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chneider\Documents\word\Konferenzen\2016\MASS_GLOBE\IBL Training\"/>
    </mc:Choice>
  </mc:AlternateContent>
  <workbookProtection workbookAlgorithmName="SHA-512" workbookHashValue="5G6wKYay8fiLbDwzejEB5ZecVjU/OO5GBNiP0VTzybeE6ZaXcuHcZELfNInSMoA667+uc3wOeCypT5fs7a+00Q==" workbookSaltValue="UMypctTZjnl9dZDcXbqZEg==" workbookSpinCount="100000" lockStructure="1"/>
  <bookViews>
    <workbookView xWindow="0" yWindow="0" windowWidth="17010" windowHeight="9390" tabRatio="818"/>
  </bookViews>
  <sheets>
    <sheet name="Main" sheetId="1" r:id="rId1"/>
    <sheet name="DS1" sheetId="6" r:id="rId2"/>
    <sheet name="DS2" sheetId="7" r:id="rId3"/>
    <sheet name="Stat" sheetId="8" r:id="rId4"/>
    <sheet name="Hist" sheetId="11" r:id="rId5"/>
    <sheet name="CompareDay" sheetId="17" r:id="rId6"/>
    <sheet name="CompareMon" sheetId="9" r:id="rId7"/>
    <sheet name="RelateDay" sheetId="16" r:id="rId8"/>
    <sheet name="RelateMon" sheetId="10" r:id="rId9"/>
    <sheet name="Histogram1" sheetId="13" r:id="rId10"/>
    <sheet name="Histogram2" sheetId="14" r:id="rId11"/>
    <sheet name="Histo-Comp" sheetId="18" r:id="rId12"/>
  </sheets>
  <definedNames>
    <definedName name="_xlnm._FilterDatabase" localSheetId="1" hidden="1">'DS1'!$A$1:$X$731</definedName>
    <definedName name="_xlnm._FilterDatabase" localSheetId="2" hidden="1">'DS2'!$A$1:$X$729</definedName>
    <definedName name="_MS1">CODE(Main!$B$6)-1</definedName>
    <definedName name="_MS2">CODE(Main!$C$6)-1</definedName>
    <definedName name="AllD1" comment="All Data in Set 1">OFFSET(Main!$B$13,0,0,Main!$E$10,1)</definedName>
    <definedName name="AllD2" comment="All Data in Set 2">OFFSET(Main!$C$13,0,0,Main!$E$11,1)</definedName>
    <definedName name="AllT1" comment="All Times in Set 1">OFFSET(Main!$A$13,0,0,Main!$E$10,1)</definedName>
    <definedName name="AllT2" comment="All Times in Set 2">OFFSET(Main!$D$13,0,0,Main!$E$11,1)</definedName>
    <definedName name="Empty" comment="Indicator for an empty cell">""</definedName>
    <definedName name="EndV1" comment="End Value Histogram set 1">Main!$F$5</definedName>
    <definedName name="EndV2" comment="End Value Histogram set 2">Main!$G$5</definedName>
    <definedName name="MSet1" comment="Month Indicator for data set 1">OFFSET(Main!$G$13,0,0,Main!$E$10,1)</definedName>
    <definedName name="MSet2" comment="Month Indicator for data set 2">OFFSET(Main!$H$13,0,0,Main!$E$11,1)</definedName>
    <definedName name="Step1" comment="Class width for histogram 1">Main!$F$4</definedName>
    <definedName name="Step2" comment="Class width for histogram 2">Main!$G$4</definedName>
    <definedName name="Xhist1" comment="X- Values for histogram 1">OFFSET(Hist!$A$3,0,0,Main!$F$6,1)</definedName>
    <definedName name="Xhist2" comment="X- Values for histogram 2">OFFSET(Hist!$D$3,0,0,Main!$G$6,1)</definedName>
    <definedName name="Yhist1" comment="Y- Values for histogram 1">OFFSET(Hist!$B$3,0,0,Main!$F$6,1)</definedName>
    <definedName name="Yhist2" comment="Y- Values for histogram 2">OFFSET(Hist!$E$3,0,0,Main!$G$6,1)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9" i="11" l="1"/>
  <c r="B99" i="11" s="1"/>
  <c r="A100" i="11"/>
  <c r="B100" i="11" s="1"/>
  <c r="A101" i="11"/>
  <c r="A102" i="11" s="1"/>
  <c r="A29" i="11"/>
  <c r="B29" i="11" s="1"/>
  <c r="A30" i="11"/>
  <c r="B30" i="11" s="1"/>
  <c r="A31" i="11"/>
  <c r="B31" i="11" s="1"/>
  <c r="A32" i="11"/>
  <c r="B32" i="11" s="1"/>
  <c r="A33" i="11"/>
  <c r="B33" i="11" s="1"/>
  <c r="A34" i="11"/>
  <c r="B34" i="11" s="1"/>
  <c r="A35" i="11"/>
  <c r="B35" i="11" s="1"/>
  <c r="A36" i="11"/>
  <c r="B36" i="11" s="1"/>
  <c r="A37" i="11"/>
  <c r="B37" i="11" s="1"/>
  <c r="A38" i="11"/>
  <c r="B38" i="11" s="1"/>
  <c r="A39" i="11"/>
  <c r="B39" i="11" s="1"/>
  <c r="A40" i="11"/>
  <c r="B40" i="11" s="1"/>
  <c r="A41" i="11"/>
  <c r="B41" i="11" s="1"/>
  <c r="A42" i="11"/>
  <c r="B42" i="11" s="1"/>
  <c r="A43" i="11"/>
  <c r="B43" i="11" s="1"/>
  <c r="A44" i="11"/>
  <c r="B44" i="11" s="1"/>
  <c r="A45" i="11"/>
  <c r="B45" i="11" s="1"/>
  <c r="A46" i="11"/>
  <c r="B46" i="11" s="1"/>
  <c r="A47" i="11"/>
  <c r="B47" i="11" s="1"/>
  <c r="A48" i="11"/>
  <c r="B48" i="11" s="1"/>
  <c r="A49" i="11"/>
  <c r="B49" i="11" s="1"/>
  <c r="A50" i="11"/>
  <c r="B50" i="11" s="1"/>
  <c r="A51" i="11"/>
  <c r="B51" i="11" s="1"/>
  <c r="A52" i="11"/>
  <c r="B52" i="11" s="1"/>
  <c r="A53" i="11"/>
  <c r="B53" i="11" s="1"/>
  <c r="A54" i="11"/>
  <c r="B54" i="11" s="1"/>
  <c r="A55" i="11"/>
  <c r="B55" i="11" s="1"/>
  <c r="A56" i="11"/>
  <c r="B56" i="11" s="1"/>
  <c r="A57" i="11"/>
  <c r="B57" i="11" s="1"/>
  <c r="A58" i="11"/>
  <c r="B58" i="11" s="1"/>
  <c r="A103" i="11" l="1"/>
  <c r="B102" i="11"/>
  <c r="B101" i="11"/>
  <c r="A59" i="11"/>
  <c r="B103" i="11" l="1"/>
  <c r="A104" i="11"/>
  <c r="B104" i="11" s="1"/>
  <c r="B59" i="11"/>
  <c r="A60" i="11"/>
  <c r="C3" i="8"/>
  <c r="E3" i="8" s="1"/>
  <c r="B60" i="11" l="1"/>
  <c r="A61" i="11"/>
  <c r="H2" i="8"/>
  <c r="G2" i="8"/>
  <c r="B61" i="11" l="1"/>
  <c r="A62" i="11"/>
  <c r="B62" i="11" l="1"/>
  <c r="A63" i="11"/>
  <c r="H3" i="8"/>
  <c r="B3" i="8"/>
  <c r="D3" i="8" s="1"/>
  <c r="G3" i="8" s="1"/>
  <c r="G19" i="8"/>
  <c r="E2" i="8"/>
  <c r="D2" i="8"/>
  <c r="C2" i="8"/>
  <c r="B2" i="8"/>
  <c r="G6" i="1"/>
  <c r="D18" i="8"/>
  <c r="D20" i="8" s="1"/>
  <c r="A18" i="8"/>
  <c r="D13" i="1"/>
  <c r="C13" i="1"/>
  <c r="D14" i="1" l="1"/>
  <c r="F13" i="1"/>
  <c r="B63" i="11"/>
  <c r="A64" i="11"/>
  <c r="H13" i="1"/>
  <c r="D21" i="8"/>
  <c r="A20" i="8"/>
  <c r="A21" i="8" s="1"/>
  <c r="A22" i="8" s="1"/>
  <c r="A23" i="8" s="1"/>
  <c r="A24" i="8" s="1"/>
  <c r="A25" i="8" s="1"/>
  <c r="A26" i="8" s="1"/>
  <c r="A27" i="8" s="1"/>
  <c r="A28" i="8" s="1"/>
  <c r="A29" i="8" s="1"/>
  <c r="A30" i="8" s="1"/>
  <c r="A31" i="8" s="1"/>
  <c r="A32" i="8" s="1"/>
  <c r="A11" i="1"/>
  <c r="F6" i="1"/>
  <c r="C14" i="1"/>
  <c r="D15" i="1" l="1"/>
  <c r="B64" i="11"/>
  <c r="A65" i="11"/>
  <c r="H14" i="1"/>
  <c r="F14" i="1"/>
  <c r="A33" i="8"/>
  <c r="C32" i="8"/>
  <c r="D22" i="8"/>
  <c r="R19" i="8"/>
  <c r="Q19" i="8"/>
  <c r="P19" i="8"/>
  <c r="O19" i="8"/>
  <c r="N19" i="8"/>
  <c r="M19" i="8"/>
  <c r="L19" i="8"/>
  <c r="K19" i="8"/>
  <c r="J19" i="8"/>
  <c r="I19" i="8"/>
  <c r="H19" i="8"/>
  <c r="A13" i="1"/>
  <c r="C15" i="1"/>
  <c r="B13" i="1"/>
  <c r="H15" i="1" l="1"/>
  <c r="D16" i="1"/>
  <c r="F15" i="1"/>
  <c r="B65" i="11"/>
  <c r="A66" i="11"/>
  <c r="E13" i="1"/>
  <c r="A14" i="1"/>
  <c r="G13" i="1"/>
  <c r="D23" i="8"/>
  <c r="A34" i="8"/>
  <c r="D3" i="11"/>
  <c r="D4" i="11" s="1"/>
  <c r="D5" i="11" s="1"/>
  <c r="D6" i="11" s="1"/>
  <c r="D7" i="11" s="1"/>
  <c r="D8" i="11" s="1"/>
  <c r="D9" i="11" s="1"/>
  <c r="D10" i="11" s="1"/>
  <c r="D11" i="11" s="1"/>
  <c r="D12" i="11" s="1"/>
  <c r="D13" i="11" s="1"/>
  <c r="D14" i="11" s="1"/>
  <c r="D15" i="11" s="1"/>
  <c r="D16" i="11" s="1"/>
  <c r="D17" i="11" s="1"/>
  <c r="D18" i="11" s="1"/>
  <c r="D19" i="11" s="1"/>
  <c r="D20" i="11" s="1"/>
  <c r="D21" i="11" s="1"/>
  <c r="D22" i="11" s="1"/>
  <c r="D23" i="11" s="1"/>
  <c r="D24" i="11" s="1"/>
  <c r="D25" i="11" s="1"/>
  <c r="D26" i="11" s="1"/>
  <c r="D27" i="11" s="1"/>
  <c r="D28" i="11" s="1"/>
  <c r="D29" i="11" s="1"/>
  <c r="A3" i="11"/>
  <c r="B14" i="1"/>
  <c r="C16" i="1"/>
  <c r="H16" i="1" l="1"/>
  <c r="D17" i="1"/>
  <c r="F16" i="1"/>
  <c r="A15" i="1"/>
  <c r="D30" i="11"/>
  <c r="E29" i="11"/>
  <c r="B66" i="11"/>
  <c r="A67" i="11"/>
  <c r="A35" i="8"/>
  <c r="D24" i="8"/>
  <c r="A4" i="11"/>
  <c r="C17" i="1"/>
  <c r="B15" i="1"/>
  <c r="H17" i="1" l="1"/>
  <c r="D18" i="1"/>
  <c r="F17" i="1"/>
  <c r="A16" i="1"/>
  <c r="D31" i="11"/>
  <c r="E30" i="11"/>
  <c r="B67" i="11"/>
  <c r="A68" i="11"/>
  <c r="D25" i="8"/>
  <c r="A36" i="8"/>
  <c r="A5" i="11"/>
  <c r="H18" i="8"/>
  <c r="G18" i="8"/>
  <c r="P18" i="8"/>
  <c r="R18" i="8" s="1"/>
  <c r="T18" i="8" s="1"/>
  <c r="O18" i="8"/>
  <c r="Q18" i="8" s="1"/>
  <c r="S18" i="8" s="1"/>
  <c r="N18" i="8"/>
  <c r="M18" i="8"/>
  <c r="L18" i="8"/>
  <c r="K18" i="8"/>
  <c r="J18" i="8"/>
  <c r="I18" i="8"/>
  <c r="B3" i="1"/>
  <c r="B2" i="1"/>
  <c r="B5" i="1"/>
  <c r="C3" i="1"/>
  <c r="C18" i="1"/>
  <c r="C2" i="1"/>
  <c r="C4" i="1"/>
  <c r="B12" i="1"/>
  <c r="B16" i="1"/>
  <c r="C5" i="1"/>
  <c r="B4" i="1"/>
  <c r="C12" i="1"/>
  <c r="H18" i="1" l="1"/>
  <c r="D19" i="1"/>
  <c r="F18" i="1"/>
  <c r="A17" i="1"/>
  <c r="D32" i="11"/>
  <c r="E31" i="11"/>
  <c r="B68" i="11"/>
  <c r="A69" i="11"/>
  <c r="G14" i="1"/>
  <c r="E14" i="1"/>
  <c r="A37" i="8"/>
  <c r="D26" i="8"/>
  <c r="F2" i="1"/>
  <c r="G2" i="1"/>
  <c r="E1" i="11" s="1"/>
  <c r="E2" i="11" s="1"/>
  <c r="A6" i="11"/>
  <c r="D2" i="11"/>
  <c r="A2" i="11"/>
  <c r="E15" i="1"/>
  <c r="B17" i="1"/>
  <c r="C19" i="1"/>
  <c r="H19" i="1" l="1"/>
  <c r="D20" i="1"/>
  <c r="F19" i="1"/>
  <c r="A18" i="1"/>
  <c r="D33" i="11"/>
  <c r="E32" i="11"/>
  <c r="B69" i="11"/>
  <c r="A70" i="11"/>
  <c r="G15" i="1"/>
  <c r="B1" i="11"/>
  <c r="B2" i="11" s="1"/>
  <c r="D27" i="8"/>
  <c r="A38" i="8"/>
  <c r="A7" i="11"/>
  <c r="E16" i="1"/>
  <c r="B18" i="1"/>
  <c r="C20" i="1"/>
  <c r="H20" i="1" l="1"/>
  <c r="D21" i="1"/>
  <c r="F20" i="1"/>
  <c r="A19" i="1"/>
  <c r="D34" i="11"/>
  <c r="E33" i="11"/>
  <c r="B70" i="11"/>
  <c r="A71" i="11"/>
  <c r="G16" i="1"/>
  <c r="A39" i="8"/>
  <c r="D28" i="8"/>
  <c r="A8" i="11"/>
  <c r="E17" i="1"/>
  <c r="C21" i="1"/>
  <c r="B19" i="1"/>
  <c r="H21" i="1" l="1"/>
  <c r="D22" i="1"/>
  <c r="F21" i="1"/>
  <c r="A20" i="1"/>
  <c r="D35" i="11"/>
  <c r="E34" i="11"/>
  <c r="B71" i="11"/>
  <c r="A72" i="11"/>
  <c r="G17" i="1"/>
  <c r="D29" i="8"/>
  <c r="A40" i="8"/>
  <c r="A9" i="11"/>
  <c r="E18" i="1"/>
  <c r="C22" i="1"/>
  <c r="B20" i="1"/>
  <c r="H22" i="1" l="1"/>
  <c r="D23" i="1"/>
  <c r="F22" i="1"/>
  <c r="A21" i="1"/>
  <c r="D36" i="11"/>
  <c r="E35" i="11"/>
  <c r="B72" i="11"/>
  <c r="A73" i="11"/>
  <c r="G18" i="1"/>
  <c r="A41" i="8"/>
  <c r="D30" i="8"/>
  <c r="A10" i="11"/>
  <c r="E19" i="1"/>
  <c r="C23" i="1"/>
  <c r="B21" i="1"/>
  <c r="H23" i="1" l="1"/>
  <c r="D24" i="1"/>
  <c r="F23" i="1"/>
  <c r="A22" i="1"/>
  <c r="D37" i="11"/>
  <c r="E36" i="11"/>
  <c r="B73" i="11"/>
  <c r="A74" i="11"/>
  <c r="G19" i="1"/>
  <c r="D31" i="8"/>
  <c r="A42" i="8"/>
  <c r="A11" i="11"/>
  <c r="E20" i="1"/>
  <c r="C24" i="1"/>
  <c r="B22" i="1"/>
  <c r="H24" i="1" l="1"/>
  <c r="D25" i="1"/>
  <c r="F24" i="1"/>
  <c r="A23" i="1"/>
  <c r="D38" i="11"/>
  <c r="E37" i="11"/>
  <c r="B74" i="11"/>
  <c r="A75" i="11"/>
  <c r="G20" i="1"/>
  <c r="A43" i="8"/>
  <c r="D32" i="8"/>
  <c r="A12" i="11"/>
  <c r="E21" i="1"/>
  <c r="C25" i="1"/>
  <c r="B23" i="1"/>
  <c r="H25" i="1" l="1"/>
  <c r="D26" i="1"/>
  <c r="F25" i="1"/>
  <c r="A24" i="1"/>
  <c r="D39" i="11"/>
  <c r="E38" i="11"/>
  <c r="B75" i="11"/>
  <c r="A76" i="11"/>
  <c r="G21" i="1"/>
  <c r="F32" i="8"/>
  <c r="D33" i="8"/>
  <c r="A44" i="8"/>
  <c r="A13" i="11"/>
  <c r="E22" i="1"/>
  <c r="C26" i="1"/>
  <c r="B24" i="1"/>
  <c r="H26" i="1" l="1"/>
  <c r="D27" i="1"/>
  <c r="F26" i="1"/>
  <c r="A25" i="1"/>
  <c r="D40" i="11"/>
  <c r="E39" i="11"/>
  <c r="B76" i="11"/>
  <c r="A77" i="11"/>
  <c r="G22" i="1"/>
  <c r="A45" i="8"/>
  <c r="D34" i="8"/>
  <c r="A14" i="11"/>
  <c r="E23" i="1"/>
  <c r="B25" i="1"/>
  <c r="C27" i="1"/>
  <c r="H27" i="1" l="1"/>
  <c r="D28" i="1"/>
  <c r="F27" i="1"/>
  <c r="A26" i="1"/>
  <c r="D41" i="11"/>
  <c r="E40" i="11"/>
  <c r="B77" i="11"/>
  <c r="A78" i="11"/>
  <c r="G23" i="1"/>
  <c r="D35" i="8"/>
  <c r="A46" i="8"/>
  <c r="A15" i="11"/>
  <c r="E24" i="1"/>
  <c r="C28" i="1"/>
  <c r="B26" i="1"/>
  <c r="H28" i="1" l="1"/>
  <c r="D29" i="1"/>
  <c r="F28" i="1"/>
  <c r="A27" i="1"/>
  <c r="D42" i="11"/>
  <c r="E41" i="11"/>
  <c r="B78" i="11"/>
  <c r="A79" i="11"/>
  <c r="G24" i="1"/>
  <c r="A47" i="8"/>
  <c r="D36" i="8"/>
  <c r="A16" i="11"/>
  <c r="E25" i="1"/>
  <c r="B27" i="1"/>
  <c r="C29" i="1"/>
  <c r="H29" i="1" l="1"/>
  <c r="D30" i="1"/>
  <c r="F29" i="1"/>
  <c r="A28" i="1"/>
  <c r="D43" i="11"/>
  <c r="E42" i="11"/>
  <c r="B79" i="11"/>
  <c r="A80" i="11"/>
  <c r="G25" i="1"/>
  <c r="D37" i="8"/>
  <c r="A48" i="8"/>
  <c r="A17" i="11"/>
  <c r="E26" i="1"/>
  <c r="C30" i="1"/>
  <c r="B28" i="1"/>
  <c r="H30" i="1" l="1"/>
  <c r="D31" i="1"/>
  <c r="F30" i="1"/>
  <c r="A29" i="1"/>
  <c r="D44" i="11"/>
  <c r="E43" i="11"/>
  <c r="B80" i="11"/>
  <c r="A81" i="11"/>
  <c r="G26" i="1"/>
  <c r="A49" i="8"/>
  <c r="D38" i="8"/>
  <c r="A18" i="11"/>
  <c r="E27" i="1"/>
  <c r="C31" i="1"/>
  <c r="B29" i="1"/>
  <c r="H31" i="1" l="1"/>
  <c r="D32" i="1"/>
  <c r="F31" i="1"/>
  <c r="A30" i="1"/>
  <c r="D45" i="11"/>
  <c r="E44" i="11"/>
  <c r="B81" i="11"/>
  <c r="A82" i="11"/>
  <c r="G27" i="1"/>
  <c r="D39" i="8"/>
  <c r="A50" i="8"/>
  <c r="A19" i="11"/>
  <c r="E28" i="1"/>
  <c r="C32" i="1"/>
  <c r="B30" i="1"/>
  <c r="H32" i="1" l="1"/>
  <c r="D33" i="1"/>
  <c r="F32" i="1"/>
  <c r="A31" i="1"/>
  <c r="D46" i="11"/>
  <c r="E45" i="11"/>
  <c r="B82" i="11"/>
  <c r="A83" i="11"/>
  <c r="G28" i="1"/>
  <c r="A51" i="8"/>
  <c r="D40" i="8"/>
  <c r="A20" i="11"/>
  <c r="E29" i="1"/>
  <c r="C33" i="1"/>
  <c r="B31" i="1"/>
  <c r="H33" i="1" l="1"/>
  <c r="D34" i="1"/>
  <c r="F33" i="1"/>
  <c r="A32" i="1"/>
  <c r="D47" i="11"/>
  <c r="E46" i="11"/>
  <c r="B83" i="11"/>
  <c r="A84" i="11"/>
  <c r="G29" i="1"/>
  <c r="D41" i="8"/>
  <c r="A52" i="8"/>
  <c r="A21" i="11"/>
  <c r="E30" i="1"/>
  <c r="C34" i="1"/>
  <c r="B32" i="1"/>
  <c r="H34" i="1" l="1"/>
  <c r="D35" i="1"/>
  <c r="F34" i="1"/>
  <c r="A33" i="1"/>
  <c r="D48" i="11"/>
  <c r="E47" i="11"/>
  <c r="B84" i="11"/>
  <c r="A85" i="11"/>
  <c r="G30" i="1"/>
  <c r="A53" i="8"/>
  <c r="D42" i="8"/>
  <c r="A22" i="11"/>
  <c r="E31" i="1"/>
  <c r="C35" i="1"/>
  <c r="B33" i="1"/>
  <c r="H35" i="1" l="1"/>
  <c r="D36" i="1"/>
  <c r="F35" i="1"/>
  <c r="A34" i="1"/>
  <c r="D49" i="11"/>
  <c r="E48" i="11"/>
  <c r="B85" i="11"/>
  <c r="A86" i="11"/>
  <c r="G31" i="1"/>
  <c r="D43" i="8"/>
  <c r="A54" i="8"/>
  <c r="A23" i="11"/>
  <c r="E32" i="1"/>
  <c r="C36" i="1"/>
  <c r="B34" i="1"/>
  <c r="H36" i="1" l="1"/>
  <c r="D37" i="1"/>
  <c r="F36" i="1"/>
  <c r="A35" i="1"/>
  <c r="D50" i="11"/>
  <c r="E49" i="11"/>
  <c r="B86" i="11"/>
  <c r="A87" i="11"/>
  <c r="G32" i="1"/>
  <c r="A55" i="8"/>
  <c r="D44" i="8"/>
  <c r="A24" i="11"/>
  <c r="E33" i="1"/>
  <c r="C37" i="1"/>
  <c r="B35" i="1"/>
  <c r="H37" i="1" l="1"/>
  <c r="D38" i="1"/>
  <c r="F37" i="1"/>
  <c r="A36" i="1"/>
  <c r="D51" i="11"/>
  <c r="E50" i="11"/>
  <c r="B87" i="11"/>
  <c r="A88" i="11"/>
  <c r="G33" i="1"/>
  <c r="D45" i="8"/>
  <c r="A56" i="8"/>
  <c r="A25" i="11"/>
  <c r="E34" i="1"/>
  <c r="C38" i="1"/>
  <c r="B36" i="1"/>
  <c r="H38" i="1" l="1"/>
  <c r="D39" i="1"/>
  <c r="F38" i="1"/>
  <c r="A37" i="1"/>
  <c r="D52" i="11"/>
  <c r="E51" i="11"/>
  <c r="B88" i="11"/>
  <c r="A89" i="11"/>
  <c r="G34" i="1"/>
  <c r="A57" i="8"/>
  <c r="D46" i="8"/>
  <c r="A26" i="11"/>
  <c r="E35" i="1"/>
  <c r="B37" i="1"/>
  <c r="C39" i="1"/>
  <c r="H39" i="1" l="1"/>
  <c r="D40" i="1"/>
  <c r="F39" i="1"/>
  <c r="A38" i="1"/>
  <c r="D53" i="11"/>
  <c r="E52" i="11"/>
  <c r="B89" i="11"/>
  <c r="A90" i="11"/>
  <c r="G35" i="1"/>
  <c r="D47" i="8"/>
  <c r="A58" i="8"/>
  <c r="A27" i="11"/>
  <c r="E36" i="1"/>
  <c r="C40" i="1"/>
  <c r="B38" i="1"/>
  <c r="H40" i="1" l="1"/>
  <c r="D41" i="1"/>
  <c r="F40" i="1"/>
  <c r="A39" i="1"/>
  <c r="D54" i="11"/>
  <c r="E53" i="11"/>
  <c r="B90" i="11"/>
  <c r="A91" i="11"/>
  <c r="G36" i="1"/>
  <c r="A59" i="8"/>
  <c r="D48" i="8"/>
  <c r="A28" i="11"/>
  <c r="E37" i="1"/>
  <c r="C41" i="1"/>
  <c r="B39" i="1"/>
  <c r="H41" i="1" l="1"/>
  <c r="D42" i="1"/>
  <c r="F41" i="1"/>
  <c r="A40" i="1"/>
  <c r="D55" i="11"/>
  <c r="E54" i="11"/>
  <c r="B91" i="11"/>
  <c r="A92" i="11"/>
  <c r="G37" i="1"/>
  <c r="D49" i="8"/>
  <c r="A60" i="8"/>
  <c r="E38" i="1"/>
  <c r="B40" i="1"/>
  <c r="C42" i="1"/>
  <c r="H42" i="1" l="1"/>
  <c r="D43" i="1"/>
  <c r="F42" i="1"/>
  <c r="A41" i="1"/>
  <c r="D56" i="11"/>
  <c r="E55" i="11"/>
  <c r="B92" i="11"/>
  <c r="A93" i="11"/>
  <c r="G38" i="1"/>
  <c r="A61" i="8"/>
  <c r="D50" i="8"/>
  <c r="E39" i="1"/>
  <c r="B41" i="1"/>
  <c r="C43" i="1"/>
  <c r="H43" i="1" l="1"/>
  <c r="D44" i="1"/>
  <c r="F43" i="1"/>
  <c r="A42" i="1"/>
  <c r="D57" i="11"/>
  <c r="E56" i="11"/>
  <c r="B93" i="11"/>
  <c r="A94" i="11"/>
  <c r="G39" i="1"/>
  <c r="D51" i="8"/>
  <c r="A62" i="8"/>
  <c r="E40" i="1"/>
  <c r="B42" i="1"/>
  <c r="C44" i="1"/>
  <c r="H44" i="1" l="1"/>
  <c r="D45" i="1"/>
  <c r="F44" i="1"/>
  <c r="A43" i="1"/>
  <c r="D58" i="11"/>
  <c r="E57" i="11"/>
  <c r="B94" i="11"/>
  <c r="A95" i="11"/>
  <c r="G40" i="1"/>
  <c r="A63" i="8"/>
  <c r="D52" i="8"/>
  <c r="E41" i="1"/>
  <c r="B43" i="1"/>
  <c r="C45" i="1"/>
  <c r="H45" i="1" l="1"/>
  <c r="D46" i="1"/>
  <c r="F45" i="1"/>
  <c r="A44" i="1"/>
  <c r="D59" i="11"/>
  <c r="E58" i="11"/>
  <c r="B95" i="11"/>
  <c r="A96" i="11"/>
  <c r="G41" i="1"/>
  <c r="D53" i="8"/>
  <c r="A64" i="8"/>
  <c r="E42" i="1"/>
  <c r="B44" i="1"/>
  <c r="C46" i="1"/>
  <c r="H46" i="1" l="1"/>
  <c r="D47" i="1"/>
  <c r="F46" i="1"/>
  <c r="A45" i="1"/>
  <c r="D60" i="11"/>
  <c r="E59" i="11"/>
  <c r="B96" i="11"/>
  <c r="A97" i="11"/>
  <c r="G42" i="1"/>
  <c r="D54" i="8"/>
  <c r="A65" i="8"/>
  <c r="E43" i="1"/>
  <c r="B45" i="1"/>
  <c r="C47" i="1"/>
  <c r="H47" i="1" l="1"/>
  <c r="D48" i="1"/>
  <c r="F47" i="1"/>
  <c r="A46" i="1"/>
  <c r="D61" i="11"/>
  <c r="E60" i="11"/>
  <c r="B97" i="11"/>
  <c r="A98" i="11"/>
  <c r="B98" i="11" s="1"/>
  <c r="G43" i="1"/>
  <c r="A66" i="8"/>
  <c r="D55" i="8"/>
  <c r="E44" i="1"/>
  <c r="B46" i="1"/>
  <c r="C48" i="1"/>
  <c r="H48" i="1" l="1"/>
  <c r="D49" i="1"/>
  <c r="F48" i="1"/>
  <c r="A47" i="1"/>
  <c r="D62" i="11"/>
  <c r="E61" i="11"/>
  <c r="G44" i="1"/>
  <c r="D56" i="8"/>
  <c r="A67" i="8"/>
  <c r="E45" i="1"/>
  <c r="B47" i="1"/>
  <c r="C49" i="1"/>
  <c r="H49" i="1" l="1"/>
  <c r="D50" i="1"/>
  <c r="F49" i="1"/>
  <c r="A48" i="1"/>
  <c r="D63" i="11"/>
  <c r="E62" i="11"/>
  <c r="G45" i="1"/>
  <c r="A68" i="8"/>
  <c r="D57" i="8"/>
  <c r="E46" i="1"/>
  <c r="C50" i="1"/>
  <c r="B48" i="1"/>
  <c r="H50" i="1" l="1"/>
  <c r="D51" i="1"/>
  <c r="F50" i="1"/>
  <c r="A49" i="1"/>
  <c r="D64" i="11"/>
  <c r="E63" i="11"/>
  <c r="G46" i="1"/>
  <c r="D58" i="8"/>
  <c r="A69" i="8"/>
  <c r="E47" i="1"/>
  <c r="C51" i="1"/>
  <c r="B49" i="1"/>
  <c r="H51" i="1" l="1"/>
  <c r="D52" i="1"/>
  <c r="F51" i="1"/>
  <c r="A50" i="1"/>
  <c r="D65" i="11"/>
  <c r="E64" i="11"/>
  <c r="G47" i="1"/>
  <c r="D59" i="8"/>
  <c r="A70" i="8"/>
  <c r="E48" i="1"/>
  <c r="C52" i="1"/>
  <c r="B50" i="1"/>
  <c r="H52" i="1" l="1"/>
  <c r="D53" i="1"/>
  <c r="F52" i="1"/>
  <c r="A51" i="1"/>
  <c r="D66" i="11"/>
  <c r="E65" i="11"/>
  <c r="G48" i="1"/>
  <c r="A71" i="8"/>
  <c r="D60" i="8"/>
  <c r="E49" i="1"/>
  <c r="C53" i="1"/>
  <c r="B51" i="1"/>
  <c r="H53" i="1" l="1"/>
  <c r="D54" i="1"/>
  <c r="F53" i="1"/>
  <c r="A52" i="1"/>
  <c r="D67" i="11"/>
  <c r="E66" i="11"/>
  <c r="G49" i="1"/>
  <c r="A72" i="8"/>
  <c r="D61" i="8"/>
  <c r="E50" i="1"/>
  <c r="C54" i="1"/>
  <c r="B52" i="1"/>
  <c r="H54" i="1" l="1"/>
  <c r="D55" i="1"/>
  <c r="F54" i="1"/>
  <c r="A53" i="1"/>
  <c r="D68" i="11"/>
  <c r="E67" i="11"/>
  <c r="G50" i="1"/>
  <c r="D62" i="8"/>
  <c r="A73" i="8"/>
  <c r="E51" i="1"/>
  <c r="C55" i="1"/>
  <c r="B53" i="1"/>
  <c r="H55" i="1" l="1"/>
  <c r="D56" i="1"/>
  <c r="F55" i="1"/>
  <c r="A54" i="1"/>
  <c r="D69" i="11"/>
  <c r="E68" i="11"/>
  <c r="G51" i="1"/>
  <c r="A74" i="8"/>
  <c r="D63" i="8"/>
  <c r="E52" i="1"/>
  <c r="C56" i="1"/>
  <c r="B54" i="1"/>
  <c r="H56" i="1" l="1"/>
  <c r="D57" i="1"/>
  <c r="F56" i="1"/>
  <c r="A55" i="1"/>
  <c r="D70" i="11"/>
  <c r="E69" i="11"/>
  <c r="G52" i="1"/>
  <c r="A75" i="8"/>
  <c r="D64" i="8"/>
  <c r="E53" i="1"/>
  <c r="C57" i="1"/>
  <c r="B55" i="1"/>
  <c r="H57" i="1" l="1"/>
  <c r="D58" i="1"/>
  <c r="F57" i="1"/>
  <c r="A56" i="1"/>
  <c r="D71" i="11"/>
  <c r="E70" i="11"/>
  <c r="G53" i="1"/>
  <c r="D65" i="8"/>
  <c r="A76" i="8"/>
  <c r="E54" i="1"/>
  <c r="C58" i="1"/>
  <c r="B56" i="1"/>
  <c r="H58" i="1" l="1"/>
  <c r="D59" i="1"/>
  <c r="F58" i="1"/>
  <c r="A57" i="1"/>
  <c r="D72" i="11"/>
  <c r="E71" i="11"/>
  <c r="G54" i="1"/>
  <c r="A77" i="8"/>
  <c r="D66" i="8"/>
  <c r="E55" i="1"/>
  <c r="C59" i="1"/>
  <c r="B57" i="1"/>
  <c r="H59" i="1" l="1"/>
  <c r="D60" i="1"/>
  <c r="F59" i="1"/>
  <c r="A58" i="1"/>
  <c r="D73" i="11"/>
  <c r="E72" i="11"/>
  <c r="G55" i="1"/>
  <c r="A78" i="8"/>
  <c r="D67" i="8"/>
  <c r="E56" i="1"/>
  <c r="C60" i="1"/>
  <c r="B58" i="1"/>
  <c r="H60" i="1" l="1"/>
  <c r="D61" i="1"/>
  <c r="F60" i="1"/>
  <c r="A59" i="1"/>
  <c r="D74" i="11"/>
  <c r="E73" i="11"/>
  <c r="G56" i="1"/>
  <c r="D68" i="8"/>
  <c r="A79" i="8"/>
  <c r="E57" i="1"/>
  <c r="C61" i="1"/>
  <c r="B59" i="1"/>
  <c r="H61" i="1" l="1"/>
  <c r="D62" i="1"/>
  <c r="F61" i="1"/>
  <c r="A60" i="1"/>
  <c r="D75" i="11"/>
  <c r="E74" i="11"/>
  <c r="G57" i="1"/>
  <c r="A80" i="8"/>
  <c r="D69" i="8"/>
  <c r="E58" i="1"/>
  <c r="C62" i="1"/>
  <c r="B60" i="1"/>
  <c r="H62" i="1" l="1"/>
  <c r="D63" i="1"/>
  <c r="F62" i="1"/>
  <c r="A61" i="1"/>
  <c r="D76" i="11"/>
  <c r="E75" i="11"/>
  <c r="G58" i="1"/>
  <c r="D70" i="8"/>
  <c r="A81" i="8"/>
  <c r="E59" i="1"/>
  <c r="C63" i="1"/>
  <c r="B61" i="1"/>
  <c r="H63" i="1" l="1"/>
  <c r="D64" i="1"/>
  <c r="F63" i="1"/>
  <c r="A62" i="1"/>
  <c r="D77" i="11"/>
  <c r="E76" i="11"/>
  <c r="G59" i="1"/>
  <c r="A82" i="8"/>
  <c r="D71" i="8"/>
  <c r="E60" i="1"/>
  <c r="C64" i="1"/>
  <c r="B62" i="1"/>
  <c r="H64" i="1" l="1"/>
  <c r="D65" i="1"/>
  <c r="F64" i="1"/>
  <c r="A63" i="1"/>
  <c r="D78" i="11"/>
  <c r="E77" i="11"/>
  <c r="G60" i="1"/>
  <c r="D72" i="8"/>
  <c r="A83" i="8"/>
  <c r="E61" i="1"/>
  <c r="C65" i="1"/>
  <c r="B63" i="1"/>
  <c r="H65" i="1" l="1"/>
  <c r="D66" i="1"/>
  <c r="F65" i="1"/>
  <c r="A64" i="1"/>
  <c r="D79" i="11"/>
  <c r="E78" i="11"/>
  <c r="G61" i="1"/>
  <c r="A84" i="8"/>
  <c r="D73" i="8"/>
  <c r="E62" i="1"/>
  <c r="C66" i="1"/>
  <c r="B64" i="1"/>
  <c r="H66" i="1" l="1"/>
  <c r="D67" i="1"/>
  <c r="F66" i="1"/>
  <c r="A65" i="1"/>
  <c r="D80" i="11"/>
  <c r="E79" i="11"/>
  <c r="G62" i="1"/>
  <c r="D74" i="8"/>
  <c r="E63" i="1"/>
  <c r="B65" i="1"/>
  <c r="C67" i="1"/>
  <c r="H67" i="1" l="1"/>
  <c r="D68" i="1"/>
  <c r="F67" i="1"/>
  <c r="A66" i="1"/>
  <c r="D81" i="11"/>
  <c r="E80" i="11"/>
  <c r="G63" i="1"/>
  <c r="D75" i="8"/>
  <c r="E64" i="1"/>
  <c r="C68" i="1"/>
  <c r="B66" i="1"/>
  <c r="H68" i="1" l="1"/>
  <c r="D69" i="1"/>
  <c r="F68" i="1"/>
  <c r="A67" i="1"/>
  <c r="D82" i="11"/>
  <c r="E81" i="11"/>
  <c r="G64" i="1"/>
  <c r="D76" i="8"/>
  <c r="E65" i="1"/>
  <c r="C69" i="1"/>
  <c r="B67" i="1"/>
  <c r="H69" i="1" l="1"/>
  <c r="D70" i="1"/>
  <c r="F69" i="1"/>
  <c r="A68" i="1"/>
  <c r="D83" i="11"/>
  <c r="E82" i="11"/>
  <c r="G65" i="1"/>
  <c r="D77" i="8"/>
  <c r="E66" i="1"/>
  <c r="C70" i="1"/>
  <c r="B68" i="1"/>
  <c r="H70" i="1" l="1"/>
  <c r="D71" i="1"/>
  <c r="F70" i="1"/>
  <c r="A69" i="1"/>
  <c r="D84" i="11"/>
  <c r="E83" i="11"/>
  <c r="G66" i="1"/>
  <c r="D78" i="8"/>
  <c r="E67" i="1"/>
  <c r="C71" i="1"/>
  <c r="B69" i="1"/>
  <c r="H71" i="1" l="1"/>
  <c r="D72" i="1"/>
  <c r="F71" i="1"/>
  <c r="A70" i="1"/>
  <c r="D85" i="11"/>
  <c r="E84" i="11"/>
  <c r="G67" i="1"/>
  <c r="D79" i="8"/>
  <c r="E68" i="1"/>
  <c r="C72" i="1"/>
  <c r="B70" i="1"/>
  <c r="H72" i="1" l="1"/>
  <c r="D73" i="1"/>
  <c r="F72" i="1"/>
  <c r="A71" i="1"/>
  <c r="D86" i="11"/>
  <c r="E85" i="11"/>
  <c r="G68" i="1"/>
  <c r="D80" i="8"/>
  <c r="E69" i="1"/>
  <c r="C73" i="1"/>
  <c r="B71" i="1"/>
  <c r="H73" i="1" l="1"/>
  <c r="D74" i="1"/>
  <c r="F73" i="1"/>
  <c r="A72" i="1"/>
  <c r="D87" i="11"/>
  <c r="E86" i="11"/>
  <c r="G69" i="1"/>
  <c r="D81" i="8"/>
  <c r="E70" i="1"/>
  <c r="C74" i="1"/>
  <c r="B72" i="1"/>
  <c r="H74" i="1" l="1"/>
  <c r="D75" i="1"/>
  <c r="F74" i="1"/>
  <c r="A73" i="1"/>
  <c r="D88" i="11"/>
  <c r="E87" i="11"/>
  <c r="G70" i="1"/>
  <c r="D82" i="8"/>
  <c r="E71" i="1"/>
  <c r="C75" i="1"/>
  <c r="B73" i="1"/>
  <c r="H75" i="1" l="1"/>
  <c r="D76" i="1"/>
  <c r="F75" i="1"/>
  <c r="A74" i="1"/>
  <c r="D89" i="11"/>
  <c r="E88" i="11"/>
  <c r="G71" i="1"/>
  <c r="D83" i="8"/>
  <c r="E72" i="1"/>
  <c r="C76" i="1"/>
  <c r="B74" i="1"/>
  <c r="H76" i="1" l="1"/>
  <c r="D77" i="1"/>
  <c r="F76" i="1"/>
  <c r="A75" i="1"/>
  <c r="D90" i="11"/>
  <c r="E89" i="11"/>
  <c r="G72" i="1"/>
  <c r="D84" i="8"/>
  <c r="E73" i="1"/>
  <c r="C77" i="1"/>
  <c r="B75" i="1"/>
  <c r="H77" i="1" l="1"/>
  <c r="D78" i="1"/>
  <c r="F77" i="1"/>
  <c r="A76" i="1"/>
  <c r="E90" i="11"/>
  <c r="D91" i="11"/>
  <c r="D92" i="11" s="1"/>
  <c r="G73" i="1"/>
  <c r="E74" i="1"/>
  <c r="B76" i="1"/>
  <c r="C78" i="1"/>
  <c r="H78" i="1" l="1"/>
  <c r="D79" i="1"/>
  <c r="F78" i="1"/>
  <c r="A77" i="1"/>
  <c r="E91" i="11"/>
  <c r="E92" i="11"/>
  <c r="D93" i="11"/>
  <c r="G74" i="1"/>
  <c r="E75" i="1"/>
  <c r="C79" i="1"/>
  <c r="B77" i="1"/>
  <c r="H79" i="1" l="1"/>
  <c r="D80" i="1"/>
  <c r="F79" i="1"/>
  <c r="A78" i="1"/>
  <c r="E93" i="11"/>
  <c r="D94" i="11"/>
  <c r="G75" i="1"/>
  <c r="E76" i="1"/>
  <c r="C80" i="1"/>
  <c r="B78" i="1"/>
  <c r="H80" i="1" l="1"/>
  <c r="D81" i="1"/>
  <c r="F80" i="1"/>
  <c r="A79" i="1"/>
  <c r="D95" i="11"/>
  <c r="D96" i="11" s="1"/>
  <c r="E94" i="11"/>
  <c r="G76" i="1"/>
  <c r="E77" i="1"/>
  <c r="C81" i="1"/>
  <c r="B79" i="1"/>
  <c r="H81" i="1" l="1"/>
  <c r="D82" i="1"/>
  <c r="F81" i="1"/>
  <c r="A80" i="1"/>
  <c r="E95" i="11"/>
  <c r="E96" i="11"/>
  <c r="D97" i="11"/>
  <c r="G77" i="1"/>
  <c r="E78" i="1"/>
  <c r="C82" i="1"/>
  <c r="B80" i="1"/>
  <c r="H82" i="1" l="1"/>
  <c r="D83" i="1"/>
  <c r="F82" i="1"/>
  <c r="A81" i="1"/>
  <c r="E97" i="11"/>
  <c r="D98" i="11"/>
  <c r="G78" i="1"/>
  <c r="E79" i="1"/>
  <c r="B81" i="1"/>
  <c r="C83" i="1"/>
  <c r="H83" i="1" l="1"/>
  <c r="D84" i="1"/>
  <c r="F83" i="1"/>
  <c r="A82" i="1"/>
  <c r="D99" i="11"/>
  <c r="E98" i="11"/>
  <c r="G79" i="1"/>
  <c r="E80" i="1"/>
  <c r="B82" i="1"/>
  <c r="C84" i="1"/>
  <c r="H84" i="1" l="1"/>
  <c r="D85" i="1"/>
  <c r="F84" i="1"/>
  <c r="A83" i="1"/>
  <c r="D100" i="11"/>
  <c r="E99" i="11"/>
  <c r="G80" i="1"/>
  <c r="E81" i="1"/>
  <c r="C85" i="1"/>
  <c r="B83" i="1"/>
  <c r="H85" i="1" l="1"/>
  <c r="D86" i="1"/>
  <c r="F85" i="1"/>
  <c r="A84" i="1"/>
  <c r="D101" i="11"/>
  <c r="E100" i="11"/>
  <c r="G81" i="1"/>
  <c r="E82" i="1"/>
  <c r="B84" i="1"/>
  <c r="C86" i="1"/>
  <c r="H86" i="1" l="1"/>
  <c r="D87" i="1"/>
  <c r="F86" i="1"/>
  <c r="A85" i="1"/>
  <c r="D102" i="11"/>
  <c r="E101" i="11"/>
  <c r="G82" i="1"/>
  <c r="E83" i="1"/>
  <c r="B85" i="1"/>
  <c r="C87" i="1"/>
  <c r="H87" i="1" l="1"/>
  <c r="D88" i="1"/>
  <c r="F87" i="1"/>
  <c r="A86" i="1"/>
  <c r="D103" i="11"/>
  <c r="E102" i="11"/>
  <c r="G83" i="1"/>
  <c r="E84" i="1"/>
  <c r="B86" i="1"/>
  <c r="C88" i="1"/>
  <c r="H88" i="1" l="1"/>
  <c r="D89" i="1"/>
  <c r="F88" i="1"/>
  <c r="A87" i="1"/>
  <c r="D104" i="11"/>
  <c r="E104" i="11" s="1"/>
  <c r="E103" i="11"/>
  <c r="G84" i="1"/>
  <c r="E85" i="1"/>
  <c r="B87" i="1"/>
  <c r="C89" i="1"/>
  <c r="H89" i="1" l="1"/>
  <c r="D90" i="1"/>
  <c r="F89" i="1"/>
  <c r="A88" i="1"/>
  <c r="G85" i="1"/>
  <c r="E86" i="1"/>
  <c r="C90" i="1"/>
  <c r="B88" i="1"/>
  <c r="H90" i="1" l="1"/>
  <c r="D91" i="1"/>
  <c r="F90" i="1"/>
  <c r="A89" i="1"/>
  <c r="G86" i="1"/>
  <c r="E87" i="1"/>
  <c r="C91" i="1"/>
  <c r="B89" i="1"/>
  <c r="H91" i="1" l="1"/>
  <c r="D92" i="1"/>
  <c r="F91" i="1"/>
  <c r="A90" i="1"/>
  <c r="G87" i="1"/>
  <c r="E88" i="1"/>
  <c r="C92" i="1"/>
  <c r="B90" i="1"/>
  <c r="H92" i="1" l="1"/>
  <c r="D93" i="1"/>
  <c r="F92" i="1"/>
  <c r="A91" i="1"/>
  <c r="G88" i="1"/>
  <c r="E89" i="1"/>
  <c r="C93" i="1"/>
  <c r="B91" i="1"/>
  <c r="H93" i="1" l="1"/>
  <c r="D94" i="1"/>
  <c r="F93" i="1"/>
  <c r="A92" i="1"/>
  <c r="G89" i="1"/>
  <c r="E90" i="1"/>
  <c r="C94" i="1"/>
  <c r="B92" i="1"/>
  <c r="H94" i="1" l="1"/>
  <c r="D95" i="1"/>
  <c r="F94" i="1"/>
  <c r="A93" i="1"/>
  <c r="G90" i="1"/>
  <c r="E91" i="1"/>
  <c r="C95" i="1"/>
  <c r="B93" i="1"/>
  <c r="H95" i="1" l="1"/>
  <c r="D96" i="1"/>
  <c r="F95" i="1"/>
  <c r="A94" i="1"/>
  <c r="G91" i="1"/>
  <c r="E92" i="1"/>
  <c r="C96" i="1"/>
  <c r="B94" i="1"/>
  <c r="H96" i="1" l="1"/>
  <c r="D97" i="1"/>
  <c r="F96" i="1"/>
  <c r="A95" i="1"/>
  <c r="G92" i="1"/>
  <c r="E93" i="1"/>
  <c r="C97" i="1"/>
  <c r="B95" i="1"/>
  <c r="H97" i="1" l="1"/>
  <c r="D98" i="1"/>
  <c r="F97" i="1"/>
  <c r="A96" i="1"/>
  <c r="G93" i="1"/>
  <c r="E94" i="1"/>
  <c r="C98" i="1"/>
  <c r="B96" i="1"/>
  <c r="H98" i="1" l="1"/>
  <c r="D99" i="1"/>
  <c r="F98" i="1"/>
  <c r="A97" i="1"/>
  <c r="G94" i="1"/>
  <c r="E95" i="1"/>
  <c r="C99" i="1"/>
  <c r="B97" i="1"/>
  <c r="H99" i="1" l="1"/>
  <c r="D100" i="1"/>
  <c r="F99" i="1"/>
  <c r="A98" i="1"/>
  <c r="G95" i="1"/>
  <c r="E96" i="1"/>
  <c r="C100" i="1"/>
  <c r="B98" i="1"/>
  <c r="H100" i="1" l="1"/>
  <c r="D101" i="1"/>
  <c r="F100" i="1"/>
  <c r="A99" i="1"/>
  <c r="G96" i="1"/>
  <c r="E97" i="1"/>
  <c r="C101" i="1"/>
  <c r="B99" i="1"/>
  <c r="H101" i="1" l="1"/>
  <c r="D102" i="1"/>
  <c r="F101" i="1"/>
  <c r="A100" i="1"/>
  <c r="G97" i="1"/>
  <c r="E98" i="1"/>
  <c r="B100" i="1"/>
  <c r="C102" i="1"/>
  <c r="H102" i="1" l="1"/>
  <c r="D103" i="1"/>
  <c r="F102" i="1"/>
  <c r="A101" i="1"/>
  <c r="G98" i="1"/>
  <c r="E99" i="1"/>
  <c r="C103" i="1"/>
  <c r="B101" i="1"/>
  <c r="H103" i="1" l="1"/>
  <c r="D104" i="1"/>
  <c r="F103" i="1"/>
  <c r="A102" i="1"/>
  <c r="G99" i="1"/>
  <c r="E100" i="1"/>
  <c r="C104" i="1"/>
  <c r="B102" i="1"/>
  <c r="H104" i="1" l="1"/>
  <c r="D105" i="1"/>
  <c r="F104" i="1"/>
  <c r="A103" i="1"/>
  <c r="G100" i="1"/>
  <c r="E101" i="1"/>
  <c r="C105" i="1"/>
  <c r="B103" i="1"/>
  <c r="H105" i="1" l="1"/>
  <c r="D106" i="1"/>
  <c r="F105" i="1"/>
  <c r="A104" i="1"/>
  <c r="G101" i="1"/>
  <c r="E102" i="1"/>
  <c r="B104" i="1"/>
  <c r="C106" i="1"/>
  <c r="H106" i="1" l="1"/>
  <c r="D107" i="1"/>
  <c r="F106" i="1"/>
  <c r="A105" i="1"/>
  <c r="G102" i="1"/>
  <c r="E103" i="1"/>
  <c r="C107" i="1"/>
  <c r="B105" i="1"/>
  <c r="H107" i="1" l="1"/>
  <c r="D108" i="1"/>
  <c r="F107" i="1"/>
  <c r="A106" i="1"/>
  <c r="G103" i="1"/>
  <c r="E104" i="1"/>
  <c r="C108" i="1"/>
  <c r="B106" i="1"/>
  <c r="H108" i="1" l="1"/>
  <c r="D109" i="1"/>
  <c r="F108" i="1"/>
  <c r="A107" i="1"/>
  <c r="G104" i="1"/>
  <c r="E105" i="1"/>
  <c r="C109" i="1"/>
  <c r="B107" i="1"/>
  <c r="H109" i="1" l="1"/>
  <c r="D110" i="1"/>
  <c r="F109" i="1"/>
  <c r="A108" i="1"/>
  <c r="G105" i="1"/>
  <c r="E106" i="1"/>
  <c r="C110" i="1"/>
  <c r="B108" i="1"/>
  <c r="H110" i="1" l="1"/>
  <c r="D111" i="1"/>
  <c r="F110" i="1"/>
  <c r="A109" i="1"/>
  <c r="G106" i="1"/>
  <c r="E107" i="1"/>
  <c r="B109" i="1"/>
  <c r="C111" i="1"/>
  <c r="H111" i="1" l="1"/>
  <c r="D112" i="1"/>
  <c r="F111" i="1"/>
  <c r="A110" i="1"/>
  <c r="G107" i="1"/>
  <c r="E108" i="1"/>
  <c r="C112" i="1"/>
  <c r="B110" i="1"/>
  <c r="H112" i="1" l="1"/>
  <c r="D113" i="1"/>
  <c r="F112" i="1"/>
  <c r="A111" i="1"/>
  <c r="G108" i="1"/>
  <c r="E109" i="1"/>
  <c r="C113" i="1"/>
  <c r="B111" i="1"/>
  <c r="H113" i="1" l="1"/>
  <c r="D114" i="1"/>
  <c r="F113" i="1"/>
  <c r="A112" i="1"/>
  <c r="G109" i="1"/>
  <c r="E110" i="1"/>
  <c r="C114" i="1"/>
  <c r="B112" i="1"/>
  <c r="H114" i="1" l="1"/>
  <c r="D115" i="1"/>
  <c r="F114" i="1"/>
  <c r="A113" i="1"/>
  <c r="G110" i="1"/>
  <c r="E111" i="1"/>
  <c r="B113" i="1"/>
  <c r="C115" i="1"/>
  <c r="H115" i="1" l="1"/>
  <c r="D116" i="1"/>
  <c r="F115" i="1"/>
  <c r="A114" i="1"/>
  <c r="G111" i="1"/>
  <c r="E112" i="1"/>
  <c r="C116" i="1"/>
  <c r="B114" i="1"/>
  <c r="H116" i="1" l="1"/>
  <c r="D117" i="1"/>
  <c r="F116" i="1"/>
  <c r="A115" i="1"/>
  <c r="G112" i="1"/>
  <c r="E113" i="1"/>
  <c r="C117" i="1"/>
  <c r="B115" i="1"/>
  <c r="H117" i="1" l="1"/>
  <c r="D118" i="1"/>
  <c r="F117" i="1"/>
  <c r="A116" i="1"/>
  <c r="G113" i="1"/>
  <c r="E114" i="1"/>
  <c r="C118" i="1"/>
  <c r="B116" i="1"/>
  <c r="H118" i="1" l="1"/>
  <c r="D119" i="1"/>
  <c r="F118" i="1"/>
  <c r="A117" i="1"/>
  <c r="G114" i="1"/>
  <c r="E115" i="1"/>
  <c r="C119" i="1"/>
  <c r="B117" i="1"/>
  <c r="H119" i="1" l="1"/>
  <c r="D120" i="1"/>
  <c r="F119" i="1"/>
  <c r="A118" i="1"/>
  <c r="G115" i="1"/>
  <c r="E116" i="1"/>
  <c r="B118" i="1"/>
  <c r="C120" i="1"/>
  <c r="H120" i="1" l="1"/>
  <c r="D121" i="1"/>
  <c r="F120" i="1"/>
  <c r="A119" i="1"/>
  <c r="G116" i="1"/>
  <c r="E117" i="1"/>
  <c r="C121" i="1"/>
  <c r="B119" i="1"/>
  <c r="H121" i="1" l="1"/>
  <c r="D122" i="1"/>
  <c r="F121" i="1"/>
  <c r="A120" i="1"/>
  <c r="G117" i="1"/>
  <c r="E118" i="1"/>
  <c r="C122" i="1"/>
  <c r="B120" i="1"/>
  <c r="H122" i="1" l="1"/>
  <c r="D123" i="1"/>
  <c r="F122" i="1"/>
  <c r="A121" i="1"/>
  <c r="G118" i="1"/>
  <c r="E119" i="1"/>
  <c r="C123" i="1"/>
  <c r="B121" i="1"/>
  <c r="H123" i="1" l="1"/>
  <c r="D124" i="1"/>
  <c r="F123" i="1"/>
  <c r="A122" i="1"/>
  <c r="G119" i="1"/>
  <c r="E120" i="1"/>
  <c r="C124" i="1"/>
  <c r="B122" i="1"/>
  <c r="H124" i="1" l="1"/>
  <c r="D125" i="1"/>
  <c r="F124" i="1"/>
  <c r="A123" i="1"/>
  <c r="G120" i="1"/>
  <c r="E121" i="1"/>
  <c r="C125" i="1"/>
  <c r="B123" i="1"/>
  <c r="H125" i="1" l="1"/>
  <c r="D126" i="1"/>
  <c r="F125" i="1"/>
  <c r="A124" i="1"/>
  <c r="G121" i="1"/>
  <c r="E122" i="1"/>
  <c r="C126" i="1"/>
  <c r="B124" i="1"/>
  <c r="H126" i="1" l="1"/>
  <c r="D127" i="1"/>
  <c r="F126" i="1"/>
  <c r="A125" i="1"/>
  <c r="G122" i="1"/>
  <c r="E123" i="1"/>
  <c r="C127" i="1"/>
  <c r="B125" i="1"/>
  <c r="H127" i="1" l="1"/>
  <c r="D128" i="1"/>
  <c r="F127" i="1"/>
  <c r="A126" i="1"/>
  <c r="G123" i="1"/>
  <c r="E124" i="1"/>
  <c r="C128" i="1"/>
  <c r="B126" i="1"/>
  <c r="H128" i="1" l="1"/>
  <c r="D129" i="1"/>
  <c r="F128" i="1"/>
  <c r="A127" i="1"/>
  <c r="G124" i="1"/>
  <c r="E125" i="1"/>
  <c r="B127" i="1"/>
  <c r="C129" i="1"/>
  <c r="H129" i="1" l="1"/>
  <c r="D130" i="1"/>
  <c r="F129" i="1"/>
  <c r="A128" i="1"/>
  <c r="G125" i="1"/>
  <c r="E126" i="1"/>
  <c r="B128" i="1"/>
  <c r="C130" i="1"/>
  <c r="H130" i="1" l="1"/>
  <c r="D131" i="1"/>
  <c r="F130" i="1"/>
  <c r="A129" i="1"/>
  <c r="G126" i="1"/>
  <c r="E127" i="1"/>
  <c r="B129" i="1"/>
  <c r="C131" i="1"/>
  <c r="H131" i="1" l="1"/>
  <c r="D132" i="1"/>
  <c r="F131" i="1"/>
  <c r="A130" i="1"/>
  <c r="G127" i="1"/>
  <c r="E128" i="1"/>
  <c r="B130" i="1"/>
  <c r="C132" i="1"/>
  <c r="H132" i="1" l="1"/>
  <c r="D133" i="1"/>
  <c r="F132" i="1"/>
  <c r="A131" i="1"/>
  <c r="G128" i="1"/>
  <c r="E129" i="1"/>
  <c r="C133" i="1"/>
  <c r="B131" i="1"/>
  <c r="H133" i="1" l="1"/>
  <c r="D134" i="1"/>
  <c r="F133" i="1"/>
  <c r="A132" i="1"/>
  <c r="G129" i="1"/>
  <c r="E130" i="1"/>
  <c r="C134" i="1"/>
  <c r="B132" i="1"/>
  <c r="H134" i="1" l="1"/>
  <c r="D135" i="1"/>
  <c r="F134" i="1"/>
  <c r="A133" i="1"/>
  <c r="G130" i="1"/>
  <c r="E131" i="1"/>
  <c r="C135" i="1"/>
  <c r="B133" i="1"/>
  <c r="H135" i="1" l="1"/>
  <c r="D136" i="1"/>
  <c r="F135" i="1"/>
  <c r="A134" i="1"/>
  <c r="G131" i="1"/>
  <c r="E132" i="1"/>
  <c r="C136" i="1"/>
  <c r="B134" i="1"/>
  <c r="H136" i="1" l="1"/>
  <c r="D137" i="1"/>
  <c r="F136" i="1"/>
  <c r="A135" i="1"/>
  <c r="G132" i="1"/>
  <c r="E133" i="1"/>
  <c r="B135" i="1"/>
  <c r="C137" i="1"/>
  <c r="H137" i="1" l="1"/>
  <c r="D138" i="1"/>
  <c r="F137" i="1"/>
  <c r="A136" i="1"/>
  <c r="G133" i="1"/>
  <c r="E134" i="1"/>
  <c r="C138" i="1"/>
  <c r="B136" i="1"/>
  <c r="H138" i="1" l="1"/>
  <c r="D139" i="1"/>
  <c r="F138" i="1"/>
  <c r="A137" i="1"/>
  <c r="G134" i="1"/>
  <c r="E135" i="1"/>
  <c r="C139" i="1"/>
  <c r="B137" i="1"/>
  <c r="H139" i="1" l="1"/>
  <c r="D140" i="1"/>
  <c r="F139" i="1"/>
  <c r="A138" i="1"/>
  <c r="G135" i="1"/>
  <c r="E136" i="1"/>
  <c r="C140" i="1"/>
  <c r="B138" i="1"/>
  <c r="H140" i="1" l="1"/>
  <c r="D141" i="1"/>
  <c r="F140" i="1"/>
  <c r="A139" i="1"/>
  <c r="G136" i="1"/>
  <c r="E137" i="1"/>
  <c r="C141" i="1"/>
  <c r="B139" i="1"/>
  <c r="H141" i="1" l="1"/>
  <c r="D142" i="1"/>
  <c r="F141" i="1"/>
  <c r="A140" i="1"/>
  <c r="G137" i="1"/>
  <c r="E138" i="1"/>
  <c r="C142" i="1"/>
  <c r="B140" i="1"/>
  <c r="H142" i="1" l="1"/>
  <c r="D143" i="1"/>
  <c r="F142" i="1"/>
  <c r="A141" i="1"/>
  <c r="G138" i="1"/>
  <c r="E139" i="1"/>
  <c r="C143" i="1"/>
  <c r="B141" i="1"/>
  <c r="H143" i="1" l="1"/>
  <c r="D144" i="1"/>
  <c r="F143" i="1"/>
  <c r="A142" i="1"/>
  <c r="G139" i="1"/>
  <c r="E140" i="1"/>
  <c r="B142" i="1"/>
  <c r="C144" i="1"/>
  <c r="H144" i="1" l="1"/>
  <c r="D145" i="1"/>
  <c r="F144" i="1"/>
  <c r="A143" i="1"/>
  <c r="G140" i="1"/>
  <c r="E141" i="1"/>
  <c r="C145" i="1"/>
  <c r="B143" i="1"/>
  <c r="H145" i="1" l="1"/>
  <c r="D146" i="1"/>
  <c r="F145" i="1"/>
  <c r="A144" i="1"/>
  <c r="G141" i="1"/>
  <c r="E142" i="1"/>
  <c r="C146" i="1"/>
  <c r="B144" i="1"/>
  <c r="H146" i="1" l="1"/>
  <c r="D147" i="1"/>
  <c r="F146" i="1"/>
  <c r="A145" i="1"/>
  <c r="G142" i="1"/>
  <c r="E143" i="1"/>
  <c r="C147" i="1"/>
  <c r="B145" i="1"/>
  <c r="H147" i="1" l="1"/>
  <c r="D148" i="1"/>
  <c r="F147" i="1"/>
  <c r="A146" i="1"/>
  <c r="G143" i="1"/>
  <c r="E144" i="1"/>
  <c r="C148" i="1"/>
  <c r="B146" i="1"/>
  <c r="H148" i="1" l="1"/>
  <c r="D149" i="1"/>
  <c r="F148" i="1"/>
  <c r="A147" i="1"/>
  <c r="G144" i="1"/>
  <c r="E145" i="1"/>
  <c r="B147" i="1"/>
  <c r="C149" i="1"/>
  <c r="H149" i="1" l="1"/>
  <c r="D150" i="1"/>
  <c r="F149" i="1"/>
  <c r="A148" i="1"/>
  <c r="G145" i="1"/>
  <c r="E146" i="1"/>
  <c r="C150" i="1"/>
  <c r="B148" i="1"/>
  <c r="H150" i="1" l="1"/>
  <c r="D151" i="1"/>
  <c r="F150" i="1"/>
  <c r="A149" i="1"/>
  <c r="G146" i="1"/>
  <c r="E147" i="1"/>
  <c r="C151" i="1"/>
  <c r="B149" i="1"/>
  <c r="H151" i="1" l="1"/>
  <c r="D152" i="1"/>
  <c r="F151" i="1"/>
  <c r="A150" i="1"/>
  <c r="G147" i="1"/>
  <c r="E148" i="1"/>
  <c r="C152" i="1"/>
  <c r="B150" i="1"/>
  <c r="H152" i="1" l="1"/>
  <c r="D153" i="1"/>
  <c r="F152" i="1"/>
  <c r="A151" i="1"/>
  <c r="G148" i="1"/>
  <c r="E149" i="1"/>
  <c r="C153" i="1"/>
  <c r="B151" i="1"/>
  <c r="H153" i="1" l="1"/>
  <c r="D154" i="1"/>
  <c r="F153" i="1"/>
  <c r="A152" i="1"/>
  <c r="G149" i="1"/>
  <c r="E150" i="1"/>
  <c r="C154" i="1"/>
  <c r="B152" i="1"/>
  <c r="H154" i="1" l="1"/>
  <c r="D155" i="1"/>
  <c r="F154" i="1"/>
  <c r="A153" i="1"/>
  <c r="G150" i="1"/>
  <c r="E151" i="1"/>
  <c r="C155" i="1"/>
  <c r="B153" i="1"/>
  <c r="H155" i="1" l="1"/>
  <c r="D156" i="1"/>
  <c r="F155" i="1"/>
  <c r="A154" i="1"/>
  <c r="G151" i="1"/>
  <c r="E152" i="1"/>
  <c r="C156" i="1"/>
  <c r="B154" i="1"/>
  <c r="H156" i="1" l="1"/>
  <c r="D157" i="1"/>
  <c r="F156" i="1"/>
  <c r="A155" i="1"/>
  <c r="G152" i="1"/>
  <c r="E153" i="1"/>
  <c r="C157" i="1"/>
  <c r="B155" i="1"/>
  <c r="H157" i="1" l="1"/>
  <c r="D158" i="1"/>
  <c r="F157" i="1"/>
  <c r="A156" i="1"/>
  <c r="G153" i="1"/>
  <c r="E154" i="1"/>
  <c r="C158" i="1"/>
  <c r="B156" i="1"/>
  <c r="H158" i="1" l="1"/>
  <c r="D159" i="1"/>
  <c r="F158" i="1"/>
  <c r="A157" i="1"/>
  <c r="G154" i="1"/>
  <c r="E155" i="1"/>
  <c r="C159" i="1"/>
  <c r="B157" i="1"/>
  <c r="H159" i="1" l="1"/>
  <c r="D160" i="1"/>
  <c r="F159" i="1"/>
  <c r="A158" i="1"/>
  <c r="G155" i="1"/>
  <c r="E156" i="1"/>
  <c r="C160" i="1"/>
  <c r="B158" i="1"/>
  <c r="H160" i="1" l="1"/>
  <c r="D161" i="1"/>
  <c r="F160" i="1"/>
  <c r="A159" i="1"/>
  <c r="G156" i="1"/>
  <c r="E157" i="1"/>
  <c r="C161" i="1"/>
  <c r="B159" i="1"/>
  <c r="H161" i="1" l="1"/>
  <c r="D162" i="1"/>
  <c r="F161" i="1"/>
  <c r="A160" i="1"/>
  <c r="G157" i="1"/>
  <c r="E158" i="1"/>
  <c r="C162" i="1"/>
  <c r="B160" i="1"/>
  <c r="H162" i="1" l="1"/>
  <c r="D163" i="1"/>
  <c r="F162" i="1"/>
  <c r="A161" i="1"/>
  <c r="G158" i="1"/>
  <c r="E159" i="1"/>
  <c r="B161" i="1"/>
  <c r="C163" i="1"/>
  <c r="H163" i="1" l="1"/>
  <c r="D164" i="1"/>
  <c r="F163" i="1"/>
  <c r="A162" i="1"/>
  <c r="G159" i="1"/>
  <c r="E160" i="1"/>
  <c r="C164" i="1"/>
  <c r="B162" i="1"/>
  <c r="H164" i="1" l="1"/>
  <c r="D165" i="1"/>
  <c r="F164" i="1"/>
  <c r="A163" i="1"/>
  <c r="G160" i="1"/>
  <c r="E161" i="1"/>
  <c r="C165" i="1"/>
  <c r="B163" i="1"/>
  <c r="H165" i="1" l="1"/>
  <c r="D166" i="1"/>
  <c r="F165" i="1"/>
  <c r="A164" i="1"/>
  <c r="G161" i="1"/>
  <c r="E162" i="1"/>
  <c r="C166" i="1"/>
  <c r="B164" i="1"/>
  <c r="H166" i="1" l="1"/>
  <c r="D167" i="1"/>
  <c r="F166" i="1"/>
  <c r="A165" i="1"/>
  <c r="G162" i="1"/>
  <c r="E163" i="1"/>
  <c r="B165" i="1"/>
  <c r="C167" i="1"/>
  <c r="H167" i="1" l="1"/>
  <c r="D168" i="1"/>
  <c r="F167" i="1"/>
  <c r="A166" i="1"/>
  <c r="G163" i="1"/>
  <c r="E164" i="1"/>
  <c r="C168" i="1"/>
  <c r="B166" i="1"/>
  <c r="H168" i="1" l="1"/>
  <c r="D169" i="1"/>
  <c r="F168" i="1"/>
  <c r="A167" i="1"/>
  <c r="G164" i="1"/>
  <c r="E165" i="1"/>
  <c r="C169" i="1"/>
  <c r="B167" i="1"/>
  <c r="H169" i="1" l="1"/>
  <c r="D170" i="1"/>
  <c r="F169" i="1"/>
  <c r="A168" i="1"/>
  <c r="G165" i="1"/>
  <c r="E166" i="1"/>
  <c r="C170" i="1"/>
  <c r="B168" i="1"/>
  <c r="H170" i="1" l="1"/>
  <c r="D171" i="1"/>
  <c r="F170" i="1"/>
  <c r="A169" i="1"/>
  <c r="G166" i="1"/>
  <c r="E167" i="1"/>
  <c r="B169" i="1"/>
  <c r="C171" i="1"/>
  <c r="H171" i="1" l="1"/>
  <c r="D172" i="1"/>
  <c r="F171" i="1"/>
  <c r="A170" i="1"/>
  <c r="G167" i="1"/>
  <c r="E168" i="1"/>
  <c r="C172" i="1"/>
  <c r="B170" i="1"/>
  <c r="H172" i="1" l="1"/>
  <c r="D173" i="1"/>
  <c r="F172" i="1"/>
  <c r="A171" i="1"/>
  <c r="G168" i="1"/>
  <c r="E169" i="1"/>
  <c r="C173" i="1"/>
  <c r="B171" i="1"/>
  <c r="H173" i="1" l="1"/>
  <c r="D174" i="1"/>
  <c r="F173" i="1"/>
  <c r="A172" i="1"/>
  <c r="G169" i="1"/>
  <c r="E170" i="1"/>
  <c r="C174" i="1"/>
  <c r="B172" i="1"/>
  <c r="H174" i="1" l="1"/>
  <c r="D175" i="1"/>
  <c r="F174" i="1"/>
  <c r="A173" i="1"/>
  <c r="G170" i="1"/>
  <c r="E171" i="1"/>
  <c r="C175" i="1"/>
  <c r="B173" i="1"/>
  <c r="H175" i="1" l="1"/>
  <c r="D176" i="1"/>
  <c r="F175" i="1"/>
  <c r="A174" i="1"/>
  <c r="G171" i="1"/>
  <c r="E172" i="1"/>
  <c r="C176" i="1"/>
  <c r="B174" i="1"/>
  <c r="H176" i="1" l="1"/>
  <c r="D177" i="1"/>
  <c r="F176" i="1"/>
  <c r="A175" i="1"/>
  <c r="G172" i="1"/>
  <c r="E173" i="1"/>
  <c r="C177" i="1"/>
  <c r="B175" i="1"/>
  <c r="H177" i="1" l="1"/>
  <c r="D178" i="1"/>
  <c r="F177" i="1"/>
  <c r="A176" i="1"/>
  <c r="G173" i="1"/>
  <c r="E174" i="1"/>
  <c r="C178" i="1"/>
  <c r="B176" i="1"/>
  <c r="H178" i="1" l="1"/>
  <c r="D179" i="1"/>
  <c r="F178" i="1"/>
  <c r="A177" i="1"/>
  <c r="G174" i="1"/>
  <c r="E175" i="1"/>
  <c r="C179" i="1"/>
  <c r="B177" i="1"/>
  <c r="H179" i="1" l="1"/>
  <c r="D180" i="1"/>
  <c r="F179" i="1"/>
  <c r="A178" i="1"/>
  <c r="G175" i="1"/>
  <c r="E176" i="1"/>
  <c r="C180" i="1"/>
  <c r="B178" i="1"/>
  <c r="H180" i="1" l="1"/>
  <c r="D181" i="1"/>
  <c r="F180" i="1"/>
  <c r="A179" i="1"/>
  <c r="G176" i="1"/>
  <c r="E177" i="1"/>
  <c r="C181" i="1"/>
  <c r="B179" i="1"/>
  <c r="H181" i="1" l="1"/>
  <c r="D182" i="1"/>
  <c r="F181" i="1"/>
  <c r="A180" i="1"/>
  <c r="G177" i="1"/>
  <c r="E178" i="1"/>
  <c r="C182" i="1"/>
  <c r="B180" i="1"/>
  <c r="H182" i="1" l="1"/>
  <c r="D183" i="1"/>
  <c r="F182" i="1"/>
  <c r="A181" i="1"/>
  <c r="G178" i="1"/>
  <c r="E179" i="1"/>
  <c r="C183" i="1"/>
  <c r="B181" i="1"/>
  <c r="H183" i="1" l="1"/>
  <c r="D184" i="1"/>
  <c r="F183" i="1"/>
  <c r="A182" i="1"/>
  <c r="G179" i="1"/>
  <c r="E180" i="1"/>
  <c r="B182" i="1"/>
  <c r="C184" i="1"/>
  <c r="H184" i="1" l="1"/>
  <c r="D185" i="1"/>
  <c r="F184" i="1"/>
  <c r="A183" i="1"/>
  <c r="G180" i="1"/>
  <c r="E181" i="1"/>
  <c r="C185" i="1"/>
  <c r="B183" i="1"/>
  <c r="H185" i="1" l="1"/>
  <c r="D186" i="1"/>
  <c r="F185" i="1"/>
  <c r="A184" i="1"/>
  <c r="G181" i="1"/>
  <c r="E182" i="1"/>
  <c r="C186" i="1"/>
  <c r="B184" i="1"/>
  <c r="H186" i="1" l="1"/>
  <c r="D187" i="1"/>
  <c r="F186" i="1"/>
  <c r="A185" i="1"/>
  <c r="G182" i="1"/>
  <c r="E183" i="1"/>
  <c r="B185" i="1"/>
  <c r="C187" i="1"/>
  <c r="H187" i="1" l="1"/>
  <c r="D188" i="1"/>
  <c r="F187" i="1"/>
  <c r="A186" i="1"/>
  <c r="G183" i="1"/>
  <c r="E184" i="1"/>
  <c r="C188" i="1"/>
  <c r="B186" i="1"/>
  <c r="H188" i="1" l="1"/>
  <c r="D189" i="1"/>
  <c r="F188" i="1"/>
  <c r="A187" i="1"/>
  <c r="G184" i="1"/>
  <c r="E185" i="1"/>
  <c r="B187" i="1"/>
  <c r="C189" i="1"/>
  <c r="H189" i="1" l="1"/>
  <c r="D190" i="1"/>
  <c r="F189" i="1"/>
  <c r="A188" i="1"/>
  <c r="G185" i="1"/>
  <c r="E186" i="1"/>
  <c r="C190" i="1"/>
  <c r="B188" i="1"/>
  <c r="H190" i="1" l="1"/>
  <c r="D191" i="1"/>
  <c r="F190" i="1"/>
  <c r="A189" i="1"/>
  <c r="G186" i="1"/>
  <c r="E187" i="1"/>
  <c r="C191" i="1"/>
  <c r="B189" i="1"/>
  <c r="H191" i="1" l="1"/>
  <c r="D192" i="1"/>
  <c r="F191" i="1"/>
  <c r="A190" i="1"/>
  <c r="G187" i="1"/>
  <c r="E188" i="1"/>
  <c r="C192" i="1"/>
  <c r="B190" i="1"/>
  <c r="H192" i="1" l="1"/>
  <c r="D193" i="1"/>
  <c r="F192" i="1"/>
  <c r="A191" i="1"/>
  <c r="G188" i="1"/>
  <c r="E189" i="1"/>
  <c r="C193" i="1"/>
  <c r="B191" i="1"/>
  <c r="H193" i="1" l="1"/>
  <c r="D194" i="1"/>
  <c r="F193" i="1"/>
  <c r="A192" i="1"/>
  <c r="G189" i="1"/>
  <c r="E190" i="1"/>
  <c r="C194" i="1"/>
  <c r="B192" i="1"/>
  <c r="H194" i="1" l="1"/>
  <c r="D195" i="1"/>
  <c r="F194" i="1"/>
  <c r="A193" i="1"/>
  <c r="G190" i="1"/>
  <c r="E191" i="1"/>
  <c r="C195" i="1"/>
  <c r="B193" i="1"/>
  <c r="H195" i="1" l="1"/>
  <c r="D196" i="1"/>
  <c r="F195" i="1"/>
  <c r="A194" i="1"/>
  <c r="G191" i="1"/>
  <c r="E192" i="1"/>
  <c r="B194" i="1"/>
  <c r="C196" i="1"/>
  <c r="H196" i="1" l="1"/>
  <c r="D197" i="1"/>
  <c r="F196" i="1"/>
  <c r="A195" i="1"/>
  <c r="G192" i="1"/>
  <c r="E193" i="1"/>
  <c r="C197" i="1"/>
  <c r="B195" i="1"/>
  <c r="H197" i="1" l="1"/>
  <c r="D198" i="1"/>
  <c r="F197" i="1"/>
  <c r="A196" i="1"/>
  <c r="G193" i="1"/>
  <c r="E194" i="1"/>
  <c r="C198" i="1"/>
  <c r="B196" i="1"/>
  <c r="H198" i="1" l="1"/>
  <c r="D199" i="1"/>
  <c r="F198" i="1"/>
  <c r="A197" i="1"/>
  <c r="G194" i="1"/>
  <c r="E195" i="1"/>
  <c r="C199" i="1"/>
  <c r="B197" i="1"/>
  <c r="H199" i="1" l="1"/>
  <c r="D200" i="1"/>
  <c r="F199" i="1"/>
  <c r="A198" i="1"/>
  <c r="G195" i="1"/>
  <c r="E196" i="1"/>
  <c r="C200" i="1"/>
  <c r="B198" i="1"/>
  <c r="H200" i="1" l="1"/>
  <c r="D201" i="1"/>
  <c r="F200" i="1"/>
  <c r="A199" i="1"/>
  <c r="G196" i="1"/>
  <c r="E197" i="1"/>
  <c r="B199" i="1"/>
  <c r="C201" i="1"/>
  <c r="H201" i="1" l="1"/>
  <c r="D202" i="1"/>
  <c r="F201" i="1"/>
  <c r="A200" i="1"/>
  <c r="G197" i="1"/>
  <c r="E198" i="1"/>
  <c r="C202" i="1"/>
  <c r="B200" i="1"/>
  <c r="H202" i="1" l="1"/>
  <c r="D203" i="1"/>
  <c r="F202" i="1"/>
  <c r="A201" i="1"/>
  <c r="G198" i="1"/>
  <c r="E199" i="1"/>
  <c r="B201" i="1"/>
  <c r="C203" i="1"/>
  <c r="H203" i="1" l="1"/>
  <c r="D204" i="1"/>
  <c r="F203" i="1"/>
  <c r="A202" i="1"/>
  <c r="G199" i="1"/>
  <c r="E200" i="1"/>
  <c r="C204" i="1"/>
  <c r="B202" i="1"/>
  <c r="H204" i="1" l="1"/>
  <c r="D205" i="1"/>
  <c r="F204" i="1"/>
  <c r="A203" i="1"/>
  <c r="G200" i="1"/>
  <c r="E201" i="1"/>
  <c r="C205" i="1"/>
  <c r="B203" i="1"/>
  <c r="H205" i="1" l="1"/>
  <c r="D206" i="1"/>
  <c r="F205" i="1"/>
  <c r="A204" i="1"/>
  <c r="G201" i="1"/>
  <c r="E202" i="1"/>
  <c r="C206" i="1"/>
  <c r="B204" i="1"/>
  <c r="H206" i="1" l="1"/>
  <c r="D207" i="1"/>
  <c r="F206" i="1"/>
  <c r="A205" i="1"/>
  <c r="G202" i="1"/>
  <c r="E203" i="1"/>
  <c r="C207" i="1"/>
  <c r="B205" i="1"/>
  <c r="H207" i="1" l="1"/>
  <c r="D208" i="1"/>
  <c r="F207" i="1"/>
  <c r="A206" i="1"/>
  <c r="G203" i="1"/>
  <c r="E204" i="1"/>
  <c r="C208" i="1"/>
  <c r="B206" i="1"/>
  <c r="H208" i="1" l="1"/>
  <c r="D209" i="1"/>
  <c r="F208" i="1"/>
  <c r="A207" i="1"/>
  <c r="G204" i="1"/>
  <c r="E205" i="1"/>
  <c r="B207" i="1"/>
  <c r="C209" i="1"/>
  <c r="H209" i="1" l="1"/>
  <c r="D210" i="1"/>
  <c r="F209" i="1"/>
  <c r="A208" i="1"/>
  <c r="G205" i="1"/>
  <c r="E206" i="1"/>
  <c r="C210" i="1"/>
  <c r="B208" i="1"/>
  <c r="H210" i="1" l="1"/>
  <c r="D211" i="1"/>
  <c r="F210" i="1"/>
  <c r="A209" i="1"/>
  <c r="G206" i="1"/>
  <c r="E207" i="1"/>
  <c r="B209" i="1"/>
  <c r="C211" i="1"/>
  <c r="H211" i="1" l="1"/>
  <c r="D212" i="1"/>
  <c r="F211" i="1"/>
  <c r="A210" i="1"/>
  <c r="G207" i="1"/>
  <c r="E208" i="1"/>
  <c r="C212" i="1"/>
  <c r="B210" i="1"/>
  <c r="H212" i="1" l="1"/>
  <c r="D213" i="1"/>
  <c r="F212" i="1"/>
  <c r="A211" i="1"/>
  <c r="G208" i="1"/>
  <c r="E209" i="1"/>
  <c r="C213" i="1"/>
  <c r="B211" i="1"/>
  <c r="H213" i="1" l="1"/>
  <c r="D214" i="1"/>
  <c r="F213" i="1"/>
  <c r="A212" i="1"/>
  <c r="G209" i="1"/>
  <c r="E210" i="1"/>
  <c r="C214" i="1"/>
  <c r="B212" i="1"/>
  <c r="H214" i="1" l="1"/>
  <c r="D215" i="1"/>
  <c r="F214" i="1"/>
  <c r="A213" i="1"/>
  <c r="G210" i="1"/>
  <c r="E211" i="1"/>
  <c r="C215" i="1"/>
  <c r="B213" i="1"/>
  <c r="H215" i="1" l="1"/>
  <c r="D216" i="1"/>
  <c r="F215" i="1"/>
  <c r="A214" i="1"/>
  <c r="G211" i="1"/>
  <c r="E212" i="1"/>
  <c r="C216" i="1"/>
  <c r="B214" i="1"/>
  <c r="H216" i="1" l="1"/>
  <c r="D217" i="1"/>
  <c r="F216" i="1"/>
  <c r="A215" i="1"/>
  <c r="G212" i="1"/>
  <c r="E213" i="1"/>
  <c r="C217" i="1"/>
  <c r="B215" i="1"/>
  <c r="H217" i="1" l="1"/>
  <c r="D218" i="1"/>
  <c r="F217" i="1"/>
  <c r="A216" i="1"/>
  <c r="G213" i="1"/>
  <c r="E214" i="1"/>
  <c r="C218" i="1"/>
  <c r="B216" i="1"/>
  <c r="H218" i="1" l="1"/>
  <c r="D219" i="1"/>
  <c r="F218" i="1"/>
  <c r="A217" i="1"/>
  <c r="G214" i="1"/>
  <c r="E215" i="1"/>
  <c r="C219" i="1"/>
  <c r="B217" i="1"/>
  <c r="H219" i="1" l="1"/>
  <c r="D220" i="1"/>
  <c r="F219" i="1"/>
  <c r="A218" i="1"/>
  <c r="G215" i="1"/>
  <c r="E216" i="1"/>
  <c r="C220" i="1"/>
  <c r="B218" i="1"/>
  <c r="H220" i="1" l="1"/>
  <c r="D221" i="1"/>
  <c r="F220" i="1"/>
  <c r="A219" i="1"/>
  <c r="G216" i="1"/>
  <c r="E217" i="1"/>
  <c r="C221" i="1"/>
  <c r="B219" i="1"/>
  <c r="H221" i="1" l="1"/>
  <c r="D222" i="1"/>
  <c r="F221" i="1"/>
  <c r="A220" i="1"/>
  <c r="G217" i="1"/>
  <c r="E218" i="1"/>
  <c r="C222" i="1"/>
  <c r="B220" i="1"/>
  <c r="H222" i="1" l="1"/>
  <c r="D223" i="1"/>
  <c r="F222" i="1"/>
  <c r="A221" i="1"/>
  <c r="G218" i="1"/>
  <c r="E219" i="1"/>
  <c r="C223" i="1"/>
  <c r="B221" i="1"/>
  <c r="H223" i="1" l="1"/>
  <c r="D224" i="1"/>
  <c r="F223" i="1"/>
  <c r="A222" i="1"/>
  <c r="G219" i="1"/>
  <c r="E220" i="1"/>
  <c r="C224" i="1"/>
  <c r="B222" i="1"/>
  <c r="H224" i="1" l="1"/>
  <c r="D225" i="1"/>
  <c r="F224" i="1"/>
  <c r="A223" i="1"/>
  <c r="G220" i="1"/>
  <c r="E221" i="1"/>
  <c r="C225" i="1"/>
  <c r="B223" i="1"/>
  <c r="H225" i="1" l="1"/>
  <c r="D226" i="1"/>
  <c r="F225" i="1"/>
  <c r="A224" i="1"/>
  <c r="G221" i="1"/>
  <c r="E222" i="1"/>
  <c r="C226" i="1"/>
  <c r="B224" i="1"/>
  <c r="H226" i="1" l="1"/>
  <c r="D227" i="1"/>
  <c r="F226" i="1"/>
  <c r="A225" i="1"/>
  <c r="G222" i="1"/>
  <c r="E223" i="1"/>
  <c r="C227" i="1"/>
  <c r="B225" i="1"/>
  <c r="H227" i="1" l="1"/>
  <c r="D228" i="1"/>
  <c r="F227" i="1"/>
  <c r="A226" i="1"/>
  <c r="G223" i="1"/>
  <c r="E224" i="1"/>
  <c r="C228" i="1"/>
  <c r="B226" i="1"/>
  <c r="H228" i="1" l="1"/>
  <c r="D229" i="1"/>
  <c r="F228" i="1"/>
  <c r="A227" i="1"/>
  <c r="G224" i="1"/>
  <c r="E225" i="1"/>
  <c r="C229" i="1"/>
  <c r="B227" i="1"/>
  <c r="H229" i="1" l="1"/>
  <c r="D230" i="1"/>
  <c r="F229" i="1"/>
  <c r="A228" i="1"/>
  <c r="G225" i="1"/>
  <c r="E226" i="1"/>
  <c r="C230" i="1"/>
  <c r="B228" i="1"/>
  <c r="H230" i="1" l="1"/>
  <c r="D231" i="1"/>
  <c r="F230" i="1"/>
  <c r="A229" i="1"/>
  <c r="G226" i="1"/>
  <c r="E227" i="1"/>
  <c r="C231" i="1"/>
  <c r="B229" i="1"/>
  <c r="H231" i="1" l="1"/>
  <c r="D232" i="1"/>
  <c r="F231" i="1"/>
  <c r="A230" i="1"/>
  <c r="G227" i="1"/>
  <c r="E228" i="1"/>
  <c r="B230" i="1"/>
  <c r="C232" i="1"/>
  <c r="H232" i="1" l="1"/>
  <c r="D233" i="1"/>
  <c r="F232" i="1"/>
  <c r="A231" i="1"/>
  <c r="G228" i="1"/>
  <c r="E229" i="1"/>
  <c r="C233" i="1"/>
  <c r="B231" i="1"/>
  <c r="H233" i="1" l="1"/>
  <c r="D234" i="1"/>
  <c r="F233" i="1"/>
  <c r="A232" i="1"/>
  <c r="G229" i="1"/>
  <c r="E230" i="1"/>
  <c r="B232" i="1"/>
  <c r="C234" i="1"/>
  <c r="H234" i="1" l="1"/>
  <c r="D235" i="1"/>
  <c r="F234" i="1"/>
  <c r="A233" i="1"/>
  <c r="G230" i="1"/>
  <c r="E231" i="1"/>
  <c r="C235" i="1"/>
  <c r="B233" i="1"/>
  <c r="H235" i="1" l="1"/>
  <c r="D236" i="1"/>
  <c r="F235" i="1"/>
  <c r="A234" i="1"/>
  <c r="G231" i="1"/>
  <c r="E232" i="1"/>
  <c r="B234" i="1"/>
  <c r="C236" i="1"/>
  <c r="H236" i="1" l="1"/>
  <c r="D237" i="1"/>
  <c r="F236" i="1"/>
  <c r="A235" i="1"/>
  <c r="G232" i="1"/>
  <c r="E233" i="1"/>
  <c r="C237" i="1"/>
  <c r="B235" i="1"/>
  <c r="H237" i="1" l="1"/>
  <c r="D238" i="1"/>
  <c r="F237" i="1"/>
  <c r="A236" i="1"/>
  <c r="G233" i="1"/>
  <c r="E234" i="1"/>
  <c r="C238" i="1"/>
  <c r="B236" i="1"/>
  <c r="H238" i="1" l="1"/>
  <c r="D239" i="1"/>
  <c r="F238" i="1"/>
  <c r="A237" i="1"/>
  <c r="G234" i="1"/>
  <c r="E235" i="1"/>
  <c r="C239" i="1"/>
  <c r="B237" i="1"/>
  <c r="H239" i="1" l="1"/>
  <c r="D240" i="1"/>
  <c r="F239" i="1"/>
  <c r="A238" i="1"/>
  <c r="G235" i="1"/>
  <c r="E236" i="1"/>
  <c r="C240" i="1"/>
  <c r="B238" i="1"/>
  <c r="H240" i="1" l="1"/>
  <c r="D241" i="1"/>
  <c r="F240" i="1"/>
  <c r="A239" i="1"/>
  <c r="G236" i="1"/>
  <c r="E237" i="1"/>
  <c r="B239" i="1"/>
  <c r="C241" i="1"/>
  <c r="H241" i="1" l="1"/>
  <c r="D242" i="1"/>
  <c r="F241" i="1"/>
  <c r="A240" i="1"/>
  <c r="G237" i="1"/>
  <c r="E238" i="1"/>
  <c r="C242" i="1"/>
  <c r="B240" i="1"/>
  <c r="H242" i="1" l="1"/>
  <c r="D243" i="1"/>
  <c r="F242" i="1"/>
  <c r="A241" i="1"/>
  <c r="G238" i="1"/>
  <c r="E239" i="1"/>
  <c r="B241" i="1"/>
  <c r="C243" i="1"/>
  <c r="H243" i="1" l="1"/>
  <c r="D244" i="1"/>
  <c r="F243" i="1"/>
  <c r="A242" i="1"/>
  <c r="G239" i="1"/>
  <c r="E240" i="1"/>
  <c r="C244" i="1"/>
  <c r="B242" i="1"/>
  <c r="H244" i="1" l="1"/>
  <c r="D245" i="1"/>
  <c r="F244" i="1"/>
  <c r="A243" i="1"/>
  <c r="G240" i="1"/>
  <c r="E241" i="1"/>
  <c r="C245" i="1"/>
  <c r="B243" i="1"/>
  <c r="H245" i="1" l="1"/>
  <c r="D246" i="1"/>
  <c r="F245" i="1"/>
  <c r="A244" i="1"/>
  <c r="G241" i="1"/>
  <c r="E242" i="1"/>
  <c r="C246" i="1"/>
  <c r="B244" i="1"/>
  <c r="H246" i="1" l="1"/>
  <c r="D247" i="1"/>
  <c r="F246" i="1"/>
  <c r="A245" i="1"/>
  <c r="G242" i="1"/>
  <c r="E243" i="1"/>
  <c r="C247" i="1"/>
  <c r="B245" i="1"/>
  <c r="H247" i="1" l="1"/>
  <c r="D248" i="1"/>
  <c r="F247" i="1"/>
  <c r="A246" i="1"/>
  <c r="G243" i="1"/>
  <c r="E244" i="1"/>
  <c r="C248" i="1"/>
  <c r="B246" i="1"/>
  <c r="H248" i="1" l="1"/>
  <c r="D249" i="1"/>
  <c r="F248" i="1"/>
  <c r="A247" i="1"/>
  <c r="G244" i="1"/>
  <c r="E245" i="1"/>
  <c r="C249" i="1"/>
  <c r="B247" i="1"/>
  <c r="H249" i="1" l="1"/>
  <c r="D250" i="1"/>
  <c r="F249" i="1"/>
  <c r="A248" i="1"/>
  <c r="G245" i="1"/>
  <c r="E246" i="1"/>
  <c r="C250" i="1"/>
  <c r="B248" i="1"/>
  <c r="H250" i="1" l="1"/>
  <c r="D251" i="1"/>
  <c r="F250" i="1"/>
  <c r="A249" i="1"/>
  <c r="G246" i="1"/>
  <c r="E247" i="1"/>
  <c r="C251" i="1"/>
  <c r="B249" i="1"/>
  <c r="H251" i="1" l="1"/>
  <c r="D252" i="1"/>
  <c r="F251" i="1"/>
  <c r="A250" i="1"/>
  <c r="G247" i="1"/>
  <c r="E248" i="1"/>
  <c r="C252" i="1"/>
  <c r="B250" i="1"/>
  <c r="H252" i="1" l="1"/>
  <c r="D253" i="1"/>
  <c r="F252" i="1"/>
  <c r="A251" i="1"/>
  <c r="G248" i="1"/>
  <c r="E249" i="1"/>
  <c r="B251" i="1"/>
  <c r="C253" i="1"/>
  <c r="H253" i="1" l="1"/>
  <c r="D254" i="1"/>
  <c r="F253" i="1"/>
  <c r="A252" i="1"/>
  <c r="G249" i="1"/>
  <c r="E250" i="1"/>
  <c r="C254" i="1"/>
  <c r="B252" i="1"/>
  <c r="H254" i="1" l="1"/>
  <c r="D255" i="1"/>
  <c r="F254" i="1"/>
  <c r="A253" i="1"/>
  <c r="G250" i="1"/>
  <c r="E251" i="1"/>
  <c r="C255" i="1"/>
  <c r="B253" i="1"/>
  <c r="H255" i="1" l="1"/>
  <c r="D256" i="1"/>
  <c r="F255" i="1"/>
  <c r="A254" i="1"/>
  <c r="G251" i="1"/>
  <c r="E252" i="1"/>
  <c r="C256" i="1"/>
  <c r="B254" i="1"/>
  <c r="H256" i="1" l="1"/>
  <c r="D257" i="1"/>
  <c r="F256" i="1"/>
  <c r="A255" i="1"/>
  <c r="G252" i="1"/>
  <c r="E253" i="1"/>
  <c r="B255" i="1"/>
  <c r="C257" i="1"/>
  <c r="H257" i="1" l="1"/>
  <c r="D258" i="1"/>
  <c r="F257" i="1"/>
  <c r="A256" i="1"/>
  <c r="G253" i="1"/>
  <c r="E254" i="1"/>
  <c r="C258" i="1"/>
  <c r="B256" i="1"/>
  <c r="H258" i="1" l="1"/>
  <c r="D259" i="1"/>
  <c r="F258" i="1"/>
  <c r="A257" i="1"/>
  <c r="G254" i="1"/>
  <c r="E255" i="1"/>
  <c r="B257" i="1"/>
  <c r="C259" i="1"/>
  <c r="H259" i="1" l="1"/>
  <c r="D260" i="1"/>
  <c r="F259" i="1"/>
  <c r="A258" i="1"/>
  <c r="G255" i="1"/>
  <c r="E256" i="1"/>
  <c r="C260" i="1"/>
  <c r="B258" i="1"/>
  <c r="H260" i="1" l="1"/>
  <c r="D261" i="1"/>
  <c r="F260" i="1"/>
  <c r="A259" i="1"/>
  <c r="G256" i="1"/>
  <c r="E257" i="1"/>
  <c r="C261" i="1"/>
  <c r="B259" i="1"/>
  <c r="H261" i="1" l="1"/>
  <c r="D262" i="1"/>
  <c r="F261" i="1"/>
  <c r="A260" i="1"/>
  <c r="G257" i="1"/>
  <c r="E258" i="1"/>
  <c r="C262" i="1"/>
  <c r="B260" i="1"/>
  <c r="H262" i="1" l="1"/>
  <c r="D263" i="1"/>
  <c r="F262" i="1"/>
  <c r="A261" i="1"/>
  <c r="G258" i="1"/>
  <c r="E259" i="1"/>
  <c r="C263" i="1"/>
  <c r="B261" i="1"/>
  <c r="H263" i="1" l="1"/>
  <c r="D264" i="1"/>
  <c r="F263" i="1"/>
  <c r="A262" i="1"/>
  <c r="G259" i="1"/>
  <c r="E260" i="1"/>
  <c r="C264" i="1"/>
  <c r="B262" i="1"/>
  <c r="H264" i="1" l="1"/>
  <c r="D265" i="1"/>
  <c r="F264" i="1"/>
  <c r="A263" i="1"/>
  <c r="G260" i="1"/>
  <c r="E261" i="1"/>
  <c r="B263" i="1"/>
  <c r="C265" i="1"/>
  <c r="H265" i="1" l="1"/>
  <c r="D266" i="1"/>
  <c r="F265" i="1"/>
  <c r="A264" i="1"/>
  <c r="G261" i="1"/>
  <c r="E262" i="1"/>
  <c r="C266" i="1"/>
  <c r="B264" i="1"/>
  <c r="H266" i="1" l="1"/>
  <c r="D267" i="1"/>
  <c r="F266" i="1"/>
  <c r="A265" i="1"/>
  <c r="G262" i="1"/>
  <c r="E263" i="1"/>
  <c r="C267" i="1"/>
  <c r="B265" i="1"/>
  <c r="H267" i="1" l="1"/>
  <c r="D268" i="1"/>
  <c r="F267" i="1"/>
  <c r="A266" i="1"/>
  <c r="G263" i="1"/>
  <c r="E264" i="1"/>
  <c r="C268" i="1"/>
  <c r="B266" i="1"/>
  <c r="H268" i="1" l="1"/>
  <c r="D269" i="1"/>
  <c r="F268" i="1"/>
  <c r="A267" i="1"/>
  <c r="G264" i="1"/>
  <c r="E265" i="1"/>
  <c r="C269" i="1"/>
  <c r="B267" i="1"/>
  <c r="H269" i="1" l="1"/>
  <c r="D270" i="1"/>
  <c r="F269" i="1"/>
  <c r="A268" i="1"/>
  <c r="G265" i="1"/>
  <c r="E266" i="1"/>
  <c r="C270" i="1"/>
  <c r="B268" i="1"/>
  <c r="H270" i="1" l="1"/>
  <c r="D271" i="1"/>
  <c r="F270" i="1"/>
  <c r="A269" i="1"/>
  <c r="G266" i="1"/>
  <c r="E267" i="1"/>
  <c r="C271" i="1"/>
  <c r="B269" i="1"/>
  <c r="H271" i="1" l="1"/>
  <c r="D272" i="1"/>
  <c r="F271" i="1"/>
  <c r="A270" i="1"/>
  <c r="G267" i="1"/>
  <c r="E268" i="1"/>
  <c r="C272" i="1"/>
  <c r="B270" i="1"/>
  <c r="H272" i="1" l="1"/>
  <c r="D273" i="1"/>
  <c r="F272" i="1"/>
  <c r="A271" i="1"/>
  <c r="G268" i="1"/>
  <c r="E269" i="1"/>
  <c r="C273" i="1"/>
  <c r="B271" i="1"/>
  <c r="H273" i="1" l="1"/>
  <c r="D274" i="1"/>
  <c r="F273" i="1"/>
  <c r="A272" i="1"/>
  <c r="G269" i="1"/>
  <c r="E270" i="1"/>
  <c r="C274" i="1"/>
  <c r="B272" i="1"/>
  <c r="H274" i="1" l="1"/>
  <c r="D275" i="1"/>
  <c r="F274" i="1"/>
  <c r="A273" i="1"/>
  <c r="G270" i="1"/>
  <c r="E271" i="1"/>
  <c r="C275" i="1"/>
  <c r="B273" i="1"/>
  <c r="H275" i="1" l="1"/>
  <c r="D276" i="1"/>
  <c r="F275" i="1"/>
  <c r="A274" i="1"/>
  <c r="G271" i="1"/>
  <c r="E272" i="1"/>
  <c r="C276" i="1"/>
  <c r="B274" i="1"/>
  <c r="H276" i="1" l="1"/>
  <c r="D277" i="1"/>
  <c r="F276" i="1"/>
  <c r="A275" i="1"/>
  <c r="G272" i="1"/>
  <c r="E273" i="1"/>
  <c r="C277" i="1"/>
  <c r="B275" i="1"/>
  <c r="H277" i="1" l="1"/>
  <c r="D278" i="1"/>
  <c r="F277" i="1"/>
  <c r="A276" i="1"/>
  <c r="G273" i="1"/>
  <c r="E274" i="1"/>
  <c r="C278" i="1"/>
  <c r="B276" i="1"/>
  <c r="H278" i="1" l="1"/>
  <c r="D279" i="1"/>
  <c r="F278" i="1"/>
  <c r="A277" i="1"/>
  <c r="G274" i="1"/>
  <c r="E275" i="1"/>
  <c r="C279" i="1"/>
  <c r="B277" i="1"/>
  <c r="H279" i="1" l="1"/>
  <c r="D280" i="1"/>
  <c r="F279" i="1"/>
  <c r="A278" i="1"/>
  <c r="G275" i="1"/>
  <c r="E276" i="1"/>
  <c r="C280" i="1"/>
  <c r="B278" i="1"/>
  <c r="H280" i="1" l="1"/>
  <c r="D281" i="1"/>
  <c r="F280" i="1"/>
  <c r="A279" i="1"/>
  <c r="G276" i="1"/>
  <c r="E277" i="1"/>
  <c r="C281" i="1"/>
  <c r="B279" i="1"/>
  <c r="H281" i="1" l="1"/>
  <c r="D282" i="1"/>
  <c r="F281" i="1"/>
  <c r="A280" i="1"/>
  <c r="G277" i="1"/>
  <c r="E278" i="1"/>
  <c r="C282" i="1"/>
  <c r="B280" i="1"/>
  <c r="H282" i="1" l="1"/>
  <c r="D283" i="1"/>
  <c r="F282" i="1"/>
  <c r="A281" i="1"/>
  <c r="G278" i="1"/>
  <c r="E279" i="1"/>
  <c r="C283" i="1"/>
  <c r="B281" i="1"/>
  <c r="H283" i="1" l="1"/>
  <c r="D284" i="1"/>
  <c r="F283" i="1"/>
  <c r="A282" i="1"/>
  <c r="G279" i="1"/>
  <c r="E280" i="1"/>
  <c r="B282" i="1"/>
  <c r="C284" i="1"/>
  <c r="H284" i="1" l="1"/>
  <c r="D285" i="1"/>
  <c r="F284" i="1"/>
  <c r="A283" i="1"/>
  <c r="G280" i="1"/>
  <c r="E281" i="1"/>
  <c r="C285" i="1"/>
  <c r="B283" i="1"/>
  <c r="H285" i="1" l="1"/>
  <c r="D286" i="1"/>
  <c r="F285" i="1"/>
  <c r="A284" i="1"/>
  <c r="G281" i="1"/>
  <c r="E282" i="1"/>
  <c r="C286" i="1"/>
  <c r="B284" i="1"/>
  <c r="H286" i="1" l="1"/>
  <c r="D287" i="1"/>
  <c r="F286" i="1"/>
  <c r="A285" i="1"/>
  <c r="G282" i="1"/>
  <c r="E283" i="1"/>
  <c r="C287" i="1"/>
  <c r="B285" i="1"/>
  <c r="H287" i="1" l="1"/>
  <c r="D288" i="1"/>
  <c r="F287" i="1"/>
  <c r="A286" i="1"/>
  <c r="G283" i="1"/>
  <c r="E284" i="1"/>
  <c r="C288" i="1"/>
  <c r="B286" i="1"/>
  <c r="H288" i="1" l="1"/>
  <c r="D289" i="1"/>
  <c r="F288" i="1"/>
  <c r="A287" i="1"/>
  <c r="G284" i="1"/>
  <c r="E285" i="1"/>
  <c r="C289" i="1"/>
  <c r="B287" i="1"/>
  <c r="H289" i="1" l="1"/>
  <c r="D290" i="1"/>
  <c r="F289" i="1"/>
  <c r="A288" i="1"/>
  <c r="G285" i="1"/>
  <c r="E286" i="1"/>
  <c r="C290" i="1"/>
  <c r="B288" i="1"/>
  <c r="H290" i="1" l="1"/>
  <c r="D291" i="1"/>
  <c r="F290" i="1"/>
  <c r="A289" i="1"/>
  <c r="G286" i="1"/>
  <c r="E287" i="1"/>
  <c r="C291" i="1"/>
  <c r="B289" i="1"/>
  <c r="H291" i="1" l="1"/>
  <c r="D292" i="1"/>
  <c r="F291" i="1"/>
  <c r="A290" i="1"/>
  <c r="G287" i="1"/>
  <c r="E288" i="1"/>
  <c r="C292" i="1"/>
  <c r="B290" i="1"/>
  <c r="H292" i="1" l="1"/>
  <c r="D293" i="1"/>
  <c r="F292" i="1"/>
  <c r="A291" i="1"/>
  <c r="G288" i="1"/>
  <c r="E289" i="1"/>
  <c r="C293" i="1"/>
  <c r="B291" i="1"/>
  <c r="H293" i="1" l="1"/>
  <c r="D294" i="1"/>
  <c r="F293" i="1"/>
  <c r="A292" i="1"/>
  <c r="G289" i="1"/>
  <c r="E290" i="1"/>
  <c r="C294" i="1"/>
  <c r="B292" i="1"/>
  <c r="H294" i="1" l="1"/>
  <c r="D295" i="1"/>
  <c r="F294" i="1"/>
  <c r="A293" i="1"/>
  <c r="G290" i="1"/>
  <c r="E291" i="1"/>
  <c r="C295" i="1"/>
  <c r="B293" i="1"/>
  <c r="H295" i="1" l="1"/>
  <c r="D296" i="1"/>
  <c r="F295" i="1"/>
  <c r="A294" i="1"/>
  <c r="G291" i="1"/>
  <c r="E292" i="1"/>
  <c r="B294" i="1"/>
  <c r="C296" i="1"/>
  <c r="H296" i="1" l="1"/>
  <c r="D297" i="1"/>
  <c r="F296" i="1"/>
  <c r="A295" i="1"/>
  <c r="G292" i="1"/>
  <c r="E293" i="1"/>
  <c r="C297" i="1"/>
  <c r="B295" i="1"/>
  <c r="H297" i="1" l="1"/>
  <c r="D298" i="1"/>
  <c r="F297" i="1"/>
  <c r="A296" i="1"/>
  <c r="G293" i="1"/>
  <c r="E294" i="1"/>
  <c r="B296" i="1"/>
  <c r="C298" i="1"/>
  <c r="H298" i="1" l="1"/>
  <c r="D299" i="1"/>
  <c r="F298" i="1"/>
  <c r="A297" i="1"/>
  <c r="G294" i="1"/>
  <c r="E295" i="1"/>
  <c r="C299" i="1"/>
  <c r="B297" i="1"/>
  <c r="H299" i="1" l="1"/>
  <c r="D300" i="1"/>
  <c r="F299" i="1"/>
  <c r="A298" i="1"/>
  <c r="G295" i="1"/>
  <c r="E296" i="1"/>
  <c r="B298" i="1"/>
  <c r="C300" i="1"/>
  <c r="H300" i="1" l="1"/>
  <c r="D301" i="1"/>
  <c r="F300" i="1"/>
  <c r="A299" i="1"/>
  <c r="G296" i="1"/>
  <c r="E297" i="1"/>
  <c r="C301" i="1"/>
  <c r="B299" i="1"/>
  <c r="H301" i="1" l="1"/>
  <c r="D302" i="1"/>
  <c r="F301" i="1"/>
  <c r="A300" i="1"/>
  <c r="G297" i="1"/>
  <c r="E298" i="1"/>
  <c r="C302" i="1"/>
  <c r="B300" i="1"/>
  <c r="H302" i="1" l="1"/>
  <c r="D303" i="1"/>
  <c r="F302" i="1"/>
  <c r="A301" i="1"/>
  <c r="G298" i="1"/>
  <c r="E299" i="1"/>
  <c r="C303" i="1"/>
  <c r="B301" i="1"/>
  <c r="H303" i="1" l="1"/>
  <c r="D304" i="1"/>
  <c r="F303" i="1"/>
  <c r="A302" i="1"/>
  <c r="G299" i="1"/>
  <c r="E300" i="1"/>
  <c r="C304" i="1"/>
  <c r="B302" i="1"/>
  <c r="H304" i="1" l="1"/>
  <c r="D305" i="1"/>
  <c r="F304" i="1"/>
  <c r="A303" i="1"/>
  <c r="G300" i="1"/>
  <c r="E301" i="1"/>
  <c r="C305" i="1"/>
  <c r="B303" i="1"/>
  <c r="H305" i="1" l="1"/>
  <c r="D306" i="1"/>
  <c r="F305" i="1"/>
  <c r="A304" i="1"/>
  <c r="G301" i="1"/>
  <c r="E302" i="1"/>
  <c r="C306" i="1"/>
  <c r="B304" i="1"/>
  <c r="H306" i="1" l="1"/>
  <c r="D307" i="1"/>
  <c r="F306" i="1"/>
  <c r="A305" i="1"/>
  <c r="G302" i="1"/>
  <c r="E303" i="1"/>
  <c r="C307" i="1"/>
  <c r="B305" i="1"/>
  <c r="H307" i="1" l="1"/>
  <c r="D308" i="1"/>
  <c r="F307" i="1"/>
  <c r="A306" i="1"/>
  <c r="G303" i="1"/>
  <c r="E304" i="1"/>
  <c r="C308" i="1"/>
  <c r="B306" i="1"/>
  <c r="H308" i="1" l="1"/>
  <c r="D309" i="1"/>
  <c r="F308" i="1"/>
  <c r="A307" i="1"/>
  <c r="G304" i="1"/>
  <c r="E305" i="1"/>
  <c r="C309" i="1"/>
  <c r="B307" i="1"/>
  <c r="H309" i="1" l="1"/>
  <c r="D310" i="1"/>
  <c r="F309" i="1"/>
  <c r="A308" i="1"/>
  <c r="G305" i="1"/>
  <c r="E306" i="1"/>
  <c r="C310" i="1"/>
  <c r="B308" i="1"/>
  <c r="H310" i="1" l="1"/>
  <c r="D311" i="1"/>
  <c r="F310" i="1"/>
  <c r="A309" i="1"/>
  <c r="G306" i="1"/>
  <c r="E307" i="1"/>
  <c r="C311" i="1"/>
  <c r="B309" i="1"/>
  <c r="H311" i="1" l="1"/>
  <c r="D312" i="1"/>
  <c r="F311" i="1"/>
  <c r="A310" i="1"/>
  <c r="G307" i="1"/>
  <c r="E308" i="1"/>
  <c r="C312" i="1"/>
  <c r="B310" i="1"/>
  <c r="H312" i="1" l="1"/>
  <c r="D313" i="1"/>
  <c r="F312" i="1"/>
  <c r="A311" i="1"/>
  <c r="G308" i="1"/>
  <c r="E309" i="1"/>
  <c r="C313" i="1"/>
  <c r="B311" i="1"/>
  <c r="H313" i="1" l="1"/>
  <c r="D314" i="1"/>
  <c r="F313" i="1"/>
  <c r="A312" i="1"/>
  <c r="G309" i="1"/>
  <c r="E310" i="1"/>
  <c r="C314" i="1"/>
  <c r="B312" i="1"/>
  <c r="H314" i="1" l="1"/>
  <c r="D315" i="1"/>
  <c r="F314" i="1"/>
  <c r="A313" i="1"/>
  <c r="G310" i="1"/>
  <c r="E311" i="1"/>
  <c r="B313" i="1"/>
  <c r="C315" i="1"/>
  <c r="H315" i="1" l="1"/>
  <c r="D316" i="1"/>
  <c r="F315" i="1"/>
  <c r="A314" i="1"/>
  <c r="G311" i="1"/>
  <c r="E312" i="1"/>
  <c r="C316" i="1"/>
  <c r="B314" i="1"/>
  <c r="H316" i="1" l="1"/>
  <c r="D317" i="1"/>
  <c r="F316" i="1"/>
  <c r="A315" i="1"/>
  <c r="G312" i="1"/>
  <c r="E313" i="1"/>
  <c r="C317" i="1"/>
  <c r="B315" i="1"/>
  <c r="H317" i="1" l="1"/>
  <c r="D318" i="1"/>
  <c r="F317" i="1"/>
  <c r="A316" i="1"/>
  <c r="G313" i="1"/>
  <c r="E314" i="1"/>
  <c r="B316" i="1"/>
  <c r="C318" i="1"/>
  <c r="H318" i="1" l="1"/>
  <c r="D319" i="1"/>
  <c r="F318" i="1"/>
  <c r="A317" i="1"/>
  <c r="G314" i="1"/>
  <c r="E315" i="1"/>
  <c r="C319" i="1"/>
  <c r="B317" i="1"/>
  <c r="H319" i="1" l="1"/>
  <c r="D320" i="1"/>
  <c r="F319" i="1"/>
  <c r="A318" i="1"/>
  <c r="G315" i="1"/>
  <c r="E316" i="1"/>
  <c r="C320" i="1"/>
  <c r="B318" i="1"/>
  <c r="H320" i="1" l="1"/>
  <c r="D321" i="1"/>
  <c r="F320" i="1"/>
  <c r="A319" i="1"/>
  <c r="G316" i="1"/>
  <c r="E317" i="1"/>
  <c r="C321" i="1"/>
  <c r="B319" i="1"/>
  <c r="H321" i="1" l="1"/>
  <c r="D322" i="1"/>
  <c r="F321" i="1"/>
  <c r="A320" i="1"/>
  <c r="G317" i="1"/>
  <c r="E318" i="1"/>
  <c r="B320" i="1"/>
  <c r="C322" i="1"/>
  <c r="H322" i="1" l="1"/>
  <c r="D323" i="1"/>
  <c r="F322" i="1"/>
  <c r="A321" i="1"/>
  <c r="G318" i="1"/>
  <c r="E319" i="1"/>
  <c r="C323" i="1"/>
  <c r="B321" i="1"/>
  <c r="H323" i="1" l="1"/>
  <c r="D324" i="1"/>
  <c r="F323" i="1"/>
  <c r="A322" i="1"/>
  <c r="G319" i="1"/>
  <c r="E320" i="1"/>
  <c r="C324" i="1"/>
  <c r="B322" i="1"/>
  <c r="H324" i="1" l="1"/>
  <c r="D325" i="1"/>
  <c r="F324" i="1"/>
  <c r="A323" i="1"/>
  <c r="G320" i="1"/>
  <c r="E321" i="1"/>
  <c r="B323" i="1"/>
  <c r="C325" i="1"/>
  <c r="H325" i="1" l="1"/>
  <c r="D326" i="1"/>
  <c r="F325" i="1"/>
  <c r="A324" i="1"/>
  <c r="G321" i="1"/>
  <c r="E322" i="1"/>
  <c r="C326" i="1"/>
  <c r="B324" i="1"/>
  <c r="H326" i="1" l="1"/>
  <c r="D327" i="1"/>
  <c r="F326" i="1"/>
  <c r="A325" i="1"/>
  <c r="G322" i="1"/>
  <c r="E323" i="1"/>
  <c r="C327" i="1"/>
  <c r="B325" i="1"/>
  <c r="H327" i="1" l="1"/>
  <c r="D328" i="1"/>
  <c r="F327" i="1"/>
  <c r="A326" i="1"/>
  <c r="G323" i="1"/>
  <c r="E324" i="1"/>
  <c r="C328" i="1"/>
  <c r="B326" i="1"/>
  <c r="H328" i="1" l="1"/>
  <c r="D329" i="1"/>
  <c r="F328" i="1"/>
  <c r="A327" i="1"/>
  <c r="G324" i="1"/>
  <c r="E325" i="1"/>
  <c r="B327" i="1"/>
  <c r="C329" i="1"/>
  <c r="H329" i="1" l="1"/>
  <c r="D330" i="1"/>
  <c r="F329" i="1"/>
  <c r="A328" i="1"/>
  <c r="G325" i="1"/>
  <c r="E326" i="1"/>
  <c r="C330" i="1"/>
  <c r="B328" i="1"/>
  <c r="H330" i="1" l="1"/>
  <c r="D331" i="1"/>
  <c r="F330" i="1"/>
  <c r="A329" i="1"/>
  <c r="G326" i="1"/>
  <c r="E327" i="1"/>
  <c r="C331" i="1"/>
  <c r="B329" i="1"/>
  <c r="H331" i="1" l="1"/>
  <c r="D332" i="1"/>
  <c r="F331" i="1"/>
  <c r="A330" i="1"/>
  <c r="G327" i="1"/>
  <c r="E328" i="1"/>
  <c r="C332" i="1"/>
  <c r="B330" i="1"/>
  <c r="H332" i="1" l="1"/>
  <c r="D333" i="1"/>
  <c r="F332" i="1"/>
  <c r="A331" i="1"/>
  <c r="G328" i="1"/>
  <c r="E329" i="1"/>
  <c r="B331" i="1"/>
  <c r="C333" i="1"/>
  <c r="H333" i="1" l="1"/>
  <c r="D334" i="1"/>
  <c r="F333" i="1"/>
  <c r="A332" i="1"/>
  <c r="G329" i="1"/>
  <c r="E330" i="1"/>
  <c r="C334" i="1"/>
  <c r="B332" i="1"/>
  <c r="H334" i="1" l="1"/>
  <c r="D335" i="1"/>
  <c r="F334" i="1"/>
  <c r="A333" i="1"/>
  <c r="G330" i="1"/>
  <c r="E331" i="1"/>
  <c r="C335" i="1"/>
  <c r="B333" i="1"/>
  <c r="H335" i="1" l="1"/>
  <c r="D336" i="1"/>
  <c r="F335" i="1"/>
  <c r="A334" i="1"/>
  <c r="G331" i="1"/>
  <c r="E332" i="1"/>
  <c r="C336" i="1"/>
  <c r="B334" i="1"/>
  <c r="H336" i="1" l="1"/>
  <c r="D337" i="1"/>
  <c r="F336" i="1"/>
  <c r="A335" i="1"/>
  <c r="G332" i="1"/>
  <c r="E333" i="1"/>
  <c r="C337" i="1"/>
  <c r="B335" i="1"/>
  <c r="H337" i="1" l="1"/>
  <c r="D338" i="1"/>
  <c r="F337" i="1"/>
  <c r="A336" i="1"/>
  <c r="G333" i="1"/>
  <c r="E334" i="1"/>
  <c r="B336" i="1"/>
  <c r="C338" i="1"/>
  <c r="H338" i="1" l="1"/>
  <c r="D339" i="1"/>
  <c r="F338" i="1"/>
  <c r="A337" i="1"/>
  <c r="G334" i="1"/>
  <c r="E335" i="1"/>
  <c r="C339" i="1"/>
  <c r="B337" i="1"/>
  <c r="H339" i="1" l="1"/>
  <c r="D340" i="1"/>
  <c r="F339" i="1"/>
  <c r="A338" i="1"/>
  <c r="G335" i="1"/>
  <c r="E336" i="1"/>
  <c r="C340" i="1"/>
  <c r="B338" i="1"/>
  <c r="H340" i="1" l="1"/>
  <c r="D341" i="1"/>
  <c r="F340" i="1"/>
  <c r="A339" i="1"/>
  <c r="G336" i="1"/>
  <c r="E337" i="1"/>
  <c r="C341" i="1"/>
  <c r="B339" i="1"/>
  <c r="H341" i="1" l="1"/>
  <c r="D342" i="1"/>
  <c r="F341" i="1"/>
  <c r="A340" i="1"/>
  <c r="G337" i="1"/>
  <c r="E338" i="1"/>
  <c r="B340" i="1"/>
  <c r="C342" i="1"/>
  <c r="H342" i="1" l="1"/>
  <c r="D343" i="1"/>
  <c r="F342" i="1"/>
  <c r="A341" i="1"/>
  <c r="G338" i="1"/>
  <c r="E339" i="1"/>
  <c r="C343" i="1"/>
  <c r="B341" i="1"/>
  <c r="H343" i="1" l="1"/>
  <c r="D344" i="1"/>
  <c r="F343" i="1"/>
  <c r="A342" i="1"/>
  <c r="G339" i="1"/>
  <c r="E340" i="1"/>
  <c r="C344" i="1"/>
  <c r="B342" i="1"/>
  <c r="H344" i="1" l="1"/>
  <c r="D345" i="1"/>
  <c r="F344" i="1"/>
  <c r="A343" i="1"/>
  <c r="G340" i="1"/>
  <c r="E341" i="1"/>
  <c r="C345" i="1"/>
  <c r="B343" i="1"/>
  <c r="H345" i="1" l="1"/>
  <c r="D346" i="1"/>
  <c r="F345" i="1"/>
  <c r="A344" i="1"/>
  <c r="G341" i="1"/>
  <c r="E342" i="1"/>
  <c r="C346" i="1"/>
  <c r="B344" i="1"/>
  <c r="H346" i="1" l="1"/>
  <c r="D347" i="1"/>
  <c r="F346" i="1"/>
  <c r="A345" i="1"/>
  <c r="G342" i="1"/>
  <c r="E343" i="1"/>
  <c r="C347" i="1"/>
  <c r="B345" i="1"/>
  <c r="H347" i="1" l="1"/>
  <c r="D348" i="1"/>
  <c r="F347" i="1"/>
  <c r="A346" i="1"/>
  <c r="G343" i="1"/>
  <c r="E344" i="1"/>
  <c r="B346" i="1"/>
  <c r="C348" i="1"/>
  <c r="H348" i="1" l="1"/>
  <c r="D349" i="1"/>
  <c r="F348" i="1"/>
  <c r="A347" i="1"/>
  <c r="G344" i="1"/>
  <c r="E345" i="1"/>
  <c r="C349" i="1"/>
  <c r="B347" i="1"/>
  <c r="H349" i="1" l="1"/>
  <c r="D350" i="1"/>
  <c r="F349" i="1"/>
  <c r="A348" i="1"/>
  <c r="G345" i="1"/>
  <c r="E346" i="1"/>
  <c r="B348" i="1"/>
  <c r="C350" i="1"/>
  <c r="H350" i="1" l="1"/>
  <c r="D351" i="1"/>
  <c r="F350" i="1"/>
  <c r="A349" i="1"/>
  <c r="G346" i="1"/>
  <c r="E347" i="1"/>
  <c r="C351" i="1"/>
  <c r="B349" i="1"/>
  <c r="H351" i="1" l="1"/>
  <c r="D352" i="1"/>
  <c r="F351" i="1"/>
  <c r="A350" i="1"/>
  <c r="G347" i="1"/>
  <c r="E348" i="1"/>
  <c r="C352" i="1"/>
  <c r="B350" i="1"/>
  <c r="H352" i="1" l="1"/>
  <c r="D353" i="1"/>
  <c r="F352" i="1"/>
  <c r="A351" i="1"/>
  <c r="G348" i="1"/>
  <c r="E349" i="1"/>
  <c r="C353" i="1"/>
  <c r="B351" i="1"/>
  <c r="H353" i="1" l="1"/>
  <c r="D354" i="1"/>
  <c r="F353" i="1"/>
  <c r="A352" i="1"/>
  <c r="G349" i="1"/>
  <c r="E350" i="1"/>
  <c r="C354" i="1"/>
  <c r="B352" i="1"/>
  <c r="H354" i="1" l="1"/>
  <c r="D355" i="1"/>
  <c r="F354" i="1"/>
  <c r="A353" i="1"/>
  <c r="G350" i="1"/>
  <c r="E351" i="1"/>
  <c r="C355" i="1"/>
  <c r="B353" i="1"/>
  <c r="H355" i="1" l="1"/>
  <c r="D356" i="1"/>
  <c r="F355" i="1"/>
  <c r="A354" i="1"/>
  <c r="G351" i="1"/>
  <c r="E352" i="1"/>
  <c r="C356" i="1"/>
  <c r="B354" i="1"/>
  <c r="H356" i="1" l="1"/>
  <c r="D357" i="1"/>
  <c r="F356" i="1"/>
  <c r="A355" i="1"/>
  <c r="G352" i="1"/>
  <c r="E353" i="1"/>
  <c r="C357" i="1"/>
  <c r="B355" i="1"/>
  <c r="H357" i="1" l="1"/>
  <c r="D358" i="1"/>
  <c r="F357" i="1"/>
  <c r="A356" i="1"/>
  <c r="G353" i="1"/>
  <c r="E354" i="1"/>
  <c r="C358" i="1"/>
  <c r="B356" i="1"/>
  <c r="H358" i="1" l="1"/>
  <c r="D359" i="1"/>
  <c r="F358" i="1"/>
  <c r="A357" i="1"/>
  <c r="G354" i="1"/>
  <c r="E355" i="1"/>
  <c r="C359" i="1"/>
  <c r="B357" i="1"/>
  <c r="H359" i="1" l="1"/>
  <c r="D360" i="1"/>
  <c r="F359" i="1"/>
  <c r="A358" i="1"/>
  <c r="G355" i="1"/>
  <c r="E356" i="1"/>
  <c r="C360" i="1"/>
  <c r="B358" i="1"/>
  <c r="H360" i="1" l="1"/>
  <c r="D361" i="1"/>
  <c r="F360" i="1"/>
  <c r="A359" i="1"/>
  <c r="G356" i="1"/>
  <c r="E357" i="1"/>
  <c r="C361" i="1"/>
  <c r="B359" i="1"/>
  <c r="H361" i="1" l="1"/>
  <c r="D362" i="1"/>
  <c r="F361" i="1"/>
  <c r="A360" i="1"/>
  <c r="G357" i="1"/>
  <c r="E358" i="1"/>
  <c r="C362" i="1"/>
  <c r="B360" i="1"/>
  <c r="H362" i="1" l="1"/>
  <c r="D363" i="1"/>
  <c r="F362" i="1"/>
  <c r="A361" i="1"/>
  <c r="G358" i="1"/>
  <c r="E359" i="1"/>
  <c r="B361" i="1"/>
  <c r="C363" i="1"/>
  <c r="H363" i="1" l="1"/>
  <c r="D364" i="1"/>
  <c r="F363" i="1"/>
  <c r="A362" i="1"/>
  <c r="G359" i="1"/>
  <c r="E360" i="1"/>
  <c r="C364" i="1"/>
  <c r="B362" i="1"/>
  <c r="H364" i="1" l="1"/>
  <c r="D365" i="1"/>
  <c r="F364" i="1"/>
  <c r="A363" i="1"/>
  <c r="G360" i="1"/>
  <c r="E361" i="1"/>
  <c r="C365" i="1"/>
  <c r="B363" i="1"/>
  <c r="H365" i="1" l="1"/>
  <c r="D366" i="1"/>
  <c r="F365" i="1"/>
  <c r="A364" i="1"/>
  <c r="G361" i="1"/>
  <c r="E362" i="1"/>
  <c r="C366" i="1"/>
  <c r="B364" i="1"/>
  <c r="H366" i="1" l="1"/>
  <c r="D367" i="1"/>
  <c r="F366" i="1"/>
  <c r="A365" i="1"/>
  <c r="G362" i="1"/>
  <c r="E363" i="1"/>
  <c r="C367" i="1"/>
  <c r="B365" i="1"/>
  <c r="H367" i="1" l="1"/>
  <c r="D368" i="1"/>
  <c r="F367" i="1"/>
  <c r="A366" i="1"/>
  <c r="G363" i="1"/>
  <c r="E364" i="1"/>
  <c r="C368" i="1"/>
  <c r="B366" i="1"/>
  <c r="H368" i="1" l="1"/>
  <c r="D369" i="1"/>
  <c r="F368" i="1"/>
  <c r="A367" i="1"/>
  <c r="G364" i="1"/>
  <c r="E365" i="1"/>
  <c r="C369" i="1"/>
  <c r="B367" i="1"/>
  <c r="H369" i="1" l="1"/>
  <c r="D370" i="1"/>
  <c r="F369" i="1"/>
  <c r="A368" i="1"/>
  <c r="G365" i="1"/>
  <c r="E366" i="1"/>
  <c r="C370" i="1"/>
  <c r="B368" i="1"/>
  <c r="H370" i="1" l="1"/>
  <c r="D371" i="1"/>
  <c r="F370" i="1"/>
  <c r="A369" i="1"/>
  <c r="G366" i="1"/>
  <c r="E367" i="1"/>
  <c r="C371" i="1"/>
  <c r="B369" i="1"/>
  <c r="H371" i="1" l="1"/>
  <c r="D372" i="1"/>
  <c r="F371" i="1"/>
  <c r="A370" i="1"/>
  <c r="G367" i="1"/>
  <c r="E368" i="1"/>
  <c r="C372" i="1"/>
  <c r="B370" i="1"/>
  <c r="H372" i="1" l="1"/>
  <c r="D373" i="1"/>
  <c r="F372" i="1"/>
  <c r="A371" i="1"/>
  <c r="G368" i="1"/>
  <c r="E369" i="1"/>
  <c r="C373" i="1"/>
  <c r="B371" i="1"/>
  <c r="H373" i="1" l="1"/>
  <c r="D374" i="1"/>
  <c r="F373" i="1"/>
  <c r="A372" i="1"/>
  <c r="G369" i="1"/>
  <c r="E370" i="1"/>
  <c r="C374" i="1"/>
  <c r="B372" i="1"/>
  <c r="H374" i="1" l="1"/>
  <c r="D375" i="1"/>
  <c r="F374" i="1"/>
  <c r="A373" i="1"/>
  <c r="G370" i="1"/>
  <c r="E371" i="1"/>
  <c r="C375" i="1"/>
  <c r="B373" i="1"/>
  <c r="H375" i="1" l="1"/>
  <c r="D376" i="1"/>
  <c r="F375" i="1"/>
  <c r="A374" i="1"/>
  <c r="G371" i="1"/>
  <c r="E372" i="1"/>
  <c r="C376" i="1"/>
  <c r="B374" i="1"/>
  <c r="H376" i="1" l="1"/>
  <c r="D377" i="1"/>
  <c r="F376" i="1"/>
  <c r="A375" i="1"/>
  <c r="G372" i="1"/>
  <c r="E373" i="1"/>
  <c r="C377" i="1"/>
  <c r="B375" i="1"/>
  <c r="H377" i="1" l="1"/>
  <c r="D378" i="1"/>
  <c r="F377" i="1"/>
  <c r="A376" i="1"/>
  <c r="G373" i="1"/>
  <c r="E374" i="1"/>
  <c r="C378" i="1"/>
  <c r="B376" i="1"/>
  <c r="H378" i="1" l="1"/>
  <c r="D379" i="1"/>
  <c r="F378" i="1"/>
  <c r="A377" i="1"/>
  <c r="G374" i="1"/>
  <c r="E375" i="1"/>
  <c r="C379" i="1"/>
  <c r="B377" i="1"/>
  <c r="H379" i="1" l="1"/>
  <c r="D380" i="1"/>
  <c r="F379" i="1"/>
  <c r="A378" i="1"/>
  <c r="G375" i="1"/>
  <c r="E376" i="1"/>
  <c r="C380" i="1"/>
  <c r="B378" i="1"/>
  <c r="H380" i="1" l="1"/>
  <c r="D381" i="1"/>
  <c r="F380" i="1"/>
  <c r="G378" i="1"/>
  <c r="A379" i="1"/>
  <c r="E378" i="1"/>
  <c r="G376" i="1"/>
  <c r="B379" i="1"/>
  <c r="C381" i="1"/>
  <c r="H381" i="1" l="1"/>
  <c r="D382" i="1"/>
  <c r="F381" i="1"/>
  <c r="G379" i="1"/>
  <c r="E379" i="1"/>
  <c r="A380" i="1"/>
  <c r="G377" i="1"/>
  <c r="E377" i="1"/>
  <c r="C382" i="1"/>
  <c r="B380" i="1"/>
  <c r="H382" i="1" l="1"/>
  <c r="D383" i="1"/>
  <c r="F382" i="1"/>
  <c r="G380" i="1"/>
  <c r="E380" i="1"/>
  <c r="A381" i="1"/>
  <c r="C383" i="1"/>
  <c r="B381" i="1"/>
  <c r="H383" i="1" l="1"/>
  <c r="D384" i="1"/>
  <c r="F383" i="1"/>
  <c r="G381" i="1"/>
  <c r="A382" i="1"/>
  <c r="E381" i="1"/>
  <c r="C384" i="1"/>
  <c r="B382" i="1"/>
  <c r="H384" i="1" l="1"/>
  <c r="D385" i="1"/>
  <c r="F384" i="1"/>
  <c r="G382" i="1"/>
  <c r="A383" i="1"/>
  <c r="E382" i="1"/>
  <c r="C385" i="1"/>
  <c r="B383" i="1"/>
  <c r="H385" i="1" l="1"/>
  <c r="D386" i="1"/>
  <c r="F385" i="1"/>
  <c r="G383" i="1"/>
  <c r="E383" i="1"/>
  <c r="A384" i="1"/>
  <c r="C386" i="1"/>
  <c r="B384" i="1"/>
  <c r="H386" i="1" l="1"/>
  <c r="D387" i="1"/>
  <c r="F386" i="1"/>
  <c r="G384" i="1"/>
  <c r="E384" i="1"/>
  <c r="A385" i="1"/>
  <c r="C387" i="1"/>
  <c r="B385" i="1"/>
  <c r="H387" i="1" l="1"/>
  <c r="D388" i="1"/>
  <c r="F387" i="1"/>
  <c r="G385" i="1"/>
  <c r="A386" i="1"/>
  <c r="E385" i="1"/>
  <c r="C388" i="1"/>
  <c r="B386" i="1"/>
  <c r="H388" i="1" l="1"/>
  <c r="D389" i="1"/>
  <c r="F388" i="1"/>
  <c r="G386" i="1"/>
  <c r="E386" i="1"/>
  <c r="A387" i="1"/>
  <c r="B387" i="1"/>
  <c r="C389" i="1"/>
  <c r="H389" i="1" l="1"/>
  <c r="D390" i="1"/>
  <c r="F389" i="1"/>
  <c r="G387" i="1"/>
  <c r="E387" i="1"/>
  <c r="A388" i="1"/>
  <c r="B388" i="1"/>
  <c r="C390" i="1"/>
  <c r="H390" i="1" l="1"/>
  <c r="D391" i="1"/>
  <c r="F390" i="1"/>
  <c r="G388" i="1"/>
  <c r="E388" i="1"/>
  <c r="A389" i="1"/>
  <c r="B389" i="1"/>
  <c r="C391" i="1"/>
  <c r="H391" i="1" l="1"/>
  <c r="D392" i="1"/>
  <c r="F391" i="1"/>
  <c r="G389" i="1"/>
  <c r="E389" i="1"/>
  <c r="A390" i="1"/>
  <c r="B390" i="1"/>
  <c r="C392" i="1"/>
  <c r="H392" i="1" l="1"/>
  <c r="D393" i="1"/>
  <c r="F392" i="1"/>
  <c r="G390" i="1"/>
  <c r="A391" i="1"/>
  <c r="E390" i="1"/>
  <c r="B391" i="1"/>
  <c r="C393" i="1"/>
  <c r="H393" i="1" l="1"/>
  <c r="D394" i="1"/>
  <c r="F393" i="1"/>
  <c r="G391" i="1"/>
  <c r="E391" i="1"/>
  <c r="A392" i="1"/>
  <c r="B392" i="1"/>
  <c r="C394" i="1"/>
  <c r="H394" i="1" l="1"/>
  <c r="D395" i="1"/>
  <c r="F394" i="1"/>
  <c r="G392" i="1"/>
  <c r="A393" i="1"/>
  <c r="E392" i="1"/>
  <c r="B393" i="1"/>
  <c r="C395" i="1"/>
  <c r="H395" i="1" l="1"/>
  <c r="D396" i="1"/>
  <c r="F395" i="1"/>
  <c r="G393" i="1"/>
  <c r="E393" i="1"/>
  <c r="A394" i="1"/>
  <c r="C396" i="1"/>
  <c r="B394" i="1"/>
  <c r="H396" i="1" l="1"/>
  <c r="D397" i="1"/>
  <c r="F396" i="1"/>
  <c r="G394" i="1"/>
  <c r="E394" i="1"/>
  <c r="A395" i="1"/>
  <c r="B395" i="1"/>
  <c r="C397" i="1"/>
  <c r="H397" i="1" l="1"/>
  <c r="D398" i="1"/>
  <c r="F397" i="1"/>
  <c r="G395" i="1"/>
  <c r="A396" i="1"/>
  <c r="E395" i="1"/>
  <c r="B396" i="1"/>
  <c r="C398" i="1"/>
  <c r="H398" i="1" l="1"/>
  <c r="D399" i="1"/>
  <c r="F398" i="1"/>
  <c r="G396" i="1"/>
  <c r="E396" i="1"/>
  <c r="A397" i="1"/>
  <c r="B397" i="1"/>
  <c r="C399" i="1"/>
  <c r="H399" i="1" l="1"/>
  <c r="D400" i="1"/>
  <c r="F399" i="1"/>
  <c r="G397" i="1"/>
  <c r="A398" i="1"/>
  <c r="E397" i="1"/>
  <c r="C400" i="1"/>
  <c r="B398" i="1"/>
  <c r="H400" i="1" l="1"/>
  <c r="D401" i="1"/>
  <c r="F400" i="1"/>
  <c r="G398" i="1"/>
  <c r="E398" i="1"/>
  <c r="A399" i="1"/>
  <c r="B399" i="1"/>
  <c r="C401" i="1"/>
  <c r="H401" i="1" l="1"/>
  <c r="D402" i="1"/>
  <c r="F401" i="1"/>
  <c r="G399" i="1"/>
  <c r="A400" i="1"/>
  <c r="E399" i="1"/>
  <c r="B400" i="1"/>
  <c r="C402" i="1"/>
  <c r="H402" i="1" l="1"/>
  <c r="D403" i="1"/>
  <c r="F402" i="1"/>
  <c r="G400" i="1"/>
  <c r="E400" i="1"/>
  <c r="A401" i="1"/>
  <c r="B401" i="1"/>
  <c r="C403" i="1"/>
  <c r="H403" i="1" l="1"/>
  <c r="D404" i="1"/>
  <c r="F403" i="1"/>
  <c r="G401" i="1"/>
  <c r="A402" i="1"/>
  <c r="E401" i="1"/>
  <c r="B402" i="1"/>
  <c r="C404" i="1"/>
  <c r="H404" i="1" l="1"/>
  <c r="F404" i="1"/>
  <c r="D405" i="1"/>
  <c r="G402" i="1"/>
  <c r="E402" i="1"/>
  <c r="A403" i="1"/>
  <c r="B403" i="1"/>
  <c r="C405" i="1"/>
  <c r="H405" i="1" l="1"/>
  <c r="F405" i="1"/>
  <c r="D406" i="1"/>
  <c r="G403" i="1"/>
  <c r="A404" i="1"/>
  <c r="E403" i="1"/>
  <c r="B404" i="1"/>
  <c r="C406" i="1"/>
  <c r="H406" i="1" l="1"/>
  <c r="F406" i="1"/>
  <c r="D407" i="1"/>
  <c r="G404" i="1"/>
  <c r="E404" i="1"/>
  <c r="A405" i="1"/>
  <c r="B405" i="1"/>
  <c r="C407" i="1"/>
  <c r="H407" i="1" l="1"/>
  <c r="F407" i="1"/>
  <c r="D408" i="1"/>
  <c r="G405" i="1"/>
  <c r="A406" i="1"/>
  <c r="E405" i="1"/>
  <c r="B406" i="1"/>
  <c r="C408" i="1"/>
  <c r="H408" i="1" l="1"/>
  <c r="F408" i="1"/>
  <c r="D409" i="1"/>
  <c r="G406" i="1"/>
  <c r="E406" i="1"/>
  <c r="A407" i="1"/>
  <c r="B407" i="1"/>
  <c r="C409" i="1"/>
  <c r="H409" i="1" l="1"/>
  <c r="F409" i="1"/>
  <c r="D410" i="1"/>
  <c r="G407" i="1"/>
  <c r="A408" i="1"/>
  <c r="E407" i="1"/>
  <c r="B408" i="1"/>
  <c r="C410" i="1"/>
  <c r="H410" i="1" l="1"/>
  <c r="F410" i="1"/>
  <c r="D411" i="1"/>
  <c r="G408" i="1"/>
  <c r="E408" i="1"/>
  <c r="A409" i="1"/>
  <c r="B409" i="1"/>
  <c r="C411" i="1"/>
  <c r="H411" i="1" l="1"/>
  <c r="F411" i="1"/>
  <c r="D412" i="1"/>
  <c r="G409" i="1"/>
  <c r="A410" i="1"/>
  <c r="E409" i="1"/>
  <c r="B410" i="1"/>
  <c r="C412" i="1"/>
  <c r="H412" i="1" l="1"/>
  <c r="D413" i="1"/>
  <c r="F412" i="1"/>
  <c r="G410" i="1"/>
  <c r="E410" i="1"/>
  <c r="A411" i="1"/>
  <c r="B411" i="1"/>
  <c r="C413" i="1"/>
  <c r="H413" i="1" l="1"/>
  <c r="F413" i="1"/>
  <c r="D414" i="1"/>
  <c r="G411" i="1"/>
  <c r="A412" i="1"/>
  <c r="E411" i="1"/>
  <c r="B412" i="1"/>
  <c r="C414" i="1"/>
  <c r="H414" i="1" l="1"/>
  <c r="F414" i="1"/>
  <c r="D415" i="1"/>
  <c r="G412" i="1"/>
  <c r="E412" i="1"/>
  <c r="A413" i="1"/>
  <c r="C415" i="1"/>
  <c r="B413" i="1"/>
  <c r="H415" i="1" l="1"/>
  <c r="F415" i="1"/>
  <c r="D416" i="1"/>
  <c r="G413" i="1"/>
  <c r="A414" i="1"/>
  <c r="E413" i="1"/>
  <c r="B414" i="1"/>
  <c r="C416" i="1"/>
  <c r="H416" i="1" l="1"/>
  <c r="F416" i="1"/>
  <c r="D417" i="1"/>
  <c r="G414" i="1"/>
  <c r="E414" i="1"/>
  <c r="A415" i="1"/>
  <c r="B415" i="1"/>
  <c r="C417" i="1"/>
  <c r="H417" i="1" l="1"/>
  <c r="F417" i="1"/>
  <c r="D418" i="1"/>
  <c r="G415" i="1"/>
  <c r="E415" i="1"/>
  <c r="A416" i="1"/>
  <c r="C418" i="1"/>
  <c r="B416" i="1"/>
  <c r="H418" i="1" l="1"/>
  <c r="F418" i="1"/>
  <c r="D419" i="1"/>
  <c r="G416" i="1"/>
  <c r="A417" i="1"/>
  <c r="E416" i="1"/>
  <c r="B417" i="1"/>
  <c r="C419" i="1"/>
  <c r="H419" i="1" l="1"/>
  <c r="F419" i="1"/>
  <c r="D420" i="1"/>
  <c r="G417" i="1"/>
  <c r="A418" i="1"/>
  <c r="E417" i="1"/>
  <c r="B418" i="1"/>
  <c r="C420" i="1"/>
  <c r="H420" i="1" l="1"/>
  <c r="F420" i="1"/>
  <c r="D421" i="1"/>
  <c r="G418" i="1"/>
  <c r="A419" i="1"/>
  <c r="E418" i="1"/>
  <c r="C421" i="1"/>
  <c r="B419" i="1"/>
  <c r="H421" i="1" l="1"/>
  <c r="F421" i="1"/>
  <c r="D422" i="1"/>
  <c r="G419" i="1"/>
  <c r="A420" i="1"/>
  <c r="E419" i="1"/>
  <c r="C422" i="1"/>
  <c r="B420" i="1"/>
  <c r="H422" i="1" l="1"/>
  <c r="F422" i="1"/>
  <c r="D423" i="1"/>
  <c r="G420" i="1"/>
  <c r="E420" i="1"/>
  <c r="A421" i="1"/>
  <c r="C423" i="1"/>
  <c r="B421" i="1"/>
  <c r="H423" i="1" l="1"/>
  <c r="F423" i="1"/>
  <c r="D424" i="1"/>
  <c r="G421" i="1"/>
  <c r="E421" i="1"/>
  <c r="A422" i="1"/>
  <c r="B422" i="1"/>
  <c r="C424" i="1"/>
  <c r="H424" i="1" l="1"/>
  <c r="F424" i="1"/>
  <c r="D425" i="1"/>
  <c r="G422" i="1"/>
  <c r="A423" i="1"/>
  <c r="E422" i="1"/>
  <c r="B423" i="1"/>
  <c r="C425" i="1"/>
  <c r="H425" i="1" l="1"/>
  <c r="F425" i="1"/>
  <c r="D426" i="1"/>
  <c r="G423" i="1"/>
  <c r="A424" i="1"/>
  <c r="E423" i="1"/>
  <c r="B424" i="1"/>
  <c r="C426" i="1"/>
  <c r="H426" i="1" l="1"/>
  <c r="F426" i="1"/>
  <c r="D427" i="1"/>
  <c r="G424" i="1"/>
  <c r="A425" i="1"/>
  <c r="E424" i="1"/>
  <c r="B425" i="1"/>
  <c r="C427" i="1"/>
  <c r="H427" i="1" l="1"/>
  <c r="F427" i="1"/>
  <c r="D428" i="1"/>
  <c r="G425" i="1"/>
  <c r="A426" i="1"/>
  <c r="E425" i="1"/>
  <c r="B426" i="1"/>
  <c r="C428" i="1"/>
  <c r="H428" i="1" l="1"/>
  <c r="F428" i="1"/>
  <c r="D429" i="1"/>
  <c r="G426" i="1"/>
  <c r="A427" i="1"/>
  <c r="E426" i="1"/>
  <c r="B427" i="1"/>
  <c r="C429" i="1"/>
  <c r="H429" i="1" l="1"/>
  <c r="D430" i="1"/>
  <c r="F429" i="1"/>
  <c r="G427" i="1"/>
  <c r="A428" i="1"/>
  <c r="E427" i="1"/>
  <c r="B428" i="1"/>
  <c r="C430" i="1"/>
  <c r="H430" i="1" l="1"/>
  <c r="F430" i="1"/>
  <c r="D431" i="1"/>
  <c r="G428" i="1"/>
  <c r="A429" i="1"/>
  <c r="E428" i="1"/>
  <c r="B429" i="1"/>
  <c r="C431" i="1"/>
  <c r="H431" i="1" l="1"/>
  <c r="F431" i="1"/>
  <c r="D432" i="1"/>
  <c r="G429" i="1"/>
  <c r="A430" i="1"/>
  <c r="E429" i="1"/>
  <c r="B430" i="1"/>
  <c r="C432" i="1"/>
  <c r="H432" i="1" l="1"/>
  <c r="F432" i="1"/>
  <c r="D433" i="1"/>
  <c r="G430" i="1"/>
  <c r="A431" i="1"/>
  <c r="E430" i="1"/>
  <c r="B431" i="1"/>
  <c r="C433" i="1"/>
  <c r="H433" i="1" l="1"/>
  <c r="F433" i="1"/>
  <c r="D434" i="1"/>
  <c r="G431" i="1"/>
  <c r="A432" i="1"/>
  <c r="E431" i="1"/>
  <c r="B432" i="1"/>
  <c r="C434" i="1"/>
  <c r="H434" i="1" l="1"/>
  <c r="F434" i="1"/>
  <c r="D435" i="1"/>
  <c r="G432" i="1"/>
  <c r="A433" i="1"/>
  <c r="E432" i="1"/>
  <c r="B433" i="1"/>
  <c r="C435" i="1"/>
  <c r="H435" i="1" l="1"/>
  <c r="F435" i="1"/>
  <c r="D436" i="1"/>
  <c r="G433" i="1"/>
  <c r="A434" i="1"/>
  <c r="E433" i="1"/>
  <c r="C436" i="1"/>
  <c r="B434" i="1"/>
  <c r="H436" i="1" l="1"/>
  <c r="F436" i="1"/>
  <c r="D437" i="1"/>
  <c r="G434" i="1"/>
  <c r="A435" i="1"/>
  <c r="E434" i="1"/>
  <c r="B435" i="1"/>
  <c r="C437" i="1"/>
  <c r="H437" i="1" l="1"/>
  <c r="F437" i="1"/>
  <c r="D438" i="1"/>
  <c r="G435" i="1"/>
  <c r="A436" i="1"/>
  <c r="E435" i="1"/>
  <c r="C438" i="1"/>
  <c r="B436" i="1"/>
  <c r="H438" i="1" l="1"/>
  <c r="F438" i="1"/>
  <c r="D439" i="1"/>
  <c r="G436" i="1"/>
  <c r="A437" i="1"/>
  <c r="E436" i="1"/>
  <c r="B437" i="1"/>
  <c r="C439" i="1"/>
  <c r="H439" i="1" l="1"/>
  <c r="F439" i="1"/>
  <c r="D440" i="1"/>
  <c r="G437" i="1"/>
  <c r="A438" i="1"/>
  <c r="E437" i="1"/>
  <c r="C440" i="1"/>
  <c r="B438" i="1"/>
  <c r="H440" i="1" l="1"/>
  <c r="D441" i="1"/>
  <c r="F440" i="1"/>
  <c r="G438" i="1"/>
  <c r="A439" i="1"/>
  <c r="E438" i="1"/>
  <c r="B439" i="1"/>
  <c r="C441" i="1"/>
  <c r="H441" i="1" l="1"/>
  <c r="D442" i="1"/>
  <c r="F441" i="1"/>
  <c r="G439" i="1"/>
  <c r="E439" i="1"/>
  <c r="A440" i="1"/>
  <c r="C442" i="1"/>
  <c r="B440" i="1"/>
  <c r="H442" i="1" l="1"/>
  <c r="D443" i="1"/>
  <c r="F442" i="1"/>
  <c r="G440" i="1"/>
  <c r="A441" i="1"/>
  <c r="E440" i="1"/>
  <c r="C443" i="1"/>
  <c r="B441" i="1"/>
  <c r="H443" i="1" l="1"/>
  <c r="D444" i="1"/>
  <c r="F443" i="1"/>
  <c r="G441" i="1"/>
  <c r="E441" i="1"/>
  <c r="A442" i="1"/>
  <c r="C444" i="1"/>
  <c r="B442" i="1"/>
  <c r="H444" i="1" l="1"/>
  <c r="D445" i="1"/>
  <c r="F444" i="1"/>
  <c r="G442" i="1"/>
  <c r="A443" i="1"/>
  <c r="E442" i="1"/>
  <c r="C445" i="1"/>
  <c r="B443" i="1"/>
  <c r="H445" i="1" l="1"/>
  <c r="D446" i="1"/>
  <c r="F445" i="1"/>
  <c r="G443" i="1"/>
  <c r="A444" i="1"/>
  <c r="E443" i="1"/>
  <c r="C446" i="1"/>
  <c r="B444" i="1"/>
  <c r="H446" i="1" l="1"/>
  <c r="D447" i="1"/>
  <c r="F446" i="1"/>
  <c r="G444" i="1"/>
  <c r="A445" i="1"/>
  <c r="E444" i="1"/>
  <c r="C447" i="1"/>
  <c r="B445" i="1"/>
  <c r="H447" i="1" l="1"/>
  <c r="D448" i="1"/>
  <c r="F447" i="1"/>
  <c r="G445" i="1"/>
  <c r="A446" i="1"/>
  <c r="E445" i="1"/>
  <c r="C448" i="1"/>
  <c r="B446" i="1"/>
  <c r="H448" i="1" l="1"/>
  <c r="D449" i="1"/>
  <c r="F448" i="1"/>
  <c r="G446" i="1"/>
  <c r="E446" i="1"/>
  <c r="A447" i="1"/>
  <c r="C449" i="1"/>
  <c r="B447" i="1"/>
  <c r="H449" i="1" l="1"/>
  <c r="D450" i="1"/>
  <c r="F449" i="1"/>
  <c r="G447" i="1"/>
  <c r="A448" i="1"/>
  <c r="E447" i="1"/>
  <c r="C450" i="1"/>
  <c r="B448" i="1"/>
  <c r="H450" i="1" l="1"/>
  <c r="D451" i="1"/>
  <c r="F450" i="1"/>
  <c r="G448" i="1"/>
  <c r="E448" i="1"/>
  <c r="A449" i="1"/>
  <c r="C451" i="1"/>
  <c r="B449" i="1"/>
  <c r="H451" i="1" l="1"/>
  <c r="D452" i="1"/>
  <c r="F451" i="1"/>
  <c r="G449" i="1"/>
  <c r="A450" i="1"/>
  <c r="E449" i="1"/>
  <c r="C452" i="1"/>
  <c r="B450" i="1"/>
  <c r="H452" i="1" l="1"/>
  <c r="D453" i="1"/>
  <c r="F452" i="1"/>
  <c r="G450" i="1"/>
  <c r="E450" i="1"/>
  <c r="A451" i="1"/>
  <c r="C453" i="1"/>
  <c r="B451" i="1"/>
  <c r="H453" i="1" l="1"/>
  <c r="D454" i="1"/>
  <c r="F453" i="1"/>
  <c r="G451" i="1"/>
  <c r="A452" i="1"/>
  <c r="E451" i="1"/>
  <c r="C454" i="1"/>
  <c r="B452" i="1"/>
  <c r="H454" i="1" l="1"/>
  <c r="D455" i="1"/>
  <c r="F454" i="1"/>
  <c r="G452" i="1"/>
  <c r="A453" i="1"/>
  <c r="E452" i="1"/>
  <c r="C455" i="1"/>
  <c r="B453" i="1"/>
  <c r="H455" i="1" l="1"/>
  <c r="D456" i="1"/>
  <c r="F455" i="1"/>
  <c r="G453" i="1"/>
  <c r="A454" i="1"/>
  <c r="E453" i="1"/>
  <c r="C456" i="1"/>
  <c r="B454" i="1"/>
  <c r="H456" i="1" l="1"/>
  <c r="D457" i="1"/>
  <c r="F456" i="1"/>
  <c r="G454" i="1"/>
  <c r="A455" i="1"/>
  <c r="E454" i="1"/>
  <c r="B455" i="1"/>
  <c r="C457" i="1"/>
  <c r="H457" i="1" l="1"/>
  <c r="D458" i="1"/>
  <c r="F457" i="1"/>
  <c r="G455" i="1"/>
  <c r="A456" i="1"/>
  <c r="E455" i="1"/>
  <c r="C458" i="1"/>
  <c r="B456" i="1"/>
  <c r="H458" i="1" l="1"/>
  <c r="D459" i="1"/>
  <c r="F458" i="1"/>
  <c r="G456" i="1"/>
  <c r="E456" i="1"/>
  <c r="A457" i="1"/>
  <c r="C459" i="1"/>
  <c r="B457" i="1"/>
  <c r="H459" i="1" l="1"/>
  <c r="F459" i="1"/>
  <c r="D460" i="1"/>
  <c r="G457" i="1"/>
  <c r="A458" i="1"/>
  <c r="E457" i="1"/>
  <c r="C460" i="1"/>
  <c r="B458" i="1"/>
  <c r="H460" i="1" l="1"/>
  <c r="F460" i="1"/>
  <c r="D461" i="1"/>
  <c r="G458" i="1"/>
  <c r="A459" i="1"/>
  <c r="E458" i="1"/>
  <c r="C461" i="1"/>
  <c r="B459" i="1"/>
  <c r="H461" i="1" l="1"/>
  <c r="F461" i="1"/>
  <c r="D462" i="1"/>
  <c r="G459" i="1"/>
  <c r="A460" i="1"/>
  <c r="E459" i="1"/>
  <c r="C462" i="1"/>
  <c r="B460" i="1"/>
  <c r="H462" i="1" l="1"/>
  <c r="F462" i="1"/>
  <c r="D463" i="1"/>
  <c r="G460" i="1"/>
  <c r="A461" i="1"/>
  <c r="E460" i="1"/>
  <c r="C463" i="1"/>
  <c r="B461" i="1"/>
  <c r="H463" i="1" l="1"/>
  <c r="D464" i="1"/>
  <c r="F463" i="1"/>
  <c r="G461" i="1"/>
  <c r="E461" i="1"/>
  <c r="A462" i="1"/>
  <c r="C464" i="1"/>
  <c r="B462" i="1"/>
  <c r="H464" i="1" l="1"/>
  <c r="F464" i="1"/>
  <c r="D465" i="1"/>
  <c r="G462" i="1"/>
  <c r="A463" i="1"/>
  <c r="E462" i="1"/>
  <c r="C465" i="1"/>
  <c r="B463" i="1"/>
  <c r="H465" i="1" l="1"/>
  <c r="F465" i="1"/>
  <c r="D466" i="1"/>
  <c r="G463" i="1"/>
  <c r="A464" i="1"/>
  <c r="E463" i="1"/>
  <c r="C466" i="1"/>
  <c r="B464" i="1"/>
  <c r="H466" i="1" l="1"/>
  <c r="F466" i="1"/>
  <c r="D467" i="1"/>
  <c r="G464" i="1"/>
  <c r="A465" i="1"/>
  <c r="E464" i="1"/>
  <c r="C467" i="1"/>
  <c r="B465" i="1"/>
  <c r="H467" i="1" l="1"/>
  <c r="F467" i="1"/>
  <c r="D468" i="1"/>
  <c r="G465" i="1"/>
  <c r="E465" i="1"/>
  <c r="A466" i="1"/>
  <c r="C468" i="1"/>
  <c r="B466" i="1"/>
  <c r="H468" i="1" l="1"/>
  <c r="F468" i="1"/>
  <c r="D469" i="1"/>
  <c r="G466" i="1"/>
  <c r="A467" i="1"/>
  <c r="E466" i="1"/>
  <c r="C469" i="1"/>
  <c r="B467" i="1"/>
  <c r="H469" i="1" l="1"/>
  <c r="F469" i="1"/>
  <c r="D470" i="1"/>
  <c r="G467" i="1"/>
  <c r="A468" i="1"/>
  <c r="E467" i="1"/>
  <c r="C470" i="1"/>
  <c r="B468" i="1"/>
  <c r="H470" i="1" l="1"/>
  <c r="D471" i="1"/>
  <c r="F470" i="1"/>
  <c r="G468" i="1"/>
  <c r="E468" i="1"/>
  <c r="A469" i="1"/>
  <c r="C471" i="1"/>
  <c r="B469" i="1"/>
  <c r="H471" i="1" l="1"/>
  <c r="D472" i="1"/>
  <c r="F471" i="1"/>
  <c r="G469" i="1"/>
  <c r="E469" i="1"/>
  <c r="A470" i="1"/>
  <c r="C472" i="1"/>
  <c r="B470" i="1"/>
  <c r="H472" i="1" l="1"/>
  <c r="F472" i="1"/>
  <c r="D473" i="1"/>
  <c r="G470" i="1"/>
  <c r="A471" i="1"/>
  <c r="E470" i="1"/>
  <c r="C473" i="1"/>
  <c r="B471" i="1"/>
  <c r="H473" i="1" l="1"/>
  <c r="D474" i="1"/>
  <c r="F473" i="1"/>
  <c r="G471" i="1"/>
  <c r="A472" i="1"/>
  <c r="E471" i="1"/>
  <c r="C474" i="1"/>
  <c r="B472" i="1"/>
  <c r="H474" i="1" l="1"/>
  <c r="F474" i="1"/>
  <c r="D475" i="1"/>
  <c r="G472" i="1"/>
  <c r="A473" i="1"/>
  <c r="E472" i="1"/>
  <c r="C475" i="1"/>
  <c r="B473" i="1"/>
  <c r="H475" i="1" l="1"/>
  <c r="F475" i="1"/>
  <c r="D476" i="1"/>
  <c r="G473" i="1"/>
  <c r="A474" i="1"/>
  <c r="E473" i="1"/>
  <c r="C476" i="1"/>
  <c r="B474" i="1"/>
  <c r="H476" i="1" l="1"/>
  <c r="F476" i="1"/>
  <c r="D477" i="1"/>
  <c r="G474" i="1"/>
  <c r="E474" i="1"/>
  <c r="A475" i="1"/>
  <c r="C477" i="1"/>
  <c r="B475" i="1"/>
  <c r="H477" i="1" l="1"/>
  <c r="F477" i="1"/>
  <c r="D478" i="1"/>
  <c r="G475" i="1"/>
  <c r="E475" i="1"/>
  <c r="A476" i="1"/>
  <c r="C478" i="1"/>
  <c r="B476" i="1"/>
  <c r="H478" i="1" l="1"/>
  <c r="F478" i="1"/>
  <c r="D479" i="1"/>
  <c r="G476" i="1"/>
  <c r="A477" i="1"/>
  <c r="E476" i="1"/>
  <c r="C479" i="1"/>
  <c r="B477" i="1"/>
  <c r="H479" i="1" l="1"/>
  <c r="F479" i="1"/>
  <c r="D480" i="1"/>
  <c r="G477" i="1"/>
  <c r="E477" i="1"/>
  <c r="A478" i="1"/>
  <c r="C480" i="1"/>
  <c r="B478" i="1"/>
  <c r="H480" i="1" l="1"/>
  <c r="F480" i="1"/>
  <c r="D481" i="1"/>
  <c r="G478" i="1"/>
  <c r="A479" i="1"/>
  <c r="E478" i="1"/>
  <c r="C481" i="1"/>
  <c r="B479" i="1"/>
  <c r="H481" i="1" l="1"/>
  <c r="D482" i="1"/>
  <c r="F481" i="1"/>
  <c r="G479" i="1"/>
  <c r="A480" i="1"/>
  <c r="E479" i="1"/>
  <c r="C482" i="1"/>
  <c r="B480" i="1"/>
  <c r="H482" i="1" l="1"/>
  <c r="D483" i="1"/>
  <c r="F482" i="1"/>
  <c r="G480" i="1"/>
  <c r="E480" i="1"/>
  <c r="A481" i="1"/>
  <c r="C483" i="1"/>
  <c r="B481" i="1"/>
  <c r="H483" i="1" l="1"/>
  <c r="D484" i="1"/>
  <c r="F483" i="1"/>
  <c r="G481" i="1"/>
  <c r="A482" i="1"/>
  <c r="E481" i="1"/>
  <c r="C484" i="1"/>
  <c r="B482" i="1"/>
  <c r="H484" i="1" l="1"/>
  <c r="D485" i="1"/>
  <c r="F484" i="1"/>
  <c r="G482" i="1"/>
  <c r="A483" i="1"/>
  <c r="E482" i="1"/>
  <c r="C485" i="1"/>
  <c r="B483" i="1"/>
  <c r="H485" i="1" l="1"/>
  <c r="F485" i="1"/>
  <c r="D486" i="1"/>
  <c r="G483" i="1"/>
  <c r="E483" i="1"/>
  <c r="A484" i="1"/>
  <c r="C486" i="1"/>
  <c r="B484" i="1"/>
  <c r="H486" i="1" l="1"/>
  <c r="D487" i="1"/>
  <c r="F486" i="1"/>
  <c r="G484" i="1"/>
  <c r="A485" i="1"/>
  <c r="E484" i="1"/>
  <c r="C487" i="1"/>
  <c r="B485" i="1"/>
  <c r="H487" i="1" l="1"/>
  <c r="D488" i="1"/>
  <c r="F487" i="1"/>
  <c r="G485" i="1"/>
  <c r="A486" i="1"/>
  <c r="E485" i="1"/>
  <c r="C488" i="1"/>
  <c r="B486" i="1"/>
  <c r="H488" i="1" l="1"/>
  <c r="D489" i="1"/>
  <c r="F488" i="1"/>
  <c r="G486" i="1"/>
  <c r="A487" i="1"/>
  <c r="E486" i="1"/>
  <c r="C489" i="1"/>
  <c r="B487" i="1"/>
  <c r="H489" i="1" l="1"/>
  <c r="D490" i="1"/>
  <c r="F489" i="1"/>
  <c r="G487" i="1"/>
  <c r="A488" i="1"/>
  <c r="E487" i="1"/>
  <c r="C490" i="1"/>
  <c r="B488" i="1"/>
  <c r="H490" i="1" l="1"/>
  <c r="F490" i="1"/>
  <c r="D491" i="1"/>
  <c r="G488" i="1"/>
  <c r="A489" i="1"/>
  <c r="E488" i="1"/>
  <c r="C491" i="1"/>
  <c r="B489" i="1"/>
  <c r="H491" i="1" l="1"/>
  <c r="D492" i="1"/>
  <c r="F491" i="1"/>
  <c r="G489" i="1"/>
  <c r="A490" i="1"/>
  <c r="E489" i="1"/>
  <c r="C492" i="1"/>
  <c r="B490" i="1"/>
  <c r="H492" i="1" l="1"/>
  <c r="F492" i="1"/>
  <c r="D493" i="1"/>
  <c r="G490" i="1"/>
  <c r="A491" i="1"/>
  <c r="E490" i="1"/>
  <c r="C493" i="1"/>
  <c r="B491" i="1"/>
  <c r="H493" i="1" l="1"/>
  <c r="D494" i="1"/>
  <c r="F493" i="1"/>
  <c r="G491" i="1"/>
  <c r="A492" i="1"/>
  <c r="E491" i="1"/>
  <c r="C494" i="1"/>
  <c r="B492" i="1"/>
  <c r="H494" i="1" l="1"/>
  <c r="F494" i="1"/>
  <c r="D495" i="1"/>
  <c r="G492" i="1"/>
  <c r="E492" i="1"/>
  <c r="A493" i="1"/>
  <c r="C495" i="1"/>
  <c r="B493" i="1"/>
  <c r="H495" i="1" l="1"/>
  <c r="D496" i="1"/>
  <c r="F495" i="1"/>
  <c r="G493" i="1"/>
  <c r="E493" i="1"/>
  <c r="A494" i="1"/>
  <c r="B494" i="1"/>
  <c r="C496" i="1"/>
  <c r="H496" i="1" l="1"/>
  <c r="D497" i="1"/>
  <c r="F496" i="1"/>
  <c r="G494" i="1"/>
  <c r="E494" i="1"/>
  <c r="A495" i="1"/>
  <c r="C497" i="1"/>
  <c r="B495" i="1"/>
  <c r="H497" i="1" l="1"/>
  <c r="D498" i="1"/>
  <c r="F497" i="1"/>
  <c r="G495" i="1"/>
  <c r="E495" i="1"/>
  <c r="A496" i="1"/>
  <c r="C498" i="1"/>
  <c r="B496" i="1"/>
  <c r="H498" i="1" l="1"/>
  <c r="D499" i="1"/>
  <c r="F498" i="1"/>
  <c r="G496" i="1"/>
  <c r="E496" i="1"/>
  <c r="A497" i="1"/>
  <c r="C499" i="1"/>
  <c r="B497" i="1"/>
  <c r="H499" i="1" l="1"/>
  <c r="D500" i="1"/>
  <c r="F499" i="1"/>
  <c r="G497" i="1"/>
  <c r="E497" i="1"/>
  <c r="A498" i="1"/>
  <c r="C500" i="1"/>
  <c r="B498" i="1"/>
  <c r="H500" i="1" l="1"/>
  <c r="D501" i="1"/>
  <c r="F500" i="1"/>
  <c r="G498" i="1"/>
  <c r="E498" i="1"/>
  <c r="A499" i="1"/>
  <c r="C501" i="1"/>
  <c r="B499" i="1"/>
  <c r="H501" i="1" l="1"/>
  <c r="D502" i="1"/>
  <c r="F501" i="1"/>
  <c r="G499" i="1"/>
  <c r="E499" i="1"/>
  <c r="A500" i="1"/>
  <c r="C502" i="1"/>
  <c r="B500" i="1"/>
  <c r="H502" i="1" l="1"/>
  <c r="F502" i="1"/>
  <c r="D503" i="1"/>
  <c r="G500" i="1"/>
  <c r="E500" i="1"/>
  <c r="A501" i="1"/>
  <c r="C503" i="1"/>
  <c r="B501" i="1"/>
  <c r="H503" i="1" l="1"/>
  <c r="D504" i="1"/>
  <c r="F503" i="1"/>
  <c r="G501" i="1"/>
  <c r="E501" i="1"/>
  <c r="A502" i="1"/>
  <c r="B502" i="1"/>
  <c r="C504" i="1"/>
  <c r="H504" i="1" l="1"/>
  <c r="D505" i="1"/>
  <c r="F504" i="1"/>
  <c r="G502" i="1"/>
  <c r="E502" i="1"/>
  <c r="A503" i="1"/>
  <c r="B503" i="1"/>
  <c r="C505" i="1"/>
  <c r="H505" i="1" l="1"/>
  <c r="D506" i="1"/>
  <c r="F505" i="1"/>
  <c r="G503" i="1"/>
  <c r="A504" i="1"/>
  <c r="E503" i="1"/>
  <c r="C506" i="1"/>
  <c r="B504" i="1"/>
  <c r="H506" i="1" l="1"/>
  <c r="D507" i="1"/>
  <c r="F506" i="1"/>
  <c r="G504" i="1"/>
  <c r="E504" i="1"/>
  <c r="A505" i="1"/>
  <c r="B505" i="1"/>
  <c r="C507" i="1"/>
  <c r="H507" i="1" l="1"/>
  <c r="D508" i="1"/>
  <c r="F507" i="1"/>
  <c r="G505" i="1"/>
  <c r="E505" i="1"/>
  <c r="A506" i="1"/>
  <c r="B506" i="1"/>
  <c r="C508" i="1"/>
  <c r="H508" i="1" l="1"/>
  <c r="D509" i="1"/>
  <c r="F508" i="1"/>
  <c r="G506" i="1"/>
  <c r="E506" i="1"/>
  <c r="A507" i="1"/>
  <c r="B507" i="1"/>
  <c r="C509" i="1"/>
  <c r="H509" i="1" l="1"/>
  <c r="F509" i="1"/>
  <c r="D510" i="1"/>
  <c r="G507" i="1"/>
  <c r="E507" i="1"/>
  <c r="A508" i="1"/>
  <c r="B508" i="1"/>
  <c r="C510" i="1"/>
  <c r="H510" i="1" l="1"/>
  <c r="D511" i="1"/>
  <c r="F510" i="1"/>
  <c r="G508" i="1"/>
  <c r="E508" i="1"/>
  <c r="A509" i="1"/>
  <c r="B509" i="1"/>
  <c r="C511" i="1"/>
  <c r="H511" i="1" l="1"/>
  <c r="D512" i="1"/>
  <c r="F511" i="1"/>
  <c r="G509" i="1"/>
  <c r="E509" i="1"/>
  <c r="A510" i="1"/>
  <c r="C512" i="1"/>
  <c r="B510" i="1"/>
  <c r="H512" i="1" l="1"/>
  <c r="D513" i="1"/>
  <c r="F512" i="1"/>
  <c r="G510" i="1"/>
  <c r="E510" i="1"/>
  <c r="A511" i="1"/>
  <c r="B511" i="1"/>
  <c r="C513" i="1"/>
  <c r="H513" i="1" l="1"/>
  <c r="D514" i="1"/>
  <c r="F513" i="1"/>
  <c r="G511" i="1"/>
  <c r="E511" i="1"/>
  <c r="A512" i="1"/>
  <c r="C514" i="1"/>
  <c r="B512" i="1"/>
  <c r="H514" i="1" l="1"/>
  <c r="D515" i="1"/>
  <c r="F514" i="1"/>
  <c r="G512" i="1"/>
  <c r="E512" i="1"/>
  <c r="A513" i="1"/>
  <c r="B513" i="1"/>
  <c r="C515" i="1"/>
  <c r="H515" i="1" l="1"/>
  <c r="D516" i="1"/>
  <c r="F515" i="1"/>
  <c r="G513" i="1"/>
  <c r="E513" i="1"/>
  <c r="A514" i="1"/>
  <c r="C516" i="1"/>
  <c r="B514" i="1"/>
  <c r="H516" i="1" l="1"/>
  <c r="D517" i="1"/>
  <c r="F516" i="1"/>
  <c r="G514" i="1"/>
  <c r="E514" i="1"/>
  <c r="A515" i="1"/>
  <c r="B515" i="1"/>
  <c r="C517" i="1"/>
  <c r="H517" i="1" l="1"/>
  <c r="F517" i="1"/>
  <c r="D518" i="1"/>
  <c r="G515" i="1"/>
  <c r="A516" i="1"/>
  <c r="E515" i="1"/>
  <c r="B516" i="1"/>
  <c r="C518" i="1"/>
  <c r="H518" i="1" l="1"/>
  <c r="D519" i="1"/>
  <c r="F518" i="1"/>
  <c r="G516" i="1"/>
  <c r="E516" i="1"/>
  <c r="A517" i="1"/>
  <c r="B517" i="1"/>
  <c r="C519" i="1"/>
  <c r="H519" i="1" l="1"/>
  <c r="D520" i="1"/>
  <c r="F519" i="1"/>
  <c r="G517" i="1"/>
  <c r="A518" i="1"/>
  <c r="E517" i="1"/>
  <c r="B518" i="1"/>
  <c r="C520" i="1"/>
  <c r="H520" i="1" l="1"/>
  <c r="D521" i="1"/>
  <c r="F520" i="1"/>
  <c r="G518" i="1"/>
  <c r="A519" i="1"/>
  <c r="E518" i="1"/>
  <c r="B519" i="1"/>
  <c r="C521" i="1"/>
  <c r="H521" i="1" l="1"/>
  <c r="F521" i="1"/>
  <c r="D522" i="1"/>
  <c r="G519" i="1"/>
  <c r="A520" i="1"/>
  <c r="E519" i="1"/>
  <c r="B520" i="1"/>
  <c r="C522" i="1"/>
  <c r="H522" i="1" l="1"/>
  <c r="D523" i="1"/>
  <c r="F522" i="1"/>
  <c r="G520" i="1"/>
  <c r="E520" i="1"/>
  <c r="A521" i="1"/>
  <c r="B521" i="1"/>
  <c r="C523" i="1"/>
  <c r="H523" i="1" l="1"/>
  <c r="D524" i="1"/>
  <c r="F523" i="1"/>
  <c r="G521" i="1"/>
  <c r="A522" i="1"/>
  <c r="E521" i="1"/>
  <c r="B522" i="1"/>
  <c r="C524" i="1"/>
  <c r="H524" i="1" l="1"/>
  <c r="F524" i="1"/>
  <c r="D525" i="1"/>
  <c r="G522" i="1"/>
  <c r="E522" i="1"/>
  <c r="A523" i="1"/>
  <c r="B523" i="1"/>
  <c r="C525" i="1"/>
  <c r="H525" i="1" l="1"/>
  <c r="F525" i="1"/>
  <c r="D526" i="1"/>
  <c r="G523" i="1"/>
  <c r="E523" i="1"/>
  <c r="A524" i="1"/>
  <c r="C526" i="1"/>
  <c r="B524" i="1"/>
  <c r="H526" i="1" l="1"/>
  <c r="F526" i="1"/>
  <c r="D527" i="1"/>
  <c r="G524" i="1"/>
  <c r="E524" i="1"/>
  <c r="A525" i="1"/>
  <c r="B525" i="1"/>
  <c r="C527" i="1"/>
  <c r="H527" i="1" l="1"/>
  <c r="D528" i="1"/>
  <c r="F527" i="1"/>
  <c r="G525" i="1"/>
  <c r="A526" i="1"/>
  <c r="E525" i="1"/>
  <c r="B526" i="1"/>
  <c r="C528" i="1"/>
  <c r="H528" i="1" l="1"/>
  <c r="F528" i="1"/>
  <c r="D529" i="1"/>
  <c r="G526" i="1"/>
  <c r="E526" i="1"/>
  <c r="A527" i="1"/>
  <c r="B527" i="1"/>
  <c r="C529" i="1"/>
  <c r="H529" i="1" l="1"/>
  <c r="F529" i="1"/>
  <c r="D530" i="1"/>
  <c r="G527" i="1"/>
  <c r="A528" i="1"/>
  <c r="E527" i="1"/>
  <c r="B528" i="1"/>
  <c r="C530" i="1"/>
  <c r="H530" i="1" l="1"/>
  <c r="D531" i="1"/>
  <c r="F530" i="1"/>
  <c r="G528" i="1"/>
  <c r="A529" i="1"/>
  <c r="E528" i="1"/>
  <c r="B529" i="1"/>
  <c r="C531" i="1"/>
  <c r="H531" i="1" l="1"/>
  <c r="F531" i="1"/>
  <c r="D532" i="1"/>
  <c r="G529" i="1"/>
  <c r="A530" i="1"/>
  <c r="E529" i="1"/>
  <c r="B530" i="1"/>
  <c r="C532" i="1"/>
  <c r="H532" i="1" l="1"/>
  <c r="F532" i="1"/>
  <c r="D533" i="1"/>
  <c r="G530" i="1"/>
  <c r="E530" i="1"/>
  <c r="A531" i="1"/>
  <c r="B531" i="1"/>
  <c r="C533" i="1"/>
  <c r="H533" i="1" l="1"/>
  <c r="D534" i="1"/>
  <c r="F533" i="1"/>
  <c r="G531" i="1"/>
  <c r="A532" i="1"/>
  <c r="E531" i="1"/>
  <c r="B532" i="1"/>
  <c r="C534" i="1"/>
  <c r="H534" i="1" l="1"/>
  <c r="D535" i="1"/>
  <c r="F534" i="1"/>
  <c r="G532" i="1"/>
  <c r="A533" i="1"/>
  <c r="E532" i="1"/>
  <c r="C535" i="1"/>
  <c r="B533" i="1"/>
  <c r="H535" i="1" l="1"/>
  <c r="D536" i="1"/>
  <c r="F535" i="1"/>
  <c r="G533" i="1"/>
  <c r="A534" i="1"/>
  <c r="E533" i="1"/>
  <c r="B534" i="1"/>
  <c r="C536" i="1"/>
  <c r="H536" i="1" l="1"/>
  <c r="D537" i="1"/>
  <c r="F536" i="1"/>
  <c r="G534" i="1"/>
  <c r="E534" i="1"/>
  <c r="A535" i="1"/>
  <c r="B535" i="1"/>
  <c r="C537" i="1"/>
  <c r="H537" i="1" l="1"/>
  <c r="D538" i="1"/>
  <c r="F537" i="1"/>
  <c r="G535" i="1"/>
  <c r="A536" i="1"/>
  <c r="E535" i="1"/>
  <c r="C538" i="1"/>
  <c r="B536" i="1"/>
  <c r="H538" i="1" l="1"/>
  <c r="D539" i="1"/>
  <c r="F538" i="1"/>
  <c r="G536" i="1"/>
  <c r="A537" i="1"/>
  <c r="E536" i="1"/>
  <c r="B537" i="1"/>
  <c r="C539" i="1"/>
  <c r="H539" i="1" l="1"/>
  <c r="D540" i="1"/>
  <c r="F539" i="1"/>
  <c r="G537" i="1"/>
  <c r="A538" i="1"/>
  <c r="E537" i="1"/>
  <c r="B538" i="1"/>
  <c r="C540" i="1"/>
  <c r="H540" i="1" l="1"/>
  <c r="D541" i="1"/>
  <c r="F540" i="1"/>
  <c r="G538" i="1"/>
  <c r="A539" i="1"/>
  <c r="E538" i="1"/>
  <c r="B539" i="1"/>
  <c r="C541" i="1"/>
  <c r="H541" i="1" l="1"/>
  <c r="D542" i="1"/>
  <c r="F541" i="1"/>
  <c r="G539" i="1"/>
  <c r="A540" i="1"/>
  <c r="E539" i="1"/>
  <c r="B540" i="1"/>
  <c r="C542" i="1"/>
  <c r="H542" i="1" l="1"/>
  <c r="D543" i="1"/>
  <c r="F542" i="1"/>
  <c r="G540" i="1"/>
  <c r="A541" i="1"/>
  <c r="E540" i="1"/>
  <c r="B541" i="1"/>
  <c r="C543" i="1"/>
  <c r="H543" i="1" l="1"/>
  <c r="D544" i="1"/>
  <c r="F543" i="1"/>
  <c r="G541" i="1"/>
  <c r="A542" i="1"/>
  <c r="E541" i="1"/>
  <c r="B542" i="1"/>
  <c r="C544" i="1"/>
  <c r="H544" i="1" l="1"/>
  <c r="D545" i="1"/>
  <c r="F544" i="1"/>
  <c r="G542" i="1"/>
  <c r="A543" i="1"/>
  <c r="E542" i="1"/>
  <c r="C545" i="1"/>
  <c r="B543" i="1"/>
  <c r="H545" i="1" l="1"/>
  <c r="D546" i="1"/>
  <c r="F545" i="1"/>
  <c r="G543" i="1"/>
  <c r="A544" i="1"/>
  <c r="E543" i="1"/>
  <c r="B544" i="1"/>
  <c r="C546" i="1"/>
  <c r="H546" i="1" l="1"/>
  <c r="D547" i="1"/>
  <c r="F546" i="1"/>
  <c r="G544" i="1"/>
  <c r="A545" i="1"/>
  <c r="E544" i="1"/>
  <c r="B545" i="1"/>
  <c r="C547" i="1"/>
  <c r="H547" i="1" l="1"/>
  <c r="D548" i="1"/>
  <c r="F547" i="1"/>
  <c r="G545" i="1"/>
  <c r="A546" i="1"/>
  <c r="E545" i="1"/>
  <c r="C548" i="1"/>
  <c r="B546" i="1"/>
  <c r="H548" i="1" l="1"/>
  <c r="D549" i="1"/>
  <c r="F548" i="1"/>
  <c r="G546" i="1"/>
  <c r="A547" i="1"/>
  <c r="E546" i="1"/>
  <c r="B547" i="1"/>
  <c r="C549" i="1"/>
  <c r="H549" i="1" l="1"/>
  <c r="D550" i="1"/>
  <c r="F549" i="1"/>
  <c r="G547" i="1"/>
  <c r="A548" i="1"/>
  <c r="E547" i="1"/>
  <c r="B548" i="1"/>
  <c r="C550" i="1"/>
  <c r="H550" i="1" l="1"/>
  <c r="D551" i="1"/>
  <c r="F550" i="1"/>
  <c r="G548" i="1"/>
  <c r="A549" i="1"/>
  <c r="E548" i="1"/>
  <c r="B549" i="1"/>
  <c r="C551" i="1"/>
  <c r="H551" i="1" l="1"/>
  <c r="D552" i="1"/>
  <c r="F551" i="1"/>
  <c r="G549" i="1"/>
  <c r="E549" i="1"/>
  <c r="A550" i="1"/>
  <c r="C552" i="1"/>
  <c r="B550" i="1"/>
  <c r="H552" i="1" l="1"/>
  <c r="F552" i="1"/>
  <c r="D553" i="1"/>
  <c r="G550" i="1"/>
  <c r="E550" i="1"/>
  <c r="A551" i="1"/>
  <c r="B551" i="1"/>
  <c r="C553" i="1"/>
  <c r="H553" i="1" l="1"/>
  <c r="D554" i="1"/>
  <c r="F553" i="1"/>
  <c r="G551" i="1"/>
  <c r="A552" i="1"/>
  <c r="E551" i="1"/>
  <c r="B552" i="1"/>
  <c r="C554" i="1"/>
  <c r="H554" i="1" l="1"/>
  <c r="D555" i="1"/>
  <c r="F554" i="1"/>
  <c r="G552" i="1"/>
  <c r="E552" i="1"/>
  <c r="A553" i="1"/>
  <c r="C555" i="1"/>
  <c r="B553" i="1"/>
  <c r="H555" i="1" l="1"/>
  <c r="D556" i="1"/>
  <c r="F555" i="1"/>
  <c r="G553" i="1"/>
  <c r="E553" i="1"/>
  <c r="A554" i="1"/>
  <c r="B554" i="1"/>
  <c r="C556" i="1"/>
  <c r="H556" i="1" l="1"/>
  <c r="D557" i="1"/>
  <c r="F556" i="1"/>
  <c r="G554" i="1"/>
  <c r="A555" i="1"/>
  <c r="E554" i="1"/>
  <c r="C557" i="1"/>
  <c r="B555" i="1"/>
  <c r="H557" i="1" l="1"/>
  <c r="D558" i="1"/>
  <c r="F557" i="1"/>
  <c r="G555" i="1"/>
  <c r="A556" i="1"/>
  <c r="E555" i="1"/>
  <c r="C558" i="1"/>
  <c r="B556" i="1"/>
  <c r="H558" i="1" l="1"/>
  <c r="D559" i="1"/>
  <c r="F558" i="1"/>
  <c r="G556" i="1"/>
  <c r="E556" i="1"/>
  <c r="A557" i="1"/>
  <c r="B557" i="1"/>
  <c r="C559" i="1"/>
  <c r="H559" i="1" l="1"/>
  <c r="D560" i="1"/>
  <c r="F559" i="1"/>
  <c r="G557" i="1"/>
  <c r="E557" i="1"/>
  <c r="A558" i="1"/>
  <c r="B558" i="1"/>
  <c r="C560" i="1"/>
  <c r="H560" i="1" l="1"/>
  <c r="D561" i="1"/>
  <c r="F560" i="1"/>
  <c r="G558" i="1"/>
  <c r="A559" i="1"/>
  <c r="E558" i="1"/>
  <c r="B559" i="1"/>
  <c r="C561" i="1"/>
  <c r="H561" i="1" l="1"/>
  <c r="F561" i="1"/>
  <c r="D562" i="1"/>
  <c r="G559" i="1"/>
  <c r="A560" i="1"/>
  <c r="E559" i="1"/>
  <c r="B560" i="1"/>
  <c r="C562" i="1"/>
  <c r="H562" i="1" l="1"/>
  <c r="F562" i="1"/>
  <c r="D563" i="1"/>
  <c r="G560" i="1"/>
  <c r="E560" i="1"/>
  <c r="A561" i="1"/>
  <c r="B561" i="1"/>
  <c r="C563" i="1"/>
  <c r="H563" i="1" l="1"/>
  <c r="F563" i="1"/>
  <c r="D564" i="1"/>
  <c r="G561" i="1"/>
  <c r="A562" i="1"/>
  <c r="E561" i="1"/>
  <c r="B562" i="1"/>
  <c r="C564" i="1"/>
  <c r="H564" i="1" l="1"/>
  <c r="F564" i="1"/>
  <c r="D565" i="1"/>
  <c r="G562" i="1"/>
  <c r="A563" i="1"/>
  <c r="E562" i="1"/>
  <c r="B563" i="1"/>
  <c r="C565" i="1"/>
  <c r="H565" i="1" l="1"/>
  <c r="F565" i="1"/>
  <c r="D566" i="1"/>
  <c r="G563" i="1"/>
  <c r="E563" i="1"/>
  <c r="A564" i="1"/>
  <c r="B564" i="1"/>
  <c r="C566" i="1"/>
  <c r="H566" i="1" l="1"/>
  <c r="D567" i="1"/>
  <c r="F566" i="1"/>
  <c r="G564" i="1"/>
  <c r="A565" i="1"/>
  <c r="E564" i="1"/>
  <c r="B565" i="1"/>
  <c r="C567" i="1"/>
  <c r="H567" i="1" l="1"/>
  <c r="D568" i="1"/>
  <c r="F567" i="1"/>
  <c r="G565" i="1"/>
  <c r="A566" i="1"/>
  <c r="E565" i="1"/>
  <c r="B566" i="1"/>
  <c r="C568" i="1"/>
  <c r="H568" i="1" l="1"/>
  <c r="D569" i="1"/>
  <c r="F568" i="1"/>
  <c r="G566" i="1"/>
  <c r="A567" i="1"/>
  <c r="E566" i="1"/>
  <c r="B567" i="1"/>
  <c r="C569" i="1"/>
  <c r="H569" i="1" l="1"/>
  <c r="D570" i="1"/>
  <c r="F569" i="1"/>
  <c r="G567" i="1"/>
  <c r="A568" i="1"/>
  <c r="E567" i="1"/>
  <c r="B568" i="1"/>
  <c r="C570" i="1"/>
  <c r="H570" i="1" l="1"/>
  <c r="D571" i="1"/>
  <c r="F570" i="1"/>
  <c r="G568" i="1"/>
  <c r="E568" i="1"/>
  <c r="A569" i="1"/>
  <c r="B569" i="1"/>
  <c r="C571" i="1"/>
  <c r="H571" i="1" l="1"/>
  <c r="F571" i="1"/>
  <c r="D572" i="1"/>
  <c r="G569" i="1"/>
  <c r="A570" i="1"/>
  <c r="E569" i="1"/>
  <c r="B570" i="1"/>
  <c r="C572" i="1"/>
  <c r="H572" i="1" l="1"/>
  <c r="D573" i="1"/>
  <c r="F572" i="1"/>
  <c r="G570" i="1"/>
  <c r="A571" i="1"/>
  <c r="E570" i="1"/>
  <c r="B571" i="1"/>
  <c r="C573" i="1"/>
  <c r="H573" i="1" l="1"/>
  <c r="D574" i="1"/>
  <c r="F573" i="1"/>
  <c r="G571" i="1"/>
  <c r="A572" i="1"/>
  <c r="E571" i="1"/>
  <c r="C574" i="1"/>
  <c r="B572" i="1"/>
  <c r="H574" i="1" l="1"/>
  <c r="D575" i="1"/>
  <c r="F574" i="1"/>
  <c r="G572" i="1"/>
  <c r="E572" i="1"/>
  <c r="A573" i="1"/>
  <c r="B573" i="1"/>
  <c r="C575" i="1"/>
  <c r="H575" i="1" l="1"/>
  <c r="D576" i="1"/>
  <c r="F575" i="1"/>
  <c r="G573" i="1"/>
  <c r="A574" i="1"/>
  <c r="E573" i="1"/>
  <c r="C576" i="1"/>
  <c r="B574" i="1"/>
  <c r="H576" i="1" l="1"/>
  <c r="D577" i="1"/>
  <c r="F576" i="1"/>
  <c r="G574" i="1"/>
  <c r="E574" i="1"/>
  <c r="A575" i="1"/>
  <c r="B575" i="1"/>
  <c r="C577" i="1"/>
  <c r="H577" i="1" l="1"/>
  <c r="D578" i="1"/>
  <c r="F577" i="1"/>
  <c r="G575" i="1"/>
  <c r="E575" i="1"/>
  <c r="A576" i="1"/>
  <c r="B576" i="1"/>
  <c r="C578" i="1"/>
  <c r="H578" i="1" l="1"/>
  <c r="F578" i="1"/>
  <c r="D579" i="1"/>
  <c r="G576" i="1"/>
  <c r="E576" i="1"/>
  <c r="A577" i="1"/>
  <c r="C579" i="1"/>
  <c r="B577" i="1"/>
  <c r="H579" i="1" l="1"/>
  <c r="D580" i="1"/>
  <c r="F579" i="1"/>
  <c r="G577" i="1"/>
  <c r="A578" i="1"/>
  <c r="E577" i="1"/>
  <c r="C580" i="1"/>
  <c r="B578" i="1"/>
  <c r="H580" i="1" l="1"/>
  <c r="D581" i="1"/>
  <c r="F580" i="1"/>
  <c r="G578" i="1"/>
  <c r="A579" i="1"/>
  <c r="E578" i="1"/>
  <c r="C581" i="1"/>
  <c r="B579" i="1"/>
  <c r="H581" i="1" l="1"/>
  <c r="D582" i="1"/>
  <c r="F581" i="1"/>
  <c r="G579" i="1"/>
  <c r="A580" i="1"/>
  <c r="E579" i="1"/>
  <c r="C582" i="1"/>
  <c r="B580" i="1"/>
  <c r="H582" i="1" l="1"/>
  <c r="F582" i="1"/>
  <c r="D583" i="1"/>
  <c r="G580" i="1"/>
  <c r="A581" i="1"/>
  <c r="E580" i="1"/>
  <c r="C583" i="1"/>
  <c r="B581" i="1"/>
  <c r="H583" i="1" l="1"/>
  <c r="D584" i="1"/>
  <c r="F583" i="1"/>
  <c r="G581" i="1"/>
  <c r="E581" i="1"/>
  <c r="A582" i="1"/>
  <c r="C584" i="1"/>
  <c r="B582" i="1"/>
  <c r="H584" i="1" l="1"/>
  <c r="D585" i="1"/>
  <c r="F584" i="1"/>
  <c r="G582" i="1"/>
  <c r="E582" i="1"/>
  <c r="A583" i="1"/>
  <c r="C585" i="1"/>
  <c r="B583" i="1"/>
  <c r="H585" i="1" l="1"/>
  <c r="F585" i="1"/>
  <c r="D586" i="1"/>
  <c r="G583" i="1"/>
  <c r="E583" i="1"/>
  <c r="A584" i="1"/>
  <c r="C586" i="1"/>
  <c r="B584" i="1"/>
  <c r="H586" i="1" l="1"/>
  <c r="F586" i="1"/>
  <c r="D587" i="1"/>
  <c r="G584" i="1"/>
  <c r="E584" i="1"/>
  <c r="A585" i="1"/>
  <c r="C587" i="1"/>
  <c r="B585" i="1"/>
  <c r="H587" i="1" l="1"/>
  <c r="D588" i="1"/>
  <c r="F587" i="1"/>
  <c r="G585" i="1"/>
  <c r="E585" i="1"/>
  <c r="A586" i="1"/>
  <c r="C588" i="1"/>
  <c r="B586" i="1"/>
  <c r="H588" i="1" l="1"/>
  <c r="F588" i="1"/>
  <c r="D589" i="1"/>
  <c r="G586" i="1"/>
  <c r="E586" i="1"/>
  <c r="A587" i="1"/>
  <c r="C589" i="1"/>
  <c r="B587" i="1"/>
  <c r="H589" i="1" l="1"/>
  <c r="F589" i="1"/>
  <c r="D590" i="1"/>
  <c r="G587" i="1"/>
  <c r="E587" i="1"/>
  <c r="A588" i="1"/>
  <c r="B588" i="1"/>
  <c r="C590" i="1"/>
  <c r="H590" i="1" l="1"/>
  <c r="F590" i="1"/>
  <c r="D591" i="1"/>
  <c r="G588" i="1"/>
  <c r="E588" i="1"/>
  <c r="A589" i="1"/>
  <c r="C591" i="1"/>
  <c r="B589" i="1"/>
  <c r="H591" i="1" l="1"/>
  <c r="F591" i="1"/>
  <c r="D592" i="1"/>
  <c r="G589" i="1"/>
  <c r="E589" i="1"/>
  <c r="A590" i="1"/>
  <c r="C592" i="1"/>
  <c r="B590" i="1"/>
  <c r="H592" i="1" l="1"/>
  <c r="F592" i="1"/>
  <c r="D593" i="1"/>
  <c r="G590" i="1"/>
  <c r="E590" i="1"/>
  <c r="A591" i="1"/>
  <c r="C593" i="1"/>
  <c r="B591" i="1"/>
  <c r="H593" i="1" l="1"/>
  <c r="F593" i="1"/>
  <c r="D594" i="1"/>
  <c r="G591" i="1"/>
  <c r="E591" i="1"/>
  <c r="A592" i="1"/>
  <c r="C594" i="1"/>
  <c r="B592" i="1"/>
  <c r="H594" i="1" l="1"/>
  <c r="D595" i="1"/>
  <c r="F594" i="1"/>
  <c r="G592" i="1"/>
  <c r="E592" i="1"/>
  <c r="A593" i="1"/>
  <c r="B593" i="1"/>
  <c r="C595" i="1"/>
  <c r="H595" i="1" l="1"/>
  <c r="D596" i="1"/>
  <c r="F595" i="1"/>
  <c r="G593" i="1"/>
  <c r="E593" i="1"/>
  <c r="A594" i="1"/>
  <c r="C596" i="1"/>
  <c r="B594" i="1"/>
  <c r="H596" i="1" l="1"/>
  <c r="D597" i="1"/>
  <c r="F596" i="1"/>
  <c r="G594" i="1"/>
  <c r="A595" i="1"/>
  <c r="E594" i="1"/>
  <c r="B595" i="1"/>
  <c r="C597" i="1"/>
  <c r="H597" i="1" l="1"/>
  <c r="F597" i="1"/>
  <c r="D598" i="1"/>
  <c r="G595" i="1"/>
  <c r="E595" i="1"/>
  <c r="A596" i="1"/>
  <c r="C598" i="1"/>
  <c r="B596" i="1"/>
  <c r="H598" i="1" l="1"/>
  <c r="D599" i="1"/>
  <c r="F598" i="1"/>
  <c r="G596" i="1"/>
  <c r="E596" i="1"/>
  <c r="A597" i="1"/>
  <c r="B597" i="1"/>
  <c r="C599" i="1"/>
  <c r="H599" i="1" l="1"/>
  <c r="F599" i="1"/>
  <c r="D600" i="1"/>
  <c r="G597" i="1"/>
  <c r="E597" i="1"/>
  <c r="A598" i="1"/>
  <c r="B598" i="1"/>
  <c r="C600" i="1"/>
  <c r="H600" i="1" l="1"/>
  <c r="D601" i="1"/>
  <c r="F600" i="1"/>
  <c r="G598" i="1"/>
  <c r="E598" i="1"/>
  <c r="A599" i="1"/>
  <c r="B599" i="1"/>
  <c r="C601" i="1"/>
  <c r="H601" i="1" l="1"/>
  <c r="D602" i="1"/>
  <c r="F601" i="1"/>
  <c r="G599" i="1"/>
  <c r="E599" i="1"/>
  <c r="A600" i="1"/>
  <c r="C602" i="1"/>
  <c r="B600" i="1"/>
  <c r="H602" i="1" l="1"/>
  <c r="F602" i="1"/>
  <c r="D603" i="1"/>
  <c r="G600" i="1"/>
  <c r="E600" i="1"/>
  <c r="A601" i="1"/>
  <c r="B601" i="1"/>
  <c r="C603" i="1"/>
  <c r="H603" i="1" l="1"/>
  <c r="D604" i="1"/>
  <c r="F603" i="1"/>
  <c r="G601" i="1"/>
  <c r="E601" i="1"/>
  <c r="A602" i="1"/>
  <c r="C604" i="1"/>
  <c r="B602" i="1"/>
  <c r="H604" i="1" l="1"/>
  <c r="D605" i="1"/>
  <c r="F604" i="1"/>
  <c r="G602" i="1"/>
  <c r="E602" i="1"/>
  <c r="A603" i="1"/>
  <c r="C605" i="1"/>
  <c r="B603" i="1"/>
  <c r="H605" i="1" l="1"/>
  <c r="F605" i="1"/>
  <c r="D606" i="1"/>
  <c r="G603" i="1"/>
  <c r="E603" i="1"/>
  <c r="A604" i="1"/>
  <c r="B604" i="1"/>
  <c r="C606" i="1"/>
  <c r="H606" i="1" l="1"/>
  <c r="F606" i="1"/>
  <c r="D607" i="1"/>
  <c r="G604" i="1"/>
  <c r="E604" i="1"/>
  <c r="A605" i="1"/>
  <c r="C607" i="1"/>
  <c r="B605" i="1"/>
  <c r="H607" i="1" l="1"/>
  <c r="D608" i="1"/>
  <c r="F607" i="1"/>
  <c r="G605" i="1"/>
  <c r="E605" i="1"/>
  <c r="A606" i="1"/>
  <c r="B606" i="1"/>
  <c r="C608" i="1"/>
  <c r="H608" i="1" l="1"/>
  <c r="D609" i="1"/>
  <c r="F608" i="1"/>
  <c r="G606" i="1"/>
  <c r="E606" i="1"/>
  <c r="A607" i="1"/>
  <c r="C609" i="1"/>
  <c r="B607" i="1"/>
  <c r="H609" i="1" l="1"/>
  <c r="D610" i="1"/>
  <c r="F609" i="1"/>
  <c r="G607" i="1"/>
  <c r="E607" i="1"/>
  <c r="A608" i="1"/>
  <c r="C610" i="1"/>
  <c r="B608" i="1"/>
  <c r="H610" i="1" l="1"/>
  <c r="F610" i="1"/>
  <c r="D611" i="1"/>
  <c r="G608" i="1"/>
  <c r="E608" i="1"/>
  <c r="A609" i="1"/>
  <c r="B609" i="1"/>
  <c r="C611" i="1"/>
  <c r="H611" i="1" l="1"/>
  <c r="D612" i="1"/>
  <c r="F611" i="1"/>
  <c r="G609" i="1"/>
  <c r="E609" i="1"/>
  <c r="A610" i="1"/>
  <c r="C612" i="1"/>
  <c r="B610" i="1"/>
  <c r="H612" i="1" l="1"/>
  <c r="D613" i="1"/>
  <c r="F612" i="1"/>
  <c r="G610" i="1"/>
  <c r="E610" i="1"/>
  <c r="A611" i="1"/>
  <c r="C613" i="1"/>
  <c r="B611" i="1"/>
  <c r="H613" i="1" l="1"/>
  <c r="D614" i="1"/>
  <c r="F613" i="1"/>
  <c r="G611" i="1"/>
  <c r="E611" i="1"/>
  <c r="A612" i="1"/>
  <c r="C614" i="1"/>
  <c r="B612" i="1"/>
  <c r="H614" i="1" l="1"/>
  <c r="D615" i="1"/>
  <c r="F614" i="1"/>
  <c r="G612" i="1"/>
  <c r="E612" i="1"/>
  <c r="A613" i="1"/>
  <c r="C615" i="1"/>
  <c r="B613" i="1"/>
  <c r="H615" i="1" l="1"/>
  <c r="D616" i="1"/>
  <c r="F615" i="1"/>
  <c r="G613" i="1"/>
  <c r="E613" i="1"/>
  <c r="A614" i="1"/>
  <c r="C616" i="1"/>
  <c r="B614" i="1"/>
  <c r="H616" i="1" l="1"/>
  <c r="D617" i="1"/>
  <c r="F616" i="1"/>
  <c r="G614" i="1"/>
  <c r="E614" i="1"/>
  <c r="A615" i="1"/>
  <c r="C617" i="1"/>
  <c r="B615" i="1"/>
  <c r="H617" i="1" l="1"/>
  <c r="D618" i="1"/>
  <c r="F617" i="1"/>
  <c r="G615" i="1"/>
  <c r="A616" i="1"/>
  <c r="E615" i="1"/>
  <c r="C618" i="1"/>
  <c r="B616" i="1"/>
  <c r="H618" i="1" l="1"/>
  <c r="D619" i="1"/>
  <c r="F618" i="1"/>
  <c r="G616" i="1"/>
  <c r="A617" i="1"/>
  <c r="E616" i="1"/>
  <c r="C619" i="1"/>
  <c r="B617" i="1"/>
  <c r="H619" i="1" l="1"/>
  <c r="D620" i="1"/>
  <c r="F619" i="1"/>
  <c r="G617" i="1"/>
  <c r="E617" i="1"/>
  <c r="A618" i="1"/>
  <c r="C620" i="1"/>
  <c r="B618" i="1"/>
  <c r="H620" i="1" l="1"/>
  <c r="D621" i="1"/>
  <c r="F620" i="1"/>
  <c r="G618" i="1"/>
  <c r="E618" i="1"/>
  <c r="A619" i="1"/>
  <c r="C621" i="1"/>
  <c r="B619" i="1"/>
  <c r="H621" i="1" l="1"/>
  <c r="D622" i="1"/>
  <c r="F621" i="1"/>
  <c r="G619" i="1"/>
  <c r="A620" i="1"/>
  <c r="E619" i="1"/>
  <c r="C622" i="1"/>
  <c r="B620" i="1"/>
  <c r="H622" i="1" l="1"/>
  <c r="D623" i="1"/>
  <c r="F622" i="1"/>
  <c r="G620" i="1"/>
  <c r="E620" i="1"/>
  <c r="A621" i="1"/>
  <c r="C623" i="1"/>
  <c r="B621" i="1"/>
  <c r="H623" i="1" l="1"/>
  <c r="D624" i="1"/>
  <c r="F623" i="1"/>
  <c r="G621" i="1"/>
  <c r="E621" i="1"/>
  <c r="A622" i="1"/>
  <c r="C624" i="1"/>
  <c r="B622" i="1"/>
  <c r="H624" i="1" l="1"/>
  <c r="D625" i="1"/>
  <c r="F624" i="1"/>
  <c r="G622" i="1"/>
  <c r="E622" i="1"/>
  <c r="A623" i="1"/>
  <c r="C625" i="1"/>
  <c r="B623" i="1"/>
  <c r="H625" i="1" l="1"/>
  <c r="D626" i="1"/>
  <c r="F625" i="1"/>
  <c r="G623" i="1"/>
  <c r="E623" i="1"/>
  <c r="A624" i="1"/>
  <c r="B624" i="1"/>
  <c r="C626" i="1"/>
  <c r="H626" i="1" l="1"/>
  <c r="D627" i="1"/>
  <c r="F626" i="1"/>
  <c r="G624" i="1"/>
  <c r="E624" i="1"/>
  <c r="A625" i="1"/>
  <c r="B625" i="1"/>
  <c r="C627" i="1"/>
  <c r="H627" i="1" l="1"/>
  <c r="D628" i="1"/>
  <c r="F627" i="1"/>
  <c r="G625" i="1"/>
  <c r="E625" i="1"/>
  <c r="A626" i="1"/>
  <c r="B626" i="1"/>
  <c r="C628" i="1"/>
  <c r="H628" i="1" l="1"/>
  <c r="D629" i="1"/>
  <c r="F628" i="1"/>
  <c r="G626" i="1"/>
  <c r="E626" i="1"/>
  <c r="A627" i="1"/>
  <c r="C629" i="1"/>
  <c r="B627" i="1"/>
  <c r="H629" i="1" l="1"/>
  <c r="D630" i="1"/>
  <c r="F629" i="1"/>
  <c r="G627" i="1"/>
  <c r="E627" i="1"/>
  <c r="A628" i="1"/>
  <c r="C630" i="1"/>
  <c r="B628" i="1"/>
  <c r="H630" i="1" l="1"/>
  <c r="D631" i="1"/>
  <c r="F630" i="1"/>
  <c r="G628" i="1"/>
  <c r="E628" i="1"/>
  <c r="A629" i="1"/>
  <c r="C631" i="1"/>
  <c r="B629" i="1"/>
  <c r="H631" i="1" l="1"/>
  <c r="D632" i="1"/>
  <c r="F631" i="1"/>
  <c r="G629" i="1"/>
  <c r="E629" i="1"/>
  <c r="A630" i="1"/>
  <c r="C632" i="1"/>
  <c r="B630" i="1"/>
  <c r="H632" i="1" l="1"/>
  <c r="D633" i="1"/>
  <c r="F632" i="1"/>
  <c r="G630" i="1"/>
  <c r="E630" i="1"/>
  <c r="A631" i="1"/>
  <c r="C633" i="1"/>
  <c r="B631" i="1"/>
  <c r="H633" i="1" l="1"/>
  <c r="D634" i="1"/>
  <c r="F633" i="1"/>
  <c r="G631" i="1"/>
  <c r="E631" i="1"/>
  <c r="A632" i="1"/>
  <c r="C634" i="1"/>
  <c r="B632" i="1"/>
  <c r="H634" i="1" l="1"/>
  <c r="D635" i="1"/>
  <c r="F634" i="1"/>
  <c r="G632" i="1"/>
  <c r="E632" i="1"/>
  <c r="A633" i="1"/>
  <c r="C635" i="1"/>
  <c r="B633" i="1"/>
  <c r="H635" i="1" l="1"/>
  <c r="D636" i="1"/>
  <c r="F635" i="1"/>
  <c r="G633" i="1"/>
  <c r="E633" i="1"/>
  <c r="A634" i="1"/>
  <c r="C636" i="1"/>
  <c r="B634" i="1"/>
  <c r="H636" i="1" l="1"/>
  <c r="D637" i="1"/>
  <c r="F636" i="1"/>
  <c r="G634" i="1"/>
  <c r="E634" i="1"/>
  <c r="A635" i="1"/>
  <c r="C637" i="1"/>
  <c r="B635" i="1"/>
  <c r="H637" i="1" l="1"/>
  <c r="D638" i="1"/>
  <c r="F637" i="1"/>
  <c r="G635" i="1"/>
  <c r="E635" i="1"/>
  <c r="A636" i="1"/>
  <c r="C638" i="1"/>
  <c r="B636" i="1"/>
  <c r="H638" i="1" l="1"/>
  <c r="D639" i="1"/>
  <c r="F638" i="1"/>
  <c r="G636" i="1"/>
  <c r="E636" i="1"/>
  <c r="A637" i="1"/>
  <c r="C639" i="1"/>
  <c r="B637" i="1"/>
  <c r="H639" i="1" l="1"/>
  <c r="F639" i="1"/>
  <c r="D640" i="1"/>
  <c r="G637" i="1"/>
  <c r="E637" i="1"/>
  <c r="A638" i="1"/>
  <c r="C640" i="1"/>
  <c r="B638" i="1"/>
  <c r="H640" i="1" l="1"/>
  <c r="D641" i="1"/>
  <c r="F640" i="1"/>
  <c r="G638" i="1"/>
  <c r="E638" i="1"/>
  <c r="A639" i="1"/>
  <c r="C641" i="1"/>
  <c r="B639" i="1"/>
  <c r="H641" i="1" l="1"/>
  <c r="D642" i="1"/>
  <c r="F641" i="1"/>
  <c r="G639" i="1"/>
  <c r="A640" i="1"/>
  <c r="E639" i="1"/>
  <c r="C642" i="1"/>
  <c r="B640" i="1"/>
  <c r="H642" i="1" l="1"/>
  <c r="F642" i="1"/>
  <c r="D643" i="1"/>
  <c r="G640" i="1"/>
  <c r="E640" i="1"/>
  <c r="A641" i="1"/>
  <c r="C643" i="1"/>
  <c r="B641" i="1"/>
  <c r="H643" i="1" l="1"/>
  <c r="D644" i="1"/>
  <c r="F643" i="1"/>
  <c r="G641" i="1"/>
  <c r="E641" i="1"/>
  <c r="A642" i="1"/>
  <c r="C644" i="1"/>
  <c r="B642" i="1"/>
  <c r="H644" i="1" l="1"/>
  <c r="D645" i="1"/>
  <c r="F644" i="1"/>
  <c r="G642" i="1"/>
  <c r="E642" i="1"/>
  <c r="A643" i="1"/>
  <c r="C645" i="1"/>
  <c r="B643" i="1"/>
  <c r="H645" i="1" l="1"/>
  <c r="D646" i="1"/>
  <c r="F645" i="1"/>
  <c r="G643" i="1"/>
  <c r="E643" i="1"/>
  <c r="A644" i="1"/>
  <c r="C646" i="1"/>
  <c r="B644" i="1"/>
  <c r="H646" i="1" l="1"/>
  <c r="D647" i="1"/>
  <c r="F646" i="1"/>
  <c r="G644" i="1"/>
  <c r="E644" i="1"/>
  <c r="A645" i="1"/>
  <c r="C647" i="1"/>
  <c r="B645" i="1"/>
  <c r="H647" i="1" l="1"/>
  <c r="D648" i="1"/>
  <c r="F647" i="1"/>
  <c r="G645" i="1"/>
  <c r="E645" i="1"/>
  <c r="A646" i="1"/>
  <c r="C648" i="1"/>
  <c r="B646" i="1"/>
  <c r="H648" i="1" l="1"/>
  <c r="F648" i="1"/>
  <c r="D649" i="1"/>
  <c r="G646" i="1"/>
  <c r="E646" i="1"/>
  <c r="A647" i="1"/>
  <c r="C649" i="1"/>
  <c r="B647" i="1"/>
  <c r="H649" i="1" l="1"/>
  <c r="F649" i="1"/>
  <c r="D650" i="1"/>
  <c r="G647" i="1"/>
  <c r="E647" i="1"/>
  <c r="A648" i="1"/>
  <c r="C650" i="1"/>
  <c r="B648" i="1"/>
  <c r="H650" i="1" l="1"/>
  <c r="D651" i="1"/>
  <c r="F650" i="1"/>
  <c r="G648" i="1"/>
  <c r="E648" i="1"/>
  <c r="A649" i="1"/>
  <c r="C651" i="1"/>
  <c r="B649" i="1"/>
  <c r="H651" i="1" l="1"/>
  <c r="D652" i="1"/>
  <c r="F651" i="1"/>
  <c r="G649" i="1"/>
  <c r="E649" i="1"/>
  <c r="A650" i="1"/>
  <c r="C652" i="1"/>
  <c r="B650" i="1"/>
  <c r="H652" i="1" l="1"/>
  <c r="D653" i="1"/>
  <c r="F652" i="1"/>
  <c r="G650" i="1"/>
  <c r="E650" i="1"/>
  <c r="A651" i="1"/>
  <c r="B651" i="1"/>
  <c r="C653" i="1"/>
  <c r="H653" i="1" l="1"/>
  <c r="D654" i="1"/>
  <c r="F653" i="1"/>
  <c r="G651" i="1"/>
  <c r="E651" i="1"/>
  <c r="A652" i="1"/>
  <c r="B652" i="1"/>
  <c r="C654" i="1"/>
  <c r="H654" i="1" l="1"/>
  <c r="F654" i="1"/>
  <c r="D655" i="1"/>
  <c r="G652" i="1"/>
  <c r="E652" i="1"/>
  <c r="A653" i="1"/>
  <c r="B653" i="1"/>
  <c r="C655" i="1"/>
  <c r="H655" i="1" l="1"/>
  <c r="F655" i="1"/>
  <c r="D656" i="1"/>
  <c r="G653" i="1"/>
  <c r="A654" i="1"/>
  <c r="E653" i="1"/>
  <c r="B654" i="1"/>
  <c r="C656" i="1"/>
  <c r="H656" i="1" l="1"/>
  <c r="D657" i="1"/>
  <c r="F656" i="1"/>
  <c r="G654" i="1"/>
  <c r="E654" i="1"/>
  <c r="A655" i="1"/>
  <c r="B655" i="1"/>
  <c r="C657" i="1"/>
  <c r="H657" i="1" l="1"/>
  <c r="D658" i="1"/>
  <c r="F657" i="1"/>
  <c r="G655" i="1"/>
  <c r="E655" i="1"/>
  <c r="A656" i="1"/>
  <c r="B656" i="1"/>
  <c r="C658" i="1"/>
  <c r="H658" i="1" l="1"/>
  <c r="F658" i="1"/>
  <c r="D659" i="1"/>
  <c r="G656" i="1"/>
  <c r="E656" i="1"/>
  <c r="A657" i="1"/>
  <c r="B657" i="1"/>
  <c r="C659" i="1"/>
  <c r="H659" i="1" l="1"/>
  <c r="F659" i="1"/>
  <c r="D660" i="1"/>
  <c r="G657" i="1"/>
  <c r="E657" i="1"/>
  <c r="A658" i="1"/>
  <c r="B658" i="1"/>
  <c r="C660" i="1"/>
  <c r="H660" i="1" l="1"/>
  <c r="D661" i="1"/>
  <c r="F660" i="1"/>
  <c r="G658" i="1"/>
  <c r="E658" i="1"/>
  <c r="A659" i="1"/>
  <c r="B659" i="1"/>
  <c r="C661" i="1"/>
  <c r="H661" i="1" l="1"/>
  <c r="D662" i="1"/>
  <c r="F661" i="1"/>
  <c r="G659" i="1"/>
  <c r="E659" i="1"/>
  <c r="A660" i="1"/>
  <c r="B660" i="1"/>
  <c r="C662" i="1"/>
  <c r="H662" i="1" l="1"/>
  <c r="F662" i="1"/>
  <c r="D663" i="1"/>
  <c r="G660" i="1"/>
  <c r="E660" i="1"/>
  <c r="A661" i="1"/>
  <c r="B661" i="1"/>
  <c r="C663" i="1"/>
  <c r="H663" i="1" l="1"/>
  <c r="D664" i="1"/>
  <c r="F663" i="1"/>
  <c r="G661" i="1"/>
  <c r="E661" i="1"/>
  <c r="A662" i="1"/>
  <c r="B662" i="1"/>
  <c r="C664" i="1"/>
  <c r="H664" i="1" l="1"/>
  <c r="F664" i="1"/>
  <c r="D665" i="1"/>
  <c r="G662" i="1"/>
  <c r="A663" i="1"/>
  <c r="E662" i="1"/>
  <c r="B663" i="1"/>
  <c r="C665" i="1"/>
  <c r="H665" i="1" l="1"/>
  <c r="D666" i="1"/>
  <c r="F665" i="1"/>
  <c r="G663" i="1"/>
  <c r="E663" i="1"/>
  <c r="A664" i="1"/>
  <c r="B664" i="1"/>
  <c r="C666" i="1"/>
  <c r="H666" i="1" l="1"/>
  <c r="F666" i="1"/>
  <c r="D667" i="1"/>
  <c r="G664" i="1"/>
  <c r="E664" i="1"/>
  <c r="A665" i="1"/>
  <c r="B665" i="1"/>
  <c r="C667" i="1"/>
  <c r="H667" i="1" l="1"/>
  <c r="F667" i="1"/>
  <c r="D668" i="1"/>
  <c r="G665" i="1"/>
  <c r="E665" i="1"/>
  <c r="A666" i="1"/>
  <c r="B666" i="1"/>
  <c r="C668" i="1"/>
  <c r="H668" i="1" l="1"/>
  <c r="F668" i="1"/>
  <c r="D669" i="1"/>
  <c r="G666" i="1"/>
  <c r="E666" i="1"/>
  <c r="A667" i="1"/>
  <c r="B667" i="1"/>
  <c r="C669" i="1"/>
  <c r="H669" i="1" l="1"/>
  <c r="F669" i="1"/>
  <c r="D670" i="1"/>
  <c r="G667" i="1"/>
  <c r="E667" i="1"/>
  <c r="A668" i="1"/>
  <c r="B668" i="1"/>
  <c r="C670" i="1"/>
  <c r="H670" i="1" l="1"/>
  <c r="F670" i="1"/>
  <c r="D671" i="1"/>
  <c r="G668" i="1"/>
  <c r="E668" i="1"/>
  <c r="A669" i="1"/>
  <c r="B669" i="1"/>
  <c r="C671" i="1"/>
  <c r="H671" i="1" l="1"/>
  <c r="F671" i="1"/>
  <c r="D672" i="1"/>
  <c r="G669" i="1"/>
  <c r="E669" i="1"/>
  <c r="A670" i="1"/>
  <c r="C672" i="1"/>
  <c r="B670" i="1"/>
  <c r="H672" i="1" l="1"/>
  <c r="D673" i="1"/>
  <c r="F672" i="1"/>
  <c r="G670" i="1"/>
  <c r="E670" i="1"/>
  <c r="A671" i="1"/>
  <c r="B671" i="1"/>
  <c r="C673" i="1"/>
  <c r="H673" i="1" l="1"/>
  <c r="D674" i="1"/>
  <c r="F673" i="1"/>
  <c r="G671" i="1"/>
  <c r="E671" i="1"/>
  <c r="A672" i="1"/>
  <c r="B672" i="1"/>
  <c r="C674" i="1"/>
  <c r="H674" i="1" l="1"/>
  <c r="D675" i="1"/>
  <c r="F674" i="1"/>
  <c r="G672" i="1"/>
  <c r="E672" i="1"/>
  <c r="A673" i="1"/>
  <c r="B673" i="1"/>
  <c r="C675" i="1"/>
  <c r="H675" i="1" l="1"/>
  <c r="F675" i="1"/>
  <c r="D676" i="1"/>
  <c r="G673" i="1"/>
  <c r="E673" i="1"/>
  <c r="A674" i="1"/>
  <c r="B674" i="1"/>
  <c r="C676" i="1"/>
  <c r="H676" i="1" l="1"/>
  <c r="F676" i="1"/>
  <c r="D677" i="1"/>
  <c r="G674" i="1"/>
  <c r="E674" i="1"/>
  <c r="A675" i="1"/>
  <c r="B675" i="1"/>
  <c r="C677" i="1"/>
  <c r="H677" i="1" l="1"/>
  <c r="D678" i="1"/>
  <c r="F677" i="1"/>
  <c r="G675" i="1"/>
  <c r="E675" i="1"/>
  <c r="A676" i="1"/>
  <c r="B676" i="1"/>
  <c r="C678" i="1"/>
  <c r="H678" i="1" l="1"/>
  <c r="F678" i="1"/>
  <c r="D679" i="1"/>
  <c r="G676" i="1"/>
  <c r="E676" i="1"/>
  <c r="A677" i="1"/>
  <c r="B677" i="1"/>
  <c r="C679" i="1"/>
  <c r="H679" i="1" l="1"/>
  <c r="F679" i="1"/>
  <c r="D680" i="1"/>
  <c r="G677" i="1"/>
  <c r="E677" i="1"/>
  <c r="A678" i="1"/>
  <c r="C680" i="1"/>
  <c r="B678" i="1"/>
  <c r="H680" i="1" l="1"/>
  <c r="F680" i="1"/>
  <c r="D681" i="1"/>
  <c r="G678" i="1"/>
  <c r="E678" i="1"/>
  <c r="A679" i="1"/>
  <c r="C681" i="1"/>
  <c r="B679" i="1"/>
  <c r="H681" i="1" l="1"/>
  <c r="D682" i="1"/>
  <c r="F681" i="1"/>
  <c r="G679" i="1"/>
  <c r="E679" i="1"/>
  <c r="A680" i="1"/>
  <c r="C682" i="1"/>
  <c r="B680" i="1"/>
  <c r="H682" i="1" l="1"/>
  <c r="D683" i="1"/>
  <c r="F682" i="1"/>
  <c r="G680" i="1"/>
  <c r="E680" i="1"/>
  <c r="A681" i="1"/>
  <c r="B681" i="1"/>
  <c r="C683" i="1"/>
  <c r="H683" i="1" l="1"/>
  <c r="F683" i="1"/>
  <c r="D684" i="1"/>
  <c r="G681" i="1"/>
  <c r="E681" i="1"/>
  <c r="A682" i="1"/>
  <c r="B682" i="1"/>
  <c r="C684" i="1"/>
  <c r="H684" i="1" l="1"/>
  <c r="F684" i="1"/>
  <c r="D685" i="1"/>
  <c r="G682" i="1"/>
  <c r="E682" i="1"/>
  <c r="A683" i="1"/>
  <c r="C685" i="1"/>
  <c r="B683" i="1"/>
  <c r="H685" i="1" l="1"/>
  <c r="F685" i="1"/>
  <c r="D686" i="1"/>
  <c r="G683" i="1"/>
  <c r="E683" i="1"/>
  <c r="A684" i="1"/>
  <c r="C686" i="1"/>
  <c r="B684" i="1"/>
  <c r="H686" i="1" l="1"/>
  <c r="F686" i="1"/>
  <c r="D687" i="1"/>
  <c r="G684" i="1"/>
  <c r="E684" i="1"/>
  <c r="A685" i="1"/>
  <c r="C687" i="1"/>
  <c r="B685" i="1"/>
  <c r="H687" i="1" l="1"/>
  <c r="F687" i="1"/>
  <c r="D688" i="1"/>
  <c r="G685" i="1"/>
  <c r="E685" i="1"/>
  <c r="A686" i="1"/>
  <c r="B686" i="1"/>
  <c r="C688" i="1"/>
  <c r="H688" i="1" l="1"/>
  <c r="D689" i="1"/>
  <c r="F688" i="1"/>
  <c r="G686" i="1"/>
  <c r="E686" i="1"/>
  <c r="A687" i="1"/>
  <c r="B687" i="1"/>
  <c r="C689" i="1"/>
  <c r="H689" i="1" l="1"/>
  <c r="F689" i="1"/>
  <c r="D690" i="1"/>
  <c r="G687" i="1"/>
  <c r="E687" i="1"/>
  <c r="A688" i="1"/>
  <c r="B688" i="1"/>
  <c r="C690" i="1"/>
  <c r="H690" i="1" l="1"/>
  <c r="F690" i="1"/>
  <c r="D691" i="1"/>
  <c r="G688" i="1"/>
  <c r="A689" i="1"/>
  <c r="E688" i="1"/>
  <c r="B689" i="1"/>
  <c r="C691" i="1"/>
  <c r="H691" i="1" l="1"/>
  <c r="D692" i="1"/>
  <c r="F691" i="1"/>
  <c r="G689" i="1"/>
  <c r="E689" i="1"/>
  <c r="A690" i="1"/>
  <c r="B690" i="1"/>
  <c r="C692" i="1"/>
  <c r="H692" i="1" l="1"/>
  <c r="D693" i="1"/>
  <c r="F692" i="1"/>
  <c r="G690" i="1"/>
  <c r="A691" i="1"/>
  <c r="E690" i="1"/>
  <c r="B691" i="1"/>
  <c r="C693" i="1"/>
  <c r="H693" i="1" l="1"/>
  <c r="F693" i="1"/>
  <c r="D694" i="1"/>
  <c r="G691" i="1"/>
  <c r="E691" i="1"/>
  <c r="A692" i="1"/>
  <c r="B692" i="1"/>
  <c r="C694" i="1"/>
  <c r="H694" i="1" l="1"/>
  <c r="F694" i="1"/>
  <c r="D695" i="1"/>
  <c r="G692" i="1"/>
  <c r="E692" i="1"/>
  <c r="A693" i="1"/>
  <c r="B693" i="1"/>
  <c r="C695" i="1"/>
  <c r="H695" i="1" l="1"/>
  <c r="F695" i="1"/>
  <c r="D696" i="1"/>
  <c r="G693" i="1"/>
  <c r="A694" i="1"/>
  <c r="E693" i="1"/>
  <c r="B694" i="1"/>
  <c r="C696" i="1"/>
  <c r="H696" i="1" l="1"/>
  <c r="F696" i="1"/>
  <c r="D697" i="1"/>
  <c r="G694" i="1"/>
  <c r="E694" i="1"/>
  <c r="A695" i="1"/>
  <c r="B695" i="1"/>
  <c r="C697" i="1"/>
  <c r="H697" i="1" l="1"/>
  <c r="F697" i="1"/>
  <c r="D698" i="1"/>
  <c r="G695" i="1"/>
  <c r="E695" i="1"/>
  <c r="A696" i="1"/>
  <c r="B696" i="1"/>
  <c r="C698" i="1"/>
  <c r="H698" i="1" l="1"/>
  <c r="F698" i="1"/>
  <c r="D699" i="1"/>
  <c r="G696" i="1"/>
  <c r="E696" i="1"/>
  <c r="A697" i="1"/>
  <c r="B697" i="1"/>
  <c r="C699" i="1"/>
  <c r="H699" i="1" l="1"/>
  <c r="F699" i="1"/>
  <c r="D700" i="1"/>
  <c r="G697" i="1"/>
  <c r="E697" i="1"/>
  <c r="A698" i="1"/>
  <c r="C700" i="1"/>
  <c r="B698" i="1"/>
  <c r="H700" i="1" l="1"/>
  <c r="F700" i="1"/>
  <c r="D701" i="1"/>
  <c r="G698" i="1"/>
  <c r="E698" i="1"/>
  <c r="A699" i="1"/>
  <c r="B699" i="1"/>
  <c r="C701" i="1"/>
  <c r="H701" i="1" l="1"/>
  <c r="F701" i="1"/>
  <c r="D702" i="1"/>
  <c r="G699" i="1"/>
  <c r="E699" i="1"/>
  <c r="A700" i="1"/>
  <c r="B700" i="1"/>
  <c r="C702" i="1"/>
  <c r="H702" i="1" l="1"/>
  <c r="D703" i="1"/>
  <c r="F702" i="1"/>
  <c r="G700" i="1"/>
  <c r="E700" i="1"/>
  <c r="A701" i="1"/>
  <c r="C703" i="1"/>
  <c r="B701" i="1"/>
  <c r="H703" i="1" l="1"/>
  <c r="F703" i="1"/>
  <c r="D704" i="1"/>
  <c r="G701" i="1"/>
  <c r="E701" i="1"/>
  <c r="A702" i="1"/>
  <c r="C704" i="1"/>
  <c r="B702" i="1"/>
  <c r="H704" i="1" l="1"/>
  <c r="F704" i="1"/>
  <c r="D705" i="1"/>
  <c r="G702" i="1"/>
  <c r="E702" i="1"/>
  <c r="A703" i="1"/>
  <c r="B703" i="1"/>
  <c r="C705" i="1"/>
  <c r="H705" i="1" l="1"/>
  <c r="F705" i="1"/>
  <c r="D706" i="1"/>
  <c r="G703" i="1"/>
  <c r="E703" i="1"/>
  <c r="A704" i="1"/>
  <c r="B704" i="1"/>
  <c r="C706" i="1"/>
  <c r="H706" i="1" l="1"/>
  <c r="F706" i="1"/>
  <c r="D707" i="1"/>
  <c r="G704" i="1"/>
  <c r="E704" i="1"/>
  <c r="A705" i="1"/>
  <c r="C707" i="1"/>
  <c r="B705" i="1"/>
  <c r="H707" i="1" l="1"/>
  <c r="F707" i="1"/>
  <c r="D708" i="1"/>
  <c r="G705" i="1"/>
  <c r="E705" i="1"/>
  <c r="A706" i="1"/>
  <c r="C708" i="1"/>
  <c r="B706" i="1"/>
  <c r="H708" i="1" l="1"/>
  <c r="F708" i="1"/>
  <c r="D709" i="1"/>
  <c r="G706" i="1"/>
  <c r="E706" i="1"/>
  <c r="A707" i="1"/>
  <c r="C709" i="1"/>
  <c r="B707" i="1"/>
  <c r="H709" i="1" l="1"/>
  <c r="F709" i="1"/>
  <c r="D710" i="1"/>
  <c r="G707" i="1"/>
  <c r="E707" i="1"/>
  <c r="A708" i="1"/>
  <c r="B708" i="1"/>
  <c r="C710" i="1"/>
  <c r="H710" i="1" l="1"/>
  <c r="F710" i="1"/>
  <c r="D711" i="1"/>
  <c r="G708" i="1"/>
  <c r="E708" i="1"/>
  <c r="A709" i="1"/>
  <c r="B709" i="1"/>
  <c r="C711" i="1"/>
  <c r="H711" i="1" l="1"/>
  <c r="F711" i="1"/>
  <c r="D712" i="1"/>
  <c r="G709" i="1"/>
  <c r="E709" i="1"/>
  <c r="A710" i="1"/>
  <c r="C712" i="1"/>
  <c r="B710" i="1"/>
  <c r="H712" i="1" l="1"/>
  <c r="F712" i="1"/>
  <c r="D713" i="1"/>
  <c r="G710" i="1"/>
  <c r="E710" i="1"/>
  <c r="A711" i="1"/>
  <c r="C713" i="1"/>
  <c r="B711" i="1"/>
  <c r="H713" i="1" l="1"/>
  <c r="F713" i="1"/>
  <c r="D714" i="1"/>
  <c r="G711" i="1"/>
  <c r="E711" i="1"/>
  <c r="A712" i="1"/>
  <c r="C714" i="1"/>
  <c r="B712" i="1"/>
  <c r="H714" i="1" l="1"/>
  <c r="F714" i="1"/>
  <c r="D715" i="1"/>
  <c r="G712" i="1"/>
  <c r="E712" i="1"/>
  <c r="A713" i="1"/>
  <c r="C715" i="1"/>
  <c r="B713" i="1"/>
  <c r="H715" i="1" l="1"/>
  <c r="F715" i="1"/>
  <c r="D716" i="1"/>
  <c r="G713" i="1"/>
  <c r="E713" i="1"/>
  <c r="A714" i="1"/>
  <c r="C716" i="1"/>
  <c r="B714" i="1"/>
  <c r="H716" i="1" l="1"/>
  <c r="F716" i="1"/>
  <c r="D717" i="1"/>
  <c r="G714" i="1"/>
  <c r="E714" i="1"/>
  <c r="A715" i="1"/>
  <c r="C717" i="1"/>
  <c r="B715" i="1"/>
  <c r="H717" i="1" l="1"/>
  <c r="D718" i="1"/>
  <c r="F717" i="1"/>
  <c r="G715" i="1"/>
  <c r="E715" i="1"/>
  <c r="A716" i="1"/>
  <c r="C718" i="1"/>
  <c r="B716" i="1"/>
  <c r="H718" i="1" l="1"/>
  <c r="D719" i="1"/>
  <c r="F718" i="1"/>
  <c r="G716" i="1"/>
  <c r="E716" i="1"/>
  <c r="A717" i="1"/>
  <c r="C719" i="1"/>
  <c r="B717" i="1"/>
  <c r="H719" i="1" l="1"/>
  <c r="F719" i="1"/>
  <c r="D720" i="1"/>
  <c r="G717" i="1"/>
  <c r="E717" i="1"/>
  <c r="A718" i="1"/>
  <c r="C720" i="1"/>
  <c r="B718" i="1"/>
  <c r="H720" i="1" l="1"/>
  <c r="F720" i="1"/>
  <c r="D721" i="1"/>
  <c r="G718" i="1"/>
  <c r="E718" i="1"/>
  <c r="A719" i="1"/>
  <c r="C721" i="1"/>
  <c r="B719" i="1"/>
  <c r="H721" i="1" l="1"/>
  <c r="F721" i="1"/>
  <c r="D722" i="1"/>
  <c r="G719" i="1"/>
  <c r="E719" i="1"/>
  <c r="A720" i="1"/>
  <c r="C722" i="1"/>
  <c r="B720" i="1"/>
  <c r="H722" i="1" l="1"/>
  <c r="D723" i="1"/>
  <c r="F722" i="1"/>
  <c r="G720" i="1"/>
  <c r="E720" i="1"/>
  <c r="A721" i="1"/>
  <c r="C723" i="1"/>
  <c r="B721" i="1"/>
  <c r="H723" i="1" l="1"/>
  <c r="F723" i="1"/>
  <c r="D724" i="1"/>
  <c r="G721" i="1"/>
  <c r="E721" i="1"/>
  <c r="A722" i="1"/>
  <c r="C724" i="1"/>
  <c r="B722" i="1"/>
  <c r="H724" i="1" l="1"/>
  <c r="F724" i="1"/>
  <c r="D725" i="1"/>
  <c r="G722" i="1"/>
  <c r="E722" i="1"/>
  <c r="A723" i="1"/>
  <c r="B723" i="1"/>
  <c r="C725" i="1"/>
  <c r="H725" i="1" l="1"/>
  <c r="F725" i="1"/>
  <c r="D726" i="1"/>
  <c r="G723" i="1"/>
  <c r="E723" i="1"/>
  <c r="A724" i="1"/>
  <c r="C726" i="1"/>
  <c r="B724" i="1"/>
  <c r="H726" i="1" l="1"/>
  <c r="F726" i="1"/>
  <c r="D727" i="1"/>
  <c r="G724" i="1"/>
  <c r="E724" i="1"/>
  <c r="A725" i="1"/>
  <c r="C727" i="1"/>
  <c r="B725" i="1"/>
  <c r="H727" i="1" l="1"/>
  <c r="F727" i="1"/>
  <c r="D728" i="1"/>
  <c r="G725" i="1"/>
  <c r="E725" i="1"/>
  <c r="A726" i="1"/>
  <c r="C728" i="1"/>
  <c r="B726" i="1"/>
  <c r="H728" i="1" l="1"/>
  <c r="F728" i="1"/>
  <c r="D729" i="1"/>
  <c r="G726" i="1"/>
  <c r="E726" i="1"/>
  <c r="A727" i="1"/>
  <c r="C729" i="1"/>
  <c r="B727" i="1"/>
  <c r="H729" i="1" l="1"/>
  <c r="F729" i="1"/>
  <c r="D730" i="1"/>
  <c r="G727" i="1"/>
  <c r="E727" i="1"/>
  <c r="A728" i="1"/>
  <c r="C730" i="1"/>
  <c r="B728" i="1"/>
  <c r="H730" i="1" l="1"/>
  <c r="D731" i="1"/>
  <c r="F730" i="1"/>
  <c r="G728" i="1"/>
  <c r="E728" i="1"/>
  <c r="A729" i="1"/>
  <c r="C731" i="1"/>
  <c r="B729" i="1"/>
  <c r="H731" i="1" l="1"/>
  <c r="F731" i="1"/>
  <c r="D732" i="1"/>
  <c r="G729" i="1"/>
  <c r="E729" i="1"/>
  <c r="A730" i="1"/>
  <c r="C732" i="1"/>
  <c r="B730" i="1"/>
  <c r="H732" i="1" l="1"/>
  <c r="F732" i="1"/>
  <c r="D733" i="1"/>
  <c r="G730" i="1"/>
  <c r="E730" i="1"/>
  <c r="A731" i="1"/>
  <c r="C733" i="1"/>
  <c r="B731" i="1"/>
  <c r="H733" i="1" l="1"/>
  <c r="F733" i="1"/>
  <c r="D734" i="1"/>
  <c r="G731" i="1"/>
  <c r="E731" i="1"/>
  <c r="A732" i="1"/>
  <c r="C734" i="1"/>
  <c r="B732" i="1"/>
  <c r="H734" i="1" l="1"/>
  <c r="F734" i="1"/>
  <c r="D735" i="1"/>
  <c r="G732" i="1"/>
  <c r="E732" i="1"/>
  <c r="A733" i="1"/>
  <c r="C735" i="1"/>
  <c r="B733" i="1"/>
  <c r="H735" i="1" l="1"/>
  <c r="D736" i="1"/>
  <c r="F735" i="1"/>
  <c r="G733" i="1"/>
  <c r="E733" i="1"/>
  <c r="A734" i="1"/>
  <c r="B734" i="1"/>
  <c r="C736" i="1"/>
  <c r="H736" i="1" l="1"/>
  <c r="D737" i="1"/>
  <c r="F736" i="1"/>
  <c r="G734" i="1"/>
  <c r="E734" i="1"/>
  <c r="A735" i="1"/>
  <c r="B735" i="1"/>
  <c r="C737" i="1"/>
  <c r="H737" i="1" l="1"/>
  <c r="F737" i="1"/>
  <c r="D738" i="1"/>
  <c r="G735" i="1"/>
  <c r="E735" i="1"/>
  <c r="A736" i="1"/>
  <c r="B736" i="1"/>
  <c r="C738" i="1"/>
  <c r="H738" i="1" l="1"/>
  <c r="F738" i="1"/>
  <c r="D739" i="1"/>
  <c r="G736" i="1"/>
  <c r="A737" i="1"/>
  <c r="E736" i="1"/>
  <c r="B737" i="1"/>
  <c r="C739" i="1"/>
  <c r="H739" i="1" l="1"/>
  <c r="F739" i="1"/>
  <c r="D740" i="1"/>
  <c r="G737" i="1"/>
  <c r="E737" i="1"/>
  <c r="A738" i="1"/>
  <c r="B738" i="1"/>
  <c r="C740" i="1"/>
  <c r="H740" i="1" l="1"/>
  <c r="F740" i="1"/>
  <c r="D741" i="1"/>
  <c r="G738" i="1"/>
  <c r="E738" i="1"/>
  <c r="A739" i="1"/>
  <c r="B739" i="1"/>
  <c r="C741" i="1"/>
  <c r="H741" i="1" l="1"/>
  <c r="F741" i="1"/>
  <c r="D742" i="1"/>
  <c r="G739" i="1"/>
  <c r="A740" i="1"/>
  <c r="E739" i="1"/>
  <c r="B740" i="1"/>
  <c r="C742" i="1"/>
  <c r="H742" i="1" l="1"/>
  <c r="F742" i="1"/>
  <c r="D743" i="1"/>
  <c r="G740" i="1"/>
  <c r="E740" i="1"/>
  <c r="A741" i="1"/>
  <c r="C743" i="1"/>
  <c r="B741" i="1"/>
  <c r="H743" i="1" l="1"/>
  <c r="F743" i="1"/>
  <c r="D744" i="1"/>
  <c r="G741" i="1"/>
  <c r="E741" i="1"/>
  <c r="A742" i="1"/>
  <c r="C744" i="1"/>
  <c r="B742" i="1"/>
  <c r="H744" i="1" l="1"/>
  <c r="D745" i="1"/>
  <c r="F744" i="1"/>
  <c r="G742" i="1"/>
  <c r="E742" i="1"/>
  <c r="A743" i="1"/>
  <c r="B743" i="1"/>
  <c r="C745" i="1"/>
  <c r="H745" i="1" l="1"/>
  <c r="D746" i="1"/>
  <c r="F745" i="1"/>
  <c r="G743" i="1"/>
  <c r="E743" i="1"/>
  <c r="A744" i="1"/>
  <c r="B744" i="1"/>
  <c r="C746" i="1"/>
  <c r="H746" i="1" l="1"/>
  <c r="F746" i="1"/>
  <c r="D747" i="1"/>
  <c r="G744" i="1"/>
  <c r="A745" i="1"/>
  <c r="E744" i="1"/>
  <c r="C747" i="1"/>
  <c r="B745" i="1"/>
  <c r="H747" i="1" l="1"/>
  <c r="F747" i="1"/>
  <c r="D748" i="1"/>
  <c r="G745" i="1"/>
  <c r="E745" i="1"/>
  <c r="A746" i="1"/>
  <c r="C748" i="1"/>
  <c r="B746" i="1"/>
  <c r="H748" i="1" l="1"/>
  <c r="F748" i="1"/>
  <c r="D749" i="1"/>
  <c r="G746" i="1"/>
  <c r="A747" i="1"/>
  <c r="E746" i="1"/>
  <c r="C749" i="1"/>
  <c r="B747" i="1"/>
  <c r="H749" i="1" l="1"/>
  <c r="F749" i="1"/>
  <c r="D750" i="1"/>
  <c r="G747" i="1"/>
  <c r="E747" i="1"/>
  <c r="A748" i="1"/>
  <c r="C750" i="1"/>
  <c r="B748" i="1"/>
  <c r="H750" i="1" l="1"/>
  <c r="F750" i="1"/>
  <c r="D751" i="1"/>
  <c r="G748" i="1"/>
  <c r="A749" i="1"/>
  <c r="E748" i="1"/>
  <c r="B749" i="1"/>
  <c r="C751" i="1"/>
  <c r="H751" i="1" l="1"/>
  <c r="F751" i="1"/>
  <c r="D752" i="1"/>
  <c r="G749" i="1"/>
  <c r="A750" i="1"/>
  <c r="E749" i="1"/>
  <c r="B750" i="1"/>
  <c r="C752" i="1"/>
  <c r="H752" i="1" l="1"/>
  <c r="F752" i="1"/>
  <c r="D753" i="1"/>
  <c r="G750" i="1"/>
  <c r="E750" i="1"/>
  <c r="A751" i="1"/>
  <c r="B751" i="1"/>
  <c r="C753" i="1"/>
  <c r="H753" i="1" l="1"/>
  <c r="D754" i="1"/>
  <c r="F753" i="1"/>
  <c r="G751" i="1"/>
  <c r="E751" i="1"/>
  <c r="A752" i="1"/>
  <c r="B752" i="1"/>
  <c r="C754" i="1"/>
  <c r="H754" i="1" l="1"/>
  <c r="F754" i="1"/>
  <c r="D755" i="1"/>
  <c r="G752" i="1"/>
  <c r="E752" i="1"/>
  <c r="A753" i="1"/>
  <c r="B753" i="1"/>
  <c r="C755" i="1"/>
  <c r="H755" i="1" l="1"/>
  <c r="F755" i="1"/>
  <c r="D756" i="1"/>
  <c r="G753" i="1"/>
  <c r="E753" i="1"/>
  <c r="A754" i="1"/>
  <c r="B754" i="1"/>
  <c r="C756" i="1"/>
  <c r="H756" i="1" l="1"/>
  <c r="F756" i="1"/>
  <c r="D757" i="1"/>
  <c r="G754" i="1"/>
  <c r="E754" i="1"/>
  <c r="A755" i="1"/>
  <c r="B755" i="1"/>
  <c r="C757" i="1"/>
  <c r="H757" i="1" l="1"/>
  <c r="F757" i="1"/>
  <c r="D758" i="1"/>
  <c r="G755" i="1"/>
  <c r="E755" i="1"/>
  <c r="A756" i="1"/>
  <c r="C758" i="1"/>
  <c r="B756" i="1"/>
  <c r="H758" i="1" l="1"/>
  <c r="F758" i="1"/>
  <c r="D759" i="1"/>
  <c r="G756" i="1"/>
  <c r="E756" i="1"/>
  <c r="A757" i="1"/>
  <c r="C759" i="1"/>
  <c r="B757" i="1"/>
  <c r="H759" i="1" l="1"/>
  <c r="D760" i="1"/>
  <c r="F759" i="1"/>
  <c r="G757" i="1"/>
  <c r="E757" i="1"/>
  <c r="A758" i="1"/>
  <c r="B758" i="1"/>
  <c r="C760" i="1"/>
  <c r="H760" i="1" l="1"/>
  <c r="F760" i="1"/>
  <c r="D761" i="1"/>
  <c r="G758" i="1"/>
  <c r="A759" i="1"/>
  <c r="E758" i="1"/>
  <c r="B759" i="1"/>
  <c r="C761" i="1"/>
  <c r="H761" i="1" l="1"/>
  <c r="F761" i="1"/>
  <c r="D762" i="1"/>
  <c r="G759" i="1"/>
  <c r="E759" i="1"/>
  <c r="A760" i="1"/>
  <c r="B760" i="1"/>
  <c r="C762" i="1"/>
  <c r="H762" i="1" l="1"/>
  <c r="F762" i="1"/>
  <c r="D763" i="1"/>
  <c r="G760" i="1"/>
  <c r="E760" i="1"/>
  <c r="A761" i="1"/>
  <c r="B761" i="1"/>
  <c r="C763" i="1"/>
  <c r="H763" i="1" l="1"/>
  <c r="F763" i="1"/>
  <c r="D764" i="1"/>
  <c r="G761" i="1"/>
  <c r="A762" i="1"/>
  <c r="E761" i="1"/>
  <c r="B762" i="1"/>
  <c r="C764" i="1"/>
  <c r="H764" i="1" l="1"/>
  <c r="F764" i="1"/>
  <c r="D765" i="1"/>
  <c r="G762" i="1"/>
  <c r="E762" i="1"/>
  <c r="A763" i="1"/>
  <c r="B763" i="1"/>
  <c r="C765" i="1"/>
  <c r="H765" i="1" l="1"/>
  <c r="F765" i="1"/>
  <c r="D766" i="1"/>
  <c r="G763" i="1"/>
  <c r="E763" i="1"/>
  <c r="A764" i="1"/>
  <c r="B764" i="1"/>
  <c r="C766" i="1"/>
  <c r="H766" i="1" l="1"/>
  <c r="F766" i="1"/>
  <c r="D767" i="1"/>
  <c r="G764" i="1"/>
  <c r="E764" i="1"/>
  <c r="A765" i="1"/>
  <c r="B765" i="1"/>
  <c r="C767" i="1"/>
  <c r="H767" i="1" l="1"/>
  <c r="F767" i="1"/>
  <c r="D768" i="1"/>
  <c r="G765" i="1"/>
  <c r="E765" i="1"/>
  <c r="A766" i="1"/>
  <c r="B766" i="1"/>
  <c r="C768" i="1"/>
  <c r="H768" i="1" l="1"/>
  <c r="F768" i="1"/>
  <c r="D769" i="1"/>
  <c r="G766" i="1"/>
  <c r="A767" i="1"/>
  <c r="E766" i="1"/>
  <c r="C769" i="1"/>
  <c r="B767" i="1"/>
  <c r="H769" i="1" l="1"/>
  <c r="F769" i="1"/>
  <c r="D770" i="1"/>
  <c r="G767" i="1"/>
  <c r="E767" i="1"/>
  <c r="A768" i="1"/>
  <c r="C770" i="1"/>
  <c r="B768" i="1"/>
  <c r="H770" i="1" l="1"/>
  <c r="F770" i="1"/>
  <c r="D771" i="1"/>
  <c r="G768" i="1"/>
  <c r="E768" i="1"/>
  <c r="A769" i="1"/>
  <c r="B769" i="1"/>
  <c r="C771" i="1"/>
  <c r="H771" i="1" l="1"/>
  <c r="F771" i="1"/>
  <c r="D772" i="1"/>
  <c r="G769" i="1"/>
  <c r="E769" i="1"/>
  <c r="A770" i="1"/>
  <c r="B770" i="1"/>
  <c r="C772" i="1"/>
  <c r="H772" i="1" l="1"/>
  <c r="D773" i="1"/>
  <c r="F772" i="1"/>
  <c r="G770" i="1"/>
  <c r="E770" i="1"/>
  <c r="A771" i="1"/>
  <c r="C773" i="1"/>
  <c r="B771" i="1"/>
  <c r="H773" i="1" l="1"/>
  <c r="D774" i="1"/>
  <c r="F773" i="1"/>
  <c r="G771" i="1"/>
  <c r="E771" i="1"/>
  <c r="A772" i="1"/>
  <c r="C774" i="1"/>
  <c r="B772" i="1"/>
  <c r="H774" i="1" l="1"/>
  <c r="D775" i="1"/>
  <c r="F774" i="1"/>
  <c r="G772" i="1"/>
  <c r="E772" i="1"/>
  <c r="A773" i="1"/>
  <c r="B773" i="1"/>
  <c r="C775" i="1"/>
  <c r="H775" i="1" l="1"/>
  <c r="D776" i="1"/>
  <c r="F775" i="1"/>
  <c r="G773" i="1"/>
  <c r="E773" i="1"/>
  <c r="A774" i="1"/>
  <c r="B774" i="1"/>
  <c r="C776" i="1"/>
  <c r="H776" i="1" l="1"/>
  <c r="D777" i="1"/>
  <c r="F776" i="1"/>
  <c r="G774" i="1"/>
  <c r="E774" i="1"/>
  <c r="A775" i="1"/>
  <c r="B775" i="1"/>
  <c r="C777" i="1"/>
  <c r="H777" i="1" l="1"/>
  <c r="D778" i="1"/>
  <c r="F777" i="1"/>
  <c r="G775" i="1"/>
  <c r="E775" i="1"/>
  <c r="A776" i="1"/>
  <c r="C778" i="1"/>
  <c r="B776" i="1"/>
  <c r="H778" i="1" l="1"/>
  <c r="D779" i="1"/>
  <c r="F778" i="1"/>
  <c r="G776" i="1"/>
  <c r="E776" i="1"/>
  <c r="A777" i="1"/>
  <c r="B777" i="1"/>
  <c r="C779" i="1"/>
  <c r="H779" i="1" l="1"/>
  <c r="D780" i="1"/>
  <c r="F779" i="1"/>
  <c r="G777" i="1"/>
  <c r="E777" i="1"/>
  <c r="A778" i="1"/>
  <c r="C780" i="1"/>
  <c r="B778" i="1"/>
  <c r="H780" i="1" l="1"/>
  <c r="D781" i="1"/>
  <c r="F780" i="1"/>
  <c r="G778" i="1"/>
  <c r="E778" i="1"/>
  <c r="A779" i="1"/>
  <c r="B779" i="1"/>
  <c r="C781" i="1"/>
  <c r="H781" i="1" l="1"/>
  <c r="D782" i="1"/>
  <c r="F781" i="1"/>
  <c r="G779" i="1"/>
  <c r="A780" i="1"/>
  <c r="E779" i="1"/>
  <c r="B780" i="1"/>
  <c r="C782" i="1"/>
  <c r="H782" i="1" l="1"/>
  <c r="D783" i="1"/>
  <c r="F782" i="1"/>
  <c r="G780" i="1"/>
  <c r="E780" i="1"/>
  <c r="A781" i="1"/>
  <c r="C783" i="1"/>
  <c r="B781" i="1"/>
  <c r="H783" i="1" l="1"/>
  <c r="D784" i="1"/>
  <c r="F783" i="1"/>
  <c r="G781" i="1"/>
  <c r="E781" i="1"/>
  <c r="A782" i="1"/>
  <c r="C784" i="1"/>
  <c r="B782" i="1"/>
  <c r="H784" i="1" l="1"/>
  <c r="D785" i="1"/>
  <c r="F784" i="1"/>
  <c r="G782" i="1"/>
  <c r="E782" i="1"/>
  <c r="A783" i="1"/>
  <c r="B783" i="1"/>
  <c r="C785" i="1"/>
  <c r="H785" i="1" l="1"/>
  <c r="D786" i="1"/>
  <c r="F785" i="1"/>
  <c r="G783" i="1"/>
  <c r="E783" i="1"/>
  <c r="A784" i="1"/>
  <c r="B784" i="1"/>
  <c r="C786" i="1"/>
  <c r="H786" i="1" l="1"/>
  <c r="D787" i="1"/>
  <c r="F786" i="1"/>
  <c r="G784" i="1"/>
  <c r="E784" i="1"/>
  <c r="A785" i="1"/>
  <c r="B785" i="1"/>
  <c r="C787" i="1"/>
  <c r="H787" i="1" l="1"/>
  <c r="D788" i="1"/>
  <c r="F787" i="1"/>
  <c r="G785" i="1"/>
  <c r="E785" i="1"/>
  <c r="A786" i="1"/>
  <c r="B786" i="1"/>
  <c r="C788" i="1"/>
  <c r="H788" i="1" l="1"/>
  <c r="D789" i="1"/>
  <c r="F788" i="1"/>
  <c r="G786" i="1"/>
  <c r="E786" i="1"/>
  <c r="A787" i="1"/>
  <c r="B787" i="1"/>
  <c r="C789" i="1"/>
  <c r="H789" i="1" l="1"/>
  <c r="F789" i="1"/>
  <c r="D790" i="1"/>
  <c r="G787" i="1"/>
  <c r="A788" i="1"/>
  <c r="E787" i="1"/>
  <c r="B788" i="1"/>
  <c r="C790" i="1"/>
  <c r="H790" i="1" l="1"/>
  <c r="F790" i="1"/>
  <c r="D791" i="1"/>
  <c r="G788" i="1"/>
  <c r="A789" i="1"/>
  <c r="E788" i="1"/>
  <c r="B789" i="1"/>
  <c r="C791" i="1"/>
  <c r="H791" i="1" l="1"/>
  <c r="F791" i="1"/>
  <c r="D792" i="1"/>
  <c r="G789" i="1"/>
  <c r="A790" i="1"/>
  <c r="E789" i="1"/>
  <c r="B790" i="1"/>
  <c r="C792" i="1"/>
  <c r="H792" i="1" l="1"/>
  <c r="F792" i="1"/>
  <c r="D793" i="1"/>
  <c r="G790" i="1"/>
  <c r="E790" i="1"/>
  <c r="A791" i="1"/>
  <c r="C793" i="1"/>
  <c r="B791" i="1"/>
  <c r="H793" i="1" l="1"/>
  <c r="F793" i="1"/>
  <c r="D794" i="1"/>
  <c r="G791" i="1"/>
  <c r="A792" i="1"/>
  <c r="E791" i="1"/>
  <c r="B792" i="1"/>
  <c r="C794" i="1"/>
  <c r="H794" i="1" l="1"/>
  <c r="F794" i="1"/>
  <c r="D795" i="1"/>
  <c r="G792" i="1"/>
  <c r="A793" i="1"/>
  <c r="E792" i="1"/>
  <c r="B793" i="1"/>
  <c r="C795" i="1"/>
  <c r="H795" i="1" l="1"/>
  <c r="F795" i="1"/>
  <c r="D796" i="1"/>
  <c r="G793" i="1"/>
  <c r="E793" i="1"/>
  <c r="A794" i="1"/>
  <c r="B794" i="1"/>
  <c r="C796" i="1"/>
  <c r="H796" i="1" l="1"/>
  <c r="F796" i="1"/>
  <c r="D797" i="1"/>
  <c r="G794" i="1"/>
  <c r="A795" i="1"/>
  <c r="E794" i="1"/>
  <c r="B795" i="1"/>
  <c r="C797" i="1"/>
  <c r="H797" i="1" l="1"/>
  <c r="F797" i="1"/>
  <c r="D798" i="1"/>
  <c r="G795" i="1"/>
  <c r="E795" i="1"/>
  <c r="A796" i="1"/>
  <c r="B796" i="1"/>
  <c r="C798" i="1"/>
  <c r="H798" i="1" l="1"/>
  <c r="F798" i="1"/>
  <c r="D799" i="1"/>
  <c r="G796" i="1"/>
  <c r="E796" i="1"/>
  <c r="A797" i="1"/>
  <c r="B797" i="1"/>
  <c r="C799" i="1"/>
  <c r="H799" i="1" l="1"/>
  <c r="F799" i="1"/>
  <c r="D800" i="1"/>
  <c r="G797" i="1"/>
  <c r="E797" i="1"/>
  <c r="A798" i="1"/>
  <c r="B798" i="1"/>
  <c r="C800" i="1"/>
  <c r="H800" i="1" l="1"/>
  <c r="F800" i="1"/>
  <c r="D801" i="1"/>
  <c r="G798" i="1"/>
  <c r="E798" i="1"/>
  <c r="A799" i="1"/>
  <c r="B799" i="1"/>
  <c r="C801" i="1"/>
  <c r="H801" i="1" l="1"/>
  <c r="F801" i="1"/>
  <c r="D802" i="1"/>
  <c r="G799" i="1"/>
  <c r="A800" i="1"/>
  <c r="E799" i="1"/>
  <c r="C802" i="1"/>
  <c r="B800" i="1"/>
  <c r="H802" i="1" l="1"/>
  <c r="F802" i="1"/>
  <c r="D803" i="1"/>
  <c r="G800" i="1"/>
  <c r="E800" i="1"/>
  <c r="A801" i="1"/>
  <c r="B801" i="1"/>
  <c r="C803" i="1"/>
  <c r="H803" i="1" l="1"/>
  <c r="F803" i="1"/>
  <c r="D804" i="1"/>
  <c r="G801" i="1"/>
  <c r="E801" i="1"/>
  <c r="A802" i="1"/>
  <c r="C804" i="1"/>
  <c r="B802" i="1"/>
  <c r="H804" i="1" l="1"/>
  <c r="F804" i="1"/>
  <c r="D805" i="1"/>
  <c r="G802" i="1"/>
  <c r="E802" i="1"/>
  <c r="A803" i="1"/>
  <c r="B803" i="1"/>
  <c r="C805" i="1"/>
  <c r="H805" i="1" l="1"/>
  <c r="F805" i="1"/>
  <c r="D806" i="1"/>
  <c r="G803" i="1"/>
  <c r="E803" i="1"/>
  <c r="A804" i="1"/>
  <c r="B804" i="1"/>
  <c r="C806" i="1"/>
  <c r="H806" i="1" l="1"/>
  <c r="D807" i="1"/>
  <c r="F806" i="1"/>
  <c r="G804" i="1"/>
  <c r="E804" i="1"/>
  <c r="A805" i="1"/>
  <c r="C807" i="1"/>
  <c r="B805" i="1"/>
  <c r="H807" i="1" l="1"/>
  <c r="F807" i="1"/>
  <c r="D808" i="1"/>
  <c r="G805" i="1"/>
  <c r="E805" i="1"/>
  <c r="A806" i="1"/>
  <c r="C808" i="1"/>
  <c r="B806" i="1"/>
  <c r="H808" i="1" l="1"/>
  <c r="D809" i="1"/>
  <c r="F808" i="1"/>
  <c r="G806" i="1"/>
  <c r="E806" i="1"/>
  <c r="A807" i="1"/>
  <c r="C809" i="1"/>
  <c r="B807" i="1"/>
  <c r="H809" i="1" l="1"/>
  <c r="D810" i="1"/>
  <c r="F809" i="1"/>
  <c r="G807" i="1"/>
  <c r="E807" i="1"/>
  <c r="A808" i="1"/>
  <c r="C810" i="1"/>
  <c r="B808" i="1"/>
  <c r="H810" i="1" l="1"/>
  <c r="D811" i="1"/>
  <c r="F810" i="1"/>
  <c r="G808" i="1"/>
  <c r="E808" i="1"/>
  <c r="A809" i="1"/>
  <c r="B809" i="1"/>
  <c r="C811" i="1"/>
  <c r="H811" i="1" l="1"/>
  <c r="D812" i="1"/>
  <c r="F811" i="1"/>
  <c r="G809" i="1"/>
  <c r="A810" i="1"/>
  <c r="E809" i="1"/>
  <c r="B810" i="1"/>
  <c r="C812" i="1"/>
  <c r="H812" i="1" l="1"/>
  <c r="D813" i="1"/>
  <c r="F812" i="1"/>
  <c r="G810" i="1"/>
  <c r="E810" i="1"/>
  <c r="A811" i="1"/>
  <c r="B811" i="1"/>
  <c r="C813" i="1"/>
  <c r="H813" i="1" l="1"/>
  <c r="D814" i="1"/>
  <c r="F813" i="1"/>
  <c r="G811" i="1"/>
  <c r="E811" i="1"/>
  <c r="A812" i="1"/>
  <c r="B812" i="1"/>
  <c r="C814" i="1"/>
  <c r="H814" i="1" l="1"/>
  <c r="D815" i="1"/>
  <c r="F814" i="1"/>
  <c r="G812" i="1"/>
  <c r="E812" i="1"/>
  <c r="A813" i="1"/>
  <c r="B813" i="1"/>
  <c r="C815" i="1"/>
  <c r="H815" i="1" l="1"/>
  <c r="D816" i="1"/>
  <c r="F815" i="1"/>
  <c r="G813" i="1"/>
  <c r="A814" i="1"/>
  <c r="E813" i="1"/>
  <c r="B814" i="1"/>
  <c r="C816" i="1"/>
  <c r="H816" i="1" l="1"/>
  <c r="D817" i="1"/>
  <c r="F816" i="1"/>
  <c r="G814" i="1"/>
  <c r="E814" i="1"/>
  <c r="A815" i="1"/>
  <c r="B815" i="1"/>
  <c r="C817" i="1"/>
  <c r="H817" i="1" l="1"/>
  <c r="D818" i="1"/>
  <c r="F817" i="1"/>
  <c r="G815" i="1"/>
  <c r="E815" i="1"/>
  <c r="A816" i="1"/>
  <c r="B816" i="1"/>
  <c r="C818" i="1"/>
  <c r="H818" i="1" l="1"/>
  <c r="D819" i="1"/>
  <c r="F818" i="1"/>
  <c r="G816" i="1"/>
  <c r="E816" i="1"/>
  <c r="A817" i="1"/>
  <c r="B817" i="1"/>
  <c r="C819" i="1"/>
  <c r="H819" i="1" l="1"/>
  <c r="D820" i="1"/>
  <c r="F819" i="1"/>
  <c r="G817" i="1"/>
  <c r="E817" i="1"/>
  <c r="A818" i="1"/>
  <c r="B818" i="1"/>
  <c r="C820" i="1"/>
  <c r="H820" i="1" l="1"/>
  <c r="D821" i="1"/>
  <c r="F820" i="1"/>
  <c r="G818" i="1"/>
  <c r="E818" i="1"/>
  <c r="A819" i="1"/>
  <c r="C821" i="1"/>
  <c r="B819" i="1"/>
  <c r="H821" i="1" l="1"/>
  <c r="D822" i="1"/>
  <c r="F821" i="1"/>
  <c r="G819" i="1"/>
  <c r="E819" i="1"/>
  <c r="A820" i="1"/>
  <c r="B820" i="1"/>
  <c r="C822" i="1"/>
  <c r="H822" i="1" l="1"/>
  <c r="D823" i="1"/>
  <c r="F822" i="1"/>
  <c r="G820" i="1"/>
  <c r="E820" i="1"/>
  <c r="A821" i="1"/>
  <c r="C823" i="1"/>
  <c r="B821" i="1"/>
  <c r="H823" i="1" l="1"/>
  <c r="F823" i="1"/>
  <c r="D824" i="1"/>
  <c r="G821" i="1"/>
  <c r="A822" i="1"/>
  <c r="E821" i="1"/>
  <c r="B822" i="1"/>
  <c r="C824" i="1"/>
  <c r="H824" i="1" l="1"/>
  <c r="D825" i="1"/>
  <c r="F824" i="1"/>
  <c r="G822" i="1"/>
  <c r="A823" i="1"/>
  <c r="E822" i="1"/>
  <c r="B823" i="1"/>
  <c r="C825" i="1"/>
  <c r="H825" i="1" l="1"/>
  <c r="D826" i="1"/>
  <c r="F825" i="1"/>
  <c r="G823" i="1"/>
  <c r="A824" i="1"/>
  <c r="E823" i="1"/>
  <c r="B824" i="1"/>
  <c r="C826" i="1"/>
  <c r="H826" i="1" l="1"/>
  <c r="D827" i="1"/>
  <c r="F826" i="1"/>
  <c r="G824" i="1"/>
  <c r="E824" i="1"/>
  <c r="A825" i="1"/>
  <c r="B825" i="1"/>
  <c r="C827" i="1"/>
  <c r="H827" i="1" l="1"/>
  <c r="D828" i="1"/>
  <c r="F827" i="1"/>
  <c r="G825" i="1"/>
  <c r="A826" i="1"/>
  <c r="E825" i="1"/>
  <c r="B826" i="1"/>
  <c r="C828" i="1"/>
  <c r="H828" i="1" l="1"/>
  <c r="D829" i="1"/>
  <c r="F828" i="1"/>
  <c r="G826" i="1"/>
  <c r="A827" i="1"/>
  <c r="E826" i="1"/>
  <c r="B827" i="1"/>
  <c r="C829" i="1"/>
  <c r="H829" i="1" l="1"/>
  <c r="D830" i="1"/>
  <c r="F829" i="1"/>
  <c r="G827" i="1"/>
  <c r="A828" i="1"/>
  <c r="E827" i="1"/>
  <c r="B828" i="1"/>
  <c r="C830" i="1"/>
  <c r="H830" i="1" l="1"/>
  <c r="F830" i="1"/>
  <c r="D831" i="1"/>
  <c r="G828" i="1"/>
  <c r="A829" i="1"/>
  <c r="E828" i="1"/>
  <c r="B829" i="1"/>
  <c r="C831" i="1"/>
  <c r="H831" i="1" l="1"/>
  <c r="F831" i="1"/>
  <c r="D832" i="1"/>
  <c r="G829" i="1"/>
  <c r="E829" i="1"/>
  <c r="A830" i="1"/>
  <c r="C832" i="1"/>
  <c r="B830" i="1"/>
  <c r="H832" i="1" l="1"/>
  <c r="F832" i="1"/>
  <c r="D833" i="1"/>
  <c r="G830" i="1"/>
  <c r="A831" i="1"/>
  <c r="E830" i="1"/>
  <c r="B831" i="1"/>
  <c r="C833" i="1"/>
  <c r="H833" i="1" l="1"/>
  <c r="D834" i="1"/>
  <c r="F833" i="1"/>
  <c r="G831" i="1"/>
  <c r="A832" i="1"/>
  <c r="E831" i="1"/>
  <c r="B832" i="1"/>
  <c r="C834" i="1"/>
  <c r="H834" i="1" l="1"/>
  <c r="D835" i="1"/>
  <c r="F834" i="1"/>
  <c r="G832" i="1"/>
  <c r="A833" i="1"/>
  <c r="E832" i="1"/>
  <c r="B833" i="1"/>
  <c r="C835" i="1"/>
  <c r="H835" i="1" l="1"/>
  <c r="D836" i="1"/>
  <c r="F835" i="1"/>
  <c r="G833" i="1"/>
  <c r="E833" i="1"/>
  <c r="A834" i="1"/>
  <c r="B834" i="1"/>
  <c r="C836" i="1"/>
  <c r="H836" i="1" l="1"/>
  <c r="D837" i="1"/>
  <c r="F836" i="1"/>
  <c r="G834" i="1"/>
  <c r="A835" i="1"/>
  <c r="E834" i="1"/>
  <c r="B835" i="1"/>
  <c r="C837" i="1"/>
  <c r="H837" i="1" l="1"/>
  <c r="D838" i="1"/>
  <c r="F837" i="1"/>
  <c r="G835" i="1"/>
  <c r="E835" i="1"/>
  <c r="A836" i="1"/>
  <c r="B836" i="1"/>
  <c r="C838" i="1"/>
  <c r="H838" i="1" l="1"/>
  <c r="D839" i="1"/>
  <c r="F838" i="1"/>
  <c r="G836" i="1"/>
  <c r="A837" i="1"/>
  <c r="E836" i="1"/>
  <c r="C839" i="1"/>
  <c r="B837" i="1"/>
  <c r="H839" i="1" l="1"/>
  <c r="D840" i="1"/>
  <c r="F839" i="1"/>
  <c r="G837" i="1"/>
  <c r="E837" i="1"/>
  <c r="A838" i="1"/>
  <c r="B838" i="1"/>
  <c r="C840" i="1"/>
  <c r="H840" i="1" l="1"/>
  <c r="D841" i="1"/>
  <c r="F840" i="1"/>
  <c r="G838" i="1"/>
  <c r="A839" i="1"/>
  <c r="E838" i="1"/>
  <c r="B839" i="1"/>
  <c r="C841" i="1"/>
  <c r="H841" i="1" l="1"/>
  <c r="D842" i="1"/>
  <c r="F841" i="1"/>
  <c r="G839" i="1"/>
  <c r="E839" i="1"/>
  <c r="A840" i="1"/>
  <c r="B840" i="1"/>
  <c r="C842" i="1"/>
  <c r="H842" i="1" l="1"/>
  <c r="D843" i="1"/>
  <c r="F842" i="1"/>
  <c r="G840" i="1"/>
  <c r="A841" i="1"/>
  <c r="E840" i="1"/>
  <c r="B841" i="1"/>
  <c r="C843" i="1"/>
  <c r="H843" i="1" l="1"/>
  <c r="D844" i="1"/>
  <c r="F843" i="1"/>
  <c r="G841" i="1"/>
  <c r="E841" i="1"/>
  <c r="A842" i="1"/>
  <c r="B842" i="1"/>
  <c r="C844" i="1"/>
  <c r="H844" i="1" l="1"/>
  <c r="D845" i="1"/>
  <c r="F844" i="1"/>
  <c r="G842" i="1"/>
  <c r="A843" i="1"/>
  <c r="E842" i="1"/>
  <c r="B843" i="1"/>
  <c r="C845" i="1"/>
  <c r="H845" i="1" l="1"/>
  <c r="D846" i="1"/>
  <c r="F845" i="1"/>
  <c r="G843" i="1"/>
  <c r="E843" i="1"/>
  <c r="A844" i="1"/>
  <c r="B844" i="1"/>
  <c r="C846" i="1"/>
  <c r="H846" i="1" l="1"/>
  <c r="D847" i="1"/>
  <c r="F846" i="1"/>
  <c r="G844" i="1"/>
  <c r="E844" i="1"/>
  <c r="A845" i="1"/>
  <c r="B845" i="1"/>
  <c r="C847" i="1"/>
  <c r="H847" i="1" l="1"/>
  <c r="D848" i="1"/>
  <c r="F847" i="1"/>
  <c r="G845" i="1"/>
  <c r="E845" i="1"/>
  <c r="A846" i="1"/>
  <c r="C848" i="1"/>
  <c r="B846" i="1"/>
  <c r="H848" i="1" l="1"/>
  <c r="D849" i="1"/>
  <c r="F848" i="1"/>
  <c r="G846" i="1"/>
  <c r="E846" i="1"/>
  <c r="A847" i="1"/>
  <c r="C849" i="1"/>
  <c r="B847" i="1"/>
  <c r="H849" i="1" l="1"/>
  <c r="D850" i="1"/>
  <c r="F849" i="1"/>
  <c r="G847" i="1"/>
  <c r="E847" i="1"/>
  <c r="A848" i="1"/>
  <c r="C850" i="1"/>
  <c r="B848" i="1"/>
  <c r="H850" i="1" l="1"/>
  <c r="D851" i="1"/>
  <c r="F850" i="1"/>
  <c r="G848" i="1"/>
  <c r="E848" i="1"/>
  <c r="A849" i="1"/>
  <c r="B849" i="1"/>
  <c r="C851" i="1"/>
  <c r="H851" i="1" l="1"/>
  <c r="D852" i="1"/>
  <c r="F851" i="1"/>
  <c r="G849" i="1"/>
  <c r="E849" i="1"/>
  <c r="A850" i="1"/>
  <c r="B850" i="1"/>
  <c r="C852" i="1"/>
  <c r="H852" i="1" l="1"/>
  <c r="D853" i="1"/>
  <c r="F852" i="1"/>
  <c r="G850" i="1"/>
  <c r="E850" i="1"/>
  <c r="A851" i="1"/>
  <c r="B851" i="1"/>
  <c r="C853" i="1"/>
  <c r="H853" i="1" l="1"/>
  <c r="D854" i="1"/>
  <c r="F853" i="1"/>
  <c r="G851" i="1"/>
  <c r="E851" i="1"/>
  <c r="A852" i="1"/>
  <c r="B852" i="1"/>
  <c r="C854" i="1"/>
  <c r="H854" i="1" l="1"/>
  <c r="F854" i="1"/>
  <c r="D855" i="1"/>
  <c r="G852" i="1"/>
  <c r="E852" i="1"/>
  <c r="A853" i="1"/>
  <c r="B853" i="1"/>
  <c r="C855" i="1"/>
  <c r="H855" i="1" l="1"/>
  <c r="D856" i="1"/>
  <c r="F855" i="1"/>
  <c r="G853" i="1"/>
  <c r="E853" i="1"/>
  <c r="A854" i="1"/>
  <c r="B854" i="1"/>
  <c r="C856" i="1"/>
  <c r="H856" i="1" l="1"/>
  <c r="D857" i="1"/>
  <c r="F856" i="1"/>
  <c r="G854" i="1"/>
  <c r="E854" i="1"/>
  <c r="A855" i="1"/>
  <c r="B855" i="1"/>
  <c r="C857" i="1"/>
  <c r="H857" i="1" l="1"/>
  <c r="D858" i="1"/>
  <c r="F857" i="1"/>
  <c r="G855" i="1"/>
  <c r="E855" i="1"/>
  <c r="A856" i="1"/>
  <c r="B856" i="1"/>
  <c r="C858" i="1"/>
  <c r="H858" i="1" l="1"/>
  <c r="D859" i="1"/>
  <c r="F858" i="1"/>
  <c r="G856" i="1"/>
  <c r="E856" i="1"/>
  <c r="A857" i="1"/>
  <c r="C859" i="1"/>
  <c r="B857" i="1"/>
  <c r="H859" i="1" l="1"/>
  <c r="D860" i="1"/>
  <c r="F859" i="1"/>
  <c r="G857" i="1"/>
  <c r="E857" i="1"/>
  <c r="A858" i="1"/>
  <c r="B858" i="1"/>
  <c r="C860" i="1"/>
  <c r="H860" i="1" l="1"/>
  <c r="D861" i="1"/>
  <c r="F860" i="1"/>
  <c r="G858" i="1"/>
  <c r="E858" i="1"/>
  <c r="A859" i="1"/>
  <c r="B859" i="1"/>
  <c r="C861" i="1"/>
  <c r="H861" i="1" l="1"/>
  <c r="D862" i="1"/>
  <c r="F861" i="1"/>
  <c r="G859" i="1"/>
  <c r="E859" i="1"/>
  <c r="A860" i="1"/>
  <c r="B860" i="1"/>
  <c r="C862" i="1"/>
  <c r="H862" i="1" l="1"/>
  <c r="D863" i="1"/>
  <c r="F862" i="1"/>
  <c r="G860" i="1"/>
  <c r="E860" i="1"/>
  <c r="A861" i="1"/>
  <c r="B861" i="1"/>
  <c r="C863" i="1"/>
  <c r="H863" i="1" l="1"/>
  <c r="D864" i="1"/>
  <c r="F863" i="1"/>
  <c r="G861" i="1"/>
  <c r="E861" i="1"/>
  <c r="A862" i="1"/>
  <c r="B862" i="1"/>
  <c r="C864" i="1"/>
  <c r="H864" i="1" l="1"/>
  <c r="D865" i="1"/>
  <c r="F864" i="1"/>
  <c r="G862" i="1"/>
  <c r="E862" i="1"/>
  <c r="A863" i="1"/>
  <c r="B863" i="1"/>
  <c r="C865" i="1"/>
  <c r="H865" i="1" l="1"/>
  <c r="D866" i="1"/>
  <c r="F865" i="1"/>
  <c r="G863" i="1"/>
  <c r="E863" i="1"/>
  <c r="A864" i="1"/>
  <c r="B864" i="1"/>
  <c r="C866" i="1"/>
  <c r="H866" i="1" l="1"/>
  <c r="D867" i="1"/>
  <c r="F866" i="1"/>
  <c r="G864" i="1"/>
  <c r="E864" i="1"/>
  <c r="A865" i="1"/>
  <c r="C867" i="1"/>
  <c r="B865" i="1"/>
  <c r="H867" i="1" l="1"/>
  <c r="D868" i="1"/>
  <c r="F867" i="1"/>
  <c r="G865" i="1"/>
  <c r="E865" i="1"/>
  <c r="A866" i="1"/>
  <c r="B866" i="1"/>
  <c r="C868" i="1"/>
  <c r="H868" i="1" l="1"/>
  <c r="D869" i="1"/>
  <c r="F868" i="1"/>
  <c r="G866" i="1"/>
  <c r="E866" i="1"/>
  <c r="A867" i="1"/>
  <c r="B867" i="1"/>
  <c r="C869" i="1"/>
  <c r="H869" i="1" l="1"/>
  <c r="D870" i="1"/>
  <c r="F869" i="1"/>
  <c r="G867" i="1"/>
  <c r="E867" i="1"/>
  <c r="A868" i="1"/>
  <c r="B868" i="1"/>
  <c r="C870" i="1"/>
  <c r="H870" i="1" l="1"/>
  <c r="D871" i="1"/>
  <c r="F870" i="1"/>
  <c r="G868" i="1"/>
  <c r="E868" i="1"/>
  <c r="A869" i="1"/>
  <c r="C871" i="1"/>
  <c r="B869" i="1"/>
  <c r="H871" i="1" l="1"/>
  <c r="D872" i="1"/>
  <c r="F871" i="1"/>
  <c r="G869" i="1"/>
  <c r="E869" i="1"/>
  <c r="A870" i="1"/>
  <c r="B870" i="1"/>
  <c r="C872" i="1"/>
  <c r="H872" i="1" l="1"/>
  <c r="D873" i="1"/>
  <c r="F872" i="1"/>
  <c r="G870" i="1"/>
  <c r="E870" i="1"/>
  <c r="A871" i="1"/>
  <c r="B871" i="1"/>
  <c r="C873" i="1"/>
  <c r="H873" i="1" l="1"/>
  <c r="D874" i="1"/>
  <c r="F873" i="1"/>
  <c r="G871" i="1"/>
  <c r="A872" i="1"/>
  <c r="E871" i="1"/>
  <c r="B872" i="1"/>
  <c r="C874" i="1"/>
  <c r="H874" i="1" l="1"/>
  <c r="D875" i="1"/>
  <c r="F874" i="1"/>
  <c r="G872" i="1"/>
  <c r="E872" i="1"/>
  <c r="A873" i="1"/>
  <c r="B873" i="1"/>
  <c r="C875" i="1"/>
  <c r="H875" i="1" l="1"/>
  <c r="D876" i="1"/>
  <c r="F875" i="1"/>
  <c r="G873" i="1"/>
  <c r="E873" i="1"/>
  <c r="A874" i="1"/>
  <c r="B874" i="1"/>
  <c r="C876" i="1"/>
  <c r="H876" i="1" l="1"/>
  <c r="D877" i="1"/>
  <c r="F876" i="1"/>
  <c r="G874" i="1"/>
  <c r="E874" i="1"/>
  <c r="A875" i="1"/>
  <c r="B875" i="1"/>
  <c r="C877" i="1"/>
  <c r="H877" i="1" l="1"/>
  <c r="D878" i="1"/>
  <c r="F877" i="1"/>
  <c r="G875" i="1"/>
  <c r="E875" i="1"/>
  <c r="A876" i="1"/>
  <c r="C878" i="1"/>
  <c r="B876" i="1"/>
  <c r="H878" i="1" l="1"/>
  <c r="D879" i="1"/>
  <c r="F878" i="1"/>
  <c r="G876" i="1"/>
  <c r="E876" i="1"/>
  <c r="A877" i="1"/>
  <c r="B877" i="1"/>
  <c r="C879" i="1"/>
  <c r="H879" i="1" l="1"/>
  <c r="D880" i="1"/>
  <c r="F879" i="1"/>
  <c r="G877" i="1"/>
  <c r="E877" i="1"/>
  <c r="A878" i="1"/>
  <c r="B878" i="1"/>
  <c r="C880" i="1"/>
  <c r="H880" i="1" l="1"/>
  <c r="D881" i="1"/>
  <c r="F880" i="1"/>
  <c r="G878" i="1"/>
  <c r="E878" i="1"/>
  <c r="A879" i="1"/>
  <c r="C881" i="1"/>
  <c r="B879" i="1"/>
  <c r="H881" i="1" l="1"/>
  <c r="D882" i="1"/>
  <c r="F881" i="1"/>
  <c r="G879" i="1"/>
  <c r="E879" i="1"/>
  <c r="A880" i="1"/>
  <c r="B880" i="1"/>
  <c r="C882" i="1"/>
  <c r="H882" i="1" l="1"/>
  <c r="D883" i="1"/>
  <c r="F882" i="1"/>
  <c r="G880" i="1"/>
  <c r="E880" i="1"/>
  <c r="A881" i="1"/>
  <c r="B881" i="1"/>
  <c r="C883" i="1"/>
  <c r="H883" i="1" l="1"/>
  <c r="D884" i="1"/>
  <c r="F883" i="1"/>
  <c r="G881" i="1"/>
  <c r="E881" i="1"/>
  <c r="A882" i="1"/>
  <c r="B882" i="1"/>
  <c r="C884" i="1"/>
  <c r="H884" i="1" l="1"/>
  <c r="D885" i="1"/>
  <c r="F884" i="1"/>
  <c r="G882" i="1"/>
  <c r="E882" i="1"/>
  <c r="A883" i="1"/>
  <c r="B883" i="1"/>
  <c r="C885" i="1"/>
  <c r="H885" i="1" l="1"/>
  <c r="D886" i="1"/>
  <c r="F885" i="1"/>
  <c r="G883" i="1"/>
  <c r="E883" i="1"/>
  <c r="A884" i="1"/>
  <c r="B884" i="1"/>
  <c r="C886" i="1"/>
  <c r="H886" i="1" l="1"/>
  <c r="D887" i="1"/>
  <c r="F886" i="1"/>
  <c r="G884" i="1"/>
  <c r="E884" i="1"/>
  <c r="A885" i="1"/>
  <c r="C887" i="1"/>
  <c r="B885" i="1"/>
  <c r="H887" i="1" l="1"/>
  <c r="D888" i="1"/>
  <c r="F887" i="1"/>
  <c r="G885" i="1"/>
  <c r="E885" i="1"/>
  <c r="A886" i="1"/>
  <c r="C888" i="1"/>
  <c r="B886" i="1"/>
  <c r="H888" i="1" l="1"/>
  <c r="D889" i="1"/>
  <c r="F888" i="1"/>
  <c r="G886" i="1"/>
  <c r="E886" i="1"/>
  <c r="A887" i="1"/>
  <c r="C889" i="1"/>
  <c r="B887" i="1"/>
  <c r="H889" i="1" l="1"/>
  <c r="D890" i="1"/>
  <c r="F889" i="1"/>
  <c r="G887" i="1"/>
  <c r="E887" i="1"/>
  <c r="A888" i="1"/>
  <c r="C890" i="1"/>
  <c r="B888" i="1"/>
  <c r="H890" i="1" l="1"/>
  <c r="D891" i="1"/>
  <c r="F890" i="1"/>
  <c r="G888" i="1"/>
  <c r="E888" i="1"/>
  <c r="A889" i="1"/>
  <c r="B889" i="1"/>
  <c r="C891" i="1"/>
  <c r="H891" i="1" l="1"/>
  <c r="D892" i="1"/>
  <c r="F891" i="1"/>
  <c r="G889" i="1"/>
  <c r="E889" i="1"/>
  <c r="A890" i="1"/>
  <c r="C892" i="1"/>
  <c r="B890" i="1"/>
  <c r="H892" i="1" l="1"/>
  <c r="D893" i="1"/>
  <c r="F892" i="1"/>
  <c r="G890" i="1"/>
  <c r="E890" i="1"/>
  <c r="A891" i="1"/>
  <c r="B891" i="1"/>
  <c r="C893" i="1"/>
  <c r="H893" i="1" l="1"/>
  <c r="D894" i="1"/>
  <c r="F893" i="1"/>
  <c r="G891" i="1"/>
  <c r="E891" i="1"/>
  <c r="A892" i="1"/>
  <c r="B892" i="1"/>
  <c r="C894" i="1"/>
  <c r="H894" i="1" l="1"/>
  <c r="D895" i="1"/>
  <c r="F894" i="1"/>
  <c r="G892" i="1"/>
  <c r="E892" i="1"/>
  <c r="A893" i="1"/>
  <c r="B893" i="1"/>
  <c r="C895" i="1"/>
  <c r="H895" i="1" l="1"/>
  <c r="D896" i="1"/>
  <c r="F895" i="1"/>
  <c r="G893" i="1"/>
  <c r="A894" i="1"/>
  <c r="E893" i="1"/>
  <c r="B894" i="1"/>
  <c r="C896" i="1"/>
  <c r="H896" i="1" l="1"/>
  <c r="D897" i="1"/>
  <c r="F896" i="1"/>
  <c r="G894" i="1"/>
  <c r="E894" i="1"/>
  <c r="A895" i="1"/>
  <c r="B895" i="1"/>
  <c r="C897" i="1"/>
  <c r="H897" i="1" l="1"/>
  <c r="D898" i="1"/>
  <c r="F897" i="1"/>
  <c r="G895" i="1"/>
  <c r="E895" i="1"/>
  <c r="A896" i="1"/>
  <c r="B896" i="1"/>
  <c r="C898" i="1"/>
  <c r="H898" i="1" l="1"/>
  <c r="D899" i="1"/>
  <c r="F898" i="1"/>
  <c r="G896" i="1"/>
  <c r="A897" i="1"/>
  <c r="E896" i="1"/>
  <c r="B897" i="1"/>
  <c r="C899" i="1"/>
  <c r="H899" i="1" l="1"/>
  <c r="D900" i="1"/>
  <c r="F899" i="1"/>
  <c r="G897" i="1"/>
  <c r="E897" i="1"/>
  <c r="A898" i="1"/>
  <c r="B898" i="1"/>
  <c r="C900" i="1"/>
  <c r="H900" i="1" l="1"/>
  <c r="D901" i="1"/>
  <c r="F900" i="1"/>
  <c r="G898" i="1"/>
  <c r="E898" i="1"/>
  <c r="A899" i="1"/>
  <c r="B899" i="1"/>
  <c r="C901" i="1"/>
  <c r="H901" i="1" l="1"/>
  <c r="D902" i="1"/>
  <c r="F901" i="1"/>
  <c r="G899" i="1"/>
  <c r="E899" i="1"/>
  <c r="A900" i="1"/>
  <c r="C902" i="1"/>
  <c r="B900" i="1"/>
  <c r="H902" i="1" l="1"/>
  <c r="D903" i="1"/>
  <c r="F902" i="1"/>
  <c r="G900" i="1"/>
  <c r="A901" i="1"/>
  <c r="E900" i="1"/>
  <c r="B901" i="1"/>
  <c r="C903" i="1"/>
  <c r="H903" i="1" l="1"/>
  <c r="D904" i="1"/>
  <c r="F903" i="1"/>
  <c r="G901" i="1"/>
  <c r="E901" i="1"/>
  <c r="A902" i="1"/>
  <c r="B902" i="1"/>
  <c r="C904" i="1"/>
  <c r="H904" i="1" l="1"/>
  <c r="D905" i="1"/>
  <c r="F904" i="1"/>
  <c r="G902" i="1"/>
  <c r="E902" i="1"/>
  <c r="A903" i="1"/>
  <c r="B903" i="1"/>
  <c r="C905" i="1"/>
  <c r="H905" i="1" l="1"/>
  <c r="D906" i="1"/>
  <c r="F905" i="1"/>
  <c r="G903" i="1"/>
  <c r="E903" i="1"/>
  <c r="A904" i="1"/>
  <c r="B904" i="1"/>
  <c r="C906" i="1"/>
  <c r="H906" i="1" l="1"/>
  <c r="D907" i="1"/>
  <c r="F906" i="1"/>
  <c r="G904" i="1"/>
  <c r="A905" i="1"/>
  <c r="E904" i="1"/>
  <c r="C907" i="1"/>
  <c r="B905" i="1"/>
  <c r="H907" i="1" l="1"/>
  <c r="F907" i="1"/>
  <c r="D908" i="1"/>
  <c r="G905" i="1"/>
  <c r="E905" i="1"/>
  <c r="A906" i="1"/>
  <c r="B906" i="1"/>
  <c r="C908" i="1"/>
  <c r="H908" i="1" l="1"/>
  <c r="F908" i="1"/>
  <c r="D909" i="1"/>
  <c r="G906" i="1"/>
  <c r="E906" i="1"/>
  <c r="A907" i="1"/>
  <c r="B907" i="1"/>
  <c r="C909" i="1"/>
  <c r="H909" i="1" l="1"/>
  <c r="F909" i="1"/>
  <c r="D910" i="1"/>
  <c r="G907" i="1"/>
  <c r="E907" i="1"/>
  <c r="A908" i="1"/>
  <c r="B908" i="1"/>
  <c r="C910" i="1"/>
  <c r="H910" i="1" l="1"/>
  <c r="F910" i="1"/>
  <c r="D911" i="1"/>
  <c r="G908" i="1"/>
  <c r="E908" i="1"/>
  <c r="A909" i="1"/>
  <c r="B909" i="1"/>
  <c r="C911" i="1"/>
  <c r="H911" i="1" l="1"/>
  <c r="F911" i="1"/>
  <c r="D912" i="1"/>
  <c r="G909" i="1"/>
  <c r="A910" i="1"/>
  <c r="E909" i="1"/>
  <c r="B910" i="1"/>
  <c r="C912" i="1"/>
  <c r="H912" i="1" l="1"/>
  <c r="F912" i="1"/>
  <c r="D913" i="1"/>
  <c r="G910" i="1"/>
  <c r="E910" i="1"/>
  <c r="A911" i="1"/>
  <c r="B911" i="1"/>
  <c r="C913" i="1"/>
  <c r="H913" i="1" l="1"/>
  <c r="F913" i="1"/>
  <c r="D914" i="1"/>
  <c r="G911" i="1"/>
  <c r="E911" i="1"/>
  <c r="A912" i="1"/>
  <c r="B912" i="1"/>
  <c r="C914" i="1"/>
  <c r="H914" i="1" l="1"/>
  <c r="F914" i="1"/>
  <c r="D915" i="1"/>
  <c r="G912" i="1"/>
  <c r="A913" i="1"/>
  <c r="E912" i="1"/>
  <c r="B913" i="1"/>
  <c r="C915" i="1"/>
  <c r="H915" i="1" l="1"/>
  <c r="F915" i="1"/>
  <c r="D916" i="1"/>
  <c r="G913" i="1"/>
  <c r="E913" i="1"/>
  <c r="A914" i="1"/>
  <c r="B914" i="1"/>
  <c r="C916" i="1"/>
  <c r="H916" i="1" l="1"/>
  <c r="F916" i="1"/>
  <c r="D917" i="1"/>
  <c r="G914" i="1"/>
  <c r="E914" i="1"/>
  <c r="A915" i="1"/>
  <c r="B915" i="1"/>
  <c r="C917" i="1"/>
  <c r="H917" i="1" l="1"/>
  <c r="F917" i="1"/>
  <c r="D918" i="1"/>
  <c r="G915" i="1"/>
  <c r="E915" i="1"/>
  <c r="A916" i="1"/>
  <c r="B916" i="1"/>
  <c r="C918" i="1"/>
  <c r="H918" i="1" l="1"/>
  <c r="F918" i="1"/>
  <c r="D919" i="1"/>
  <c r="G916" i="1"/>
  <c r="A917" i="1"/>
  <c r="E916" i="1"/>
  <c r="B917" i="1"/>
  <c r="C919" i="1"/>
  <c r="H919" i="1" l="1"/>
  <c r="F919" i="1"/>
  <c r="D920" i="1"/>
  <c r="G917" i="1"/>
  <c r="E917" i="1"/>
  <c r="A918" i="1"/>
  <c r="B918" i="1"/>
  <c r="C920" i="1"/>
  <c r="H920" i="1" l="1"/>
  <c r="F920" i="1"/>
  <c r="D921" i="1"/>
  <c r="G918" i="1"/>
  <c r="A919" i="1"/>
  <c r="E918" i="1"/>
  <c r="C921" i="1"/>
  <c r="B919" i="1"/>
  <c r="H921" i="1" l="1"/>
  <c r="F921" i="1"/>
  <c r="D922" i="1"/>
  <c r="G919" i="1"/>
  <c r="A920" i="1"/>
  <c r="E919" i="1"/>
  <c r="B920" i="1"/>
  <c r="C922" i="1"/>
  <c r="H922" i="1" l="1"/>
  <c r="F922" i="1"/>
  <c r="D923" i="1"/>
  <c r="G920" i="1"/>
  <c r="E920" i="1"/>
  <c r="A921" i="1"/>
  <c r="B921" i="1"/>
  <c r="C923" i="1"/>
  <c r="H923" i="1" l="1"/>
  <c r="F923" i="1"/>
  <c r="D924" i="1"/>
  <c r="G921" i="1"/>
  <c r="E921" i="1"/>
  <c r="A922" i="1"/>
  <c r="B922" i="1"/>
  <c r="C924" i="1"/>
  <c r="H924" i="1" l="1"/>
  <c r="F924" i="1"/>
  <c r="D925" i="1"/>
  <c r="G922" i="1"/>
  <c r="E922" i="1"/>
  <c r="A923" i="1"/>
  <c r="B923" i="1"/>
  <c r="C925" i="1"/>
  <c r="H925" i="1" l="1"/>
  <c r="F925" i="1"/>
  <c r="D926" i="1"/>
  <c r="G923" i="1"/>
  <c r="A924" i="1"/>
  <c r="E923" i="1"/>
  <c r="C926" i="1"/>
  <c r="B924" i="1"/>
  <c r="H926" i="1" l="1"/>
  <c r="F926" i="1"/>
  <c r="D927" i="1"/>
  <c r="G924" i="1"/>
  <c r="A925" i="1"/>
  <c r="E924" i="1"/>
  <c r="B925" i="1"/>
  <c r="C927" i="1"/>
  <c r="H927" i="1" l="1"/>
  <c r="F927" i="1"/>
  <c r="D928" i="1"/>
  <c r="G925" i="1"/>
  <c r="E925" i="1"/>
  <c r="A926" i="1"/>
  <c r="B926" i="1"/>
  <c r="C928" i="1"/>
  <c r="H928" i="1" l="1"/>
  <c r="D929" i="1"/>
  <c r="F928" i="1"/>
  <c r="G926" i="1"/>
  <c r="A927" i="1"/>
  <c r="E926" i="1"/>
  <c r="B927" i="1"/>
  <c r="C929" i="1"/>
  <c r="H929" i="1" l="1"/>
  <c r="F929" i="1"/>
  <c r="D930" i="1"/>
  <c r="G927" i="1"/>
  <c r="E927" i="1"/>
  <c r="A928" i="1"/>
  <c r="C930" i="1"/>
  <c r="B928" i="1"/>
  <c r="H930" i="1" l="1"/>
  <c r="D931" i="1"/>
  <c r="F930" i="1"/>
  <c r="G928" i="1"/>
  <c r="E928" i="1"/>
  <c r="A929" i="1"/>
  <c r="B929" i="1"/>
  <c r="C931" i="1"/>
  <c r="H931" i="1" l="1"/>
  <c r="D932" i="1"/>
  <c r="F931" i="1"/>
  <c r="G929" i="1"/>
  <c r="A930" i="1"/>
  <c r="E929" i="1"/>
  <c r="B930" i="1"/>
  <c r="C932" i="1"/>
  <c r="H932" i="1" l="1"/>
  <c r="F932" i="1"/>
  <c r="D933" i="1"/>
  <c r="G930" i="1"/>
  <c r="E930" i="1"/>
  <c r="A931" i="1"/>
  <c r="C933" i="1"/>
  <c r="B931" i="1"/>
  <c r="H933" i="1" l="1"/>
  <c r="F933" i="1"/>
  <c r="D934" i="1"/>
  <c r="G931" i="1"/>
  <c r="E931" i="1"/>
  <c r="A932" i="1"/>
  <c r="C934" i="1"/>
  <c r="B932" i="1"/>
  <c r="H934" i="1" l="1"/>
  <c r="F934" i="1"/>
  <c r="D935" i="1"/>
  <c r="G932" i="1"/>
  <c r="E932" i="1"/>
  <c r="A933" i="1"/>
  <c r="B933" i="1"/>
  <c r="C935" i="1"/>
  <c r="H935" i="1" l="1"/>
  <c r="F935" i="1"/>
  <c r="D936" i="1"/>
  <c r="G933" i="1"/>
  <c r="E933" i="1"/>
  <c r="A934" i="1"/>
  <c r="B934" i="1"/>
  <c r="C936" i="1"/>
  <c r="H936" i="1" l="1"/>
  <c r="F936" i="1"/>
  <c r="D937" i="1"/>
  <c r="G934" i="1"/>
  <c r="E934" i="1"/>
  <c r="A935" i="1"/>
  <c r="B935" i="1"/>
  <c r="C937" i="1"/>
  <c r="H937" i="1" l="1"/>
  <c r="F937" i="1"/>
  <c r="D938" i="1"/>
  <c r="G935" i="1"/>
  <c r="E935" i="1"/>
  <c r="A936" i="1"/>
  <c r="B936" i="1"/>
  <c r="C938" i="1"/>
  <c r="H938" i="1" l="1"/>
  <c r="F938" i="1"/>
  <c r="D939" i="1"/>
  <c r="G936" i="1"/>
  <c r="A937" i="1"/>
  <c r="E936" i="1"/>
  <c r="B937" i="1"/>
  <c r="C939" i="1"/>
  <c r="H939" i="1" l="1"/>
  <c r="F939" i="1"/>
  <c r="D940" i="1"/>
  <c r="G937" i="1"/>
  <c r="E937" i="1"/>
  <c r="A938" i="1"/>
  <c r="B938" i="1"/>
  <c r="C940" i="1"/>
  <c r="H940" i="1" l="1"/>
  <c r="F940" i="1"/>
  <c r="D941" i="1"/>
  <c r="G938" i="1"/>
  <c r="E938" i="1"/>
  <c r="A939" i="1"/>
  <c r="B939" i="1"/>
  <c r="C941" i="1"/>
  <c r="H941" i="1" l="1"/>
  <c r="F941" i="1"/>
  <c r="D942" i="1"/>
  <c r="G939" i="1"/>
  <c r="E939" i="1"/>
  <c r="A940" i="1"/>
  <c r="B940" i="1"/>
  <c r="C942" i="1"/>
  <c r="H942" i="1" l="1"/>
  <c r="F942" i="1"/>
  <c r="D943" i="1"/>
  <c r="G940" i="1"/>
  <c r="A941" i="1"/>
  <c r="E940" i="1"/>
  <c r="B941" i="1"/>
  <c r="C943" i="1"/>
  <c r="H943" i="1" l="1"/>
  <c r="F943" i="1"/>
  <c r="D944" i="1"/>
  <c r="G941" i="1"/>
  <c r="A942" i="1"/>
  <c r="E941" i="1"/>
  <c r="C944" i="1"/>
  <c r="B942" i="1"/>
  <c r="H944" i="1" l="1"/>
  <c r="F944" i="1"/>
  <c r="D945" i="1"/>
  <c r="G942" i="1"/>
  <c r="E942" i="1"/>
  <c r="A943" i="1"/>
  <c r="B943" i="1"/>
  <c r="C945" i="1"/>
  <c r="H945" i="1" l="1"/>
  <c r="F945" i="1"/>
  <c r="D946" i="1"/>
  <c r="G943" i="1"/>
  <c r="A944" i="1"/>
  <c r="E943" i="1"/>
  <c r="B944" i="1"/>
  <c r="C946" i="1"/>
  <c r="H946" i="1" l="1"/>
  <c r="F946" i="1"/>
  <c r="D947" i="1"/>
  <c r="G944" i="1"/>
  <c r="E944" i="1"/>
  <c r="A945" i="1"/>
  <c r="B945" i="1"/>
  <c r="C947" i="1"/>
  <c r="H947" i="1" l="1"/>
  <c r="F947" i="1"/>
  <c r="D948" i="1"/>
  <c r="G945" i="1"/>
  <c r="E945" i="1"/>
  <c r="A946" i="1"/>
  <c r="B946" i="1"/>
  <c r="C948" i="1"/>
  <c r="H948" i="1" l="1"/>
  <c r="F948" i="1"/>
  <c r="D949" i="1"/>
  <c r="G946" i="1"/>
  <c r="E946" i="1"/>
  <c r="A947" i="1"/>
  <c r="C949" i="1"/>
  <c r="B947" i="1"/>
  <c r="H949" i="1" l="1"/>
  <c r="F949" i="1"/>
  <c r="D950" i="1"/>
  <c r="G947" i="1"/>
  <c r="E947" i="1"/>
  <c r="A948" i="1"/>
  <c r="B948" i="1"/>
  <c r="C950" i="1"/>
  <c r="H950" i="1" l="1"/>
  <c r="F950" i="1"/>
  <c r="D951" i="1"/>
  <c r="G948" i="1"/>
  <c r="A949" i="1"/>
  <c r="E948" i="1"/>
  <c r="B949" i="1"/>
  <c r="C951" i="1"/>
  <c r="H951" i="1" l="1"/>
  <c r="F951" i="1"/>
  <c r="D952" i="1"/>
  <c r="G949" i="1"/>
  <c r="E949" i="1"/>
  <c r="A950" i="1"/>
  <c r="B950" i="1"/>
  <c r="C952" i="1"/>
  <c r="H952" i="1" l="1"/>
  <c r="F952" i="1"/>
  <c r="D953" i="1"/>
  <c r="G950" i="1"/>
  <c r="A951" i="1"/>
  <c r="E950" i="1"/>
  <c r="C953" i="1"/>
  <c r="B951" i="1"/>
  <c r="H953" i="1" l="1"/>
  <c r="F953" i="1"/>
  <c r="D954" i="1"/>
  <c r="G951" i="1"/>
  <c r="E951" i="1"/>
  <c r="A952" i="1"/>
  <c r="C954" i="1"/>
  <c r="B952" i="1"/>
  <c r="H954" i="1" l="1"/>
  <c r="F954" i="1"/>
  <c r="D955" i="1"/>
  <c r="G952" i="1"/>
  <c r="E952" i="1"/>
  <c r="A953" i="1"/>
  <c r="B953" i="1"/>
  <c r="C955" i="1"/>
  <c r="H955" i="1" l="1"/>
  <c r="F955" i="1"/>
  <c r="D956" i="1"/>
  <c r="G953" i="1"/>
  <c r="E953" i="1"/>
  <c r="A954" i="1"/>
  <c r="B954" i="1"/>
  <c r="C956" i="1"/>
  <c r="H956" i="1" l="1"/>
  <c r="F956" i="1"/>
  <c r="D957" i="1"/>
  <c r="G954" i="1"/>
  <c r="E954" i="1"/>
  <c r="A955" i="1"/>
  <c r="B955" i="1"/>
  <c r="C957" i="1"/>
  <c r="H957" i="1" l="1"/>
  <c r="F957" i="1"/>
  <c r="D958" i="1"/>
  <c r="G955" i="1"/>
  <c r="E955" i="1"/>
  <c r="A956" i="1"/>
  <c r="B956" i="1"/>
  <c r="C958" i="1"/>
  <c r="H958" i="1" l="1"/>
  <c r="F958" i="1"/>
  <c r="D959" i="1"/>
  <c r="G956" i="1"/>
  <c r="E956" i="1"/>
  <c r="A957" i="1"/>
  <c r="B957" i="1"/>
  <c r="C959" i="1"/>
  <c r="H959" i="1" l="1"/>
  <c r="F959" i="1"/>
  <c r="D960" i="1"/>
  <c r="G957" i="1"/>
  <c r="E957" i="1"/>
  <c r="A958" i="1"/>
  <c r="B958" i="1"/>
  <c r="C960" i="1"/>
  <c r="H960" i="1" l="1"/>
  <c r="F960" i="1"/>
  <c r="D961" i="1"/>
  <c r="G958" i="1"/>
  <c r="E958" i="1"/>
  <c r="A959" i="1"/>
  <c r="B959" i="1"/>
  <c r="C961" i="1"/>
  <c r="H961" i="1" l="1"/>
  <c r="F961" i="1"/>
  <c r="D962" i="1"/>
  <c r="G959" i="1"/>
  <c r="E959" i="1"/>
  <c r="A960" i="1"/>
  <c r="B960" i="1"/>
  <c r="C962" i="1"/>
  <c r="H962" i="1" l="1"/>
  <c r="F962" i="1"/>
  <c r="D963" i="1"/>
  <c r="G960" i="1"/>
  <c r="E960" i="1"/>
  <c r="A961" i="1"/>
  <c r="B961" i="1"/>
  <c r="C963" i="1"/>
  <c r="H963" i="1" l="1"/>
  <c r="F963" i="1"/>
  <c r="D964" i="1"/>
  <c r="G961" i="1"/>
  <c r="A962" i="1"/>
  <c r="E961" i="1"/>
  <c r="B962" i="1"/>
  <c r="C964" i="1"/>
  <c r="H964" i="1" l="1"/>
  <c r="F964" i="1"/>
  <c r="D965" i="1"/>
  <c r="G962" i="1"/>
  <c r="E962" i="1"/>
  <c r="A963" i="1"/>
  <c r="B963" i="1"/>
  <c r="C965" i="1"/>
  <c r="H965" i="1" l="1"/>
  <c r="F965" i="1"/>
  <c r="D966" i="1"/>
  <c r="G963" i="1"/>
  <c r="E963" i="1"/>
  <c r="A964" i="1"/>
  <c r="B964" i="1"/>
  <c r="C966" i="1"/>
  <c r="H966" i="1" l="1"/>
  <c r="F966" i="1"/>
  <c r="D967" i="1"/>
  <c r="G964" i="1"/>
  <c r="E964" i="1"/>
  <c r="A965" i="1"/>
  <c r="B965" i="1"/>
  <c r="C967" i="1"/>
  <c r="H967" i="1" l="1"/>
  <c r="F967" i="1"/>
  <c r="D968" i="1"/>
  <c r="G965" i="1"/>
  <c r="E965" i="1"/>
  <c r="A966" i="1"/>
  <c r="B966" i="1"/>
  <c r="C968" i="1"/>
  <c r="H968" i="1" l="1"/>
  <c r="F968" i="1"/>
  <c r="D969" i="1"/>
  <c r="G966" i="1"/>
  <c r="E966" i="1"/>
  <c r="A967" i="1"/>
  <c r="C969" i="1"/>
  <c r="B967" i="1"/>
  <c r="H969" i="1" l="1"/>
  <c r="F969" i="1"/>
  <c r="D970" i="1"/>
  <c r="G967" i="1"/>
  <c r="A968" i="1"/>
  <c r="E967" i="1"/>
  <c r="B968" i="1"/>
  <c r="C970" i="1"/>
  <c r="H970" i="1" l="1"/>
  <c r="F970" i="1"/>
  <c r="D971" i="1"/>
  <c r="G968" i="1"/>
  <c r="A969" i="1"/>
  <c r="E968" i="1"/>
  <c r="C971" i="1"/>
  <c r="B969" i="1"/>
  <c r="H971" i="1" l="1"/>
  <c r="F971" i="1"/>
  <c r="D972" i="1"/>
  <c r="G969" i="1"/>
  <c r="A970" i="1"/>
  <c r="E969" i="1"/>
  <c r="B970" i="1"/>
  <c r="C972" i="1"/>
  <c r="H972" i="1" l="1"/>
  <c r="F972" i="1"/>
  <c r="D973" i="1"/>
  <c r="G970" i="1"/>
  <c r="E970" i="1"/>
  <c r="A971" i="1"/>
  <c r="B971" i="1"/>
  <c r="C973" i="1"/>
  <c r="H973" i="1" l="1"/>
  <c r="F973" i="1"/>
  <c r="D974" i="1"/>
  <c r="G971" i="1"/>
  <c r="E971" i="1"/>
  <c r="A972" i="1"/>
  <c r="B972" i="1"/>
  <c r="C974" i="1"/>
  <c r="H974" i="1" l="1"/>
  <c r="F974" i="1"/>
  <c r="D975" i="1"/>
  <c r="G972" i="1"/>
  <c r="E972" i="1"/>
  <c r="A973" i="1"/>
  <c r="B973" i="1"/>
  <c r="C975" i="1"/>
  <c r="H975" i="1" l="1"/>
  <c r="F975" i="1"/>
  <c r="D976" i="1"/>
  <c r="G973" i="1"/>
  <c r="A974" i="1"/>
  <c r="E973" i="1"/>
  <c r="C976" i="1"/>
  <c r="B974" i="1"/>
  <c r="H976" i="1" l="1"/>
  <c r="F976" i="1"/>
  <c r="D977" i="1"/>
  <c r="G974" i="1"/>
  <c r="E974" i="1"/>
  <c r="A975" i="1"/>
  <c r="B975" i="1"/>
  <c r="C977" i="1"/>
  <c r="H977" i="1" l="1"/>
  <c r="F977" i="1"/>
  <c r="D978" i="1"/>
  <c r="G975" i="1"/>
  <c r="E975" i="1"/>
  <c r="A976" i="1"/>
  <c r="B976" i="1"/>
  <c r="C978" i="1"/>
  <c r="H978" i="1" l="1"/>
  <c r="F978" i="1"/>
  <c r="D979" i="1"/>
  <c r="G976" i="1"/>
  <c r="E976" i="1"/>
  <c r="A977" i="1"/>
  <c r="B977" i="1"/>
  <c r="C979" i="1"/>
  <c r="H979" i="1" l="1"/>
  <c r="F979" i="1"/>
  <c r="D980" i="1"/>
  <c r="G977" i="1"/>
  <c r="A978" i="1"/>
  <c r="E977" i="1"/>
  <c r="C980" i="1"/>
  <c r="B978" i="1"/>
  <c r="H980" i="1" l="1"/>
  <c r="F980" i="1"/>
  <c r="D981" i="1"/>
  <c r="G978" i="1"/>
  <c r="A979" i="1"/>
  <c r="E978" i="1"/>
  <c r="B979" i="1"/>
  <c r="C981" i="1"/>
  <c r="H981" i="1" l="1"/>
  <c r="F981" i="1"/>
  <c r="D982" i="1"/>
  <c r="G979" i="1"/>
  <c r="A980" i="1"/>
  <c r="E979" i="1"/>
  <c r="C982" i="1"/>
  <c r="B980" i="1"/>
  <c r="H982" i="1" l="1"/>
  <c r="F982" i="1"/>
  <c r="D983" i="1"/>
  <c r="G980" i="1"/>
  <c r="E980" i="1"/>
  <c r="A981" i="1"/>
  <c r="C983" i="1"/>
  <c r="B981" i="1"/>
  <c r="H983" i="1" l="1"/>
  <c r="F983" i="1"/>
  <c r="D984" i="1"/>
  <c r="G981" i="1"/>
  <c r="A982" i="1"/>
  <c r="E981" i="1"/>
  <c r="C984" i="1"/>
  <c r="B982" i="1"/>
  <c r="H984" i="1" l="1"/>
  <c r="F984" i="1"/>
  <c r="D985" i="1"/>
  <c r="G982" i="1"/>
  <c r="E982" i="1"/>
  <c r="A983" i="1"/>
  <c r="B983" i="1"/>
  <c r="C985" i="1"/>
  <c r="H985" i="1" l="1"/>
  <c r="F985" i="1"/>
  <c r="D986" i="1"/>
  <c r="G983" i="1"/>
  <c r="A984" i="1"/>
  <c r="E983" i="1"/>
  <c r="C986" i="1"/>
  <c r="B984" i="1"/>
  <c r="H986" i="1" l="1"/>
  <c r="F986" i="1"/>
  <c r="D987" i="1"/>
  <c r="G984" i="1"/>
  <c r="E984" i="1"/>
  <c r="A985" i="1"/>
  <c r="C987" i="1"/>
  <c r="B985" i="1"/>
  <c r="H987" i="1" l="1"/>
  <c r="F987" i="1"/>
  <c r="D988" i="1"/>
  <c r="G985" i="1"/>
  <c r="A986" i="1"/>
  <c r="E985" i="1"/>
  <c r="B986" i="1"/>
  <c r="C988" i="1"/>
  <c r="H988" i="1" l="1"/>
  <c r="F988" i="1"/>
  <c r="D989" i="1"/>
  <c r="G986" i="1"/>
  <c r="E986" i="1"/>
  <c r="A987" i="1"/>
  <c r="B987" i="1"/>
  <c r="C989" i="1"/>
  <c r="H989" i="1" l="1"/>
  <c r="F989" i="1"/>
  <c r="D990" i="1"/>
  <c r="G987" i="1"/>
  <c r="A988" i="1"/>
  <c r="E987" i="1"/>
  <c r="C990" i="1"/>
  <c r="B988" i="1"/>
  <c r="H990" i="1" l="1"/>
  <c r="F990" i="1"/>
  <c r="D991" i="1"/>
  <c r="G988" i="1"/>
  <c r="E988" i="1"/>
  <c r="A989" i="1"/>
  <c r="B989" i="1"/>
  <c r="C991" i="1"/>
  <c r="H991" i="1" l="1"/>
  <c r="F991" i="1"/>
  <c r="D992" i="1"/>
  <c r="G989" i="1"/>
  <c r="E989" i="1"/>
  <c r="A990" i="1"/>
  <c r="C992" i="1"/>
  <c r="B990" i="1"/>
  <c r="H992" i="1" l="1"/>
  <c r="F992" i="1"/>
  <c r="D993" i="1"/>
  <c r="G990" i="1"/>
  <c r="E990" i="1"/>
  <c r="A991" i="1"/>
  <c r="C993" i="1"/>
  <c r="B991" i="1"/>
  <c r="H993" i="1" l="1"/>
  <c r="F993" i="1"/>
  <c r="D994" i="1"/>
  <c r="G991" i="1"/>
  <c r="A992" i="1"/>
  <c r="E991" i="1"/>
  <c r="C994" i="1"/>
  <c r="B992" i="1"/>
  <c r="H994" i="1" l="1"/>
  <c r="F994" i="1"/>
  <c r="D995" i="1"/>
  <c r="G992" i="1"/>
  <c r="E992" i="1"/>
  <c r="A993" i="1"/>
  <c r="B993" i="1"/>
  <c r="C995" i="1"/>
  <c r="H995" i="1" l="1"/>
  <c r="F995" i="1"/>
  <c r="D996" i="1"/>
  <c r="G993" i="1"/>
  <c r="E993" i="1"/>
  <c r="A994" i="1"/>
  <c r="B994" i="1"/>
  <c r="C996" i="1"/>
  <c r="H996" i="1" l="1"/>
  <c r="F996" i="1"/>
  <c r="D997" i="1"/>
  <c r="G994" i="1"/>
  <c r="A995" i="1"/>
  <c r="E994" i="1"/>
  <c r="C997" i="1"/>
  <c r="B995" i="1"/>
  <c r="H997" i="1" l="1"/>
  <c r="F997" i="1"/>
  <c r="D998" i="1"/>
  <c r="G995" i="1"/>
  <c r="E995" i="1"/>
  <c r="A996" i="1"/>
  <c r="C998" i="1"/>
  <c r="B996" i="1"/>
  <c r="H998" i="1" l="1"/>
  <c r="F998" i="1"/>
  <c r="D999" i="1"/>
  <c r="G996" i="1"/>
  <c r="E996" i="1"/>
  <c r="A997" i="1"/>
  <c r="C999" i="1"/>
  <c r="B997" i="1"/>
  <c r="H999" i="1" l="1"/>
  <c r="F999" i="1"/>
  <c r="D1000" i="1"/>
  <c r="G997" i="1"/>
  <c r="A998" i="1"/>
  <c r="E997" i="1"/>
  <c r="C1000" i="1"/>
  <c r="B998" i="1"/>
  <c r="H1000" i="1" l="1"/>
  <c r="F1000" i="1"/>
  <c r="D1001" i="1"/>
  <c r="G998" i="1"/>
  <c r="E998" i="1"/>
  <c r="A999" i="1"/>
  <c r="C1001" i="1"/>
  <c r="B999" i="1"/>
  <c r="H1001" i="1" l="1"/>
  <c r="F1001" i="1"/>
  <c r="D1002" i="1"/>
  <c r="G999" i="1"/>
  <c r="A1000" i="1"/>
  <c r="E999" i="1"/>
  <c r="C1002" i="1"/>
  <c r="B1000" i="1"/>
  <c r="H1002" i="1" l="1"/>
  <c r="F1002" i="1"/>
  <c r="D1003" i="1"/>
  <c r="G1000" i="1"/>
  <c r="A1001" i="1"/>
  <c r="E1000" i="1"/>
  <c r="C1003" i="1"/>
  <c r="B1001" i="1"/>
  <c r="H1003" i="1" l="1"/>
  <c r="F1003" i="1"/>
  <c r="D1004" i="1"/>
  <c r="G1001" i="1"/>
  <c r="E1001" i="1"/>
  <c r="A1002" i="1"/>
  <c r="C1004" i="1"/>
  <c r="B1002" i="1"/>
  <c r="H1004" i="1" l="1"/>
  <c r="F1004" i="1"/>
  <c r="D1005" i="1"/>
  <c r="G1002" i="1"/>
  <c r="E1002" i="1"/>
  <c r="A1003" i="1"/>
  <c r="C1005" i="1"/>
  <c r="B1003" i="1"/>
  <c r="H1005" i="1" l="1"/>
  <c r="F1005" i="1"/>
  <c r="D1006" i="1"/>
  <c r="G1003" i="1"/>
  <c r="E1003" i="1"/>
  <c r="A1004" i="1"/>
  <c r="C1006" i="1"/>
  <c r="B1004" i="1"/>
  <c r="H1006" i="1" l="1"/>
  <c r="F1006" i="1"/>
  <c r="D1007" i="1"/>
  <c r="G1004" i="1"/>
  <c r="E1004" i="1"/>
  <c r="A1005" i="1"/>
  <c r="C1007" i="1"/>
  <c r="B1005" i="1"/>
  <c r="H1007" i="1" l="1"/>
  <c r="F1007" i="1"/>
  <c r="D1008" i="1"/>
  <c r="G1005" i="1"/>
  <c r="E1005" i="1"/>
  <c r="A1006" i="1"/>
  <c r="B1006" i="1"/>
  <c r="C1008" i="1"/>
  <c r="H1008" i="1" l="1"/>
  <c r="F1008" i="1"/>
  <c r="D1009" i="1"/>
  <c r="G1006" i="1"/>
  <c r="E1006" i="1"/>
  <c r="A1007" i="1"/>
  <c r="B1007" i="1"/>
  <c r="C1009" i="1"/>
  <c r="H1009" i="1" l="1"/>
  <c r="F1009" i="1"/>
  <c r="D1010" i="1"/>
  <c r="G1007" i="1"/>
  <c r="E1007" i="1"/>
  <c r="A1008" i="1"/>
  <c r="C1010" i="1"/>
  <c r="B1008" i="1"/>
  <c r="H1010" i="1" l="1"/>
  <c r="F1010" i="1"/>
  <c r="D1011" i="1"/>
  <c r="G1008" i="1"/>
  <c r="A1009" i="1"/>
  <c r="E1008" i="1"/>
  <c r="C1011" i="1"/>
  <c r="B1009" i="1"/>
  <c r="H1011" i="1" l="1"/>
  <c r="F1011" i="1"/>
  <c r="D1012" i="1"/>
  <c r="G1009" i="1"/>
  <c r="A1010" i="1"/>
  <c r="E1009" i="1"/>
  <c r="C1012" i="1"/>
  <c r="B1010" i="1"/>
  <c r="H1012" i="1" l="1"/>
  <c r="F1012" i="1"/>
  <c r="D1013" i="1"/>
  <c r="G1010" i="1"/>
  <c r="A1011" i="1"/>
  <c r="E1010" i="1"/>
  <c r="C1013" i="1"/>
  <c r="B1011" i="1"/>
  <c r="H1013" i="1" l="1"/>
  <c r="F1013" i="1"/>
  <c r="D1014" i="1"/>
  <c r="G1011" i="1"/>
  <c r="E1011" i="1"/>
  <c r="A1012" i="1"/>
  <c r="C1014" i="1"/>
  <c r="B1012" i="1"/>
  <c r="H1014" i="1" l="1"/>
  <c r="F1014" i="1"/>
  <c r="D1015" i="1"/>
  <c r="G1012" i="1"/>
  <c r="A1013" i="1"/>
  <c r="E1012" i="1"/>
  <c r="C1015" i="1"/>
  <c r="B1013" i="1"/>
  <c r="H1015" i="1" l="1"/>
  <c r="F1015" i="1"/>
  <c r="D1016" i="1"/>
  <c r="G1013" i="1"/>
  <c r="E1013" i="1"/>
  <c r="A1014" i="1"/>
  <c r="B1014" i="1"/>
  <c r="C1016" i="1"/>
  <c r="H1016" i="1" l="1"/>
  <c r="F1016" i="1"/>
  <c r="D1017" i="1"/>
  <c r="G1014" i="1"/>
  <c r="E1014" i="1"/>
  <c r="A1015" i="1"/>
  <c r="B1015" i="1"/>
  <c r="C1017" i="1"/>
  <c r="H1017" i="1" l="1"/>
  <c r="F1017" i="1"/>
  <c r="D1018" i="1"/>
  <c r="G1015" i="1"/>
  <c r="E1015" i="1"/>
  <c r="A1016" i="1"/>
  <c r="B1016" i="1"/>
  <c r="C1018" i="1"/>
  <c r="H1018" i="1" l="1"/>
  <c r="F1018" i="1"/>
  <c r="D1019" i="1"/>
  <c r="G1016" i="1"/>
  <c r="A1017" i="1"/>
  <c r="E1016" i="1"/>
  <c r="C1019" i="1"/>
  <c r="B1017" i="1"/>
  <c r="H1019" i="1" l="1"/>
  <c r="F1019" i="1"/>
  <c r="D1020" i="1"/>
  <c r="G1017" i="1"/>
  <c r="E1017" i="1"/>
  <c r="A1018" i="1"/>
  <c r="C1020" i="1"/>
  <c r="B1018" i="1"/>
  <c r="H1020" i="1" l="1"/>
  <c r="F1020" i="1"/>
  <c r="D1021" i="1"/>
  <c r="G1018" i="1"/>
  <c r="E1018" i="1"/>
  <c r="A1019" i="1"/>
  <c r="B1019" i="1"/>
  <c r="C1021" i="1"/>
  <c r="H1021" i="1" l="1"/>
  <c r="F1021" i="1"/>
  <c r="D1022" i="1"/>
  <c r="G1019" i="1"/>
  <c r="E1019" i="1"/>
  <c r="A1020" i="1"/>
  <c r="B1020" i="1"/>
  <c r="C1022" i="1"/>
  <c r="H1022" i="1" l="1"/>
  <c r="F1022" i="1"/>
  <c r="D1023" i="1"/>
  <c r="G1020" i="1"/>
  <c r="E1020" i="1"/>
  <c r="A1021" i="1"/>
  <c r="B1021" i="1"/>
  <c r="C1023" i="1"/>
  <c r="H1023" i="1" l="1"/>
  <c r="F1023" i="1"/>
  <c r="D1024" i="1"/>
  <c r="G1021" i="1"/>
  <c r="A1022" i="1"/>
  <c r="E1021" i="1"/>
  <c r="C1024" i="1"/>
  <c r="B1022" i="1"/>
  <c r="H1024" i="1" l="1"/>
  <c r="F1024" i="1"/>
  <c r="D1025" i="1"/>
  <c r="G1022" i="1"/>
  <c r="A1023" i="1"/>
  <c r="E1022" i="1"/>
  <c r="C1025" i="1"/>
  <c r="B1023" i="1"/>
  <c r="H1025" i="1" l="1"/>
  <c r="F1025" i="1"/>
  <c r="D1026" i="1"/>
  <c r="G1023" i="1"/>
  <c r="E1023" i="1"/>
  <c r="A1024" i="1"/>
  <c r="C1026" i="1"/>
  <c r="B1024" i="1"/>
  <c r="H1026" i="1" l="1"/>
  <c r="F1026" i="1"/>
  <c r="D1027" i="1"/>
  <c r="G1024" i="1"/>
  <c r="E1024" i="1"/>
  <c r="A1025" i="1"/>
  <c r="C1027" i="1"/>
  <c r="B1025" i="1"/>
  <c r="H1027" i="1" l="1"/>
  <c r="F1027" i="1"/>
  <c r="D1028" i="1"/>
  <c r="G1025" i="1"/>
  <c r="E1025" i="1"/>
  <c r="A1026" i="1"/>
  <c r="B1026" i="1"/>
  <c r="C1028" i="1"/>
  <c r="H1028" i="1" l="1"/>
  <c r="F1028" i="1"/>
  <c r="D1029" i="1"/>
  <c r="G1026" i="1"/>
  <c r="E1026" i="1"/>
  <c r="A1027" i="1"/>
  <c r="C1029" i="1"/>
  <c r="B1027" i="1"/>
  <c r="H1029" i="1" l="1"/>
  <c r="F1029" i="1"/>
  <c r="D1030" i="1"/>
  <c r="G1027" i="1"/>
  <c r="A1028" i="1"/>
  <c r="E1027" i="1"/>
  <c r="B1028" i="1"/>
  <c r="C1030" i="1"/>
  <c r="H1030" i="1" l="1"/>
  <c r="F1030" i="1"/>
  <c r="D1031" i="1"/>
  <c r="G1028" i="1"/>
  <c r="A1029" i="1"/>
  <c r="E1028" i="1"/>
  <c r="C1031" i="1"/>
  <c r="B1029" i="1"/>
  <c r="H1031" i="1" l="1"/>
  <c r="F1031" i="1"/>
  <c r="D1032" i="1"/>
  <c r="G1029" i="1"/>
  <c r="A1030" i="1"/>
  <c r="E1029" i="1"/>
  <c r="C1032" i="1"/>
  <c r="B1030" i="1"/>
  <c r="H1032" i="1" l="1"/>
  <c r="F1032" i="1"/>
  <c r="D1033" i="1"/>
  <c r="G1030" i="1"/>
  <c r="A1031" i="1"/>
  <c r="E1030" i="1"/>
  <c r="C1033" i="1"/>
  <c r="B1031" i="1"/>
  <c r="H1033" i="1" l="1"/>
  <c r="F1033" i="1"/>
  <c r="D1034" i="1"/>
  <c r="G1031" i="1"/>
  <c r="E1031" i="1"/>
  <c r="A1032" i="1"/>
  <c r="C1034" i="1"/>
  <c r="B1032" i="1"/>
  <c r="H1034" i="1" l="1"/>
  <c r="F1034" i="1"/>
  <c r="D1035" i="1"/>
  <c r="G1032" i="1"/>
  <c r="A1033" i="1"/>
  <c r="E1032" i="1"/>
  <c r="C1035" i="1"/>
  <c r="B1033" i="1"/>
  <c r="H1035" i="1" l="1"/>
  <c r="F1035" i="1"/>
  <c r="D1036" i="1"/>
  <c r="G1033" i="1"/>
  <c r="E1033" i="1"/>
  <c r="A1034" i="1"/>
  <c r="C1036" i="1"/>
  <c r="B1034" i="1"/>
  <c r="H1036" i="1" l="1"/>
  <c r="F1036" i="1"/>
  <c r="D1037" i="1"/>
  <c r="G1034" i="1"/>
  <c r="A1035" i="1"/>
  <c r="E1034" i="1"/>
  <c r="C1037" i="1"/>
  <c r="B1035" i="1"/>
  <c r="H1037" i="1" l="1"/>
  <c r="F1037" i="1"/>
  <c r="D1038" i="1"/>
  <c r="G1035" i="1"/>
  <c r="A1036" i="1"/>
  <c r="E1035" i="1"/>
  <c r="C1038" i="1"/>
  <c r="B1036" i="1"/>
  <c r="H1038" i="1" l="1"/>
  <c r="F1038" i="1"/>
  <c r="D1039" i="1"/>
  <c r="G1036" i="1"/>
  <c r="E1036" i="1"/>
  <c r="A1037" i="1"/>
  <c r="C1039" i="1"/>
  <c r="B1037" i="1"/>
  <c r="H1039" i="1" l="1"/>
  <c r="F1039" i="1"/>
  <c r="D1040" i="1"/>
  <c r="G1037" i="1"/>
  <c r="A1038" i="1"/>
  <c r="E1037" i="1"/>
  <c r="C1040" i="1"/>
  <c r="B1038" i="1"/>
  <c r="H1040" i="1" l="1"/>
  <c r="F1040" i="1"/>
  <c r="D1041" i="1"/>
  <c r="G1038" i="1"/>
  <c r="E1038" i="1"/>
  <c r="A1039" i="1"/>
  <c r="B1039" i="1"/>
  <c r="C1041" i="1"/>
  <c r="H1041" i="1" l="1"/>
  <c r="F1041" i="1"/>
  <c r="D1042" i="1"/>
  <c r="G1039" i="1"/>
  <c r="A1040" i="1"/>
  <c r="E1039" i="1"/>
  <c r="C1042" i="1"/>
  <c r="B1040" i="1"/>
  <c r="H1042" i="1" l="1"/>
  <c r="F1042" i="1"/>
  <c r="D1043" i="1"/>
  <c r="G1040" i="1"/>
  <c r="E1040" i="1"/>
  <c r="A1041" i="1"/>
  <c r="B1041" i="1"/>
  <c r="C1043" i="1"/>
  <c r="H1043" i="1" l="1"/>
  <c r="F1043" i="1"/>
  <c r="D1044" i="1"/>
  <c r="G1041" i="1"/>
  <c r="E1041" i="1"/>
  <c r="A1042" i="1"/>
  <c r="C1044" i="1"/>
  <c r="B1042" i="1"/>
  <c r="H1044" i="1" l="1"/>
  <c r="F1044" i="1"/>
  <c r="D1045" i="1"/>
  <c r="G1042" i="1"/>
  <c r="A1043" i="1"/>
  <c r="E1042" i="1"/>
  <c r="C1045" i="1"/>
  <c r="B1043" i="1"/>
  <c r="H1045" i="1" l="1"/>
  <c r="F1045" i="1"/>
  <c r="D1046" i="1"/>
  <c r="G1043" i="1"/>
  <c r="A1044" i="1"/>
  <c r="E1043" i="1"/>
  <c r="C1046" i="1"/>
  <c r="B1044" i="1"/>
  <c r="H1046" i="1" l="1"/>
  <c r="F1046" i="1"/>
  <c r="D1047" i="1"/>
  <c r="G1044" i="1"/>
  <c r="E1044" i="1"/>
  <c r="A1045" i="1"/>
  <c r="B1045" i="1"/>
  <c r="C1047" i="1"/>
  <c r="H1047" i="1" l="1"/>
  <c r="F1047" i="1"/>
  <c r="D1048" i="1"/>
  <c r="G1045" i="1"/>
  <c r="A1046" i="1"/>
  <c r="E1045" i="1"/>
  <c r="C1048" i="1"/>
  <c r="B1046" i="1"/>
  <c r="H1048" i="1" l="1"/>
  <c r="D1049" i="1"/>
  <c r="F1048" i="1"/>
  <c r="G1046" i="1"/>
  <c r="E1046" i="1"/>
  <c r="A1047" i="1"/>
  <c r="C1049" i="1"/>
  <c r="B1047" i="1"/>
  <c r="H1049" i="1" l="1"/>
  <c r="F1049" i="1"/>
  <c r="D1050" i="1"/>
  <c r="G1047" i="1"/>
  <c r="A1048" i="1"/>
  <c r="E1047" i="1"/>
  <c r="C1050" i="1"/>
  <c r="B1048" i="1"/>
  <c r="H1050" i="1" l="1"/>
  <c r="F1050" i="1"/>
  <c r="D1051" i="1"/>
  <c r="G1048" i="1"/>
  <c r="E1048" i="1"/>
  <c r="A1049" i="1"/>
  <c r="C1051" i="1"/>
  <c r="B1049" i="1"/>
  <c r="H1051" i="1" l="1"/>
  <c r="F1051" i="1"/>
  <c r="D1052" i="1"/>
  <c r="G1049" i="1"/>
  <c r="E1049" i="1"/>
  <c r="A1050" i="1"/>
  <c r="C1052" i="1"/>
  <c r="B1050" i="1"/>
  <c r="H1052" i="1" l="1"/>
  <c r="F1052" i="1"/>
  <c r="D1053" i="1"/>
  <c r="G1050" i="1"/>
  <c r="A1051" i="1"/>
  <c r="E1050" i="1"/>
  <c r="C1053" i="1"/>
  <c r="B1051" i="1"/>
  <c r="H1053" i="1" l="1"/>
  <c r="F1053" i="1"/>
  <c r="D1054" i="1"/>
  <c r="G1051" i="1"/>
  <c r="E1051" i="1"/>
  <c r="A1052" i="1"/>
  <c r="C1054" i="1"/>
  <c r="B1052" i="1"/>
  <c r="H1054" i="1" l="1"/>
  <c r="F1054" i="1"/>
  <c r="D1055" i="1"/>
  <c r="G1052" i="1"/>
  <c r="E1052" i="1"/>
  <c r="A1053" i="1"/>
  <c r="B1053" i="1"/>
  <c r="C1055" i="1"/>
  <c r="H1055" i="1" l="1"/>
  <c r="F1055" i="1"/>
  <c r="D1056" i="1"/>
  <c r="G1053" i="1"/>
  <c r="A1054" i="1"/>
  <c r="E1053" i="1"/>
  <c r="C1056" i="1"/>
  <c r="B1054" i="1"/>
  <c r="H1056" i="1" l="1"/>
  <c r="F1056" i="1"/>
  <c r="D1057" i="1"/>
  <c r="G1054" i="1"/>
  <c r="E1054" i="1"/>
  <c r="A1055" i="1"/>
  <c r="C1057" i="1"/>
  <c r="B1055" i="1"/>
  <c r="H1057" i="1" l="1"/>
  <c r="F1057" i="1"/>
  <c r="D1058" i="1"/>
  <c r="G1055" i="1"/>
  <c r="A1056" i="1"/>
  <c r="E1055" i="1"/>
  <c r="B1056" i="1"/>
  <c r="C1058" i="1"/>
  <c r="H1058" i="1" l="1"/>
  <c r="F1058" i="1"/>
  <c r="D1059" i="1"/>
  <c r="G1056" i="1"/>
  <c r="A1057" i="1"/>
  <c r="E1056" i="1"/>
  <c r="B1057" i="1"/>
  <c r="C1059" i="1"/>
  <c r="H1059" i="1" l="1"/>
  <c r="F1059" i="1"/>
  <c r="D1060" i="1"/>
  <c r="G1057" i="1"/>
  <c r="A1058" i="1"/>
  <c r="E1057" i="1"/>
  <c r="B1058" i="1"/>
  <c r="C1060" i="1"/>
  <c r="H1060" i="1" l="1"/>
  <c r="F1060" i="1"/>
  <c r="D1061" i="1"/>
  <c r="G1058" i="1"/>
  <c r="A1059" i="1"/>
  <c r="E1058" i="1"/>
  <c r="B1059" i="1"/>
  <c r="C1061" i="1"/>
  <c r="H1061" i="1" l="1"/>
  <c r="F1061" i="1"/>
  <c r="D1062" i="1"/>
  <c r="G1059" i="1"/>
  <c r="A1060" i="1"/>
  <c r="E1059" i="1"/>
  <c r="B1060" i="1"/>
  <c r="C1062" i="1"/>
  <c r="H1062" i="1" l="1"/>
  <c r="F1062" i="1"/>
  <c r="D1063" i="1"/>
  <c r="G1060" i="1"/>
  <c r="E1060" i="1"/>
  <c r="A1061" i="1"/>
  <c r="B1061" i="1"/>
  <c r="C1063" i="1"/>
  <c r="H1063" i="1" l="1"/>
  <c r="F1063" i="1"/>
  <c r="D1064" i="1"/>
  <c r="G1061" i="1"/>
  <c r="A1062" i="1"/>
  <c r="E1061" i="1"/>
  <c r="C1064" i="1"/>
  <c r="B1062" i="1"/>
  <c r="H1064" i="1" l="1"/>
  <c r="F1064" i="1"/>
  <c r="D1065" i="1"/>
  <c r="G1062" i="1"/>
  <c r="A1063" i="1"/>
  <c r="E1062" i="1"/>
  <c r="B1063" i="1"/>
  <c r="C1065" i="1"/>
  <c r="H1065" i="1" l="1"/>
  <c r="F1065" i="1"/>
  <c r="D1066" i="1"/>
  <c r="G1063" i="1"/>
  <c r="E1063" i="1"/>
  <c r="A1064" i="1"/>
  <c r="B1064" i="1"/>
  <c r="C1066" i="1"/>
  <c r="H1066" i="1" l="1"/>
  <c r="F1066" i="1"/>
  <c r="D1067" i="1"/>
  <c r="G1064" i="1"/>
  <c r="A1065" i="1"/>
  <c r="E1064" i="1"/>
  <c r="B1065" i="1"/>
  <c r="C1067" i="1"/>
  <c r="H1067" i="1" l="1"/>
  <c r="F1067" i="1"/>
  <c r="D1068" i="1"/>
  <c r="G1065" i="1"/>
  <c r="E1065" i="1"/>
  <c r="A1066" i="1"/>
  <c r="B1066" i="1"/>
  <c r="C1068" i="1"/>
  <c r="H1068" i="1" l="1"/>
  <c r="F1068" i="1"/>
  <c r="D1069" i="1"/>
  <c r="G1066" i="1"/>
  <c r="E1066" i="1"/>
  <c r="A1067" i="1"/>
  <c r="B1067" i="1"/>
  <c r="C1069" i="1"/>
  <c r="H1069" i="1" l="1"/>
  <c r="F1069" i="1"/>
  <c r="D1070" i="1"/>
  <c r="G1067" i="1"/>
  <c r="A1068" i="1"/>
  <c r="E1067" i="1"/>
  <c r="C1070" i="1"/>
  <c r="B1068" i="1"/>
  <c r="H1070" i="1" l="1"/>
  <c r="F1070" i="1"/>
  <c r="D1071" i="1"/>
  <c r="G1068" i="1"/>
  <c r="A1069" i="1"/>
  <c r="E1068" i="1"/>
  <c r="B1069" i="1"/>
  <c r="C1071" i="1"/>
  <c r="H1071" i="1" l="1"/>
  <c r="F1071" i="1"/>
  <c r="D1072" i="1"/>
  <c r="G1069" i="1"/>
  <c r="A1070" i="1"/>
  <c r="E1069" i="1"/>
  <c r="C1072" i="1"/>
  <c r="B1070" i="1"/>
  <c r="H1072" i="1" l="1"/>
  <c r="F1072" i="1"/>
  <c r="D1073" i="1"/>
  <c r="G1070" i="1"/>
  <c r="A1071" i="1"/>
  <c r="E1070" i="1"/>
  <c r="C1073" i="1"/>
  <c r="B1071" i="1"/>
  <c r="H1073" i="1" l="1"/>
  <c r="F1073" i="1"/>
  <c r="D1074" i="1"/>
  <c r="G1071" i="1"/>
  <c r="A1072" i="1"/>
  <c r="E1071" i="1"/>
  <c r="B1072" i="1"/>
  <c r="C1074" i="1"/>
  <c r="H1074" i="1" l="1"/>
  <c r="D1075" i="1"/>
  <c r="F1074" i="1"/>
  <c r="G1072" i="1"/>
  <c r="A1073" i="1"/>
  <c r="E1072" i="1"/>
  <c r="C1075" i="1"/>
  <c r="B1073" i="1"/>
  <c r="H1075" i="1" l="1"/>
  <c r="F1075" i="1"/>
  <c r="D1076" i="1"/>
  <c r="G1073" i="1"/>
  <c r="A1074" i="1"/>
  <c r="E1073" i="1"/>
  <c r="C1076" i="1"/>
  <c r="B1074" i="1"/>
  <c r="H1076" i="1" l="1"/>
  <c r="D1077" i="1"/>
  <c r="F1076" i="1"/>
  <c r="G1074" i="1"/>
  <c r="A1075" i="1"/>
  <c r="E1074" i="1"/>
  <c r="C1077" i="1"/>
  <c r="B1075" i="1"/>
  <c r="H1077" i="1" l="1"/>
  <c r="F1077" i="1"/>
  <c r="D1078" i="1"/>
  <c r="G1075" i="1"/>
  <c r="E1075" i="1"/>
  <c r="A1076" i="1"/>
  <c r="C1078" i="1"/>
  <c r="B1076" i="1"/>
  <c r="H1078" i="1" l="1"/>
  <c r="F1078" i="1"/>
  <c r="D1079" i="1"/>
  <c r="G1076" i="1"/>
  <c r="E1076" i="1"/>
  <c r="A1077" i="1"/>
  <c r="C1079" i="1"/>
  <c r="B1077" i="1"/>
  <c r="H1079" i="1" l="1"/>
  <c r="F1079" i="1"/>
  <c r="D1080" i="1"/>
  <c r="G1077" i="1"/>
  <c r="E1077" i="1"/>
  <c r="A1078" i="1"/>
  <c r="C1080" i="1"/>
  <c r="B1078" i="1"/>
  <c r="H1080" i="1" l="1"/>
  <c r="D1081" i="1"/>
  <c r="F1080" i="1"/>
  <c r="G1078" i="1"/>
  <c r="E1078" i="1"/>
  <c r="A1079" i="1"/>
  <c r="C1081" i="1"/>
  <c r="B1079" i="1"/>
  <c r="H1081" i="1" l="1"/>
  <c r="F1081" i="1"/>
  <c r="D1082" i="1"/>
  <c r="G1079" i="1"/>
  <c r="E1079" i="1"/>
  <c r="A1080" i="1"/>
  <c r="C1082" i="1"/>
  <c r="B1080" i="1"/>
  <c r="H1082" i="1" l="1"/>
  <c r="F1082" i="1"/>
  <c r="D1083" i="1"/>
  <c r="G1080" i="1"/>
  <c r="E1080" i="1"/>
  <c r="A1081" i="1"/>
  <c r="C1083" i="1"/>
  <c r="B1081" i="1"/>
  <c r="H1083" i="1" l="1"/>
  <c r="F1083" i="1"/>
  <c r="D1084" i="1"/>
  <c r="G1081" i="1"/>
  <c r="E1081" i="1"/>
  <c r="A1082" i="1"/>
  <c r="B1082" i="1"/>
  <c r="C1084" i="1"/>
  <c r="H1084" i="1" l="1"/>
  <c r="F1084" i="1"/>
  <c r="D1085" i="1"/>
  <c r="G1082" i="1"/>
  <c r="E1082" i="1"/>
  <c r="A1083" i="1"/>
  <c r="B1083" i="1"/>
  <c r="C1085" i="1"/>
  <c r="H1085" i="1" l="1"/>
  <c r="F1085" i="1"/>
  <c r="D1086" i="1"/>
  <c r="G1083" i="1"/>
  <c r="E1083" i="1"/>
  <c r="A1084" i="1"/>
  <c r="C1086" i="1"/>
  <c r="B1084" i="1"/>
  <c r="H1086" i="1" l="1"/>
  <c r="F1086" i="1"/>
  <c r="D1087" i="1"/>
  <c r="G1084" i="1"/>
  <c r="E1084" i="1"/>
  <c r="A1085" i="1"/>
  <c r="C1087" i="1"/>
  <c r="B1085" i="1"/>
  <c r="H1087" i="1" l="1"/>
  <c r="F1087" i="1"/>
  <c r="D1088" i="1"/>
  <c r="G1085" i="1"/>
  <c r="E1085" i="1"/>
  <c r="A1086" i="1"/>
  <c r="B1086" i="1"/>
  <c r="C1088" i="1"/>
  <c r="H1088" i="1" l="1"/>
  <c r="F1088" i="1"/>
  <c r="D1089" i="1"/>
  <c r="G1086" i="1"/>
  <c r="E1086" i="1"/>
  <c r="A1087" i="1"/>
  <c r="C1089" i="1"/>
  <c r="B1087" i="1"/>
  <c r="H1089" i="1" l="1"/>
  <c r="D1090" i="1"/>
  <c r="F1089" i="1"/>
  <c r="G1087" i="1"/>
  <c r="E1087" i="1"/>
  <c r="A1088" i="1"/>
  <c r="C1090" i="1"/>
  <c r="B1088" i="1"/>
  <c r="H1090" i="1" l="1"/>
  <c r="F1090" i="1"/>
  <c r="D1091" i="1"/>
  <c r="G1088" i="1"/>
  <c r="E1088" i="1"/>
  <c r="A1089" i="1"/>
  <c r="C1091" i="1"/>
  <c r="B1089" i="1"/>
  <c r="H1091" i="1" l="1"/>
  <c r="F1091" i="1"/>
  <c r="D1092" i="1"/>
  <c r="G1089" i="1"/>
  <c r="E1089" i="1"/>
  <c r="A1090" i="1"/>
  <c r="C1092" i="1"/>
  <c r="B1090" i="1"/>
  <c r="H1092" i="1" l="1"/>
  <c r="F1092" i="1"/>
  <c r="D1093" i="1"/>
  <c r="G1090" i="1"/>
  <c r="E1090" i="1"/>
  <c r="A1091" i="1"/>
  <c r="C1093" i="1"/>
  <c r="B1091" i="1"/>
  <c r="H1093" i="1" l="1"/>
  <c r="F1093" i="1"/>
  <c r="D1094" i="1"/>
  <c r="G1091" i="1"/>
  <c r="E1091" i="1"/>
  <c r="A1092" i="1"/>
  <c r="C1094" i="1"/>
  <c r="B1092" i="1"/>
  <c r="H1094" i="1" l="1"/>
  <c r="F1094" i="1"/>
  <c r="D1095" i="1"/>
  <c r="G1092" i="1"/>
  <c r="E1092" i="1"/>
  <c r="A1093" i="1"/>
  <c r="B1093" i="1"/>
  <c r="C1095" i="1"/>
  <c r="H1095" i="1" l="1"/>
  <c r="F1095" i="1"/>
  <c r="D1096" i="1"/>
  <c r="G1093" i="1"/>
  <c r="E1093" i="1"/>
  <c r="A1094" i="1"/>
  <c r="B1094" i="1"/>
  <c r="C1096" i="1"/>
  <c r="H1096" i="1" l="1"/>
  <c r="D1097" i="1"/>
  <c r="F1096" i="1"/>
  <c r="G1094" i="1"/>
  <c r="E1094" i="1"/>
  <c r="A1095" i="1"/>
  <c r="B1095" i="1"/>
  <c r="C1097" i="1"/>
  <c r="H1097" i="1" l="1"/>
  <c r="F1097" i="1"/>
  <c r="D1098" i="1"/>
  <c r="G1095" i="1"/>
  <c r="E1095" i="1"/>
  <c r="A1096" i="1"/>
  <c r="C1098" i="1"/>
  <c r="B1096" i="1"/>
  <c r="H1098" i="1" l="1"/>
  <c r="F1098" i="1"/>
  <c r="D1099" i="1"/>
  <c r="G1096" i="1"/>
  <c r="E1096" i="1"/>
  <c r="A1097" i="1"/>
  <c r="C1099" i="1"/>
  <c r="B1097" i="1"/>
  <c r="H1099" i="1" l="1"/>
  <c r="F1099" i="1"/>
  <c r="D1100" i="1"/>
  <c r="G1097" i="1"/>
  <c r="E1097" i="1"/>
  <c r="A1098" i="1"/>
  <c r="B1098" i="1"/>
  <c r="C1100" i="1"/>
  <c r="H1100" i="1" l="1"/>
  <c r="F1100" i="1"/>
  <c r="D1101" i="1"/>
  <c r="G1098" i="1"/>
  <c r="E1098" i="1"/>
  <c r="A1099" i="1"/>
  <c r="B1099" i="1"/>
  <c r="C1101" i="1"/>
  <c r="H1101" i="1" l="1"/>
  <c r="F1101" i="1"/>
  <c r="D1102" i="1"/>
  <c r="G1099" i="1"/>
  <c r="E1099" i="1"/>
  <c r="A1100" i="1"/>
  <c r="B1100" i="1"/>
  <c r="C1102" i="1"/>
  <c r="H1102" i="1" l="1"/>
  <c r="F1102" i="1"/>
  <c r="D1103" i="1"/>
  <c r="G1100" i="1"/>
  <c r="E1100" i="1"/>
  <c r="A1101" i="1"/>
  <c r="B1101" i="1"/>
  <c r="C1103" i="1"/>
  <c r="H1103" i="1" l="1"/>
  <c r="F1103" i="1"/>
  <c r="D1104" i="1"/>
  <c r="G1101" i="1"/>
  <c r="A1102" i="1"/>
  <c r="E1101" i="1"/>
  <c r="C1104" i="1"/>
  <c r="B1102" i="1"/>
  <c r="H1104" i="1" l="1"/>
  <c r="F1104" i="1"/>
  <c r="D1105" i="1"/>
  <c r="G1102" i="1"/>
  <c r="E1102" i="1"/>
  <c r="A1103" i="1"/>
  <c r="C1105" i="1"/>
  <c r="B1103" i="1"/>
  <c r="H1105" i="1" l="1"/>
  <c r="F1105" i="1"/>
  <c r="D1106" i="1"/>
  <c r="G1103" i="1"/>
  <c r="E1103" i="1"/>
  <c r="A1104" i="1"/>
  <c r="B1104" i="1"/>
  <c r="C1106" i="1"/>
  <c r="H1106" i="1" l="1"/>
  <c r="F1106" i="1"/>
  <c r="D1107" i="1"/>
  <c r="G1104" i="1"/>
  <c r="E1104" i="1"/>
  <c r="A1105" i="1"/>
  <c r="B1105" i="1"/>
  <c r="C1107" i="1"/>
  <c r="H1107" i="1" l="1"/>
  <c r="F1107" i="1"/>
  <c r="D1108" i="1"/>
  <c r="G1105" i="1"/>
  <c r="E1105" i="1"/>
  <c r="A1106" i="1"/>
  <c r="B1106" i="1"/>
  <c r="C1108" i="1"/>
  <c r="H1108" i="1" l="1"/>
  <c r="F1108" i="1"/>
  <c r="D1109" i="1"/>
  <c r="G1106" i="1"/>
  <c r="E1106" i="1"/>
  <c r="A1107" i="1"/>
  <c r="B1107" i="1"/>
  <c r="C1109" i="1"/>
  <c r="H1109" i="1" l="1"/>
  <c r="F1109" i="1"/>
  <c r="D1110" i="1"/>
  <c r="G1107" i="1"/>
  <c r="E1107" i="1"/>
  <c r="A1108" i="1"/>
  <c r="B1108" i="1"/>
  <c r="C1110" i="1"/>
  <c r="H1110" i="1" l="1"/>
  <c r="F1110" i="1"/>
  <c r="D1111" i="1"/>
  <c r="G1108" i="1"/>
  <c r="E1108" i="1"/>
  <c r="A1109" i="1"/>
  <c r="B1109" i="1"/>
  <c r="C1111" i="1"/>
  <c r="H1111" i="1" l="1"/>
  <c r="F1111" i="1"/>
  <c r="D1112" i="1"/>
  <c r="G1109" i="1"/>
  <c r="A1110" i="1"/>
  <c r="E1109" i="1"/>
  <c r="C1112" i="1"/>
  <c r="B1110" i="1"/>
  <c r="H1112" i="1" l="1"/>
  <c r="F1112" i="1"/>
  <c r="D1113" i="1"/>
  <c r="G1110" i="1"/>
  <c r="E1110" i="1"/>
  <c r="A1111" i="1"/>
  <c r="B1111" i="1"/>
  <c r="C1113" i="1"/>
  <c r="H1113" i="1" l="1"/>
  <c r="F1113" i="1"/>
  <c r="D1114" i="1"/>
  <c r="G1111" i="1"/>
  <c r="E1111" i="1"/>
  <c r="A1112" i="1"/>
  <c r="B1112" i="1"/>
  <c r="C1114" i="1"/>
  <c r="H1114" i="1" l="1"/>
  <c r="F1114" i="1"/>
  <c r="D1115" i="1"/>
  <c r="G1112" i="1"/>
  <c r="E1112" i="1"/>
  <c r="A1113" i="1"/>
  <c r="B1113" i="1"/>
  <c r="C1115" i="1"/>
  <c r="H1115" i="1" l="1"/>
  <c r="F1115" i="1"/>
  <c r="D1116" i="1"/>
  <c r="G1113" i="1"/>
  <c r="A1114" i="1"/>
  <c r="E1113" i="1"/>
  <c r="B1114" i="1"/>
  <c r="C1116" i="1"/>
  <c r="H1116" i="1" l="1"/>
  <c r="D1117" i="1"/>
  <c r="F1116" i="1"/>
  <c r="G1114" i="1"/>
  <c r="E1114" i="1"/>
  <c r="A1115" i="1"/>
  <c r="B1115" i="1"/>
  <c r="C1117" i="1"/>
  <c r="H1117" i="1" l="1"/>
  <c r="F1117" i="1"/>
  <c r="D1118" i="1"/>
  <c r="G1115" i="1"/>
  <c r="A1116" i="1"/>
  <c r="E1115" i="1"/>
  <c r="C1118" i="1"/>
  <c r="B1116" i="1"/>
  <c r="H1118" i="1" l="1"/>
  <c r="F1118" i="1"/>
  <c r="D1119" i="1"/>
  <c r="G1116" i="1"/>
  <c r="E1116" i="1"/>
  <c r="A1117" i="1"/>
  <c r="C1119" i="1"/>
  <c r="B1117" i="1"/>
  <c r="H1119" i="1" l="1"/>
  <c r="F1119" i="1"/>
  <c r="D1120" i="1"/>
  <c r="G1117" i="1"/>
  <c r="E1117" i="1"/>
  <c r="A1118" i="1"/>
  <c r="B1118" i="1"/>
  <c r="C1120" i="1"/>
  <c r="H1120" i="1" l="1"/>
  <c r="F1120" i="1"/>
  <c r="D1121" i="1"/>
  <c r="G1118" i="1"/>
  <c r="E1118" i="1"/>
  <c r="A1119" i="1"/>
  <c r="B1119" i="1"/>
  <c r="C1121" i="1"/>
  <c r="H1121" i="1" l="1"/>
  <c r="F1121" i="1"/>
  <c r="D1122" i="1"/>
  <c r="G1119" i="1"/>
  <c r="A1120" i="1"/>
  <c r="E1119" i="1"/>
  <c r="B1120" i="1"/>
  <c r="C1122" i="1"/>
  <c r="H1122" i="1" l="1"/>
  <c r="F1122" i="1"/>
  <c r="D1123" i="1"/>
  <c r="G1120" i="1"/>
  <c r="E1120" i="1"/>
  <c r="A1121" i="1"/>
  <c r="B1121" i="1"/>
  <c r="C1123" i="1"/>
  <c r="H1123" i="1" l="1"/>
  <c r="F1123" i="1"/>
  <c r="D1124" i="1"/>
  <c r="G1121" i="1"/>
  <c r="A1122" i="1"/>
  <c r="E1121" i="1"/>
  <c r="C1124" i="1"/>
  <c r="B1122" i="1"/>
  <c r="H1124" i="1" l="1"/>
  <c r="F1124" i="1"/>
  <c r="D1125" i="1"/>
  <c r="G1122" i="1"/>
  <c r="E1122" i="1"/>
  <c r="A1123" i="1"/>
  <c r="B1123" i="1"/>
  <c r="C1125" i="1"/>
  <c r="H1125" i="1" l="1"/>
  <c r="F1125" i="1"/>
  <c r="D1126" i="1"/>
  <c r="G1123" i="1"/>
  <c r="E1123" i="1"/>
  <c r="A1124" i="1"/>
  <c r="B1124" i="1"/>
  <c r="C1126" i="1"/>
  <c r="H1126" i="1" l="1"/>
  <c r="F1126" i="1"/>
  <c r="D1127" i="1"/>
  <c r="G1124" i="1"/>
  <c r="E1124" i="1"/>
  <c r="A1125" i="1"/>
  <c r="B1125" i="1"/>
  <c r="C1127" i="1"/>
  <c r="H1127" i="1" l="1"/>
  <c r="F1127" i="1"/>
  <c r="D1128" i="1"/>
  <c r="G1125" i="1"/>
  <c r="E1125" i="1"/>
  <c r="A1126" i="1"/>
  <c r="B1126" i="1"/>
  <c r="C1128" i="1"/>
  <c r="H1128" i="1" l="1"/>
  <c r="F1128" i="1"/>
  <c r="D1129" i="1"/>
  <c r="G1126" i="1"/>
  <c r="E1126" i="1"/>
  <c r="A1127" i="1"/>
  <c r="C1129" i="1"/>
  <c r="B1127" i="1"/>
  <c r="H1129" i="1" l="1"/>
  <c r="F1129" i="1"/>
  <c r="D1130" i="1"/>
  <c r="G1127" i="1"/>
  <c r="E1127" i="1"/>
  <c r="A1128" i="1"/>
  <c r="B1128" i="1"/>
  <c r="C1130" i="1"/>
  <c r="H1130" i="1" l="1"/>
  <c r="F1130" i="1"/>
  <c r="D1131" i="1"/>
  <c r="G1128" i="1"/>
  <c r="E1128" i="1"/>
  <c r="A1129" i="1"/>
  <c r="B1129" i="1"/>
  <c r="C1131" i="1"/>
  <c r="H1131" i="1" l="1"/>
  <c r="F1131" i="1"/>
  <c r="D1132" i="1"/>
  <c r="G1129" i="1"/>
  <c r="E1129" i="1"/>
  <c r="A1130" i="1"/>
  <c r="B1130" i="1"/>
  <c r="C1132" i="1"/>
  <c r="H1132" i="1" l="1"/>
  <c r="F1132" i="1"/>
  <c r="D1133" i="1"/>
  <c r="G1130" i="1"/>
  <c r="E1130" i="1"/>
  <c r="A1131" i="1"/>
  <c r="B1131" i="1"/>
  <c r="C1133" i="1"/>
  <c r="H1133" i="1" l="1"/>
  <c r="F1133" i="1"/>
  <c r="D1134" i="1"/>
  <c r="G1131" i="1"/>
  <c r="E1131" i="1"/>
  <c r="A1132" i="1"/>
  <c r="B1132" i="1"/>
  <c r="C1134" i="1"/>
  <c r="H1134" i="1" l="1"/>
  <c r="F1134" i="1"/>
  <c r="D1135" i="1"/>
  <c r="G1132" i="1"/>
  <c r="E1132" i="1"/>
  <c r="A1133" i="1"/>
  <c r="B1133" i="1"/>
  <c r="C1135" i="1"/>
  <c r="H1135" i="1" l="1"/>
  <c r="F1135" i="1"/>
  <c r="D1136" i="1"/>
  <c r="G1133" i="1"/>
  <c r="E1133" i="1"/>
  <c r="A1134" i="1"/>
  <c r="B1134" i="1"/>
  <c r="C1136" i="1"/>
  <c r="H1136" i="1" l="1"/>
  <c r="F1136" i="1"/>
  <c r="D1137" i="1"/>
  <c r="G1134" i="1"/>
  <c r="E1134" i="1"/>
  <c r="A1135" i="1"/>
  <c r="C1137" i="1"/>
  <c r="B1135" i="1"/>
  <c r="H1137" i="1" l="1"/>
  <c r="F1137" i="1"/>
  <c r="D1138" i="1"/>
  <c r="G1135" i="1"/>
  <c r="E1135" i="1"/>
  <c r="A1136" i="1"/>
  <c r="B1136" i="1"/>
  <c r="C1138" i="1"/>
  <c r="H1138" i="1" l="1"/>
  <c r="D1139" i="1"/>
  <c r="F1138" i="1"/>
  <c r="G1136" i="1"/>
  <c r="E1136" i="1"/>
  <c r="A1137" i="1"/>
  <c r="B1137" i="1"/>
  <c r="C1139" i="1"/>
  <c r="H1139" i="1" l="1"/>
  <c r="F1139" i="1"/>
  <c r="D1140" i="1"/>
  <c r="G1137" i="1"/>
  <c r="E1137" i="1"/>
  <c r="A1138" i="1"/>
  <c r="B1138" i="1"/>
  <c r="C1140" i="1"/>
  <c r="H1140" i="1" l="1"/>
  <c r="F1140" i="1"/>
  <c r="D1141" i="1"/>
  <c r="G1138" i="1"/>
  <c r="E1138" i="1"/>
  <c r="A1139" i="1"/>
  <c r="B1139" i="1"/>
  <c r="C1141" i="1"/>
  <c r="H1141" i="1" l="1"/>
  <c r="F1141" i="1"/>
  <c r="D1142" i="1"/>
  <c r="G1139" i="1"/>
  <c r="E1139" i="1"/>
  <c r="A1140" i="1"/>
  <c r="B1140" i="1"/>
  <c r="C1142" i="1"/>
  <c r="H1142" i="1" l="1"/>
  <c r="F1142" i="1"/>
  <c r="D1143" i="1"/>
  <c r="G1140" i="1"/>
  <c r="E1140" i="1"/>
  <c r="A1141" i="1"/>
  <c r="C1143" i="1"/>
  <c r="B1141" i="1"/>
  <c r="H1143" i="1" l="1"/>
  <c r="F1143" i="1"/>
  <c r="D1144" i="1"/>
  <c r="G1141" i="1"/>
  <c r="E1141" i="1"/>
  <c r="A1142" i="1"/>
  <c r="B1142" i="1"/>
  <c r="C1144" i="1"/>
  <c r="H1144" i="1" l="1"/>
  <c r="F1144" i="1"/>
  <c r="D1145" i="1"/>
  <c r="G1142" i="1"/>
  <c r="E1142" i="1"/>
  <c r="A1143" i="1"/>
  <c r="B1143" i="1"/>
  <c r="C1145" i="1"/>
  <c r="H1145" i="1" l="1"/>
  <c r="F1145" i="1"/>
  <c r="D1146" i="1"/>
  <c r="G1143" i="1"/>
  <c r="E1143" i="1"/>
  <c r="A1144" i="1"/>
  <c r="B1144" i="1"/>
  <c r="C1146" i="1"/>
  <c r="H1146" i="1" l="1"/>
  <c r="F1146" i="1"/>
  <c r="D1147" i="1"/>
  <c r="G1144" i="1"/>
  <c r="A1145" i="1"/>
  <c r="E1144" i="1"/>
  <c r="B1145" i="1"/>
  <c r="C1147" i="1"/>
  <c r="H1147" i="1" l="1"/>
  <c r="F1147" i="1"/>
  <c r="D1148" i="1"/>
  <c r="G1145" i="1"/>
  <c r="E1145" i="1"/>
  <c r="A1146" i="1"/>
  <c r="B1146" i="1"/>
  <c r="C1148" i="1"/>
  <c r="H1148" i="1" l="1"/>
  <c r="F1148" i="1"/>
  <c r="D1149" i="1"/>
  <c r="G1146" i="1"/>
  <c r="E1146" i="1"/>
  <c r="A1147" i="1"/>
  <c r="B1147" i="1"/>
  <c r="C1149" i="1"/>
  <c r="H1149" i="1" l="1"/>
  <c r="F1149" i="1"/>
  <c r="D1150" i="1"/>
  <c r="G1147" i="1"/>
  <c r="E1147" i="1"/>
  <c r="A1148" i="1"/>
  <c r="C1150" i="1"/>
  <c r="B1148" i="1"/>
  <c r="H1150" i="1" l="1"/>
  <c r="F1150" i="1"/>
  <c r="D1151" i="1"/>
  <c r="G1148" i="1"/>
  <c r="E1148" i="1"/>
  <c r="A1149" i="1"/>
  <c r="C1151" i="1"/>
  <c r="B1149" i="1"/>
  <c r="H1151" i="1" l="1"/>
  <c r="F1151" i="1"/>
  <c r="D1152" i="1"/>
  <c r="G1149" i="1"/>
  <c r="E1149" i="1"/>
  <c r="A1150" i="1"/>
  <c r="B1150" i="1"/>
  <c r="C1152" i="1"/>
  <c r="H1152" i="1" l="1"/>
  <c r="F1152" i="1"/>
  <c r="D1153" i="1"/>
  <c r="G1150" i="1"/>
  <c r="E1150" i="1"/>
  <c r="A1151" i="1"/>
  <c r="B1151" i="1"/>
  <c r="C1153" i="1"/>
  <c r="H1153" i="1" l="1"/>
  <c r="F1153" i="1"/>
  <c r="D1154" i="1"/>
  <c r="G1151" i="1"/>
  <c r="E1151" i="1"/>
  <c r="A1152" i="1"/>
  <c r="C1154" i="1"/>
  <c r="B1152" i="1"/>
  <c r="H1154" i="1" l="1"/>
  <c r="F1154" i="1"/>
  <c r="D1155" i="1"/>
  <c r="G1152" i="1"/>
  <c r="E1152" i="1"/>
  <c r="A1153" i="1"/>
  <c r="B1153" i="1"/>
  <c r="C1155" i="1"/>
  <c r="H1155" i="1" l="1"/>
  <c r="F1155" i="1"/>
  <c r="D1156" i="1"/>
  <c r="G1153" i="1"/>
  <c r="E1153" i="1"/>
  <c r="A1154" i="1"/>
  <c r="B1154" i="1"/>
  <c r="C1156" i="1"/>
  <c r="H1156" i="1" l="1"/>
  <c r="F1156" i="1"/>
  <c r="D1157" i="1"/>
  <c r="G1154" i="1"/>
  <c r="E1154" i="1"/>
  <c r="A1155" i="1"/>
  <c r="C1157" i="1"/>
  <c r="B1155" i="1"/>
  <c r="H1157" i="1" l="1"/>
  <c r="F1157" i="1"/>
  <c r="D1158" i="1"/>
  <c r="G1155" i="1"/>
  <c r="E1155" i="1"/>
  <c r="A1156" i="1"/>
  <c r="B1156" i="1"/>
  <c r="C1158" i="1"/>
  <c r="H1158" i="1" l="1"/>
  <c r="F1158" i="1"/>
  <c r="D1159" i="1"/>
  <c r="G1156" i="1"/>
  <c r="E1156" i="1"/>
  <c r="A1157" i="1"/>
  <c r="B1157" i="1"/>
  <c r="C1159" i="1"/>
  <c r="H1159" i="1" l="1"/>
  <c r="F1159" i="1"/>
  <c r="D1160" i="1"/>
  <c r="G1157" i="1"/>
  <c r="E1157" i="1"/>
  <c r="A1158" i="1"/>
  <c r="B1158" i="1"/>
  <c r="C1160" i="1"/>
  <c r="H1160" i="1" l="1"/>
  <c r="F1160" i="1"/>
  <c r="D1161" i="1"/>
  <c r="G1158" i="1"/>
  <c r="E1158" i="1"/>
  <c r="A1159" i="1"/>
  <c r="B1159" i="1"/>
  <c r="C1161" i="1"/>
  <c r="H1161" i="1" l="1"/>
  <c r="F1161" i="1"/>
  <c r="D1162" i="1"/>
  <c r="G1159" i="1"/>
  <c r="E1159" i="1"/>
  <c r="A1160" i="1"/>
  <c r="B1160" i="1"/>
  <c r="C1162" i="1"/>
  <c r="H1162" i="1" l="1"/>
  <c r="F1162" i="1"/>
  <c r="D1163" i="1"/>
  <c r="G1160" i="1"/>
  <c r="A1161" i="1"/>
  <c r="E1160" i="1"/>
  <c r="C1163" i="1"/>
  <c r="B1161" i="1"/>
  <c r="H1163" i="1" l="1"/>
  <c r="F1163" i="1"/>
  <c r="D1164" i="1"/>
  <c r="G1161" i="1"/>
  <c r="E1161" i="1"/>
  <c r="A1162" i="1"/>
  <c r="C1164" i="1"/>
  <c r="B1162" i="1"/>
  <c r="H1164" i="1" l="1"/>
  <c r="F1164" i="1"/>
  <c r="D1165" i="1"/>
  <c r="G1162" i="1"/>
  <c r="A1163" i="1"/>
  <c r="E1162" i="1"/>
  <c r="C1165" i="1"/>
  <c r="B1163" i="1"/>
  <c r="H1165" i="1" l="1"/>
  <c r="F1165" i="1"/>
  <c r="D1166" i="1"/>
  <c r="G1163" i="1"/>
  <c r="A1164" i="1"/>
  <c r="E1163" i="1"/>
  <c r="C1166" i="1"/>
  <c r="B1164" i="1"/>
  <c r="H1166" i="1" l="1"/>
  <c r="F1166" i="1"/>
  <c r="D1167" i="1"/>
  <c r="G1164" i="1"/>
  <c r="E1164" i="1"/>
  <c r="A1165" i="1"/>
  <c r="B1165" i="1"/>
  <c r="C1167" i="1"/>
  <c r="H1167" i="1" l="1"/>
  <c r="F1167" i="1"/>
  <c r="D1168" i="1"/>
  <c r="G1165" i="1"/>
  <c r="E1165" i="1"/>
  <c r="A1166" i="1"/>
  <c r="C1168" i="1"/>
  <c r="B1166" i="1"/>
  <c r="H1168" i="1" l="1"/>
  <c r="F1168" i="1"/>
  <c r="D1169" i="1"/>
  <c r="G1166" i="1"/>
  <c r="E1166" i="1"/>
  <c r="A1167" i="1"/>
  <c r="C1169" i="1"/>
  <c r="B1167" i="1"/>
  <c r="H1169" i="1" l="1"/>
  <c r="F1169" i="1"/>
  <c r="D1170" i="1"/>
  <c r="G1167" i="1"/>
  <c r="E1167" i="1"/>
  <c r="A1168" i="1"/>
  <c r="B1168" i="1"/>
  <c r="C1170" i="1"/>
  <c r="H1170" i="1" l="1"/>
  <c r="F1170" i="1"/>
  <c r="D1171" i="1"/>
  <c r="G1168" i="1"/>
  <c r="E1168" i="1"/>
  <c r="A1169" i="1"/>
  <c r="B1169" i="1"/>
  <c r="C1171" i="1"/>
  <c r="H1171" i="1" l="1"/>
  <c r="F1171" i="1"/>
  <c r="D1172" i="1"/>
  <c r="G1169" i="1"/>
  <c r="E1169" i="1"/>
  <c r="A1170" i="1"/>
  <c r="B1170" i="1"/>
  <c r="C1172" i="1"/>
  <c r="H1172" i="1" l="1"/>
  <c r="F1172" i="1"/>
  <c r="D1173" i="1"/>
  <c r="G1170" i="1"/>
  <c r="E1170" i="1"/>
  <c r="A1171" i="1"/>
  <c r="C1173" i="1"/>
  <c r="B1171" i="1"/>
  <c r="H1173" i="1" l="1"/>
  <c r="F1173" i="1"/>
  <c r="D1174" i="1"/>
  <c r="G1171" i="1"/>
  <c r="E1171" i="1"/>
  <c r="A1172" i="1"/>
  <c r="C1174" i="1"/>
  <c r="B1172" i="1"/>
  <c r="H1174" i="1" l="1"/>
  <c r="F1174" i="1"/>
  <c r="D1175" i="1"/>
  <c r="G1172" i="1"/>
  <c r="E1172" i="1"/>
  <c r="A1173" i="1"/>
  <c r="B1173" i="1"/>
  <c r="C1175" i="1"/>
  <c r="H1175" i="1" l="1"/>
  <c r="F1175" i="1"/>
  <c r="D1176" i="1"/>
  <c r="G1173" i="1"/>
  <c r="E1173" i="1"/>
  <c r="A1174" i="1"/>
  <c r="C1176" i="1"/>
  <c r="B1174" i="1"/>
  <c r="H1176" i="1" l="1"/>
  <c r="F1176" i="1"/>
  <c r="D1177" i="1"/>
  <c r="G1174" i="1"/>
  <c r="E1174" i="1"/>
  <c r="A1175" i="1"/>
  <c r="B1175" i="1"/>
  <c r="C1177" i="1"/>
  <c r="H1177" i="1" l="1"/>
  <c r="F1177" i="1"/>
  <c r="D1178" i="1"/>
  <c r="G1175" i="1"/>
  <c r="E1175" i="1"/>
  <c r="A1176" i="1"/>
  <c r="B1176" i="1"/>
  <c r="C1178" i="1"/>
  <c r="H1178" i="1" l="1"/>
  <c r="F1178" i="1"/>
  <c r="D1179" i="1"/>
  <c r="G1176" i="1"/>
  <c r="E1176" i="1"/>
  <c r="A1177" i="1"/>
  <c r="B1177" i="1"/>
  <c r="C1179" i="1"/>
  <c r="H1179" i="1" l="1"/>
  <c r="F1179" i="1"/>
  <c r="D1180" i="1"/>
  <c r="G1177" i="1"/>
  <c r="E1177" i="1"/>
  <c r="A1178" i="1"/>
  <c r="C1180" i="1"/>
  <c r="B1178" i="1"/>
  <c r="H1180" i="1" l="1"/>
  <c r="F1180" i="1"/>
  <c r="D1181" i="1"/>
  <c r="G1178" i="1"/>
  <c r="E1178" i="1"/>
  <c r="A1179" i="1"/>
  <c r="C1181" i="1"/>
  <c r="B1179" i="1"/>
  <c r="H1181" i="1" l="1"/>
  <c r="F1181" i="1"/>
  <c r="D1182" i="1"/>
  <c r="G1179" i="1"/>
  <c r="A1180" i="1"/>
  <c r="E1179" i="1"/>
  <c r="B1180" i="1"/>
  <c r="C1182" i="1"/>
  <c r="H1182" i="1" l="1"/>
  <c r="F1182" i="1"/>
  <c r="D1183" i="1"/>
  <c r="G1180" i="1"/>
  <c r="E1180" i="1"/>
  <c r="A1181" i="1"/>
  <c r="C1183" i="1"/>
  <c r="B1181" i="1"/>
  <c r="H1183" i="1" l="1"/>
  <c r="F1183" i="1"/>
  <c r="D1184" i="1"/>
  <c r="G1181" i="1"/>
  <c r="E1181" i="1"/>
  <c r="A1182" i="1"/>
  <c r="C1184" i="1"/>
  <c r="B1182" i="1"/>
  <c r="H1184" i="1" l="1"/>
  <c r="F1184" i="1"/>
  <c r="D1185" i="1"/>
  <c r="G1182" i="1"/>
  <c r="E1182" i="1"/>
  <c r="A1183" i="1"/>
  <c r="B1183" i="1"/>
  <c r="C1185" i="1"/>
  <c r="H1185" i="1" l="1"/>
  <c r="F1185" i="1"/>
  <c r="D1186" i="1"/>
  <c r="G1183" i="1"/>
  <c r="E1183" i="1"/>
  <c r="A1184" i="1"/>
  <c r="B1184" i="1"/>
  <c r="C1186" i="1"/>
  <c r="H1186" i="1" l="1"/>
  <c r="F1186" i="1"/>
  <c r="D1187" i="1"/>
  <c r="G1184" i="1"/>
  <c r="E1184" i="1"/>
  <c r="A1185" i="1"/>
  <c r="B1185" i="1"/>
  <c r="C1187" i="1"/>
  <c r="H1187" i="1" l="1"/>
  <c r="F1187" i="1"/>
  <c r="D1188" i="1"/>
  <c r="G1185" i="1"/>
  <c r="A1186" i="1"/>
  <c r="E1185" i="1"/>
  <c r="B1186" i="1"/>
  <c r="C1188" i="1"/>
  <c r="H1188" i="1" l="1"/>
  <c r="F1188" i="1"/>
  <c r="D1189" i="1"/>
  <c r="G1186" i="1"/>
  <c r="E1186" i="1"/>
  <c r="A1187" i="1"/>
  <c r="C1189" i="1"/>
  <c r="B1187" i="1"/>
  <c r="H1189" i="1" l="1"/>
  <c r="F1189" i="1"/>
  <c r="D1190" i="1"/>
  <c r="G1187" i="1"/>
  <c r="E1187" i="1"/>
  <c r="A1188" i="1"/>
  <c r="C1190" i="1"/>
  <c r="B1188" i="1"/>
  <c r="H1190" i="1" l="1"/>
  <c r="F1190" i="1"/>
  <c r="D1191" i="1"/>
  <c r="G1188" i="1"/>
  <c r="E1188" i="1"/>
  <c r="A1189" i="1"/>
  <c r="B1189" i="1"/>
  <c r="C1191" i="1"/>
  <c r="H1191" i="1" l="1"/>
  <c r="F1191" i="1"/>
  <c r="D1192" i="1"/>
  <c r="G1189" i="1"/>
  <c r="E1189" i="1"/>
  <c r="A1190" i="1"/>
  <c r="B1190" i="1"/>
  <c r="C1192" i="1"/>
  <c r="H1192" i="1" l="1"/>
  <c r="F1192" i="1"/>
  <c r="D1193" i="1"/>
  <c r="G1190" i="1"/>
  <c r="A1191" i="1"/>
  <c r="E1190" i="1"/>
  <c r="C1193" i="1"/>
  <c r="B1191" i="1"/>
  <c r="H1193" i="1" l="1"/>
  <c r="F1193" i="1"/>
  <c r="D1194" i="1"/>
  <c r="G1191" i="1"/>
  <c r="A1192" i="1"/>
  <c r="E1191" i="1"/>
  <c r="C1194" i="1"/>
  <c r="B1192" i="1"/>
  <c r="H1194" i="1" l="1"/>
  <c r="F1194" i="1"/>
  <c r="D1195" i="1"/>
  <c r="G1192" i="1"/>
  <c r="E1192" i="1"/>
  <c r="A1193" i="1"/>
  <c r="C1195" i="1"/>
  <c r="B1193" i="1"/>
  <c r="H1195" i="1" l="1"/>
  <c r="F1195" i="1"/>
  <c r="D1196" i="1"/>
  <c r="G1193" i="1"/>
  <c r="E1193" i="1"/>
  <c r="A1194" i="1"/>
  <c r="B1194" i="1"/>
  <c r="C1196" i="1"/>
  <c r="H1196" i="1" l="1"/>
  <c r="F1196" i="1"/>
  <c r="D1197" i="1"/>
  <c r="G1194" i="1"/>
  <c r="E1194" i="1"/>
  <c r="A1195" i="1"/>
  <c r="B1195" i="1"/>
  <c r="C1197" i="1"/>
  <c r="H1197" i="1" l="1"/>
  <c r="F1197" i="1"/>
  <c r="D1198" i="1"/>
  <c r="G1195" i="1"/>
  <c r="A1196" i="1"/>
  <c r="E1195" i="1"/>
  <c r="C1198" i="1"/>
  <c r="B1196" i="1"/>
  <c r="H1198" i="1" l="1"/>
  <c r="F1198" i="1"/>
  <c r="D1199" i="1"/>
  <c r="G1196" i="1"/>
  <c r="A1197" i="1"/>
  <c r="E1196" i="1"/>
  <c r="C1199" i="1"/>
  <c r="B1197" i="1"/>
  <c r="H1199" i="1" l="1"/>
  <c r="F1199" i="1"/>
  <c r="D1200" i="1"/>
  <c r="G1197" i="1"/>
  <c r="E1197" i="1"/>
  <c r="A1198" i="1"/>
  <c r="B1198" i="1"/>
  <c r="C1200" i="1"/>
  <c r="H1200" i="1" l="1"/>
  <c r="F1200" i="1"/>
  <c r="D1201" i="1"/>
  <c r="G1198" i="1"/>
  <c r="E1198" i="1"/>
  <c r="A1199" i="1"/>
  <c r="C1201" i="1"/>
  <c r="B1199" i="1"/>
  <c r="H1201" i="1" l="1"/>
  <c r="F1201" i="1"/>
  <c r="D1202" i="1"/>
  <c r="G1199" i="1"/>
  <c r="E1199" i="1"/>
  <c r="A1200" i="1"/>
  <c r="B1200" i="1"/>
  <c r="C1202" i="1"/>
  <c r="H1202" i="1" l="1"/>
  <c r="F1202" i="1"/>
  <c r="D1203" i="1"/>
  <c r="G1200" i="1"/>
  <c r="E1200" i="1"/>
  <c r="A1201" i="1"/>
  <c r="B1201" i="1"/>
  <c r="C1203" i="1"/>
  <c r="H1203" i="1" l="1"/>
  <c r="F1203" i="1"/>
  <c r="D1204" i="1"/>
  <c r="G1201" i="1"/>
  <c r="E1201" i="1"/>
  <c r="A1202" i="1"/>
  <c r="C1204" i="1"/>
  <c r="B1202" i="1"/>
  <c r="H1204" i="1" l="1"/>
  <c r="F1204" i="1"/>
  <c r="D1205" i="1"/>
  <c r="G1202" i="1"/>
  <c r="E1202" i="1"/>
  <c r="A1203" i="1"/>
  <c r="B1203" i="1"/>
  <c r="C1205" i="1"/>
  <c r="H1205" i="1" l="1"/>
  <c r="F1205" i="1"/>
  <c r="D1206" i="1"/>
  <c r="G1203" i="1"/>
  <c r="A1204" i="1"/>
  <c r="E1203" i="1"/>
  <c r="B1204" i="1"/>
  <c r="C1206" i="1"/>
  <c r="H1206" i="1" l="1"/>
  <c r="F1206" i="1"/>
  <c r="D1207" i="1"/>
  <c r="G1204" i="1"/>
  <c r="E1204" i="1"/>
  <c r="A1205" i="1"/>
  <c r="C1207" i="1"/>
  <c r="B1205" i="1"/>
  <c r="H1207" i="1" l="1"/>
  <c r="F1207" i="1"/>
  <c r="D1208" i="1"/>
  <c r="G1205" i="1"/>
  <c r="E1205" i="1"/>
  <c r="A1206" i="1"/>
  <c r="C1208" i="1"/>
  <c r="B1206" i="1"/>
  <c r="H1208" i="1" l="1"/>
  <c r="F1208" i="1"/>
  <c r="D1209" i="1"/>
  <c r="G1206" i="1"/>
  <c r="E1206" i="1"/>
  <c r="A1207" i="1"/>
  <c r="C1209" i="1"/>
  <c r="B1207" i="1"/>
  <c r="H1209" i="1" l="1"/>
  <c r="F1209" i="1"/>
  <c r="D1210" i="1"/>
  <c r="G1207" i="1"/>
  <c r="E1207" i="1"/>
  <c r="A1208" i="1"/>
  <c r="C1210" i="1"/>
  <c r="B1208" i="1"/>
  <c r="H1210" i="1" l="1"/>
  <c r="F1210" i="1"/>
  <c r="D1211" i="1"/>
  <c r="G1208" i="1"/>
  <c r="E1208" i="1"/>
  <c r="A1209" i="1"/>
  <c r="C1211" i="1"/>
  <c r="B1209" i="1"/>
  <c r="H1211" i="1" l="1"/>
  <c r="F1211" i="1"/>
  <c r="D1212" i="1"/>
  <c r="G1209" i="1"/>
  <c r="E1209" i="1"/>
  <c r="A1210" i="1"/>
  <c r="C1212" i="1"/>
  <c r="B1210" i="1"/>
  <c r="H1212" i="1" l="1"/>
  <c r="F1212" i="1"/>
  <c r="D1213" i="1"/>
  <c r="G1210" i="1"/>
  <c r="A1211" i="1"/>
  <c r="E1210" i="1"/>
  <c r="B1211" i="1"/>
  <c r="C1213" i="1"/>
  <c r="H1213" i="1" l="1"/>
  <c r="F1213" i="1"/>
  <c r="D1214" i="1"/>
  <c r="G1211" i="1"/>
  <c r="E1211" i="1"/>
  <c r="A1212" i="1"/>
  <c r="B1212" i="1"/>
  <c r="C1214" i="1"/>
  <c r="H1214" i="1" l="1"/>
  <c r="F1214" i="1"/>
  <c r="D1215" i="1"/>
  <c r="G1212" i="1"/>
  <c r="E1212" i="1"/>
  <c r="A1213" i="1"/>
  <c r="C1215" i="1"/>
  <c r="B1213" i="1"/>
  <c r="H1215" i="1" l="1"/>
  <c r="F1215" i="1"/>
  <c r="D1216" i="1"/>
  <c r="G1213" i="1"/>
  <c r="E1213" i="1"/>
  <c r="A1214" i="1"/>
  <c r="B1214" i="1"/>
  <c r="C1216" i="1"/>
  <c r="H1216" i="1" l="1"/>
  <c r="F1216" i="1"/>
  <c r="D1217" i="1"/>
  <c r="G1214" i="1"/>
  <c r="E1214" i="1"/>
  <c r="A1215" i="1"/>
  <c r="C1217" i="1"/>
  <c r="B1215" i="1"/>
  <c r="H1217" i="1" l="1"/>
  <c r="F1217" i="1"/>
  <c r="D1218" i="1"/>
  <c r="G1215" i="1"/>
  <c r="E1215" i="1"/>
  <c r="A1216" i="1"/>
  <c r="C1218" i="1"/>
  <c r="B1216" i="1"/>
  <c r="H1218" i="1" l="1"/>
  <c r="F1218" i="1"/>
  <c r="D1219" i="1"/>
  <c r="G1216" i="1"/>
  <c r="E1216" i="1"/>
  <c r="A1217" i="1"/>
  <c r="C1219" i="1"/>
  <c r="B1217" i="1"/>
  <c r="H1219" i="1" l="1"/>
  <c r="F1219" i="1"/>
  <c r="D1220" i="1"/>
  <c r="G1217" i="1"/>
  <c r="A1218" i="1"/>
  <c r="E1217" i="1"/>
  <c r="B1218" i="1"/>
  <c r="C1220" i="1"/>
  <c r="H1220" i="1" l="1"/>
  <c r="F1220" i="1"/>
  <c r="D1221" i="1"/>
  <c r="G1218" i="1"/>
  <c r="A1219" i="1"/>
  <c r="E1218" i="1"/>
  <c r="C1221" i="1"/>
  <c r="B1219" i="1"/>
  <c r="H1221" i="1" l="1"/>
  <c r="F1221" i="1"/>
  <c r="D1222" i="1"/>
  <c r="G1219" i="1"/>
  <c r="E1219" i="1"/>
  <c r="A1220" i="1"/>
  <c r="C1222" i="1"/>
  <c r="B1220" i="1"/>
  <c r="H1222" i="1" l="1"/>
  <c r="F1222" i="1"/>
  <c r="D1223" i="1"/>
  <c r="G1220" i="1"/>
  <c r="E1220" i="1"/>
  <c r="A1221" i="1"/>
  <c r="B1221" i="1"/>
  <c r="C1223" i="1"/>
  <c r="H1223" i="1" l="1"/>
  <c r="F1223" i="1"/>
  <c r="D1224" i="1"/>
  <c r="G1221" i="1"/>
  <c r="E1221" i="1"/>
  <c r="A1222" i="1"/>
  <c r="C1224" i="1"/>
  <c r="B1222" i="1"/>
  <c r="H1224" i="1" l="1"/>
  <c r="F1224" i="1"/>
  <c r="D1225" i="1"/>
  <c r="G1222" i="1"/>
  <c r="A1223" i="1"/>
  <c r="E1222" i="1"/>
  <c r="B1223" i="1"/>
  <c r="C1225" i="1"/>
  <c r="H1225" i="1" l="1"/>
  <c r="F1225" i="1"/>
  <c r="D1226" i="1"/>
  <c r="G1223" i="1"/>
  <c r="E1223" i="1"/>
  <c r="A1224" i="1"/>
  <c r="C1226" i="1"/>
  <c r="B1224" i="1"/>
  <c r="H1226" i="1" l="1"/>
  <c r="F1226" i="1"/>
  <c r="D1227" i="1"/>
  <c r="G1224" i="1"/>
  <c r="E1224" i="1"/>
  <c r="A1225" i="1"/>
  <c r="B1225" i="1"/>
  <c r="C1227" i="1"/>
  <c r="H1227" i="1" l="1"/>
  <c r="F1227" i="1"/>
  <c r="D1228" i="1"/>
  <c r="G1225" i="1"/>
  <c r="E1225" i="1"/>
  <c r="A1226" i="1"/>
  <c r="B1226" i="1"/>
  <c r="C1228" i="1"/>
  <c r="H1228" i="1" l="1"/>
  <c r="F1228" i="1"/>
  <c r="D1229" i="1"/>
  <c r="G1226" i="1"/>
  <c r="E1226" i="1"/>
  <c r="A1227" i="1"/>
  <c r="B1227" i="1"/>
  <c r="C1229" i="1"/>
  <c r="H1229" i="1" l="1"/>
  <c r="F1229" i="1"/>
  <c r="D1230" i="1"/>
  <c r="G1227" i="1"/>
  <c r="E1227" i="1"/>
  <c r="A1228" i="1"/>
  <c r="C1230" i="1"/>
  <c r="B1228" i="1"/>
  <c r="H1230" i="1" l="1"/>
  <c r="F1230" i="1"/>
  <c r="D1231" i="1"/>
  <c r="G1228" i="1"/>
  <c r="E1228" i="1"/>
  <c r="A1229" i="1"/>
  <c r="B1229" i="1"/>
  <c r="C1231" i="1"/>
  <c r="H1231" i="1" l="1"/>
  <c r="F1231" i="1"/>
  <c r="D1232" i="1"/>
  <c r="G1229" i="1"/>
  <c r="E1229" i="1"/>
  <c r="A1230" i="1"/>
  <c r="B1230" i="1"/>
  <c r="C1232" i="1"/>
  <c r="H1232" i="1" l="1"/>
  <c r="F1232" i="1"/>
  <c r="D1233" i="1"/>
  <c r="G1230" i="1"/>
  <c r="E1230" i="1"/>
  <c r="A1231" i="1"/>
  <c r="B1231" i="1"/>
  <c r="C1233" i="1"/>
  <c r="H1233" i="1" l="1"/>
  <c r="F1233" i="1"/>
  <c r="D1234" i="1"/>
  <c r="G1231" i="1"/>
  <c r="E1231" i="1"/>
  <c r="A1232" i="1"/>
  <c r="B1232" i="1"/>
  <c r="C1234" i="1"/>
  <c r="H1234" i="1" l="1"/>
  <c r="F1234" i="1"/>
  <c r="D1235" i="1"/>
  <c r="G1232" i="1"/>
  <c r="E1232" i="1"/>
  <c r="A1233" i="1"/>
  <c r="C1235" i="1"/>
  <c r="B1233" i="1"/>
  <c r="H1235" i="1" l="1"/>
  <c r="D1236" i="1"/>
  <c r="F1235" i="1"/>
  <c r="G1233" i="1"/>
  <c r="E1233" i="1"/>
  <c r="A1234" i="1"/>
  <c r="C1236" i="1"/>
  <c r="B1234" i="1"/>
  <c r="H1236" i="1" l="1"/>
  <c r="F1236" i="1"/>
  <c r="D1237" i="1"/>
  <c r="G1234" i="1"/>
  <c r="E1234" i="1"/>
  <c r="A1235" i="1"/>
  <c r="C1237" i="1"/>
  <c r="B1235" i="1"/>
  <c r="H1237" i="1" l="1"/>
  <c r="F1237" i="1"/>
  <c r="D1238" i="1"/>
  <c r="G1235" i="1"/>
  <c r="E1235" i="1"/>
  <c r="A1236" i="1"/>
  <c r="C1238" i="1"/>
  <c r="B1236" i="1"/>
  <c r="H1238" i="1" l="1"/>
  <c r="F1238" i="1"/>
  <c r="D1239" i="1"/>
  <c r="G1236" i="1"/>
  <c r="A1237" i="1"/>
  <c r="E1236" i="1"/>
  <c r="C1239" i="1"/>
  <c r="B1237" i="1"/>
  <c r="H1239" i="1" l="1"/>
  <c r="F1239" i="1"/>
  <c r="D1240" i="1"/>
  <c r="G1237" i="1"/>
  <c r="E1237" i="1"/>
  <c r="A1238" i="1"/>
  <c r="C1240" i="1"/>
  <c r="B1238" i="1"/>
  <c r="H1240" i="1" l="1"/>
  <c r="F1240" i="1"/>
  <c r="D1241" i="1"/>
  <c r="G1238" i="1"/>
  <c r="E1238" i="1"/>
  <c r="A1239" i="1"/>
  <c r="B1239" i="1"/>
  <c r="C1241" i="1"/>
  <c r="H1241" i="1" l="1"/>
  <c r="F1241" i="1"/>
  <c r="D1242" i="1"/>
  <c r="G1239" i="1"/>
  <c r="E1239" i="1"/>
  <c r="A1240" i="1"/>
  <c r="B1240" i="1"/>
  <c r="C1242" i="1"/>
  <c r="H1242" i="1" l="1"/>
  <c r="F1242" i="1"/>
  <c r="D1243" i="1"/>
  <c r="G1240" i="1"/>
  <c r="E1240" i="1"/>
  <c r="A1241" i="1"/>
  <c r="C1243" i="1"/>
  <c r="B1241" i="1"/>
  <c r="H1243" i="1" l="1"/>
  <c r="F1243" i="1"/>
  <c r="D1244" i="1"/>
  <c r="G1241" i="1"/>
  <c r="E1241" i="1"/>
  <c r="A1242" i="1"/>
  <c r="C1244" i="1"/>
  <c r="B1242" i="1"/>
  <c r="H1244" i="1" l="1"/>
  <c r="F1244" i="1"/>
  <c r="D1245" i="1"/>
  <c r="G1242" i="1"/>
  <c r="E1242" i="1"/>
  <c r="A1243" i="1"/>
  <c r="C1245" i="1"/>
  <c r="B1243" i="1"/>
  <c r="H1245" i="1" l="1"/>
  <c r="F1245" i="1"/>
  <c r="D1246" i="1"/>
  <c r="G1243" i="1"/>
  <c r="E1243" i="1"/>
  <c r="A1244" i="1"/>
  <c r="C1246" i="1"/>
  <c r="B1244" i="1"/>
  <c r="H1246" i="1" l="1"/>
  <c r="F1246" i="1"/>
  <c r="D1247" i="1"/>
  <c r="G1244" i="1"/>
  <c r="E1244" i="1"/>
  <c r="A1245" i="1"/>
  <c r="C1247" i="1"/>
  <c r="B1245" i="1"/>
  <c r="H1247" i="1" l="1"/>
  <c r="F1247" i="1"/>
  <c r="D1248" i="1"/>
  <c r="G1245" i="1"/>
  <c r="E1245" i="1"/>
  <c r="A1246" i="1"/>
  <c r="C1248" i="1"/>
  <c r="B1246" i="1"/>
  <c r="H1248" i="1" l="1"/>
  <c r="F1248" i="1"/>
  <c r="D1249" i="1"/>
  <c r="G1246" i="1"/>
  <c r="E1246" i="1"/>
  <c r="A1247" i="1"/>
  <c r="C1249" i="1"/>
  <c r="B1247" i="1"/>
  <c r="H1249" i="1" l="1"/>
  <c r="F1249" i="1"/>
  <c r="D1250" i="1"/>
  <c r="G1247" i="1"/>
  <c r="A1248" i="1"/>
  <c r="E1247" i="1"/>
  <c r="C1250" i="1"/>
  <c r="B1248" i="1"/>
  <c r="H1250" i="1" l="1"/>
  <c r="F1250" i="1"/>
  <c r="D1251" i="1"/>
  <c r="G1248" i="1"/>
  <c r="E1248" i="1"/>
  <c r="A1249" i="1"/>
  <c r="C1251" i="1"/>
  <c r="B1249" i="1"/>
  <c r="H1251" i="1" l="1"/>
  <c r="F1251" i="1"/>
  <c r="D1252" i="1"/>
  <c r="G1249" i="1"/>
  <c r="E1249" i="1"/>
  <c r="A1250" i="1"/>
  <c r="C1252" i="1"/>
  <c r="B1250" i="1"/>
  <c r="H1252" i="1" l="1"/>
  <c r="F1252" i="1"/>
  <c r="D1253" i="1"/>
  <c r="G1250" i="1"/>
  <c r="E1250" i="1"/>
  <c r="A1251" i="1"/>
  <c r="B1251" i="1"/>
  <c r="C1253" i="1"/>
  <c r="H1253" i="1" l="1"/>
  <c r="F1253" i="1"/>
  <c r="D1254" i="1"/>
  <c r="G1251" i="1"/>
  <c r="E1251" i="1"/>
  <c r="A1252" i="1"/>
  <c r="C1254" i="1"/>
  <c r="B1252" i="1"/>
  <c r="H1254" i="1" l="1"/>
  <c r="D1255" i="1"/>
  <c r="F1254" i="1"/>
  <c r="G1252" i="1"/>
  <c r="E1252" i="1"/>
  <c r="A1253" i="1"/>
  <c r="C1255" i="1"/>
  <c r="B1253" i="1"/>
  <c r="H1255" i="1" l="1"/>
  <c r="F1255" i="1"/>
  <c r="D1256" i="1"/>
  <c r="G1253" i="1"/>
  <c r="E1253" i="1"/>
  <c r="A1254" i="1"/>
  <c r="C1256" i="1"/>
  <c r="B1254" i="1"/>
  <c r="H1256" i="1" l="1"/>
  <c r="F1256" i="1"/>
  <c r="D1257" i="1"/>
  <c r="G1254" i="1"/>
  <c r="E1254" i="1"/>
  <c r="A1255" i="1"/>
  <c r="C1257" i="1"/>
  <c r="B1255" i="1"/>
  <c r="H1257" i="1" l="1"/>
  <c r="F1257" i="1"/>
  <c r="D1258" i="1"/>
  <c r="G1255" i="1"/>
  <c r="E1255" i="1"/>
  <c r="A1256" i="1"/>
  <c r="C1258" i="1"/>
  <c r="B1256" i="1"/>
  <c r="H1258" i="1" l="1"/>
  <c r="F1258" i="1"/>
  <c r="D1259" i="1"/>
  <c r="G1256" i="1"/>
  <c r="E1256" i="1"/>
  <c r="A1257" i="1"/>
  <c r="B1257" i="1"/>
  <c r="C1259" i="1"/>
  <c r="H1259" i="1" l="1"/>
  <c r="F1259" i="1"/>
  <c r="D1260" i="1"/>
  <c r="G1257" i="1"/>
  <c r="E1257" i="1"/>
  <c r="A1258" i="1"/>
  <c r="B1258" i="1"/>
  <c r="C1260" i="1"/>
  <c r="H1260" i="1" l="1"/>
  <c r="F1260" i="1"/>
  <c r="D1261" i="1"/>
  <c r="G1258" i="1"/>
  <c r="E1258" i="1"/>
  <c r="A1259" i="1"/>
  <c r="C1261" i="1"/>
  <c r="B1259" i="1"/>
  <c r="H1261" i="1" l="1"/>
  <c r="F1261" i="1"/>
  <c r="D1262" i="1"/>
  <c r="G1259" i="1"/>
  <c r="E1259" i="1"/>
  <c r="A1260" i="1"/>
  <c r="C1262" i="1"/>
  <c r="B1260" i="1"/>
  <c r="H1262" i="1" l="1"/>
  <c r="F1262" i="1"/>
  <c r="D1263" i="1"/>
  <c r="G1260" i="1"/>
  <c r="E1260" i="1"/>
  <c r="A1261" i="1"/>
  <c r="C1263" i="1"/>
  <c r="B1261" i="1"/>
  <c r="H1263" i="1" l="1"/>
  <c r="F1263" i="1"/>
  <c r="D1264" i="1"/>
  <c r="G1261" i="1"/>
  <c r="E1261" i="1"/>
  <c r="A1262" i="1"/>
  <c r="C1264" i="1"/>
  <c r="B1262" i="1"/>
  <c r="H1264" i="1" l="1"/>
  <c r="F1264" i="1"/>
  <c r="D1265" i="1"/>
  <c r="G1262" i="1"/>
  <c r="E1262" i="1"/>
  <c r="A1263" i="1"/>
  <c r="C1265" i="1"/>
  <c r="B1263" i="1"/>
  <c r="H1265" i="1" l="1"/>
  <c r="F1265" i="1"/>
  <c r="D1266" i="1"/>
  <c r="G1263" i="1"/>
  <c r="E1263" i="1"/>
  <c r="A1264" i="1"/>
  <c r="C1266" i="1"/>
  <c r="B1264" i="1"/>
  <c r="H1266" i="1" l="1"/>
  <c r="F1266" i="1"/>
  <c r="D1267" i="1"/>
  <c r="G1264" i="1"/>
  <c r="E1264" i="1"/>
  <c r="A1265" i="1"/>
  <c r="C1267" i="1"/>
  <c r="B1265" i="1"/>
  <c r="H1267" i="1" l="1"/>
  <c r="F1267" i="1"/>
  <c r="D1268" i="1"/>
  <c r="G1265" i="1"/>
  <c r="E1265" i="1"/>
  <c r="A1266" i="1"/>
  <c r="C1268" i="1"/>
  <c r="B1266" i="1"/>
  <c r="H1268" i="1" l="1"/>
  <c r="F1268" i="1"/>
  <c r="D1269" i="1"/>
  <c r="G1266" i="1"/>
  <c r="E1266" i="1"/>
  <c r="A1267" i="1"/>
  <c r="C1269" i="1"/>
  <c r="B1267" i="1"/>
  <c r="H1269" i="1" l="1"/>
  <c r="F1269" i="1"/>
  <c r="D1270" i="1"/>
  <c r="G1267" i="1"/>
  <c r="E1267" i="1"/>
  <c r="A1268" i="1"/>
  <c r="C1270" i="1"/>
  <c r="B1268" i="1"/>
  <c r="H1270" i="1" l="1"/>
  <c r="F1270" i="1"/>
  <c r="D1271" i="1"/>
  <c r="G1268" i="1"/>
  <c r="E1268" i="1"/>
  <c r="A1269" i="1"/>
  <c r="C1271" i="1"/>
  <c r="B1269" i="1"/>
  <c r="H1271" i="1" l="1"/>
  <c r="F1271" i="1"/>
  <c r="D1272" i="1"/>
  <c r="G1269" i="1"/>
  <c r="E1269" i="1"/>
  <c r="A1270" i="1"/>
  <c r="B1270" i="1"/>
  <c r="C1272" i="1"/>
  <c r="H1272" i="1" l="1"/>
  <c r="F1272" i="1"/>
  <c r="D1273" i="1"/>
  <c r="G1270" i="1"/>
  <c r="E1270" i="1"/>
  <c r="A1271" i="1"/>
  <c r="B1271" i="1"/>
  <c r="C1273" i="1"/>
  <c r="H1273" i="1" l="1"/>
  <c r="F1273" i="1"/>
  <c r="D1274" i="1"/>
  <c r="G1271" i="1"/>
  <c r="E1271" i="1"/>
  <c r="A1272" i="1"/>
  <c r="C1274" i="1"/>
  <c r="B1272" i="1"/>
  <c r="H1274" i="1" l="1"/>
  <c r="F1274" i="1"/>
  <c r="D1275" i="1"/>
  <c r="G1272" i="1"/>
  <c r="E1272" i="1"/>
  <c r="A1273" i="1"/>
  <c r="C1275" i="1"/>
  <c r="B1273" i="1"/>
  <c r="H1275" i="1" l="1"/>
  <c r="F1275" i="1"/>
  <c r="D1276" i="1"/>
  <c r="G1273" i="1"/>
  <c r="E1273" i="1"/>
  <c r="A1274" i="1"/>
  <c r="C1276" i="1"/>
  <c r="B1274" i="1"/>
  <c r="H1276" i="1" l="1"/>
  <c r="F1276" i="1"/>
  <c r="D1277" i="1"/>
  <c r="G1274" i="1"/>
  <c r="E1274" i="1"/>
  <c r="A1275" i="1"/>
  <c r="C1277" i="1"/>
  <c r="B1275" i="1"/>
  <c r="H1277" i="1" l="1"/>
  <c r="F1277" i="1"/>
  <c r="D1278" i="1"/>
  <c r="G1275" i="1"/>
  <c r="E1275" i="1"/>
  <c r="A1276" i="1"/>
  <c r="C1278" i="1"/>
  <c r="B1276" i="1"/>
  <c r="H1278" i="1" l="1"/>
  <c r="F1278" i="1"/>
  <c r="D1279" i="1"/>
  <c r="G1276" i="1"/>
  <c r="E1276" i="1"/>
  <c r="A1277" i="1"/>
  <c r="C1279" i="1"/>
  <c r="B1277" i="1"/>
  <c r="H1279" i="1" l="1"/>
  <c r="F1279" i="1"/>
  <c r="D1280" i="1"/>
  <c r="G1277" i="1"/>
  <c r="E1277" i="1"/>
  <c r="A1278" i="1"/>
  <c r="C1280" i="1"/>
  <c r="B1278" i="1"/>
  <c r="H1280" i="1" l="1"/>
  <c r="F1280" i="1"/>
  <c r="D1281" i="1"/>
  <c r="G1278" i="1"/>
  <c r="E1278" i="1"/>
  <c r="A1279" i="1"/>
  <c r="C1281" i="1"/>
  <c r="B1279" i="1"/>
  <c r="H1281" i="1" l="1"/>
  <c r="F1281" i="1"/>
  <c r="D1282" i="1"/>
  <c r="G1279" i="1"/>
  <c r="E1279" i="1"/>
  <c r="A1280" i="1"/>
  <c r="C1282" i="1"/>
  <c r="B1280" i="1"/>
  <c r="H1282" i="1" l="1"/>
  <c r="F1282" i="1"/>
  <c r="D1283" i="1"/>
  <c r="G1280" i="1"/>
  <c r="E1280" i="1"/>
  <c r="A1281" i="1"/>
  <c r="B1281" i="1"/>
  <c r="C1283" i="1"/>
  <c r="H1283" i="1" l="1"/>
  <c r="F1283" i="1"/>
  <c r="D1284" i="1"/>
  <c r="G1281" i="1"/>
  <c r="E1281" i="1"/>
  <c r="A1282" i="1"/>
  <c r="B1282" i="1"/>
  <c r="C1284" i="1"/>
  <c r="H1284" i="1" l="1"/>
  <c r="F1284" i="1"/>
  <c r="D1285" i="1"/>
  <c r="G1282" i="1"/>
  <c r="E1282" i="1"/>
  <c r="A1283" i="1"/>
  <c r="C1285" i="1"/>
  <c r="B1283" i="1"/>
  <c r="H1285" i="1" l="1"/>
  <c r="F1285" i="1"/>
  <c r="D1286" i="1"/>
  <c r="G1283" i="1"/>
  <c r="E1283" i="1"/>
  <c r="A1284" i="1"/>
  <c r="B1284" i="1"/>
  <c r="C1286" i="1"/>
  <c r="H1286" i="1" l="1"/>
  <c r="F1286" i="1"/>
  <c r="D1287" i="1"/>
  <c r="G1284" i="1"/>
  <c r="E1284" i="1"/>
  <c r="A1285" i="1"/>
  <c r="B1285" i="1"/>
  <c r="C1287" i="1"/>
  <c r="H1287" i="1" l="1"/>
  <c r="F1287" i="1"/>
  <c r="D1288" i="1"/>
  <c r="G1285" i="1"/>
  <c r="E1285" i="1"/>
  <c r="A1286" i="1"/>
  <c r="B1286" i="1"/>
  <c r="C1288" i="1"/>
  <c r="H1288" i="1" l="1"/>
  <c r="F1288" i="1"/>
  <c r="D1289" i="1"/>
  <c r="G1286" i="1"/>
  <c r="E1286" i="1"/>
  <c r="A1287" i="1"/>
  <c r="C1289" i="1"/>
  <c r="B1287" i="1"/>
  <c r="H1289" i="1" l="1"/>
  <c r="F1289" i="1"/>
  <c r="D1290" i="1"/>
  <c r="G1287" i="1"/>
  <c r="E1287" i="1"/>
  <c r="A1288" i="1"/>
  <c r="B1288" i="1"/>
  <c r="C1290" i="1"/>
  <c r="H1290" i="1" l="1"/>
  <c r="F1290" i="1"/>
  <c r="D1291" i="1"/>
  <c r="G1288" i="1"/>
  <c r="E1288" i="1"/>
  <c r="A1289" i="1"/>
  <c r="C1291" i="1"/>
  <c r="B1289" i="1"/>
  <c r="H1291" i="1" l="1"/>
  <c r="F1291" i="1"/>
  <c r="D1292" i="1"/>
  <c r="G1289" i="1"/>
  <c r="A1290" i="1"/>
  <c r="E1289" i="1"/>
  <c r="C1292" i="1"/>
  <c r="B1290" i="1"/>
  <c r="H1292" i="1" l="1"/>
  <c r="F1292" i="1"/>
  <c r="D1293" i="1"/>
  <c r="G1290" i="1"/>
  <c r="E1290" i="1"/>
  <c r="A1291" i="1"/>
  <c r="C1293" i="1"/>
  <c r="B1291" i="1"/>
  <c r="H1293" i="1" l="1"/>
  <c r="F1293" i="1"/>
  <c r="D1294" i="1"/>
  <c r="G1291" i="1"/>
  <c r="E1291" i="1"/>
  <c r="A1292" i="1"/>
  <c r="C1294" i="1"/>
  <c r="B1292" i="1"/>
  <c r="H1294" i="1" l="1"/>
  <c r="F1294" i="1"/>
  <c r="D1295" i="1"/>
  <c r="G1292" i="1"/>
  <c r="E1292" i="1"/>
  <c r="A1293" i="1"/>
  <c r="C1295" i="1"/>
  <c r="B1293" i="1"/>
  <c r="H1295" i="1" l="1"/>
  <c r="F1295" i="1"/>
  <c r="D1296" i="1"/>
  <c r="G1293" i="1"/>
  <c r="E1293" i="1"/>
  <c r="A1294" i="1"/>
  <c r="C1296" i="1"/>
  <c r="B1294" i="1"/>
  <c r="H1296" i="1" l="1"/>
  <c r="F1296" i="1"/>
  <c r="D1297" i="1"/>
  <c r="G1294" i="1"/>
  <c r="A1295" i="1"/>
  <c r="E1294" i="1"/>
  <c r="C1297" i="1"/>
  <c r="B1295" i="1"/>
  <c r="H1297" i="1" l="1"/>
  <c r="F1297" i="1"/>
  <c r="D1298" i="1"/>
  <c r="G1295" i="1"/>
  <c r="E1295" i="1"/>
  <c r="A1296" i="1"/>
  <c r="C1298" i="1"/>
  <c r="B1296" i="1"/>
  <c r="H1298" i="1" l="1"/>
  <c r="F1298" i="1"/>
  <c r="D1299" i="1"/>
  <c r="G1296" i="1"/>
  <c r="E1296" i="1"/>
  <c r="A1297" i="1"/>
  <c r="C1299" i="1"/>
  <c r="B1297" i="1"/>
  <c r="H1299" i="1" l="1"/>
  <c r="F1299" i="1"/>
  <c r="D1300" i="1"/>
  <c r="G1297" i="1"/>
  <c r="E1297" i="1"/>
  <c r="A1298" i="1"/>
  <c r="C1300" i="1"/>
  <c r="B1298" i="1"/>
  <c r="H1300" i="1" l="1"/>
  <c r="F1300" i="1"/>
  <c r="D1301" i="1"/>
  <c r="G1298" i="1"/>
  <c r="A1299" i="1"/>
  <c r="E1298" i="1"/>
  <c r="C1301" i="1"/>
  <c r="B1299" i="1"/>
  <c r="H1301" i="1" l="1"/>
  <c r="F1301" i="1"/>
  <c r="D1302" i="1"/>
  <c r="G1299" i="1"/>
  <c r="A1300" i="1"/>
  <c r="E1299" i="1"/>
  <c r="C1302" i="1"/>
  <c r="B1300" i="1"/>
  <c r="H1302" i="1" l="1"/>
  <c r="F1302" i="1"/>
  <c r="D1303" i="1"/>
  <c r="G1300" i="1"/>
  <c r="E1300" i="1"/>
  <c r="A1301" i="1"/>
  <c r="C1303" i="1"/>
  <c r="B1301" i="1"/>
  <c r="H1303" i="1" l="1"/>
  <c r="F1303" i="1"/>
  <c r="D1304" i="1"/>
  <c r="G1301" i="1"/>
  <c r="E1301" i="1"/>
  <c r="A1302" i="1"/>
  <c r="C1304" i="1"/>
  <c r="B1302" i="1"/>
  <c r="H1304" i="1" l="1"/>
  <c r="F1304" i="1"/>
  <c r="D1305" i="1"/>
  <c r="G1302" i="1"/>
  <c r="E1302" i="1"/>
  <c r="A1303" i="1"/>
  <c r="C1305" i="1"/>
  <c r="B1303" i="1"/>
  <c r="H1305" i="1" l="1"/>
  <c r="F1305" i="1"/>
  <c r="D1306" i="1"/>
  <c r="G1303" i="1"/>
  <c r="E1303" i="1"/>
  <c r="A1304" i="1"/>
  <c r="B1304" i="1"/>
  <c r="C1306" i="1"/>
  <c r="H1306" i="1" l="1"/>
  <c r="F1306" i="1"/>
  <c r="D1307" i="1"/>
  <c r="G1304" i="1"/>
  <c r="A1305" i="1"/>
  <c r="E1304" i="1"/>
  <c r="B1305" i="1"/>
  <c r="C1307" i="1"/>
  <c r="H1307" i="1" l="1"/>
  <c r="F1307" i="1"/>
  <c r="D1308" i="1"/>
  <c r="G1305" i="1"/>
  <c r="E1305" i="1"/>
  <c r="A1306" i="1"/>
  <c r="C1308" i="1"/>
  <c r="B1306" i="1"/>
  <c r="H1308" i="1" l="1"/>
  <c r="F1308" i="1"/>
  <c r="D1309" i="1"/>
  <c r="G1306" i="1"/>
  <c r="A1307" i="1"/>
  <c r="E1306" i="1"/>
  <c r="C1309" i="1"/>
  <c r="B1307" i="1"/>
  <c r="H1309" i="1" l="1"/>
  <c r="F1309" i="1"/>
  <c r="D1310" i="1"/>
  <c r="G1307" i="1"/>
  <c r="A1308" i="1"/>
  <c r="E1307" i="1"/>
  <c r="C1310" i="1"/>
  <c r="B1308" i="1"/>
  <c r="H1310" i="1" l="1"/>
  <c r="F1310" i="1"/>
  <c r="D1311" i="1"/>
  <c r="G1308" i="1"/>
  <c r="E1308" i="1"/>
  <c r="A1309" i="1"/>
  <c r="C1311" i="1"/>
  <c r="B1309" i="1"/>
  <c r="H1311" i="1" l="1"/>
  <c r="F1311" i="1"/>
  <c r="D1312" i="1"/>
  <c r="G1309" i="1"/>
  <c r="E1309" i="1"/>
  <c r="A1310" i="1"/>
  <c r="C1312" i="1"/>
  <c r="B1310" i="1"/>
  <c r="H1312" i="1" l="1"/>
  <c r="F1312" i="1"/>
  <c r="D1313" i="1"/>
  <c r="G1310" i="1"/>
  <c r="A1311" i="1"/>
  <c r="E1310" i="1"/>
  <c r="C1313" i="1"/>
  <c r="B1311" i="1"/>
  <c r="H1313" i="1" l="1"/>
  <c r="F1313" i="1"/>
  <c r="D1314" i="1"/>
  <c r="G1311" i="1"/>
  <c r="E1311" i="1"/>
  <c r="A1312" i="1"/>
  <c r="C1314" i="1"/>
  <c r="B1312" i="1"/>
  <c r="H1314" i="1" l="1"/>
  <c r="F1314" i="1"/>
  <c r="D1315" i="1"/>
  <c r="G1312" i="1"/>
  <c r="E1312" i="1"/>
  <c r="A1313" i="1"/>
  <c r="C1315" i="1"/>
  <c r="B1313" i="1"/>
  <c r="H1315" i="1" l="1"/>
  <c r="F1315" i="1"/>
  <c r="D1316" i="1"/>
  <c r="G1313" i="1"/>
  <c r="E1313" i="1"/>
  <c r="A1314" i="1"/>
  <c r="B1314" i="1"/>
  <c r="C1316" i="1"/>
  <c r="H1316" i="1" l="1"/>
  <c r="F1316" i="1"/>
  <c r="D1317" i="1"/>
  <c r="G1314" i="1"/>
  <c r="E1314" i="1"/>
  <c r="A1315" i="1"/>
  <c r="B1315" i="1"/>
  <c r="C1317" i="1"/>
  <c r="H1317" i="1" l="1"/>
  <c r="F1317" i="1"/>
  <c r="D1318" i="1"/>
  <c r="G1315" i="1"/>
  <c r="E1315" i="1"/>
  <c r="A1316" i="1"/>
  <c r="B1316" i="1"/>
  <c r="C1318" i="1"/>
  <c r="H1318" i="1" l="1"/>
  <c r="F1318" i="1"/>
  <c r="D1319" i="1"/>
  <c r="G1316" i="1"/>
  <c r="E1316" i="1"/>
  <c r="A1317" i="1"/>
  <c r="C1319" i="1"/>
  <c r="B1317" i="1"/>
  <c r="H1319" i="1" l="1"/>
  <c r="F1319" i="1"/>
  <c r="D1320" i="1"/>
  <c r="G1317" i="1"/>
  <c r="A1318" i="1"/>
  <c r="E1317" i="1"/>
  <c r="C1320" i="1"/>
  <c r="B1318" i="1"/>
  <c r="H1320" i="1" l="1"/>
  <c r="F1320" i="1"/>
  <c r="D1321" i="1"/>
  <c r="G1318" i="1"/>
  <c r="E1318" i="1"/>
  <c r="A1319" i="1"/>
  <c r="B1319" i="1"/>
  <c r="C1321" i="1"/>
  <c r="H1321" i="1" l="1"/>
  <c r="F1321" i="1"/>
  <c r="D1322" i="1"/>
  <c r="G1319" i="1"/>
  <c r="A1320" i="1"/>
  <c r="E1319" i="1"/>
  <c r="B1320" i="1"/>
  <c r="C1322" i="1"/>
  <c r="H1322" i="1" l="1"/>
  <c r="F1322" i="1"/>
  <c r="D1323" i="1"/>
  <c r="G1320" i="1"/>
  <c r="E1320" i="1"/>
  <c r="A1321" i="1"/>
  <c r="B1321" i="1"/>
  <c r="C1323" i="1"/>
  <c r="H1323" i="1" l="1"/>
  <c r="F1323" i="1"/>
  <c r="D1324" i="1"/>
  <c r="G1321" i="1"/>
  <c r="E1321" i="1"/>
  <c r="A1322" i="1"/>
  <c r="B1322" i="1"/>
  <c r="C1324" i="1"/>
  <c r="H1324" i="1" l="1"/>
  <c r="F1324" i="1"/>
  <c r="D1325" i="1"/>
  <c r="G1322" i="1"/>
  <c r="E1322" i="1"/>
  <c r="A1323" i="1"/>
  <c r="B1323" i="1"/>
  <c r="C1325" i="1"/>
  <c r="H1325" i="1" l="1"/>
  <c r="F1325" i="1"/>
  <c r="D1326" i="1"/>
  <c r="G1323" i="1"/>
  <c r="E1323" i="1"/>
  <c r="A1324" i="1"/>
  <c r="B1324" i="1"/>
  <c r="C1326" i="1"/>
  <c r="H1326" i="1" l="1"/>
  <c r="F1326" i="1"/>
  <c r="D1327" i="1"/>
  <c r="G1324" i="1"/>
  <c r="E1324" i="1"/>
  <c r="A1325" i="1"/>
  <c r="C1327" i="1"/>
  <c r="B1325" i="1"/>
  <c r="H1327" i="1" l="1"/>
  <c r="F1327" i="1"/>
  <c r="D1328" i="1"/>
  <c r="G1325" i="1"/>
  <c r="E1325" i="1"/>
  <c r="A1326" i="1"/>
  <c r="B1326" i="1"/>
  <c r="C1328" i="1"/>
  <c r="H1328" i="1" l="1"/>
  <c r="F1328" i="1"/>
  <c r="D1329" i="1"/>
  <c r="G1326" i="1"/>
  <c r="E1326" i="1"/>
  <c r="A1327" i="1"/>
  <c r="B1327" i="1"/>
  <c r="C1329" i="1"/>
  <c r="H1329" i="1" l="1"/>
  <c r="F1329" i="1"/>
  <c r="D1330" i="1"/>
  <c r="G1327" i="1"/>
  <c r="E1327" i="1"/>
  <c r="A1328" i="1"/>
  <c r="B1328" i="1"/>
  <c r="C1330" i="1"/>
  <c r="H1330" i="1" l="1"/>
  <c r="F1330" i="1"/>
  <c r="D1331" i="1"/>
  <c r="G1328" i="1"/>
  <c r="E1328" i="1"/>
  <c r="A1329" i="1"/>
  <c r="B1329" i="1"/>
  <c r="C1331" i="1"/>
  <c r="H1331" i="1" l="1"/>
  <c r="F1331" i="1"/>
  <c r="D1332" i="1"/>
  <c r="G1329" i="1"/>
  <c r="E1329" i="1"/>
  <c r="A1330" i="1"/>
  <c r="B1330" i="1"/>
  <c r="C1332" i="1"/>
  <c r="H1332" i="1" l="1"/>
  <c r="F1332" i="1"/>
  <c r="D1333" i="1"/>
  <c r="G1330" i="1"/>
  <c r="E1330" i="1"/>
  <c r="A1331" i="1"/>
  <c r="C1333" i="1"/>
  <c r="B1331" i="1"/>
  <c r="H1333" i="1" l="1"/>
  <c r="F1333" i="1"/>
  <c r="D1334" i="1"/>
  <c r="G1331" i="1"/>
  <c r="E1331" i="1"/>
  <c r="A1332" i="1"/>
  <c r="C1334" i="1"/>
  <c r="B1332" i="1"/>
  <c r="H1334" i="1" l="1"/>
  <c r="F1334" i="1"/>
  <c r="D1335" i="1"/>
  <c r="G1332" i="1"/>
  <c r="A1333" i="1"/>
  <c r="E1332" i="1"/>
  <c r="C1335" i="1"/>
  <c r="B1333" i="1"/>
  <c r="H1335" i="1" l="1"/>
  <c r="F1335" i="1"/>
  <c r="D1336" i="1"/>
  <c r="G1333" i="1"/>
  <c r="E1333" i="1"/>
  <c r="A1334" i="1"/>
  <c r="B1334" i="1"/>
  <c r="C1336" i="1"/>
  <c r="H1336" i="1" l="1"/>
  <c r="F1336" i="1"/>
  <c r="D1337" i="1"/>
  <c r="G1334" i="1"/>
  <c r="A1335" i="1"/>
  <c r="E1334" i="1"/>
  <c r="B1335" i="1"/>
  <c r="C1337" i="1"/>
  <c r="H1337" i="1" l="1"/>
  <c r="F1337" i="1"/>
  <c r="D1338" i="1"/>
  <c r="G1335" i="1"/>
  <c r="E1335" i="1"/>
  <c r="A1336" i="1"/>
  <c r="C1338" i="1"/>
  <c r="B1336" i="1"/>
  <c r="H1338" i="1" l="1"/>
  <c r="F1338" i="1"/>
  <c r="D1339" i="1"/>
  <c r="G1336" i="1"/>
  <c r="E1336" i="1"/>
  <c r="A1337" i="1"/>
  <c r="B1337" i="1"/>
  <c r="C1339" i="1"/>
  <c r="H1339" i="1" l="1"/>
  <c r="F1339" i="1"/>
  <c r="D1340" i="1"/>
  <c r="G1337" i="1"/>
  <c r="E1337" i="1"/>
  <c r="A1338" i="1"/>
  <c r="B1338" i="1"/>
  <c r="C1340" i="1"/>
  <c r="H1340" i="1" l="1"/>
  <c r="F1340" i="1"/>
  <c r="D1341" i="1"/>
  <c r="G1338" i="1"/>
  <c r="A1339" i="1"/>
  <c r="E1338" i="1"/>
  <c r="B1339" i="1"/>
  <c r="C1341" i="1"/>
  <c r="H1341" i="1" l="1"/>
  <c r="F1341" i="1"/>
  <c r="D1342" i="1"/>
  <c r="G1339" i="1"/>
  <c r="E1339" i="1"/>
  <c r="A1340" i="1"/>
  <c r="B1340" i="1"/>
  <c r="C1342" i="1"/>
  <c r="H1342" i="1" l="1"/>
  <c r="F1342" i="1"/>
  <c r="D1343" i="1"/>
  <c r="G1340" i="1"/>
  <c r="E1340" i="1"/>
  <c r="A1341" i="1"/>
  <c r="B1341" i="1"/>
  <c r="C1343" i="1"/>
  <c r="H1343" i="1" l="1"/>
  <c r="F1343" i="1"/>
  <c r="D1344" i="1"/>
  <c r="G1341" i="1"/>
  <c r="E1341" i="1"/>
  <c r="A1342" i="1"/>
  <c r="B1342" i="1"/>
  <c r="C1344" i="1"/>
  <c r="H1344" i="1" l="1"/>
  <c r="F1344" i="1"/>
  <c r="D1345" i="1"/>
  <c r="G1342" i="1"/>
  <c r="E1342" i="1"/>
  <c r="A1343" i="1"/>
  <c r="B1343" i="1"/>
  <c r="C1345" i="1"/>
  <c r="H1345" i="1" l="1"/>
  <c r="F1345" i="1"/>
  <c r="D1346" i="1"/>
  <c r="G1343" i="1"/>
  <c r="E1343" i="1"/>
  <c r="A1344" i="1"/>
  <c r="B1344" i="1"/>
  <c r="C1346" i="1"/>
  <c r="H1346" i="1" l="1"/>
  <c r="F1346" i="1"/>
  <c r="D1347" i="1"/>
  <c r="G1344" i="1"/>
  <c r="E1344" i="1"/>
  <c r="A1345" i="1"/>
  <c r="C1347" i="1"/>
  <c r="B1345" i="1"/>
  <c r="H1347" i="1" l="1"/>
  <c r="F1347" i="1"/>
  <c r="D1348" i="1"/>
  <c r="G1345" i="1"/>
  <c r="E1345" i="1"/>
  <c r="A1346" i="1"/>
  <c r="B1346" i="1"/>
  <c r="C1348" i="1"/>
  <c r="H1348" i="1" l="1"/>
  <c r="F1348" i="1"/>
  <c r="D1349" i="1"/>
  <c r="G1346" i="1"/>
  <c r="E1346" i="1"/>
  <c r="A1347" i="1"/>
  <c r="B1347" i="1"/>
  <c r="C1349" i="1"/>
  <c r="H1349" i="1" l="1"/>
  <c r="F1349" i="1"/>
  <c r="D1350" i="1"/>
  <c r="G1347" i="1"/>
  <c r="E1347" i="1"/>
  <c r="A1348" i="1"/>
  <c r="B1348" i="1"/>
  <c r="C1350" i="1"/>
  <c r="H1350" i="1" l="1"/>
  <c r="F1350" i="1"/>
  <c r="D1351" i="1"/>
  <c r="G1348" i="1"/>
  <c r="A1349" i="1"/>
  <c r="E1348" i="1"/>
  <c r="B1349" i="1"/>
  <c r="C1351" i="1"/>
  <c r="H1351" i="1" l="1"/>
  <c r="F1351" i="1"/>
  <c r="D1352" i="1"/>
  <c r="G1349" i="1"/>
  <c r="E1349" i="1"/>
  <c r="A1350" i="1"/>
  <c r="C1352" i="1"/>
  <c r="B1350" i="1"/>
  <c r="H1352" i="1" l="1"/>
  <c r="F1352" i="1"/>
  <c r="D1353" i="1"/>
  <c r="G1350" i="1"/>
  <c r="E1350" i="1"/>
  <c r="A1351" i="1"/>
  <c r="C1353" i="1"/>
  <c r="B1351" i="1"/>
  <c r="H1353" i="1" l="1"/>
  <c r="F1353" i="1"/>
  <c r="D1354" i="1"/>
  <c r="G1351" i="1"/>
  <c r="E1351" i="1"/>
  <c r="A1352" i="1"/>
  <c r="B1352" i="1"/>
  <c r="C1354" i="1"/>
  <c r="H1354" i="1" l="1"/>
  <c r="F1354" i="1"/>
  <c r="D1355" i="1"/>
  <c r="G1352" i="1"/>
  <c r="E1352" i="1"/>
  <c r="A1353" i="1"/>
  <c r="C1355" i="1"/>
  <c r="B1353" i="1"/>
  <c r="H1355" i="1" l="1"/>
  <c r="F1355" i="1"/>
  <c r="D1356" i="1"/>
  <c r="G1353" i="1"/>
  <c r="E1353" i="1"/>
  <c r="A1354" i="1"/>
  <c r="B1354" i="1"/>
  <c r="C1356" i="1"/>
  <c r="H1356" i="1" l="1"/>
  <c r="F1356" i="1"/>
  <c r="D1357" i="1"/>
  <c r="G1354" i="1"/>
  <c r="E1354" i="1"/>
  <c r="A1355" i="1"/>
  <c r="C1357" i="1"/>
  <c r="B1355" i="1"/>
  <c r="H1357" i="1" l="1"/>
  <c r="F1357" i="1"/>
  <c r="D1358" i="1"/>
  <c r="G1355" i="1"/>
  <c r="A1356" i="1"/>
  <c r="E1355" i="1"/>
  <c r="C1358" i="1"/>
  <c r="B1356" i="1"/>
  <c r="H1358" i="1" l="1"/>
  <c r="F1358" i="1"/>
  <c r="D1359" i="1"/>
  <c r="G1356" i="1"/>
  <c r="E1356" i="1"/>
  <c r="A1357" i="1"/>
  <c r="C1359" i="1"/>
  <c r="B1357" i="1"/>
  <c r="H1359" i="1" l="1"/>
  <c r="F1359" i="1"/>
  <c r="D1360" i="1"/>
  <c r="G1357" i="1"/>
  <c r="E1357" i="1"/>
  <c r="A1358" i="1"/>
  <c r="C1360" i="1"/>
  <c r="B1358" i="1"/>
  <c r="H1360" i="1" l="1"/>
  <c r="D1361" i="1"/>
  <c r="F1360" i="1"/>
  <c r="G1358" i="1"/>
  <c r="E1358" i="1"/>
  <c r="A1359" i="1"/>
  <c r="C1361" i="1"/>
  <c r="B1359" i="1"/>
  <c r="H1361" i="1" l="1"/>
  <c r="F1361" i="1"/>
  <c r="D1362" i="1"/>
  <c r="G1359" i="1"/>
  <c r="A1360" i="1"/>
  <c r="E1359" i="1"/>
  <c r="C1362" i="1"/>
  <c r="B1360" i="1"/>
  <c r="H1362" i="1" l="1"/>
  <c r="F1362" i="1"/>
  <c r="D1363" i="1"/>
  <c r="G1360" i="1"/>
  <c r="A1361" i="1"/>
  <c r="E1360" i="1"/>
  <c r="B1361" i="1"/>
  <c r="C1363" i="1"/>
  <c r="H1363" i="1" l="1"/>
  <c r="F1363" i="1"/>
  <c r="D1364" i="1"/>
  <c r="G1361" i="1"/>
  <c r="E1361" i="1"/>
  <c r="A1362" i="1"/>
  <c r="C1364" i="1"/>
  <c r="B1362" i="1"/>
  <c r="H1364" i="1" l="1"/>
  <c r="F1364" i="1"/>
  <c r="D1365" i="1"/>
  <c r="G1362" i="1"/>
  <c r="A1363" i="1"/>
  <c r="E1362" i="1"/>
  <c r="C1365" i="1"/>
  <c r="B1363" i="1"/>
  <c r="H1365" i="1" l="1"/>
  <c r="F1365" i="1"/>
  <c r="D1366" i="1"/>
  <c r="G1363" i="1"/>
  <c r="E1363" i="1"/>
  <c r="A1364" i="1"/>
  <c r="C1366" i="1"/>
  <c r="B1364" i="1"/>
  <c r="H1366" i="1" l="1"/>
  <c r="F1366" i="1"/>
  <c r="D1367" i="1"/>
  <c r="G1364" i="1"/>
  <c r="A1365" i="1"/>
  <c r="E1364" i="1"/>
  <c r="C1367" i="1"/>
  <c r="B1365" i="1"/>
  <c r="H1367" i="1" l="1"/>
  <c r="F1367" i="1"/>
  <c r="D1368" i="1"/>
  <c r="G1365" i="1"/>
  <c r="E1365" i="1"/>
  <c r="A1366" i="1"/>
  <c r="C1368" i="1"/>
  <c r="B1366" i="1"/>
  <c r="H1368" i="1" l="1"/>
  <c r="F1368" i="1"/>
  <c r="D1369" i="1"/>
  <c r="G1366" i="1"/>
  <c r="A1367" i="1"/>
  <c r="E1366" i="1"/>
  <c r="C1369" i="1"/>
  <c r="B1367" i="1"/>
  <c r="H1369" i="1" l="1"/>
  <c r="F1369" i="1"/>
  <c r="D1370" i="1"/>
  <c r="G1367" i="1"/>
  <c r="A1368" i="1"/>
  <c r="E1367" i="1"/>
  <c r="C1370" i="1"/>
  <c r="B1368" i="1"/>
  <c r="H1370" i="1" l="1"/>
  <c r="F1370" i="1"/>
  <c r="D1371" i="1"/>
  <c r="G1368" i="1"/>
  <c r="A1369" i="1"/>
  <c r="E1368" i="1"/>
  <c r="B1369" i="1"/>
  <c r="C1371" i="1"/>
  <c r="H1371" i="1" l="1"/>
  <c r="F1371" i="1"/>
  <c r="D1372" i="1"/>
  <c r="G1369" i="1"/>
  <c r="A1370" i="1"/>
  <c r="E1369" i="1"/>
  <c r="C1372" i="1"/>
  <c r="B1370" i="1"/>
  <c r="H1372" i="1" l="1"/>
  <c r="F1372" i="1"/>
  <c r="D1373" i="1"/>
  <c r="G1370" i="1"/>
  <c r="A1371" i="1"/>
  <c r="E1370" i="1"/>
  <c r="C1373" i="1"/>
  <c r="B1371" i="1"/>
  <c r="H1373" i="1" l="1"/>
  <c r="F1373" i="1"/>
  <c r="D1374" i="1"/>
  <c r="G1371" i="1"/>
  <c r="E1371" i="1"/>
  <c r="A1372" i="1"/>
  <c r="C1374" i="1"/>
  <c r="B1372" i="1"/>
  <c r="H1374" i="1" l="1"/>
  <c r="F1374" i="1"/>
  <c r="D1375" i="1"/>
  <c r="G1372" i="1"/>
  <c r="E1372" i="1"/>
  <c r="A1373" i="1"/>
  <c r="C1375" i="1"/>
  <c r="B1373" i="1"/>
  <c r="H1375" i="1" l="1"/>
  <c r="F1375" i="1"/>
  <c r="D1376" i="1"/>
  <c r="G1373" i="1"/>
  <c r="E1373" i="1"/>
  <c r="A1374" i="1"/>
  <c r="C1376" i="1"/>
  <c r="B1374" i="1"/>
  <c r="H1376" i="1" l="1"/>
  <c r="F1376" i="1"/>
  <c r="D1377" i="1"/>
  <c r="G1374" i="1"/>
  <c r="E1374" i="1"/>
  <c r="A1375" i="1"/>
  <c r="C1377" i="1"/>
  <c r="B1375" i="1"/>
  <c r="H1377" i="1" l="1"/>
  <c r="F1377" i="1"/>
  <c r="D1378" i="1"/>
  <c r="G1375" i="1"/>
  <c r="E1375" i="1"/>
  <c r="A1376" i="1"/>
  <c r="C1378" i="1"/>
  <c r="B1376" i="1"/>
  <c r="H1378" i="1" l="1"/>
  <c r="F1378" i="1"/>
  <c r="D1379" i="1"/>
  <c r="G1376" i="1"/>
  <c r="E1376" i="1"/>
  <c r="A1377" i="1"/>
  <c r="C1379" i="1"/>
  <c r="B1377" i="1"/>
  <c r="H1379" i="1" l="1"/>
  <c r="F1379" i="1"/>
  <c r="D1380" i="1"/>
  <c r="G1377" i="1"/>
  <c r="E1377" i="1"/>
  <c r="A1378" i="1"/>
  <c r="C1380" i="1"/>
  <c r="B1378" i="1"/>
  <c r="H1380" i="1" l="1"/>
  <c r="F1380" i="1"/>
  <c r="D1381" i="1"/>
  <c r="G1378" i="1"/>
  <c r="A1379" i="1"/>
  <c r="E1378" i="1"/>
  <c r="C1381" i="1"/>
  <c r="B1379" i="1"/>
  <c r="H1381" i="1" l="1"/>
  <c r="F1381" i="1"/>
  <c r="D1382" i="1"/>
  <c r="G1379" i="1"/>
  <c r="E1379" i="1"/>
  <c r="A1380" i="1"/>
  <c r="C1382" i="1"/>
  <c r="B1380" i="1"/>
  <c r="H1382" i="1" l="1"/>
  <c r="F1382" i="1"/>
  <c r="D1383" i="1"/>
  <c r="G1380" i="1"/>
  <c r="E1380" i="1"/>
  <c r="A1381" i="1"/>
  <c r="C1383" i="1"/>
  <c r="B1381" i="1"/>
  <c r="H1383" i="1" l="1"/>
  <c r="F1383" i="1"/>
  <c r="D1384" i="1"/>
  <c r="G1381" i="1"/>
  <c r="E1381" i="1"/>
  <c r="A1382" i="1"/>
  <c r="C1384" i="1"/>
  <c r="B1382" i="1"/>
  <c r="H1384" i="1" l="1"/>
  <c r="F1384" i="1"/>
  <c r="D1385" i="1"/>
  <c r="G1382" i="1"/>
  <c r="A1383" i="1"/>
  <c r="E1382" i="1"/>
  <c r="C1385" i="1"/>
  <c r="B1383" i="1"/>
  <c r="H1385" i="1" l="1"/>
  <c r="F1385" i="1"/>
  <c r="D1386" i="1"/>
  <c r="G1383" i="1"/>
  <c r="E1383" i="1"/>
  <c r="A1384" i="1"/>
  <c r="C1386" i="1"/>
  <c r="B1384" i="1"/>
  <c r="H1386" i="1" l="1"/>
  <c r="F1386" i="1"/>
  <c r="D1387" i="1"/>
  <c r="G1384" i="1"/>
  <c r="E1384" i="1"/>
  <c r="A1385" i="1"/>
  <c r="C1387" i="1"/>
  <c r="B1385" i="1"/>
  <c r="H1387" i="1" l="1"/>
  <c r="F1387" i="1"/>
  <c r="D1388" i="1"/>
  <c r="G1385" i="1"/>
  <c r="E1385" i="1"/>
  <c r="A1386" i="1"/>
  <c r="B1386" i="1"/>
  <c r="C1388" i="1"/>
  <c r="H1388" i="1" l="1"/>
  <c r="F1388" i="1"/>
  <c r="D1389" i="1"/>
  <c r="G1386" i="1"/>
  <c r="E1386" i="1"/>
  <c r="A1387" i="1"/>
  <c r="B1387" i="1"/>
  <c r="C1389" i="1"/>
  <c r="H1389" i="1" l="1"/>
  <c r="F1389" i="1"/>
  <c r="D1390" i="1"/>
  <c r="G1387" i="1"/>
  <c r="E1387" i="1"/>
  <c r="A1388" i="1"/>
  <c r="B1388" i="1"/>
  <c r="C1390" i="1"/>
  <c r="H1390" i="1" l="1"/>
  <c r="F1390" i="1"/>
  <c r="D1391" i="1"/>
  <c r="G1388" i="1"/>
  <c r="A1389" i="1"/>
  <c r="E1388" i="1"/>
  <c r="B1389" i="1"/>
  <c r="C1391" i="1"/>
  <c r="H1391" i="1" l="1"/>
  <c r="F1391" i="1"/>
  <c r="D1392" i="1"/>
  <c r="G1389" i="1"/>
  <c r="A1390" i="1"/>
  <c r="E1389" i="1"/>
  <c r="B1390" i="1"/>
  <c r="C1392" i="1"/>
  <c r="H1392" i="1" l="1"/>
  <c r="F1392" i="1"/>
  <c r="D1393" i="1"/>
  <c r="G1390" i="1"/>
  <c r="E1390" i="1"/>
  <c r="A1391" i="1"/>
  <c r="C1393" i="1"/>
  <c r="B1391" i="1"/>
  <c r="H1393" i="1" l="1"/>
  <c r="F1393" i="1"/>
  <c r="D1394" i="1"/>
  <c r="G1391" i="1"/>
  <c r="A1392" i="1"/>
  <c r="E1391" i="1"/>
  <c r="B1392" i="1"/>
  <c r="C1394" i="1"/>
  <c r="H1394" i="1" l="1"/>
  <c r="F1394" i="1"/>
  <c r="D1395" i="1"/>
  <c r="G1392" i="1"/>
  <c r="E1392" i="1"/>
  <c r="A1393" i="1"/>
  <c r="B1393" i="1"/>
  <c r="C1395" i="1"/>
  <c r="H1395" i="1" l="1"/>
  <c r="F1395" i="1"/>
  <c r="D1396" i="1"/>
  <c r="G1393" i="1"/>
  <c r="E1393" i="1"/>
  <c r="A1394" i="1"/>
  <c r="B1394" i="1"/>
  <c r="C1396" i="1"/>
  <c r="H1396" i="1" l="1"/>
  <c r="F1396" i="1"/>
  <c r="D1397" i="1"/>
  <c r="G1394" i="1"/>
  <c r="E1394" i="1"/>
  <c r="A1395" i="1"/>
  <c r="B1395" i="1"/>
  <c r="C1397" i="1"/>
  <c r="H1397" i="1" l="1"/>
  <c r="F1397" i="1"/>
  <c r="D1398" i="1"/>
  <c r="G1395" i="1"/>
  <c r="E1395" i="1"/>
  <c r="A1396" i="1"/>
  <c r="B1396" i="1"/>
  <c r="C1398" i="1"/>
  <c r="H1398" i="1" l="1"/>
  <c r="F1398" i="1"/>
  <c r="D1399" i="1"/>
  <c r="G1396" i="1"/>
  <c r="E1396" i="1"/>
  <c r="A1397" i="1"/>
  <c r="B1397" i="1"/>
  <c r="C1399" i="1"/>
  <c r="H1399" i="1" l="1"/>
  <c r="F1399" i="1"/>
  <c r="D1400" i="1"/>
  <c r="G1397" i="1"/>
  <c r="E1397" i="1"/>
  <c r="A1398" i="1"/>
  <c r="B1398" i="1"/>
  <c r="C1400" i="1"/>
  <c r="H1400" i="1" l="1"/>
  <c r="F1400" i="1"/>
  <c r="D1401" i="1"/>
  <c r="G1398" i="1"/>
  <c r="E1398" i="1"/>
  <c r="A1399" i="1"/>
  <c r="B1399" i="1"/>
  <c r="C1401" i="1"/>
  <c r="H1401" i="1" l="1"/>
  <c r="F1401" i="1"/>
  <c r="D1402" i="1"/>
  <c r="G1399" i="1"/>
  <c r="A1400" i="1"/>
  <c r="E1399" i="1"/>
  <c r="C1402" i="1"/>
  <c r="B1400" i="1"/>
  <c r="H1402" i="1" l="1"/>
  <c r="F1402" i="1"/>
  <c r="D1403" i="1"/>
  <c r="G1400" i="1"/>
  <c r="E1400" i="1"/>
  <c r="A1401" i="1"/>
  <c r="B1401" i="1"/>
  <c r="C1403" i="1"/>
  <c r="H1403" i="1" l="1"/>
  <c r="F1403" i="1"/>
  <c r="D1404" i="1"/>
  <c r="G1401" i="1"/>
  <c r="E1401" i="1"/>
  <c r="A1402" i="1"/>
  <c r="C1404" i="1"/>
  <c r="B1402" i="1"/>
  <c r="H1404" i="1" l="1"/>
  <c r="F1404" i="1"/>
  <c r="D1405" i="1"/>
  <c r="G1402" i="1"/>
  <c r="E1402" i="1"/>
  <c r="A1403" i="1"/>
  <c r="B1403" i="1"/>
  <c r="C1405" i="1"/>
  <c r="H1405" i="1" l="1"/>
  <c r="F1405" i="1"/>
  <c r="D1406" i="1"/>
  <c r="G1403" i="1"/>
  <c r="E1403" i="1"/>
  <c r="A1404" i="1"/>
  <c r="B1404" i="1"/>
  <c r="C1406" i="1"/>
  <c r="H1406" i="1" l="1"/>
  <c r="F1406" i="1"/>
  <c r="D1407" i="1"/>
  <c r="G1404" i="1"/>
  <c r="E1404" i="1"/>
  <c r="A1405" i="1"/>
  <c r="B1405" i="1"/>
  <c r="C1407" i="1"/>
  <c r="H1407" i="1" l="1"/>
  <c r="F1407" i="1"/>
  <c r="D1408" i="1"/>
  <c r="G1405" i="1"/>
  <c r="E1405" i="1"/>
  <c r="A1406" i="1"/>
  <c r="B1406" i="1"/>
  <c r="C1408" i="1"/>
  <c r="H1408" i="1" l="1"/>
  <c r="F1408" i="1"/>
  <c r="D1409" i="1"/>
  <c r="G1406" i="1"/>
  <c r="E1406" i="1"/>
  <c r="A1407" i="1"/>
  <c r="B1407" i="1"/>
  <c r="C1409" i="1"/>
  <c r="H1409" i="1" l="1"/>
  <c r="F1409" i="1"/>
  <c r="D1410" i="1"/>
  <c r="G1407" i="1"/>
  <c r="E1407" i="1"/>
  <c r="A1408" i="1"/>
  <c r="B1408" i="1"/>
  <c r="C1410" i="1"/>
  <c r="H1410" i="1" l="1"/>
  <c r="F1410" i="1"/>
  <c r="D1411" i="1"/>
  <c r="G1408" i="1"/>
  <c r="E1408" i="1"/>
  <c r="A1409" i="1"/>
  <c r="B1409" i="1"/>
  <c r="C1411" i="1"/>
  <c r="H1411" i="1" l="1"/>
  <c r="F1411" i="1"/>
  <c r="D1412" i="1"/>
  <c r="G1409" i="1"/>
  <c r="E1409" i="1"/>
  <c r="A1410" i="1"/>
  <c r="B1410" i="1"/>
  <c r="C1412" i="1"/>
  <c r="H1412" i="1" l="1"/>
  <c r="F1412" i="1"/>
  <c r="D1413" i="1"/>
  <c r="G1410" i="1"/>
  <c r="E1410" i="1"/>
  <c r="A1411" i="1"/>
  <c r="B1411" i="1"/>
  <c r="C1413" i="1"/>
  <c r="H1413" i="1" l="1"/>
  <c r="F1413" i="1"/>
  <c r="D1414" i="1"/>
  <c r="G1411" i="1"/>
  <c r="E1411" i="1"/>
  <c r="A1412" i="1"/>
  <c r="B1412" i="1"/>
  <c r="C1414" i="1"/>
  <c r="H1414" i="1" l="1"/>
  <c r="F1414" i="1"/>
  <c r="D1415" i="1"/>
  <c r="G1412" i="1"/>
  <c r="E1412" i="1"/>
  <c r="A1413" i="1"/>
  <c r="B1413" i="1"/>
  <c r="C1415" i="1"/>
  <c r="H1415" i="1" l="1"/>
  <c r="F1415" i="1"/>
  <c r="D1416" i="1"/>
  <c r="G1413" i="1"/>
  <c r="E1413" i="1"/>
  <c r="A1414" i="1"/>
  <c r="B1414" i="1"/>
  <c r="C1416" i="1"/>
  <c r="H1416" i="1" l="1"/>
  <c r="F1416" i="1"/>
  <c r="D1417" i="1"/>
  <c r="G1414" i="1"/>
  <c r="E1414" i="1"/>
  <c r="A1415" i="1"/>
  <c r="C1417" i="1"/>
  <c r="B1415" i="1"/>
  <c r="H1417" i="1" l="1"/>
  <c r="F1417" i="1"/>
  <c r="D1418" i="1"/>
  <c r="G1415" i="1"/>
  <c r="E1415" i="1"/>
  <c r="A1416" i="1"/>
  <c r="C1418" i="1"/>
  <c r="B1416" i="1"/>
  <c r="H1418" i="1" l="1"/>
  <c r="F1418" i="1"/>
  <c r="D1419" i="1"/>
  <c r="G1416" i="1"/>
  <c r="E1416" i="1"/>
  <c r="A1417" i="1"/>
  <c r="C1419" i="1"/>
  <c r="B1417" i="1"/>
  <c r="H1419" i="1" l="1"/>
  <c r="F1419" i="1"/>
  <c r="D1420" i="1"/>
  <c r="G1417" i="1"/>
  <c r="E1417" i="1"/>
  <c r="A1418" i="1"/>
  <c r="C1420" i="1"/>
  <c r="B1418" i="1"/>
  <c r="H1420" i="1" l="1"/>
  <c r="F1420" i="1"/>
  <c r="D1421" i="1"/>
  <c r="G1418" i="1"/>
  <c r="E1418" i="1"/>
  <c r="A1419" i="1"/>
  <c r="C1421" i="1"/>
  <c r="B1419" i="1"/>
  <c r="H1421" i="1" l="1"/>
  <c r="F1421" i="1"/>
  <c r="D1422" i="1"/>
  <c r="G1419" i="1"/>
  <c r="E1419" i="1"/>
  <c r="A1420" i="1"/>
  <c r="C1422" i="1"/>
  <c r="B1420" i="1"/>
  <c r="H1422" i="1" l="1"/>
  <c r="F1422" i="1"/>
  <c r="D1423" i="1"/>
  <c r="G1420" i="1"/>
  <c r="E1420" i="1"/>
  <c r="A1421" i="1"/>
  <c r="B1421" i="1"/>
  <c r="C1423" i="1"/>
  <c r="H1423" i="1" l="1"/>
  <c r="F1423" i="1"/>
  <c r="D1424" i="1"/>
  <c r="G1421" i="1"/>
  <c r="E1421" i="1"/>
  <c r="A1422" i="1"/>
  <c r="C1424" i="1"/>
  <c r="B1422" i="1"/>
  <c r="H1424" i="1" l="1"/>
  <c r="F1424" i="1"/>
  <c r="D1425" i="1"/>
  <c r="G1422" i="1"/>
  <c r="E1422" i="1"/>
  <c r="A1423" i="1"/>
  <c r="B1423" i="1"/>
  <c r="C1425" i="1"/>
  <c r="H1425" i="1" l="1"/>
  <c r="F1425" i="1"/>
  <c r="D1426" i="1"/>
  <c r="G1423" i="1"/>
  <c r="E1423" i="1"/>
  <c r="A1424" i="1"/>
  <c r="C1426" i="1"/>
  <c r="B1424" i="1"/>
  <c r="H1426" i="1" l="1"/>
  <c r="F1426" i="1"/>
  <c r="D1427" i="1"/>
  <c r="G1424" i="1"/>
  <c r="E1424" i="1"/>
  <c r="A1425" i="1"/>
  <c r="C1427" i="1"/>
  <c r="B1425" i="1"/>
  <c r="H1427" i="1" l="1"/>
  <c r="F1427" i="1"/>
  <c r="D1428" i="1"/>
  <c r="G1425" i="1"/>
  <c r="E1425" i="1"/>
  <c r="A1426" i="1"/>
  <c r="C1428" i="1"/>
  <c r="B1426" i="1"/>
  <c r="H1428" i="1" l="1"/>
  <c r="F1428" i="1"/>
  <c r="D1429" i="1"/>
  <c r="G1426" i="1"/>
  <c r="E1426" i="1"/>
  <c r="A1427" i="1"/>
  <c r="C1429" i="1"/>
  <c r="B1427" i="1"/>
  <c r="H1429" i="1" l="1"/>
  <c r="F1429" i="1"/>
  <c r="D1430" i="1"/>
  <c r="G1427" i="1"/>
  <c r="E1427" i="1"/>
  <c r="A1428" i="1"/>
  <c r="C1430" i="1"/>
  <c r="B1428" i="1"/>
  <c r="H1430" i="1" l="1"/>
  <c r="F1430" i="1"/>
  <c r="D1431" i="1"/>
  <c r="G1428" i="1"/>
  <c r="E1428" i="1"/>
  <c r="A1429" i="1"/>
  <c r="C1431" i="1"/>
  <c r="B1429" i="1"/>
  <c r="H1431" i="1" l="1"/>
  <c r="F1431" i="1"/>
  <c r="D1432" i="1"/>
  <c r="G1429" i="1"/>
  <c r="E1429" i="1"/>
  <c r="A1430" i="1"/>
  <c r="C1432" i="1"/>
  <c r="B1430" i="1"/>
  <c r="H1432" i="1" l="1"/>
  <c r="F1432" i="1"/>
  <c r="D1433" i="1"/>
  <c r="G1430" i="1"/>
  <c r="E1430" i="1"/>
  <c r="A1431" i="1"/>
  <c r="C1433" i="1"/>
  <c r="B1431" i="1"/>
  <c r="H1433" i="1" l="1"/>
  <c r="F1433" i="1"/>
  <c r="D1434" i="1"/>
  <c r="G1431" i="1"/>
  <c r="E1431" i="1"/>
  <c r="A1432" i="1"/>
  <c r="C1434" i="1"/>
  <c r="B1432" i="1"/>
  <c r="H1434" i="1" l="1"/>
  <c r="F1434" i="1"/>
  <c r="D1435" i="1"/>
  <c r="G1432" i="1"/>
  <c r="E1432" i="1"/>
  <c r="A1433" i="1"/>
  <c r="C1435" i="1"/>
  <c r="B1433" i="1"/>
  <c r="H1435" i="1" l="1"/>
  <c r="F1435" i="1"/>
  <c r="D1436" i="1"/>
  <c r="G1433" i="1"/>
  <c r="E1433" i="1"/>
  <c r="A1434" i="1"/>
  <c r="B1434" i="1"/>
  <c r="C1436" i="1"/>
  <c r="H1436" i="1" l="1"/>
  <c r="F1436" i="1"/>
  <c r="D1437" i="1"/>
  <c r="G1434" i="1"/>
  <c r="E1434" i="1"/>
  <c r="A1435" i="1"/>
  <c r="C1437" i="1"/>
  <c r="B1435" i="1"/>
  <c r="H1437" i="1" l="1"/>
  <c r="F1437" i="1"/>
  <c r="D1438" i="1"/>
  <c r="G1435" i="1"/>
  <c r="E1435" i="1"/>
  <c r="A1436" i="1"/>
  <c r="C1438" i="1"/>
  <c r="B1436" i="1"/>
  <c r="H1438" i="1" l="1"/>
  <c r="F1438" i="1"/>
  <c r="D1439" i="1"/>
  <c r="G1436" i="1"/>
  <c r="E1436" i="1"/>
  <c r="A1437" i="1"/>
  <c r="C1439" i="1"/>
  <c r="B1437" i="1"/>
  <c r="H1439" i="1" l="1"/>
  <c r="F1439" i="1"/>
  <c r="D1440" i="1"/>
  <c r="G1437" i="1"/>
  <c r="E1437" i="1"/>
  <c r="A1438" i="1"/>
  <c r="C1440" i="1"/>
  <c r="B1438" i="1"/>
  <c r="H1440" i="1" l="1"/>
  <c r="D1441" i="1"/>
  <c r="F1440" i="1"/>
  <c r="G1438" i="1"/>
  <c r="E1438" i="1"/>
  <c r="A1439" i="1"/>
  <c r="C1441" i="1"/>
  <c r="B1439" i="1"/>
  <c r="H1441" i="1" l="1"/>
  <c r="F1441" i="1"/>
  <c r="D1442" i="1"/>
  <c r="G1439" i="1"/>
  <c r="A1440" i="1"/>
  <c r="E1439" i="1"/>
  <c r="C1442" i="1"/>
  <c r="B1440" i="1"/>
  <c r="H1442" i="1" l="1"/>
  <c r="F1442" i="1"/>
  <c r="D1443" i="1"/>
  <c r="G1440" i="1"/>
  <c r="A1441" i="1"/>
  <c r="E1440" i="1"/>
  <c r="B1441" i="1"/>
  <c r="C1443" i="1"/>
  <c r="H1443" i="1" l="1"/>
  <c r="F1443" i="1"/>
  <c r="D1444" i="1"/>
  <c r="G1441" i="1"/>
  <c r="A1442" i="1"/>
  <c r="E1441" i="1"/>
  <c r="C1444" i="1"/>
  <c r="B1442" i="1"/>
  <c r="H1444" i="1" l="1"/>
  <c r="F1444" i="1"/>
  <c r="D1445" i="1"/>
  <c r="G1442" i="1"/>
  <c r="A1443" i="1"/>
  <c r="E1442" i="1"/>
  <c r="B1443" i="1"/>
  <c r="C1445" i="1"/>
  <c r="H1445" i="1" l="1"/>
  <c r="F1445" i="1"/>
  <c r="D1446" i="1"/>
  <c r="G1443" i="1"/>
  <c r="E1443" i="1"/>
  <c r="A1444" i="1"/>
  <c r="B1444" i="1"/>
  <c r="C1446" i="1"/>
  <c r="H1446" i="1" l="1"/>
  <c r="F1446" i="1"/>
  <c r="D1447" i="1"/>
  <c r="G1444" i="1"/>
  <c r="E1444" i="1"/>
  <c r="A1445" i="1"/>
  <c r="B1445" i="1"/>
  <c r="C1447" i="1"/>
  <c r="H1447" i="1" l="1"/>
  <c r="F1447" i="1"/>
  <c r="D1448" i="1"/>
  <c r="G1445" i="1"/>
  <c r="E1445" i="1"/>
  <c r="A1446" i="1"/>
  <c r="B1446" i="1"/>
  <c r="C1448" i="1"/>
  <c r="H1448" i="1" l="1"/>
  <c r="F1448" i="1"/>
  <c r="D1449" i="1"/>
  <c r="G1446" i="1"/>
  <c r="A1447" i="1"/>
  <c r="E1446" i="1"/>
  <c r="B1447" i="1"/>
  <c r="C1449" i="1"/>
  <c r="H1449" i="1" l="1"/>
  <c r="F1449" i="1"/>
  <c r="D1450" i="1"/>
  <c r="G1447" i="1"/>
  <c r="E1447" i="1"/>
  <c r="A1448" i="1"/>
  <c r="B1448" i="1"/>
  <c r="C1450" i="1"/>
  <c r="H1450" i="1" l="1"/>
  <c r="F1450" i="1"/>
  <c r="D1451" i="1"/>
  <c r="G1448" i="1"/>
  <c r="E1448" i="1"/>
  <c r="A1449" i="1"/>
  <c r="C1451" i="1"/>
  <c r="B1449" i="1"/>
  <c r="H1451" i="1" l="1"/>
  <c r="F1451" i="1"/>
  <c r="D1452" i="1"/>
  <c r="G1449" i="1"/>
  <c r="A1450" i="1"/>
  <c r="E1449" i="1"/>
  <c r="C1452" i="1"/>
  <c r="B1450" i="1"/>
  <c r="H1452" i="1" l="1"/>
  <c r="F1452" i="1"/>
  <c r="D1453" i="1"/>
  <c r="G1450" i="1"/>
  <c r="E1450" i="1"/>
  <c r="A1451" i="1"/>
  <c r="C1453" i="1"/>
  <c r="B1451" i="1"/>
  <c r="H1453" i="1" l="1"/>
  <c r="F1453" i="1"/>
  <c r="D1454" i="1"/>
  <c r="G1451" i="1"/>
  <c r="E1451" i="1"/>
  <c r="A1452" i="1"/>
  <c r="B1452" i="1"/>
  <c r="C1454" i="1"/>
  <c r="H1454" i="1" l="1"/>
  <c r="F1454" i="1"/>
  <c r="D1455" i="1"/>
  <c r="G1452" i="1"/>
  <c r="E1452" i="1"/>
  <c r="A1453" i="1"/>
  <c r="C1455" i="1"/>
  <c r="B1453" i="1"/>
  <c r="H1455" i="1" l="1"/>
  <c r="F1455" i="1"/>
  <c r="D1456" i="1"/>
  <c r="G1453" i="1"/>
  <c r="E1453" i="1"/>
  <c r="A1454" i="1"/>
  <c r="B1454" i="1"/>
  <c r="C1456" i="1"/>
  <c r="H1456" i="1" l="1"/>
  <c r="F1456" i="1"/>
  <c r="D1457" i="1"/>
  <c r="G1454" i="1"/>
  <c r="E1454" i="1"/>
  <c r="A1455" i="1"/>
  <c r="B1455" i="1"/>
  <c r="C1457" i="1"/>
  <c r="H1457" i="1" l="1"/>
  <c r="F1457" i="1"/>
  <c r="D1458" i="1"/>
  <c r="G1455" i="1"/>
  <c r="E1455" i="1"/>
  <c r="A1456" i="1"/>
  <c r="B1456" i="1"/>
  <c r="C1458" i="1"/>
  <c r="H1458" i="1" l="1"/>
  <c r="F1458" i="1"/>
  <c r="D1459" i="1"/>
  <c r="G1456" i="1"/>
  <c r="E1456" i="1"/>
  <c r="A1457" i="1"/>
  <c r="C1459" i="1"/>
  <c r="B1457" i="1"/>
  <c r="H1459" i="1" l="1"/>
  <c r="F1459" i="1"/>
  <c r="D1460" i="1"/>
  <c r="G1457" i="1"/>
  <c r="E1457" i="1"/>
  <c r="A1458" i="1"/>
  <c r="C1460" i="1"/>
  <c r="B1458" i="1"/>
  <c r="H1460" i="1" l="1"/>
  <c r="F1460" i="1"/>
  <c r="D1461" i="1"/>
  <c r="G1458" i="1"/>
  <c r="E1458" i="1"/>
  <c r="A1459" i="1"/>
  <c r="C1461" i="1"/>
  <c r="B1459" i="1"/>
  <c r="H1461" i="1" l="1"/>
  <c r="F1461" i="1"/>
  <c r="D1462" i="1"/>
  <c r="G1459" i="1"/>
  <c r="E1459" i="1"/>
  <c r="A1460" i="1"/>
  <c r="B1460" i="1"/>
  <c r="C1462" i="1"/>
  <c r="H1462" i="1" l="1"/>
  <c r="F1462" i="1"/>
  <c r="D1463" i="1"/>
  <c r="G1460" i="1"/>
  <c r="E1460" i="1"/>
  <c r="A1461" i="1"/>
  <c r="C1463" i="1"/>
  <c r="B1461" i="1"/>
  <c r="H1463" i="1" l="1"/>
  <c r="F1463" i="1"/>
  <c r="D1464" i="1"/>
  <c r="G1461" i="1"/>
  <c r="E1461" i="1"/>
  <c r="A1462" i="1"/>
  <c r="B1462" i="1"/>
  <c r="C1464" i="1"/>
  <c r="H1464" i="1" l="1"/>
  <c r="F1464" i="1"/>
  <c r="D1465" i="1"/>
  <c r="G1462" i="1"/>
  <c r="E1462" i="1"/>
  <c r="A1463" i="1"/>
  <c r="B1463" i="1"/>
  <c r="C1465" i="1"/>
  <c r="H1465" i="1" l="1"/>
  <c r="F1465" i="1"/>
  <c r="D1466" i="1"/>
  <c r="G1463" i="1"/>
  <c r="E1463" i="1"/>
  <c r="A1464" i="1"/>
  <c r="B1464" i="1"/>
  <c r="C1466" i="1"/>
  <c r="H1466" i="1" l="1"/>
  <c r="F1466" i="1"/>
  <c r="D1467" i="1"/>
  <c r="G1464" i="1"/>
  <c r="E1464" i="1"/>
  <c r="A1465" i="1"/>
  <c r="B1465" i="1"/>
  <c r="C1467" i="1"/>
  <c r="H1467" i="1" l="1"/>
  <c r="F1467" i="1"/>
  <c r="D1468" i="1"/>
  <c r="G1465" i="1"/>
  <c r="E1465" i="1"/>
  <c r="A1466" i="1"/>
  <c r="C1468" i="1"/>
  <c r="B1466" i="1"/>
  <c r="H1468" i="1" l="1"/>
  <c r="F1468" i="1"/>
  <c r="D1469" i="1"/>
  <c r="G1466" i="1"/>
  <c r="E1466" i="1"/>
  <c r="A1467" i="1"/>
  <c r="B1467" i="1"/>
  <c r="C1469" i="1"/>
  <c r="H1469" i="1" l="1"/>
  <c r="F1469" i="1"/>
  <c r="D1470" i="1"/>
  <c r="G1467" i="1"/>
  <c r="E1467" i="1"/>
  <c r="A1468" i="1"/>
  <c r="C1470" i="1"/>
  <c r="B1468" i="1"/>
  <c r="H1470" i="1" l="1"/>
  <c r="F1470" i="1"/>
  <c r="D1471" i="1"/>
  <c r="G1468" i="1"/>
  <c r="E1468" i="1"/>
  <c r="A1469" i="1"/>
  <c r="B1469" i="1"/>
  <c r="C1471" i="1"/>
  <c r="H1471" i="1" l="1"/>
  <c r="F1471" i="1"/>
  <c r="D1472" i="1"/>
  <c r="G1469" i="1"/>
  <c r="E1469" i="1"/>
  <c r="A1470" i="1"/>
  <c r="B1470" i="1"/>
  <c r="C1472" i="1"/>
  <c r="H1472" i="1" l="1"/>
  <c r="F1472" i="1"/>
  <c r="D1473" i="1"/>
  <c r="G1470" i="1"/>
  <c r="E1470" i="1"/>
  <c r="A1471" i="1"/>
  <c r="B1471" i="1"/>
  <c r="C1473" i="1"/>
  <c r="H1473" i="1" l="1"/>
  <c r="F1473" i="1"/>
  <c r="D1474" i="1"/>
  <c r="G1471" i="1"/>
  <c r="E1471" i="1"/>
  <c r="A1472" i="1"/>
  <c r="C1474" i="1"/>
  <c r="B1472" i="1"/>
  <c r="H1474" i="1" l="1"/>
  <c r="F1474" i="1"/>
  <c r="D1475" i="1"/>
  <c r="G1472" i="1"/>
  <c r="E1472" i="1"/>
  <c r="A1473" i="1"/>
  <c r="C1475" i="1"/>
  <c r="B1473" i="1"/>
  <c r="H1475" i="1" l="1"/>
  <c r="F1475" i="1"/>
  <c r="D1476" i="1"/>
  <c r="G1473" i="1"/>
  <c r="E1473" i="1"/>
  <c r="A1474" i="1"/>
  <c r="B1474" i="1"/>
  <c r="C1476" i="1"/>
  <c r="H1476" i="1" l="1"/>
  <c r="F1476" i="1"/>
  <c r="D1477" i="1"/>
  <c r="G1474" i="1"/>
  <c r="E1474" i="1"/>
  <c r="A1475" i="1"/>
  <c r="B1475" i="1"/>
  <c r="C1477" i="1"/>
  <c r="H1477" i="1" l="1"/>
  <c r="F1477" i="1"/>
  <c r="D1478" i="1"/>
  <c r="G1475" i="1"/>
  <c r="E1475" i="1"/>
  <c r="A1476" i="1"/>
  <c r="B1476" i="1"/>
  <c r="C1478" i="1"/>
  <c r="H1478" i="1" l="1"/>
  <c r="F1478" i="1"/>
  <c r="D1479" i="1"/>
  <c r="G1476" i="1"/>
  <c r="E1476" i="1"/>
  <c r="A1477" i="1"/>
  <c r="B1477" i="1"/>
  <c r="C1479" i="1"/>
  <c r="H1479" i="1" l="1"/>
  <c r="F1479" i="1"/>
  <c r="D1480" i="1"/>
  <c r="G1477" i="1"/>
  <c r="E1477" i="1"/>
  <c r="A1478" i="1"/>
  <c r="C1480" i="1"/>
  <c r="B1478" i="1"/>
  <c r="H1480" i="1" l="1"/>
  <c r="F1480" i="1"/>
  <c r="D1481" i="1"/>
  <c r="G1478" i="1"/>
  <c r="E1478" i="1"/>
  <c r="A1479" i="1"/>
  <c r="B1479" i="1"/>
  <c r="C1481" i="1"/>
  <c r="H1481" i="1" l="1"/>
  <c r="F1481" i="1"/>
  <c r="D1482" i="1"/>
  <c r="G1479" i="1"/>
  <c r="E1479" i="1"/>
  <c r="A1480" i="1"/>
  <c r="B1480" i="1"/>
  <c r="C1482" i="1"/>
  <c r="H1482" i="1" l="1"/>
  <c r="F1482" i="1"/>
  <c r="D1483" i="1"/>
  <c r="G1480" i="1"/>
  <c r="E1480" i="1"/>
  <c r="A1481" i="1"/>
  <c r="C1483" i="1"/>
  <c r="B1481" i="1"/>
  <c r="H1483" i="1" l="1"/>
  <c r="F1483" i="1"/>
  <c r="D1484" i="1"/>
  <c r="G1481" i="1"/>
  <c r="E1481" i="1"/>
  <c r="A1482" i="1"/>
  <c r="B1482" i="1"/>
  <c r="C1484" i="1"/>
  <c r="H1484" i="1" l="1"/>
  <c r="F1484" i="1"/>
  <c r="D1485" i="1"/>
  <c r="G1482" i="1"/>
  <c r="E1482" i="1"/>
  <c r="A1483" i="1"/>
  <c r="B1483" i="1"/>
  <c r="C1485" i="1"/>
  <c r="H1485" i="1" l="1"/>
  <c r="F1485" i="1"/>
  <c r="D1486" i="1"/>
  <c r="G1483" i="1"/>
  <c r="E1483" i="1"/>
  <c r="A1484" i="1"/>
  <c r="B1484" i="1"/>
  <c r="C1486" i="1"/>
  <c r="H1486" i="1" l="1"/>
  <c r="F1486" i="1"/>
  <c r="D1487" i="1"/>
  <c r="G1484" i="1"/>
  <c r="E1484" i="1"/>
  <c r="A1485" i="1"/>
  <c r="B1485" i="1"/>
  <c r="C1487" i="1"/>
  <c r="H1487" i="1" l="1"/>
  <c r="F1487" i="1"/>
  <c r="D1488" i="1"/>
  <c r="G1485" i="1"/>
  <c r="E1485" i="1"/>
  <c r="A1486" i="1"/>
  <c r="C1488" i="1"/>
  <c r="B1486" i="1"/>
  <c r="H1488" i="1" l="1"/>
  <c r="F1488" i="1"/>
  <c r="D1489" i="1"/>
  <c r="G1486" i="1"/>
  <c r="E1486" i="1"/>
  <c r="A1487" i="1"/>
  <c r="B1487" i="1"/>
  <c r="C1489" i="1"/>
  <c r="H1489" i="1" l="1"/>
  <c r="F1489" i="1"/>
  <c r="D1490" i="1"/>
  <c r="G1487" i="1"/>
  <c r="E1487" i="1"/>
  <c r="A1488" i="1"/>
  <c r="C1490" i="1"/>
  <c r="B1488" i="1"/>
  <c r="H1490" i="1" l="1"/>
  <c r="F1490" i="1"/>
  <c r="D1491" i="1"/>
  <c r="G1488" i="1"/>
  <c r="E1488" i="1"/>
  <c r="A1489" i="1"/>
  <c r="C1491" i="1"/>
  <c r="B1489" i="1"/>
  <c r="H1491" i="1" l="1"/>
  <c r="F1491" i="1"/>
  <c r="D1492" i="1"/>
  <c r="G1489" i="1"/>
  <c r="E1489" i="1"/>
  <c r="A1490" i="1"/>
  <c r="C1492" i="1"/>
  <c r="B1490" i="1"/>
  <c r="H1492" i="1" l="1"/>
  <c r="F1492" i="1"/>
  <c r="D1493" i="1"/>
  <c r="G1490" i="1"/>
  <c r="E1490" i="1"/>
  <c r="A1491" i="1"/>
  <c r="C1493" i="1"/>
  <c r="B1491" i="1"/>
  <c r="H1493" i="1" l="1"/>
  <c r="D1494" i="1"/>
  <c r="F1493" i="1"/>
  <c r="G1491" i="1"/>
  <c r="E1491" i="1"/>
  <c r="A1492" i="1"/>
  <c r="C1494" i="1"/>
  <c r="B1492" i="1"/>
  <c r="H1494" i="1" l="1"/>
  <c r="F1494" i="1"/>
  <c r="D1495" i="1"/>
  <c r="G1492" i="1"/>
  <c r="E1492" i="1"/>
  <c r="A1493" i="1"/>
  <c r="C1495" i="1"/>
  <c r="B1493" i="1"/>
  <c r="H1495" i="1" l="1"/>
  <c r="F1495" i="1"/>
  <c r="D1496" i="1"/>
  <c r="G1493" i="1"/>
  <c r="E1493" i="1"/>
  <c r="A1494" i="1"/>
  <c r="C1496" i="1"/>
  <c r="B1494" i="1"/>
  <c r="H1496" i="1" l="1"/>
  <c r="F1496" i="1"/>
  <c r="D1497" i="1"/>
  <c r="G1494" i="1"/>
  <c r="E1494" i="1"/>
  <c r="A1495" i="1"/>
  <c r="C1497" i="1"/>
  <c r="B1495" i="1"/>
  <c r="H1497" i="1" l="1"/>
  <c r="F1497" i="1"/>
  <c r="D1498" i="1"/>
  <c r="G1495" i="1"/>
  <c r="E1495" i="1"/>
  <c r="A1496" i="1"/>
  <c r="C1498" i="1"/>
  <c r="B1496" i="1"/>
  <c r="H1498" i="1" l="1"/>
  <c r="F1498" i="1"/>
  <c r="D1499" i="1"/>
  <c r="G1496" i="1"/>
  <c r="E1496" i="1"/>
  <c r="A1497" i="1"/>
  <c r="B1497" i="1"/>
  <c r="C1499" i="1"/>
  <c r="H1499" i="1" l="1"/>
  <c r="F1499" i="1"/>
  <c r="D1500" i="1"/>
  <c r="G1497" i="1"/>
  <c r="E1497" i="1"/>
  <c r="A1498" i="1"/>
  <c r="B1498" i="1"/>
  <c r="C1500" i="1"/>
  <c r="H1500" i="1" l="1"/>
  <c r="F1500" i="1"/>
  <c r="D1501" i="1"/>
  <c r="G1498" i="1"/>
  <c r="E1498" i="1"/>
  <c r="A1499" i="1"/>
  <c r="B1499" i="1"/>
  <c r="C1501" i="1"/>
  <c r="H1501" i="1" l="1"/>
  <c r="F1501" i="1"/>
  <c r="D1502" i="1"/>
  <c r="G1499" i="1"/>
  <c r="E1499" i="1"/>
  <c r="A1500" i="1"/>
  <c r="B1500" i="1"/>
  <c r="C1502" i="1"/>
  <c r="H1502" i="1" l="1"/>
  <c r="F1502" i="1"/>
  <c r="D1503" i="1"/>
  <c r="G1500" i="1"/>
  <c r="E1500" i="1"/>
  <c r="A1501" i="1"/>
  <c r="B1501" i="1"/>
  <c r="C1503" i="1"/>
  <c r="H1503" i="1" l="1"/>
  <c r="F1503" i="1"/>
  <c r="D1504" i="1"/>
  <c r="G1501" i="1"/>
  <c r="E1501" i="1"/>
  <c r="A1502" i="1"/>
  <c r="B1502" i="1"/>
  <c r="C1504" i="1"/>
  <c r="H1504" i="1" l="1"/>
  <c r="F1504" i="1"/>
  <c r="D1505" i="1"/>
  <c r="G1502" i="1"/>
  <c r="E1502" i="1"/>
  <c r="A1503" i="1"/>
  <c r="B1503" i="1"/>
  <c r="C1505" i="1"/>
  <c r="H1505" i="1" l="1"/>
  <c r="F1505" i="1"/>
  <c r="D1506" i="1"/>
  <c r="G1503" i="1"/>
  <c r="E1503" i="1"/>
  <c r="A1504" i="1"/>
  <c r="B1504" i="1"/>
  <c r="C1506" i="1"/>
  <c r="H1506" i="1" l="1"/>
  <c r="F1506" i="1"/>
  <c r="D1507" i="1"/>
  <c r="G1504" i="1"/>
  <c r="E1504" i="1"/>
  <c r="A1505" i="1"/>
  <c r="B1505" i="1"/>
  <c r="C1507" i="1"/>
  <c r="H1507" i="1" l="1"/>
  <c r="F1507" i="1"/>
  <c r="D1508" i="1"/>
  <c r="G1505" i="1"/>
  <c r="E1505" i="1"/>
  <c r="A1506" i="1"/>
  <c r="B1506" i="1"/>
  <c r="C1508" i="1"/>
  <c r="H1508" i="1" l="1"/>
  <c r="F1508" i="1"/>
  <c r="D1509" i="1"/>
  <c r="G1506" i="1"/>
  <c r="A1507" i="1"/>
  <c r="E1506" i="1"/>
  <c r="B1507" i="1"/>
  <c r="C1509" i="1"/>
  <c r="H1509" i="1" l="1"/>
  <c r="F1509" i="1"/>
  <c r="D1510" i="1"/>
  <c r="G1507" i="1"/>
  <c r="A1508" i="1"/>
  <c r="E1507" i="1"/>
  <c r="B1508" i="1"/>
  <c r="C1510" i="1"/>
  <c r="H1510" i="1" l="1"/>
  <c r="F1510" i="1"/>
  <c r="D1511" i="1"/>
  <c r="G1508" i="1"/>
  <c r="A1509" i="1"/>
  <c r="E1508" i="1"/>
  <c r="B1509" i="1"/>
  <c r="C1511" i="1"/>
  <c r="H1511" i="1" l="1"/>
  <c r="F1511" i="1"/>
  <c r="D1512" i="1"/>
  <c r="G1509" i="1"/>
  <c r="A1510" i="1"/>
  <c r="E1509" i="1"/>
  <c r="C1512" i="1"/>
  <c r="B1510" i="1"/>
  <c r="H1512" i="1" l="1"/>
  <c r="F1512" i="1"/>
  <c r="D1513" i="1"/>
  <c r="G1510" i="1"/>
  <c r="E1510" i="1"/>
  <c r="A1511" i="1"/>
  <c r="B1511" i="1"/>
  <c r="C1513" i="1"/>
  <c r="H1513" i="1" l="1"/>
  <c r="F1513" i="1"/>
  <c r="D1514" i="1"/>
  <c r="G1511" i="1"/>
  <c r="A1512" i="1"/>
  <c r="E1511" i="1"/>
  <c r="C1514" i="1"/>
  <c r="B1512" i="1"/>
  <c r="H1514" i="1" l="1"/>
  <c r="F1514" i="1"/>
  <c r="D1515" i="1"/>
  <c r="G1512" i="1"/>
  <c r="E1512" i="1"/>
  <c r="A1513" i="1"/>
  <c r="C1515" i="1"/>
  <c r="B1513" i="1"/>
  <c r="H1515" i="1" l="1"/>
  <c r="F1515" i="1"/>
  <c r="D1516" i="1"/>
  <c r="G1513" i="1"/>
  <c r="E1513" i="1"/>
  <c r="A1514" i="1"/>
  <c r="B1514" i="1"/>
  <c r="C1516" i="1"/>
  <c r="H1516" i="1" l="1"/>
  <c r="F1516" i="1"/>
  <c r="D1517" i="1"/>
  <c r="G1514" i="1"/>
  <c r="E1514" i="1"/>
  <c r="A1515" i="1"/>
  <c r="B1515" i="1"/>
  <c r="C1517" i="1"/>
  <c r="H1517" i="1" l="1"/>
  <c r="F1517" i="1"/>
  <c r="D1518" i="1"/>
  <c r="G1515" i="1"/>
  <c r="E1515" i="1"/>
  <c r="A1516" i="1"/>
  <c r="B1516" i="1"/>
  <c r="C1518" i="1"/>
  <c r="H1518" i="1" l="1"/>
  <c r="F1518" i="1"/>
  <c r="D1519" i="1"/>
  <c r="G1516" i="1"/>
  <c r="E1516" i="1"/>
  <c r="A1517" i="1"/>
  <c r="B1517" i="1"/>
  <c r="C1519" i="1"/>
  <c r="H1519" i="1" l="1"/>
  <c r="F1519" i="1"/>
  <c r="D1520" i="1"/>
  <c r="G1517" i="1"/>
  <c r="E1517" i="1"/>
  <c r="A1518" i="1"/>
  <c r="B1518" i="1"/>
  <c r="C1520" i="1"/>
  <c r="H1520" i="1" l="1"/>
  <c r="F1520" i="1"/>
  <c r="D1521" i="1"/>
  <c r="G1518" i="1"/>
  <c r="E1518" i="1"/>
  <c r="A1519" i="1"/>
  <c r="B1519" i="1"/>
  <c r="C1521" i="1"/>
  <c r="H1521" i="1" l="1"/>
  <c r="F1521" i="1"/>
  <c r="D1522" i="1"/>
  <c r="G1519" i="1"/>
  <c r="E1519" i="1"/>
  <c r="A1520" i="1"/>
  <c r="B1520" i="1"/>
  <c r="C1522" i="1"/>
  <c r="H1522" i="1" l="1"/>
  <c r="F1522" i="1"/>
  <c r="D1523" i="1"/>
  <c r="G1520" i="1"/>
  <c r="E1520" i="1"/>
  <c r="A1521" i="1"/>
  <c r="B1521" i="1"/>
  <c r="C1523" i="1"/>
  <c r="H1523" i="1" l="1"/>
  <c r="F1523" i="1"/>
  <c r="D1524" i="1"/>
  <c r="G1521" i="1"/>
  <c r="E1521" i="1"/>
  <c r="A1522" i="1"/>
  <c r="B1522" i="1"/>
  <c r="C1524" i="1"/>
  <c r="H1524" i="1" l="1"/>
  <c r="F1524" i="1"/>
  <c r="D1525" i="1"/>
  <c r="G1522" i="1"/>
  <c r="E1522" i="1"/>
  <c r="A1523" i="1"/>
  <c r="B1523" i="1"/>
  <c r="C1525" i="1"/>
  <c r="H1525" i="1" l="1"/>
  <c r="F1525" i="1"/>
  <c r="D1526" i="1"/>
  <c r="G1523" i="1"/>
  <c r="E1523" i="1"/>
  <c r="A1524" i="1"/>
  <c r="B1524" i="1"/>
  <c r="C1526" i="1"/>
  <c r="H1526" i="1" l="1"/>
  <c r="F1526" i="1"/>
  <c r="D1527" i="1"/>
  <c r="G1524" i="1"/>
  <c r="E1524" i="1"/>
  <c r="A1525" i="1"/>
  <c r="B1525" i="1"/>
  <c r="C1527" i="1"/>
  <c r="H1527" i="1" l="1"/>
  <c r="F1527" i="1"/>
  <c r="D1528" i="1"/>
  <c r="G1525" i="1"/>
  <c r="E1525" i="1"/>
  <c r="A1526" i="1"/>
  <c r="B1526" i="1"/>
  <c r="C1528" i="1"/>
  <c r="H1528" i="1" l="1"/>
  <c r="F1528" i="1"/>
  <c r="D1529" i="1"/>
  <c r="G1526" i="1"/>
  <c r="E1526" i="1"/>
  <c r="A1527" i="1"/>
  <c r="B1527" i="1"/>
  <c r="C1529" i="1"/>
  <c r="H1529" i="1" l="1"/>
  <c r="F1529" i="1"/>
  <c r="D1530" i="1"/>
  <c r="G1527" i="1"/>
  <c r="E1527" i="1"/>
  <c r="A1528" i="1"/>
  <c r="B1528" i="1"/>
  <c r="C1530" i="1"/>
  <c r="H1530" i="1" l="1"/>
  <c r="F1530" i="1"/>
  <c r="D1531" i="1"/>
  <c r="G1528" i="1"/>
  <c r="E1528" i="1"/>
  <c r="A1529" i="1"/>
  <c r="B1529" i="1"/>
  <c r="C1531" i="1"/>
  <c r="H1531" i="1" l="1"/>
  <c r="F1531" i="1"/>
  <c r="D1532" i="1"/>
  <c r="G1529" i="1"/>
  <c r="E1529" i="1"/>
  <c r="A1530" i="1"/>
  <c r="B1530" i="1"/>
  <c r="C1532" i="1"/>
  <c r="H1532" i="1" l="1"/>
  <c r="F1532" i="1"/>
  <c r="D1533" i="1"/>
  <c r="G1530" i="1"/>
  <c r="E1530" i="1"/>
  <c r="A1531" i="1"/>
  <c r="B1531" i="1"/>
  <c r="C1533" i="1"/>
  <c r="H1533" i="1" l="1"/>
  <c r="F1533" i="1"/>
  <c r="D1534" i="1"/>
  <c r="G1531" i="1"/>
  <c r="E1531" i="1"/>
  <c r="A1532" i="1"/>
  <c r="B1532" i="1"/>
  <c r="C1534" i="1"/>
  <c r="H1534" i="1" l="1"/>
  <c r="F1534" i="1"/>
  <c r="D1535" i="1"/>
  <c r="G1532" i="1"/>
  <c r="E1532" i="1"/>
  <c r="A1533" i="1"/>
  <c r="B1533" i="1"/>
  <c r="C1535" i="1"/>
  <c r="H1535" i="1" l="1"/>
  <c r="F1535" i="1"/>
  <c r="D1536" i="1"/>
  <c r="G1533" i="1"/>
  <c r="E1533" i="1"/>
  <c r="A1534" i="1"/>
  <c r="B1534" i="1"/>
  <c r="C1536" i="1"/>
  <c r="H1536" i="1" l="1"/>
  <c r="F1536" i="1"/>
  <c r="D1537" i="1"/>
  <c r="G1534" i="1"/>
  <c r="E1534" i="1"/>
  <c r="A1535" i="1"/>
  <c r="B1535" i="1"/>
  <c r="C1537" i="1"/>
  <c r="H1537" i="1" l="1"/>
  <c r="F1537" i="1"/>
  <c r="D1538" i="1"/>
  <c r="G1535" i="1"/>
  <c r="E1535" i="1"/>
  <c r="A1536" i="1"/>
  <c r="B1536" i="1"/>
  <c r="C1538" i="1"/>
  <c r="H1538" i="1" l="1"/>
  <c r="F1538" i="1"/>
  <c r="D1539" i="1"/>
  <c r="G1536" i="1"/>
  <c r="E1536" i="1"/>
  <c r="A1537" i="1"/>
  <c r="B1537" i="1"/>
  <c r="C1539" i="1"/>
  <c r="H1539" i="1" l="1"/>
  <c r="F1539" i="1"/>
  <c r="D1540" i="1"/>
  <c r="G1537" i="1"/>
  <c r="E1537" i="1"/>
  <c r="A1538" i="1"/>
  <c r="B1538" i="1"/>
  <c r="C1540" i="1"/>
  <c r="H1540" i="1" l="1"/>
  <c r="F1540" i="1"/>
  <c r="D1541" i="1"/>
  <c r="G1538" i="1"/>
  <c r="E1538" i="1"/>
  <c r="A1539" i="1"/>
  <c r="B1539" i="1"/>
  <c r="C1541" i="1"/>
  <c r="H1541" i="1" l="1"/>
  <c r="F1541" i="1"/>
  <c r="D1542" i="1"/>
  <c r="G1539" i="1"/>
  <c r="E1539" i="1"/>
  <c r="A1540" i="1"/>
  <c r="B1540" i="1"/>
  <c r="C1542" i="1"/>
  <c r="H1542" i="1" l="1"/>
  <c r="F1542" i="1"/>
  <c r="D1543" i="1"/>
  <c r="G1540" i="1"/>
  <c r="E1540" i="1"/>
  <c r="A1541" i="1"/>
  <c r="B1541" i="1"/>
  <c r="C1543" i="1"/>
  <c r="H1543" i="1" l="1"/>
  <c r="F1543" i="1"/>
  <c r="D1544" i="1"/>
  <c r="G1541" i="1"/>
  <c r="E1541" i="1"/>
  <c r="A1542" i="1"/>
  <c r="C1544" i="1"/>
  <c r="B1542" i="1"/>
  <c r="H1544" i="1" l="1"/>
  <c r="F1544" i="1"/>
  <c r="D1545" i="1"/>
  <c r="G1542" i="1"/>
  <c r="E1542" i="1"/>
  <c r="A1543" i="1"/>
  <c r="B1543" i="1"/>
  <c r="C1545" i="1"/>
  <c r="H1545" i="1" l="1"/>
  <c r="F1545" i="1"/>
  <c r="D1546" i="1"/>
  <c r="G1543" i="1"/>
  <c r="E1543" i="1"/>
  <c r="A1544" i="1"/>
  <c r="B1544" i="1"/>
  <c r="C1546" i="1"/>
  <c r="H1546" i="1" l="1"/>
  <c r="F1546" i="1"/>
  <c r="D1547" i="1"/>
  <c r="G1544" i="1"/>
  <c r="E1544" i="1"/>
  <c r="A1545" i="1"/>
  <c r="C1547" i="1"/>
  <c r="B1545" i="1"/>
  <c r="H1547" i="1" l="1"/>
  <c r="F1547" i="1"/>
  <c r="D1548" i="1"/>
  <c r="G1545" i="1"/>
  <c r="E1545" i="1"/>
  <c r="A1546" i="1"/>
  <c r="C1548" i="1"/>
  <c r="B1546" i="1"/>
  <c r="H1548" i="1" l="1"/>
  <c r="F1548" i="1"/>
  <c r="D1549" i="1"/>
  <c r="G1546" i="1"/>
  <c r="E1546" i="1"/>
  <c r="A1547" i="1"/>
  <c r="B1547" i="1"/>
  <c r="C1549" i="1"/>
  <c r="H1549" i="1" l="1"/>
  <c r="F1549" i="1"/>
  <c r="D1550" i="1"/>
  <c r="G1547" i="1"/>
  <c r="E1547" i="1"/>
  <c r="A1548" i="1"/>
  <c r="B1548" i="1"/>
  <c r="C1550" i="1"/>
  <c r="H1550" i="1" l="1"/>
  <c r="F1550" i="1"/>
  <c r="D1551" i="1"/>
  <c r="G1548" i="1"/>
  <c r="E1548" i="1"/>
  <c r="A1549" i="1"/>
  <c r="B1549" i="1"/>
  <c r="C1551" i="1"/>
  <c r="H1551" i="1" l="1"/>
  <c r="F1551" i="1"/>
  <c r="D1552" i="1"/>
  <c r="G1549" i="1"/>
  <c r="E1549" i="1"/>
  <c r="A1550" i="1"/>
  <c r="B1550" i="1"/>
  <c r="C1552" i="1"/>
  <c r="H1552" i="1" l="1"/>
  <c r="F1552" i="1"/>
  <c r="D1553" i="1"/>
  <c r="G1550" i="1"/>
  <c r="E1550" i="1"/>
  <c r="A1551" i="1"/>
  <c r="B1551" i="1"/>
  <c r="C1553" i="1"/>
  <c r="H1553" i="1" l="1"/>
  <c r="F1553" i="1"/>
  <c r="D1554" i="1"/>
  <c r="G1551" i="1"/>
  <c r="E1551" i="1"/>
  <c r="A1552" i="1"/>
  <c r="B1552" i="1"/>
  <c r="C1554" i="1"/>
  <c r="H1554" i="1" l="1"/>
  <c r="F1554" i="1"/>
  <c r="D1555" i="1"/>
  <c r="G1552" i="1"/>
  <c r="E1552" i="1"/>
  <c r="A1553" i="1"/>
  <c r="C1555" i="1"/>
  <c r="B1553" i="1"/>
  <c r="H1555" i="1" l="1"/>
  <c r="F1555" i="1"/>
  <c r="D1556" i="1"/>
  <c r="G1553" i="1"/>
  <c r="E1553" i="1"/>
  <c r="A1554" i="1"/>
  <c r="C1556" i="1"/>
  <c r="B1554" i="1"/>
  <c r="H1556" i="1" l="1"/>
  <c r="F1556" i="1"/>
  <c r="D1557" i="1"/>
  <c r="G1554" i="1"/>
  <c r="E1554" i="1"/>
  <c r="A1555" i="1"/>
  <c r="C1557" i="1"/>
  <c r="B1555" i="1"/>
  <c r="H1557" i="1" l="1"/>
  <c r="F1557" i="1"/>
  <c r="D1558" i="1"/>
  <c r="G1555" i="1"/>
  <c r="A1556" i="1"/>
  <c r="E1555" i="1"/>
  <c r="B1556" i="1"/>
  <c r="C1558" i="1"/>
  <c r="H1558" i="1" l="1"/>
  <c r="F1558" i="1"/>
  <c r="D1559" i="1"/>
  <c r="G1556" i="1"/>
  <c r="A1557" i="1"/>
  <c r="E1556" i="1"/>
  <c r="B1557" i="1"/>
  <c r="C1559" i="1"/>
  <c r="H1559" i="1" l="1"/>
  <c r="D1560" i="1"/>
  <c r="F1559" i="1"/>
  <c r="G1557" i="1"/>
  <c r="A1558" i="1"/>
  <c r="E1557" i="1"/>
  <c r="B1558" i="1"/>
  <c r="C1560" i="1"/>
  <c r="H1560" i="1" l="1"/>
  <c r="F1560" i="1"/>
  <c r="D1561" i="1"/>
  <c r="G1558" i="1"/>
  <c r="E1558" i="1"/>
  <c r="A1559" i="1"/>
  <c r="C1561" i="1"/>
  <c r="B1559" i="1"/>
  <c r="H1561" i="1" l="1"/>
  <c r="F1561" i="1"/>
  <c r="D1562" i="1"/>
  <c r="G1559" i="1"/>
  <c r="E1559" i="1"/>
  <c r="A1560" i="1"/>
  <c r="C1562" i="1"/>
  <c r="B1560" i="1"/>
  <c r="H1562" i="1" l="1"/>
  <c r="F1562" i="1"/>
  <c r="D1563" i="1"/>
  <c r="G1560" i="1"/>
  <c r="E1560" i="1"/>
  <c r="A1561" i="1"/>
  <c r="C1563" i="1"/>
  <c r="B1561" i="1"/>
  <c r="H1563" i="1" l="1"/>
  <c r="F1563" i="1"/>
  <c r="D1564" i="1"/>
  <c r="G1561" i="1"/>
  <c r="E1561" i="1"/>
  <c r="A1562" i="1"/>
  <c r="C1564" i="1"/>
  <c r="B1562" i="1"/>
  <c r="H1564" i="1" l="1"/>
  <c r="F1564" i="1"/>
  <c r="D1565" i="1"/>
  <c r="G1562" i="1"/>
  <c r="E1562" i="1"/>
  <c r="A1563" i="1"/>
  <c r="B1563" i="1"/>
  <c r="C1565" i="1"/>
  <c r="H1565" i="1" l="1"/>
  <c r="F1565" i="1"/>
  <c r="D1566" i="1"/>
  <c r="G1563" i="1"/>
  <c r="E1563" i="1"/>
  <c r="A1564" i="1"/>
  <c r="C1566" i="1"/>
  <c r="B1564" i="1"/>
  <c r="H1566" i="1" l="1"/>
  <c r="F1566" i="1"/>
  <c r="D1567" i="1"/>
  <c r="G1564" i="1"/>
  <c r="E1564" i="1"/>
  <c r="A1565" i="1"/>
  <c r="C1567" i="1"/>
  <c r="B1565" i="1"/>
  <c r="H1567" i="1" l="1"/>
  <c r="F1567" i="1"/>
  <c r="D1568" i="1"/>
  <c r="G1565" i="1"/>
  <c r="E1565" i="1"/>
  <c r="A1566" i="1"/>
  <c r="C1568" i="1"/>
  <c r="B1566" i="1"/>
  <c r="H1568" i="1" l="1"/>
  <c r="F1568" i="1"/>
  <c r="D1569" i="1"/>
  <c r="G1566" i="1"/>
  <c r="E1566" i="1"/>
  <c r="A1567" i="1"/>
  <c r="C1569" i="1"/>
  <c r="B1567" i="1"/>
  <c r="H1569" i="1" l="1"/>
  <c r="F1569" i="1"/>
  <c r="D1570" i="1"/>
  <c r="G1567" i="1"/>
  <c r="E1567" i="1"/>
  <c r="A1568" i="1"/>
  <c r="C1570" i="1"/>
  <c r="B1568" i="1"/>
  <c r="H1570" i="1" l="1"/>
  <c r="F1570" i="1"/>
  <c r="D1571" i="1"/>
  <c r="G1568" i="1"/>
  <c r="E1568" i="1"/>
  <c r="A1569" i="1"/>
  <c r="C1571" i="1"/>
  <c r="B1569" i="1"/>
  <c r="H1571" i="1" l="1"/>
  <c r="F1571" i="1"/>
  <c r="D1572" i="1"/>
  <c r="G1569" i="1"/>
  <c r="E1569" i="1"/>
  <c r="A1570" i="1"/>
  <c r="C1572" i="1"/>
  <c r="B1570" i="1"/>
  <c r="H1572" i="1" l="1"/>
  <c r="F1572" i="1"/>
  <c r="D1573" i="1"/>
  <c r="G1570" i="1"/>
  <c r="E1570" i="1"/>
  <c r="A1571" i="1"/>
  <c r="C1573" i="1"/>
  <c r="B1571" i="1"/>
  <c r="H1573" i="1" l="1"/>
  <c r="F1573" i="1"/>
  <c r="D1574" i="1"/>
  <c r="G1571" i="1"/>
  <c r="E1571" i="1"/>
  <c r="A1572" i="1"/>
  <c r="C1574" i="1"/>
  <c r="B1572" i="1"/>
  <c r="H1574" i="1" l="1"/>
  <c r="F1574" i="1"/>
  <c r="D1575" i="1"/>
  <c r="G1572" i="1"/>
  <c r="E1572" i="1"/>
  <c r="A1573" i="1"/>
  <c r="C1575" i="1"/>
  <c r="B1573" i="1"/>
  <c r="H1575" i="1" l="1"/>
  <c r="F1575" i="1"/>
  <c r="D1576" i="1"/>
  <c r="G1573" i="1"/>
  <c r="E1573" i="1"/>
  <c r="A1574" i="1"/>
  <c r="C1576" i="1"/>
  <c r="B1574" i="1"/>
  <c r="H1576" i="1" l="1"/>
  <c r="F1576" i="1"/>
  <c r="D1577" i="1"/>
  <c r="G1574" i="1"/>
  <c r="E1574" i="1"/>
  <c r="A1575" i="1"/>
  <c r="C1577" i="1"/>
  <c r="B1575" i="1"/>
  <c r="H1577" i="1" l="1"/>
  <c r="F1577" i="1"/>
  <c r="D1578" i="1"/>
  <c r="G1575" i="1"/>
  <c r="E1575" i="1"/>
  <c r="A1576" i="1"/>
  <c r="B1576" i="1"/>
  <c r="C1578" i="1"/>
  <c r="H1578" i="1" l="1"/>
  <c r="F1578" i="1"/>
  <c r="D1579" i="1"/>
  <c r="G1576" i="1"/>
  <c r="E1576" i="1"/>
  <c r="A1577" i="1"/>
  <c r="C1579" i="1"/>
  <c r="B1577" i="1"/>
  <c r="H1579" i="1" l="1"/>
  <c r="F1579" i="1"/>
  <c r="D1580" i="1"/>
  <c r="G1577" i="1"/>
  <c r="E1577" i="1"/>
  <c r="A1578" i="1"/>
  <c r="B1578" i="1"/>
  <c r="C1580" i="1"/>
  <c r="H1580" i="1" l="1"/>
  <c r="F1580" i="1"/>
  <c r="D1581" i="1"/>
  <c r="G1578" i="1"/>
  <c r="E1578" i="1"/>
  <c r="A1579" i="1"/>
  <c r="C1581" i="1"/>
  <c r="B1579" i="1"/>
  <c r="H1581" i="1" l="1"/>
  <c r="F1581" i="1"/>
  <c r="D1582" i="1"/>
  <c r="G1579" i="1"/>
  <c r="E1579" i="1"/>
  <c r="A1580" i="1"/>
  <c r="B1580" i="1"/>
  <c r="C1582" i="1"/>
  <c r="H1582" i="1" l="1"/>
  <c r="F1582" i="1"/>
  <c r="D1583" i="1"/>
  <c r="G1580" i="1"/>
  <c r="A1581" i="1"/>
  <c r="E1580" i="1"/>
  <c r="C1583" i="1"/>
  <c r="B1581" i="1"/>
  <c r="H1583" i="1" l="1"/>
  <c r="F1583" i="1"/>
  <c r="D1584" i="1"/>
  <c r="G1581" i="1"/>
  <c r="A1582" i="1"/>
  <c r="E1581" i="1"/>
  <c r="B1582" i="1"/>
  <c r="C1584" i="1"/>
  <c r="H1584" i="1" l="1"/>
  <c r="F1584" i="1"/>
  <c r="D1585" i="1"/>
  <c r="G1582" i="1"/>
  <c r="A1583" i="1"/>
  <c r="E1582" i="1"/>
  <c r="B1583" i="1"/>
  <c r="C1585" i="1"/>
  <c r="H1585" i="1" l="1"/>
  <c r="F1585" i="1"/>
  <c r="D1586" i="1"/>
  <c r="G1583" i="1"/>
  <c r="A1584" i="1"/>
  <c r="E1583" i="1"/>
  <c r="B1584" i="1"/>
  <c r="C1586" i="1"/>
  <c r="H1586" i="1" l="1"/>
  <c r="F1586" i="1"/>
  <c r="D1587" i="1"/>
  <c r="G1584" i="1"/>
  <c r="A1585" i="1"/>
  <c r="E1584" i="1"/>
  <c r="B1585" i="1"/>
  <c r="C1587" i="1"/>
  <c r="H1587" i="1" l="1"/>
  <c r="F1587" i="1"/>
  <c r="D1588" i="1"/>
  <c r="G1585" i="1"/>
  <c r="A1586" i="1"/>
  <c r="E1585" i="1"/>
  <c r="B1586" i="1"/>
  <c r="C1588" i="1"/>
  <c r="H1588" i="1" l="1"/>
  <c r="F1588" i="1"/>
  <c r="D1589" i="1"/>
  <c r="G1586" i="1"/>
  <c r="A1587" i="1"/>
  <c r="E1586" i="1"/>
  <c r="B1587" i="1"/>
  <c r="C1589" i="1"/>
  <c r="H1589" i="1" l="1"/>
  <c r="F1589" i="1"/>
  <c r="D1590" i="1"/>
  <c r="G1587" i="1"/>
  <c r="A1588" i="1"/>
  <c r="E1587" i="1"/>
  <c r="C1590" i="1"/>
  <c r="B1588" i="1"/>
  <c r="H1590" i="1" l="1"/>
  <c r="F1590" i="1"/>
  <c r="D1591" i="1"/>
  <c r="G1588" i="1"/>
  <c r="E1588" i="1"/>
  <c r="A1589" i="1"/>
  <c r="C1591" i="1"/>
  <c r="B1589" i="1"/>
  <c r="H1591" i="1" l="1"/>
  <c r="F1591" i="1"/>
  <c r="D1592" i="1"/>
  <c r="G1589" i="1"/>
  <c r="E1589" i="1"/>
  <c r="A1590" i="1"/>
  <c r="B1590" i="1"/>
  <c r="C1592" i="1"/>
  <c r="H1592" i="1" l="1"/>
  <c r="F1592" i="1"/>
  <c r="D1593" i="1"/>
  <c r="G1590" i="1"/>
  <c r="E1590" i="1"/>
  <c r="A1591" i="1"/>
  <c r="C1593" i="1"/>
  <c r="B1591" i="1"/>
  <c r="H1593" i="1" l="1"/>
  <c r="F1593" i="1"/>
  <c r="D1594" i="1"/>
  <c r="G1591" i="1"/>
  <c r="E1591" i="1"/>
  <c r="A1592" i="1"/>
  <c r="C1594" i="1"/>
  <c r="B1592" i="1"/>
  <c r="H1594" i="1" l="1"/>
  <c r="F1594" i="1"/>
  <c r="D1595" i="1"/>
  <c r="G1592" i="1"/>
  <c r="E1592" i="1"/>
  <c r="A1593" i="1"/>
  <c r="C1595" i="1"/>
  <c r="B1593" i="1"/>
  <c r="H1595" i="1" l="1"/>
  <c r="F1595" i="1"/>
  <c r="D1596" i="1"/>
  <c r="G1593" i="1"/>
  <c r="E1593" i="1"/>
  <c r="A1594" i="1"/>
  <c r="B1594" i="1"/>
  <c r="C1596" i="1"/>
  <c r="H1596" i="1" l="1"/>
  <c r="F1596" i="1"/>
  <c r="D1597" i="1"/>
  <c r="G1594" i="1"/>
  <c r="E1594" i="1"/>
  <c r="A1595" i="1"/>
  <c r="B1595" i="1"/>
  <c r="C1597" i="1"/>
  <c r="H1597" i="1" l="1"/>
  <c r="F1597" i="1"/>
  <c r="D1598" i="1"/>
  <c r="G1595" i="1"/>
  <c r="E1595" i="1"/>
  <c r="A1596" i="1"/>
  <c r="B1596" i="1"/>
  <c r="C1598" i="1"/>
  <c r="H1598" i="1" l="1"/>
  <c r="F1598" i="1"/>
  <c r="D1599" i="1"/>
  <c r="G1596" i="1"/>
  <c r="E1596" i="1"/>
  <c r="A1597" i="1"/>
  <c r="B1597" i="1"/>
  <c r="C1599" i="1"/>
  <c r="H1599" i="1" l="1"/>
  <c r="F1599" i="1"/>
  <c r="D1600" i="1"/>
  <c r="G1597" i="1"/>
  <c r="E1597" i="1"/>
  <c r="A1598" i="1"/>
  <c r="B1598" i="1"/>
  <c r="C1600" i="1"/>
  <c r="H1600" i="1" l="1"/>
  <c r="F1600" i="1"/>
  <c r="D1601" i="1"/>
  <c r="G1598" i="1"/>
  <c r="E1598" i="1"/>
  <c r="A1599" i="1"/>
  <c r="B1599" i="1"/>
  <c r="C1601" i="1"/>
  <c r="H1601" i="1" l="1"/>
  <c r="F1601" i="1"/>
  <c r="D1602" i="1"/>
  <c r="G1599" i="1"/>
  <c r="E1599" i="1"/>
  <c r="A1600" i="1"/>
  <c r="B1600" i="1"/>
  <c r="C1602" i="1"/>
  <c r="H1602" i="1" l="1"/>
  <c r="F1602" i="1"/>
  <c r="D1603" i="1"/>
  <c r="G1600" i="1"/>
  <c r="E1600" i="1"/>
  <c r="A1601" i="1"/>
  <c r="B1601" i="1"/>
  <c r="C1603" i="1"/>
  <c r="H1603" i="1" l="1"/>
  <c r="F1603" i="1"/>
  <c r="D1604" i="1"/>
  <c r="G1601" i="1"/>
  <c r="E1601" i="1"/>
  <c r="A1602" i="1"/>
  <c r="B1602" i="1"/>
  <c r="C1604" i="1"/>
  <c r="H1604" i="1" l="1"/>
  <c r="F1604" i="1"/>
  <c r="D1605" i="1"/>
  <c r="G1602" i="1"/>
  <c r="E1602" i="1"/>
  <c r="A1603" i="1"/>
  <c r="B1603" i="1"/>
  <c r="C1605" i="1"/>
  <c r="H1605" i="1" l="1"/>
  <c r="F1605" i="1"/>
  <c r="D1606" i="1"/>
  <c r="G1603" i="1"/>
  <c r="E1603" i="1"/>
  <c r="A1604" i="1"/>
  <c r="B1604" i="1"/>
  <c r="C1606" i="1"/>
  <c r="H1606" i="1" l="1"/>
  <c r="F1606" i="1"/>
  <c r="D1607" i="1"/>
  <c r="G1604" i="1"/>
  <c r="E1604" i="1"/>
  <c r="A1605" i="1"/>
  <c r="B1605" i="1"/>
  <c r="C1607" i="1"/>
  <c r="H1607" i="1" l="1"/>
  <c r="F1607" i="1"/>
  <c r="D1608" i="1"/>
  <c r="G1605" i="1"/>
  <c r="E1605" i="1"/>
  <c r="A1606" i="1"/>
  <c r="B1606" i="1"/>
  <c r="C1608" i="1"/>
  <c r="H1608" i="1" l="1"/>
  <c r="F1608" i="1"/>
  <c r="D1609" i="1"/>
  <c r="G1606" i="1"/>
  <c r="E1606" i="1"/>
  <c r="A1607" i="1"/>
  <c r="C1609" i="1"/>
  <c r="B1607" i="1"/>
  <c r="H1609" i="1" l="1"/>
  <c r="F1609" i="1"/>
  <c r="D1610" i="1"/>
  <c r="G1607" i="1"/>
  <c r="E1607" i="1"/>
  <c r="A1608" i="1"/>
  <c r="B1608" i="1"/>
  <c r="C1610" i="1"/>
  <c r="H1610" i="1" l="1"/>
  <c r="F1610" i="1"/>
  <c r="D1611" i="1"/>
  <c r="G1608" i="1"/>
  <c r="E1608" i="1"/>
  <c r="A1609" i="1"/>
  <c r="B1609" i="1"/>
  <c r="C1611" i="1"/>
  <c r="H1611" i="1" l="1"/>
  <c r="F1611" i="1"/>
  <c r="D1612" i="1"/>
  <c r="G1609" i="1"/>
  <c r="E1609" i="1"/>
  <c r="A1610" i="1"/>
  <c r="C1612" i="1"/>
  <c r="B1610" i="1"/>
  <c r="H1612" i="1" l="1"/>
  <c r="F1612" i="1"/>
  <c r="D1613" i="1"/>
  <c r="G1610" i="1"/>
  <c r="E1610" i="1"/>
  <c r="A1611" i="1"/>
  <c r="C1613" i="1"/>
  <c r="B1611" i="1"/>
  <c r="H1613" i="1" l="1"/>
  <c r="F1613" i="1"/>
  <c r="D1614" i="1"/>
  <c r="G1611" i="1"/>
  <c r="E1611" i="1"/>
  <c r="A1612" i="1"/>
  <c r="C1614" i="1"/>
  <c r="B1612" i="1"/>
  <c r="H1614" i="1" l="1"/>
  <c r="F1614" i="1"/>
  <c r="D1615" i="1"/>
  <c r="G1612" i="1"/>
  <c r="E1612" i="1"/>
  <c r="A1613" i="1"/>
  <c r="B1613" i="1"/>
  <c r="C1615" i="1"/>
  <c r="H1615" i="1" l="1"/>
  <c r="F1615" i="1"/>
  <c r="D1616" i="1"/>
  <c r="G1613" i="1"/>
  <c r="E1613" i="1"/>
  <c r="A1614" i="1"/>
  <c r="B1614" i="1"/>
  <c r="C1616" i="1"/>
  <c r="H1616" i="1" l="1"/>
  <c r="F1616" i="1"/>
  <c r="D1617" i="1"/>
  <c r="G1614" i="1"/>
  <c r="E1614" i="1"/>
  <c r="A1615" i="1"/>
  <c r="B1615" i="1"/>
  <c r="C1617" i="1"/>
  <c r="H1617" i="1" l="1"/>
  <c r="F1617" i="1"/>
  <c r="D1618" i="1"/>
  <c r="G1615" i="1"/>
  <c r="E1615" i="1"/>
  <c r="A1616" i="1"/>
  <c r="B1616" i="1"/>
  <c r="C1618" i="1"/>
  <c r="H1618" i="1" l="1"/>
  <c r="D1619" i="1"/>
  <c r="F1618" i="1"/>
  <c r="G1616" i="1"/>
  <c r="E1616" i="1"/>
  <c r="A1617" i="1"/>
  <c r="B1617" i="1"/>
  <c r="C1619" i="1"/>
  <c r="H1619" i="1" l="1"/>
  <c r="F1619" i="1"/>
  <c r="D1620" i="1"/>
  <c r="G1617" i="1"/>
  <c r="E1617" i="1"/>
  <c r="A1618" i="1"/>
  <c r="B1618" i="1"/>
  <c r="C1620" i="1"/>
  <c r="H1620" i="1" l="1"/>
  <c r="F1620" i="1"/>
  <c r="D1621" i="1"/>
  <c r="G1618" i="1"/>
  <c r="E1618" i="1"/>
  <c r="A1619" i="1"/>
  <c r="B1619" i="1"/>
  <c r="C1621" i="1"/>
  <c r="H1621" i="1" l="1"/>
  <c r="F1621" i="1"/>
  <c r="D1622" i="1"/>
  <c r="G1619" i="1"/>
  <c r="E1619" i="1"/>
  <c r="A1620" i="1"/>
  <c r="B1620" i="1"/>
  <c r="C1622" i="1"/>
  <c r="H1622" i="1" l="1"/>
  <c r="F1622" i="1"/>
  <c r="D1623" i="1"/>
  <c r="G1620" i="1"/>
  <c r="E1620" i="1"/>
  <c r="A1621" i="1"/>
  <c r="B1621" i="1"/>
  <c r="C1623" i="1"/>
  <c r="H1623" i="1" l="1"/>
  <c r="F1623" i="1"/>
  <c r="D1624" i="1"/>
  <c r="G1621" i="1"/>
  <c r="E1621" i="1"/>
  <c r="A1622" i="1"/>
  <c r="B1622" i="1"/>
  <c r="C1624" i="1"/>
  <c r="H1624" i="1" l="1"/>
  <c r="F1624" i="1"/>
  <c r="D1625" i="1"/>
  <c r="G1622" i="1"/>
  <c r="E1622" i="1"/>
  <c r="A1623" i="1"/>
  <c r="B1623" i="1"/>
  <c r="C1625" i="1"/>
  <c r="H1625" i="1" l="1"/>
  <c r="F1625" i="1"/>
  <c r="D1626" i="1"/>
  <c r="G1623" i="1"/>
  <c r="A1624" i="1"/>
  <c r="E1623" i="1"/>
  <c r="B1624" i="1"/>
  <c r="C1626" i="1"/>
  <c r="H1626" i="1" l="1"/>
  <c r="F1626" i="1"/>
  <c r="D1627" i="1"/>
  <c r="G1624" i="1"/>
  <c r="E1624" i="1"/>
  <c r="A1625" i="1"/>
  <c r="B1625" i="1"/>
  <c r="C1627" i="1"/>
  <c r="H1627" i="1" l="1"/>
  <c r="F1627" i="1"/>
  <c r="D1628" i="1"/>
  <c r="G1625" i="1"/>
  <c r="A1626" i="1"/>
  <c r="E1625" i="1"/>
  <c r="C1628" i="1"/>
  <c r="B1626" i="1"/>
  <c r="H1628" i="1" l="1"/>
  <c r="F1628" i="1"/>
  <c r="D1629" i="1"/>
  <c r="G1626" i="1"/>
  <c r="A1627" i="1"/>
  <c r="E1626" i="1"/>
  <c r="B1627" i="1"/>
  <c r="C1629" i="1"/>
  <c r="H1629" i="1" l="1"/>
  <c r="F1629" i="1"/>
  <c r="D1630" i="1"/>
  <c r="G1627" i="1"/>
  <c r="A1628" i="1"/>
  <c r="E1627" i="1"/>
  <c r="B1628" i="1"/>
  <c r="C1630" i="1"/>
  <c r="H1630" i="1" l="1"/>
  <c r="F1630" i="1"/>
  <c r="D1631" i="1"/>
  <c r="G1628" i="1"/>
  <c r="E1628" i="1"/>
  <c r="A1629" i="1"/>
  <c r="C1631" i="1"/>
  <c r="B1629" i="1"/>
  <c r="H1631" i="1" l="1"/>
  <c r="F1631" i="1"/>
  <c r="D1632" i="1"/>
  <c r="G1629" i="1"/>
  <c r="E1629" i="1"/>
  <c r="A1630" i="1"/>
  <c r="B1630" i="1"/>
  <c r="C1632" i="1"/>
  <c r="H1632" i="1" l="1"/>
  <c r="F1632" i="1"/>
  <c r="D1633" i="1"/>
  <c r="G1630" i="1"/>
  <c r="E1630" i="1"/>
  <c r="A1631" i="1"/>
  <c r="B1631" i="1"/>
  <c r="C1633" i="1"/>
  <c r="H1633" i="1" l="1"/>
  <c r="F1633" i="1"/>
  <c r="D1634" i="1"/>
  <c r="G1631" i="1"/>
  <c r="A1632" i="1"/>
  <c r="E1631" i="1"/>
  <c r="B1632" i="1"/>
  <c r="C1634" i="1"/>
  <c r="H1634" i="1" l="1"/>
  <c r="F1634" i="1"/>
  <c r="D1635" i="1"/>
  <c r="G1632" i="1"/>
  <c r="E1632" i="1"/>
  <c r="A1633" i="1"/>
  <c r="B1633" i="1"/>
  <c r="C1635" i="1"/>
  <c r="H1635" i="1" l="1"/>
  <c r="F1635" i="1"/>
  <c r="D1636" i="1"/>
  <c r="G1633" i="1"/>
  <c r="E1633" i="1"/>
  <c r="A1634" i="1"/>
  <c r="B1634" i="1"/>
  <c r="C1636" i="1"/>
  <c r="H1636" i="1" l="1"/>
  <c r="F1636" i="1"/>
  <c r="D1637" i="1"/>
  <c r="G1634" i="1"/>
  <c r="E1634" i="1"/>
  <c r="A1635" i="1"/>
  <c r="B1635" i="1"/>
  <c r="C1637" i="1"/>
  <c r="H1637" i="1" l="1"/>
  <c r="F1637" i="1"/>
  <c r="D1638" i="1"/>
  <c r="G1635" i="1"/>
  <c r="A1636" i="1"/>
  <c r="E1635" i="1"/>
  <c r="B1636" i="1"/>
  <c r="C1638" i="1"/>
  <c r="H1638" i="1" l="1"/>
  <c r="F1638" i="1"/>
  <c r="D1639" i="1"/>
  <c r="G1636" i="1"/>
  <c r="E1636" i="1"/>
  <c r="A1637" i="1"/>
  <c r="B1637" i="1"/>
  <c r="C1639" i="1"/>
  <c r="H1639" i="1" l="1"/>
  <c r="F1639" i="1"/>
  <c r="D1640" i="1"/>
  <c r="G1637" i="1"/>
  <c r="A1638" i="1"/>
  <c r="E1637" i="1"/>
  <c r="B1638" i="1"/>
  <c r="C1640" i="1"/>
  <c r="H1640" i="1" l="1"/>
  <c r="F1640" i="1"/>
  <c r="D1641" i="1"/>
  <c r="G1638" i="1"/>
  <c r="E1638" i="1"/>
  <c r="A1639" i="1"/>
  <c r="B1639" i="1"/>
  <c r="C1641" i="1"/>
  <c r="H1641" i="1" l="1"/>
  <c r="F1641" i="1"/>
  <c r="D1642" i="1"/>
  <c r="G1639" i="1"/>
  <c r="A1640" i="1"/>
  <c r="E1639" i="1"/>
  <c r="B1640" i="1"/>
  <c r="C1642" i="1"/>
  <c r="H1642" i="1" l="1"/>
  <c r="F1642" i="1"/>
  <c r="D1643" i="1"/>
  <c r="G1640" i="1"/>
  <c r="A1641" i="1"/>
  <c r="E1640" i="1"/>
  <c r="C1643" i="1"/>
  <c r="B1641" i="1"/>
  <c r="H1643" i="1" l="1"/>
  <c r="F1643" i="1"/>
  <c r="D1644" i="1"/>
  <c r="G1641" i="1"/>
  <c r="E1641" i="1"/>
  <c r="A1642" i="1"/>
  <c r="B1642" i="1"/>
  <c r="C1644" i="1"/>
  <c r="H1644" i="1" l="1"/>
  <c r="F1644" i="1"/>
  <c r="D1645" i="1"/>
  <c r="G1642" i="1"/>
  <c r="E1642" i="1"/>
  <c r="A1643" i="1"/>
  <c r="B1643" i="1"/>
  <c r="C1645" i="1"/>
  <c r="H1645" i="1" l="1"/>
  <c r="F1645" i="1"/>
  <c r="D1646" i="1"/>
  <c r="G1643" i="1"/>
  <c r="E1643" i="1"/>
  <c r="A1644" i="1"/>
  <c r="C1646" i="1"/>
  <c r="B1644" i="1"/>
  <c r="H1646" i="1" l="1"/>
  <c r="F1646" i="1"/>
  <c r="D1647" i="1"/>
  <c r="G1644" i="1"/>
  <c r="A1645" i="1"/>
  <c r="E1644" i="1"/>
  <c r="B1645" i="1"/>
  <c r="C1647" i="1"/>
  <c r="H1647" i="1" l="1"/>
  <c r="F1647" i="1"/>
  <c r="D1648" i="1"/>
  <c r="G1645" i="1"/>
  <c r="A1646" i="1"/>
  <c r="E1645" i="1"/>
  <c r="C1648" i="1"/>
  <c r="B1646" i="1"/>
  <c r="H1648" i="1" l="1"/>
  <c r="F1648" i="1"/>
  <c r="D1649" i="1"/>
  <c r="G1646" i="1"/>
  <c r="E1646" i="1"/>
  <c r="A1647" i="1"/>
  <c r="B1647" i="1"/>
  <c r="C1649" i="1"/>
  <c r="H1649" i="1" l="1"/>
  <c r="F1649" i="1"/>
  <c r="D1650" i="1"/>
  <c r="G1647" i="1"/>
  <c r="E1647" i="1"/>
  <c r="A1648" i="1"/>
  <c r="B1648" i="1"/>
  <c r="C1650" i="1"/>
  <c r="H1650" i="1" l="1"/>
  <c r="F1650" i="1"/>
  <c r="D1651" i="1"/>
  <c r="G1648" i="1"/>
  <c r="E1648" i="1"/>
  <c r="A1649" i="1"/>
  <c r="B1649" i="1"/>
  <c r="C1651" i="1"/>
  <c r="H1651" i="1" l="1"/>
  <c r="F1651" i="1"/>
  <c r="D1652" i="1"/>
  <c r="G1649" i="1"/>
  <c r="E1649" i="1"/>
  <c r="A1650" i="1"/>
  <c r="C1652" i="1"/>
  <c r="B1650" i="1"/>
  <c r="H1652" i="1" l="1"/>
  <c r="F1652" i="1"/>
  <c r="D1653" i="1"/>
  <c r="G1650" i="1"/>
  <c r="A1651" i="1"/>
  <c r="E1650" i="1"/>
  <c r="B1651" i="1"/>
  <c r="C1653" i="1"/>
  <c r="H1653" i="1" l="1"/>
  <c r="F1653" i="1"/>
  <c r="D1654" i="1"/>
  <c r="G1651" i="1"/>
  <c r="A1652" i="1"/>
  <c r="E1651" i="1"/>
  <c r="B1652" i="1"/>
  <c r="C1654" i="1"/>
  <c r="H1654" i="1" l="1"/>
  <c r="F1654" i="1"/>
  <c r="D1655" i="1"/>
  <c r="G1652" i="1"/>
  <c r="E1652" i="1"/>
  <c r="A1653" i="1"/>
  <c r="C1655" i="1"/>
  <c r="B1653" i="1"/>
  <c r="H1655" i="1" l="1"/>
  <c r="F1655" i="1"/>
  <c r="D1656" i="1"/>
  <c r="G1653" i="1"/>
  <c r="E1653" i="1"/>
  <c r="A1654" i="1"/>
  <c r="B1654" i="1"/>
  <c r="C1656" i="1"/>
  <c r="H1656" i="1" l="1"/>
  <c r="F1656" i="1"/>
  <c r="D1657" i="1"/>
  <c r="G1654" i="1"/>
  <c r="E1654" i="1"/>
  <c r="A1655" i="1"/>
  <c r="B1655" i="1"/>
  <c r="C1657" i="1"/>
  <c r="H1657" i="1" l="1"/>
  <c r="F1657" i="1"/>
  <c r="D1658" i="1"/>
  <c r="G1655" i="1"/>
  <c r="E1655" i="1"/>
  <c r="A1656" i="1"/>
  <c r="B1656" i="1"/>
  <c r="C1658" i="1"/>
  <c r="H1658" i="1" l="1"/>
  <c r="F1658" i="1"/>
  <c r="D1659" i="1"/>
  <c r="G1656" i="1"/>
  <c r="E1656" i="1"/>
  <c r="A1657" i="1"/>
  <c r="B1657" i="1"/>
  <c r="C1659" i="1"/>
  <c r="H1659" i="1" l="1"/>
  <c r="F1659" i="1"/>
  <c r="D1660" i="1"/>
  <c r="G1657" i="1"/>
  <c r="A1658" i="1"/>
  <c r="E1657" i="1"/>
  <c r="C1660" i="1"/>
  <c r="B1658" i="1"/>
  <c r="H1660" i="1" l="1"/>
  <c r="F1660" i="1"/>
  <c r="D1661" i="1"/>
  <c r="G1658" i="1"/>
  <c r="A1659" i="1"/>
  <c r="E1658" i="1"/>
  <c r="B1659" i="1"/>
  <c r="C1661" i="1"/>
  <c r="H1661" i="1" l="1"/>
  <c r="F1661" i="1"/>
  <c r="D1662" i="1"/>
  <c r="G1659" i="1"/>
  <c r="A1660" i="1"/>
  <c r="E1659" i="1"/>
  <c r="B1660" i="1"/>
  <c r="C1662" i="1"/>
  <c r="H1662" i="1" l="1"/>
  <c r="F1662" i="1"/>
  <c r="D1663" i="1"/>
  <c r="G1660" i="1"/>
  <c r="A1661" i="1"/>
  <c r="E1660" i="1"/>
  <c r="B1661" i="1"/>
  <c r="C1663" i="1"/>
  <c r="H1663" i="1" l="1"/>
  <c r="D1664" i="1"/>
  <c r="F1663" i="1"/>
  <c r="G1661" i="1"/>
  <c r="E1661" i="1"/>
  <c r="A1662" i="1"/>
  <c r="B1662" i="1"/>
  <c r="C1664" i="1"/>
  <c r="H1664" i="1" l="1"/>
  <c r="F1664" i="1"/>
  <c r="D1665" i="1"/>
  <c r="G1662" i="1"/>
  <c r="E1662" i="1"/>
  <c r="A1663" i="1"/>
  <c r="B1663" i="1"/>
  <c r="C1665" i="1"/>
  <c r="H1665" i="1" l="1"/>
  <c r="F1665" i="1"/>
  <c r="D1666" i="1"/>
  <c r="G1663" i="1"/>
  <c r="A1664" i="1"/>
  <c r="E1663" i="1"/>
  <c r="B1664" i="1"/>
  <c r="C1666" i="1"/>
  <c r="H1666" i="1" l="1"/>
  <c r="F1666" i="1"/>
  <c r="D1667" i="1"/>
  <c r="G1664" i="1"/>
  <c r="A1665" i="1"/>
  <c r="E1664" i="1"/>
  <c r="B1665" i="1"/>
  <c r="C1667" i="1"/>
  <c r="H1667" i="1" l="1"/>
  <c r="F1667" i="1"/>
  <c r="D1668" i="1"/>
  <c r="G1665" i="1"/>
  <c r="E1665" i="1"/>
  <c r="A1666" i="1"/>
  <c r="B1666" i="1"/>
  <c r="C1668" i="1"/>
  <c r="H1668" i="1" l="1"/>
  <c r="F1668" i="1"/>
  <c r="D1669" i="1"/>
  <c r="G1666" i="1"/>
  <c r="A1667" i="1"/>
  <c r="E1666" i="1"/>
  <c r="B1667" i="1"/>
  <c r="C1669" i="1"/>
  <c r="H1669" i="1" l="1"/>
  <c r="F1669" i="1"/>
  <c r="D1670" i="1"/>
  <c r="G1667" i="1"/>
  <c r="E1667" i="1"/>
  <c r="A1668" i="1"/>
  <c r="B1668" i="1"/>
  <c r="C1670" i="1"/>
  <c r="H1670" i="1" l="1"/>
  <c r="F1670" i="1"/>
  <c r="D1671" i="1"/>
  <c r="G1668" i="1"/>
  <c r="A1669" i="1"/>
  <c r="E1668" i="1"/>
  <c r="B1669" i="1"/>
  <c r="C1671" i="1"/>
  <c r="H1671" i="1" l="1"/>
  <c r="F1671" i="1"/>
  <c r="D1672" i="1"/>
  <c r="G1669" i="1"/>
  <c r="A1670" i="1"/>
  <c r="E1669" i="1"/>
  <c r="B1670" i="1"/>
  <c r="C1672" i="1"/>
  <c r="H1672" i="1" l="1"/>
  <c r="F1672" i="1"/>
  <c r="D1673" i="1"/>
  <c r="G1670" i="1"/>
  <c r="A1671" i="1"/>
  <c r="E1670" i="1"/>
  <c r="B1671" i="1"/>
  <c r="C1673" i="1"/>
  <c r="H1673" i="1" l="1"/>
  <c r="F1673" i="1"/>
  <c r="D1674" i="1"/>
  <c r="G1671" i="1"/>
  <c r="A1672" i="1"/>
  <c r="E1671" i="1"/>
  <c r="C1674" i="1"/>
  <c r="B1672" i="1"/>
  <c r="H1674" i="1" l="1"/>
  <c r="F1674" i="1"/>
  <c r="D1675" i="1"/>
  <c r="G1672" i="1"/>
  <c r="E1672" i="1"/>
  <c r="A1673" i="1"/>
  <c r="B1673" i="1"/>
  <c r="C1675" i="1"/>
  <c r="H1675" i="1" l="1"/>
  <c r="F1675" i="1"/>
  <c r="D1676" i="1"/>
  <c r="G1673" i="1"/>
  <c r="A1674" i="1"/>
  <c r="E1673" i="1"/>
  <c r="B1674" i="1"/>
  <c r="C1676" i="1"/>
  <c r="H1676" i="1" l="1"/>
  <c r="F1676" i="1"/>
  <c r="D1677" i="1"/>
  <c r="G1674" i="1"/>
  <c r="E1674" i="1"/>
  <c r="A1675" i="1"/>
  <c r="B1675" i="1"/>
  <c r="C1677" i="1"/>
  <c r="H1677" i="1" l="1"/>
  <c r="F1677" i="1"/>
  <c r="D1678" i="1"/>
  <c r="G1675" i="1"/>
  <c r="E1675" i="1"/>
  <c r="A1676" i="1"/>
  <c r="C1678" i="1"/>
  <c r="B1676" i="1"/>
  <c r="H1678" i="1" l="1"/>
  <c r="F1678" i="1"/>
  <c r="D1679" i="1"/>
  <c r="G1676" i="1"/>
  <c r="E1676" i="1"/>
  <c r="A1677" i="1"/>
  <c r="B1677" i="1"/>
  <c r="C1679" i="1"/>
  <c r="H1679" i="1" l="1"/>
  <c r="F1679" i="1"/>
  <c r="D1680" i="1"/>
  <c r="G1677" i="1"/>
  <c r="E1677" i="1"/>
  <c r="A1678" i="1"/>
  <c r="B1678" i="1"/>
  <c r="C1680" i="1"/>
  <c r="H1680" i="1" l="1"/>
  <c r="F1680" i="1"/>
  <c r="D1681" i="1"/>
  <c r="G1678" i="1"/>
  <c r="E1678" i="1"/>
  <c r="A1679" i="1"/>
  <c r="B1679" i="1"/>
  <c r="C1681" i="1"/>
  <c r="H1681" i="1" l="1"/>
  <c r="F1681" i="1"/>
  <c r="D1682" i="1"/>
  <c r="G1679" i="1"/>
  <c r="A1680" i="1"/>
  <c r="E1679" i="1"/>
  <c r="B1680" i="1"/>
  <c r="C1682" i="1"/>
  <c r="H1682" i="1" l="1"/>
  <c r="F1682" i="1"/>
  <c r="D1683" i="1"/>
  <c r="G1680" i="1"/>
  <c r="A1681" i="1"/>
  <c r="E1680" i="1"/>
  <c r="B1681" i="1"/>
  <c r="C1683" i="1"/>
  <c r="H1683" i="1" l="1"/>
  <c r="F1683" i="1"/>
  <c r="D1684" i="1"/>
  <c r="G1681" i="1"/>
  <c r="A1682" i="1"/>
  <c r="E1681" i="1"/>
  <c r="B1682" i="1"/>
  <c r="C1684" i="1"/>
  <c r="H1684" i="1" l="1"/>
  <c r="F1684" i="1"/>
  <c r="D1685" i="1"/>
  <c r="G1682" i="1"/>
  <c r="A1683" i="1"/>
  <c r="E1682" i="1"/>
  <c r="B1683" i="1"/>
  <c r="C1685" i="1"/>
  <c r="H1685" i="1" l="1"/>
  <c r="F1685" i="1"/>
  <c r="D1686" i="1"/>
  <c r="G1683" i="1"/>
  <c r="E1683" i="1"/>
  <c r="A1684" i="1"/>
  <c r="B1684" i="1"/>
  <c r="C1686" i="1"/>
  <c r="H1686" i="1" l="1"/>
  <c r="F1686" i="1"/>
  <c r="D1687" i="1"/>
  <c r="G1684" i="1"/>
  <c r="E1684" i="1"/>
  <c r="A1685" i="1"/>
  <c r="B1685" i="1"/>
  <c r="C1687" i="1"/>
  <c r="H1687" i="1" l="1"/>
  <c r="F1687" i="1"/>
  <c r="D1688" i="1"/>
  <c r="G1685" i="1"/>
  <c r="E1685" i="1"/>
  <c r="A1686" i="1"/>
  <c r="B1686" i="1"/>
  <c r="C1688" i="1"/>
  <c r="H1688" i="1" l="1"/>
  <c r="F1688" i="1"/>
  <c r="D1689" i="1"/>
  <c r="G1686" i="1"/>
  <c r="E1686" i="1"/>
  <c r="A1687" i="1"/>
  <c r="B1687" i="1"/>
  <c r="C1689" i="1"/>
  <c r="H1689" i="1" l="1"/>
  <c r="F1689" i="1"/>
  <c r="D1690" i="1"/>
  <c r="G1687" i="1"/>
  <c r="E1687" i="1"/>
  <c r="A1688" i="1"/>
  <c r="B1688" i="1"/>
  <c r="C1690" i="1"/>
  <c r="H1690" i="1" l="1"/>
  <c r="F1690" i="1"/>
  <c r="D1691" i="1"/>
  <c r="G1688" i="1"/>
  <c r="E1688" i="1"/>
  <c r="A1689" i="1"/>
  <c r="B1689" i="1"/>
  <c r="C1691" i="1"/>
  <c r="H1691" i="1" l="1"/>
  <c r="F1691" i="1"/>
  <c r="D1692" i="1"/>
  <c r="G1689" i="1"/>
  <c r="A1690" i="1"/>
  <c r="E1689" i="1"/>
  <c r="C1692" i="1"/>
  <c r="B1690" i="1"/>
  <c r="H1692" i="1" l="1"/>
  <c r="F1692" i="1"/>
  <c r="D1693" i="1"/>
  <c r="G1690" i="1"/>
  <c r="E1690" i="1"/>
  <c r="A1691" i="1"/>
  <c r="B1691" i="1"/>
  <c r="C1693" i="1"/>
  <c r="H1693" i="1" l="1"/>
  <c r="F1693" i="1"/>
  <c r="D1694" i="1"/>
  <c r="G1691" i="1"/>
  <c r="E1691" i="1"/>
  <c r="A1692" i="1"/>
  <c r="B1692" i="1"/>
  <c r="C1694" i="1"/>
  <c r="H1694" i="1" l="1"/>
  <c r="F1694" i="1"/>
  <c r="D1695" i="1"/>
  <c r="G1692" i="1"/>
  <c r="A1693" i="1"/>
  <c r="E1692" i="1"/>
  <c r="B1693" i="1"/>
  <c r="C1695" i="1"/>
  <c r="H1695" i="1" l="1"/>
  <c r="F1695" i="1"/>
  <c r="D1696" i="1"/>
  <c r="G1693" i="1"/>
  <c r="A1694" i="1"/>
  <c r="E1693" i="1"/>
  <c r="C1696" i="1"/>
  <c r="B1694" i="1"/>
  <c r="H1696" i="1" l="1"/>
  <c r="F1696" i="1"/>
  <c r="D1697" i="1"/>
  <c r="G1694" i="1"/>
  <c r="E1694" i="1"/>
  <c r="A1695" i="1"/>
  <c r="B1695" i="1"/>
  <c r="C1697" i="1"/>
  <c r="H1697" i="1" l="1"/>
  <c r="F1697" i="1"/>
  <c r="D1698" i="1"/>
  <c r="G1695" i="1"/>
  <c r="A1696" i="1"/>
  <c r="E1695" i="1"/>
  <c r="B1696" i="1"/>
  <c r="C1698" i="1"/>
  <c r="H1698" i="1" l="1"/>
  <c r="F1698" i="1"/>
  <c r="D1699" i="1"/>
  <c r="G1696" i="1"/>
  <c r="E1696" i="1"/>
  <c r="A1697" i="1"/>
  <c r="B1697" i="1"/>
  <c r="C1699" i="1"/>
  <c r="H1699" i="1" l="1"/>
  <c r="F1699" i="1"/>
  <c r="D1700" i="1"/>
  <c r="G1697" i="1"/>
  <c r="A1698" i="1"/>
  <c r="E1697" i="1"/>
  <c r="B1698" i="1"/>
  <c r="C1700" i="1"/>
  <c r="H1700" i="1" l="1"/>
  <c r="F1700" i="1"/>
  <c r="D1701" i="1"/>
  <c r="G1698" i="1"/>
  <c r="A1699" i="1"/>
  <c r="E1698" i="1"/>
  <c r="C1701" i="1"/>
  <c r="B1699" i="1"/>
  <c r="H1701" i="1" l="1"/>
  <c r="F1701" i="1"/>
  <c r="D1702" i="1"/>
  <c r="G1699" i="1"/>
  <c r="E1699" i="1"/>
  <c r="A1700" i="1"/>
  <c r="B1700" i="1"/>
  <c r="C1702" i="1"/>
  <c r="H1702" i="1" l="1"/>
  <c r="F1702" i="1"/>
  <c r="D1703" i="1"/>
  <c r="G1700" i="1"/>
  <c r="A1701" i="1"/>
  <c r="E1700" i="1"/>
  <c r="B1701" i="1"/>
  <c r="C1703" i="1"/>
  <c r="H1703" i="1" l="1"/>
  <c r="D1704" i="1"/>
  <c r="F1703" i="1"/>
  <c r="G1701" i="1"/>
  <c r="A1702" i="1"/>
  <c r="E1701" i="1"/>
  <c r="B1702" i="1"/>
  <c r="C1704" i="1"/>
  <c r="H1704" i="1" l="1"/>
  <c r="D1705" i="1"/>
  <c r="F1704" i="1"/>
  <c r="G1702" i="1"/>
  <c r="E1702" i="1"/>
  <c r="A1703" i="1"/>
  <c r="C1705" i="1"/>
  <c r="B1703" i="1"/>
  <c r="H1705" i="1" l="1"/>
  <c r="D1706" i="1"/>
  <c r="F1705" i="1"/>
  <c r="G1703" i="1"/>
  <c r="A1704" i="1"/>
  <c r="E1703" i="1"/>
  <c r="C1706" i="1"/>
  <c r="B1704" i="1"/>
  <c r="H1706" i="1" l="1"/>
  <c r="D1707" i="1"/>
  <c r="F1706" i="1"/>
  <c r="G1704" i="1"/>
  <c r="A1705" i="1"/>
  <c r="E1704" i="1"/>
  <c r="C1707" i="1"/>
  <c r="B1705" i="1"/>
  <c r="H1707" i="1" l="1"/>
  <c r="D1708" i="1"/>
  <c r="F1707" i="1"/>
  <c r="G1705" i="1"/>
  <c r="A1706" i="1"/>
  <c r="E1705" i="1"/>
  <c r="B1706" i="1"/>
  <c r="C1708" i="1"/>
  <c r="H1708" i="1" l="1"/>
  <c r="D1709" i="1"/>
  <c r="F1708" i="1"/>
  <c r="G1706" i="1"/>
  <c r="E1706" i="1"/>
  <c r="A1707" i="1"/>
  <c r="C1709" i="1"/>
  <c r="B1707" i="1"/>
  <c r="H1709" i="1" l="1"/>
  <c r="F1709" i="1"/>
  <c r="D1710" i="1"/>
  <c r="G1707" i="1"/>
  <c r="A1708" i="1"/>
  <c r="E1707" i="1"/>
  <c r="B1708" i="1"/>
  <c r="C1710" i="1"/>
  <c r="H1710" i="1" l="1"/>
  <c r="F1710" i="1"/>
  <c r="D1711" i="1"/>
  <c r="G1708" i="1"/>
  <c r="A1709" i="1"/>
  <c r="E1708" i="1"/>
  <c r="B1709" i="1"/>
  <c r="C1711" i="1"/>
  <c r="H1711" i="1" l="1"/>
  <c r="F1711" i="1"/>
  <c r="D1712" i="1"/>
  <c r="G1709" i="1"/>
  <c r="A1710" i="1"/>
  <c r="E1709" i="1"/>
  <c r="C1712" i="1"/>
  <c r="B1710" i="1"/>
  <c r="H1712" i="1" l="1"/>
  <c r="F1712" i="1"/>
  <c r="D1713" i="1"/>
  <c r="G1710" i="1"/>
  <c r="A1711" i="1"/>
  <c r="E1710" i="1"/>
  <c r="C1713" i="1"/>
  <c r="B1711" i="1"/>
  <c r="H1713" i="1" l="1"/>
  <c r="D1714" i="1"/>
  <c r="F1713" i="1"/>
  <c r="G1711" i="1"/>
  <c r="A1712" i="1"/>
  <c r="E1711" i="1"/>
  <c r="B1712" i="1"/>
  <c r="C1714" i="1"/>
  <c r="H1714" i="1" l="1"/>
  <c r="D1715" i="1"/>
  <c r="F1714" i="1"/>
  <c r="G1712" i="1"/>
  <c r="E1712" i="1"/>
  <c r="A1713" i="1"/>
  <c r="B1713" i="1"/>
  <c r="C1715" i="1"/>
  <c r="H1715" i="1" l="1"/>
  <c r="F1715" i="1"/>
  <c r="D1716" i="1"/>
  <c r="G1713" i="1"/>
  <c r="A1714" i="1"/>
  <c r="E1713" i="1"/>
  <c r="B1714" i="1"/>
  <c r="C1716" i="1"/>
  <c r="H1716" i="1" l="1"/>
  <c r="F1716" i="1"/>
  <c r="D1717" i="1"/>
  <c r="G1714" i="1"/>
  <c r="A1715" i="1"/>
  <c r="E1714" i="1"/>
  <c r="B1715" i="1"/>
  <c r="C1717" i="1"/>
  <c r="H1717" i="1" l="1"/>
  <c r="F1717" i="1"/>
  <c r="D1718" i="1"/>
  <c r="G1715" i="1"/>
  <c r="E1715" i="1"/>
  <c r="A1716" i="1"/>
  <c r="B1716" i="1"/>
  <c r="C1718" i="1"/>
  <c r="H1718" i="1" l="1"/>
  <c r="D1719" i="1"/>
  <c r="F1718" i="1"/>
  <c r="G1716" i="1"/>
  <c r="E1716" i="1"/>
  <c r="A1717" i="1"/>
  <c r="B1717" i="1"/>
  <c r="C1719" i="1"/>
  <c r="H1719" i="1" l="1"/>
  <c r="D1720" i="1"/>
  <c r="F1719" i="1"/>
  <c r="G1717" i="1"/>
  <c r="A1718" i="1"/>
  <c r="E1717" i="1"/>
  <c r="C1720" i="1"/>
  <c r="B1718" i="1"/>
  <c r="H1720" i="1" l="1"/>
  <c r="F1720" i="1"/>
  <c r="D1721" i="1"/>
  <c r="G1718" i="1"/>
  <c r="E1718" i="1"/>
  <c r="A1719" i="1"/>
  <c r="C1721" i="1"/>
  <c r="B1719" i="1"/>
  <c r="H1721" i="1" l="1"/>
  <c r="F1721" i="1"/>
  <c r="D1722" i="1"/>
  <c r="G1719" i="1"/>
  <c r="E1719" i="1"/>
  <c r="A1720" i="1"/>
  <c r="B1720" i="1"/>
  <c r="C1722" i="1"/>
  <c r="H1722" i="1" l="1"/>
  <c r="D1723" i="1"/>
  <c r="F1722" i="1"/>
  <c r="G1720" i="1"/>
  <c r="A1721" i="1"/>
  <c r="E1720" i="1"/>
  <c r="B1721" i="1"/>
  <c r="C1723" i="1"/>
  <c r="H1723" i="1" l="1"/>
  <c r="D1724" i="1"/>
  <c r="F1723" i="1"/>
  <c r="G1721" i="1"/>
  <c r="E1721" i="1"/>
  <c r="A1722" i="1"/>
  <c r="C1724" i="1"/>
  <c r="B1722" i="1"/>
  <c r="H1724" i="1" l="1"/>
  <c r="D1725" i="1"/>
  <c r="F1724" i="1"/>
  <c r="G1722" i="1"/>
  <c r="E1722" i="1"/>
  <c r="A1723" i="1"/>
  <c r="B1723" i="1"/>
  <c r="C1725" i="1"/>
  <c r="H1725" i="1" l="1"/>
  <c r="F1725" i="1"/>
  <c r="D1726" i="1"/>
  <c r="G1723" i="1"/>
  <c r="A1724" i="1"/>
  <c r="E1723" i="1"/>
  <c r="C1726" i="1"/>
  <c r="B1724" i="1"/>
  <c r="H1726" i="1" l="1"/>
  <c r="D1727" i="1"/>
  <c r="F1726" i="1"/>
  <c r="G1724" i="1"/>
  <c r="A1725" i="1"/>
  <c r="E1724" i="1"/>
  <c r="C1727" i="1"/>
  <c r="B1725" i="1"/>
  <c r="H1727" i="1" l="1"/>
  <c r="F1727" i="1"/>
  <c r="D1728" i="1"/>
  <c r="G1725" i="1"/>
  <c r="A1726" i="1"/>
  <c r="E1725" i="1"/>
  <c r="B1726" i="1"/>
  <c r="C1728" i="1"/>
  <c r="H1728" i="1" l="1"/>
  <c r="F1728" i="1"/>
  <c r="D1729" i="1"/>
  <c r="G1726" i="1"/>
  <c r="A1727" i="1"/>
  <c r="E1726" i="1"/>
  <c r="C1729" i="1"/>
  <c r="B1727" i="1"/>
  <c r="H1729" i="1" l="1"/>
  <c r="F1729" i="1"/>
  <c r="D1730" i="1"/>
  <c r="G1727" i="1"/>
  <c r="E1727" i="1"/>
  <c r="A1728" i="1"/>
  <c r="B1728" i="1"/>
  <c r="C1730" i="1"/>
  <c r="H1730" i="1" l="1"/>
  <c r="F1730" i="1"/>
  <c r="D1731" i="1"/>
  <c r="G1728" i="1"/>
  <c r="A1729" i="1"/>
  <c r="E1728" i="1"/>
  <c r="B1729" i="1"/>
  <c r="C1731" i="1"/>
  <c r="H1731" i="1" l="1"/>
  <c r="F1731" i="1"/>
  <c r="D1732" i="1"/>
  <c r="G1729" i="1"/>
  <c r="E1729" i="1"/>
  <c r="A1730" i="1"/>
  <c r="B1730" i="1"/>
  <c r="C1732" i="1"/>
  <c r="H1732" i="1" l="1"/>
  <c r="F1732" i="1"/>
  <c r="D1733" i="1"/>
  <c r="G1730" i="1"/>
  <c r="E1730" i="1"/>
  <c r="A1731" i="1"/>
  <c r="B1731" i="1"/>
  <c r="C1733" i="1"/>
  <c r="H1733" i="1" l="1"/>
  <c r="D1734" i="1"/>
  <c r="F1733" i="1"/>
  <c r="G1731" i="1"/>
  <c r="E1731" i="1"/>
  <c r="A1732" i="1"/>
  <c r="B1732" i="1"/>
  <c r="C1734" i="1"/>
  <c r="H1734" i="1" l="1"/>
  <c r="F1734" i="1"/>
  <c r="D1735" i="1"/>
  <c r="G1732" i="1"/>
  <c r="E1732" i="1"/>
  <c r="A1733" i="1"/>
  <c r="B1733" i="1"/>
  <c r="C1735" i="1"/>
  <c r="H1735" i="1" l="1"/>
  <c r="D1736" i="1"/>
  <c r="F1735" i="1"/>
  <c r="G1733" i="1"/>
  <c r="E1733" i="1"/>
  <c r="A1734" i="1"/>
  <c r="B1734" i="1"/>
  <c r="C1736" i="1"/>
  <c r="H1736" i="1" l="1"/>
  <c r="F1736" i="1"/>
  <c r="D1737" i="1"/>
  <c r="G1734" i="1"/>
  <c r="E1734" i="1"/>
  <c r="A1735" i="1"/>
  <c r="C1737" i="1"/>
  <c r="B1735" i="1"/>
  <c r="H1737" i="1" l="1"/>
  <c r="F1737" i="1"/>
  <c r="D1738" i="1"/>
  <c r="G1735" i="1"/>
  <c r="A1736" i="1"/>
  <c r="E1735" i="1"/>
  <c r="B1736" i="1"/>
  <c r="C1738" i="1"/>
  <c r="H1738" i="1" l="1"/>
  <c r="D1739" i="1"/>
  <c r="F1738" i="1"/>
  <c r="G1736" i="1"/>
  <c r="A1737" i="1"/>
  <c r="E1736" i="1"/>
  <c r="B1737" i="1"/>
  <c r="C1739" i="1"/>
  <c r="H1739" i="1" l="1"/>
  <c r="F1739" i="1"/>
  <c r="D1740" i="1"/>
  <c r="G1737" i="1"/>
  <c r="E1737" i="1"/>
  <c r="A1738" i="1"/>
  <c r="B1738" i="1"/>
  <c r="C1740" i="1"/>
  <c r="H1740" i="1" l="1"/>
  <c r="F1740" i="1"/>
  <c r="D1741" i="1"/>
  <c r="G1738" i="1"/>
  <c r="A1739" i="1"/>
  <c r="E1738" i="1"/>
  <c r="B1739" i="1"/>
  <c r="C1741" i="1"/>
  <c r="H1741" i="1" l="1"/>
  <c r="F1741" i="1"/>
  <c r="D1742" i="1"/>
  <c r="G1739" i="1"/>
  <c r="E1739" i="1"/>
  <c r="A1740" i="1"/>
  <c r="B1740" i="1"/>
  <c r="C1742" i="1"/>
  <c r="H1742" i="1" l="1"/>
  <c r="F1742" i="1"/>
  <c r="D1743" i="1"/>
  <c r="G1740" i="1"/>
  <c r="A1741" i="1"/>
  <c r="E1740" i="1"/>
  <c r="B1741" i="1"/>
  <c r="C1743" i="1"/>
  <c r="H1743" i="1" l="1"/>
  <c r="F1743" i="1"/>
  <c r="D1744" i="1"/>
  <c r="G1741" i="1"/>
  <c r="E1741" i="1"/>
  <c r="A1742" i="1"/>
  <c r="B1742" i="1"/>
  <c r="C1744" i="1"/>
  <c r="H1744" i="1" l="1"/>
  <c r="F1744" i="1"/>
  <c r="D1745" i="1"/>
  <c r="G1742" i="1"/>
  <c r="E1742" i="1"/>
  <c r="A1743" i="1"/>
  <c r="C1745" i="1"/>
  <c r="B1743" i="1"/>
  <c r="H1745" i="1" l="1"/>
  <c r="F1745" i="1"/>
  <c r="D1746" i="1"/>
  <c r="G1743" i="1"/>
  <c r="E1743" i="1"/>
  <c r="A1744" i="1"/>
  <c r="B1744" i="1"/>
  <c r="C1746" i="1"/>
  <c r="H1746" i="1" l="1"/>
  <c r="F1746" i="1"/>
  <c r="D1747" i="1"/>
  <c r="G1744" i="1"/>
  <c r="A1745" i="1"/>
  <c r="E1744" i="1"/>
  <c r="C1747" i="1"/>
  <c r="B1745" i="1"/>
  <c r="H1747" i="1" l="1"/>
  <c r="F1747" i="1"/>
  <c r="D1748" i="1"/>
  <c r="G1745" i="1"/>
  <c r="E1745" i="1"/>
  <c r="A1746" i="1"/>
  <c r="B1746" i="1"/>
  <c r="C1748" i="1"/>
  <c r="H1748" i="1" l="1"/>
  <c r="F1748" i="1"/>
  <c r="D1749" i="1"/>
  <c r="G1746" i="1"/>
  <c r="E1746" i="1"/>
  <c r="A1747" i="1"/>
  <c r="B1747" i="1"/>
  <c r="C1749" i="1"/>
  <c r="H1749" i="1" l="1"/>
  <c r="F1749" i="1"/>
  <c r="D1750" i="1"/>
  <c r="G1747" i="1"/>
  <c r="A1748" i="1"/>
  <c r="E1747" i="1"/>
  <c r="C1750" i="1"/>
  <c r="B1748" i="1"/>
  <c r="H1750" i="1" l="1"/>
  <c r="F1750" i="1"/>
  <c r="D1751" i="1"/>
  <c r="G1748" i="1"/>
  <c r="A1749" i="1"/>
  <c r="E1748" i="1"/>
  <c r="B1749" i="1"/>
  <c r="C1751" i="1"/>
  <c r="H1751" i="1" l="1"/>
  <c r="F1751" i="1"/>
  <c r="D1752" i="1"/>
  <c r="G1749" i="1"/>
  <c r="A1750" i="1"/>
  <c r="E1749" i="1"/>
  <c r="B1750" i="1"/>
  <c r="C1752" i="1"/>
  <c r="H1752" i="1" l="1"/>
  <c r="F1752" i="1"/>
  <c r="D1753" i="1"/>
  <c r="G1750" i="1"/>
  <c r="A1751" i="1"/>
  <c r="E1750" i="1"/>
  <c r="B1751" i="1"/>
  <c r="C1753" i="1"/>
  <c r="H1753" i="1" l="1"/>
  <c r="F1753" i="1"/>
  <c r="D1754" i="1"/>
  <c r="G1751" i="1"/>
  <c r="E1751" i="1"/>
  <c r="A1752" i="1"/>
  <c r="B1752" i="1"/>
  <c r="C1754" i="1"/>
  <c r="H1754" i="1" l="1"/>
  <c r="F1754" i="1"/>
  <c r="D1755" i="1"/>
  <c r="G1752" i="1"/>
  <c r="E1752" i="1"/>
  <c r="A1753" i="1"/>
  <c r="C1755" i="1"/>
  <c r="B1753" i="1"/>
  <c r="H1755" i="1" l="1"/>
  <c r="F1755" i="1"/>
  <c r="D1756" i="1"/>
  <c r="G1753" i="1"/>
  <c r="A1754" i="1"/>
  <c r="E1753" i="1"/>
  <c r="C1756" i="1"/>
  <c r="B1754" i="1"/>
  <c r="H1756" i="1" l="1"/>
  <c r="F1756" i="1"/>
  <c r="D1757" i="1"/>
  <c r="G1754" i="1"/>
  <c r="A1755" i="1"/>
  <c r="E1754" i="1"/>
  <c r="B1755" i="1"/>
  <c r="C1757" i="1"/>
  <c r="H1757" i="1" l="1"/>
  <c r="F1757" i="1"/>
  <c r="D1758" i="1"/>
  <c r="G1755" i="1"/>
  <c r="E1755" i="1"/>
  <c r="A1756" i="1"/>
  <c r="C1758" i="1"/>
  <c r="B1756" i="1"/>
  <c r="H1758" i="1" l="1"/>
  <c r="F1758" i="1"/>
  <c r="D1759" i="1"/>
  <c r="G1756" i="1"/>
  <c r="E1756" i="1"/>
  <c r="A1757" i="1"/>
  <c r="C1759" i="1"/>
  <c r="B1757" i="1"/>
  <c r="H1759" i="1" l="1"/>
  <c r="F1759" i="1"/>
  <c r="D1760" i="1"/>
  <c r="G1757" i="1"/>
  <c r="E1757" i="1"/>
  <c r="A1758" i="1"/>
  <c r="C1760" i="1"/>
  <c r="B1758" i="1"/>
  <c r="H1760" i="1" l="1"/>
  <c r="D1761" i="1"/>
  <c r="F1760" i="1"/>
  <c r="G1758" i="1"/>
  <c r="A1759" i="1"/>
  <c r="E1758" i="1"/>
  <c r="B1759" i="1"/>
  <c r="C1761" i="1"/>
  <c r="H1761" i="1" l="1"/>
  <c r="F1761" i="1"/>
  <c r="D1762" i="1"/>
  <c r="G1759" i="1"/>
  <c r="E1759" i="1"/>
  <c r="A1760" i="1"/>
  <c r="B1760" i="1"/>
  <c r="C1762" i="1"/>
  <c r="H1762" i="1" l="1"/>
  <c r="F1762" i="1"/>
  <c r="D1763" i="1"/>
  <c r="G1760" i="1"/>
  <c r="A1761" i="1"/>
  <c r="E1760" i="1"/>
  <c r="B1761" i="1"/>
  <c r="C1763" i="1"/>
  <c r="H1763" i="1" l="1"/>
  <c r="D1764" i="1"/>
  <c r="F1763" i="1"/>
  <c r="G1761" i="1"/>
  <c r="E1761" i="1"/>
  <c r="A1762" i="1"/>
  <c r="B1762" i="1"/>
  <c r="C1764" i="1"/>
  <c r="H1764" i="1" l="1"/>
  <c r="F1764" i="1"/>
  <c r="D1765" i="1"/>
  <c r="G1762" i="1"/>
  <c r="A1763" i="1"/>
  <c r="E1762" i="1"/>
  <c r="B1763" i="1"/>
  <c r="C1765" i="1"/>
  <c r="H1765" i="1" l="1"/>
  <c r="F1765" i="1"/>
  <c r="D1766" i="1"/>
  <c r="G1763" i="1"/>
  <c r="A1764" i="1"/>
  <c r="E1763" i="1"/>
  <c r="C1766" i="1"/>
  <c r="B1764" i="1"/>
  <c r="H1766" i="1" l="1"/>
  <c r="F1766" i="1"/>
  <c r="D1767" i="1"/>
  <c r="G1764" i="1"/>
  <c r="E1764" i="1"/>
  <c r="A1765" i="1"/>
  <c r="B1765" i="1"/>
  <c r="C1767" i="1"/>
  <c r="H1767" i="1" l="1"/>
  <c r="F1767" i="1"/>
  <c r="D1768" i="1"/>
  <c r="G1765" i="1"/>
  <c r="E1765" i="1"/>
  <c r="A1766" i="1"/>
  <c r="B1766" i="1"/>
  <c r="C1768" i="1"/>
  <c r="H1768" i="1" l="1"/>
  <c r="F1768" i="1"/>
  <c r="D1769" i="1"/>
  <c r="G1766" i="1"/>
  <c r="A1767" i="1"/>
  <c r="E1766" i="1"/>
  <c r="B1767" i="1"/>
  <c r="C1769" i="1"/>
  <c r="H1769" i="1" l="1"/>
  <c r="D1770" i="1"/>
  <c r="F1769" i="1"/>
  <c r="G1767" i="1"/>
  <c r="E1767" i="1"/>
  <c r="A1768" i="1"/>
  <c r="B1768" i="1"/>
  <c r="C1770" i="1"/>
  <c r="H1770" i="1" l="1"/>
  <c r="F1770" i="1"/>
  <c r="D1771" i="1"/>
  <c r="G1768" i="1"/>
  <c r="E1768" i="1"/>
  <c r="A1769" i="1"/>
  <c r="B1769" i="1"/>
  <c r="C1771" i="1"/>
  <c r="H1771" i="1" l="1"/>
  <c r="F1771" i="1"/>
  <c r="D1772" i="1"/>
  <c r="G1769" i="1"/>
  <c r="E1769" i="1"/>
  <c r="A1770" i="1"/>
  <c r="B1770" i="1"/>
  <c r="C1772" i="1"/>
  <c r="H1772" i="1" l="1"/>
  <c r="D1773" i="1"/>
  <c r="F1772" i="1"/>
  <c r="G1770" i="1"/>
  <c r="E1770" i="1"/>
  <c r="A1771" i="1"/>
  <c r="C1773" i="1"/>
  <c r="B1771" i="1"/>
  <c r="H1773" i="1" l="1"/>
  <c r="F1773" i="1"/>
  <c r="D1774" i="1"/>
  <c r="G1771" i="1"/>
  <c r="E1771" i="1"/>
  <c r="A1772" i="1"/>
  <c r="C1774" i="1"/>
  <c r="B1772" i="1"/>
  <c r="H1774" i="1" l="1"/>
  <c r="F1774" i="1"/>
  <c r="D1775" i="1"/>
  <c r="G1772" i="1"/>
  <c r="E1772" i="1"/>
  <c r="A1773" i="1"/>
  <c r="C1775" i="1"/>
  <c r="B1773" i="1"/>
  <c r="H1775" i="1" l="1"/>
  <c r="F1775" i="1"/>
  <c r="D1776" i="1"/>
  <c r="G1773" i="1"/>
  <c r="E1773" i="1"/>
  <c r="A1774" i="1"/>
  <c r="C1776" i="1"/>
  <c r="B1774" i="1"/>
  <c r="H1776" i="1" l="1"/>
  <c r="F1776" i="1"/>
  <c r="D1777" i="1"/>
  <c r="G1774" i="1"/>
  <c r="E1774" i="1"/>
  <c r="A1775" i="1"/>
  <c r="C1777" i="1"/>
  <c r="B1775" i="1"/>
  <c r="H1777" i="1" l="1"/>
  <c r="F1777" i="1"/>
  <c r="D1778" i="1"/>
  <c r="G1775" i="1"/>
  <c r="A1776" i="1"/>
  <c r="E1775" i="1"/>
  <c r="C1778" i="1"/>
  <c r="B1776" i="1"/>
  <c r="H1778" i="1" l="1"/>
  <c r="F1778" i="1"/>
  <c r="D1779" i="1"/>
  <c r="G1776" i="1"/>
  <c r="A1777" i="1"/>
  <c r="E1776" i="1"/>
  <c r="C1779" i="1"/>
  <c r="B1777" i="1"/>
  <c r="H1779" i="1" l="1"/>
  <c r="F1779" i="1"/>
  <c r="D1780" i="1"/>
  <c r="G1777" i="1"/>
  <c r="A1778" i="1"/>
  <c r="E1777" i="1"/>
  <c r="C1780" i="1"/>
  <c r="B1778" i="1"/>
  <c r="H1780" i="1" l="1"/>
  <c r="F1780" i="1"/>
  <c r="D1781" i="1"/>
  <c r="G1778" i="1"/>
  <c r="E1778" i="1"/>
  <c r="A1779" i="1"/>
  <c r="C1781" i="1"/>
  <c r="B1779" i="1"/>
  <c r="H1781" i="1" l="1"/>
  <c r="F1781" i="1"/>
  <c r="D1782" i="1"/>
  <c r="G1779" i="1"/>
  <c r="E1779" i="1"/>
  <c r="A1780" i="1"/>
  <c r="C1782" i="1"/>
  <c r="B1780" i="1"/>
  <c r="H1782" i="1" l="1"/>
  <c r="D1783" i="1"/>
  <c r="F1782" i="1"/>
  <c r="G1780" i="1"/>
  <c r="E1780" i="1"/>
  <c r="A1781" i="1"/>
  <c r="C1783" i="1"/>
  <c r="B1781" i="1"/>
  <c r="H1783" i="1" l="1"/>
  <c r="F1783" i="1"/>
  <c r="D1784" i="1"/>
  <c r="G1781" i="1"/>
  <c r="E1781" i="1"/>
  <c r="A1782" i="1"/>
  <c r="C1784" i="1"/>
  <c r="B1782" i="1"/>
  <c r="H1784" i="1" l="1"/>
  <c r="F1784" i="1"/>
  <c r="D1785" i="1"/>
  <c r="G1782" i="1"/>
  <c r="A1783" i="1"/>
  <c r="E1782" i="1"/>
  <c r="B1783" i="1"/>
  <c r="C1785" i="1"/>
  <c r="H1785" i="1" l="1"/>
  <c r="D1786" i="1"/>
  <c r="F1785" i="1"/>
  <c r="G1783" i="1"/>
  <c r="A1784" i="1"/>
  <c r="E1783" i="1"/>
  <c r="C1786" i="1"/>
  <c r="B1784" i="1"/>
  <c r="H1786" i="1" l="1"/>
  <c r="D1787" i="1"/>
  <c r="F1786" i="1"/>
  <c r="G1784" i="1"/>
  <c r="E1784" i="1"/>
  <c r="A1785" i="1"/>
  <c r="C1787" i="1"/>
  <c r="B1785" i="1"/>
  <c r="H1787" i="1" l="1"/>
  <c r="F1787" i="1"/>
  <c r="D1788" i="1"/>
  <c r="G1785" i="1"/>
  <c r="A1786" i="1"/>
  <c r="E1785" i="1"/>
  <c r="C1788" i="1"/>
  <c r="B1786" i="1"/>
  <c r="H1788" i="1" l="1"/>
  <c r="F1788" i="1"/>
  <c r="D1789" i="1"/>
  <c r="G1786" i="1"/>
  <c r="A1787" i="1"/>
  <c r="E1786" i="1"/>
  <c r="C1789" i="1"/>
  <c r="B1787" i="1"/>
  <c r="H1789" i="1" l="1"/>
  <c r="F1789" i="1"/>
  <c r="D1790" i="1"/>
  <c r="G1787" i="1"/>
  <c r="A1788" i="1"/>
  <c r="E1787" i="1"/>
  <c r="C1790" i="1"/>
  <c r="B1788" i="1"/>
  <c r="H1790" i="1" l="1"/>
  <c r="F1790" i="1"/>
  <c r="D1791" i="1"/>
  <c r="G1788" i="1"/>
  <c r="E1788" i="1"/>
  <c r="A1789" i="1"/>
  <c r="C1791" i="1"/>
  <c r="B1789" i="1"/>
  <c r="H1791" i="1" l="1"/>
  <c r="D1792" i="1"/>
  <c r="F1791" i="1"/>
  <c r="G1789" i="1"/>
  <c r="A1790" i="1"/>
  <c r="E1789" i="1"/>
  <c r="B1790" i="1"/>
  <c r="C1792" i="1"/>
  <c r="H1792" i="1" l="1"/>
  <c r="D1793" i="1"/>
  <c r="F1792" i="1"/>
  <c r="G1790" i="1"/>
  <c r="A1791" i="1"/>
  <c r="E1790" i="1"/>
  <c r="C1793" i="1"/>
  <c r="B1791" i="1"/>
  <c r="H1793" i="1" l="1"/>
  <c r="F1793" i="1"/>
  <c r="D1794" i="1"/>
  <c r="G1791" i="1"/>
  <c r="A1792" i="1"/>
  <c r="E1791" i="1"/>
  <c r="C1794" i="1"/>
  <c r="B1792" i="1"/>
  <c r="H1794" i="1" l="1"/>
  <c r="F1794" i="1"/>
  <c r="D1795" i="1"/>
  <c r="G1792" i="1"/>
  <c r="A1793" i="1"/>
  <c r="E1792" i="1"/>
  <c r="C1795" i="1"/>
  <c r="B1793" i="1"/>
  <c r="H1795" i="1" l="1"/>
  <c r="F1795" i="1"/>
  <c r="D1796" i="1"/>
  <c r="G1793" i="1"/>
  <c r="A1794" i="1"/>
  <c r="E1793" i="1"/>
  <c r="C1796" i="1"/>
  <c r="B1794" i="1"/>
  <c r="H1796" i="1" l="1"/>
  <c r="D1797" i="1"/>
  <c r="F1796" i="1"/>
  <c r="G1794" i="1"/>
  <c r="E1794" i="1"/>
  <c r="A1795" i="1"/>
  <c r="C1797" i="1"/>
  <c r="B1795" i="1"/>
  <c r="H1797" i="1" l="1"/>
  <c r="F1797" i="1"/>
  <c r="D1798" i="1"/>
  <c r="G1795" i="1"/>
  <c r="E1795" i="1"/>
  <c r="A1796" i="1"/>
  <c r="C1798" i="1"/>
  <c r="B1796" i="1"/>
  <c r="H1798" i="1" l="1"/>
  <c r="F1798" i="1"/>
  <c r="D1799" i="1"/>
  <c r="G1796" i="1"/>
  <c r="A1797" i="1"/>
  <c r="E1796" i="1"/>
  <c r="C1799" i="1"/>
  <c r="B1797" i="1"/>
  <c r="H1799" i="1" l="1"/>
  <c r="F1799" i="1"/>
  <c r="D1800" i="1"/>
  <c r="G1797" i="1"/>
  <c r="E1797" i="1"/>
  <c r="A1798" i="1"/>
  <c r="C1800" i="1"/>
  <c r="B1798" i="1"/>
  <c r="H1800" i="1" l="1"/>
  <c r="F1800" i="1"/>
  <c r="D1801" i="1"/>
  <c r="G1798" i="1"/>
  <c r="A1799" i="1"/>
  <c r="E1798" i="1"/>
  <c r="C1801" i="1"/>
  <c r="B1799" i="1"/>
  <c r="H1801" i="1" l="1"/>
  <c r="D1802" i="1"/>
  <c r="F1801" i="1"/>
  <c r="G1799" i="1"/>
  <c r="E1799" i="1"/>
  <c r="A1800" i="1"/>
  <c r="C1802" i="1"/>
  <c r="B1800" i="1"/>
  <c r="H1802" i="1" l="1"/>
  <c r="D1803" i="1"/>
  <c r="F1802" i="1"/>
  <c r="G1800" i="1"/>
  <c r="A1801" i="1"/>
  <c r="E1800" i="1"/>
  <c r="C1803" i="1"/>
  <c r="B1801" i="1"/>
  <c r="H1803" i="1" l="1"/>
  <c r="F1803" i="1"/>
  <c r="D1804" i="1"/>
  <c r="G1801" i="1"/>
  <c r="E1801" i="1"/>
  <c r="A1802" i="1"/>
  <c r="C1804" i="1"/>
  <c r="B1802" i="1"/>
  <c r="H1804" i="1" l="1"/>
  <c r="F1804" i="1"/>
  <c r="D1805" i="1"/>
  <c r="G1802" i="1"/>
  <c r="E1802" i="1"/>
  <c r="A1803" i="1"/>
  <c r="C1805" i="1"/>
  <c r="B1803" i="1"/>
  <c r="H1805" i="1" l="1"/>
  <c r="F1805" i="1"/>
  <c r="D1806" i="1"/>
  <c r="G1803" i="1"/>
  <c r="E1803" i="1"/>
  <c r="A1804" i="1"/>
  <c r="B1804" i="1"/>
  <c r="C1806" i="1"/>
  <c r="H1806" i="1" l="1"/>
  <c r="D1807" i="1"/>
  <c r="F1806" i="1"/>
  <c r="G1804" i="1"/>
  <c r="A1805" i="1"/>
  <c r="E1804" i="1"/>
  <c r="C1807" i="1"/>
  <c r="B1805" i="1"/>
  <c r="H1807" i="1" l="1"/>
  <c r="D1808" i="1"/>
  <c r="F1807" i="1"/>
  <c r="G1805" i="1"/>
  <c r="E1805" i="1"/>
  <c r="A1806" i="1"/>
  <c r="C1808" i="1"/>
  <c r="B1806" i="1"/>
  <c r="H1808" i="1" l="1"/>
  <c r="D1809" i="1"/>
  <c r="F1808" i="1"/>
  <c r="G1806" i="1"/>
  <c r="A1807" i="1"/>
  <c r="E1806" i="1"/>
  <c r="C1809" i="1"/>
  <c r="B1807" i="1"/>
  <c r="H1809" i="1" l="1"/>
  <c r="D1810" i="1"/>
  <c r="F1809" i="1"/>
  <c r="G1807" i="1"/>
  <c r="E1807" i="1"/>
  <c r="A1808" i="1"/>
  <c r="C1810" i="1"/>
  <c r="B1808" i="1"/>
  <c r="H1810" i="1" l="1"/>
  <c r="D1811" i="1"/>
  <c r="F1810" i="1"/>
  <c r="G1808" i="1"/>
  <c r="A1809" i="1"/>
  <c r="E1808" i="1"/>
  <c r="C1811" i="1"/>
  <c r="B1809" i="1"/>
  <c r="H1811" i="1" l="1"/>
  <c r="F1811" i="1"/>
  <c r="D1812" i="1"/>
  <c r="G1809" i="1"/>
  <c r="E1809" i="1"/>
  <c r="A1810" i="1"/>
  <c r="B1810" i="1"/>
  <c r="C1812" i="1"/>
  <c r="H1812" i="1" l="1"/>
  <c r="F1812" i="1"/>
  <c r="D1813" i="1"/>
  <c r="G1810" i="1"/>
  <c r="E1810" i="1"/>
  <c r="A1811" i="1"/>
  <c r="B1811" i="1"/>
  <c r="C1813" i="1"/>
  <c r="H1813" i="1" l="1"/>
  <c r="D1814" i="1"/>
  <c r="F1813" i="1"/>
  <c r="G1811" i="1"/>
  <c r="E1811" i="1"/>
  <c r="A1812" i="1"/>
  <c r="C1814" i="1"/>
  <c r="B1812" i="1"/>
  <c r="H1814" i="1" l="1"/>
  <c r="D1815" i="1"/>
  <c r="F1814" i="1"/>
  <c r="G1812" i="1"/>
  <c r="E1812" i="1"/>
  <c r="A1813" i="1"/>
  <c r="C1815" i="1"/>
  <c r="B1813" i="1"/>
  <c r="H1815" i="1" l="1"/>
  <c r="D1816" i="1"/>
  <c r="F1815" i="1"/>
  <c r="G1813" i="1"/>
  <c r="E1813" i="1"/>
  <c r="A1814" i="1"/>
  <c r="C1816" i="1"/>
  <c r="B1814" i="1"/>
  <c r="H1816" i="1" l="1"/>
  <c r="D1817" i="1"/>
  <c r="F1816" i="1"/>
  <c r="G1814" i="1"/>
  <c r="E1814" i="1"/>
  <c r="A1815" i="1"/>
  <c r="C1817" i="1"/>
  <c r="B1815" i="1"/>
  <c r="H1817" i="1" l="1"/>
  <c r="D1818" i="1"/>
  <c r="F1817" i="1"/>
  <c r="G1815" i="1"/>
  <c r="E1815" i="1"/>
  <c r="A1816" i="1"/>
  <c r="B1816" i="1"/>
  <c r="C1818" i="1"/>
  <c r="H1818" i="1" l="1"/>
  <c r="F1818" i="1"/>
  <c r="D1819" i="1"/>
  <c r="G1816" i="1"/>
  <c r="A1817" i="1"/>
  <c r="E1816" i="1"/>
  <c r="B1817" i="1"/>
  <c r="C1819" i="1"/>
  <c r="H1819" i="1" l="1"/>
  <c r="F1819" i="1"/>
  <c r="D1820" i="1"/>
  <c r="G1817" i="1"/>
  <c r="E1817" i="1"/>
  <c r="A1818" i="1"/>
  <c r="B1818" i="1"/>
  <c r="C1820" i="1"/>
  <c r="H1820" i="1" l="1"/>
  <c r="F1820" i="1"/>
  <c r="D1821" i="1"/>
  <c r="G1818" i="1"/>
  <c r="E1818" i="1"/>
  <c r="A1819" i="1"/>
  <c r="B1819" i="1"/>
  <c r="C1821" i="1"/>
  <c r="H1821" i="1" l="1"/>
  <c r="F1821" i="1"/>
  <c r="D1822" i="1"/>
  <c r="G1819" i="1"/>
  <c r="A1820" i="1"/>
  <c r="E1819" i="1"/>
  <c r="B1820" i="1"/>
  <c r="C1822" i="1"/>
  <c r="H1822" i="1" l="1"/>
  <c r="F1822" i="1"/>
  <c r="D1823" i="1"/>
  <c r="G1820" i="1"/>
  <c r="A1821" i="1"/>
  <c r="E1820" i="1"/>
  <c r="B1821" i="1"/>
  <c r="C1823" i="1"/>
  <c r="H1823" i="1" l="1"/>
  <c r="D1824" i="1"/>
  <c r="F1823" i="1"/>
  <c r="G1821" i="1"/>
  <c r="E1821" i="1"/>
  <c r="A1822" i="1"/>
  <c r="C1824" i="1"/>
  <c r="B1822" i="1"/>
  <c r="H1824" i="1" l="1"/>
  <c r="D1825" i="1"/>
  <c r="F1824" i="1"/>
  <c r="G1822" i="1"/>
  <c r="E1822" i="1"/>
  <c r="A1823" i="1"/>
  <c r="C1825" i="1"/>
  <c r="B1823" i="1"/>
  <c r="H1825" i="1" l="1"/>
  <c r="D1826" i="1"/>
  <c r="F1825" i="1"/>
  <c r="G1823" i="1"/>
  <c r="A1824" i="1"/>
  <c r="E1823" i="1"/>
  <c r="C1826" i="1"/>
  <c r="B1824" i="1"/>
  <c r="H1826" i="1" l="1"/>
  <c r="D1827" i="1"/>
  <c r="F1826" i="1"/>
  <c r="G1824" i="1"/>
  <c r="E1824" i="1"/>
  <c r="A1825" i="1"/>
  <c r="C1827" i="1"/>
  <c r="B1825" i="1"/>
  <c r="H1827" i="1" l="1"/>
  <c r="D1828" i="1"/>
  <c r="F1827" i="1"/>
  <c r="G1825" i="1"/>
  <c r="E1825" i="1"/>
  <c r="A1826" i="1"/>
  <c r="C1828" i="1"/>
  <c r="B1826" i="1"/>
  <c r="H1828" i="1" l="1"/>
  <c r="D1829" i="1"/>
  <c r="F1828" i="1"/>
  <c r="G1826" i="1"/>
  <c r="A1827" i="1"/>
  <c r="E1826" i="1"/>
  <c r="C1829" i="1"/>
  <c r="B1827" i="1"/>
  <c r="H1829" i="1" l="1"/>
  <c r="F1829" i="1"/>
  <c r="D1830" i="1"/>
  <c r="G1827" i="1"/>
  <c r="A1828" i="1"/>
  <c r="E1827" i="1"/>
  <c r="C1830" i="1"/>
  <c r="B1828" i="1"/>
  <c r="H1830" i="1" l="1"/>
  <c r="F1830" i="1"/>
  <c r="D1831" i="1"/>
  <c r="G1828" i="1"/>
  <c r="E1828" i="1"/>
  <c r="A1829" i="1"/>
  <c r="C1831" i="1"/>
  <c r="B1829" i="1"/>
  <c r="H1831" i="1" l="1"/>
  <c r="F1831" i="1"/>
  <c r="D1832" i="1"/>
  <c r="G1829" i="1"/>
  <c r="A1830" i="1"/>
  <c r="E1829" i="1"/>
  <c r="C1832" i="1"/>
  <c r="B1830" i="1"/>
  <c r="H1832" i="1" l="1"/>
  <c r="F1832" i="1"/>
  <c r="D1833" i="1"/>
  <c r="G1830" i="1"/>
  <c r="E1830" i="1"/>
  <c r="A1831" i="1"/>
  <c r="C1833" i="1"/>
  <c r="B1831" i="1"/>
  <c r="H1833" i="1" l="1"/>
  <c r="D1834" i="1"/>
  <c r="F1833" i="1"/>
  <c r="G1831" i="1"/>
  <c r="E1831" i="1"/>
  <c r="A1832" i="1"/>
  <c r="C1834" i="1"/>
  <c r="B1832" i="1"/>
  <c r="H1834" i="1" l="1"/>
  <c r="D1835" i="1"/>
  <c r="F1834" i="1"/>
  <c r="G1832" i="1"/>
  <c r="A1833" i="1"/>
  <c r="E1832" i="1"/>
  <c r="C1835" i="1"/>
  <c r="B1833" i="1"/>
  <c r="H1835" i="1" l="1"/>
  <c r="D1836" i="1"/>
  <c r="F1835" i="1"/>
  <c r="G1833" i="1"/>
  <c r="E1833" i="1"/>
  <c r="A1834" i="1"/>
  <c r="B1834" i="1"/>
  <c r="C1836" i="1"/>
  <c r="H1836" i="1" l="1"/>
  <c r="D1837" i="1"/>
  <c r="F1836" i="1"/>
  <c r="G1834" i="1"/>
  <c r="E1834" i="1"/>
  <c r="A1835" i="1"/>
  <c r="B1835" i="1"/>
  <c r="C1837" i="1"/>
  <c r="H1837" i="1" l="1"/>
  <c r="D1838" i="1"/>
  <c r="F1837" i="1"/>
  <c r="G1835" i="1"/>
  <c r="A1836" i="1"/>
  <c r="E1835" i="1"/>
  <c r="C1838" i="1"/>
  <c r="B1836" i="1"/>
  <c r="H1838" i="1" l="1"/>
  <c r="D1839" i="1"/>
  <c r="F1838" i="1"/>
  <c r="G1836" i="1"/>
  <c r="E1836" i="1"/>
  <c r="A1837" i="1"/>
  <c r="C1839" i="1"/>
  <c r="B1837" i="1"/>
  <c r="H1839" i="1" l="1"/>
  <c r="F1839" i="1"/>
  <c r="D1840" i="1"/>
  <c r="G1837" i="1"/>
  <c r="E1837" i="1"/>
  <c r="A1838" i="1"/>
  <c r="C1840" i="1"/>
  <c r="B1838" i="1"/>
  <c r="H1840" i="1" l="1"/>
  <c r="D1841" i="1"/>
  <c r="F1840" i="1"/>
  <c r="G1838" i="1"/>
  <c r="E1838" i="1"/>
  <c r="A1839" i="1"/>
  <c r="C1841" i="1"/>
  <c r="B1839" i="1"/>
  <c r="H1841" i="1" l="1"/>
  <c r="F1841" i="1"/>
  <c r="D1842" i="1"/>
  <c r="G1839" i="1"/>
  <c r="A1840" i="1"/>
  <c r="E1839" i="1"/>
  <c r="C1842" i="1"/>
  <c r="B1840" i="1"/>
  <c r="H1842" i="1" l="1"/>
  <c r="F1842" i="1"/>
  <c r="D1843" i="1"/>
  <c r="G1840" i="1"/>
  <c r="A1841" i="1"/>
  <c r="E1840" i="1"/>
  <c r="C1843" i="1"/>
  <c r="B1841" i="1"/>
  <c r="H1843" i="1" l="1"/>
  <c r="F1843" i="1"/>
  <c r="D1844" i="1"/>
  <c r="G1841" i="1"/>
  <c r="E1841" i="1"/>
  <c r="A1842" i="1"/>
  <c r="C1844" i="1"/>
  <c r="B1842" i="1"/>
  <c r="H1844" i="1" l="1"/>
  <c r="F1844" i="1"/>
  <c r="D1845" i="1"/>
  <c r="G1842" i="1"/>
  <c r="E1842" i="1"/>
  <c r="A1843" i="1"/>
  <c r="C1845" i="1"/>
  <c r="B1843" i="1"/>
  <c r="H1845" i="1" l="1"/>
  <c r="F1845" i="1"/>
  <c r="D1846" i="1"/>
  <c r="G1843" i="1"/>
  <c r="A1844" i="1"/>
  <c r="E1843" i="1"/>
  <c r="C1846" i="1"/>
  <c r="B1844" i="1"/>
  <c r="H1846" i="1" l="1"/>
  <c r="D1847" i="1"/>
  <c r="F1846" i="1"/>
  <c r="G1844" i="1"/>
  <c r="A1845" i="1"/>
  <c r="E1844" i="1"/>
  <c r="C1847" i="1"/>
  <c r="B1845" i="1"/>
  <c r="H1847" i="1" l="1"/>
  <c r="F1847" i="1"/>
  <c r="D1848" i="1"/>
  <c r="G1845" i="1"/>
  <c r="E1845" i="1"/>
  <c r="A1846" i="1"/>
  <c r="C1848" i="1"/>
  <c r="B1846" i="1"/>
  <c r="H1848" i="1" l="1"/>
  <c r="F1848" i="1"/>
  <c r="D1849" i="1"/>
  <c r="G1846" i="1"/>
  <c r="E1846" i="1"/>
  <c r="A1847" i="1"/>
  <c r="C1849" i="1"/>
  <c r="B1847" i="1"/>
  <c r="H1849" i="1" l="1"/>
  <c r="F1849" i="1"/>
  <c r="D1850" i="1"/>
  <c r="G1847" i="1"/>
  <c r="E1847" i="1"/>
  <c r="A1848" i="1"/>
  <c r="C1850" i="1"/>
  <c r="B1848" i="1"/>
  <c r="H1850" i="1" l="1"/>
  <c r="F1850" i="1"/>
  <c r="D1851" i="1"/>
  <c r="G1848" i="1"/>
  <c r="A1849" i="1"/>
  <c r="E1848" i="1"/>
  <c r="C1851" i="1"/>
  <c r="B1849" i="1"/>
  <c r="H1851" i="1" l="1"/>
  <c r="D1852" i="1"/>
  <c r="F1851" i="1"/>
  <c r="G1849" i="1"/>
  <c r="E1849" i="1"/>
  <c r="A1850" i="1"/>
  <c r="C1852" i="1"/>
  <c r="B1850" i="1"/>
  <c r="H1852" i="1" l="1"/>
  <c r="D1853" i="1"/>
  <c r="F1852" i="1"/>
  <c r="G1850" i="1"/>
  <c r="A1851" i="1"/>
  <c r="E1850" i="1"/>
  <c r="C1853" i="1"/>
  <c r="B1851" i="1"/>
  <c r="H1853" i="1" l="1"/>
  <c r="D1854" i="1"/>
  <c r="F1853" i="1"/>
  <c r="G1851" i="1"/>
  <c r="A1852" i="1"/>
  <c r="E1851" i="1"/>
  <c r="C1854" i="1"/>
  <c r="B1852" i="1"/>
  <c r="H1854" i="1" l="1"/>
  <c r="F1854" i="1"/>
  <c r="D1855" i="1"/>
  <c r="G1852" i="1"/>
  <c r="A1853" i="1"/>
  <c r="E1852" i="1"/>
  <c r="C1855" i="1"/>
  <c r="B1853" i="1"/>
  <c r="H1855" i="1" l="1"/>
  <c r="F1855" i="1"/>
  <c r="D1856" i="1"/>
  <c r="G1853" i="1"/>
  <c r="E1853" i="1"/>
  <c r="A1854" i="1"/>
  <c r="C1856" i="1"/>
  <c r="B1854" i="1"/>
  <c r="H1856" i="1" l="1"/>
  <c r="F1856" i="1"/>
  <c r="D1857" i="1"/>
  <c r="G1854" i="1"/>
  <c r="A1855" i="1"/>
  <c r="E1854" i="1"/>
  <c r="C1857" i="1"/>
  <c r="B1855" i="1"/>
  <c r="H1857" i="1" l="1"/>
  <c r="F1857" i="1"/>
  <c r="D1858" i="1"/>
  <c r="G1855" i="1"/>
  <c r="E1855" i="1"/>
  <c r="A1856" i="1"/>
  <c r="C1858" i="1"/>
  <c r="B1856" i="1"/>
  <c r="H1858" i="1" l="1"/>
  <c r="F1858" i="1"/>
  <c r="D1859" i="1"/>
  <c r="G1856" i="1"/>
  <c r="E1856" i="1"/>
  <c r="A1857" i="1"/>
  <c r="C1859" i="1"/>
  <c r="B1857" i="1"/>
  <c r="H1859" i="1" l="1"/>
  <c r="D1860" i="1"/>
  <c r="F1859" i="1"/>
  <c r="G1857" i="1"/>
  <c r="E1857" i="1"/>
  <c r="A1858" i="1"/>
  <c r="C1860" i="1"/>
  <c r="B1858" i="1"/>
  <c r="H1860" i="1" l="1"/>
  <c r="F1860" i="1"/>
  <c r="D1861" i="1"/>
  <c r="G1858" i="1"/>
  <c r="A1859" i="1"/>
  <c r="E1858" i="1"/>
  <c r="C1861" i="1"/>
  <c r="B1859" i="1"/>
  <c r="H1861" i="1" l="1"/>
  <c r="D1862" i="1"/>
  <c r="F1861" i="1"/>
  <c r="G1859" i="1"/>
  <c r="A1860" i="1"/>
  <c r="E1859" i="1"/>
  <c r="C1862" i="1"/>
  <c r="B1860" i="1"/>
  <c r="H1862" i="1" l="1"/>
  <c r="D1863" i="1"/>
  <c r="F1862" i="1"/>
  <c r="G1860" i="1"/>
  <c r="E1860" i="1"/>
  <c r="A1861" i="1"/>
  <c r="C1863" i="1"/>
  <c r="B1861" i="1"/>
  <c r="H1863" i="1" l="1"/>
  <c r="F1863" i="1"/>
  <c r="D1864" i="1"/>
  <c r="G1861" i="1"/>
  <c r="E1861" i="1"/>
  <c r="A1862" i="1"/>
  <c r="C1864" i="1"/>
  <c r="B1862" i="1"/>
  <c r="H1864" i="1" l="1"/>
  <c r="F1864" i="1"/>
  <c r="D1865" i="1"/>
  <c r="G1862" i="1"/>
  <c r="E1862" i="1"/>
  <c r="A1863" i="1"/>
  <c r="C1865" i="1"/>
  <c r="B1863" i="1"/>
  <c r="H1865" i="1" l="1"/>
  <c r="D1866" i="1"/>
  <c r="F1865" i="1"/>
  <c r="G1863" i="1"/>
  <c r="E1863" i="1"/>
  <c r="A1864" i="1"/>
  <c r="C1866" i="1"/>
  <c r="B1864" i="1"/>
  <c r="H1866" i="1" l="1"/>
  <c r="F1866" i="1"/>
  <c r="D1867" i="1"/>
  <c r="G1864" i="1"/>
  <c r="E1864" i="1"/>
  <c r="A1865" i="1"/>
  <c r="C1867" i="1"/>
  <c r="B1865" i="1"/>
  <c r="H1867" i="1" l="1"/>
  <c r="F1867" i="1"/>
  <c r="D1868" i="1"/>
  <c r="G1865" i="1"/>
  <c r="E1865" i="1"/>
  <c r="A1866" i="1"/>
  <c r="C1868" i="1"/>
  <c r="B1866" i="1"/>
  <c r="H1868" i="1" l="1"/>
  <c r="F1868" i="1"/>
  <c r="D1869" i="1"/>
  <c r="G1866" i="1"/>
  <c r="A1867" i="1"/>
  <c r="E1866" i="1"/>
  <c r="C1869" i="1"/>
  <c r="B1867" i="1"/>
  <c r="H1869" i="1" l="1"/>
  <c r="F1869" i="1"/>
  <c r="D1870" i="1"/>
  <c r="G1867" i="1"/>
  <c r="A1868" i="1"/>
  <c r="E1867" i="1"/>
  <c r="C1870" i="1"/>
  <c r="B1868" i="1"/>
  <c r="H1870" i="1" l="1"/>
  <c r="F1870" i="1"/>
  <c r="D1871" i="1"/>
  <c r="G1868" i="1"/>
  <c r="E1868" i="1"/>
  <c r="A1869" i="1"/>
  <c r="C1871" i="1"/>
  <c r="B1869" i="1"/>
  <c r="H1871" i="1" l="1"/>
  <c r="F1871" i="1"/>
  <c r="D1872" i="1"/>
  <c r="G1869" i="1"/>
  <c r="E1869" i="1"/>
  <c r="A1870" i="1"/>
  <c r="B1870" i="1"/>
  <c r="C1872" i="1"/>
  <c r="H1872" i="1" l="1"/>
  <c r="F1872" i="1"/>
  <c r="D1873" i="1"/>
  <c r="G1870" i="1"/>
  <c r="E1870" i="1"/>
  <c r="A1871" i="1"/>
  <c r="C1873" i="1"/>
  <c r="B1871" i="1"/>
  <c r="H1873" i="1" l="1"/>
  <c r="F1873" i="1"/>
  <c r="D1874" i="1"/>
  <c r="G1871" i="1"/>
  <c r="E1871" i="1"/>
  <c r="A1872" i="1"/>
  <c r="C1874" i="1"/>
  <c r="B1872" i="1"/>
  <c r="H1874" i="1" l="1"/>
  <c r="F1874" i="1"/>
  <c r="D1875" i="1"/>
  <c r="G1872" i="1"/>
  <c r="E1872" i="1"/>
  <c r="A1873" i="1"/>
  <c r="C1875" i="1"/>
  <c r="B1873" i="1"/>
  <c r="H1875" i="1" l="1"/>
  <c r="F1875" i="1"/>
  <c r="D1876" i="1"/>
  <c r="G1873" i="1"/>
  <c r="E1873" i="1"/>
  <c r="A1874" i="1"/>
  <c r="C1876" i="1"/>
  <c r="B1874" i="1"/>
  <c r="H1876" i="1" l="1"/>
  <c r="F1876" i="1"/>
  <c r="D1877" i="1"/>
  <c r="G1874" i="1"/>
  <c r="E1874" i="1"/>
  <c r="A1875" i="1"/>
  <c r="C1877" i="1"/>
  <c r="B1875" i="1"/>
  <c r="H1877" i="1" l="1"/>
  <c r="F1877" i="1"/>
  <c r="D1878" i="1"/>
  <c r="G1875" i="1"/>
  <c r="E1875" i="1"/>
  <c r="A1876" i="1"/>
  <c r="C1878" i="1"/>
  <c r="B1876" i="1"/>
  <c r="H1878" i="1" l="1"/>
  <c r="F1878" i="1"/>
  <c r="D1879" i="1"/>
  <c r="G1876" i="1"/>
  <c r="E1876" i="1"/>
  <c r="A1877" i="1"/>
  <c r="B1877" i="1"/>
  <c r="C1879" i="1"/>
  <c r="H1879" i="1" l="1"/>
  <c r="F1879" i="1"/>
  <c r="D1880" i="1"/>
  <c r="G1877" i="1"/>
  <c r="E1877" i="1"/>
  <c r="A1878" i="1"/>
  <c r="B1878" i="1"/>
  <c r="C1880" i="1"/>
  <c r="H1880" i="1" l="1"/>
  <c r="F1880" i="1"/>
  <c r="D1881" i="1"/>
  <c r="G1878" i="1"/>
  <c r="E1878" i="1"/>
  <c r="A1879" i="1"/>
  <c r="B1879" i="1"/>
  <c r="C1881" i="1"/>
  <c r="H1881" i="1" l="1"/>
  <c r="F1881" i="1"/>
  <c r="D1882" i="1"/>
  <c r="G1879" i="1"/>
  <c r="E1879" i="1"/>
  <c r="A1880" i="1"/>
  <c r="C1882" i="1"/>
  <c r="B1880" i="1"/>
  <c r="H1882" i="1" l="1"/>
  <c r="F1882" i="1"/>
  <c r="D1883" i="1"/>
  <c r="G1880" i="1"/>
  <c r="A1881" i="1"/>
  <c r="E1880" i="1"/>
  <c r="C1883" i="1"/>
  <c r="B1881" i="1"/>
  <c r="H1883" i="1" l="1"/>
  <c r="F1883" i="1"/>
  <c r="D1884" i="1"/>
  <c r="G1881" i="1"/>
  <c r="E1881" i="1"/>
  <c r="A1882" i="1"/>
  <c r="C1884" i="1"/>
  <c r="B1882" i="1"/>
  <c r="H1884" i="1" l="1"/>
  <c r="F1884" i="1"/>
  <c r="D1885" i="1"/>
  <c r="G1882" i="1"/>
  <c r="E1882" i="1"/>
  <c r="A1883" i="1"/>
  <c r="C1885" i="1"/>
  <c r="B1883" i="1"/>
  <c r="H1885" i="1" l="1"/>
  <c r="F1885" i="1"/>
  <c r="D1886" i="1"/>
  <c r="G1883" i="1"/>
  <c r="E1883" i="1"/>
  <c r="A1884" i="1"/>
  <c r="C1886" i="1"/>
  <c r="B1884" i="1"/>
  <c r="H1886" i="1" l="1"/>
  <c r="F1886" i="1"/>
  <c r="D1887" i="1"/>
  <c r="G1884" i="1"/>
  <c r="E1884" i="1"/>
  <c r="A1885" i="1"/>
  <c r="C1887" i="1"/>
  <c r="B1885" i="1"/>
  <c r="H1887" i="1" l="1"/>
  <c r="F1887" i="1"/>
  <c r="D1888" i="1"/>
  <c r="G1885" i="1"/>
  <c r="E1885" i="1"/>
  <c r="A1886" i="1"/>
  <c r="C1888" i="1"/>
  <c r="B1886" i="1"/>
  <c r="H1888" i="1" l="1"/>
  <c r="D1889" i="1"/>
  <c r="F1888" i="1"/>
  <c r="G1886" i="1"/>
  <c r="E1886" i="1"/>
  <c r="A1887" i="1"/>
  <c r="C1889" i="1"/>
  <c r="B1887" i="1"/>
  <c r="H1889" i="1" l="1"/>
  <c r="D1890" i="1"/>
  <c r="F1889" i="1"/>
  <c r="G1887" i="1"/>
  <c r="A1888" i="1"/>
  <c r="E1887" i="1"/>
  <c r="C1890" i="1"/>
  <c r="B1888" i="1"/>
  <c r="H1890" i="1" l="1"/>
  <c r="D1891" i="1"/>
  <c r="F1890" i="1"/>
  <c r="G1888" i="1"/>
  <c r="E1888" i="1"/>
  <c r="A1889" i="1"/>
  <c r="C1891" i="1"/>
  <c r="B1889" i="1"/>
  <c r="H1891" i="1" l="1"/>
  <c r="D1892" i="1"/>
  <c r="F1891" i="1"/>
  <c r="G1889" i="1"/>
  <c r="A1890" i="1"/>
  <c r="E1889" i="1"/>
  <c r="C1892" i="1"/>
  <c r="B1890" i="1"/>
  <c r="H1892" i="1" l="1"/>
  <c r="D1893" i="1"/>
  <c r="F1892" i="1"/>
  <c r="G1890" i="1"/>
  <c r="E1890" i="1"/>
  <c r="A1891" i="1"/>
  <c r="C1893" i="1"/>
  <c r="B1891" i="1"/>
  <c r="H1893" i="1" l="1"/>
  <c r="D1894" i="1"/>
  <c r="F1893" i="1"/>
  <c r="G1891" i="1"/>
  <c r="A1892" i="1"/>
  <c r="E1891" i="1"/>
  <c r="C1894" i="1"/>
  <c r="B1892" i="1"/>
  <c r="H1894" i="1" l="1"/>
  <c r="D1895" i="1"/>
  <c r="F1894" i="1"/>
  <c r="G1892" i="1"/>
  <c r="E1892" i="1"/>
  <c r="A1893" i="1"/>
  <c r="C1895" i="1"/>
  <c r="B1893" i="1"/>
  <c r="H1895" i="1" l="1"/>
  <c r="D1896" i="1"/>
  <c r="F1895" i="1"/>
  <c r="G1893" i="1"/>
  <c r="A1894" i="1"/>
  <c r="E1893" i="1"/>
  <c r="C1896" i="1"/>
  <c r="B1894" i="1"/>
  <c r="H1896" i="1" l="1"/>
  <c r="D1897" i="1"/>
  <c r="F1896" i="1"/>
  <c r="G1894" i="1"/>
  <c r="E1894" i="1"/>
  <c r="A1895" i="1"/>
  <c r="B1895" i="1"/>
  <c r="C1897" i="1"/>
  <c r="H1897" i="1" l="1"/>
  <c r="D1898" i="1"/>
  <c r="F1897" i="1"/>
  <c r="G1895" i="1"/>
  <c r="A1896" i="1"/>
  <c r="E1895" i="1"/>
  <c r="B1896" i="1"/>
  <c r="C1898" i="1"/>
  <c r="H1898" i="1" l="1"/>
  <c r="D1899" i="1"/>
  <c r="F1898" i="1"/>
  <c r="G1896" i="1"/>
  <c r="E1896" i="1"/>
  <c r="A1897" i="1"/>
  <c r="C1899" i="1"/>
  <c r="B1897" i="1"/>
  <c r="H1899" i="1" l="1"/>
  <c r="D1900" i="1"/>
  <c r="F1899" i="1"/>
  <c r="G1897" i="1"/>
  <c r="A1898" i="1"/>
  <c r="E1897" i="1"/>
  <c r="C1900" i="1"/>
  <c r="B1898" i="1"/>
  <c r="H1900" i="1" l="1"/>
  <c r="D1901" i="1"/>
  <c r="F1900" i="1"/>
  <c r="G1898" i="1"/>
  <c r="E1898" i="1"/>
  <c r="A1899" i="1"/>
  <c r="C1901" i="1"/>
  <c r="B1899" i="1"/>
  <c r="H1901" i="1" l="1"/>
  <c r="D1902" i="1"/>
  <c r="F1901" i="1"/>
  <c r="G1899" i="1"/>
  <c r="A1900" i="1"/>
  <c r="E1899" i="1"/>
  <c r="C1902" i="1"/>
  <c r="B1900" i="1"/>
  <c r="H1902" i="1" l="1"/>
  <c r="D1903" i="1"/>
  <c r="F1902" i="1"/>
  <c r="G1900" i="1"/>
  <c r="E1900" i="1"/>
  <c r="A1901" i="1"/>
  <c r="C1903" i="1"/>
  <c r="B1901" i="1"/>
  <c r="H1903" i="1" l="1"/>
  <c r="D1904" i="1"/>
  <c r="F1903" i="1"/>
  <c r="G1901" i="1"/>
  <c r="A1902" i="1"/>
  <c r="E1901" i="1"/>
  <c r="B1902" i="1"/>
  <c r="C1904" i="1"/>
  <c r="H1904" i="1" l="1"/>
  <c r="D1905" i="1"/>
  <c r="F1904" i="1"/>
  <c r="G1902" i="1"/>
  <c r="E1902" i="1"/>
  <c r="A1903" i="1"/>
  <c r="B1903" i="1"/>
  <c r="C1905" i="1"/>
  <c r="H1905" i="1" l="1"/>
  <c r="D1906" i="1"/>
  <c r="F1905" i="1"/>
  <c r="G1903" i="1"/>
  <c r="A1904" i="1"/>
  <c r="E1903" i="1"/>
  <c r="C1906" i="1"/>
  <c r="B1904" i="1"/>
  <c r="H1906" i="1" l="1"/>
  <c r="D1907" i="1"/>
  <c r="F1906" i="1"/>
  <c r="G1904" i="1"/>
  <c r="E1904" i="1"/>
  <c r="A1905" i="1"/>
  <c r="C1907" i="1"/>
  <c r="B1905" i="1"/>
  <c r="H1907" i="1" l="1"/>
  <c r="D1908" i="1"/>
  <c r="F1907" i="1"/>
  <c r="G1905" i="1"/>
  <c r="A1906" i="1"/>
  <c r="E1905" i="1"/>
  <c r="C1908" i="1"/>
  <c r="B1906" i="1"/>
  <c r="H1908" i="1" l="1"/>
  <c r="D1909" i="1"/>
  <c r="F1908" i="1"/>
  <c r="G1906" i="1"/>
  <c r="E1906" i="1"/>
  <c r="A1907" i="1"/>
  <c r="C1909" i="1"/>
  <c r="B1907" i="1"/>
  <c r="H1909" i="1" l="1"/>
  <c r="D1910" i="1"/>
  <c r="F1909" i="1"/>
  <c r="G1907" i="1"/>
  <c r="A1908" i="1"/>
  <c r="E1907" i="1"/>
  <c r="B1908" i="1"/>
  <c r="C1910" i="1"/>
  <c r="H1910" i="1" l="1"/>
  <c r="D1911" i="1"/>
  <c r="F1910" i="1"/>
  <c r="G1908" i="1"/>
  <c r="E1908" i="1"/>
  <c r="A1909" i="1"/>
  <c r="B1909" i="1"/>
  <c r="C1911" i="1"/>
  <c r="H1911" i="1" l="1"/>
  <c r="D1912" i="1"/>
  <c r="F1911" i="1"/>
  <c r="G1909" i="1"/>
  <c r="A1910" i="1"/>
  <c r="E1909" i="1"/>
  <c r="C1912" i="1"/>
  <c r="B1910" i="1"/>
  <c r="H1912" i="1" l="1"/>
  <c r="D1913" i="1"/>
  <c r="F1912" i="1"/>
  <c r="G1910" i="1"/>
  <c r="E1910" i="1"/>
  <c r="A1911" i="1"/>
  <c r="C1913" i="1"/>
  <c r="B1911" i="1"/>
  <c r="H1913" i="1" l="1"/>
  <c r="D1914" i="1"/>
  <c r="F1913" i="1"/>
  <c r="G1911" i="1"/>
  <c r="A1912" i="1"/>
  <c r="E1911" i="1"/>
  <c r="B1912" i="1"/>
  <c r="C1914" i="1"/>
  <c r="H1914" i="1" l="1"/>
  <c r="D1915" i="1"/>
  <c r="F1914" i="1"/>
  <c r="G1912" i="1"/>
  <c r="E1912" i="1"/>
  <c r="A1913" i="1"/>
  <c r="B1913" i="1"/>
  <c r="C1915" i="1"/>
  <c r="H1915" i="1" l="1"/>
  <c r="D1916" i="1"/>
  <c r="F1915" i="1"/>
  <c r="G1913" i="1"/>
  <c r="A1914" i="1"/>
  <c r="E1913" i="1"/>
  <c r="B1914" i="1"/>
  <c r="C1916" i="1"/>
  <c r="H1916" i="1" l="1"/>
  <c r="D1917" i="1"/>
  <c r="F1916" i="1"/>
  <c r="G1914" i="1"/>
  <c r="E1914" i="1"/>
  <c r="A1915" i="1"/>
  <c r="C1917" i="1"/>
  <c r="B1915" i="1"/>
  <c r="H1917" i="1" l="1"/>
  <c r="D1918" i="1"/>
  <c r="F1917" i="1"/>
  <c r="G1915" i="1"/>
  <c r="A1916" i="1"/>
  <c r="E1915" i="1"/>
  <c r="C1918" i="1"/>
  <c r="B1916" i="1"/>
  <c r="H1918" i="1" l="1"/>
  <c r="D1919" i="1"/>
  <c r="F1918" i="1"/>
  <c r="G1916" i="1"/>
  <c r="E1916" i="1"/>
  <c r="A1917" i="1"/>
  <c r="C1919" i="1"/>
  <c r="B1917" i="1"/>
  <c r="H1919" i="1" l="1"/>
  <c r="D1920" i="1"/>
  <c r="F1919" i="1"/>
  <c r="G1917" i="1"/>
  <c r="A1918" i="1"/>
  <c r="E1917" i="1"/>
  <c r="C1920" i="1"/>
  <c r="B1918" i="1"/>
  <c r="H1920" i="1" l="1"/>
  <c r="D1921" i="1"/>
  <c r="F1920" i="1"/>
  <c r="G1918" i="1"/>
  <c r="E1918" i="1"/>
  <c r="A1919" i="1"/>
  <c r="C1921" i="1"/>
  <c r="B1919" i="1"/>
  <c r="H1921" i="1" l="1"/>
  <c r="D1922" i="1"/>
  <c r="F1921" i="1"/>
  <c r="G1919" i="1"/>
  <c r="A1920" i="1"/>
  <c r="E1919" i="1"/>
  <c r="C1922" i="1"/>
  <c r="B1920" i="1"/>
  <c r="H1922" i="1" l="1"/>
  <c r="D1923" i="1"/>
  <c r="F1922" i="1"/>
  <c r="G1920" i="1"/>
  <c r="E1920" i="1"/>
  <c r="A1921" i="1"/>
  <c r="B1921" i="1"/>
  <c r="C1923" i="1"/>
  <c r="H1923" i="1" l="1"/>
  <c r="F1923" i="1"/>
  <c r="D1924" i="1"/>
  <c r="G1921" i="1"/>
  <c r="A1922" i="1"/>
  <c r="E1921" i="1"/>
  <c r="B1922" i="1"/>
  <c r="C1924" i="1"/>
  <c r="H1924" i="1" l="1"/>
  <c r="D1925" i="1"/>
  <c r="F1924" i="1"/>
  <c r="G1922" i="1"/>
  <c r="E1922" i="1"/>
  <c r="A1923" i="1"/>
  <c r="C1925" i="1"/>
  <c r="B1923" i="1"/>
  <c r="H1925" i="1" l="1"/>
  <c r="D1926" i="1"/>
  <c r="F1925" i="1"/>
  <c r="G1923" i="1"/>
  <c r="E1923" i="1"/>
  <c r="A1924" i="1"/>
  <c r="C1926" i="1"/>
  <c r="B1924" i="1"/>
  <c r="H1926" i="1" l="1"/>
  <c r="D1927" i="1"/>
  <c r="F1926" i="1"/>
  <c r="G1924" i="1"/>
  <c r="E1924" i="1"/>
  <c r="A1925" i="1"/>
  <c r="C1927" i="1"/>
  <c r="B1925" i="1"/>
  <c r="H1927" i="1" l="1"/>
  <c r="D1928" i="1"/>
  <c r="F1927" i="1"/>
  <c r="G1925" i="1"/>
  <c r="A1926" i="1"/>
  <c r="E1925" i="1"/>
  <c r="C1928" i="1"/>
  <c r="B1926" i="1"/>
  <c r="H1928" i="1" l="1"/>
  <c r="D1929" i="1"/>
  <c r="F1928" i="1"/>
  <c r="G1926" i="1"/>
  <c r="E1926" i="1"/>
  <c r="A1927" i="1"/>
  <c r="C1929" i="1"/>
  <c r="B1927" i="1"/>
  <c r="H1929" i="1" l="1"/>
  <c r="D1930" i="1"/>
  <c r="F1929" i="1"/>
  <c r="G1927" i="1"/>
  <c r="A1928" i="1"/>
  <c r="E1927" i="1"/>
  <c r="C1930" i="1"/>
  <c r="B1928" i="1"/>
  <c r="H1930" i="1" l="1"/>
  <c r="D1931" i="1"/>
  <c r="F1930" i="1"/>
  <c r="G1928" i="1"/>
  <c r="E1928" i="1"/>
  <c r="A1929" i="1"/>
  <c r="C1931" i="1"/>
  <c r="B1929" i="1"/>
  <c r="H1931" i="1" l="1"/>
  <c r="F1931" i="1"/>
  <c r="D1932" i="1"/>
  <c r="G1929" i="1"/>
  <c r="A1930" i="1"/>
  <c r="E1929" i="1"/>
  <c r="C1932" i="1"/>
  <c r="B1930" i="1"/>
  <c r="H1932" i="1" l="1"/>
  <c r="F1932" i="1"/>
  <c r="D1933" i="1"/>
  <c r="G1930" i="1"/>
  <c r="E1930" i="1"/>
  <c r="A1931" i="1"/>
  <c r="B1931" i="1"/>
  <c r="C1933" i="1"/>
  <c r="H1933" i="1" l="1"/>
  <c r="D1934" i="1"/>
  <c r="F1933" i="1"/>
  <c r="G1931" i="1"/>
  <c r="A1932" i="1"/>
  <c r="E1931" i="1"/>
  <c r="C1934" i="1"/>
  <c r="B1932" i="1"/>
  <c r="H1934" i="1" l="1"/>
  <c r="D1935" i="1"/>
  <c r="F1934" i="1"/>
  <c r="G1932" i="1"/>
  <c r="E1932" i="1"/>
  <c r="A1933" i="1"/>
  <c r="C1935" i="1"/>
  <c r="B1933" i="1"/>
  <c r="H1935" i="1" l="1"/>
  <c r="D1936" i="1"/>
  <c r="F1935" i="1"/>
  <c r="G1933" i="1"/>
  <c r="A1934" i="1"/>
  <c r="E1933" i="1"/>
  <c r="C1936" i="1"/>
  <c r="B1934" i="1"/>
  <c r="H1936" i="1" l="1"/>
  <c r="D1937" i="1"/>
  <c r="F1936" i="1"/>
  <c r="G1934" i="1"/>
  <c r="E1934" i="1"/>
  <c r="A1935" i="1"/>
  <c r="C1937" i="1"/>
  <c r="B1935" i="1"/>
  <c r="H1937" i="1" l="1"/>
  <c r="D1938" i="1"/>
  <c r="F1937" i="1"/>
  <c r="G1935" i="1"/>
  <c r="A1936" i="1"/>
  <c r="E1935" i="1"/>
  <c r="C1938" i="1"/>
  <c r="B1936" i="1"/>
  <c r="H1938" i="1" l="1"/>
  <c r="F1938" i="1"/>
  <c r="D1939" i="1"/>
  <c r="G1936" i="1"/>
  <c r="E1936" i="1"/>
  <c r="A1937" i="1"/>
  <c r="C1939" i="1"/>
  <c r="B1937" i="1"/>
  <c r="H1939" i="1" l="1"/>
  <c r="D1940" i="1"/>
  <c r="F1939" i="1"/>
  <c r="G1937" i="1"/>
  <c r="A1938" i="1"/>
  <c r="E1937" i="1"/>
  <c r="B1938" i="1"/>
  <c r="C1940" i="1"/>
  <c r="H1940" i="1" l="1"/>
  <c r="F1940" i="1"/>
  <c r="D1941" i="1"/>
  <c r="G1938" i="1"/>
  <c r="E1938" i="1"/>
  <c r="A1939" i="1"/>
  <c r="C1941" i="1"/>
  <c r="B1939" i="1"/>
  <c r="H1941" i="1" l="1"/>
  <c r="F1941" i="1"/>
  <c r="D1942" i="1"/>
  <c r="G1939" i="1"/>
  <c r="A1940" i="1"/>
  <c r="E1939" i="1"/>
  <c r="C1942" i="1"/>
  <c r="B1940" i="1"/>
  <c r="H1942" i="1" l="1"/>
  <c r="D1943" i="1"/>
  <c r="F1942" i="1"/>
  <c r="G1940" i="1"/>
  <c r="E1940" i="1"/>
  <c r="A1941" i="1"/>
  <c r="B1941" i="1"/>
  <c r="C1943" i="1"/>
  <c r="H1943" i="1" l="1"/>
  <c r="D1944" i="1"/>
  <c r="F1943" i="1"/>
  <c r="G1941" i="1"/>
  <c r="A1942" i="1"/>
  <c r="E1941" i="1"/>
  <c r="C1944" i="1"/>
  <c r="B1942" i="1"/>
  <c r="H1944" i="1" l="1"/>
  <c r="F1944" i="1"/>
  <c r="D1945" i="1"/>
  <c r="G1942" i="1"/>
  <c r="E1942" i="1"/>
  <c r="A1943" i="1"/>
  <c r="C1945" i="1"/>
  <c r="B1943" i="1"/>
  <c r="H1945" i="1" l="1"/>
  <c r="F1945" i="1"/>
  <c r="D1946" i="1"/>
  <c r="G1943" i="1"/>
  <c r="A1944" i="1"/>
  <c r="E1943" i="1"/>
  <c r="C1946" i="1"/>
  <c r="B1944" i="1"/>
  <c r="H1946" i="1" l="1"/>
  <c r="D1947" i="1"/>
  <c r="F1946" i="1"/>
  <c r="G1944" i="1"/>
  <c r="E1944" i="1"/>
  <c r="A1945" i="1"/>
  <c r="C1947" i="1"/>
  <c r="B1945" i="1"/>
  <c r="H1947" i="1" l="1"/>
  <c r="F1947" i="1"/>
  <c r="D1948" i="1"/>
  <c r="G1945" i="1"/>
  <c r="A1946" i="1"/>
  <c r="E1945" i="1"/>
  <c r="C1948" i="1"/>
  <c r="B1946" i="1"/>
  <c r="H1948" i="1" l="1"/>
  <c r="F1948" i="1"/>
  <c r="D1949" i="1"/>
  <c r="G1946" i="1"/>
  <c r="E1946" i="1"/>
  <c r="A1947" i="1"/>
  <c r="C1949" i="1"/>
  <c r="B1947" i="1"/>
  <c r="H1949" i="1" l="1"/>
  <c r="F1949" i="1"/>
  <c r="D1950" i="1"/>
  <c r="G1947" i="1"/>
  <c r="A1948" i="1"/>
  <c r="E1947" i="1"/>
  <c r="C1950" i="1"/>
  <c r="B1948" i="1"/>
  <c r="H1950" i="1" l="1"/>
  <c r="D1951" i="1"/>
  <c r="F1950" i="1"/>
  <c r="G1948" i="1"/>
  <c r="E1948" i="1"/>
  <c r="A1949" i="1"/>
  <c r="C1951" i="1"/>
  <c r="B1949" i="1"/>
  <c r="H1951" i="1" l="1"/>
  <c r="F1951" i="1"/>
  <c r="D1952" i="1"/>
  <c r="G1949" i="1"/>
  <c r="A1950" i="1"/>
  <c r="E1949" i="1"/>
  <c r="C1952" i="1"/>
  <c r="B1950" i="1"/>
  <c r="H1952" i="1" l="1"/>
  <c r="D1953" i="1"/>
  <c r="F1952" i="1"/>
  <c r="G1950" i="1"/>
  <c r="E1950" i="1"/>
  <c r="A1951" i="1"/>
  <c r="C1953" i="1"/>
  <c r="B1951" i="1"/>
  <c r="H1953" i="1" l="1"/>
  <c r="D1954" i="1"/>
  <c r="F1953" i="1"/>
  <c r="G1951" i="1"/>
  <c r="A1952" i="1"/>
  <c r="E1951" i="1"/>
  <c r="B1952" i="1"/>
  <c r="C1954" i="1"/>
  <c r="H1954" i="1" l="1"/>
  <c r="F1954" i="1"/>
  <c r="D1955" i="1"/>
  <c r="G1952" i="1"/>
  <c r="E1952" i="1"/>
  <c r="A1953" i="1"/>
  <c r="C1955" i="1"/>
  <c r="B1953" i="1"/>
  <c r="H1955" i="1" l="1"/>
  <c r="F1955" i="1"/>
  <c r="D1956" i="1"/>
  <c r="G1953" i="1"/>
  <c r="A1954" i="1"/>
  <c r="E1953" i="1"/>
  <c r="B1954" i="1"/>
  <c r="C1956" i="1"/>
  <c r="H1956" i="1" l="1"/>
  <c r="D1957" i="1"/>
  <c r="F1956" i="1"/>
  <c r="G1954" i="1"/>
  <c r="E1954" i="1"/>
  <c r="A1955" i="1"/>
  <c r="C1957" i="1"/>
  <c r="B1955" i="1"/>
  <c r="H1957" i="1" l="1"/>
  <c r="D1958" i="1"/>
  <c r="F1957" i="1"/>
  <c r="G1955" i="1"/>
  <c r="A1956" i="1"/>
  <c r="E1955" i="1"/>
  <c r="C1958" i="1"/>
  <c r="B1956" i="1"/>
  <c r="H1958" i="1" l="1"/>
  <c r="D1959" i="1"/>
  <c r="F1958" i="1"/>
  <c r="G1956" i="1"/>
  <c r="E1956" i="1"/>
  <c r="A1957" i="1"/>
  <c r="C1959" i="1"/>
  <c r="B1957" i="1"/>
  <c r="H1959" i="1" l="1"/>
  <c r="D1960" i="1"/>
  <c r="F1959" i="1"/>
  <c r="G1957" i="1"/>
  <c r="A1958" i="1"/>
  <c r="E1957" i="1"/>
  <c r="C1960" i="1"/>
  <c r="B1958" i="1"/>
  <c r="H1960" i="1" l="1"/>
  <c r="D1961" i="1"/>
  <c r="F1960" i="1"/>
  <c r="G1958" i="1"/>
  <c r="E1958" i="1"/>
  <c r="A1959" i="1"/>
  <c r="C1961" i="1"/>
  <c r="B1959" i="1"/>
  <c r="H1961" i="1" l="1"/>
  <c r="D1962" i="1"/>
  <c r="F1961" i="1"/>
  <c r="G1959" i="1"/>
  <c r="A1960" i="1"/>
  <c r="E1959" i="1"/>
  <c r="B1960" i="1"/>
  <c r="C1962" i="1"/>
  <c r="H1962" i="1" l="1"/>
  <c r="D1963" i="1"/>
  <c r="F1962" i="1"/>
  <c r="G1960" i="1"/>
  <c r="E1960" i="1"/>
  <c r="A1961" i="1"/>
  <c r="B1961" i="1"/>
  <c r="C1963" i="1"/>
  <c r="H1963" i="1" l="1"/>
  <c r="D1964" i="1"/>
  <c r="F1963" i="1"/>
  <c r="G1961" i="1"/>
  <c r="A1962" i="1"/>
  <c r="E1961" i="1"/>
  <c r="C1964" i="1"/>
  <c r="B1962" i="1"/>
  <c r="H1964" i="1" l="1"/>
  <c r="D1965" i="1"/>
  <c r="F1964" i="1"/>
  <c r="G1962" i="1"/>
  <c r="E1962" i="1"/>
  <c r="A1963" i="1"/>
  <c r="C1965" i="1"/>
  <c r="B1963" i="1"/>
  <c r="H1965" i="1" l="1"/>
  <c r="D1966" i="1"/>
  <c r="F1965" i="1"/>
  <c r="G1963" i="1"/>
  <c r="A1964" i="1"/>
  <c r="E1963" i="1"/>
  <c r="B1964" i="1"/>
  <c r="C1966" i="1"/>
  <c r="H1966" i="1" l="1"/>
  <c r="F1966" i="1"/>
  <c r="D1967" i="1"/>
  <c r="G1964" i="1"/>
  <c r="E1964" i="1"/>
  <c r="A1965" i="1"/>
  <c r="C1967" i="1"/>
  <c r="B1965" i="1"/>
  <c r="H1967" i="1" l="1"/>
  <c r="D1968" i="1"/>
  <c r="F1967" i="1"/>
  <c r="G1965" i="1"/>
  <c r="A1966" i="1"/>
  <c r="E1965" i="1"/>
  <c r="C1968" i="1"/>
  <c r="B1966" i="1"/>
  <c r="H1968" i="1" l="1"/>
  <c r="D1969" i="1"/>
  <c r="F1968" i="1"/>
  <c r="G1966" i="1"/>
  <c r="E1966" i="1"/>
  <c r="A1967" i="1"/>
  <c r="B1967" i="1"/>
  <c r="C1969" i="1"/>
  <c r="H1969" i="1" l="1"/>
  <c r="D1970" i="1"/>
  <c r="F1969" i="1"/>
  <c r="G1967" i="1"/>
  <c r="A1968" i="1"/>
  <c r="E1967" i="1"/>
  <c r="C1970" i="1"/>
  <c r="B1968" i="1"/>
  <c r="H1970" i="1" l="1"/>
  <c r="D1971" i="1"/>
  <c r="F1970" i="1"/>
  <c r="G1968" i="1"/>
  <c r="E1968" i="1"/>
  <c r="A1969" i="1"/>
  <c r="C1971" i="1"/>
  <c r="B1969" i="1"/>
  <c r="H1971" i="1" l="1"/>
  <c r="D1972" i="1"/>
  <c r="F1971" i="1"/>
  <c r="G1969" i="1"/>
  <c r="A1970" i="1"/>
  <c r="E1969" i="1"/>
  <c r="C1972" i="1"/>
  <c r="B1970" i="1"/>
  <c r="H1972" i="1" l="1"/>
  <c r="D1973" i="1"/>
  <c r="F1972" i="1"/>
  <c r="G1970" i="1"/>
  <c r="E1970" i="1"/>
  <c r="A1971" i="1"/>
  <c r="C1973" i="1"/>
  <c r="B1971" i="1"/>
  <c r="H1973" i="1" l="1"/>
  <c r="D1974" i="1"/>
  <c r="F1973" i="1"/>
  <c r="G1971" i="1"/>
  <c r="A1972" i="1"/>
  <c r="E1971" i="1"/>
  <c r="C1974" i="1"/>
  <c r="B1972" i="1"/>
  <c r="H1974" i="1" l="1"/>
  <c r="D1975" i="1"/>
  <c r="F1974" i="1"/>
  <c r="G1972" i="1"/>
  <c r="E1972" i="1"/>
  <c r="A1973" i="1"/>
  <c r="C1975" i="1"/>
  <c r="B1973" i="1"/>
  <c r="H1975" i="1" l="1"/>
  <c r="D1976" i="1"/>
  <c r="F1975" i="1"/>
  <c r="G1973" i="1"/>
  <c r="A1974" i="1"/>
  <c r="E1973" i="1"/>
  <c r="C1976" i="1"/>
  <c r="B1974" i="1"/>
  <c r="H1976" i="1" l="1"/>
  <c r="D1977" i="1"/>
  <c r="F1976" i="1"/>
  <c r="G1974" i="1"/>
  <c r="E1974" i="1"/>
  <c r="A1975" i="1"/>
  <c r="C1977" i="1"/>
  <c r="B1975" i="1"/>
  <c r="H1977" i="1" l="1"/>
  <c r="D1978" i="1"/>
  <c r="F1977" i="1"/>
  <c r="G1975" i="1"/>
  <c r="A1976" i="1"/>
  <c r="E1975" i="1"/>
  <c r="C1978" i="1"/>
  <c r="B1976" i="1"/>
  <c r="H1978" i="1" l="1"/>
  <c r="D1979" i="1"/>
  <c r="F1978" i="1"/>
  <c r="G1976" i="1"/>
  <c r="E1976" i="1"/>
  <c r="A1977" i="1"/>
  <c r="B1977" i="1"/>
  <c r="C1979" i="1"/>
  <c r="H1979" i="1" l="1"/>
  <c r="D1980" i="1"/>
  <c r="F1979" i="1"/>
  <c r="G1977" i="1"/>
  <c r="A1978" i="1"/>
  <c r="E1977" i="1"/>
  <c r="C1980" i="1"/>
  <c r="B1978" i="1"/>
  <c r="H1980" i="1" l="1"/>
  <c r="D1981" i="1"/>
  <c r="F1980" i="1"/>
  <c r="G1978" i="1"/>
  <c r="E1978" i="1"/>
  <c r="A1979" i="1"/>
  <c r="C1981" i="1"/>
  <c r="B1979" i="1"/>
  <c r="H1981" i="1" l="1"/>
  <c r="D1982" i="1"/>
  <c r="F1981" i="1"/>
  <c r="G1979" i="1"/>
  <c r="A1980" i="1"/>
  <c r="E1979" i="1"/>
  <c r="C1982" i="1"/>
  <c r="B1980" i="1"/>
  <c r="H1982" i="1" l="1"/>
  <c r="D1983" i="1"/>
  <c r="F1982" i="1"/>
  <c r="G1980" i="1"/>
  <c r="E1980" i="1"/>
  <c r="A1981" i="1"/>
  <c r="C1983" i="1"/>
  <c r="B1981" i="1"/>
  <c r="H1983" i="1" l="1"/>
  <c r="D1984" i="1"/>
  <c r="F1983" i="1"/>
  <c r="G1981" i="1"/>
  <c r="A1982" i="1"/>
  <c r="E1981" i="1"/>
  <c r="C1984" i="1"/>
  <c r="B1982" i="1"/>
  <c r="H1984" i="1" l="1"/>
  <c r="D1985" i="1"/>
  <c r="F1984" i="1"/>
  <c r="G1982" i="1"/>
  <c r="E1982" i="1"/>
  <c r="A1983" i="1"/>
  <c r="B1983" i="1"/>
  <c r="C1985" i="1"/>
  <c r="H1985" i="1" l="1"/>
  <c r="D1986" i="1"/>
  <c r="F1985" i="1"/>
  <c r="G1983" i="1"/>
  <c r="A1984" i="1"/>
  <c r="E1983" i="1"/>
  <c r="C1986" i="1"/>
  <c r="B1984" i="1"/>
  <c r="H1986" i="1" l="1"/>
  <c r="D1987" i="1"/>
  <c r="F1986" i="1"/>
  <c r="G1984" i="1"/>
  <c r="E1984" i="1"/>
  <c r="A1985" i="1"/>
  <c r="C1987" i="1"/>
  <c r="B1985" i="1"/>
  <c r="H1987" i="1" l="1"/>
  <c r="D1988" i="1"/>
  <c r="F1987" i="1"/>
  <c r="G1985" i="1"/>
  <c r="A1986" i="1"/>
  <c r="E1985" i="1"/>
  <c r="C1988" i="1"/>
  <c r="B1986" i="1"/>
  <c r="H1988" i="1" l="1"/>
  <c r="D1989" i="1"/>
  <c r="F1988" i="1"/>
  <c r="G1986" i="1"/>
  <c r="E1986" i="1"/>
  <c r="A1987" i="1"/>
  <c r="C1989" i="1"/>
  <c r="B1987" i="1"/>
  <c r="H1989" i="1" l="1"/>
  <c r="D1990" i="1"/>
  <c r="F1989" i="1"/>
  <c r="G1987" i="1"/>
  <c r="A1988" i="1"/>
  <c r="E1987" i="1"/>
  <c r="C1990" i="1"/>
  <c r="B1988" i="1"/>
  <c r="H1990" i="1" l="1"/>
  <c r="D1991" i="1"/>
  <c r="F1990" i="1"/>
  <c r="G1988" i="1"/>
  <c r="E1988" i="1"/>
  <c r="A1989" i="1"/>
  <c r="C1991" i="1"/>
  <c r="B1989" i="1"/>
  <c r="H1991" i="1" l="1"/>
  <c r="D1992" i="1"/>
  <c r="F1991" i="1"/>
  <c r="G1989" i="1"/>
  <c r="A1990" i="1"/>
  <c r="E1989" i="1"/>
  <c r="B1990" i="1"/>
  <c r="C1992" i="1"/>
  <c r="H1992" i="1" l="1"/>
  <c r="D1993" i="1"/>
  <c r="F1992" i="1"/>
  <c r="G1990" i="1"/>
  <c r="E1990" i="1"/>
  <c r="A1991" i="1"/>
  <c r="B1991" i="1"/>
  <c r="C1993" i="1"/>
  <c r="H1993" i="1" l="1"/>
  <c r="D1994" i="1"/>
  <c r="F1993" i="1"/>
  <c r="G1991" i="1"/>
  <c r="A1992" i="1"/>
  <c r="E1991" i="1"/>
  <c r="C1994" i="1"/>
  <c r="B1992" i="1"/>
  <c r="H1994" i="1" l="1"/>
  <c r="D1995" i="1"/>
  <c r="F1994" i="1"/>
  <c r="G1992" i="1"/>
  <c r="E1992" i="1"/>
  <c r="A1993" i="1"/>
  <c r="C1995" i="1"/>
  <c r="B1993" i="1"/>
  <c r="H1995" i="1" l="1"/>
  <c r="D1996" i="1"/>
  <c r="F1995" i="1"/>
  <c r="G1993" i="1"/>
  <c r="A1994" i="1"/>
  <c r="E1993" i="1"/>
  <c r="C1996" i="1"/>
  <c r="B1994" i="1"/>
  <c r="H1996" i="1" l="1"/>
  <c r="D1997" i="1"/>
  <c r="F1996" i="1"/>
  <c r="G1994" i="1"/>
  <c r="E1994" i="1"/>
  <c r="A1995" i="1"/>
  <c r="B1995" i="1"/>
  <c r="C1997" i="1"/>
  <c r="H1997" i="1" l="1"/>
  <c r="D1998" i="1"/>
  <c r="F1997" i="1"/>
  <c r="G1995" i="1"/>
  <c r="A1996" i="1"/>
  <c r="E1995" i="1"/>
  <c r="B1996" i="1"/>
  <c r="C1998" i="1"/>
  <c r="H1998" i="1" l="1"/>
  <c r="D1999" i="1"/>
  <c r="F1998" i="1"/>
  <c r="G1996" i="1"/>
  <c r="E1996" i="1"/>
  <c r="A1997" i="1"/>
  <c r="C1999" i="1"/>
  <c r="B1997" i="1"/>
  <c r="H1999" i="1" l="1"/>
  <c r="D2000" i="1"/>
  <c r="F1999" i="1"/>
  <c r="G1997" i="1"/>
  <c r="A1998" i="1"/>
  <c r="E1997" i="1"/>
  <c r="C2000" i="1"/>
  <c r="B1998" i="1"/>
  <c r="H2000" i="1" l="1"/>
  <c r="D2001" i="1"/>
  <c r="F2000" i="1"/>
  <c r="G1998" i="1"/>
  <c r="E1998" i="1"/>
  <c r="A1999" i="1"/>
  <c r="C2001" i="1"/>
  <c r="B1999" i="1"/>
  <c r="H2001" i="1" l="1"/>
  <c r="F2001" i="1"/>
  <c r="D2002" i="1"/>
  <c r="G1999" i="1"/>
  <c r="A2000" i="1"/>
  <c r="E1999" i="1"/>
  <c r="C2002" i="1"/>
  <c r="B2000" i="1"/>
  <c r="H2002" i="1" l="1"/>
  <c r="F2002" i="1"/>
  <c r="D2003" i="1"/>
  <c r="G2000" i="1"/>
  <c r="E2000" i="1"/>
  <c r="A2001" i="1"/>
  <c r="C2003" i="1"/>
  <c r="B2001" i="1"/>
  <c r="H2003" i="1" l="1"/>
  <c r="D2004" i="1"/>
  <c r="F2003" i="1"/>
  <c r="G2001" i="1"/>
  <c r="A2002" i="1"/>
  <c r="E2001" i="1"/>
  <c r="C2004" i="1"/>
  <c r="B2002" i="1"/>
  <c r="H2004" i="1" l="1"/>
  <c r="D2005" i="1"/>
  <c r="F2004" i="1"/>
  <c r="G2002" i="1"/>
  <c r="E2002" i="1"/>
  <c r="A2003" i="1"/>
  <c r="C2005" i="1"/>
  <c r="B2003" i="1"/>
  <c r="H2005" i="1" l="1"/>
  <c r="D2006" i="1"/>
  <c r="F2005" i="1"/>
  <c r="G2003" i="1"/>
  <c r="A2004" i="1"/>
  <c r="E2003" i="1"/>
  <c r="C2006" i="1"/>
  <c r="B2004" i="1"/>
  <c r="H2006" i="1" l="1"/>
  <c r="D2007" i="1"/>
  <c r="F2006" i="1"/>
  <c r="G2004" i="1"/>
  <c r="E2004" i="1"/>
  <c r="A2005" i="1"/>
  <c r="C2007" i="1"/>
  <c r="B2005" i="1"/>
  <c r="H2007" i="1" l="1"/>
  <c r="D2008" i="1"/>
  <c r="F2007" i="1"/>
  <c r="G2005" i="1"/>
  <c r="A2006" i="1"/>
  <c r="E2005" i="1"/>
  <c r="C2008" i="1"/>
  <c r="B2006" i="1"/>
  <c r="H2008" i="1" l="1"/>
  <c r="D2009" i="1"/>
  <c r="F2008" i="1"/>
  <c r="G2006" i="1"/>
  <c r="E2006" i="1"/>
  <c r="A2007" i="1"/>
  <c r="C2009" i="1"/>
  <c r="B2007" i="1"/>
  <c r="H2009" i="1" l="1"/>
  <c r="D2010" i="1"/>
  <c r="F2009" i="1"/>
  <c r="G2007" i="1"/>
  <c r="E2007" i="1"/>
  <c r="A2008" i="1"/>
  <c r="C2010" i="1"/>
  <c r="B2008" i="1"/>
  <c r="H2010" i="1" l="1"/>
  <c r="F2010" i="1"/>
  <c r="D2011" i="1"/>
  <c r="G2008" i="1"/>
  <c r="E2008" i="1"/>
  <c r="A2009" i="1"/>
  <c r="C2011" i="1"/>
  <c r="B2009" i="1"/>
  <c r="H2011" i="1" l="1"/>
  <c r="D2012" i="1"/>
  <c r="F2011" i="1"/>
  <c r="G2009" i="1"/>
  <c r="A2010" i="1"/>
  <c r="E2009" i="1"/>
  <c r="C2012" i="1"/>
  <c r="B2010" i="1"/>
  <c r="H2012" i="1" l="1"/>
  <c r="D2013" i="1"/>
  <c r="F2012" i="1"/>
  <c r="G2010" i="1"/>
  <c r="E2010" i="1"/>
  <c r="A2011" i="1"/>
  <c r="C2013" i="1"/>
  <c r="B2011" i="1"/>
  <c r="H2013" i="1" l="1"/>
  <c r="D2014" i="1"/>
  <c r="F2013" i="1"/>
  <c r="G2011" i="1"/>
  <c r="A2012" i="1"/>
  <c r="E2011" i="1"/>
  <c r="B2012" i="1"/>
  <c r="C2014" i="1"/>
  <c r="H2014" i="1" l="1"/>
  <c r="D2015" i="1"/>
  <c r="F2014" i="1"/>
  <c r="G2012" i="1"/>
  <c r="E2012" i="1"/>
  <c r="A2013" i="1"/>
  <c r="C2015" i="1"/>
  <c r="B2013" i="1"/>
  <c r="H2015" i="1" l="1"/>
  <c r="F2015" i="1"/>
  <c r="D2016" i="1"/>
  <c r="G2013" i="1"/>
  <c r="E2013" i="1"/>
  <c r="A2014" i="1"/>
  <c r="C2016" i="1"/>
  <c r="B2014" i="1"/>
  <c r="H2016" i="1" l="1"/>
  <c r="F2016" i="1"/>
  <c r="D2017" i="1"/>
  <c r="G2014" i="1"/>
  <c r="E2014" i="1"/>
  <c r="A2015" i="1"/>
  <c r="C2017" i="1"/>
  <c r="B2015" i="1"/>
  <c r="H2017" i="1" l="1"/>
  <c r="F2017" i="1"/>
  <c r="D2018" i="1"/>
  <c r="G2015" i="1"/>
  <c r="A2016" i="1"/>
  <c r="E2015" i="1"/>
  <c r="C2018" i="1"/>
  <c r="B2016" i="1"/>
  <c r="H2018" i="1" l="1"/>
  <c r="D2019" i="1"/>
  <c r="F2018" i="1"/>
  <c r="G2016" i="1"/>
  <c r="A2017" i="1"/>
  <c r="E2016" i="1"/>
  <c r="C2019" i="1"/>
  <c r="B2017" i="1"/>
  <c r="H2019" i="1" l="1"/>
  <c r="D2020" i="1"/>
  <c r="F2019" i="1"/>
  <c r="G2017" i="1"/>
  <c r="A2018" i="1"/>
  <c r="E2017" i="1"/>
  <c r="C2020" i="1"/>
  <c r="B2018" i="1"/>
  <c r="H2020" i="1" l="1"/>
  <c r="F2020" i="1"/>
  <c r="D2021" i="1"/>
  <c r="G2018" i="1"/>
  <c r="E2018" i="1"/>
  <c r="A2019" i="1"/>
  <c r="B2019" i="1"/>
  <c r="C2021" i="1"/>
  <c r="H2021" i="1" l="1"/>
  <c r="D2022" i="1"/>
  <c r="F2021" i="1"/>
  <c r="G2019" i="1"/>
  <c r="A2020" i="1"/>
  <c r="E2019" i="1"/>
  <c r="B2020" i="1"/>
  <c r="C2022" i="1"/>
  <c r="H2022" i="1" l="1"/>
  <c r="D2023" i="1"/>
  <c r="F2022" i="1"/>
  <c r="G2020" i="1"/>
  <c r="E2020" i="1"/>
  <c r="A2021" i="1"/>
  <c r="C2023" i="1"/>
  <c r="B2021" i="1"/>
  <c r="H2023" i="1" l="1"/>
  <c r="F2023" i="1"/>
  <c r="D2024" i="1"/>
  <c r="G2021" i="1"/>
  <c r="A2022" i="1"/>
  <c r="E2021" i="1"/>
  <c r="C2024" i="1"/>
  <c r="B2022" i="1"/>
  <c r="H2024" i="1" l="1"/>
  <c r="D2025" i="1"/>
  <c r="F2024" i="1"/>
  <c r="G2022" i="1"/>
  <c r="E2022" i="1"/>
  <c r="A2023" i="1"/>
  <c r="C2025" i="1"/>
  <c r="B2023" i="1"/>
  <c r="H2025" i="1" l="1"/>
  <c r="D2026" i="1"/>
  <c r="F2025" i="1"/>
  <c r="G2023" i="1"/>
  <c r="A2024" i="1"/>
  <c r="E2023" i="1"/>
  <c r="C2026" i="1"/>
  <c r="B2024" i="1"/>
  <c r="H2026" i="1" l="1"/>
  <c r="D2027" i="1"/>
  <c r="F2026" i="1"/>
  <c r="G2024" i="1"/>
  <c r="E2024" i="1"/>
  <c r="A2025" i="1"/>
  <c r="C2027" i="1"/>
  <c r="B2025" i="1"/>
  <c r="H2027" i="1" l="1"/>
  <c r="D2028" i="1"/>
  <c r="F2027" i="1"/>
  <c r="G2025" i="1"/>
  <c r="A2026" i="1"/>
  <c r="E2025" i="1"/>
  <c r="C2028" i="1"/>
  <c r="B2026" i="1"/>
  <c r="H2028" i="1" l="1"/>
  <c r="D2029" i="1"/>
  <c r="F2028" i="1"/>
  <c r="G2026" i="1"/>
  <c r="E2026" i="1"/>
  <c r="A2027" i="1"/>
  <c r="C2029" i="1"/>
  <c r="B2027" i="1"/>
  <c r="H2029" i="1" l="1"/>
  <c r="F2029" i="1"/>
  <c r="D2030" i="1"/>
  <c r="G2027" i="1"/>
  <c r="A2028" i="1"/>
  <c r="E2027" i="1"/>
  <c r="C2030" i="1"/>
  <c r="B2028" i="1"/>
  <c r="H2030" i="1" l="1"/>
  <c r="D2031" i="1"/>
  <c r="F2030" i="1"/>
  <c r="G2028" i="1"/>
  <c r="E2028" i="1"/>
  <c r="A2029" i="1"/>
  <c r="C2031" i="1"/>
  <c r="B2029" i="1"/>
  <c r="H2031" i="1" l="1"/>
  <c r="D2032" i="1"/>
  <c r="F2031" i="1"/>
  <c r="G2029" i="1"/>
  <c r="A2030" i="1"/>
  <c r="E2029" i="1"/>
  <c r="C2032" i="1"/>
  <c r="B2030" i="1"/>
  <c r="H2032" i="1" l="1"/>
  <c r="D2033" i="1"/>
  <c r="F2032" i="1"/>
  <c r="G2030" i="1"/>
  <c r="E2030" i="1"/>
  <c r="A2031" i="1"/>
  <c r="C2033" i="1"/>
  <c r="B2031" i="1"/>
  <c r="H2033" i="1" l="1"/>
  <c r="D2034" i="1"/>
  <c r="F2033" i="1"/>
  <c r="G2031" i="1"/>
  <c r="A2032" i="1"/>
  <c r="E2031" i="1"/>
  <c r="C2034" i="1"/>
  <c r="B2032" i="1"/>
  <c r="H2034" i="1" l="1"/>
  <c r="D2035" i="1"/>
  <c r="F2034" i="1"/>
  <c r="G2032" i="1"/>
  <c r="E2032" i="1"/>
  <c r="A2033" i="1"/>
  <c r="C2035" i="1"/>
  <c r="B2033" i="1"/>
  <c r="H2035" i="1" l="1"/>
  <c r="D2036" i="1"/>
  <c r="F2035" i="1"/>
  <c r="G2033" i="1"/>
  <c r="A2034" i="1"/>
  <c r="E2033" i="1"/>
  <c r="C2036" i="1"/>
  <c r="B2034" i="1"/>
  <c r="H2036" i="1" l="1"/>
  <c r="F2036" i="1"/>
  <c r="D2037" i="1"/>
  <c r="G2034" i="1"/>
  <c r="E2034" i="1"/>
  <c r="A2035" i="1"/>
  <c r="C2037" i="1"/>
  <c r="B2035" i="1"/>
  <c r="H2037" i="1" l="1"/>
  <c r="F2037" i="1"/>
  <c r="D2038" i="1"/>
  <c r="G2035" i="1"/>
  <c r="A2036" i="1"/>
  <c r="E2035" i="1"/>
  <c r="C2038" i="1"/>
  <c r="B2036" i="1"/>
  <c r="H2038" i="1" l="1"/>
  <c r="F2038" i="1"/>
  <c r="D2039" i="1"/>
  <c r="G2036" i="1"/>
  <c r="E2036" i="1"/>
  <c r="A2037" i="1"/>
  <c r="C2039" i="1"/>
  <c r="B2037" i="1"/>
  <c r="H2039" i="1" l="1"/>
  <c r="D2040" i="1"/>
  <c r="F2039" i="1"/>
  <c r="G2037" i="1"/>
  <c r="A2038" i="1"/>
  <c r="E2037" i="1"/>
  <c r="C2040" i="1"/>
  <c r="B2038" i="1"/>
  <c r="H2040" i="1" l="1"/>
  <c r="D2041" i="1"/>
  <c r="F2040" i="1"/>
  <c r="G2038" i="1"/>
  <c r="E2038" i="1"/>
  <c r="A2039" i="1"/>
  <c r="B2039" i="1"/>
  <c r="C2041" i="1"/>
  <c r="H2041" i="1" l="1"/>
  <c r="F2041" i="1"/>
  <c r="D2042" i="1"/>
  <c r="G2039" i="1"/>
  <c r="A2040" i="1"/>
  <c r="E2039" i="1"/>
  <c r="B2040" i="1"/>
  <c r="C2042" i="1"/>
  <c r="H2042" i="1" l="1"/>
  <c r="D2043" i="1"/>
  <c r="F2042" i="1"/>
  <c r="G2040" i="1"/>
  <c r="E2040" i="1"/>
  <c r="A2041" i="1"/>
  <c r="C2043" i="1"/>
  <c r="B2041" i="1"/>
  <c r="H2043" i="1" l="1"/>
  <c r="D2044" i="1"/>
  <c r="F2043" i="1"/>
  <c r="G2041" i="1"/>
  <c r="A2042" i="1"/>
  <c r="E2041" i="1"/>
  <c r="C2044" i="1"/>
  <c r="B2042" i="1"/>
  <c r="H2044" i="1" l="1"/>
  <c r="F2044" i="1"/>
  <c r="D2045" i="1"/>
  <c r="G2042" i="1"/>
  <c r="E2042" i="1"/>
  <c r="A2043" i="1"/>
  <c r="C2045" i="1"/>
  <c r="B2043" i="1"/>
  <c r="H2045" i="1" l="1"/>
  <c r="D2046" i="1"/>
  <c r="F2045" i="1"/>
  <c r="G2043" i="1"/>
  <c r="A2044" i="1"/>
  <c r="E2043" i="1"/>
  <c r="C2046" i="1"/>
  <c r="B2044" i="1"/>
  <c r="H2046" i="1" l="1"/>
  <c r="D2047" i="1"/>
  <c r="F2046" i="1"/>
  <c r="G2044" i="1"/>
  <c r="E2044" i="1"/>
  <c r="A2045" i="1"/>
  <c r="C2047" i="1"/>
  <c r="B2045" i="1"/>
  <c r="H2047" i="1" l="1"/>
  <c r="D2048" i="1"/>
  <c r="F2047" i="1"/>
  <c r="G2045" i="1"/>
  <c r="A2046" i="1"/>
  <c r="E2045" i="1"/>
  <c r="C2048" i="1"/>
  <c r="B2046" i="1"/>
  <c r="H2048" i="1" l="1"/>
  <c r="D2049" i="1"/>
  <c r="F2048" i="1"/>
  <c r="G2046" i="1"/>
  <c r="E2046" i="1"/>
  <c r="A2047" i="1"/>
  <c r="B2047" i="1"/>
  <c r="C2049" i="1"/>
  <c r="H2049" i="1" l="1"/>
  <c r="D2050" i="1"/>
  <c r="F2049" i="1"/>
  <c r="G2047" i="1"/>
  <c r="A2048" i="1"/>
  <c r="E2047" i="1"/>
  <c r="B2048" i="1"/>
  <c r="C2050" i="1"/>
  <c r="H2050" i="1" l="1"/>
  <c r="D2051" i="1"/>
  <c r="F2050" i="1"/>
  <c r="G2048" i="1"/>
  <c r="E2048" i="1"/>
  <c r="A2049" i="1"/>
  <c r="C2051" i="1"/>
  <c r="B2049" i="1"/>
  <c r="H2051" i="1" l="1"/>
  <c r="D2052" i="1"/>
  <c r="F2051" i="1"/>
  <c r="G2049" i="1"/>
  <c r="A2050" i="1"/>
  <c r="E2049" i="1"/>
  <c r="C2052" i="1"/>
  <c r="B2050" i="1"/>
  <c r="H2052" i="1" l="1"/>
  <c r="F2052" i="1"/>
  <c r="D2053" i="1"/>
  <c r="G2050" i="1"/>
  <c r="E2050" i="1"/>
  <c r="A2051" i="1"/>
  <c r="C2053" i="1"/>
  <c r="B2051" i="1"/>
  <c r="H2053" i="1" l="1"/>
  <c r="D2054" i="1"/>
  <c r="F2053" i="1"/>
  <c r="G2051" i="1"/>
  <c r="A2052" i="1"/>
  <c r="E2051" i="1"/>
  <c r="C2054" i="1"/>
  <c r="B2052" i="1"/>
  <c r="H2054" i="1" l="1"/>
  <c r="F2054" i="1"/>
  <c r="D2055" i="1"/>
  <c r="G2052" i="1"/>
  <c r="E2052" i="1"/>
  <c r="A2053" i="1"/>
  <c r="C2055" i="1"/>
  <c r="B2053" i="1"/>
  <c r="H2055" i="1" l="1"/>
  <c r="D2056" i="1"/>
  <c r="F2055" i="1"/>
  <c r="G2053" i="1"/>
  <c r="A2054" i="1"/>
  <c r="E2053" i="1"/>
  <c r="C2056" i="1"/>
  <c r="B2054" i="1"/>
  <c r="H2056" i="1" l="1"/>
  <c r="D2057" i="1"/>
  <c r="F2056" i="1"/>
  <c r="G2054" i="1"/>
  <c r="E2054" i="1"/>
  <c r="A2055" i="1"/>
  <c r="C2057" i="1"/>
  <c r="B2055" i="1"/>
  <c r="H2057" i="1" l="1"/>
  <c r="D2058" i="1"/>
  <c r="F2057" i="1"/>
  <c r="G2055" i="1"/>
  <c r="A2056" i="1"/>
  <c r="E2055" i="1"/>
  <c r="C2058" i="1"/>
  <c r="B2056" i="1"/>
  <c r="H2058" i="1" l="1"/>
  <c r="D2059" i="1"/>
  <c r="F2058" i="1"/>
  <c r="G2056" i="1"/>
  <c r="E2056" i="1"/>
  <c r="A2057" i="1"/>
  <c r="C2059" i="1"/>
  <c r="B2057" i="1"/>
  <c r="H2059" i="1" l="1"/>
  <c r="F2059" i="1"/>
  <c r="D2060" i="1"/>
  <c r="G2057" i="1"/>
  <c r="A2058" i="1"/>
  <c r="E2057" i="1"/>
  <c r="C2060" i="1"/>
  <c r="B2058" i="1"/>
  <c r="H2060" i="1" l="1"/>
  <c r="D2061" i="1"/>
  <c r="F2060" i="1"/>
  <c r="G2058" i="1"/>
  <c r="E2058" i="1"/>
  <c r="A2059" i="1"/>
  <c r="C2061" i="1"/>
  <c r="B2059" i="1"/>
  <c r="H2061" i="1" l="1"/>
  <c r="F2061" i="1"/>
  <c r="D2062" i="1"/>
  <c r="G2059" i="1"/>
  <c r="A2060" i="1"/>
  <c r="E2059" i="1"/>
  <c r="C2062" i="1"/>
  <c r="B2060" i="1"/>
  <c r="H2062" i="1" l="1"/>
  <c r="D2063" i="1"/>
  <c r="F2062" i="1"/>
  <c r="G2060" i="1"/>
  <c r="E2060" i="1"/>
  <c r="A2061" i="1"/>
  <c r="C2063" i="1"/>
  <c r="B2061" i="1"/>
  <c r="H2063" i="1" l="1"/>
  <c r="D2064" i="1"/>
  <c r="F2063" i="1"/>
  <c r="G2061" i="1"/>
  <c r="A2062" i="1"/>
  <c r="E2061" i="1"/>
  <c r="C2064" i="1"/>
  <c r="B2062" i="1"/>
  <c r="H2064" i="1" l="1"/>
  <c r="D2065" i="1"/>
  <c r="F2064" i="1"/>
  <c r="G2062" i="1"/>
  <c r="E2062" i="1"/>
  <c r="A2063" i="1"/>
  <c r="C2065" i="1"/>
  <c r="B2063" i="1"/>
  <c r="H2065" i="1" l="1"/>
  <c r="F2065" i="1"/>
  <c r="D2066" i="1"/>
  <c r="G2063" i="1"/>
  <c r="A2064" i="1"/>
  <c r="E2063" i="1"/>
  <c r="C2066" i="1"/>
  <c r="B2064" i="1"/>
  <c r="H2066" i="1" l="1"/>
  <c r="D2067" i="1"/>
  <c r="F2066" i="1"/>
  <c r="G2064" i="1"/>
  <c r="E2064" i="1"/>
  <c r="A2065" i="1"/>
  <c r="C2067" i="1"/>
  <c r="B2065" i="1"/>
  <c r="H2067" i="1" l="1"/>
  <c r="D2068" i="1"/>
  <c r="F2067" i="1"/>
  <c r="G2065" i="1"/>
  <c r="A2066" i="1"/>
  <c r="E2065" i="1"/>
  <c r="B2066" i="1"/>
  <c r="C2068" i="1"/>
  <c r="H2068" i="1" l="1"/>
  <c r="D2069" i="1"/>
  <c r="F2068" i="1"/>
  <c r="G2066" i="1"/>
  <c r="E2066" i="1"/>
  <c r="A2067" i="1"/>
  <c r="C2069" i="1"/>
  <c r="B2067" i="1"/>
  <c r="H2069" i="1" l="1"/>
  <c r="D2070" i="1"/>
  <c r="F2069" i="1"/>
  <c r="G2067" i="1"/>
  <c r="A2068" i="1"/>
  <c r="E2067" i="1"/>
  <c r="C2070" i="1"/>
  <c r="B2068" i="1"/>
  <c r="H2070" i="1" l="1"/>
  <c r="D2071" i="1"/>
  <c r="F2070" i="1"/>
  <c r="G2068" i="1"/>
  <c r="E2068" i="1"/>
  <c r="A2069" i="1"/>
  <c r="C2071" i="1"/>
  <c r="B2069" i="1"/>
  <c r="H2071" i="1" l="1"/>
  <c r="D2072" i="1"/>
  <c r="F2071" i="1"/>
  <c r="G2069" i="1"/>
  <c r="A2070" i="1"/>
  <c r="E2069" i="1"/>
  <c r="C2072" i="1"/>
  <c r="B2070" i="1"/>
  <c r="H2072" i="1" l="1"/>
  <c r="D2073" i="1"/>
  <c r="F2072" i="1"/>
  <c r="G2070" i="1"/>
  <c r="E2070" i="1"/>
  <c r="A2071" i="1"/>
  <c r="B2071" i="1"/>
  <c r="C2073" i="1"/>
  <c r="H2073" i="1" l="1"/>
  <c r="D2074" i="1"/>
  <c r="F2073" i="1"/>
  <c r="G2071" i="1"/>
  <c r="A2072" i="1"/>
  <c r="E2071" i="1"/>
  <c r="B2072" i="1"/>
  <c r="C2074" i="1"/>
  <c r="H2074" i="1" l="1"/>
  <c r="D2075" i="1"/>
  <c r="F2074" i="1"/>
  <c r="G2072" i="1"/>
  <c r="E2072" i="1"/>
  <c r="A2073" i="1"/>
  <c r="C2075" i="1"/>
  <c r="B2073" i="1"/>
  <c r="H2075" i="1" l="1"/>
  <c r="D2076" i="1"/>
  <c r="F2075" i="1"/>
  <c r="G2073" i="1"/>
  <c r="A2074" i="1"/>
  <c r="E2073" i="1"/>
  <c r="C2076" i="1"/>
  <c r="B2074" i="1"/>
  <c r="H2076" i="1" l="1"/>
  <c r="D2077" i="1"/>
  <c r="F2076" i="1"/>
  <c r="G2074" i="1"/>
  <c r="E2074" i="1"/>
  <c r="A2075" i="1"/>
  <c r="C2077" i="1"/>
  <c r="B2075" i="1"/>
  <c r="H2077" i="1" l="1"/>
  <c r="D2078" i="1"/>
  <c r="F2077" i="1"/>
  <c r="G2075" i="1"/>
  <c r="A2076" i="1"/>
  <c r="E2075" i="1"/>
  <c r="B2076" i="1"/>
  <c r="C2078" i="1"/>
  <c r="H2078" i="1" l="1"/>
  <c r="F2078" i="1"/>
  <c r="D2079" i="1"/>
  <c r="G2076" i="1"/>
  <c r="E2076" i="1"/>
  <c r="A2077" i="1"/>
  <c r="C2079" i="1"/>
  <c r="B2077" i="1"/>
  <c r="H2079" i="1" l="1"/>
  <c r="F2079" i="1"/>
  <c r="D2080" i="1"/>
  <c r="G2077" i="1"/>
  <c r="A2078" i="1"/>
  <c r="E2077" i="1"/>
  <c r="B2078" i="1"/>
  <c r="C2080" i="1"/>
  <c r="H2080" i="1" l="1"/>
  <c r="F2080" i="1"/>
  <c r="D2081" i="1"/>
  <c r="G2078" i="1"/>
  <c r="E2078" i="1"/>
  <c r="A2079" i="1"/>
  <c r="C2081" i="1"/>
  <c r="B2079" i="1"/>
  <c r="H2081" i="1" l="1"/>
  <c r="D2082" i="1"/>
  <c r="F2081" i="1"/>
  <c r="G2079" i="1"/>
  <c r="A2080" i="1"/>
  <c r="E2079" i="1"/>
  <c r="B2080" i="1"/>
  <c r="C2082" i="1"/>
  <c r="H2082" i="1" l="1"/>
  <c r="D2083" i="1"/>
  <c r="F2082" i="1"/>
  <c r="G2080" i="1"/>
  <c r="E2080" i="1"/>
  <c r="A2081" i="1"/>
  <c r="C2083" i="1"/>
  <c r="B2081" i="1"/>
  <c r="H2083" i="1" l="1"/>
  <c r="D2084" i="1"/>
  <c r="F2083" i="1"/>
  <c r="G2081" i="1"/>
  <c r="A2082" i="1"/>
  <c r="E2081" i="1"/>
  <c r="C2084" i="1"/>
  <c r="B2082" i="1"/>
  <c r="H2084" i="1" l="1"/>
  <c r="D2085" i="1"/>
  <c r="F2084" i="1"/>
  <c r="G2082" i="1"/>
  <c r="E2082" i="1"/>
  <c r="A2083" i="1"/>
  <c r="C2085" i="1"/>
  <c r="B2083" i="1"/>
  <c r="H2085" i="1" l="1"/>
  <c r="D2086" i="1"/>
  <c r="F2085" i="1"/>
  <c r="G2083" i="1"/>
  <c r="A2084" i="1"/>
  <c r="E2083" i="1"/>
  <c r="C2086" i="1"/>
  <c r="B2084" i="1"/>
  <c r="H2086" i="1" l="1"/>
  <c r="D2087" i="1"/>
  <c r="F2086" i="1"/>
  <c r="G2084" i="1"/>
  <c r="A2085" i="1"/>
  <c r="E2084" i="1"/>
  <c r="C2087" i="1"/>
  <c r="B2085" i="1"/>
  <c r="H2087" i="1" l="1"/>
  <c r="D2088" i="1"/>
  <c r="F2087" i="1"/>
  <c r="G2085" i="1"/>
  <c r="A2086" i="1"/>
  <c r="E2085" i="1"/>
  <c r="C2088" i="1"/>
  <c r="B2086" i="1"/>
  <c r="H2088" i="1" l="1"/>
  <c r="D2089" i="1"/>
  <c r="F2088" i="1"/>
  <c r="G2086" i="1"/>
  <c r="E2086" i="1"/>
  <c r="A2087" i="1"/>
  <c r="C2089" i="1"/>
  <c r="B2087" i="1"/>
  <c r="H2089" i="1" l="1"/>
  <c r="F2089" i="1"/>
  <c r="D2090" i="1"/>
  <c r="G2087" i="1"/>
  <c r="E2087" i="1"/>
  <c r="A2088" i="1"/>
  <c r="B2088" i="1"/>
  <c r="C2090" i="1"/>
  <c r="H2090" i="1" l="1"/>
  <c r="F2090" i="1"/>
  <c r="D2091" i="1"/>
  <c r="G2088" i="1"/>
  <c r="E2088" i="1"/>
  <c r="A2089" i="1"/>
  <c r="C2091" i="1"/>
  <c r="B2089" i="1"/>
  <c r="H2091" i="1" l="1"/>
  <c r="D2092" i="1"/>
  <c r="F2091" i="1"/>
  <c r="G2089" i="1"/>
  <c r="E2089" i="1"/>
  <c r="A2090" i="1"/>
  <c r="C2092" i="1"/>
  <c r="B2090" i="1"/>
  <c r="H2092" i="1" l="1"/>
  <c r="D2093" i="1"/>
  <c r="F2092" i="1"/>
  <c r="G2090" i="1"/>
  <c r="E2090" i="1"/>
  <c r="A2091" i="1"/>
  <c r="C2093" i="1"/>
  <c r="B2091" i="1"/>
  <c r="H2093" i="1" l="1"/>
  <c r="D2094" i="1"/>
  <c r="F2093" i="1"/>
  <c r="G2091" i="1"/>
  <c r="E2091" i="1"/>
  <c r="A2092" i="1"/>
  <c r="C2094" i="1"/>
  <c r="B2092" i="1"/>
  <c r="H2094" i="1" l="1"/>
  <c r="D2095" i="1"/>
  <c r="F2094" i="1"/>
  <c r="G2092" i="1"/>
  <c r="E2092" i="1"/>
  <c r="A2093" i="1"/>
  <c r="C2095" i="1"/>
  <c r="B2093" i="1"/>
  <c r="H2095" i="1" l="1"/>
  <c r="D2096" i="1"/>
  <c r="F2095" i="1"/>
  <c r="G2093" i="1"/>
  <c r="A2094" i="1"/>
  <c r="E2093" i="1"/>
  <c r="C2096" i="1"/>
  <c r="B2094" i="1"/>
  <c r="H2096" i="1" l="1"/>
  <c r="D2097" i="1"/>
  <c r="F2096" i="1"/>
  <c r="G2094" i="1"/>
  <c r="E2094" i="1"/>
  <c r="A2095" i="1"/>
  <c r="C2097" i="1"/>
  <c r="B2095" i="1"/>
  <c r="H2097" i="1" l="1"/>
  <c r="D2098" i="1"/>
  <c r="F2097" i="1"/>
  <c r="G2095" i="1"/>
  <c r="A2096" i="1"/>
  <c r="E2095" i="1"/>
  <c r="C2098" i="1"/>
  <c r="B2096" i="1"/>
  <c r="H2098" i="1" l="1"/>
  <c r="D2099" i="1"/>
  <c r="F2098" i="1"/>
  <c r="G2096" i="1"/>
  <c r="E2096" i="1"/>
  <c r="A2097" i="1"/>
  <c r="C2099" i="1"/>
  <c r="B2097" i="1"/>
  <c r="H2099" i="1" l="1"/>
  <c r="D2100" i="1"/>
  <c r="F2099" i="1"/>
  <c r="G2097" i="1"/>
  <c r="A2098" i="1"/>
  <c r="E2097" i="1"/>
  <c r="C2100" i="1"/>
  <c r="B2098" i="1"/>
  <c r="H2100" i="1" l="1"/>
  <c r="D2101" i="1"/>
  <c r="F2100" i="1"/>
  <c r="G2098" i="1"/>
  <c r="E2098" i="1"/>
  <c r="A2099" i="1"/>
  <c r="C2101" i="1"/>
  <c r="B2099" i="1"/>
  <c r="H2101" i="1" l="1"/>
  <c r="D2102" i="1"/>
  <c r="F2101" i="1"/>
  <c r="G2099" i="1"/>
  <c r="A2100" i="1"/>
  <c r="E2099" i="1"/>
  <c r="C2102" i="1"/>
  <c r="B2100" i="1"/>
  <c r="H2102" i="1" l="1"/>
  <c r="D2103" i="1"/>
  <c r="F2102" i="1"/>
  <c r="G2100" i="1"/>
  <c r="E2100" i="1"/>
  <c r="A2101" i="1"/>
  <c r="C2103" i="1"/>
  <c r="B2101" i="1"/>
  <c r="H2103" i="1" l="1"/>
  <c r="F2103" i="1"/>
  <c r="D2104" i="1"/>
  <c r="G2101" i="1"/>
  <c r="A2102" i="1"/>
  <c r="E2101" i="1"/>
  <c r="C2104" i="1"/>
  <c r="B2102" i="1"/>
  <c r="H2104" i="1" l="1"/>
  <c r="F2104" i="1"/>
  <c r="D2105" i="1"/>
  <c r="G2102" i="1"/>
  <c r="E2102" i="1"/>
  <c r="A2103" i="1"/>
  <c r="C2105" i="1"/>
  <c r="B2103" i="1"/>
  <c r="H2105" i="1" l="1"/>
  <c r="D2106" i="1"/>
  <c r="F2105" i="1"/>
  <c r="G2103" i="1"/>
  <c r="A2104" i="1"/>
  <c r="E2103" i="1"/>
  <c r="C2106" i="1"/>
  <c r="B2104" i="1"/>
  <c r="H2106" i="1" l="1"/>
  <c r="D2107" i="1"/>
  <c r="F2106" i="1"/>
  <c r="G2104" i="1"/>
  <c r="E2104" i="1"/>
  <c r="A2105" i="1"/>
  <c r="C2107" i="1"/>
  <c r="B2105" i="1"/>
  <c r="H2107" i="1" l="1"/>
  <c r="D2108" i="1"/>
  <c r="F2107" i="1"/>
  <c r="G2105" i="1"/>
  <c r="A2106" i="1"/>
  <c r="E2105" i="1"/>
  <c r="C2108" i="1"/>
  <c r="B2106" i="1"/>
  <c r="H2108" i="1" l="1"/>
  <c r="D2109" i="1"/>
  <c r="F2108" i="1"/>
  <c r="G2106" i="1"/>
  <c r="E2106" i="1"/>
  <c r="A2107" i="1"/>
  <c r="C2109" i="1"/>
  <c r="B2107" i="1"/>
  <c r="H2109" i="1" l="1"/>
  <c r="D2110" i="1"/>
  <c r="F2109" i="1"/>
  <c r="G2107" i="1"/>
  <c r="A2108" i="1"/>
  <c r="E2107" i="1"/>
  <c r="C2110" i="1"/>
  <c r="B2108" i="1"/>
  <c r="H2110" i="1" l="1"/>
  <c r="D2111" i="1"/>
  <c r="F2110" i="1"/>
  <c r="G2108" i="1"/>
  <c r="E2108" i="1"/>
  <c r="A2109" i="1"/>
  <c r="B2109" i="1"/>
  <c r="C2111" i="1"/>
  <c r="H2111" i="1" l="1"/>
  <c r="D2112" i="1"/>
  <c r="F2111" i="1"/>
  <c r="G2109" i="1"/>
  <c r="A2110" i="1"/>
  <c r="E2109" i="1"/>
  <c r="C2112" i="1"/>
  <c r="B2110" i="1"/>
  <c r="H2112" i="1" l="1"/>
  <c r="F2112" i="1"/>
  <c r="D2113" i="1"/>
  <c r="G2110" i="1"/>
  <c r="E2110" i="1"/>
  <c r="A2111" i="1"/>
  <c r="C2113" i="1"/>
  <c r="B2111" i="1"/>
  <c r="H2113" i="1" l="1"/>
  <c r="F2113" i="1"/>
  <c r="D2114" i="1"/>
  <c r="G2111" i="1"/>
  <c r="A2112" i="1"/>
  <c r="E2111" i="1"/>
  <c r="B2112" i="1"/>
  <c r="C2114" i="1"/>
  <c r="H2114" i="1" l="1"/>
  <c r="F2114" i="1"/>
  <c r="D2115" i="1"/>
  <c r="G2112" i="1"/>
  <c r="E2112" i="1"/>
  <c r="A2113" i="1"/>
  <c r="B2113" i="1"/>
  <c r="C2115" i="1"/>
  <c r="H2115" i="1" l="1"/>
  <c r="D2116" i="1"/>
  <c r="F2115" i="1"/>
  <c r="G2113" i="1"/>
  <c r="A2114" i="1"/>
  <c r="E2113" i="1"/>
  <c r="C2116" i="1"/>
  <c r="B2114" i="1"/>
  <c r="H2116" i="1" l="1"/>
  <c r="D2117" i="1"/>
  <c r="F2116" i="1"/>
  <c r="G2114" i="1"/>
  <c r="E2114" i="1"/>
  <c r="A2115" i="1"/>
  <c r="B2115" i="1"/>
  <c r="C2117" i="1"/>
  <c r="H2117" i="1" l="1"/>
  <c r="F2117" i="1"/>
  <c r="D2118" i="1"/>
  <c r="G2115" i="1"/>
  <c r="A2116" i="1"/>
  <c r="E2115" i="1"/>
  <c r="C2118" i="1"/>
  <c r="B2116" i="1"/>
  <c r="H2118" i="1" l="1"/>
  <c r="D2119" i="1"/>
  <c r="F2118" i="1"/>
  <c r="G2116" i="1"/>
  <c r="E2116" i="1"/>
  <c r="A2117" i="1"/>
  <c r="B2117" i="1"/>
  <c r="C2119" i="1"/>
  <c r="H2119" i="1" l="1"/>
  <c r="D2120" i="1"/>
  <c r="F2119" i="1"/>
  <c r="G2117" i="1"/>
  <c r="E2117" i="1"/>
  <c r="A2118" i="1"/>
  <c r="B2118" i="1"/>
  <c r="C2120" i="1"/>
  <c r="H2120" i="1" l="1"/>
  <c r="D2121" i="1"/>
  <c r="F2120" i="1"/>
  <c r="G2118" i="1"/>
  <c r="E2118" i="1"/>
  <c r="A2119" i="1"/>
  <c r="B2119" i="1"/>
  <c r="C2121" i="1"/>
  <c r="H2121" i="1" l="1"/>
  <c r="D2122" i="1"/>
  <c r="F2121" i="1"/>
  <c r="G2119" i="1"/>
  <c r="A2120" i="1"/>
  <c r="E2119" i="1"/>
  <c r="B2120" i="1"/>
  <c r="C2122" i="1"/>
  <c r="H2122" i="1" l="1"/>
  <c r="D2123" i="1"/>
  <c r="F2122" i="1"/>
  <c r="G2120" i="1"/>
  <c r="E2120" i="1"/>
  <c r="A2121" i="1"/>
  <c r="C2123" i="1"/>
  <c r="B2121" i="1"/>
  <c r="H2123" i="1" l="1"/>
  <c r="D2124" i="1"/>
  <c r="F2123" i="1"/>
  <c r="G2121" i="1"/>
  <c r="A2122" i="1"/>
  <c r="E2121" i="1"/>
  <c r="C2124" i="1"/>
  <c r="B2122" i="1"/>
  <c r="H2124" i="1" l="1"/>
  <c r="D2125" i="1"/>
  <c r="F2124" i="1"/>
  <c r="G2122" i="1"/>
  <c r="E2122" i="1"/>
  <c r="A2123" i="1"/>
  <c r="C2125" i="1"/>
  <c r="B2123" i="1"/>
  <c r="H2125" i="1" l="1"/>
  <c r="D2126" i="1"/>
  <c r="F2125" i="1"/>
  <c r="G2123" i="1"/>
  <c r="A2124" i="1"/>
  <c r="E2123" i="1"/>
  <c r="C2126" i="1"/>
  <c r="B2124" i="1"/>
  <c r="H2126" i="1" l="1"/>
  <c r="D2127" i="1"/>
  <c r="F2126" i="1"/>
  <c r="G2124" i="1"/>
  <c r="E2124" i="1"/>
  <c r="A2125" i="1"/>
  <c r="C2127" i="1"/>
  <c r="B2125" i="1"/>
  <c r="H2127" i="1" l="1"/>
  <c r="D2128" i="1"/>
  <c r="F2127" i="1"/>
  <c r="G2125" i="1"/>
  <c r="A2126" i="1"/>
  <c r="E2125" i="1"/>
  <c r="C2128" i="1"/>
  <c r="B2126" i="1"/>
  <c r="H2128" i="1" l="1"/>
  <c r="F2128" i="1"/>
  <c r="D2129" i="1"/>
  <c r="G2126" i="1"/>
  <c r="E2126" i="1"/>
  <c r="A2127" i="1"/>
  <c r="C2129" i="1"/>
  <c r="B2127" i="1"/>
  <c r="H2129" i="1" l="1"/>
  <c r="F2129" i="1"/>
  <c r="D2130" i="1"/>
  <c r="G2127" i="1"/>
  <c r="A2128" i="1"/>
  <c r="E2127" i="1"/>
  <c r="C2130" i="1"/>
  <c r="B2128" i="1"/>
  <c r="H2130" i="1" l="1"/>
  <c r="D2131" i="1"/>
  <c r="F2130" i="1"/>
  <c r="G2128" i="1"/>
  <c r="E2128" i="1"/>
  <c r="A2129" i="1"/>
  <c r="C2131" i="1"/>
  <c r="B2129" i="1"/>
  <c r="H2131" i="1" l="1"/>
  <c r="D2132" i="1"/>
  <c r="F2131" i="1"/>
  <c r="G2129" i="1"/>
  <c r="A2130" i="1"/>
  <c r="E2129" i="1"/>
  <c r="B2130" i="1"/>
  <c r="C2132" i="1"/>
  <c r="H2132" i="1" l="1"/>
  <c r="F2132" i="1"/>
  <c r="D2133" i="1"/>
  <c r="G2130" i="1"/>
  <c r="E2130" i="1"/>
  <c r="A2131" i="1"/>
  <c r="C2133" i="1"/>
  <c r="B2131" i="1"/>
  <c r="H2133" i="1" l="1"/>
  <c r="F2133" i="1"/>
  <c r="D2134" i="1"/>
  <c r="G2131" i="1"/>
  <c r="A2132" i="1"/>
  <c r="E2131" i="1"/>
  <c r="B2132" i="1"/>
  <c r="C2134" i="1"/>
  <c r="H2134" i="1" l="1"/>
  <c r="D2135" i="1"/>
  <c r="F2134" i="1"/>
  <c r="G2132" i="1"/>
  <c r="E2132" i="1"/>
  <c r="A2133" i="1"/>
  <c r="B2133" i="1"/>
  <c r="C2135" i="1"/>
  <c r="H2135" i="1" l="1"/>
  <c r="D2136" i="1"/>
  <c r="F2135" i="1"/>
  <c r="G2133" i="1"/>
  <c r="A2134" i="1"/>
  <c r="E2133" i="1"/>
  <c r="C2136" i="1"/>
  <c r="B2134" i="1"/>
  <c r="H2136" i="1" l="1"/>
  <c r="D2137" i="1"/>
  <c r="F2136" i="1"/>
  <c r="G2134" i="1"/>
  <c r="E2134" i="1"/>
  <c r="A2135" i="1"/>
  <c r="C2137" i="1"/>
  <c r="B2135" i="1"/>
  <c r="H2137" i="1" l="1"/>
  <c r="D2138" i="1"/>
  <c r="F2137" i="1"/>
  <c r="G2135" i="1"/>
  <c r="A2136" i="1"/>
  <c r="E2135" i="1"/>
  <c r="C2138" i="1"/>
  <c r="B2136" i="1"/>
  <c r="H2138" i="1" l="1"/>
  <c r="D2139" i="1"/>
  <c r="F2138" i="1"/>
  <c r="G2136" i="1"/>
  <c r="E2136" i="1"/>
  <c r="A2137" i="1"/>
  <c r="C2139" i="1"/>
  <c r="B2137" i="1"/>
  <c r="H2139" i="1" l="1"/>
  <c r="D2140" i="1"/>
  <c r="F2139" i="1"/>
  <c r="G2137" i="1"/>
  <c r="E2137" i="1"/>
  <c r="A2138" i="1"/>
  <c r="B2138" i="1"/>
  <c r="C2140" i="1"/>
  <c r="H2140" i="1" l="1"/>
  <c r="D2141" i="1"/>
  <c r="F2140" i="1"/>
  <c r="G2138" i="1"/>
  <c r="E2138" i="1"/>
  <c r="A2139" i="1"/>
  <c r="B2139" i="1"/>
  <c r="C2141" i="1"/>
  <c r="H2141" i="1" l="1"/>
  <c r="D2142" i="1"/>
  <c r="F2141" i="1"/>
  <c r="G2139" i="1"/>
  <c r="A2140" i="1"/>
  <c r="E2139" i="1"/>
  <c r="B2140" i="1"/>
  <c r="C2142" i="1"/>
  <c r="H2142" i="1" l="1"/>
  <c r="D2143" i="1"/>
  <c r="F2142" i="1"/>
  <c r="G2140" i="1"/>
  <c r="E2140" i="1"/>
  <c r="A2141" i="1"/>
  <c r="C2143" i="1"/>
  <c r="B2141" i="1"/>
  <c r="H2143" i="1" l="1"/>
  <c r="D2144" i="1"/>
  <c r="F2143" i="1"/>
  <c r="G2141" i="1"/>
  <c r="A2142" i="1"/>
  <c r="E2141" i="1"/>
  <c r="C2144" i="1"/>
  <c r="B2142" i="1"/>
  <c r="H2144" i="1" l="1"/>
  <c r="D2145" i="1"/>
  <c r="F2144" i="1"/>
  <c r="G2142" i="1"/>
  <c r="E2142" i="1"/>
  <c r="A2143" i="1"/>
  <c r="C2145" i="1"/>
  <c r="B2143" i="1"/>
  <c r="H2145" i="1" l="1"/>
  <c r="D2146" i="1"/>
  <c r="F2145" i="1"/>
  <c r="G2143" i="1"/>
  <c r="A2144" i="1"/>
  <c r="E2143" i="1"/>
  <c r="C2146" i="1"/>
  <c r="B2144" i="1"/>
  <c r="H2146" i="1" l="1"/>
  <c r="D2147" i="1"/>
  <c r="F2146" i="1"/>
  <c r="G2144" i="1"/>
  <c r="E2144" i="1"/>
  <c r="A2145" i="1"/>
  <c r="C2147" i="1"/>
  <c r="B2145" i="1"/>
  <c r="H2147" i="1" l="1"/>
  <c r="D2148" i="1"/>
  <c r="F2147" i="1"/>
  <c r="G2145" i="1"/>
  <c r="A2146" i="1"/>
  <c r="E2145" i="1"/>
  <c r="C2148" i="1"/>
  <c r="B2146" i="1"/>
  <c r="H2148" i="1" l="1"/>
  <c r="F2148" i="1"/>
  <c r="D2149" i="1"/>
  <c r="G2146" i="1"/>
  <c r="E2146" i="1"/>
  <c r="A2147" i="1"/>
  <c r="B2147" i="1"/>
  <c r="C2149" i="1"/>
  <c r="H2149" i="1" l="1"/>
  <c r="D2150" i="1"/>
  <c r="F2149" i="1"/>
  <c r="G2147" i="1"/>
  <c r="A2148" i="1"/>
  <c r="E2147" i="1"/>
  <c r="C2150" i="1"/>
  <c r="B2148" i="1"/>
  <c r="H2150" i="1" l="1"/>
  <c r="D2151" i="1"/>
  <c r="F2150" i="1"/>
  <c r="G2148" i="1"/>
  <c r="E2148" i="1"/>
  <c r="A2149" i="1"/>
  <c r="B2149" i="1"/>
  <c r="C2151" i="1"/>
  <c r="H2151" i="1" l="1"/>
  <c r="D2152" i="1"/>
  <c r="F2151" i="1"/>
  <c r="G2149" i="1"/>
  <c r="A2150" i="1"/>
  <c r="E2149" i="1"/>
  <c r="C2152" i="1"/>
  <c r="B2150" i="1"/>
  <c r="H2152" i="1" l="1"/>
  <c r="D2153" i="1"/>
  <c r="F2152" i="1"/>
  <c r="G2150" i="1"/>
  <c r="E2150" i="1"/>
  <c r="A2151" i="1"/>
  <c r="B2151" i="1"/>
  <c r="C2153" i="1"/>
  <c r="H2153" i="1" l="1"/>
  <c r="D2154" i="1"/>
  <c r="F2153" i="1"/>
  <c r="G2151" i="1"/>
  <c r="A2152" i="1"/>
  <c r="E2151" i="1"/>
  <c r="B2152" i="1"/>
  <c r="C2154" i="1"/>
  <c r="H2154" i="1" l="1"/>
  <c r="D2155" i="1"/>
  <c r="F2154" i="1"/>
  <c r="G2152" i="1"/>
  <c r="E2152" i="1"/>
  <c r="A2153" i="1"/>
  <c r="C2155" i="1"/>
  <c r="B2153" i="1"/>
  <c r="H2155" i="1" l="1"/>
  <c r="D2156" i="1"/>
  <c r="F2155" i="1"/>
  <c r="G2153" i="1"/>
  <c r="A2154" i="1"/>
  <c r="E2153" i="1"/>
  <c r="B2154" i="1"/>
  <c r="C2156" i="1"/>
  <c r="H2156" i="1" l="1"/>
  <c r="D2157" i="1"/>
  <c r="F2156" i="1"/>
  <c r="G2154" i="1"/>
  <c r="E2154" i="1"/>
  <c r="A2155" i="1"/>
  <c r="B2155" i="1"/>
  <c r="C2157" i="1"/>
  <c r="H2157" i="1" l="1"/>
  <c r="D2158" i="1"/>
  <c r="F2157" i="1"/>
  <c r="G2155" i="1"/>
  <c r="A2156" i="1"/>
  <c r="E2155" i="1"/>
  <c r="C2158" i="1"/>
  <c r="B2156" i="1"/>
  <c r="H2158" i="1" l="1"/>
  <c r="D2159" i="1"/>
  <c r="F2158" i="1"/>
  <c r="G2156" i="1"/>
  <c r="E2156" i="1"/>
  <c r="A2157" i="1"/>
  <c r="B2157" i="1"/>
  <c r="C2159" i="1"/>
  <c r="H2159" i="1" l="1"/>
  <c r="D2160" i="1"/>
  <c r="F2159" i="1"/>
  <c r="G2157" i="1"/>
  <c r="A2158" i="1"/>
  <c r="E2157" i="1"/>
  <c r="C2160" i="1"/>
  <c r="B2158" i="1"/>
  <c r="H2160" i="1" l="1"/>
  <c r="F2160" i="1"/>
  <c r="D2161" i="1"/>
  <c r="G2158" i="1"/>
  <c r="E2158" i="1"/>
  <c r="A2159" i="1"/>
  <c r="C2161" i="1"/>
  <c r="B2159" i="1"/>
  <c r="H2161" i="1" l="1"/>
  <c r="D2162" i="1"/>
  <c r="F2161" i="1"/>
  <c r="G2159" i="1"/>
  <c r="A2160" i="1"/>
  <c r="E2159" i="1"/>
  <c r="B2160" i="1"/>
  <c r="C2162" i="1"/>
  <c r="H2162" i="1" l="1"/>
  <c r="D2163" i="1"/>
  <c r="F2162" i="1"/>
  <c r="G2160" i="1"/>
  <c r="E2160" i="1"/>
  <c r="A2161" i="1"/>
  <c r="B2161" i="1"/>
  <c r="C2163" i="1"/>
  <c r="H2163" i="1" l="1"/>
  <c r="D2164" i="1"/>
  <c r="F2163" i="1"/>
  <c r="G2161" i="1"/>
  <c r="A2162" i="1"/>
  <c r="E2161" i="1"/>
  <c r="C2164" i="1"/>
  <c r="B2162" i="1"/>
  <c r="H2164" i="1" l="1"/>
  <c r="D2165" i="1"/>
  <c r="F2164" i="1"/>
  <c r="G2162" i="1"/>
  <c r="E2162" i="1"/>
  <c r="A2163" i="1"/>
  <c r="C2165" i="1"/>
  <c r="B2163" i="1"/>
  <c r="H2165" i="1" l="1"/>
  <c r="F2165" i="1"/>
  <c r="D2166" i="1"/>
  <c r="G2163" i="1"/>
  <c r="A2164" i="1"/>
  <c r="E2163" i="1"/>
  <c r="B2164" i="1"/>
  <c r="C2166" i="1"/>
  <c r="H2166" i="1" l="1"/>
  <c r="F2166" i="1"/>
  <c r="D2167" i="1"/>
  <c r="G2164" i="1"/>
  <c r="A2165" i="1"/>
  <c r="E2164" i="1"/>
  <c r="C2167" i="1"/>
  <c r="B2165" i="1"/>
  <c r="H2167" i="1" l="1"/>
  <c r="D2168" i="1"/>
  <c r="F2167" i="1"/>
  <c r="G2165" i="1"/>
  <c r="A2166" i="1"/>
  <c r="E2165" i="1"/>
  <c r="C2168" i="1"/>
  <c r="B2166" i="1"/>
  <c r="H2168" i="1" l="1"/>
  <c r="D2169" i="1"/>
  <c r="F2168" i="1"/>
  <c r="G2166" i="1"/>
  <c r="A2167" i="1"/>
  <c r="E2166" i="1"/>
  <c r="C2169" i="1"/>
  <c r="B2167" i="1"/>
  <c r="H2169" i="1" l="1"/>
  <c r="F2169" i="1"/>
  <c r="D2170" i="1"/>
  <c r="G2167" i="1"/>
  <c r="A2168" i="1"/>
  <c r="E2167" i="1"/>
  <c r="B2168" i="1"/>
  <c r="C2170" i="1"/>
  <c r="H2170" i="1" l="1"/>
  <c r="D2171" i="1"/>
  <c r="F2170" i="1"/>
  <c r="G2168" i="1"/>
  <c r="A2169" i="1"/>
  <c r="E2168" i="1"/>
  <c r="C2171" i="1"/>
  <c r="B2169" i="1"/>
  <c r="H2171" i="1" l="1"/>
  <c r="D2172" i="1"/>
  <c r="F2171" i="1"/>
  <c r="G2169" i="1"/>
  <c r="E2169" i="1"/>
  <c r="A2170" i="1"/>
  <c r="B2170" i="1"/>
  <c r="C2172" i="1"/>
  <c r="H2172" i="1" l="1"/>
  <c r="F2172" i="1"/>
  <c r="D2173" i="1"/>
  <c r="G2170" i="1"/>
  <c r="A2171" i="1"/>
  <c r="E2170" i="1"/>
  <c r="C2173" i="1"/>
  <c r="B2171" i="1"/>
  <c r="H2173" i="1" l="1"/>
  <c r="F2173" i="1"/>
  <c r="D2174" i="1"/>
  <c r="G2171" i="1"/>
  <c r="A2172" i="1"/>
  <c r="E2171" i="1"/>
  <c r="B2172" i="1"/>
  <c r="C2174" i="1"/>
  <c r="H2174" i="1" l="1"/>
  <c r="D2175" i="1"/>
  <c r="F2174" i="1"/>
  <c r="G2172" i="1"/>
  <c r="A2173" i="1"/>
  <c r="E2172" i="1"/>
  <c r="C2175" i="1"/>
  <c r="B2173" i="1"/>
  <c r="H2175" i="1" l="1"/>
  <c r="F2175" i="1"/>
  <c r="D2176" i="1"/>
  <c r="G2173" i="1"/>
  <c r="A2174" i="1"/>
  <c r="E2173" i="1"/>
  <c r="C2176" i="1"/>
  <c r="B2174" i="1"/>
  <c r="H2176" i="1" l="1"/>
  <c r="D2177" i="1"/>
  <c r="F2176" i="1"/>
  <c r="G2174" i="1"/>
  <c r="E2174" i="1"/>
  <c r="A2175" i="1"/>
  <c r="C2177" i="1"/>
  <c r="B2175" i="1"/>
  <c r="H2177" i="1" l="1"/>
  <c r="D2178" i="1"/>
  <c r="F2177" i="1"/>
  <c r="G2175" i="1"/>
  <c r="A2176" i="1"/>
  <c r="E2175" i="1"/>
  <c r="C2178" i="1"/>
  <c r="B2176" i="1"/>
  <c r="H2178" i="1" l="1"/>
  <c r="D2179" i="1"/>
  <c r="F2178" i="1"/>
  <c r="G2176" i="1"/>
  <c r="E2176" i="1"/>
  <c r="A2177" i="1"/>
  <c r="C2179" i="1"/>
  <c r="B2177" i="1"/>
  <c r="H2179" i="1" l="1"/>
  <c r="D2180" i="1"/>
  <c r="F2179" i="1"/>
  <c r="G2177" i="1"/>
  <c r="E2177" i="1"/>
  <c r="A2178" i="1"/>
  <c r="B2178" i="1"/>
  <c r="C2180" i="1"/>
  <c r="H2180" i="1" l="1"/>
  <c r="D2181" i="1"/>
  <c r="F2180" i="1"/>
  <c r="G2178" i="1"/>
  <c r="A2179" i="1"/>
  <c r="E2178" i="1"/>
  <c r="C2181" i="1"/>
  <c r="B2179" i="1"/>
  <c r="H2181" i="1" l="1"/>
  <c r="F2181" i="1"/>
  <c r="D2182" i="1"/>
  <c r="G2179" i="1"/>
  <c r="E2179" i="1"/>
  <c r="A2180" i="1"/>
  <c r="B2180" i="1"/>
  <c r="C2182" i="1"/>
  <c r="H2182" i="1" l="1"/>
  <c r="F2182" i="1"/>
  <c r="D2183" i="1"/>
  <c r="G2180" i="1"/>
  <c r="A2181" i="1"/>
  <c r="E2180" i="1"/>
  <c r="B2181" i="1"/>
  <c r="C2183" i="1"/>
  <c r="H2183" i="1" l="1"/>
  <c r="D2184" i="1"/>
  <c r="F2183" i="1"/>
  <c r="G2181" i="1"/>
  <c r="E2181" i="1"/>
  <c r="A2182" i="1"/>
  <c r="C2184" i="1"/>
  <c r="B2182" i="1"/>
  <c r="H2184" i="1" l="1"/>
  <c r="F2184" i="1"/>
  <c r="D2185" i="1"/>
  <c r="G2182" i="1"/>
  <c r="E2182" i="1"/>
  <c r="A2183" i="1"/>
  <c r="B2183" i="1"/>
  <c r="C2185" i="1"/>
  <c r="H2185" i="1" l="1"/>
  <c r="F2185" i="1"/>
  <c r="D2186" i="1"/>
  <c r="G2183" i="1"/>
  <c r="A2184" i="1"/>
  <c r="E2183" i="1"/>
  <c r="B2184" i="1"/>
  <c r="C2186" i="1"/>
  <c r="H2186" i="1" l="1"/>
  <c r="D2187" i="1"/>
  <c r="F2186" i="1"/>
  <c r="G2184" i="1"/>
  <c r="E2184" i="1"/>
  <c r="A2185" i="1"/>
  <c r="B2185" i="1"/>
  <c r="C2187" i="1"/>
  <c r="H2187" i="1" l="1"/>
  <c r="D2188" i="1"/>
  <c r="F2187" i="1"/>
  <c r="G2185" i="1"/>
  <c r="E2185" i="1"/>
  <c r="A2186" i="1"/>
  <c r="C2188" i="1"/>
  <c r="B2186" i="1"/>
  <c r="H2188" i="1" l="1"/>
  <c r="D2189" i="1"/>
  <c r="F2188" i="1"/>
  <c r="G2186" i="1"/>
  <c r="E2186" i="1"/>
  <c r="A2187" i="1"/>
  <c r="C2189" i="1"/>
  <c r="B2187" i="1"/>
  <c r="H2189" i="1" l="1"/>
  <c r="D2190" i="1"/>
  <c r="F2189" i="1"/>
  <c r="G2187" i="1"/>
  <c r="A2188" i="1"/>
  <c r="E2187" i="1"/>
  <c r="C2190" i="1"/>
  <c r="B2188" i="1"/>
  <c r="H2190" i="1" l="1"/>
  <c r="D2191" i="1"/>
  <c r="F2190" i="1"/>
  <c r="G2188" i="1"/>
  <c r="E2188" i="1"/>
  <c r="A2189" i="1"/>
  <c r="C2191" i="1"/>
  <c r="B2189" i="1"/>
  <c r="H2191" i="1" l="1"/>
  <c r="D2192" i="1"/>
  <c r="F2191" i="1"/>
  <c r="G2189" i="1"/>
  <c r="E2189" i="1"/>
  <c r="A2190" i="1"/>
  <c r="C2192" i="1"/>
  <c r="B2190" i="1"/>
  <c r="H2192" i="1" l="1"/>
  <c r="D2193" i="1"/>
  <c r="F2192" i="1"/>
  <c r="G2190" i="1"/>
  <c r="E2190" i="1"/>
  <c r="A2191" i="1"/>
  <c r="C2193" i="1"/>
  <c r="B2191" i="1"/>
  <c r="H2193" i="1" l="1"/>
  <c r="D2194" i="1"/>
  <c r="F2193" i="1"/>
  <c r="G2191" i="1"/>
  <c r="E2191" i="1"/>
  <c r="A2192" i="1"/>
  <c r="C2194" i="1"/>
  <c r="B2192" i="1"/>
  <c r="H2194" i="1" l="1"/>
  <c r="D2195" i="1"/>
  <c r="F2194" i="1"/>
  <c r="G2192" i="1"/>
  <c r="E2192" i="1"/>
  <c r="A2193" i="1"/>
  <c r="C2195" i="1"/>
  <c r="B2193" i="1"/>
  <c r="H2195" i="1" l="1"/>
  <c r="D2196" i="1"/>
  <c r="F2195" i="1"/>
  <c r="G2193" i="1"/>
  <c r="E2193" i="1"/>
  <c r="A2194" i="1"/>
  <c r="C2196" i="1"/>
  <c r="B2194" i="1"/>
  <c r="H2196" i="1" l="1"/>
  <c r="D2197" i="1"/>
  <c r="F2196" i="1"/>
  <c r="G2194" i="1"/>
  <c r="E2194" i="1"/>
  <c r="A2195" i="1"/>
  <c r="C2197" i="1"/>
  <c r="B2195" i="1"/>
  <c r="H2197" i="1" l="1"/>
  <c r="D2198" i="1"/>
  <c r="F2197" i="1"/>
  <c r="G2195" i="1"/>
  <c r="E2195" i="1"/>
  <c r="A2196" i="1"/>
  <c r="C2198" i="1"/>
  <c r="B2196" i="1"/>
  <c r="H2198" i="1" l="1"/>
  <c r="D2199" i="1"/>
  <c r="F2198" i="1"/>
  <c r="G2196" i="1"/>
  <c r="E2196" i="1"/>
  <c r="A2197" i="1"/>
  <c r="C2199" i="1"/>
  <c r="B2197" i="1"/>
  <c r="H2199" i="1" l="1"/>
  <c r="D2200" i="1"/>
  <c r="F2199" i="1"/>
  <c r="G2197" i="1"/>
  <c r="E2197" i="1"/>
  <c r="A2198" i="1"/>
  <c r="C2200" i="1"/>
  <c r="B2198" i="1"/>
  <c r="H2200" i="1" l="1"/>
  <c r="D2201" i="1"/>
  <c r="F2200" i="1"/>
  <c r="G2198" i="1"/>
  <c r="E2198" i="1"/>
  <c r="A2199" i="1"/>
  <c r="C2201" i="1"/>
  <c r="B2199" i="1"/>
  <c r="H2201" i="1" l="1"/>
  <c r="D2202" i="1"/>
  <c r="F2201" i="1"/>
  <c r="G2199" i="1"/>
  <c r="E2199" i="1"/>
  <c r="A2200" i="1"/>
  <c r="C2202" i="1"/>
  <c r="B2200" i="1"/>
  <c r="H2202" i="1" l="1"/>
  <c r="D2203" i="1"/>
  <c r="F2202" i="1"/>
  <c r="G2200" i="1"/>
  <c r="E2200" i="1"/>
  <c r="A2201" i="1"/>
  <c r="C2203" i="1"/>
  <c r="B2201" i="1"/>
  <c r="H2203" i="1" l="1"/>
  <c r="D2204" i="1"/>
  <c r="F2203" i="1"/>
  <c r="G2201" i="1"/>
  <c r="E2201" i="1"/>
  <c r="A2202" i="1"/>
  <c r="C2204" i="1"/>
  <c r="B2202" i="1"/>
  <c r="H2204" i="1" l="1"/>
  <c r="D2205" i="1"/>
  <c r="F2204" i="1"/>
  <c r="G2202" i="1"/>
  <c r="E2202" i="1"/>
  <c r="A2203" i="1"/>
  <c r="C2205" i="1"/>
  <c r="B2203" i="1"/>
  <c r="H2205" i="1" l="1"/>
  <c r="D2206" i="1"/>
  <c r="F2205" i="1"/>
  <c r="G2203" i="1"/>
  <c r="E2203" i="1"/>
  <c r="A2204" i="1"/>
  <c r="B2204" i="1"/>
  <c r="C2206" i="1"/>
  <c r="H2206" i="1" l="1"/>
  <c r="D2207" i="1"/>
  <c r="F2206" i="1"/>
  <c r="G2204" i="1"/>
  <c r="E2204" i="1"/>
  <c r="A2205" i="1"/>
  <c r="C2207" i="1"/>
  <c r="B2205" i="1"/>
  <c r="H2207" i="1" l="1"/>
  <c r="D2208" i="1"/>
  <c r="F2207" i="1"/>
  <c r="G2205" i="1"/>
  <c r="A2206" i="1"/>
  <c r="E2205" i="1"/>
  <c r="C2208" i="1"/>
  <c r="B2206" i="1"/>
  <c r="H2208" i="1" l="1"/>
  <c r="D2209" i="1"/>
  <c r="F2208" i="1"/>
  <c r="G2206" i="1"/>
  <c r="E2206" i="1"/>
  <c r="A2207" i="1"/>
  <c r="B2207" i="1"/>
  <c r="C2209" i="1"/>
  <c r="H2209" i="1" l="1"/>
  <c r="D2210" i="1"/>
  <c r="F2209" i="1"/>
  <c r="G2207" i="1"/>
  <c r="A2208" i="1"/>
  <c r="E2207" i="1"/>
  <c r="B2208" i="1"/>
  <c r="C2210" i="1"/>
  <c r="H2210" i="1" l="1"/>
  <c r="D2211" i="1"/>
  <c r="F2210" i="1"/>
  <c r="G2208" i="1"/>
  <c r="E2208" i="1"/>
  <c r="A2209" i="1"/>
  <c r="C2211" i="1"/>
  <c r="B2209" i="1"/>
  <c r="H2211" i="1" l="1"/>
  <c r="F2211" i="1"/>
  <c r="D2212" i="1"/>
  <c r="G2209" i="1"/>
  <c r="A2210" i="1"/>
  <c r="E2209" i="1"/>
  <c r="B2210" i="1"/>
  <c r="C2212" i="1"/>
  <c r="H2212" i="1" l="1"/>
  <c r="D2213" i="1"/>
  <c r="F2212" i="1"/>
  <c r="G2210" i="1"/>
  <c r="E2210" i="1"/>
  <c r="A2211" i="1"/>
  <c r="B2211" i="1"/>
  <c r="C2213" i="1"/>
  <c r="H2213" i="1" l="1"/>
  <c r="D2214" i="1"/>
  <c r="F2213" i="1"/>
  <c r="G2211" i="1"/>
  <c r="A2212" i="1"/>
  <c r="E2211" i="1"/>
  <c r="B2212" i="1"/>
  <c r="C2214" i="1"/>
  <c r="H2214" i="1" l="1"/>
  <c r="D2215" i="1"/>
  <c r="F2214" i="1"/>
  <c r="G2212" i="1"/>
  <c r="E2212" i="1"/>
  <c r="A2213" i="1"/>
  <c r="C2215" i="1"/>
  <c r="B2213" i="1"/>
  <c r="H2215" i="1" l="1"/>
  <c r="D2216" i="1"/>
  <c r="F2215" i="1"/>
  <c r="G2213" i="1"/>
  <c r="A2214" i="1"/>
  <c r="E2213" i="1"/>
  <c r="C2216" i="1"/>
  <c r="B2214" i="1"/>
  <c r="H2216" i="1" l="1"/>
  <c r="F2216" i="1"/>
  <c r="D2217" i="1"/>
  <c r="G2214" i="1"/>
  <c r="E2214" i="1"/>
  <c r="A2215" i="1"/>
  <c r="C2217" i="1"/>
  <c r="B2215" i="1"/>
  <c r="H2217" i="1" l="1"/>
  <c r="D2218" i="1"/>
  <c r="F2217" i="1"/>
  <c r="G2215" i="1"/>
  <c r="A2216" i="1"/>
  <c r="E2215" i="1"/>
  <c r="B2216" i="1"/>
  <c r="C2218" i="1"/>
  <c r="H2218" i="1" l="1"/>
  <c r="D2219" i="1"/>
  <c r="F2218" i="1"/>
  <c r="G2216" i="1"/>
  <c r="E2216" i="1"/>
  <c r="A2217" i="1"/>
  <c r="C2219" i="1"/>
  <c r="B2217" i="1"/>
  <c r="H2219" i="1" l="1"/>
  <c r="D2220" i="1"/>
  <c r="F2219" i="1"/>
  <c r="G2217" i="1"/>
  <c r="A2218" i="1"/>
  <c r="E2217" i="1"/>
  <c r="B2218" i="1"/>
  <c r="C2220" i="1"/>
  <c r="H2220" i="1" l="1"/>
  <c r="D2221" i="1"/>
  <c r="F2220" i="1"/>
  <c r="G2218" i="1"/>
  <c r="E2218" i="1"/>
  <c r="A2219" i="1"/>
  <c r="C2221" i="1"/>
  <c r="B2219" i="1"/>
  <c r="H2221" i="1" l="1"/>
  <c r="D2222" i="1"/>
  <c r="F2221" i="1"/>
  <c r="G2219" i="1"/>
  <c r="A2220" i="1"/>
  <c r="E2219" i="1"/>
  <c r="B2220" i="1"/>
  <c r="C2222" i="1"/>
  <c r="H2222" i="1" l="1"/>
  <c r="D2223" i="1"/>
  <c r="F2222" i="1"/>
  <c r="G2220" i="1"/>
  <c r="E2220" i="1"/>
  <c r="A2221" i="1"/>
  <c r="B2221" i="1"/>
  <c r="C2223" i="1"/>
  <c r="H2223" i="1" l="1"/>
  <c r="F2223" i="1"/>
  <c r="D2224" i="1"/>
  <c r="G2221" i="1"/>
  <c r="A2222" i="1"/>
  <c r="E2221" i="1"/>
  <c r="C2224" i="1"/>
  <c r="B2222" i="1"/>
  <c r="H2224" i="1" l="1"/>
  <c r="D2225" i="1"/>
  <c r="F2224" i="1"/>
  <c r="G2222" i="1"/>
  <c r="E2222" i="1"/>
  <c r="A2223" i="1"/>
  <c r="C2225" i="1"/>
  <c r="B2223" i="1"/>
  <c r="H2225" i="1" l="1"/>
  <c r="D2226" i="1"/>
  <c r="F2225" i="1"/>
  <c r="G2223" i="1"/>
  <c r="A2224" i="1"/>
  <c r="E2223" i="1"/>
  <c r="C2226" i="1"/>
  <c r="B2224" i="1"/>
  <c r="H2226" i="1" l="1"/>
  <c r="D2227" i="1"/>
  <c r="F2226" i="1"/>
  <c r="G2224" i="1"/>
  <c r="A2225" i="1"/>
  <c r="E2224" i="1"/>
  <c r="C2227" i="1"/>
  <c r="B2225" i="1"/>
  <c r="H2227" i="1" l="1"/>
  <c r="D2228" i="1"/>
  <c r="F2227" i="1"/>
  <c r="G2225" i="1"/>
  <c r="E2225" i="1"/>
  <c r="A2226" i="1"/>
  <c r="C2228" i="1"/>
  <c r="B2226" i="1"/>
  <c r="H2228" i="1" l="1"/>
  <c r="D2229" i="1"/>
  <c r="F2228" i="1"/>
  <c r="G2226" i="1"/>
  <c r="A2227" i="1"/>
  <c r="E2226" i="1"/>
  <c r="C2229" i="1"/>
  <c r="B2227" i="1"/>
  <c r="H2229" i="1" l="1"/>
  <c r="D2230" i="1"/>
  <c r="F2229" i="1"/>
  <c r="G2227" i="1"/>
  <c r="E2227" i="1"/>
  <c r="A2228" i="1"/>
  <c r="C2230" i="1"/>
  <c r="B2228" i="1"/>
  <c r="H2230" i="1" l="1"/>
  <c r="D2231" i="1"/>
  <c r="F2230" i="1"/>
  <c r="G2228" i="1"/>
  <c r="E2228" i="1"/>
  <c r="A2229" i="1"/>
  <c r="C2231" i="1"/>
  <c r="B2229" i="1"/>
  <c r="H2231" i="1" l="1"/>
  <c r="D2232" i="1"/>
  <c r="F2231" i="1"/>
  <c r="G2229" i="1"/>
  <c r="E2229" i="1"/>
  <c r="A2230" i="1"/>
  <c r="C2232" i="1"/>
  <c r="B2230" i="1"/>
  <c r="H2232" i="1" l="1"/>
  <c r="D2233" i="1"/>
  <c r="F2232" i="1"/>
  <c r="G2230" i="1"/>
  <c r="A2231" i="1"/>
  <c r="E2230" i="1"/>
  <c r="C2233" i="1"/>
  <c r="B2231" i="1"/>
  <c r="H2233" i="1" l="1"/>
  <c r="D2234" i="1"/>
  <c r="F2233" i="1"/>
  <c r="G2231" i="1"/>
  <c r="E2231" i="1"/>
  <c r="A2232" i="1"/>
  <c r="B2232" i="1"/>
  <c r="C2234" i="1"/>
  <c r="H2234" i="1" l="1"/>
  <c r="D2235" i="1"/>
  <c r="F2234" i="1"/>
  <c r="G2232" i="1"/>
  <c r="E2232" i="1"/>
  <c r="A2233" i="1"/>
  <c r="B2233" i="1"/>
  <c r="C2235" i="1"/>
  <c r="H2235" i="1" l="1"/>
  <c r="F2235" i="1"/>
  <c r="D2236" i="1"/>
  <c r="G2233" i="1"/>
  <c r="A2234" i="1"/>
  <c r="E2233" i="1"/>
  <c r="B2234" i="1"/>
  <c r="C2236" i="1"/>
  <c r="H2236" i="1" l="1"/>
  <c r="D2237" i="1"/>
  <c r="F2236" i="1"/>
  <c r="G2234" i="1"/>
  <c r="A2235" i="1"/>
  <c r="E2234" i="1"/>
  <c r="B2235" i="1"/>
  <c r="C2237" i="1"/>
  <c r="H2237" i="1" l="1"/>
  <c r="D2238" i="1"/>
  <c r="F2237" i="1"/>
  <c r="G2235" i="1"/>
  <c r="A2236" i="1"/>
  <c r="E2235" i="1"/>
  <c r="C2238" i="1"/>
  <c r="B2236" i="1"/>
  <c r="H2238" i="1" l="1"/>
  <c r="D2239" i="1"/>
  <c r="F2238" i="1"/>
  <c r="G2236" i="1"/>
  <c r="E2236" i="1"/>
  <c r="A2237" i="1"/>
  <c r="B2237" i="1"/>
  <c r="C2239" i="1"/>
  <c r="H2239" i="1" l="1"/>
  <c r="D2240" i="1"/>
  <c r="F2239" i="1"/>
  <c r="G2237" i="1"/>
  <c r="A2238" i="1"/>
  <c r="E2237" i="1"/>
  <c r="B2238" i="1"/>
  <c r="C2240" i="1"/>
  <c r="H2240" i="1" l="1"/>
  <c r="D2241" i="1"/>
  <c r="F2240" i="1"/>
  <c r="G2238" i="1"/>
  <c r="E2238" i="1"/>
  <c r="A2239" i="1"/>
  <c r="B2239" i="1"/>
  <c r="C2241" i="1"/>
  <c r="H2241" i="1" l="1"/>
  <c r="F2241" i="1"/>
  <c r="D2242" i="1"/>
  <c r="G2239" i="1"/>
  <c r="E2239" i="1"/>
  <c r="A2240" i="1"/>
  <c r="C2242" i="1"/>
  <c r="B2240" i="1"/>
  <c r="H2242" i="1" l="1"/>
  <c r="D2243" i="1"/>
  <c r="F2242" i="1"/>
  <c r="G2240" i="1"/>
  <c r="A2241" i="1"/>
  <c r="E2240" i="1"/>
  <c r="B2241" i="1"/>
  <c r="C2243" i="1"/>
  <c r="H2243" i="1" l="1"/>
  <c r="D2244" i="1"/>
  <c r="F2243" i="1"/>
  <c r="G2241" i="1"/>
  <c r="A2242" i="1"/>
  <c r="E2241" i="1"/>
  <c r="C2244" i="1"/>
  <c r="B2242" i="1"/>
  <c r="H2244" i="1" l="1"/>
  <c r="F2244" i="1"/>
  <c r="D2245" i="1"/>
  <c r="G2242" i="1"/>
  <c r="E2242" i="1"/>
  <c r="A2243" i="1"/>
  <c r="C2245" i="1"/>
  <c r="B2243" i="1"/>
  <c r="H2245" i="1" l="1"/>
  <c r="D2246" i="1"/>
  <c r="F2245" i="1"/>
  <c r="G2243" i="1"/>
  <c r="E2243" i="1"/>
  <c r="A2244" i="1"/>
  <c r="C2246" i="1"/>
  <c r="B2244" i="1"/>
  <c r="H2246" i="1" l="1"/>
  <c r="D2247" i="1"/>
  <c r="F2246" i="1"/>
  <c r="G2244" i="1"/>
  <c r="E2244" i="1"/>
  <c r="A2245" i="1"/>
  <c r="C2247" i="1"/>
  <c r="B2245" i="1"/>
  <c r="H2247" i="1" l="1"/>
  <c r="D2248" i="1"/>
  <c r="F2247" i="1"/>
  <c r="G2245" i="1"/>
  <c r="A2246" i="1"/>
  <c r="E2245" i="1"/>
  <c r="B2246" i="1"/>
  <c r="C2248" i="1"/>
  <c r="H2248" i="1" l="1"/>
  <c r="D2249" i="1"/>
  <c r="F2248" i="1"/>
  <c r="G2246" i="1"/>
  <c r="A2247" i="1"/>
  <c r="E2246" i="1"/>
  <c r="C2249" i="1"/>
  <c r="B2247" i="1"/>
  <c r="H2249" i="1" l="1"/>
  <c r="D2250" i="1"/>
  <c r="F2249" i="1"/>
  <c r="G2247" i="1"/>
  <c r="E2247" i="1"/>
  <c r="A2248" i="1"/>
  <c r="C2250" i="1"/>
  <c r="B2248" i="1"/>
  <c r="H2250" i="1" l="1"/>
  <c r="D2251" i="1"/>
  <c r="F2250" i="1"/>
  <c r="G2248" i="1"/>
  <c r="E2248" i="1"/>
  <c r="A2249" i="1"/>
  <c r="C2251" i="1"/>
  <c r="B2249" i="1"/>
  <c r="H2251" i="1" l="1"/>
  <c r="D2252" i="1"/>
  <c r="F2251" i="1"/>
  <c r="G2249" i="1"/>
  <c r="A2250" i="1"/>
  <c r="E2249" i="1"/>
  <c r="C2252" i="1"/>
  <c r="B2250" i="1"/>
  <c r="H2252" i="1" l="1"/>
  <c r="D2253" i="1"/>
  <c r="F2252" i="1"/>
  <c r="G2250" i="1"/>
  <c r="E2250" i="1"/>
  <c r="A2251" i="1"/>
  <c r="B2251" i="1"/>
  <c r="C2253" i="1"/>
  <c r="H2253" i="1" l="1"/>
  <c r="D2254" i="1"/>
  <c r="F2253" i="1"/>
  <c r="G2251" i="1"/>
  <c r="E2251" i="1"/>
  <c r="A2252" i="1"/>
  <c r="B2252" i="1"/>
  <c r="C2254" i="1"/>
  <c r="H2254" i="1" l="1"/>
  <c r="D2255" i="1"/>
  <c r="F2254" i="1"/>
  <c r="G2252" i="1"/>
  <c r="E2252" i="1"/>
  <c r="A2253" i="1"/>
  <c r="B2253" i="1"/>
  <c r="C2255" i="1"/>
  <c r="H2255" i="1" l="1"/>
  <c r="D2256" i="1"/>
  <c r="F2255" i="1"/>
  <c r="G2253" i="1"/>
  <c r="E2253" i="1"/>
  <c r="A2254" i="1"/>
  <c r="C2256" i="1"/>
  <c r="B2254" i="1"/>
  <c r="H2256" i="1" l="1"/>
  <c r="D2257" i="1"/>
  <c r="F2256" i="1"/>
  <c r="G2254" i="1"/>
  <c r="E2254" i="1"/>
  <c r="A2255" i="1"/>
  <c r="C2257" i="1"/>
  <c r="B2255" i="1"/>
  <c r="H2257" i="1" l="1"/>
  <c r="D2258" i="1"/>
  <c r="F2257" i="1"/>
  <c r="G2255" i="1"/>
  <c r="E2255" i="1"/>
  <c r="A2256" i="1"/>
  <c r="B2256" i="1"/>
  <c r="C2258" i="1"/>
  <c r="H2258" i="1" l="1"/>
  <c r="D2259" i="1"/>
  <c r="F2258" i="1"/>
  <c r="G2256" i="1"/>
  <c r="E2256" i="1"/>
  <c r="A2257" i="1"/>
  <c r="B2257" i="1"/>
  <c r="C2259" i="1"/>
  <c r="H2259" i="1" l="1"/>
  <c r="D2260" i="1"/>
  <c r="F2259" i="1"/>
  <c r="G2257" i="1"/>
  <c r="E2257" i="1"/>
  <c r="A2258" i="1"/>
  <c r="B2258" i="1"/>
  <c r="C2260" i="1"/>
  <c r="H2260" i="1" l="1"/>
  <c r="D2261" i="1"/>
  <c r="F2260" i="1"/>
  <c r="G2258" i="1"/>
  <c r="E2258" i="1"/>
  <c r="A2259" i="1"/>
  <c r="B2259" i="1"/>
  <c r="C2261" i="1"/>
  <c r="H2261" i="1" l="1"/>
  <c r="D2262" i="1"/>
  <c r="F2261" i="1"/>
  <c r="G2259" i="1"/>
  <c r="E2259" i="1"/>
  <c r="A2260" i="1"/>
  <c r="C2262" i="1"/>
  <c r="B2260" i="1"/>
  <c r="H2262" i="1" l="1"/>
  <c r="D2263" i="1"/>
  <c r="F2262" i="1"/>
  <c r="G2260" i="1"/>
  <c r="E2260" i="1"/>
  <c r="A2261" i="1"/>
  <c r="B2261" i="1"/>
  <c r="C2263" i="1"/>
  <c r="H2263" i="1" l="1"/>
  <c r="D2264" i="1"/>
  <c r="F2263" i="1"/>
  <c r="G2261" i="1"/>
  <c r="A2262" i="1"/>
  <c r="E2261" i="1"/>
  <c r="C2264" i="1"/>
  <c r="B2262" i="1"/>
  <c r="H2264" i="1" l="1"/>
  <c r="D2265" i="1"/>
  <c r="F2264" i="1"/>
  <c r="G2262" i="1"/>
  <c r="E2262" i="1"/>
  <c r="A2263" i="1"/>
  <c r="B2263" i="1"/>
  <c r="C2265" i="1"/>
  <c r="H2265" i="1" l="1"/>
  <c r="D2266" i="1"/>
  <c r="F2265" i="1"/>
  <c r="G2263" i="1"/>
  <c r="E2263" i="1"/>
  <c r="A2264" i="1"/>
  <c r="B2264" i="1"/>
  <c r="C2266" i="1"/>
  <c r="H2266" i="1" l="1"/>
  <c r="D2267" i="1"/>
  <c r="F2266" i="1"/>
  <c r="G2264" i="1"/>
  <c r="E2264" i="1"/>
  <c r="A2265" i="1"/>
  <c r="C2267" i="1"/>
  <c r="B2265" i="1"/>
  <c r="H2267" i="1" l="1"/>
  <c r="D2268" i="1"/>
  <c r="F2267" i="1"/>
  <c r="G2265" i="1"/>
  <c r="A2266" i="1"/>
  <c r="E2265" i="1"/>
  <c r="B2266" i="1"/>
  <c r="C2268" i="1"/>
  <c r="H2268" i="1" l="1"/>
  <c r="F2268" i="1"/>
  <c r="D2269" i="1"/>
  <c r="G2266" i="1"/>
  <c r="A2267" i="1"/>
  <c r="E2266" i="1"/>
  <c r="C2269" i="1"/>
  <c r="B2267" i="1"/>
  <c r="H2269" i="1" l="1"/>
  <c r="D2270" i="1"/>
  <c r="F2269" i="1"/>
  <c r="G2267" i="1"/>
  <c r="A2268" i="1"/>
  <c r="E2267" i="1"/>
  <c r="C2270" i="1"/>
  <c r="B2268" i="1"/>
  <c r="H2270" i="1" l="1"/>
  <c r="D2271" i="1"/>
  <c r="F2270" i="1"/>
  <c r="G2268" i="1"/>
  <c r="E2268" i="1"/>
  <c r="A2269" i="1"/>
  <c r="B2269" i="1"/>
  <c r="C2271" i="1"/>
  <c r="H2271" i="1" l="1"/>
  <c r="F2271" i="1"/>
  <c r="D2272" i="1"/>
  <c r="G2269" i="1"/>
  <c r="A2270" i="1"/>
  <c r="E2269" i="1"/>
  <c r="B2270" i="1"/>
  <c r="C2272" i="1"/>
  <c r="H2272" i="1" l="1"/>
  <c r="D2273" i="1"/>
  <c r="F2272" i="1"/>
  <c r="G2270" i="1"/>
  <c r="E2270" i="1"/>
  <c r="A2271" i="1"/>
  <c r="B2271" i="1"/>
  <c r="C2273" i="1"/>
  <c r="H2273" i="1" l="1"/>
  <c r="D2274" i="1"/>
  <c r="F2273" i="1"/>
  <c r="G2271" i="1"/>
  <c r="A2272" i="1"/>
  <c r="E2271" i="1"/>
  <c r="B2272" i="1"/>
  <c r="C2274" i="1"/>
  <c r="H2274" i="1" l="1"/>
  <c r="D2275" i="1"/>
  <c r="F2274" i="1"/>
  <c r="G2272" i="1"/>
  <c r="E2272" i="1"/>
  <c r="A2273" i="1"/>
  <c r="C2275" i="1"/>
  <c r="B2273" i="1"/>
  <c r="H2275" i="1" l="1"/>
  <c r="D2276" i="1"/>
  <c r="F2275" i="1"/>
  <c r="G2273" i="1"/>
  <c r="E2273" i="1"/>
  <c r="A2274" i="1"/>
  <c r="B2274" i="1"/>
  <c r="C2276" i="1"/>
  <c r="H2276" i="1" l="1"/>
  <c r="F2276" i="1"/>
  <c r="D2277" i="1"/>
  <c r="G2274" i="1"/>
  <c r="E2274" i="1"/>
  <c r="A2275" i="1"/>
  <c r="B2275" i="1"/>
  <c r="C2277" i="1"/>
  <c r="H2277" i="1" l="1"/>
  <c r="D2278" i="1"/>
  <c r="F2277" i="1"/>
  <c r="G2275" i="1"/>
  <c r="E2275" i="1"/>
  <c r="A2276" i="1"/>
  <c r="C2278" i="1"/>
  <c r="B2276" i="1"/>
  <c r="H2278" i="1" l="1"/>
  <c r="D2279" i="1"/>
  <c r="F2278" i="1"/>
  <c r="G2276" i="1"/>
  <c r="A2277" i="1"/>
  <c r="E2276" i="1"/>
  <c r="B2277" i="1"/>
  <c r="C2279" i="1"/>
  <c r="H2279" i="1" l="1"/>
  <c r="D2280" i="1"/>
  <c r="F2279" i="1"/>
  <c r="G2277" i="1"/>
  <c r="A2278" i="1"/>
  <c r="E2277" i="1"/>
  <c r="B2278" i="1"/>
  <c r="C2280" i="1"/>
  <c r="H2280" i="1" l="1"/>
  <c r="F2280" i="1"/>
  <c r="D2281" i="1"/>
  <c r="G2278" i="1"/>
  <c r="E2278" i="1"/>
  <c r="A2279" i="1"/>
  <c r="C2281" i="1"/>
  <c r="B2279" i="1"/>
  <c r="H2281" i="1" l="1"/>
  <c r="D2282" i="1"/>
  <c r="F2281" i="1"/>
  <c r="G2279" i="1"/>
  <c r="E2279" i="1"/>
  <c r="A2280" i="1"/>
  <c r="C2282" i="1"/>
  <c r="B2280" i="1"/>
  <c r="H2282" i="1" l="1"/>
  <c r="D2283" i="1"/>
  <c r="F2282" i="1"/>
  <c r="G2280" i="1"/>
  <c r="E2280" i="1"/>
  <c r="A2281" i="1"/>
  <c r="C2283" i="1"/>
  <c r="B2281" i="1"/>
  <c r="H2283" i="1" l="1"/>
  <c r="D2284" i="1"/>
  <c r="F2283" i="1"/>
  <c r="G2281" i="1"/>
  <c r="A2282" i="1"/>
  <c r="E2281" i="1"/>
  <c r="B2282" i="1"/>
  <c r="C2284" i="1"/>
  <c r="H2284" i="1" l="1"/>
  <c r="D2285" i="1"/>
  <c r="F2284" i="1"/>
  <c r="G2282" i="1"/>
  <c r="A2283" i="1"/>
  <c r="E2282" i="1"/>
  <c r="C2285" i="1"/>
  <c r="B2283" i="1"/>
  <c r="H2285" i="1" l="1"/>
  <c r="F2285" i="1"/>
  <c r="D2286" i="1"/>
  <c r="G2283" i="1"/>
  <c r="E2283" i="1"/>
  <c r="A2284" i="1"/>
  <c r="C2286" i="1"/>
  <c r="B2284" i="1"/>
  <c r="H2286" i="1" l="1"/>
  <c r="D2287" i="1"/>
  <c r="F2286" i="1"/>
  <c r="G2284" i="1"/>
  <c r="A2285" i="1"/>
  <c r="E2284" i="1"/>
  <c r="C2287" i="1"/>
  <c r="B2285" i="1"/>
  <c r="H2287" i="1" l="1"/>
  <c r="D2288" i="1"/>
  <c r="F2287" i="1"/>
  <c r="G2285" i="1"/>
  <c r="A2286" i="1"/>
  <c r="E2285" i="1"/>
  <c r="B2286" i="1"/>
  <c r="C2288" i="1"/>
  <c r="H2288" i="1" l="1"/>
  <c r="D2289" i="1"/>
  <c r="F2288" i="1"/>
  <c r="G2286" i="1"/>
  <c r="A2287" i="1"/>
  <c r="E2286" i="1"/>
  <c r="C2289" i="1"/>
  <c r="B2287" i="1"/>
  <c r="H2289" i="1" l="1"/>
  <c r="D2290" i="1"/>
  <c r="F2289" i="1"/>
  <c r="G2287" i="1"/>
  <c r="E2287" i="1"/>
  <c r="A2288" i="1"/>
  <c r="B2288" i="1"/>
  <c r="C2290" i="1"/>
  <c r="H2290" i="1" l="1"/>
  <c r="D2291" i="1"/>
  <c r="F2290" i="1"/>
  <c r="G2288" i="1"/>
  <c r="A2289" i="1"/>
  <c r="E2288" i="1"/>
  <c r="C2291" i="1"/>
  <c r="B2289" i="1"/>
  <c r="H2291" i="1" l="1"/>
  <c r="D2292" i="1"/>
  <c r="F2291" i="1"/>
  <c r="G2289" i="1"/>
  <c r="A2290" i="1"/>
  <c r="E2289" i="1"/>
  <c r="B2290" i="1"/>
  <c r="C2292" i="1"/>
  <c r="H2292" i="1" l="1"/>
  <c r="D2293" i="1"/>
  <c r="F2292" i="1"/>
  <c r="G2290" i="1"/>
  <c r="E2290" i="1"/>
  <c r="A2291" i="1"/>
  <c r="B2291" i="1"/>
  <c r="C2293" i="1"/>
  <c r="H2293" i="1" l="1"/>
  <c r="D2294" i="1"/>
  <c r="F2293" i="1"/>
  <c r="G2291" i="1"/>
  <c r="E2291" i="1"/>
  <c r="A2292" i="1"/>
  <c r="B2292" i="1"/>
  <c r="C2294" i="1"/>
  <c r="H2294" i="1" l="1"/>
  <c r="D2295" i="1"/>
  <c r="F2294" i="1"/>
  <c r="G2292" i="1"/>
  <c r="E2292" i="1"/>
  <c r="A2293" i="1"/>
  <c r="B2293" i="1"/>
  <c r="C2295" i="1"/>
  <c r="H2295" i="1" l="1"/>
  <c r="D2296" i="1"/>
  <c r="F2295" i="1"/>
  <c r="G2293" i="1"/>
  <c r="E2293" i="1"/>
  <c r="A2294" i="1"/>
  <c r="C2296" i="1"/>
  <c r="B2294" i="1"/>
  <c r="H2296" i="1" l="1"/>
  <c r="D2297" i="1"/>
  <c r="F2296" i="1"/>
  <c r="G2294" i="1"/>
  <c r="E2294" i="1"/>
  <c r="A2295" i="1"/>
  <c r="B2295" i="1"/>
  <c r="C2297" i="1"/>
  <c r="H2297" i="1" l="1"/>
  <c r="D2298" i="1"/>
  <c r="F2297" i="1"/>
  <c r="G2295" i="1"/>
  <c r="A2296" i="1"/>
  <c r="E2295" i="1"/>
  <c r="B2296" i="1"/>
  <c r="C2298" i="1"/>
  <c r="H2298" i="1" l="1"/>
  <c r="D2299" i="1"/>
  <c r="F2298" i="1"/>
  <c r="G2296" i="1"/>
  <c r="E2296" i="1"/>
  <c r="A2297" i="1"/>
  <c r="B2297" i="1"/>
  <c r="C2299" i="1"/>
  <c r="H2299" i="1" l="1"/>
  <c r="D2300" i="1"/>
  <c r="F2299" i="1"/>
  <c r="G2297" i="1"/>
  <c r="E2297" i="1"/>
  <c r="A2298" i="1"/>
  <c r="B2298" i="1"/>
  <c r="C2300" i="1"/>
  <c r="H2300" i="1" l="1"/>
  <c r="D2301" i="1"/>
  <c r="F2300" i="1"/>
  <c r="G2298" i="1"/>
  <c r="E2298" i="1"/>
  <c r="A2299" i="1"/>
  <c r="C2301" i="1"/>
  <c r="B2299" i="1"/>
  <c r="H2301" i="1" l="1"/>
  <c r="D2302" i="1"/>
  <c r="F2301" i="1"/>
  <c r="G2299" i="1"/>
  <c r="A2300" i="1"/>
  <c r="E2299" i="1"/>
  <c r="B2300" i="1"/>
  <c r="C2302" i="1"/>
  <c r="H2302" i="1" l="1"/>
  <c r="D2303" i="1"/>
  <c r="F2302" i="1"/>
  <c r="G2300" i="1"/>
  <c r="E2300" i="1"/>
  <c r="A2301" i="1"/>
  <c r="B2301" i="1"/>
  <c r="C2303" i="1"/>
  <c r="H2303" i="1" l="1"/>
  <c r="D2304" i="1"/>
  <c r="F2303" i="1"/>
  <c r="G2301" i="1"/>
  <c r="E2301" i="1"/>
  <c r="A2302" i="1"/>
  <c r="C2304" i="1"/>
  <c r="B2302" i="1"/>
  <c r="H2304" i="1" l="1"/>
  <c r="D2305" i="1"/>
  <c r="F2304" i="1"/>
  <c r="G2302" i="1"/>
  <c r="A2303" i="1"/>
  <c r="E2302" i="1"/>
  <c r="B2303" i="1"/>
  <c r="C2305" i="1"/>
  <c r="H2305" i="1" l="1"/>
  <c r="D2306" i="1"/>
  <c r="F2305" i="1"/>
  <c r="G2303" i="1"/>
  <c r="E2303" i="1"/>
  <c r="A2304" i="1"/>
  <c r="C2306" i="1"/>
  <c r="B2304" i="1"/>
  <c r="H2306" i="1" l="1"/>
  <c r="D2307" i="1"/>
  <c r="F2306" i="1"/>
  <c r="G2304" i="1"/>
  <c r="A2305" i="1"/>
  <c r="E2304" i="1"/>
  <c r="B2305" i="1"/>
  <c r="C2307" i="1"/>
  <c r="H2307" i="1" l="1"/>
  <c r="D2308" i="1"/>
  <c r="F2307" i="1"/>
  <c r="G2305" i="1"/>
  <c r="A2306" i="1"/>
  <c r="E2305" i="1"/>
  <c r="B2306" i="1"/>
  <c r="C2308" i="1"/>
  <c r="H2308" i="1" l="1"/>
  <c r="D2309" i="1"/>
  <c r="F2308" i="1"/>
  <c r="G2306" i="1"/>
  <c r="A2307" i="1"/>
  <c r="E2306" i="1"/>
  <c r="C2309" i="1"/>
  <c r="B2307" i="1"/>
  <c r="H2309" i="1" l="1"/>
  <c r="D2310" i="1"/>
  <c r="F2309" i="1"/>
  <c r="G2307" i="1"/>
  <c r="E2307" i="1"/>
  <c r="A2308" i="1"/>
  <c r="B2308" i="1"/>
  <c r="C2310" i="1"/>
  <c r="H2310" i="1" l="1"/>
  <c r="D2311" i="1"/>
  <c r="F2310" i="1"/>
  <c r="G2308" i="1"/>
  <c r="E2308" i="1"/>
  <c r="A2309" i="1"/>
  <c r="B2309" i="1"/>
  <c r="C2311" i="1"/>
  <c r="H2311" i="1" l="1"/>
  <c r="D2312" i="1"/>
  <c r="F2311" i="1"/>
  <c r="G2309" i="1"/>
  <c r="A2310" i="1"/>
  <c r="E2309" i="1"/>
  <c r="C2312" i="1"/>
  <c r="B2310" i="1"/>
  <c r="H2312" i="1" l="1"/>
  <c r="D2313" i="1"/>
  <c r="F2312" i="1"/>
  <c r="G2310" i="1"/>
  <c r="E2310" i="1"/>
  <c r="A2311" i="1"/>
  <c r="C2313" i="1"/>
  <c r="B2311" i="1"/>
  <c r="H2313" i="1" l="1"/>
  <c r="D2314" i="1"/>
  <c r="F2313" i="1"/>
  <c r="G2311" i="1"/>
  <c r="E2311" i="1"/>
  <c r="A2312" i="1"/>
  <c r="C2314" i="1"/>
  <c r="B2312" i="1"/>
  <c r="H2314" i="1" l="1"/>
  <c r="D2315" i="1"/>
  <c r="F2314" i="1"/>
  <c r="G2312" i="1"/>
  <c r="E2312" i="1"/>
  <c r="A2313" i="1"/>
  <c r="B2313" i="1"/>
  <c r="C2315" i="1"/>
  <c r="H2315" i="1" l="1"/>
  <c r="D2316" i="1"/>
  <c r="F2315" i="1"/>
  <c r="G2313" i="1"/>
  <c r="E2313" i="1"/>
  <c r="A2314" i="1"/>
  <c r="C2316" i="1"/>
  <c r="B2314" i="1"/>
  <c r="H2316" i="1" l="1"/>
  <c r="D2317" i="1"/>
  <c r="F2316" i="1"/>
  <c r="G2314" i="1"/>
  <c r="E2314" i="1"/>
  <c r="A2315" i="1"/>
  <c r="C2317" i="1"/>
  <c r="B2315" i="1"/>
  <c r="H2317" i="1" l="1"/>
  <c r="D2318" i="1"/>
  <c r="F2317" i="1"/>
  <c r="G2315" i="1"/>
  <c r="E2315" i="1"/>
  <c r="A2316" i="1"/>
  <c r="B2316" i="1"/>
  <c r="C2318" i="1"/>
  <c r="H2318" i="1" l="1"/>
  <c r="F2318" i="1"/>
  <c r="D2319" i="1"/>
  <c r="G2316" i="1"/>
  <c r="E2316" i="1"/>
  <c r="A2317" i="1"/>
  <c r="C2319" i="1"/>
  <c r="B2317" i="1"/>
  <c r="H2319" i="1" l="1"/>
  <c r="D2320" i="1"/>
  <c r="F2319" i="1"/>
  <c r="G2317" i="1"/>
  <c r="A2318" i="1"/>
  <c r="E2317" i="1"/>
  <c r="C2320" i="1"/>
  <c r="B2318" i="1"/>
  <c r="H2320" i="1" l="1"/>
  <c r="D2321" i="1"/>
  <c r="F2320" i="1"/>
  <c r="G2318" i="1"/>
  <c r="E2318" i="1"/>
  <c r="A2319" i="1"/>
  <c r="C2321" i="1"/>
  <c r="B2319" i="1"/>
  <c r="H2321" i="1" l="1"/>
  <c r="D2322" i="1"/>
  <c r="F2321" i="1"/>
  <c r="G2319" i="1"/>
  <c r="E2319" i="1"/>
  <c r="A2320" i="1"/>
  <c r="B2320" i="1"/>
  <c r="C2322" i="1"/>
  <c r="H2322" i="1" l="1"/>
  <c r="D2323" i="1"/>
  <c r="F2322" i="1"/>
  <c r="G2320" i="1"/>
  <c r="E2320" i="1"/>
  <c r="A2321" i="1"/>
  <c r="C2323" i="1"/>
  <c r="B2321" i="1"/>
  <c r="H2323" i="1" l="1"/>
  <c r="D2324" i="1"/>
  <c r="F2323" i="1"/>
  <c r="G2321" i="1"/>
  <c r="A2322" i="1"/>
  <c r="E2321" i="1"/>
  <c r="C2324" i="1"/>
  <c r="B2322" i="1"/>
  <c r="H2324" i="1" l="1"/>
  <c r="D2325" i="1"/>
  <c r="F2324" i="1"/>
  <c r="G2322" i="1"/>
  <c r="E2322" i="1"/>
  <c r="A2323" i="1"/>
  <c r="C2325" i="1"/>
  <c r="B2323" i="1"/>
  <c r="H2325" i="1" l="1"/>
  <c r="D2326" i="1"/>
  <c r="F2325" i="1"/>
  <c r="G2323" i="1"/>
  <c r="A2324" i="1"/>
  <c r="E2323" i="1"/>
  <c r="C2326" i="1"/>
  <c r="B2324" i="1"/>
  <c r="H2326" i="1" l="1"/>
  <c r="D2327" i="1"/>
  <c r="F2326" i="1"/>
  <c r="G2324" i="1"/>
  <c r="E2324" i="1"/>
  <c r="A2325" i="1"/>
  <c r="B2325" i="1"/>
  <c r="C2327" i="1"/>
  <c r="H2327" i="1" l="1"/>
  <c r="D2328" i="1"/>
  <c r="F2327" i="1"/>
  <c r="G2325" i="1"/>
  <c r="E2325" i="1"/>
  <c r="A2326" i="1"/>
  <c r="C2328" i="1"/>
  <c r="B2326" i="1"/>
  <c r="H2328" i="1" l="1"/>
  <c r="D2329" i="1"/>
  <c r="F2328" i="1"/>
  <c r="G2326" i="1"/>
  <c r="E2326" i="1"/>
  <c r="A2327" i="1"/>
  <c r="B2327" i="1"/>
  <c r="C2329" i="1"/>
  <c r="H2329" i="1" l="1"/>
  <c r="D2330" i="1"/>
  <c r="F2329" i="1"/>
  <c r="G2327" i="1"/>
  <c r="A2328" i="1"/>
  <c r="E2327" i="1"/>
  <c r="C2330" i="1"/>
  <c r="B2328" i="1"/>
  <c r="H2330" i="1" l="1"/>
  <c r="D2331" i="1"/>
  <c r="F2330" i="1"/>
  <c r="G2328" i="1"/>
  <c r="E2328" i="1"/>
  <c r="A2329" i="1"/>
  <c r="C2331" i="1"/>
  <c r="B2329" i="1"/>
  <c r="H2331" i="1" l="1"/>
  <c r="D2332" i="1"/>
  <c r="F2331" i="1"/>
  <c r="G2329" i="1"/>
  <c r="E2329" i="1"/>
  <c r="A2330" i="1"/>
  <c r="C2332" i="1"/>
  <c r="B2330" i="1"/>
  <c r="H2332" i="1" l="1"/>
  <c r="D2333" i="1"/>
  <c r="F2332" i="1"/>
  <c r="G2330" i="1"/>
  <c r="E2330" i="1"/>
  <c r="A2331" i="1"/>
  <c r="B2331" i="1"/>
  <c r="C2333" i="1"/>
  <c r="H2333" i="1" l="1"/>
  <c r="D2334" i="1"/>
  <c r="F2333" i="1"/>
  <c r="G2331" i="1"/>
  <c r="A2332" i="1"/>
  <c r="E2331" i="1"/>
  <c r="B2332" i="1"/>
  <c r="C2334" i="1"/>
  <c r="H2334" i="1" l="1"/>
  <c r="D2335" i="1"/>
  <c r="F2334" i="1"/>
  <c r="G2332" i="1"/>
  <c r="E2332" i="1"/>
  <c r="A2333" i="1"/>
  <c r="B2333" i="1"/>
  <c r="C2335" i="1"/>
  <c r="H2335" i="1" l="1"/>
  <c r="D2336" i="1"/>
  <c r="F2335" i="1"/>
  <c r="G2333" i="1"/>
  <c r="A2334" i="1"/>
  <c r="E2333" i="1"/>
  <c r="C2336" i="1"/>
  <c r="B2334" i="1"/>
  <c r="H2336" i="1" l="1"/>
  <c r="D2337" i="1"/>
  <c r="F2336" i="1"/>
  <c r="G2334" i="1"/>
  <c r="E2334" i="1"/>
  <c r="A2335" i="1"/>
  <c r="B2335" i="1"/>
  <c r="C2337" i="1"/>
  <c r="H2337" i="1" l="1"/>
  <c r="D2338" i="1"/>
  <c r="F2337" i="1"/>
  <c r="G2335" i="1"/>
  <c r="E2335" i="1"/>
  <c r="A2336" i="1"/>
  <c r="C2338" i="1"/>
  <c r="B2336" i="1"/>
  <c r="H2338" i="1" l="1"/>
  <c r="D2339" i="1"/>
  <c r="F2338" i="1"/>
  <c r="G2336" i="1"/>
  <c r="E2336" i="1"/>
  <c r="A2337" i="1"/>
  <c r="C2339" i="1"/>
  <c r="B2337" i="1"/>
  <c r="H2339" i="1" l="1"/>
  <c r="D2340" i="1"/>
  <c r="F2339" i="1"/>
  <c r="G2337" i="1"/>
  <c r="E2337" i="1"/>
  <c r="A2338" i="1"/>
  <c r="C2340" i="1"/>
  <c r="B2338" i="1"/>
  <c r="H2340" i="1" l="1"/>
  <c r="D2341" i="1"/>
  <c r="F2340" i="1"/>
  <c r="G2338" i="1"/>
  <c r="E2338" i="1"/>
  <c r="A2339" i="1"/>
  <c r="B2339" i="1"/>
  <c r="C2341" i="1"/>
  <c r="H2341" i="1" l="1"/>
  <c r="F2341" i="1"/>
  <c r="D2342" i="1"/>
  <c r="G2339" i="1"/>
  <c r="A2340" i="1"/>
  <c r="E2339" i="1"/>
  <c r="C2342" i="1"/>
  <c r="B2340" i="1"/>
  <c r="H2342" i="1" l="1"/>
  <c r="D2343" i="1"/>
  <c r="F2342" i="1"/>
  <c r="G2340" i="1"/>
  <c r="A2341" i="1"/>
  <c r="E2340" i="1"/>
  <c r="B2341" i="1"/>
  <c r="C2343" i="1"/>
  <c r="H2343" i="1" l="1"/>
  <c r="D2344" i="1"/>
  <c r="F2343" i="1"/>
  <c r="G2341" i="1"/>
  <c r="E2341" i="1"/>
  <c r="A2342" i="1"/>
  <c r="B2342" i="1"/>
  <c r="C2344" i="1"/>
  <c r="H2344" i="1" l="1"/>
  <c r="D2345" i="1"/>
  <c r="F2344" i="1"/>
  <c r="G2342" i="1"/>
  <c r="A2343" i="1"/>
  <c r="E2342" i="1"/>
  <c r="C2345" i="1"/>
  <c r="B2343" i="1"/>
  <c r="H2345" i="1" l="1"/>
  <c r="D2346" i="1"/>
  <c r="F2345" i="1"/>
  <c r="G2343" i="1"/>
  <c r="E2343" i="1"/>
  <c r="A2344" i="1"/>
  <c r="C2346" i="1"/>
  <c r="B2344" i="1"/>
  <c r="H2346" i="1" l="1"/>
  <c r="D2347" i="1"/>
  <c r="F2346" i="1"/>
  <c r="G2344" i="1"/>
  <c r="A2345" i="1"/>
  <c r="E2344" i="1"/>
  <c r="C2347" i="1"/>
  <c r="B2345" i="1"/>
  <c r="H2347" i="1" l="1"/>
  <c r="D2348" i="1"/>
  <c r="F2347" i="1"/>
  <c r="G2345" i="1"/>
  <c r="E2345" i="1"/>
  <c r="A2346" i="1"/>
  <c r="C2348" i="1"/>
  <c r="B2346" i="1"/>
  <c r="H2348" i="1" l="1"/>
  <c r="D2349" i="1"/>
  <c r="F2348" i="1"/>
  <c r="G2346" i="1"/>
  <c r="A2347" i="1"/>
  <c r="E2346" i="1"/>
  <c r="C2349" i="1"/>
  <c r="B2347" i="1"/>
  <c r="H2349" i="1" l="1"/>
  <c r="D2350" i="1"/>
  <c r="F2349" i="1"/>
  <c r="G2347" i="1"/>
  <c r="E2347" i="1"/>
  <c r="A2348" i="1"/>
  <c r="C2350" i="1"/>
  <c r="B2348" i="1"/>
  <c r="H2350" i="1" l="1"/>
  <c r="D2351" i="1"/>
  <c r="F2350" i="1"/>
  <c r="G2348" i="1"/>
  <c r="A2349" i="1"/>
  <c r="E2348" i="1"/>
  <c r="C2351" i="1"/>
  <c r="B2349" i="1"/>
  <c r="H2351" i="1" l="1"/>
  <c r="D2352" i="1"/>
  <c r="F2351" i="1"/>
  <c r="G2349" i="1"/>
  <c r="A2350" i="1"/>
  <c r="E2349" i="1"/>
  <c r="C2352" i="1"/>
  <c r="B2350" i="1"/>
  <c r="H2352" i="1" l="1"/>
  <c r="D2353" i="1"/>
  <c r="F2352" i="1"/>
  <c r="G2350" i="1"/>
  <c r="A2351" i="1"/>
  <c r="E2350" i="1"/>
  <c r="C2353" i="1"/>
  <c r="B2351" i="1"/>
  <c r="H2353" i="1" l="1"/>
  <c r="D2354" i="1"/>
  <c r="F2353" i="1"/>
  <c r="G2351" i="1"/>
  <c r="A2352" i="1"/>
  <c r="E2351" i="1"/>
  <c r="C2354" i="1"/>
  <c r="B2352" i="1"/>
  <c r="H2354" i="1" l="1"/>
  <c r="D2355" i="1"/>
  <c r="F2354" i="1"/>
  <c r="G2352" i="1"/>
  <c r="E2352" i="1"/>
  <c r="A2353" i="1"/>
  <c r="C2355" i="1"/>
  <c r="B2353" i="1"/>
  <c r="H2355" i="1" l="1"/>
  <c r="D2356" i="1"/>
  <c r="F2355" i="1"/>
  <c r="G2353" i="1"/>
  <c r="A2354" i="1"/>
  <c r="E2353" i="1"/>
  <c r="B2354" i="1"/>
  <c r="C2356" i="1"/>
  <c r="H2356" i="1" l="1"/>
  <c r="D2357" i="1"/>
  <c r="F2356" i="1"/>
  <c r="G2354" i="1"/>
  <c r="E2354" i="1"/>
  <c r="A2355" i="1"/>
  <c r="C2357" i="1"/>
  <c r="B2355" i="1"/>
  <c r="H2357" i="1" l="1"/>
  <c r="D2358" i="1"/>
  <c r="F2357" i="1"/>
  <c r="G2355" i="1"/>
  <c r="A2356" i="1"/>
  <c r="E2355" i="1"/>
  <c r="C2358" i="1"/>
  <c r="B2356" i="1"/>
  <c r="H2358" i="1" l="1"/>
  <c r="D2359" i="1"/>
  <c r="F2358" i="1"/>
  <c r="G2356" i="1"/>
  <c r="E2356" i="1"/>
  <c r="A2357" i="1"/>
  <c r="C2359" i="1"/>
  <c r="B2357" i="1"/>
  <c r="H2359" i="1" l="1"/>
  <c r="D2360" i="1"/>
  <c r="F2359" i="1"/>
  <c r="G2357" i="1"/>
  <c r="A2358" i="1"/>
  <c r="E2357" i="1"/>
  <c r="B2358" i="1"/>
  <c r="C2360" i="1"/>
  <c r="H2360" i="1" l="1"/>
  <c r="D2361" i="1"/>
  <c r="F2360" i="1"/>
  <c r="G2358" i="1"/>
  <c r="E2358" i="1"/>
  <c r="A2359" i="1"/>
  <c r="C2361" i="1"/>
  <c r="B2359" i="1"/>
  <c r="H2361" i="1" l="1"/>
  <c r="D2362" i="1"/>
  <c r="F2361" i="1"/>
  <c r="G2359" i="1"/>
  <c r="A2360" i="1"/>
  <c r="E2359" i="1"/>
  <c r="C2362" i="1"/>
  <c r="B2360" i="1"/>
  <c r="H2362" i="1" l="1"/>
  <c r="D2363" i="1"/>
  <c r="F2362" i="1"/>
  <c r="G2360" i="1"/>
  <c r="E2360" i="1"/>
  <c r="A2361" i="1"/>
  <c r="B2361" i="1"/>
  <c r="C2363" i="1"/>
  <c r="H2363" i="1" l="1"/>
  <c r="D2364" i="1"/>
  <c r="F2363" i="1"/>
  <c r="G2361" i="1"/>
  <c r="A2362" i="1"/>
  <c r="E2361" i="1"/>
  <c r="B2362" i="1"/>
  <c r="C2364" i="1"/>
  <c r="H2364" i="1" l="1"/>
  <c r="D2365" i="1"/>
  <c r="F2364" i="1"/>
  <c r="G2362" i="1"/>
  <c r="E2362" i="1"/>
  <c r="A2363" i="1"/>
  <c r="C2365" i="1"/>
  <c r="B2363" i="1"/>
  <c r="H2365" i="1" l="1"/>
  <c r="D2366" i="1"/>
  <c r="F2365" i="1"/>
  <c r="G2363" i="1"/>
  <c r="A2364" i="1"/>
  <c r="E2363" i="1"/>
  <c r="C2366" i="1"/>
  <c r="B2364" i="1"/>
  <c r="H2366" i="1" l="1"/>
  <c r="D2367" i="1"/>
  <c r="F2366" i="1"/>
  <c r="G2364" i="1"/>
  <c r="E2364" i="1"/>
  <c r="A2365" i="1"/>
  <c r="B2365" i="1"/>
  <c r="C2367" i="1"/>
  <c r="H2367" i="1" l="1"/>
  <c r="D2368" i="1"/>
  <c r="F2367" i="1"/>
  <c r="G2365" i="1"/>
  <c r="A2366" i="1"/>
  <c r="E2365" i="1"/>
  <c r="C2368" i="1"/>
  <c r="B2366" i="1"/>
  <c r="H2368" i="1" l="1"/>
  <c r="D2369" i="1"/>
  <c r="F2368" i="1"/>
  <c r="G2366" i="1"/>
  <c r="A2367" i="1"/>
  <c r="E2366" i="1"/>
  <c r="B2367" i="1"/>
  <c r="C2369" i="1"/>
  <c r="H2369" i="1" l="1"/>
  <c r="D2370" i="1"/>
  <c r="F2369" i="1"/>
  <c r="G2367" i="1"/>
  <c r="A2368" i="1"/>
  <c r="E2367" i="1"/>
  <c r="B2368" i="1"/>
  <c r="C2370" i="1"/>
  <c r="H2370" i="1" l="1"/>
  <c r="D2371" i="1"/>
  <c r="F2370" i="1"/>
  <c r="G2368" i="1"/>
  <c r="A2369" i="1"/>
  <c r="E2368" i="1"/>
  <c r="C2371" i="1"/>
  <c r="B2369" i="1"/>
  <c r="H2371" i="1" l="1"/>
  <c r="D2372" i="1"/>
  <c r="F2371" i="1"/>
  <c r="G2369" i="1"/>
  <c r="A2370" i="1"/>
  <c r="E2369" i="1"/>
  <c r="B2370" i="1"/>
  <c r="C2372" i="1"/>
  <c r="H2372" i="1" l="1"/>
  <c r="D2373" i="1"/>
  <c r="F2372" i="1"/>
  <c r="G2370" i="1"/>
  <c r="A2371" i="1"/>
  <c r="E2370" i="1"/>
  <c r="C2373" i="1"/>
  <c r="B2371" i="1"/>
  <c r="H2373" i="1" l="1"/>
  <c r="D2374" i="1"/>
  <c r="F2373" i="1"/>
  <c r="G2371" i="1"/>
  <c r="E2371" i="1"/>
  <c r="A2372" i="1"/>
  <c r="C2374" i="1"/>
  <c r="B2372" i="1"/>
  <c r="H2374" i="1" l="1"/>
  <c r="D2375" i="1"/>
  <c r="F2374" i="1"/>
  <c r="G2372" i="1"/>
  <c r="E2372" i="1"/>
  <c r="A2373" i="1"/>
  <c r="B2373" i="1"/>
  <c r="C2375" i="1"/>
  <c r="H2375" i="1" l="1"/>
  <c r="D2376" i="1"/>
  <c r="F2375" i="1"/>
  <c r="G2373" i="1"/>
  <c r="A2374" i="1"/>
  <c r="E2373" i="1"/>
  <c r="C2376" i="1"/>
  <c r="B2374" i="1"/>
  <c r="H2376" i="1" l="1"/>
  <c r="D2377" i="1"/>
  <c r="F2376" i="1"/>
  <c r="G2374" i="1"/>
  <c r="E2374" i="1"/>
  <c r="A2375" i="1"/>
  <c r="B2375" i="1"/>
  <c r="C2377" i="1"/>
  <c r="H2377" i="1" l="1"/>
  <c r="D2378" i="1"/>
  <c r="F2377" i="1"/>
  <c r="G2375" i="1"/>
  <c r="A2376" i="1"/>
  <c r="E2375" i="1"/>
  <c r="C2378" i="1"/>
  <c r="B2376" i="1"/>
  <c r="H2378" i="1" l="1"/>
  <c r="D2379" i="1"/>
  <c r="F2378" i="1"/>
  <c r="G2376" i="1"/>
  <c r="E2376" i="1"/>
  <c r="A2377" i="1"/>
  <c r="B2377" i="1"/>
  <c r="C2379" i="1"/>
  <c r="H2379" i="1" l="1"/>
  <c r="D2380" i="1"/>
  <c r="F2379" i="1"/>
  <c r="G2377" i="1"/>
  <c r="A2378" i="1"/>
  <c r="E2377" i="1"/>
  <c r="C2380" i="1"/>
  <c r="B2378" i="1"/>
  <c r="H2380" i="1" l="1"/>
  <c r="D2381" i="1"/>
  <c r="F2380" i="1"/>
  <c r="G2378" i="1"/>
  <c r="A2379" i="1"/>
  <c r="E2378" i="1"/>
  <c r="B2379" i="1"/>
  <c r="C2381" i="1"/>
  <c r="H2381" i="1" l="1"/>
  <c r="D2382" i="1"/>
  <c r="F2381" i="1"/>
  <c r="G2379" i="1"/>
  <c r="E2379" i="1"/>
  <c r="A2380" i="1"/>
  <c r="B2380" i="1"/>
  <c r="C2382" i="1"/>
  <c r="H2382" i="1" l="1"/>
  <c r="D2383" i="1"/>
  <c r="F2382" i="1"/>
  <c r="G2380" i="1"/>
  <c r="A2381" i="1"/>
  <c r="E2380" i="1"/>
  <c r="C2383" i="1"/>
  <c r="B2381" i="1"/>
  <c r="H2383" i="1" l="1"/>
  <c r="D2384" i="1"/>
  <c r="F2383" i="1"/>
  <c r="G2381" i="1"/>
  <c r="A2382" i="1"/>
  <c r="E2381" i="1"/>
  <c r="B2382" i="1"/>
  <c r="C2384" i="1"/>
  <c r="H2384" i="1" l="1"/>
  <c r="D2385" i="1"/>
  <c r="F2384" i="1"/>
  <c r="G2382" i="1"/>
  <c r="E2382" i="1"/>
  <c r="A2383" i="1"/>
  <c r="B2383" i="1"/>
  <c r="C2385" i="1"/>
  <c r="H2385" i="1" l="1"/>
  <c r="D2386" i="1"/>
  <c r="F2385" i="1"/>
  <c r="G2383" i="1"/>
  <c r="A2384" i="1"/>
  <c r="E2383" i="1"/>
  <c r="B2384" i="1"/>
  <c r="C2386" i="1"/>
  <c r="H2386" i="1" l="1"/>
  <c r="D2387" i="1"/>
  <c r="F2386" i="1"/>
  <c r="G2384" i="1"/>
  <c r="A2385" i="1"/>
  <c r="E2384" i="1"/>
  <c r="C2387" i="1"/>
  <c r="B2385" i="1"/>
  <c r="H2387" i="1" l="1"/>
  <c r="D2388" i="1"/>
  <c r="F2387" i="1"/>
  <c r="G2385" i="1"/>
  <c r="E2385" i="1"/>
  <c r="A2386" i="1"/>
  <c r="C2388" i="1"/>
  <c r="B2386" i="1"/>
  <c r="H2388" i="1" l="1"/>
  <c r="D2389" i="1"/>
  <c r="F2388" i="1"/>
  <c r="G2386" i="1"/>
  <c r="A2387" i="1"/>
  <c r="E2386" i="1"/>
  <c r="C2389" i="1"/>
  <c r="B2387" i="1"/>
  <c r="H2389" i="1" l="1"/>
  <c r="D2390" i="1"/>
  <c r="F2389" i="1"/>
  <c r="G2387" i="1"/>
  <c r="E2387" i="1"/>
  <c r="A2388" i="1"/>
  <c r="C2390" i="1"/>
  <c r="B2388" i="1"/>
  <c r="H2390" i="1" l="1"/>
  <c r="D2391" i="1"/>
  <c r="F2390" i="1"/>
  <c r="G2388" i="1"/>
  <c r="E2388" i="1"/>
  <c r="A2389" i="1"/>
  <c r="C2391" i="1"/>
  <c r="B2389" i="1"/>
  <c r="H2391" i="1" l="1"/>
  <c r="D2392" i="1"/>
  <c r="F2391" i="1"/>
  <c r="G2389" i="1"/>
  <c r="E2389" i="1"/>
  <c r="A2390" i="1"/>
  <c r="B2390" i="1"/>
  <c r="C2392" i="1"/>
  <c r="H2392" i="1" l="1"/>
  <c r="D2393" i="1"/>
  <c r="F2392" i="1"/>
  <c r="G2390" i="1"/>
  <c r="E2390" i="1"/>
  <c r="A2391" i="1"/>
  <c r="C2393" i="1"/>
  <c r="B2391" i="1"/>
  <c r="H2393" i="1" l="1"/>
  <c r="D2394" i="1"/>
  <c r="F2393" i="1"/>
  <c r="G2391" i="1"/>
  <c r="E2391" i="1"/>
  <c r="A2392" i="1"/>
  <c r="C2394" i="1"/>
  <c r="B2392" i="1"/>
  <c r="H2394" i="1" l="1"/>
  <c r="D2395" i="1"/>
  <c r="F2394" i="1"/>
  <c r="G2392" i="1"/>
  <c r="E2392" i="1"/>
  <c r="A2393" i="1"/>
  <c r="C2395" i="1"/>
  <c r="B2393" i="1"/>
  <c r="H2395" i="1" l="1"/>
  <c r="D2396" i="1"/>
  <c r="F2395" i="1"/>
  <c r="G2393" i="1"/>
  <c r="E2393" i="1"/>
  <c r="A2394" i="1"/>
  <c r="C2396" i="1"/>
  <c r="B2394" i="1"/>
  <c r="H2396" i="1" l="1"/>
  <c r="D2397" i="1"/>
  <c r="F2396" i="1"/>
  <c r="G2394" i="1"/>
  <c r="E2394" i="1"/>
  <c r="A2395" i="1"/>
  <c r="C2397" i="1"/>
  <c r="B2395" i="1"/>
  <c r="H2397" i="1" l="1"/>
  <c r="D2398" i="1"/>
  <c r="F2397" i="1"/>
  <c r="G2395" i="1"/>
  <c r="E2395" i="1"/>
  <c r="A2396" i="1"/>
  <c r="C2398" i="1"/>
  <c r="B2396" i="1"/>
  <c r="H2398" i="1" l="1"/>
  <c r="D2399" i="1"/>
  <c r="F2398" i="1"/>
  <c r="G2396" i="1"/>
  <c r="E2396" i="1"/>
  <c r="A2397" i="1"/>
  <c r="B2397" i="1"/>
  <c r="C2399" i="1"/>
  <c r="H2399" i="1" l="1"/>
  <c r="D2400" i="1"/>
  <c r="F2399" i="1"/>
  <c r="G2397" i="1"/>
  <c r="E2397" i="1"/>
  <c r="A2398" i="1"/>
  <c r="B2398" i="1"/>
  <c r="C2400" i="1"/>
  <c r="H2400" i="1" l="1"/>
  <c r="D2401" i="1"/>
  <c r="F2400" i="1"/>
  <c r="G2398" i="1"/>
  <c r="A2399" i="1"/>
  <c r="E2398" i="1"/>
  <c r="B2399" i="1"/>
  <c r="C2401" i="1"/>
  <c r="H2401" i="1" l="1"/>
  <c r="D2402" i="1"/>
  <c r="F2401" i="1"/>
  <c r="G2399" i="1"/>
  <c r="E2399" i="1"/>
  <c r="A2400" i="1"/>
  <c r="C2402" i="1"/>
  <c r="B2400" i="1"/>
  <c r="H2402" i="1" l="1"/>
  <c r="D2403" i="1"/>
  <c r="F2402" i="1"/>
  <c r="G2400" i="1"/>
  <c r="E2400" i="1"/>
  <c r="A2401" i="1"/>
  <c r="C2403" i="1"/>
  <c r="B2401" i="1"/>
  <c r="H2403" i="1" l="1"/>
  <c r="D2404" i="1"/>
  <c r="F2403" i="1"/>
  <c r="G2401" i="1"/>
  <c r="A2402" i="1"/>
  <c r="E2401" i="1"/>
  <c r="B2402" i="1"/>
  <c r="C2404" i="1"/>
  <c r="H2404" i="1" l="1"/>
  <c r="D2405" i="1"/>
  <c r="F2404" i="1"/>
  <c r="G2402" i="1"/>
  <c r="E2402" i="1"/>
  <c r="A2403" i="1"/>
  <c r="C2405" i="1"/>
  <c r="B2403" i="1"/>
  <c r="H2405" i="1" l="1"/>
  <c r="D2406" i="1"/>
  <c r="F2405" i="1"/>
  <c r="G2403" i="1"/>
  <c r="E2403" i="1"/>
  <c r="A2404" i="1"/>
  <c r="C2406" i="1"/>
  <c r="B2404" i="1"/>
  <c r="H2406" i="1" l="1"/>
  <c r="D2407" i="1"/>
  <c r="F2406" i="1"/>
  <c r="G2404" i="1"/>
  <c r="E2404" i="1"/>
  <c r="A2405" i="1"/>
  <c r="C2407" i="1"/>
  <c r="B2405" i="1"/>
  <c r="H2407" i="1" l="1"/>
  <c r="D2408" i="1"/>
  <c r="F2407" i="1"/>
  <c r="G2405" i="1"/>
  <c r="E2405" i="1"/>
  <c r="A2406" i="1"/>
  <c r="C2408" i="1"/>
  <c r="B2406" i="1"/>
  <c r="H2408" i="1" l="1"/>
  <c r="F2408" i="1"/>
  <c r="D2409" i="1"/>
  <c r="G2406" i="1"/>
  <c r="E2406" i="1"/>
  <c r="A2407" i="1"/>
  <c r="B2407" i="1"/>
  <c r="C2409" i="1"/>
  <c r="H2409" i="1" l="1"/>
  <c r="F2409" i="1"/>
  <c r="D2410" i="1"/>
  <c r="G2407" i="1"/>
  <c r="E2407" i="1"/>
  <c r="A2408" i="1"/>
  <c r="C2410" i="1"/>
  <c r="B2408" i="1"/>
  <c r="H2410" i="1" l="1"/>
  <c r="D2411" i="1"/>
  <c r="F2410" i="1"/>
  <c r="G2408" i="1"/>
  <c r="E2408" i="1"/>
  <c r="A2409" i="1"/>
  <c r="B2409" i="1"/>
  <c r="C2411" i="1"/>
  <c r="H2411" i="1" l="1"/>
  <c r="D2412" i="1"/>
  <c r="F2411" i="1"/>
  <c r="G2409" i="1"/>
  <c r="E2409" i="1"/>
  <c r="A2410" i="1"/>
  <c r="B2410" i="1"/>
  <c r="C2412" i="1"/>
  <c r="H2412" i="1" l="1"/>
  <c r="F2412" i="1"/>
  <c r="D2413" i="1"/>
  <c r="G2410" i="1"/>
  <c r="E2410" i="1"/>
  <c r="A2411" i="1"/>
  <c r="B2411" i="1"/>
  <c r="C2413" i="1"/>
  <c r="H2413" i="1" l="1"/>
  <c r="D2414" i="1"/>
  <c r="F2413" i="1"/>
  <c r="G2411" i="1"/>
  <c r="E2411" i="1"/>
  <c r="A2412" i="1"/>
  <c r="C2414" i="1"/>
  <c r="B2412" i="1"/>
  <c r="H2414" i="1" l="1"/>
  <c r="D2415" i="1"/>
  <c r="F2414" i="1"/>
  <c r="G2412" i="1"/>
  <c r="E2412" i="1"/>
  <c r="A2413" i="1"/>
  <c r="C2415" i="1"/>
  <c r="B2413" i="1"/>
  <c r="H2415" i="1" l="1"/>
  <c r="D2416" i="1"/>
  <c r="F2415" i="1"/>
  <c r="G2413" i="1"/>
  <c r="A2414" i="1"/>
  <c r="E2413" i="1"/>
  <c r="C2416" i="1"/>
  <c r="B2414" i="1"/>
  <c r="H2416" i="1" l="1"/>
  <c r="F2416" i="1"/>
  <c r="D2417" i="1"/>
  <c r="G2414" i="1"/>
  <c r="E2414" i="1"/>
  <c r="A2415" i="1"/>
  <c r="B2415" i="1"/>
  <c r="C2417" i="1"/>
  <c r="H2417" i="1" l="1"/>
  <c r="D2418" i="1"/>
  <c r="F2417" i="1"/>
  <c r="G2415" i="1"/>
  <c r="E2415" i="1"/>
  <c r="A2416" i="1"/>
  <c r="C2418" i="1"/>
  <c r="B2416" i="1"/>
  <c r="H2418" i="1" l="1"/>
  <c r="D2419" i="1"/>
  <c r="F2418" i="1"/>
  <c r="G2416" i="1"/>
  <c r="E2416" i="1"/>
  <c r="A2417" i="1"/>
  <c r="C2419" i="1"/>
  <c r="B2417" i="1"/>
  <c r="H2419" i="1" l="1"/>
  <c r="D2420" i="1"/>
  <c r="F2419" i="1"/>
  <c r="G2417" i="1"/>
  <c r="A2418" i="1"/>
  <c r="E2417" i="1"/>
  <c r="C2420" i="1"/>
  <c r="B2418" i="1"/>
  <c r="H2420" i="1" l="1"/>
  <c r="D2421" i="1"/>
  <c r="F2420" i="1"/>
  <c r="G2418" i="1"/>
  <c r="E2418" i="1"/>
  <c r="A2419" i="1"/>
  <c r="C2421" i="1"/>
  <c r="B2419" i="1"/>
  <c r="H2421" i="1" l="1"/>
  <c r="F2421" i="1"/>
  <c r="D2422" i="1"/>
  <c r="G2419" i="1"/>
  <c r="E2419" i="1"/>
  <c r="A2420" i="1"/>
  <c r="C2422" i="1"/>
  <c r="B2420" i="1"/>
  <c r="H2422" i="1" l="1"/>
  <c r="F2422" i="1"/>
  <c r="D2423" i="1"/>
  <c r="G2420" i="1"/>
  <c r="E2420" i="1"/>
  <c r="A2421" i="1"/>
  <c r="B2421" i="1"/>
  <c r="C2423" i="1"/>
  <c r="H2423" i="1" l="1"/>
  <c r="D2424" i="1"/>
  <c r="F2423" i="1"/>
  <c r="G2421" i="1"/>
  <c r="E2421" i="1"/>
  <c r="A2422" i="1"/>
  <c r="C2424" i="1"/>
  <c r="B2422" i="1"/>
  <c r="H2424" i="1" l="1"/>
  <c r="D2425" i="1"/>
  <c r="F2424" i="1"/>
  <c r="G2422" i="1"/>
  <c r="A2423" i="1"/>
  <c r="E2422" i="1"/>
  <c r="C2425" i="1"/>
  <c r="B2423" i="1"/>
  <c r="H2425" i="1" l="1"/>
  <c r="D2426" i="1"/>
  <c r="F2425" i="1"/>
  <c r="G2423" i="1"/>
  <c r="A2424" i="1"/>
  <c r="E2423" i="1"/>
  <c r="C2426" i="1"/>
  <c r="B2424" i="1"/>
  <c r="H2426" i="1" l="1"/>
  <c r="D2427" i="1"/>
  <c r="F2426" i="1"/>
  <c r="G2424" i="1"/>
  <c r="E2424" i="1"/>
  <c r="A2425" i="1"/>
  <c r="C2427" i="1"/>
  <c r="B2425" i="1"/>
  <c r="H2427" i="1" l="1"/>
  <c r="D2428" i="1"/>
  <c r="F2427" i="1"/>
  <c r="G2425" i="1"/>
  <c r="E2425" i="1"/>
  <c r="A2426" i="1"/>
  <c r="C2428" i="1"/>
  <c r="B2426" i="1"/>
  <c r="H2428" i="1" l="1"/>
  <c r="D2429" i="1"/>
  <c r="F2428" i="1"/>
  <c r="G2426" i="1"/>
  <c r="E2426" i="1"/>
  <c r="A2427" i="1"/>
  <c r="C2429" i="1"/>
  <c r="B2427" i="1"/>
  <c r="H2429" i="1" l="1"/>
  <c r="F2429" i="1"/>
  <c r="D2430" i="1"/>
  <c r="G2427" i="1"/>
  <c r="A2428" i="1"/>
  <c r="E2427" i="1"/>
  <c r="C2430" i="1"/>
  <c r="B2428" i="1"/>
  <c r="H2430" i="1" l="1"/>
  <c r="D2431" i="1"/>
  <c r="F2430" i="1"/>
  <c r="G2428" i="1"/>
  <c r="E2428" i="1"/>
  <c r="A2429" i="1"/>
  <c r="C2431" i="1"/>
  <c r="B2429" i="1"/>
  <c r="H2431" i="1" l="1"/>
  <c r="D2432" i="1"/>
  <c r="F2431" i="1"/>
  <c r="G2429" i="1"/>
  <c r="E2429" i="1"/>
  <c r="A2430" i="1"/>
  <c r="C2432" i="1"/>
  <c r="B2430" i="1"/>
  <c r="H2432" i="1" l="1"/>
  <c r="D2433" i="1"/>
  <c r="F2432" i="1"/>
  <c r="G2430" i="1"/>
  <c r="E2430" i="1"/>
  <c r="A2431" i="1"/>
  <c r="C2433" i="1"/>
  <c r="B2431" i="1"/>
  <c r="H2433" i="1" l="1"/>
  <c r="D2434" i="1"/>
  <c r="F2433" i="1"/>
  <c r="G2431" i="1"/>
  <c r="E2431" i="1"/>
  <c r="A2432" i="1"/>
  <c r="C2434" i="1"/>
  <c r="B2432" i="1"/>
  <c r="H2434" i="1" l="1"/>
  <c r="D2435" i="1"/>
  <c r="F2434" i="1"/>
  <c r="G2432" i="1"/>
  <c r="E2432" i="1"/>
  <c r="A2433" i="1"/>
  <c r="C2435" i="1"/>
  <c r="B2433" i="1"/>
  <c r="H2435" i="1" l="1"/>
  <c r="D2436" i="1"/>
  <c r="F2435" i="1"/>
  <c r="G2433" i="1"/>
  <c r="E2433" i="1"/>
  <c r="A2434" i="1"/>
  <c r="C2436" i="1"/>
  <c r="B2434" i="1"/>
  <c r="H2436" i="1" l="1"/>
  <c r="D2437" i="1"/>
  <c r="F2436" i="1"/>
  <c r="G2434" i="1"/>
  <c r="E2434" i="1"/>
  <c r="A2435" i="1"/>
  <c r="C2437" i="1"/>
  <c r="B2435" i="1"/>
  <c r="H2437" i="1" l="1"/>
  <c r="D2438" i="1"/>
  <c r="F2437" i="1"/>
  <c r="G2435" i="1"/>
  <c r="E2435" i="1"/>
  <c r="A2436" i="1"/>
  <c r="C2438" i="1"/>
  <c r="B2436" i="1"/>
  <c r="H2438" i="1" l="1"/>
  <c r="D2439" i="1"/>
  <c r="F2438" i="1"/>
  <c r="G2436" i="1"/>
  <c r="E2436" i="1"/>
  <c r="A2437" i="1"/>
  <c r="C2439" i="1"/>
  <c r="B2437" i="1"/>
  <c r="H2439" i="1" l="1"/>
  <c r="D2440" i="1"/>
  <c r="F2439" i="1"/>
  <c r="G2437" i="1"/>
  <c r="E2437" i="1"/>
  <c r="A2438" i="1"/>
  <c r="B2438" i="1"/>
  <c r="C2440" i="1"/>
  <c r="H2440" i="1" l="1"/>
  <c r="D2441" i="1"/>
  <c r="F2440" i="1"/>
  <c r="G2438" i="1"/>
  <c r="E2438" i="1"/>
  <c r="A2439" i="1"/>
  <c r="C2441" i="1"/>
  <c r="B2439" i="1"/>
  <c r="H2441" i="1" l="1"/>
  <c r="D2442" i="1"/>
  <c r="F2441" i="1"/>
  <c r="G2439" i="1"/>
  <c r="A2440" i="1"/>
  <c r="E2439" i="1"/>
  <c r="C2442" i="1"/>
  <c r="B2440" i="1"/>
  <c r="H2442" i="1" l="1"/>
  <c r="D2443" i="1"/>
  <c r="F2442" i="1"/>
  <c r="G2440" i="1"/>
  <c r="A2441" i="1"/>
  <c r="E2440" i="1"/>
  <c r="C2443" i="1"/>
  <c r="B2441" i="1"/>
  <c r="H2443" i="1" l="1"/>
  <c r="D2444" i="1"/>
  <c r="F2443" i="1"/>
  <c r="G2441" i="1"/>
  <c r="E2441" i="1"/>
  <c r="A2442" i="1"/>
  <c r="C2444" i="1"/>
  <c r="B2442" i="1"/>
  <c r="H2444" i="1" l="1"/>
  <c r="D2445" i="1"/>
  <c r="F2444" i="1"/>
  <c r="G2442" i="1"/>
  <c r="A2443" i="1"/>
  <c r="E2442" i="1"/>
  <c r="C2445" i="1"/>
  <c r="B2443" i="1"/>
  <c r="H2445" i="1" l="1"/>
  <c r="D2446" i="1"/>
  <c r="F2445" i="1"/>
  <c r="G2443" i="1"/>
  <c r="E2443" i="1"/>
  <c r="A2444" i="1"/>
  <c r="C2446" i="1"/>
  <c r="B2444" i="1"/>
  <c r="H2446" i="1" l="1"/>
  <c r="D2447" i="1"/>
  <c r="F2446" i="1"/>
  <c r="G2444" i="1"/>
  <c r="E2444" i="1"/>
  <c r="A2445" i="1"/>
  <c r="C2447" i="1"/>
  <c r="B2445" i="1"/>
  <c r="H2447" i="1" l="1"/>
  <c r="D2448" i="1"/>
  <c r="F2447" i="1"/>
  <c r="G2445" i="1"/>
  <c r="E2445" i="1"/>
  <c r="A2446" i="1"/>
  <c r="C2448" i="1"/>
  <c r="B2446" i="1"/>
  <c r="H2448" i="1" l="1"/>
  <c r="D2449" i="1"/>
  <c r="F2448" i="1"/>
  <c r="G2446" i="1"/>
  <c r="A2447" i="1"/>
  <c r="E2446" i="1"/>
  <c r="B2447" i="1"/>
  <c r="C2449" i="1"/>
  <c r="H2449" i="1" l="1"/>
  <c r="D2450" i="1"/>
  <c r="F2449" i="1"/>
  <c r="G2447" i="1"/>
  <c r="E2447" i="1"/>
  <c r="A2448" i="1"/>
  <c r="B2448" i="1"/>
  <c r="C2450" i="1"/>
  <c r="H2450" i="1" l="1"/>
  <c r="D2451" i="1"/>
  <c r="F2450" i="1"/>
  <c r="G2448" i="1"/>
  <c r="A2449" i="1"/>
  <c r="E2448" i="1"/>
  <c r="C2451" i="1"/>
  <c r="B2449" i="1"/>
  <c r="H2451" i="1" l="1"/>
  <c r="D2452" i="1"/>
  <c r="F2451" i="1"/>
  <c r="G2449" i="1"/>
  <c r="E2449" i="1"/>
  <c r="A2450" i="1"/>
  <c r="C2452" i="1"/>
  <c r="B2450" i="1"/>
  <c r="H2452" i="1" l="1"/>
  <c r="D2453" i="1"/>
  <c r="F2452" i="1"/>
  <c r="G2450" i="1"/>
  <c r="E2450" i="1"/>
  <c r="A2451" i="1"/>
  <c r="C2453" i="1"/>
  <c r="B2451" i="1"/>
  <c r="H2453" i="1" l="1"/>
  <c r="D2454" i="1"/>
  <c r="F2453" i="1"/>
  <c r="G2451" i="1"/>
  <c r="E2451" i="1"/>
  <c r="A2452" i="1"/>
  <c r="C2454" i="1"/>
  <c r="B2452" i="1"/>
  <c r="H2454" i="1" l="1"/>
  <c r="D2455" i="1"/>
  <c r="F2454" i="1"/>
  <c r="G2452" i="1"/>
  <c r="A2453" i="1"/>
  <c r="E2452" i="1"/>
  <c r="C2455" i="1"/>
  <c r="B2453" i="1"/>
  <c r="H2455" i="1" l="1"/>
  <c r="D2456" i="1"/>
  <c r="F2455" i="1"/>
  <c r="G2453" i="1"/>
  <c r="A2454" i="1"/>
  <c r="E2453" i="1"/>
  <c r="C2456" i="1"/>
  <c r="B2454" i="1"/>
  <c r="H2456" i="1" l="1"/>
  <c r="D2457" i="1"/>
  <c r="F2456" i="1"/>
  <c r="G2454" i="1"/>
  <c r="E2454" i="1"/>
  <c r="A2455" i="1"/>
  <c r="C2457" i="1"/>
  <c r="B2455" i="1"/>
  <c r="H2457" i="1" l="1"/>
  <c r="D2458" i="1"/>
  <c r="F2457" i="1"/>
  <c r="G2455" i="1"/>
  <c r="A2456" i="1"/>
  <c r="E2455" i="1"/>
  <c r="C2458" i="1"/>
  <c r="B2456" i="1"/>
  <c r="H2458" i="1" l="1"/>
  <c r="D2459" i="1"/>
  <c r="F2458" i="1"/>
  <c r="G2456" i="1"/>
  <c r="E2456" i="1"/>
  <c r="A2457" i="1"/>
  <c r="C2459" i="1"/>
  <c r="B2457" i="1"/>
  <c r="H2459" i="1" l="1"/>
  <c r="D2460" i="1"/>
  <c r="F2459" i="1"/>
  <c r="G2457" i="1"/>
  <c r="E2457" i="1"/>
  <c r="A2458" i="1"/>
  <c r="C2460" i="1"/>
  <c r="B2458" i="1"/>
  <c r="H2460" i="1" l="1"/>
  <c r="D2461" i="1"/>
  <c r="F2460" i="1"/>
  <c r="G2458" i="1"/>
  <c r="A2459" i="1"/>
  <c r="E2458" i="1"/>
  <c r="C2461" i="1"/>
  <c r="B2459" i="1"/>
  <c r="H2461" i="1" l="1"/>
  <c r="D2462" i="1"/>
  <c r="F2461" i="1"/>
  <c r="G2459" i="1"/>
  <c r="E2459" i="1"/>
  <c r="A2460" i="1"/>
  <c r="C2462" i="1"/>
  <c r="B2460" i="1"/>
  <c r="H2462" i="1" l="1"/>
  <c r="D2463" i="1"/>
  <c r="F2462" i="1"/>
  <c r="G2460" i="1"/>
  <c r="A2461" i="1"/>
  <c r="E2460" i="1"/>
  <c r="C2463" i="1"/>
  <c r="B2461" i="1"/>
  <c r="H2463" i="1" l="1"/>
  <c r="D2464" i="1"/>
  <c r="F2463" i="1"/>
  <c r="G2461" i="1"/>
  <c r="E2461" i="1"/>
  <c r="A2462" i="1"/>
  <c r="C2464" i="1"/>
  <c r="B2462" i="1"/>
  <c r="H2464" i="1" l="1"/>
  <c r="D2465" i="1"/>
  <c r="F2464" i="1"/>
  <c r="G2462" i="1"/>
  <c r="A2463" i="1"/>
  <c r="E2462" i="1"/>
  <c r="B2463" i="1"/>
  <c r="C2465" i="1"/>
  <c r="H2465" i="1" l="1"/>
  <c r="D2466" i="1"/>
  <c r="F2465" i="1"/>
  <c r="G2463" i="1"/>
  <c r="E2463" i="1"/>
  <c r="A2464" i="1"/>
  <c r="B2464" i="1"/>
  <c r="C2466" i="1"/>
  <c r="H2466" i="1" l="1"/>
  <c r="D2467" i="1"/>
  <c r="F2466" i="1"/>
  <c r="G2464" i="1"/>
  <c r="A2465" i="1"/>
  <c r="E2464" i="1"/>
  <c r="B2465" i="1"/>
  <c r="C2467" i="1"/>
  <c r="H2467" i="1" l="1"/>
  <c r="D2468" i="1"/>
  <c r="F2467" i="1"/>
  <c r="G2465" i="1"/>
  <c r="E2465" i="1"/>
  <c r="A2466" i="1"/>
  <c r="C2468" i="1"/>
  <c r="B2466" i="1"/>
  <c r="H2468" i="1" l="1"/>
  <c r="D2469" i="1"/>
  <c r="F2468" i="1"/>
  <c r="G2466" i="1"/>
  <c r="A2467" i="1"/>
  <c r="E2466" i="1"/>
  <c r="C2469" i="1"/>
  <c r="B2467" i="1"/>
  <c r="H2469" i="1" l="1"/>
  <c r="D2470" i="1"/>
  <c r="F2469" i="1"/>
  <c r="G2467" i="1"/>
  <c r="E2467" i="1"/>
  <c r="A2468" i="1"/>
  <c r="B2468" i="1"/>
  <c r="C2470" i="1"/>
  <c r="H2470" i="1" l="1"/>
  <c r="D2471" i="1"/>
  <c r="F2470" i="1"/>
  <c r="G2468" i="1"/>
  <c r="A2469" i="1"/>
  <c r="E2468" i="1"/>
  <c r="C2471" i="1"/>
  <c r="B2469" i="1"/>
  <c r="H2471" i="1" l="1"/>
  <c r="D2472" i="1"/>
  <c r="F2471" i="1"/>
  <c r="G2469" i="1"/>
  <c r="E2469" i="1"/>
  <c r="A2470" i="1"/>
  <c r="C2472" i="1"/>
  <c r="B2470" i="1"/>
  <c r="H2472" i="1" l="1"/>
  <c r="D2473" i="1"/>
  <c r="F2472" i="1"/>
  <c r="G2470" i="1"/>
  <c r="A2471" i="1"/>
  <c r="E2470" i="1"/>
  <c r="C2473" i="1"/>
  <c r="B2471" i="1"/>
  <c r="H2473" i="1" l="1"/>
  <c r="D2474" i="1"/>
  <c r="F2473" i="1"/>
  <c r="G2471" i="1"/>
  <c r="E2471" i="1"/>
  <c r="A2472" i="1"/>
  <c r="C2474" i="1"/>
  <c r="B2472" i="1"/>
  <c r="H2474" i="1" l="1"/>
  <c r="D2475" i="1"/>
  <c r="F2474" i="1"/>
  <c r="G2472" i="1"/>
  <c r="E2472" i="1"/>
  <c r="A2473" i="1"/>
  <c r="C2475" i="1"/>
  <c r="B2473" i="1"/>
  <c r="H2475" i="1" l="1"/>
  <c r="D2476" i="1"/>
  <c r="F2475" i="1"/>
  <c r="G2473" i="1"/>
  <c r="A2474" i="1"/>
  <c r="E2473" i="1"/>
  <c r="C2476" i="1"/>
  <c r="B2474" i="1"/>
  <c r="H2476" i="1" l="1"/>
  <c r="D2477" i="1"/>
  <c r="F2476" i="1"/>
  <c r="G2474" i="1"/>
  <c r="E2474" i="1"/>
  <c r="A2475" i="1"/>
  <c r="C2477" i="1"/>
  <c r="B2475" i="1"/>
  <c r="H2477" i="1" l="1"/>
  <c r="D2478" i="1"/>
  <c r="F2477" i="1"/>
  <c r="G2475" i="1"/>
  <c r="A2476" i="1"/>
  <c r="E2475" i="1"/>
  <c r="C2478" i="1"/>
  <c r="B2476" i="1"/>
  <c r="H2478" i="1" l="1"/>
  <c r="D2479" i="1"/>
  <c r="F2478" i="1"/>
  <c r="G2476" i="1"/>
  <c r="E2476" i="1"/>
  <c r="A2477" i="1"/>
  <c r="C2479" i="1"/>
  <c r="B2477" i="1"/>
  <c r="H2479" i="1" l="1"/>
  <c r="D2480" i="1"/>
  <c r="F2479" i="1"/>
  <c r="G2477" i="1"/>
  <c r="A2478" i="1"/>
  <c r="E2477" i="1"/>
  <c r="C2480" i="1"/>
  <c r="B2478" i="1"/>
  <c r="H2480" i="1" l="1"/>
  <c r="D2481" i="1"/>
  <c r="F2480" i="1"/>
  <c r="G2478" i="1"/>
  <c r="E2478" i="1"/>
  <c r="A2479" i="1"/>
  <c r="C2481" i="1"/>
  <c r="B2479" i="1"/>
  <c r="H2481" i="1" l="1"/>
  <c r="D2482" i="1"/>
  <c r="F2481" i="1"/>
  <c r="G2479" i="1"/>
  <c r="A2480" i="1"/>
  <c r="E2479" i="1"/>
  <c r="C2482" i="1"/>
  <c r="B2480" i="1"/>
  <c r="H2482" i="1" l="1"/>
  <c r="D2483" i="1"/>
  <c r="F2482" i="1"/>
  <c r="G2480" i="1"/>
  <c r="E2480" i="1"/>
  <c r="A2481" i="1"/>
  <c r="C2483" i="1"/>
  <c r="B2481" i="1"/>
  <c r="H2483" i="1" l="1"/>
  <c r="D2484" i="1"/>
  <c r="F2483" i="1"/>
  <c r="G2481" i="1"/>
  <c r="A2482" i="1"/>
  <c r="E2481" i="1"/>
  <c r="C2484" i="1"/>
  <c r="B2482" i="1"/>
  <c r="H2484" i="1" l="1"/>
  <c r="D2485" i="1"/>
  <c r="F2484" i="1"/>
  <c r="G2482" i="1"/>
  <c r="A2483" i="1"/>
  <c r="E2482" i="1"/>
  <c r="C2485" i="1"/>
  <c r="B2483" i="1"/>
  <c r="H2485" i="1" l="1"/>
  <c r="D2486" i="1"/>
  <c r="F2485" i="1"/>
  <c r="G2483" i="1"/>
  <c r="A2484" i="1"/>
  <c r="E2483" i="1"/>
  <c r="C2486" i="1"/>
  <c r="B2484" i="1"/>
  <c r="H2486" i="1" l="1"/>
  <c r="D2487" i="1"/>
  <c r="F2486" i="1"/>
  <c r="G2484" i="1"/>
  <c r="E2484" i="1"/>
  <c r="A2485" i="1"/>
  <c r="C2487" i="1"/>
  <c r="B2485" i="1"/>
  <c r="H2487" i="1" l="1"/>
  <c r="D2488" i="1"/>
  <c r="F2487" i="1"/>
  <c r="G2485" i="1"/>
  <c r="A2486" i="1"/>
  <c r="E2485" i="1"/>
  <c r="C2488" i="1"/>
  <c r="B2486" i="1"/>
  <c r="H2488" i="1" l="1"/>
  <c r="D2489" i="1"/>
  <c r="F2488" i="1"/>
  <c r="G2486" i="1"/>
  <c r="E2486" i="1"/>
  <c r="A2487" i="1"/>
  <c r="C2489" i="1"/>
  <c r="B2487" i="1"/>
  <c r="H2489" i="1" l="1"/>
  <c r="D2490" i="1"/>
  <c r="F2489" i="1"/>
  <c r="G2487" i="1"/>
  <c r="E2487" i="1"/>
  <c r="A2488" i="1"/>
  <c r="B2488" i="1"/>
  <c r="C2490" i="1"/>
  <c r="H2490" i="1" l="1"/>
  <c r="D2491" i="1"/>
  <c r="F2490" i="1"/>
  <c r="G2488" i="1"/>
  <c r="E2488" i="1"/>
  <c r="A2489" i="1"/>
  <c r="C2491" i="1"/>
  <c r="B2489" i="1"/>
  <c r="H2491" i="1" l="1"/>
  <c r="D2492" i="1"/>
  <c r="F2491" i="1"/>
  <c r="G2489" i="1"/>
  <c r="A2490" i="1"/>
  <c r="E2489" i="1"/>
  <c r="C2492" i="1"/>
  <c r="B2490" i="1"/>
  <c r="H2492" i="1" l="1"/>
  <c r="D2493" i="1"/>
  <c r="F2492" i="1"/>
  <c r="G2490" i="1"/>
  <c r="E2490" i="1"/>
  <c r="A2491" i="1"/>
  <c r="C2493" i="1"/>
  <c r="B2491" i="1"/>
  <c r="H2493" i="1" l="1"/>
  <c r="D2494" i="1"/>
  <c r="F2493" i="1"/>
  <c r="G2491" i="1"/>
  <c r="A2492" i="1"/>
  <c r="E2491" i="1"/>
  <c r="C2494" i="1"/>
  <c r="B2492" i="1"/>
  <c r="H2494" i="1" l="1"/>
  <c r="D2495" i="1"/>
  <c r="F2494" i="1"/>
  <c r="G2492" i="1"/>
  <c r="A2493" i="1"/>
  <c r="E2492" i="1"/>
  <c r="C2495" i="1"/>
  <c r="B2493" i="1"/>
  <c r="H2495" i="1" l="1"/>
  <c r="D2496" i="1"/>
  <c r="F2495" i="1"/>
  <c r="G2493" i="1"/>
  <c r="A2494" i="1"/>
  <c r="E2493" i="1"/>
  <c r="C2496" i="1"/>
  <c r="B2494" i="1"/>
  <c r="H2496" i="1" l="1"/>
  <c r="D2497" i="1"/>
  <c r="F2496" i="1"/>
  <c r="G2494" i="1"/>
  <c r="A2495" i="1"/>
  <c r="E2494" i="1"/>
  <c r="C2497" i="1"/>
  <c r="B2495" i="1"/>
  <c r="H2497" i="1" l="1"/>
  <c r="D2498" i="1"/>
  <c r="F2497" i="1"/>
  <c r="G2495" i="1"/>
  <c r="A2496" i="1"/>
  <c r="E2495" i="1"/>
  <c r="C2498" i="1"/>
  <c r="B2496" i="1"/>
  <c r="H2498" i="1" l="1"/>
  <c r="D2499" i="1"/>
  <c r="F2498" i="1"/>
  <c r="G2496" i="1"/>
  <c r="E2496" i="1"/>
  <c r="A2497" i="1"/>
  <c r="C2499" i="1"/>
  <c r="B2497" i="1"/>
  <c r="H2499" i="1" l="1"/>
  <c r="D2500" i="1"/>
  <c r="F2499" i="1"/>
  <c r="G2497" i="1"/>
  <c r="A2498" i="1"/>
  <c r="E2497" i="1"/>
  <c r="C2500" i="1"/>
  <c r="B2498" i="1"/>
  <c r="H2500" i="1" l="1"/>
  <c r="D2501" i="1"/>
  <c r="F2500" i="1"/>
  <c r="G2498" i="1"/>
  <c r="A2499" i="1"/>
  <c r="E2498" i="1"/>
  <c r="C2501" i="1"/>
  <c r="B2499" i="1"/>
  <c r="H2501" i="1" l="1"/>
  <c r="D2502" i="1"/>
  <c r="F2501" i="1"/>
  <c r="G2499" i="1"/>
  <c r="A2500" i="1"/>
  <c r="E2499" i="1"/>
  <c r="C2502" i="1"/>
  <c r="B2500" i="1"/>
  <c r="H2502" i="1" l="1"/>
  <c r="D2503" i="1"/>
  <c r="F2502" i="1"/>
  <c r="G2500" i="1"/>
  <c r="E2500" i="1"/>
  <c r="A2501" i="1"/>
  <c r="C2503" i="1"/>
  <c r="B2501" i="1"/>
  <c r="H2503" i="1" l="1"/>
  <c r="D2504" i="1"/>
  <c r="F2503" i="1"/>
  <c r="G2501" i="1"/>
  <c r="A2502" i="1"/>
  <c r="E2501" i="1"/>
  <c r="B2502" i="1"/>
  <c r="C2504" i="1"/>
  <c r="H2504" i="1" l="1"/>
  <c r="D2505" i="1"/>
  <c r="F2504" i="1"/>
  <c r="G2502" i="1"/>
  <c r="E2502" i="1"/>
  <c r="A2503" i="1"/>
  <c r="C2505" i="1"/>
  <c r="B2503" i="1"/>
  <c r="H2505" i="1" l="1"/>
  <c r="D2506" i="1"/>
  <c r="F2505" i="1"/>
  <c r="G2503" i="1"/>
  <c r="E2503" i="1"/>
  <c r="A2504" i="1"/>
  <c r="C2506" i="1"/>
  <c r="B2504" i="1"/>
  <c r="H2506" i="1" l="1"/>
  <c r="F2506" i="1"/>
  <c r="D2507" i="1"/>
  <c r="G2504" i="1"/>
  <c r="E2504" i="1"/>
  <c r="A2505" i="1"/>
  <c r="C2507" i="1"/>
  <c r="B2505" i="1"/>
  <c r="H2507" i="1" l="1"/>
  <c r="D2508" i="1"/>
  <c r="F2507" i="1"/>
  <c r="G2505" i="1"/>
  <c r="A2506" i="1"/>
  <c r="E2505" i="1"/>
  <c r="C2508" i="1"/>
  <c r="B2506" i="1"/>
  <c r="H2508" i="1" l="1"/>
  <c r="D2509" i="1"/>
  <c r="F2508" i="1"/>
  <c r="G2506" i="1"/>
  <c r="E2506" i="1"/>
  <c r="A2507" i="1"/>
  <c r="C2509" i="1"/>
  <c r="B2507" i="1"/>
  <c r="H2509" i="1" l="1"/>
  <c r="D2510" i="1"/>
  <c r="F2509" i="1"/>
  <c r="G2507" i="1"/>
  <c r="A2508" i="1"/>
  <c r="E2507" i="1"/>
  <c r="C2510" i="1"/>
  <c r="B2508" i="1"/>
  <c r="H2510" i="1" l="1"/>
  <c r="D2511" i="1"/>
  <c r="F2510" i="1"/>
  <c r="G2508" i="1"/>
  <c r="A2509" i="1"/>
  <c r="E2508" i="1"/>
  <c r="C2511" i="1"/>
  <c r="B2509" i="1"/>
  <c r="H2511" i="1" l="1"/>
  <c r="F2511" i="1"/>
  <c r="D2512" i="1"/>
  <c r="G2509" i="1"/>
  <c r="A2510" i="1"/>
  <c r="E2509" i="1"/>
  <c r="C2512" i="1"/>
  <c r="B2510" i="1"/>
  <c r="H2512" i="1" l="1"/>
  <c r="D2513" i="1"/>
  <c r="F2512" i="1"/>
  <c r="G2510" i="1"/>
  <c r="A2511" i="1"/>
  <c r="E2510" i="1"/>
  <c r="C2513" i="1"/>
  <c r="B2511" i="1"/>
  <c r="H2513" i="1" l="1"/>
  <c r="D2514" i="1"/>
  <c r="F2513" i="1"/>
  <c r="G2511" i="1"/>
  <c r="E2511" i="1"/>
  <c r="A2512" i="1"/>
  <c r="B2512" i="1"/>
  <c r="C2514" i="1"/>
  <c r="H2514" i="1" l="1"/>
  <c r="D2515" i="1"/>
  <c r="F2514" i="1"/>
  <c r="G2512" i="1"/>
  <c r="A2513" i="1"/>
  <c r="E2512" i="1"/>
  <c r="C2515" i="1"/>
  <c r="B2513" i="1"/>
  <c r="H2515" i="1" l="1"/>
  <c r="D2516" i="1"/>
  <c r="F2515" i="1"/>
  <c r="G2513" i="1"/>
  <c r="A2514" i="1"/>
  <c r="E2513" i="1"/>
  <c r="C2516" i="1"/>
  <c r="B2514" i="1"/>
  <c r="H2516" i="1" l="1"/>
  <c r="D2517" i="1"/>
  <c r="F2516" i="1"/>
  <c r="G2514" i="1"/>
  <c r="A2515" i="1"/>
  <c r="E2514" i="1"/>
  <c r="C2517" i="1"/>
  <c r="B2515" i="1"/>
  <c r="H2517" i="1" l="1"/>
  <c r="D2518" i="1"/>
  <c r="F2517" i="1"/>
  <c r="G2515" i="1"/>
  <c r="A2516" i="1"/>
  <c r="E2515" i="1"/>
  <c r="C2518" i="1"/>
  <c r="B2516" i="1"/>
  <c r="H2518" i="1" l="1"/>
  <c r="D2519" i="1"/>
  <c r="F2518" i="1"/>
  <c r="G2516" i="1"/>
  <c r="E2516" i="1"/>
  <c r="A2517" i="1"/>
  <c r="C2519" i="1"/>
  <c r="B2517" i="1"/>
  <c r="H2519" i="1" l="1"/>
  <c r="D2520" i="1"/>
  <c r="F2519" i="1"/>
  <c r="G2517" i="1"/>
  <c r="A2518" i="1"/>
  <c r="E2517" i="1"/>
  <c r="C2520" i="1"/>
  <c r="B2518" i="1"/>
  <c r="H2520" i="1" l="1"/>
  <c r="D2521" i="1"/>
  <c r="F2520" i="1"/>
  <c r="G2518" i="1"/>
  <c r="A2519" i="1"/>
  <c r="E2518" i="1"/>
  <c r="C2521" i="1"/>
  <c r="B2519" i="1"/>
  <c r="H2521" i="1" l="1"/>
  <c r="D2522" i="1"/>
  <c r="F2521" i="1"/>
  <c r="G2519" i="1"/>
  <c r="E2519" i="1"/>
  <c r="A2520" i="1"/>
  <c r="C2522" i="1"/>
  <c r="B2520" i="1"/>
  <c r="H2522" i="1" l="1"/>
  <c r="D2523" i="1"/>
  <c r="F2522" i="1"/>
  <c r="G2520" i="1"/>
  <c r="E2520" i="1"/>
  <c r="A2521" i="1"/>
  <c r="B2521" i="1"/>
  <c r="C2523" i="1"/>
  <c r="H2523" i="1" l="1"/>
  <c r="D2524" i="1"/>
  <c r="F2523" i="1"/>
  <c r="G2521" i="1"/>
  <c r="A2522" i="1"/>
  <c r="E2521" i="1"/>
  <c r="B2522" i="1"/>
  <c r="C2524" i="1"/>
  <c r="H2524" i="1" l="1"/>
  <c r="D2525" i="1"/>
  <c r="F2524" i="1"/>
  <c r="G2522" i="1"/>
  <c r="E2522" i="1"/>
  <c r="A2523" i="1"/>
  <c r="C2525" i="1"/>
  <c r="B2523" i="1"/>
  <c r="H2525" i="1" l="1"/>
  <c r="D2526" i="1"/>
  <c r="F2525" i="1"/>
  <c r="G2523" i="1"/>
  <c r="A2524" i="1"/>
  <c r="E2523" i="1"/>
  <c r="C2526" i="1"/>
  <c r="B2524" i="1"/>
  <c r="H2526" i="1" l="1"/>
  <c r="D2527" i="1"/>
  <c r="F2526" i="1"/>
  <c r="G2524" i="1"/>
  <c r="A2525" i="1"/>
  <c r="E2524" i="1"/>
  <c r="C2527" i="1"/>
  <c r="B2525" i="1"/>
  <c r="H2527" i="1" l="1"/>
  <c r="D2528" i="1"/>
  <c r="F2527" i="1"/>
  <c r="G2525" i="1"/>
  <c r="A2526" i="1"/>
  <c r="E2525" i="1"/>
  <c r="C2528" i="1"/>
  <c r="B2526" i="1"/>
  <c r="H2528" i="1" l="1"/>
  <c r="D2529" i="1"/>
  <c r="F2528" i="1"/>
  <c r="G2526" i="1"/>
  <c r="E2526" i="1"/>
  <c r="A2527" i="1"/>
  <c r="C2529" i="1"/>
  <c r="B2527" i="1"/>
  <c r="H2529" i="1" l="1"/>
  <c r="D2530" i="1"/>
  <c r="F2529" i="1"/>
  <c r="G2527" i="1"/>
  <c r="A2528" i="1"/>
  <c r="E2527" i="1"/>
  <c r="C2530" i="1"/>
  <c r="B2528" i="1"/>
  <c r="H2530" i="1" l="1"/>
  <c r="D2531" i="1"/>
  <c r="F2530" i="1"/>
  <c r="G2528" i="1"/>
  <c r="E2528" i="1"/>
  <c r="A2529" i="1"/>
  <c r="C2531" i="1"/>
  <c r="B2529" i="1"/>
  <c r="H2531" i="1" l="1"/>
  <c r="D2532" i="1"/>
  <c r="F2531" i="1"/>
  <c r="G2529" i="1"/>
  <c r="A2530" i="1"/>
  <c r="E2529" i="1"/>
  <c r="C2532" i="1"/>
  <c r="B2530" i="1"/>
  <c r="H2532" i="1" l="1"/>
  <c r="F2532" i="1"/>
  <c r="D2533" i="1"/>
  <c r="G2530" i="1"/>
  <c r="E2530" i="1"/>
  <c r="A2531" i="1"/>
  <c r="C2533" i="1"/>
  <c r="B2531" i="1"/>
  <c r="H2533" i="1" l="1"/>
  <c r="D2534" i="1"/>
  <c r="F2533" i="1"/>
  <c r="G2531" i="1"/>
  <c r="A2532" i="1"/>
  <c r="E2531" i="1"/>
  <c r="C2534" i="1"/>
  <c r="B2532" i="1"/>
  <c r="H2534" i="1" l="1"/>
  <c r="F2534" i="1"/>
  <c r="D2535" i="1"/>
  <c r="G2532" i="1"/>
  <c r="E2532" i="1"/>
  <c r="A2533" i="1"/>
  <c r="C2535" i="1"/>
  <c r="B2533" i="1"/>
  <c r="H2535" i="1" l="1"/>
  <c r="D2536" i="1"/>
  <c r="F2535" i="1"/>
  <c r="G2533" i="1"/>
  <c r="E2533" i="1"/>
  <c r="A2534" i="1"/>
  <c r="B2534" i="1"/>
  <c r="C2536" i="1"/>
  <c r="H2536" i="1" l="1"/>
  <c r="D2537" i="1"/>
  <c r="F2536" i="1"/>
  <c r="G2534" i="1"/>
  <c r="E2534" i="1"/>
  <c r="A2535" i="1"/>
  <c r="C2537" i="1"/>
  <c r="B2535" i="1"/>
  <c r="H2537" i="1" l="1"/>
  <c r="F2537" i="1"/>
  <c r="D2538" i="1"/>
  <c r="G2535" i="1"/>
  <c r="A2536" i="1"/>
  <c r="E2535" i="1"/>
  <c r="C2538" i="1"/>
  <c r="B2536" i="1"/>
  <c r="H2538" i="1" l="1"/>
  <c r="F2538" i="1"/>
  <c r="D2539" i="1"/>
  <c r="G2536" i="1"/>
  <c r="E2536" i="1"/>
  <c r="A2537" i="1"/>
  <c r="C2539" i="1"/>
  <c r="B2537" i="1"/>
  <c r="H2539" i="1" l="1"/>
  <c r="D2540" i="1"/>
  <c r="F2539" i="1"/>
  <c r="G2537" i="1"/>
  <c r="A2538" i="1"/>
  <c r="E2537" i="1"/>
  <c r="C2540" i="1"/>
  <c r="B2538" i="1"/>
  <c r="H2540" i="1" l="1"/>
  <c r="D2541" i="1"/>
  <c r="F2540" i="1"/>
  <c r="G2538" i="1"/>
  <c r="A2539" i="1"/>
  <c r="E2538" i="1"/>
  <c r="C2541" i="1"/>
  <c r="B2539" i="1"/>
  <c r="H2541" i="1" l="1"/>
  <c r="D2542" i="1"/>
  <c r="F2541" i="1"/>
  <c r="G2539" i="1"/>
  <c r="E2539" i="1"/>
  <c r="A2540" i="1"/>
  <c r="C2542" i="1"/>
  <c r="B2540" i="1"/>
  <c r="H2542" i="1" l="1"/>
  <c r="D2543" i="1"/>
  <c r="F2542" i="1"/>
  <c r="G2540" i="1"/>
  <c r="E2540" i="1"/>
  <c r="A2541" i="1"/>
  <c r="C2543" i="1"/>
  <c r="B2541" i="1"/>
  <c r="H2543" i="1" l="1"/>
  <c r="D2544" i="1"/>
  <c r="F2543" i="1"/>
  <c r="G2541" i="1"/>
  <c r="A2542" i="1"/>
  <c r="E2541" i="1"/>
  <c r="C2544" i="1"/>
  <c r="B2542" i="1"/>
  <c r="H2544" i="1" l="1"/>
  <c r="D2545" i="1"/>
  <c r="F2544" i="1"/>
  <c r="G2542" i="1"/>
  <c r="A2543" i="1"/>
  <c r="E2542" i="1"/>
  <c r="C2545" i="1"/>
  <c r="B2543" i="1"/>
  <c r="H2545" i="1" l="1"/>
  <c r="F2545" i="1"/>
  <c r="D2546" i="1"/>
  <c r="G2543" i="1"/>
  <c r="A2544" i="1"/>
  <c r="E2543" i="1"/>
  <c r="B2544" i="1"/>
  <c r="C2546" i="1"/>
  <c r="H2546" i="1" l="1"/>
  <c r="D2547" i="1"/>
  <c r="F2546" i="1"/>
  <c r="G2544" i="1"/>
  <c r="A2545" i="1"/>
  <c r="E2544" i="1"/>
  <c r="B2545" i="1"/>
  <c r="C2547" i="1"/>
  <c r="H2547" i="1" l="1"/>
  <c r="D2548" i="1"/>
  <c r="F2547" i="1"/>
  <c r="G2545" i="1"/>
  <c r="A2546" i="1"/>
  <c r="E2545" i="1"/>
  <c r="C2548" i="1"/>
  <c r="B2546" i="1"/>
  <c r="H2548" i="1" l="1"/>
  <c r="D2549" i="1"/>
  <c r="F2548" i="1"/>
  <c r="G2546" i="1"/>
  <c r="A2547" i="1"/>
  <c r="E2546" i="1"/>
  <c r="C2549" i="1"/>
  <c r="B2547" i="1"/>
  <c r="H2549" i="1" l="1"/>
  <c r="D2550" i="1"/>
  <c r="F2549" i="1"/>
  <c r="G2547" i="1"/>
  <c r="E2547" i="1"/>
  <c r="A2548" i="1"/>
  <c r="B2548" i="1"/>
  <c r="C2550" i="1"/>
  <c r="H2550" i="1" l="1"/>
  <c r="D2551" i="1"/>
  <c r="F2550" i="1"/>
  <c r="G2548" i="1"/>
  <c r="E2548" i="1"/>
  <c r="A2549" i="1"/>
  <c r="C2551" i="1"/>
  <c r="B2549" i="1"/>
  <c r="H2551" i="1" l="1"/>
  <c r="D2552" i="1"/>
  <c r="F2551" i="1"/>
  <c r="G2549" i="1"/>
  <c r="A2550" i="1"/>
  <c r="E2549" i="1"/>
  <c r="C2552" i="1"/>
  <c r="B2550" i="1"/>
  <c r="H2552" i="1" l="1"/>
  <c r="F2552" i="1"/>
  <c r="D2553" i="1"/>
  <c r="G2550" i="1"/>
  <c r="E2550" i="1"/>
  <c r="A2551" i="1"/>
  <c r="C2553" i="1"/>
  <c r="B2551" i="1"/>
  <c r="H2553" i="1" l="1"/>
  <c r="D2554" i="1"/>
  <c r="F2553" i="1"/>
  <c r="G2551" i="1"/>
  <c r="A2552" i="1"/>
  <c r="E2551" i="1"/>
  <c r="C2554" i="1"/>
  <c r="B2552" i="1"/>
  <c r="H2554" i="1" l="1"/>
  <c r="D2555" i="1"/>
  <c r="F2554" i="1"/>
  <c r="G2552" i="1"/>
  <c r="E2552" i="1"/>
  <c r="A2553" i="1"/>
  <c r="C2555" i="1"/>
  <c r="B2553" i="1"/>
  <c r="H2555" i="1" l="1"/>
  <c r="D2556" i="1"/>
  <c r="F2555" i="1"/>
  <c r="G2553" i="1"/>
  <c r="A2554" i="1"/>
  <c r="E2553" i="1"/>
  <c r="C2556" i="1"/>
  <c r="B2554" i="1"/>
  <c r="H2556" i="1" l="1"/>
  <c r="D2557" i="1"/>
  <c r="F2556" i="1"/>
  <c r="G2554" i="1"/>
  <c r="A2555" i="1"/>
  <c r="E2554" i="1"/>
  <c r="C2557" i="1"/>
  <c r="B2555" i="1"/>
  <c r="H2557" i="1" l="1"/>
  <c r="D2558" i="1"/>
  <c r="F2557" i="1"/>
  <c r="G2555" i="1"/>
  <c r="A2556" i="1"/>
  <c r="E2555" i="1"/>
  <c r="C2558" i="1"/>
  <c r="B2556" i="1"/>
  <c r="H2558" i="1" l="1"/>
  <c r="D2559" i="1"/>
  <c r="F2558" i="1"/>
  <c r="G2556" i="1"/>
  <c r="E2556" i="1"/>
  <c r="A2557" i="1"/>
  <c r="C2559" i="1"/>
  <c r="B2557" i="1"/>
  <c r="H2559" i="1" l="1"/>
  <c r="D2560" i="1"/>
  <c r="F2559" i="1"/>
  <c r="G2557" i="1"/>
  <c r="A2558" i="1"/>
  <c r="E2557" i="1"/>
  <c r="C2560" i="1"/>
  <c r="B2558" i="1"/>
  <c r="H2560" i="1" l="1"/>
  <c r="D2561" i="1"/>
  <c r="F2560" i="1"/>
  <c r="G2558" i="1"/>
  <c r="E2558" i="1"/>
  <c r="A2559" i="1"/>
  <c r="C2561" i="1"/>
  <c r="B2559" i="1"/>
  <c r="H2561" i="1" l="1"/>
  <c r="F2561" i="1"/>
  <c r="D2562" i="1"/>
  <c r="G2559" i="1"/>
  <c r="E2559" i="1"/>
  <c r="A2560" i="1"/>
  <c r="B2560" i="1"/>
  <c r="C2562" i="1"/>
  <c r="H2562" i="1" l="1"/>
  <c r="D2563" i="1"/>
  <c r="F2562" i="1"/>
  <c r="G2560" i="1"/>
  <c r="A2561" i="1"/>
  <c r="E2560" i="1"/>
  <c r="B2561" i="1"/>
  <c r="C2563" i="1"/>
  <c r="H2563" i="1" l="1"/>
  <c r="D2564" i="1"/>
  <c r="F2563" i="1"/>
  <c r="G2561" i="1"/>
  <c r="A2562" i="1"/>
  <c r="E2561" i="1"/>
  <c r="C2564" i="1"/>
  <c r="B2562" i="1"/>
  <c r="H2564" i="1" l="1"/>
  <c r="D2565" i="1"/>
  <c r="F2564" i="1"/>
  <c r="G2562" i="1"/>
  <c r="E2562" i="1"/>
  <c r="A2563" i="1"/>
  <c r="C2565" i="1"/>
  <c r="B2563" i="1"/>
  <c r="H2565" i="1" l="1"/>
  <c r="D2566" i="1"/>
  <c r="F2565" i="1"/>
  <c r="G2563" i="1"/>
  <c r="A2564" i="1"/>
  <c r="E2563" i="1"/>
  <c r="C2566" i="1"/>
  <c r="B2564" i="1"/>
  <c r="H2566" i="1" l="1"/>
  <c r="D2567" i="1"/>
  <c r="F2566" i="1"/>
  <c r="G2564" i="1"/>
  <c r="E2564" i="1"/>
  <c r="A2565" i="1"/>
  <c r="C2567" i="1"/>
  <c r="B2565" i="1"/>
  <c r="H2567" i="1" l="1"/>
  <c r="D2568" i="1"/>
  <c r="F2567" i="1"/>
  <c r="G2565" i="1"/>
  <c r="A2566" i="1"/>
  <c r="E2565" i="1"/>
  <c r="C2568" i="1"/>
  <c r="B2566" i="1"/>
  <c r="H2568" i="1" l="1"/>
  <c r="D2569" i="1"/>
  <c r="F2568" i="1"/>
  <c r="G2566" i="1"/>
  <c r="E2566" i="1"/>
  <c r="A2567" i="1"/>
  <c r="C2569" i="1"/>
  <c r="B2567" i="1"/>
  <c r="H2569" i="1" l="1"/>
  <c r="D2570" i="1"/>
  <c r="F2569" i="1"/>
  <c r="G2567" i="1"/>
  <c r="A2568" i="1"/>
  <c r="E2567" i="1"/>
  <c r="B2568" i="1"/>
  <c r="C2570" i="1"/>
  <c r="H2570" i="1" l="1"/>
  <c r="D2571" i="1"/>
  <c r="F2570" i="1"/>
  <c r="G2568" i="1"/>
  <c r="E2568" i="1"/>
  <c r="A2569" i="1"/>
  <c r="C2571" i="1"/>
  <c r="B2569" i="1"/>
  <c r="H2571" i="1" l="1"/>
  <c r="D2572" i="1"/>
  <c r="F2571" i="1"/>
  <c r="G2569" i="1"/>
  <c r="A2570" i="1"/>
  <c r="E2569" i="1"/>
  <c r="C2572" i="1"/>
  <c r="B2570" i="1"/>
  <c r="H2572" i="1" l="1"/>
  <c r="D2573" i="1"/>
  <c r="F2572" i="1"/>
  <c r="G2570" i="1"/>
  <c r="E2570" i="1"/>
  <c r="A2571" i="1"/>
  <c r="B2571" i="1"/>
  <c r="C2573" i="1"/>
  <c r="H2573" i="1" l="1"/>
  <c r="F2573" i="1"/>
  <c r="D2574" i="1"/>
  <c r="G2571" i="1"/>
  <c r="A2572" i="1"/>
  <c r="E2571" i="1"/>
  <c r="C2574" i="1"/>
  <c r="B2572" i="1"/>
  <c r="H2574" i="1" l="1"/>
  <c r="D2575" i="1"/>
  <c r="F2574" i="1"/>
  <c r="G2572" i="1"/>
  <c r="E2572" i="1"/>
  <c r="A2573" i="1"/>
  <c r="C2575" i="1"/>
  <c r="B2573" i="1"/>
  <c r="H2575" i="1" l="1"/>
  <c r="D2576" i="1"/>
  <c r="F2575" i="1"/>
  <c r="G2573" i="1"/>
  <c r="E2573" i="1"/>
  <c r="A2574" i="1"/>
  <c r="C2576" i="1"/>
  <c r="B2574" i="1"/>
  <c r="H2576" i="1" l="1"/>
  <c r="F2576" i="1"/>
  <c r="D2577" i="1"/>
  <c r="G2574" i="1"/>
  <c r="A2575" i="1"/>
  <c r="E2574" i="1"/>
  <c r="C2577" i="1"/>
  <c r="B2575" i="1"/>
  <c r="H2577" i="1" l="1"/>
  <c r="D2578" i="1"/>
  <c r="F2577" i="1"/>
  <c r="G2575" i="1"/>
  <c r="A2576" i="1"/>
  <c r="E2575" i="1"/>
  <c r="C2578" i="1"/>
  <c r="B2576" i="1"/>
  <c r="H2578" i="1" l="1"/>
  <c r="D2579" i="1"/>
  <c r="F2578" i="1"/>
  <c r="G2576" i="1"/>
  <c r="A2577" i="1"/>
  <c r="E2576" i="1"/>
  <c r="C2579" i="1"/>
  <c r="B2577" i="1"/>
  <c r="H2579" i="1" l="1"/>
  <c r="D2580" i="1"/>
  <c r="F2579" i="1"/>
  <c r="G2577" i="1"/>
  <c r="E2577" i="1"/>
  <c r="A2578" i="1"/>
  <c r="C2580" i="1"/>
  <c r="B2578" i="1"/>
  <c r="H2580" i="1" l="1"/>
  <c r="D2581" i="1"/>
  <c r="F2580" i="1"/>
  <c r="G2578" i="1"/>
  <c r="E2578" i="1"/>
  <c r="A2579" i="1"/>
  <c r="C2581" i="1"/>
  <c r="B2579" i="1"/>
  <c r="H2581" i="1" l="1"/>
  <c r="D2582" i="1"/>
  <c r="F2581" i="1"/>
  <c r="G2579" i="1"/>
  <c r="A2580" i="1"/>
  <c r="E2579" i="1"/>
  <c r="C2582" i="1"/>
  <c r="B2580" i="1"/>
  <c r="H2582" i="1" l="1"/>
  <c r="D2583" i="1"/>
  <c r="F2582" i="1"/>
  <c r="G2580" i="1"/>
  <c r="E2580" i="1"/>
  <c r="A2581" i="1"/>
  <c r="C2583" i="1"/>
  <c r="B2581" i="1"/>
  <c r="H2583" i="1" l="1"/>
  <c r="D2584" i="1"/>
  <c r="F2583" i="1"/>
  <c r="G2581" i="1"/>
  <c r="E2581" i="1"/>
  <c r="A2582" i="1"/>
  <c r="C2584" i="1"/>
  <c r="B2582" i="1"/>
  <c r="H2584" i="1" l="1"/>
  <c r="D2585" i="1"/>
  <c r="F2584" i="1"/>
  <c r="G2582" i="1"/>
  <c r="E2582" i="1"/>
  <c r="A2583" i="1"/>
  <c r="C2585" i="1"/>
  <c r="B2583" i="1"/>
  <c r="H2585" i="1" l="1"/>
  <c r="D2586" i="1"/>
  <c r="F2585" i="1"/>
  <c r="G2583" i="1"/>
  <c r="E2583" i="1"/>
  <c r="A2584" i="1"/>
  <c r="B2584" i="1"/>
  <c r="C2586" i="1"/>
  <c r="H2586" i="1" l="1"/>
  <c r="D2587" i="1"/>
  <c r="F2586" i="1"/>
  <c r="G2584" i="1"/>
  <c r="A2585" i="1"/>
  <c r="E2584" i="1"/>
  <c r="B2585" i="1"/>
  <c r="C2587" i="1"/>
  <c r="H2587" i="1" l="1"/>
  <c r="D2588" i="1"/>
  <c r="F2587" i="1"/>
  <c r="G2585" i="1"/>
  <c r="A2586" i="1"/>
  <c r="E2585" i="1"/>
  <c r="C2588" i="1"/>
  <c r="B2586" i="1"/>
  <c r="H2588" i="1" l="1"/>
  <c r="D2589" i="1"/>
  <c r="F2588" i="1"/>
  <c r="G2586" i="1"/>
  <c r="E2586" i="1"/>
  <c r="A2587" i="1"/>
  <c r="C2589" i="1"/>
  <c r="B2587" i="1"/>
  <c r="H2589" i="1" l="1"/>
  <c r="D2590" i="1"/>
  <c r="F2589" i="1"/>
  <c r="G2587" i="1"/>
  <c r="A2588" i="1"/>
  <c r="E2587" i="1"/>
  <c r="C2590" i="1"/>
  <c r="B2588" i="1"/>
  <c r="H2590" i="1" l="1"/>
  <c r="D2591" i="1"/>
  <c r="F2590" i="1"/>
  <c r="G2588" i="1"/>
  <c r="E2588" i="1"/>
  <c r="A2589" i="1"/>
  <c r="C2591" i="1"/>
  <c r="B2589" i="1"/>
  <c r="H2591" i="1" l="1"/>
  <c r="D2592" i="1"/>
  <c r="F2591" i="1"/>
  <c r="G2589" i="1"/>
  <c r="A2590" i="1"/>
  <c r="E2589" i="1"/>
  <c r="C2592" i="1"/>
  <c r="B2590" i="1"/>
  <c r="H2592" i="1" l="1"/>
  <c r="D2593" i="1"/>
  <c r="F2592" i="1"/>
  <c r="G2590" i="1"/>
  <c r="E2590" i="1"/>
  <c r="A2591" i="1"/>
  <c r="C2593" i="1"/>
  <c r="B2591" i="1"/>
  <c r="H2593" i="1" l="1"/>
  <c r="D2594" i="1"/>
  <c r="F2593" i="1"/>
  <c r="G2591" i="1"/>
  <c r="A2592" i="1"/>
  <c r="E2591" i="1"/>
  <c r="C2594" i="1"/>
  <c r="B2592" i="1"/>
  <c r="H2594" i="1" l="1"/>
  <c r="D2595" i="1"/>
  <c r="F2594" i="1"/>
  <c r="G2592" i="1"/>
  <c r="E2592" i="1"/>
  <c r="A2593" i="1"/>
  <c r="C2595" i="1"/>
  <c r="B2593" i="1"/>
  <c r="H2595" i="1" l="1"/>
  <c r="D2596" i="1"/>
  <c r="F2595" i="1"/>
  <c r="G2593" i="1"/>
  <c r="A2594" i="1"/>
  <c r="E2593" i="1"/>
  <c r="C2596" i="1"/>
  <c r="B2594" i="1"/>
  <c r="H2596" i="1" l="1"/>
  <c r="D2597" i="1"/>
  <c r="F2596" i="1"/>
  <c r="G2594" i="1"/>
  <c r="E2594" i="1"/>
  <c r="A2595" i="1"/>
  <c r="B2595" i="1"/>
  <c r="C2597" i="1"/>
  <c r="H2597" i="1" l="1"/>
  <c r="D2598" i="1"/>
  <c r="F2597" i="1"/>
  <c r="G2595" i="1"/>
  <c r="A2596" i="1"/>
  <c r="E2595" i="1"/>
  <c r="C2598" i="1"/>
  <c r="B2596" i="1"/>
  <c r="H2598" i="1" l="1"/>
  <c r="D2599" i="1"/>
  <c r="F2598" i="1"/>
  <c r="G2596" i="1"/>
  <c r="E2596" i="1"/>
  <c r="A2597" i="1"/>
  <c r="C2599" i="1"/>
  <c r="B2597" i="1"/>
  <c r="H2599" i="1" l="1"/>
  <c r="F2599" i="1"/>
  <c r="D2600" i="1"/>
  <c r="G2597" i="1"/>
  <c r="A2598" i="1"/>
  <c r="E2597" i="1"/>
  <c r="C2600" i="1"/>
  <c r="B2598" i="1"/>
  <c r="H2600" i="1" l="1"/>
  <c r="D2601" i="1"/>
  <c r="F2600" i="1"/>
  <c r="G2598" i="1"/>
  <c r="A2599" i="1"/>
  <c r="E2598" i="1"/>
  <c r="C2601" i="1"/>
  <c r="B2599" i="1"/>
  <c r="H2601" i="1" l="1"/>
  <c r="D2602" i="1"/>
  <c r="F2601" i="1"/>
  <c r="G2599" i="1"/>
  <c r="E2599" i="1"/>
  <c r="A2600" i="1"/>
  <c r="B2600" i="1"/>
  <c r="C2602" i="1"/>
  <c r="H2602" i="1" l="1"/>
  <c r="D2603" i="1"/>
  <c r="F2602" i="1"/>
  <c r="G2600" i="1"/>
  <c r="E2600" i="1"/>
  <c r="A2601" i="1"/>
  <c r="C2603" i="1"/>
  <c r="B2601" i="1"/>
  <c r="H2603" i="1" l="1"/>
  <c r="D2604" i="1"/>
  <c r="F2603" i="1"/>
  <c r="G2601" i="1"/>
  <c r="A2602" i="1"/>
  <c r="E2601" i="1"/>
  <c r="C2604" i="1"/>
  <c r="B2602" i="1"/>
  <c r="H2604" i="1" l="1"/>
  <c r="D2605" i="1"/>
  <c r="F2604" i="1"/>
  <c r="G2602" i="1"/>
  <c r="E2602" i="1"/>
  <c r="A2603" i="1"/>
  <c r="C2605" i="1"/>
  <c r="B2603" i="1"/>
  <c r="H2605" i="1" l="1"/>
  <c r="D2606" i="1"/>
  <c r="F2605" i="1"/>
  <c r="G2603" i="1"/>
  <c r="A2604" i="1"/>
  <c r="E2603" i="1"/>
  <c r="C2606" i="1"/>
  <c r="B2604" i="1"/>
  <c r="H2606" i="1" l="1"/>
  <c r="D2607" i="1"/>
  <c r="F2606" i="1"/>
  <c r="G2604" i="1"/>
  <c r="E2604" i="1"/>
  <c r="A2605" i="1"/>
  <c r="C2607" i="1"/>
  <c r="B2605" i="1"/>
  <c r="H2607" i="1" l="1"/>
  <c r="D2608" i="1"/>
  <c r="F2607" i="1"/>
  <c r="G2605" i="1"/>
  <c r="A2606" i="1"/>
  <c r="E2605" i="1"/>
  <c r="C2608" i="1"/>
  <c r="B2606" i="1"/>
  <c r="H2608" i="1" l="1"/>
  <c r="D2609" i="1"/>
  <c r="F2608" i="1"/>
  <c r="G2606" i="1"/>
  <c r="E2606" i="1"/>
  <c r="A2607" i="1"/>
  <c r="C2609" i="1"/>
  <c r="B2607" i="1"/>
  <c r="H2609" i="1" l="1"/>
  <c r="D2610" i="1"/>
  <c r="F2609" i="1"/>
  <c r="G2607" i="1"/>
  <c r="E2607" i="1"/>
  <c r="A2608" i="1"/>
  <c r="C2610" i="1"/>
  <c r="B2608" i="1"/>
  <c r="H2610" i="1" l="1"/>
  <c r="D2611" i="1"/>
  <c r="F2610" i="1"/>
  <c r="G2608" i="1"/>
  <c r="E2608" i="1"/>
  <c r="A2609" i="1"/>
  <c r="C2611" i="1"/>
  <c r="B2609" i="1"/>
  <c r="H2611" i="1" l="1"/>
  <c r="D2612" i="1"/>
  <c r="F2611" i="1"/>
  <c r="G2609" i="1"/>
  <c r="E2609" i="1"/>
  <c r="A2610" i="1"/>
  <c r="C2612" i="1"/>
  <c r="B2610" i="1"/>
  <c r="H2612" i="1" l="1"/>
  <c r="D2613" i="1"/>
  <c r="F2612" i="1"/>
  <c r="G2610" i="1"/>
  <c r="E2610" i="1"/>
  <c r="A2611" i="1"/>
  <c r="C2613" i="1"/>
  <c r="B2611" i="1"/>
  <c r="H2613" i="1" l="1"/>
  <c r="D2614" i="1"/>
  <c r="F2613" i="1"/>
  <c r="G2611" i="1"/>
  <c r="E2611" i="1"/>
  <c r="A2612" i="1"/>
  <c r="B2612" i="1"/>
  <c r="C2614" i="1"/>
  <c r="H2614" i="1" l="1"/>
  <c r="D2615" i="1"/>
  <c r="F2614" i="1"/>
  <c r="G2612" i="1"/>
  <c r="E2612" i="1"/>
  <c r="A2613" i="1"/>
  <c r="C2615" i="1"/>
  <c r="B2613" i="1"/>
  <c r="H2615" i="1" l="1"/>
  <c r="D2616" i="1"/>
  <c r="F2615" i="1"/>
  <c r="G2613" i="1"/>
  <c r="E2613" i="1"/>
  <c r="A2614" i="1"/>
  <c r="B2614" i="1"/>
  <c r="C2616" i="1"/>
  <c r="H2616" i="1" l="1"/>
  <c r="D2617" i="1"/>
  <c r="F2616" i="1"/>
  <c r="G2614" i="1"/>
  <c r="E2614" i="1"/>
  <c r="A2615" i="1"/>
  <c r="C2617" i="1"/>
  <c r="B2615" i="1"/>
  <c r="H2617" i="1" l="1"/>
  <c r="F2617" i="1"/>
  <c r="D2618" i="1"/>
  <c r="G2615" i="1"/>
  <c r="E2615" i="1"/>
  <c r="A2616" i="1"/>
  <c r="B2616" i="1"/>
  <c r="C2618" i="1"/>
  <c r="H2618" i="1" l="1"/>
  <c r="D2619" i="1"/>
  <c r="F2618" i="1"/>
  <c r="G2616" i="1"/>
  <c r="E2616" i="1"/>
  <c r="A2617" i="1"/>
  <c r="C2619" i="1"/>
  <c r="B2617" i="1"/>
  <c r="H2619" i="1" l="1"/>
  <c r="D2620" i="1"/>
  <c r="F2619" i="1"/>
  <c r="G2617" i="1"/>
  <c r="E2617" i="1"/>
  <c r="A2618" i="1"/>
  <c r="C2620" i="1"/>
  <c r="B2618" i="1"/>
  <c r="H2620" i="1" l="1"/>
  <c r="D2621" i="1"/>
  <c r="F2620" i="1"/>
  <c r="G2618" i="1"/>
  <c r="A2619" i="1"/>
  <c r="E2618" i="1"/>
  <c r="C2621" i="1"/>
  <c r="B2619" i="1"/>
  <c r="H2621" i="1" l="1"/>
  <c r="D2622" i="1"/>
  <c r="F2621" i="1"/>
  <c r="G2619" i="1"/>
  <c r="E2619" i="1"/>
  <c r="A2620" i="1"/>
  <c r="C2622" i="1"/>
  <c r="B2620" i="1"/>
  <c r="H2622" i="1" l="1"/>
  <c r="D2623" i="1"/>
  <c r="F2622" i="1"/>
  <c r="G2620" i="1"/>
  <c r="E2620" i="1"/>
  <c r="A2621" i="1"/>
  <c r="C2623" i="1"/>
  <c r="B2621" i="1"/>
  <c r="H2623" i="1" l="1"/>
  <c r="D2624" i="1"/>
  <c r="F2623" i="1"/>
  <c r="G2621" i="1"/>
  <c r="E2621" i="1"/>
  <c r="A2622" i="1"/>
  <c r="B2622" i="1"/>
  <c r="C2624" i="1"/>
  <c r="H2624" i="1" l="1"/>
  <c r="D2625" i="1"/>
  <c r="F2624" i="1"/>
  <c r="G2622" i="1"/>
  <c r="E2622" i="1"/>
  <c r="A2623" i="1"/>
  <c r="C2625" i="1"/>
  <c r="B2623" i="1"/>
  <c r="H2625" i="1" l="1"/>
  <c r="D2626" i="1"/>
  <c r="F2625" i="1"/>
  <c r="G2623" i="1"/>
  <c r="E2623" i="1"/>
  <c r="A2624" i="1"/>
  <c r="C2626" i="1"/>
  <c r="B2624" i="1"/>
  <c r="H2626" i="1" l="1"/>
  <c r="D2627" i="1"/>
  <c r="F2626" i="1"/>
  <c r="G2624" i="1"/>
  <c r="E2624" i="1"/>
  <c r="A2625" i="1"/>
  <c r="C2627" i="1"/>
  <c r="B2625" i="1"/>
  <c r="H2627" i="1" l="1"/>
  <c r="D2628" i="1"/>
  <c r="F2627" i="1"/>
  <c r="G2625" i="1"/>
  <c r="E2625" i="1"/>
  <c r="A2626" i="1"/>
  <c r="C2628" i="1"/>
  <c r="B2626" i="1"/>
  <c r="H2628" i="1" l="1"/>
  <c r="D2629" i="1"/>
  <c r="F2628" i="1"/>
  <c r="G2626" i="1"/>
  <c r="E2626" i="1"/>
  <c r="A2627" i="1"/>
  <c r="C2629" i="1"/>
  <c r="B2627" i="1"/>
  <c r="H2629" i="1" l="1"/>
  <c r="D2630" i="1"/>
  <c r="F2629" i="1"/>
  <c r="G2627" i="1"/>
  <c r="E2627" i="1"/>
  <c r="A2628" i="1"/>
  <c r="C2630" i="1"/>
  <c r="B2628" i="1"/>
  <c r="H2630" i="1" l="1"/>
  <c r="D2631" i="1"/>
  <c r="F2630" i="1"/>
  <c r="G2628" i="1"/>
  <c r="E2628" i="1"/>
  <c r="A2629" i="1"/>
  <c r="C2631" i="1"/>
  <c r="B2629" i="1"/>
  <c r="H2631" i="1" l="1"/>
  <c r="D2632" i="1"/>
  <c r="F2631" i="1"/>
  <c r="G2629" i="1"/>
  <c r="E2629" i="1"/>
  <c r="A2630" i="1"/>
  <c r="C2632" i="1"/>
  <c r="B2630" i="1"/>
  <c r="H2632" i="1" l="1"/>
  <c r="D2633" i="1"/>
  <c r="F2632" i="1"/>
  <c r="G2630" i="1"/>
  <c r="E2630" i="1"/>
  <c r="A2631" i="1"/>
  <c r="C2633" i="1"/>
  <c r="B2631" i="1"/>
  <c r="H2633" i="1" l="1"/>
  <c r="D2634" i="1"/>
  <c r="F2633" i="1"/>
  <c r="G2631" i="1"/>
  <c r="E2631" i="1"/>
  <c r="A2632" i="1"/>
  <c r="C2634" i="1"/>
  <c r="B2632" i="1"/>
  <c r="H2634" i="1" l="1"/>
  <c r="D2635" i="1"/>
  <c r="F2634" i="1"/>
  <c r="G2632" i="1"/>
  <c r="E2632" i="1"/>
  <c r="A2633" i="1"/>
  <c r="C2635" i="1"/>
  <c r="B2633" i="1"/>
  <c r="H2635" i="1" l="1"/>
  <c r="D2636" i="1"/>
  <c r="F2635" i="1"/>
  <c r="G2633" i="1"/>
  <c r="E2633" i="1"/>
  <c r="A2634" i="1"/>
  <c r="C2636" i="1"/>
  <c r="B2634" i="1"/>
  <c r="H2636" i="1" l="1"/>
  <c r="D2637" i="1"/>
  <c r="F2636" i="1"/>
  <c r="G2634" i="1"/>
  <c r="E2634" i="1"/>
  <c r="A2635" i="1"/>
  <c r="C2637" i="1"/>
  <c r="B2635" i="1"/>
  <c r="H2637" i="1" l="1"/>
  <c r="D2638" i="1"/>
  <c r="F2637" i="1"/>
  <c r="G2635" i="1"/>
  <c r="E2635" i="1"/>
  <c r="A2636" i="1"/>
  <c r="C2638" i="1"/>
  <c r="B2636" i="1"/>
  <c r="H2638" i="1" l="1"/>
  <c r="F2638" i="1"/>
  <c r="D2639" i="1"/>
  <c r="G2636" i="1"/>
  <c r="E2636" i="1"/>
  <c r="A2637" i="1"/>
  <c r="C2639" i="1"/>
  <c r="B2637" i="1"/>
  <c r="H2639" i="1" l="1"/>
  <c r="D2640" i="1"/>
  <c r="F2639" i="1"/>
  <c r="G2637" i="1"/>
  <c r="E2637" i="1"/>
  <c r="A2638" i="1"/>
  <c r="C2640" i="1"/>
  <c r="B2638" i="1"/>
  <c r="H2640" i="1" l="1"/>
  <c r="D2641" i="1"/>
  <c r="F2640" i="1"/>
  <c r="G2638" i="1"/>
  <c r="E2638" i="1"/>
  <c r="A2639" i="1"/>
  <c r="C2641" i="1"/>
  <c r="B2639" i="1"/>
  <c r="H2641" i="1" l="1"/>
  <c r="D2642" i="1"/>
  <c r="F2641" i="1"/>
  <c r="G2639" i="1"/>
  <c r="E2639" i="1"/>
  <c r="A2640" i="1"/>
  <c r="C2642" i="1"/>
  <c r="B2640" i="1"/>
  <c r="H2642" i="1" l="1"/>
  <c r="D2643" i="1"/>
  <c r="F2642" i="1"/>
  <c r="G2640" i="1"/>
  <c r="E2640" i="1"/>
  <c r="A2641" i="1"/>
  <c r="C2643" i="1"/>
  <c r="B2641" i="1"/>
  <c r="H2643" i="1" l="1"/>
  <c r="D2644" i="1"/>
  <c r="F2643" i="1"/>
  <c r="G2641" i="1"/>
  <c r="A2642" i="1"/>
  <c r="E2641" i="1"/>
  <c r="C2644" i="1"/>
  <c r="B2642" i="1"/>
  <c r="H2644" i="1" l="1"/>
  <c r="D2645" i="1"/>
  <c r="F2644" i="1"/>
  <c r="G2642" i="1"/>
  <c r="E2642" i="1"/>
  <c r="A2643" i="1"/>
  <c r="B2643" i="1"/>
  <c r="C2645" i="1"/>
  <c r="H2645" i="1" l="1"/>
  <c r="D2646" i="1"/>
  <c r="F2645" i="1"/>
  <c r="G2643" i="1"/>
  <c r="E2643" i="1"/>
  <c r="A2644" i="1"/>
  <c r="B2644" i="1"/>
  <c r="C2646" i="1"/>
  <c r="H2646" i="1" l="1"/>
  <c r="D2647" i="1"/>
  <c r="F2646" i="1"/>
  <c r="G2644" i="1"/>
  <c r="E2644" i="1"/>
  <c r="A2645" i="1"/>
  <c r="B2645" i="1"/>
  <c r="C2647" i="1"/>
  <c r="H2647" i="1" l="1"/>
  <c r="D2648" i="1"/>
  <c r="F2647" i="1"/>
  <c r="G2645" i="1"/>
  <c r="A2646" i="1"/>
  <c r="E2645" i="1"/>
  <c r="C2648" i="1"/>
  <c r="B2646" i="1"/>
  <c r="H2648" i="1" l="1"/>
  <c r="D2649" i="1"/>
  <c r="F2648" i="1"/>
  <c r="G2646" i="1"/>
  <c r="E2646" i="1"/>
  <c r="A2647" i="1"/>
  <c r="C2649" i="1"/>
  <c r="B2647" i="1"/>
  <c r="H2649" i="1" l="1"/>
  <c r="D2650" i="1"/>
  <c r="F2649" i="1"/>
  <c r="G2647" i="1"/>
  <c r="E2647" i="1"/>
  <c r="A2648" i="1"/>
  <c r="C2650" i="1"/>
  <c r="B2648" i="1"/>
  <c r="H2650" i="1" l="1"/>
  <c r="D2651" i="1"/>
  <c r="F2650" i="1"/>
  <c r="G2648" i="1"/>
  <c r="E2648" i="1"/>
  <c r="A2649" i="1"/>
  <c r="B2649" i="1"/>
  <c r="C2651" i="1"/>
  <c r="H2651" i="1" l="1"/>
  <c r="D2652" i="1"/>
  <c r="F2651" i="1"/>
  <c r="G2649" i="1"/>
  <c r="E2649" i="1"/>
  <c r="A2650" i="1"/>
  <c r="B2650" i="1"/>
  <c r="C2652" i="1"/>
  <c r="H2652" i="1" l="1"/>
  <c r="D2653" i="1"/>
  <c r="F2652" i="1"/>
  <c r="G2650" i="1"/>
  <c r="E2650" i="1"/>
  <c r="A2651" i="1"/>
  <c r="C2653" i="1"/>
  <c r="B2651" i="1"/>
  <c r="H2653" i="1" l="1"/>
  <c r="D2654" i="1"/>
  <c r="F2653" i="1"/>
  <c r="G2651" i="1"/>
  <c r="E2651" i="1"/>
  <c r="A2652" i="1"/>
  <c r="C2654" i="1"/>
  <c r="B2652" i="1"/>
  <c r="H2654" i="1" l="1"/>
  <c r="D2655" i="1"/>
  <c r="F2654" i="1"/>
  <c r="G2652" i="1"/>
  <c r="E2652" i="1"/>
  <c r="A2653" i="1"/>
  <c r="C2655" i="1"/>
  <c r="B2653" i="1"/>
  <c r="H2655" i="1" l="1"/>
  <c r="D2656" i="1"/>
  <c r="F2655" i="1"/>
  <c r="G2653" i="1"/>
  <c r="E2653" i="1"/>
  <c r="A2654" i="1"/>
  <c r="C2656" i="1"/>
  <c r="B2654" i="1"/>
  <c r="H2656" i="1" l="1"/>
  <c r="D2657" i="1"/>
  <c r="F2656" i="1"/>
  <c r="G2654" i="1"/>
  <c r="E2654" i="1"/>
  <c r="A2655" i="1"/>
  <c r="C2657" i="1"/>
  <c r="B2655" i="1"/>
  <c r="H2657" i="1" l="1"/>
  <c r="D2658" i="1"/>
  <c r="F2657" i="1"/>
  <c r="G2655" i="1"/>
  <c r="A2656" i="1"/>
  <c r="E2655" i="1"/>
  <c r="C2658" i="1"/>
  <c r="B2656" i="1"/>
  <c r="H2658" i="1" l="1"/>
  <c r="F2658" i="1"/>
  <c r="D2659" i="1"/>
  <c r="G2656" i="1"/>
  <c r="E2656" i="1"/>
  <c r="A2657" i="1"/>
  <c r="C2659" i="1"/>
  <c r="B2657" i="1"/>
  <c r="H2659" i="1" l="1"/>
  <c r="D2660" i="1"/>
  <c r="F2659" i="1"/>
  <c r="G2657" i="1"/>
  <c r="A2658" i="1"/>
  <c r="E2657" i="1"/>
  <c r="B2658" i="1"/>
  <c r="C2660" i="1"/>
  <c r="H2660" i="1" l="1"/>
  <c r="D2661" i="1"/>
  <c r="F2660" i="1"/>
  <c r="G2658" i="1"/>
  <c r="E2658" i="1"/>
  <c r="A2659" i="1"/>
  <c r="C2661" i="1"/>
  <c r="B2659" i="1"/>
  <c r="H2661" i="1" l="1"/>
  <c r="F2661" i="1"/>
  <c r="D2662" i="1"/>
  <c r="G2659" i="1"/>
  <c r="E2659" i="1"/>
  <c r="A2660" i="1"/>
  <c r="B2660" i="1"/>
  <c r="C2662" i="1"/>
  <c r="H2662" i="1" l="1"/>
  <c r="F2662" i="1"/>
  <c r="D2663" i="1"/>
  <c r="G2660" i="1"/>
  <c r="E2660" i="1"/>
  <c r="A2661" i="1"/>
  <c r="C2663" i="1"/>
  <c r="B2661" i="1"/>
  <c r="H2663" i="1" l="1"/>
  <c r="D2664" i="1"/>
  <c r="F2663" i="1"/>
  <c r="G2661" i="1"/>
  <c r="A2662" i="1"/>
  <c r="E2661" i="1"/>
  <c r="C2664" i="1"/>
  <c r="B2662" i="1"/>
  <c r="H2664" i="1" l="1"/>
  <c r="D2665" i="1"/>
  <c r="F2664" i="1"/>
  <c r="G2662" i="1"/>
  <c r="E2662" i="1"/>
  <c r="A2663" i="1"/>
  <c r="C2665" i="1"/>
  <c r="B2663" i="1"/>
  <c r="H2665" i="1" l="1"/>
  <c r="D2666" i="1"/>
  <c r="F2665" i="1"/>
  <c r="G2663" i="1"/>
  <c r="A2664" i="1"/>
  <c r="E2663" i="1"/>
  <c r="C2666" i="1"/>
  <c r="B2664" i="1"/>
  <c r="H2666" i="1" l="1"/>
  <c r="D2667" i="1"/>
  <c r="F2666" i="1"/>
  <c r="G2664" i="1"/>
  <c r="E2664" i="1"/>
  <c r="A2665" i="1"/>
  <c r="C2667" i="1"/>
  <c r="B2665" i="1"/>
  <c r="H2667" i="1" l="1"/>
  <c r="F2667" i="1"/>
  <c r="D2668" i="1"/>
  <c r="G2665" i="1"/>
  <c r="E2665" i="1"/>
  <c r="A2666" i="1"/>
  <c r="C2668" i="1"/>
  <c r="B2666" i="1"/>
  <c r="H2668" i="1" l="1"/>
  <c r="D2669" i="1"/>
  <c r="F2668" i="1"/>
  <c r="G2666" i="1"/>
  <c r="E2666" i="1"/>
  <c r="A2667" i="1"/>
  <c r="C2669" i="1"/>
  <c r="B2667" i="1"/>
  <c r="H2669" i="1" l="1"/>
  <c r="D2670" i="1"/>
  <c r="F2669" i="1"/>
  <c r="G2667" i="1"/>
  <c r="E2667" i="1"/>
  <c r="A2668" i="1"/>
  <c r="C2670" i="1"/>
  <c r="B2668" i="1"/>
  <c r="H2670" i="1" l="1"/>
  <c r="D2671" i="1"/>
  <c r="F2670" i="1"/>
  <c r="G2668" i="1"/>
  <c r="E2668" i="1"/>
  <c r="A2669" i="1"/>
  <c r="C2671" i="1"/>
  <c r="B2669" i="1"/>
  <c r="H2671" i="1" l="1"/>
  <c r="F2671" i="1"/>
  <c r="D2672" i="1"/>
  <c r="G2669" i="1"/>
  <c r="A2670" i="1"/>
  <c r="E2669" i="1"/>
  <c r="C2672" i="1"/>
  <c r="B2670" i="1"/>
  <c r="H2672" i="1" l="1"/>
  <c r="D2673" i="1"/>
  <c r="F2672" i="1"/>
  <c r="G2670" i="1"/>
  <c r="E2670" i="1"/>
  <c r="A2671" i="1"/>
  <c r="C2673" i="1"/>
  <c r="B2671" i="1"/>
  <c r="H2673" i="1" l="1"/>
  <c r="D2674" i="1"/>
  <c r="F2673" i="1"/>
  <c r="G2671" i="1"/>
  <c r="A2672" i="1"/>
  <c r="E2671" i="1"/>
  <c r="C2674" i="1"/>
  <c r="B2672" i="1"/>
  <c r="H2674" i="1" l="1"/>
  <c r="F2674" i="1"/>
  <c r="D2675" i="1"/>
  <c r="G2672" i="1"/>
  <c r="A2673" i="1"/>
  <c r="E2672" i="1"/>
  <c r="C2675" i="1"/>
  <c r="B2673" i="1"/>
  <c r="H2675" i="1" l="1"/>
  <c r="F2675" i="1"/>
  <c r="D2676" i="1"/>
  <c r="G2673" i="1"/>
  <c r="A2674" i="1"/>
  <c r="E2673" i="1"/>
  <c r="C2676" i="1"/>
  <c r="B2674" i="1"/>
  <c r="H2676" i="1" l="1"/>
  <c r="D2677" i="1"/>
  <c r="F2676" i="1"/>
  <c r="G2674" i="1"/>
  <c r="E2674" i="1"/>
  <c r="A2675" i="1"/>
  <c r="C2677" i="1"/>
  <c r="B2675" i="1"/>
  <c r="H2677" i="1" l="1"/>
  <c r="D2678" i="1"/>
  <c r="F2677" i="1"/>
  <c r="G2675" i="1"/>
  <c r="A2676" i="1"/>
  <c r="E2675" i="1"/>
  <c r="C2678" i="1"/>
  <c r="B2676" i="1"/>
  <c r="H2678" i="1" l="1"/>
  <c r="F2678" i="1"/>
  <c r="D2679" i="1"/>
  <c r="G2676" i="1"/>
  <c r="E2676" i="1"/>
  <c r="A2677" i="1"/>
  <c r="C2679" i="1"/>
  <c r="B2677" i="1"/>
  <c r="H2679" i="1" l="1"/>
  <c r="D2680" i="1"/>
  <c r="F2679" i="1"/>
  <c r="G2677" i="1"/>
  <c r="E2677" i="1"/>
  <c r="A2678" i="1"/>
  <c r="C2680" i="1"/>
  <c r="B2678" i="1"/>
  <c r="H2680" i="1" l="1"/>
  <c r="D2681" i="1"/>
  <c r="F2680" i="1"/>
  <c r="G2678" i="1"/>
  <c r="E2678" i="1"/>
  <c r="A2679" i="1"/>
  <c r="C2681" i="1"/>
  <c r="B2679" i="1"/>
  <c r="H2681" i="1" l="1"/>
  <c r="F2681" i="1"/>
  <c r="D2682" i="1"/>
  <c r="G2679" i="1"/>
  <c r="A2680" i="1"/>
  <c r="E2679" i="1"/>
  <c r="C2682" i="1"/>
  <c r="B2680" i="1"/>
  <c r="H2682" i="1" l="1"/>
  <c r="D2683" i="1"/>
  <c r="F2682" i="1"/>
  <c r="G2680" i="1"/>
  <c r="A2681" i="1"/>
  <c r="E2680" i="1"/>
  <c r="C2683" i="1"/>
  <c r="B2681" i="1"/>
  <c r="H2683" i="1" l="1"/>
  <c r="D2684" i="1"/>
  <c r="F2683" i="1"/>
  <c r="G2681" i="1"/>
  <c r="A2682" i="1"/>
  <c r="E2681" i="1"/>
  <c r="B2682" i="1"/>
  <c r="C2684" i="1"/>
  <c r="H2684" i="1" l="1"/>
  <c r="D2685" i="1"/>
  <c r="F2684" i="1"/>
  <c r="G2682" i="1"/>
  <c r="E2682" i="1"/>
  <c r="A2683" i="1"/>
  <c r="C2685" i="1"/>
  <c r="B2683" i="1"/>
  <c r="H2685" i="1" l="1"/>
  <c r="D2686" i="1"/>
  <c r="F2685" i="1"/>
  <c r="G2683" i="1"/>
  <c r="E2683" i="1"/>
  <c r="A2684" i="1"/>
  <c r="B2684" i="1"/>
  <c r="C2686" i="1"/>
  <c r="H2686" i="1" l="1"/>
  <c r="D2687" i="1"/>
  <c r="F2686" i="1"/>
  <c r="G2684" i="1"/>
  <c r="E2684" i="1"/>
  <c r="A2685" i="1"/>
  <c r="C2687" i="1"/>
  <c r="B2685" i="1"/>
  <c r="H2687" i="1" l="1"/>
  <c r="D2688" i="1"/>
  <c r="F2687" i="1"/>
  <c r="G2685" i="1"/>
  <c r="A2686" i="1"/>
  <c r="E2685" i="1"/>
  <c r="C2688" i="1"/>
  <c r="B2686" i="1"/>
  <c r="H2688" i="1" l="1"/>
  <c r="D2689" i="1"/>
  <c r="F2688" i="1"/>
  <c r="G2686" i="1"/>
  <c r="A2687" i="1"/>
  <c r="E2686" i="1"/>
  <c r="C2689" i="1"/>
  <c r="B2687" i="1"/>
  <c r="H2689" i="1" l="1"/>
  <c r="D2690" i="1"/>
  <c r="F2689" i="1"/>
  <c r="G2687" i="1"/>
  <c r="A2688" i="1"/>
  <c r="E2687" i="1"/>
  <c r="C2690" i="1"/>
  <c r="B2688" i="1"/>
  <c r="H2690" i="1" l="1"/>
  <c r="D2691" i="1"/>
  <c r="F2690" i="1"/>
  <c r="G2688" i="1"/>
  <c r="E2688" i="1"/>
  <c r="A2689" i="1"/>
  <c r="C2691" i="1"/>
  <c r="B2689" i="1"/>
  <c r="H2691" i="1" l="1"/>
  <c r="D2692" i="1"/>
  <c r="F2691" i="1"/>
  <c r="G2689" i="1"/>
  <c r="E2689" i="1"/>
  <c r="A2690" i="1"/>
  <c r="C2692" i="1"/>
  <c r="B2690" i="1"/>
  <c r="H2692" i="1" l="1"/>
  <c r="D2693" i="1"/>
  <c r="F2692" i="1"/>
  <c r="G2690" i="1"/>
  <c r="E2690" i="1"/>
  <c r="A2691" i="1"/>
  <c r="C2693" i="1"/>
  <c r="B2691" i="1"/>
  <c r="H2693" i="1" l="1"/>
  <c r="D2694" i="1"/>
  <c r="F2693" i="1"/>
  <c r="G2691" i="1"/>
  <c r="A2692" i="1"/>
  <c r="E2691" i="1"/>
  <c r="C2694" i="1"/>
  <c r="B2692" i="1"/>
  <c r="H2694" i="1" l="1"/>
  <c r="D2695" i="1"/>
  <c r="F2694" i="1"/>
  <c r="G2692" i="1"/>
  <c r="E2692" i="1"/>
  <c r="A2693" i="1"/>
  <c r="B2693" i="1"/>
  <c r="C2695" i="1"/>
  <c r="H2695" i="1" l="1"/>
  <c r="D2696" i="1"/>
  <c r="F2695" i="1"/>
  <c r="G2693" i="1"/>
  <c r="A2694" i="1"/>
  <c r="E2693" i="1"/>
  <c r="C2696" i="1"/>
  <c r="B2694" i="1"/>
  <c r="H2696" i="1" l="1"/>
  <c r="D2697" i="1"/>
  <c r="F2696" i="1"/>
  <c r="G2694" i="1"/>
  <c r="E2694" i="1"/>
  <c r="A2695" i="1"/>
  <c r="C2697" i="1"/>
  <c r="B2695" i="1"/>
  <c r="H2697" i="1" l="1"/>
  <c r="D2698" i="1"/>
  <c r="F2697" i="1"/>
  <c r="G2695" i="1"/>
  <c r="E2695" i="1"/>
  <c r="A2696" i="1"/>
  <c r="C2698" i="1"/>
  <c r="B2696" i="1"/>
  <c r="H2698" i="1" l="1"/>
  <c r="D2699" i="1"/>
  <c r="F2698" i="1"/>
  <c r="G2696" i="1"/>
  <c r="A2697" i="1"/>
  <c r="E2696" i="1"/>
  <c r="C2699" i="1"/>
  <c r="B2697" i="1"/>
  <c r="H2699" i="1" l="1"/>
  <c r="D2700" i="1"/>
  <c r="F2699" i="1"/>
  <c r="G2697" i="1"/>
  <c r="A2698" i="1"/>
  <c r="E2697" i="1"/>
  <c r="C2700" i="1"/>
  <c r="B2698" i="1"/>
  <c r="H2700" i="1" l="1"/>
  <c r="D2701" i="1"/>
  <c r="F2700" i="1"/>
  <c r="G2698" i="1"/>
  <c r="E2698" i="1"/>
  <c r="A2699" i="1"/>
  <c r="C2701" i="1"/>
  <c r="B2699" i="1"/>
  <c r="H2701" i="1" l="1"/>
  <c r="D2702" i="1"/>
  <c r="F2701" i="1"/>
  <c r="G2699" i="1"/>
  <c r="A2700" i="1"/>
  <c r="E2699" i="1"/>
  <c r="C2702" i="1"/>
  <c r="B2700" i="1"/>
  <c r="H2702" i="1" l="1"/>
  <c r="D2703" i="1"/>
  <c r="F2702" i="1"/>
  <c r="G2700" i="1"/>
  <c r="E2700" i="1"/>
  <c r="A2701" i="1"/>
  <c r="C2703" i="1"/>
  <c r="B2701" i="1"/>
  <c r="H2703" i="1" l="1"/>
  <c r="D2704" i="1"/>
  <c r="F2703" i="1"/>
  <c r="G2701" i="1"/>
  <c r="E2701" i="1"/>
  <c r="A2702" i="1"/>
  <c r="C2704" i="1"/>
  <c r="B2702" i="1"/>
  <c r="H2704" i="1" l="1"/>
  <c r="D2705" i="1"/>
  <c r="F2704" i="1"/>
  <c r="G2702" i="1"/>
  <c r="E2702" i="1"/>
  <c r="A2703" i="1"/>
  <c r="C2705" i="1"/>
  <c r="B2703" i="1"/>
  <c r="H2705" i="1" l="1"/>
  <c r="D2706" i="1"/>
  <c r="F2705" i="1"/>
  <c r="G2703" i="1"/>
  <c r="A2704" i="1"/>
  <c r="E2703" i="1"/>
  <c r="B2704" i="1"/>
  <c r="C2706" i="1"/>
  <c r="H2706" i="1" l="1"/>
  <c r="D2707" i="1"/>
  <c r="F2706" i="1"/>
  <c r="G2704" i="1"/>
  <c r="E2704" i="1"/>
  <c r="A2705" i="1"/>
  <c r="B2705" i="1"/>
  <c r="C2707" i="1"/>
  <c r="H2707" i="1" l="1"/>
  <c r="D2708" i="1"/>
  <c r="F2707" i="1"/>
  <c r="G2705" i="1"/>
  <c r="E2705" i="1"/>
  <c r="A2706" i="1"/>
  <c r="C2708" i="1"/>
  <c r="B2706" i="1"/>
  <c r="H2708" i="1" l="1"/>
  <c r="D2709" i="1"/>
  <c r="F2708" i="1"/>
  <c r="G2706" i="1"/>
  <c r="E2706" i="1"/>
  <c r="A2707" i="1"/>
  <c r="C2709" i="1"/>
  <c r="B2707" i="1"/>
  <c r="H2709" i="1" l="1"/>
  <c r="D2710" i="1"/>
  <c r="F2709" i="1"/>
  <c r="G2707" i="1"/>
  <c r="A2708" i="1"/>
  <c r="E2707" i="1"/>
  <c r="C2710" i="1"/>
  <c r="B2708" i="1"/>
  <c r="H2710" i="1" l="1"/>
  <c r="D2711" i="1"/>
  <c r="F2710" i="1"/>
  <c r="G2708" i="1"/>
  <c r="E2708" i="1"/>
  <c r="A2709" i="1"/>
  <c r="C2711" i="1"/>
  <c r="B2709" i="1"/>
  <c r="H2711" i="1" l="1"/>
  <c r="D2712" i="1"/>
  <c r="F2711" i="1"/>
  <c r="G2709" i="1"/>
  <c r="A2710" i="1"/>
  <c r="E2709" i="1"/>
  <c r="C2712" i="1"/>
  <c r="B2710" i="1"/>
  <c r="H2712" i="1" l="1"/>
  <c r="D2713" i="1"/>
  <c r="F2712" i="1"/>
  <c r="G2710" i="1"/>
  <c r="E2710" i="1"/>
  <c r="A2711" i="1"/>
  <c r="C2713" i="1"/>
  <c r="B2711" i="1"/>
  <c r="H2713" i="1" l="1"/>
  <c r="D2714" i="1"/>
  <c r="F2713" i="1"/>
  <c r="G2711" i="1"/>
  <c r="E2711" i="1"/>
  <c r="A2712" i="1"/>
  <c r="C2714" i="1"/>
  <c r="B2712" i="1"/>
  <c r="H2714" i="1" l="1"/>
  <c r="D2715" i="1"/>
  <c r="F2714" i="1"/>
  <c r="G2712" i="1"/>
  <c r="E2712" i="1"/>
  <c r="A2713" i="1"/>
  <c r="C2715" i="1"/>
  <c r="B2713" i="1"/>
  <c r="H2715" i="1" l="1"/>
  <c r="D2716" i="1"/>
  <c r="F2715" i="1"/>
  <c r="G2713" i="1"/>
  <c r="E2713" i="1"/>
  <c r="A2714" i="1"/>
  <c r="C2716" i="1"/>
  <c r="B2714" i="1"/>
  <c r="H2716" i="1" l="1"/>
  <c r="D2717" i="1"/>
  <c r="F2716" i="1"/>
  <c r="G2714" i="1"/>
  <c r="E2714" i="1"/>
  <c r="A2715" i="1"/>
  <c r="C2717" i="1"/>
  <c r="B2715" i="1"/>
  <c r="H2717" i="1" l="1"/>
  <c r="D2718" i="1"/>
  <c r="F2717" i="1"/>
  <c r="G2715" i="1"/>
  <c r="A2716" i="1"/>
  <c r="E2715" i="1"/>
  <c r="C2718" i="1"/>
  <c r="B2716" i="1"/>
  <c r="H2718" i="1" l="1"/>
  <c r="D2719" i="1"/>
  <c r="F2718" i="1"/>
  <c r="G2716" i="1"/>
  <c r="A2717" i="1"/>
  <c r="E2716" i="1"/>
  <c r="C2719" i="1"/>
  <c r="B2717" i="1"/>
  <c r="H2719" i="1" l="1"/>
  <c r="D2720" i="1"/>
  <c r="F2719" i="1"/>
  <c r="G2717" i="1"/>
  <c r="A2718" i="1"/>
  <c r="E2717" i="1"/>
  <c r="C2720" i="1"/>
  <c r="B2718" i="1"/>
  <c r="H2720" i="1" l="1"/>
  <c r="D2721" i="1"/>
  <c r="F2720" i="1"/>
  <c r="G2718" i="1"/>
  <c r="A2719" i="1"/>
  <c r="E2718" i="1"/>
  <c r="C2721" i="1"/>
  <c r="B2719" i="1"/>
  <c r="H2721" i="1" l="1"/>
  <c r="D2722" i="1"/>
  <c r="F2721" i="1"/>
  <c r="G2719" i="1"/>
  <c r="A2720" i="1"/>
  <c r="E2719" i="1"/>
  <c r="C2722" i="1"/>
  <c r="B2720" i="1"/>
  <c r="H2722" i="1" l="1"/>
  <c r="D2723" i="1"/>
  <c r="F2722" i="1"/>
  <c r="G2720" i="1"/>
  <c r="E2720" i="1"/>
  <c r="A2721" i="1"/>
  <c r="C2723" i="1"/>
  <c r="B2721" i="1"/>
  <c r="H2723" i="1" l="1"/>
  <c r="D2724" i="1"/>
  <c r="F2723" i="1"/>
  <c r="G2721" i="1"/>
  <c r="A2722" i="1"/>
  <c r="E2721" i="1"/>
  <c r="B2722" i="1"/>
  <c r="C2724" i="1"/>
  <c r="H2724" i="1" l="1"/>
  <c r="D2725" i="1"/>
  <c r="F2724" i="1"/>
  <c r="G2722" i="1"/>
  <c r="E2722" i="1"/>
  <c r="A2723" i="1"/>
  <c r="B2723" i="1"/>
  <c r="C2725" i="1"/>
  <c r="H2725" i="1" l="1"/>
  <c r="D2726" i="1"/>
  <c r="F2725" i="1"/>
  <c r="G2723" i="1"/>
  <c r="E2723" i="1"/>
  <c r="A2724" i="1"/>
  <c r="C2726" i="1"/>
  <c r="B2724" i="1"/>
  <c r="H2726" i="1" l="1"/>
  <c r="D2727" i="1"/>
  <c r="F2726" i="1"/>
  <c r="G2724" i="1"/>
  <c r="E2724" i="1"/>
  <c r="A2725" i="1"/>
  <c r="C2727" i="1"/>
  <c r="B2725" i="1"/>
  <c r="H2727" i="1" l="1"/>
  <c r="D2728" i="1"/>
  <c r="F2727" i="1"/>
  <c r="G2725" i="1"/>
  <c r="A2726" i="1"/>
  <c r="E2725" i="1"/>
  <c r="C2728" i="1"/>
  <c r="B2726" i="1"/>
  <c r="H2728" i="1" l="1"/>
  <c r="D2729" i="1"/>
  <c r="F2728" i="1"/>
  <c r="G2726" i="1"/>
  <c r="A2727" i="1"/>
  <c r="E2726" i="1"/>
  <c r="C2729" i="1"/>
  <c r="B2727" i="1"/>
  <c r="H2729" i="1" l="1"/>
  <c r="D2730" i="1"/>
  <c r="F2729" i="1"/>
  <c r="G2727" i="1"/>
  <c r="A2728" i="1"/>
  <c r="E2727" i="1"/>
  <c r="C2730" i="1"/>
  <c r="B2728" i="1"/>
  <c r="H2730" i="1" l="1"/>
  <c r="D2731" i="1"/>
  <c r="F2730" i="1"/>
  <c r="G2728" i="1"/>
  <c r="E2728" i="1"/>
  <c r="A2729" i="1"/>
  <c r="C2731" i="1"/>
  <c r="B2729" i="1"/>
  <c r="H2731" i="1" l="1"/>
  <c r="D2732" i="1"/>
  <c r="F2731" i="1"/>
  <c r="G2729" i="1"/>
  <c r="E2729" i="1"/>
  <c r="A2730" i="1"/>
  <c r="C2732" i="1"/>
  <c r="B2730" i="1"/>
  <c r="H2732" i="1" l="1"/>
  <c r="D2733" i="1"/>
  <c r="F2732" i="1"/>
  <c r="G2730" i="1"/>
  <c r="E2730" i="1"/>
  <c r="A2731" i="1"/>
  <c r="C2733" i="1"/>
  <c r="B2731" i="1"/>
  <c r="H2733" i="1" l="1"/>
  <c r="D2734" i="1"/>
  <c r="F2733" i="1"/>
  <c r="G2731" i="1"/>
  <c r="A2732" i="1"/>
  <c r="E2731" i="1"/>
  <c r="C2734" i="1"/>
  <c r="B2732" i="1"/>
  <c r="H2734" i="1" l="1"/>
  <c r="D2735" i="1"/>
  <c r="F2734" i="1"/>
  <c r="G2732" i="1"/>
  <c r="E2732" i="1"/>
  <c r="A2733" i="1"/>
  <c r="C2735" i="1"/>
  <c r="B2733" i="1"/>
  <c r="H2735" i="1" l="1"/>
  <c r="D2736" i="1"/>
  <c r="F2735" i="1"/>
  <c r="G2733" i="1"/>
  <c r="E2733" i="1"/>
  <c r="A2734" i="1"/>
  <c r="C2736" i="1"/>
  <c r="B2734" i="1"/>
  <c r="H2736" i="1" l="1"/>
  <c r="D2737" i="1"/>
  <c r="F2736" i="1"/>
  <c r="G2734" i="1"/>
  <c r="E2734" i="1"/>
  <c r="A2735" i="1"/>
  <c r="C2737" i="1"/>
  <c r="B2735" i="1"/>
  <c r="H2737" i="1" l="1"/>
  <c r="D2738" i="1"/>
  <c r="F2737" i="1"/>
  <c r="G2735" i="1"/>
  <c r="E2735" i="1"/>
  <c r="A2736" i="1"/>
  <c r="C2738" i="1"/>
  <c r="B2736" i="1"/>
  <c r="H2738" i="1" l="1"/>
  <c r="D2739" i="1"/>
  <c r="F2738" i="1"/>
  <c r="G2736" i="1"/>
  <c r="A2737" i="1"/>
  <c r="E2736" i="1"/>
  <c r="C2739" i="1"/>
  <c r="B2737" i="1"/>
  <c r="H2739" i="1" l="1"/>
  <c r="D2740" i="1"/>
  <c r="F2739" i="1"/>
  <c r="G2737" i="1"/>
  <c r="E2737" i="1"/>
  <c r="A2738" i="1"/>
  <c r="C2740" i="1"/>
  <c r="B2738" i="1"/>
  <c r="H2740" i="1" l="1"/>
  <c r="F2740" i="1"/>
  <c r="D2741" i="1"/>
  <c r="G2738" i="1"/>
  <c r="A2739" i="1"/>
  <c r="E2738" i="1"/>
  <c r="C2741" i="1"/>
  <c r="B2739" i="1"/>
  <c r="H2741" i="1" l="1"/>
  <c r="D2742" i="1"/>
  <c r="F2741" i="1"/>
  <c r="G2739" i="1"/>
  <c r="E2739" i="1"/>
  <c r="A2740" i="1"/>
  <c r="C2742" i="1"/>
  <c r="B2740" i="1"/>
  <c r="H2742" i="1" l="1"/>
  <c r="D2743" i="1"/>
  <c r="F2742" i="1"/>
  <c r="G2740" i="1"/>
  <c r="E2740" i="1"/>
  <c r="A2741" i="1"/>
  <c r="C2743" i="1"/>
  <c r="B2741" i="1"/>
  <c r="H2743" i="1" l="1"/>
  <c r="D2744" i="1"/>
  <c r="F2743" i="1"/>
  <c r="G2741" i="1"/>
  <c r="A2742" i="1"/>
  <c r="E2741" i="1"/>
  <c r="C2744" i="1"/>
  <c r="B2742" i="1"/>
  <c r="H2744" i="1" l="1"/>
  <c r="D2745" i="1"/>
  <c r="F2744" i="1"/>
  <c r="G2742" i="1"/>
  <c r="A2743" i="1"/>
  <c r="E2742" i="1"/>
  <c r="C2745" i="1"/>
  <c r="B2743" i="1"/>
  <c r="H2745" i="1" l="1"/>
  <c r="D2746" i="1"/>
  <c r="F2745" i="1"/>
  <c r="G2743" i="1"/>
  <c r="A2744" i="1"/>
  <c r="E2743" i="1"/>
  <c r="C2746" i="1"/>
  <c r="B2744" i="1"/>
  <c r="H2746" i="1" l="1"/>
  <c r="D2747" i="1"/>
  <c r="F2746" i="1"/>
  <c r="G2744" i="1"/>
  <c r="E2744" i="1"/>
  <c r="A2745" i="1"/>
  <c r="C2747" i="1"/>
  <c r="B2745" i="1"/>
  <c r="H2747" i="1" l="1"/>
  <c r="F2747" i="1"/>
  <c r="D2748" i="1"/>
  <c r="G2745" i="1"/>
  <c r="E2745" i="1"/>
  <c r="A2746" i="1"/>
  <c r="C2748" i="1"/>
  <c r="B2746" i="1"/>
  <c r="H2748" i="1" l="1"/>
  <c r="D2749" i="1"/>
  <c r="F2748" i="1"/>
  <c r="G2746" i="1"/>
  <c r="E2746" i="1"/>
  <c r="A2747" i="1"/>
  <c r="C2749" i="1"/>
  <c r="B2747" i="1"/>
  <c r="H2749" i="1" l="1"/>
  <c r="D2750" i="1"/>
  <c r="F2749" i="1"/>
  <c r="G2747" i="1"/>
  <c r="A2748" i="1"/>
  <c r="E2747" i="1"/>
  <c r="C2750" i="1"/>
  <c r="B2748" i="1"/>
  <c r="H2750" i="1" l="1"/>
  <c r="D2751" i="1"/>
  <c r="F2750" i="1"/>
  <c r="G2748" i="1"/>
  <c r="A2749" i="1"/>
  <c r="E2748" i="1"/>
  <c r="C2751" i="1"/>
  <c r="B2749" i="1"/>
  <c r="H2751" i="1" l="1"/>
  <c r="D2752" i="1"/>
  <c r="F2751" i="1"/>
  <c r="G2749" i="1"/>
  <c r="A2750" i="1"/>
  <c r="E2749" i="1"/>
  <c r="C2752" i="1"/>
  <c r="B2750" i="1"/>
  <c r="H2752" i="1" l="1"/>
  <c r="D2753" i="1"/>
  <c r="F2752" i="1"/>
  <c r="G2750" i="1"/>
  <c r="E2750" i="1"/>
  <c r="A2751" i="1"/>
  <c r="B2751" i="1"/>
  <c r="C2753" i="1"/>
  <c r="H2753" i="1" l="1"/>
  <c r="D2754" i="1"/>
  <c r="F2753" i="1"/>
  <c r="G2751" i="1"/>
  <c r="E2751" i="1"/>
  <c r="A2752" i="1"/>
  <c r="B2752" i="1"/>
  <c r="C2754" i="1"/>
  <c r="H2754" i="1" l="1"/>
  <c r="D2755" i="1"/>
  <c r="F2754" i="1"/>
  <c r="G2752" i="1"/>
  <c r="E2752" i="1"/>
  <c r="A2753" i="1"/>
  <c r="B2753" i="1"/>
  <c r="C2755" i="1"/>
  <c r="H2755" i="1" l="1"/>
  <c r="D2756" i="1"/>
  <c r="F2755" i="1"/>
  <c r="G2753" i="1"/>
  <c r="A2754" i="1"/>
  <c r="E2753" i="1"/>
  <c r="B2754" i="1"/>
  <c r="C2756" i="1"/>
  <c r="H2756" i="1" l="1"/>
  <c r="D2757" i="1"/>
  <c r="F2756" i="1"/>
  <c r="G2754" i="1"/>
  <c r="E2754" i="1"/>
  <c r="A2755" i="1"/>
  <c r="B2755" i="1"/>
  <c r="C2757" i="1"/>
  <c r="H2757" i="1" l="1"/>
  <c r="F2757" i="1"/>
  <c r="D2758" i="1"/>
  <c r="G2755" i="1"/>
  <c r="E2755" i="1"/>
  <c r="A2756" i="1"/>
  <c r="C2758" i="1"/>
  <c r="B2756" i="1"/>
  <c r="H2758" i="1" l="1"/>
  <c r="D2759" i="1"/>
  <c r="F2758" i="1"/>
  <c r="G2756" i="1"/>
  <c r="E2756" i="1"/>
  <c r="A2757" i="1"/>
  <c r="C2759" i="1"/>
  <c r="B2757" i="1"/>
  <c r="H2759" i="1" l="1"/>
  <c r="D2760" i="1"/>
  <c r="F2759" i="1"/>
  <c r="G2757" i="1"/>
  <c r="E2757" i="1"/>
  <c r="A2758" i="1"/>
  <c r="C2760" i="1"/>
  <c r="B2758" i="1"/>
  <c r="H2760" i="1" l="1"/>
  <c r="D2761" i="1"/>
  <c r="F2760" i="1"/>
  <c r="G2758" i="1"/>
  <c r="E2758" i="1"/>
  <c r="A2759" i="1"/>
  <c r="C2761" i="1"/>
  <c r="B2759" i="1"/>
  <c r="H2761" i="1" l="1"/>
  <c r="D2762" i="1"/>
  <c r="F2761" i="1"/>
  <c r="G2759" i="1"/>
  <c r="E2759" i="1"/>
  <c r="A2760" i="1"/>
  <c r="C2762" i="1"/>
  <c r="B2760" i="1"/>
  <c r="H2762" i="1" l="1"/>
  <c r="D2763" i="1"/>
  <c r="F2762" i="1"/>
  <c r="G2760" i="1"/>
  <c r="E2760" i="1"/>
  <c r="A2761" i="1"/>
  <c r="B2761" i="1"/>
  <c r="C2763" i="1"/>
  <c r="H2763" i="1" l="1"/>
  <c r="D2764" i="1"/>
  <c r="F2763" i="1"/>
  <c r="G2761" i="1"/>
  <c r="A2762" i="1"/>
  <c r="E2761" i="1"/>
  <c r="B2762" i="1"/>
  <c r="C2764" i="1"/>
  <c r="H2764" i="1" l="1"/>
  <c r="D2765" i="1"/>
  <c r="F2764" i="1"/>
  <c r="G2762" i="1"/>
  <c r="E2762" i="1"/>
  <c r="A2763" i="1"/>
  <c r="B2763" i="1"/>
  <c r="C2765" i="1"/>
  <c r="H2765" i="1" l="1"/>
  <c r="D2766" i="1"/>
  <c r="F2765" i="1"/>
  <c r="G2763" i="1"/>
  <c r="E2763" i="1"/>
  <c r="A2764" i="1"/>
  <c r="C2766" i="1"/>
  <c r="B2764" i="1"/>
  <c r="H2766" i="1" l="1"/>
  <c r="D2767" i="1"/>
  <c r="F2766" i="1"/>
  <c r="G2764" i="1"/>
  <c r="E2764" i="1"/>
  <c r="A2765" i="1"/>
  <c r="C2767" i="1"/>
  <c r="B2765" i="1"/>
  <c r="H2767" i="1" l="1"/>
  <c r="D2768" i="1"/>
  <c r="F2767" i="1"/>
  <c r="G2765" i="1"/>
  <c r="A2766" i="1"/>
  <c r="E2765" i="1"/>
  <c r="C2768" i="1"/>
  <c r="B2766" i="1"/>
  <c r="H2768" i="1" l="1"/>
  <c r="D2769" i="1"/>
  <c r="F2768" i="1"/>
  <c r="G2766" i="1"/>
  <c r="A2767" i="1"/>
  <c r="E2766" i="1"/>
  <c r="C2769" i="1"/>
  <c r="B2767" i="1"/>
  <c r="H2769" i="1" l="1"/>
  <c r="D2770" i="1"/>
  <c r="F2769" i="1"/>
  <c r="G2767" i="1"/>
  <c r="E2767" i="1"/>
  <c r="A2768" i="1"/>
  <c r="C2770" i="1"/>
  <c r="B2768" i="1"/>
  <c r="H2770" i="1" l="1"/>
  <c r="D2771" i="1"/>
  <c r="F2770" i="1"/>
  <c r="G2768" i="1"/>
  <c r="E2768" i="1"/>
  <c r="A2769" i="1"/>
  <c r="C2771" i="1"/>
  <c r="B2769" i="1"/>
  <c r="H2771" i="1" l="1"/>
  <c r="D2772" i="1"/>
  <c r="F2771" i="1"/>
  <c r="G2769" i="1"/>
  <c r="E2769" i="1"/>
  <c r="A2770" i="1"/>
  <c r="B2770" i="1"/>
  <c r="C2772" i="1"/>
  <c r="H2772" i="1" l="1"/>
  <c r="D2773" i="1"/>
  <c r="F2772" i="1"/>
  <c r="G2770" i="1"/>
  <c r="A2771" i="1"/>
  <c r="E2770" i="1"/>
  <c r="C2773" i="1"/>
  <c r="B2771" i="1"/>
  <c r="H2773" i="1" l="1"/>
  <c r="D2774" i="1"/>
  <c r="F2773" i="1"/>
  <c r="G2771" i="1"/>
  <c r="E2771" i="1"/>
  <c r="A2772" i="1"/>
  <c r="C2774" i="1"/>
  <c r="B2772" i="1"/>
  <c r="H2774" i="1" l="1"/>
  <c r="D2775" i="1"/>
  <c r="F2774" i="1"/>
  <c r="G2772" i="1"/>
  <c r="E2772" i="1"/>
  <c r="A2773" i="1"/>
  <c r="B2773" i="1"/>
  <c r="C2775" i="1"/>
  <c r="H2775" i="1" l="1"/>
  <c r="D2776" i="1"/>
  <c r="F2775" i="1"/>
  <c r="G2773" i="1"/>
  <c r="A2774" i="1"/>
  <c r="E2773" i="1"/>
  <c r="B2774" i="1"/>
  <c r="C2776" i="1"/>
  <c r="H2776" i="1" l="1"/>
  <c r="D2777" i="1"/>
  <c r="F2776" i="1"/>
  <c r="G2774" i="1"/>
  <c r="A2775" i="1"/>
  <c r="E2774" i="1"/>
  <c r="C2777" i="1"/>
  <c r="B2775" i="1"/>
  <c r="H2777" i="1" l="1"/>
  <c r="D2778" i="1"/>
  <c r="F2777" i="1"/>
  <c r="G2775" i="1"/>
  <c r="E2775" i="1"/>
  <c r="A2776" i="1"/>
  <c r="C2778" i="1"/>
  <c r="B2776" i="1"/>
  <c r="H2778" i="1" l="1"/>
  <c r="F2778" i="1"/>
  <c r="D2779" i="1"/>
  <c r="G2776" i="1"/>
  <c r="E2776" i="1"/>
  <c r="A2777" i="1"/>
  <c r="C2779" i="1"/>
  <c r="B2777" i="1"/>
  <c r="H2779" i="1" l="1"/>
  <c r="F2779" i="1"/>
  <c r="D2780" i="1"/>
  <c r="G2777" i="1"/>
  <c r="E2777" i="1"/>
  <c r="A2778" i="1"/>
  <c r="C2780" i="1"/>
  <c r="B2778" i="1"/>
  <c r="H2780" i="1" l="1"/>
  <c r="F2780" i="1"/>
  <c r="D2781" i="1"/>
  <c r="G2778" i="1"/>
  <c r="E2778" i="1"/>
  <c r="A2779" i="1"/>
  <c r="C2781" i="1"/>
  <c r="B2779" i="1"/>
  <c r="H2781" i="1" l="1"/>
  <c r="D2782" i="1"/>
  <c r="F2781" i="1"/>
  <c r="G2779" i="1"/>
  <c r="E2779" i="1"/>
  <c r="A2780" i="1"/>
  <c r="C2782" i="1"/>
  <c r="B2780" i="1"/>
  <c r="H2782" i="1" l="1"/>
  <c r="D2783" i="1"/>
  <c r="F2782" i="1"/>
  <c r="G2780" i="1"/>
  <c r="E2780" i="1"/>
  <c r="A2781" i="1"/>
  <c r="C2783" i="1"/>
  <c r="B2781" i="1"/>
  <c r="H2783" i="1" l="1"/>
  <c r="D2784" i="1"/>
  <c r="F2783" i="1"/>
  <c r="G2781" i="1"/>
  <c r="E2781" i="1"/>
  <c r="A2782" i="1"/>
  <c r="C2784" i="1"/>
  <c r="B2782" i="1"/>
  <c r="H2784" i="1" l="1"/>
  <c r="F2784" i="1"/>
  <c r="D2785" i="1"/>
  <c r="G2782" i="1"/>
  <c r="A2783" i="1"/>
  <c r="E2782" i="1"/>
  <c r="C2785" i="1"/>
  <c r="B2783" i="1"/>
  <c r="H2785" i="1" l="1"/>
  <c r="D2786" i="1"/>
  <c r="F2785" i="1"/>
  <c r="G2783" i="1"/>
  <c r="E2783" i="1"/>
  <c r="A2784" i="1"/>
  <c r="C2786" i="1"/>
  <c r="B2784" i="1"/>
  <c r="H2786" i="1" l="1"/>
  <c r="F2786" i="1"/>
  <c r="D2787" i="1"/>
  <c r="G2784" i="1"/>
  <c r="E2784" i="1"/>
  <c r="A2785" i="1"/>
  <c r="C2787" i="1"/>
  <c r="B2785" i="1"/>
  <c r="H2787" i="1" l="1"/>
  <c r="D2788" i="1"/>
  <c r="F2787" i="1"/>
  <c r="G2785" i="1"/>
  <c r="E2785" i="1"/>
  <c r="A2786" i="1"/>
  <c r="C2788" i="1"/>
  <c r="B2786" i="1"/>
  <c r="H2788" i="1" l="1"/>
  <c r="D2789" i="1"/>
  <c r="F2788" i="1"/>
  <c r="G2786" i="1"/>
  <c r="A2787" i="1"/>
  <c r="E2786" i="1"/>
  <c r="B2787" i="1"/>
  <c r="C2789" i="1"/>
  <c r="H2789" i="1" l="1"/>
  <c r="D2790" i="1"/>
  <c r="F2789" i="1"/>
  <c r="G2787" i="1"/>
  <c r="E2787" i="1"/>
  <c r="A2788" i="1"/>
  <c r="B2788" i="1"/>
  <c r="C2790" i="1"/>
  <c r="H2790" i="1" l="1"/>
  <c r="D2791" i="1"/>
  <c r="F2790" i="1"/>
  <c r="G2788" i="1"/>
  <c r="A2789" i="1"/>
  <c r="E2788" i="1"/>
  <c r="C2791" i="1"/>
  <c r="B2789" i="1"/>
  <c r="H2791" i="1" l="1"/>
  <c r="D2792" i="1"/>
  <c r="F2791" i="1"/>
  <c r="G2789" i="1"/>
  <c r="E2789" i="1"/>
  <c r="A2790" i="1"/>
  <c r="C2792" i="1"/>
  <c r="B2790" i="1"/>
  <c r="H2792" i="1" l="1"/>
  <c r="D2793" i="1"/>
  <c r="F2792" i="1"/>
  <c r="G2790" i="1"/>
  <c r="A2791" i="1"/>
  <c r="E2790" i="1"/>
  <c r="C2793" i="1"/>
  <c r="B2791" i="1"/>
  <c r="H2793" i="1" l="1"/>
  <c r="D2794" i="1"/>
  <c r="F2793" i="1"/>
  <c r="G2791" i="1"/>
  <c r="A2792" i="1"/>
  <c r="E2791" i="1"/>
  <c r="C2794" i="1"/>
  <c r="B2792" i="1"/>
  <c r="H2794" i="1" l="1"/>
  <c r="F2794" i="1"/>
  <c r="D2795" i="1"/>
  <c r="G2792" i="1"/>
  <c r="A2793" i="1"/>
  <c r="E2792" i="1"/>
  <c r="C2795" i="1"/>
  <c r="B2793" i="1"/>
  <c r="H2795" i="1" l="1"/>
  <c r="F2795" i="1"/>
  <c r="D2796" i="1"/>
  <c r="G2793" i="1"/>
  <c r="E2793" i="1"/>
  <c r="A2794" i="1"/>
  <c r="C2796" i="1"/>
  <c r="B2794" i="1"/>
  <c r="H2796" i="1" l="1"/>
  <c r="D2797" i="1"/>
  <c r="F2796" i="1"/>
  <c r="G2794" i="1"/>
  <c r="A2795" i="1"/>
  <c r="E2794" i="1"/>
  <c r="C2797" i="1"/>
  <c r="B2795" i="1"/>
  <c r="H2797" i="1" l="1"/>
  <c r="D2798" i="1"/>
  <c r="F2797" i="1"/>
  <c r="G2795" i="1"/>
  <c r="E2795" i="1"/>
  <c r="A2796" i="1"/>
  <c r="C2798" i="1"/>
  <c r="B2796" i="1"/>
  <c r="H2798" i="1" l="1"/>
  <c r="D2799" i="1"/>
  <c r="F2798" i="1"/>
  <c r="G2796" i="1"/>
  <c r="A2797" i="1"/>
  <c r="E2796" i="1"/>
  <c r="B2797" i="1"/>
  <c r="C2799" i="1"/>
  <c r="H2799" i="1" l="1"/>
  <c r="D2800" i="1"/>
  <c r="F2799" i="1"/>
  <c r="G2797" i="1"/>
  <c r="E2797" i="1"/>
  <c r="A2798" i="1"/>
  <c r="C2800" i="1"/>
  <c r="B2798" i="1"/>
  <c r="H2800" i="1" l="1"/>
  <c r="F2800" i="1"/>
  <c r="D2801" i="1"/>
  <c r="G2798" i="1"/>
  <c r="A2799" i="1"/>
  <c r="E2798" i="1"/>
  <c r="C2801" i="1"/>
  <c r="B2799" i="1"/>
  <c r="H2801" i="1" l="1"/>
  <c r="F2801" i="1"/>
  <c r="D2802" i="1"/>
  <c r="G2799" i="1"/>
  <c r="E2799" i="1"/>
  <c r="A2800" i="1"/>
  <c r="C2802" i="1"/>
  <c r="B2800" i="1"/>
  <c r="H2802" i="1" l="1"/>
  <c r="D2803" i="1"/>
  <c r="F2802" i="1"/>
  <c r="G2800" i="1"/>
  <c r="A2801" i="1"/>
  <c r="E2800" i="1"/>
  <c r="B2801" i="1"/>
  <c r="C2803" i="1"/>
  <c r="H2803" i="1" l="1"/>
  <c r="D2804" i="1"/>
  <c r="F2803" i="1"/>
  <c r="G2801" i="1"/>
  <c r="E2801" i="1"/>
  <c r="A2802" i="1"/>
  <c r="C2804" i="1"/>
  <c r="B2802" i="1"/>
  <c r="H2804" i="1" l="1"/>
  <c r="F2804" i="1"/>
  <c r="D2805" i="1"/>
  <c r="G2802" i="1"/>
  <c r="E2802" i="1"/>
  <c r="A2803" i="1"/>
  <c r="B2803" i="1"/>
  <c r="C2805" i="1"/>
  <c r="H2805" i="1" l="1"/>
  <c r="F2805" i="1"/>
  <c r="D2806" i="1"/>
  <c r="G2803" i="1"/>
  <c r="A2804" i="1"/>
  <c r="E2803" i="1"/>
  <c r="C2806" i="1"/>
  <c r="B2804" i="1"/>
  <c r="H2806" i="1" l="1"/>
  <c r="F2806" i="1"/>
  <c r="D2807" i="1"/>
  <c r="G2804" i="1"/>
  <c r="A2805" i="1"/>
  <c r="E2804" i="1"/>
  <c r="C2807" i="1"/>
  <c r="B2805" i="1"/>
  <c r="H2807" i="1" l="1"/>
  <c r="F2807" i="1"/>
  <c r="D2808" i="1"/>
  <c r="G2805" i="1"/>
  <c r="A2806" i="1"/>
  <c r="E2805" i="1"/>
  <c r="C2808" i="1"/>
  <c r="B2806" i="1"/>
  <c r="H2808" i="1" l="1"/>
  <c r="F2808" i="1"/>
  <c r="D2809" i="1"/>
  <c r="G2806" i="1"/>
  <c r="E2806" i="1"/>
  <c r="A2807" i="1"/>
  <c r="B2807" i="1"/>
  <c r="C2809" i="1"/>
  <c r="H2809" i="1" l="1"/>
  <c r="F2809" i="1"/>
  <c r="D2810" i="1"/>
  <c r="G2807" i="1"/>
  <c r="A2808" i="1"/>
  <c r="E2807" i="1"/>
  <c r="C2810" i="1"/>
  <c r="B2808" i="1"/>
  <c r="H2810" i="1" l="1"/>
  <c r="F2810" i="1"/>
  <c r="D2811" i="1"/>
  <c r="G2808" i="1"/>
  <c r="E2808" i="1"/>
  <c r="A2809" i="1"/>
  <c r="B2809" i="1"/>
  <c r="C2811" i="1"/>
  <c r="H2811" i="1" l="1"/>
  <c r="F2811" i="1"/>
  <c r="D2812" i="1"/>
  <c r="G2809" i="1"/>
  <c r="E2809" i="1"/>
  <c r="A2810" i="1"/>
  <c r="B2810" i="1"/>
  <c r="C2812" i="1"/>
  <c r="H2812" i="1" l="1"/>
  <c r="F2812" i="1"/>
  <c r="D2813" i="1"/>
  <c r="G2810" i="1"/>
  <c r="A2811" i="1"/>
  <c r="E2810" i="1"/>
  <c r="C2813" i="1"/>
  <c r="B2811" i="1"/>
  <c r="H2813" i="1" l="1"/>
  <c r="F2813" i="1"/>
  <c r="D2814" i="1"/>
  <c r="G2811" i="1"/>
  <c r="E2811" i="1"/>
  <c r="A2812" i="1"/>
  <c r="B2812" i="1"/>
  <c r="C2814" i="1"/>
  <c r="H2814" i="1" l="1"/>
  <c r="F2814" i="1"/>
  <c r="D2815" i="1"/>
  <c r="G2812" i="1"/>
  <c r="A2813" i="1"/>
  <c r="E2812" i="1"/>
  <c r="B2813" i="1"/>
  <c r="C2815" i="1"/>
  <c r="H2815" i="1" l="1"/>
  <c r="F2815" i="1"/>
  <c r="D2816" i="1"/>
  <c r="G2813" i="1"/>
  <c r="E2813" i="1"/>
  <c r="A2814" i="1"/>
  <c r="C2816" i="1"/>
  <c r="B2814" i="1"/>
  <c r="H2816" i="1" l="1"/>
  <c r="F2816" i="1"/>
  <c r="D2817" i="1"/>
  <c r="G2814" i="1"/>
  <c r="A2815" i="1"/>
  <c r="E2814" i="1"/>
  <c r="C2817" i="1"/>
  <c r="B2815" i="1"/>
  <c r="H2817" i="1" l="1"/>
  <c r="F2817" i="1"/>
  <c r="D2818" i="1"/>
  <c r="G2815" i="1"/>
  <c r="E2815" i="1"/>
  <c r="A2816" i="1"/>
  <c r="C2818" i="1"/>
  <c r="B2816" i="1"/>
  <c r="H2818" i="1" l="1"/>
  <c r="F2818" i="1"/>
  <c r="D2819" i="1"/>
  <c r="G2816" i="1"/>
  <c r="A2817" i="1"/>
  <c r="E2816" i="1"/>
  <c r="C2819" i="1"/>
  <c r="B2817" i="1"/>
  <c r="H2819" i="1" l="1"/>
  <c r="F2819" i="1"/>
  <c r="D2820" i="1"/>
  <c r="G2817" i="1"/>
  <c r="A2818" i="1"/>
  <c r="E2817" i="1"/>
  <c r="C2820" i="1"/>
  <c r="B2818" i="1"/>
  <c r="H2820" i="1" l="1"/>
  <c r="F2820" i="1"/>
  <c r="D2821" i="1"/>
  <c r="G2818" i="1"/>
  <c r="E2818" i="1"/>
  <c r="A2819" i="1"/>
  <c r="C2821" i="1"/>
  <c r="B2819" i="1"/>
  <c r="H2821" i="1" l="1"/>
  <c r="F2821" i="1"/>
  <c r="D2822" i="1"/>
  <c r="G2819" i="1"/>
  <c r="E2819" i="1"/>
  <c r="A2820" i="1"/>
  <c r="C2822" i="1"/>
  <c r="B2820" i="1"/>
  <c r="H2822" i="1" l="1"/>
  <c r="F2822" i="1"/>
  <c r="D2823" i="1"/>
  <c r="G2820" i="1"/>
  <c r="A2821" i="1"/>
  <c r="E2820" i="1"/>
  <c r="C2823" i="1"/>
  <c r="B2821" i="1"/>
  <c r="H2823" i="1" l="1"/>
  <c r="F2823" i="1"/>
  <c r="D2824" i="1"/>
  <c r="G2821" i="1"/>
  <c r="E2821" i="1"/>
  <c r="A2822" i="1"/>
  <c r="C2824" i="1"/>
  <c r="B2822" i="1"/>
  <c r="H2824" i="1" l="1"/>
  <c r="F2824" i="1"/>
  <c r="D2825" i="1"/>
  <c r="G2822" i="1"/>
  <c r="E2822" i="1"/>
  <c r="A2823" i="1"/>
  <c r="C2825" i="1"/>
  <c r="B2823" i="1"/>
  <c r="H2825" i="1" l="1"/>
  <c r="F2825" i="1"/>
  <c r="D2826" i="1"/>
  <c r="G2823" i="1"/>
  <c r="E2823" i="1"/>
  <c r="A2824" i="1"/>
  <c r="C2826" i="1"/>
  <c r="B2824" i="1"/>
  <c r="H2826" i="1" l="1"/>
  <c r="F2826" i="1"/>
  <c r="D2827" i="1"/>
  <c r="G2824" i="1"/>
  <c r="A2825" i="1"/>
  <c r="E2824" i="1"/>
  <c r="C2827" i="1"/>
  <c r="B2825" i="1"/>
  <c r="H2827" i="1" l="1"/>
  <c r="F2827" i="1"/>
  <c r="D2828" i="1"/>
  <c r="G2825" i="1"/>
  <c r="E2825" i="1"/>
  <c r="A2826" i="1"/>
  <c r="C2828" i="1"/>
  <c r="B2826" i="1"/>
  <c r="H2828" i="1" l="1"/>
  <c r="F2828" i="1"/>
  <c r="D2829" i="1"/>
  <c r="G2826" i="1"/>
  <c r="E2826" i="1"/>
  <c r="A2827" i="1"/>
  <c r="C2829" i="1"/>
  <c r="B2827" i="1"/>
  <c r="H2829" i="1" l="1"/>
  <c r="F2829" i="1"/>
  <c r="D2830" i="1"/>
  <c r="G2827" i="1"/>
  <c r="A2828" i="1"/>
  <c r="E2827" i="1"/>
  <c r="C2830" i="1"/>
  <c r="B2828" i="1"/>
  <c r="H2830" i="1" l="1"/>
  <c r="F2830" i="1"/>
  <c r="D2831" i="1"/>
  <c r="G2828" i="1"/>
  <c r="E2828" i="1"/>
  <c r="A2829" i="1"/>
  <c r="C2831" i="1"/>
  <c r="B2829" i="1"/>
  <c r="H2831" i="1" l="1"/>
  <c r="F2831" i="1"/>
  <c r="D2832" i="1"/>
  <c r="G2829" i="1"/>
  <c r="A2830" i="1"/>
  <c r="E2829" i="1"/>
  <c r="B2830" i="1"/>
  <c r="C2832" i="1"/>
  <c r="H2832" i="1" l="1"/>
  <c r="F2832" i="1"/>
  <c r="D2833" i="1"/>
  <c r="G2830" i="1"/>
  <c r="E2830" i="1"/>
  <c r="A2831" i="1"/>
  <c r="C2833" i="1"/>
  <c r="B2831" i="1"/>
  <c r="H2833" i="1" l="1"/>
  <c r="F2833" i="1"/>
  <c r="D2834" i="1"/>
  <c r="G2831" i="1"/>
  <c r="E2831" i="1"/>
  <c r="A2832" i="1"/>
  <c r="C2834" i="1"/>
  <c r="B2832" i="1"/>
  <c r="H2834" i="1" l="1"/>
  <c r="F2834" i="1"/>
  <c r="D2835" i="1"/>
  <c r="G2832" i="1"/>
  <c r="A2833" i="1"/>
  <c r="E2832" i="1"/>
  <c r="C2835" i="1"/>
  <c r="B2833" i="1"/>
  <c r="H2835" i="1" l="1"/>
  <c r="F2835" i="1"/>
  <c r="D2836" i="1"/>
  <c r="G2833" i="1"/>
  <c r="E2833" i="1"/>
  <c r="A2834" i="1"/>
  <c r="C2836" i="1"/>
  <c r="B2834" i="1"/>
  <c r="H2836" i="1" l="1"/>
  <c r="F2836" i="1"/>
  <c r="D2837" i="1"/>
  <c r="G2834" i="1"/>
  <c r="A2835" i="1"/>
  <c r="E2834" i="1"/>
  <c r="B2835" i="1"/>
  <c r="C2837" i="1"/>
  <c r="H2837" i="1" l="1"/>
  <c r="F2837" i="1"/>
  <c r="D2838" i="1"/>
  <c r="G2835" i="1"/>
  <c r="E2835" i="1"/>
  <c r="A2836" i="1"/>
  <c r="B2836" i="1"/>
  <c r="C2838" i="1"/>
  <c r="H2838" i="1" l="1"/>
  <c r="F2838" i="1"/>
  <c r="D2839" i="1"/>
  <c r="G2836" i="1"/>
  <c r="A2837" i="1"/>
  <c r="E2836" i="1"/>
  <c r="C2839" i="1"/>
  <c r="B2837" i="1"/>
  <c r="H2839" i="1" l="1"/>
  <c r="F2839" i="1"/>
  <c r="D2840" i="1"/>
  <c r="G2837" i="1"/>
  <c r="E2837" i="1"/>
  <c r="A2838" i="1"/>
  <c r="C2840" i="1"/>
  <c r="B2838" i="1"/>
  <c r="H2840" i="1" l="1"/>
  <c r="F2840" i="1"/>
  <c r="D2841" i="1"/>
  <c r="G2838" i="1"/>
  <c r="A2839" i="1"/>
  <c r="E2838" i="1"/>
  <c r="C2841" i="1"/>
  <c r="B2839" i="1"/>
  <c r="H2841" i="1" l="1"/>
  <c r="F2841" i="1"/>
  <c r="D2842" i="1"/>
  <c r="G2839" i="1"/>
  <c r="A2840" i="1"/>
  <c r="E2839" i="1"/>
  <c r="C2842" i="1"/>
  <c r="B2840" i="1"/>
  <c r="H2842" i="1" l="1"/>
  <c r="F2842" i="1"/>
  <c r="D2843" i="1"/>
  <c r="G2840" i="1"/>
  <c r="E2840" i="1"/>
  <c r="A2841" i="1"/>
  <c r="C2843" i="1"/>
  <c r="B2841" i="1"/>
  <c r="H2843" i="1" l="1"/>
  <c r="F2843" i="1"/>
  <c r="D2844" i="1"/>
  <c r="G2841" i="1"/>
  <c r="A2842" i="1"/>
  <c r="E2841" i="1"/>
  <c r="C2844" i="1"/>
  <c r="B2842" i="1"/>
  <c r="H2844" i="1" l="1"/>
  <c r="F2844" i="1"/>
  <c r="D2845" i="1"/>
  <c r="G2842" i="1"/>
  <c r="E2842" i="1"/>
  <c r="A2843" i="1"/>
  <c r="C2845" i="1"/>
  <c r="B2843" i="1"/>
  <c r="H2845" i="1" l="1"/>
  <c r="F2845" i="1"/>
  <c r="D2846" i="1"/>
  <c r="G2843" i="1"/>
  <c r="E2843" i="1"/>
  <c r="A2844" i="1"/>
  <c r="C2846" i="1"/>
  <c r="B2844" i="1"/>
  <c r="H2846" i="1" l="1"/>
  <c r="F2846" i="1"/>
  <c r="D2847" i="1"/>
  <c r="G2844" i="1"/>
  <c r="A2845" i="1"/>
  <c r="E2844" i="1"/>
  <c r="C2847" i="1"/>
  <c r="B2845" i="1"/>
  <c r="H2847" i="1" l="1"/>
  <c r="F2847" i="1"/>
  <c r="D2848" i="1"/>
  <c r="G2845" i="1"/>
  <c r="E2845" i="1"/>
  <c r="A2846" i="1"/>
  <c r="C2848" i="1"/>
  <c r="B2846" i="1"/>
  <c r="H2848" i="1" l="1"/>
  <c r="F2848" i="1"/>
  <c r="D2849" i="1"/>
  <c r="G2846" i="1"/>
  <c r="A2847" i="1"/>
  <c r="E2846" i="1"/>
  <c r="C2849" i="1"/>
  <c r="B2847" i="1"/>
  <c r="H2849" i="1" l="1"/>
  <c r="F2849" i="1"/>
  <c r="D2850" i="1"/>
  <c r="G2847" i="1"/>
  <c r="E2847" i="1"/>
  <c r="A2848" i="1"/>
  <c r="C2850" i="1"/>
  <c r="B2848" i="1"/>
  <c r="H2850" i="1" l="1"/>
  <c r="F2850" i="1"/>
  <c r="D2851" i="1"/>
  <c r="G2848" i="1"/>
  <c r="A2849" i="1"/>
  <c r="E2848" i="1"/>
  <c r="C2851" i="1"/>
  <c r="B2849" i="1"/>
  <c r="H2851" i="1" l="1"/>
  <c r="F2851" i="1"/>
  <c r="D2852" i="1"/>
  <c r="G2849" i="1"/>
  <c r="E2849" i="1"/>
  <c r="A2850" i="1"/>
  <c r="C2852" i="1"/>
  <c r="B2850" i="1"/>
  <c r="H2852" i="1" l="1"/>
  <c r="F2852" i="1"/>
  <c r="D2853" i="1"/>
  <c r="G2850" i="1"/>
  <c r="E2850" i="1"/>
  <c r="A2851" i="1"/>
  <c r="C2853" i="1"/>
  <c r="B2851" i="1"/>
  <c r="H2853" i="1" l="1"/>
  <c r="F2853" i="1"/>
  <c r="D2854" i="1"/>
  <c r="G2851" i="1"/>
  <c r="E2851" i="1"/>
  <c r="A2852" i="1"/>
  <c r="B2852" i="1"/>
  <c r="C2854" i="1"/>
  <c r="H2854" i="1" l="1"/>
  <c r="F2854" i="1"/>
  <c r="D2855" i="1"/>
  <c r="G2852" i="1"/>
  <c r="E2852" i="1"/>
  <c r="A2853" i="1"/>
  <c r="C2855" i="1"/>
  <c r="B2853" i="1"/>
  <c r="H2855" i="1" l="1"/>
  <c r="F2855" i="1"/>
  <c r="D2856" i="1"/>
  <c r="G2853" i="1"/>
  <c r="A2854" i="1"/>
  <c r="E2853" i="1"/>
  <c r="C2856" i="1"/>
  <c r="B2854" i="1"/>
  <c r="H2856" i="1" l="1"/>
  <c r="F2856" i="1"/>
  <c r="D2857" i="1"/>
  <c r="G2854" i="1"/>
  <c r="A2855" i="1"/>
  <c r="E2854" i="1"/>
  <c r="B2855" i="1"/>
  <c r="C2857" i="1"/>
  <c r="H2857" i="1" l="1"/>
  <c r="F2857" i="1"/>
  <c r="D2858" i="1"/>
  <c r="G2855" i="1"/>
  <c r="A2856" i="1"/>
  <c r="E2855" i="1"/>
  <c r="B2856" i="1"/>
  <c r="C2858" i="1"/>
  <c r="H2858" i="1" l="1"/>
  <c r="D2859" i="1"/>
  <c r="F2858" i="1"/>
  <c r="G2856" i="1"/>
  <c r="A2857" i="1"/>
  <c r="E2856" i="1"/>
  <c r="C2859" i="1"/>
  <c r="B2857" i="1"/>
  <c r="H2859" i="1" l="1"/>
  <c r="D2860" i="1"/>
  <c r="F2859" i="1"/>
  <c r="G2857" i="1"/>
  <c r="E2857" i="1"/>
  <c r="A2858" i="1"/>
  <c r="C2860" i="1"/>
  <c r="B2858" i="1"/>
  <c r="H2860" i="1" l="1"/>
  <c r="D2861" i="1"/>
  <c r="F2860" i="1"/>
  <c r="G2858" i="1"/>
  <c r="E2858" i="1"/>
  <c r="A2859" i="1"/>
  <c r="C2861" i="1"/>
  <c r="B2859" i="1"/>
  <c r="H2861" i="1" l="1"/>
  <c r="D2862" i="1"/>
  <c r="F2861" i="1"/>
  <c r="G2859" i="1"/>
  <c r="E2859" i="1"/>
  <c r="A2860" i="1"/>
  <c r="C2862" i="1"/>
  <c r="B2860" i="1"/>
  <c r="H2862" i="1" l="1"/>
  <c r="D2863" i="1"/>
  <c r="F2862" i="1"/>
  <c r="G2860" i="1"/>
  <c r="A2861" i="1"/>
  <c r="E2860" i="1"/>
  <c r="C2863" i="1"/>
  <c r="B2861" i="1"/>
  <c r="H2863" i="1" l="1"/>
  <c r="D2864" i="1"/>
  <c r="F2863" i="1"/>
  <c r="G2861" i="1"/>
  <c r="E2861" i="1"/>
  <c r="A2862" i="1"/>
  <c r="C2864" i="1"/>
  <c r="B2862" i="1"/>
  <c r="H2864" i="1" l="1"/>
  <c r="D2865" i="1"/>
  <c r="F2864" i="1"/>
  <c r="G2862" i="1"/>
  <c r="E2862" i="1"/>
  <c r="A2863" i="1"/>
  <c r="C2865" i="1"/>
  <c r="B2863" i="1"/>
  <c r="H2865" i="1" l="1"/>
  <c r="D2866" i="1"/>
  <c r="F2865" i="1"/>
  <c r="G2863" i="1"/>
  <c r="A2864" i="1"/>
  <c r="E2863" i="1"/>
  <c r="C2866" i="1"/>
  <c r="B2864" i="1"/>
  <c r="H2866" i="1" l="1"/>
  <c r="D2867" i="1"/>
  <c r="F2866" i="1"/>
  <c r="G2864" i="1"/>
  <c r="E2864" i="1"/>
  <c r="A2865" i="1"/>
  <c r="C2867" i="1"/>
  <c r="B2865" i="1"/>
  <c r="H2867" i="1" l="1"/>
  <c r="D2868" i="1"/>
  <c r="F2867" i="1"/>
  <c r="G2865" i="1"/>
  <c r="E2865" i="1"/>
  <c r="A2866" i="1"/>
  <c r="C2868" i="1"/>
  <c r="B2866" i="1"/>
  <c r="H2868" i="1" l="1"/>
  <c r="D2869" i="1"/>
  <c r="F2868" i="1"/>
  <c r="G2866" i="1"/>
  <c r="E2866" i="1"/>
  <c r="A2867" i="1"/>
  <c r="C2869" i="1"/>
  <c r="B2867" i="1"/>
  <c r="H2869" i="1" l="1"/>
  <c r="F2869" i="1"/>
  <c r="D2870" i="1"/>
  <c r="G2867" i="1"/>
  <c r="A2868" i="1"/>
  <c r="E2867" i="1"/>
  <c r="C2870" i="1"/>
  <c r="B2868" i="1"/>
  <c r="H2870" i="1" l="1"/>
  <c r="D2871" i="1"/>
  <c r="F2870" i="1"/>
  <c r="G2868" i="1"/>
  <c r="E2868" i="1"/>
  <c r="A2869" i="1"/>
  <c r="C2871" i="1"/>
  <c r="B2869" i="1"/>
  <c r="H2871" i="1" l="1"/>
  <c r="D2872" i="1"/>
  <c r="F2871" i="1"/>
  <c r="G2869" i="1"/>
  <c r="E2869" i="1"/>
  <c r="A2870" i="1"/>
  <c r="C2872" i="1"/>
  <c r="B2870" i="1"/>
  <c r="H2872" i="1" l="1"/>
  <c r="D2873" i="1"/>
  <c r="F2872" i="1"/>
  <c r="G2870" i="1"/>
  <c r="A2871" i="1"/>
  <c r="E2870" i="1"/>
  <c r="C2873" i="1"/>
  <c r="B2871" i="1"/>
  <c r="H2873" i="1" l="1"/>
  <c r="D2874" i="1"/>
  <c r="F2873" i="1"/>
  <c r="G2871" i="1"/>
  <c r="A2872" i="1"/>
  <c r="E2871" i="1"/>
  <c r="C2874" i="1"/>
  <c r="B2872" i="1"/>
  <c r="H2874" i="1" l="1"/>
  <c r="D2875" i="1"/>
  <c r="F2874" i="1"/>
  <c r="G2872" i="1"/>
  <c r="A2873" i="1"/>
  <c r="E2872" i="1"/>
  <c r="C2875" i="1"/>
  <c r="B2873" i="1"/>
  <c r="H2875" i="1" l="1"/>
  <c r="D2876" i="1"/>
  <c r="F2875" i="1"/>
  <c r="G2873" i="1"/>
  <c r="A2874" i="1"/>
  <c r="E2873" i="1"/>
  <c r="C2876" i="1"/>
  <c r="B2874" i="1"/>
  <c r="H2876" i="1" l="1"/>
  <c r="D2877" i="1"/>
  <c r="F2876" i="1"/>
  <c r="G2874" i="1"/>
  <c r="E2874" i="1"/>
  <c r="A2875" i="1"/>
  <c r="C2877" i="1"/>
  <c r="B2875" i="1"/>
  <c r="H2877" i="1" l="1"/>
  <c r="D2878" i="1"/>
  <c r="F2877" i="1"/>
  <c r="G2875" i="1"/>
  <c r="E2875" i="1"/>
  <c r="A2876" i="1"/>
  <c r="C2878" i="1"/>
  <c r="B2876" i="1"/>
  <c r="H2878" i="1" l="1"/>
  <c r="D2879" i="1"/>
  <c r="F2878" i="1"/>
  <c r="G2876" i="1"/>
  <c r="A2877" i="1"/>
  <c r="E2876" i="1"/>
  <c r="C2879" i="1"/>
  <c r="B2877" i="1"/>
  <c r="H2879" i="1" l="1"/>
  <c r="D2880" i="1"/>
  <c r="F2879" i="1"/>
  <c r="G2877" i="1"/>
  <c r="E2877" i="1"/>
  <c r="A2878" i="1"/>
  <c r="C2880" i="1"/>
  <c r="B2878" i="1"/>
  <c r="H2880" i="1" l="1"/>
  <c r="D2881" i="1"/>
  <c r="F2880" i="1"/>
  <c r="G2878" i="1"/>
  <c r="E2878" i="1"/>
  <c r="A2879" i="1"/>
  <c r="C2881" i="1"/>
  <c r="B2879" i="1"/>
  <c r="H2881" i="1" l="1"/>
  <c r="D2882" i="1"/>
  <c r="F2881" i="1"/>
  <c r="G2879" i="1"/>
  <c r="E2879" i="1"/>
  <c r="A2880" i="1"/>
  <c r="C2882" i="1"/>
  <c r="B2880" i="1"/>
  <c r="H2882" i="1" l="1"/>
  <c r="D2883" i="1"/>
  <c r="F2882" i="1"/>
  <c r="G2880" i="1"/>
  <c r="A2881" i="1"/>
  <c r="E2880" i="1"/>
  <c r="C2883" i="1"/>
  <c r="B2881" i="1"/>
  <c r="H2883" i="1" l="1"/>
  <c r="D2884" i="1"/>
  <c r="F2883" i="1"/>
  <c r="G2881" i="1"/>
  <c r="A2882" i="1"/>
  <c r="E2881" i="1"/>
  <c r="B2882" i="1"/>
  <c r="C2884" i="1"/>
  <c r="H2884" i="1" l="1"/>
  <c r="D2885" i="1"/>
  <c r="F2884" i="1"/>
  <c r="G2882" i="1"/>
  <c r="A2883" i="1"/>
  <c r="E2882" i="1"/>
  <c r="C2885" i="1"/>
  <c r="B2883" i="1"/>
  <c r="H2885" i="1" l="1"/>
  <c r="D2886" i="1"/>
  <c r="F2885" i="1"/>
  <c r="G2883" i="1"/>
  <c r="A2884" i="1"/>
  <c r="E2883" i="1"/>
  <c r="C2886" i="1"/>
  <c r="B2884" i="1"/>
  <c r="H2886" i="1" l="1"/>
  <c r="D2887" i="1"/>
  <c r="F2886" i="1"/>
  <c r="G2884" i="1"/>
  <c r="E2884" i="1"/>
  <c r="A2885" i="1"/>
  <c r="C2887" i="1"/>
  <c r="B2885" i="1"/>
  <c r="H2887" i="1" l="1"/>
  <c r="D2888" i="1"/>
  <c r="F2887" i="1"/>
  <c r="G2885" i="1"/>
  <c r="E2885" i="1"/>
  <c r="A2886" i="1"/>
  <c r="C2888" i="1"/>
  <c r="B2886" i="1"/>
  <c r="H2888" i="1" l="1"/>
  <c r="D2889" i="1"/>
  <c r="F2888" i="1"/>
  <c r="G2886" i="1"/>
  <c r="A2887" i="1"/>
  <c r="E2886" i="1"/>
  <c r="B2887" i="1"/>
  <c r="C2889" i="1"/>
  <c r="H2889" i="1" l="1"/>
  <c r="D2890" i="1"/>
  <c r="F2889" i="1"/>
  <c r="G2887" i="1"/>
  <c r="E2887" i="1"/>
  <c r="A2888" i="1"/>
  <c r="C2890" i="1"/>
  <c r="B2888" i="1"/>
  <c r="H2890" i="1" l="1"/>
  <c r="D2891" i="1"/>
  <c r="F2890" i="1"/>
  <c r="G2888" i="1"/>
  <c r="E2888" i="1"/>
  <c r="A2889" i="1"/>
  <c r="C2891" i="1"/>
  <c r="B2889" i="1"/>
  <c r="H2891" i="1" l="1"/>
  <c r="D2892" i="1"/>
  <c r="F2891" i="1"/>
  <c r="G2889" i="1"/>
  <c r="E2889" i="1"/>
  <c r="A2890" i="1"/>
  <c r="C2892" i="1"/>
  <c r="B2890" i="1"/>
  <c r="H2892" i="1" l="1"/>
  <c r="D2893" i="1"/>
  <c r="F2892" i="1"/>
  <c r="G2890" i="1"/>
  <c r="E2890" i="1"/>
  <c r="A2891" i="1"/>
  <c r="C2893" i="1"/>
  <c r="B2891" i="1"/>
  <c r="H2893" i="1" l="1"/>
  <c r="D2894" i="1"/>
  <c r="F2893" i="1"/>
  <c r="G2891" i="1"/>
  <c r="E2891" i="1"/>
  <c r="A2892" i="1"/>
  <c r="C2894" i="1"/>
  <c r="B2892" i="1"/>
  <c r="H2894" i="1" l="1"/>
  <c r="D2895" i="1"/>
  <c r="F2894" i="1"/>
  <c r="G2892" i="1"/>
  <c r="A2893" i="1"/>
  <c r="E2892" i="1"/>
  <c r="C2895" i="1"/>
  <c r="B2893" i="1"/>
  <c r="H2895" i="1" l="1"/>
  <c r="D2896" i="1"/>
  <c r="F2895" i="1"/>
  <c r="G2893" i="1"/>
  <c r="E2893" i="1"/>
  <c r="A2894" i="1"/>
  <c r="B2894" i="1"/>
  <c r="C2896" i="1"/>
  <c r="H2896" i="1" l="1"/>
  <c r="D2897" i="1"/>
  <c r="F2896" i="1"/>
  <c r="G2894" i="1"/>
  <c r="A2895" i="1"/>
  <c r="E2894" i="1"/>
  <c r="C2897" i="1"/>
  <c r="B2895" i="1"/>
  <c r="H2897" i="1" l="1"/>
  <c r="D2898" i="1"/>
  <c r="F2897" i="1"/>
  <c r="G2895" i="1"/>
  <c r="E2895" i="1"/>
  <c r="A2896" i="1"/>
  <c r="C2898" i="1"/>
  <c r="B2896" i="1"/>
  <c r="H2898" i="1" l="1"/>
  <c r="D2899" i="1"/>
  <c r="F2898" i="1"/>
  <c r="G2896" i="1"/>
  <c r="A2897" i="1"/>
  <c r="E2896" i="1"/>
  <c r="C2899" i="1"/>
  <c r="B2897" i="1"/>
  <c r="H2899" i="1" l="1"/>
  <c r="D2900" i="1"/>
  <c r="F2899" i="1"/>
  <c r="G2897" i="1"/>
  <c r="A2898" i="1"/>
  <c r="E2897" i="1"/>
  <c r="C2900" i="1"/>
  <c r="B2898" i="1"/>
  <c r="H2900" i="1" l="1"/>
  <c r="D2901" i="1"/>
  <c r="F2900" i="1"/>
  <c r="G2898" i="1"/>
  <c r="E2898" i="1"/>
  <c r="A2899" i="1"/>
  <c r="C2901" i="1"/>
  <c r="B2899" i="1"/>
  <c r="H2901" i="1" l="1"/>
  <c r="D2902" i="1"/>
  <c r="F2901" i="1"/>
  <c r="G2899" i="1"/>
  <c r="E2899" i="1"/>
  <c r="A2900" i="1"/>
  <c r="C2902" i="1"/>
  <c r="B2900" i="1"/>
  <c r="H2902" i="1" l="1"/>
  <c r="D2903" i="1"/>
  <c r="F2902" i="1"/>
  <c r="G2900" i="1"/>
  <c r="A2901" i="1"/>
  <c r="E2900" i="1"/>
  <c r="C2903" i="1"/>
  <c r="B2901" i="1"/>
  <c r="H2903" i="1" l="1"/>
  <c r="D2904" i="1"/>
  <c r="F2903" i="1"/>
  <c r="G2901" i="1"/>
  <c r="E2901" i="1"/>
  <c r="A2902" i="1"/>
  <c r="C2904" i="1"/>
  <c r="B2902" i="1"/>
  <c r="H2904" i="1" l="1"/>
  <c r="D2905" i="1"/>
  <c r="F2904" i="1"/>
  <c r="G2902" i="1"/>
  <c r="A2903" i="1"/>
  <c r="E2902" i="1"/>
  <c r="C2905" i="1"/>
  <c r="B2903" i="1"/>
  <c r="H2905" i="1" l="1"/>
  <c r="D2906" i="1"/>
  <c r="F2905" i="1"/>
  <c r="G2903" i="1"/>
  <c r="A2904" i="1"/>
  <c r="E2903" i="1"/>
  <c r="C2906" i="1"/>
  <c r="B2904" i="1"/>
  <c r="H2906" i="1" l="1"/>
  <c r="F2906" i="1"/>
  <c r="D2907" i="1"/>
  <c r="G2904" i="1"/>
  <c r="A2905" i="1"/>
  <c r="E2904" i="1"/>
  <c r="C2907" i="1"/>
  <c r="B2905" i="1"/>
  <c r="H2907" i="1" l="1"/>
  <c r="D2908" i="1"/>
  <c r="F2907" i="1"/>
  <c r="G2905" i="1"/>
  <c r="E2905" i="1"/>
  <c r="A2906" i="1"/>
  <c r="C2908" i="1"/>
  <c r="B2906" i="1"/>
  <c r="H2908" i="1" l="1"/>
  <c r="F2908" i="1"/>
  <c r="D2909" i="1"/>
  <c r="G2906" i="1"/>
  <c r="E2906" i="1"/>
  <c r="A2907" i="1"/>
  <c r="C2909" i="1"/>
  <c r="B2907" i="1"/>
  <c r="H2909" i="1" l="1"/>
  <c r="D2910" i="1"/>
  <c r="F2909" i="1"/>
  <c r="G2907" i="1"/>
  <c r="A2908" i="1"/>
  <c r="E2907" i="1"/>
  <c r="C2910" i="1"/>
  <c r="B2908" i="1"/>
  <c r="H2910" i="1" l="1"/>
  <c r="D2911" i="1"/>
  <c r="F2910" i="1"/>
  <c r="G2908" i="1"/>
  <c r="E2908" i="1"/>
  <c r="A2909" i="1"/>
  <c r="C2911" i="1"/>
  <c r="B2909" i="1"/>
  <c r="H2911" i="1" l="1"/>
  <c r="D2912" i="1"/>
  <c r="F2911" i="1"/>
  <c r="G2909" i="1"/>
  <c r="A2910" i="1"/>
  <c r="E2909" i="1"/>
  <c r="C2912" i="1"/>
  <c r="B2910" i="1"/>
  <c r="H2912" i="1" l="1"/>
  <c r="D2913" i="1"/>
  <c r="F2912" i="1"/>
  <c r="G2910" i="1"/>
  <c r="E2910" i="1"/>
  <c r="A2911" i="1"/>
  <c r="C2913" i="1"/>
  <c r="B2911" i="1"/>
  <c r="H2913" i="1" l="1"/>
  <c r="D2914" i="1"/>
  <c r="F2913" i="1"/>
  <c r="G2911" i="1"/>
  <c r="A2912" i="1"/>
  <c r="E2911" i="1"/>
  <c r="C2914" i="1"/>
  <c r="B2912" i="1"/>
  <c r="H2914" i="1" l="1"/>
  <c r="F2914" i="1"/>
  <c r="D2915" i="1"/>
  <c r="G2912" i="1"/>
  <c r="A2913" i="1"/>
  <c r="E2912" i="1"/>
  <c r="C2915" i="1"/>
  <c r="B2913" i="1"/>
  <c r="H2915" i="1" l="1"/>
  <c r="F2915" i="1"/>
  <c r="D2916" i="1"/>
  <c r="G2913" i="1"/>
  <c r="A2914" i="1"/>
  <c r="E2913" i="1"/>
  <c r="C2916" i="1"/>
  <c r="B2914" i="1"/>
  <c r="H2916" i="1" l="1"/>
  <c r="F2916" i="1"/>
  <c r="D2917" i="1"/>
  <c r="G2914" i="1"/>
  <c r="A2915" i="1"/>
  <c r="E2914" i="1"/>
  <c r="C2917" i="1"/>
  <c r="B2915" i="1"/>
  <c r="H2917" i="1" l="1"/>
  <c r="D2918" i="1"/>
  <c r="F2917" i="1"/>
  <c r="G2915" i="1"/>
  <c r="A2916" i="1"/>
  <c r="E2915" i="1"/>
  <c r="C2918" i="1"/>
  <c r="B2916" i="1"/>
  <c r="H2918" i="1" l="1"/>
  <c r="D2919" i="1"/>
  <c r="F2918" i="1"/>
  <c r="G2916" i="1"/>
  <c r="E2916" i="1"/>
  <c r="A2917" i="1"/>
  <c r="C2919" i="1"/>
  <c r="B2917" i="1"/>
  <c r="H2919" i="1" l="1"/>
  <c r="F2919" i="1"/>
  <c r="D2920" i="1"/>
  <c r="G2917" i="1"/>
  <c r="E2917" i="1"/>
  <c r="A2918" i="1"/>
  <c r="B2918" i="1"/>
  <c r="C2920" i="1"/>
  <c r="H2920" i="1" l="1"/>
  <c r="F2920" i="1"/>
  <c r="D2921" i="1"/>
  <c r="G2918" i="1"/>
  <c r="A2919" i="1"/>
  <c r="E2918" i="1"/>
  <c r="B2919" i="1"/>
  <c r="C2921" i="1"/>
  <c r="H2921" i="1" l="1"/>
  <c r="D2922" i="1"/>
  <c r="F2921" i="1"/>
  <c r="G2919" i="1"/>
  <c r="E2919" i="1"/>
  <c r="A2920" i="1"/>
  <c r="C2922" i="1"/>
  <c r="B2920" i="1"/>
  <c r="H2922" i="1" l="1"/>
  <c r="F2922" i="1"/>
  <c r="D2923" i="1"/>
  <c r="G2920" i="1"/>
  <c r="A2921" i="1"/>
  <c r="E2920" i="1"/>
  <c r="C2923" i="1"/>
  <c r="B2921" i="1"/>
  <c r="H2923" i="1" l="1"/>
  <c r="F2923" i="1"/>
  <c r="D2924" i="1"/>
  <c r="G2921" i="1"/>
  <c r="A2922" i="1"/>
  <c r="E2921" i="1"/>
  <c r="C2924" i="1"/>
  <c r="B2922" i="1"/>
  <c r="H2924" i="1" l="1"/>
  <c r="F2924" i="1"/>
  <c r="D2925" i="1"/>
  <c r="G2922" i="1"/>
  <c r="A2923" i="1"/>
  <c r="E2922" i="1"/>
  <c r="C2925" i="1"/>
  <c r="B2923" i="1"/>
  <c r="H2925" i="1" l="1"/>
  <c r="F2925" i="1"/>
  <c r="D2926" i="1"/>
  <c r="G2923" i="1"/>
  <c r="A2924" i="1"/>
  <c r="E2923" i="1"/>
  <c r="C2926" i="1"/>
  <c r="B2924" i="1"/>
  <c r="H2926" i="1" l="1"/>
  <c r="F2926" i="1"/>
  <c r="D2927" i="1"/>
  <c r="G2924" i="1"/>
  <c r="A2925" i="1"/>
  <c r="E2924" i="1"/>
  <c r="C2927" i="1"/>
  <c r="B2925" i="1"/>
  <c r="H2927" i="1" l="1"/>
  <c r="F2927" i="1"/>
  <c r="D2928" i="1"/>
  <c r="G2925" i="1"/>
  <c r="E2925" i="1"/>
  <c r="A2926" i="1"/>
  <c r="C2928" i="1"/>
  <c r="B2926" i="1"/>
  <c r="H2928" i="1" l="1"/>
  <c r="F2928" i="1"/>
  <c r="D2929" i="1"/>
  <c r="G2926" i="1"/>
  <c r="A2927" i="1"/>
  <c r="E2926" i="1"/>
  <c r="C2929" i="1"/>
  <c r="B2927" i="1"/>
  <c r="H2929" i="1" l="1"/>
  <c r="F2929" i="1"/>
  <c r="D2930" i="1"/>
  <c r="G2927" i="1"/>
  <c r="A2928" i="1"/>
  <c r="E2927" i="1"/>
  <c r="C2930" i="1"/>
  <c r="B2928" i="1"/>
  <c r="H2930" i="1" l="1"/>
  <c r="F2930" i="1"/>
  <c r="D2931" i="1"/>
  <c r="G2928" i="1"/>
  <c r="A2929" i="1"/>
  <c r="E2928" i="1"/>
  <c r="B2929" i="1"/>
  <c r="C2931" i="1"/>
  <c r="H2931" i="1" l="1"/>
  <c r="F2931" i="1"/>
  <c r="D2932" i="1"/>
  <c r="G2929" i="1"/>
  <c r="E2929" i="1"/>
  <c r="A2930" i="1"/>
  <c r="C2932" i="1"/>
  <c r="B2930" i="1"/>
  <c r="H2932" i="1" l="1"/>
  <c r="F2932" i="1"/>
  <c r="D2933" i="1"/>
  <c r="G2930" i="1"/>
  <c r="A2931" i="1"/>
  <c r="E2930" i="1"/>
  <c r="C2933" i="1"/>
  <c r="B2931" i="1"/>
  <c r="H2933" i="1" l="1"/>
  <c r="D2934" i="1"/>
  <c r="F2933" i="1"/>
  <c r="G2931" i="1"/>
  <c r="A2932" i="1"/>
  <c r="E2931" i="1"/>
  <c r="C2934" i="1"/>
  <c r="B2932" i="1"/>
  <c r="H2934" i="1" l="1"/>
  <c r="F2934" i="1"/>
  <c r="D2935" i="1"/>
  <c r="G2932" i="1"/>
  <c r="A2933" i="1"/>
  <c r="E2932" i="1"/>
  <c r="C2935" i="1"/>
  <c r="B2933" i="1"/>
  <c r="H2935" i="1" l="1"/>
  <c r="F2935" i="1"/>
  <c r="D2936" i="1"/>
  <c r="G2933" i="1"/>
  <c r="E2933" i="1"/>
  <c r="A2934" i="1"/>
  <c r="C2936" i="1"/>
  <c r="B2934" i="1"/>
  <c r="H2936" i="1" l="1"/>
  <c r="F2936" i="1"/>
  <c r="D2937" i="1"/>
  <c r="G2934" i="1"/>
  <c r="A2935" i="1"/>
  <c r="E2934" i="1"/>
  <c r="C2937" i="1"/>
  <c r="B2935" i="1"/>
  <c r="H2937" i="1" l="1"/>
  <c r="F2937" i="1"/>
  <c r="D2938" i="1"/>
  <c r="G2935" i="1"/>
  <c r="E2935" i="1"/>
  <c r="A2936" i="1"/>
  <c r="C2938" i="1"/>
  <c r="B2936" i="1"/>
  <c r="H2938" i="1" l="1"/>
  <c r="F2938" i="1"/>
  <c r="D2939" i="1"/>
  <c r="G2936" i="1"/>
  <c r="A2937" i="1"/>
  <c r="E2936" i="1"/>
  <c r="C2939" i="1"/>
  <c r="B2937" i="1"/>
  <c r="H2939" i="1" l="1"/>
  <c r="F2939" i="1"/>
  <c r="D2940" i="1"/>
  <c r="G2937" i="1"/>
  <c r="E2937" i="1"/>
  <c r="A2938" i="1"/>
  <c r="C2940" i="1"/>
  <c r="B2938" i="1"/>
  <c r="H2940" i="1" l="1"/>
  <c r="F2940" i="1"/>
  <c r="D2941" i="1"/>
  <c r="G2938" i="1"/>
  <c r="E2938" i="1"/>
  <c r="A2939" i="1"/>
  <c r="C2941" i="1"/>
  <c r="B2939" i="1"/>
  <c r="H2941" i="1" l="1"/>
  <c r="F2941" i="1"/>
  <c r="D2942" i="1"/>
  <c r="G2939" i="1"/>
  <c r="A2940" i="1"/>
  <c r="E2939" i="1"/>
  <c r="B2940" i="1"/>
  <c r="C2942" i="1"/>
  <c r="H2942" i="1" l="1"/>
  <c r="F2942" i="1"/>
  <c r="D2943" i="1"/>
  <c r="G2940" i="1"/>
  <c r="E2940" i="1"/>
  <c r="A2941" i="1"/>
  <c r="B2941" i="1"/>
  <c r="C2943" i="1"/>
  <c r="H2943" i="1" l="1"/>
  <c r="F2943" i="1"/>
  <c r="D2944" i="1"/>
  <c r="G2941" i="1"/>
  <c r="E2941" i="1"/>
  <c r="A2942" i="1"/>
  <c r="C2944" i="1"/>
  <c r="B2942" i="1"/>
  <c r="H2944" i="1" l="1"/>
  <c r="F2944" i="1"/>
  <c r="D2945" i="1"/>
  <c r="G2942" i="1"/>
  <c r="A2943" i="1"/>
  <c r="E2942" i="1"/>
  <c r="C2945" i="1"/>
  <c r="B2943" i="1"/>
  <c r="H2945" i="1" l="1"/>
  <c r="F2945" i="1"/>
  <c r="D2946" i="1"/>
  <c r="G2943" i="1"/>
  <c r="E2943" i="1"/>
  <c r="A2944" i="1"/>
  <c r="C2946" i="1"/>
  <c r="B2944" i="1"/>
  <c r="H2946" i="1" l="1"/>
  <c r="F2946" i="1"/>
  <c r="D2947" i="1"/>
  <c r="G2944" i="1"/>
  <c r="A2945" i="1"/>
  <c r="E2944" i="1"/>
  <c r="C2947" i="1"/>
  <c r="B2945" i="1"/>
  <c r="H2947" i="1" l="1"/>
  <c r="F2947" i="1"/>
  <c r="D2948" i="1"/>
  <c r="G2945" i="1"/>
  <c r="A2946" i="1"/>
  <c r="E2945" i="1"/>
  <c r="C2948" i="1"/>
  <c r="B2946" i="1"/>
  <c r="H2948" i="1" l="1"/>
  <c r="F2948" i="1"/>
  <c r="D2949" i="1"/>
  <c r="G2946" i="1"/>
  <c r="A2947" i="1"/>
  <c r="E2946" i="1"/>
  <c r="C2949" i="1"/>
  <c r="B2947" i="1"/>
  <c r="H2949" i="1" l="1"/>
  <c r="F2949" i="1"/>
  <c r="D2950" i="1"/>
  <c r="G2947" i="1"/>
  <c r="A2948" i="1"/>
  <c r="E2947" i="1"/>
  <c r="C2950" i="1"/>
  <c r="B2948" i="1"/>
  <c r="H2950" i="1" l="1"/>
  <c r="F2950" i="1"/>
  <c r="D2951" i="1"/>
  <c r="G2948" i="1"/>
  <c r="E2948" i="1"/>
  <c r="A2949" i="1"/>
  <c r="C2951" i="1"/>
  <c r="B2949" i="1"/>
  <c r="H2951" i="1" l="1"/>
  <c r="F2951" i="1"/>
  <c r="D2952" i="1"/>
  <c r="G2949" i="1"/>
  <c r="E2949" i="1"/>
  <c r="A2950" i="1"/>
  <c r="C2952" i="1"/>
  <c r="B2950" i="1"/>
  <c r="H2952" i="1" l="1"/>
  <c r="D2953" i="1"/>
  <c r="F2952" i="1"/>
  <c r="G2950" i="1"/>
  <c r="A2951" i="1"/>
  <c r="E2950" i="1"/>
  <c r="C2953" i="1"/>
  <c r="B2951" i="1"/>
  <c r="H2953" i="1" l="1"/>
  <c r="F2953" i="1"/>
  <c r="D2954" i="1"/>
  <c r="G2951" i="1"/>
  <c r="E2951" i="1"/>
  <c r="A2952" i="1"/>
  <c r="C2954" i="1"/>
  <c r="B2952" i="1"/>
  <c r="H2954" i="1" l="1"/>
  <c r="F2954" i="1"/>
  <c r="D2955" i="1"/>
  <c r="G2952" i="1"/>
  <c r="A2953" i="1"/>
  <c r="E2952" i="1"/>
  <c r="C2955" i="1"/>
  <c r="B2953" i="1"/>
  <c r="H2955" i="1" l="1"/>
  <c r="F2955" i="1"/>
  <c r="D2956" i="1"/>
  <c r="G2953" i="1"/>
  <c r="E2953" i="1"/>
  <c r="A2954" i="1"/>
  <c r="C2956" i="1"/>
  <c r="B2954" i="1"/>
  <c r="H2956" i="1" l="1"/>
  <c r="F2956" i="1"/>
  <c r="D2957" i="1"/>
  <c r="G2954" i="1"/>
  <c r="A2955" i="1"/>
  <c r="E2954" i="1"/>
  <c r="C2957" i="1"/>
  <c r="B2955" i="1"/>
  <c r="H2957" i="1" l="1"/>
  <c r="F2957" i="1"/>
  <c r="D2958" i="1"/>
  <c r="G2955" i="1"/>
  <c r="A2956" i="1"/>
  <c r="E2955" i="1"/>
  <c r="B2956" i="1"/>
  <c r="C2958" i="1"/>
  <c r="H2958" i="1" l="1"/>
  <c r="F2958" i="1"/>
  <c r="D2959" i="1"/>
  <c r="G2956" i="1"/>
  <c r="A2957" i="1"/>
  <c r="E2956" i="1"/>
  <c r="C2959" i="1"/>
  <c r="B2957" i="1"/>
  <c r="H2959" i="1" l="1"/>
  <c r="F2959" i="1"/>
  <c r="D2960" i="1"/>
  <c r="G2957" i="1"/>
  <c r="E2957" i="1"/>
  <c r="A2958" i="1"/>
  <c r="C2960" i="1"/>
  <c r="B2958" i="1"/>
  <c r="H2960" i="1" l="1"/>
  <c r="F2960" i="1"/>
  <c r="D2961" i="1"/>
  <c r="G2958" i="1"/>
  <c r="A2959" i="1"/>
  <c r="E2958" i="1"/>
  <c r="C2961" i="1"/>
  <c r="B2959" i="1"/>
  <c r="H2961" i="1" l="1"/>
  <c r="F2961" i="1"/>
  <c r="D2962" i="1"/>
  <c r="G2959" i="1"/>
  <c r="A2960" i="1"/>
  <c r="E2959" i="1"/>
  <c r="C2962" i="1"/>
  <c r="B2960" i="1"/>
  <c r="H2962" i="1" l="1"/>
  <c r="F2962" i="1"/>
  <c r="D2963" i="1"/>
  <c r="G2960" i="1"/>
  <c r="E2960" i="1"/>
  <c r="A2961" i="1"/>
  <c r="B2961" i="1"/>
  <c r="C2963" i="1"/>
  <c r="H2963" i="1" l="1"/>
  <c r="F2963" i="1"/>
  <c r="D2964" i="1"/>
  <c r="G2961" i="1"/>
  <c r="E2961" i="1"/>
  <c r="A2962" i="1"/>
  <c r="B2962" i="1"/>
  <c r="C2964" i="1"/>
  <c r="H2964" i="1" l="1"/>
  <c r="F2964" i="1"/>
  <c r="D2965" i="1"/>
  <c r="G2962" i="1"/>
  <c r="A2963" i="1"/>
  <c r="E2962" i="1"/>
  <c r="B2963" i="1"/>
  <c r="C2965" i="1"/>
  <c r="H2965" i="1" l="1"/>
  <c r="F2965" i="1"/>
  <c r="D2966" i="1"/>
  <c r="G2963" i="1"/>
  <c r="A2964" i="1"/>
  <c r="E2963" i="1"/>
  <c r="C2966" i="1"/>
  <c r="B2964" i="1"/>
  <c r="H2966" i="1" l="1"/>
  <c r="F2966" i="1"/>
  <c r="D2967" i="1"/>
  <c r="G2964" i="1"/>
  <c r="E2964" i="1"/>
  <c r="A2965" i="1"/>
  <c r="B2965" i="1"/>
  <c r="C2967" i="1"/>
  <c r="H2967" i="1" l="1"/>
  <c r="F2967" i="1"/>
  <c r="D2968" i="1"/>
  <c r="G2965" i="1"/>
  <c r="A2966" i="1"/>
  <c r="E2965" i="1"/>
  <c r="C2968" i="1"/>
  <c r="B2966" i="1"/>
  <c r="H2968" i="1" l="1"/>
  <c r="F2968" i="1"/>
  <c r="D2969" i="1"/>
  <c r="G2966" i="1"/>
  <c r="E2966" i="1"/>
  <c r="A2967" i="1"/>
  <c r="C2969" i="1"/>
  <c r="B2967" i="1"/>
  <c r="H2969" i="1" l="1"/>
  <c r="F2969" i="1"/>
  <c r="D2970" i="1"/>
  <c r="G2967" i="1"/>
  <c r="E2967" i="1"/>
  <c r="A2968" i="1"/>
  <c r="C2970" i="1"/>
  <c r="B2968" i="1"/>
  <c r="H2970" i="1" l="1"/>
  <c r="F2970" i="1"/>
  <c r="D2971" i="1"/>
  <c r="G2968" i="1"/>
  <c r="E2968" i="1"/>
  <c r="A2969" i="1"/>
  <c r="C2971" i="1"/>
  <c r="B2969" i="1"/>
  <c r="H2971" i="1" l="1"/>
  <c r="F2971" i="1"/>
  <c r="D2972" i="1"/>
  <c r="G2969" i="1"/>
  <c r="E2969" i="1"/>
  <c r="A2970" i="1"/>
  <c r="C2972" i="1"/>
  <c r="B2970" i="1"/>
  <c r="H2972" i="1" l="1"/>
  <c r="D2973" i="1"/>
  <c r="F2972" i="1"/>
  <c r="G2970" i="1"/>
  <c r="A2971" i="1"/>
  <c r="E2970" i="1"/>
  <c r="C2973" i="1"/>
  <c r="B2971" i="1"/>
  <c r="H2973" i="1" l="1"/>
  <c r="F2973" i="1"/>
  <c r="D2974" i="1"/>
  <c r="G2971" i="1"/>
  <c r="A2972" i="1"/>
  <c r="E2971" i="1"/>
  <c r="C2974" i="1"/>
  <c r="B2972" i="1"/>
  <c r="H2974" i="1" l="1"/>
  <c r="F2974" i="1"/>
  <c r="D2975" i="1"/>
  <c r="G2972" i="1"/>
  <c r="A2973" i="1"/>
  <c r="E2972" i="1"/>
  <c r="C2975" i="1"/>
  <c r="B2973" i="1"/>
  <c r="H2975" i="1" l="1"/>
  <c r="F2975" i="1"/>
  <c r="D2976" i="1"/>
  <c r="G2973" i="1"/>
  <c r="E2973" i="1"/>
  <c r="A2974" i="1"/>
  <c r="B2974" i="1"/>
  <c r="C2976" i="1"/>
  <c r="H2976" i="1" l="1"/>
  <c r="D2977" i="1"/>
  <c r="F2976" i="1"/>
  <c r="G2974" i="1"/>
  <c r="A2975" i="1"/>
  <c r="E2974" i="1"/>
  <c r="B2975" i="1"/>
  <c r="C2977" i="1"/>
  <c r="H2977" i="1" l="1"/>
  <c r="D2978" i="1"/>
  <c r="F2977" i="1"/>
  <c r="G2975" i="1"/>
  <c r="A2976" i="1"/>
  <c r="E2975" i="1"/>
  <c r="C2978" i="1"/>
  <c r="B2976" i="1"/>
  <c r="H2978" i="1" l="1"/>
  <c r="F2978" i="1"/>
  <c r="D2979" i="1"/>
  <c r="G2976" i="1"/>
  <c r="A2977" i="1"/>
  <c r="E2976" i="1"/>
  <c r="C2979" i="1"/>
  <c r="B2977" i="1"/>
  <c r="H2979" i="1" l="1"/>
  <c r="F2979" i="1"/>
  <c r="D2980" i="1"/>
  <c r="G2977" i="1"/>
  <c r="E2977" i="1"/>
  <c r="A2978" i="1"/>
  <c r="C2980" i="1"/>
  <c r="B2978" i="1"/>
  <c r="H2980" i="1" l="1"/>
  <c r="D2981" i="1"/>
  <c r="F2980" i="1"/>
  <c r="G2978" i="1"/>
  <c r="A2979" i="1"/>
  <c r="E2978" i="1"/>
  <c r="C2981" i="1"/>
  <c r="B2979" i="1"/>
  <c r="H2981" i="1" l="1"/>
  <c r="D2982" i="1"/>
  <c r="F2981" i="1"/>
  <c r="G2979" i="1"/>
  <c r="E2979" i="1"/>
  <c r="A2980" i="1"/>
  <c r="C2982" i="1"/>
  <c r="B2980" i="1"/>
  <c r="H2982" i="1" l="1"/>
  <c r="D2983" i="1"/>
  <c r="F2982" i="1"/>
  <c r="G2980" i="1"/>
  <c r="A2981" i="1"/>
  <c r="E2980" i="1"/>
  <c r="C2983" i="1"/>
  <c r="B2981" i="1"/>
  <c r="H2983" i="1" l="1"/>
  <c r="D2984" i="1"/>
  <c r="F2983" i="1"/>
  <c r="G2981" i="1"/>
  <c r="E2981" i="1"/>
  <c r="A2982" i="1"/>
  <c r="C2984" i="1"/>
  <c r="B2982" i="1"/>
  <c r="H2984" i="1" l="1"/>
  <c r="D2985" i="1"/>
  <c r="F2984" i="1"/>
  <c r="G2982" i="1"/>
  <c r="A2983" i="1"/>
  <c r="E2982" i="1"/>
  <c r="B2983" i="1"/>
  <c r="C2985" i="1"/>
  <c r="H2985" i="1" l="1"/>
  <c r="D2986" i="1"/>
  <c r="F2985" i="1"/>
  <c r="G2983" i="1"/>
  <c r="A2984" i="1"/>
  <c r="E2983" i="1"/>
  <c r="B2984" i="1"/>
  <c r="C2986" i="1"/>
  <c r="H2986" i="1" l="1"/>
  <c r="D2987" i="1"/>
  <c r="F2986" i="1"/>
  <c r="G2984" i="1"/>
  <c r="A2985" i="1"/>
  <c r="E2984" i="1"/>
  <c r="C2987" i="1"/>
  <c r="B2985" i="1"/>
  <c r="H2987" i="1" l="1"/>
  <c r="D2988" i="1"/>
  <c r="F2987" i="1"/>
  <c r="G2985" i="1"/>
  <c r="A2986" i="1"/>
  <c r="E2985" i="1"/>
  <c r="C2988" i="1"/>
  <c r="B2986" i="1"/>
  <c r="H2988" i="1" l="1"/>
  <c r="F2988" i="1"/>
  <c r="D2989" i="1"/>
  <c r="G2986" i="1"/>
  <c r="E2986" i="1"/>
  <c r="A2987" i="1"/>
  <c r="C2989" i="1"/>
  <c r="B2987" i="1"/>
  <c r="H2989" i="1" l="1"/>
  <c r="F2989" i="1"/>
  <c r="D2990" i="1"/>
  <c r="G2987" i="1"/>
  <c r="A2988" i="1"/>
  <c r="E2987" i="1"/>
  <c r="C2990" i="1"/>
  <c r="B2988" i="1"/>
  <c r="H2990" i="1" l="1"/>
  <c r="D2991" i="1"/>
  <c r="F2990" i="1"/>
  <c r="G2988" i="1"/>
  <c r="E2988" i="1"/>
  <c r="A2989" i="1"/>
  <c r="C2991" i="1"/>
  <c r="B2989" i="1"/>
  <c r="H2991" i="1" l="1"/>
  <c r="D2992" i="1"/>
  <c r="F2991" i="1"/>
  <c r="G2989" i="1"/>
  <c r="A2990" i="1"/>
  <c r="E2989" i="1"/>
  <c r="C2992" i="1"/>
  <c r="B2990" i="1"/>
  <c r="H2992" i="1" l="1"/>
  <c r="F2992" i="1"/>
  <c r="D2993" i="1"/>
  <c r="G2990" i="1"/>
  <c r="E2990" i="1"/>
  <c r="A2991" i="1"/>
  <c r="C2993" i="1"/>
  <c r="B2991" i="1"/>
  <c r="H2993" i="1" l="1"/>
  <c r="F2993" i="1"/>
  <c r="D2994" i="1"/>
  <c r="G2991" i="1"/>
  <c r="A2992" i="1"/>
  <c r="E2991" i="1"/>
  <c r="C2994" i="1"/>
  <c r="B2992" i="1"/>
  <c r="H2994" i="1" l="1"/>
  <c r="F2994" i="1"/>
  <c r="D2995" i="1"/>
  <c r="G2992" i="1"/>
  <c r="E2992" i="1"/>
  <c r="A2993" i="1"/>
  <c r="C2995" i="1"/>
  <c r="B2993" i="1"/>
  <c r="H2995" i="1" l="1"/>
  <c r="D2996" i="1"/>
  <c r="F2995" i="1"/>
  <c r="G2993" i="1"/>
  <c r="A2994" i="1"/>
  <c r="E2993" i="1"/>
  <c r="C2996" i="1"/>
  <c r="B2994" i="1"/>
  <c r="H2996" i="1" l="1"/>
  <c r="F2996" i="1"/>
  <c r="D2997" i="1"/>
  <c r="G2994" i="1"/>
  <c r="E2994" i="1"/>
  <c r="A2995" i="1"/>
  <c r="C2997" i="1"/>
  <c r="B2995" i="1"/>
  <c r="H2997" i="1" l="1"/>
  <c r="F2997" i="1"/>
  <c r="D2998" i="1"/>
  <c r="G2995" i="1"/>
  <c r="A2996" i="1"/>
  <c r="E2995" i="1"/>
  <c r="C2998" i="1"/>
  <c r="B2996" i="1"/>
  <c r="H2998" i="1" l="1"/>
  <c r="F2998" i="1"/>
  <c r="D2999" i="1"/>
  <c r="G2996" i="1"/>
  <c r="E2996" i="1"/>
  <c r="A2997" i="1"/>
  <c r="C2999" i="1"/>
  <c r="B2997" i="1"/>
  <c r="H2999" i="1" l="1"/>
  <c r="F2999" i="1"/>
  <c r="D3000" i="1"/>
  <c r="G2997" i="1"/>
  <c r="E2997" i="1"/>
  <c r="A2998" i="1"/>
  <c r="C3000" i="1"/>
  <c r="B2998" i="1"/>
  <c r="H3000" i="1" l="1"/>
  <c r="F3000" i="1"/>
  <c r="D3001" i="1"/>
  <c r="G2998" i="1"/>
  <c r="E2998" i="1"/>
  <c r="A2999" i="1"/>
  <c r="C3001" i="1"/>
  <c r="B2999" i="1"/>
  <c r="H3001" i="1" l="1"/>
  <c r="F3001" i="1"/>
  <c r="D3002" i="1"/>
  <c r="G2999" i="1"/>
  <c r="A3000" i="1"/>
  <c r="E2999" i="1"/>
  <c r="B3000" i="1"/>
  <c r="C3002" i="1"/>
  <c r="H3002" i="1" l="1"/>
  <c r="F3002" i="1"/>
  <c r="D3003" i="1"/>
  <c r="G3000" i="1"/>
  <c r="E3000" i="1"/>
  <c r="A3001" i="1"/>
  <c r="C3003" i="1"/>
  <c r="B3001" i="1"/>
  <c r="H3003" i="1" l="1"/>
  <c r="F3003" i="1"/>
  <c r="D3004" i="1"/>
  <c r="G3001" i="1"/>
  <c r="E3001" i="1"/>
  <c r="A3002" i="1"/>
  <c r="C3004" i="1"/>
  <c r="B3002" i="1"/>
  <c r="H3004" i="1" l="1"/>
  <c r="F3004" i="1"/>
  <c r="D3005" i="1"/>
  <c r="G3002" i="1"/>
  <c r="E3002" i="1"/>
  <c r="A3003" i="1"/>
  <c r="C3005" i="1"/>
  <c r="B3003" i="1"/>
  <c r="H3005" i="1" l="1"/>
  <c r="F3005" i="1"/>
  <c r="D3006" i="1"/>
  <c r="G3003" i="1"/>
  <c r="A3004" i="1"/>
  <c r="E3003" i="1"/>
  <c r="C3006" i="1"/>
  <c r="B3004" i="1"/>
  <c r="H3006" i="1" l="1"/>
  <c r="F3006" i="1"/>
  <c r="D3007" i="1"/>
  <c r="G3004" i="1"/>
  <c r="E3004" i="1"/>
  <c r="A3005" i="1"/>
  <c r="C3007" i="1"/>
  <c r="B3005" i="1"/>
  <c r="H3007" i="1" l="1"/>
  <c r="F3007" i="1"/>
  <c r="D3008" i="1"/>
  <c r="G3005" i="1"/>
  <c r="A3006" i="1"/>
  <c r="E3005" i="1"/>
  <c r="C3008" i="1"/>
  <c r="B3006" i="1"/>
  <c r="H3008" i="1" l="1"/>
  <c r="F3008" i="1"/>
  <c r="D3009" i="1"/>
  <c r="G3006" i="1"/>
  <c r="A3007" i="1"/>
  <c r="E3006" i="1"/>
  <c r="C3009" i="1"/>
  <c r="B3007" i="1"/>
  <c r="H3009" i="1" l="1"/>
  <c r="F3009" i="1"/>
  <c r="D3010" i="1"/>
  <c r="G3007" i="1"/>
  <c r="A3008" i="1"/>
  <c r="E3007" i="1"/>
  <c r="C3010" i="1"/>
  <c r="B3008" i="1"/>
  <c r="H3010" i="1" l="1"/>
  <c r="F3010" i="1"/>
  <c r="D3011" i="1"/>
  <c r="G3008" i="1"/>
  <c r="E3008" i="1"/>
  <c r="A3009" i="1"/>
  <c r="C3011" i="1"/>
  <c r="B3009" i="1"/>
  <c r="H3011" i="1" l="1"/>
  <c r="F3011" i="1"/>
  <c r="D3012" i="1"/>
  <c r="G3009" i="1"/>
  <c r="A3010" i="1"/>
  <c r="E3009" i="1"/>
  <c r="C3012" i="1"/>
  <c r="B3010" i="1"/>
  <c r="H3012" i="1" l="1"/>
  <c r="F3012" i="1"/>
  <c r="D3013" i="1"/>
  <c r="G3010" i="1"/>
  <c r="E3010" i="1"/>
  <c r="A3011" i="1"/>
  <c r="B3011" i="1"/>
  <c r="C3013" i="1"/>
  <c r="H3013" i="1" l="1"/>
  <c r="F3013" i="1"/>
  <c r="D3014" i="1"/>
  <c r="G3011" i="1"/>
  <c r="A3012" i="1"/>
  <c r="E3011" i="1"/>
  <c r="B3012" i="1"/>
  <c r="C3014" i="1"/>
  <c r="H3014" i="1" l="1"/>
  <c r="F3014" i="1"/>
  <c r="D3015" i="1"/>
  <c r="G3012" i="1"/>
  <c r="A3013" i="1"/>
  <c r="E3012" i="1"/>
  <c r="B3013" i="1"/>
  <c r="C3015" i="1"/>
  <c r="H3015" i="1" l="1"/>
  <c r="F3015" i="1"/>
  <c r="D3016" i="1"/>
  <c r="G3013" i="1"/>
  <c r="A3014" i="1"/>
  <c r="E3013" i="1"/>
  <c r="B3014" i="1"/>
  <c r="C3016" i="1"/>
  <c r="H3016" i="1" l="1"/>
  <c r="F3016" i="1"/>
  <c r="D3017" i="1"/>
  <c r="G3014" i="1"/>
  <c r="E3014" i="1"/>
  <c r="A3015" i="1"/>
  <c r="C3017" i="1"/>
  <c r="B3015" i="1"/>
  <c r="H3017" i="1" l="1"/>
  <c r="F3017" i="1"/>
  <c r="D3018" i="1"/>
  <c r="G3015" i="1"/>
  <c r="A3016" i="1"/>
  <c r="E3015" i="1"/>
  <c r="C3018" i="1"/>
  <c r="B3016" i="1"/>
  <c r="H3018" i="1" l="1"/>
  <c r="F3018" i="1"/>
  <c r="D3019" i="1"/>
  <c r="G3016" i="1"/>
  <c r="E3016" i="1"/>
  <c r="A3017" i="1"/>
  <c r="B3017" i="1"/>
  <c r="C3019" i="1"/>
  <c r="H3019" i="1" l="1"/>
  <c r="F3019" i="1"/>
  <c r="D3020" i="1"/>
  <c r="G3017" i="1"/>
  <c r="A3018" i="1"/>
  <c r="E3017" i="1"/>
  <c r="C3020" i="1"/>
  <c r="B3018" i="1"/>
  <c r="H3020" i="1" l="1"/>
  <c r="F3020" i="1"/>
  <c r="D3021" i="1"/>
  <c r="G3018" i="1"/>
  <c r="A3019" i="1"/>
  <c r="E3018" i="1"/>
  <c r="C3021" i="1"/>
  <c r="B3019" i="1"/>
  <c r="H3021" i="1" l="1"/>
  <c r="F3021" i="1"/>
  <c r="D3022" i="1"/>
  <c r="G3019" i="1"/>
  <c r="E3019" i="1"/>
  <c r="A3020" i="1"/>
  <c r="C3022" i="1"/>
  <c r="B3020" i="1"/>
  <c r="H3022" i="1" l="1"/>
  <c r="F3022" i="1"/>
  <c r="D3023" i="1"/>
  <c r="G3020" i="1"/>
  <c r="A3021" i="1"/>
  <c r="E3020" i="1"/>
  <c r="C3023" i="1"/>
  <c r="B3021" i="1"/>
  <c r="H3023" i="1" l="1"/>
  <c r="F3023" i="1"/>
  <c r="D3024" i="1"/>
  <c r="G3021" i="1"/>
  <c r="E3021" i="1"/>
  <c r="A3022" i="1"/>
  <c r="C3024" i="1"/>
  <c r="B3022" i="1"/>
  <c r="H3024" i="1" l="1"/>
  <c r="F3024" i="1"/>
  <c r="D3025" i="1"/>
  <c r="G3022" i="1"/>
  <c r="A3023" i="1"/>
  <c r="E3022" i="1"/>
  <c r="C3025" i="1"/>
  <c r="B3023" i="1"/>
  <c r="H3025" i="1" l="1"/>
  <c r="F3025" i="1"/>
  <c r="D3026" i="1"/>
  <c r="G3023" i="1"/>
  <c r="E3023" i="1"/>
  <c r="A3024" i="1"/>
  <c r="C3026" i="1"/>
  <c r="B3024" i="1"/>
  <c r="H3026" i="1" l="1"/>
  <c r="F3026" i="1"/>
  <c r="D3027" i="1"/>
  <c r="G3024" i="1"/>
  <c r="E3024" i="1"/>
  <c r="A3025" i="1"/>
  <c r="B3025" i="1"/>
  <c r="C3027" i="1"/>
  <c r="H3027" i="1" l="1"/>
  <c r="F3027" i="1"/>
  <c r="D3028" i="1"/>
  <c r="G3025" i="1"/>
  <c r="A3026" i="1"/>
  <c r="E3025" i="1"/>
  <c r="B3026" i="1"/>
  <c r="C3028" i="1"/>
  <c r="H3028" i="1" l="1"/>
  <c r="D3029" i="1"/>
  <c r="F3028" i="1"/>
  <c r="G3026" i="1"/>
  <c r="E3026" i="1"/>
  <c r="A3027" i="1"/>
  <c r="C3029" i="1"/>
  <c r="B3027" i="1"/>
  <c r="H3029" i="1" l="1"/>
  <c r="F3029" i="1"/>
  <c r="D3030" i="1"/>
  <c r="G3027" i="1"/>
  <c r="A3028" i="1"/>
  <c r="E3027" i="1"/>
  <c r="C3030" i="1"/>
  <c r="B3028" i="1"/>
  <c r="H3030" i="1" l="1"/>
  <c r="F3030" i="1"/>
  <c r="D3031" i="1"/>
  <c r="G3028" i="1"/>
  <c r="A3029" i="1"/>
  <c r="E3028" i="1"/>
  <c r="C3031" i="1"/>
  <c r="B3029" i="1"/>
  <c r="H3031" i="1" l="1"/>
  <c r="F3031" i="1"/>
  <c r="D3032" i="1"/>
  <c r="G3029" i="1"/>
  <c r="A3030" i="1"/>
  <c r="E3029" i="1"/>
  <c r="B3030" i="1"/>
  <c r="C3032" i="1"/>
  <c r="H3032" i="1" l="1"/>
  <c r="F3032" i="1"/>
  <c r="D3033" i="1"/>
  <c r="G3030" i="1"/>
  <c r="A3031" i="1"/>
  <c r="E3030" i="1"/>
  <c r="C3033" i="1"/>
  <c r="B3031" i="1"/>
  <c r="H3033" i="1" l="1"/>
  <c r="F3033" i="1"/>
  <c r="D3034" i="1"/>
  <c r="G3031" i="1"/>
  <c r="E3031" i="1"/>
  <c r="A3032" i="1"/>
  <c r="C3034" i="1"/>
  <c r="B3032" i="1"/>
  <c r="H3034" i="1" l="1"/>
  <c r="F3034" i="1"/>
  <c r="D3035" i="1"/>
  <c r="G3032" i="1"/>
  <c r="E3032" i="1"/>
  <c r="A3033" i="1"/>
  <c r="C3035" i="1"/>
  <c r="B3033" i="1"/>
  <c r="H3035" i="1" l="1"/>
  <c r="F3035" i="1"/>
  <c r="D3036" i="1"/>
  <c r="G3033" i="1"/>
  <c r="A3034" i="1"/>
  <c r="E3033" i="1"/>
  <c r="C3036" i="1"/>
  <c r="B3034" i="1"/>
  <c r="H3036" i="1" l="1"/>
  <c r="F3036" i="1"/>
  <c r="D3037" i="1"/>
  <c r="G3034" i="1"/>
  <c r="A3035" i="1"/>
  <c r="E3034" i="1"/>
  <c r="C3037" i="1"/>
  <c r="B3035" i="1"/>
  <c r="H3037" i="1" l="1"/>
  <c r="F3037" i="1"/>
  <c r="D3038" i="1"/>
  <c r="G3035" i="1"/>
  <c r="E3035" i="1"/>
  <c r="A3036" i="1"/>
  <c r="C3038" i="1"/>
  <c r="B3036" i="1"/>
  <c r="H3038" i="1" l="1"/>
  <c r="F3038" i="1"/>
  <c r="D3039" i="1"/>
  <c r="G3036" i="1"/>
  <c r="A3037" i="1"/>
  <c r="E3036" i="1"/>
  <c r="B3037" i="1"/>
  <c r="C3039" i="1"/>
  <c r="H3039" i="1" l="1"/>
  <c r="F3039" i="1"/>
  <c r="D3040" i="1"/>
  <c r="G3037" i="1"/>
  <c r="A3038" i="1"/>
  <c r="E3037" i="1"/>
  <c r="B3038" i="1"/>
  <c r="C3040" i="1"/>
  <c r="H3040" i="1" l="1"/>
  <c r="F3040" i="1"/>
  <c r="D3041" i="1"/>
  <c r="G3038" i="1"/>
  <c r="A3039" i="1"/>
  <c r="E3038" i="1"/>
  <c r="C3041" i="1"/>
  <c r="B3039" i="1"/>
  <c r="H3041" i="1" l="1"/>
  <c r="F3041" i="1"/>
  <c r="D3042" i="1"/>
  <c r="G3039" i="1"/>
  <c r="E3039" i="1"/>
  <c r="A3040" i="1"/>
  <c r="C3042" i="1"/>
  <c r="B3040" i="1"/>
  <c r="H3042" i="1" l="1"/>
  <c r="F3042" i="1"/>
  <c r="D3043" i="1"/>
  <c r="G3040" i="1"/>
  <c r="A3041" i="1"/>
  <c r="E3040" i="1"/>
  <c r="C3043" i="1"/>
  <c r="B3041" i="1"/>
  <c r="H3043" i="1" l="1"/>
  <c r="F3043" i="1"/>
  <c r="D3044" i="1"/>
  <c r="G3041" i="1"/>
  <c r="A3042" i="1"/>
  <c r="E3041" i="1"/>
  <c r="C3044" i="1"/>
  <c r="B3042" i="1"/>
  <c r="H3044" i="1" l="1"/>
  <c r="F3044" i="1"/>
  <c r="D3045" i="1"/>
  <c r="G3042" i="1"/>
  <c r="A3043" i="1"/>
  <c r="E3042" i="1"/>
  <c r="C3045" i="1"/>
  <c r="B3043" i="1"/>
  <c r="H3045" i="1" l="1"/>
  <c r="F3045" i="1"/>
  <c r="D3046" i="1"/>
  <c r="G3043" i="1"/>
  <c r="A3044" i="1"/>
  <c r="E3043" i="1"/>
  <c r="C3046" i="1"/>
  <c r="B3044" i="1"/>
  <c r="H3046" i="1" l="1"/>
  <c r="F3046" i="1"/>
  <c r="D3047" i="1"/>
  <c r="G3044" i="1"/>
  <c r="E3044" i="1"/>
  <c r="A3045" i="1"/>
  <c r="C3047" i="1"/>
  <c r="B3045" i="1"/>
  <c r="H3047" i="1" l="1"/>
  <c r="D3048" i="1"/>
  <c r="F3047" i="1"/>
  <c r="G3045" i="1"/>
  <c r="E3045" i="1"/>
  <c r="A3046" i="1"/>
  <c r="C3048" i="1"/>
  <c r="B3046" i="1"/>
  <c r="H3048" i="1" l="1"/>
  <c r="D3049" i="1"/>
  <c r="F3048" i="1"/>
  <c r="G3046" i="1"/>
  <c r="E3046" i="1"/>
  <c r="A3047" i="1"/>
  <c r="B3047" i="1"/>
  <c r="C3049" i="1"/>
  <c r="H3049" i="1" l="1"/>
  <c r="F3049" i="1"/>
  <c r="D3050" i="1"/>
  <c r="G3047" i="1"/>
  <c r="A3048" i="1"/>
  <c r="E3047" i="1"/>
  <c r="C3050" i="1"/>
  <c r="B3048" i="1"/>
  <c r="H3050" i="1" l="1"/>
  <c r="D3051" i="1"/>
  <c r="F3050" i="1"/>
  <c r="G3048" i="1"/>
  <c r="E3048" i="1"/>
  <c r="A3049" i="1"/>
  <c r="C3051" i="1"/>
  <c r="B3049" i="1"/>
  <c r="H3051" i="1" l="1"/>
  <c r="D3052" i="1"/>
  <c r="F3051" i="1"/>
  <c r="G3049" i="1"/>
  <c r="A3050" i="1"/>
  <c r="E3049" i="1"/>
  <c r="C3052" i="1"/>
  <c r="B3050" i="1"/>
  <c r="H3052" i="1" l="1"/>
  <c r="D3053" i="1"/>
  <c r="F3052" i="1"/>
  <c r="G3050" i="1"/>
  <c r="A3051" i="1"/>
  <c r="E3050" i="1"/>
  <c r="B3051" i="1"/>
  <c r="C3053" i="1"/>
  <c r="H3053" i="1" l="1"/>
  <c r="D3054" i="1"/>
  <c r="F3053" i="1"/>
  <c r="G3051" i="1"/>
  <c r="A3052" i="1"/>
  <c r="E3051" i="1"/>
  <c r="C3054" i="1"/>
  <c r="B3052" i="1"/>
  <c r="H3054" i="1" l="1"/>
  <c r="D3055" i="1"/>
  <c r="F3054" i="1"/>
  <c r="G3052" i="1"/>
  <c r="E3052" i="1"/>
  <c r="A3053" i="1"/>
  <c r="C3055" i="1"/>
  <c r="B3053" i="1"/>
  <c r="H3055" i="1" l="1"/>
  <c r="D3056" i="1"/>
  <c r="F3055" i="1"/>
  <c r="G3053" i="1"/>
  <c r="E3053" i="1"/>
  <c r="A3054" i="1"/>
  <c r="C3056" i="1"/>
  <c r="B3054" i="1"/>
  <c r="H3056" i="1" l="1"/>
  <c r="F3056" i="1"/>
  <c r="D3057" i="1"/>
  <c r="G3054" i="1"/>
  <c r="A3055" i="1"/>
  <c r="E3054" i="1"/>
  <c r="B3055" i="1"/>
  <c r="C3057" i="1"/>
  <c r="H3057" i="1" l="1"/>
  <c r="D3058" i="1"/>
  <c r="F3057" i="1"/>
  <c r="G3055" i="1"/>
  <c r="A3056" i="1"/>
  <c r="E3055" i="1"/>
  <c r="C3058" i="1"/>
  <c r="B3056" i="1"/>
  <c r="H3058" i="1" l="1"/>
  <c r="D3059" i="1"/>
  <c r="F3058" i="1"/>
  <c r="G3056" i="1"/>
  <c r="A3057" i="1"/>
  <c r="E3056" i="1"/>
  <c r="C3059" i="1"/>
  <c r="B3057" i="1"/>
  <c r="H3059" i="1" l="1"/>
  <c r="F3059" i="1"/>
  <c r="D3060" i="1"/>
  <c r="G3057" i="1"/>
  <c r="A3058" i="1"/>
  <c r="E3057" i="1"/>
  <c r="C3060" i="1"/>
  <c r="B3058" i="1"/>
  <c r="H3060" i="1" l="1"/>
  <c r="D3061" i="1"/>
  <c r="F3060" i="1"/>
  <c r="G3058" i="1"/>
  <c r="E3058" i="1"/>
  <c r="A3059" i="1"/>
  <c r="C3061" i="1"/>
  <c r="B3059" i="1"/>
  <c r="H3061" i="1" l="1"/>
  <c r="F3061" i="1"/>
  <c r="D3062" i="1"/>
  <c r="G3059" i="1"/>
  <c r="A3060" i="1"/>
  <c r="E3059" i="1"/>
  <c r="B3060" i="1"/>
  <c r="C3062" i="1"/>
  <c r="H3062" i="1" l="1"/>
  <c r="D3063" i="1"/>
  <c r="F3062" i="1"/>
  <c r="G3060" i="1"/>
  <c r="A3061" i="1"/>
  <c r="E3060" i="1"/>
  <c r="C3063" i="1"/>
  <c r="B3061" i="1"/>
  <c r="H3063" i="1" l="1"/>
  <c r="F3063" i="1"/>
  <c r="D3064" i="1"/>
  <c r="G3061" i="1"/>
  <c r="A3062" i="1"/>
  <c r="E3061" i="1"/>
  <c r="B3062" i="1"/>
  <c r="C3064" i="1"/>
  <c r="H3064" i="1" l="1"/>
  <c r="D3065" i="1"/>
  <c r="F3064" i="1"/>
  <c r="G3062" i="1"/>
  <c r="E3062" i="1"/>
  <c r="A3063" i="1"/>
  <c r="C3065" i="1"/>
  <c r="B3063" i="1"/>
  <c r="H3065" i="1" l="1"/>
  <c r="D3066" i="1"/>
  <c r="F3065" i="1"/>
  <c r="G3063" i="1"/>
  <c r="A3064" i="1"/>
  <c r="E3063" i="1"/>
  <c r="C3066" i="1"/>
  <c r="B3064" i="1"/>
  <c r="H3066" i="1" l="1"/>
  <c r="D3067" i="1"/>
  <c r="F3066" i="1"/>
  <c r="G3064" i="1"/>
  <c r="E3064" i="1"/>
  <c r="A3065" i="1"/>
  <c r="C3067" i="1"/>
  <c r="B3065" i="1"/>
  <c r="H3067" i="1" l="1"/>
  <c r="D3068" i="1"/>
  <c r="F3067" i="1"/>
  <c r="G3065" i="1"/>
  <c r="A3066" i="1"/>
  <c r="E3065" i="1"/>
  <c r="C3068" i="1"/>
  <c r="B3066" i="1"/>
  <c r="H3068" i="1" l="1"/>
  <c r="D3069" i="1"/>
  <c r="F3068" i="1"/>
  <c r="G3066" i="1"/>
  <c r="A3067" i="1"/>
  <c r="E3066" i="1"/>
  <c r="B3067" i="1"/>
  <c r="C3069" i="1"/>
  <c r="H3069" i="1" l="1"/>
  <c r="D3070" i="1"/>
  <c r="F3069" i="1"/>
  <c r="G3067" i="1"/>
  <c r="E3067" i="1"/>
  <c r="A3068" i="1"/>
  <c r="B3068" i="1"/>
  <c r="C3070" i="1"/>
  <c r="H3070" i="1" l="1"/>
  <c r="D3071" i="1"/>
  <c r="F3070" i="1"/>
  <c r="G3068" i="1"/>
  <c r="E3068" i="1"/>
  <c r="A3069" i="1"/>
  <c r="C3071" i="1"/>
  <c r="B3069" i="1"/>
  <c r="H3071" i="1" l="1"/>
  <c r="D3072" i="1"/>
  <c r="F3071" i="1"/>
  <c r="G3069" i="1"/>
  <c r="A3070" i="1"/>
  <c r="E3069" i="1"/>
  <c r="B3070" i="1"/>
  <c r="C3072" i="1"/>
  <c r="H3072" i="1" l="1"/>
  <c r="D3073" i="1"/>
  <c r="F3072" i="1"/>
  <c r="G3070" i="1"/>
  <c r="E3070" i="1"/>
  <c r="A3071" i="1"/>
  <c r="C3073" i="1"/>
  <c r="B3071" i="1"/>
  <c r="H3073" i="1" l="1"/>
  <c r="D3074" i="1"/>
  <c r="F3073" i="1"/>
  <c r="G3071" i="1"/>
  <c r="A3072" i="1"/>
  <c r="E3071" i="1"/>
  <c r="C3074" i="1"/>
  <c r="B3072" i="1"/>
  <c r="H3074" i="1" l="1"/>
  <c r="D3075" i="1"/>
  <c r="F3074" i="1"/>
  <c r="G3072" i="1"/>
  <c r="A3073" i="1"/>
  <c r="E3072" i="1"/>
  <c r="C3075" i="1"/>
  <c r="B3073" i="1"/>
  <c r="H3075" i="1" l="1"/>
  <c r="F3075" i="1"/>
  <c r="D3076" i="1"/>
  <c r="G3073" i="1"/>
  <c r="A3074" i="1"/>
  <c r="E3073" i="1"/>
  <c r="C3076" i="1"/>
  <c r="B3074" i="1"/>
  <c r="H3076" i="1" l="1"/>
  <c r="F3076" i="1"/>
  <c r="D3077" i="1"/>
  <c r="G3074" i="1"/>
  <c r="E3074" i="1"/>
  <c r="A3075" i="1"/>
  <c r="C3077" i="1"/>
  <c r="B3075" i="1"/>
  <c r="H3077" i="1" l="1"/>
  <c r="F3077" i="1"/>
  <c r="D3078" i="1"/>
  <c r="G3075" i="1"/>
  <c r="A3076" i="1"/>
  <c r="E3075" i="1"/>
  <c r="C3078" i="1"/>
  <c r="B3076" i="1"/>
  <c r="H3078" i="1" l="1"/>
  <c r="F3078" i="1"/>
  <c r="D3079" i="1"/>
  <c r="G3076" i="1"/>
  <c r="E3076" i="1"/>
  <c r="A3077" i="1"/>
  <c r="C3079" i="1"/>
  <c r="B3077" i="1"/>
  <c r="H3079" i="1" l="1"/>
  <c r="F3079" i="1"/>
  <c r="D3080" i="1"/>
  <c r="G3077" i="1"/>
  <c r="A3078" i="1"/>
  <c r="E3077" i="1"/>
  <c r="C3080" i="1"/>
  <c r="B3078" i="1"/>
  <c r="H3080" i="1" l="1"/>
  <c r="F3080" i="1"/>
  <c r="D3081" i="1"/>
  <c r="G3078" i="1"/>
  <c r="E3078" i="1"/>
  <c r="A3079" i="1"/>
  <c r="C3081" i="1"/>
  <c r="B3079" i="1"/>
  <c r="H3081" i="1" l="1"/>
  <c r="F3081" i="1"/>
  <c r="D3082" i="1"/>
  <c r="G3079" i="1"/>
  <c r="A3080" i="1"/>
  <c r="E3079" i="1"/>
  <c r="C3082" i="1"/>
  <c r="B3080" i="1"/>
  <c r="H3082" i="1" l="1"/>
  <c r="F3082" i="1"/>
  <c r="D3083" i="1"/>
  <c r="G3080" i="1"/>
  <c r="A3081" i="1"/>
  <c r="E3080" i="1"/>
  <c r="C3083" i="1"/>
  <c r="B3081" i="1"/>
  <c r="H3083" i="1" l="1"/>
  <c r="F3083" i="1"/>
  <c r="D3084" i="1"/>
  <c r="G3081" i="1"/>
  <c r="A3082" i="1"/>
  <c r="E3081" i="1"/>
  <c r="C3084" i="1"/>
  <c r="B3082" i="1"/>
  <c r="H3084" i="1" l="1"/>
  <c r="F3084" i="1"/>
  <c r="D3085" i="1"/>
  <c r="G3082" i="1"/>
  <c r="E3082" i="1"/>
  <c r="A3083" i="1"/>
  <c r="C3085" i="1"/>
  <c r="B3083" i="1"/>
  <c r="H3085" i="1" l="1"/>
  <c r="F3085" i="1"/>
  <c r="D3086" i="1"/>
  <c r="G3083" i="1"/>
  <c r="A3084" i="1"/>
  <c r="E3083" i="1"/>
  <c r="B3084" i="1"/>
  <c r="C3086" i="1"/>
  <c r="H3086" i="1" l="1"/>
  <c r="F3086" i="1"/>
  <c r="D3087" i="1"/>
  <c r="G3084" i="1"/>
  <c r="E3084" i="1"/>
  <c r="A3085" i="1"/>
  <c r="C3087" i="1"/>
  <c r="B3085" i="1"/>
  <c r="H3087" i="1" l="1"/>
  <c r="D3088" i="1"/>
  <c r="F3087" i="1"/>
  <c r="G3085" i="1"/>
  <c r="E3085" i="1"/>
  <c r="A3086" i="1"/>
  <c r="C3088" i="1"/>
  <c r="B3086" i="1"/>
  <c r="H3088" i="1" l="1"/>
  <c r="F3088" i="1"/>
  <c r="D3089" i="1"/>
  <c r="G3086" i="1"/>
  <c r="E3086" i="1"/>
  <c r="A3087" i="1"/>
  <c r="C3089" i="1"/>
  <c r="B3087" i="1"/>
  <c r="H3089" i="1" l="1"/>
  <c r="F3089" i="1"/>
  <c r="D3090" i="1"/>
  <c r="G3087" i="1"/>
  <c r="A3088" i="1"/>
  <c r="E3087" i="1"/>
  <c r="C3090" i="1"/>
  <c r="B3088" i="1"/>
  <c r="H3090" i="1" l="1"/>
  <c r="F3090" i="1"/>
  <c r="D3091" i="1"/>
  <c r="G3088" i="1"/>
  <c r="E3088" i="1"/>
  <c r="A3089" i="1"/>
  <c r="C3091" i="1"/>
  <c r="B3089" i="1"/>
  <c r="H3091" i="1" l="1"/>
  <c r="D3092" i="1"/>
  <c r="F3091" i="1"/>
  <c r="G3089" i="1"/>
  <c r="A3090" i="1"/>
  <c r="E3089" i="1"/>
  <c r="C3092" i="1"/>
  <c r="B3090" i="1"/>
  <c r="H3092" i="1" l="1"/>
  <c r="F3092" i="1"/>
  <c r="D3093" i="1"/>
  <c r="G3090" i="1"/>
  <c r="A3091" i="1"/>
  <c r="E3090" i="1"/>
  <c r="C3093" i="1"/>
  <c r="B3091" i="1"/>
  <c r="H3093" i="1" l="1"/>
  <c r="F3093" i="1"/>
  <c r="D3094" i="1"/>
  <c r="G3091" i="1"/>
  <c r="E3091" i="1"/>
  <c r="A3092" i="1"/>
  <c r="C3094" i="1"/>
  <c r="B3092" i="1"/>
  <c r="H3094" i="1" l="1"/>
  <c r="F3094" i="1"/>
  <c r="D3095" i="1"/>
  <c r="G3092" i="1"/>
  <c r="A3093" i="1"/>
  <c r="E3092" i="1"/>
  <c r="B3093" i="1"/>
  <c r="C3095" i="1"/>
  <c r="H3095" i="1" l="1"/>
  <c r="F3095" i="1"/>
  <c r="D3096" i="1"/>
  <c r="G3093" i="1"/>
  <c r="A3094" i="1"/>
  <c r="E3093" i="1"/>
  <c r="C3096" i="1"/>
  <c r="B3094" i="1"/>
  <c r="H3096" i="1" l="1"/>
  <c r="F3096" i="1"/>
  <c r="D3097" i="1"/>
  <c r="G3094" i="1"/>
  <c r="A3095" i="1"/>
  <c r="E3094" i="1"/>
  <c r="C3097" i="1"/>
  <c r="B3095" i="1"/>
  <c r="H3097" i="1" l="1"/>
  <c r="F3097" i="1"/>
  <c r="D3098" i="1"/>
  <c r="G3095" i="1"/>
  <c r="E3095" i="1"/>
  <c r="A3096" i="1"/>
  <c r="C3098" i="1"/>
  <c r="B3096" i="1"/>
  <c r="H3098" i="1" l="1"/>
  <c r="F3098" i="1"/>
  <c r="D3099" i="1"/>
  <c r="G3096" i="1"/>
  <c r="A3097" i="1"/>
  <c r="E3096" i="1"/>
  <c r="C3099" i="1"/>
  <c r="B3097" i="1"/>
  <c r="H3099" i="1" l="1"/>
  <c r="F3099" i="1"/>
  <c r="D3100" i="1"/>
  <c r="G3097" i="1"/>
  <c r="A3098" i="1"/>
  <c r="E3097" i="1"/>
  <c r="C3100" i="1"/>
  <c r="B3098" i="1"/>
  <c r="H3100" i="1" l="1"/>
  <c r="F3100" i="1"/>
  <c r="D3101" i="1"/>
  <c r="G3098" i="1"/>
  <c r="E3098" i="1"/>
  <c r="A3099" i="1"/>
  <c r="C3101" i="1"/>
  <c r="B3099" i="1"/>
  <c r="H3101" i="1" l="1"/>
  <c r="F3101" i="1"/>
  <c r="D3102" i="1"/>
  <c r="G3099" i="1"/>
  <c r="A3100" i="1"/>
  <c r="E3099" i="1"/>
  <c r="C3102" i="1"/>
  <c r="B3100" i="1"/>
  <c r="H3102" i="1" l="1"/>
  <c r="F3102" i="1"/>
  <c r="D3103" i="1"/>
  <c r="G3100" i="1"/>
  <c r="A3101" i="1"/>
  <c r="E3100" i="1"/>
  <c r="B3101" i="1"/>
  <c r="C3103" i="1"/>
  <c r="H3103" i="1" l="1"/>
  <c r="F3103" i="1"/>
  <c r="D3104" i="1"/>
  <c r="G3101" i="1"/>
  <c r="A3102" i="1"/>
  <c r="E3101" i="1"/>
  <c r="C3104" i="1"/>
  <c r="B3102" i="1"/>
  <c r="H3104" i="1" l="1"/>
  <c r="F3104" i="1"/>
  <c r="D3105" i="1"/>
  <c r="G3102" i="1"/>
  <c r="E3102" i="1"/>
  <c r="A3103" i="1"/>
  <c r="B3103" i="1"/>
  <c r="C3105" i="1"/>
  <c r="H3105" i="1" l="1"/>
  <c r="F3105" i="1"/>
  <c r="D3106" i="1"/>
  <c r="G3103" i="1"/>
  <c r="A3104" i="1"/>
  <c r="E3103" i="1"/>
  <c r="B3104" i="1"/>
  <c r="C3106" i="1"/>
  <c r="H3106" i="1" l="1"/>
  <c r="F3106" i="1"/>
  <c r="D3107" i="1"/>
  <c r="G3104" i="1"/>
  <c r="E3104" i="1"/>
  <c r="A3105" i="1"/>
  <c r="B3105" i="1"/>
  <c r="C3107" i="1"/>
  <c r="H3107" i="1" l="1"/>
  <c r="F3107" i="1"/>
  <c r="D3108" i="1"/>
  <c r="G3105" i="1"/>
  <c r="A3106" i="1"/>
  <c r="E3105" i="1"/>
  <c r="C3108" i="1"/>
  <c r="B3106" i="1"/>
  <c r="H3108" i="1" l="1"/>
  <c r="F3108" i="1"/>
  <c r="D3109" i="1"/>
  <c r="G3106" i="1"/>
  <c r="A3107" i="1"/>
  <c r="E3106" i="1"/>
  <c r="B3107" i="1"/>
  <c r="C3109" i="1"/>
  <c r="H3109" i="1" l="1"/>
  <c r="F3109" i="1"/>
  <c r="D3110" i="1"/>
  <c r="G3107" i="1"/>
  <c r="A3108" i="1"/>
  <c r="E3107" i="1"/>
  <c r="B3108" i="1"/>
  <c r="C3110" i="1"/>
  <c r="H3110" i="1" l="1"/>
  <c r="F3110" i="1"/>
  <c r="D3111" i="1"/>
  <c r="G3108" i="1"/>
  <c r="E3108" i="1"/>
  <c r="A3109" i="1"/>
  <c r="C3111" i="1"/>
  <c r="B3109" i="1"/>
  <c r="H3111" i="1" l="1"/>
  <c r="D3112" i="1"/>
  <c r="F3111" i="1"/>
  <c r="G3109" i="1"/>
  <c r="A3110" i="1"/>
  <c r="E3109" i="1"/>
  <c r="C3112" i="1"/>
  <c r="B3110" i="1"/>
  <c r="H3112" i="1" l="1"/>
  <c r="F3112" i="1"/>
  <c r="D3113" i="1"/>
  <c r="G3110" i="1"/>
  <c r="A3111" i="1"/>
  <c r="E3110" i="1"/>
  <c r="C3113" i="1"/>
  <c r="B3111" i="1"/>
  <c r="H3113" i="1" l="1"/>
  <c r="F3113" i="1"/>
  <c r="D3114" i="1"/>
  <c r="G3111" i="1"/>
  <c r="A3112" i="1"/>
  <c r="E3111" i="1"/>
  <c r="C3114" i="1"/>
  <c r="B3112" i="1"/>
  <c r="H3114" i="1" l="1"/>
  <c r="F3114" i="1"/>
  <c r="D3115" i="1"/>
  <c r="G3112" i="1"/>
  <c r="E3112" i="1"/>
  <c r="A3113" i="1"/>
  <c r="C3115" i="1"/>
  <c r="B3113" i="1"/>
  <c r="H3115" i="1" l="1"/>
  <c r="F3115" i="1"/>
  <c r="D3116" i="1"/>
  <c r="G3113" i="1"/>
  <c r="A3114" i="1"/>
  <c r="E3113" i="1"/>
  <c r="C3116" i="1"/>
  <c r="B3114" i="1"/>
  <c r="H3116" i="1" l="1"/>
  <c r="D3117" i="1"/>
  <c r="F3116" i="1"/>
  <c r="G3114" i="1"/>
  <c r="A3115" i="1"/>
  <c r="E3114" i="1"/>
  <c r="C3117" i="1"/>
  <c r="B3115" i="1"/>
  <c r="H3117" i="1" l="1"/>
  <c r="F3117" i="1"/>
  <c r="D3118" i="1"/>
  <c r="G3115" i="1"/>
  <c r="A3116" i="1"/>
  <c r="E3115" i="1"/>
  <c r="C3118" i="1"/>
  <c r="B3116" i="1"/>
  <c r="H3118" i="1" l="1"/>
  <c r="F3118" i="1"/>
  <c r="D3119" i="1"/>
  <c r="G3116" i="1"/>
  <c r="A3117" i="1"/>
  <c r="E3116" i="1"/>
  <c r="C3119" i="1"/>
  <c r="B3117" i="1"/>
  <c r="H3119" i="1" l="1"/>
  <c r="F3119" i="1"/>
  <c r="D3120" i="1"/>
  <c r="G3117" i="1"/>
  <c r="A3118" i="1"/>
  <c r="E3117" i="1"/>
  <c r="C3120" i="1"/>
  <c r="B3118" i="1"/>
  <c r="H3120" i="1" l="1"/>
  <c r="F3120" i="1"/>
  <c r="D3121" i="1"/>
  <c r="G3118" i="1"/>
  <c r="A3119" i="1"/>
  <c r="E3118" i="1"/>
  <c r="C3121" i="1"/>
  <c r="B3119" i="1"/>
  <c r="H3121" i="1" l="1"/>
  <c r="F3121" i="1"/>
  <c r="D3122" i="1"/>
  <c r="G3119" i="1"/>
  <c r="A3120" i="1"/>
  <c r="E3119" i="1"/>
  <c r="C3122" i="1"/>
  <c r="B3120" i="1"/>
  <c r="H3122" i="1" l="1"/>
  <c r="F3122" i="1"/>
  <c r="D3123" i="1"/>
  <c r="G3120" i="1"/>
  <c r="E3120" i="1"/>
  <c r="A3121" i="1"/>
  <c r="C3123" i="1"/>
  <c r="B3121" i="1"/>
  <c r="H3123" i="1" l="1"/>
  <c r="F3123" i="1"/>
  <c r="D3124" i="1"/>
  <c r="G3121" i="1"/>
  <c r="E3121" i="1"/>
  <c r="A3122" i="1"/>
  <c r="C3124" i="1"/>
  <c r="B3122" i="1"/>
  <c r="H3124" i="1" l="1"/>
  <c r="F3124" i="1"/>
  <c r="D3125" i="1"/>
  <c r="G3122" i="1"/>
  <c r="A3123" i="1"/>
  <c r="E3122" i="1"/>
  <c r="C3125" i="1"/>
  <c r="B3123" i="1"/>
  <c r="H3125" i="1" l="1"/>
  <c r="F3125" i="1"/>
  <c r="D3126" i="1"/>
  <c r="G3123" i="1"/>
  <c r="A3124" i="1"/>
  <c r="E3123" i="1"/>
  <c r="C3126" i="1"/>
  <c r="B3124" i="1"/>
  <c r="H3126" i="1" l="1"/>
  <c r="F3126" i="1"/>
  <c r="D3127" i="1"/>
  <c r="G3124" i="1"/>
  <c r="A3125" i="1"/>
  <c r="E3124" i="1"/>
  <c r="C3127" i="1"/>
  <c r="B3125" i="1"/>
  <c r="H3127" i="1" l="1"/>
  <c r="D3128" i="1"/>
  <c r="F3127" i="1"/>
  <c r="G3125" i="1"/>
  <c r="A3126" i="1"/>
  <c r="E3125" i="1"/>
  <c r="C3128" i="1"/>
  <c r="B3126" i="1"/>
  <c r="H3128" i="1" l="1"/>
  <c r="D3129" i="1"/>
  <c r="F3128" i="1"/>
  <c r="G3126" i="1"/>
  <c r="E3126" i="1"/>
  <c r="A3127" i="1"/>
  <c r="C3129" i="1"/>
  <c r="B3127" i="1"/>
  <c r="H3129" i="1" l="1"/>
  <c r="F3129" i="1"/>
  <c r="D3130" i="1"/>
  <c r="G3127" i="1"/>
  <c r="E3127" i="1"/>
  <c r="A3128" i="1"/>
  <c r="C3130" i="1"/>
  <c r="B3128" i="1"/>
  <c r="H3130" i="1" l="1"/>
  <c r="D3131" i="1"/>
  <c r="F3130" i="1"/>
  <c r="G3128" i="1"/>
  <c r="E3128" i="1"/>
  <c r="A3129" i="1"/>
  <c r="C3131" i="1"/>
  <c r="B3129" i="1"/>
  <c r="H3131" i="1" l="1"/>
  <c r="D3132" i="1"/>
  <c r="F3131" i="1"/>
  <c r="G3129" i="1"/>
  <c r="A3130" i="1"/>
  <c r="E3129" i="1"/>
  <c r="B3130" i="1"/>
  <c r="C3132" i="1"/>
  <c r="H3132" i="1" l="1"/>
  <c r="D3133" i="1"/>
  <c r="F3132" i="1"/>
  <c r="G3130" i="1"/>
  <c r="A3131" i="1"/>
  <c r="E3130" i="1"/>
  <c r="C3133" i="1"/>
  <c r="B3131" i="1"/>
  <c r="H3133" i="1" l="1"/>
  <c r="D3134" i="1"/>
  <c r="F3133" i="1"/>
  <c r="G3131" i="1"/>
  <c r="A3132" i="1"/>
  <c r="E3131" i="1"/>
  <c r="C3134" i="1"/>
  <c r="B3132" i="1"/>
  <c r="H3134" i="1" l="1"/>
  <c r="F3134" i="1"/>
  <c r="D3135" i="1"/>
  <c r="G3132" i="1"/>
  <c r="A3133" i="1"/>
  <c r="E3132" i="1"/>
  <c r="C3135" i="1"/>
  <c r="B3133" i="1"/>
  <c r="H3135" i="1" l="1"/>
  <c r="F3135" i="1"/>
  <c r="D3136" i="1"/>
  <c r="G3133" i="1"/>
  <c r="A3134" i="1"/>
  <c r="E3133" i="1"/>
  <c r="C3136" i="1"/>
  <c r="B3134" i="1"/>
  <c r="H3136" i="1" l="1"/>
  <c r="F3136" i="1"/>
  <c r="D3137" i="1"/>
  <c r="G3134" i="1"/>
  <c r="E3134" i="1"/>
  <c r="A3135" i="1"/>
  <c r="C3137" i="1"/>
  <c r="B3135" i="1"/>
  <c r="H3137" i="1" l="1"/>
  <c r="F3137" i="1"/>
  <c r="D3138" i="1"/>
  <c r="G3135" i="1"/>
  <c r="A3136" i="1"/>
  <c r="E3135" i="1"/>
  <c r="C3138" i="1"/>
  <c r="B3136" i="1"/>
  <c r="H3138" i="1" l="1"/>
  <c r="D3139" i="1"/>
  <c r="F3138" i="1"/>
  <c r="G3136" i="1"/>
  <c r="E3136" i="1"/>
  <c r="A3137" i="1"/>
  <c r="C3139" i="1"/>
  <c r="B3137" i="1"/>
  <c r="H3139" i="1" l="1"/>
  <c r="D3140" i="1"/>
  <c r="F3139" i="1"/>
  <c r="G3137" i="1"/>
  <c r="A3138" i="1"/>
  <c r="E3137" i="1"/>
  <c r="B3138" i="1"/>
  <c r="C3140" i="1"/>
  <c r="H3140" i="1" l="1"/>
  <c r="F3140" i="1"/>
  <c r="D3141" i="1"/>
  <c r="G3138" i="1"/>
  <c r="E3138" i="1"/>
  <c r="A3139" i="1"/>
  <c r="B3139" i="1"/>
  <c r="C3141" i="1"/>
  <c r="H3141" i="1" l="1"/>
  <c r="D3142" i="1"/>
  <c r="F3141" i="1"/>
  <c r="G3139" i="1"/>
  <c r="E3139" i="1"/>
  <c r="A3140" i="1"/>
  <c r="C3142" i="1"/>
  <c r="B3140" i="1"/>
  <c r="H3142" i="1" l="1"/>
  <c r="D3143" i="1"/>
  <c r="F3142" i="1"/>
  <c r="G3140" i="1"/>
  <c r="A3141" i="1"/>
  <c r="E3140" i="1"/>
  <c r="C3143" i="1"/>
  <c r="B3141" i="1"/>
  <c r="H3143" i="1" l="1"/>
  <c r="F3143" i="1"/>
  <c r="D3144" i="1"/>
  <c r="G3141" i="1"/>
  <c r="A3142" i="1"/>
  <c r="E3141" i="1"/>
  <c r="C3144" i="1"/>
  <c r="B3142" i="1"/>
  <c r="H3144" i="1" l="1"/>
  <c r="D3145" i="1"/>
  <c r="F3144" i="1"/>
  <c r="G3142" i="1"/>
  <c r="E3142" i="1"/>
  <c r="A3143" i="1"/>
  <c r="C3145" i="1"/>
  <c r="B3143" i="1"/>
  <c r="H3145" i="1" l="1"/>
  <c r="D3146" i="1"/>
  <c r="F3145" i="1"/>
  <c r="G3143" i="1"/>
  <c r="A3144" i="1"/>
  <c r="E3143" i="1"/>
  <c r="C3146" i="1"/>
  <c r="B3144" i="1"/>
  <c r="H3146" i="1" l="1"/>
  <c r="F3146" i="1"/>
  <c r="D3147" i="1"/>
  <c r="G3144" i="1"/>
  <c r="E3144" i="1"/>
  <c r="A3145" i="1"/>
  <c r="C3147" i="1"/>
  <c r="B3145" i="1"/>
  <c r="H3147" i="1" l="1"/>
  <c r="D3148" i="1"/>
  <c r="F3147" i="1"/>
  <c r="G3145" i="1"/>
  <c r="A3146" i="1"/>
  <c r="E3145" i="1"/>
  <c r="C3148" i="1"/>
  <c r="B3146" i="1"/>
  <c r="H3148" i="1" l="1"/>
  <c r="D3149" i="1"/>
  <c r="F3148" i="1"/>
  <c r="G3146" i="1"/>
  <c r="E3146" i="1"/>
  <c r="A3147" i="1"/>
  <c r="B3147" i="1"/>
  <c r="C3149" i="1"/>
  <c r="H3149" i="1" l="1"/>
  <c r="D3150" i="1"/>
  <c r="F3149" i="1"/>
  <c r="G3147" i="1"/>
  <c r="A3148" i="1"/>
  <c r="E3147" i="1"/>
  <c r="C3150" i="1"/>
  <c r="B3148" i="1"/>
  <c r="H3150" i="1" l="1"/>
  <c r="F3150" i="1"/>
  <c r="D3151" i="1"/>
  <c r="G3148" i="1"/>
  <c r="E3148" i="1"/>
  <c r="A3149" i="1"/>
  <c r="C3151" i="1"/>
  <c r="B3149" i="1"/>
  <c r="H3151" i="1" l="1"/>
  <c r="F3151" i="1"/>
  <c r="D3152" i="1"/>
  <c r="G3149" i="1"/>
  <c r="A3150" i="1"/>
  <c r="E3149" i="1"/>
  <c r="C3152" i="1"/>
  <c r="B3150" i="1"/>
  <c r="H3152" i="1" l="1"/>
  <c r="F3152" i="1"/>
  <c r="D3153" i="1"/>
  <c r="G3150" i="1"/>
  <c r="A3151" i="1"/>
  <c r="E3150" i="1"/>
  <c r="C3153" i="1"/>
  <c r="B3151" i="1"/>
  <c r="H3153" i="1" l="1"/>
  <c r="F3153" i="1"/>
  <c r="D3154" i="1"/>
  <c r="G3151" i="1"/>
  <c r="E3151" i="1"/>
  <c r="A3152" i="1"/>
  <c r="C3154" i="1"/>
  <c r="B3152" i="1"/>
  <c r="H3154" i="1" l="1"/>
  <c r="F3154" i="1"/>
  <c r="D3155" i="1"/>
  <c r="G3152" i="1"/>
  <c r="A3153" i="1"/>
  <c r="E3152" i="1"/>
  <c r="C3155" i="1"/>
  <c r="B3153" i="1"/>
  <c r="H3155" i="1" l="1"/>
  <c r="F3155" i="1"/>
  <c r="D3156" i="1"/>
  <c r="G3153" i="1"/>
  <c r="A3154" i="1"/>
  <c r="E3153" i="1"/>
  <c r="C3156" i="1"/>
  <c r="B3154" i="1"/>
  <c r="H3156" i="1" l="1"/>
  <c r="F3156" i="1"/>
  <c r="D3157" i="1"/>
  <c r="G3154" i="1"/>
  <c r="E3154" i="1"/>
  <c r="A3155" i="1"/>
  <c r="C3157" i="1"/>
  <c r="B3155" i="1"/>
  <c r="H3157" i="1" l="1"/>
  <c r="F3157" i="1"/>
  <c r="D3158" i="1"/>
  <c r="G3155" i="1"/>
  <c r="A3156" i="1"/>
  <c r="E3155" i="1"/>
  <c r="C3158" i="1"/>
  <c r="B3156" i="1"/>
  <c r="H3158" i="1" l="1"/>
  <c r="F3158" i="1"/>
  <c r="D3159" i="1"/>
  <c r="G3156" i="1"/>
  <c r="E3156" i="1"/>
  <c r="A3157" i="1"/>
  <c r="C3159" i="1"/>
  <c r="B3157" i="1"/>
  <c r="H3159" i="1" l="1"/>
  <c r="F3159" i="1"/>
  <c r="D3160" i="1"/>
  <c r="G3157" i="1"/>
  <c r="A3158" i="1"/>
  <c r="E3157" i="1"/>
  <c r="C3160" i="1"/>
  <c r="B3158" i="1"/>
  <c r="H3160" i="1" l="1"/>
  <c r="F3160" i="1"/>
  <c r="D3161" i="1"/>
  <c r="G3158" i="1"/>
  <c r="E3158" i="1"/>
  <c r="A3159" i="1"/>
  <c r="C3161" i="1"/>
  <c r="B3159" i="1"/>
  <c r="H3161" i="1" l="1"/>
  <c r="F3161" i="1"/>
  <c r="D3162" i="1"/>
  <c r="G3159" i="1"/>
  <c r="E3159" i="1"/>
  <c r="A3160" i="1"/>
  <c r="C3162" i="1"/>
  <c r="B3160" i="1"/>
  <c r="H3162" i="1" l="1"/>
  <c r="F3162" i="1"/>
  <c r="D3163" i="1"/>
  <c r="G3160" i="1"/>
  <c r="E3160" i="1"/>
  <c r="A3161" i="1"/>
  <c r="C3163" i="1"/>
  <c r="B3161" i="1"/>
  <c r="H3163" i="1" l="1"/>
  <c r="F3163" i="1"/>
  <c r="D3164" i="1"/>
  <c r="G3161" i="1"/>
  <c r="A3162" i="1"/>
  <c r="E3161" i="1"/>
  <c r="B3162" i="1"/>
  <c r="C3164" i="1"/>
  <c r="H3164" i="1" l="1"/>
  <c r="F3164" i="1"/>
  <c r="D3165" i="1"/>
  <c r="G3162" i="1"/>
  <c r="A3163" i="1"/>
  <c r="E3162" i="1"/>
  <c r="C3165" i="1"/>
  <c r="B3163" i="1"/>
  <c r="H3165" i="1" l="1"/>
  <c r="F3165" i="1"/>
  <c r="D3166" i="1"/>
  <c r="G3163" i="1"/>
  <c r="A3164" i="1"/>
  <c r="E3163" i="1"/>
  <c r="C3166" i="1"/>
  <c r="B3164" i="1"/>
  <c r="H3166" i="1" l="1"/>
  <c r="F3166" i="1"/>
  <c r="D3167" i="1"/>
  <c r="G3164" i="1"/>
  <c r="E3164" i="1"/>
  <c r="A3165" i="1"/>
  <c r="C3167" i="1"/>
  <c r="B3165" i="1"/>
  <c r="H3167" i="1" l="1"/>
  <c r="F3167" i="1"/>
  <c r="D3168" i="1"/>
  <c r="G3165" i="1"/>
  <c r="A3166" i="1"/>
  <c r="E3165" i="1"/>
  <c r="C3168" i="1"/>
  <c r="B3166" i="1"/>
  <c r="H3168" i="1" l="1"/>
  <c r="F3168" i="1"/>
  <c r="D3169" i="1"/>
  <c r="G3166" i="1"/>
  <c r="E3166" i="1"/>
  <c r="A3167" i="1"/>
  <c r="C3169" i="1"/>
  <c r="B3167" i="1"/>
  <c r="H3169" i="1" l="1"/>
  <c r="F3169" i="1"/>
  <c r="D3170" i="1"/>
  <c r="G3167" i="1"/>
  <c r="E3167" i="1"/>
  <c r="A3168" i="1"/>
  <c r="C3170" i="1"/>
  <c r="B3168" i="1"/>
  <c r="H3170" i="1" l="1"/>
  <c r="F3170" i="1"/>
  <c r="D3171" i="1"/>
  <c r="G3168" i="1"/>
  <c r="E3168" i="1"/>
  <c r="A3169" i="1"/>
  <c r="B3169" i="1"/>
  <c r="C3171" i="1"/>
  <c r="H3171" i="1" l="1"/>
  <c r="F3171" i="1"/>
  <c r="D3172" i="1"/>
  <c r="G3169" i="1"/>
  <c r="A3170" i="1"/>
  <c r="E3169" i="1"/>
  <c r="C3172" i="1"/>
  <c r="B3170" i="1"/>
  <c r="H3172" i="1" l="1"/>
  <c r="F3172" i="1"/>
  <c r="D3173" i="1"/>
  <c r="G3170" i="1"/>
  <c r="A3171" i="1"/>
  <c r="E3170" i="1"/>
  <c r="C3173" i="1"/>
  <c r="B3171" i="1"/>
  <c r="H3173" i="1" l="1"/>
  <c r="F3173" i="1"/>
  <c r="D3174" i="1"/>
  <c r="G3171" i="1"/>
  <c r="A3172" i="1"/>
  <c r="E3171" i="1"/>
  <c r="C3174" i="1"/>
  <c r="B3172" i="1"/>
  <c r="H3174" i="1" l="1"/>
  <c r="F3174" i="1"/>
  <c r="D3175" i="1"/>
  <c r="G3172" i="1"/>
  <c r="E3172" i="1"/>
  <c r="A3173" i="1"/>
  <c r="C3175" i="1"/>
  <c r="B3173" i="1"/>
  <c r="H3175" i="1" l="1"/>
  <c r="F3175" i="1"/>
  <c r="D3176" i="1"/>
  <c r="G3173" i="1"/>
  <c r="A3174" i="1"/>
  <c r="E3173" i="1"/>
  <c r="C3176" i="1"/>
  <c r="B3174" i="1"/>
  <c r="H3176" i="1" l="1"/>
  <c r="F3176" i="1"/>
  <c r="D3177" i="1"/>
  <c r="G3174" i="1"/>
  <c r="E3174" i="1"/>
  <c r="A3175" i="1"/>
  <c r="C3177" i="1"/>
  <c r="B3175" i="1"/>
  <c r="H3177" i="1" l="1"/>
  <c r="F3177" i="1"/>
  <c r="D3178" i="1"/>
  <c r="G3175" i="1"/>
  <c r="A3176" i="1"/>
  <c r="E3175" i="1"/>
  <c r="C3178" i="1"/>
  <c r="B3176" i="1"/>
  <c r="H3178" i="1" l="1"/>
  <c r="F3178" i="1"/>
  <c r="D3179" i="1"/>
  <c r="G3176" i="1"/>
  <c r="A3177" i="1"/>
  <c r="E3176" i="1"/>
  <c r="C3179" i="1"/>
  <c r="B3177" i="1"/>
  <c r="H3179" i="1" l="1"/>
  <c r="F3179" i="1"/>
  <c r="D3180" i="1"/>
  <c r="G3177" i="1"/>
  <c r="A3178" i="1"/>
  <c r="E3177" i="1"/>
  <c r="C3180" i="1"/>
  <c r="B3178" i="1"/>
  <c r="H3180" i="1" l="1"/>
  <c r="F3180" i="1"/>
  <c r="D3181" i="1"/>
  <c r="G3178" i="1"/>
  <c r="E3178" i="1"/>
  <c r="A3179" i="1"/>
  <c r="C3181" i="1"/>
  <c r="B3179" i="1"/>
  <c r="H3181" i="1" l="1"/>
  <c r="F3181" i="1"/>
  <c r="D3182" i="1"/>
  <c r="G3179" i="1"/>
  <c r="A3180" i="1"/>
  <c r="E3179" i="1"/>
  <c r="C3182" i="1"/>
  <c r="B3180" i="1"/>
  <c r="H3182" i="1" l="1"/>
  <c r="F3182" i="1"/>
  <c r="D3183" i="1"/>
  <c r="G3180" i="1"/>
  <c r="A3181" i="1"/>
  <c r="E3180" i="1"/>
  <c r="C3183" i="1"/>
  <c r="B3181" i="1"/>
  <c r="H3183" i="1" l="1"/>
  <c r="F3183" i="1"/>
  <c r="D3184" i="1"/>
  <c r="G3181" i="1"/>
  <c r="A3182" i="1"/>
  <c r="E3181" i="1"/>
  <c r="C3184" i="1"/>
  <c r="B3182" i="1"/>
  <c r="H3184" i="1" l="1"/>
  <c r="F3184" i="1"/>
  <c r="D3185" i="1"/>
  <c r="G3182" i="1"/>
  <c r="E3182" i="1"/>
  <c r="A3183" i="1"/>
  <c r="C3185" i="1"/>
  <c r="B3183" i="1"/>
  <c r="H3185" i="1" l="1"/>
  <c r="F3185" i="1"/>
  <c r="D3186" i="1"/>
  <c r="G3183" i="1"/>
  <c r="A3184" i="1"/>
  <c r="E3183" i="1"/>
  <c r="C3186" i="1"/>
  <c r="B3184" i="1"/>
  <c r="H3186" i="1" l="1"/>
  <c r="F3186" i="1"/>
  <c r="D3187" i="1"/>
  <c r="G3184" i="1"/>
  <c r="E3184" i="1"/>
  <c r="A3185" i="1"/>
  <c r="C3187" i="1"/>
  <c r="B3185" i="1"/>
  <c r="H3187" i="1" l="1"/>
  <c r="F3187" i="1"/>
  <c r="D3188" i="1"/>
  <c r="G3185" i="1"/>
  <c r="E3185" i="1"/>
  <c r="A3186" i="1"/>
  <c r="C3188" i="1"/>
  <c r="B3186" i="1"/>
  <c r="H3188" i="1" l="1"/>
  <c r="F3188" i="1"/>
  <c r="D3189" i="1"/>
  <c r="G3186" i="1"/>
  <c r="E3186" i="1"/>
  <c r="A3187" i="1"/>
  <c r="C3189" i="1"/>
  <c r="B3187" i="1"/>
  <c r="H3189" i="1" l="1"/>
  <c r="F3189" i="1"/>
  <c r="D3190" i="1"/>
  <c r="G3187" i="1"/>
  <c r="A3188" i="1"/>
  <c r="E3187" i="1"/>
  <c r="C3190" i="1"/>
  <c r="B3188" i="1"/>
  <c r="H3190" i="1" l="1"/>
  <c r="F3190" i="1"/>
  <c r="D3191" i="1"/>
  <c r="G3188" i="1"/>
  <c r="E3188" i="1"/>
  <c r="A3189" i="1"/>
  <c r="B3189" i="1"/>
  <c r="C3191" i="1"/>
  <c r="H3191" i="1" l="1"/>
  <c r="F3191" i="1"/>
  <c r="D3192" i="1"/>
  <c r="G3189" i="1"/>
  <c r="E3189" i="1"/>
  <c r="A3190" i="1"/>
  <c r="C3192" i="1"/>
  <c r="B3190" i="1"/>
  <c r="H3192" i="1" l="1"/>
  <c r="F3192" i="1"/>
  <c r="D3193" i="1"/>
  <c r="G3190" i="1"/>
  <c r="E3190" i="1"/>
  <c r="A3191" i="1"/>
  <c r="C3193" i="1"/>
  <c r="B3191" i="1"/>
  <c r="H3193" i="1" l="1"/>
  <c r="F3193" i="1"/>
  <c r="D3194" i="1"/>
  <c r="G3191" i="1"/>
  <c r="A3192" i="1"/>
  <c r="E3191" i="1"/>
  <c r="C3194" i="1"/>
  <c r="B3192" i="1"/>
  <c r="H3194" i="1" l="1"/>
  <c r="F3194" i="1"/>
  <c r="D3195" i="1"/>
  <c r="G3192" i="1"/>
  <c r="A3193" i="1"/>
  <c r="E3192" i="1"/>
  <c r="B3193" i="1"/>
  <c r="C3195" i="1"/>
  <c r="H3195" i="1" l="1"/>
  <c r="F3195" i="1"/>
  <c r="D3196" i="1"/>
  <c r="G3193" i="1"/>
  <c r="E3193" i="1"/>
  <c r="A3194" i="1"/>
  <c r="B3194" i="1"/>
  <c r="C3196" i="1"/>
  <c r="H3196" i="1" l="1"/>
  <c r="F3196" i="1"/>
  <c r="D3197" i="1"/>
  <c r="G3194" i="1"/>
  <c r="E3194" i="1"/>
  <c r="A3195" i="1"/>
  <c r="B3195" i="1"/>
  <c r="C3197" i="1"/>
  <c r="H3197" i="1" l="1"/>
  <c r="F3197" i="1"/>
  <c r="D3198" i="1"/>
  <c r="G3195" i="1"/>
  <c r="A3196" i="1"/>
  <c r="E3195" i="1"/>
  <c r="C3198" i="1"/>
  <c r="B3196" i="1"/>
  <c r="H3198" i="1" l="1"/>
  <c r="F3198" i="1"/>
  <c r="D3199" i="1"/>
  <c r="G3196" i="1"/>
  <c r="A3197" i="1"/>
  <c r="E3196" i="1"/>
  <c r="C3199" i="1"/>
  <c r="B3197" i="1"/>
  <c r="H3199" i="1" l="1"/>
  <c r="D3200" i="1"/>
  <c r="F3199" i="1"/>
  <c r="G3197" i="1"/>
  <c r="A3198" i="1"/>
  <c r="E3197" i="1"/>
  <c r="B3198" i="1"/>
  <c r="C3200" i="1"/>
  <c r="H3200" i="1" l="1"/>
  <c r="D3201" i="1"/>
  <c r="F3200" i="1"/>
  <c r="G3198" i="1"/>
  <c r="A3199" i="1"/>
  <c r="E3198" i="1"/>
  <c r="C3201" i="1"/>
  <c r="B3199" i="1"/>
  <c r="H3201" i="1" l="1"/>
  <c r="D3202" i="1"/>
  <c r="F3201" i="1"/>
  <c r="G3199" i="1"/>
  <c r="A3200" i="1"/>
  <c r="E3199" i="1"/>
  <c r="C3202" i="1"/>
  <c r="B3200" i="1"/>
  <c r="H3202" i="1" l="1"/>
  <c r="F3202" i="1"/>
  <c r="D3203" i="1"/>
  <c r="G3200" i="1"/>
  <c r="E3200" i="1"/>
  <c r="A3201" i="1"/>
  <c r="C3203" i="1"/>
  <c r="B3201" i="1"/>
  <c r="H3203" i="1" l="1"/>
  <c r="D3204" i="1"/>
  <c r="F3203" i="1"/>
  <c r="G3201" i="1"/>
  <c r="A3202" i="1"/>
  <c r="E3201" i="1"/>
  <c r="C3204" i="1"/>
  <c r="B3202" i="1"/>
  <c r="H3204" i="1" l="1"/>
  <c r="F3204" i="1"/>
  <c r="D3205" i="1"/>
  <c r="G3202" i="1"/>
  <c r="E3202" i="1"/>
  <c r="A3203" i="1"/>
  <c r="C3205" i="1"/>
  <c r="B3203" i="1"/>
  <c r="H3205" i="1" l="1"/>
  <c r="D3206" i="1"/>
  <c r="F3205" i="1"/>
  <c r="G3203" i="1"/>
  <c r="A3204" i="1"/>
  <c r="E3203" i="1"/>
  <c r="C3206" i="1"/>
  <c r="B3204" i="1"/>
  <c r="H3206" i="1" l="1"/>
  <c r="F3206" i="1"/>
  <c r="D3207" i="1"/>
  <c r="G3204" i="1"/>
  <c r="E3204" i="1"/>
  <c r="A3205" i="1"/>
  <c r="C3207" i="1"/>
  <c r="B3205" i="1"/>
  <c r="H3207" i="1" l="1"/>
  <c r="F3207" i="1"/>
  <c r="D3208" i="1"/>
  <c r="G3205" i="1"/>
  <c r="A3206" i="1"/>
  <c r="E3205" i="1"/>
  <c r="C3208" i="1"/>
  <c r="B3206" i="1"/>
  <c r="H3208" i="1" l="1"/>
  <c r="F3208" i="1"/>
  <c r="D3209" i="1"/>
  <c r="G3206" i="1"/>
  <c r="E3206" i="1"/>
  <c r="A3207" i="1"/>
  <c r="C3209" i="1"/>
  <c r="B3207" i="1"/>
  <c r="H3209" i="1" l="1"/>
  <c r="F3209" i="1"/>
  <c r="D3210" i="1"/>
  <c r="G3207" i="1"/>
  <c r="A3208" i="1"/>
  <c r="E3207" i="1"/>
  <c r="C3210" i="1"/>
  <c r="B3208" i="1"/>
  <c r="H3210" i="1" l="1"/>
  <c r="F3210" i="1"/>
  <c r="D3211" i="1"/>
  <c r="G3208" i="1"/>
  <c r="A3209" i="1"/>
  <c r="E3208" i="1"/>
  <c r="C3211" i="1"/>
  <c r="B3209" i="1"/>
  <c r="H3211" i="1" l="1"/>
  <c r="F3211" i="1"/>
  <c r="D3212" i="1"/>
  <c r="G3209" i="1"/>
  <c r="A3210" i="1"/>
  <c r="E3209" i="1"/>
  <c r="C3212" i="1"/>
  <c r="B3210" i="1"/>
  <c r="H3212" i="1" l="1"/>
  <c r="F3212" i="1"/>
  <c r="D3213" i="1"/>
  <c r="G3210" i="1"/>
  <c r="A3211" i="1"/>
  <c r="E3210" i="1"/>
  <c r="B3211" i="1"/>
  <c r="C3213" i="1"/>
  <c r="H3213" i="1" l="1"/>
  <c r="F3213" i="1"/>
  <c r="D3214" i="1"/>
  <c r="G3211" i="1"/>
  <c r="A3212" i="1"/>
  <c r="E3211" i="1"/>
  <c r="C3214" i="1"/>
  <c r="B3212" i="1"/>
  <c r="H3214" i="1" l="1"/>
  <c r="F3214" i="1"/>
  <c r="D3215" i="1"/>
  <c r="G3212" i="1"/>
  <c r="E3212" i="1"/>
  <c r="A3213" i="1"/>
  <c r="C3215" i="1"/>
  <c r="B3213" i="1"/>
  <c r="H3215" i="1" l="1"/>
  <c r="F3215" i="1"/>
  <c r="D3216" i="1"/>
  <c r="G3213" i="1"/>
  <c r="A3214" i="1"/>
  <c r="E3213" i="1"/>
  <c r="B3214" i="1"/>
  <c r="C3216" i="1"/>
  <c r="H3216" i="1" l="1"/>
  <c r="F3216" i="1"/>
  <c r="D3217" i="1"/>
  <c r="G3214" i="1"/>
  <c r="A3215" i="1"/>
  <c r="E3214" i="1"/>
  <c r="B3215" i="1"/>
  <c r="C3217" i="1"/>
  <c r="H3217" i="1" l="1"/>
  <c r="F3217" i="1"/>
  <c r="D3218" i="1"/>
  <c r="G3215" i="1"/>
  <c r="E3215" i="1"/>
  <c r="A3216" i="1"/>
  <c r="C3218" i="1"/>
  <c r="B3216" i="1"/>
  <c r="H3218" i="1" l="1"/>
  <c r="F3218" i="1"/>
  <c r="D3219" i="1"/>
  <c r="G3216" i="1"/>
  <c r="A3217" i="1"/>
  <c r="E3216" i="1"/>
  <c r="B3217" i="1"/>
  <c r="C3219" i="1"/>
  <c r="H3219" i="1" l="1"/>
  <c r="F3219" i="1"/>
  <c r="D3220" i="1"/>
  <c r="G3217" i="1"/>
  <c r="E3217" i="1"/>
  <c r="A3218" i="1"/>
  <c r="B3218" i="1"/>
  <c r="C3220" i="1"/>
  <c r="H3220" i="1" l="1"/>
  <c r="F3220" i="1"/>
  <c r="D3221" i="1"/>
  <c r="G3218" i="1"/>
  <c r="A3219" i="1"/>
  <c r="E3218" i="1"/>
  <c r="B3219" i="1"/>
  <c r="C3221" i="1"/>
  <c r="H3221" i="1" l="1"/>
  <c r="F3221" i="1"/>
  <c r="D3222" i="1"/>
  <c r="G3219" i="1"/>
  <c r="E3219" i="1"/>
  <c r="A3220" i="1"/>
  <c r="B3220" i="1"/>
  <c r="C3222" i="1"/>
  <c r="H3222" i="1" l="1"/>
  <c r="F3222" i="1"/>
  <c r="D3223" i="1"/>
  <c r="G3220" i="1"/>
  <c r="A3221" i="1"/>
  <c r="E3220" i="1"/>
  <c r="C3223" i="1"/>
  <c r="B3221" i="1"/>
  <c r="H3223" i="1" l="1"/>
  <c r="F3223" i="1"/>
  <c r="D3224" i="1"/>
  <c r="G3221" i="1"/>
  <c r="E3221" i="1"/>
  <c r="A3222" i="1"/>
  <c r="B3222" i="1"/>
  <c r="C3224" i="1"/>
  <c r="H3224" i="1" l="1"/>
  <c r="F3224" i="1"/>
  <c r="D3225" i="1"/>
  <c r="G3222" i="1"/>
  <c r="A3223" i="1"/>
  <c r="E3222" i="1"/>
  <c r="C3225" i="1"/>
  <c r="B3223" i="1"/>
  <c r="H3225" i="1" l="1"/>
  <c r="F3225" i="1"/>
  <c r="D3226" i="1"/>
  <c r="G3223" i="1"/>
  <c r="E3223" i="1"/>
  <c r="A3224" i="1"/>
  <c r="C3226" i="1"/>
  <c r="B3224" i="1"/>
  <c r="H3226" i="1" l="1"/>
  <c r="F3226" i="1"/>
  <c r="D3227" i="1"/>
  <c r="G3224" i="1"/>
  <c r="A3225" i="1"/>
  <c r="E3224" i="1"/>
  <c r="C3227" i="1"/>
  <c r="B3225" i="1"/>
  <c r="H3227" i="1" l="1"/>
  <c r="F3227" i="1"/>
  <c r="D3228" i="1"/>
  <c r="G3225" i="1"/>
  <c r="E3225" i="1"/>
  <c r="A3226" i="1"/>
  <c r="B3226" i="1"/>
  <c r="C3228" i="1"/>
  <c r="H3228" i="1" l="1"/>
  <c r="F3228" i="1"/>
  <c r="D3229" i="1"/>
  <c r="G3226" i="1"/>
  <c r="A3227" i="1"/>
  <c r="E3226" i="1"/>
  <c r="B3227" i="1"/>
  <c r="C3229" i="1"/>
  <c r="H3229" i="1" l="1"/>
  <c r="F3229" i="1"/>
  <c r="D3230" i="1"/>
  <c r="G3227" i="1"/>
  <c r="E3227" i="1"/>
  <c r="A3228" i="1"/>
  <c r="B3228" i="1"/>
  <c r="C3230" i="1"/>
  <c r="H3230" i="1" l="1"/>
  <c r="F3230" i="1"/>
  <c r="D3231" i="1"/>
  <c r="G3228" i="1"/>
  <c r="A3229" i="1"/>
  <c r="E3228" i="1"/>
  <c r="C3231" i="1"/>
  <c r="B3229" i="1"/>
  <c r="H3231" i="1" l="1"/>
  <c r="F3231" i="1"/>
  <c r="D3232" i="1"/>
  <c r="G3229" i="1"/>
  <c r="E3229" i="1"/>
  <c r="A3230" i="1"/>
  <c r="C3232" i="1"/>
  <c r="B3230" i="1"/>
  <c r="H3232" i="1" l="1"/>
  <c r="F3232" i="1"/>
  <c r="D3233" i="1"/>
  <c r="G3230" i="1"/>
  <c r="A3231" i="1"/>
  <c r="E3230" i="1"/>
  <c r="C3233" i="1"/>
  <c r="B3231" i="1"/>
  <c r="H3233" i="1" l="1"/>
  <c r="F3233" i="1"/>
  <c r="D3234" i="1"/>
  <c r="G3231" i="1"/>
  <c r="E3231" i="1"/>
  <c r="A3232" i="1"/>
  <c r="C3234" i="1"/>
  <c r="B3232" i="1"/>
  <c r="H3234" i="1" l="1"/>
  <c r="F3234" i="1"/>
  <c r="D3235" i="1"/>
  <c r="G3232" i="1"/>
  <c r="A3233" i="1"/>
  <c r="E3232" i="1"/>
  <c r="C3235" i="1"/>
  <c r="B3233" i="1"/>
  <c r="H3235" i="1" l="1"/>
  <c r="F3235" i="1"/>
  <c r="D3236" i="1"/>
  <c r="G3233" i="1"/>
  <c r="E3233" i="1"/>
  <c r="A3234" i="1"/>
  <c r="C3236" i="1"/>
  <c r="B3234" i="1"/>
  <c r="H3236" i="1" l="1"/>
  <c r="D3237" i="1"/>
  <c r="F3236" i="1"/>
  <c r="G3234" i="1"/>
  <c r="A3235" i="1"/>
  <c r="E3234" i="1"/>
  <c r="C3237" i="1"/>
  <c r="B3235" i="1"/>
  <c r="H3237" i="1" l="1"/>
  <c r="D3238" i="1"/>
  <c r="F3237" i="1"/>
  <c r="G3235" i="1"/>
  <c r="E3235" i="1"/>
  <c r="A3236" i="1"/>
  <c r="C3238" i="1"/>
  <c r="B3236" i="1"/>
  <c r="H3238" i="1" l="1"/>
  <c r="D3239" i="1"/>
  <c r="F3238" i="1"/>
  <c r="G3236" i="1"/>
  <c r="A3237" i="1"/>
  <c r="E3236" i="1"/>
  <c r="C3239" i="1"/>
  <c r="B3237" i="1"/>
  <c r="H3239" i="1" l="1"/>
  <c r="D3240" i="1"/>
  <c r="F3239" i="1"/>
  <c r="G3237" i="1"/>
  <c r="E3237" i="1"/>
  <c r="A3238" i="1"/>
  <c r="C3240" i="1"/>
  <c r="B3238" i="1"/>
  <c r="H3240" i="1" l="1"/>
  <c r="F3240" i="1"/>
  <c r="D3241" i="1"/>
  <c r="G3238" i="1"/>
  <c r="A3239" i="1"/>
  <c r="E3238" i="1"/>
  <c r="C3241" i="1"/>
  <c r="B3239" i="1"/>
  <c r="H3241" i="1" l="1"/>
  <c r="D3242" i="1"/>
  <c r="F3241" i="1"/>
  <c r="G3239" i="1"/>
  <c r="E3239" i="1"/>
  <c r="A3240" i="1"/>
  <c r="C3242" i="1"/>
  <c r="B3240" i="1"/>
  <c r="H3242" i="1" l="1"/>
  <c r="D3243" i="1"/>
  <c r="F3242" i="1"/>
  <c r="G3240" i="1"/>
  <c r="A3241" i="1"/>
  <c r="E3240" i="1"/>
  <c r="C3243" i="1"/>
  <c r="B3241" i="1"/>
  <c r="H3243" i="1" l="1"/>
  <c r="D3244" i="1"/>
  <c r="F3243" i="1"/>
  <c r="G3241" i="1"/>
  <c r="E3241" i="1"/>
  <c r="A3242" i="1"/>
  <c r="C3244" i="1"/>
  <c r="B3242" i="1"/>
  <c r="H3244" i="1" l="1"/>
  <c r="D3245" i="1"/>
  <c r="F3244" i="1"/>
  <c r="G3242" i="1"/>
  <c r="A3243" i="1"/>
  <c r="E3242" i="1"/>
  <c r="C3245" i="1"/>
  <c r="B3243" i="1"/>
  <c r="H3245" i="1" l="1"/>
  <c r="F3245" i="1"/>
  <c r="D3246" i="1"/>
  <c r="G3243" i="1"/>
  <c r="A3244" i="1"/>
  <c r="E3243" i="1"/>
  <c r="C3246" i="1"/>
  <c r="B3244" i="1"/>
  <c r="H3246" i="1" l="1"/>
  <c r="D3247" i="1"/>
  <c r="F3246" i="1"/>
  <c r="G3244" i="1"/>
  <c r="A3245" i="1"/>
  <c r="E3244" i="1"/>
  <c r="C3247" i="1"/>
  <c r="B3245" i="1"/>
  <c r="H3247" i="1" l="1"/>
  <c r="D3248" i="1"/>
  <c r="F3247" i="1"/>
  <c r="G3245" i="1"/>
  <c r="A3246" i="1"/>
  <c r="E3245" i="1"/>
  <c r="C3248" i="1"/>
  <c r="B3246" i="1"/>
  <c r="H3248" i="1" l="1"/>
  <c r="D3249" i="1"/>
  <c r="F3248" i="1"/>
  <c r="G3246" i="1"/>
  <c r="A3247" i="1"/>
  <c r="E3246" i="1"/>
  <c r="C3249" i="1"/>
  <c r="B3247" i="1"/>
  <c r="H3249" i="1" l="1"/>
  <c r="F3249" i="1"/>
  <c r="D3250" i="1"/>
  <c r="G3247" i="1"/>
  <c r="E3247" i="1"/>
  <c r="A3248" i="1"/>
  <c r="C3250" i="1"/>
  <c r="B3248" i="1"/>
  <c r="H3250" i="1" l="1"/>
  <c r="D3251" i="1"/>
  <c r="F3250" i="1"/>
  <c r="G3248" i="1"/>
  <c r="A3249" i="1"/>
  <c r="E3248" i="1"/>
  <c r="B3249" i="1"/>
  <c r="C3251" i="1"/>
  <c r="H3251" i="1" l="1"/>
  <c r="D3252" i="1"/>
  <c r="F3251" i="1"/>
  <c r="G3249" i="1"/>
  <c r="E3249" i="1"/>
  <c r="A3250" i="1"/>
  <c r="B3250" i="1"/>
  <c r="C3252" i="1"/>
  <c r="H3252" i="1" l="1"/>
  <c r="D3253" i="1"/>
  <c r="F3252" i="1"/>
  <c r="G3250" i="1"/>
  <c r="A3251" i="1"/>
  <c r="E3250" i="1"/>
  <c r="B3251" i="1"/>
  <c r="C3253" i="1"/>
  <c r="H3253" i="1" l="1"/>
  <c r="D3254" i="1"/>
  <c r="F3253" i="1"/>
  <c r="G3251" i="1"/>
  <c r="A3252" i="1"/>
  <c r="E3251" i="1"/>
  <c r="C3254" i="1"/>
  <c r="B3252" i="1"/>
  <c r="H3254" i="1" l="1"/>
  <c r="D3255" i="1"/>
  <c r="F3254" i="1"/>
  <c r="G3252" i="1"/>
  <c r="A3253" i="1"/>
  <c r="E3252" i="1"/>
  <c r="C3255" i="1"/>
  <c r="B3253" i="1"/>
  <c r="H3255" i="1" l="1"/>
  <c r="F3255" i="1"/>
  <c r="D3256" i="1"/>
  <c r="G3253" i="1"/>
  <c r="A3254" i="1"/>
  <c r="E3253" i="1"/>
  <c r="C3256" i="1"/>
  <c r="B3254" i="1"/>
  <c r="H3256" i="1" l="1"/>
  <c r="D3257" i="1"/>
  <c r="F3256" i="1"/>
  <c r="G3254" i="1"/>
  <c r="A3255" i="1"/>
  <c r="E3254" i="1"/>
  <c r="C3257" i="1"/>
  <c r="B3255" i="1"/>
  <c r="H3257" i="1" l="1"/>
  <c r="F3257" i="1"/>
  <c r="D3258" i="1"/>
  <c r="G3255" i="1"/>
  <c r="E3255" i="1"/>
  <c r="A3256" i="1"/>
  <c r="C3258" i="1"/>
  <c r="B3256" i="1"/>
  <c r="H3258" i="1" l="1"/>
  <c r="D3259" i="1"/>
  <c r="F3258" i="1"/>
  <c r="G3256" i="1"/>
  <c r="A3257" i="1"/>
  <c r="E3256" i="1"/>
  <c r="B3257" i="1"/>
  <c r="C3259" i="1"/>
  <c r="H3259" i="1" l="1"/>
  <c r="D3260" i="1"/>
  <c r="F3259" i="1"/>
  <c r="G3257" i="1"/>
  <c r="A3258" i="1"/>
  <c r="E3257" i="1"/>
  <c r="C3260" i="1"/>
  <c r="B3258" i="1"/>
  <c r="H3260" i="1" l="1"/>
  <c r="D3261" i="1"/>
  <c r="F3260" i="1"/>
  <c r="G3258" i="1"/>
  <c r="A3259" i="1"/>
  <c r="E3258" i="1"/>
  <c r="C3261" i="1"/>
  <c r="B3259" i="1"/>
  <c r="H3261" i="1" l="1"/>
  <c r="D3262" i="1"/>
  <c r="F3261" i="1"/>
  <c r="G3259" i="1"/>
  <c r="A3260" i="1"/>
  <c r="E3259" i="1"/>
  <c r="C3262" i="1"/>
  <c r="B3260" i="1"/>
  <c r="H3262" i="1" l="1"/>
  <c r="F3262" i="1"/>
  <c r="D3263" i="1"/>
  <c r="G3260" i="1"/>
  <c r="A3261" i="1"/>
  <c r="E3260" i="1"/>
  <c r="C3263" i="1"/>
  <c r="B3261" i="1"/>
  <c r="H3263" i="1" l="1"/>
  <c r="F3263" i="1"/>
  <c r="D3264" i="1"/>
  <c r="G3261" i="1"/>
  <c r="E3261" i="1"/>
  <c r="A3262" i="1"/>
  <c r="C3264" i="1"/>
  <c r="B3262" i="1"/>
  <c r="H3264" i="1" l="1"/>
  <c r="F3264" i="1"/>
  <c r="D3265" i="1"/>
  <c r="G3262" i="1"/>
  <c r="A3263" i="1"/>
  <c r="E3262" i="1"/>
  <c r="C3265" i="1"/>
  <c r="B3263" i="1"/>
  <c r="H3265" i="1" l="1"/>
  <c r="F3265" i="1"/>
  <c r="D3266" i="1"/>
  <c r="G3263" i="1"/>
  <c r="E3263" i="1"/>
  <c r="A3264" i="1"/>
  <c r="C3266" i="1"/>
  <c r="B3264" i="1"/>
  <c r="H3266" i="1" l="1"/>
  <c r="F3266" i="1"/>
  <c r="D3267" i="1"/>
  <c r="G3264" i="1"/>
  <c r="A3265" i="1"/>
  <c r="E3264" i="1"/>
  <c r="C3267" i="1"/>
  <c r="B3265" i="1"/>
  <c r="H3267" i="1" l="1"/>
  <c r="F3267" i="1"/>
  <c r="D3268" i="1"/>
  <c r="G3265" i="1"/>
  <c r="E3265" i="1"/>
  <c r="A3266" i="1"/>
  <c r="C3268" i="1"/>
  <c r="B3266" i="1"/>
  <c r="H3268" i="1" l="1"/>
  <c r="F3268" i="1"/>
  <c r="D3269" i="1"/>
  <c r="G3266" i="1"/>
  <c r="A3267" i="1"/>
  <c r="E3266" i="1"/>
  <c r="C3269" i="1"/>
  <c r="B3267" i="1"/>
  <c r="H3269" i="1" l="1"/>
  <c r="F3269" i="1"/>
  <c r="D3270" i="1"/>
  <c r="G3267" i="1"/>
  <c r="A3268" i="1"/>
  <c r="E3267" i="1"/>
  <c r="C3270" i="1"/>
  <c r="B3268" i="1"/>
  <c r="H3270" i="1" l="1"/>
  <c r="F3270" i="1"/>
  <c r="D3271" i="1"/>
  <c r="G3268" i="1"/>
  <c r="A3269" i="1"/>
  <c r="E3268" i="1"/>
  <c r="C3271" i="1"/>
  <c r="B3269" i="1"/>
  <c r="H3271" i="1" l="1"/>
  <c r="F3271" i="1"/>
  <c r="D3272" i="1"/>
  <c r="G3269" i="1"/>
  <c r="E3269" i="1"/>
  <c r="A3270" i="1"/>
  <c r="C3272" i="1"/>
  <c r="B3270" i="1"/>
  <c r="H3272" i="1" l="1"/>
  <c r="F3272" i="1"/>
  <c r="D3273" i="1"/>
  <c r="G3270" i="1"/>
  <c r="A3271" i="1"/>
  <c r="E3270" i="1"/>
  <c r="C3273" i="1"/>
  <c r="B3271" i="1"/>
  <c r="H3273" i="1" l="1"/>
  <c r="F3273" i="1"/>
  <c r="D3274" i="1"/>
  <c r="G3271" i="1"/>
  <c r="E3271" i="1"/>
  <c r="A3272" i="1"/>
  <c r="C3274" i="1"/>
  <c r="B3272" i="1"/>
  <c r="H3274" i="1" l="1"/>
  <c r="F3274" i="1"/>
  <c r="D3275" i="1"/>
  <c r="G3272" i="1"/>
  <c r="A3273" i="1"/>
  <c r="E3272" i="1"/>
  <c r="C3275" i="1"/>
  <c r="B3273" i="1"/>
  <c r="H3275" i="1" l="1"/>
  <c r="F3275" i="1"/>
  <c r="D3276" i="1"/>
  <c r="G3273" i="1"/>
  <c r="E3273" i="1"/>
  <c r="A3274" i="1"/>
  <c r="B3274" i="1"/>
  <c r="C3276" i="1"/>
  <c r="H3276" i="1" l="1"/>
  <c r="F3276" i="1"/>
  <c r="D3277" i="1"/>
  <c r="G3274" i="1"/>
  <c r="E3274" i="1"/>
  <c r="A3275" i="1"/>
  <c r="C3277" i="1"/>
  <c r="B3275" i="1"/>
  <c r="H3277" i="1" l="1"/>
  <c r="F3277" i="1"/>
  <c r="D3278" i="1"/>
  <c r="G3275" i="1"/>
  <c r="E3275" i="1"/>
  <c r="A3276" i="1"/>
  <c r="C3278" i="1"/>
  <c r="B3276" i="1"/>
  <c r="H3278" i="1" l="1"/>
  <c r="F3278" i="1"/>
  <c r="D3279" i="1"/>
  <c r="G3276" i="1"/>
  <c r="A3277" i="1"/>
  <c r="E3276" i="1"/>
  <c r="C3279" i="1"/>
  <c r="B3277" i="1"/>
  <c r="H3279" i="1" l="1"/>
  <c r="F3279" i="1"/>
  <c r="D3280" i="1"/>
  <c r="G3277" i="1"/>
  <c r="A3278" i="1"/>
  <c r="E3277" i="1"/>
  <c r="C3280" i="1"/>
  <c r="B3278" i="1"/>
  <c r="H3280" i="1" l="1"/>
  <c r="F3280" i="1"/>
  <c r="D3281" i="1"/>
  <c r="G3278" i="1"/>
  <c r="A3279" i="1"/>
  <c r="E3278" i="1"/>
  <c r="C3281" i="1"/>
  <c r="B3279" i="1"/>
  <c r="H3281" i="1" l="1"/>
  <c r="F3281" i="1"/>
  <c r="D3282" i="1"/>
  <c r="G3279" i="1"/>
  <c r="E3279" i="1"/>
  <c r="A3280" i="1"/>
  <c r="B3280" i="1"/>
  <c r="C3282" i="1"/>
  <c r="H3282" i="1" l="1"/>
  <c r="F3282" i="1"/>
  <c r="D3283" i="1"/>
  <c r="G3280" i="1"/>
  <c r="A3281" i="1"/>
  <c r="E3280" i="1"/>
  <c r="C3283" i="1"/>
  <c r="B3281" i="1"/>
  <c r="H3283" i="1" l="1"/>
  <c r="F3283" i="1"/>
  <c r="D3284" i="1"/>
  <c r="G3281" i="1"/>
  <c r="E3281" i="1"/>
  <c r="A3282" i="1"/>
  <c r="C3284" i="1"/>
  <c r="B3282" i="1"/>
  <c r="H3284" i="1" l="1"/>
  <c r="F3284" i="1"/>
  <c r="D3285" i="1"/>
  <c r="G3282" i="1"/>
  <c r="A3283" i="1"/>
  <c r="E3282" i="1"/>
  <c r="C3285" i="1"/>
  <c r="B3283" i="1"/>
  <c r="H3285" i="1" l="1"/>
  <c r="F3285" i="1"/>
  <c r="D3286" i="1"/>
  <c r="G3283" i="1"/>
  <c r="A3284" i="1"/>
  <c r="E3283" i="1"/>
  <c r="C3286" i="1"/>
  <c r="B3284" i="1"/>
  <c r="H3286" i="1" l="1"/>
  <c r="F3286" i="1"/>
  <c r="D3287" i="1"/>
  <c r="G3284" i="1"/>
  <c r="A3285" i="1"/>
  <c r="E3284" i="1"/>
  <c r="C3287" i="1"/>
  <c r="B3285" i="1"/>
  <c r="H3287" i="1" l="1"/>
  <c r="F3287" i="1"/>
  <c r="D3288" i="1"/>
  <c r="G3285" i="1"/>
  <c r="E3285" i="1"/>
  <c r="A3286" i="1"/>
  <c r="C3288" i="1"/>
  <c r="B3286" i="1"/>
  <c r="H3288" i="1" l="1"/>
  <c r="F3288" i="1"/>
  <c r="D3289" i="1"/>
  <c r="G3286" i="1"/>
  <c r="A3287" i="1"/>
  <c r="E3286" i="1"/>
  <c r="C3289" i="1"/>
  <c r="B3287" i="1"/>
  <c r="H3289" i="1" l="1"/>
  <c r="F3289" i="1"/>
  <c r="D3290" i="1"/>
  <c r="G3287" i="1"/>
  <c r="A3288" i="1"/>
  <c r="E3287" i="1"/>
  <c r="C3290" i="1"/>
  <c r="B3288" i="1"/>
  <c r="H3290" i="1" l="1"/>
  <c r="F3290" i="1"/>
  <c r="D3291" i="1"/>
  <c r="G3288" i="1"/>
  <c r="A3289" i="1"/>
  <c r="E3288" i="1"/>
  <c r="C3291" i="1"/>
  <c r="B3289" i="1"/>
  <c r="H3291" i="1" l="1"/>
  <c r="F3291" i="1"/>
  <c r="D3292" i="1"/>
  <c r="G3289" i="1"/>
  <c r="E3289" i="1"/>
  <c r="A3290" i="1"/>
  <c r="C3292" i="1"/>
  <c r="B3290" i="1"/>
  <c r="H3292" i="1" l="1"/>
  <c r="F3292" i="1"/>
  <c r="D3293" i="1"/>
  <c r="G3290" i="1"/>
  <c r="A3291" i="1"/>
  <c r="E3290" i="1"/>
  <c r="C3293" i="1"/>
  <c r="B3291" i="1"/>
  <c r="H3293" i="1" l="1"/>
  <c r="F3293" i="1"/>
  <c r="D3294" i="1"/>
  <c r="G3291" i="1"/>
  <c r="E3291" i="1"/>
  <c r="A3292" i="1"/>
  <c r="B3292" i="1"/>
  <c r="C3294" i="1"/>
  <c r="H3294" i="1" l="1"/>
  <c r="F3294" i="1"/>
  <c r="D3295" i="1"/>
  <c r="G3292" i="1"/>
  <c r="A3293" i="1"/>
  <c r="E3292" i="1"/>
  <c r="B3293" i="1"/>
  <c r="C3295" i="1"/>
  <c r="H3295" i="1" l="1"/>
  <c r="F3295" i="1"/>
  <c r="D3296" i="1"/>
  <c r="G3293" i="1"/>
  <c r="A3294" i="1"/>
  <c r="E3293" i="1"/>
  <c r="C3296" i="1"/>
  <c r="B3294" i="1"/>
  <c r="H3296" i="1" l="1"/>
  <c r="F3296" i="1"/>
  <c r="D3297" i="1"/>
  <c r="G3294" i="1"/>
  <c r="A3295" i="1"/>
  <c r="E3294" i="1"/>
  <c r="B3295" i="1"/>
  <c r="C3297" i="1"/>
  <c r="H3297" i="1" l="1"/>
  <c r="F3297" i="1"/>
  <c r="D3298" i="1"/>
  <c r="G3295" i="1"/>
  <c r="E3295" i="1"/>
  <c r="A3296" i="1"/>
  <c r="B3296" i="1"/>
  <c r="C3298" i="1"/>
  <c r="H3298" i="1" l="1"/>
  <c r="F3298" i="1"/>
  <c r="D3299" i="1"/>
  <c r="G3296" i="1"/>
  <c r="A3297" i="1"/>
  <c r="E3296" i="1"/>
  <c r="C3299" i="1"/>
  <c r="B3297" i="1"/>
  <c r="H3299" i="1" l="1"/>
  <c r="F3299" i="1"/>
  <c r="D3300" i="1"/>
  <c r="G3297" i="1"/>
  <c r="E3297" i="1"/>
  <c r="A3298" i="1"/>
  <c r="C3300" i="1"/>
  <c r="B3298" i="1"/>
  <c r="H3300" i="1" l="1"/>
  <c r="F3300" i="1"/>
  <c r="D3301" i="1"/>
  <c r="G3298" i="1"/>
  <c r="A3299" i="1"/>
  <c r="E3298" i="1"/>
  <c r="C3301" i="1"/>
  <c r="B3299" i="1"/>
  <c r="H3301" i="1" l="1"/>
  <c r="F3301" i="1"/>
  <c r="D3302" i="1"/>
  <c r="G3299" i="1"/>
  <c r="E3299" i="1"/>
  <c r="A3300" i="1"/>
  <c r="C3302" i="1"/>
  <c r="B3300" i="1"/>
  <c r="H3302" i="1" l="1"/>
  <c r="F3302" i="1"/>
  <c r="D3303" i="1"/>
  <c r="G3300" i="1"/>
  <c r="A3301" i="1"/>
  <c r="E3300" i="1"/>
  <c r="B3301" i="1"/>
  <c r="C3303" i="1"/>
  <c r="H3303" i="1" l="1"/>
  <c r="F3303" i="1"/>
  <c r="D3304" i="1"/>
  <c r="G3301" i="1"/>
  <c r="E3301" i="1"/>
  <c r="A3302" i="1"/>
  <c r="B3302" i="1"/>
  <c r="C3304" i="1"/>
  <c r="H3304" i="1" l="1"/>
  <c r="F3304" i="1"/>
  <c r="D3305" i="1"/>
  <c r="G3302" i="1"/>
  <c r="A3303" i="1"/>
  <c r="E3302" i="1"/>
  <c r="C3305" i="1"/>
  <c r="B3303" i="1"/>
  <c r="H3305" i="1" l="1"/>
  <c r="F3305" i="1"/>
  <c r="D3306" i="1"/>
  <c r="G3303" i="1"/>
  <c r="E3303" i="1"/>
  <c r="A3304" i="1"/>
  <c r="C3306" i="1"/>
  <c r="B3304" i="1"/>
  <c r="H3306" i="1" l="1"/>
  <c r="F3306" i="1"/>
  <c r="D3307" i="1"/>
  <c r="G3304" i="1"/>
  <c r="A3305" i="1"/>
  <c r="E3304" i="1"/>
  <c r="C3307" i="1"/>
  <c r="B3305" i="1"/>
  <c r="H3307" i="1" l="1"/>
  <c r="F3307" i="1"/>
  <c r="D3308" i="1"/>
  <c r="G3305" i="1"/>
  <c r="E3305" i="1"/>
  <c r="A3306" i="1"/>
  <c r="C3308" i="1"/>
  <c r="B3306" i="1"/>
  <c r="H3308" i="1" l="1"/>
  <c r="F3308" i="1"/>
  <c r="D3309" i="1"/>
  <c r="G3306" i="1"/>
  <c r="A3307" i="1"/>
  <c r="E3306" i="1"/>
  <c r="C3309" i="1"/>
  <c r="B3307" i="1"/>
  <c r="H3309" i="1" l="1"/>
  <c r="F3309" i="1"/>
  <c r="D3310" i="1"/>
  <c r="G3307" i="1"/>
  <c r="E3307" i="1"/>
  <c r="A3308" i="1"/>
  <c r="B3308" i="1"/>
  <c r="C3310" i="1"/>
  <c r="H3310" i="1" l="1"/>
  <c r="F3310" i="1"/>
  <c r="D3311" i="1"/>
  <c r="G3308" i="1"/>
  <c r="A3309" i="1"/>
  <c r="E3308" i="1"/>
  <c r="C3311" i="1"/>
  <c r="B3309" i="1"/>
  <c r="H3311" i="1" l="1"/>
  <c r="F3311" i="1"/>
  <c r="D3312" i="1"/>
  <c r="G3309" i="1"/>
  <c r="E3309" i="1"/>
  <c r="A3310" i="1"/>
  <c r="C3312" i="1"/>
  <c r="B3310" i="1"/>
  <c r="H3312" i="1" l="1"/>
  <c r="F3312" i="1"/>
  <c r="D3313" i="1"/>
  <c r="G3310" i="1"/>
  <c r="A3311" i="1"/>
  <c r="E3310" i="1"/>
  <c r="C3313" i="1"/>
  <c r="B3311" i="1"/>
  <c r="H3313" i="1" l="1"/>
  <c r="F3313" i="1"/>
  <c r="D3314" i="1"/>
  <c r="G3311" i="1"/>
  <c r="E3311" i="1"/>
  <c r="A3312" i="1"/>
  <c r="C3314" i="1"/>
  <c r="B3312" i="1"/>
  <c r="H3314" i="1" l="1"/>
  <c r="F3314" i="1"/>
  <c r="D3315" i="1"/>
  <c r="G3312" i="1"/>
  <c r="A3313" i="1"/>
  <c r="E3312" i="1"/>
  <c r="B3313" i="1"/>
  <c r="C3315" i="1"/>
  <c r="H3315" i="1" l="1"/>
  <c r="F3315" i="1"/>
  <c r="D3316" i="1"/>
  <c r="G3313" i="1"/>
  <c r="E3313" i="1"/>
  <c r="A3314" i="1"/>
  <c r="B3314" i="1"/>
  <c r="C3316" i="1"/>
  <c r="H3316" i="1" l="1"/>
  <c r="D3317" i="1"/>
  <c r="F3316" i="1"/>
  <c r="G3314" i="1"/>
  <c r="A3315" i="1"/>
  <c r="E3314" i="1"/>
  <c r="B3315" i="1"/>
  <c r="C3317" i="1"/>
  <c r="H3317" i="1" l="1"/>
  <c r="D3318" i="1"/>
  <c r="F3317" i="1"/>
  <c r="G3315" i="1"/>
  <c r="E3315" i="1"/>
  <c r="A3316" i="1"/>
  <c r="C3318" i="1"/>
  <c r="B3316" i="1"/>
  <c r="H3318" i="1" l="1"/>
  <c r="D3319" i="1"/>
  <c r="F3318" i="1"/>
  <c r="G3316" i="1"/>
  <c r="A3317" i="1"/>
  <c r="E3316" i="1"/>
  <c r="C3319" i="1"/>
  <c r="B3317" i="1"/>
  <c r="H3319" i="1" l="1"/>
  <c r="D3320" i="1"/>
  <c r="F3319" i="1"/>
  <c r="G3317" i="1"/>
  <c r="A3318" i="1"/>
  <c r="E3317" i="1"/>
  <c r="C3320" i="1"/>
  <c r="B3318" i="1"/>
  <c r="H3320" i="1" l="1"/>
  <c r="D3321" i="1"/>
  <c r="F3320" i="1"/>
  <c r="G3318" i="1"/>
  <c r="A3319" i="1"/>
  <c r="E3318" i="1"/>
  <c r="B3319" i="1"/>
  <c r="C3321" i="1"/>
  <c r="H3321" i="1" l="1"/>
  <c r="D3322" i="1"/>
  <c r="F3321" i="1"/>
  <c r="G3319" i="1"/>
  <c r="E3319" i="1"/>
  <c r="A3320" i="1"/>
  <c r="C3322" i="1"/>
  <c r="B3320" i="1"/>
  <c r="H3322" i="1" l="1"/>
  <c r="D3323" i="1"/>
  <c r="F3322" i="1"/>
  <c r="G3320" i="1"/>
  <c r="A3321" i="1"/>
  <c r="E3320" i="1"/>
  <c r="C3323" i="1"/>
  <c r="B3321" i="1"/>
  <c r="H3323" i="1" l="1"/>
  <c r="F3323" i="1"/>
  <c r="D3324" i="1"/>
  <c r="G3321" i="1"/>
  <c r="A3322" i="1"/>
  <c r="E3321" i="1"/>
  <c r="C3324" i="1"/>
  <c r="B3322" i="1"/>
  <c r="H3324" i="1" l="1"/>
  <c r="D3325" i="1"/>
  <c r="F3324" i="1"/>
  <c r="G3322" i="1"/>
  <c r="A3323" i="1"/>
  <c r="E3322" i="1"/>
  <c r="C3325" i="1"/>
  <c r="B3323" i="1"/>
  <c r="H3325" i="1" l="1"/>
  <c r="D3326" i="1"/>
  <c r="F3325" i="1"/>
  <c r="G3323" i="1"/>
  <c r="E3323" i="1"/>
  <c r="A3324" i="1"/>
  <c r="C3326" i="1"/>
  <c r="B3324" i="1"/>
  <c r="H3326" i="1" l="1"/>
  <c r="D3327" i="1"/>
  <c r="F3326" i="1"/>
  <c r="G3324" i="1"/>
  <c r="A3325" i="1"/>
  <c r="E3324" i="1"/>
  <c r="C3327" i="1"/>
  <c r="B3325" i="1"/>
  <c r="H3327" i="1" l="1"/>
  <c r="D3328" i="1"/>
  <c r="F3327" i="1"/>
  <c r="G3325" i="1"/>
  <c r="A3326" i="1"/>
  <c r="E3325" i="1"/>
  <c r="C3328" i="1"/>
  <c r="B3326" i="1"/>
  <c r="H3328" i="1" l="1"/>
  <c r="D3329" i="1"/>
  <c r="F3328" i="1"/>
  <c r="G3326" i="1"/>
  <c r="A3327" i="1"/>
  <c r="E3326" i="1"/>
  <c r="B3327" i="1"/>
  <c r="C3329" i="1"/>
  <c r="H3329" i="1" l="1"/>
  <c r="D3330" i="1"/>
  <c r="F3329" i="1"/>
  <c r="G3327" i="1"/>
  <c r="E3327" i="1"/>
  <c r="A3328" i="1"/>
  <c r="B3328" i="1"/>
  <c r="C3330" i="1"/>
  <c r="H3330" i="1" l="1"/>
  <c r="D3331" i="1"/>
  <c r="F3330" i="1"/>
  <c r="G3328" i="1"/>
  <c r="A3329" i="1"/>
  <c r="E3328" i="1"/>
  <c r="B3329" i="1"/>
  <c r="C3331" i="1"/>
  <c r="H3331" i="1" l="1"/>
  <c r="D3332" i="1"/>
  <c r="F3331" i="1"/>
  <c r="G3329" i="1"/>
  <c r="A3330" i="1"/>
  <c r="E3329" i="1"/>
  <c r="C3332" i="1"/>
  <c r="B3330" i="1"/>
  <c r="H3332" i="1" l="1"/>
  <c r="D3333" i="1"/>
  <c r="F3332" i="1"/>
  <c r="G3330" i="1"/>
  <c r="A3331" i="1"/>
  <c r="E3330" i="1"/>
  <c r="C3333" i="1"/>
  <c r="B3331" i="1"/>
  <c r="H3333" i="1" l="1"/>
  <c r="D3334" i="1"/>
  <c r="F3333" i="1"/>
  <c r="G3331" i="1"/>
  <c r="A3332" i="1"/>
  <c r="E3331" i="1"/>
  <c r="B3332" i="1"/>
  <c r="C3334" i="1"/>
  <c r="H3334" i="1" l="1"/>
  <c r="D3335" i="1"/>
  <c r="F3334" i="1"/>
  <c r="G3332" i="1"/>
  <c r="A3333" i="1"/>
  <c r="E3332" i="1"/>
  <c r="B3333" i="1"/>
  <c r="C3335" i="1"/>
  <c r="H3335" i="1" l="1"/>
  <c r="D3336" i="1"/>
  <c r="F3335" i="1"/>
  <c r="G3333" i="1"/>
  <c r="A3334" i="1"/>
  <c r="E3333" i="1"/>
  <c r="B3334" i="1"/>
  <c r="C3336" i="1"/>
  <c r="H3336" i="1" l="1"/>
  <c r="D3337" i="1"/>
  <c r="F3336" i="1"/>
  <c r="G3334" i="1"/>
  <c r="A3335" i="1"/>
  <c r="E3334" i="1"/>
  <c r="C3337" i="1"/>
  <c r="B3335" i="1"/>
  <c r="H3337" i="1" l="1"/>
  <c r="D3338" i="1"/>
  <c r="F3337" i="1"/>
  <c r="G3335" i="1"/>
  <c r="E3335" i="1"/>
  <c r="A3336" i="1"/>
  <c r="C3338" i="1"/>
  <c r="B3336" i="1"/>
  <c r="H3338" i="1" l="1"/>
  <c r="D3339" i="1"/>
  <c r="F3338" i="1"/>
  <c r="G3336" i="1"/>
  <c r="A3337" i="1"/>
  <c r="E3336" i="1"/>
  <c r="C3339" i="1"/>
  <c r="B3337" i="1"/>
  <c r="H3339" i="1" l="1"/>
  <c r="D3340" i="1"/>
  <c r="F3339" i="1"/>
  <c r="G3337" i="1"/>
  <c r="A3338" i="1"/>
  <c r="E3337" i="1"/>
  <c r="B3338" i="1"/>
  <c r="C3340" i="1"/>
  <c r="H3340" i="1" l="1"/>
  <c r="D3341" i="1"/>
  <c r="F3340" i="1"/>
  <c r="G3338" i="1"/>
  <c r="A3339" i="1"/>
  <c r="E3338" i="1"/>
  <c r="C3341" i="1"/>
  <c r="B3339" i="1"/>
  <c r="H3341" i="1" l="1"/>
  <c r="D3342" i="1"/>
  <c r="F3341" i="1"/>
  <c r="G3339" i="1"/>
  <c r="E3339" i="1"/>
  <c r="A3340" i="1"/>
  <c r="C3342" i="1"/>
  <c r="B3340" i="1"/>
  <c r="H3342" i="1" l="1"/>
  <c r="D3343" i="1"/>
  <c r="F3342" i="1"/>
  <c r="G3340" i="1"/>
  <c r="A3341" i="1"/>
  <c r="E3340" i="1"/>
  <c r="C3343" i="1"/>
  <c r="B3341" i="1"/>
  <c r="H3343" i="1" l="1"/>
  <c r="D3344" i="1"/>
  <c r="F3343" i="1"/>
  <c r="G3341" i="1"/>
  <c r="A3342" i="1"/>
  <c r="E3341" i="1"/>
  <c r="C3344" i="1"/>
  <c r="B3342" i="1"/>
  <c r="H3344" i="1" l="1"/>
  <c r="D3345" i="1"/>
  <c r="F3344" i="1"/>
  <c r="G3342" i="1"/>
  <c r="A3343" i="1"/>
  <c r="E3342" i="1"/>
  <c r="C3345" i="1"/>
  <c r="B3343" i="1"/>
  <c r="H3345" i="1" l="1"/>
  <c r="D3346" i="1"/>
  <c r="F3345" i="1"/>
  <c r="G3343" i="1"/>
  <c r="E3343" i="1"/>
  <c r="A3344" i="1"/>
  <c r="C3346" i="1"/>
  <c r="B3344" i="1"/>
  <c r="H3346" i="1" l="1"/>
  <c r="D3347" i="1"/>
  <c r="F3346" i="1"/>
  <c r="G3344" i="1"/>
  <c r="A3345" i="1"/>
  <c r="E3344" i="1"/>
  <c r="C3347" i="1"/>
  <c r="B3345" i="1"/>
  <c r="H3347" i="1" l="1"/>
  <c r="D3348" i="1"/>
  <c r="F3347" i="1"/>
  <c r="G3345" i="1"/>
  <c r="A3346" i="1"/>
  <c r="E3345" i="1"/>
  <c r="C3348" i="1"/>
  <c r="B3346" i="1"/>
  <c r="H3348" i="1" l="1"/>
  <c r="D3349" i="1"/>
  <c r="F3348" i="1"/>
  <c r="G3346" i="1"/>
  <c r="A3347" i="1"/>
  <c r="E3346" i="1"/>
  <c r="C3349" i="1"/>
  <c r="B3347" i="1"/>
  <c r="H3349" i="1" l="1"/>
  <c r="D3350" i="1"/>
  <c r="F3349" i="1"/>
  <c r="G3347" i="1"/>
  <c r="E3347" i="1"/>
  <c r="A3348" i="1"/>
  <c r="C3350" i="1"/>
  <c r="B3348" i="1"/>
  <c r="H3350" i="1" l="1"/>
  <c r="D3351" i="1"/>
  <c r="F3350" i="1"/>
  <c r="G3348" i="1"/>
  <c r="A3349" i="1"/>
  <c r="E3348" i="1"/>
  <c r="C3351" i="1"/>
  <c r="B3349" i="1"/>
  <c r="H3351" i="1" l="1"/>
  <c r="D3352" i="1"/>
  <c r="F3351" i="1"/>
  <c r="G3349" i="1"/>
  <c r="A3350" i="1"/>
  <c r="E3349" i="1"/>
  <c r="B3350" i="1"/>
  <c r="C3352" i="1"/>
  <c r="H3352" i="1" l="1"/>
  <c r="D3353" i="1"/>
  <c r="F3352" i="1"/>
  <c r="G3350" i="1"/>
  <c r="A3351" i="1"/>
  <c r="E3350" i="1"/>
  <c r="C3353" i="1"/>
  <c r="B3351" i="1"/>
  <c r="H3353" i="1" l="1"/>
  <c r="D3354" i="1"/>
  <c r="F3353" i="1"/>
  <c r="G3351" i="1"/>
  <c r="E3351" i="1"/>
  <c r="A3352" i="1"/>
  <c r="C3354" i="1"/>
  <c r="B3352" i="1"/>
  <c r="H3354" i="1" l="1"/>
  <c r="D3355" i="1"/>
  <c r="F3354" i="1"/>
  <c r="G3352" i="1"/>
  <c r="A3353" i="1"/>
  <c r="E3352" i="1"/>
  <c r="B3353" i="1"/>
  <c r="C3355" i="1"/>
  <c r="H3355" i="1" l="1"/>
  <c r="D3356" i="1"/>
  <c r="F3355" i="1"/>
  <c r="G3353" i="1"/>
  <c r="A3354" i="1"/>
  <c r="E3353" i="1"/>
  <c r="C3356" i="1"/>
  <c r="B3354" i="1"/>
  <c r="H3356" i="1" l="1"/>
  <c r="D3357" i="1"/>
  <c r="F3356" i="1"/>
  <c r="G3354" i="1"/>
  <c r="A3355" i="1"/>
  <c r="E3354" i="1"/>
  <c r="B3355" i="1"/>
  <c r="C3357" i="1"/>
  <c r="H3357" i="1" l="1"/>
  <c r="D3358" i="1"/>
  <c r="F3357" i="1"/>
  <c r="G3355" i="1"/>
  <c r="A3356" i="1"/>
  <c r="E3355" i="1"/>
  <c r="C3358" i="1"/>
  <c r="B3356" i="1"/>
  <c r="H3358" i="1" l="1"/>
  <c r="D3359" i="1"/>
  <c r="F3358" i="1"/>
  <c r="G3356" i="1"/>
  <c r="A3357" i="1"/>
  <c r="E3356" i="1"/>
  <c r="C3359" i="1"/>
  <c r="B3357" i="1"/>
  <c r="H3359" i="1" l="1"/>
  <c r="D3360" i="1"/>
  <c r="F3359" i="1"/>
  <c r="G3357" i="1"/>
  <c r="E3357" i="1"/>
  <c r="A3358" i="1"/>
  <c r="C3360" i="1"/>
  <c r="B3358" i="1"/>
  <c r="H3360" i="1" l="1"/>
  <c r="D3361" i="1"/>
  <c r="F3360" i="1"/>
  <c r="G3358" i="1"/>
  <c r="A3359" i="1"/>
  <c r="E3358" i="1"/>
  <c r="C3361" i="1"/>
  <c r="B3359" i="1"/>
  <c r="H3361" i="1" l="1"/>
  <c r="D3362" i="1"/>
  <c r="F3361" i="1"/>
  <c r="G3359" i="1"/>
  <c r="A3360" i="1"/>
  <c r="E3359" i="1"/>
  <c r="C3362" i="1"/>
  <c r="B3360" i="1"/>
  <c r="H3362" i="1" l="1"/>
  <c r="D3363" i="1"/>
  <c r="F3362" i="1"/>
  <c r="G3360" i="1"/>
  <c r="A3361" i="1"/>
  <c r="E3360" i="1"/>
  <c r="C3363" i="1"/>
  <c r="B3361" i="1"/>
  <c r="H3363" i="1" l="1"/>
  <c r="D3364" i="1"/>
  <c r="F3363" i="1"/>
  <c r="G3361" i="1"/>
  <c r="E3361" i="1"/>
  <c r="A3362" i="1"/>
  <c r="C3364" i="1"/>
  <c r="B3362" i="1"/>
  <c r="H3364" i="1" l="1"/>
  <c r="D3365" i="1"/>
  <c r="F3364" i="1"/>
  <c r="G3362" i="1"/>
  <c r="A3363" i="1"/>
  <c r="E3362" i="1"/>
  <c r="C3365" i="1"/>
  <c r="B3363" i="1"/>
  <c r="H3365" i="1" l="1"/>
  <c r="D3366" i="1"/>
  <c r="F3365" i="1"/>
  <c r="G3363" i="1"/>
  <c r="A3364" i="1"/>
  <c r="E3363" i="1"/>
  <c r="B3364" i="1"/>
  <c r="C3366" i="1"/>
  <c r="H3366" i="1" l="1"/>
  <c r="D3367" i="1"/>
  <c r="F3366" i="1"/>
  <c r="G3364" i="1"/>
  <c r="A3365" i="1"/>
  <c r="E3364" i="1"/>
  <c r="B3365" i="1"/>
  <c r="C3367" i="1"/>
  <c r="H3367" i="1" l="1"/>
  <c r="D3368" i="1"/>
  <c r="F3367" i="1"/>
  <c r="G3365" i="1"/>
  <c r="A3366" i="1"/>
  <c r="E3365" i="1"/>
  <c r="C3368" i="1"/>
  <c r="B3366" i="1"/>
  <c r="H3368" i="1" l="1"/>
  <c r="D3369" i="1"/>
  <c r="F3368" i="1"/>
  <c r="G3366" i="1"/>
  <c r="A3367" i="1"/>
  <c r="E3366" i="1"/>
  <c r="C3369" i="1"/>
  <c r="B3367" i="1"/>
  <c r="H3369" i="1" l="1"/>
  <c r="D3370" i="1"/>
  <c r="F3369" i="1"/>
  <c r="G3367" i="1"/>
  <c r="A3368" i="1"/>
  <c r="E3367" i="1"/>
  <c r="B3368" i="1"/>
  <c r="C3370" i="1"/>
  <c r="H3370" i="1" l="1"/>
  <c r="D3371" i="1"/>
  <c r="F3370" i="1"/>
  <c r="G3368" i="1"/>
  <c r="A3369" i="1"/>
  <c r="E3368" i="1"/>
  <c r="C3371" i="1"/>
  <c r="B3369" i="1"/>
  <c r="H3371" i="1" l="1"/>
  <c r="D3372" i="1"/>
  <c r="F3371" i="1"/>
  <c r="G3369" i="1"/>
  <c r="A3370" i="1"/>
  <c r="E3369" i="1"/>
  <c r="C3372" i="1"/>
  <c r="B3370" i="1"/>
  <c r="H3372" i="1" l="1"/>
  <c r="F3372" i="1"/>
  <c r="D3373" i="1"/>
  <c r="G3370" i="1"/>
  <c r="A3371" i="1"/>
  <c r="E3370" i="1"/>
  <c r="C3373" i="1"/>
  <c r="B3371" i="1"/>
  <c r="H3373" i="1" l="1"/>
  <c r="D3374" i="1"/>
  <c r="F3373" i="1"/>
  <c r="G3371" i="1"/>
  <c r="E3371" i="1"/>
  <c r="A3372" i="1"/>
  <c r="C3374" i="1"/>
  <c r="B3372" i="1"/>
  <c r="H3374" i="1" l="1"/>
  <c r="D3375" i="1"/>
  <c r="F3374" i="1"/>
  <c r="G3372" i="1"/>
  <c r="A3373" i="1"/>
  <c r="E3372" i="1"/>
  <c r="C3375" i="1"/>
  <c r="B3373" i="1"/>
  <c r="H3375" i="1" l="1"/>
  <c r="D3376" i="1"/>
  <c r="F3375" i="1"/>
  <c r="G3373" i="1"/>
  <c r="A3374" i="1"/>
  <c r="E3373" i="1"/>
  <c r="C3376" i="1"/>
  <c r="B3374" i="1"/>
  <c r="H3376" i="1" l="1"/>
  <c r="D3377" i="1"/>
  <c r="F3376" i="1"/>
  <c r="G3374" i="1"/>
  <c r="A3375" i="1"/>
  <c r="E3374" i="1"/>
  <c r="C3377" i="1"/>
  <c r="B3375" i="1"/>
  <c r="H3377" i="1" l="1"/>
  <c r="D3378" i="1"/>
  <c r="F3377" i="1"/>
  <c r="G3375" i="1"/>
  <c r="A3376" i="1"/>
  <c r="E3375" i="1"/>
  <c r="C3378" i="1"/>
  <c r="B3376" i="1"/>
  <c r="H3378" i="1" l="1"/>
  <c r="D3379" i="1"/>
  <c r="F3378" i="1"/>
  <c r="G3376" i="1"/>
  <c r="A3377" i="1"/>
  <c r="E3376" i="1"/>
  <c r="C3379" i="1"/>
  <c r="B3377" i="1"/>
  <c r="H3379" i="1" l="1"/>
  <c r="D3380" i="1"/>
  <c r="F3379" i="1"/>
  <c r="G3377" i="1"/>
  <c r="A3378" i="1"/>
  <c r="E3377" i="1"/>
  <c r="C3380" i="1"/>
  <c r="B3378" i="1"/>
  <c r="H3380" i="1" l="1"/>
  <c r="D3381" i="1"/>
  <c r="F3380" i="1"/>
  <c r="G3378" i="1"/>
  <c r="A3379" i="1"/>
  <c r="E3378" i="1"/>
  <c r="C3381" i="1"/>
  <c r="B3379" i="1"/>
  <c r="H3381" i="1" l="1"/>
  <c r="D3382" i="1"/>
  <c r="F3381" i="1"/>
  <c r="G3379" i="1"/>
  <c r="E3379" i="1"/>
  <c r="A3380" i="1"/>
  <c r="B3380" i="1"/>
  <c r="C3382" i="1"/>
  <c r="H3382" i="1" l="1"/>
  <c r="F3382" i="1"/>
  <c r="D3383" i="1"/>
  <c r="G3380" i="1"/>
  <c r="A3381" i="1"/>
  <c r="E3380" i="1"/>
  <c r="C3383" i="1"/>
  <c r="B3381" i="1"/>
  <c r="H3383" i="1" l="1"/>
  <c r="D3384" i="1"/>
  <c r="F3383" i="1"/>
  <c r="G3381" i="1"/>
  <c r="E3381" i="1"/>
  <c r="A3382" i="1"/>
  <c r="C3384" i="1"/>
  <c r="B3382" i="1"/>
  <c r="H3384" i="1" l="1"/>
  <c r="D3385" i="1"/>
  <c r="F3384" i="1"/>
  <c r="G3382" i="1"/>
  <c r="A3383" i="1"/>
  <c r="E3382" i="1"/>
  <c r="C3385" i="1"/>
  <c r="B3383" i="1"/>
  <c r="H3385" i="1" l="1"/>
  <c r="D3386" i="1"/>
  <c r="F3385" i="1"/>
  <c r="G3383" i="1"/>
  <c r="E3383" i="1"/>
  <c r="A3384" i="1"/>
  <c r="C3386" i="1"/>
  <c r="B3384" i="1"/>
  <c r="H3386" i="1" l="1"/>
  <c r="D3387" i="1"/>
  <c r="F3386" i="1"/>
  <c r="G3384" i="1"/>
  <c r="E3384" i="1"/>
  <c r="A3385" i="1"/>
  <c r="C3387" i="1"/>
  <c r="B3385" i="1"/>
  <c r="H3387" i="1" l="1"/>
  <c r="D3388" i="1"/>
  <c r="F3387" i="1"/>
  <c r="G3385" i="1"/>
  <c r="E3385" i="1"/>
  <c r="A3386" i="1"/>
  <c r="C3388" i="1"/>
  <c r="B3386" i="1"/>
  <c r="H3388" i="1" l="1"/>
  <c r="D3389" i="1"/>
  <c r="F3388" i="1"/>
  <c r="G3386" i="1"/>
  <c r="A3387" i="1"/>
  <c r="E3386" i="1"/>
  <c r="C3389" i="1"/>
  <c r="B3387" i="1"/>
  <c r="H3389" i="1" l="1"/>
  <c r="D3390" i="1"/>
  <c r="F3389" i="1"/>
  <c r="G3387" i="1"/>
  <c r="E3387" i="1"/>
  <c r="A3388" i="1"/>
  <c r="B3388" i="1"/>
  <c r="C3390" i="1"/>
  <c r="H3390" i="1" l="1"/>
  <c r="F3390" i="1"/>
  <c r="D3391" i="1"/>
  <c r="G3388" i="1"/>
  <c r="A3389" i="1"/>
  <c r="E3388" i="1"/>
  <c r="C3391" i="1"/>
  <c r="B3389" i="1"/>
  <c r="H3391" i="1" l="1"/>
  <c r="F3391" i="1"/>
  <c r="D3392" i="1"/>
  <c r="G3389" i="1"/>
  <c r="E3389" i="1"/>
  <c r="A3390" i="1"/>
  <c r="C3392" i="1"/>
  <c r="B3390" i="1"/>
  <c r="H3392" i="1" l="1"/>
  <c r="F3392" i="1"/>
  <c r="D3393" i="1"/>
  <c r="G3390" i="1"/>
  <c r="A3391" i="1"/>
  <c r="E3390" i="1"/>
  <c r="C3393" i="1"/>
  <c r="B3391" i="1"/>
  <c r="H3393" i="1" l="1"/>
  <c r="F3393" i="1"/>
  <c r="D3394" i="1"/>
  <c r="G3391" i="1"/>
  <c r="E3391" i="1"/>
  <c r="A3392" i="1"/>
  <c r="C3394" i="1"/>
  <c r="B3392" i="1"/>
  <c r="H3394" i="1" l="1"/>
  <c r="F3394" i="1"/>
  <c r="D3395" i="1"/>
  <c r="G3392" i="1"/>
  <c r="A3393" i="1"/>
  <c r="E3392" i="1"/>
  <c r="C3395" i="1"/>
  <c r="B3393" i="1"/>
  <c r="H3395" i="1" l="1"/>
  <c r="F3395" i="1"/>
  <c r="D3396" i="1"/>
  <c r="G3393" i="1"/>
  <c r="E3393" i="1"/>
  <c r="A3394" i="1"/>
  <c r="C3396" i="1"/>
  <c r="B3394" i="1"/>
  <c r="H3396" i="1" l="1"/>
  <c r="F3396" i="1"/>
  <c r="D3397" i="1"/>
  <c r="G3394" i="1"/>
  <c r="E3394" i="1"/>
  <c r="A3395" i="1"/>
  <c r="C3397" i="1"/>
  <c r="B3395" i="1"/>
  <c r="H3397" i="1" l="1"/>
  <c r="F3397" i="1"/>
  <c r="D3398" i="1"/>
  <c r="G3395" i="1"/>
  <c r="A3396" i="1"/>
  <c r="E3395" i="1"/>
  <c r="C3398" i="1"/>
  <c r="B3396" i="1"/>
  <c r="H3398" i="1" l="1"/>
  <c r="F3398" i="1"/>
  <c r="D3399" i="1"/>
  <c r="G3396" i="1"/>
  <c r="A3397" i="1"/>
  <c r="E3396" i="1"/>
  <c r="B3397" i="1"/>
  <c r="C3399" i="1"/>
  <c r="H3399" i="1" l="1"/>
  <c r="F3399" i="1"/>
  <c r="D3400" i="1"/>
  <c r="G3397" i="1"/>
  <c r="E3397" i="1"/>
  <c r="A3398" i="1"/>
  <c r="B3398" i="1"/>
  <c r="C3400" i="1"/>
  <c r="H3400" i="1" l="1"/>
  <c r="F3400" i="1"/>
  <c r="D3401" i="1"/>
  <c r="G3398" i="1"/>
  <c r="A3399" i="1"/>
  <c r="E3398" i="1"/>
  <c r="B3399" i="1"/>
  <c r="C3401" i="1"/>
  <c r="H3401" i="1" l="1"/>
  <c r="F3401" i="1"/>
  <c r="D3402" i="1"/>
  <c r="G3399" i="1"/>
  <c r="E3399" i="1"/>
  <c r="A3400" i="1"/>
  <c r="B3400" i="1"/>
  <c r="C3402" i="1"/>
  <c r="H3402" i="1" l="1"/>
  <c r="F3402" i="1"/>
  <c r="D3403" i="1"/>
  <c r="G3400" i="1"/>
  <c r="A3401" i="1"/>
  <c r="E3400" i="1"/>
  <c r="C3403" i="1"/>
  <c r="B3401" i="1"/>
  <c r="H3403" i="1" l="1"/>
  <c r="F3403" i="1"/>
  <c r="D3404" i="1"/>
  <c r="G3401" i="1"/>
  <c r="E3401" i="1"/>
  <c r="A3402" i="1"/>
  <c r="C3404" i="1"/>
  <c r="B3402" i="1"/>
  <c r="H3404" i="1" l="1"/>
  <c r="F3404" i="1"/>
  <c r="D3405" i="1"/>
  <c r="G3402" i="1"/>
  <c r="A3403" i="1"/>
  <c r="E3402" i="1"/>
  <c r="C3405" i="1"/>
  <c r="B3403" i="1"/>
  <c r="H3405" i="1" l="1"/>
  <c r="F3405" i="1"/>
  <c r="D3406" i="1"/>
  <c r="G3403" i="1"/>
  <c r="A3404" i="1"/>
  <c r="E3403" i="1"/>
  <c r="C3406" i="1"/>
  <c r="B3404" i="1"/>
  <c r="H3406" i="1" l="1"/>
  <c r="F3406" i="1"/>
  <c r="D3407" i="1"/>
  <c r="G3404" i="1"/>
  <c r="A3405" i="1"/>
  <c r="E3404" i="1"/>
  <c r="B3405" i="1"/>
  <c r="C3407" i="1"/>
  <c r="H3407" i="1" l="1"/>
  <c r="F3407" i="1"/>
  <c r="D3408" i="1"/>
  <c r="G3405" i="1"/>
  <c r="E3405" i="1"/>
  <c r="A3406" i="1"/>
  <c r="C3408" i="1"/>
  <c r="B3406" i="1"/>
  <c r="H3408" i="1" l="1"/>
  <c r="F3408" i="1"/>
  <c r="D3409" i="1"/>
  <c r="G3406" i="1"/>
  <c r="A3407" i="1"/>
  <c r="E3406" i="1"/>
  <c r="C3409" i="1"/>
  <c r="B3407" i="1"/>
  <c r="H3409" i="1" l="1"/>
  <c r="F3409" i="1"/>
  <c r="D3410" i="1"/>
  <c r="G3407" i="1"/>
  <c r="E3407" i="1"/>
  <c r="A3408" i="1"/>
  <c r="B3408" i="1"/>
  <c r="C3410" i="1"/>
  <c r="H3410" i="1" l="1"/>
  <c r="F3410" i="1"/>
  <c r="D3411" i="1"/>
  <c r="G3408" i="1"/>
  <c r="A3409" i="1"/>
  <c r="E3408" i="1"/>
  <c r="B3409" i="1"/>
  <c r="C3411" i="1"/>
  <c r="H3411" i="1" l="1"/>
  <c r="D3412" i="1"/>
  <c r="F3411" i="1"/>
  <c r="G3409" i="1"/>
  <c r="E3409" i="1"/>
  <c r="A3410" i="1"/>
  <c r="B3410" i="1"/>
  <c r="C3412" i="1"/>
  <c r="H3412" i="1" l="1"/>
  <c r="D3413" i="1"/>
  <c r="F3412" i="1"/>
  <c r="G3410" i="1"/>
  <c r="E3410" i="1"/>
  <c r="A3411" i="1"/>
  <c r="C3413" i="1"/>
  <c r="B3411" i="1"/>
  <c r="H3413" i="1" l="1"/>
  <c r="D3414" i="1"/>
  <c r="F3413" i="1"/>
  <c r="G3411" i="1"/>
  <c r="E3411" i="1"/>
  <c r="A3412" i="1"/>
  <c r="C3414" i="1"/>
  <c r="B3412" i="1"/>
  <c r="H3414" i="1" l="1"/>
  <c r="D3415" i="1"/>
  <c r="F3414" i="1"/>
  <c r="G3412" i="1"/>
  <c r="A3413" i="1"/>
  <c r="E3412" i="1"/>
  <c r="C3415" i="1"/>
  <c r="B3413" i="1"/>
  <c r="H3415" i="1" l="1"/>
  <c r="D3416" i="1"/>
  <c r="F3415" i="1"/>
  <c r="G3413" i="1"/>
  <c r="E3413" i="1"/>
  <c r="A3414" i="1"/>
  <c r="C3416" i="1"/>
  <c r="B3414" i="1"/>
  <c r="H3416" i="1" l="1"/>
  <c r="D3417" i="1"/>
  <c r="F3416" i="1"/>
  <c r="G3414" i="1"/>
  <c r="A3415" i="1"/>
  <c r="E3414" i="1"/>
  <c r="C3417" i="1"/>
  <c r="B3415" i="1"/>
  <c r="H3417" i="1" l="1"/>
  <c r="D3418" i="1"/>
  <c r="F3417" i="1"/>
  <c r="G3415" i="1"/>
  <c r="E3415" i="1"/>
  <c r="A3416" i="1"/>
  <c r="C3418" i="1"/>
  <c r="B3416" i="1"/>
  <c r="H3418" i="1" l="1"/>
  <c r="D3419" i="1"/>
  <c r="F3418" i="1"/>
  <c r="G3416" i="1"/>
  <c r="A3417" i="1"/>
  <c r="E3416" i="1"/>
  <c r="C3419" i="1"/>
  <c r="B3417" i="1"/>
  <c r="H3419" i="1" l="1"/>
  <c r="D3420" i="1"/>
  <c r="F3419" i="1"/>
  <c r="G3417" i="1"/>
  <c r="E3417" i="1"/>
  <c r="A3418" i="1"/>
  <c r="C3420" i="1"/>
  <c r="B3418" i="1"/>
  <c r="H3420" i="1" l="1"/>
  <c r="D3421" i="1"/>
  <c r="F3420" i="1"/>
  <c r="G3418" i="1"/>
  <c r="A3419" i="1"/>
  <c r="E3418" i="1"/>
  <c r="C3421" i="1"/>
  <c r="B3419" i="1"/>
  <c r="H3421" i="1" l="1"/>
  <c r="D3422" i="1"/>
  <c r="F3421" i="1"/>
  <c r="G3419" i="1"/>
  <c r="E3419" i="1"/>
  <c r="A3420" i="1"/>
  <c r="C3422" i="1"/>
  <c r="B3420" i="1"/>
  <c r="H3422" i="1" l="1"/>
  <c r="D3423" i="1"/>
  <c r="F3422" i="1"/>
  <c r="G3420" i="1"/>
  <c r="A3421" i="1"/>
  <c r="E3420" i="1"/>
  <c r="C3423" i="1"/>
  <c r="B3421" i="1"/>
  <c r="H3423" i="1" l="1"/>
  <c r="D3424" i="1"/>
  <c r="F3423" i="1"/>
  <c r="G3421" i="1"/>
  <c r="E3421" i="1"/>
  <c r="A3422" i="1"/>
  <c r="C3424" i="1"/>
  <c r="B3422" i="1"/>
  <c r="H3424" i="1" l="1"/>
  <c r="D3425" i="1"/>
  <c r="F3424" i="1"/>
  <c r="G3422" i="1"/>
  <c r="A3423" i="1"/>
  <c r="E3422" i="1"/>
  <c r="C3425" i="1"/>
  <c r="B3423" i="1"/>
  <c r="H3425" i="1" l="1"/>
  <c r="D3426" i="1"/>
  <c r="F3425" i="1"/>
  <c r="G3423" i="1"/>
  <c r="E3423" i="1"/>
  <c r="A3424" i="1"/>
  <c r="C3426" i="1"/>
  <c r="B3424" i="1"/>
  <c r="H3426" i="1" l="1"/>
  <c r="D3427" i="1"/>
  <c r="F3426" i="1"/>
  <c r="G3424" i="1"/>
  <c r="A3425" i="1"/>
  <c r="E3424" i="1"/>
  <c r="C3427" i="1"/>
  <c r="B3425" i="1"/>
  <c r="H3427" i="1" l="1"/>
  <c r="D3428" i="1"/>
  <c r="F3427" i="1"/>
  <c r="G3425" i="1"/>
  <c r="E3425" i="1"/>
  <c r="A3426" i="1"/>
  <c r="C3428" i="1"/>
  <c r="B3426" i="1"/>
  <c r="H3428" i="1" l="1"/>
  <c r="D3429" i="1"/>
  <c r="F3428" i="1"/>
  <c r="G3426" i="1"/>
  <c r="E3426" i="1"/>
  <c r="A3427" i="1"/>
  <c r="C3429" i="1"/>
  <c r="B3427" i="1"/>
  <c r="H3429" i="1" l="1"/>
  <c r="D3430" i="1"/>
  <c r="F3429" i="1"/>
  <c r="G3427" i="1"/>
  <c r="E3427" i="1"/>
  <c r="A3428" i="1"/>
  <c r="C3430" i="1"/>
  <c r="B3428" i="1"/>
  <c r="H3430" i="1" l="1"/>
  <c r="D3431" i="1"/>
  <c r="F3430" i="1"/>
  <c r="G3428" i="1"/>
  <c r="A3429" i="1"/>
  <c r="E3428" i="1"/>
  <c r="C3431" i="1"/>
  <c r="B3429" i="1"/>
  <c r="H3431" i="1" l="1"/>
  <c r="D3432" i="1"/>
  <c r="F3431" i="1"/>
  <c r="G3429" i="1"/>
  <c r="A3430" i="1"/>
  <c r="E3429" i="1"/>
  <c r="C3432" i="1"/>
  <c r="B3430" i="1"/>
  <c r="H3432" i="1" l="1"/>
  <c r="D3433" i="1"/>
  <c r="F3432" i="1"/>
  <c r="G3430" i="1"/>
  <c r="A3431" i="1"/>
  <c r="E3430" i="1"/>
  <c r="C3433" i="1"/>
  <c r="B3431" i="1"/>
  <c r="H3433" i="1" l="1"/>
  <c r="D3434" i="1"/>
  <c r="F3433" i="1"/>
  <c r="G3431" i="1"/>
  <c r="A3432" i="1"/>
  <c r="E3431" i="1"/>
  <c r="C3434" i="1"/>
  <c r="B3432" i="1"/>
  <c r="H3434" i="1" l="1"/>
  <c r="D3435" i="1"/>
  <c r="F3434" i="1"/>
  <c r="G3432" i="1"/>
  <c r="A3433" i="1"/>
  <c r="E3432" i="1"/>
  <c r="C3435" i="1"/>
  <c r="B3433" i="1"/>
  <c r="H3435" i="1" l="1"/>
  <c r="D3436" i="1"/>
  <c r="F3435" i="1"/>
  <c r="G3433" i="1"/>
  <c r="E3433" i="1"/>
  <c r="A3434" i="1"/>
  <c r="C3436" i="1"/>
  <c r="B3434" i="1"/>
  <c r="H3436" i="1" l="1"/>
  <c r="D3437" i="1"/>
  <c r="F3436" i="1"/>
  <c r="G3434" i="1"/>
  <c r="A3435" i="1"/>
  <c r="E3434" i="1"/>
  <c r="C3437" i="1"/>
  <c r="B3435" i="1"/>
  <c r="H3437" i="1" l="1"/>
  <c r="D3438" i="1"/>
  <c r="F3437" i="1"/>
  <c r="G3435" i="1"/>
  <c r="A3436" i="1"/>
  <c r="E3435" i="1"/>
  <c r="C3438" i="1"/>
  <c r="B3436" i="1"/>
  <c r="H3438" i="1" l="1"/>
  <c r="D3439" i="1"/>
  <c r="F3438" i="1"/>
  <c r="G3436" i="1"/>
  <c r="A3437" i="1"/>
  <c r="E3436" i="1"/>
  <c r="B3437" i="1"/>
  <c r="C3439" i="1"/>
  <c r="H3439" i="1" l="1"/>
  <c r="D3440" i="1"/>
  <c r="F3439" i="1"/>
  <c r="G3437" i="1"/>
  <c r="A3438" i="1"/>
  <c r="E3437" i="1"/>
  <c r="C3440" i="1"/>
  <c r="B3438" i="1"/>
  <c r="H3440" i="1" l="1"/>
  <c r="D3441" i="1"/>
  <c r="F3440" i="1"/>
  <c r="G3438" i="1"/>
  <c r="A3439" i="1"/>
  <c r="E3438" i="1"/>
  <c r="C3441" i="1"/>
  <c r="B3439" i="1"/>
  <c r="H3441" i="1" l="1"/>
  <c r="D3442" i="1"/>
  <c r="F3441" i="1"/>
  <c r="G3439" i="1"/>
  <c r="E3439" i="1"/>
  <c r="A3440" i="1"/>
  <c r="C3442" i="1"/>
  <c r="B3440" i="1"/>
  <c r="H3442" i="1" l="1"/>
  <c r="D3443" i="1"/>
  <c r="F3442" i="1"/>
  <c r="G3440" i="1"/>
  <c r="E3440" i="1"/>
  <c r="A3441" i="1"/>
  <c r="C3443" i="1"/>
  <c r="B3441" i="1"/>
  <c r="H3443" i="1" l="1"/>
  <c r="D3444" i="1"/>
  <c r="F3443" i="1"/>
  <c r="G3441" i="1"/>
  <c r="E3441" i="1"/>
  <c r="A3442" i="1"/>
  <c r="C3444" i="1"/>
  <c r="B3442" i="1"/>
  <c r="H3444" i="1" l="1"/>
  <c r="D3445" i="1"/>
  <c r="F3444" i="1"/>
  <c r="G3442" i="1"/>
  <c r="A3443" i="1"/>
  <c r="E3442" i="1"/>
  <c r="C3445" i="1"/>
  <c r="B3443" i="1"/>
  <c r="H3445" i="1" l="1"/>
  <c r="D3446" i="1"/>
  <c r="F3445" i="1"/>
  <c r="G3443" i="1"/>
  <c r="E3443" i="1"/>
  <c r="A3444" i="1"/>
  <c r="C3446" i="1"/>
  <c r="B3444" i="1"/>
  <c r="H3446" i="1" l="1"/>
  <c r="D3447" i="1"/>
  <c r="F3446" i="1"/>
  <c r="G3444" i="1"/>
  <c r="A3445" i="1"/>
  <c r="E3444" i="1"/>
  <c r="C3447" i="1"/>
  <c r="B3445" i="1"/>
  <c r="H3447" i="1" l="1"/>
  <c r="D3448" i="1"/>
  <c r="F3447" i="1"/>
  <c r="G3445" i="1"/>
  <c r="A3446" i="1"/>
  <c r="E3445" i="1"/>
  <c r="C3448" i="1"/>
  <c r="B3446" i="1"/>
  <c r="H3448" i="1" l="1"/>
  <c r="D3449" i="1"/>
  <c r="F3448" i="1"/>
  <c r="G3446" i="1"/>
  <c r="A3447" i="1"/>
  <c r="E3446" i="1"/>
  <c r="B3447" i="1"/>
  <c r="C3449" i="1"/>
  <c r="H3449" i="1" l="1"/>
  <c r="D3450" i="1"/>
  <c r="F3449" i="1"/>
  <c r="G3447" i="1"/>
  <c r="E3447" i="1"/>
  <c r="A3448" i="1"/>
  <c r="C3450" i="1"/>
  <c r="B3448" i="1"/>
  <c r="H3450" i="1" l="1"/>
  <c r="D3451" i="1"/>
  <c r="F3450" i="1"/>
  <c r="G3448" i="1"/>
  <c r="A3449" i="1"/>
  <c r="E3448" i="1"/>
  <c r="C3451" i="1"/>
  <c r="B3449" i="1"/>
  <c r="H3451" i="1" l="1"/>
  <c r="D3452" i="1"/>
  <c r="F3451" i="1"/>
  <c r="G3449" i="1"/>
  <c r="E3449" i="1"/>
  <c r="A3450" i="1"/>
  <c r="C3452" i="1"/>
  <c r="B3450" i="1"/>
  <c r="H3452" i="1" l="1"/>
  <c r="D3453" i="1"/>
  <c r="F3452" i="1"/>
  <c r="G3450" i="1"/>
  <c r="A3451" i="1"/>
  <c r="E3450" i="1"/>
  <c r="C3453" i="1"/>
  <c r="B3451" i="1"/>
  <c r="H3453" i="1" l="1"/>
  <c r="D3454" i="1"/>
  <c r="F3453" i="1"/>
  <c r="G3451" i="1"/>
  <c r="E3451" i="1"/>
  <c r="A3452" i="1"/>
  <c r="C3454" i="1"/>
  <c r="B3452" i="1"/>
  <c r="H3454" i="1" l="1"/>
  <c r="D3455" i="1"/>
  <c r="F3454" i="1"/>
  <c r="G3452" i="1"/>
  <c r="A3453" i="1"/>
  <c r="E3452" i="1"/>
  <c r="C3455" i="1"/>
  <c r="B3453" i="1"/>
  <c r="H3455" i="1" l="1"/>
  <c r="D3456" i="1"/>
  <c r="F3455" i="1"/>
  <c r="G3453" i="1"/>
  <c r="A3454" i="1"/>
  <c r="E3453" i="1"/>
  <c r="C3456" i="1"/>
  <c r="B3454" i="1"/>
  <c r="H3456" i="1" l="1"/>
  <c r="D3457" i="1"/>
  <c r="F3456" i="1"/>
  <c r="G3454" i="1"/>
  <c r="A3455" i="1"/>
  <c r="E3454" i="1"/>
  <c r="C3457" i="1"/>
  <c r="B3455" i="1"/>
  <c r="H3457" i="1" l="1"/>
  <c r="D3458" i="1"/>
  <c r="F3457" i="1"/>
  <c r="G3455" i="1"/>
  <c r="A3456" i="1"/>
  <c r="E3455" i="1"/>
  <c r="C3458" i="1"/>
  <c r="B3456" i="1"/>
  <c r="H3458" i="1" l="1"/>
  <c r="D3459" i="1"/>
  <c r="F3458" i="1"/>
  <c r="G3456" i="1"/>
  <c r="E3456" i="1"/>
  <c r="A3457" i="1"/>
  <c r="C3459" i="1"/>
  <c r="B3457" i="1"/>
  <c r="H3459" i="1" l="1"/>
  <c r="D3460" i="1"/>
  <c r="F3459" i="1"/>
  <c r="G3457" i="1"/>
  <c r="E3457" i="1"/>
  <c r="A3458" i="1"/>
  <c r="C3460" i="1"/>
  <c r="B3458" i="1"/>
  <c r="H3460" i="1" l="1"/>
  <c r="D3461" i="1"/>
  <c r="F3460" i="1"/>
  <c r="G3458" i="1"/>
  <c r="E3458" i="1"/>
  <c r="A3459" i="1"/>
  <c r="C3461" i="1"/>
  <c r="B3459" i="1"/>
  <c r="H3461" i="1" l="1"/>
  <c r="D3462" i="1"/>
  <c r="F3461" i="1"/>
  <c r="G3459" i="1"/>
  <c r="E3459" i="1"/>
  <c r="A3460" i="1"/>
  <c r="C3462" i="1"/>
  <c r="B3460" i="1"/>
  <c r="H3462" i="1" l="1"/>
  <c r="D3463" i="1"/>
  <c r="F3462" i="1"/>
  <c r="G3460" i="1"/>
  <c r="E3460" i="1"/>
  <c r="A3461" i="1"/>
  <c r="B3461" i="1"/>
  <c r="C3463" i="1"/>
  <c r="H3463" i="1" l="1"/>
  <c r="D3464" i="1"/>
  <c r="F3463" i="1"/>
  <c r="G3461" i="1"/>
  <c r="E3461" i="1"/>
  <c r="A3462" i="1"/>
  <c r="C3464" i="1"/>
  <c r="B3462" i="1"/>
  <c r="H3464" i="1" l="1"/>
  <c r="D3465" i="1"/>
  <c r="F3464" i="1"/>
  <c r="G3462" i="1"/>
  <c r="E3462" i="1"/>
  <c r="A3463" i="1"/>
  <c r="C3465" i="1"/>
  <c r="B3463" i="1"/>
  <c r="H3465" i="1" l="1"/>
  <c r="D3466" i="1"/>
  <c r="F3465" i="1"/>
  <c r="G3463" i="1"/>
  <c r="E3463" i="1"/>
  <c r="A3464" i="1"/>
  <c r="C3466" i="1"/>
  <c r="B3464" i="1"/>
  <c r="H3466" i="1" l="1"/>
  <c r="D3467" i="1"/>
  <c r="F3466" i="1"/>
  <c r="G3464" i="1"/>
  <c r="E3464" i="1"/>
  <c r="A3465" i="1"/>
  <c r="C3467" i="1"/>
  <c r="B3465" i="1"/>
  <c r="H3467" i="1" l="1"/>
  <c r="D3468" i="1"/>
  <c r="F3467" i="1"/>
  <c r="G3465" i="1"/>
  <c r="E3465" i="1"/>
  <c r="A3466" i="1"/>
  <c r="C3468" i="1"/>
  <c r="B3466" i="1"/>
  <c r="H3468" i="1" l="1"/>
  <c r="D3469" i="1"/>
  <c r="F3468" i="1"/>
  <c r="G3466" i="1"/>
  <c r="E3466" i="1"/>
  <c r="A3467" i="1"/>
  <c r="B3467" i="1"/>
  <c r="C3469" i="1"/>
  <c r="H3469" i="1" l="1"/>
  <c r="D3470" i="1"/>
  <c r="F3469" i="1"/>
  <c r="G3467" i="1"/>
  <c r="E3467" i="1"/>
  <c r="A3468" i="1"/>
  <c r="B3468" i="1"/>
  <c r="C3470" i="1"/>
  <c r="H3470" i="1" l="1"/>
  <c r="F3470" i="1"/>
  <c r="D3471" i="1"/>
  <c r="G3468" i="1"/>
  <c r="E3468" i="1"/>
  <c r="A3469" i="1"/>
  <c r="C3471" i="1"/>
  <c r="B3469" i="1"/>
  <c r="H3471" i="1" l="1"/>
  <c r="D3472" i="1"/>
  <c r="F3471" i="1"/>
  <c r="G3469" i="1"/>
  <c r="E3469" i="1"/>
  <c r="A3470" i="1"/>
  <c r="C3472" i="1"/>
  <c r="B3470" i="1"/>
  <c r="H3472" i="1" l="1"/>
  <c r="F3472" i="1"/>
  <c r="D3473" i="1"/>
  <c r="G3470" i="1"/>
  <c r="A3471" i="1"/>
  <c r="E3470" i="1"/>
  <c r="C3473" i="1"/>
  <c r="B3471" i="1"/>
  <c r="H3473" i="1" l="1"/>
  <c r="D3474" i="1"/>
  <c r="F3473" i="1"/>
  <c r="G3471" i="1"/>
  <c r="E3471" i="1"/>
  <c r="A3472" i="1"/>
  <c r="C3474" i="1"/>
  <c r="B3472" i="1"/>
  <c r="H3474" i="1" l="1"/>
  <c r="F3474" i="1"/>
  <c r="D3475" i="1"/>
  <c r="G3472" i="1"/>
  <c r="A3473" i="1"/>
  <c r="E3472" i="1"/>
  <c r="C3475" i="1"/>
  <c r="B3473" i="1"/>
  <c r="H3475" i="1" l="1"/>
  <c r="D3476" i="1"/>
  <c r="F3475" i="1"/>
  <c r="G3473" i="1"/>
  <c r="A3474" i="1"/>
  <c r="E3473" i="1"/>
  <c r="C3476" i="1"/>
  <c r="B3474" i="1"/>
  <c r="H3476" i="1" l="1"/>
  <c r="F3476" i="1"/>
  <c r="D3477" i="1"/>
  <c r="G3474" i="1"/>
  <c r="E3474" i="1"/>
  <c r="A3475" i="1"/>
  <c r="C3477" i="1"/>
  <c r="B3475" i="1"/>
  <c r="H3477" i="1" l="1"/>
  <c r="D3478" i="1"/>
  <c r="F3477" i="1"/>
  <c r="G3475" i="1"/>
  <c r="E3475" i="1"/>
  <c r="A3476" i="1"/>
  <c r="C3478" i="1"/>
  <c r="B3476" i="1"/>
  <c r="H3478" i="1" l="1"/>
  <c r="F3478" i="1"/>
  <c r="D3479" i="1"/>
  <c r="G3476" i="1"/>
  <c r="E3476" i="1"/>
  <c r="A3477" i="1"/>
  <c r="C3479" i="1"/>
  <c r="B3477" i="1"/>
  <c r="H3479" i="1" l="1"/>
  <c r="D3480" i="1"/>
  <c r="F3479" i="1"/>
  <c r="G3477" i="1"/>
  <c r="E3477" i="1"/>
  <c r="A3478" i="1"/>
  <c r="B3478" i="1"/>
  <c r="C3480" i="1"/>
  <c r="H3480" i="1" l="1"/>
  <c r="F3480" i="1"/>
  <c r="D3481" i="1"/>
  <c r="G3478" i="1"/>
  <c r="E3478" i="1"/>
  <c r="A3479" i="1"/>
  <c r="B3479" i="1"/>
  <c r="C3481" i="1"/>
  <c r="H3481" i="1" l="1"/>
  <c r="D3482" i="1"/>
  <c r="F3481" i="1"/>
  <c r="G3479" i="1"/>
  <c r="E3479" i="1"/>
  <c r="A3480" i="1"/>
  <c r="C3482" i="1"/>
  <c r="B3480" i="1"/>
  <c r="H3482" i="1" l="1"/>
  <c r="F3482" i="1"/>
  <c r="D3483" i="1"/>
  <c r="G3480" i="1"/>
  <c r="E3480" i="1"/>
  <c r="A3481" i="1"/>
  <c r="C3483" i="1"/>
  <c r="B3481" i="1"/>
  <c r="H3483" i="1" l="1"/>
  <c r="D3484" i="1"/>
  <c r="F3483" i="1"/>
  <c r="G3481" i="1"/>
  <c r="E3481" i="1"/>
  <c r="A3482" i="1"/>
  <c r="C3484" i="1"/>
  <c r="B3482" i="1"/>
  <c r="H3484" i="1" l="1"/>
  <c r="F3484" i="1"/>
  <c r="D3485" i="1"/>
  <c r="G3482" i="1"/>
  <c r="E3482" i="1"/>
  <c r="A3483" i="1"/>
  <c r="C3485" i="1"/>
  <c r="B3483" i="1"/>
  <c r="H3485" i="1" l="1"/>
  <c r="D3486" i="1"/>
  <c r="F3485" i="1"/>
  <c r="G3483" i="1"/>
  <c r="E3483" i="1"/>
  <c r="A3484" i="1"/>
  <c r="C3486" i="1"/>
  <c r="B3484" i="1"/>
  <c r="H3486" i="1" l="1"/>
  <c r="F3486" i="1"/>
  <c r="D3487" i="1"/>
  <c r="G3484" i="1"/>
  <c r="E3484" i="1"/>
  <c r="A3485" i="1"/>
  <c r="C3487" i="1"/>
  <c r="B3485" i="1"/>
  <c r="H3487" i="1" l="1"/>
  <c r="D3488" i="1"/>
  <c r="F3487" i="1"/>
  <c r="G3485" i="1"/>
  <c r="E3485" i="1"/>
  <c r="A3486" i="1"/>
  <c r="B3486" i="1"/>
  <c r="C3488" i="1"/>
  <c r="H3488" i="1" l="1"/>
  <c r="F3488" i="1"/>
  <c r="D3489" i="1"/>
  <c r="G3486" i="1"/>
  <c r="A3487" i="1"/>
  <c r="E3486" i="1"/>
  <c r="C3489" i="1"/>
  <c r="B3487" i="1"/>
  <c r="H3489" i="1" l="1"/>
  <c r="D3490" i="1"/>
  <c r="F3489" i="1"/>
  <c r="G3487" i="1"/>
  <c r="A3488" i="1"/>
  <c r="E3487" i="1"/>
  <c r="C3490" i="1"/>
  <c r="B3488" i="1"/>
  <c r="H3490" i="1" l="1"/>
  <c r="F3490" i="1"/>
  <c r="D3491" i="1"/>
  <c r="G3488" i="1"/>
  <c r="E3488" i="1"/>
  <c r="A3489" i="1"/>
  <c r="C3491" i="1"/>
  <c r="B3489" i="1"/>
  <c r="H3491" i="1" l="1"/>
  <c r="D3492" i="1"/>
  <c r="F3491" i="1"/>
  <c r="G3489" i="1"/>
  <c r="E3489" i="1"/>
  <c r="A3490" i="1"/>
  <c r="C3492" i="1"/>
  <c r="B3490" i="1"/>
  <c r="H3492" i="1" l="1"/>
  <c r="F3492" i="1"/>
  <c r="D3493" i="1"/>
  <c r="G3490" i="1"/>
  <c r="E3490" i="1"/>
  <c r="A3491" i="1"/>
  <c r="C3493" i="1"/>
  <c r="B3491" i="1"/>
  <c r="H3493" i="1" l="1"/>
  <c r="D3494" i="1"/>
  <c r="F3493" i="1"/>
  <c r="G3491" i="1"/>
  <c r="E3491" i="1"/>
  <c r="A3492" i="1"/>
  <c r="C3494" i="1"/>
  <c r="B3492" i="1"/>
  <c r="H3494" i="1" l="1"/>
  <c r="F3494" i="1"/>
  <c r="D3495" i="1"/>
  <c r="G3492" i="1"/>
  <c r="A3493" i="1"/>
  <c r="E3492" i="1"/>
  <c r="C3495" i="1"/>
  <c r="B3493" i="1"/>
  <c r="H3495" i="1" l="1"/>
  <c r="D3496" i="1"/>
  <c r="F3495" i="1"/>
  <c r="G3493" i="1"/>
  <c r="E3493" i="1"/>
  <c r="A3494" i="1"/>
  <c r="C3496" i="1"/>
  <c r="B3494" i="1"/>
  <c r="H3496" i="1" l="1"/>
  <c r="F3496" i="1"/>
  <c r="D3497" i="1"/>
  <c r="G3494" i="1"/>
  <c r="E3494" i="1"/>
  <c r="A3495" i="1"/>
  <c r="C3497" i="1"/>
  <c r="B3495" i="1"/>
  <c r="H3497" i="1" l="1"/>
  <c r="D3498" i="1"/>
  <c r="F3497" i="1"/>
  <c r="G3495" i="1"/>
  <c r="E3495" i="1"/>
  <c r="A3496" i="1"/>
  <c r="C3498" i="1"/>
  <c r="B3496" i="1"/>
  <c r="H3498" i="1" l="1"/>
  <c r="D3499" i="1"/>
  <c r="F3498" i="1"/>
  <c r="G3496" i="1"/>
  <c r="E3496" i="1"/>
  <c r="A3497" i="1"/>
  <c r="C3499" i="1"/>
  <c r="B3497" i="1"/>
  <c r="H3499" i="1" l="1"/>
  <c r="D3500" i="1"/>
  <c r="F3499" i="1"/>
  <c r="G3497" i="1"/>
  <c r="E3497" i="1"/>
  <c r="A3498" i="1"/>
  <c r="C3500" i="1"/>
  <c r="B3498" i="1"/>
  <c r="H3500" i="1" l="1"/>
  <c r="D3501" i="1"/>
  <c r="F3500" i="1"/>
  <c r="G3498" i="1"/>
  <c r="A3499" i="1"/>
  <c r="E3498" i="1"/>
  <c r="C3501" i="1"/>
  <c r="B3499" i="1"/>
  <c r="H3501" i="1" l="1"/>
  <c r="D3502" i="1"/>
  <c r="F3501" i="1"/>
  <c r="G3499" i="1"/>
  <c r="E3499" i="1"/>
  <c r="A3500" i="1"/>
  <c r="C3502" i="1"/>
  <c r="B3500" i="1"/>
  <c r="H3502" i="1" l="1"/>
  <c r="D3503" i="1"/>
  <c r="F3502" i="1"/>
  <c r="G3500" i="1"/>
  <c r="E3500" i="1"/>
  <c r="A3501" i="1"/>
  <c r="C3503" i="1"/>
  <c r="B3501" i="1"/>
  <c r="H3503" i="1" l="1"/>
  <c r="D3504" i="1"/>
  <c r="F3503" i="1"/>
  <c r="G3501" i="1"/>
  <c r="A3502" i="1"/>
  <c r="E3501" i="1"/>
  <c r="C3504" i="1"/>
  <c r="B3502" i="1"/>
  <c r="H3504" i="1" l="1"/>
  <c r="D3505" i="1"/>
  <c r="F3504" i="1"/>
  <c r="G3502" i="1"/>
  <c r="E3502" i="1"/>
  <c r="A3503" i="1"/>
  <c r="C3505" i="1"/>
  <c r="B3503" i="1"/>
  <c r="H3505" i="1" l="1"/>
  <c r="D3506" i="1"/>
  <c r="F3505" i="1"/>
  <c r="G3503" i="1"/>
  <c r="E3503" i="1"/>
  <c r="A3504" i="1"/>
  <c r="C3506" i="1"/>
  <c r="B3504" i="1"/>
  <c r="H3506" i="1" l="1"/>
  <c r="D3507" i="1"/>
  <c r="F3506" i="1"/>
  <c r="G3504" i="1"/>
  <c r="E3504" i="1"/>
  <c r="A3505" i="1"/>
  <c r="C3507" i="1"/>
  <c r="B3505" i="1"/>
  <c r="H3507" i="1" l="1"/>
  <c r="D3508" i="1"/>
  <c r="F3507" i="1"/>
  <c r="G3505" i="1"/>
  <c r="A3506" i="1"/>
  <c r="E3505" i="1"/>
  <c r="C3508" i="1"/>
  <c r="B3506" i="1"/>
  <c r="H3508" i="1" l="1"/>
  <c r="D3509" i="1"/>
  <c r="F3508" i="1"/>
  <c r="G3506" i="1"/>
  <c r="E3506" i="1"/>
  <c r="A3507" i="1"/>
  <c r="B3507" i="1"/>
  <c r="C3509" i="1"/>
  <c r="H3509" i="1" l="1"/>
  <c r="D3510" i="1"/>
  <c r="F3509" i="1"/>
  <c r="G3507" i="1"/>
  <c r="A3508" i="1"/>
  <c r="E3507" i="1"/>
  <c r="B3508" i="1"/>
  <c r="C3510" i="1"/>
  <c r="H3510" i="1" l="1"/>
  <c r="D3511" i="1"/>
  <c r="F3510" i="1"/>
  <c r="G3508" i="1"/>
  <c r="E3508" i="1"/>
  <c r="A3509" i="1"/>
  <c r="C3511" i="1"/>
  <c r="B3509" i="1"/>
  <c r="H3511" i="1" l="1"/>
  <c r="D3512" i="1"/>
  <c r="F3511" i="1"/>
  <c r="G3509" i="1"/>
  <c r="E3509" i="1"/>
  <c r="A3510" i="1"/>
  <c r="C3512" i="1"/>
  <c r="B3510" i="1"/>
  <c r="H3512" i="1" l="1"/>
  <c r="F3512" i="1"/>
  <c r="D3513" i="1"/>
  <c r="G3510" i="1"/>
  <c r="E3510" i="1"/>
  <c r="A3511" i="1"/>
  <c r="C3513" i="1"/>
  <c r="B3511" i="1"/>
  <c r="H3513" i="1" l="1"/>
  <c r="F3513" i="1"/>
  <c r="D3514" i="1"/>
  <c r="G3511" i="1"/>
  <c r="A3512" i="1"/>
  <c r="E3511" i="1"/>
  <c r="C3514" i="1"/>
  <c r="B3512" i="1"/>
  <c r="H3514" i="1" l="1"/>
  <c r="F3514" i="1"/>
  <c r="D3515" i="1"/>
  <c r="G3512" i="1"/>
  <c r="E3512" i="1"/>
  <c r="A3513" i="1"/>
  <c r="C3515" i="1"/>
  <c r="B3513" i="1"/>
  <c r="H3515" i="1" l="1"/>
  <c r="F3515" i="1"/>
  <c r="D3516" i="1"/>
  <c r="G3513" i="1"/>
  <c r="A3514" i="1"/>
  <c r="E3513" i="1"/>
  <c r="C3516" i="1"/>
  <c r="B3514" i="1"/>
  <c r="H3516" i="1" l="1"/>
  <c r="F3516" i="1"/>
  <c r="D3517" i="1"/>
  <c r="G3514" i="1"/>
  <c r="E3514" i="1"/>
  <c r="A3515" i="1"/>
  <c r="C3517" i="1"/>
  <c r="B3515" i="1"/>
  <c r="H3517" i="1" l="1"/>
  <c r="F3517" i="1"/>
  <c r="D3518" i="1"/>
  <c r="G3515" i="1"/>
  <c r="E3515" i="1"/>
  <c r="A3516" i="1"/>
  <c r="C3518" i="1"/>
  <c r="B3516" i="1"/>
  <c r="H3518" i="1" l="1"/>
  <c r="F3518" i="1"/>
  <c r="D3519" i="1"/>
  <c r="G3516" i="1"/>
  <c r="E3516" i="1"/>
  <c r="A3517" i="1"/>
  <c r="C3519" i="1"/>
  <c r="B3517" i="1"/>
  <c r="H3519" i="1" l="1"/>
  <c r="F3519" i="1"/>
  <c r="D3520" i="1"/>
  <c r="G3517" i="1"/>
  <c r="E3517" i="1"/>
  <c r="A3518" i="1"/>
  <c r="B3518" i="1"/>
  <c r="C3520" i="1"/>
  <c r="H3520" i="1" l="1"/>
  <c r="D3521" i="1"/>
  <c r="F3520" i="1"/>
  <c r="G3518" i="1"/>
  <c r="E3518" i="1"/>
  <c r="A3519" i="1"/>
  <c r="B3519" i="1"/>
  <c r="C3521" i="1"/>
  <c r="H3521" i="1" l="1"/>
  <c r="F3521" i="1"/>
  <c r="D3522" i="1"/>
  <c r="G3519" i="1"/>
  <c r="A3520" i="1"/>
  <c r="E3519" i="1"/>
  <c r="B3520" i="1"/>
  <c r="C3522" i="1"/>
  <c r="H3522" i="1" l="1"/>
  <c r="F3522" i="1"/>
  <c r="D3523" i="1"/>
  <c r="G3520" i="1"/>
  <c r="A3521" i="1"/>
  <c r="E3520" i="1"/>
  <c r="B3521" i="1"/>
  <c r="C3523" i="1"/>
  <c r="H3523" i="1" l="1"/>
  <c r="D3524" i="1"/>
  <c r="F3523" i="1"/>
  <c r="G3521" i="1"/>
  <c r="A3522" i="1"/>
  <c r="E3521" i="1"/>
  <c r="C3524" i="1"/>
  <c r="B3522" i="1"/>
  <c r="H3524" i="1" l="1"/>
  <c r="F3524" i="1"/>
  <c r="D3525" i="1"/>
  <c r="G3522" i="1"/>
  <c r="A3523" i="1"/>
  <c r="E3522" i="1"/>
  <c r="B3523" i="1"/>
  <c r="C3525" i="1"/>
  <c r="H3525" i="1" l="1"/>
  <c r="F3525" i="1"/>
  <c r="D3526" i="1"/>
  <c r="G3523" i="1"/>
  <c r="E3523" i="1"/>
  <c r="A3524" i="1"/>
  <c r="C3526" i="1"/>
  <c r="B3524" i="1"/>
  <c r="H3526" i="1" l="1"/>
  <c r="D3527" i="1"/>
  <c r="F3526" i="1"/>
  <c r="G3524" i="1"/>
  <c r="A3525" i="1"/>
  <c r="E3524" i="1"/>
  <c r="C3527" i="1"/>
  <c r="B3525" i="1"/>
  <c r="H3527" i="1" l="1"/>
  <c r="F3527" i="1"/>
  <c r="D3528" i="1"/>
  <c r="G3525" i="1"/>
  <c r="A3526" i="1"/>
  <c r="E3525" i="1"/>
  <c r="C3528" i="1"/>
  <c r="B3526" i="1"/>
  <c r="H3528" i="1" l="1"/>
  <c r="F3528" i="1"/>
  <c r="D3529" i="1"/>
  <c r="G3526" i="1"/>
  <c r="E3526" i="1"/>
  <c r="A3527" i="1"/>
  <c r="C3529" i="1"/>
  <c r="B3527" i="1"/>
  <c r="H3529" i="1" l="1"/>
  <c r="D3530" i="1"/>
  <c r="F3529" i="1"/>
  <c r="G3527" i="1"/>
  <c r="E3527" i="1"/>
  <c r="A3528" i="1"/>
  <c r="C3530" i="1"/>
  <c r="B3528" i="1"/>
  <c r="H3530" i="1" l="1"/>
  <c r="D3531" i="1"/>
  <c r="F3530" i="1"/>
  <c r="G3528" i="1"/>
  <c r="A3529" i="1"/>
  <c r="E3528" i="1"/>
  <c r="C3531" i="1"/>
  <c r="B3529" i="1"/>
  <c r="H3531" i="1" l="1"/>
  <c r="F3531" i="1"/>
  <c r="D3532" i="1"/>
  <c r="G3529" i="1"/>
  <c r="E3529" i="1"/>
  <c r="A3530" i="1"/>
  <c r="C3532" i="1"/>
  <c r="B3530" i="1"/>
  <c r="H3532" i="1" l="1"/>
  <c r="F3532" i="1"/>
  <c r="D3533" i="1"/>
  <c r="G3530" i="1"/>
  <c r="E3530" i="1"/>
  <c r="A3531" i="1"/>
  <c r="C3533" i="1"/>
  <c r="B3531" i="1"/>
  <c r="H3533" i="1" l="1"/>
  <c r="F3533" i="1"/>
  <c r="D3534" i="1"/>
  <c r="G3531" i="1"/>
  <c r="E3531" i="1"/>
  <c r="A3532" i="1"/>
  <c r="C3534" i="1"/>
  <c r="B3532" i="1"/>
  <c r="H3534" i="1" l="1"/>
  <c r="D3535" i="1"/>
  <c r="F3534" i="1"/>
  <c r="G3532" i="1"/>
  <c r="A3533" i="1"/>
  <c r="E3532" i="1"/>
  <c r="C3535" i="1"/>
  <c r="B3533" i="1"/>
  <c r="H3535" i="1" l="1"/>
  <c r="F3535" i="1"/>
  <c r="D3536" i="1"/>
  <c r="G3533" i="1"/>
  <c r="E3533" i="1"/>
  <c r="A3534" i="1"/>
  <c r="C3536" i="1"/>
  <c r="B3534" i="1"/>
  <c r="H3536" i="1" l="1"/>
  <c r="F3536" i="1"/>
  <c r="D3537" i="1"/>
  <c r="G3534" i="1"/>
  <c r="E3534" i="1"/>
  <c r="A3535" i="1"/>
  <c r="C3537" i="1"/>
  <c r="B3535" i="1"/>
  <c r="H3537" i="1" l="1"/>
  <c r="D3538" i="1"/>
  <c r="F3537" i="1"/>
  <c r="G3535" i="1"/>
  <c r="A3536" i="1"/>
  <c r="E3535" i="1"/>
  <c r="C3538" i="1"/>
  <c r="B3536" i="1"/>
  <c r="H3538" i="1" l="1"/>
  <c r="D3539" i="1"/>
  <c r="F3538" i="1"/>
  <c r="G3536" i="1"/>
  <c r="E3536" i="1"/>
  <c r="A3537" i="1"/>
  <c r="C3539" i="1"/>
  <c r="B3537" i="1"/>
  <c r="H3539" i="1" l="1"/>
  <c r="D3540" i="1"/>
  <c r="F3539" i="1"/>
  <c r="G3537" i="1"/>
  <c r="E3537" i="1"/>
  <c r="A3538" i="1"/>
  <c r="C3540" i="1"/>
  <c r="B3538" i="1"/>
  <c r="H3540" i="1" l="1"/>
  <c r="F3540" i="1"/>
  <c r="D3541" i="1"/>
  <c r="G3538" i="1"/>
  <c r="E3538" i="1"/>
  <c r="A3539" i="1"/>
  <c r="C3541" i="1"/>
  <c r="B3539" i="1"/>
  <c r="H3541" i="1" l="1"/>
  <c r="F3541" i="1"/>
  <c r="D3542" i="1"/>
  <c r="G3539" i="1"/>
  <c r="E3539" i="1"/>
  <c r="A3540" i="1"/>
  <c r="C3542" i="1"/>
  <c r="B3540" i="1"/>
  <c r="H3542" i="1" l="1"/>
  <c r="D3543" i="1"/>
  <c r="F3542" i="1"/>
  <c r="G3540" i="1"/>
  <c r="A3541" i="1"/>
  <c r="E3540" i="1"/>
  <c r="C3543" i="1"/>
  <c r="B3541" i="1"/>
  <c r="H3543" i="1" l="1"/>
  <c r="F3543" i="1"/>
  <c r="D3544" i="1"/>
  <c r="G3541" i="1"/>
  <c r="A3542" i="1"/>
  <c r="E3541" i="1"/>
  <c r="C3544" i="1"/>
  <c r="B3542" i="1"/>
  <c r="H3544" i="1" l="1"/>
  <c r="F3544" i="1"/>
  <c r="D3545" i="1"/>
  <c r="G3542" i="1"/>
  <c r="E3542" i="1"/>
  <c r="A3543" i="1"/>
  <c r="B3543" i="1"/>
  <c r="C3545" i="1"/>
  <c r="H3545" i="1" l="1"/>
  <c r="D3546" i="1"/>
  <c r="F3545" i="1"/>
  <c r="G3543" i="1"/>
  <c r="E3543" i="1"/>
  <c r="A3544" i="1"/>
  <c r="C3546" i="1"/>
  <c r="B3544" i="1"/>
  <c r="H3546" i="1" l="1"/>
  <c r="D3547" i="1"/>
  <c r="F3546" i="1"/>
  <c r="G3544" i="1"/>
  <c r="A3545" i="1"/>
  <c r="E3544" i="1"/>
  <c r="C3547" i="1"/>
  <c r="B3545" i="1"/>
  <c r="H3547" i="1" l="1"/>
  <c r="D3548" i="1"/>
  <c r="F3547" i="1"/>
  <c r="G3545" i="1"/>
  <c r="E3545" i="1"/>
  <c r="A3546" i="1"/>
  <c r="B3546" i="1"/>
  <c r="C3548" i="1"/>
  <c r="H3548" i="1" l="1"/>
  <c r="D3549" i="1"/>
  <c r="F3548" i="1"/>
  <c r="G3546" i="1"/>
  <c r="E3546" i="1"/>
  <c r="A3547" i="1"/>
  <c r="B3547" i="1"/>
  <c r="C3549" i="1"/>
  <c r="H3549" i="1" l="1"/>
  <c r="F3549" i="1"/>
  <c r="D3550" i="1"/>
  <c r="G3547" i="1"/>
  <c r="A3548" i="1"/>
  <c r="E3547" i="1"/>
  <c r="C3550" i="1"/>
  <c r="B3548" i="1"/>
  <c r="H3550" i="1" l="1"/>
  <c r="D3551" i="1"/>
  <c r="F3550" i="1"/>
  <c r="G3548" i="1"/>
  <c r="A3549" i="1"/>
  <c r="E3548" i="1"/>
  <c r="C3551" i="1"/>
  <c r="B3549" i="1"/>
  <c r="H3551" i="1" l="1"/>
  <c r="D3552" i="1"/>
  <c r="F3551" i="1"/>
  <c r="G3549" i="1"/>
  <c r="A3550" i="1"/>
  <c r="E3549" i="1"/>
  <c r="C3552" i="1"/>
  <c r="B3550" i="1"/>
  <c r="H3552" i="1" l="1"/>
  <c r="F3552" i="1"/>
  <c r="D3553" i="1"/>
  <c r="G3550" i="1"/>
  <c r="A3551" i="1"/>
  <c r="E3550" i="1"/>
  <c r="C3553" i="1"/>
  <c r="B3551" i="1"/>
  <c r="H3553" i="1" l="1"/>
  <c r="D3554" i="1"/>
  <c r="F3553" i="1"/>
  <c r="G3551" i="1"/>
  <c r="A3552" i="1"/>
  <c r="E3551" i="1"/>
  <c r="C3554" i="1"/>
  <c r="B3552" i="1"/>
  <c r="H3554" i="1" l="1"/>
  <c r="D3555" i="1"/>
  <c r="F3554" i="1"/>
  <c r="G3552" i="1"/>
  <c r="E3552" i="1"/>
  <c r="A3553" i="1"/>
  <c r="C3555" i="1"/>
  <c r="B3553" i="1"/>
  <c r="H3555" i="1" l="1"/>
  <c r="D3556" i="1"/>
  <c r="F3555" i="1"/>
  <c r="G3553" i="1"/>
  <c r="A3554" i="1"/>
  <c r="E3553" i="1"/>
  <c r="C3556" i="1"/>
  <c r="B3554" i="1"/>
  <c r="H3556" i="1" l="1"/>
  <c r="D3557" i="1"/>
  <c r="F3556" i="1"/>
  <c r="G3554" i="1"/>
  <c r="E3554" i="1"/>
  <c r="A3555" i="1"/>
  <c r="C3557" i="1"/>
  <c r="B3555" i="1"/>
  <c r="H3557" i="1" l="1"/>
  <c r="D3558" i="1"/>
  <c r="F3557" i="1"/>
  <c r="G3555" i="1"/>
  <c r="E3555" i="1"/>
  <c r="A3556" i="1"/>
  <c r="C3558" i="1"/>
  <c r="B3556" i="1"/>
  <c r="H3558" i="1" l="1"/>
  <c r="D3559" i="1"/>
  <c r="F3558" i="1"/>
  <c r="G3556" i="1"/>
  <c r="E3556" i="1"/>
  <c r="A3557" i="1"/>
  <c r="C3559" i="1"/>
  <c r="B3557" i="1"/>
  <c r="H3559" i="1" l="1"/>
  <c r="D3560" i="1"/>
  <c r="F3559" i="1"/>
  <c r="G3557" i="1"/>
  <c r="A3558" i="1"/>
  <c r="E3557" i="1"/>
  <c r="B3558" i="1"/>
  <c r="C3560" i="1"/>
  <c r="H3560" i="1" l="1"/>
  <c r="D3561" i="1"/>
  <c r="F3560" i="1"/>
  <c r="G3558" i="1"/>
  <c r="E3558" i="1"/>
  <c r="A3559" i="1"/>
  <c r="B3559" i="1"/>
  <c r="C3561" i="1"/>
  <c r="H3561" i="1" l="1"/>
  <c r="F3561" i="1"/>
  <c r="D3562" i="1"/>
  <c r="G3559" i="1"/>
  <c r="E3559" i="1"/>
  <c r="A3560" i="1"/>
  <c r="B3560" i="1"/>
  <c r="C3562" i="1"/>
  <c r="H3562" i="1" l="1"/>
  <c r="F3562" i="1"/>
  <c r="D3563" i="1"/>
  <c r="G3560" i="1"/>
  <c r="E3560" i="1"/>
  <c r="A3561" i="1"/>
  <c r="B3561" i="1"/>
  <c r="C3563" i="1"/>
  <c r="H3563" i="1" l="1"/>
  <c r="F3563" i="1"/>
  <c r="D3564" i="1"/>
  <c r="G3561" i="1"/>
  <c r="E3561" i="1"/>
  <c r="A3562" i="1"/>
  <c r="C3564" i="1"/>
  <c r="B3562" i="1"/>
  <c r="H3564" i="1" l="1"/>
  <c r="F3564" i="1"/>
  <c r="D3565" i="1"/>
  <c r="G3562" i="1"/>
  <c r="E3562" i="1"/>
  <c r="A3563" i="1"/>
  <c r="C3565" i="1"/>
  <c r="B3563" i="1"/>
  <c r="H3565" i="1" l="1"/>
  <c r="D3566" i="1"/>
  <c r="F3565" i="1"/>
  <c r="G3563" i="1"/>
  <c r="E3563" i="1"/>
  <c r="A3564" i="1"/>
  <c r="B3564" i="1"/>
  <c r="C3566" i="1"/>
  <c r="H3566" i="1" l="1"/>
  <c r="D3567" i="1"/>
  <c r="F3566" i="1"/>
  <c r="G3564" i="1"/>
  <c r="E3564" i="1"/>
  <c r="A3565" i="1"/>
  <c r="B3565" i="1"/>
  <c r="C3567" i="1"/>
  <c r="H3567" i="1" l="1"/>
  <c r="D3568" i="1"/>
  <c r="F3567" i="1"/>
  <c r="G3565" i="1"/>
  <c r="A3566" i="1"/>
  <c r="E3565" i="1"/>
  <c r="C3568" i="1"/>
  <c r="B3566" i="1"/>
  <c r="H3568" i="1" l="1"/>
  <c r="F3568" i="1"/>
  <c r="D3569" i="1"/>
  <c r="G3566" i="1"/>
  <c r="A3567" i="1"/>
  <c r="E3566" i="1"/>
  <c r="C3569" i="1"/>
  <c r="B3567" i="1"/>
  <c r="H3569" i="1" l="1"/>
  <c r="D3570" i="1"/>
  <c r="F3569" i="1"/>
  <c r="G3567" i="1"/>
  <c r="E3567" i="1"/>
  <c r="A3568" i="1"/>
  <c r="C3570" i="1"/>
  <c r="B3568" i="1"/>
  <c r="H3570" i="1" l="1"/>
  <c r="D3571" i="1"/>
  <c r="F3570" i="1"/>
  <c r="G3568" i="1"/>
  <c r="A3569" i="1"/>
  <c r="E3568" i="1"/>
  <c r="C3571" i="1"/>
  <c r="B3569" i="1"/>
  <c r="H3571" i="1" l="1"/>
  <c r="D3572" i="1"/>
  <c r="F3571" i="1"/>
  <c r="G3569" i="1"/>
  <c r="A3570" i="1"/>
  <c r="E3569" i="1"/>
  <c r="C3572" i="1"/>
  <c r="B3570" i="1"/>
  <c r="H3572" i="1" l="1"/>
  <c r="D3573" i="1"/>
  <c r="F3572" i="1"/>
  <c r="G3570" i="1"/>
  <c r="E3570" i="1"/>
  <c r="A3571" i="1"/>
  <c r="C3573" i="1"/>
  <c r="B3571" i="1"/>
  <c r="H3573" i="1" l="1"/>
  <c r="D3574" i="1"/>
  <c r="F3573" i="1"/>
  <c r="G3571" i="1"/>
  <c r="A3572" i="1"/>
  <c r="E3571" i="1"/>
  <c r="C3574" i="1"/>
  <c r="B3572" i="1"/>
  <c r="H3574" i="1" l="1"/>
  <c r="D3575" i="1"/>
  <c r="F3574" i="1"/>
  <c r="G3572" i="1"/>
  <c r="A3573" i="1"/>
  <c r="E3572" i="1"/>
  <c r="C3575" i="1"/>
  <c r="B3573" i="1"/>
  <c r="H3575" i="1" l="1"/>
  <c r="D3576" i="1"/>
  <c r="F3575" i="1"/>
  <c r="G3573" i="1"/>
  <c r="A3574" i="1"/>
  <c r="E3573" i="1"/>
  <c r="C3576" i="1"/>
  <c r="B3574" i="1"/>
  <c r="H3576" i="1" l="1"/>
  <c r="D3577" i="1"/>
  <c r="F3576" i="1"/>
  <c r="G3574" i="1"/>
  <c r="E3574" i="1"/>
  <c r="A3575" i="1"/>
  <c r="C3577" i="1"/>
  <c r="B3575" i="1"/>
  <c r="H3577" i="1" l="1"/>
  <c r="F3577" i="1"/>
  <c r="D3578" i="1"/>
  <c r="G3575" i="1"/>
  <c r="A3576" i="1"/>
  <c r="E3575" i="1"/>
  <c r="C3578" i="1"/>
  <c r="B3576" i="1"/>
  <c r="H3578" i="1" l="1"/>
  <c r="F3578" i="1"/>
  <c r="D3579" i="1"/>
  <c r="G3576" i="1"/>
  <c r="A3577" i="1"/>
  <c r="E3576" i="1"/>
  <c r="C3579" i="1"/>
  <c r="B3577" i="1"/>
  <c r="H3579" i="1" l="1"/>
  <c r="D3580" i="1"/>
  <c r="F3579" i="1"/>
  <c r="G3577" i="1"/>
  <c r="A3578" i="1"/>
  <c r="E3577" i="1"/>
  <c r="B3578" i="1"/>
  <c r="C3580" i="1"/>
  <c r="H3580" i="1" l="1"/>
  <c r="D3581" i="1"/>
  <c r="F3580" i="1"/>
  <c r="G3578" i="1"/>
  <c r="E3578" i="1"/>
  <c r="A3579" i="1"/>
  <c r="C3581" i="1"/>
  <c r="B3579" i="1"/>
  <c r="H3581" i="1" l="1"/>
  <c r="D3582" i="1"/>
  <c r="F3581" i="1"/>
  <c r="G3579" i="1"/>
  <c r="A3580" i="1"/>
  <c r="E3579" i="1"/>
  <c r="C3582" i="1"/>
  <c r="B3580" i="1"/>
  <c r="H3582" i="1" l="1"/>
  <c r="D3583" i="1"/>
  <c r="F3582" i="1"/>
  <c r="G3580" i="1"/>
  <c r="A3581" i="1"/>
  <c r="E3580" i="1"/>
  <c r="C3583" i="1"/>
  <c r="B3581" i="1"/>
  <c r="H3583" i="1" l="1"/>
  <c r="D3584" i="1"/>
  <c r="F3583" i="1"/>
  <c r="G3581" i="1"/>
  <c r="E3581" i="1"/>
  <c r="A3582" i="1"/>
  <c r="C3584" i="1"/>
  <c r="B3582" i="1"/>
  <c r="H3584" i="1" l="1"/>
  <c r="F3584" i="1"/>
  <c r="D3585" i="1"/>
  <c r="G3582" i="1"/>
  <c r="E3582" i="1"/>
  <c r="A3583" i="1"/>
  <c r="C3585" i="1"/>
  <c r="B3583" i="1"/>
  <c r="H3585" i="1" l="1"/>
  <c r="F3585" i="1"/>
  <c r="D3586" i="1"/>
  <c r="G3583" i="1"/>
  <c r="A3584" i="1"/>
  <c r="E3583" i="1"/>
  <c r="C3586" i="1"/>
  <c r="B3584" i="1"/>
  <c r="H3586" i="1" l="1"/>
  <c r="F3586" i="1"/>
  <c r="D3587" i="1"/>
  <c r="G3584" i="1"/>
  <c r="A3585" i="1"/>
  <c r="E3584" i="1"/>
  <c r="B3585" i="1"/>
  <c r="C3587" i="1"/>
  <c r="H3587" i="1" l="1"/>
  <c r="F3587" i="1"/>
  <c r="D3588" i="1"/>
  <c r="G3585" i="1"/>
  <c r="E3585" i="1"/>
  <c r="A3586" i="1"/>
  <c r="C3588" i="1"/>
  <c r="B3586" i="1"/>
  <c r="H3588" i="1" l="1"/>
  <c r="F3588" i="1"/>
  <c r="D3589" i="1"/>
  <c r="G3586" i="1"/>
  <c r="E3586" i="1"/>
  <c r="A3587" i="1"/>
  <c r="C3589" i="1"/>
  <c r="B3587" i="1"/>
  <c r="H3589" i="1" l="1"/>
  <c r="F3589" i="1"/>
  <c r="D3590" i="1"/>
  <c r="G3587" i="1"/>
  <c r="E3587" i="1"/>
  <c r="A3588" i="1"/>
  <c r="C3590" i="1"/>
  <c r="B3588" i="1"/>
  <c r="H3590" i="1" l="1"/>
  <c r="F3590" i="1"/>
  <c r="D3591" i="1"/>
  <c r="G3588" i="1"/>
  <c r="E3588" i="1"/>
  <c r="A3589" i="1"/>
  <c r="C3591" i="1"/>
  <c r="B3589" i="1"/>
  <c r="H3591" i="1" l="1"/>
  <c r="F3591" i="1"/>
  <c r="D3592" i="1"/>
  <c r="G3589" i="1"/>
  <c r="E3589" i="1"/>
  <c r="A3590" i="1"/>
  <c r="C3592" i="1"/>
  <c r="B3590" i="1"/>
  <c r="H3592" i="1" l="1"/>
  <c r="F3592" i="1"/>
  <c r="D3593" i="1"/>
  <c r="G3590" i="1"/>
  <c r="E3590" i="1"/>
  <c r="A3591" i="1"/>
  <c r="C3593" i="1"/>
  <c r="B3591" i="1"/>
  <c r="H3593" i="1" l="1"/>
  <c r="F3593" i="1"/>
  <c r="D3594" i="1"/>
  <c r="G3591" i="1"/>
  <c r="E3591" i="1"/>
  <c r="A3592" i="1"/>
  <c r="C3594" i="1"/>
  <c r="B3592" i="1"/>
  <c r="H3594" i="1" l="1"/>
  <c r="F3594" i="1"/>
  <c r="D3595" i="1"/>
  <c r="G3592" i="1"/>
  <c r="E3592" i="1"/>
  <c r="A3593" i="1"/>
  <c r="C3595" i="1"/>
  <c r="B3593" i="1"/>
  <c r="H3595" i="1" l="1"/>
  <c r="F3595" i="1"/>
  <c r="D3596" i="1"/>
  <c r="G3593" i="1"/>
  <c r="A3594" i="1"/>
  <c r="E3593" i="1"/>
  <c r="C3596" i="1"/>
  <c r="B3594" i="1"/>
  <c r="H3596" i="1" l="1"/>
  <c r="F3596" i="1"/>
  <c r="D3597" i="1"/>
  <c r="G3594" i="1"/>
  <c r="A3595" i="1"/>
  <c r="E3594" i="1"/>
  <c r="B3595" i="1"/>
  <c r="C3597" i="1"/>
  <c r="H3597" i="1" l="1"/>
  <c r="F3597" i="1"/>
  <c r="D3598" i="1"/>
  <c r="G3595" i="1"/>
  <c r="A3596" i="1"/>
  <c r="E3595" i="1"/>
  <c r="C3598" i="1"/>
  <c r="B3596" i="1"/>
  <c r="H3598" i="1" l="1"/>
  <c r="F3598" i="1"/>
  <c r="D3599" i="1"/>
  <c r="G3596" i="1"/>
  <c r="E3596" i="1"/>
  <c r="A3597" i="1"/>
  <c r="C3599" i="1"/>
  <c r="B3597" i="1"/>
  <c r="H3599" i="1" l="1"/>
  <c r="D3600" i="1"/>
  <c r="F3599" i="1"/>
  <c r="G3597" i="1"/>
  <c r="E3597" i="1"/>
  <c r="A3598" i="1"/>
  <c r="C3600" i="1"/>
  <c r="B3598" i="1"/>
  <c r="H3600" i="1" l="1"/>
  <c r="F3600" i="1"/>
  <c r="D3601" i="1"/>
  <c r="G3598" i="1"/>
  <c r="E3598" i="1"/>
  <c r="A3599" i="1"/>
  <c r="C3601" i="1"/>
  <c r="B3599" i="1"/>
  <c r="H3601" i="1" l="1"/>
  <c r="F3601" i="1"/>
  <c r="D3602" i="1"/>
  <c r="G3599" i="1"/>
  <c r="E3599" i="1"/>
  <c r="A3600" i="1"/>
  <c r="C3602" i="1"/>
  <c r="B3600" i="1"/>
  <c r="H3602" i="1" l="1"/>
  <c r="F3602" i="1"/>
  <c r="D3603" i="1"/>
  <c r="G3600" i="1"/>
  <c r="E3600" i="1"/>
  <c r="A3601" i="1"/>
  <c r="C3603" i="1"/>
  <c r="B3601" i="1"/>
  <c r="H3603" i="1" l="1"/>
  <c r="F3603" i="1"/>
  <c r="D3604" i="1"/>
  <c r="G3601" i="1"/>
  <c r="E3601" i="1"/>
  <c r="A3602" i="1"/>
  <c r="C3604" i="1"/>
  <c r="B3602" i="1"/>
  <c r="H3604" i="1" l="1"/>
  <c r="F3604" i="1"/>
  <c r="D3605" i="1"/>
  <c r="G3602" i="1"/>
  <c r="E3602" i="1"/>
  <c r="A3603" i="1"/>
  <c r="C3605" i="1"/>
  <c r="B3603" i="1"/>
  <c r="H3605" i="1" l="1"/>
  <c r="D3606" i="1"/>
  <c r="F3605" i="1"/>
  <c r="G3603" i="1"/>
  <c r="E3603" i="1"/>
  <c r="A3604" i="1"/>
  <c r="C3606" i="1"/>
  <c r="B3604" i="1"/>
  <c r="H3606" i="1" l="1"/>
  <c r="D3607" i="1"/>
  <c r="F3606" i="1"/>
  <c r="G3604" i="1"/>
  <c r="E3604" i="1"/>
  <c r="A3605" i="1"/>
  <c r="C3607" i="1"/>
  <c r="B3605" i="1"/>
  <c r="H3607" i="1" l="1"/>
  <c r="D3608" i="1"/>
  <c r="F3607" i="1"/>
  <c r="G3605" i="1"/>
  <c r="E3605" i="1"/>
  <c r="A3606" i="1"/>
  <c r="C3608" i="1"/>
  <c r="B3606" i="1"/>
  <c r="H3608" i="1" l="1"/>
  <c r="D3609" i="1"/>
  <c r="F3608" i="1"/>
  <c r="G3606" i="1"/>
  <c r="E3606" i="1"/>
  <c r="A3607" i="1"/>
  <c r="C3609" i="1"/>
  <c r="B3607" i="1"/>
  <c r="H3609" i="1" l="1"/>
  <c r="D3610" i="1"/>
  <c r="F3609" i="1"/>
  <c r="G3607" i="1"/>
  <c r="E3607" i="1"/>
  <c r="A3608" i="1"/>
  <c r="C3610" i="1"/>
  <c r="B3608" i="1"/>
  <c r="H3610" i="1" l="1"/>
  <c r="F3610" i="1"/>
  <c r="D3611" i="1"/>
  <c r="G3608" i="1"/>
  <c r="E3608" i="1"/>
  <c r="A3609" i="1"/>
  <c r="C3611" i="1"/>
  <c r="B3609" i="1"/>
  <c r="H3611" i="1" l="1"/>
  <c r="F3611" i="1"/>
  <c r="D3612" i="1"/>
  <c r="G3609" i="1"/>
  <c r="E3609" i="1"/>
  <c r="A3610" i="1"/>
  <c r="C3612" i="1"/>
  <c r="B3610" i="1"/>
  <c r="H3612" i="1" l="1"/>
  <c r="F3612" i="1"/>
  <c r="D3613" i="1"/>
  <c r="G3610" i="1"/>
  <c r="E3610" i="1"/>
  <c r="A3611" i="1"/>
  <c r="C3613" i="1"/>
  <c r="B3611" i="1"/>
  <c r="H3613" i="1" l="1"/>
  <c r="F3613" i="1"/>
  <c r="D3614" i="1"/>
  <c r="G3611" i="1"/>
  <c r="A3612" i="1"/>
  <c r="E3611" i="1"/>
  <c r="C3614" i="1"/>
  <c r="B3612" i="1"/>
  <c r="H3614" i="1" l="1"/>
  <c r="F3614" i="1"/>
  <c r="D3615" i="1"/>
  <c r="G3612" i="1"/>
  <c r="E3612" i="1"/>
  <c r="A3613" i="1"/>
  <c r="C3615" i="1"/>
  <c r="B3613" i="1"/>
  <c r="H3615" i="1" l="1"/>
  <c r="F3615" i="1"/>
  <c r="D3616" i="1"/>
  <c r="G3613" i="1"/>
  <c r="A3614" i="1"/>
  <c r="E3613" i="1"/>
  <c r="C3616" i="1"/>
  <c r="B3614" i="1"/>
  <c r="H3616" i="1" l="1"/>
  <c r="F3616" i="1"/>
  <c r="D3617" i="1"/>
  <c r="G3614" i="1"/>
  <c r="E3614" i="1"/>
  <c r="A3615" i="1"/>
  <c r="C3617" i="1"/>
  <c r="B3615" i="1"/>
  <c r="H3617" i="1" l="1"/>
  <c r="F3617" i="1"/>
  <c r="D3618" i="1"/>
  <c r="G3615" i="1"/>
  <c r="E3615" i="1"/>
  <c r="A3616" i="1"/>
  <c r="C3618" i="1"/>
  <c r="B3616" i="1"/>
  <c r="H3618" i="1" l="1"/>
  <c r="F3618" i="1"/>
  <c r="D3619" i="1"/>
  <c r="G3616" i="1"/>
  <c r="E3616" i="1"/>
  <c r="A3617" i="1"/>
  <c r="C3619" i="1"/>
  <c r="B3617" i="1"/>
  <c r="H3619" i="1" l="1"/>
  <c r="F3619" i="1"/>
  <c r="D3620" i="1"/>
  <c r="G3617" i="1"/>
  <c r="A3618" i="1"/>
  <c r="E3617" i="1"/>
  <c r="C3620" i="1"/>
  <c r="B3618" i="1"/>
  <c r="H3620" i="1" l="1"/>
  <c r="F3620" i="1"/>
  <c r="D3621" i="1"/>
  <c r="G3618" i="1"/>
  <c r="E3618" i="1"/>
  <c r="A3619" i="1"/>
  <c r="C3621" i="1"/>
  <c r="B3619" i="1"/>
  <c r="H3621" i="1" l="1"/>
  <c r="F3621" i="1"/>
  <c r="D3622" i="1"/>
  <c r="G3619" i="1"/>
  <c r="E3619" i="1"/>
  <c r="A3620" i="1"/>
  <c r="C3622" i="1"/>
  <c r="B3620" i="1"/>
  <c r="H3622" i="1" l="1"/>
  <c r="F3622" i="1"/>
  <c r="D3623" i="1"/>
  <c r="G3620" i="1"/>
  <c r="E3620" i="1"/>
  <c r="A3621" i="1"/>
  <c r="C3623" i="1"/>
  <c r="B3621" i="1"/>
  <c r="H3623" i="1" l="1"/>
  <c r="F3623" i="1"/>
  <c r="D3624" i="1"/>
  <c r="G3621" i="1"/>
  <c r="A3622" i="1"/>
  <c r="E3621" i="1"/>
  <c r="C3624" i="1"/>
  <c r="B3622" i="1"/>
  <c r="H3624" i="1" l="1"/>
  <c r="F3624" i="1"/>
  <c r="D3625" i="1"/>
  <c r="G3622" i="1"/>
  <c r="E3622" i="1"/>
  <c r="A3623" i="1"/>
  <c r="C3625" i="1"/>
  <c r="B3623" i="1"/>
  <c r="H3625" i="1" l="1"/>
  <c r="F3625" i="1"/>
  <c r="D3626" i="1"/>
  <c r="G3623" i="1"/>
  <c r="E3623" i="1"/>
  <c r="A3624" i="1"/>
  <c r="C3626" i="1"/>
  <c r="B3624" i="1"/>
  <c r="H3626" i="1" l="1"/>
  <c r="F3626" i="1"/>
  <c r="D3627" i="1"/>
  <c r="G3624" i="1"/>
  <c r="E3624" i="1"/>
  <c r="A3625" i="1"/>
  <c r="C3627" i="1"/>
  <c r="B3625" i="1"/>
  <c r="H3627" i="1" l="1"/>
  <c r="F3627" i="1"/>
  <c r="D3628" i="1"/>
  <c r="G3625" i="1"/>
  <c r="A3626" i="1"/>
  <c r="E3625" i="1"/>
  <c r="C3628" i="1"/>
  <c r="B3626" i="1"/>
  <c r="H3628" i="1" l="1"/>
  <c r="F3628" i="1"/>
  <c r="D3629" i="1"/>
  <c r="G3626" i="1"/>
  <c r="E3626" i="1"/>
  <c r="A3627" i="1"/>
  <c r="C3629" i="1"/>
  <c r="B3627" i="1"/>
  <c r="H3629" i="1" l="1"/>
  <c r="F3629" i="1"/>
  <c r="D3630" i="1"/>
  <c r="G3627" i="1"/>
  <c r="E3627" i="1"/>
  <c r="A3628" i="1"/>
  <c r="C3630" i="1"/>
  <c r="B3628" i="1"/>
  <c r="H3630" i="1" l="1"/>
  <c r="F3630" i="1"/>
  <c r="D3631" i="1"/>
  <c r="G3628" i="1"/>
  <c r="A3629" i="1"/>
  <c r="E3628" i="1"/>
  <c r="C3631" i="1"/>
  <c r="B3629" i="1"/>
  <c r="H3631" i="1" l="1"/>
  <c r="F3631" i="1"/>
  <c r="D3632" i="1"/>
  <c r="G3629" i="1"/>
  <c r="A3630" i="1"/>
  <c r="E3629" i="1"/>
  <c r="B3630" i="1"/>
  <c r="C3632" i="1"/>
  <c r="H3632" i="1" l="1"/>
  <c r="F3632" i="1"/>
  <c r="D3633" i="1"/>
  <c r="G3630" i="1"/>
  <c r="E3630" i="1"/>
  <c r="A3631" i="1"/>
  <c r="C3633" i="1"/>
  <c r="B3631" i="1"/>
  <c r="H3633" i="1" l="1"/>
  <c r="F3633" i="1"/>
  <c r="D3634" i="1"/>
  <c r="G3631" i="1"/>
  <c r="A3632" i="1"/>
  <c r="E3631" i="1"/>
  <c r="B3632" i="1"/>
  <c r="C3634" i="1"/>
  <c r="H3634" i="1" l="1"/>
  <c r="F3634" i="1"/>
  <c r="D3635" i="1"/>
  <c r="G3632" i="1"/>
  <c r="A3633" i="1"/>
  <c r="E3632" i="1"/>
  <c r="C3635" i="1"/>
  <c r="B3633" i="1"/>
  <c r="H3635" i="1" l="1"/>
  <c r="F3635" i="1"/>
  <c r="D3636" i="1"/>
  <c r="G3633" i="1"/>
  <c r="E3633" i="1"/>
  <c r="A3634" i="1"/>
  <c r="C3636" i="1"/>
  <c r="B3634" i="1"/>
  <c r="H3636" i="1" l="1"/>
  <c r="F3636" i="1"/>
  <c r="D3637" i="1"/>
  <c r="G3634" i="1"/>
  <c r="A3635" i="1"/>
  <c r="E3634" i="1"/>
  <c r="C3637" i="1"/>
  <c r="B3635" i="1"/>
  <c r="H3637" i="1" l="1"/>
  <c r="F3637" i="1"/>
  <c r="D3638" i="1"/>
  <c r="G3635" i="1"/>
  <c r="E3635" i="1"/>
  <c r="A3636" i="1"/>
  <c r="C3638" i="1"/>
  <c r="B3636" i="1"/>
  <c r="H3638" i="1" l="1"/>
  <c r="F3638" i="1"/>
  <c r="D3639" i="1"/>
  <c r="G3636" i="1"/>
  <c r="E3636" i="1"/>
  <c r="A3637" i="1"/>
  <c r="C3639" i="1"/>
  <c r="B3637" i="1"/>
  <c r="H3639" i="1" l="1"/>
  <c r="F3639" i="1"/>
  <c r="D3640" i="1"/>
  <c r="G3637" i="1"/>
  <c r="A3638" i="1"/>
  <c r="E3637" i="1"/>
  <c r="C3640" i="1"/>
  <c r="B3638" i="1"/>
  <c r="H3640" i="1" l="1"/>
  <c r="D3641" i="1"/>
  <c r="F3640" i="1"/>
  <c r="G3638" i="1"/>
  <c r="E3638" i="1"/>
  <c r="A3639" i="1"/>
  <c r="C3641" i="1"/>
  <c r="B3639" i="1"/>
  <c r="H3641" i="1" l="1"/>
  <c r="D3642" i="1"/>
  <c r="F3641" i="1"/>
  <c r="G3639" i="1"/>
  <c r="A3640" i="1"/>
  <c r="E3639" i="1"/>
  <c r="C3642" i="1"/>
  <c r="B3640" i="1"/>
  <c r="H3642" i="1" l="1"/>
  <c r="D3643" i="1"/>
  <c r="F3642" i="1"/>
  <c r="G3640" i="1"/>
  <c r="A3641" i="1"/>
  <c r="E3640" i="1"/>
  <c r="B3641" i="1"/>
  <c r="C3643" i="1"/>
  <c r="H3643" i="1" l="1"/>
  <c r="D3644" i="1"/>
  <c r="F3643" i="1"/>
  <c r="G3641" i="1"/>
  <c r="E3641" i="1"/>
  <c r="A3642" i="1"/>
  <c r="B3642" i="1"/>
  <c r="C3644" i="1"/>
  <c r="H3644" i="1" l="1"/>
  <c r="D3645" i="1"/>
  <c r="F3644" i="1"/>
  <c r="G3642" i="1"/>
  <c r="A3643" i="1"/>
  <c r="E3642" i="1"/>
  <c r="C3645" i="1"/>
  <c r="B3643" i="1"/>
  <c r="H3645" i="1" l="1"/>
  <c r="D3646" i="1"/>
  <c r="F3645" i="1"/>
  <c r="G3643" i="1"/>
  <c r="E3643" i="1"/>
  <c r="A3644" i="1"/>
  <c r="C3646" i="1"/>
  <c r="B3644" i="1"/>
  <c r="H3646" i="1" l="1"/>
  <c r="D3647" i="1"/>
  <c r="F3646" i="1"/>
  <c r="G3644" i="1"/>
  <c r="A3645" i="1"/>
  <c r="E3644" i="1"/>
  <c r="B3645" i="1"/>
  <c r="C3647" i="1"/>
  <c r="H3647" i="1" l="1"/>
  <c r="D3648" i="1"/>
  <c r="F3647" i="1"/>
  <c r="G3645" i="1"/>
  <c r="E3645" i="1"/>
  <c r="A3646" i="1"/>
  <c r="B3646" i="1"/>
  <c r="C3648" i="1"/>
  <c r="H3648" i="1" l="1"/>
  <c r="F3648" i="1"/>
  <c r="D3649" i="1"/>
  <c r="G3646" i="1"/>
  <c r="E3646" i="1"/>
  <c r="A3647" i="1"/>
  <c r="B3647" i="1"/>
  <c r="C3649" i="1"/>
  <c r="H3649" i="1" l="1"/>
  <c r="D3650" i="1"/>
  <c r="F3649" i="1"/>
  <c r="G3647" i="1"/>
  <c r="E3647" i="1"/>
  <c r="A3648" i="1"/>
  <c r="B3648" i="1"/>
  <c r="C3650" i="1"/>
  <c r="H3650" i="1" l="1"/>
  <c r="D3651" i="1"/>
  <c r="F3650" i="1"/>
  <c r="G3648" i="1"/>
  <c r="E3648" i="1"/>
  <c r="A3649" i="1"/>
  <c r="C3651" i="1"/>
  <c r="B3649" i="1"/>
  <c r="H3651" i="1" l="1"/>
  <c r="D3652" i="1"/>
  <c r="F3651" i="1"/>
  <c r="G3649" i="1"/>
  <c r="A3650" i="1"/>
  <c r="E3649" i="1"/>
  <c r="C3652" i="1"/>
  <c r="B3650" i="1"/>
  <c r="H3652" i="1" l="1"/>
  <c r="D3653" i="1"/>
  <c r="F3652" i="1"/>
  <c r="G3650" i="1"/>
  <c r="A3651" i="1"/>
  <c r="E3650" i="1"/>
  <c r="C3653" i="1"/>
  <c r="B3651" i="1"/>
  <c r="H3653" i="1" l="1"/>
  <c r="D3654" i="1"/>
  <c r="F3653" i="1"/>
  <c r="G3651" i="1"/>
  <c r="A3652" i="1"/>
  <c r="E3651" i="1"/>
  <c r="B3652" i="1"/>
  <c r="C3654" i="1"/>
  <c r="H3654" i="1" l="1"/>
  <c r="F3654" i="1"/>
  <c r="D3655" i="1"/>
  <c r="G3652" i="1"/>
  <c r="A3653" i="1"/>
  <c r="E3652" i="1"/>
  <c r="C3655" i="1"/>
  <c r="B3653" i="1"/>
  <c r="H3655" i="1" l="1"/>
  <c r="F3655" i="1"/>
  <c r="D3656" i="1"/>
  <c r="G3653" i="1"/>
  <c r="A3654" i="1"/>
  <c r="E3653" i="1"/>
  <c r="C3656" i="1"/>
  <c r="B3654" i="1"/>
  <c r="H3656" i="1" l="1"/>
  <c r="F3656" i="1"/>
  <c r="D3657" i="1"/>
  <c r="G3654" i="1"/>
  <c r="E3654" i="1"/>
  <c r="A3655" i="1"/>
  <c r="C3657" i="1"/>
  <c r="B3655" i="1"/>
  <c r="H3657" i="1" l="1"/>
  <c r="F3657" i="1"/>
  <c r="D3658" i="1"/>
  <c r="G3655" i="1"/>
  <c r="A3656" i="1"/>
  <c r="E3655" i="1"/>
  <c r="C3658" i="1"/>
  <c r="B3656" i="1"/>
  <c r="H3658" i="1" l="1"/>
  <c r="F3658" i="1"/>
  <c r="D3659" i="1"/>
  <c r="G3656" i="1"/>
  <c r="E3656" i="1"/>
  <c r="A3657" i="1"/>
  <c r="C3659" i="1"/>
  <c r="B3657" i="1"/>
  <c r="H3659" i="1" l="1"/>
  <c r="F3659" i="1"/>
  <c r="D3660" i="1"/>
  <c r="G3657" i="1"/>
  <c r="E3657" i="1"/>
  <c r="A3658" i="1"/>
  <c r="C3660" i="1"/>
  <c r="B3658" i="1"/>
  <c r="H3660" i="1" l="1"/>
  <c r="F3660" i="1"/>
  <c r="D3661" i="1"/>
  <c r="G3658" i="1"/>
  <c r="A3659" i="1"/>
  <c r="E3658" i="1"/>
  <c r="B3659" i="1"/>
  <c r="C3661" i="1"/>
  <c r="H3661" i="1" l="1"/>
  <c r="F3661" i="1"/>
  <c r="D3662" i="1"/>
  <c r="G3659" i="1"/>
  <c r="A3660" i="1"/>
  <c r="E3659" i="1"/>
  <c r="B3660" i="1"/>
  <c r="C3662" i="1"/>
  <c r="H3662" i="1" l="1"/>
  <c r="F3662" i="1"/>
  <c r="D3663" i="1"/>
  <c r="G3660" i="1"/>
  <c r="A3661" i="1"/>
  <c r="E3660" i="1"/>
  <c r="B3661" i="1"/>
  <c r="C3663" i="1"/>
  <c r="H3663" i="1" l="1"/>
  <c r="D3664" i="1"/>
  <c r="F3663" i="1"/>
  <c r="G3661" i="1"/>
  <c r="A3662" i="1"/>
  <c r="E3661" i="1"/>
  <c r="C3664" i="1"/>
  <c r="B3662" i="1"/>
  <c r="H3664" i="1" l="1"/>
  <c r="F3664" i="1"/>
  <c r="E11" i="1"/>
  <c r="G3662" i="1"/>
  <c r="A3663" i="1"/>
  <c r="E3662" i="1"/>
  <c r="B3663" i="1"/>
  <c r="G9" i="1" l="1"/>
  <c r="G8" i="1"/>
  <c r="E23" i="11"/>
  <c r="E16" i="8"/>
  <c r="E26" i="11"/>
  <c r="E5" i="11"/>
  <c r="C7" i="8"/>
  <c r="E12" i="8"/>
  <c r="C9" i="8"/>
  <c r="E6" i="11"/>
  <c r="E6" i="8"/>
  <c r="E10" i="11"/>
  <c r="E14" i="11"/>
  <c r="E11" i="8"/>
  <c r="E9" i="8"/>
  <c r="E18" i="11"/>
  <c r="E27" i="11"/>
  <c r="E4" i="8"/>
  <c r="E17" i="11"/>
  <c r="E10" i="8"/>
  <c r="E22" i="11"/>
  <c r="E11" i="11"/>
  <c r="E3" i="11"/>
  <c r="E7" i="8"/>
  <c r="C11" i="8"/>
  <c r="E15" i="8"/>
  <c r="C13" i="8"/>
  <c r="E21" i="11"/>
  <c r="E13" i="8"/>
  <c r="E12" i="11"/>
  <c r="E20" i="11"/>
  <c r="C10" i="8"/>
  <c r="C15" i="8"/>
  <c r="E25" i="11"/>
  <c r="E9" i="11"/>
  <c r="E14" i="8"/>
  <c r="E28" i="11"/>
  <c r="E15" i="11"/>
  <c r="E16" i="11"/>
  <c r="E4" i="11"/>
  <c r="E13" i="11"/>
  <c r="E24" i="11"/>
  <c r="E5" i="8"/>
  <c r="C5" i="8"/>
  <c r="C4" i="8"/>
  <c r="E8" i="11"/>
  <c r="E7" i="11"/>
  <c r="C14" i="8"/>
  <c r="E19" i="11"/>
  <c r="E8" i="8"/>
  <c r="C12" i="8"/>
  <c r="C6" i="8"/>
  <c r="C8" i="8"/>
  <c r="G3663" i="1"/>
  <c r="A3664" i="1"/>
  <c r="E3663" i="1"/>
  <c r="B3664" i="1"/>
  <c r="H4" i="8" l="1"/>
  <c r="C16" i="8"/>
  <c r="G3664" i="1"/>
  <c r="E3664" i="1"/>
  <c r="E10" i="1"/>
  <c r="F8" i="1" l="1"/>
  <c r="B21" i="8"/>
  <c r="D6" i="8"/>
  <c r="F6" i="8" s="1"/>
  <c r="B44" i="8"/>
  <c r="B5" i="11"/>
  <c r="B69" i="8"/>
  <c r="B23" i="8"/>
  <c r="B8" i="8"/>
  <c r="B64" i="8"/>
  <c r="B11" i="11"/>
  <c r="B80" i="8"/>
  <c r="B39" i="8"/>
  <c r="D15" i="8"/>
  <c r="F15" i="8" s="1"/>
  <c r="B14" i="11"/>
  <c r="B10" i="8"/>
  <c r="B28" i="8"/>
  <c r="B68" i="8"/>
  <c r="B22" i="11"/>
  <c r="D11" i="8"/>
  <c r="F11" i="8" s="1"/>
  <c r="B43" i="8"/>
  <c r="B37" i="8"/>
  <c r="B26" i="8"/>
  <c r="B73" i="8"/>
  <c r="B30" i="8"/>
  <c r="D12" i="8"/>
  <c r="F12" i="8" s="1"/>
  <c r="B48" i="8"/>
  <c r="B16" i="11"/>
  <c r="B18" i="11"/>
  <c r="D10" i="8"/>
  <c r="F10" i="8" s="1"/>
  <c r="B42" i="8"/>
  <c r="B13" i="8"/>
  <c r="B62" i="8"/>
  <c r="B26" i="11"/>
  <c r="B6" i="11"/>
  <c r="B54" i="8"/>
  <c r="B27" i="11"/>
  <c r="B81" i="8"/>
  <c r="B20" i="11"/>
  <c r="B5" i="8"/>
  <c r="B56" i="8"/>
  <c r="B12" i="8"/>
  <c r="B41" i="8"/>
  <c r="B72" i="8"/>
  <c r="B22" i="8"/>
  <c r="B20" i="8"/>
  <c r="B36" i="8"/>
  <c r="B7" i="8"/>
  <c r="B61" i="8"/>
  <c r="B8" i="11"/>
  <c r="B24" i="8"/>
  <c r="B12" i="11"/>
  <c r="B40" i="8"/>
  <c r="B15" i="8"/>
  <c r="B65" i="8"/>
  <c r="B24" i="11"/>
  <c r="B59" i="8"/>
  <c r="B6" i="8"/>
  <c r="B60" i="8"/>
  <c r="B23" i="11"/>
  <c r="B83" i="8"/>
  <c r="B35" i="8"/>
  <c r="D16" i="8"/>
  <c r="F16" i="8" s="1"/>
  <c r="B67" i="8"/>
  <c r="B21" i="11"/>
  <c r="D13" i="8"/>
  <c r="F13" i="8" s="1"/>
  <c r="B49" i="8"/>
  <c r="B13" i="11"/>
  <c r="B74" i="8"/>
  <c r="B27" i="8"/>
  <c r="B76" i="8"/>
  <c r="B50" i="8"/>
  <c r="B34" i="8"/>
  <c r="D9" i="8"/>
  <c r="F9" i="8" s="1"/>
  <c r="B53" i="8"/>
  <c r="B3" i="11"/>
  <c r="B78" i="8"/>
  <c r="B4" i="11"/>
  <c r="B38" i="8"/>
  <c r="B9" i="8"/>
  <c r="B57" i="8"/>
  <c r="B19" i="11"/>
  <c r="B82" i="8"/>
  <c r="F9" i="1"/>
  <c r="B29" i="8"/>
  <c r="B77" i="8"/>
  <c r="B10" i="11"/>
  <c r="D8" i="8"/>
  <c r="F8" i="8" s="1"/>
  <c r="B52" i="8"/>
  <c r="B11" i="8"/>
  <c r="D5" i="8"/>
  <c r="F5" i="8" s="1"/>
  <c r="B47" i="8"/>
  <c r="B14" i="8"/>
  <c r="B66" i="8"/>
  <c r="B28" i="11"/>
  <c r="B75" i="8"/>
  <c r="B63" i="8"/>
  <c r="B17" i="11"/>
  <c r="D7" i="8"/>
  <c r="F7" i="8" s="1"/>
  <c r="B51" i="8"/>
  <c r="B9" i="11"/>
  <c r="B70" i="8"/>
  <c r="B7" i="11"/>
  <c r="D14" i="8"/>
  <c r="F14" i="8" s="1"/>
  <c r="B4" i="8"/>
  <c r="B55" i="8"/>
  <c r="B31" i="8"/>
  <c r="B79" i="8"/>
  <c r="B25" i="11"/>
  <c r="B25" i="8"/>
  <c r="B15" i="11"/>
  <c r="B33" i="8"/>
  <c r="D4" i="8"/>
  <c r="B46" i="8"/>
  <c r="B16" i="8" l="1"/>
  <c r="G4" i="8"/>
  <c r="F4" i="8"/>
  <c r="B71" i="8"/>
  <c r="B45" i="8"/>
  <c r="B84" i="8"/>
  <c r="B58" i="8"/>
  <c r="K20" i="8"/>
  <c r="M20" i="8"/>
  <c r="C21" i="8"/>
  <c r="I20" i="8"/>
  <c r="O20" i="8"/>
  <c r="Q20" i="8" s="1"/>
  <c r="B32" i="8"/>
  <c r="G20" i="8"/>
  <c r="S20" i="8" s="1"/>
  <c r="E46" i="8"/>
  <c r="E52" i="8"/>
  <c r="E77" i="8"/>
  <c r="E67" i="8"/>
  <c r="E59" i="8"/>
  <c r="E37" i="8"/>
  <c r="E24" i="8"/>
  <c r="E64" i="8"/>
  <c r="E29" i="8"/>
  <c r="E69" i="8"/>
  <c r="E54" i="8"/>
  <c r="E74" i="8"/>
  <c r="E65" i="8"/>
  <c r="E53" i="8"/>
  <c r="E72" i="8"/>
  <c r="E39" i="8"/>
  <c r="E76" i="8"/>
  <c r="E20" i="8"/>
  <c r="E70" i="8"/>
  <c r="E34" i="8"/>
  <c r="E31" i="8"/>
  <c r="E26" i="8"/>
  <c r="E35" i="8"/>
  <c r="E22" i="8"/>
  <c r="E25" i="8"/>
  <c r="E57" i="8"/>
  <c r="E38" i="8"/>
  <c r="E63" i="8"/>
  <c r="E44" i="8"/>
  <c r="E66" i="8"/>
  <c r="E79" i="8"/>
  <c r="E48" i="8"/>
  <c r="E73" i="8"/>
  <c r="E27" i="8"/>
  <c r="E50" i="8"/>
  <c r="E61" i="8"/>
  <c r="E62" i="8"/>
  <c r="E43" i="8"/>
  <c r="E68" i="8"/>
  <c r="E40" i="8"/>
  <c r="E75" i="8"/>
  <c r="E78" i="8"/>
  <c r="E42" i="8"/>
  <c r="E36" i="8"/>
  <c r="E49" i="8"/>
  <c r="E41" i="8"/>
  <c r="E21" i="8"/>
  <c r="E80" i="8"/>
  <c r="E28" i="8"/>
  <c r="E81" i="8"/>
  <c r="E23" i="8"/>
  <c r="E33" i="8"/>
  <c r="E30" i="8"/>
  <c r="E47" i="8"/>
  <c r="E56" i="8"/>
  <c r="E83" i="8"/>
  <c r="E51" i="8"/>
  <c r="E82" i="8"/>
  <c r="E60" i="8"/>
  <c r="E55" i="8"/>
  <c r="E84" i="8" l="1"/>
  <c r="M32" i="8"/>
  <c r="O32" i="8"/>
  <c r="Q32" i="8" s="1"/>
  <c r="I32" i="8"/>
  <c r="G32" i="8"/>
  <c r="S32" i="8" s="1"/>
  <c r="C33" i="8"/>
  <c r="K32" i="8"/>
  <c r="L20" i="8"/>
  <c r="J20" i="8"/>
  <c r="E32" i="8"/>
  <c r="P20" i="8"/>
  <c r="H20" i="8"/>
  <c r="T20" i="8" s="1"/>
  <c r="F21" i="8"/>
  <c r="N20" i="8"/>
  <c r="E71" i="8"/>
  <c r="E58" i="8"/>
  <c r="E45" i="8"/>
  <c r="O21" i="8"/>
  <c r="G21" i="8"/>
  <c r="S21" i="8" s="1"/>
  <c r="I21" i="8"/>
  <c r="M21" i="8"/>
  <c r="K21" i="8"/>
  <c r="C22" i="8"/>
  <c r="Q21" i="8" l="1"/>
  <c r="R20" i="8"/>
  <c r="N32" i="8"/>
  <c r="P32" i="8"/>
  <c r="H32" i="8"/>
  <c r="T32" i="8" s="1"/>
  <c r="J32" i="8"/>
  <c r="F33" i="8"/>
  <c r="L32" i="8"/>
  <c r="C23" i="8"/>
  <c r="I22" i="8"/>
  <c r="G22" i="8"/>
  <c r="S22" i="8" s="1"/>
  <c r="M22" i="8"/>
  <c r="O22" i="8"/>
  <c r="K22" i="8"/>
  <c r="F22" i="8"/>
  <c r="L21" i="8"/>
  <c r="H21" i="8"/>
  <c r="T21" i="8" s="1"/>
  <c r="P21" i="8"/>
  <c r="J21" i="8"/>
  <c r="N21" i="8"/>
  <c r="C45" i="8"/>
  <c r="M33" i="8"/>
  <c r="O33" i="8"/>
  <c r="G33" i="8"/>
  <c r="S33" i="8" s="1"/>
  <c r="I33" i="8"/>
  <c r="K33" i="8"/>
  <c r="C34" i="8"/>
  <c r="R32" i="8" l="1"/>
  <c r="Q33" i="8"/>
  <c r="R21" i="8"/>
  <c r="O45" i="8"/>
  <c r="M45" i="8"/>
  <c r="G45" i="8"/>
  <c r="S45" i="8" s="1"/>
  <c r="K45" i="8"/>
  <c r="I45" i="8"/>
  <c r="C46" i="8"/>
  <c r="Q22" i="8"/>
  <c r="M23" i="8"/>
  <c r="K23" i="8"/>
  <c r="I23" i="8"/>
  <c r="O23" i="8"/>
  <c r="C24" i="8"/>
  <c r="G23" i="8"/>
  <c r="S23" i="8" s="1"/>
  <c r="G34" i="8"/>
  <c r="S34" i="8" s="1"/>
  <c r="O34" i="8"/>
  <c r="M34" i="8"/>
  <c r="I34" i="8"/>
  <c r="K34" i="8"/>
  <c r="C35" i="8"/>
  <c r="H22" i="8"/>
  <c r="T22" i="8" s="1"/>
  <c r="L22" i="8"/>
  <c r="P22" i="8"/>
  <c r="J22" i="8"/>
  <c r="F23" i="8"/>
  <c r="N22" i="8"/>
  <c r="L33" i="8"/>
  <c r="N33" i="8"/>
  <c r="F45" i="8"/>
  <c r="P33" i="8"/>
  <c r="J33" i="8"/>
  <c r="H33" i="8"/>
  <c r="T33" i="8" s="1"/>
  <c r="F34" i="8"/>
  <c r="Q34" i="8" l="1"/>
  <c r="Q23" i="8"/>
  <c r="Q45" i="8"/>
  <c r="R33" i="8"/>
  <c r="I35" i="8"/>
  <c r="K35" i="8"/>
  <c r="G35" i="8"/>
  <c r="S35" i="8" s="1"/>
  <c r="M35" i="8"/>
  <c r="O35" i="8"/>
  <c r="C36" i="8"/>
  <c r="R22" i="8"/>
  <c r="G46" i="8"/>
  <c r="S46" i="8" s="1"/>
  <c r="O46" i="8"/>
  <c r="I46" i="8"/>
  <c r="M46" i="8"/>
  <c r="K46" i="8"/>
  <c r="C58" i="8"/>
  <c r="C47" i="8"/>
  <c r="J34" i="8"/>
  <c r="P34" i="8"/>
  <c r="L34" i="8"/>
  <c r="N34" i="8"/>
  <c r="H34" i="8"/>
  <c r="T34" i="8" s="1"/>
  <c r="F35" i="8"/>
  <c r="H45" i="8"/>
  <c r="T45" i="8" s="1"/>
  <c r="J45" i="8"/>
  <c r="N45" i="8"/>
  <c r="P45" i="8"/>
  <c r="L45" i="8"/>
  <c r="F46" i="8"/>
  <c r="J23" i="8"/>
  <c r="N23" i="8"/>
  <c r="L23" i="8"/>
  <c r="H23" i="8"/>
  <c r="T23" i="8" s="1"/>
  <c r="F24" i="8"/>
  <c r="P23" i="8"/>
  <c r="R23" i="8" s="1"/>
  <c r="G24" i="8"/>
  <c r="S24" i="8" s="1"/>
  <c r="I24" i="8"/>
  <c r="K24" i="8"/>
  <c r="M24" i="8"/>
  <c r="O24" i="8"/>
  <c r="Q24" i="8" s="1"/>
  <c r="C25" i="8"/>
  <c r="Q35" i="8" l="1"/>
  <c r="R45" i="8"/>
  <c r="Q46" i="8"/>
  <c r="R34" i="8"/>
  <c r="J35" i="8"/>
  <c r="L35" i="8"/>
  <c r="P35" i="8"/>
  <c r="H35" i="8"/>
  <c r="T35" i="8" s="1"/>
  <c r="N35" i="8"/>
  <c r="F36" i="8"/>
  <c r="P24" i="8"/>
  <c r="N24" i="8"/>
  <c r="J24" i="8"/>
  <c r="H24" i="8"/>
  <c r="T24" i="8" s="1"/>
  <c r="L24" i="8"/>
  <c r="F25" i="8"/>
  <c r="G25" i="8"/>
  <c r="S25" i="8" s="1"/>
  <c r="C26" i="8"/>
  <c r="M25" i="8"/>
  <c r="I25" i="8"/>
  <c r="O25" i="8"/>
  <c r="K25" i="8"/>
  <c r="P46" i="8"/>
  <c r="N46" i="8"/>
  <c r="H46" i="8"/>
  <c r="T46" i="8" s="1"/>
  <c r="F58" i="8"/>
  <c r="L46" i="8"/>
  <c r="J46" i="8"/>
  <c r="F47" i="8"/>
  <c r="O47" i="8"/>
  <c r="M47" i="8"/>
  <c r="I47" i="8"/>
  <c r="G47" i="8"/>
  <c r="S47" i="8" s="1"/>
  <c r="K47" i="8"/>
  <c r="C48" i="8"/>
  <c r="G36" i="8"/>
  <c r="S36" i="8" s="1"/>
  <c r="O36" i="8"/>
  <c r="M36" i="8"/>
  <c r="I36" i="8"/>
  <c r="K36" i="8"/>
  <c r="C37" i="8"/>
  <c r="G58" i="8"/>
  <c r="S58" i="8" s="1"/>
  <c r="K58" i="8"/>
  <c r="I58" i="8"/>
  <c r="O58" i="8"/>
  <c r="M58" i="8"/>
  <c r="C59" i="8"/>
  <c r="R46" i="8" l="1"/>
  <c r="R35" i="8"/>
  <c r="N25" i="8"/>
  <c r="J25" i="8"/>
  <c r="F26" i="8"/>
  <c r="P25" i="8"/>
  <c r="L25" i="8"/>
  <c r="H25" i="8"/>
  <c r="T25" i="8" s="1"/>
  <c r="K59" i="8"/>
  <c r="I59" i="8"/>
  <c r="M59" i="8"/>
  <c r="C71" i="8"/>
  <c r="O59" i="8"/>
  <c r="G59" i="8"/>
  <c r="S59" i="8" s="1"/>
  <c r="C60" i="8"/>
  <c r="I48" i="8"/>
  <c r="O48" i="8"/>
  <c r="K48" i="8"/>
  <c r="M48" i="8"/>
  <c r="G48" i="8"/>
  <c r="S48" i="8" s="1"/>
  <c r="C49" i="8"/>
  <c r="R24" i="8"/>
  <c r="Q47" i="8"/>
  <c r="H58" i="8"/>
  <c r="T58" i="8" s="1"/>
  <c r="J58" i="8"/>
  <c r="P58" i="8"/>
  <c r="R58" i="8" s="1"/>
  <c r="N58" i="8"/>
  <c r="L58" i="8"/>
  <c r="F59" i="8"/>
  <c r="I26" i="8"/>
  <c r="C27" i="8"/>
  <c r="K26" i="8"/>
  <c r="O26" i="8"/>
  <c r="G26" i="8"/>
  <c r="S26" i="8" s="1"/>
  <c r="M26" i="8"/>
  <c r="J36" i="8"/>
  <c r="N36" i="8"/>
  <c r="L36" i="8"/>
  <c r="H36" i="8"/>
  <c r="T36" i="8" s="1"/>
  <c r="P36" i="8"/>
  <c r="F37" i="8"/>
  <c r="Q58" i="8"/>
  <c r="G37" i="8"/>
  <c r="S37" i="8" s="1"/>
  <c r="K37" i="8"/>
  <c r="M37" i="8"/>
  <c r="O37" i="8"/>
  <c r="Q37" i="8" s="1"/>
  <c r="I37" i="8"/>
  <c r="C38" i="8"/>
  <c r="Q36" i="8"/>
  <c r="P47" i="8"/>
  <c r="H47" i="8"/>
  <c r="T47" i="8" s="1"/>
  <c r="N47" i="8"/>
  <c r="J47" i="8"/>
  <c r="L47" i="8"/>
  <c r="F48" i="8"/>
  <c r="Q25" i="8"/>
  <c r="Q26" i="8" l="1"/>
  <c r="R36" i="8"/>
  <c r="R25" i="8"/>
  <c r="Q59" i="8"/>
  <c r="Q48" i="8"/>
  <c r="R47" i="8"/>
  <c r="H48" i="8"/>
  <c r="T48" i="8" s="1"/>
  <c r="J48" i="8"/>
  <c r="N48" i="8"/>
  <c r="L48" i="8"/>
  <c r="P48" i="8"/>
  <c r="F49" i="8"/>
  <c r="N37" i="8"/>
  <c r="P37" i="8"/>
  <c r="L37" i="8"/>
  <c r="H37" i="8"/>
  <c r="T37" i="8" s="1"/>
  <c r="J37" i="8"/>
  <c r="F38" i="8"/>
  <c r="L59" i="8"/>
  <c r="H59" i="8"/>
  <c r="T59" i="8" s="1"/>
  <c r="J59" i="8"/>
  <c r="P59" i="8"/>
  <c r="N59" i="8"/>
  <c r="F71" i="8"/>
  <c r="F60" i="8"/>
  <c r="G49" i="8"/>
  <c r="S49" i="8" s="1"/>
  <c r="M49" i="8"/>
  <c r="I49" i="8"/>
  <c r="K49" i="8"/>
  <c r="O49" i="8"/>
  <c r="C50" i="8"/>
  <c r="L26" i="8"/>
  <c r="J26" i="8"/>
  <c r="P26" i="8"/>
  <c r="N26" i="8"/>
  <c r="H26" i="8"/>
  <c r="T26" i="8" s="1"/>
  <c r="F27" i="8"/>
  <c r="M38" i="8"/>
  <c r="G38" i="8"/>
  <c r="S38" i="8" s="1"/>
  <c r="I38" i="8"/>
  <c r="O38" i="8"/>
  <c r="K38" i="8"/>
  <c r="C39" i="8"/>
  <c r="K71" i="8"/>
  <c r="G71" i="8"/>
  <c r="S71" i="8" s="1"/>
  <c r="M71" i="8"/>
  <c r="I71" i="8"/>
  <c r="O71" i="8"/>
  <c r="Q71" i="8" s="1"/>
  <c r="C72" i="8"/>
  <c r="I27" i="8"/>
  <c r="M27" i="8"/>
  <c r="K27" i="8"/>
  <c r="C28" i="8"/>
  <c r="G27" i="8"/>
  <c r="S27" i="8" s="1"/>
  <c r="O27" i="8"/>
  <c r="Q27" i="8" s="1"/>
  <c r="K60" i="8"/>
  <c r="G60" i="8"/>
  <c r="S60" i="8" s="1"/>
  <c r="M60" i="8"/>
  <c r="I60" i="8"/>
  <c r="O60" i="8"/>
  <c r="Q60" i="8" s="1"/>
  <c r="C61" i="8"/>
  <c r="R26" i="8" l="1"/>
  <c r="Q49" i="8"/>
  <c r="R48" i="8"/>
  <c r="K61" i="8"/>
  <c r="G61" i="8"/>
  <c r="S61" i="8" s="1"/>
  <c r="I61" i="8"/>
  <c r="O61" i="8"/>
  <c r="M61" i="8"/>
  <c r="C62" i="8"/>
  <c r="C29" i="8"/>
  <c r="K28" i="8"/>
  <c r="O28" i="8"/>
  <c r="G28" i="8"/>
  <c r="S28" i="8" s="1"/>
  <c r="I28" i="8"/>
  <c r="M28" i="8"/>
  <c r="K72" i="8"/>
  <c r="O72" i="8"/>
  <c r="C84" i="8"/>
  <c r="M72" i="8"/>
  <c r="I72" i="8"/>
  <c r="G72" i="8"/>
  <c r="S72" i="8" s="1"/>
  <c r="C73" i="8"/>
  <c r="Q38" i="8"/>
  <c r="F28" i="8"/>
  <c r="J27" i="8"/>
  <c r="P27" i="8"/>
  <c r="H27" i="8"/>
  <c r="T27" i="8" s="1"/>
  <c r="L27" i="8"/>
  <c r="N27" i="8"/>
  <c r="L60" i="8"/>
  <c r="N60" i="8"/>
  <c r="H60" i="8"/>
  <c r="T60" i="8" s="1"/>
  <c r="J60" i="8"/>
  <c r="P60" i="8"/>
  <c r="F61" i="8"/>
  <c r="H71" i="8"/>
  <c r="T71" i="8" s="1"/>
  <c r="J71" i="8"/>
  <c r="P71" i="8"/>
  <c r="L71" i="8"/>
  <c r="N71" i="8"/>
  <c r="F72" i="8"/>
  <c r="P49" i="8"/>
  <c r="L49" i="8"/>
  <c r="H49" i="8"/>
  <c r="T49" i="8" s="1"/>
  <c r="J49" i="8"/>
  <c r="N49" i="8"/>
  <c r="F50" i="8"/>
  <c r="G39" i="8"/>
  <c r="S39" i="8" s="1"/>
  <c r="I39" i="8"/>
  <c r="M39" i="8"/>
  <c r="O39" i="8"/>
  <c r="Q39" i="8" s="1"/>
  <c r="K39" i="8"/>
  <c r="C40" i="8"/>
  <c r="I50" i="8"/>
  <c r="K50" i="8"/>
  <c r="M50" i="8"/>
  <c r="G50" i="8"/>
  <c r="S50" i="8" s="1"/>
  <c r="O50" i="8"/>
  <c r="C51" i="8"/>
  <c r="R59" i="8"/>
  <c r="P38" i="8"/>
  <c r="L38" i="8"/>
  <c r="H38" i="8"/>
  <c r="T38" i="8" s="1"/>
  <c r="N38" i="8"/>
  <c r="J38" i="8"/>
  <c r="F39" i="8"/>
  <c r="R37" i="8"/>
  <c r="Q72" i="8" l="1"/>
  <c r="M51" i="8"/>
  <c r="G51" i="8"/>
  <c r="S51" i="8" s="1"/>
  <c r="I51" i="8"/>
  <c r="O51" i="8"/>
  <c r="K51" i="8"/>
  <c r="C52" i="8"/>
  <c r="J50" i="8"/>
  <c r="P50" i="8"/>
  <c r="H50" i="8"/>
  <c r="T50" i="8" s="1"/>
  <c r="N50" i="8"/>
  <c r="L50" i="8"/>
  <c r="F51" i="8"/>
  <c r="L61" i="8"/>
  <c r="H61" i="8"/>
  <c r="T61" i="8" s="1"/>
  <c r="N61" i="8"/>
  <c r="J61" i="8"/>
  <c r="P61" i="8"/>
  <c r="R61" i="8" s="1"/>
  <c r="F62" i="8"/>
  <c r="Q61" i="8"/>
  <c r="H39" i="8"/>
  <c r="T39" i="8" s="1"/>
  <c r="P39" i="8"/>
  <c r="N39" i="8"/>
  <c r="J39" i="8"/>
  <c r="L39" i="8"/>
  <c r="F40" i="8"/>
  <c r="Q50" i="8"/>
  <c r="R49" i="8"/>
  <c r="R71" i="8"/>
  <c r="R60" i="8"/>
  <c r="R27" i="8"/>
  <c r="K73" i="8"/>
  <c r="M73" i="8"/>
  <c r="I73" i="8"/>
  <c r="O73" i="8"/>
  <c r="G73" i="8"/>
  <c r="S73" i="8" s="1"/>
  <c r="C74" i="8"/>
  <c r="O84" i="8"/>
  <c r="M84" i="8"/>
  <c r="K84" i="8"/>
  <c r="I84" i="8"/>
  <c r="G84" i="8"/>
  <c r="C30" i="8"/>
  <c r="O29" i="8"/>
  <c r="I29" i="8"/>
  <c r="K29" i="8"/>
  <c r="G29" i="8"/>
  <c r="S29" i="8" s="1"/>
  <c r="M29" i="8"/>
  <c r="R38" i="8"/>
  <c r="K40" i="8"/>
  <c r="O40" i="8"/>
  <c r="M40" i="8"/>
  <c r="G40" i="8"/>
  <c r="S40" i="8" s="1"/>
  <c r="I40" i="8"/>
  <c r="C41" i="8"/>
  <c r="F84" i="8"/>
  <c r="H72" i="8"/>
  <c r="T72" i="8" s="1"/>
  <c r="L72" i="8"/>
  <c r="P72" i="8"/>
  <c r="N72" i="8"/>
  <c r="J72" i="8"/>
  <c r="F73" i="8"/>
  <c r="K62" i="8"/>
  <c r="M62" i="8"/>
  <c r="O62" i="8"/>
  <c r="G62" i="8"/>
  <c r="S62" i="8" s="1"/>
  <c r="I62" i="8"/>
  <c r="C63" i="8"/>
  <c r="N28" i="8"/>
  <c r="L28" i="8"/>
  <c r="P28" i="8"/>
  <c r="H28" i="8"/>
  <c r="T28" i="8" s="1"/>
  <c r="F29" i="8"/>
  <c r="J28" i="8"/>
  <c r="Q28" i="8"/>
  <c r="Q62" i="8" l="1"/>
  <c r="Q51" i="8"/>
  <c r="Q84" i="8"/>
  <c r="R28" i="8"/>
  <c r="Q73" i="8"/>
  <c r="P29" i="8"/>
  <c r="F30" i="8"/>
  <c r="N29" i="8"/>
  <c r="L29" i="8"/>
  <c r="J29" i="8"/>
  <c r="H29" i="8"/>
  <c r="T29" i="8" s="1"/>
  <c r="I74" i="8"/>
  <c r="M74" i="8"/>
  <c r="O74" i="8"/>
  <c r="K74" i="8"/>
  <c r="G74" i="8"/>
  <c r="S74" i="8" s="1"/>
  <c r="C75" i="8"/>
  <c r="H51" i="8"/>
  <c r="T51" i="8" s="1"/>
  <c r="L51" i="8"/>
  <c r="N51" i="8"/>
  <c r="J51" i="8"/>
  <c r="P51" i="8"/>
  <c r="F52" i="8"/>
  <c r="R50" i="8"/>
  <c r="M63" i="8"/>
  <c r="G63" i="8"/>
  <c r="S63" i="8" s="1"/>
  <c r="I63" i="8"/>
  <c r="O63" i="8"/>
  <c r="K63" i="8"/>
  <c r="C64" i="8"/>
  <c r="H84" i="8"/>
  <c r="J84" i="8"/>
  <c r="L84" i="8"/>
  <c r="N84" i="8"/>
  <c r="P84" i="8"/>
  <c r="Q29" i="8"/>
  <c r="R72" i="8"/>
  <c r="G41" i="8"/>
  <c r="S41" i="8" s="1"/>
  <c r="K41" i="8"/>
  <c r="O41" i="8"/>
  <c r="I41" i="8"/>
  <c r="M41" i="8"/>
  <c r="C42" i="8"/>
  <c r="Q40" i="8"/>
  <c r="I30" i="8"/>
  <c r="M30" i="8"/>
  <c r="O30" i="8"/>
  <c r="G30" i="8"/>
  <c r="S30" i="8" s="1"/>
  <c r="K30" i="8"/>
  <c r="C31" i="8"/>
  <c r="J62" i="8"/>
  <c r="P62" i="8"/>
  <c r="L62" i="8"/>
  <c r="H62" i="8"/>
  <c r="T62" i="8" s="1"/>
  <c r="N62" i="8"/>
  <c r="F63" i="8"/>
  <c r="I52" i="8"/>
  <c r="M52" i="8"/>
  <c r="K52" i="8"/>
  <c r="O52" i="8"/>
  <c r="G52" i="8"/>
  <c r="S52" i="8" s="1"/>
  <c r="C53" i="8"/>
  <c r="L73" i="8"/>
  <c r="H73" i="8"/>
  <c r="T73" i="8" s="1"/>
  <c r="P73" i="8"/>
  <c r="N73" i="8"/>
  <c r="J73" i="8"/>
  <c r="F74" i="8"/>
  <c r="J40" i="8"/>
  <c r="L40" i="8"/>
  <c r="P40" i="8"/>
  <c r="N40" i="8"/>
  <c r="H40" i="8"/>
  <c r="T40" i="8" s="1"/>
  <c r="F41" i="8"/>
  <c r="R39" i="8"/>
  <c r="Q63" i="8" l="1"/>
  <c r="R51" i="8"/>
  <c r="Q74" i="8"/>
  <c r="R29" i="8"/>
  <c r="R73" i="8"/>
  <c r="G75" i="8"/>
  <c r="S75" i="8" s="1"/>
  <c r="K75" i="8"/>
  <c r="I75" i="8"/>
  <c r="O75" i="8"/>
  <c r="M75" i="8"/>
  <c r="C76" i="8"/>
  <c r="J74" i="8"/>
  <c r="N74" i="8"/>
  <c r="L74" i="8"/>
  <c r="P74" i="8"/>
  <c r="H74" i="8"/>
  <c r="T74" i="8" s="1"/>
  <c r="F75" i="8"/>
  <c r="Q52" i="8"/>
  <c r="H63" i="8"/>
  <c r="T63" i="8" s="1"/>
  <c r="L63" i="8"/>
  <c r="P63" i="8"/>
  <c r="N63" i="8"/>
  <c r="J63" i="8"/>
  <c r="F64" i="8"/>
  <c r="R62" i="8"/>
  <c r="Q41" i="8"/>
  <c r="R40" i="8"/>
  <c r="Q30" i="8"/>
  <c r="K42" i="8"/>
  <c r="I42" i="8"/>
  <c r="G42" i="8"/>
  <c r="S42" i="8" s="1"/>
  <c r="M42" i="8"/>
  <c r="O42" i="8"/>
  <c r="C43" i="8"/>
  <c r="R84" i="8"/>
  <c r="N52" i="8"/>
  <c r="H52" i="8"/>
  <c r="T52" i="8" s="1"/>
  <c r="P52" i="8"/>
  <c r="J52" i="8"/>
  <c r="L52" i="8"/>
  <c r="F53" i="8"/>
  <c r="P30" i="8"/>
  <c r="N30" i="8"/>
  <c r="H30" i="8"/>
  <c r="T30" i="8" s="1"/>
  <c r="J30" i="8"/>
  <c r="F31" i="8"/>
  <c r="L30" i="8"/>
  <c r="L41" i="8"/>
  <c r="H41" i="8"/>
  <c r="T41" i="8" s="1"/>
  <c r="J41" i="8"/>
  <c r="P41" i="8"/>
  <c r="N41" i="8"/>
  <c r="F42" i="8"/>
  <c r="G53" i="8"/>
  <c r="S53" i="8" s="1"/>
  <c r="O53" i="8"/>
  <c r="M53" i="8"/>
  <c r="K53" i="8"/>
  <c r="I53" i="8"/>
  <c r="C54" i="8"/>
  <c r="K31" i="8"/>
  <c r="O31" i="8"/>
  <c r="M31" i="8"/>
  <c r="I31" i="8"/>
  <c r="G31" i="8"/>
  <c r="S31" i="8" s="1"/>
  <c r="O64" i="8"/>
  <c r="I64" i="8"/>
  <c r="M64" i="8"/>
  <c r="K64" i="8"/>
  <c r="G64" i="8"/>
  <c r="S64" i="8" s="1"/>
  <c r="C65" i="8"/>
  <c r="R74" i="8" l="1"/>
  <c r="R52" i="8"/>
  <c r="Q31" i="8"/>
  <c r="Q42" i="8"/>
  <c r="Q53" i="8"/>
  <c r="R41" i="8"/>
  <c r="L64" i="8"/>
  <c r="P64" i="8"/>
  <c r="H64" i="8"/>
  <c r="T64" i="8" s="1"/>
  <c r="J64" i="8"/>
  <c r="N64" i="8"/>
  <c r="F65" i="8"/>
  <c r="K54" i="8"/>
  <c r="I54" i="8"/>
  <c r="M54" i="8"/>
  <c r="O54" i="8"/>
  <c r="G54" i="8"/>
  <c r="S54" i="8" s="1"/>
  <c r="C55" i="8"/>
  <c r="O76" i="8"/>
  <c r="I76" i="8"/>
  <c r="K76" i="8"/>
  <c r="M76" i="8"/>
  <c r="G76" i="8"/>
  <c r="S76" i="8" s="1"/>
  <c r="C77" i="8"/>
  <c r="G65" i="8"/>
  <c r="S65" i="8" s="1"/>
  <c r="M65" i="8"/>
  <c r="I65" i="8"/>
  <c r="O65" i="8"/>
  <c r="Q65" i="8" s="1"/>
  <c r="K65" i="8"/>
  <c r="C66" i="8"/>
  <c r="P31" i="8"/>
  <c r="J31" i="8"/>
  <c r="L31" i="8"/>
  <c r="H31" i="8"/>
  <c r="T31" i="8" s="1"/>
  <c r="N31" i="8"/>
  <c r="R30" i="8"/>
  <c r="K43" i="8"/>
  <c r="M43" i="8"/>
  <c r="G43" i="8"/>
  <c r="S43" i="8" s="1"/>
  <c r="O43" i="8"/>
  <c r="I43" i="8"/>
  <c r="C44" i="8"/>
  <c r="Q64" i="8"/>
  <c r="J42" i="8"/>
  <c r="H42" i="8"/>
  <c r="T42" i="8" s="1"/>
  <c r="L42" i="8"/>
  <c r="P42" i="8"/>
  <c r="N42" i="8"/>
  <c r="F43" i="8"/>
  <c r="J53" i="8"/>
  <c r="N53" i="8"/>
  <c r="P53" i="8"/>
  <c r="L53" i="8"/>
  <c r="H53" i="8"/>
  <c r="T53" i="8" s="1"/>
  <c r="F54" i="8"/>
  <c r="R63" i="8"/>
  <c r="L75" i="8"/>
  <c r="H75" i="8"/>
  <c r="T75" i="8" s="1"/>
  <c r="J75" i="8"/>
  <c r="P75" i="8"/>
  <c r="N75" i="8"/>
  <c r="F76" i="8"/>
  <c r="Q75" i="8"/>
  <c r="Q43" i="8" l="1"/>
  <c r="Q54" i="8"/>
  <c r="R42" i="8"/>
  <c r="R64" i="8"/>
  <c r="J76" i="8"/>
  <c r="N76" i="8"/>
  <c r="L76" i="8"/>
  <c r="H76" i="8"/>
  <c r="T76" i="8" s="1"/>
  <c r="P76" i="8"/>
  <c r="F77" i="8"/>
  <c r="G44" i="8"/>
  <c r="S44" i="8" s="1"/>
  <c r="O44" i="8"/>
  <c r="K44" i="8"/>
  <c r="M44" i="8"/>
  <c r="I44" i="8"/>
  <c r="O66" i="8"/>
  <c r="K66" i="8"/>
  <c r="I66" i="8"/>
  <c r="M66" i="8"/>
  <c r="G66" i="8"/>
  <c r="S66" i="8" s="1"/>
  <c r="C67" i="8"/>
  <c r="M55" i="8"/>
  <c r="G55" i="8"/>
  <c r="S55" i="8" s="1"/>
  <c r="I55" i="8"/>
  <c r="O55" i="8"/>
  <c r="K55" i="8"/>
  <c r="C56" i="8"/>
  <c r="J43" i="8"/>
  <c r="H43" i="8"/>
  <c r="T43" i="8" s="1"/>
  <c r="P43" i="8"/>
  <c r="L43" i="8"/>
  <c r="N43" i="8"/>
  <c r="F44" i="8"/>
  <c r="R75" i="8"/>
  <c r="R53" i="8"/>
  <c r="G77" i="8"/>
  <c r="S77" i="8" s="1"/>
  <c r="M77" i="8"/>
  <c r="K77" i="8"/>
  <c r="O77" i="8"/>
  <c r="I77" i="8"/>
  <c r="C78" i="8"/>
  <c r="N65" i="8"/>
  <c r="J65" i="8"/>
  <c r="P65" i="8"/>
  <c r="H65" i="8"/>
  <c r="T65" i="8" s="1"/>
  <c r="L65" i="8"/>
  <c r="F66" i="8"/>
  <c r="P54" i="8"/>
  <c r="L54" i="8"/>
  <c r="J54" i="8"/>
  <c r="N54" i="8"/>
  <c r="H54" i="8"/>
  <c r="T54" i="8" s="1"/>
  <c r="F55" i="8"/>
  <c r="R31" i="8"/>
  <c r="Q76" i="8"/>
  <c r="Q55" i="8" l="1"/>
  <c r="R54" i="8"/>
  <c r="R65" i="8"/>
  <c r="Q77" i="8"/>
  <c r="Q66" i="8"/>
  <c r="Q44" i="8"/>
  <c r="L66" i="8"/>
  <c r="J66" i="8"/>
  <c r="H66" i="8"/>
  <c r="T66" i="8" s="1"/>
  <c r="N66" i="8"/>
  <c r="P66" i="8"/>
  <c r="F67" i="8"/>
  <c r="M56" i="8"/>
  <c r="O56" i="8"/>
  <c r="K56" i="8"/>
  <c r="I56" i="8"/>
  <c r="G56" i="8"/>
  <c r="S56" i="8" s="1"/>
  <c r="C57" i="8"/>
  <c r="R43" i="8"/>
  <c r="H77" i="8"/>
  <c r="T77" i="8" s="1"/>
  <c r="P77" i="8"/>
  <c r="J77" i="8"/>
  <c r="N77" i="8"/>
  <c r="L77" i="8"/>
  <c r="F78" i="8"/>
  <c r="J55" i="8"/>
  <c r="L55" i="8"/>
  <c r="H55" i="8"/>
  <c r="T55" i="8" s="1"/>
  <c r="N55" i="8"/>
  <c r="P55" i="8"/>
  <c r="F56" i="8"/>
  <c r="O78" i="8"/>
  <c r="I78" i="8"/>
  <c r="M78" i="8"/>
  <c r="G78" i="8"/>
  <c r="S78" i="8" s="1"/>
  <c r="K78" i="8"/>
  <c r="C79" i="8"/>
  <c r="H44" i="8"/>
  <c r="T44" i="8" s="1"/>
  <c r="N44" i="8"/>
  <c r="P44" i="8"/>
  <c r="L44" i="8"/>
  <c r="J44" i="8"/>
  <c r="G67" i="8"/>
  <c r="S67" i="8" s="1"/>
  <c r="I67" i="8"/>
  <c r="M67" i="8"/>
  <c r="K67" i="8"/>
  <c r="O67" i="8"/>
  <c r="C68" i="8"/>
  <c r="R76" i="8"/>
  <c r="Q67" i="8" l="1"/>
  <c r="Q56" i="8"/>
  <c r="R77" i="8"/>
  <c r="R44" i="8"/>
  <c r="Q78" i="8"/>
  <c r="K68" i="8"/>
  <c r="M68" i="8"/>
  <c r="O68" i="8"/>
  <c r="G68" i="8"/>
  <c r="S68" i="8" s="1"/>
  <c r="I68" i="8"/>
  <c r="C69" i="8"/>
  <c r="H67" i="8"/>
  <c r="T67" i="8" s="1"/>
  <c r="J67" i="8"/>
  <c r="L67" i="8"/>
  <c r="P67" i="8"/>
  <c r="N67" i="8"/>
  <c r="F68" i="8"/>
  <c r="H56" i="8"/>
  <c r="T56" i="8" s="1"/>
  <c r="N56" i="8"/>
  <c r="L56" i="8"/>
  <c r="P56" i="8"/>
  <c r="J56" i="8"/>
  <c r="F57" i="8"/>
  <c r="R66" i="8"/>
  <c r="R55" i="8"/>
  <c r="K57" i="8"/>
  <c r="G57" i="8"/>
  <c r="S57" i="8" s="1"/>
  <c r="O57" i="8"/>
  <c r="I57" i="8"/>
  <c r="M57" i="8"/>
  <c r="O79" i="8"/>
  <c r="I79" i="8"/>
  <c r="G79" i="8"/>
  <c r="S79" i="8" s="1"/>
  <c r="K79" i="8"/>
  <c r="M79" i="8"/>
  <c r="C80" i="8"/>
  <c r="N78" i="8"/>
  <c r="L78" i="8"/>
  <c r="P78" i="8"/>
  <c r="R78" i="8" s="1"/>
  <c r="H78" i="8"/>
  <c r="T78" i="8" s="1"/>
  <c r="J78" i="8"/>
  <c r="F79" i="8"/>
  <c r="R56" i="8" l="1"/>
  <c r="H68" i="8"/>
  <c r="T68" i="8" s="1"/>
  <c r="L68" i="8"/>
  <c r="P68" i="8"/>
  <c r="J68" i="8"/>
  <c r="N68" i="8"/>
  <c r="F69" i="8"/>
  <c r="M80" i="8"/>
  <c r="O80" i="8"/>
  <c r="G80" i="8"/>
  <c r="S80" i="8" s="1"/>
  <c r="I80" i="8"/>
  <c r="K80" i="8"/>
  <c r="C81" i="8"/>
  <c r="Q57" i="8"/>
  <c r="Q68" i="8"/>
  <c r="Q79" i="8"/>
  <c r="H57" i="8"/>
  <c r="T57" i="8" s="1"/>
  <c r="L57" i="8"/>
  <c r="N57" i="8"/>
  <c r="J57" i="8"/>
  <c r="P57" i="8"/>
  <c r="R67" i="8"/>
  <c r="I69" i="8"/>
  <c r="G69" i="8"/>
  <c r="S69" i="8" s="1"/>
  <c r="M69" i="8"/>
  <c r="O69" i="8"/>
  <c r="K69" i="8"/>
  <c r="C70" i="8"/>
  <c r="J79" i="8"/>
  <c r="N79" i="8"/>
  <c r="P79" i="8"/>
  <c r="H79" i="8"/>
  <c r="T79" i="8" s="1"/>
  <c r="L79" i="8"/>
  <c r="F80" i="8"/>
  <c r="R79" i="8" l="1"/>
  <c r="R68" i="8"/>
  <c r="H69" i="8"/>
  <c r="T69" i="8" s="1"/>
  <c r="P69" i="8"/>
  <c r="J69" i="8"/>
  <c r="N69" i="8"/>
  <c r="L69" i="8"/>
  <c r="F70" i="8"/>
  <c r="N80" i="8"/>
  <c r="J80" i="8"/>
  <c r="H80" i="8"/>
  <c r="T80" i="8" s="1"/>
  <c r="L80" i="8"/>
  <c r="P80" i="8"/>
  <c r="R80" i="8" s="1"/>
  <c r="F81" i="8"/>
  <c r="Q69" i="8"/>
  <c r="G70" i="8"/>
  <c r="S70" i="8" s="1"/>
  <c r="O70" i="8"/>
  <c r="K70" i="8"/>
  <c r="M70" i="8"/>
  <c r="I70" i="8"/>
  <c r="R57" i="8"/>
  <c r="M81" i="8"/>
  <c r="G81" i="8"/>
  <c r="S81" i="8" s="1"/>
  <c r="K81" i="8"/>
  <c r="I81" i="8"/>
  <c r="O81" i="8"/>
  <c r="Q81" i="8" s="1"/>
  <c r="C82" i="8"/>
  <c r="Q80" i="8"/>
  <c r="R69" i="8" l="1"/>
  <c r="L81" i="8"/>
  <c r="N81" i="8"/>
  <c r="H81" i="8"/>
  <c r="T81" i="8" s="1"/>
  <c r="P81" i="8"/>
  <c r="J81" i="8"/>
  <c r="F82" i="8"/>
  <c r="Q70" i="8"/>
  <c r="N70" i="8"/>
  <c r="P70" i="8"/>
  <c r="J70" i="8"/>
  <c r="L70" i="8"/>
  <c r="H70" i="8"/>
  <c r="T70" i="8" s="1"/>
  <c r="M82" i="8"/>
  <c r="I82" i="8"/>
  <c r="G82" i="8"/>
  <c r="S82" i="8" s="1"/>
  <c r="K82" i="8"/>
  <c r="O82" i="8"/>
  <c r="Q82" i="8" s="1"/>
  <c r="C83" i="8"/>
  <c r="R81" i="8" l="1"/>
  <c r="M83" i="8"/>
  <c r="K83" i="8"/>
  <c r="O83" i="8"/>
  <c r="G83" i="8"/>
  <c r="S83" i="8" s="1"/>
  <c r="I83" i="8"/>
  <c r="L82" i="8"/>
  <c r="J82" i="8"/>
  <c r="P82" i="8"/>
  <c r="H82" i="8"/>
  <c r="T82" i="8" s="1"/>
  <c r="N82" i="8"/>
  <c r="F83" i="8"/>
  <c r="R70" i="8"/>
  <c r="R82" i="8" l="1"/>
  <c r="P83" i="8"/>
  <c r="N83" i="8"/>
  <c r="L83" i="8"/>
  <c r="H83" i="8"/>
  <c r="T83" i="8" s="1"/>
  <c r="J83" i="8"/>
  <c r="Q83" i="8"/>
  <c r="R83" i="8" l="1"/>
</calcChain>
</file>

<file path=xl/comments1.xml><?xml version="1.0" encoding="utf-8"?>
<comments xmlns="http://schemas.openxmlformats.org/spreadsheetml/2006/main">
  <authors>
    <author>Schneider</author>
  </authors>
  <commentList>
    <comment ref="A1" authorId="0" shapeId="0">
      <text>
        <r>
          <rPr>
            <b/>
            <sz val="9"/>
            <color indexed="81"/>
            <rFont val="Segoe UI"/>
            <charset val="1"/>
          </rPr>
          <t>Enter the Names for the Worksheets for Data Set 1 and for Data Set 2. Make sure that they are spelled correctly. You may also select for both entries the same dataset if you want to compare different measurements within this data set.</t>
        </r>
      </text>
    </comment>
    <comment ref="A2" authorId="0" shapeId="0">
      <text>
        <r>
          <rPr>
            <b/>
            <sz val="9"/>
            <color indexed="81"/>
            <rFont val="Segoe UI"/>
            <charset val="1"/>
          </rPr>
          <t>The Name of the station, elevation, latitude and longitude will be extracted from the data sets</t>
        </r>
      </text>
    </comment>
    <comment ref="E3" authorId="0" shapeId="0">
      <text>
        <r>
          <rPr>
            <b/>
            <sz val="9"/>
            <color indexed="81"/>
            <rFont val="Segoe UI"/>
            <charset val="1"/>
          </rPr>
          <t xml:space="preserve">Enter the lower boundary for the histogram </t>
        </r>
      </text>
    </comment>
    <comment ref="E4" authorId="0" shapeId="0">
      <text>
        <r>
          <rPr>
            <b/>
            <sz val="9"/>
            <color indexed="81"/>
            <rFont val="Segoe UI"/>
            <charset val="1"/>
          </rPr>
          <t>Enter the class width for the histogram</t>
        </r>
      </text>
    </comment>
    <comment ref="E5" authorId="0" shapeId="0">
      <text>
        <r>
          <rPr>
            <b/>
            <sz val="9"/>
            <color indexed="81"/>
            <rFont val="Segoe UI"/>
            <charset val="1"/>
          </rPr>
          <t>Enter the upper boundary for the histogram</t>
        </r>
      </text>
    </comment>
    <comment ref="A6" authorId="0" shapeId="0">
      <text>
        <r>
          <rPr>
            <b/>
            <sz val="9"/>
            <color indexed="81"/>
            <rFont val="Segoe UI"/>
            <charset val="1"/>
          </rPr>
          <t>Enter the Column Indicator for dataset 1 containing the DATE</t>
        </r>
      </text>
    </comment>
    <comment ref="E6" authorId="0" shapeId="0">
      <text>
        <r>
          <rPr>
            <b/>
            <sz val="9"/>
            <color indexed="81"/>
            <rFont val="Segoe UI"/>
            <charset val="1"/>
          </rPr>
          <t>The number of classes in the histogram is computed. Please check if this is what you want. If not, adjust the setting above.</t>
        </r>
      </text>
    </comment>
    <comment ref="A7" authorId="0" shapeId="0">
      <text>
        <r>
          <rPr>
            <sz val="9"/>
            <color indexed="81"/>
            <rFont val="Segoe UI"/>
            <charset val="1"/>
          </rPr>
          <t>Enter the Column Indicator for dataset 1 containing the DATA</t>
        </r>
      </text>
    </comment>
    <comment ref="A8" authorId="0" shapeId="0">
      <text>
        <r>
          <rPr>
            <sz val="9"/>
            <color indexed="81"/>
            <rFont val="Segoe UI"/>
            <charset val="1"/>
          </rPr>
          <t>Enter the starting date for your analysis</t>
        </r>
      </text>
    </comment>
    <comment ref="A9" authorId="0" shapeId="0">
      <text>
        <r>
          <rPr>
            <b/>
            <sz val="9"/>
            <color indexed="81"/>
            <rFont val="Segoe UI"/>
            <charset val="1"/>
          </rPr>
          <t>Last date for your analysis</t>
        </r>
      </text>
    </comment>
    <comment ref="A10" authorId="0" shapeId="0">
      <text>
        <r>
          <rPr>
            <b/>
            <sz val="9"/>
            <color indexed="81"/>
            <rFont val="Segoe UI"/>
            <charset val="1"/>
          </rPr>
          <t>Enter the titles used for the y-Axes of the graphs</t>
        </r>
      </text>
    </comment>
    <comment ref="A12" authorId="0" shapeId="0">
      <text>
        <r>
          <rPr>
            <b/>
            <sz val="9"/>
            <color indexed="81"/>
            <rFont val="Segoe UI"/>
            <charset val="1"/>
          </rPr>
          <t>Days to be analyzed for dataset 1 
Experienced users may set these data manually.
The number of days can be changed by extending the list using the drag function of excel or by deleting entries</t>
        </r>
      </text>
    </comment>
    <comment ref="B12" authorId="0" shapeId="0">
      <text>
        <r>
          <rPr>
            <b/>
            <sz val="9"/>
            <color indexed="81"/>
            <rFont val="Segoe UI"/>
            <charset val="1"/>
          </rPr>
          <t>Check: Is the descriptor for your data set correct, if not, select a diferent column
Cells with red background contain invalid or missing data</t>
        </r>
      </text>
    </comment>
    <comment ref="C12" authorId="0" shapeId="0">
      <text>
        <r>
          <rPr>
            <b/>
            <sz val="9"/>
            <color indexed="81"/>
            <rFont val="Segoe UI"/>
            <charset val="1"/>
          </rPr>
          <t>Check: Is the descriptor for your data set correct, if not, select a diferent column for dataset 2
Cells with red background contain missing or invalid data</t>
        </r>
      </text>
    </comment>
    <comment ref="D12" authorId="0" shapeId="0">
      <text>
        <r>
          <rPr>
            <b/>
            <sz val="9"/>
            <color indexed="81"/>
            <rFont val="Segoe UI"/>
            <charset val="1"/>
          </rPr>
          <t>days to be analyzed for data set 2.
Experienced users may set these dfata manually</t>
        </r>
      </text>
    </comment>
  </commentList>
</comments>
</file>

<file path=xl/sharedStrings.xml><?xml version="1.0" encoding="utf-8"?>
<sst xmlns="http://schemas.openxmlformats.org/spreadsheetml/2006/main" count="69146" uniqueCount="137">
  <si>
    <t>Station Name</t>
  </si>
  <si>
    <t>Elevation</t>
  </si>
  <si>
    <t>Latitude</t>
  </si>
  <si>
    <t>org_name</t>
  </si>
  <si>
    <t xml:space="preserve"> site_name</t>
  </si>
  <si>
    <t xml:space="preserve"> latitude</t>
  </si>
  <si>
    <t xml:space="preserve"> longitude</t>
  </si>
  <si>
    <t xml:space="preserve"> elevation</t>
  </si>
  <si>
    <t xml:space="preserve"> measured_on</t>
  </si>
  <si>
    <t>null</t>
  </si>
  <si>
    <t>F</t>
  </si>
  <si>
    <t>Longitude</t>
  </si>
  <si>
    <t>Month</t>
  </si>
  <si>
    <t>Average</t>
  </si>
  <si>
    <t>Standard Deviation</t>
  </si>
  <si>
    <t>1st Line</t>
  </si>
  <si>
    <t># Days</t>
  </si>
  <si>
    <t>Minimum</t>
  </si>
  <si>
    <t>Maximum</t>
  </si>
  <si>
    <t>Number of measurements</t>
  </si>
  <si>
    <t>Start Value</t>
  </si>
  <si>
    <t>End Value</t>
  </si>
  <si>
    <t>Step</t>
  </si>
  <si>
    <t>Amplitude</t>
  </si>
  <si>
    <t>nr. of Classes:</t>
  </si>
  <si>
    <t>Classes</t>
  </si>
  <si>
    <t>Start date</t>
  </si>
  <si>
    <t>Air Temp [°C]</t>
  </si>
  <si>
    <t>Settings for Histogram</t>
  </si>
  <si>
    <t>Data with missing values as blank cells</t>
  </si>
  <si>
    <t>Error Messages</t>
  </si>
  <si>
    <t>Data are in Sheet</t>
  </si>
  <si>
    <r>
      <rPr>
        <b/>
        <sz val="11"/>
        <color theme="1"/>
        <rFont val="Calibri"/>
        <family val="2"/>
        <scheme val="minor"/>
      </rPr>
      <t>Date</t>
    </r>
    <r>
      <rPr>
        <sz val="11"/>
        <color theme="1"/>
        <rFont val="Calibri"/>
        <family val="2"/>
        <scheme val="minor"/>
      </rPr>
      <t xml:space="preserve"> Column Indicator</t>
    </r>
  </si>
  <si>
    <r>
      <rPr>
        <b/>
        <sz val="11"/>
        <color theme="1"/>
        <rFont val="Calibri"/>
        <family val="2"/>
        <scheme val="minor"/>
      </rPr>
      <t>Data</t>
    </r>
    <r>
      <rPr>
        <sz val="11"/>
        <color theme="1"/>
        <rFont val="Calibri"/>
        <family val="2"/>
        <scheme val="minor"/>
      </rPr>
      <t xml:space="preserve"> Column Indicator</t>
    </r>
  </si>
  <si>
    <t>Month-Set2</t>
  </si>
  <si>
    <t>TimeFlag-Set1</t>
  </si>
  <si>
    <t>Timeflag Set 1</t>
  </si>
  <si>
    <t>Timeflag Set 2</t>
  </si>
  <si>
    <t>TimeFlag-Set2</t>
  </si>
  <si>
    <t>Month-Set</t>
  </si>
  <si>
    <t>Difference</t>
  </si>
  <si>
    <t>Date Set 1</t>
  </si>
  <si>
    <t>Date Set 2</t>
  </si>
  <si>
    <t>&lt;= # Days Dataset 1</t>
  </si>
  <si>
    <t>&lt;= # Days Dataset 2</t>
  </si>
  <si>
    <t>End date</t>
  </si>
  <si>
    <t>DS1</t>
  </si>
  <si>
    <t>Y-Axis title for graphs</t>
  </si>
  <si>
    <t>Mean monthly Amplitude</t>
  </si>
  <si>
    <t>Min Value</t>
  </si>
  <si>
    <t>Max Value</t>
  </si>
  <si>
    <t>All Data</t>
  </si>
  <si>
    <t xml:space="preserve"> air temp dailies:minimum temp (deg C)</t>
  </si>
  <si>
    <t>air temp dailies:solar measured at</t>
  </si>
  <si>
    <t>air temp dailies:measured at</t>
  </si>
  <si>
    <t>air temp dailies:current temp (deg C)</t>
  </si>
  <si>
    <t>air temp dailies:maximum temp (deg C)</t>
  </si>
  <si>
    <t>air temp dailies:solar noon at</t>
  </si>
  <si>
    <t>air temp dailies:comments</t>
  </si>
  <si>
    <t>precipitations:snowfall accumulation flag</t>
  </si>
  <si>
    <t>precipitations:ph method</t>
  </si>
  <si>
    <t>precipitations:solar measured at</t>
  </si>
  <si>
    <t>precipitations:vis total liquid equivalent</t>
  </si>
  <si>
    <t>precipitations:occurrence type</t>
  </si>
  <si>
    <t>precipitations:liquid accumulation</t>
  </si>
  <si>
    <t>precipitations:snowfall accumulation</t>
  </si>
  <si>
    <t>precipitations:liquid accumulation flag</t>
  </si>
  <si>
    <t>precipitations:measured at</t>
  </si>
  <si>
    <t>precipitations:days accumulated</t>
  </si>
  <si>
    <t>precipitations:solar noon at</t>
  </si>
  <si>
    <t>precipitations:ph</t>
  </si>
  <si>
    <t>precipitations:vis rain depth</t>
  </si>
  <si>
    <t>precipitations:vis snow depth</t>
  </si>
  <si>
    <t>precipitations:comments</t>
  </si>
  <si>
    <t>Gymnasium Ohmoor</t>
  </si>
  <si>
    <t>School Location Sachsenweg 76:ATM-01</t>
  </si>
  <si>
    <t>no occurrence</t>
  </si>
  <si>
    <t>rain</t>
  </si>
  <si>
    <t>unknown</t>
  </si>
  <si>
    <t>missing</t>
  </si>
  <si>
    <t>The water was frozen!!!</t>
  </si>
  <si>
    <t>derived</t>
  </si>
  <si>
    <t>trace</t>
  </si>
  <si>
    <t>meter</t>
  </si>
  <si>
    <t>Phase 2 Data Entry (e-mail)|Phase 2 Data Entry (e-mail)</t>
  </si>
  <si>
    <t>rain mixed with snow</t>
  </si>
  <si>
    <t>Phase 2 Data Entry (e-mail)</t>
  </si>
  <si>
    <t>snow</t>
  </si>
  <si>
    <t>(Phase 3 e-mail Data Entry)|(Phase 3 e-mail Data Entry)</t>
  </si>
  <si>
    <t>(Phase 3 e-mail Data Entry)</t>
  </si>
  <si>
    <t>//XX(Phase 3 e-mail Data Entry)|(Phase 3 e-mail Data Entry)</t>
  </si>
  <si>
    <t>HEIKE 8C(Phase 3 e-mail Data Entry)|(Phase 3 e-mail Data Entry)</t>
  </si>
  <si>
    <t>JENNIFER 8C(Phase 3 e-mail Data Entry)</t>
  </si>
  <si>
    <t>JENNIFER 8C(Phase 3 e-mail Data Entry)|JENNIFER 8C(Phase 3 e-mail Data Entry)</t>
  </si>
  <si>
    <t>FLORENTINE 8C(Phase 3 e-mail Data Entry)</t>
  </si>
  <si>
    <t>FLORENTINE 8C(Phase 3 e-mail Data Entry)|(Phase 3 e-mail Data Entry)</t>
  </si>
  <si>
    <t>FELIX 8C(Phase 3 e-mail Data Entry)|FELIX 8C(Phase 3 e-mail Data Entry)</t>
  </si>
  <si>
    <t>BJOERN 8C(Phase 3 e-mail Data Entry)|(Phase 3 e-mail Data Entry)</t>
  </si>
  <si>
    <t>LARS 8C(Phase 3 e-mail Data Entry)|(Phase 3 e-mail Data Entry)</t>
  </si>
  <si>
    <t>TIMO 8C(Phase 3 e-mail Data Entry)|(Phase 3 e-mail Data Entry)</t>
  </si>
  <si>
    <t>FREYA 8C(Phase 3 e-mail Data Entry)|(Phase 3 e-mail Data Entry)</t>
  </si>
  <si>
    <t>LAURA 8C(Phase 3 e-mail Data Entry)|(Phase 3 e-mail Data Entry)</t>
  </si>
  <si>
    <t>HENNING 8C(Phase 3 e-mail Data Entry)|(Phase 3 e-mail Data Entry)</t>
  </si>
  <si>
    <t>FABIAN 8C(Phase 3 e-mail Data Entry)|(Phase 3 e-mail Data Entry)</t>
  </si>
  <si>
    <t>KATHRIN 8C(Phase 3 e-mail Data Entry)|KATHRIN 8C(Phase 3 e-mail Data Entry)</t>
  </si>
  <si>
    <t>BIANCA 8C(Phase 3 e-mail Data Entry)|(Phase 3 e-mail Data Entry)</t>
  </si>
  <si>
    <t>KARIN 8C(Phase 3 e-mail Data Entry)|(Phase 3 e-mail Data Entry)</t>
  </si>
  <si>
    <t>JESSICA 8B(Phase 3 e-mail Data Entry)|(Phase 3 e-mail Data Entry)</t>
  </si>
  <si>
    <t>HANNA 8B(Phase 3 e-mail Data Entry)|(Phase 3 e-mail Data Entry)</t>
  </si>
  <si>
    <t>LUKAS 8B(Phase 3 e-mail Data Entry)|(Phase 3 e-mail Data Entry)</t>
  </si>
  <si>
    <t>LENNART 8B(Phase 3 e-mail Data Entry)|(Phase 3 e-mail Data Entry)</t>
  </si>
  <si>
    <t>JAN 8B(Phase 3 e-mail Data Entry)|(Phase 3 e-mail Data Entry)</t>
  </si>
  <si>
    <t>JANA 8A(Phase 3 e-mail Data Entry)|(Phase 3 e-mail Data Entry)</t>
  </si>
  <si>
    <t>JUSTINE 8A(Phase 3 e-mail Data Entry)|(Phase 3 e-mail Data Entry)</t>
  </si>
  <si>
    <t>TIMO 8A(Phase 3 e-mail Data Entry)|(Phase 3 e-mail Data Entry)</t>
  </si>
  <si>
    <t>ALEX 8A(Phase 3 e-mail Data Entry)|(Phase 3 e-mail Data Entry)</t>
  </si>
  <si>
    <t>MIRIAM 8A(Phase 3 e-mail Data Entry)|(Phase 3 e-mail Data Entry)</t>
  </si>
  <si>
    <t>(Phase 3 e-mail Data Entry)|JANNIK 8D(Phase 3 e-mail Data Entry)</t>
  </si>
  <si>
    <t>FENJA 8D(Phase 3 e-mail Data Entry)|(Phase 3 e-mail Data Entry)</t>
  </si>
  <si>
    <t>(Phase 3 e-mail Data Entry)|X(Phase 3 e-mail Data Entry)</t>
  </si>
  <si>
    <t>(Phase 3 e-mail Data Entry)|MORITZ 8D(Phase 3 e-mail Data Entry)</t>
  </si>
  <si>
    <t>(Phase 3 e-mail Data Entry)|LEVENTE 8D(Phase 3 e-mail Data Entry)</t>
  </si>
  <si>
    <t>JANA 8D(Phase 3 e-mail Data Entry)|(Phase 3 e-mail Data Entry)</t>
  </si>
  <si>
    <t>ISABELLE 8D(Phase 3 e-mail Data Entry)|ISABELLE 8D(Phase 3 e-mail Data Entry)</t>
  </si>
  <si>
    <t>PAUL S, 8D(Phase 3 e-mail Data Entry)|PAUL S, 8D(Phase 3 e-mail Data Entry)</t>
  </si>
  <si>
    <t>SEBASTIAN 8D(Phase 3 e-mail Data Entry)|SEBASTIAN 8D(Phase 3 e-mail Data Entry)</t>
  </si>
  <si>
    <t>(Phase 3 e-mail Data Entry)|//AA(Phase 3 e-mail Data Entry)</t>
  </si>
  <si>
    <t>LEONIE 8D(Phase 3 e-mail Data Entry)|(Phase 3 e-mail Data Entry)</t>
  </si>
  <si>
    <t>DOMENIK 8D(Phase 3 e-mail Data Entry)|(Phase 3 e-mail Data Entry)</t>
  </si>
  <si>
    <t>KONSTANTIN 8C(Phase 3 e-mail Data Entry)</t>
  </si>
  <si>
    <t>2,7(Phase 3 e-mail Data Entry)|(Phase 3 e-mail Data Entry)</t>
  </si>
  <si>
    <t>3,6(Phase 3 e-mail Data Entry)|(Phase 3 e-mail Data Entry)</t>
  </si>
  <si>
    <t>YANNICK(Phase 3 e-mail Data Entry)|(Phase 3 e-mail Data Entry)</t>
  </si>
  <si>
    <t>(Phase 4 Email Data Entry)</t>
  </si>
  <si>
    <t>(Phase 4 Email Data Entry)|(Phase 4 Email Data Entry)</t>
  </si>
  <si>
    <t>(Phase 4 Email Data Entry) automated</t>
  </si>
  <si>
    <t>J</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</si>
</sst>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 x14ac:knownFonts="1">
    <font>
      <sz val="11"/>
      <color theme="1"/>
      <name val="Calibri"/>
      <family val="2"/>
      <scheme val="minor"/>
    </font>
    <font>
      <sz val="11"/>
      <color rgb="FFFF0000"/>
      <name val="Calibri"/>
      <family val="2"/>
      <scheme val="minor"/>
    </font>
    <font>
      <b/>
      <sz val="11"/>
      <color theme="1"/>
      <name val="Calibri"/>
      <family val="2"/>
      <scheme val="minor"/>
    </font>
    <font>
      <sz val="9"/>
      <color indexed="81"/>
      <name val="Segoe UI"/>
      <charset val="1"/>
    </font>
    <font>
      <b/>
      <sz val="9"/>
      <color indexed="81"/>
      <name val="Segoe UI"/>
      <charset val="1"/>
    </font>
  </fonts>
  <fills count="3">
    <fill>
      <patternFill patternType="none"/>
    </fill>
    <fill>
      <patternFill patternType="gray125"/>
    </fill>
    <fill>
      <patternFill patternType="solid">
        <fgColor rgb="FF92D050"/>
        <bgColor indexed="64"/>
      </patternFill>
    </fill>
  </fills>
  <borders count="1">
    <border>
      <left/>
      <right/>
      <top/>
      <bottom/>
      <diagonal/>
    </border>
  </borders>
  <cellStyleXfs count="1">
    <xf numFmtId="0" fontId="0" fillId="0" borderId="0"/>
  </cellStyleXfs>
  <cellXfs count="24">
    <xf numFmtId="0" fontId="0" fillId="0" borderId="0" xfId="0"/>
    <xf numFmtId="0" fontId="0" fillId="0" borderId="0" xfId="0" applyAlignment="1">
      <alignment horizontal="right"/>
    </xf>
    <xf numFmtId="14" fontId="0" fillId="0" borderId="0" xfId="0" applyNumberFormat="1"/>
    <xf numFmtId="22" fontId="0" fillId="0" borderId="0" xfId="0" applyNumberFormat="1"/>
    <xf numFmtId="0" fontId="0" fillId="0" borderId="0" xfId="0" applyAlignment="1"/>
    <xf numFmtId="0" fontId="1" fillId="0" borderId="0" xfId="0" applyFont="1" applyAlignment="1">
      <alignment horizontal="right"/>
    </xf>
    <xf numFmtId="0" fontId="1" fillId="0" borderId="0" xfId="0" applyFont="1"/>
    <xf numFmtId="0" fontId="0" fillId="0" borderId="0" xfId="0" applyFill="1" applyProtection="1"/>
    <xf numFmtId="0" fontId="0" fillId="0" borderId="0" xfId="0" applyProtection="1"/>
    <xf numFmtId="14" fontId="0" fillId="0" borderId="0" xfId="0" applyNumberFormat="1" applyFill="1" applyProtection="1"/>
    <xf numFmtId="164" fontId="0" fillId="0" borderId="0" xfId="0" applyNumberFormat="1" applyProtection="1"/>
    <xf numFmtId="0" fontId="0" fillId="0" borderId="0" xfId="0" applyAlignment="1">
      <alignment horizontal="center" vertical="center"/>
    </xf>
    <xf numFmtId="0" fontId="0" fillId="0" borderId="0" xfId="0" applyAlignment="1">
      <alignment horizontal="center"/>
    </xf>
    <xf numFmtId="0" fontId="0" fillId="2" borderId="0" xfId="0" applyFill="1" applyAlignment="1" applyProtection="1">
      <alignment horizontal="center" vertical="center"/>
      <protection locked="0"/>
    </xf>
    <xf numFmtId="14" fontId="0" fillId="2" borderId="0" xfId="0" applyNumberFormat="1" applyFill="1" applyAlignment="1" applyProtection="1">
      <alignment horizontal="center" vertical="center"/>
      <protection locked="0"/>
    </xf>
    <xf numFmtId="0" fontId="0" fillId="0" borderId="0" xfId="0" applyProtection="1">
      <protection locked="0"/>
    </xf>
    <xf numFmtId="0" fontId="0" fillId="0" borderId="0" xfId="0" applyAlignment="1" applyProtection="1">
      <alignment horizontal="center" vertical="center"/>
      <protection locked="0"/>
    </xf>
    <xf numFmtId="2" fontId="0" fillId="0" borderId="0" xfId="0" applyNumberFormat="1" applyProtection="1">
      <protection locked="0"/>
    </xf>
    <xf numFmtId="0" fontId="0" fillId="0" borderId="0" xfId="0" applyAlignment="1" applyProtection="1">
      <alignment horizontal="right"/>
      <protection locked="0"/>
    </xf>
    <xf numFmtId="0" fontId="0" fillId="0" borderId="0" xfId="0" applyAlignment="1" applyProtection="1">
      <protection locked="0"/>
    </xf>
    <xf numFmtId="0" fontId="0" fillId="0" borderId="0" xfId="0" applyAlignment="1">
      <alignment horizontal="center"/>
    </xf>
    <xf numFmtId="0" fontId="1" fillId="0" borderId="0" xfId="0" applyFont="1" applyFill="1" applyAlignment="1">
      <alignment horizontal="center"/>
    </xf>
    <xf numFmtId="0" fontId="0" fillId="0" borderId="0" xfId="0" applyAlignment="1" applyProtection="1">
      <alignment horizontal="center"/>
      <protection locked="0"/>
    </xf>
    <xf numFmtId="2" fontId="0" fillId="0" borderId="0" xfId="0" applyNumberFormat="1" applyAlignment="1" applyProtection="1">
      <alignment horizontal="center"/>
      <protection locked="0"/>
    </xf>
  </cellXfs>
  <cellStyles count="1">
    <cellStyle name="Standard" xfId="0" builtinId="0"/>
  </cellStyles>
  <dxfs count="4">
    <dxf>
      <font>
        <color rgb="FF9C0006"/>
      </font>
      <fill>
        <patternFill>
          <bgColor rgb="FFFFC7CE"/>
        </patternFill>
      </fill>
    </dxf>
    <dxf>
      <fill>
        <patternFill>
          <bgColor rgb="FFFFFF00"/>
        </patternFill>
      </fill>
    </dxf>
    <dxf>
      <fill>
        <patternFill>
          <bgColor rgb="FFFFFF00"/>
        </patternFill>
      </fill>
    </dxf>
    <dxf>
      <fill>
        <patternFill>
          <bgColor rgb="FFFF9999"/>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chartsheet" Target="chartsheets/sheet7.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chartsheet" Target="chartsheets/sheet5.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Stat!$G$19</c:f>
              <c:strCache>
                <c:ptCount val="1"/>
                <c:pt idx="0">
                  <c:v>Air Temp [°C] - Set 1</c:v>
                </c:pt>
              </c:strCache>
            </c:strRef>
          </c:tx>
          <c:spPr>
            <a:ln w="25400" cap="rnd">
              <a:noFill/>
              <a:round/>
            </a:ln>
            <a:effectLst/>
          </c:spPr>
          <c:marker>
            <c:symbol val="circle"/>
            <c:size val="5"/>
            <c:spPr>
              <a:solidFill>
                <a:schemeClr val="accent1"/>
              </a:solidFill>
              <a:ln w="9525">
                <a:solidFill>
                  <a:schemeClr val="accent1"/>
                </a:solidFill>
              </a:ln>
              <a:effectLst/>
            </c:spPr>
          </c:marker>
          <c:xVal>
            <c:numRef>
              <c:f>[0]!AllT1</c:f>
              <c:numCache>
                <c:formatCode>m/d/yyyy</c:formatCode>
                <c:ptCount val="3652"/>
                <c:pt idx="0">
                  <c:v>34700</c:v>
                </c:pt>
                <c:pt idx="1">
                  <c:v>34701</c:v>
                </c:pt>
                <c:pt idx="2">
                  <c:v>34702</c:v>
                </c:pt>
                <c:pt idx="3">
                  <c:v>34703</c:v>
                </c:pt>
                <c:pt idx="4">
                  <c:v>34704</c:v>
                </c:pt>
                <c:pt idx="5">
                  <c:v>34705</c:v>
                </c:pt>
                <c:pt idx="6">
                  <c:v>34706</c:v>
                </c:pt>
                <c:pt idx="7">
                  <c:v>34707</c:v>
                </c:pt>
                <c:pt idx="8">
                  <c:v>34708</c:v>
                </c:pt>
                <c:pt idx="9">
                  <c:v>34709</c:v>
                </c:pt>
                <c:pt idx="10">
                  <c:v>34710</c:v>
                </c:pt>
                <c:pt idx="11">
                  <c:v>34711</c:v>
                </c:pt>
                <c:pt idx="12">
                  <c:v>34712</c:v>
                </c:pt>
                <c:pt idx="13">
                  <c:v>34713</c:v>
                </c:pt>
                <c:pt idx="14">
                  <c:v>34714</c:v>
                </c:pt>
                <c:pt idx="15">
                  <c:v>34715</c:v>
                </c:pt>
                <c:pt idx="16">
                  <c:v>34716</c:v>
                </c:pt>
                <c:pt idx="17">
                  <c:v>34717</c:v>
                </c:pt>
                <c:pt idx="18">
                  <c:v>34718</c:v>
                </c:pt>
                <c:pt idx="19">
                  <c:v>34719</c:v>
                </c:pt>
                <c:pt idx="20">
                  <c:v>34720</c:v>
                </c:pt>
                <c:pt idx="21">
                  <c:v>34721</c:v>
                </c:pt>
                <c:pt idx="22">
                  <c:v>34722</c:v>
                </c:pt>
                <c:pt idx="23">
                  <c:v>34723</c:v>
                </c:pt>
                <c:pt idx="24">
                  <c:v>34724</c:v>
                </c:pt>
                <c:pt idx="25">
                  <c:v>34725</c:v>
                </c:pt>
                <c:pt idx="26">
                  <c:v>34726</c:v>
                </c:pt>
                <c:pt idx="27">
                  <c:v>34727</c:v>
                </c:pt>
                <c:pt idx="28">
                  <c:v>34728</c:v>
                </c:pt>
                <c:pt idx="29">
                  <c:v>34729</c:v>
                </c:pt>
                <c:pt idx="30">
                  <c:v>34730</c:v>
                </c:pt>
                <c:pt idx="31">
                  <c:v>34731</c:v>
                </c:pt>
                <c:pt idx="32">
                  <c:v>34732</c:v>
                </c:pt>
                <c:pt idx="33">
                  <c:v>34733</c:v>
                </c:pt>
                <c:pt idx="34">
                  <c:v>34734</c:v>
                </c:pt>
                <c:pt idx="35">
                  <c:v>34735</c:v>
                </c:pt>
                <c:pt idx="36">
                  <c:v>34736</c:v>
                </c:pt>
                <c:pt idx="37">
                  <c:v>34737</c:v>
                </c:pt>
                <c:pt idx="38">
                  <c:v>34738</c:v>
                </c:pt>
                <c:pt idx="39">
                  <c:v>34739</c:v>
                </c:pt>
                <c:pt idx="40">
                  <c:v>34740</c:v>
                </c:pt>
                <c:pt idx="41">
                  <c:v>34741</c:v>
                </c:pt>
                <c:pt idx="42">
                  <c:v>34742</c:v>
                </c:pt>
                <c:pt idx="43">
                  <c:v>34743</c:v>
                </c:pt>
                <c:pt idx="44">
                  <c:v>34744</c:v>
                </c:pt>
                <c:pt idx="45">
                  <c:v>34745</c:v>
                </c:pt>
                <c:pt idx="46">
                  <c:v>34746</c:v>
                </c:pt>
                <c:pt idx="47">
                  <c:v>34747</c:v>
                </c:pt>
                <c:pt idx="48">
                  <c:v>34748</c:v>
                </c:pt>
                <c:pt idx="49">
                  <c:v>34749</c:v>
                </c:pt>
                <c:pt idx="50">
                  <c:v>34750</c:v>
                </c:pt>
                <c:pt idx="51">
                  <c:v>34751</c:v>
                </c:pt>
                <c:pt idx="52">
                  <c:v>34752</c:v>
                </c:pt>
                <c:pt idx="53">
                  <c:v>34753</c:v>
                </c:pt>
                <c:pt idx="54">
                  <c:v>34754</c:v>
                </c:pt>
                <c:pt idx="55">
                  <c:v>34755</c:v>
                </c:pt>
                <c:pt idx="56">
                  <c:v>34756</c:v>
                </c:pt>
                <c:pt idx="57">
                  <c:v>34757</c:v>
                </c:pt>
                <c:pt idx="58">
                  <c:v>34758</c:v>
                </c:pt>
                <c:pt idx="59">
                  <c:v>34759</c:v>
                </c:pt>
                <c:pt idx="60">
                  <c:v>34760</c:v>
                </c:pt>
                <c:pt idx="61">
                  <c:v>34761</c:v>
                </c:pt>
                <c:pt idx="62">
                  <c:v>34762</c:v>
                </c:pt>
                <c:pt idx="63">
                  <c:v>34763</c:v>
                </c:pt>
                <c:pt idx="64">
                  <c:v>34764</c:v>
                </c:pt>
                <c:pt idx="65">
                  <c:v>34765</c:v>
                </c:pt>
                <c:pt idx="66">
                  <c:v>34766</c:v>
                </c:pt>
                <c:pt idx="67">
                  <c:v>34767</c:v>
                </c:pt>
                <c:pt idx="68">
                  <c:v>34768</c:v>
                </c:pt>
                <c:pt idx="69">
                  <c:v>34769</c:v>
                </c:pt>
                <c:pt idx="70">
                  <c:v>34770</c:v>
                </c:pt>
                <c:pt idx="71">
                  <c:v>34771</c:v>
                </c:pt>
                <c:pt idx="72">
                  <c:v>34772</c:v>
                </c:pt>
                <c:pt idx="73">
                  <c:v>34773</c:v>
                </c:pt>
                <c:pt idx="74">
                  <c:v>34774</c:v>
                </c:pt>
                <c:pt idx="75">
                  <c:v>34775</c:v>
                </c:pt>
                <c:pt idx="76">
                  <c:v>34776</c:v>
                </c:pt>
                <c:pt idx="77">
                  <c:v>34777</c:v>
                </c:pt>
                <c:pt idx="78">
                  <c:v>34778</c:v>
                </c:pt>
                <c:pt idx="79">
                  <c:v>34779</c:v>
                </c:pt>
                <c:pt idx="80">
                  <c:v>34780</c:v>
                </c:pt>
                <c:pt idx="81">
                  <c:v>34781</c:v>
                </c:pt>
                <c:pt idx="82">
                  <c:v>34782</c:v>
                </c:pt>
                <c:pt idx="83">
                  <c:v>34783</c:v>
                </c:pt>
                <c:pt idx="84">
                  <c:v>34784</c:v>
                </c:pt>
                <c:pt idx="85">
                  <c:v>34785</c:v>
                </c:pt>
                <c:pt idx="86">
                  <c:v>34786</c:v>
                </c:pt>
                <c:pt idx="87">
                  <c:v>34787</c:v>
                </c:pt>
                <c:pt idx="88">
                  <c:v>34788</c:v>
                </c:pt>
                <c:pt idx="89">
                  <c:v>34789</c:v>
                </c:pt>
                <c:pt idx="90">
                  <c:v>34790</c:v>
                </c:pt>
                <c:pt idx="91">
                  <c:v>34791</c:v>
                </c:pt>
                <c:pt idx="92">
                  <c:v>34792</c:v>
                </c:pt>
                <c:pt idx="93">
                  <c:v>34793</c:v>
                </c:pt>
                <c:pt idx="94">
                  <c:v>34794</c:v>
                </c:pt>
                <c:pt idx="95">
                  <c:v>34795</c:v>
                </c:pt>
                <c:pt idx="96">
                  <c:v>34796</c:v>
                </c:pt>
                <c:pt idx="97">
                  <c:v>34797</c:v>
                </c:pt>
                <c:pt idx="98">
                  <c:v>34798</c:v>
                </c:pt>
                <c:pt idx="99">
                  <c:v>34799</c:v>
                </c:pt>
                <c:pt idx="100">
                  <c:v>34800</c:v>
                </c:pt>
                <c:pt idx="101">
                  <c:v>34801</c:v>
                </c:pt>
                <c:pt idx="102">
                  <c:v>34802</c:v>
                </c:pt>
                <c:pt idx="103">
                  <c:v>34803</c:v>
                </c:pt>
                <c:pt idx="104">
                  <c:v>34804</c:v>
                </c:pt>
                <c:pt idx="105">
                  <c:v>34805</c:v>
                </c:pt>
                <c:pt idx="106">
                  <c:v>34806</c:v>
                </c:pt>
                <c:pt idx="107">
                  <c:v>34807</c:v>
                </c:pt>
                <c:pt idx="108">
                  <c:v>34808</c:v>
                </c:pt>
                <c:pt idx="109">
                  <c:v>34809</c:v>
                </c:pt>
                <c:pt idx="110">
                  <c:v>34810</c:v>
                </c:pt>
                <c:pt idx="111">
                  <c:v>34811</c:v>
                </c:pt>
                <c:pt idx="112">
                  <c:v>34812</c:v>
                </c:pt>
                <c:pt idx="113">
                  <c:v>34813</c:v>
                </c:pt>
                <c:pt idx="114">
                  <c:v>34814</c:v>
                </c:pt>
                <c:pt idx="115">
                  <c:v>34815</c:v>
                </c:pt>
                <c:pt idx="116">
                  <c:v>34816</c:v>
                </c:pt>
                <c:pt idx="117">
                  <c:v>34817</c:v>
                </c:pt>
                <c:pt idx="118">
                  <c:v>34818</c:v>
                </c:pt>
                <c:pt idx="119">
                  <c:v>34819</c:v>
                </c:pt>
                <c:pt idx="120">
                  <c:v>34820</c:v>
                </c:pt>
                <c:pt idx="121">
                  <c:v>34821</c:v>
                </c:pt>
                <c:pt idx="122">
                  <c:v>34822</c:v>
                </c:pt>
                <c:pt idx="123">
                  <c:v>34823</c:v>
                </c:pt>
                <c:pt idx="124">
                  <c:v>34824</c:v>
                </c:pt>
                <c:pt idx="125">
                  <c:v>34825</c:v>
                </c:pt>
                <c:pt idx="126">
                  <c:v>34826</c:v>
                </c:pt>
                <c:pt idx="127">
                  <c:v>34827</c:v>
                </c:pt>
                <c:pt idx="128">
                  <c:v>34828</c:v>
                </c:pt>
                <c:pt idx="129">
                  <c:v>34829</c:v>
                </c:pt>
                <c:pt idx="130">
                  <c:v>34830</c:v>
                </c:pt>
                <c:pt idx="131">
                  <c:v>34831</c:v>
                </c:pt>
                <c:pt idx="132">
                  <c:v>34832</c:v>
                </c:pt>
                <c:pt idx="133">
                  <c:v>34833</c:v>
                </c:pt>
                <c:pt idx="134">
                  <c:v>34834</c:v>
                </c:pt>
                <c:pt idx="135">
                  <c:v>34835</c:v>
                </c:pt>
                <c:pt idx="136">
                  <c:v>34836</c:v>
                </c:pt>
                <c:pt idx="137">
                  <c:v>34837</c:v>
                </c:pt>
                <c:pt idx="138">
                  <c:v>34838</c:v>
                </c:pt>
                <c:pt idx="139">
                  <c:v>34839</c:v>
                </c:pt>
                <c:pt idx="140">
                  <c:v>34840</c:v>
                </c:pt>
                <c:pt idx="141">
                  <c:v>34841</c:v>
                </c:pt>
                <c:pt idx="142">
                  <c:v>34842</c:v>
                </c:pt>
                <c:pt idx="143">
                  <c:v>34843</c:v>
                </c:pt>
                <c:pt idx="144">
                  <c:v>34844</c:v>
                </c:pt>
                <c:pt idx="145">
                  <c:v>34845</c:v>
                </c:pt>
                <c:pt idx="146">
                  <c:v>34846</c:v>
                </c:pt>
                <c:pt idx="147">
                  <c:v>34847</c:v>
                </c:pt>
                <c:pt idx="148">
                  <c:v>34848</c:v>
                </c:pt>
                <c:pt idx="149">
                  <c:v>34849</c:v>
                </c:pt>
                <c:pt idx="150">
                  <c:v>34850</c:v>
                </c:pt>
                <c:pt idx="151">
                  <c:v>34851</c:v>
                </c:pt>
                <c:pt idx="152">
                  <c:v>34852</c:v>
                </c:pt>
                <c:pt idx="153">
                  <c:v>34853</c:v>
                </c:pt>
                <c:pt idx="154">
                  <c:v>34854</c:v>
                </c:pt>
                <c:pt idx="155">
                  <c:v>34855</c:v>
                </c:pt>
                <c:pt idx="156">
                  <c:v>34856</c:v>
                </c:pt>
                <c:pt idx="157">
                  <c:v>34857</c:v>
                </c:pt>
                <c:pt idx="158">
                  <c:v>34858</c:v>
                </c:pt>
                <c:pt idx="159">
                  <c:v>34859</c:v>
                </c:pt>
                <c:pt idx="160">
                  <c:v>34860</c:v>
                </c:pt>
                <c:pt idx="161">
                  <c:v>34861</c:v>
                </c:pt>
                <c:pt idx="162">
                  <c:v>34862</c:v>
                </c:pt>
                <c:pt idx="163">
                  <c:v>34863</c:v>
                </c:pt>
                <c:pt idx="164">
                  <c:v>34864</c:v>
                </c:pt>
                <c:pt idx="165">
                  <c:v>34865</c:v>
                </c:pt>
                <c:pt idx="166">
                  <c:v>34866</c:v>
                </c:pt>
                <c:pt idx="167">
                  <c:v>34867</c:v>
                </c:pt>
                <c:pt idx="168">
                  <c:v>34868</c:v>
                </c:pt>
                <c:pt idx="169">
                  <c:v>34869</c:v>
                </c:pt>
                <c:pt idx="170">
                  <c:v>34870</c:v>
                </c:pt>
                <c:pt idx="171">
                  <c:v>34871</c:v>
                </c:pt>
                <c:pt idx="172">
                  <c:v>34872</c:v>
                </c:pt>
                <c:pt idx="173">
                  <c:v>34873</c:v>
                </c:pt>
                <c:pt idx="174">
                  <c:v>34874</c:v>
                </c:pt>
                <c:pt idx="175">
                  <c:v>34875</c:v>
                </c:pt>
                <c:pt idx="176">
                  <c:v>34876</c:v>
                </c:pt>
                <c:pt idx="177">
                  <c:v>34877</c:v>
                </c:pt>
                <c:pt idx="178">
                  <c:v>34878</c:v>
                </c:pt>
                <c:pt idx="179">
                  <c:v>34879</c:v>
                </c:pt>
                <c:pt idx="180">
                  <c:v>34880</c:v>
                </c:pt>
                <c:pt idx="181">
                  <c:v>34881</c:v>
                </c:pt>
                <c:pt idx="182">
                  <c:v>34882</c:v>
                </c:pt>
                <c:pt idx="183">
                  <c:v>34883</c:v>
                </c:pt>
                <c:pt idx="184">
                  <c:v>34884</c:v>
                </c:pt>
                <c:pt idx="185">
                  <c:v>34885</c:v>
                </c:pt>
                <c:pt idx="186">
                  <c:v>34886</c:v>
                </c:pt>
                <c:pt idx="187">
                  <c:v>34887</c:v>
                </c:pt>
                <c:pt idx="188">
                  <c:v>34888</c:v>
                </c:pt>
                <c:pt idx="189">
                  <c:v>34889</c:v>
                </c:pt>
                <c:pt idx="190">
                  <c:v>34890</c:v>
                </c:pt>
                <c:pt idx="191">
                  <c:v>34891</c:v>
                </c:pt>
                <c:pt idx="192">
                  <c:v>34892</c:v>
                </c:pt>
                <c:pt idx="193">
                  <c:v>34893</c:v>
                </c:pt>
                <c:pt idx="194">
                  <c:v>34894</c:v>
                </c:pt>
                <c:pt idx="195">
                  <c:v>34895</c:v>
                </c:pt>
                <c:pt idx="196">
                  <c:v>34896</c:v>
                </c:pt>
                <c:pt idx="197">
                  <c:v>34897</c:v>
                </c:pt>
                <c:pt idx="198">
                  <c:v>34898</c:v>
                </c:pt>
                <c:pt idx="199">
                  <c:v>34899</c:v>
                </c:pt>
                <c:pt idx="200">
                  <c:v>34900</c:v>
                </c:pt>
                <c:pt idx="201">
                  <c:v>34901</c:v>
                </c:pt>
                <c:pt idx="202">
                  <c:v>34902</c:v>
                </c:pt>
                <c:pt idx="203">
                  <c:v>34903</c:v>
                </c:pt>
                <c:pt idx="204">
                  <c:v>34904</c:v>
                </c:pt>
                <c:pt idx="205">
                  <c:v>34905</c:v>
                </c:pt>
                <c:pt idx="206">
                  <c:v>34906</c:v>
                </c:pt>
                <c:pt idx="207">
                  <c:v>34907</c:v>
                </c:pt>
                <c:pt idx="208">
                  <c:v>34908</c:v>
                </c:pt>
                <c:pt idx="209">
                  <c:v>34909</c:v>
                </c:pt>
                <c:pt idx="210">
                  <c:v>34910</c:v>
                </c:pt>
                <c:pt idx="211">
                  <c:v>34911</c:v>
                </c:pt>
                <c:pt idx="212">
                  <c:v>34912</c:v>
                </c:pt>
                <c:pt idx="213">
                  <c:v>34913</c:v>
                </c:pt>
                <c:pt idx="214">
                  <c:v>34914</c:v>
                </c:pt>
                <c:pt idx="215">
                  <c:v>34915</c:v>
                </c:pt>
                <c:pt idx="216">
                  <c:v>34916</c:v>
                </c:pt>
                <c:pt idx="217">
                  <c:v>34917</c:v>
                </c:pt>
                <c:pt idx="218">
                  <c:v>34918</c:v>
                </c:pt>
                <c:pt idx="219">
                  <c:v>34919</c:v>
                </c:pt>
                <c:pt idx="220">
                  <c:v>34920</c:v>
                </c:pt>
                <c:pt idx="221">
                  <c:v>34921</c:v>
                </c:pt>
                <c:pt idx="222">
                  <c:v>34922</c:v>
                </c:pt>
                <c:pt idx="223">
                  <c:v>34923</c:v>
                </c:pt>
                <c:pt idx="224">
                  <c:v>34924</c:v>
                </c:pt>
                <c:pt idx="225">
                  <c:v>34925</c:v>
                </c:pt>
                <c:pt idx="226">
                  <c:v>34926</c:v>
                </c:pt>
                <c:pt idx="227">
                  <c:v>34927</c:v>
                </c:pt>
                <c:pt idx="228">
                  <c:v>34928</c:v>
                </c:pt>
                <c:pt idx="229">
                  <c:v>34929</c:v>
                </c:pt>
                <c:pt idx="230">
                  <c:v>34930</c:v>
                </c:pt>
                <c:pt idx="231">
                  <c:v>34931</c:v>
                </c:pt>
                <c:pt idx="232">
                  <c:v>34932</c:v>
                </c:pt>
                <c:pt idx="233">
                  <c:v>34933</c:v>
                </c:pt>
                <c:pt idx="234">
                  <c:v>34934</c:v>
                </c:pt>
                <c:pt idx="235">
                  <c:v>34935</c:v>
                </c:pt>
                <c:pt idx="236">
                  <c:v>34936</c:v>
                </c:pt>
                <c:pt idx="237">
                  <c:v>34937</c:v>
                </c:pt>
                <c:pt idx="238">
                  <c:v>34938</c:v>
                </c:pt>
                <c:pt idx="239">
                  <c:v>34939</c:v>
                </c:pt>
                <c:pt idx="240">
                  <c:v>34940</c:v>
                </c:pt>
                <c:pt idx="241">
                  <c:v>34941</c:v>
                </c:pt>
                <c:pt idx="242">
                  <c:v>34942</c:v>
                </c:pt>
                <c:pt idx="243">
                  <c:v>34943</c:v>
                </c:pt>
                <c:pt idx="244">
                  <c:v>34944</c:v>
                </c:pt>
                <c:pt idx="245">
                  <c:v>34945</c:v>
                </c:pt>
                <c:pt idx="246">
                  <c:v>34946</c:v>
                </c:pt>
                <c:pt idx="247">
                  <c:v>34947</c:v>
                </c:pt>
                <c:pt idx="248">
                  <c:v>34948</c:v>
                </c:pt>
                <c:pt idx="249">
                  <c:v>34949</c:v>
                </c:pt>
                <c:pt idx="250">
                  <c:v>34950</c:v>
                </c:pt>
                <c:pt idx="251">
                  <c:v>34951</c:v>
                </c:pt>
                <c:pt idx="252">
                  <c:v>34952</c:v>
                </c:pt>
                <c:pt idx="253">
                  <c:v>34953</c:v>
                </c:pt>
                <c:pt idx="254">
                  <c:v>34954</c:v>
                </c:pt>
                <c:pt idx="255">
                  <c:v>34955</c:v>
                </c:pt>
                <c:pt idx="256">
                  <c:v>34956</c:v>
                </c:pt>
                <c:pt idx="257">
                  <c:v>34957</c:v>
                </c:pt>
                <c:pt idx="258">
                  <c:v>34958</c:v>
                </c:pt>
                <c:pt idx="259">
                  <c:v>34959</c:v>
                </c:pt>
                <c:pt idx="260">
                  <c:v>34960</c:v>
                </c:pt>
                <c:pt idx="261">
                  <c:v>34961</c:v>
                </c:pt>
                <c:pt idx="262">
                  <c:v>34962</c:v>
                </c:pt>
                <c:pt idx="263">
                  <c:v>34963</c:v>
                </c:pt>
                <c:pt idx="264">
                  <c:v>34964</c:v>
                </c:pt>
                <c:pt idx="265">
                  <c:v>34965</c:v>
                </c:pt>
                <c:pt idx="266">
                  <c:v>34966</c:v>
                </c:pt>
                <c:pt idx="267">
                  <c:v>34967</c:v>
                </c:pt>
                <c:pt idx="268">
                  <c:v>34968</c:v>
                </c:pt>
                <c:pt idx="269">
                  <c:v>34969</c:v>
                </c:pt>
                <c:pt idx="270">
                  <c:v>34970</c:v>
                </c:pt>
                <c:pt idx="271">
                  <c:v>34971</c:v>
                </c:pt>
                <c:pt idx="272">
                  <c:v>34972</c:v>
                </c:pt>
                <c:pt idx="273">
                  <c:v>34973</c:v>
                </c:pt>
                <c:pt idx="274">
                  <c:v>34974</c:v>
                </c:pt>
                <c:pt idx="275">
                  <c:v>34975</c:v>
                </c:pt>
                <c:pt idx="276">
                  <c:v>34976</c:v>
                </c:pt>
                <c:pt idx="277">
                  <c:v>34977</c:v>
                </c:pt>
                <c:pt idx="278">
                  <c:v>34978</c:v>
                </c:pt>
                <c:pt idx="279">
                  <c:v>34979</c:v>
                </c:pt>
                <c:pt idx="280">
                  <c:v>34980</c:v>
                </c:pt>
                <c:pt idx="281">
                  <c:v>34981</c:v>
                </c:pt>
                <c:pt idx="282">
                  <c:v>34982</c:v>
                </c:pt>
                <c:pt idx="283">
                  <c:v>34983</c:v>
                </c:pt>
                <c:pt idx="284">
                  <c:v>34984</c:v>
                </c:pt>
                <c:pt idx="285">
                  <c:v>34985</c:v>
                </c:pt>
                <c:pt idx="286">
                  <c:v>34986</c:v>
                </c:pt>
                <c:pt idx="287">
                  <c:v>34987</c:v>
                </c:pt>
                <c:pt idx="288">
                  <c:v>34988</c:v>
                </c:pt>
                <c:pt idx="289">
                  <c:v>34989</c:v>
                </c:pt>
                <c:pt idx="290">
                  <c:v>34990</c:v>
                </c:pt>
                <c:pt idx="291">
                  <c:v>34991</c:v>
                </c:pt>
                <c:pt idx="292">
                  <c:v>34992</c:v>
                </c:pt>
                <c:pt idx="293">
                  <c:v>34993</c:v>
                </c:pt>
                <c:pt idx="294">
                  <c:v>34994</c:v>
                </c:pt>
                <c:pt idx="295">
                  <c:v>34995</c:v>
                </c:pt>
                <c:pt idx="296">
                  <c:v>34996</c:v>
                </c:pt>
                <c:pt idx="297">
                  <c:v>34997</c:v>
                </c:pt>
                <c:pt idx="298">
                  <c:v>34998</c:v>
                </c:pt>
                <c:pt idx="299">
                  <c:v>34999</c:v>
                </c:pt>
                <c:pt idx="300">
                  <c:v>35000</c:v>
                </c:pt>
                <c:pt idx="301">
                  <c:v>35001</c:v>
                </c:pt>
                <c:pt idx="302">
                  <c:v>35002</c:v>
                </c:pt>
                <c:pt idx="303">
                  <c:v>35003</c:v>
                </c:pt>
                <c:pt idx="304">
                  <c:v>35004</c:v>
                </c:pt>
                <c:pt idx="305">
                  <c:v>35005</c:v>
                </c:pt>
                <c:pt idx="306">
                  <c:v>35006</c:v>
                </c:pt>
                <c:pt idx="307">
                  <c:v>35007</c:v>
                </c:pt>
                <c:pt idx="308">
                  <c:v>35008</c:v>
                </c:pt>
                <c:pt idx="309">
                  <c:v>35009</c:v>
                </c:pt>
                <c:pt idx="310">
                  <c:v>35010</c:v>
                </c:pt>
                <c:pt idx="311">
                  <c:v>35011</c:v>
                </c:pt>
                <c:pt idx="312">
                  <c:v>35012</c:v>
                </c:pt>
                <c:pt idx="313">
                  <c:v>35013</c:v>
                </c:pt>
                <c:pt idx="314">
                  <c:v>35014</c:v>
                </c:pt>
                <c:pt idx="315">
                  <c:v>35015</c:v>
                </c:pt>
                <c:pt idx="316">
                  <c:v>35016</c:v>
                </c:pt>
                <c:pt idx="317">
                  <c:v>35017</c:v>
                </c:pt>
                <c:pt idx="318">
                  <c:v>35018</c:v>
                </c:pt>
                <c:pt idx="319">
                  <c:v>35019</c:v>
                </c:pt>
                <c:pt idx="320">
                  <c:v>35020</c:v>
                </c:pt>
                <c:pt idx="321">
                  <c:v>35021</c:v>
                </c:pt>
                <c:pt idx="322">
                  <c:v>35022</c:v>
                </c:pt>
                <c:pt idx="323">
                  <c:v>35023</c:v>
                </c:pt>
                <c:pt idx="324">
                  <c:v>35024</c:v>
                </c:pt>
                <c:pt idx="325">
                  <c:v>35025</c:v>
                </c:pt>
                <c:pt idx="326">
                  <c:v>35026</c:v>
                </c:pt>
                <c:pt idx="327">
                  <c:v>35027</c:v>
                </c:pt>
                <c:pt idx="328">
                  <c:v>35028</c:v>
                </c:pt>
                <c:pt idx="329">
                  <c:v>35029</c:v>
                </c:pt>
                <c:pt idx="330">
                  <c:v>35030</c:v>
                </c:pt>
                <c:pt idx="331">
                  <c:v>35031</c:v>
                </c:pt>
                <c:pt idx="332">
                  <c:v>35032</c:v>
                </c:pt>
                <c:pt idx="333">
                  <c:v>35033</c:v>
                </c:pt>
                <c:pt idx="334">
                  <c:v>35034</c:v>
                </c:pt>
                <c:pt idx="335">
                  <c:v>35035</c:v>
                </c:pt>
                <c:pt idx="336">
                  <c:v>35036</c:v>
                </c:pt>
                <c:pt idx="337">
                  <c:v>35037</c:v>
                </c:pt>
                <c:pt idx="338">
                  <c:v>35038</c:v>
                </c:pt>
                <c:pt idx="339">
                  <c:v>35039</c:v>
                </c:pt>
                <c:pt idx="340">
                  <c:v>35040</c:v>
                </c:pt>
                <c:pt idx="341">
                  <c:v>35041</c:v>
                </c:pt>
                <c:pt idx="342">
                  <c:v>35042</c:v>
                </c:pt>
                <c:pt idx="343">
                  <c:v>35043</c:v>
                </c:pt>
                <c:pt idx="344">
                  <c:v>35044</c:v>
                </c:pt>
                <c:pt idx="345">
                  <c:v>35045</c:v>
                </c:pt>
                <c:pt idx="346">
                  <c:v>35046</c:v>
                </c:pt>
                <c:pt idx="347">
                  <c:v>35047</c:v>
                </c:pt>
                <c:pt idx="348">
                  <c:v>35048</c:v>
                </c:pt>
                <c:pt idx="349">
                  <c:v>35049</c:v>
                </c:pt>
                <c:pt idx="350">
                  <c:v>35050</c:v>
                </c:pt>
                <c:pt idx="351">
                  <c:v>35051</c:v>
                </c:pt>
                <c:pt idx="352">
                  <c:v>35052</c:v>
                </c:pt>
                <c:pt idx="353">
                  <c:v>35053</c:v>
                </c:pt>
                <c:pt idx="354">
                  <c:v>35054</c:v>
                </c:pt>
                <c:pt idx="355">
                  <c:v>35055</c:v>
                </c:pt>
                <c:pt idx="356">
                  <c:v>35056</c:v>
                </c:pt>
                <c:pt idx="357">
                  <c:v>35057</c:v>
                </c:pt>
                <c:pt idx="358">
                  <c:v>35058</c:v>
                </c:pt>
                <c:pt idx="359">
                  <c:v>35059</c:v>
                </c:pt>
                <c:pt idx="360">
                  <c:v>35060</c:v>
                </c:pt>
                <c:pt idx="361">
                  <c:v>35061</c:v>
                </c:pt>
                <c:pt idx="362">
                  <c:v>35062</c:v>
                </c:pt>
                <c:pt idx="363">
                  <c:v>35063</c:v>
                </c:pt>
                <c:pt idx="364">
                  <c:v>35064</c:v>
                </c:pt>
                <c:pt idx="365">
                  <c:v>35065</c:v>
                </c:pt>
                <c:pt idx="366">
                  <c:v>35066</c:v>
                </c:pt>
                <c:pt idx="367">
                  <c:v>35067</c:v>
                </c:pt>
                <c:pt idx="368">
                  <c:v>35068</c:v>
                </c:pt>
                <c:pt idx="369">
                  <c:v>35069</c:v>
                </c:pt>
                <c:pt idx="370">
                  <c:v>35070</c:v>
                </c:pt>
                <c:pt idx="371">
                  <c:v>35071</c:v>
                </c:pt>
                <c:pt idx="372">
                  <c:v>35072</c:v>
                </c:pt>
                <c:pt idx="373">
                  <c:v>35073</c:v>
                </c:pt>
                <c:pt idx="374">
                  <c:v>35074</c:v>
                </c:pt>
                <c:pt idx="375">
                  <c:v>35075</c:v>
                </c:pt>
                <c:pt idx="376">
                  <c:v>35076</c:v>
                </c:pt>
                <c:pt idx="377">
                  <c:v>35077</c:v>
                </c:pt>
                <c:pt idx="378">
                  <c:v>35078</c:v>
                </c:pt>
                <c:pt idx="379">
                  <c:v>35079</c:v>
                </c:pt>
                <c:pt idx="380">
                  <c:v>35080</c:v>
                </c:pt>
                <c:pt idx="381">
                  <c:v>35081</c:v>
                </c:pt>
                <c:pt idx="382">
                  <c:v>35082</c:v>
                </c:pt>
                <c:pt idx="383">
                  <c:v>35083</c:v>
                </c:pt>
                <c:pt idx="384">
                  <c:v>35084</c:v>
                </c:pt>
                <c:pt idx="385">
                  <c:v>35085</c:v>
                </c:pt>
                <c:pt idx="386">
                  <c:v>35086</c:v>
                </c:pt>
                <c:pt idx="387">
                  <c:v>35087</c:v>
                </c:pt>
                <c:pt idx="388">
                  <c:v>35088</c:v>
                </c:pt>
                <c:pt idx="389">
                  <c:v>35089</c:v>
                </c:pt>
                <c:pt idx="390">
                  <c:v>35090</c:v>
                </c:pt>
                <c:pt idx="391">
                  <c:v>35091</c:v>
                </c:pt>
                <c:pt idx="392">
                  <c:v>35092</c:v>
                </c:pt>
                <c:pt idx="393">
                  <c:v>35093</c:v>
                </c:pt>
                <c:pt idx="394">
                  <c:v>35094</c:v>
                </c:pt>
                <c:pt idx="395">
                  <c:v>35095</c:v>
                </c:pt>
                <c:pt idx="396">
                  <c:v>35096</c:v>
                </c:pt>
                <c:pt idx="397">
                  <c:v>35097</c:v>
                </c:pt>
                <c:pt idx="398">
                  <c:v>35098</c:v>
                </c:pt>
                <c:pt idx="399">
                  <c:v>35099</c:v>
                </c:pt>
                <c:pt idx="400">
                  <c:v>35100</c:v>
                </c:pt>
                <c:pt idx="401">
                  <c:v>35101</c:v>
                </c:pt>
                <c:pt idx="402">
                  <c:v>35102</c:v>
                </c:pt>
                <c:pt idx="403">
                  <c:v>35103</c:v>
                </c:pt>
                <c:pt idx="404">
                  <c:v>35104</c:v>
                </c:pt>
                <c:pt idx="405">
                  <c:v>35105</c:v>
                </c:pt>
                <c:pt idx="406">
                  <c:v>35106</c:v>
                </c:pt>
                <c:pt idx="407">
                  <c:v>35107</c:v>
                </c:pt>
                <c:pt idx="408">
                  <c:v>35108</c:v>
                </c:pt>
                <c:pt idx="409">
                  <c:v>35109</c:v>
                </c:pt>
                <c:pt idx="410">
                  <c:v>35110</c:v>
                </c:pt>
                <c:pt idx="411">
                  <c:v>35111</c:v>
                </c:pt>
                <c:pt idx="412">
                  <c:v>35112</c:v>
                </c:pt>
                <c:pt idx="413">
                  <c:v>35113</c:v>
                </c:pt>
                <c:pt idx="414">
                  <c:v>35114</c:v>
                </c:pt>
                <c:pt idx="415">
                  <c:v>35115</c:v>
                </c:pt>
                <c:pt idx="416">
                  <c:v>35116</c:v>
                </c:pt>
                <c:pt idx="417">
                  <c:v>35117</c:v>
                </c:pt>
                <c:pt idx="418">
                  <c:v>35118</c:v>
                </c:pt>
                <c:pt idx="419">
                  <c:v>35119</c:v>
                </c:pt>
                <c:pt idx="420">
                  <c:v>35120</c:v>
                </c:pt>
                <c:pt idx="421">
                  <c:v>35121</c:v>
                </c:pt>
                <c:pt idx="422">
                  <c:v>35122</c:v>
                </c:pt>
                <c:pt idx="423">
                  <c:v>35123</c:v>
                </c:pt>
                <c:pt idx="424">
                  <c:v>35124</c:v>
                </c:pt>
                <c:pt idx="425">
                  <c:v>35125</c:v>
                </c:pt>
                <c:pt idx="426">
                  <c:v>35126</c:v>
                </c:pt>
                <c:pt idx="427">
                  <c:v>35127</c:v>
                </c:pt>
                <c:pt idx="428">
                  <c:v>35128</c:v>
                </c:pt>
                <c:pt idx="429">
                  <c:v>35129</c:v>
                </c:pt>
                <c:pt idx="430">
                  <c:v>35130</c:v>
                </c:pt>
                <c:pt idx="431">
                  <c:v>35131</c:v>
                </c:pt>
                <c:pt idx="432">
                  <c:v>35132</c:v>
                </c:pt>
                <c:pt idx="433">
                  <c:v>35133</c:v>
                </c:pt>
                <c:pt idx="434">
                  <c:v>35134</c:v>
                </c:pt>
                <c:pt idx="435">
                  <c:v>35135</c:v>
                </c:pt>
                <c:pt idx="436">
                  <c:v>35136</c:v>
                </c:pt>
                <c:pt idx="437">
                  <c:v>35137</c:v>
                </c:pt>
                <c:pt idx="438">
                  <c:v>35138</c:v>
                </c:pt>
                <c:pt idx="439">
                  <c:v>35139</c:v>
                </c:pt>
                <c:pt idx="440">
                  <c:v>35140</c:v>
                </c:pt>
                <c:pt idx="441">
                  <c:v>35141</c:v>
                </c:pt>
                <c:pt idx="442">
                  <c:v>35142</c:v>
                </c:pt>
                <c:pt idx="443">
                  <c:v>35143</c:v>
                </c:pt>
                <c:pt idx="444">
                  <c:v>35144</c:v>
                </c:pt>
                <c:pt idx="445">
                  <c:v>35145</c:v>
                </c:pt>
                <c:pt idx="446">
                  <c:v>35146</c:v>
                </c:pt>
                <c:pt idx="447">
                  <c:v>35147</c:v>
                </c:pt>
                <c:pt idx="448">
                  <c:v>35148</c:v>
                </c:pt>
                <c:pt idx="449">
                  <c:v>35149</c:v>
                </c:pt>
                <c:pt idx="450">
                  <c:v>35150</c:v>
                </c:pt>
                <c:pt idx="451">
                  <c:v>35151</c:v>
                </c:pt>
                <c:pt idx="452">
                  <c:v>35152</c:v>
                </c:pt>
                <c:pt idx="453">
                  <c:v>35153</c:v>
                </c:pt>
                <c:pt idx="454">
                  <c:v>35154</c:v>
                </c:pt>
                <c:pt idx="455">
                  <c:v>35155</c:v>
                </c:pt>
                <c:pt idx="456">
                  <c:v>35156</c:v>
                </c:pt>
                <c:pt idx="457">
                  <c:v>35157</c:v>
                </c:pt>
                <c:pt idx="458">
                  <c:v>35158</c:v>
                </c:pt>
                <c:pt idx="459">
                  <c:v>35159</c:v>
                </c:pt>
                <c:pt idx="460">
                  <c:v>35160</c:v>
                </c:pt>
                <c:pt idx="461">
                  <c:v>35161</c:v>
                </c:pt>
                <c:pt idx="462">
                  <c:v>35162</c:v>
                </c:pt>
                <c:pt idx="463">
                  <c:v>35163</c:v>
                </c:pt>
                <c:pt idx="464">
                  <c:v>35164</c:v>
                </c:pt>
                <c:pt idx="465">
                  <c:v>35165</c:v>
                </c:pt>
                <c:pt idx="466">
                  <c:v>35166</c:v>
                </c:pt>
                <c:pt idx="467">
                  <c:v>35167</c:v>
                </c:pt>
                <c:pt idx="468">
                  <c:v>35168</c:v>
                </c:pt>
                <c:pt idx="469">
                  <c:v>35169</c:v>
                </c:pt>
                <c:pt idx="470">
                  <c:v>35170</c:v>
                </c:pt>
                <c:pt idx="471">
                  <c:v>35171</c:v>
                </c:pt>
                <c:pt idx="472">
                  <c:v>35172</c:v>
                </c:pt>
                <c:pt idx="473">
                  <c:v>35173</c:v>
                </c:pt>
                <c:pt idx="474">
                  <c:v>35174</c:v>
                </c:pt>
                <c:pt idx="475">
                  <c:v>35175</c:v>
                </c:pt>
                <c:pt idx="476">
                  <c:v>35176</c:v>
                </c:pt>
                <c:pt idx="477">
                  <c:v>35177</c:v>
                </c:pt>
                <c:pt idx="478">
                  <c:v>35178</c:v>
                </c:pt>
                <c:pt idx="479">
                  <c:v>35179</c:v>
                </c:pt>
                <c:pt idx="480">
                  <c:v>35180</c:v>
                </c:pt>
                <c:pt idx="481">
                  <c:v>35181</c:v>
                </c:pt>
                <c:pt idx="482">
                  <c:v>35182</c:v>
                </c:pt>
                <c:pt idx="483">
                  <c:v>35183</c:v>
                </c:pt>
                <c:pt idx="484">
                  <c:v>35184</c:v>
                </c:pt>
                <c:pt idx="485">
                  <c:v>35185</c:v>
                </c:pt>
                <c:pt idx="486">
                  <c:v>35186</c:v>
                </c:pt>
                <c:pt idx="487">
                  <c:v>35187</c:v>
                </c:pt>
                <c:pt idx="488">
                  <c:v>35188</c:v>
                </c:pt>
                <c:pt idx="489">
                  <c:v>35189</c:v>
                </c:pt>
                <c:pt idx="490">
                  <c:v>35190</c:v>
                </c:pt>
                <c:pt idx="491">
                  <c:v>35191</c:v>
                </c:pt>
                <c:pt idx="492">
                  <c:v>35192</c:v>
                </c:pt>
                <c:pt idx="493">
                  <c:v>35193</c:v>
                </c:pt>
                <c:pt idx="494">
                  <c:v>35194</c:v>
                </c:pt>
                <c:pt idx="495">
                  <c:v>35195</c:v>
                </c:pt>
                <c:pt idx="496">
                  <c:v>35196</c:v>
                </c:pt>
                <c:pt idx="497">
                  <c:v>35197</c:v>
                </c:pt>
                <c:pt idx="498">
                  <c:v>35198</c:v>
                </c:pt>
                <c:pt idx="499">
                  <c:v>35199</c:v>
                </c:pt>
                <c:pt idx="500">
                  <c:v>35200</c:v>
                </c:pt>
                <c:pt idx="501">
                  <c:v>35201</c:v>
                </c:pt>
                <c:pt idx="502">
                  <c:v>35202</c:v>
                </c:pt>
                <c:pt idx="503">
                  <c:v>35203</c:v>
                </c:pt>
                <c:pt idx="504">
                  <c:v>35204</c:v>
                </c:pt>
                <c:pt idx="505">
                  <c:v>35205</c:v>
                </c:pt>
                <c:pt idx="506">
                  <c:v>35206</c:v>
                </c:pt>
                <c:pt idx="507">
                  <c:v>35207</c:v>
                </c:pt>
                <c:pt idx="508">
                  <c:v>35208</c:v>
                </c:pt>
                <c:pt idx="509">
                  <c:v>35209</c:v>
                </c:pt>
                <c:pt idx="510">
                  <c:v>35210</c:v>
                </c:pt>
                <c:pt idx="511">
                  <c:v>35211</c:v>
                </c:pt>
                <c:pt idx="512">
                  <c:v>35212</c:v>
                </c:pt>
                <c:pt idx="513">
                  <c:v>35213</c:v>
                </c:pt>
                <c:pt idx="514">
                  <c:v>35214</c:v>
                </c:pt>
                <c:pt idx="515">
                  <c:v>35215</c:v>
                </c:pt>
                <c:pt idx="516">
                  <c:v>35216</c:v>
                </c:pt>
                <c:pt idx="517">
                  <c:v>35217</c:v>
                </c:pt>
                <c:pt idx="518">
                  <c:v>35218</c:v>
                </c:pt>
                <c:pt idx="519">
                  <c:v>35219</c:v>
                </c:pt>
                <c:pt idx="520">
                  <c:v>35220</c:v>
                </c:pt>
                <c:pt idx="521">
                  <c:v>35221</c:v>
                </c:pt>
                <c:pt idx="522">
                  <c:v>35222</c:v>
                </c:pt>
                <c:pt idx="523">
                  <c:v>35223</c:v>
                </c:pt>
                <c:pt idx="524">
                  <c:v>35224</c:v>
                </c:pt>
                <c:pt idx="525">
                  <c:v>35225</c:v>
                </c:pt>
                <c:pt idx="526">
                  <c:v>35226</c:v>
                </c:pt>
                <c:pt idx="527">
                  <c:v>35227</c:v>
                </c:pt>
                <c:pt idx="528">
                  <c:v>35228</c:v>
                </c:pt>
                <c:pt idx="529">
                  <c:v>35229</c:v>
                </c:pt>
                <c:pt idx="530">
                  <c:v>35230</c:v>
                </c:pt>
                <c:pt idx="531">
                  <c:v>35231</c:v>
                </c:pt>
                <c:pt idx="532">
                  <c:v>35232</c:v>
                </c:pt>
                <c:pt idx="533">
                  <c:v>35233</c:v>
                </c:pt>
                <c:pt idx="534">
                  <c:v>35234</c:v>
                </c:pt>
                <c:pt idx="535">
                  <c:v>35235</c:v>
                </c:pt>
                <c:pt idx="536">
                  <c:v>35236</c:v>
                </c:pt>
                <c:pt idx="537">
                  <c:v>35237</c:v>
                </c:pt>
                <c:pt idx="538">
                  <c:v>35238</c:v>
                </c:pt>
                <c:pt idx="539">
                  <c:v>35239</c:v>
                </c:pt>
                <c:pt idx="540">
                  <c:v>35240</c:v>
                </c:pt>
                <c:pt idx="541">
                  <c:v>35241</c:v>
                </c:pt>
                <c:pt idx="542">
                  <c:v>35242</c:v>
                </c:pt>
                <c:pt idx="543">
                  <c:v>35243</c:v>
                </c:pt>
                <c:pt idx="544">
                  <c:v>35244</c:v>
                </c:pt>
                <c:pt idx="545">
                  <c:v>35245</c:v>
                </c:pt>
                <c:pt idx="546">
                  <c:v>35246</c:v>
                </c:pt>
                <c:pt idx="547">
                  <c:v>35247</c:v>
                </c:pt>
                <c:pt idx="548">
                  <c:v>35248</c:v>
                </c:pt>
                <c:pt idx="549">
                  <c:v>35249</c:v>
                </c:pt>
                <c:pt idx="550">
                  <c:v>35250</c:v>
                </c:pt>
                <c:pt idx="551">
                  <c:v>35251</c:v>
                </c:pt>
                <c:pt idx="552">
                  <c:v>35252</c:v>
                </c:pt>
                <c:pt idx="553">
                  <c:v>35253</c:v>
                </c:pt>
                <c:pt idx="554">
                  <c:v>35254</c:v>
                </c:pt>
                <c:pt idx="555">
                  <c:v>35255</c:v>
                </c:pt>
                <c:pt idx="556">
                  <c:v>35256</c:v>
                </c:pt>
                <c:pt idx="557">
                  <c:v>35257</c:v>
                </c:pt>
                <c:pt idx="558">
                  <c:v>35258</c:v>
                </c:pt>
                <c:pt idx="559">
                  <c:v>35259</c:v>
                </c:pt>
                <c:pt idx="560">
                  <c:v>35260</c:v>
                </c:pt>
                <c:pt idx="561">
                  <c:v>35261</c:v>
                </c:pt>
                <c:pt idx="562">
                  <c:v>35262</c:v>
                </c:pt>
                <c:pt idx="563">
                  <c:v>35263</c:v>
                </c:pt>
                <c:pt idx="564">
                  <c:v>35264</c:v>
                </c:pt>
                <c:pt idx="565">
                  <c:v>35265</c:v>
                </c:pt>
                <c:pt idx="566">
                  <c:v>35266</c:v>
                </c:pt>
                <c:pt idx="567">
                  <c:v>35267</c:v>
                </c:pt>
                <c:pt idx="568">
                  <c:v>35268</c:v>
                </c:pt>
                <c:pt idx="569">
                  <c:v>35269</c:v>
                </c:pt>
                <c:pt idx="570">
                  <c:v>35270</c:v>
                </c:pt>
                <c:pt idx="571">
                  <c:v>35271</c:v>
                </c:pt>
                <c:pt idx="572">
                  <c:v>35272</c:v>
                </c:pt>
                <c:pt idx="573">
                  <c:v>35273</c:v>
                </c:pt>
                <c:pt idx="574">
                  <c:v>35274</c:v>
                </c:pt>
                <c:pt idx="575">
                  <c:v>35275</c:v>
                </c:pt>
                <c:pt idx="576">
                  <c:v>35276</c:v>
                </c:pt>
                <c:pt idx="577">
                  <c:v>35277</c:v>
                </c:pt>
                <c:pt idx="578">
                  <c:v>35278</c:v>
                </c:pt>
                <c:pt idx="579">
                  <c:v>35279</c:v>
                </c:pt>
                <c:pt idx="580">
                  <c:v>35280</c:v>
                </c:pt>
                <c:pt idx="581">
                  <c:v>35281</c:v>
                </c:pt>
                <c:pt idx="582">
                  <c:v>35282</c:v>
                </c:pt>
                <c:pt idx="583">
                  <c:v>35283</c:v>
                </c:pt>
                <c:pt idx="584">
                  <c:v>35284</c:v>
                </c:pt>
                <c:pt idx="585">
                  <c:v>35285</c:v>
                </c:pt>
                <c:pt idx="586">
                  <c:v>35286</c:v>
                </c:pt>
                <c:pt idx="587">
                  <c:v>35287</c:v>
                </c:pt>
                <c:pt idx="588">
                  <c:v>35288</c:v>
                </c:pt>
                <c:pt idx="589">
                  <c:v>35289</c:v>
                </c:pt>
                <c:pt idx="590">
                  <c:v>35290</c:v>
                </c:pt>
                <c:pt idx="591">
                  <c:v>35291</c:v>
                </c:pt>
                <c:pt idx="592">
                  <c:v>35292</c:v>
                </c:pt>
                <c:pt idx="593">
                  <c:v>35293</c:v>
                </c:pt>
                <c:pt idx="594">
                  <c:v>35294</c:v>
                </c:pt>
                <c:pt idx="595">
                  <c:v>35295</c:v>
                </c:pt>
                <c:pt idx="596">
                  <c:v>35296</c:v>
                </c:pt>
                <c:pt idx="597">
                  <c:v>35297</c:v>
                </c:pt>
                <c:pt idx="598">
                  <c:v>35298</c:v>
                </c:pt>
                <c:pt idx="599">
                  <c:v>35299</c:v>
                </c:pt>
                <c:pt idx="600">
                  <c:v>35300</c:v>
                </c:pt>
                <c:pt idx="601">
                  <c:v>35301</c:v>
                </c:pt>
                <c:pt idx="602">
                  <c:v>35302</c:v>
                </c:pt>
                <c:pt idx="603">
                  <c:v>35303</c:v>
                </c:pt>
                <c:pt idx="604">
                  <c:v>35304</c:v>
                </c:pt>
                <c:pt idx="605">
                  <c:v>35305</c:v>
                </c:pt>
                <c:pt idx="606">
                  <c:v>35306</c:v>
                </c:pt>
                <c:pt idx="607">
                  <c:v>35307</c:v>
                </c:pt>
                <c:pt idx="608">
                  <c:v>35308</c:v>
                </c:pt>
                <c:pt idx="609">
                  <c:v>35309</c:v>
                </c:pt>
                <c:pt idx="610">
                  <c:v>35310</c:v>
                </c:pt>
                <c:pt idx="611">
                  <c:v>35311</c:v>
                </c:pt>
                <c:pt idx="612">
                  <c:v>35312</c:v>
                </c:pt>
                <c:pt idx="613">
                  <c:v>35313</c:v>
                </c:pt>
                <c:pt idx="614">
                  <c:v>35314</c:v>
                </c:pt>
                <c:pt idx="615">
                  <c:v>35315</c:v>
                </c:pt>
                <c:pt idx="616">
                  <c:v>35316</c:v>
                </c:pt>
                <c:pt idx="617">
                  <c:v>35317</c:v>
                </c:pt>
                <c:pt idx="618">
                  <c:v>35318</c:v>
                </c:pt>
                <c:pt idx="619">
                  <c:v>35319</c:v>
                </c:pt>
                <c:pt idx="620">
                  <c:v>35320</c:v>
                </c:pt>
                <c:pt idx="621">
                  <c:v>35321</c:v>
                </c:pt>
                <c:pt idx="622">
                  <c:v>35322</c:v>
                </c:pt>
                <c:pt idx="623">
                  <c:v>35323</c:v>
                </c:pt>
                <c:pt idx="624">
                  <c:v>35324</c:v>
                </c:pt>
                <c:pt idx="625">
                  <c:v>35325</c:v>
                </c:pt>
                <c:pt idx="626">
                  <c:v>35326</c:v>
                </c:pt>
                <c:pt idx="627">
                  <c:v>35327</c:v>
                </c:pt>
                <c:pt idx="628">
                  <c:v>35328</c:v>
                </c:pt>
                <c:pt idx="629">
                  <c:v>35329</c:v>
                </c:pt>
                <c:pt idx="630">
                  <c:v>35330</c:v>
                </c:pt>
                <c:pt idx="631">
                  <c:v>35331</c:v>
                </c:pt>
                <c:pt idx="632">
                  <c:v>35332</c:v>
                </c:pt>
                <c:pt idx="633">
                  <c:v>35333</c:v>
                </c:pt>
                <c:pt idx="634">
                  <c:v>35334</c:v>
                </c:pt>
                <c:pt idx="635">
                  <c:v>35335</c:v>
                </c:pt>
                <c:pt idx="636">
                  <c:v>35336</c:v>
                </c:pt>
                <c:pt idx="637">
                  <c:v>35337</c:v>
                </c:pt>
                <c:pt idx="638">
                  <c:v>35338</c:v>
                </c:pt>
                <c:pt idx="639">
                  <c:v>35339</c:v>
                </c:pt>
                <c:pt idx="640">
                  <c:v>35340</c:v>
                </c:pt>
                <c:pt idx="641">
                  <c:v>35341</c:v>
                </c:pt>
                <c:pt idx="642">
                  <c:v>35342</c:v>
                </c:pt>
                <c:pt idx="643">
                  <c:v>35343</c:v>
                </c:pt>
                <c:pt idx="644">
                  <c:v>35344</c:v>
                </c:pt>
                <c:pt idx="645">
                  <c:v>35345</c:v>
                </c:pt>
                <c:pt idx="646">
                  <c:v>35346</c:v>
                </c:pt>
                <c:pt idx="647">
                  <c:v>35347</c:v>
                </c:pt>
                <c:pt idx="648">
                  <c:v>35348</c:v>
                </c:pt>
                <c:pt idx="649">
                  <c:v>35349</c:v>
                </c:pt>
                <c:pt idx="650">
                  <c:v>35350</c:v>
                </c:pt>
                <c:pt idx="651">
                  <c:v>35351</c:v>
                </c:pt>
                <c:pt idx="652">
                  <c:v>35352</c:v>
                </c:pt>
                <c:pt idx="653">
                  <c:v>35353</c:v>
                </c:pt>
                <c:pt idx="654">
                  <c:v>35354</c:v>
                </c:pt>
                <c:pt idx="655">
                  <c:v>35355</c:v>
                </c:pt>
                <c:pt idx="656">
                  <c:v>35356</c:v>
                </c:pt>
                <c:pt idx="657">
                  <c:v>35357</c:v>
                </c:pt>
                <c:pt idx="658">
                  <c:v>35358</c:v>
                </c:pt>
                <c:pt idx="659">
                  <c:v>35359</c:v>
                </c:pt>
                <c:pt idx="660">
                  <c:v>35360</c:v>
                </c:pt>
                <c:pt idx="661">
                  <c:v>35361</c:v>
                </c:pt>
                <c:pt idx="662">
                  <c:v>35362</c:v>
                </c:pt>
                <c:pt idx="663">
                  <c:v>35363</c:v>
                </c:pt>
                <c:pt idx="664">
                  <c:v>35364</c:v>
                </c:pt>
                <c:pt idx="665">
                  <c:v>35365</c:v>
                </c:pt>
                <c:pt idx="666">
                  <c:v>35366</c:v>
                </c:pt>
                <c:pt idx="667">
                  <c:v>35367</c:v>
                </c:pt>
                <c:pt idx="668">
                  <c:v>35368</c:v>
                </c:pt>
                <c:pt idx="669">
                  <c:v>35369</c:v>
                </c:pt>
                <c:pt idx="670">
                  <c:v>35370</c:v>
                </c:pt>
                <c:pt idx="671">
                  <c:v>35371</c:v>
                </c:pt>
                <c:pt idx="672">
                  <c:v>35372</c:v>
                </c:pt>
                <c:pt idx="673">
                  <c:v>35373</c:v>
                </c:pt>
                <c:pt idx="674">
                  <c:v>35374</c:v>
                </c:pt>
                <c:pt idx="675">
                  <c:v>35375</c:v>
                </c:pt>
                <c:pt idx="676">
                  <c:v>35376</c:v>
                </c:pt>
                <c:pt idx="677">
                  <c:v>35377</c:v>
                </c:pt>
                <c:pt idx="678">
                  <c:v>35378</c:v>
                </c:pt>
                <c:pt idx="679">
                  <c:v>35379</c:v>
                </c:pt>
                <c:pt idx="680">
                  <c:v>35380</c:v>
                </c:pt>
                <c:pt idx="681">
                  <c:v>35381</c:v>
                </c:pt>
                <c:pt idx="682">
                  <c:v>35382</c:v>
                </c:pt>
                <c:pt idx="683">
                  <c:v>35383</c:v>
                </c:pt>
                <c:pt idx="684">
                  <c:v>35384</c:v>
                </c:pt>
                <c:pt idx="685">
                  <c:v>35385</c:v>
                </c:pt>
                <c:pt idx="686">
                  <c:v>35386</c:v>
                </c:pt>
                <c:pt idx="687">
                  <c:v>35387</c:v>
                </c:pt>
                <c:pt idx="688">
                  <c:v>35388</c:v>
                </c:pt>
                <c:pt idx="689">
                  <c:v>35389</c:v>
                </c:pt>
                <c:pt idx="690">
                  <c:v>35390</c:v>
                </c:pt>
                <c:pt idx="691">
                  <c:v>35391</c:v>
                </c:pt>
                <c:pt idx="692">
                  <c:v>35392</c:v>
                </c:pt>
                <c:pt idx="693">
                  <c:v>35393</c:v>
                </c:pt>
                <c:pt idx="694">
                  <c:v>35394</c:v>
                </c:pt>
                <c:pt idx="695">
                  <c:v>35395</c:v>
                </c:pt>
                <c:pt idx="696">
                  <c:v>35396</c:v>
                </c:pt>
                <c:pt idx="697">
                  <c:v>35397</c:v>
                </c:pt>
                <c:pt idx="698">
                  <c:v>35398</c:v>
                </c:pt>
                <c:pt idx="699">
                  <c:v>35399</c:v>
                </c:pt>
                <c:pt idx="700">
                  <c:v>35400</c:v>
                </c:pt>
                <c:pt idx="701">
                  <c:v>35401</c:v>
                </c:pt>
                <c:pt idx="702">
                  <c:v>35402</c:v>
                </c:pt>
                <c:pt idx="703">
                  <c:v>35403</c:v>
                </c:pt>
                <c:pt idx="704">
                  <c:v>35404</c:v>
                </c:pt>
                <c:pt idx="705">
                  <c:v>35405</c:v>
                </c:pt>
                <c:pt idx="706">
                  <c:v>35406</c:v>
                </c:pt>
                <c:pt idx="707">
                  <c:v>35407</c:v>
                </c:pt>
                <c:pt idx="708">
                  <c:v>35408</c:v>
                </c:pt>
                <c:pt idx="709">
                  <c:v>35409</c:v>
                </c:pt>
                <c:pt idx="710">
                  <c:v>35410</c:v>
                </c:pt>
                <c:pt idx="711">
                  <c:v>35411</c:v>
                </c:pt>
                <c:pt idx="712">
                  <c:v>35412</c:v>
                </c:pt>
                <c:pt idx="713">
                  <c:v>35413</c:v>
                </c:pt>
                <c:pt idx="714">
                  <c:v>35414</c:v>
                </c:pt>
                <c:pt idx="715">
                  <c:v>35415</c:v>
                </c:pt>
                <c:pt idx="716">
                  <c:v>35416</c:v>
                </c:pt>
                <c:pt idx="717">
                  <c:v>35417</c:v>
                </c:pt>
                <c:pt idx="718">
                  <c:v>35418</c:v>
                </c:pt>
                <c:pt idx="719">
                  <c:v>35419</c:v>
                </c:pt>
                <c:pt idx="720">
                  <c:v>35420</c:v>
                </c:pt>
                <c:pt idx="721">
                  <c:v>35421</c:v>
                </c:pt>
                <c:pt idx="722">
                  <c:v>35422</c:v>
                </c:pt>
                <c:pt idx="723">
                  <c:v>35423</c:v>
                </c:pt>
                <c:pt idx="724">
                  <c:v>35424</c:v>
                </c:pt>
                <c:pt idx="725">
                  <c:v>35425</c:v>
                </c:pt>
                <c:pt idx="726">
                  <c:v>35426</c:v>
                </c:pt>
                <c:pt idx="727">
                  <c:v>35427</c:v>
                </c:pt>
                <c:pt idx="728">
                  <c:v>35428</c:v>
                </c:pt>
                <c:pt idx="729">
                  <c:v>35429</c:v>
                </c:pt>
                <c:pt idx="730">
                  <c:v>35430</c:v>
                </c:pt>
                <c:pt idx="731">
                  <c:v>35431</c:v>
                </c:pt>
                <c:pt idx="732">
                  <c:v>35432</c:v>
                </c:pt>
                <c:pt idx="733">
                  <c:v>35433</c:v>
                </c:pt>
                <c:pt idx="734">
                  <c:v>35434</c:v>
                </c:pt>
                <c:pt idx="735">
                  <c:v>35435</c:v>
                </c:pt>
                <c:pt idx="736">
                  <c:v>35436</c:v>
                </c:pt>
                <c:pt idx="737">
                  <c:v>35437</c:v>
                </c:pt>
                <c:pt idx="738">
                  <c:v>35438</c:v>
                </c:pt>
                <c:pt idx="739">
                  <c:v>35439</c:v>
                </c:pt>
                <c:pt idx="740">
                  <c:v>35440</c:v>
                </c:pt>
                <c:pt idx="741">
                  <c:v>35441</c:v>
                </c:pt>
                <c:pt idx="742">
                  <c:v>35442</c:v>
                </c:pt>
                <c:pt idx="743">
                  <c:v>35443</c:v>
                </c:pt>
                <c:pt idx="744">
                  <c:v>35444</c:v>
                </c:pt>
                <c:pt idx="745">
                  <c:v>35445</c:v>
                </c:pt>
                <c:pt idx="746">
                  <c:v>35446</c:v>
                </c:pt>
                <c:pt idx="747">
                  <c:v>35447</c:v>
                </c:pt>
                <c:pt idx="748">
                  <c:v>35448</c:v>
                </c:pt>
                <c:pt idx="749">
                  <c:v>35449</c:v>
                </c:pt>
                <c:pt idx="750">
                  <c:v>35450</c:v>
                </c:pt>
                <c:pt idx="751">
                  <c:v>35451</c:v>
                </c:pt>
                <c:pt idx="752">
                  <c:v>35452</c:v>
                </c:pt>
                <c:pt idx="753">
                  <c:v>35453</c:v>
                </c:pt>
                <c:pt idx="754">
                  <c:v>35454</c:v>
                </c:pt>
                <c:pt idx="755">
                  <c:v>35455</c:v>
                </c:pt>
                <c:pt idx="756">
                  <c:v>35456</c:v>
                </c:pt>
                <c:pt idx="757">
                  <c:v>35457</c:v>
                </c:pt>
                <c:pt idx="758">
                  <c:v>35458</c:v>
                </c:pt>
                <c:pt idx="759">
                  <c:v>35459</c:v>
                </c:pt>
                <c:pt idx="760">
                  <c:v>35460</c:v>
                </c:pt>
                <c:pt idx="761">
                  <c:v>35461</c:v>
                </c:pt>
                <c:pt idx="762">
                  <c:v>35462</c:v>
                </c:pt>
                <c:pt idx="763">
                  <c:v>35463</c:v>
                </c:pt>
                <c:pt idx="764">
                  <c:v>35464</c:v>
                </c:pt>
                <c:pt idx="765">
                  <c:v>35465</c:v>
                </c:pt>
                <c:pt idx="766">
                  <c:v>35466</c:v>
                </c:pt>
                <c:pt idx="767">
                  <c:v>35467</c:v>
                </c:pt>
                <c:pt idx="768">
                  <c:v>35468</c:v>
                </c:pt>
                <c:pt idx="769">
                  <c:v>35469</c:v>
                </c:pt>
                <c:pt idx="770">
                  <c:v>35470</c:v>
                </c:pt>
                <c:pt idx="771">
                  <c:v>35471</c:v>
                </c:pt>
                <c:pt idx="772">
                  <c:v>35472</c:v>
                </c:pt>
                <c:pt idx="773">
                  <c:v>35473</c:v>
                </c:pt>
                <c:pt idx="774">
                  <c:v>35474</c:v>
                </c:pt>
                <c:pt idx="775">
                  <c:v>35475</c:v>
                </c:pt>
                <c:pt idx="776">
                  <c:v>35476</c:v>
                </c:pt>
                <c:pt idx="777">
                  <c:v>35477</c:v>
                </c:pt>
                <c:pt idx="778">
                  <c:v>35478</c:v>
                </c:pt>
                <c:pt idx="779">
                  <c:v>35479</c:v>
                </c:pt>
                <c:pt idx="780">
                  <c:v>35480</c:v>
                </c:pt>
                <c:pt idx="781">
                  <c:v>35481</c:v>
                </c:pt>
                <c:pt idx="782">
                  <c:v>35482</c:v>
                </c:pt>
                <c:pt idx="783">
                  <c:v>35483</c:v>
                </c:pt>
                <c:pt idx="784">
                  <c:v>35484</c:v>
                </c:pt>
                <c:pt idx="785">
                  <c:v>35485</c:v>
                </c:pt>
                <c:pt idx="786">
                  <c:v>35486</c:v>
                </c:pt>
                <c:pt idx="787">
                  <c:v>35487</c:v>
                </c:pt>
                <c:pt idx="788">
                  <c:v>35488</c:v>
                </c:pt>
                <c:pt idx="789">
                  <c:v>35489</c:v>
                </c:pt>
                <c:pt idx="790">
                  <c:v>35490</c:v>
                </c:pt>
                <c:pt idx="791">
                  <c:v>35491</c:v>
                </c:pt>
                <c:pt idx="792">
                  <c:v>35492</c:v>
                </c:pt>
                <c:pt idx="793">
                  <c:v>35493</c:v>
                </c:pt>
                <c:pt idx="794">
                  <c:v>35494</c:v>
                </c:pt>
                <c:pt idx="795">
                  <c:v>35495</c:v>
                </c:pt>
                <c:pt idx="796">
                  <c:v>35496</c:v>
                </c:pt>
                <c:pt idx="797">
                  <c:v>35497</c:v>
                </c:pt>
                <c:pt idx="798">
                  <c:v>35498</c:v>
                </c:pt>
                <c:pt idx="799">
                  <c:v>35499</c:v>
                </c:pt>
                <c:pt idx="800">
                  <c:v>35500</c:v>
                </c:pt>
                <c:pt idx="801">
                  <c:v>35501</c:v>
                </c:pt>
                <c:pt idx="802">
                  <c:v>35502</c:v>
                </c:pt>
                <c:pt idx="803">
                  <c:v>35503</c:v>
                </c:pt>
                <c:pt idx="804">
                  <c:v>35504</c:v>
                </c:pt>
                <c:pt idx="805">
                  <c:v>35505</c:v>
                </c:pt>
                <c:pt idx="806">
                  <c:v>35506</c:v>
                </c:pt>
                <c:pt idx="807">
                  <c:v>35507</c:v>
                </c:pt>
                <c:pt idx="808">
                  <c:v>35508</c:v>
                </c:pt>
                <c:pt idx="809">
                  <c:v>35509</c:v>
                </c:pt>
                <c:pt idx="810">
                  <c:v>35510</c:v>
                </c:pt>
                <c:pt idx="811">
                  <c:v>35511</c:v>
                </c:pt>
                <c:pt idx="812">
                  <c:v>35512</c:v>
                </c:pt>
                <c:pt idx="813">
                  <c:v>35513</c:v>
                </c:pt>
                <c:pt idx="814">
                  <c:v>35514</c:v>
                </c:pt>
                <c:pt idx="815">
                  <c:v>35515</c:v>
                </c:pt>
                <c:pt idx="816">
                  <c:v>35516</c:v>
                </c:pt>
                <c:pt idx="817">
                  <c:v>35517</c:v>
                </c:pt>
                <c:pt idx="818">
                  <c:v>35518</c:v>
                </c:pt>
                <c:pt idx="819">
                  <c:v>35519</c:v>
                </c:pt>
                <c:pt idx="820">
                  <c:v>35520</c:v>
                </c:pt>
                <c:pt idx="821">
                  <c:v>35521</c:v>
                </c:pt>
                <c:pt idx="822">
                  <c:v>35522</c:v>
                </c:pt>
                <c:pt idx="823">
                  <c:v>35523</c:v>
                </c:pt>
                <c:pt idx="824">
                  <c:v>35524</c:v>
                </c:pt>
                <c:pt idx="825">
                  <c:v>35525</c:v>
                </c:pt>
                <c:pt idx="826">
                  <c:v>35526</c:v>
                </c:pt>
                <c:pt idx="827">
                  <c:v>35527</c:v>
                </c:pt>
                <c:pt idx="828">
                  <c:v>35528</c:v>
                </c:pt>
                <c:pt idx="829">
                  <c:v>35529</c:v>
                </c:pt>
                <c:pt idx="830">
                  <c:v>35530</c:v>
                </c:pt>
                <c:pt idx="831">
                  <c:v>35531</c:v>
                </c:pt>
                <c:pt idx="832">
                  <c:v>35532</c:v>
                </c:pt>
                <c:pt idx="833">
                  <c:v>35533</c:v>
                </c:pt>
                <c:pt idx="834">
                  <c:v>35534</c:v>
                </c:pt>
                <c:pt idx="835">
                  <c:v>35535</c:v>
                </c:pt>
                <c:pt idx="836">
                  <c:v>35536</c:v>
                </c:pt>
                <c:pt idx="837">
                  <c:v>35537</c:v>
                </c:pt>
                <c:pt idx="838">
                  <c:v>35538</c:v>
                </c:pt>
                <c:pt idx="839">
                  <c:v>35539</c:v>
                </c:pt>
                <c:pt idx="840">
                  <c:v>35540</c:v>
                </c:pt>
                <c:pt idx="841">
                  <c:v>35541</c:v>
                </c:pt>
                <c:pt idx="842">
                  <c:v>35542</c:v>
                </c:pt>
                <c:pt idx="843">
                  <c:v>35543</c:v>
                </c:pt>
                <c:pt idx="844">
                  <c:v>35544</c:v>
                </c:pt>
                <c:pt idx="845">
                  <c:v>35545</c:v>
                </c:pt>
                <c:pt idx="846">
                  <c:v>35546</c:v>
                </c:pt>
                <c:pt idx="847">
                  <c:v>35547</c:v>
                </c:pt>
                <c:pt idx="848">
                  <c:v>35548</c:v>
                </c:pt>
                <c:pt idx="849">
                  <c:v>35549</c:v>
                </c:pt>
                <c:pt idx="850">
                  <c:v>35550</c:v>
                </c:pt>
                <c:pt idx="851">
                  <c:v>35551</c:v>
                </c:pt>
                <c:pt idx="852">
                  <c:v>35552</c:v>
                </c:pt>
                <c:pt idx="853">
                  <c:v>35553</c:v>
                </c:pt>
                <c:pt idx="854">
                  <c:v>35554</c:v>
                </c:pt>
                <c:pt idx="855">
                  <c:v>35555</c:v>
                </c:pt>
                <c:pt idx="856">
                  <c:v>35556</c:v>
                </c:pt>
                <c:pt idx="857">
                  <c:v>35557</c:v>
                </c:pt>
                <c:pt idx="858">
                  <c:v>35558</c:v>
                </c:pt>
                <c:pt idx="859">
                  <c:v>35559</c:v>
                </c:pt>
                <c:pt idx="860">
                  <c:v>35560</c:v>
                </c:pt>
                <c:pt idx="861">
                  <c:v>35561</c:v>
                </c:pt>
                <c:pt idx="862">
                  <c:v>35562</c:v>
                </c:pt>
                <c:pt idx="863">
                  <c:v>35563</c:v>
                </c:pt>
                <c:pt idx="864">
                  <c:v>35564</c:v>
                </c:pt>
                <c:pt idx="865">
                  <c:v>35565</c:v>
                </c:pt>
                <c:pt idx="866">
                  <c:v>35566</c:v>
                </c:pt>
                <c:pt idx="867">
                  <c:v>35567</c:v>
                </c:pt>
                <c:pt idx="868">
                  <c:v>35568</c:v>
                </c:pt>
                <c:pt idx="869">
                  <c:v>35569</c:v>
                </c:pt>
                <c:pt idx="870">
                  <c:v>35570</c:v>
                </c:pt>
                <c:pt idx="871">
                  <c:v>35571</c:v>
                </c:pt>
                <c:pt idx="872">
                  <c:v>35572</c:v>
                </c:pt>
                <c:pt idx="873">
                  <c:v>35573</c:v>
                </c:pt>
                <c:pt idx="874">
                  <c:v>35574</c:v>
                </c:pt>
                <c:pt idx="875">
                  <c:v>35575</c:v>
                </c:pt>
                <c:pt idx="876">
                  <c:v>35576</c:v>
                </c:pt>
                <c:pt idx="877">
                  <c:v>35577</c:v>
                </c:pt>
                <c:pt idx="878">
                  <c:v>35578</c:v>
                </c:pt>
                <c:pt idx="879">
                  <c:v>35579</c:v>
                </c:pt>
                <c:pt idx="880">
                  <c:v>35580</c:v>
                </c:pt>
                <c:pt idx="881">
                  <c:v>35581</c:v>
                </c:pt>
                <c:pt idx="882">
                  <c:v>35582</c:v>
                </c:pt>
                <c:pt idx="883">
                  <c:v>35583</c:v>
                </c:pt>
                <c:pt idx="884">
                  <c:v>35584</c:v>
                </c:pt>
                <c:pt idx="885">
                  <c:v>35585</c:v>
                </c:pt>
                <c:pt idx="886">
                  <c:v>35586</c:v>
                </c:pt>
                <c:pt idx="887">
                  <c:v>35587</c:v>
                </c:pt>
                <c:pt idx="888">
                  <c:v>35588</c:v>
                </c:pt>
                <c:pt idx="889">
                  <c:v>35589</c:v>
                </c:pt>
                <c:pt idx="890">
                  <c:v>35590</c:v>
                </c:pt>
                <c:pt idx="891">
                  <c:v>35591</c:v>
                </c:pt>
                <c:pt idx="892">
                  <c:v>35592</c:v>
                </c:pt>
                <c:pt idx="893">
                  <c:v>35593</c:v>
                </c:pt>
                <c:pt idx="894">
                  <c:v>35594</c:v>
                </c:pt>
                <c:pt idx="895">
                  <c:v>35595</c:v>
                </c:pt>
                <c:pt idx="896">
                  <c:v>35596</c:v>
                </c:pt>
                <c:pt idx="897">
                  <c:v>35597</c:v>
                </c:pt>
                <c:pt idx="898">
                  <c:v>35598</c:v>
                </c:pt>
                <c:pt idx="899">
                  <c:v>35599</c:v>
                </c:pt>
                <c:pt idx="900">
                  <c:v>35600</c:v>
                </c:pt>
                <c:pt idx="901">
                  <c:v>35601</c:v>
                </c:pt>
                <c:pt idx="902">
                  <c:v>35602</c:v>
                </c:pt>
                <c:pt idx="903">
                  <c:v>35603</c:v>
                </c:pt>
                <c:pt idx="904">
                  <c:v>35604</c:v>
                </c:pt>
                <c:pt idx="905">
                  <c:v>35605</c:v>
                </c:pt>
                <c:pt idx="906">
                  <c:v>35606</c:v>
                </c:pt>
                <c:pt idx="907">
                  <c:v>35607</c:v>
                </c:pt>
                <c:pt idx="908">
                  <c:v>35608</c:v>
                </c:pt>
                <c:pt idx="909">
                  <c:v>35609</c:v>
                </c:pt>
                <c:pt idx="910">
                  <c:v>35610</c:v>
                </c:pt>
                <c:pt idx="911">
                  <c:v>35611</c:v>
                </c:pt>
                <c:pt idx="912">
                  <c:v>35612</c:v>
                </c:pt>
                <c:pt idx="913">
                  <c:v>35613</c:v>
                </c:pt>
                <c:pt idx="914">
                  <c:v>35614</c:v>
                </c:pt>
                <c:pt idx="915">
                  <c:v>35615</c:v>
                </c:pt>
                <c:pt idx="916">
                  <c:v>35616</c:v>
                </c:pt>
                <c:pt idx="917">
                  <c:v>35617</c:v>
                </c:pt>
                <c:pt idx="918">
                  <c:v>35618</c:v>
                </c:pt>
                <c:pt idx="919">
                  <c:v>35619</c:v>
                </c:pt>
                <c:pt idx="920">
                  <c:v>35620</c:v>
                </c:pt>
                <c:pt idx="921">
                  <c:v>35621</c:v>
                </c:pt>
                <c:pt idx="922">
                  <c:v>35622</c:v>
                </c:pt>
                <c:pt idx="923">
                  <c:v>35623</c:v>
                </c:pt>
                <c:pt idx="924">
                  <c:v>35624</c:v>
                </c:pt>
                <c:pt idx="925">
                  <c:v>35625</c:v>
                </c:pt>
                <c:pt idx="926">
                  <c:v>35626</c:v>
                </c:pt>
                <c:pt idx="927">
                  <c:v>35627</c:v>
                </c:pt>
                <c:pt idx="928">
                  <c:v>35628</c:v>
                </c:pt>
                <c:pt idx="929">
                  <c:v>35629</c:v>
                </c:pt>
                <c:pt idx="930">
                  <c:v>35630</c:v>
                </c:pt>
                <c:pt idx="931">
                  <c:v>35631</c:v>
                </c:pt>
                <c:pt idx="932">
                  <c:v>35632</c:v>
                </c:pt>
                <c:pt idx="933">
                  <c:v>35633</c:v>
                </c:pt>
                <c:pt idx="934">
                  <c:v>35634</c:v>
                </c:pt>
                <c:pt idx="935">
                  <c:v>35635</c:v>
                </c:pt>
                <c:pt idx="936">
                  <c:v>35636</c:v>
                </c:pt>
                <c:pt idx="937">
                  <c:v>35637</c:v>
                </c:pt>
                <c:pt idx="938">
                  <c:v>35638</c:v>
                </c:pt>
                <c:pt idx="939">
                  <c:v>35639</c:v>
                </c:pt>
                <c:pt idx="940">
                  <c:v>35640</c:v>
                </c:pt>
                <c:pt idx="941">
                  <c:v>35641</c:v>
                </c:pt>
                <c:pt idx="942">
                  <c:v>35642</c:v>
                </c:pt>
                <c:pt idx="943">
                  <c:v>35643</c:v>
                </c:pt>
                <c:pt idx="944">
                  <c:v>35644</c:v>
                </c:pt>
                <c:pt idx="945">
                  <c:v>35645</c:v>
                </c:pt>
                <c:pt idx="946">
                  <c:v>35646</c:v>
                </c:pt>
                <c:pt idx="947">
                  <c:v>35647</c:v>
                </c:pt>
                <c:pt idx="948">
                  <c:v>35648</c:v>
                </c:pt>
                <c:pt idx="949">
                  <c:v>35649</c:v>
                </c:pt>
                <c:pt idx="950">
                  <c:v>35650</c:v>
                </c:pt>
                <c:pt idx="951">
                  <c:v>35651</c:v>
                </c:pt>
                <c:pt idx="952">
                  <c:v>35652</c:v>
                </c:pt>
                <c:pt idx="953">
                  <c:v>35653</c:v>
                </c:pt>
                <c:pt idx="954">
                  <c:v>35654</c:v>
                </c:pt>
                <c:pt idx="955">
                  <c:v>35655</c:v>
                </c:pt>
                <c:pt idx="956">
                  <c:v>35656</c:v>
                </c:pt>
                <c:pt idx="957">
                  <c:v>35657</c:v>
                </c:pt>
                <c:pt idx="958">
                  <c:v>35658</c:v>
                </c:pt>
                <c:pt idx="959">
                  <c:v>35659</c:v>
                </c:pt>
                <c:pt idx="960">
                  <c:v>35660</c:v>
                </c:pt>
                <c:pt idx="961">
                  <c:v>35661</c:v>
                </c:pt>
                <c:pt idx="962">
                  <c:v>35662</c:v>
                </c:pt>
                <c:pt idx="963">
                  <c:v>35663</c:v>
                </c:pt>
                <c:pt idx="964">
                  <c:v>35664</c:v>
                </c:pt>
                <c:pt idx="965">
                  <c:v>35665</c:v>
                </c:pt>
                <c:pt idx="966">
                  <c:v>35666</c:v>
                </c:pt>
                <c:pt idx="967">
                  <c:v>35667</c:v>
                </c:pt>
                <c:pt idx="968">
                  <c:v>35668</c:v>
                </c:pt>
                <c:pt idx="969">
                  <c:v>35669</c:v>
                </c:pt>
                <c:pt idx="970">
                  <c:v>35670</c:v>
                </c:pt>
                <c:pt idx="971">
                  <c:v>35671</c:v>
                </c:pt>
                <c:pt idx="972">
                  <c:v>35672</c:v>
                </c:pt>
                <c:pt idx="973">
                  <c:v>35673</c:v>
                </c:pt>
                <c:pt idx="974">
                  <c:v>35674</c:v>
                </c:pt>
                <c:pt idx="975">
                  <c:v>35675</c:v>
                </c:pt>
                <c:pt idx="976">
                  <c:v>35676</c:v>
                </c:pt>
                <c:pt idx="977">
                  <c:v>35677</c:v>
                </c:pt>
                <c:pt idx="978">
                  <c:v>35678</c:v>
                </c:pt>
                <c:pt idx="979">
                  <c:v>35679</c:v>
                </c:pt>
                <c:pt idx="980">
                  <c:v>35680</c:v>
                </c:pt>
                <c:pt idx="981">
                  <c:v>35681</c:v>
                </c:pt>
                <c:pt idx="982">
                  <c:v>35682</c:v>
                </c:pt>
                <c:pt idx="983">
                  <c:v>35683</c:v>
                </c:pt>
                <c:pt idx="984">
                  <c:v>35684</c:v>
                </c:pt>
                <c:pt idx="985">
                  <c:v>35685</c:v>
                </c:pt>
                <c:pt idx="986">
                  <c:v>35686</c:v>
                </c:pt>
                <c:pt idx="987">
                  <c:v>35687</c:v>
                </c:pt>
                <c:pt idx="988">
                  <c:v>35688</c:v>
                </c:pt>
                <c:pt idx="989">
                  <c:v>35689</c:v>
                </c:pt>
                <c:pt idx="990">
                  <c:v>35690</c:v>
                </c:pt>
                <c:pt idx="991">
                  <c:v>35691</c:v>
                </c:pt>
                <c:pt idx="992">
                  <c:v>35692</c:v>
                </c:pt>
                <c:pt idx="993">
                  <c:v>35693</c:v>
                </c:pt>
                <c:pt idx="994">
                  <c:v>35694</c:v>
                </c:pt>
                <c:pt idx="995">
                  <c:v>35695</c:v>
                </c:pt>
                <c:pt idx="996">
                  <c:v>35696</c:v>
                </c:pt>
                <c:pt idx="997">
                  <c:v>35697</c:v>
                </c:pt>
                <c:pt idx="998">
                  <c:v>35698</c:v>
                </c:pt>
                <c:pt idx="999">
                  <c:v>35699</c:v>
                </c:pt>
                <c:pt idx="1000">
                  <c:v>35700</c:v>
                </c:pt>
                <c:pt idx="1001">
                  <c:v>35701</c:v>
                </c:pt>
                <c:pt idx="1002">
                  <c:v>35702</c:v>
                </c:pt>
                <c:pt idx="1003">
                  <c:v>35703</c:v>
                </c:pt>
                <c:pt idx="1004">
                  <c:v>35704</c:v>
                </c:pt>
                <c:pt idx="1005">
                  <c:v>35705</c:v>
                </c:pt>
                <c:pt idx="1006">
                  <c:v>35706</c:v>
                </c:pt>
                <c:pt idx="1007">
                  <c:v>35707</c:v>
                </c:pt>
                <c:pt idx="1008">
                  <c:v>35708</c:v>
                </c:pt>
                <c:pt idx="1009">
                  <c:v>35709</c:v>
                </c:pt>
                <c:pt idx="1010">
                  <c:v>35710</c:v>
                </c:pt>
                <c:pt idx="1011">
                  <c:v>35711</c:v>
                </c:pt>
                <c:pt idx="1012">
                  <c:v>35712</c:v>
                </c:pt>
                <c:pt idx="1013">
                  <c:v>35713</c:v>
                </c:pt>
                <c:pt idx="1014">
                  <c:v>35714</c:v>
                </c:pt>
                <c:pt idx="1015">
                  <c:v>35715</c:v>
                </c:pt>
                <c:pt idx="1016">
                  <c:v>35716</c:v>
                </c:pt>
                <c:pt idx="1017">
                  <c:v>35717</c:v>
                </c:pt>
                <c:pt idx="1018">
                  <c:v>35718</c:v>
                </c:pt>
                <c:pt idx="1019">
                  <c:v>35719</c:v>
                </c:pt>
                <c:pt idx="1020">
                  <c:v>35720</c:v>
                </c:pt>
                <c:pt idx="1021">
                  <c:v>35721</c:v>
                </c:pt>
                <c:pt idx="1022">
                  <c:v>35722</c:v>
                </c:pt>
                <c:pt idx="1023">
                  <c:v>35723</c:v>
                </c:pt>
                <c:pt idx="1024">
                  <c:v>35724</c:v>
                </c:pt>
                <c:pt idx="1025">
                  <c:v>35725</c:v>
                </c:pt>
                <c:pt idx="1026">
                  <c:v>35726</c:v>
                </c:pt>
                <c:pt idx="1027">
                  <c:v>35727</c:v>
                </c:pt>
                <c:pt idx="1028">
                  <c:v>35728</c:v>
                </c:pt>
                <c:pt idx="1029">
                  <c:v>35729</c:v>
                </c:pt>
                <c:pt idx="1030">
                  <c:v>35730</c:v>
                </c:pt>
                <c:pt idx="1031">
                  <c:v>35731</c:v>
                </c:pt>
                <c:pt idx="1032">
                  <c:v>35732</c:v>
                </c:pt>
                <c:pt idx="1033">
                  <c:v>35733</c:v>
                </c:pt>
                <c:pt idx="1034">
                  <c:v>35734</c:v>
                </c:pt>
                <c:pt idx="1035">
                  <c:v>35735</c:v>
                </c:pt>
                <c:pt idx="1036">
                  <c:v>35736</c:v>
                </c:pt>
                <c:pt idx="1037">
                  <c:v>35737</c:v>
                </c:pt>
                <c:pt idx="1038">
                  <c:v>35738</c:v>
                </c:pt>
                <c:pt idx="1039">
                  <c:v>35739</c:v>
                </c:pt>
                <c:pt idx="1040">
                  <c:v>35740</c:v>
                </c:pt>
                <c:pt idx="1041">
                  <c:v>35741</c:v>
                </c:pt>
                <c:pt idx="1042">
                  <c:v>35742</c:v>
                </c:pt>
                <c:pt idx="1043">
                  <c:v>35743</c:v>
                </c:pt>
                <c:pt idx="1044">
                  <c:v>35744</c:v>
                </c:pt>
                <c:pt idx="1045">
                  <c:v>35745</c:v>
                </c:pt>
                <c:pt idx="1046">
                  <c:v>35746</c:v>
                </c:pt>
                <c:pt idx="1047">
                  <c:v>35747</c:v>
                </c:pt>
                <c:pt idx="1048">
                  <c:v>35748</c:v>
                </c:pt>
                <c:pt idx="1049">
                  <c:v>35749</c:v>
                </c:pt>
                <c:pt idx="1050">
                  <c:v>35750</c:v>
                </c:pt>
                <c:pt idx="1051">
                  <c:v>35751</c:v>
                </c:pt>
                <c:pt idx="1052">
                  <c:v>35752</c:v>
                </c:pt>
                <c:pt idx="1053">
                  <c:v>35753</c:v>
                </c:pt>
                <c:pt idx="1054">
                  <c:v>35754</c:v>
                </c:pt>
                <c:pt idx="1055">
                  <c:v>35755</c:v>
                </c:pt>
                <c:pt idx="1056">
                  <c:v>35756</c:v>
                </c:pt>
                <c:pt idx="1057">
                  <c:v>35757</c:v>
                </c:pt>
                <c:pt idx="1058">
                  <c:v>35758</c:v>
                </c:pt>
                <c:pt idx="1059">
                  <c:v>35759</c:v>
                </c:pt>
                <c:pt idx="1060">
                  <c:v>35760</c:v>
                </c:pt>
                <c:pt idx="1061">
                  <c:v>35761</c:v>
                </c:pt>
                <c:pt idx="1062">
                  <c:v>35762</c:v>
                </c:pt>
                <c:pt idx="1063">
                  <c:v>35763</c:v>
                </c:pt>
                <c:pt idx="1064">
                  <c:v>35764</c:v>
                </c:pt>
                <c:pt idx="1065">
                  <c:v>35765</c:v>
                </c:pt>
                <c:pt idx="1066">
                  <c:v>35766</c:v>
                </c:pt>
                <c:pt idx="1067">
                  <c:v>35767</c:v>
                </c:pt>
                <c:pt idx="1068">
                  <c:v>35768</c:v>
                </c:pt>
                <c:pt idx="1069">
                  <c:v>35769</c:v>
                </c:pt>
                <c:pt idx="1070">
                  <c:v>35770</c:v>
                </c:pt>
                <c:pt idx="1071">
                  <c:v>35771</c:v>
                </c:pt>
                <c:pt idx="1072">
                  <c:v>35772</c:v>
                </c:pt>
                <c:pt idx="1073">
                  <c:v>35773</c:v>
                </c:pt>
                <c:pt idx="1074">
                  <c:v>35774</c:v>
                </c:pt>
                <c:pt idx="1075">
                  <c:v>35775</c:v>
                </c:pt>
                <c:pt idx="1076">
                  <c:v>35776</c:v>
                </c:pt>
                <c:pt idx="1077">
                  <c:v>35777</c:v>
                </c:pt>
                <c:pt idx="1078">
                  <c:v>35778</c:v>
                </c:pt>
                <c:pt idx="1079">
                  <c:v>35779</c:v>
                </c:pt>
                <c:pt idx="1080">
                  <c:v>35780</c:v>
                </c:pt>
                <c:pt idx="1081">
                  <c:v>35781</c:v>
                </c:pt>
                <c:pt idx="1082">
                  <c:v>35782</c:v>
                </c:pt>
                <c:pt idx="1083">
                  <c:v>35783</c:v>
                </c:pt>
                <c:pt idx="1084">
                  <c:v>35784</c:v>
                </c:pt>
                <c:pt idx="1085">
                  <c:v>35785</c:v>
                </c:pt>
                <c:pt idx="1086">
                  <c:v>35786</c:v>
                </c:pt>
                <c:pt idx="1087">
                  <c:v>35787</c:v>
                </c:pt>
                <c:pt idx="1088">
                  <c:v>35788</c:v>
                </c:pt>
                <c:pt idx="1089">
                  <c:v>35789</c:v>
                </c:pt>
                <c:pt idx="1090">
                  <c:v>35790</c:v>
                </c:pt>
                <c:pt idx="1091">
                  <c:v>35791</c:v>
                </c:pt>
                <c:pt idx="1092">
                  <c:v>35792</c:v>
                </c:pt>
                <c:pt idx="1093">
                  <c:v>35793</c:v>
                </c:pt>
                <c:pt idx="1094">
                  <c:v>35794</c:v>
                </c:pt>
                <c:pt idx="1095">
                  <c:v>35795</c:v>
                </c:pt>
                <c:pt idx="1096">
                  <c:v>35796</c:v>
                </c:pt>
                <c:pt idx="1097">
                  <c:v>35797</c:v>
                </c:pt>
                <c:pt idx="1098">
                  <c:v>35798</c:v>
                </c:pt>
                <c:pt idx="1099">
                  <c:v>35799</c:v>
                </c:pt>
                <c:pt idx="1100">
                  <c:v>35800</c:v>
                </c:pt>
                <c:pt idx="1101">
                  <c:v>35801</c:v>
                </c:pt>
                <c:pt idx="1102">
                  <c:v>35802</c:v>
                </c:pt>
                <c:pt idx="1103">
                  <c:v>35803</c:v>
                </c:pt>
                <c:pt idx="1104">
                  <c:v>35804</c:v>
                </c:pt>
                <c:pt idx="1105">
                  <c:v>35805</c:v>
                </c:pt>
                <c:pt idx="1106">
                  <c:v>35806</c:v>
                </c:pt>
                <c:pt idx="1107">
                  <c:v>35807</c:v>
                </c:pt>
                <c:pt idx="1108">
                  <c:v>35808</c:v>
                </c:pt>
                <c:pt idx="1109">
                  <c:v>35809</c:v>
                </c:pt>
                <c:pt idx="1110">
                  <c:v>35810</c:v>
                </c:pt>
                <c:pt idx="1111">
                  <c:v>35811</c:v>
                </c:pt>
                <c:pt idx="1112">
                  <c:v>35812</c:v>
                </c:pt>
                <c:pt idx="1113">
                  <c:v>35813</c:v>
                </c:pt>
                <c:pt idx="1114">
                  <c:v>35814</c:v>
                </c:pt>
                <c:pt idx="1115">
                  <c:v>35815</c:v>
                </c:pt>
                <c:pt idx="1116">
                  <c:v>35816</c:v>
                </c:pt>
                <c:pt idx="1117">
                  <c:v>35817</c:v>
                </c:pt>
                <c:pt idx="1118">
                  <c:v>35818</c:v>
                </c:pt>
                <c:pt idx="1119">
                  <c:v>35819</c:v>
                </c:pt>
                <c:pt idx="1120">
                  <c:v>35820</c:v>
                </c:pt>
                <c:pt idx="1121">
                  <c:v>35821</c:v>
                </c:pt>
                <c:pt idx="1122">
                  <c:v>35822</c:v>
                </c:pt>
                <c:pt idx="1123">
                  <c:v>35823</c:v>
                </c:pt>
                <c:pt idx="1124">
                  <c:v>35824</c:v>
                </c:pt>
                <c:pt idx="1125">
                  <c:v>35825</c:v>
                </c:pt>
                <c:pt idx="1126">
                  <c:v>35826</c:v>
                </c:pt>
                <c:pt idx="1127">
                  <c:v>35827</c:v>
                </c:pt>
                <c:pt idx="1128">
                  <c:v>35828</c:v>
                </c:pt>
                <c:pt idx="1129">
                  <c:v>35829</c:v>
                </c:pt>
                <c:pt idx="1130">
                  <c:v>35830</c:v>
                </c:pt>
                <c:pt idx="1131">
                  <c:v>35831</c:v>
                </c:pt>
                <c:pt idx="1132">
                  <c:v>35832</c:v>
                </c:pt>
                <c:pt idx="1133">
                  <c:v>35833</c:v>
                </c:pt>
                <c:pt idx="1134">
                  <c:v>35834</c:v>
                </c:pt>
                <c:pt idx="1135">
                  <c:v>35835</c:v>
                </c:pt>
                <c:pt idx="1136">
                  <c:v>35836</c:v>
                </c:pt>
                <c:pt idx="1137">
                  <c:v>35837</c:v>
                </c:pt>
                <c:pt idx="1138">
                  <c:v>35838</c:v>
                </c:pt>
                <c:pt idx="1139">
                  <c:v>35839</c:v>
                </c:pt>
                <c:pt idx="1140">
                  <c:v>35840</c:v>
                </c:pt>
                <c:pt idx="1141">
                  <c:v>35841</c:v>
                </c:pt>
                <c:pt idx="1142">
                  <c:v>35842</c:v>
                </c:pt>
                <c:pt idx="1143">
                  <c:v>35843</c:v>
                </c:pt>
                <c:pt idx="1144">
                  <c:v>35844</c:v>
                </c:pt>
                <c:pt idx="1145">
                  <c:v>35845</c:v>
                </c:pt>
                <c:pt idx="1146">
                  <c:v>35846</c:v>
                </c:pt>
                <c:pt idx="1147">
                  <c:v>35847</c:v>
                </c:pt>
                <c:pt idx="1148">
                  <c:v>35848</c:v>
                </c:pt>
                <c:pt idx="1149">
                  <c:v>35849</c:v>
                </c:pt>
                <c:pt idx="1150">
                  <c:v>35850</c:v>
                </c:pt>
                <c:pt idx="1151">
                  <c:v>35851</c:v>
                </c:pt>
                <c:pt idx="1152">
                  <c:v>35852</c:v>
                </c:pt>
                <c:pt idx="1153">
                  <c:v>35853</c:v>
                </c:pt>
                <c:pt idx="1154">
                  <c:v>35854</c:v>
                </c:pt>
                <c:pt idx="1155">
                  <c:v>35855</c:v>
                </c:pt>
                <c:pt idx="1156">
                  <c:v>35856</c:v>
                </c:pt>
                <c:pt idx="1157">
                  <c:v>35857</c:v>
                </c:pt>
                <c:pt idx="1158">
                  <c:v>35858</c:v>
                </c:pt>
                <c:pt idx="1159">
                  <c:v>35859</c:v>
                </c:pt>
                <c:pt idx="1160">
                  <c:v>35860</c:v>
                </c:pt>
                <c:pt idx="1161">
                  <c:v>35861</c:v>
                </c:pt>
                <c:pt idx="1162">
                  <c:v>35862</c:v>
                </c:pt>
                <c:pt idx="1163">
                  <c:v>35863</c:v>
                </c:pt>
                <c:pt idx="1164">
                  <c:v>35864</c:v>
                </c:pt>
                <c:pt idx="1165">
                  <c:v>35865</c:v>
                </c:pt>
                <c:pt idx="1166">
                  <c:v>35866</c:v>
                </c:pt>
                <c:pt idx="1167">
                  <c:v>35867</c:v>
                </c:pt>
                <c:pt idx="1168">
                  <c:v>35868</c:v>
                </c:pt>
                <c:pt idx="1169">
                  <c:v>35869</c:v>
                </c:pt>
                <c:pt idx="1170">
                  <c:v>35870</c:v>
                </c:pt>
                <c:pt idx="1171">
                  <c:v>35871</c:v>
                </c:pt>
                <c:pt idx="1172">
                  <c:v>35872</c:v>
                </c:pt>
                <c:pt idx="1173">
                  <c:v>35873</c:v>
                </c:pt>
                <c:pt idx="1174">
                  <c:v>35874</c:v>
                </c:pt>
                <c:pt idx="1175">
                  <c:v>35875</c:v>
                </c:pt>
                <c:pt idx="1176">
                  <c:v>35876</c:v>
                </c:pt>
                <c:pt idx="1177">
                  <c:v>35877</c:v>
                </c:pt>
                <c:pt idx="1178">
                  <c:v>35878</c:v>
                </c:pt>
                <c:pt idx="1179">
                  <c:v>35879</c:v>
                </c:pt>
                <c:pt idx="1180">
                  <c:v>35880</c:v>
                </c:pt>
                <c:pt idx="1181">
                  <c:v>35881</c:v>
                </c:pt>
                <c:pt idx="1182">
                  <c:v>35882</c:v>
                </c:pt>
                <c:pt idx="1183">
                  <c:v>35883</c:v>
                </c:pt>
                <c:pt idx="1184">
                  <c:v>35884</c:v>
                </c:pt>
                <c:pt idx="1185">
                  <c:v>35885</c:v>
                </c:pt>
                <c:pt idx="1186">
                  <c:v>35886</c:v>
                </c:pt>
                <c:pt idx="1187">
                  <c:v>35887</c:v>
                </c:pt>
                <c:pt idx="1188">
                  <c:v>35888</c:v>
                </c:pt>
                <c:pt idx="1189">
                  <c:v>35889</c:v>
                </c:pt>
                <c:pt idx="1190">
                  <c:v>35890</c:v>
                </c:pt>
                <c:pt idx="1191">
                  <c:v>35891</c:v>
                </c:pt>
                <c:pt idx="1192">
                  <c:v>35892</c:v>
                </c:pt>
                <c:pt idx="1193">
                  <c:v>35893</c:v>
                </c:pt>
                <c:pt idx="1194">
                  <c:v>35894</c:v>
                </c:pt>
                <c:pt idx="1195">
                  <c:v>35895</c:v>
                </c:pt>
                <c:pt idx="1196">
                  <c:v>35896</c:v>
                </c:pt>
                <c:pt idx="1197">
                  <c:v>35897</c:v>
                </c:pt>
                <c:pt idx="1198">
                  <c:v>35898</c:v>
                </c:pt>
                <c:pt idx="1199">
                  <c:v>35899</c:v>
                </c:pt>
                <c:pt idx="1200">
                  <c:v>35900</c:v>
                </c:pt>
                <c:pt idx="1201">
                  <c:v>35901</c:v>
                </c:pt>
                <c:pt idx="1202">
                  <c:v>35902</c:v>
                </c:pt>
                <c:pt idx="1203">
                  <c:v>35903</c:v>
                </c:pt>
                <c:pt idx="1204">
                  <c:v>35904</c:v>
                </c:pt>
                <c:pt idx="1205">
                  <c:v>35905</c:v>
                </c:pt>
                <c:pt idx="1206">
                  <c:v>35906</c:v>
                </c:pt>
                <c:pt idx="1207">
                  <c:v>35907</c:v>
                </c:pt>
                <c:pt idx="1208">
                  <c:v>35908</c:v>
                </c:pt>
                <c:pt idx="1209">
                  <c:v>35909</c:v>
                </c:pt>
                <c:pt idx="1210">
                  <c:v>35910</c:v>
                </c:pt>
                <c:pt idx="1211">
                  <c:v>35911</c:v>
                </c:pt>
                <c:pt idx="1212">
                  <c:v>35912</c:v>
                </c:pt>
                <c:pt idx="1213">
                  <c:v>35913</c:v>
                </c:pt>
                <c:pt idx="1214">
                  <c:v>35914</c:v>
                </c:pt>
                <c:pt idx="1215">
                  <c:v>35915</c:v>
                </c:pt>
                <c:pt idx="1216">
                  <c:v>35916</c:v>
                </c:pt>
                <c:pt idx="1217">
                  <c:v>35917</c:v>
                </c:pt>
                <c:pt idx="1218">
                  <c:v>35918</c:v>
                </c:pt>
                <c:pt idx="1219">
                  <c:v>35919</c:v>
                </c:pt>
                <c:pt idx="1220">
                  <c:v>35920</c:v>
                </c:pt>
                <c:pt idx="1221">
                  <c:v>35921</c:v>
                </c:pt>
                <c:pt idx="1222">
                  <c:v>35922</c:v>
                </c:pt>
                <c:pt idx="1223">
                  <c:v>35923</c:v>
                </c:pt>
                <c:pt idx="1224">
                  <c:v>35924</c:v>
                </c:pt>
                <c:pt idx="1225">
                  <c:v>35925</c:v>
                </c:pt>
                <c:pt idx="1226">
                  <c:v>35926</c:v>
                </c:pt>
                <c:pt idx="1227">
                  <c:v>35927</c:v>
                </c:pt>
                <c:pt idx="1228">
                  <c:v>35928</c:v>
                </c:pt>
                <c:pt idx="1229">
                  <c:v>35929</c:v>
                </c:pt>
                <c:pt idx="1230">
                  <c:v>35930</c:v>
                </c:pt>
                <c:pt idx="1231">
                  <c:v>35931</c:v>
                </c:pt>
                <c:pt idx="1232">
                  <c:v>35932</c:v>
                </c:pt>
                <c:pt idx="1233">
                  <c:v>35933</c:v>
                </c:pt>
                <c:pt idx="1234">
                  <c:v>35934</c:v>
                </c:pt>
                <c:pt idx="1235">
                  <c:v>35935</c:v>
                </c:pt>
                <c:pt idx="1236">
                  <c:v>35936</c:v>
                </c:pt>
                <c:pt idx="1237">
                  <c:v>35937</c:v>
                </c:pt>
                <c:pt idx="1238">
                  <c:v>35938</c:v>
                </c:pt>
                <c:pt idx="1239">
                  <c:v>35939</c:v>
                </c:pt>
                <c:pt idx="1240">
                  <c:v>35940</c:v>
                </c:pt>
                <c:pt idx="1241">
                  <c:v>35941</c:v>
                </c:pt>
                <c:pt idx="1242">
                  <c:v>35942</c:v>
                </c:pt>
                <c:pt idx="1243">
                  <c:v>35943</c:v>
                </c:pt>
                <c:pt idx="1244">
                  <c:v>35944</c:v>
                </c:pt>
                <c:pt idx="1245">
                  <c:v>35945</c:v>
                </c:pt>
                <c:pt idx="1246">
                  <c:v>35946</c:v>
                </c:pt>
                <c:pt idx="1247">
                  <c:v>35947</c:v>
                </c:pt>
                <c:pt idx="1248">
                  <c:v>35948</c:v>
                </c:pt>
                <c:pt idx="1249">
                  <c:v>35949</c:v>
                </c:pt>
                <c:pt idx="1250">
                  <c:v>35950</c:v>
                </c:pt>
                <c:pt idx="1251">
                  <c:v>35951</c:v>
                </c:pt>
                <c:pt idx="1252">
                  <c:v>35952</c:v>
                </c:pt>
                <c:pt idx="1253">
                  <c:v>35953</c:v>
                </c:pt>
                <c:pt idx="1254">
                  <c:v>35954</c:v>
                </c:pt>
                <c:pt idx="1255">
                  <c:v>35955</c:v>
                </c:pt>
                <c:pt idx="1256">
                  <c:v>35956</c:v>
                </c:pt>
                <c:pt idx="1257">
                  <c:v>35957</c:v>
                </c:pt>
                <c:pt idx="1258">
                  <c:v>35958</c:v>
                </c:pt>
                <c:pt idx="1259">
                  <c:v>35959</c:v>
                </c:pt>
                <c:pt idx="1260">
                  <c:v>35960</c:v>
                </c:pt>
                <c:pt idx="1261">
                  <c:v>35961</c:v>
                </c:pt>
                <c:pt idx="1262">
                  <c:v>35962</c:v>
                </c:pt>
                <c:pt idx="1263">
                  <c:v>35963</c:v>
                </c:pt>
                <c:pt idx="1264">
                  <c:v>35964</c:v>
                </c:pt>
                <c:pt idx="1265">
                  <c:v>35965</c:v>
                </c:pt>
                <c:pt idx="1266">
                  <c:v>35966</c:v>
                </c:pt>
                <c:pt idx="1267">
                  <c:v>35967</c:v>
                </c:pt>
                <c:pt idx="1268">
                  <c:v>35968</c:v>
                </c:pt>
                <c:pt idx="1269">
                  <c:v>35969</c:v>
                </c:pt>
                <c:pt idx="1270">
                  <c:v>35970</c:v>
                </c:pt>
                <c:pt idx="1271">
                  <c:v>35971</c:v>
                </c:pt>
                <c:pt idx="1272">
                  <c:v>35972</c:v>
                </c:pt>
                <c:pt idx="1273">
                  <c:v>35973</c:v>
                </c:pt>
                <c:pt idx="1274">
                  <c:v>35974</c:v>
                </c:pt>
                <c:pt idx="1275">
                  <c:v>35975</c:v>
                </c:pt>
                <c:pt idx="1276">
                  <c:v>35976</c:v>
                </c:pt>
                <c:pt idx="1277">
                  <c:v>35977</c:v>
                </c:pt>
                <c:pt idx="1278">
                  <c:v>35978</c:v>
                </c:pt>
                <c:pt idx="1279">
                  <c:v>35979</c:v>
                </c:pt>
                <c:pt idx="1280">
                  <c:v>35980</c:v>
                </c:pt>
                <c:pt idx="1281">
                  <c:v>35981</c:v>
                </c:pt>
                <c:pt idx="1282">
                  <c:v>35982</c:v>
                </c:pt>
                <c:pt idx="1283">
                  <c:v>35983</c:v>
                </c:pt>
                <c:pt idx="1284">
                  <c:v>35984</c:v>
                </c:pt>
                <c:pt idx="1285">
                  <c:v>35985</c:v>
                </c:pt>
                <c:pt idx="1286">
                  <c:v>35986</c:v>
                </c:pt>
                <c:pt idx="1287">
                  <c:v>35987</c:v>
                </c:pt>
                <c:pt idx="1288">
                  <c:v>35988</c:v>
                </c:pt>
                <c:pt idx="1289">
                  <c:v>35989</c:v>
                </c:pt>
                <c:pt idx="1290">
                  <c:v>35990</c:v>
                </c:pt>
                <c:pt idx="1291">
                  <c:v>35991</c:v>
                </c:pt>
                <c:pt idx="1292">
                  <c:v>35992</c:v>
                </c:pt>
                <c:pt idx="1293">
                  <c:v>35993</c:v>
                </c:pt>
                <c:pt idx="1294">
                  <c:v>35994</c:v>
                </c:pt>
                <c:pt idx="1295">
                  <c:v>35995</c:v>
                </c:pt>
                <c:pt idx="1296">
                  <c:v>35996</c:v>
                </c:pt>
                <c:pt idx="1297">
                  <c:v>35997</c:v>
                </c:pt>
                <c:pt idx="1298">
                  <c:v>35998</c:v>
                </c:pt>
                <c:pt idx="1299">
                  <c:v>35999</c:v>
                </c:pt>
                <c:pt idx="1300">
                  <c:v>36000</c:v>
                </c:pt>
                <c:pt idx="1301">
                  <c:v>36001</c:v>
                </c:pt>
                <c:pt idx="1302">
                  <c:v>36002</c:v>
                </c:pt>
                <c:pt idx="1303">
                  <c:v>36003</c:v>
                </c:pt>
                <c:pt idx="1304">
                  <c:v>36004</c:v>
                </c:pt>
                <c:pt idx="1305">
                  <c:v>36005</c:v>
                </c:pt>
                <c:pt idx="1306">
                  <c:v>36006</c:v>
                </c:pt>
                <c:pt idx="1307">
                  <c:v>36007</c:v>
                </c:pt>
                <c:pt idx="1308">
                  <c:v>36008</c:v>
                </c:pt>
                <c:pt idx="1309">
                  <c:v>36009</c:v>
                </c:pt>
                <c:pt idx="1310">
                  <c:v>36010</c:v>
                </c:pt>
                <c:pt idx="1311">
                  <c:v>36011</c:v>
                </c:pt>
                <c:pt idx="1312">
                  <c:v>36012</c:v>
                </c:pt>
                <c:pt idx="1313">
                  <c:v>36013</c:v>
                </c:pt>
                <c:pt idx="1314">
                  <c:v>36014</c:v>
                </c:pt>
                <c:pt idx="1315">
                  <c:v>36015</c:v>
                </c:pt>
                <c:pt idx="1316">
                  <c:v>36016</c:v>
                </c:pt>
                <c:pt idx="1317">
                  <c:v>36017</c:v>
                </c:pt>
                <c:pt idx="1318">
                  <c:v>36018</c:v>
                </c:pt>
                <c:pt idx="1319">
                  <c:v>36019</c:v>
                </c:pt>
                <c:pt idx="1320">
                  <c:v>36020</c:v>
                </c:pt>
                <c:pt idx="1321">
                  <c:v>36021</c:v>
                </c:pt>
                <c:pt idx="1322">
                  <c:v>36022</c:v>
                </c:pt>
                <c:pt idx="1323">
                  <c:v>36023</c:v>
                </c:pt>
                <c:pt idx="1324">
                  <c:v>36024</c:v>
                </c:pt>
                <c:pt idx="1325">
                  <c:v>36025</c:v>
                </c:pt>
                <c:pt idx="1326">
                  <c:v>36026</c:v>
                </c:pt>
                <c:pt idx="1327">
                  <c:v>36027</c:v>
                </c:pt>
                <c:pt idx="1328">
                  <c:v>36028</c:v>
                </c:pt>
                <c:pt idx="1329">
                  <c:v>36029</c:v>
                </c:pt>
                <c:pt idx="1330">
                  <c:v>36030</c:v>
                </c:pt>
                <c:pt idx="1331">
                  <c:v>36031</c:v>
                </c:pt>
                <c:pt idx="1332">
                  <c:v>36032</c:v>
                </c:pt>
                <c:pt idx="1333">
                  <c:v>36033</c:v>
                </c:pt>
                <c:pt idx="1334">
                  <c:v>36034</c:v>
                </c:pt>
                <c:pt idx="1335">
                  <c:v>36035</c:v>
                </c:pt>
                <c:pt idx="1336">
                  <c:v>36036</c:v>
                </c:pt>
                <c:pt idx="1337">
                  <c:v>36037</c:v>
                </c:pt>
                <c:pt idx="1338">
                  <c:v>36038</c:v>
                </c:pt>
                <c:pt idx="1339">
                  <c:v>36039</c:v>
                </c:pt>
                <c:pt idx="1340">
                  <c:v>36040</c:v>
                </c:pt>
                <c:pt idx="1341">
                  <c:v>36041</c:v>
                </c:pt>
                <c:pt idx="1342">
                  <c:v>36042</c:v>
                </c:pt>
                <c:pt idx="1343">
                  <c:v>36043</c:v>
                </c:pt>
                <c:pt idx="1344">
                  <c:v>36044</c:v>
                </c:pt>
                <c:pt idx="1345">
                  <c:v>36045</c:v>
                </c:pt>
                <c:pt idx="1346">
                  <c:v>36046</c:v>
                </c:pt>
                <c:pt idx="1347">
                  <c:v>36047</c:v>
                </c:pt>
                <c:pt idx="1348">
                  <c:v>36048</c:v>
                </c:pt>
                <c:pt idx="1349">
                  <c:v>36049</c:v>
                </c:pt>
                <c:pt idx="1350">
                  <c:v>36050</c:v>
                </c:pt>
                <c:pt idx="1351">
                  <c:v>36051</c:v>
                </c:pt>
                <c:pt idx="1352">
                  <c:v>36052</c:v>
                </c:pt>
                <c:pt idx="1353">
                  <c:v>36053</c:v>
                </c:pt>
                <c:pt idx="1354">
                  <c:v>36054</c:v>
                </c:pt>
                <c:pt idx="1355">
                  <c:v>36055</c:v>
                </c:pt>
                <c:pt idx="1356">
                  <c:v>36056</c:v>
                </c:pt>
                <c:pt idx="1357">
                  <c:v>36057</c:v>
                </c:pt>
                <c:pt idx="1358">
                  <c:v>36058</c:v>
                </c:pt>
                <c:pt idx="1359">
                  <c:v>36059</c:v>
                </c:pt>
                <c:pt idx="1360">
                  <c:v>36060</c:v>
                </c:pt>
                <c:pt idx="1361">
                  <c:v>36061</c:v>
                </c:pt>
                <c:pt idx="1362">
                  <c:v>36062</c:v>
                </c:pt>
                <c:pt idx="1363">
                  <c:v>36063</c:v>
                </c:pt>
                <c:pt idx="1364">
                  <c:v>36064</c:v>
                </c:pt>
                <c:pt idx="1365">
                  <c:v>36065</c:v>
                </c:pt>
                <c:pt idx="1366">
                  <c:v>36066</c:v>
                </c:pt>
                <c:pt idx="1367">
                  <c:v>36067</c:v>
                </c:pt>
                <c:pt idx="1368">
                  <c:v>36068</c:v>
                </c:pt>
                <c:pt idx="1369">
                  <c:v>36069</c:v>
                </c:pt>
                <c:pt idx="1370">
                  <c:v>36070</c:v>
                </c:pt>
                <c:pt idx="1371">
                  <c:v>36071</c:v>
                </c:pt>
                <c:pt idx="1372">
                  <c:v>36072</c:v>
                </c:pt>
                <c:pt idx="1373">
                  <c:v>36073</c:v>
                </c:pt>
                <c:pt idx="1374">
                  <c:v>36074</c:v>
                </c:pt>
                <c:pt idx="1375">
                  <c:v>36075</c:v>
                </c:pt>
                <c:pt idx="1376">
                  <c:v>36076</c:v>
                </c:pt>
                <c:pt idx="1377">
                  <c:v>36077</c:v>
                </c:pt>
                <c:pt idx="1378">
                  <c:v>36078</c:v>
                </c:pt>
                <c:pt idx="1379">
                  <c:v>36079</c:v>
                </c:pt>
                <c:pt idx="1380">
                  <c:v>36080</c:v>
                </c:pt>
                <c:pt idx="1381">
                  <c:v>36081</c:v>
                </c:pt>
                <c:pt idx="1382">
                  <c:v>36082</c:v>
                </c:pt>
                <c:pt idx="1383">
                  <c:v>36083</c:v>
                </c:pt>
                <c:pt idx="1384">
                  <c:v>36084</c:v>
                </c:pt>
                <c:pt idx="1385">
                  <c:v>36085</c:v>
                </c:pt>
                <c:pt idx="1386">
                  <c:v>36086</c:v>
                </c:pt>
                <c:pt idx="1387">
                  <c:v>36087</c:v>
                </c:pt>
                <c:pt idx="1388">
                  <c:v>36088</c:v>
                </c:pt>
                <c:pt idx="1389">
                  <c:v>36089</c:v>
                </c:pt>
                <c:pt idx="1390">
                  <c:v>36090</c:v>
                </c:pt>
                <c:pt idx="1391">
                  <c:v>36091</c:v>
                </c:pt>
                <c:pt idx="1392">
                  <c:v>36092</c:v>
                </c:pt>
                <c:pt idx="1393">
                  <c:v>36093</c:v>
                </c:pt>
                <c:pt idx="1394">
                  <c:v>36094</c:v>
                </c:pt>
                <c:pt idx="1395">
                  <c:v>36095</c:v>
                </c:pt>
                <c:pt idx="1396">
                  <c:v>36096</c:v>
                </c:pt>
                <c:pt idx="1397">
                  <c:v>36097</c:v>
                </c:pt>
                <c:pt idx="1398">
                  <c:v>36098</c:v>
                </c:pt>
                <c:pt idx="1399">
                  <c:v>36099</c:v>
                </c:pt>
                <c:pt idx="1400">
                  <c:v>36100</c:v>
                </c:pt>
                <c:pt idx="1401">
                  <c:v>36101</c:v>
                </c:pt>
                <c:pt idx="1402">
                  <c:v>36102</c:v>
                </c:pt>
                <c:pt idx="1403">
                  <c:v>36103</c:v>
                </c:pt>
                <c:pt idx="1404">
                  <c:v>36104</c:v>
                </c:pt>
                <c:pt idx="1405">
                  <c:v>36105</c:v>
                </c:pt>
                <c:pt idx="1406">
                  <c:v>36106</c:v>
                </c:pt>
                <c:pt idx="1407">
                  <c:v>36107</c:v>
                </c:pt>
                <c:pt idx="1408">
                  <c:v>36108</c:v>
                </c:pt>
                <c:pt idx="1409">
                  <c:v>36109</c:v>
                </c:pt>
                <c:pt idx="1410">
                  <c:v>36110</c:v>
                </c:pt>
                <c:pt idx="1411">
                  <c:v>36111</c:v>
                </c:pt>
                <c:pt idx="1412">
                  <c:v>36112</c:v>
                </c:pt>
                <c:pt idx="1413">
                  <c:v>36113</c:v>
                </c:pt>
                <c:pt idx="1414">
                  <c:v>36114</c:v>
                </c:pt>
                <c:pt idx="1415">
                  <c:v>36115</c:v>
                </c:pt>
                <c:pt idx="1416">
                  <c:v>36116</c:v>
                </c:pt>
                <c:pt idx="1417">
                  <c:v>36117</c:v>
                </c:pt>
                <c:pt idx="1418">
                  <c:v>36118</c:v>
                </c:pt>
                <c:pt idx="1419">
                  <c:v>36119</c:v>
                </c:pt>
                <c:pt idx="1420">
                  <c:v>36120</c:v>
                </c:pt>
                <c:pt idx="1421">
                  <c:v>36121</c:v>
                </c:pt>
                <c:pt idx="1422">
                  <c:v>36122</c:v>
                </c:pt>
                <c:pt idx="1423">
                  <c:v>36123</c:v>
                </c:pt>
                <c:pt idx="1424">
                  <c:v>36124</c:v>
                </c:pt>
                <c:pt idx="1425">
                  <c:v>36125</c:v>
                </c:pt>
                <c:pt idx="1426">
                  <c:v>36126</c:v>
                </c:pt>
                <c:pt idx="1427">
                  <c:v>36127</c:v>
                </c:pt>
                <c:pt idx="1428">
                  <c:v>36128</c:v>
                </c:pt>
                <c:pt idx="1429">
                  <c:v>36129</c:v>
                </c:pt>
                <c:pt idx="1430">
                  <c:v>36130</c:v>
                </c:pt>
                <c:pt idx="1431">
                  <c:v>36131</c:v>
                </c:pt>
                <c:pt idx="1432">
                  <c:v>36132</c:v>
                </c:pt>
                <c:pt idx="1433">
                  <c:v>36133</c:v>
                </c:pt>
                <c:pt idx="1434">
                  <c:v>36134</c:v>
                </c:pt>
                <c:pt idx="1435">
                  <c:v>36135</c:v>
                </c:pt>
                <c:pt idx="1436">
                  <c:v>36136</c:v>
                </c:pt>
                <c:pt idx="1437">
                  <c:v>36137</c:v>
                </c:pt>
                <c:pt idx="1438">
                  <c:v>36138</c:v>
                </c:pt>
                <c:pt idx="1439">
                  <c:v>36139</c:v>
                </c:pt>
                <c:pt idx="1440">
                  <c:v>36140</c:v>
                </c:pt>
                <c:pt idx="1441">
                  <c:v>36141</c:v>
                </c:pt>
                <c:pt idx="1442">
                  <c:v>36142</c:v>
                </c:pt>
                <c:pt idx="1443">
                  <c:v>36143</c:v>
                </c:pt>
                <c:pt idx="1444">
                  <c:v>36144</c:v>
                </c:pt>
                <c:pt idx="1445">
                  <c:v>36145</c:v>
                </c:pt>
                <c:pt idx="1446">
                  <c:v>36146</c:v>
                </c:pt>
                <c:pt idx="1447">
                  <c:v>36147</c:v>
                </c:pt>
                <c:pt idx="1448">
                  <c:v>36148</c:v>
                </c:pt>
                <c:pt idx="1449">
                  <c:v>36149</c:v>
                </c:pt>
                <c:pt idx="1450">
                  <c:v>36150</c:v>
                </c:pt>
                <c:pt idx="1451">
                  <c:v>36151</c:v>
                </c:pt>
                <c:pt idx="1452">
                  <c:v>36152</c:v>
                </c:pt>
                <c:pt idx="1453">
                  <c:v>36153</c:v>
                </c:pt>
                <c:pt idx="1454">
                  <c:v>36154</c:v>
                </c:pt>
                <c:pt idx="1455">
                  <c:v>36155</c:v>
                </c:pt>
                <c:pt idx="1456">
                  <c:v>36156</c:v>
                </c:pt>
                <c:pt idx="1457">
                  <c:v>36157</c:v>
                </c:pt>
                <c:pt idx="1458">
                  <c:v>36158</c:v>
                </c:pt>
                <c:pt idx="1459">
                  <c:v>36159</c:v>
                </c:pt>
                <c:pt idx="1460">
                  <c:v>36160</c:v>
                </c:pt>
                <c:pt idx="1461">
                  <c:v>36161</c:v>
                </c:pt>
                <c:pt idx="1462">
                  <c:v>36162</c:v>
                </c:pt>
                <c:pt idx="1463">
                  <c:v>36163</c:v>
                </c:pt>
                <c:pt idx="1464">
                  <c:v>36164</c:v>
                </c:pt>
                <c:pt idx="1465">
                  <c:v>36165</c:v>
                </c:pt>
                <c:pt idx="1466">
                  <c:v>36166</c:v>
                </c:pt>
                <c:pt idx="1467">
                  <c:v>36167</c:v>
                </c:pt>
                <c:pt idx="1468">
                  <c:v>36168</c:v>
                </c:pt>
                <c:pt idx="1469">
                  <c:v>36169</c:v>
                </c:pt>
                <c:pt idx="1470">
                  <c:v>36170</c:v>
                </c:pt>
                <c:pt idx="1471">
                  <c:v>36171</c:v>
                </c:pt>
                <c:pt idx="1472">
                  <c:v>36172</c:v>
                </c:pt>
                <c:pt idx="1473">
                  <c:v>36173</c:v>
                </c:pt>
                <c:pt idx="1474">
                  <c:v>36174</c:v>
                </c:pt>
                <c:pt idx="1475">
                  <c:v>36175</c:v>
                </c:pt>
                <c:pt idx="1476">
                  <c:v>36176</c:v>
                </c:pt>
                <c:pt idx="1477">
                  <c:v>36177</c:v>
                </c:pt>
                <c:pt idx="1478">
                  <c:v>36178</c:v>
                </c:pt>
                <c:pt idx="1479">
                  <c:v>36179</c:v>
                </c:pt>
                <c:pt idx="1480">
                  <c:v>36180</c:v>
                </c:pt>
                <c:pt idx="1481">
                  <c:v>36181</c:v>
                </c:pt>
                <c:pt idx="1482">
                  <c:v>36182</c:v>
                </c:pt>
                <c:pt idx="1483">
                  <c:v>36183</c:v>
                </c:pt>
                <c:pt idx="1484">
                  <c:v>36184</c:v>
                </c:pt>
                <c:pt idx="1485">
                  <c:v>36185</c:v>
                </c:pt>
                <c:pt idx="1486">
                  <c:v>36186</c:v>
                </c:pt>
                <c:pt idx="1487">
                  <c:v>36187</c:v>
                </c:pt>
                <c:pt idx="1488">
                  <c:v>36188</c:v>
                </c:pt>
                <c:pt idx="1489">
                  <c:v>36189</c:v>
                </c:pt>
                <c:pt idx="1490">
                  <c:v>36190</c:v>
                </c:pt>
                <c:pt idx="1491">
                  <c:v>36191</c:v>
                </c:pt>
                <c:pt idx="1492">
                  <c:v>36192</c:v>
                </c:pt>
                <c:pt idx="1493">
                  <c:v>36193</c:v>
                </c:pt>
                <c:pt idx="1494">
                  <c:v>36194</c:v>
                </c:pt>
                <c:pt idx="1495">
                  <c:v>36195</c:v>
                </c:pt>
                <c:pt idx="1496">
                  <c:v>36196</c:v>
                </c:pt>
                <c:pt idx="1497">
                  <c:v>36197</c:v>
                </c:pt>
                <c:pt idx="1498">
                  <c:v>36198</c:v>
                </c:pt>
                <c:pt idx="1499">
                  <c:v>36199</c:v>
                </c:pt>
                <c:pt idx="1500">
                  <c:v>36200</c:v>
                </c:pt>
                <c:pt idx="1501">
                  <c:v>36201</c:v>
                </c:pt>
                <c:pt idx="1502">
                  <c:v>36202</c:v>
                </c:pt>
                <c:pt idx="1503">
                  <c:v>36203</c:v>
                </c:pt>
                <c:pt idx="1504">
                  <c:v>36204</c:v>
                </c:pt>
                <c:pt idx="1505">
                  <c:v>36205</c:v>
                </c:pt>
                <c:pt idx="1506">
                  <c:v>36206</c:v>
                </c:pt>
                <c:pt idx="1507">
                  <c:v>36207</c:v>
                </c:pt>
                <c:pt idx="1508">
                  <c:v>36208</c:v>
                </c:pt>
                <c:pt idx="1509">
                  <c:v>36209</c:v>
                </c:pt>
                <c:pt idx="1510">
                  <c:v>36210</c:v>
                </c:pt>
                <c:pt idx="1511">
                  <c:v>36211</c:v>
                </c:pt>
                <c:pt idx="1512">
                  <c:v>36212</c:v>
                </c:pt>
                <c:pt idx="1513">
                  <c:v>36213</c:v>
                </c:pt>
                <c:pt idx="1514">
                  <c:v>36214</c:v>
                </c:pt>
                <c:pt idx="1515">
                  <c:v>36215</c:v>
                </c:pt>
                <c:pt idx="1516">
                  <c:v>36216</c:v>
                </c:pt>
                <c:pt idx="1517">
                  <c:v>36217</c:v>
                </c:pt>
                <c:pt idx="1518">
                  <c:v>36218</c:v>
                </c:pt>
                <c:pt idx="1519">
                  <c:v>36219</c:v>
                </c:pt>
                <c:pt idx="1520">
                  <c:v>36220</c:v>
                </c:pt>
                <c:pt idx="1521">
                  <c:v>36221</c:v>
                </c:pt>
                <c:pt idx="1522">
                  <c:v>36222</c:v>
                </c:pt>
                <c:pt idx="1523">
                  <c:v>36223</c:v>
                </c:pt>
                <c:pt idx="1524">
                  <c:v>36224</c:v>
                </c:pt>
                <c:pt idx="1525">
                  <c:v>36225</c:v>
                </c:pt>
                <c:pt idx="1526">
                  <c:v>36226</c:v>
                </c:pt>
                <c:pt idx="1527">
                  <c:v>36227</c:v>
                </c:pt>
                <c:pt idx="1528">
                  <c:v>36228</c:v>
                </c:pt>
                <c:pt idx="1529">
                  <c:v>36229</c:v>
                </c:pt>
                <c:pt idx="1530">
                  <c:v>36230</c:v>
                </c:pt>
                <c:pt idx="1531">
                  <c:v>36231</c:v>
                </c:pt>
                <c:pt idx="1532">
                  <c:v>36232</c:v>
                </c:pt>
                <c:pt idx="1533">
                  <c:v>36233</c:v>
                </c:pt>
                <c:pt idx="1534">
                  <c:v>36234</c:v>
                </c:pt>
                <c:pt idx="1535">
                  <c:v>36235</c:v>
                </c:pt>
                <c:pt idx="1536">
                  <c:v>36236</c:v>
                </c:pt>
                <c:pt idx="1537">
                  <c:v>36237</c:v>
                </c:pt>
                <c:pt idx="1538">
                  <c:v>36238</c:v>
                </c:pt>
                <c:pt idx="1539">
                  <c:v>36239</c:v>
                </c:pt>
                <c:pt idx="1540">
                  <c:v>36240</c:v>
                </c:pt>
                <c:pt idx="1541">
                  <c:v>36241</c:v>
                </c:pt>
                <c:pt idx="1542">
                  <c:v>36242</c:v>
                </c:pt>
                <c:pt idx="1543">
                  <c:v>36243</c:v>
                </c:pt>
                <c:pt idx="1544">
                  <c:v>36244</c:v>
                </c:pt>
                <c:pt idx="1545">
                  <c:v>36245</c:v>
                </c:pt>
                <c:pt idx="1546">
                  <c:v>36246</c:v>
                </c:pt>
                <c:pt idx="1547">
                  <c:v>36247</c:v>
                </c:pt>
                <c:pt idx="1548">
                  <c:v>36248</c:v>
                </c:pt>
                <c:pt idx="1549">
                  <c:v>36249</c:v>
                </c:pt>
                <c:pt idx="1550">
                  <c:v>36250</c:v>
                </c:pt>
                <c:pt idx="1551">
                  <c:v>36251</c:v>
                </c:pt>
                <c:pt idx="1552">
                  <c:v>36252</c:v>
                </c:pt>
                <c:pt idx="1553">
                  <c:v>36253</c:v>
                </c:pt>
                <c:pt idx="1554">
                  <c:v>36254</c:v>
                </c:pt>
                <c:pt idx="1555">
                  <c:v>36255</c:v>
                </c:pt>
                <c:pt idx="1556">
                  <c:v>36256</c:v>
                </c:pt>
                <c:pt idx="1557">
                  <c:v>36257</c:v>
                </c:pt>
                <c:pt idx="1558">
                  <c:v>36258</c:v>
                </c:pt>
                <c:pt idx="1559">
                  <c:v>36259</c:v>
                </c:pt>
                <c:pt idx="1560">
                  <c:v>36260</c:v>
                </c:pt>
                <c:pt idx="1561">
                  <c:v>36261</c:v>
                </c:pt>
                <c:pt idx="1562">
                  <c:v>36262</c:v>
                </c:pt>
                <c:pt idx="1563">
                  <c:v>36263</c:v>
                </c:pt>
                <c:pt idx="1564">
                  <c:v>36264</c:v>
                </c:pt>
                <c:pt idx="1565">
                  <c:v>36265</c:v>
                </c:pt>
                <c:pt idx="1566">
                  <c:v>36266</c:v>
                </c:pt>
                <c:pt idx="1567">
                  <c:v>36267</c:v>
                </c:pt>
                <c:pt idx="1568">
                  <c:v>36268</c:v>
                </c:pt>
                <c:pt idx="1569">
                  <c:v>36269</c:v>
                </c:pt>
                <c:pt idx="1570">
                  <c:v>36270</c:v>
                </c:pt>
                <c:pt idx="1571">
                  <c:v>36271</c:v>
                </c:pt>
                <c:pt idx="1572">
                  <c:v>36272</c:v>
                </c:pt>
                <c:pt idx="1573">
                  <c:v>36273</c:v>
                </c:pt>
                <c:pt idx="1574">
                  <c:v>36274</c:v>
                </c:pt>
                <c:pt idx="1575">
                  <c:v>36275</c:v>
                </c:pt>
                <c:pt idx="1576">
                  <c:v>36276</c:v>
                </c:pt>
                <c:pt idx="1577">
                  <c:v>36277</c:v>
                </c:pt>
                <c:pt idx="1578">
                  <c:v>36278</c:v>
                </c:pt>
                <c:pt idx="1579">
                  <c:v>36279</c:v>
                </c:pt>
                <c:pt idx="1580">
                  <c:v>36280</c:v>
                </c:pt>
                <c:pt idx="1581">
                  <c:v>36281</c:v>
                </c:pt>
                <c:pt idx="1582">
                  <c:v>36282</c:v>
                </c:pt>
                <c:pt idx="1583">
                  <c:v>36283</c:v>
                </c:pt>
                <c:pt idx="1584">
                  <c:v>36284</c:v>
                </c:pt>
                <c:pt idx="1585">
                  <c:v>36285</c:v>
                </c:pt>
                <c:pt idx="1586">
                  <c:v>36286</c:v>
                </c:pt>
                <c:pt idx="1587">
                  <c:v>36287</c:v>
                </c:pt>
                <c:pt idx="1588">
                  <c:v>36288</c:v>
                </c:pt>
                <c:pt idx="1589">
                  <c:v>36289</c:v>
                </c:pt>
                <c:pt idx="1590">
                  <c:v>36290</c:v>
                </c:pt>
                <c:pt idx="1591">
                  <c:v>36291</c:v>
                </c:pt>
                <c:pt idx="1592">
                  <c:v>36292</c:v>
                </c:pt>
                <c:pt idx="1593">
                  <c:v>36293</c:v>
                </c:pt>
                <c:pt idx="1594">
                  <c:v>36294</c:v>
                </c:pt>
                <c:pt idx="1595">
                  <c:v>36295</c:v>
                </c:pt>
                <c:pt idx="1596">
                  <c:v>36296</c:v>
                </c:pt>
                <c:pt idx="1597">
                  <c:v>36297</c:v>
                </c:pt>
                <c:pt idx="1598">
                  <c:v>36298</c:v>
                </c:pt>
                <c:pt idx="1599">
                  <c:v>36299</c:v>
                </c:pt>
                <c:pt idx="1600">
                  <c:v>36300</c:v>
                </c:pt>
                <c:pt idx="1601">
                  <c:v>36301</c:v>
                </c:pt>
                <c:pt idx="1602">
                  <c:v>36302</c:v>
                </c:pt>
                <c:pt idx="1603">
                  <c:v>36303</c:v>
                </c:pt>
                <c:pt idx="1604">
                  <c:v>36304</c:v>
                </c:pt>
                <c:pt idx="1605">
                  <c:v>36305</c:v>
                </c:pt>
                <c:pt idx="1606">
                  <c:v>36306</c:v>
                </c:pt>
                <c:pt idx="1607">
                  <c:v>36307</c:v>
                </c:pt>
                <c:pt idx="1608">
                  <c:v>36308</c:v>
                </c:pt>
                <c:pt idx="1609">
                  <c:v>36309</c:v>
                </c:pt>
                <c:pt idx="1610">
                  <c:v>36310</c:v>
                </c:pt>
                <c:pt idx="1611">
                  <c:v>36311</c:v>
                </c:pt>
                <c:pt idx="1612">
                  <c:v>36312</c:v>
                </c:pt>
                <c:pt idx="1613">
                  <c:v>36313</c:v>
                </c:pt>
                <c:pt idx="1614">
                  <c:v>36314</c:v>
                </c:pt>
                <c:pt idx="1615">
                  <c:v>36315</c:v>
                </c:pt>
                <c:pt idx="1616">
                  <c:v>36316</c:v>
                </c:pt>
                <c:pt idx="1617">
                  <c:v>36317</c:v>
                </c:pt>
                <c:pt idx="1618">
                  <c:v>36318</c:v>
                </c:pt>
                <c:pt idx="1619">
                  <c:v>36319</c:v>
                </c:pt>
                <c:pt idx="1620">
                  <c:v>36320</c:v>
                </c:pt>
                <c:pt idx="1621">
                  <c:v>36321</c:v>
                </c:pt>
                <c:pt idx="1622">
                  <c:v>36322</c:v>
                </c:pt>
                <c:pt idx="1623">
                  <c:v>36323</c:v>
                </c:pt>
                <c:pt idx="1624">
                  <c:v>36324</c:v>
                </c:pt>
                <c:pt idx="1625">
                  <c:v>36325</c:v>
                </c:pt>
                <c:pt idx="1626">
                  <c:v>36326</c:v>
                </c:pt>
                <c:pt idx="1627">
                  <c:v>36327</c:v>
                </c:pt>
                <c:pt idx="1628">
                  <c:v>36328</c:v>
                </c:pt>
                <c:pt idx="1629">
                  <c:v>36329</c:v>
                </c:pt>
                <c:pt idx="1630">
                  <c:v>36330</c:v>
                </c:pt>
                <c:pt idx="1631">
                  <c:v>36331</c:v>
                </c:pt>
                <c:pt idx="1632">
                  <c:v>36332</c:v>
                </c:pt>
                <c:pt idx="1633">
                  <c:v>36333</c:v>
                </c:pt>
                <c:pt idx="1634">
                  <c:v>36334</c:v>
                </c:pt>
                <c:pt idx="1635">
                  <c:v>36335</c:v>
                </c:pt>
                <c:pt idx="1636">
                  <c:v>36336</c:v>
                </c:pt>
                <c:pt idx="1637">
                  <c:v>36337</c:v>
                </c:pt>
                <c:pt idx="1638">
                  <c:v>36338</c:v>
                </c:pt>
                <c:pt idx="1639">
                  <c:v>36339</c:v>
                </c:pt>
                <c:pt idx="1640">
                  <c:v>36340</c:v>
                </c:pt>
                <c:pt idx="1641">
                  <c:v>36341</c:v>
                </c:pt>
                <c:pt idx="1642">
                  <c:v>36342</c:v>
                </c:pt>
                <c:pt idx="1643">
                  <c:v>36343</c:v>
                </c:pt>
                <c:pt idx="1644">
                  <c:v>36344</c:v>
                </c:pt>
                <c:pt idx="1645">
                  <c:v>36345</c:v>
                </c:pt>
                <c:pt idx="1646">
                  <c:v>36346</c:v>
                </c:pt>
                <c:pt idx="1647">
                  <c:v>36347</c:v>
                </c:pt>
                <c:pt idx="1648">
                  <c:v>36348</c:v>
                </c:pt>
                <c:pt idx="1649">
                  <c:v>36349</c:v>
                </c:pt>
                <c:pt idx="1650">
                  <c:v>36350</c:v>
                </c:pt>
                <c:pt idx="1651">
                  <c:v>36351</c:v>
                </c:pt>
                <c:pt idx="1652">
                  <c:v>36352</c:v>
                </c:pt>
                <c:pt idx="1653">
                  <c:v>36353</c:v>
                </c:pt>
                <c:pt idx="1654">
                  <c:v>36354</c:v>
                </c:pt>
                <c:pt idx="1655">
                  <c:v>36355</c:v>
                </c:pt>
                <c:pt idx="1656">
                  <c:v>36356</c:v>
                </c:pt>
                <c:pt idx="1657">
                  <c:v>36357</c:v>
                </c:pt>
                <c:pt idx="1658">
                  <c:v>36358</c:v>
                </c:pt>
                <c:pt idx="1659">
                  <c:v>36359</c:v>
                </c:pt>
                <c:pt idx="1660">
                  <c:v>36360</c:v>
                </c:pt>
                <c:pt idx="1661">
                  <c:v>36361</c:v>
                </c:pt>
                <c:pt idx="1662">
                  <c:v>36362</c:v>
                </c:pt>
                <c:pt idx="1663">
                  <c:v>36363</c:v>
                </c:pt>
                <c:pt idx="1664">
                  <c:v>36364</c:v>
                </c:pt>
                <c:pt idx="1665">
                  <c:v>36365</c:v>
                </c:pt>
                <c:pt idx="1666">
                  <c:v>36366</c:v>
                </c:pt>
                <c:pt idx="1667">
                  <c:v>36367</c:v>
                </c:pt>
                <c:pt idx="1668">
                  <c:v>36368</c:v>
                </c:pt>
                <c:pt idx="1669">
                  <c:v>36369</c:v>
                </c:pt>
                <c:pt idx="1670">
                  <c:v>36370</c:v>
                </c:pt>
                <c:pt idx="1671">
                  <c:v>36371</c:v>
                </c:pt>
                <c:pt idx="1672">
                  <c:v>36372</c:v>
                </c:pt>
                <c:pt idx="1673">
                  <c:v>36373</c:v>
                </c:pt>
                <c:pt idx="1674">
                  <c:v>36374</c:v>
                </c:pt>
                <c:pt idx="1675">
                  <c:v>36375</c:v>
                </c:pt>
                <c:pt idx="1676">
                  <c:v>36376</c:v>
                </c:pt>
                <c:pt idx="1677">
                  <c:v>36377</c:v>
                </c:pt>
                <c:pt idx="1678">
                  <c:v>36378</c:v>
                </c:pt>
                <c:pt idx="1679">
                  <c:v>36379</c:v>
                </c:pt>
                <c:pt idx="1680">
                  <c:v>36380</c:v>
                </c:pt>
                <c:pt idx="1681">
                  <c:v>36381</c:v>
                </c:pt>
                <c:pt idx="1682">
                  <c:v>36382</c:v>
                </c:pt>
                <c:pt idx="1683">
                  <c:v>36383</c:v>
                </c:pt>
                <c:pt idx="1684">
                  <c:v>36384</c:v>
                </c:pt>
                <c:pt idx="1685">
                  <c:v>36385</c:v>
                </c:pt>
                <c:pt idx="1686">
                  <c:v>36386</c:v>
                </c:pt>
                <c:pt idx="1687">
                  <c:v>36387</c:v>
                </c:pt>
                <c:pt idx="1688">
                  <c:v>36388</c:v>
                </c:pt>
                <c:pt idx="1689">
                  <c:v>36389</c:v>
                </c:pt>
                <c:pt idx="1690">
                  <c:v>36390</c:v>
                </c:pt>
                <c:pt idx="1691">
                  <c:v>36391</c:v>
                </c:pt>
                <c:pt idx="1692">
                  <c:v>36392</c:v>
                </c:pt>
                <c:pt idx="1693">
                  <c:v>36393</c:v>
                </c:pt>
                <c:pt idx="1694">
                  <c:v>36394</c:v>
                </c:pt>
                <c:pt idx="1695">
                  <c:v>36395</c:v>
                </c:pt>
                <c:pt idx="1696">
                  <c:v>36396</c:v>
                </c:pt>
                <c:pt idx="1697">
                  <c:v>36397</c:v>
                </c:pt>
                <c:pt idx="1698">
                  <c:v>36398</c:v>
                </c:pt>
                <c:pt idx="1699">
                  <c:v>36399</c:v>
                </c:pt>
                <c:pt idx="1700">
                  <c:v>36400</c:v>
                </c:pt>
                <c:pt idx="1701">
                  <c:v>36401</c:v>
                </c:pt>
                <c:pt idx="1702">
                  <c:v>36402</c:v>
                </c:pt>
                <c:pt idx="1703">
                  <c:v>36403</c:v>
                </c:pt>
                <c:pt idx="1704">
                  <c:v>36404</c:v>
                </c:pt>
                <c:pt idx="1705">
                  <c:v>36405</c:v>
                </c:pt>
                <c:pt idx="1706">
                  <c:v>36406</c:v>
                </c:pt>
                <c:pt idx="1707">
                  <c:v>36407</c:v>
                </c:pt>
                <c:pt idx="1708">
                  <c:v>36408</c:v>
                </c:pt>
                <c:pt idx="1709">
                  <c:v>36409</c:v>
                </c:pt>
                <c:pt idx="1710">
                  <c:v>36410</c:v>
                </c:pt>
                <c:pt idx="1711">
                  <c:v>36411</c:v>
                </c:pt>
                <c:pt idx="1712">
                  <c:v>36412</c:v>
                </c:pt>
                <c:pt idx="1713">
                  <c:v>36413</c:v>
                </c:pt>
                <c:pt idx="1714">
                  <c:v>36414</c:v>
                </c:pt>
                <c:pt idx="1715">
                  <c:v>36415</c:v>
                </c:pt>
                <c:pt idx="1716">
                  <c:v>36416</c:v>
                </c:pt>
                <c:pt idx="1717">
                  <c:v>36417</c:v>
                </c:pt>
                <c:pt idx="1718">
                  <c:v>36418</c:v>
                </c:pt>
                <c:pt idx="1719">
                  <c:v>36419</c:v>
                </c:pt>
                <c:pt idx="1720">
                  <c:v>36420</c:v>
                </c:pt>
                <c:pt idx="1721">
                  <c:v>36421</c:v>
                </c:pt>
                <c:pt idx="1722">
                  <c:v>36422</c:v>
                </c:pt>
                <c:pt idx="1723">
                  <c:v>36423</c:v>
                </c:pt>
                <c:pt idx="1724">
                  <c:v>36424</c:v>
                </c:pt>
                <c:pt idx="1725">
                  <c:v>36425</c:v>
                </c:pt>
                <c:pt idx="1726">
                  <c:v>36426</c:v>
                </c:pt>
                <c:pt idx="1727">
                  <c:v>36427</c:v>
                </c:pt>
                <c:pt idx="1728">
                  <c:v>36428</c:v>
                </c:pt>
                <c:pt idx="1729">
                  <c:v>36429</c:v>
                </c:pt>
                <c:pt idx="1730">
                  <c:v>36430</c:v>
                </c:pt>
                <c:pt idx="1731">
                  <c:v>36431</c:v>
                </c:pt>
                <c:pt idx="1732">
                  <c:v>36432</c:v>
                </c:pt>
                <c:pt idx="1733">
                  <c:v>36433</c:v>
                </c:pt>
                <c:pt idx="1734">
                  <c:v>36434</c:v>
                </c:pt>
                <c:pt idx="1735">
                  <c:v>36435</c:v>
                </c:pt>
                <c:pt idx="1736">
                  <c:v>36436</c:v>
                </c:pt>
                <c:pt idx="1737">
                  <c:v>36437</c:v>
                </c:pt>
                <c:pt idx="1738">
                  <c:v>36438</c:v>
                </c:pt>
                <c:pt idx="1739">
                  <c:v>36439</c:v>
                </c:pt>
                <c:pt idx="1740">
                  <c:v>36440</c:v>
                </c:pt>
                <c:pt idx="1741">
                  <c:v>36441</c:v>
                </c:pt>
                <c:pt idx="1742">
                  <c:v>36442</c:v>
                </c:pt>
                <c:pt idx="1743">
                  <c:v>36443</c:v>
                </c:pt>
                <c:pt idx="1744">
                  <c:v>36444</c:v>
                </c:pt>
                <c:pt idx="1745">
                  <c:v>36445</c:v>
                </c:pt>
                <c:pt idx="1746">
                  <c:v>36446</c:v>
                </c:pt>
                <c:pt idx="1747">
                  <c:v>36447</c:v>
                </c:pt>
                <c:pt idx="1748">
                  <c:v>36448</c:v>
                </c:pt>
                <c:pt idx="1749">
                  <c:v>36449</c:v>
                </c:pt>
                <c:pt idx="1750">
                  <c:v>36450</c:v>
                </c:pt>
                <c:pt idx="1751">
                  <c:v>36451</c:v>
                </c:pt>
                <c:pt idx="1752">
                  <c:v>36452</c:v>
                </c:pt>
                <c:pt idx="1753">
                  <c:v>36453</c:v>
                </c:pt>
                <c:pt idx="1754">
                  <c:v>36454</c:v>
                </c:pt>
                <c:pt idx="1755">
                  <c:v>36455</c:v>
                </c:pt>
                <c:pt idx="1756">
                  <c:v>36456</c:v>
                </c:pt>
                <c:pt idx="1757">
                  <c:v>36457</c:v>
                </c:pt>
                <c:pt idx="1758">
                  <c:v>36458</c:v>
                </c:pt>
                <c:pt idx="1759">
                  <c:v>36459</c:v>
                </c:pt>
                <c:pt idx="1760">
                  <c:v>36460</c:v>
                </c:pt>
                <c:pt idx="1761">
                  <c:v>36461</c:v>
                </c:pt>
                <c:pt idx="1762">
                  <c:v>36462</c:v>
                </c:pt>
                <c:pt idx="1763">
                  <c:v>36463</c:v>
                </c:pt>
                <c:pt idx="1764">
                  <c:v>36464</c:v>
                </c:pt>
                <c:pt idx="1765">
                  <c:v>36465</c:v>
                </c:pt>
                <c:pt idx="1766">
                  <c:v>36466</c:v>
                </c:pt>
                <c:pt idx="1767">
                  <c:v>36467</c:v>
                </c:pt>
                <c:pt idx="1768">
                  <c:v>36468</c:v>
                </c:pt>
                <c:pt idx="1769">
                  <c:v>36469</c:v>
                </c:pt>
                <c:pt idx="1770">
                  <c:v>36470</c:v>
                </c:pt>
                <c:pt idx="1771">
                  <c:v>36471</c:v>
                </c:pt>
                <c:pt idx="1772">
                  <c:v>36472</c:v>
                </c:pt>
                <c:pt idx="1773">
                  <c:v>36473</c:v>
                </c:pt>
                <c:pt idx="1774">
                  <c:v>36474</c:v>
                </c:pt>
                <c:pt idx="1775">
                  <c:v>36475</c:v>
                </c:pt>
                <c:pt idx="1776">
                  <c:v>36476</c:v>
                </c:pt>
                <c:pt idx="1777">
                  <c:v>36477</c:v>
                </c:pt>
                <c:pt idx="1778">
                  <c:v>36478</c:v>
                </c:pt>
                <c:pt idx="1779">
                  <c:v>36479</c:v>
                </c:pt>
                <c:pt idx="1780">
                  <c:v>36480</c:v>
                </c:pt>
                <c:pt idx="1781">
                  <c:v>36481</c:v>
                </c:pt>
                <c:pt idx="1782">
                  <c:v>36482</c:v>
                </c:pt>
                <c:pt idx="1783">
                  <c:v>36483</c:v>
                </c:pt>
                <c:pt idx="1784">
                  <c:v>36484</c:v>
                </c:pt>
                <c:pt idx="1785">
                  <c:v>36485</c:v>
                </c:pt>
                <c:pt idx="1786">
                  <c:v>36486</c:v>
                </c:pt>
                <c:pt idx="1787">
                  <c:v>36487</c:v>
                </c:pt>
                <c:pt idx="1788">
                  <c:v>36488</c:v>
                </c:pt>
                <c:pt idx="1789">
                  <c:v>36489</c:v>
                </c:pt>
                <c:pt idx="1790">
                  <c:v>36490</c:v>
                </c:pt>
                <c:pt idx="1791">
                  <c:v>36491</c:v>
                </c:pt>
                <c:pt idx="1792">
                  <c:v>36492</c:v>
                </c:pt>
                <c:pt idx="1793">
                  <c:v>36493</c:v>
                </c:pt>
                <c:pt idx="1794">
                  <c:v>36494</c:v>
                </c:pt>
                <c:pt idx="1795">
                  <c:v>36495</c:v>
                </c:pt>
                <c:pt idx="1796">
                  <c:v>36496</c:v>
                </c:pt>
                <c:pt idx="1797">
                  <c:v>36497</c:v>
                </c:pt>
                <c:pt idx="1798">
                  <c:v>36498</c:v>
                </c:pt>
                <c:pt idx="1799">
                  <c:v>36499</c:v>
                </c:pt>
                <c:pt idx="1800">
                  <c:v>36500</c:v>
                </c:pt>
                <c:pt idx="1801">
                  <c:v>36501</c:v>
                </c:pt>
                <c:pt idx="1802">
                  <c:v>36502</c:v>
                </c:pt>
                <c:pt idx="1803">
                  <c:v>36503</c:v>
                </c:pt>
                <c:pt idx="1804">
                  <c:v>36504</c:v>
                </c:pt>
                <c:pt idx="1805">
                  <c:v>36505</c:v>
                </c:pt>
                <c:pt idx="1806">
                  <c:v>36506</c:v>
                </c:pt>
                <c:pt idx="1807">
                  <c:v>36507</c:v>
                </c:pt>
                <c:pt idx="1808">
                  <c:v>36508</c:v>
                </c:pt>
                <c:pt idx="1809">
                  <c:v>36509</c:v>
                </c:pt>
                <c:pt idx="1810">
                  <c:v>36510</c:v>
                </c:pt>
                <c:pt idx="1811">
                  <c:v>36511</c:v>
                </c:pt>
                <c:pt idx="1812">
                  <c:v>36512</c:v>
                </c:pt>
                <c:pt idx="1813">
                  <c:v>36513</c:v>
                </c:pt>
                <c:pt idx="1814">
                  <c:v>36514</c:v>
                </c:pt>
                <c:pt idx="1815">
                  <c:v>36515</c:v>
                </c:pt>
                <c:pt idx="1816">
                  <c:v>36516</c:v>
                </c:pt>
                <c:pt idx="1817">
                  <c:v>36517</c:v>
                </c:pt>
                <c:pt idx="1818">
                  <c:v>36518</c:v>
                </c:pt>
                <c:pt idx="1819">
                  <c:v>36519</c:v>
                </c:pt>
                <c:pt idx="1820">
                  <c:v>36520</c:v>
                </c:pt>
                <c:pt idx="1821">
                  <c:v>36521</c:v>
                </c:pt>
                <c:pt idx="1822">
                  <c:v>36522</c:v>
                </c:pt>
                <c:pt idx="1823">
                  <c:v>36523</c:v>
                </c:pt>
                <c:pt idx="1824">
                  <c:v>36524</c:v>
                </c:pt>
                <c:pt idx="1825">
                  <c:v>36525</c:v>
                </c:pt>
                <c:pt idx="1826">
                  <c:v>36526</c:v>
                </c:pt>
                <c:pt idx="1827">
                  <c:v>36527</c:v>
                </c:pt>
                <c:pt idx="1828">
                  <c:v>36528</c:v>
                </c:pt>
                <c:pt idx="1829">
                  <c:v>36529</c:v>
                </c:pt>
                <c:pt idx="1830">
                  <c:v>36530</c:v>
                </c:pt>
                <c:pt idx="1831">
                  <c:v>36531</c:v>
                </c:pt>
                <c:pt idx="1832">
                  <c:v>36532</c:v>
                </c:pt>
                <c:pt idx="1833">
                  <c:v>36533</c:v>
                </c:pt>
                <c:pt idx="1834">
                  <c:v>36534</c:v>
                </c:pt>
                <c:pt idx="1835">
                  <c:v>36535</c:v>
                </c:pt>
                <c:pt idx="1836">
                  <c:v>36536</c:v>
                </c:pt>
                <c:pt idx="1837">
                  <c:v>36537</c:v>
                </c:pt>
                <c:pt idx="1838">
                  <c:v>36538</c:v>
                </c:pt>
                <c:pt idx="1839">
                  <c:v>36539</c:v>
                </c:pt>
                <c:pt idx="1840">
                  <c:v>36540</c:v>
                </c:pt>
                <c:pt idx="1841">
                  <c:v>36541</c:v>
                </c:pt>
                <c:pt idx="1842">
                  <c:v>36542</c:v>
                </c:pt>
                <c:pt idx="1843">
                  <c:v>36543</c:v>
                </c:pt>
                <c:pt idx="1844">
                  <c:v>36544</c:v>
                </c:pt>
                <c:pt idx="1845">
                  <c:v>36545</c:v>
                </c:pt>
                <c:pt idx="1846">
                  <c:v>36546</c:v>
                </c:pt>
                <c:pt idx="1847">
                  <c:v>36547</c:v>
                </c:pt>
                <c:pt idx="1848">
                  <c:v>36548</c:v>
                </c:pt>
                <c:pt idx="1849">
                  <c:v>36549</c:v>
                </c:pt>
                <c:pt idx="1850">
                  <c:v>36550</c:v>
                </c:pt>
                <c:pt idx="1851">
                  <c:v>36551</c:v>
                </c:pt>
                <c:pt idx="1852">
                  <c:v>36552</c:v>
                </c:pt>
                <c:pt idx="1853">
                  <c:v>36553</c:v>
                </c:pt>
                <c:pt idx="1854">
                  <c:v>36554</c:v>
                </c:pt>
                <c:pt idx="1855">
                  <c:v>36555</c:v>
                </c:pt>
                <c:pt idx="1856">
                  <c:v>36556</c:v>
                </c:pt>
                <c:pt idx="1857">
                  <c:v>36557</c:v>
                </c:pt>
                <c:pt idx="1858">
                  <c:v>36558</c:v>
                </c:pt>
                <c:pt idx="1859">
                  <c:v>36559</c:v>
                </c:pt>
                <c:pt idx="1860">
                  <c:v>36560</c:v>
                </c:pt>
                <c:pt idx="1861">
                  <c:v>36561</c:v>
                </c:pt>
                <c:pt idx="1862">
                  <c:v>36562</c:v>
                </c:pt>
                <c:pt idx="1863">
                  <c:v>36563</c:v>
                </c:pt>
                <c:pt idx="1864">
                  <c:v>36564</c:v>
                </c:pt>
                <c:pt idx="1865">
                  <c:v>36565</c:v>
                </c:pt>
                <c:pt idx="1866">
                  <c:v>36566</c:v>
                </c:pt>
                <c:pt idx="1867">
                  <c:v>36567</c:v>
                </c:pt>
                <c:pt idx="1868">
                  <c:v>36568</c:v>
                </c:pt>
                <c:pt idx="1869">
                  <c:v>36569</c:v>
                </c:pt>
                <c:pt idx="1870">
                  <c:v>36570</c:v>
                </c:pt>
                <c:pt idx="1871">
                  <c:v>36571</c:v>
                </c:pt>
                <c:pt idx="1872">
                  <c:v>36572</c:v>
                </c:pt>
                <c:pt idx="1873">
                  <c:v>36573</c:v>
                </c:pt>
                <c:pt idx="1874">
                  <c:v>36574</c:v>
                </c:pt>
                <c:pt idx="1875">
                  <c:v>36575</c:v>
                </c:pt>
                <c:pt idx="1876">
                  <c:v>36576</c:v>
                </c:pt>
                <c:pt idx="1877">
                  <c:v>36577</c:v>
                </c:pt>
                <c:pt idx="1878">
                  <c:v>36578</c:v>
                </c:pt>
                <c:pt idx="1879">
                  <c:v>36579</c:v>
                </c:pt>
                <c:pt idx="1880">
                  <c:v>36580</c:v>
                </c:pt>
                <c:pt idx="1881">
                  <c:v>36581</c:v>
                </c:pt>
                <c:pt idx="1882">
                  <c:v>36582</c:v>
                </c:pt>
                <c:pt idx="1883">
                  <c:v>36583</c:v>
                </c:pt>
                <c:pt idx="1884">
                  <c:v>36584</c:v>
                </c:pt>
                <c:pt idx="1885">
                  <c:v>36585</c:v>
                </c:pt>
                <c:pt idx="1886">
                  <c:v>36586</c:v>
                </c:pt>
                <c:pt idx="1887">
                  <c:v>36587</c:v>
                </c:pt>
                <c:pt idx="1888">
                  <c:v>36588</c:v>
                </c:pt>
                <c:pt idx="1889">
                  <c:v>36589</c:v>
                </c:pt>
                <c:pt idx="1890">
                  <c:v>36590</c:v>
                </c:pt>
                <c:pt idx="1891">
                  <c:v>36591</c:v>
                </c:pt>
                <c:pt idx="1892">
                  <c:v>36592</c:v>
                </c:pt>
                <c:pt idx="1893">
                  <c:v>36593</c:v>
                </c:pt>
                <c:pt idx="1894">
                  <c:v>36594</c:v>
                </c:pt>
                <c:pt idx="1895">
                  <c:v>36595</c:v>
                </c:pt>
                <c:pt idx="1896">
                  <c:v>36596</c:v>
                </c:pt>
                <c:pt idx="1897">
                  <c:v>36597</c:v>
                </c:pt>
                <c:pt idx="1898">
                  <c:v>36598</c:v>
                </c:pt>
                <c:pt idx="1899">
                  <c:v>36599</c:v>
                </c:pt>
                <c:pt idx="1900">
                  <c:v>36600</c:v>
                </c:pt>
                <c:pt idx="1901">
                  <c:v>36601</c:v>
                </c:pt>
                <c:pt idx="1902">
                  <c:v>36602</c:v>
                </c:pt>
                <c:pt idx="1903">
                  <c:v>36603</c:v>
                </c:pt>
                <c:pt idx="1904">
                  <c:v>36604</c:v>
                </c:pt>
                <c:pt idx="1905">
                  <c:v>36605</c:v>
                </c:pt>
                <c:pt idx="1906">
                  <c:v>36606</c:v>
                </c:pt>
                <c:pt idx="1907">
                  <c:v>36607</c:v>
                </c:pt>
                <c:pt idx="1908">
                  <c:v>36608</c:v>
                </c:pt>
                <c:pt idx="1909">
                  <c:v>36609</c:v>
                </c:pt>
                <c:pt idx="1910">
                  <c:v>36610</c:v>
                </c:pt>
                <c:pt idx="1911">
                  <c:v>36611</c:v>
                </c:pt>
                <c:pt idx="1912">
                  <c:v>36612</c:v>
                </c:pt>
                <c:pt idx="1913">
                  <c:v>36613</c:v>
                </c:pt>
                <c:pt idx="1914">
                  <c:v>36614</c:v>
                </c:pt>
                <c:pt idx="1915">
                  <c:v>36615</c:v>
                </c:pt>
                <c:pt idx="1916">
                  <c:v>36616</c:v>
                </c:pt>
                <c:pt idx="1917">
                  <c:v>36617</c:v>
                </c:pt>
                <c:pt idx="1918">
                  <c:v>36618</c:v>
                </c:pt>
                <c:pt idx="1919">
                  <c:v>36619</c:v>
                </c:pt>
                <c:pt idx="1920">
                  <c:v>36620</c:v>
                </c:pt>
                <c:pt idx="1921">
                  <c:v>36621</c:v>
                </c:pt>
                <c:pt idx="1922">
                  <c:v>36622</c:v>
                </c:pt>
                <c:pt idx="1923">
                  <c:v>36623</c:v>
                </c:pt>
                <c:pt idx="1924">
                  <c:v>36624</c:v>
                </c:pt>
                <c:pt idx="1925">
                  <c:v>36625</c:v>
                </c:pt>
                <c:pt idx="1926">
                  <c:v>36626</c:v>
                </c:pt>
                <c:pt idx="1927">
                  <c:v>36627</c:v>
                </c:pt>
                <c:pt idx="1928">
                  <c:v>36628</c:v>
                </c:pt>
                <c:pt idx="1929">
                  <c:v>36629</c:v>
                </c:pt>
                <c:pt idx="1930">
                  <c:v>36630</c:v>
                </c:pt>
                <c:pt idx="1931">
                  <c:v>36631</c:v>
                </c:pt>
                <c:pt idx="1932">
                  <c:v>36632</c:v>
                </c:pt>
                <c:pt idx="1933">
                  <c:v>36633</c:v>
                </c:pt>
                <c:pt idx="1934">
                  <c:v>36634</c:v>
                </c:pt>
                <c:pt idx="1935">
                  <c:v>36635</c:v>
                </c:pt>
                <c:pt idx="1936">
                  <c:v>36636</c:v>
                </c:pt>
                <c:pt idx="1937">
                  <c:v>36637</c:v>
                </c:pt>
                <c:pt idx="1938">
                  <c:v>36638</c:v>
                </c:pt>
                <c:pt idx="1939">
                  <c:v>36639</c:v>
                </c:pt>
                <c:pt idx="1940">
                  <c:v>36640</c:v>
                </c:pt>
                <c:pt idx="1941">
                  <c:v>36641</c:v>
                </c:pt>
                <c:pt idx="1942">
                  <c:v>36642</c:v>
                </c:pt>
                <c:pt idx="1943">
                  <c:v>36643</c:v>
                </c:pt>
                <c:pt idx="1944">
                  <c:v>36644</c:v>
                </c:pt>
                <c:pt idx="1945">
                  <c:v>36645</c:v>
                </c:pt>
                <c:pt idx="1946">
                  <c:v>36646</c:v>
                </c:pt>
                <c:pt idx="1947">
                  <c:v>36647</c:v>
                </c:pt>
                <c:pt idx="1948">
                  <c:v>36648</c:v>
                </c:pt>
                <c:pt idx="1949">
                  <c:v>36649</c:v>
                </c:pt>
                <c:pt idx="1950">
                  <c:v>36650</c:v>
                </c:pt>
                <c:pt idx="1951">
                  <c:v>36651</c:v>
                </c:pt>
                <c:pt idx="1952">
                  <c:v>36652</c:v>
                </c:pt>
                <c:pt idx="1953">
                  <c:v>36653</c:v>
                </c:pt>
                <c:pt idx="1954">
                  <c:v>36654</c:v>
                </c:pt>
                <c:pt idx="1955">
                  <c:v>36655</c:v>
                </c:pt>
                <c:pt idx="1956">
                  <c:v>36656</c:v>
                </c:pt>
                <c:pt idx="1957">
                  <c:v>36657</c:v>
                </c:pt>
                <c:pt idx="1958">
                  <c:v>36658</c:v>
                </c:pt>
                <c:pt idx="1959">
                  <c:v>36659</c:v>
                </c:pt>
                <c:pt idx="1960">
                  <c:v>36660</c:v>
                </c:pt>
                <c:pt idx="1961">
                  <c:v>36661</c:v>
                </c:pt>
                <c:pt idx="1962">
                  <c:v>36662</c:v>
                </c:pt>
                <c:pt idx="1963">
                  <c:v>36663</c:v>
                </c:pt>
                <c:pt idx="1964">
                  <c:v>36664</c:v>
                </c:pt>
                <c:pt idx="1965">
                  <c:v>36665</c:v>
                </c:pt>
                <c:pt idx="1966">
                  <c:v>36666</c:v>
                </c:pt>
                <c:pt idx="1967">
                  <c:v>36667</c:v>
                </c:pt>
                <c:pt idx="1968">
                  <c:v>36668</c:v>
                </c:pt>
                <c:pt idx="1969">
                  <c:v>36669</c:v>
                </c:pt>
                <c:pt idx="1970">
                  <c:v>36670</c:v>
                </c:pt>
                <c:pt idx="1971">
                  <c:v>36671</c:v>
                </c:pt>
                <c:pt idx="1972">
                  <c:v>36672</c:v>
                </c:pt>
                <c:pt idx="1973">
                  <c:v>36673</c:v>
                </c:pt>
                <c:pt idx="1974">
                  <c:v>36674</c:v>
                </c:pt>
                <c:pt idx="1975">
                  <c:v>36675</c:v>
                </c:pt>
                <c:pt idx="1976">
                  <c:v>36676</c:v>
                </c:pt>
                <c:pt idx="1977">
                  <c:v>36677</c:v>
                </c:pt>
                <c:pt idx="1978">
                  <c:v>36678</c:v>
                </c:pt>
                <c:pt idx="1979">
                  <c:v>36679</c:v>
                </c:pt>
                <c:pt idx="1980">
                  <c:v>36680</c:v>
                </c:pt>
                <c:pt idx="1981">
                  <c:v>36681</c:v>
                </c:pt>
                <c:pt idx="1982">
                  <c:v>36682</c:v>
                </c:pt>
                <c:pt idx="1983">
                  <c:v>36683</c:v>
                </c:pt>
                <c:pt idx="1984">
                  <c:v>36684</c:v>
                </c:pt>
                <c:pt idx="1985">
                  <c:v>36685</c:v>
                </c:pt>
                <c:pt idx="1986">
                  <c:v>36686</c:v>
                </c:pt>
                <c:pt idx="1987">
                  <c:v>36687</c:v>
                </c:pt>
                <c:pt idx="1988">
                  <c:v>36688</c:v>
                </c:pt>
                <c:pt idx="1989">
                  <c:v>36689</c:v>
                </c:pt>
                <c:pt idx="1990">
                  <c:v>36690</c:v>
                </c:pt>
                <c:pt idx="1991">
                  <c:v>36691</c:v>
                </c:pt>
                <c:pt idx="1992">
                  <c:v>36692</c:v>
                </c:pt>
                <c:pt idx="1993">
                  <c:v>36693</c:v>
                </c:pt>
                <c:pt idx="1994">
                  <c:v>36694</c:v>
                </c:pt>
                <c:pt idx="1995">
                  <c:v>36695</c:v>
                </c:pt>
                <c:pt idx="1996">
                  <c:v>36696</c:v>
                </c:pt>
                <c:pt idx="1997">
                  <c:v>36697</c:v>
                </c:pt>
                <c:pt idx="1998">
                  <c:v>36698</c:v>
                </c:pt>
                <c:pt idx="1999">
                  <c:v>36699</c:v>
                </c:pt>
                <c:pt idx="2000">
                  <c:v>36700</c:v>
                </c:pt>
                <c:pt idx="2001">
                  <c:v>36701</c:v>
                </c:pt>
                <c:pt idx="2002">
                  <c:v>36702</c:v>
                </c:pt>
                <c:pt idx="2003">
                  <c:v>36703</c:v>
                </c:pt>
                <c:pt idx="2004">
                  <c:v>36704</c:v>
                </c:pt>
                <c:pt idx="2005">
                  <c:v>36705</c:v>
                </c:pt>
                <c:pt idx="2006">
                  <c:v>36706</c:v>
                </c:pt>
                <c:pt idx="2007">
                  <c:v>36707</c:v>
                </c:pt>
                <c:pt idx="2008">
                  <c:v>36708</c:v>
                </c:pt>
                <c:pt idx="2009">
                  <c:v>36709</c:v>
                </c:pt>
                <c:pt idx="2010">
                  <c:v>36710</c:v>
                </c:pt>
                <c:pt idx="2011">
                  <c:v>36711</c:v>
                </c:pt>
                <c:pt idx="2012">
                  <c:v>36712</c:v>
                </c:pt>
                <c:pt idx="2013">
                  <c:v>36713</c:v>
                </c:pt>
                <c:pt idx="2014">
                  <c:v>36714</c:v>
                </c:pt>
                <c:pt idx="2015">
                  <c:v>36715</c:v>
                </c:pt>
                <c:pt idx="2016">
                  <c:v>36716</c:v>
                </c:pt>
                <c:pt idx="2017">
                  <c:v>36717</c:v>
                </c:pt>
                <c:pt idx="2018">
                  <c:v>36718</c:v>
                </c:pt>
                <c:pt idx="2019">
                  <c:v>36719</c:v>
                </c:pt>
                <c:pt idx="2020">
                  <c:v>36720</c:v>
                </c:pt>
                <c:pt idx="2021">
                  <c:v>36721</c:v>
                </c:pt>
                <c:pt idx="2022">
                  <c:v>36722</c:v>
                </c:pt>
                <c:pt idx="2023">
                  <c:v>36723</c:v>
                </c:pt>
                <c:pt idx="2024">
                  <c:v>36724</c:v>
                </c:pt>
                <c:pt idx="2025">
                  <c:v>36725</c:v>
                </c:pt>
                <c:pt idx="2026">
                  <c:v>36726</c:v>
                </c:pt>
                <c:pt idx="2027">
                  <c:v>36727</c:v>
                </c:pt>
                <c:pt idx="2028">
                  <c:v>36728</c:v>
                </c:pt>
                <c:pt idx="2029">
                  <c:v>36729</c:v>
                </c:pt>
                <c:pt idx="2030">
                  <c:v>36730</c:v>
                </c:pt>
                <c:pt idx="2031">
                  <c:v>36731</c:v>
                </c:pt>
                <c:pt idx="2032">
                  <c:v>36732</c:v>
                </c:pt>
                <c:pt idx="2033">
                  <c:v>36733</c:v>
                </c:pt>
                <c:pt idx="2034">
                  <c:v>36734</c:v>
                </c:pt>
                <c:pt idx="2035">
                  <c:v>36735</c:v>
                </c:pt>
                <c:pt idx="2036">
                  <c:v>36736</c:v>
                </c:pt>
                <c:pt idx="2037">
                  <c:v>36737</c:v>
                </c:pt>
                <c:pt idx="2038">
                  <c:v>36738</c:v>
                </c:pt>
                <c:pt idx="2039">
                  <c:v>36739</c:v>
                </c:pt>
                <c:pt idx="2040">
                  <c:v>36740</c:v>
                </c:pt>
                <c:pt idx="2041">
                  <c:v>36741</c:v>
                </c:pt>
                <c:pt idx="2042">
                  <c:v>36742</c:v>
                </c:pt>
                <c:pt idx="2043">
                  <c:v>36743</c:v>
                </c:pt>
                <c:pt idx="2044">
                  <c:v>36744</c:v>
                </c:pt>
                <c:pt idx="2045">
                  <c:v>36745</c:v>
                </c:pt>
                <c:pt idx="2046">
                  <c:v>36746</c:v>
                </c:pt>
                <c:pt idx="2047">
                  <c:v>36747</c:v>
                </c:pt>
                <c:pt idx="2048">
                  <c:v>36748</c:v>
                </c:pt>
                <c:pt idx="2049">
                  <c:v>36749</c:v>
                </c:pt>
                <c:pt idx="2050">
                  <c:v>36750</c:v>
                </c:pt>
                <c:pt idx="2051">
                  <c:v>36751</c:v>
                </c:pt>
                <c:pt idx="2052">
                  <c:v>36752</c:v>
                </c:pt>
                <c:pt idx="2053">
                  <c:v>36753</c:v>
                </c:pt>
                <c:pt idx="2054">
                  <c:v>36754</c:v>
                </c:pt>
                <c:pt idx="2055">
                  <c:v>36755</c:v>
                </c:pt>
                <c:pt idx="2056">
                  <c:v>36756</c:v>
                </c:pt>
                <c:pt idx="2057">
                  <c:v>36757</c:v>
                </c:pt>
                <c:pt idx="2058">
                  <c:v>36758</c:v>
                </c:pt>
                <c:pt idx="2059">
                  <c:v>36759</c:v>
                </c:pt>
                <c:pt idx="2060">
                  <c:v>36760</c:v>
                </c:pt>
                <c:pt idx="2061">
                  <c:v>36761</c:v>
                </c:pt>
                <c:pt idx="2062">
                  <c:v>36762</c:v>
                </c:pt>
                <c:pt idx="2063">
                  <c:v>36763</c:v>
                </c:pt>
                <c:pt idx="2064">
                  <c:v>36764</c:v>
                </c:pt>
                <c:pt idx="2065">
                  <c:v>36765</c:v>
                </c:pt>
                <c:pt idx="2066">
                  <c:v>36766</c:v>
                </c:pt>
                <c:pt idx="2067">
                  <c:v>36767</c:v>
                </c:pt>
                <c:pt idx="2068">
                  <c:v>36768</c:v>
                </c:pt>
                <c:pt idx="2069">
                  <c:v>36769</c:v>
                </c:pt>
                <c:pt idx="2070">
                  <c:v>36770</c:v>
                </c:pt>
                <c:pt idx="2071">
                  <c:v>36771</c:v>
                </c:pt>
                <c:pt idx="2072">
                  <c:v>36772</c:v>
                </c:pt>
                <c:pt idx="2073">
                  <c:v>36773</c:v>
                </c:pt>
                <c:pt idx="2074">
                  <c:v>36774</c:v>
                </c:pt>
                <c:pt idx="2075">
                  <c:v>36775</c:v>
                </c:pt>
                <c:pt idx="2076">
                  <c:v>36776</c:v>
                </c:pt>
                <c:pt idx="2077">
                  <c:v>36777</c:v>
                </c:pt>
                <c:pt idx="2078">
                  <c:v>36778</c:v>
                </c:pt>
                <c:pt idx="2079">
                  <c:v>36779</c:v>
                </c:pt>
                <c:pt idx="2080">
                  <c:v>36780</c:v>
                </c:pt>
                <c:pt idx="2081">
                  <c:v>36781</c:v>
                </c:pt>
                <c:pt idx="2082">
                  <c:v>36782</c:v>
                </c:pt>
                <c:pt idx="2083">
                  <c:v>36783</c:v>
                </c:pt>
                <c:pt idx="2084">
                  <c:v>36784</c:v>
                </c:pt>
                <c:pt idx="2085">
                  <c:v>36785</c:v>
                </c:pt>
                <c:pt idx="2086">
                  <c:v>36786</c:v>
                </c:pt>
                <c:pt idx="2087">
                  <c:v>36787</c:v>
                </c:pt>
                <c:pt idx="2088">
                  <c:v>36788</c:v>
                </c:pt>
                <c:pt idx="2089">
                  <c:v>36789</c:v>
                </c:pt>
                <c:pt idx="2090">
                  <c:v>36790</c:v>
                </c:pt>
                <c:pt idx="2091">
                  <c:v>36791</c:v>
                </c:pt>
                <c:pt idx="2092">
                  <c:v>36792</c:v>
                </c:pt>
                <c:pt idx="2093">
                  <c:v>36793</c:v>
                </c:pt>
                <c:pt idx="2094">
                  <c:v>36794</c:v>
                </c:pt>
                <c:pt idx="2095">
                  <c:v>36795</c:v>
                </c:pt>
                <c:pt idx="2096">
                  <c:v>36796</c:v>
                </c:pt>
                <c:pt idx="2097">
                  <c:v>36797</c:v>
                </c:pt>
                <c:pt idx="2098">
                  <c:v>36798</c:v>
                </c:pt>
                <c:pt idx="2099">
                  <c:v>36799</c:v>
                </c:pt>
                <c:pt idx="2100">
                  <c:v>36800</c:v>
                </c:pt>
                <c:pt idx="2101">
                  <c:v>36801</c:v>
                </c:pt>
                <c:pt idx="2102">
                  <c:v>36802</c:v>
                </c:pt>
                <c:pt idx="2103">
                  <c:v>36803</c:v>
                </c:pt>
                <c:pt idx="2104">
                  <c:v>36804</c:v>
                </c:pt>
                <c:pt idx="2105">
                  <c:v>36805</c:v>
                </c:pt>
                <c:pt idx="2106">
                  <c:v>36806</c:v>
                </c:pt>
                <c:pt idx="2107">
                  <c:v>36807</c:v>
                </c:pt>
                <c:pt idx="2108">
                  <c:v>36808</c:v>
                </c:pt>
                <c:pt idx="2109">
                  <c:v>36809</c:v>
                </c:pt>
                <c:pt idx="2110">
                  <c:v>36810</c:v>
                </c:pt>
                <c:pt idx="2111">
                  <c:v>36811</c:v>
                </c:pt>
                <c:pt idx="2112">
                  <c:v>36812</c:v>
                </c:pt>
                <c:pt idx="2113">
                  <c:v>36813</c:v>
                </c:pt>
                <c:pt idx="2114">
                  <c:v>36814</c:v>
                </c:pt>
                <c:pt idx="2115">
                  <c:v>36815</c:v>
                </c:pt>
                <c:pt idx="2116">
                  <c:v>36816</c:v>
                </c:pt>
                <c:pt idx="2117">
                  <c:v>36817</c:v>
                </c:pt>
                <c:pt idx="2118">
                  <c:v>36818</c:v>
                </c:pt>
                <c:pt idx="2119">
                  <c:v>36819</c:v>
                </c:pt>
                <c:pt idx="2120">
                  <c:v>36820</c:v>
                </c:pt>
                <c:pt idx="2121">
                  <c:v>36821</c:v>
                </c:pt>
                <c:pt idx="2122">
                  <c:v>36822</c:v>
                </c:pt>
                <c:pt idx="2123">
                  <c:v>36823</c:v>
                </c:pt>
                <c:pt idx="2124">
                  <c:v>36824</c:v>
                </c:pt>
                <c:pt idx="2125">
                  <c:v>36825</c:v>
                </c:pt>
                <c:pt idx="2126">
                  <c:v>36826</c:v>
                </c:pt>
                <c:pt idx="2127">
                  <c:v>36827</c:v>
                </c:pt>
                <c:pt idx="2128">
                  <c:v>36828</c:v>
                </c:pt>
                <c:pt idx="2129">
                  <c:v>36829</c:v>
                </c:pt>
                <c:pt idx="2130">
                  <c:v>36830</c:v>
                </c:pt>
                <c:pt idx="2131">
                  <c:v>36831</c:v>
                </c:pt>
                <c:pt idx="2132">
                  <c:v>36832</c:v>
                </c:pt>
                <c:pt idx="2133">
                  <c:v>36833</c:v>
                </c:pt>
                <c:pt idx="2134">
                  <c:v>36834</c:v>
                </c:pt>
                <c:pt idx="2135">
                  <c:v>36835</c:v>
                </c:pt>
                <c:pt idx="2136">
                  <c:v>36836</c:v>
                </c:pt>
                <c:pt idx="2137">
                  <c:v>36837</c:v>
                </c:pt>
                <c:pt idx="2138">
                  <c:v>36838</c:v>
                </c:pt>
                <c:pt idx="2139">
                  <c:v>36839</c:v>
                </c:pt>
                <c:pt idx="2140">
                  <c:v>36840</c:v>
                </c:pt>
                <c:pt idx="2141">
                  <c:v>36841</c:v>
                </c:pt>
                <c:pt idx="2142">
                  <c:v>36842</c:v>
                </c:pt>
                <c:pt idx="2143">
                  <c:v>36843</c:v>
                </c:pt>
                <c:pt idx="2144">
                  <c:v>36844</c:v>
                </c:pt>
                <c:pt idx="2145">
                  <c:v>36845</c:v>
                </c:pt>
                <c:pt idx="2146">
                  <c:v>36846</c:v>
                </c:pt>
                <c:pt idx="2147">
                  <c:v>36847</c:v>
                </c:pt>
                <c:pt idx="2148">
                  <c:v>36848</c:v>
                </c:pt>
                <c:pt idx="2149">
                  <c:v>36849</c:v>
                </c:pt>
                <c:pt idx="2150">
                  <c:v>36850</c:v>
                </c:pt>
                <c:pt idx="2151">
                  <c:v>36851</c:v>
                </c:pt>
                <c:pt idx="2152">
                  <c:v>36852</c:v>
                </c:pt>
                <c:pt idx="2153">
                  <c:v>36853</c:v>
                </c:pt>
                <c:pt idx="2154">
                  <c:v>36854</c:v>
                </c:pt>
                <c:pt idx="2155">
                  <c:v>36855</c:v>
                </c:pt>
                <c:pt idx="2156">
                  <c:v>36856</c:v>
                </c:pt>
                <c:pt idx="2157">
                  <c:v>36857</c:v>
                </c:pt>
                <c:pt idx="2158">
                  <c:v>36858</c:v>
                </c:pt>
                <c:pt idx="2159">
                  <c:v>36859</c:v>
                </c:pt>
                <c:pt idx="2160">
                  <c:v>36860</c:v>
                </c:pt>
                <c:pt idx="2161">
                  <c:v>36861</c:v>
                </c:pt>
                <c:pt idx="2162">
                  <c:v>36862</c:v>
                </c:pt>
                <c:pt idx="2163">
                  <c:v>36863</c:v>
                </c:pt>
                <c:pt idx="2164">
                  <c:v>36864</c:v>
                </c:pt>
                <c:pt idx="2165">
                  <c:v>36865</c:v>
                </c:pt>
                <c:pt idx="2166">
                  <c:v>36866</c:v>
                </c:pt>
                <c:pt idx="2167">
                  <c:v>36867</c:v>
                </c:pt>
                <c:pt idx="2168">
                  <c:v>36868</c:v>
                </c:pt>
                <c:pt idx="2169">
                  <c:v>36869</c:v>
                </c:pt>
                <c:pt idx="2170">
                  <c:v>36870</c:v>
                </c:pt>
                <c:pt idx="2171">
                  <c:v>36871</c:v>
                </c:pt>
                <c:pt idx="2172">
                  <c:v>36872</c:v>
                </c:pt>
                <c:pt idx="2173">
                  <c:v>36873</c:v>
                </c:pt>
                <c:pt idx="2174">
                  <c:v>36874</c:v>
                </c:pt>
                <c:pt idx="2175">
                  <c:v>36875</c:v>
                </c:pt>
                <c:pt idx="2176">
                  <c:v>36876</c:v>
                </c:pt>
                <c:pt idx="2177">
                  <c:v>36877</c:v>
                </c:pt>
                <c:pt idx="2178">
                  <c:v>36878</c:v>
                </c:pt>
                <c:pt idx="2179">
                  <c:v>36879</c:v>
                </c:pt>
                <c:pt idx="2180">
                  <c:v>36880</c:v>
                </c:pt>
                <c:pt idx="2181">
                  <c:v>36881</c:v>
                </c:pt>
                <c:pt idx="2182">
                  <c:v>36882</c:v>
                </c:pt>
                <c:pt idx="2183">
                  <c:v>36883</c:v>
                </c:pt>
                <c:pt idx="2184">
                  <c:v>36884</c:v>
                </c:pt>
                <c:pt idx="2185">
                  <c:v>36885</c:v>
                </c:pt>
                <c:pt idx="2186">
                  <c:v>36886</c:v>
                </c:pt>
                <c:pt idx="2187">
                  <c:v>36887</c:v>
                </c:pt>
                <c:pt idx="2188">
                  <c:v>36888</c:v>
                </c:pt>
                <c:pt idx="2189">
                  <c:v>36889</c:v>
                </c:pt>
                <c:pt idx="2190">
                  <c:v>36890</c:v>
                </c:pt>
                <c:pt idx="2191">
                  <c:v>36891</c:v>
                </c:pt>
                <c:pt idx="2192">
                  <c:v>36892</c:v>
                </c:pt>
                <c:pt idx="2193">
                  <c:v>36893</c:v>
                </c:pt>
                <c:pt idx="2194">
                  <c:v>36894</c:v>
                </c:pt>
                <c:pt idx="2195">
                  <c:v>36895</c:v>
                </c:pt>
                <c:pt idx="2196">
                  <c:v>36896</c:v>
                </c:pt>
                <c:pt idx="2197">
                  <c:v>36897</c:v>
                </c:pt>
                <c:pt idx="2198">
                  <c:v>36898</c:v>
                </c:pt>
                <c:pt idx="2199">
                  <c:v>36899</c:v>
                </c:pt>
                <c:pt idx="2200">
                  <c:v>36900</c:v>
                </c:pt>
                <c:pt idx="2201">
                  <c:v>36901</c:v>
                </c:pt>
                <c:pt idx="2202">
                  <c:v>36902</c:v>
                </c:pt>
                <c:pt idx="2203">
                  <c:v>36903</c:v>
                </c:pt>
                <c:pt idx="2204">
                  <c:v>36904</c:v>
                </c:pt>
                <c:pt idx="2205">
                  <c:v>36905</c:v>
                </c:pt>
                <c:pt idx="2206">
                  <c:v>36906</c:v>
                </c:pt>
                <c:pt idx="2207">
                  <c:v>36907</c:v>
                </c:pt>
                <c:pt idx="2208">
                  <c:v>36908</c:v>
                </c:pt>
                <c:pt idx="2209">
                  <c:v>36909</c:v>
                </c:pt>
                <c:pt idx="2210">
                  <c:v>36910</c:v>
                </c:pt>
                <c:pt idx="2211">
                  <c:v>36911</c:v>
                </c:pt>
                <c:pt idx="2212">
                  <c:v>36912</c:v>
                </c:pt>
                <c:pt idx="2213">
                  <c:v>36913</c:v>
                </c:pt>
                <c:pt idx="2214">
                  <c:v>36914</c:v>
                </c:pt>
                <c:pt idx="2215">
                  <c:v>36915</c:v>
                </c:pt>
                <c:pt idx="2216">
                  <c:v>36916</c:v>
                </c:pt>
                <c:pt idx="2217">
                  <c:v>36917</c:v>
                </c:pt>
                <c:pt idx="2218">
                  <c:v>36918</c:v>
                </c:pt>
                <c:pt idx="2219">
                  <c:v>36919</c:v>
                </c:pt>
                <c:pt idx="2220">
                  <c:v>36920</c:v>
                </c:pt>
                <c:pt idx="2221">
                  <c:v>36921</c:v>
                </c:pt>
                <c:pt idx="2222">
                  <c:v>36922</c:v>
                </c:pt>
                <c:pt idx="2223">
                  <c:v>36923</c:v>
                </c:pt>
                <c:pt idx="2224">
                  <c:v>36924</c:v>
                </c:pt>
                <c:pt idx="2225">
                  <c:v>36925</c:v>
                </c:pt>
                <c:pt idx="2226">
                  <c:v>36926</c:v>
                </c:pt>
                <c:pt idx="2227">
                  <c:v>36927</c:v>
                </c:pt>
                <c:pt idx="2228">
                  <c:v>36928</c:v>
                </c:pt>
                <c:pt idx="2229">
                  <c:v>36929</c:v>
                </c:pt>
                <c:pt idx="2230">
                  <c:v>36930</c:v>
                </c:pt>
                <c:pt idx="2231">
                  <c:v>36931</c:v>
                </c:pt>
                <c:pt idx="2232">
                  <c:v>36932</c:v>
                </c:pt>
                <c:pt idx="2233">
                  <c:v>36933</c:v>
                </c:pt>
                <c:pt idx="2234">
                  <c:v>36934</c:v>
                </c:pt>
                <c:pt idx="2235">
                  <c:v>36935</c:v>
                </c:pt>
                <c:pt idx="2236">
                  <c:v>36936</c:v>
                </c:pt>
                <c:pt idx="2237">
                  <c:v>36937</c:v>
                </c:pt>
                <c:pt idx="2238">
                  <c:v>36938</c:v>
                </c:pt>
                <c:pt idx="2239">
                  <c:v>36939</c:v>
                </c:pt>
                <c:pt idx="2240">
                  <c:v>36940</c:v>
                </c:pt>
                <c:pt idx="2241">
                  <c:v>36941</c:v>
                </c:pt>
                <c:pt idx="2242">
                  <c:v>36942</c:v>
                </c:pt>
                <c:pt idx="2243">
                  <c:v>36943</c:v>
                </c:pt>
                <c:pt idx="2244">
                  <c:v>36944</c:v>
                </c:pt>
                <c:pt idx="2245">
                  <c:v>36945</c:v>
                </c:pt>
                <c:pt idx="2246">
                  <c:v>36946</c:v>
                </c:pt>
                <c:pt idx="2247">
                  <c:v>36947</c:v>
                </c:pt>
                <c:pt idx="2248">
                  <c:v>36948</c:v>
                </c:pt>
                <c:pt idx="2249">
                  <c:v>36949</c:v>
                </c:pt>
                <c:pt idx="2250">
                  <c:v>36950</c:v>
                </c:pt>
                <c:pt idx="2251">
                  <c:v>36951</c:v>
                </c:pt>
                <c:pt idx="2252">
                  <c:v>36952</c:v>
                </c:pt>
                <c:pt idx="2253">
                  <c:v>36953</c:v>
                </c:pt>
                <c:pt idx="2254">
                  <c:v>36954</c:v>
                </c:pt>
                <c:pt idx="2255">
                  <c:v>36955</c:v>
                </c:pt>
                <c:pt idx="2256">
                  <c:v>36956</c:v>
                </c:pt>
                <c:pt idx="2257">
                  <c:v>36957</c:v>
                </c:pt>
                <c:pt idx="2258">
                  <c:v>36958</c:v>
                </c:pt>
                <c:pt idx="2259">
                  <c:v>36959</c:v>
                </c:pt>
                <c:pt idx="2260">
                  <c:v>36960</c:v>
                </c:pt>
                <c:pt idx="2261">
                  <c:v>36961</c:v>
                </c:pt>
                <c:pt idx="2262">
                  <c:v>36962</c:v>
                </c:pt>
                <c:pt idx="2263">
                  <c:v>36963</c:v>
                </c:pt>
                <c:pt idx="2264">
                  <c:v>36964</c:v>
                </c:pt>
                <c:pt idx="2265">
                  <c:v>36965</c:v>
                </c:pt>
                <c:pt idx="2266">
                  <c:v>36966</c:v>
                </c:pt>
                <c:pt idx="2267">
                  <c:v>36967</c:v>
                </c:pt>
                <c:pt idx="2268">
                  <c:v>36968</c:v>
                </c:pt>
                <c:pt idx="2269">
                  <c:v>36969</c:v>
                </c:pt>
                <c:pt idx="2270">
                  <c:v>36970</c:v>
                </c:pt>
                <c:pt idx="2271">
                  <c:v>36971</c:v>
                </c:pt>
                <c:pt idx="2272">
                  <c:v>36972</c:v>
                </c:pt>
                <c:pt idx="2273">
                  <c:v>36973</c:v>
                </c:pt>
                <c:pt idx="2274">
                  <c:v>36974</c:v>
                </c:pt>
                <c:pt idx="2275">
                  <c:v>36975</c:v>
                </c:pt>
                <c:pt idx="2276">
                  <c:v>36976</c:v>
                </c:pt>
                <c:pt idx="2277">
                  <c:v>36977</c:v>
                </c:pt>
                <c:pt idx="2278">
                  <c:v>36978</c:v>
                </c:pt>
                <c:pt idx="2279">
                  <c:v>36979</c:v>
                </c:pt>
                <c:pt idx="2280">
                  <c:v>36980</c:v>
                </c:pt>
                <c:pt idx="2281">
                  <c:v>36981</c:v>
                </c:pt>
                <c:pt idx="2282">
                  <c:v>36982</c:v>
                </c:pt>
                <c:pt idx="2283">
                  <c:v>36983</c:v>
                </c:pt>
                <c:pt idx="2284">
                  <c:v>36984</c:v>
                </c:pt>
                <c:pt idx="2285">
                  <c:v>36985</c:v>
                </c:pt>
                <c:pt idx="2286">
                  <c:v>36986</c:v>
                </c:pt>
                <c:pt idx="2287">
                  <c:v>36987</c:v>
                </c:pt>
                <c:pt idx="2288">
                  <c:v>36988</c:v>
                </c:pt>
                <c:pt idx="2289">
                  <c:v>36989</c:v>
                </c:pt>
                <c:pt idx="2290">
                  <c:v>36990</c:v>
                </c:pt>
                <c:pt idx="2291">
                  <c:v>36991</c:v>
                </c:pt>
                <c:pt idx="2292">
                  <c:v>36992</c:v>
                </c:pt>
                <c:pt idx="2293">
                  <c:v>36993</c:v>
                </c:pt>
                <c:pt idx="2294">
                  <c:v>36994</c:v>
                </c:pt>
                <c:pt idx="2295">
                  <c:v>36995</c:v>
                </c:pt>
                <c:pt idx="2296">
                  <c:v>36996</c:v>
                </c:pt>
                <c:pt idx="2297">
                  <c:v>36997</c:v>
                </c:pt>
                <c:pt idx="2298">
                  <c:v>36998</c:v>
                </c:pt>
                <c:pt idx="2299">
                  <c:v>36999</c:v>
                </c:pt>
                <c:pt idx="2300">
                  <c:v>37000</c:v>
                </c:pt>
                <c:pt idx="2301">
                  <c:v>37001</c:v>
                </c:pt>
                <c:pt idx="2302">
                  <c:v>37002</c:v>
                </c:pt>
                <c:pt idx="2303">
                  <c:v>37003</c:v>
                </c:pt>
                <c:pt idx="2304">
                  <c:v>37004</c:v>
                </c:pt>
                <c:pt idx="2305">
                  <c:v>37005</c:v>
                </c:pt>
                <c:pt idx="2306">
                  <c:v>37006</c:v>
                </c:pt>
                <c:pt idx="2307">
                  <c:v>37007</c:v>
                </c:pt>
                <c:pt idx="2308">
                  <c:v>37008</c:v>
                </c:pt>
                <c:pt idx="2309">
                  <c:v>37009</c:v>
                </c:pt>
                <c:pt idx="2310">
                  <c:v>37010</c:v>
                </c:pt>
                <c:pt idx="2311">
                  <c:v>37011</c:v>
                </c:pt>
                <c:pt idx="2312">
                  <c:v>37012</c:v>
                </c:pt>
                <c:pt idx="2313">
                  <c:v>37013</c:v>
                </c:pt>
                <c:pt idx="2314">
                  <c:v>37014</c:v>
                </c:pt>
                <c:pt idx="2315">
                  <c:v>37015</c:v>
                </c:pt>
                <c:pt idx="2316">
                  <c:v>37016</c:v>
                </c:pt>
                <c:pt idx="2317">
                  <c:v>37017</c:v>
                </c:pt>
                <c:pt idx="2318">
                  <c:v>37018</c:v>
                </c:pt>
                <c:pt idx="2319">
                  <c:v>37019</c:v>
                </c:pt>
                <c:pt idx="2320">
                  <c:v>37020</c:v>
                </c:pt>
                <c:pt idx="2321">
                  <c:v>37021</c:v>
                </c:pt>
                <c:pt idx="2322">
                  <c:v>37022</c:v>
                </c:pt>
                <c:pt idx="2323">
                  <c:v>37023</c:v>
                </c:pt>
                <c:pt idx="2324">
                  <c:v>37024</c:v>
                </c:pt>
                <c:pt idx="2325">
                  <c:v>37025</c:v>
                </c:pt>
                <c:pt idx="2326">
                  <c:v>37026</c:v>
                </c:pt>
                <c:pt idx="2327">
                  <c:v>37027</c:v>
                </c:pt>
                <c:pt idx="2328">
                  <c:v>37028</c:v>
                </c:pt>
                <c:pt idx="2329">
                  <c:v>37029</c:v>
                </c:pt>
                <c:pt idx="2330">
                  <c:v>37030</c:v>
                </c:pt>
                <c:pt idx="2331">
                  <c:v>37031</c:v>
                </c:pt>
                <c:pt idx="2332">
                  <c:v>37032</c:v>
                </c:pt>
                <c:pt idx="2333">
                  <c:v>37033</c:v>
                </c:pt>
                <c:pt idx="2334">
                  <c:v>37034</c:v>
                </c:pt>
                <c:pt idx="2335">
                  <c:v>37035</c:v>
                </c:pt>
                <c:pt idx="2336">
                  <c:v>37036</c:v>
                </c:pt>
                <c:pt idx="2337">
                  <c:v>37037</c:v>
                </c:pt>
                <c:pt idx="2338">
                  <c:v>37038</c:v>
                </c:pt>
                <c:pt idx="2339">
                  <c:v>37039</c:v>
                </c:pt>
                <c:pt idx="2340">
                  <c:v>37040</c:v>
                </c:pt>
                <c:pt idx="2341">
                  <c:v>37041</c:v>
                </c:pt>
                <c:pt idx="2342">
                  <c:v>37042</c:v>
                </c:pt>
                <c:pt idx="2343">
                  <c:v>37043</c:v>
                </c:pt>
                <c:pt idx="2344">
                  <c:v>37044</c:v>
                </c:pt>
                <c:pt idx="2345">
                  <c:v>37045</c:v>
                </c:pt>
                <c:pt idx="2346">
                  <c:v>37046</c:v>
                </c:pt>
                <c:pt idx="2347">
                  <c:v>37047</c:v>
                </c:pt>
                <c:pt idx="2348">
                  <c:v>37048</c:v>
                </c:pt>
                <c:pt idx="2349">
                  <c:v>37049</c:v>
                </c:pt>
                <c:pt idx="2350">
                  <c:v>37050</c:v>
                </c:pt>
                <c:pt idx="2351">
                  <c:v>37051</c:v>
                </c:pt>
                <c:pt idx="2352">
                  <c:v>37052</c:v>
                </c:pt>
                <c:pt idx="2353">
                  <c:v>37053</c:v>
                </c:pt>
                <c:pt idx="2354">
                  <c:v>37054</c:v>
                </c:pt>
                <c:pt idx="2355">
                  <c:v>37055</c:v>
                </c:pt>
                <c:pt idx="2356">
                  <c:v>37056</c:v>
                </c:pt>
                <c:pt idx="2357">
                  <c:v>37057</c:v>
                </c:pt>
                <c:pt idx="2358">
                  <c:v>37058</c:v>
                </c:pt>
                <c:pt idx="2359">
                  <c:v>37059</c:v>
                </c:pt>
                <c:pt idx="2360">
                  <c:v>37060</c:v>
                </c:pt>
                <c:pt idx="2361">
                  <c:v>37061</c:v>
                </c:pt>
                <c:pt idx="2362">
                  <c:v>37062</c:v>
                </c:pt>
                <c:pt idx="2363">
                  <c:v>37063</c:v>
                </c:pt>
                <c:pt idx="2364">
                  <c:v>37064</c:v>
                </c:pt>
                <c:pt idx="2365">
                  <c:v>37065</c:v>
                </c:pt>
                <c:pt idx="2366">
                  <c:v>37066</c:v>
                </c:pt>
                <c:pt idx="2367">
                  <c:v>37067</c:v>
                </c:pt>
                <c:pt idx="2368">
                  <c:v>37068</c:v>
                </c:pt>
                <c:pt idx="2369">
                  <c:v>37069</c:v>
                </c:pt>
                <c:pt idx="2370">
                  <c:v>37070</c:v>
                </c:pt>
                <c:pt idx="2371">
                  <c:v>37071</c:v>
                </c:pt>
                <c:pt idx="2372">
                  <c:v>37072</c:v>
                </c:pt>
                <c:pt idx="2373">
                  <c:v>37073</c:v>
                </c:pt>
                <c:pt idx="2374">
                  <c:v>37074</c:v>
                </c:pt>
                <c:pt idx="2375">
                  <c:v>37075</c:v>
                </c:pt>
                <c:pt idx="2376">
                  <c:v>37076</c:v>
                </c:pt>
                <c:pt idx="2377">
                  <c:v>37077</c:v>
                </c:pt>
                <c:pt idx="2378">
                  <c:v>37078</c:v>
                </c:pt>
                <c:pt idx="2379">
                  <c:v>37079</c:v>
                </c:pt>
                <c:pt idx="2380">
                  <c:v>37080</c:v>
                </c:pt>
                <c:pt idx="2381">
                  <c:v>37081</c:v>
                </c:pt>
                <c:pt idx="2382">
                  <c:v>37082</c:v>
                </c:pt>
                <c:pt idx="2383">
                  <c:v>37083</c:v>
                </c:pt>
                <c:pt idx="2384">
                  <c:v>37084</c:v>
                </c:pt>
                <c:pt idx="2385">
                  <c:v>37085</c:v>
                </c:pt>
                <c:pt idx="2386">
                  <c:v>37086</c:v>
                </c:pt>
                <c:pt idx="2387">
                  <c:v>37087</c:v>
                </c:pt>
                <c:pt idx="2388">
                  <c:v>37088</c:v>
                </c:pt>
                <c:pt idx="2389">
                  <c:v>37089</c:v>
                </c:pt>
                <c:pt idx="2390">
                  <c:v>37090</c:v>
                </c:pt>
                <c:pt idx="2391">
                  <c:v>37091</c:v>
                </c:pt>
                <c:pt idx="2392">
                  <c:v>37092</c:v>
                </c:pt>
                <c:pt idx="2393">
                  <c:v>37093</c:v>
                </c:pt>
                <c:pt idx="2394">
                  <c:v>37094</c:v>
                </c:pt>
                <c:pt idx="2395">
                  <c:v>37095</c:v>
                </c:pt>
                <c:pt idx="2396">
                  <c:v>37096</c:v>
                </c:pt>
                <c:pt idx="2397">
                  <c:v>37097</c:v>
                </c:pt>
                <c:pt idx="2398">
                  <c:v>37098</c:v>
                </c:pt>
                <c:pt idx="2399">
                  <c:v>37099</c:v>
                </c:pt>
                <c:pt idx="2400">
                  <c:v>37100</c:v>
                </c:pt>
                <c:pt idx="2401">
                  <c:v>37101</c:v>
                </c:pt>
                <c:pt idx="2402">
                  <c:v>37102</c:v>
                </c:pt>
                <c:pt idx="2403">
                  <c:v>37103</c:v>
                </c:pt>
                <c:pt idx="2404">
                  <c:v>37104</c:v>
                </c:pt>
                <c:pt idx="2405">
                  <c:v>37105</c:v>
                </c:pt>
                <c:pt idx="2406">
                  <c:v>37106</c:v>
                </c:pt>
                <c:pt idx="2407">
                  <c:v>37107</c:v>
                </c:pt>
                <c:pt idx="2408">
                  <c:v>37108</c:v>
                </c:pt>
                <c:pt idx="2409">
                  <c:v>37109</c:v>
                </c:pt>
                <c:pt idx="2410">
                  <c:v>37110</c:v>
                </c:pt>
                <c:pt idx="2411">
                  <c:v>37111</c:v>
                </c:pt>
                <c:pt idx="2412">
                  <c:v>37112</c:v>
                </c:pt>
                <c:pt idx="2413">
                  <c:v>37113</c:v>
                </c:pt>
                <c:pt idx="2414">
                  <c:v>37114</c:v>
                </c:pt>
                <c:pt idx="2415">
                  <c:v>37115</c:v>
                </c:pt>
                <c:pt idx="2416">
                  <c:v>37116</c:v>
                </c:pt>
                <c:pt idx="2417">
                  <c:v>37117</c:v>
                </c:pt>
                <c:pt idx="2418">
                  <c:v>37118</c:v>
                </c:pt>
                <c:pt idx="2419">
                  <c:v>37119</c:v>
                </c:pt>
                <c:pt idx="2420">
                  <c:v>37120</c:v>
                </c:pt>
                <c:pt idx="2421">
                  <c:v>37121</c:v>
                </c:pt>
                <c:pt idx="2422">
                  <c:v>37122</c:v>
                </c:pt>
                <c:pt idx="2423">
                  <c:v>37123</c:v>
                </c:pt>
                <c:pt idx="2424">
                  <c:v>37124</c:v>
                </c:pt>
                <c:pt idx="2425">
                  <c:v>37125</c:v>
                </c:pt>
                <c:pt idx="2426">
                  <c:v>37126</c:v>
                </c:pt>
                <c:pt idx="2427">
                  <c:v>37127</c:v>
                </c:pt>
                <c:pt idx="2428">
                  <c:v>37128</c:v>
                </c:pt>
                <c:pt idx="2429">
                  <c:v>37129</c:v>
                </c:pt>
                <c:pt idx="2430">
                  <c:v>37130</c:v>
                </c:pt>
                <c:pt idx="2431">
                  <c:v>37131</c:v>
                </c:pt>
                <c:pt idx="2432">
                  <c:v>37132</c:v>
                </c:pt>
                <c:pt idx="2433">
                  <c:v>37133</c:v>
                </c:pt>
                <c:pt idx="2434">
                  <c:v>37134</c:v>
                </c:pt>
                <c:pt idx="2435">
                  <c:v>37135</c:v>
                </c:pt>
                <c:pt idx="2436">
                  <c:v>37136</c:v>
                </c:pt>
                <c:pt idx="2437">
                  <c:v>37137</c:v>
                </c:pt>
                <c:pt idx="2438">
                  <c:v>37138</c:v>
                </c:pt>
                <c:pt idx="2439">
                  <c:v>37139</c:v>
                </c:pt>
                <c:pt idx="2440">
                  <c:v>37140</c:v>
                </c:pt>
                <c:pt idx="2441">
                  <c:v>37141</c:v>
                </c:pt>
                <c:pt idx="2442">
                  <c:v>37142</c:v>
                </c:pt>
                <c:pt idx="2443">
                  <c:v>37143</c:v>
                </c:pt>
                <c:pt idx="2444">
                  <c:v>37144</c:v>
                </c:pt>
                <c:pt idx="2445">
                  <c:v>37145</c:v>
                </c:pt>
                <c:pt idx="2446">
                  <c:v>37146</c:v>
                </c:pt>
                <c:pt idx="2447">
                  <c:v>37147</c:v>
                </c:pt>
                <c:pt idx="2448">
                  <c:v>37148</c:v>
                </c:pt>
                <c:pt idx="2449">
                  <c:v>37149</c:v>
                </c:pt>
                <c:pt idx="2450">
                  <c:v>37150</c:v>
                </c:pt>
                <c:pt idx="2451">
                  <c:v>37151</c:v>
                </c:pt>
                <c:pt idx="2452">
                  <c:v>37152</c:v>
                </c:pt>
                <c:pt idx="2453">
                  <c:v>37153</c:v>
                </c:pt>
                <c:pt idx="2454">
                  <c:v>37154</c:v>
                </c:pt>
                <c:pt idx="2455">
                  <c:v>37155</c:v>
                </c:pt>
                <c:pt idx="2456">
                  <c:v>37156</c:v>
                </c:pt>
                <c:pt idx="2457">
                  <c:v>37157</c:v>
                </c:pt>
                <c:pt idx="2458">
                  <c:v>37158</c:v>
                </c:pt>
                <c:pt idx="2459">
                  <c:v>37159</c:v>
                </c:pt>
                <c:pt idx="2460">
                  <c:v>37160</c:v>
                </c:pt>
                <c:pt idx="2461">
                  <c:v>37161</c:v>
                </c:pt>
                <c:pt idx="2462">
                  <c:v>37162</c:v>
                </c:pt>
                <c:pt idx="2463">
                  <c:v>37163</c:v>
                </c:pt>
                <c:pt idx="2464">
                  <c:v>37164</c:v>
                </c:pt>
                <c:pt idx="2465">
                  <c:v>37165</c:v>
                </c:pt>
                <c:pt idx="2466">
                  <c:v>37166</c:v>
                </c:pt>
                <c:pt idx="2467">
                  <c:v>37167</c:v>
                </c:pt>
                <c:pt idx="2468">
                  <c:v>37168</c:v>
                </c:pt>
                <c:pt idx="2469">
                  <c:v>37169</c:v>
                </c:pt>
                <c:pt idx="2470">
                  <c:v>37170</c:v>
                </c:pt>
                <c:pt idx="2471">
                  <c:v>37171</c:v>
                </c:pt>
                <c:pt idx="2472">
                  <c:v>37172</c:v>
                </c:pt>
                <c:pt idx="2473">
                  <c:v>37173</c:v>
                </c:pt>
                <c:pt idx="2474">
                  <c:v>37174</c:v>
                </c:pt>
                <c:pt idx="2475">
                  <c:v>37175</c:v>
                </c:pt>
                <c:pt idx="2476">
                  <c:v>37176</c:v>
                </c:pt>
                <c:pt idx="2477">
                  <c:v>37177</c:v>
                </c:pt>
                <c:pt idx="2478">
                  <c:v>37178</c:v>
                </c:pt>
                <c:pt idx="2479">
                  <c:v>37179</c:v>
                </c:pt>
                <c:pt idx="2480">
                  <c:v>37180</c:v>
                </c:pt>
                <c:pt idx="2481">
                  <c:v>37181</c:v>
                </c:pt>
                <c:pt idx="2482">
                  <c:v>37182</c:v>
                </c:pt>
                <c:pt idx="2483">
                  <c:v>37183</c:v>
                </c:pt>
                <c:pt idx="2484">
                  <c:v>37184</c:v>
                </c:pt>
                <c:pt idx="2485">
                  <c:v>37185</c:v>
                </c:pt>
                <c:pt idx="2486">
                  <c:v>37186</c:v>
                </c:pt>
                <c:pt idx="2487">
                  <c:v>37187</c:v>
                </c:pt>
                <c:pt idx="2488">
                  <c:v>37188</c:v>
                </c:pt>
                <c:pt idx="2489">
                  <c:v>37189</c:v>
                </c:pt>
                <c:pt idx="2490">
                  <c:v>37190</c:v>
                </c:pt>
                <c:pt idx="2491">
                  <c:v>37191</c:v>
                </c:pt>
                <c:pt idx="2492">
                  <c:v>37192</c:v>
                </c:pt>
                <c:pt idx="2493">
                  <c:v>37193</c:v>
                </c:pt>
                <c:pt idx="2494">
                  <c:v>37194</c:v>
                </c:pt>
                <c:pt idx="2495">
                  <c:v>37195</c:v>
                </c:pt>
                <c:pt idx="2496">
                  <c:v>37196</c:v>
                </c:pt>
                <c:pt idx="2497">
                  <c:v>37197</c:v>
                </c:pt>
                <c:pt idx="2498">
                  <c:v>37198</c:v>
                </c:pt>
                <c:pt idx="2499">
                  <c:v>37199</c:v>
                </c:pt>
                <c:pt idx="2500">
                  <c:v>37200</c:v>
                </c:pt>
                <c:pt idx="2501">
                  <c:v>37201</c:v>
                </c:pt>
                <c:pt idx="2502">
                  <c:v>37202</c:v>
                </c:pt>
                <c:pt idx="2503">
                  <c:v>37203</c:v>
                </c:pt>
                <c:pt idx="2504">
                  <c:v>37204</c:v>
                </c:pt>
                <c:pt idx="2505">
                  <c:v>37205</c:v>
                </c:pt>
                <c:pt idx="2506">
                  <c:v>37206</c:v>
                </c:pt>
                <c:pt idx="2507">
                  <c:v>37207</c:v>
                </c:pt>
                <c:pt idx="2508">
                  <c:v>37208</c:v>
                </c:pt>
                <c:pt idx="2509">
                  <c:v>37209</c:v>
                </c:pt>
                <c:pt idx="2510">
                  <c:v>37210</c:v>
                </c:pt>
                <c:pt idx="2511">
                  <c:v>37211</c:v>
                </c:pt>
                <c:pt idx="2512">
                  <c:v>37212</c:v>
                </c:pt>
                <c:pt idx="2513">
                  <c:v>37213</c:v>
                </c:pt>
                <c:pt idx="2514">
                  <c:v>37214</c:v>
                </c:pt>
                <c:pt idx="2515">
                  <c:v>37215</c:v>
                </c:pt>
                <c:pt idx="2516">
                  <c:v>37216</c:v>
                </c:pt>
                <c:pt idx="2517">
                  <c:v>37217</c:v>
                </c:pt>
                <c:pt idx="2518">
                  <c:v>37218</c:v>
                </c:pt>
                <c:pt idx="2519">
                  <c:v>37219</c:v>
                </c:pt>
                <c:pt idx="2520">
                  <c:v>37220</c:v>
                </c:pt>
                <c:pt idx="2521">
                  <c:v>37221</c:v>
                </c:pt>
                <c:pt idx="2522">
                  <c:v>37222</c:v>
                </c:pt>
                <c:pt idx="2523">
                  <c:v>37223</c:v>
                </c:pt>
                <c:pt idx="2524">
                  <c:v>37224</c:v>
                </c:pt>
                <c:pt idx="2525">
                  <c:v>37225</c:v>
                </c:pt>
                <c:pt idx="2526">
                  <c:v>37226</c:v>
                </c:pt>
                <c:pt idx="2527">
                  <c:v>37227</c:v>
                </c:pt>
                <c:pt idx="2528">
                  <c:v>37228</c:v>
                </c:pt>
                <c:pt idx="2529">
                  <c:v>37229</c:v>
                </c:pt>
                <c:pt idx="2530">
                  <c:v>37230</c:v>
                </c:pt>
                <c:pt idx="2531">
                  <c:v>37231</c:v>
                </c:pt>
                <c:pt idx="2532">
                  <c:v>37232</c:v>
                </c:pt>
                <c:pt idx="2533">
                  <c:v>37233</c:v>
                </c:pt>
                <c:pt idx="2534">
                  <c:v>37234</c:v>
                </c:pt>
                <c:pt idx="2535">
                  <c:v>37235</c:v>
                </c:pt>
                <c:pt idx="2536">
                  <c:v>37236</c:v>
                </c:pt>
                <c:pt idx="2537">
                  <c:v>37237</c:v>
                </c:pt>
                <c:pt idx="2538">
                  <c:v>37238</c:v>
                </c:pt>
                <c:pt idx="2539">
                  <c:v>37239</c:v>
                </c:pt>
                <c:pt idx="2540">
                  <c:v>37240</c:v>
                </c:pt>
                <c:pt idx="2541">
                  <c:v>37241</c:v>
                </c:pt>
                <c:pt idx="2542">
                  <c:v>37242</c:v>
                </c:pt>
                <c:pt idx="2543">
                  <c:v>37243</c:v>
                </c:pt>
                <c:pt idx="2544">
                  <c:v>37244</c:v>
                </c:pt>
                <c:pt idx="2545">
                  <c:v>37245</c:v>
                </c:pt>
                <c:pt idx="2546">
                  <c:v>37246</c:v>
                </c:pt>
                <c:pt idx="2547">
                  <c:v>37247</c:v>
                </c:pt>
                <c:pt idx="2548">
                  <c:v>37248</c:v>
                </c:pt>
                <c:pt idx="2549">
                  <c:v>37249</c:v>
                </c:pt>
                <c:pt idx="2550">
                  <c:v>37250</c:v>
                </c:pt>
                <c:pt idx="2551">
                  <c:v>37251</c:v>
                </c:pt>
                <c:pt idx="2552">
                  <c:v>37252</c:v>
                </c:pt>
                <c:pt idx="2553">
                  <c:v>37253</c:v>
                </c:pt>
                <c:pt idx="2554">
                  <c:v>37254</c:v>
                </c:pt>
                <c:pt idx="2555">
                  <c:v>37255</c:v>
                </c:pt>
                <c:pt idx="2556">
                  <c:v>37256</c:v>
                </c:pt>
                <c:pt idx="2557">
                  <c:v>37257</c:v>
                </c:pt>
                <c:pt idx="2558">
                  <c:v>37258</c:v>
                </c:pt>
                <c:pt idx="2559">
                  <c:v>37259</c:v>
                </c:pt>
                <c:pt idx="2560">
                  <c:v>37260</c:v>
                </c:pt>
                <c:pt idx="2561">
                  <c:v>37261</c:v>
                </c:pt>
                <c:pt idx="2562">
                  <c:v>37262</c:v>
                </c:pt>
                <c:pt idx="2563">
                  <c:v>37263</c:v>
                </c:pt>
                <c:pt idx="2564">
                  <c:v>37264</c:v>
                </c:pt>
                <c:pt idx="2565">
                  <c:v>37265</c:v>
                </c:pt>
                <c:pt idx="2566">
                  <c:v>37266</c:v>
                </c:pt>
                <c:pt idx="2567">
                  <c:v>37267</c:v>
                </c:pt>
                <c:pt idx="2568">
                  <c:v>37268</c:v>
                </c:pt>
                <c:pt idx="2569">
                  <c:v>37269</c:v>
                </c:pt>
                <c:pt idx="2570">
                  <c:v>37270</c:v>
                </c:pt>
                <c:pt idx="2571">
                  <c:v>37271</c:v>
                </c:pt>
                <c:pt idx="2572">
                  <c:v>37272</c:v>
                </c:pt>
                <c:pt idx="2573">
                  <c:v>37273</c:v>
                </c:pt>
                <c:pt idx="2574">
                  <c:v>37274</c:v>
                </c:pt>
                <c:pt idx="2575">
                  <c:v>37275</c:v>
                </c:pt>
                <c:pt idx="2576">
                  <c:v>37276</c:v>
                </c:pt>
                <c:pt idx="2577">
                  <c:v>37277</c:v>
                </c:pt>
                <c:pt idx="2578">
                  <c:v>37278</c:v>
                </c:pt>
                <c:pt idx="2579">
                  <c:v>37279</c:v>
                </c:pt>
                <c:pt idx="2580">
                  <c:v>37280</c:v>
                </c:pt>
                <c:pt idx="2581">
                  <c:v>37281</c:v>
                </c:pt>
                <c:pt idx="2582">
                  <c:v>37282</c:v>
                </c:pt>
                <c:pt idx="2583">
                  <c:v>37283</c:v>
                </c:pt>
                <c:pt idx="2584">
                  <c:v>37284</c:v>
                </c:pt>
                <c:pt idx="2585">
                  <c:v>37285</c:v>
                </c:pt>
                <c:pt idx="2586">
                  <c:v>37286</c:v>
                </c:pt>
                <c:pt idx="2587">
                  <c:v>37287</c:v>
                </c:pt>
                <c:pt idx="2588">
                  <c:v>37288</c:v>
                </c:pt>
                <c:pt idx="2589">
                  <c:v>37289</c:v>
                </c:pt>
                <c:pt idx="2590">
                  <c:v>37290</c:v>
                </c:pt>
                <c:pt idx="2591">
                  <c:v>37291</c:v>
                </c:pt>
                <c:pt idx="2592">
                  <c:v>37292</c:v>
                </c:pt>
                <c:pt idx="2593">
                  <c:v>37293</c:v>
                </c:pt>
                <c:pt idx="2594">
                  <c:v>37294</c:v>
                </c:pt>
                <c:pt idx="2595">
                  <c:v>37295</c:v>
                </c:pt>
                <c:pt idx="2596">
                  <c:v>37296</c:v>
                </c:pt>
                <c:pt idx="2597">
                  <c:v>37297</c:v>
                </c:pt>
                <c:pt idx="2598">
                  <c:v>37298</c:v>
                </c:pt>
                <c:pt idx="2599">
                  <c:v>37299</c:v>
                </c:pt>
                <c:pt idx="2600">
                  <c:v>37300</c:v>
                </c:pt>
                <c:pt idx="2601">
                  <c:v>37301</c:v>
                </c:pt>
                <c:pt idx="2602">
                  <c:v>37302</c:v>
                </c:pt>
                <c:pt idx="2603">
                  <c:v>37303</c:v>
                </c:pt>
                <c:pt idx="2604">
                  <c:v>37304</c:v>
                </c:pt>
                <c:pt idx="2605">
                  <c:v>37305</c:v>
                </c:pt>
                <c:pt idx="2606">
                  <c:v>37306</c:v>
                </c:pt>
                <c:pt idx="2607">
                  <c:v>37307</c:v>
                </c:pt>
                <c:pt idx="2608">
                  <c:v>37308</c:v>
                </c:pt>
                <c:pt idx="2609">
                  <c:v>37309</c:v>
                </c:pt>
                <c:pt idx="2610">
                  <c:v>37310</c:v>
                </c:pt>
                <c:pt idx="2611">
                  <c:v>37311</c:v>
                </c:pt>
                <c:pt idx="2612">
                  <c:v>37312</c:v>
                </c:pt>
                <c:pt idx="2613">
                  <c:v>37313</c:v>
                </c:pt>
                <c:pt idx="2614">
                  <c:v>37314</c:v>
                </c:pt>
                <c:pt idx="2615">
                  <c:v>37315</c:v>
                </c:pt>
                <c:pt idx="2616">
                  <c:v>37316</c:v>
                </c:pt>
                <c:pt idx="2617">
                  <c:v>37317</c:v>
                </c:pt>
                <c:pt idx="2618">
                  <c:v>37318</c:v>
                </c:pt>
                <c:pt idx="2619">
                  <c:v>37319</c:v>
                </c:pt>
                <c:pt idx="2620">
                  <c:v>37320</c:v>
                </c:pt>
                <c:pt idx="2621">
                  <c:v>37321</c:v>
                </c:pt>
                <c:pt idx="2622">
                  <c:v>37322</c:v>
                </c:pt>
                <c:pt idx="2623">
                  <c:v>37323</c:v>
                </c:pt>
                <c:pt idx="2624">
                  <c:v>37324</c:v>
                </c:pt>
                <c:pt idx="2625">
                  <c:v>37325</c:v>
                </c:pt>
                <c:pt idx="2626">
                  <c:v>37326</c:v>
                </c:pt>
                <c:pt idx="2627">
                  <c:v>37327</c:v>
                </c:pt>
                <c:pt idx="2628">
                  <c:v>37328</c:v>
                </c:pt>
                <c:pt idx="2629">
                  <c:v>37329</c:v>
                </c:pt>
                <c:pt idx="2630">
                  <c:v>37330</c:v>
                </c:pt>
                <c:pt idx="2631">
                  <c:v>37331</c:v>
                </c:pt>
                <c:pt idx="2632">
                  <c:v>37332</c:v>
                </c:pt>
                <c:pt idx="2633">
                  <c:v>37333</c:v>
                </c:pt>
                <c:pt idx="2634">
                  <c:v>37334</c:v>
                </c:pt>
                <c:pt idx="2635">
                  <c:v>37335</c:v>
                </c:pt>
                <c:pt idx="2636">
                  <c:v>37336</c:v>
                </c:pt>
                <c:pt idx="2637">
                  <c:v>37337</c:v>
                </c:pt>
                <c:pt idx="2638">
                  <c:v>37338</c:v>
                </c:pt>
                <c:pt idx="2639">
                  <c:v>37339</c:v>
                </c:pt>
                <c:pt idx="2640">
                  <c:v>37340</c:v>
                </c:pt>
                <c:pt idx="2641">
                  <c:v>37341</c:v>
                </c:pt>
                <c:pt idx="2642">
                  <c:v>37342</c:v>
                </c:pt>
                <c:pt idx="2643">
                  <c:v>37343</c:v>
                </c:pt>
                <c:pt idx="2644">
                  <c:v>37344</c:v>
                </c:pt>
                <c:pt idx="2645">
                  <c:v>37345</c:v>
                </c:pt>
                <c:pt idx="2646">
                  <c:v>37346</c:v>
                </c:pt>
                <c:pt idx="2647">
                  <c:v>37347</c:v>
                </c:pt>
                <c:pt idx="2648">
                  <c:v>37348</c:v>
                </c:pt>
                <c:pt idx="2649">
                  <c:v>37349</c:v>
                </c:pt>
                <c:pt idx="2650">
                  <c:v>37350</c:v>
                </c:pt>
                <c:pt idx="2651">
                  <c:v>37351</c:v>
                </c:pt>
                <c:pt idx="2652">
                  <c:v>37352</c:v>
                </c:pt>
                <c:pt idx="2653">
                  <c:v>37353</c:v>
                </c:pt>
                <c:pt idx="2654">
                  <c:v>37354</c:v>
                </c:pt>
                <c:pt idx="2655">
                  <c:v>37355</c:v>
                </c:pt>
                <c:pt idx="2656">
                  <c:v>37356</c:v>
                </c:pt>
                <c:pt idx="2657">
                  <c:v>37357</c:v>
                </c:pt>
                <c:pt idx="2658">
                  <c:v>37358</c:v>
                </c:pt>
                <c:pt idx="2659">
                  <c:v>37359</c:v>
                </c:pt>
                <c:pt idx="2660">
                  <c:v>37360</c:v>
                </c:pt>
                <c:pt idx="2661">
                  <c:v>37361</c:v>
                </c:pt>
                <c:pt idx="2662">
                  <c:v>37362</c:v>
                </c:pt>
                <c:pt idx="2663">
                  <c:v>37363</c:v>
                </c:pt>
                <c:pt idx="2664">
                  <c:v>37364</c:v>
                </c:pt>
                <c:pt idx="2665">
                  <c:v>37365</c:v>
                </c:pt>
                <c:pt idx="2666">
                  <c:v>37366</c:v>
                </c:pt>
                <c:pt idx="2667">
                  <c:v>37367</c:v>
                </c:pt>
                <c:pt idx="2668">
                  <c:v>37368</c:v>
                </c:pt>
                <c:pt idx="2669">
                  <c:v>37369</c:v>
                </c:pt>
                <c:pt idx="2670">
                  <c:v>37370</c:v>
                </c:pt>
                <c:pt idx="2671">
                  <c:v>37371</c:v>
                </c:pt>
                <c:pt idx="2672">
                  <c:v>37372</c:v>
                </c:pt>
                <c:pt idx="2673">
                  <c:v>37373</c:v>
                </c:pt>
                <c:pt idx="2674">
                  <c:v>37374</c:v>
                </c:pt>
                <c:pt idx="2675">
                  <c:v>37375</c:v>
                </c:pt>
                <c:pt idx="2676">
                  <c:v>37376</c:v>
                </c:pt>
                <c:pt idx="2677">
                  <c:v>37377</c:v>
                </c:pt>
                <c:pt idx="2678">
                  <c:v>37378</c:v>
                </c:pt>
                <c:pt idx="2679">
                  <c:v>37379</c:v>
                </c:pt>
                <c:pt idx="2680">
                  <c:v>37380</c:v>
                </c:pt>
                <c:pt idx="2681">
                  <c:v>37381</c:v>
                </c:pt>
                <c:pt idx="2682">
                  <c:v>37382</c:v>
                </c:pt>
                <c:pt idx="2683">
                  <c:v>37383</c:v>
                </c:pt>
                <c:pt idx="2684">
                  <c:v>37384</c:v>
                </c:pt>
                <c:pt idx="2685">
                  <c:v>37385</c:v>
                </c:pt>
                <c:pt idx="2686">
                  <c:v>37386</c:v>
                </c:pt>
                <c:pt idx="2687">
                  <c:v>37387</c:v>
                </c:pt>
                <c:pt idx="2688">
                  <c:v>37388</c:v>
                </c:pt>
                <c:pt idx="2689">
                  <c:v>37389</c:v>
                </c:pt>
                <c:pt idx="2690">
                  <c:v>37390</c:v>
                </c:pt>
                <c:pt idx="2691">
                  <c:v>37391</c:v>
                </c:pt>
                <c:pt idx="2692">
                  <c:v>37392</c:v>
                </c:pt>
                <c:pt idx="2693">
                  <c:v>37393</c:v>
                </c:pt>
                <c:pt idx="2694">
                  <c:v>37394</c:v>
                </c:pt>
                <c:pt idx="2695">
                  <c:v>37395</c:v>
                </c:pt>
                <c:pt idx="2696">
                  <c:v>37396</c:v>
                </c:pt>
                <c:pt idx="2697">
                  <c:v>37397</c:v>
                </c:pt>
                <c:pt idx="2698">
                  <c:v>37398</c:v>
                </c:pt>
                <c:pt idx="2699">
                  <c:v>37399</c:v>
                </c:pt>
                <c:pt idx="2700">
                  <c:v>37400</c:v>
                </c:pt>
                <c:pt idx="2701">
                  <c:v>37401</c:v>
                </c:pt>
                <c:pt idx="2702">
                  <c:v>37402</c:v>
                </c:pt>
                <c:pt idx="2703">
                  <c:v>37403</c:v>
                </c:pt>
                <c:pt idx="2704">
                  <c:v>37404</c:v>
                </c:pt>
                <c:pt idx="2705">
                  <c:v>37405</c:v>
                </c:pt>
                <c:pt idx="2706">
                  <c:v>37406</c:v>
                </c:pt>
                <c:pt idx="2707">
                  <c:v>37407</c:v>
                </c:pt>
                <c:pt idx="2708">
                  <c:v>37408</c:v>
                </c:pt>
                <c:pt idx="2709">
                  <c:v>37409</c:v>
                </c:pt>
                <c:pt idx="2710">
                  <c:v>37410</c:v>
                </c:pt>
                <c:pt idx="2711">
                  <c:v>37411</c:v>
                </c:pt>
                <c:pt idx="2712">
                  <c:v>37412</c:v>
                </c:pt>
                <c:pt idx="2713">
                  <c:v>37413</c:v>
                </c:pt>
                <c:pt idx="2714">
                  <c:v>37414</c:v>
                </c:pt>
                <c:pt idx="2715">
                  <c:v>37415</c:v>
                </c:pt>
                <c:pt idx="2716">
                  <c:v>37416</c:v>
                </c:pt>
                <c:pt idx="2717">
                  <c:v>37417</c:v>
                </c:pt>
                <c:pt idx="2718">
                  <c:v>37418</c:v>
                </c:pt>
                <c:pt idx="2719">
                  <c:v>37419</c:v>
                </c:pt>
                <c:pt idx="2720">
                  <c:v>37420</c:v>
                </c:pt>
                <c:pt idx="2721">
                  <c:v>37421</c:v>
                </c:pt>
                <c:pt idx="2722">
                  <c:v>37422</c:v>
                </c:pt>
                <c:pt idx="2723">
                  <c:v>37423</c:v>
                </c:pt>
                <c:pt idx="2724">
                  <c:v>37424</c:v>
                </c:pt>
                <c:pt idx="2725">
                  <c:v>37425</c:v>
                </c:pt>
                <c:pt idx="2726">
                  <c:v>37426</c:v>
                </c:pt>
                <c:pt idx="2727">
                  <c:v>37427</c:v>
                </c:pt>
                <c:pt idx="2728">
                  <c:v>37428</c:v>
                </c:pt>
                <c:pt idx="2729">
                  <c:v>37429</c:v>
                </c:pt>
                <c:pt idx="2730">
                  <c:v>37430</c:v>
                </c:pt>
                <c:pt idx="2731">
                  <c:v>37431</c:v>
                </c:pt>
                <c:pt idx="2732">
                  <c:v>37432</c:v>
                </c:pt>
                <c:pt idx="2733">
                  <c:v>37433</c:v>
                </c:pt>
                <c:pt idx="2734">
                  <c:v>37434</c:v>
                </c:pt>
                <c:pt idx="2735">
                  <c:v>37435</c:v>
                </c:pt>
                <c:pt idx="2736">
                  <c:v>37436</c:v>
                </c:pt>
                <c:pt idx="2737">
                  <c:v>37437</c:v>
                </c:pt>
                <c:pt idx="2738">
                  <c:v>37438</c:v>
                </c:pt>
                <c:pt idx="2739">
                  <c:v>37439</c:v>
                </c:pt>
                <c:pt idx="2740">
                  <c:v>37440</c:v>
                </c:pt>
                <c:pt idx="2741">
                  <c:v>37441</c:v>
                </c:pt>
                <c:pt idx="2742">
                  <c:v>37442</c:v>
                </c:pt>
                <c:pt idx="2743">
                  <c:v>37443</c:v>
                </c:pt>
                <c:pt idx="2744">
                  <c:v>37444</c:v>
                </c:pt>
                <c:pt idx="2745">
                  <c:v>37445</c:v>
                </c:pt>
                <c:pt idx="2746">
                  <c:v>37446</c:v>
                </c:pt>
                <c:pt idx="2747">
                  <c:v>37447</c:v>
                </c:pt>
                <c:pt idx="2748">
                  <c:v>37448</c:v>
                </c:pt>
                <c:pt idx="2749">
                  <c:v>37449</c:v>
                </c:pt>
                <c:pt idx="2750">
                  <c:v>37450</c:v>
                </c:pt>
                <c:pt idx="2751">
                  <c:v>37451</c:v>
                </c:pt>
                <c:pt idx="2752">
                  <c:v>37452</c:v>
                </c:pt>
                <c:pt idx="2753">
                  <c:v>37453</c:v>
                </c:pt>
                <c:pt idx="2754">
                  <c:v>37454</c:v>
                </c:pt>
                <c:pt idx="2755">
                  <c:v>37455</c:v>
                </c:pt>
                <c:pt idx="2756">
                  <c:v>37456</c:v>
                </c:pt>
                <c:pt idx="2757">
                  <c:v>37457</c:v>
                </c:pt>
                <c:pt idx="2758">
                  <c:v>37458</c:v>
                </c:pt>
                <c:pt idx="2759">
                  <c:v>37459</c:v>
                </c:pt>
                <c:pt idx="2760">
                  <c:v>37460</c:v>
                </c:pt>
                <c:pt idx="2761">
                  <c:v>37461</c:v>
                </c:pt>
                <c:pt idx="2762">
                  <c:v>37462</c:v>
                </c:pt>
                <c:pt idx="2763">
                  <c:v>37463</c:v>
                </c:pt>
                <c:pt idx="2764">
                  <c:v>37464</c:v>
                </c:pt>
                <c:pt idx="2765">
                  <c:v>37465</c:v>
                </c:pt>
                <c:pt idx="2766">
                  <c:v>37466</c:v>
                </c:pt>
                <c:pt idx="2767">
                  <c:v>37467</c:v>
                </c:pt>
                <c:pt idx="2768">
                  <c:v>37468</c:v>
                </c:pt>
                <c:pt idx="2769">
                  <c:v>37469</c:v>
                </c:pt>
                <c:pt idx="2770">
                  <c:v>37470</c:v>
                </c:pt>
                <c:pt idx="2771">
                  <c:v>37471</c:v>
                </c:pt>
                <c:pt idx="2772">
                  <c:v>37472</c:v>
                </c:pt>
                <c:pt idx="2773">
                  <c:v>37473</c:v>
                </c:pt>
                <c:pt idx="2774">
                  <c:v>37474</c:v>
                </c:pt>
                <c:pt idx="2775">
                  <c:v>37475</c:v>
                </c:pt>
                <c:pt idx="2776">
                  <c:v>37476</c:v>
                </c:pt>
                <c:pt idx="2777">
                  <c:v>37477</c:v>
                </c:pt>
                <c:pt idx="2778">
                  <c:v>37478</c:v>
                </c:pt>
                <c:pt idx="2779">
                  <c:v>37479</c:v>
                </c:pt>
                <c:pt idx="2780">
                  <c:v>37480</c:v>
                </c:pt>
                <c:pt idx="2781">
                  <c:v>37481</c:v>
                </c:pt>
                <c:pt idx="2782">
                  <c:v>37482</c:v>
                </c:pt>
                <c:pt idx="2783">
                  <c:v>37483</c:v>
                </c:pt>
                <c:pt idx="2784">
                  <c:v>37484</c:v>
                </c:pt>
                <c:pt idx="2785">
                  <c:v>37485</c:v>
                </c:pt>
                <c:pt idx="2786">
                  <c:v>37486</c:v>
                </c:pt>
                <c:pt idx="2787">
                  <c:v>37487</c:v>
                </c:pt>
                <c:pt idx="2788">
                  <c:v>37488</c:v>
                </c:pt>
                <c:pt idx="2789">
                  <c:v>37489</c:v>
                </c:pt>
                <c:pt idx="2790">
                  <c:v>37490</c:v>
                </c:pt>
                <c:pt idx="2791">
                  <c:v>37491</c:v>
                </c:pt>
                <c:pt idx="2792">
                  <c:v>37492</c:v>
                </c:pt>
                <c:pt idx="2793">
                  <c:v>37493</c:v>
                </c:pt>
                <c:pt idx="2794">
                  <c:v>37494</c:v>
                </c:pt>
                <c:pt idx="2795">
                  <c:v>37495</c:v>
                </c:pt>
                <c:pt idx="2796">
                  <c:v>37496</c:v>
                </c:pt>
                <c:pt idx="2797">
                  <c:v>37497</c:v>
                </c:pt>
                <c:pt idx="2798">
                  <c:v>37498</c:v>
                </c:pt>
                <c:pt idx="2799">
                  <c:v>37499</c:v>
                </c:pt>
                <c:pt idx="2800">
                  <c:v>37500</c:v>
                </c:pt>
                <c:pt idx="2801">
                  <c:v>37501</c:v>
                </c:pt>
                <c:pt idx="2802">
                  <c:v>37502</c:v>
                </c:pt>
                <c:pt idx="2803">
                  <c:v>37503</c:v>
                </c:pt>
                <c:pt idx="2804">
                  <c:v>37504</c:v>
                </c:pt>
                <c:pt idx="2805">
                  <c:v>37505</c:v>
                </c:pt>
                <c:pt idx="2806">
                  <c:v>37506</c:v>
                </c:pt>
                <c:pt idx="2807">
                  <c:v>37507</c:v>
                </c:pt>
                <c:pt idx="2808">
                  <c:v>37508</c:v>
                </c:pt>
                <c:pt idx="2809">
                  <c:v>37509</c:v>
                </c:pt>
                <c:pt idx="2810">
                  <c:v>37510</c:v>
                </c:pt>
                <c:pt idx="2811">
                  <c:v>37511</c:v>
                </c:pt>
                <c:pt idx="2812">
                  <c:v>37512</c:v>
                </c:pt>
                <c:pt idx="2813">
                  <c:v>37513</c:v>
                </c:pt>
                <c:pt idx="2814">
                  <c:v>37514</c:v>
                </c:pt>
                <c:pt idx="2815">
                  <c:v>37515</c:v>
                </c:pt>
                <c:pt idx="2816">
                  <c:v>37516</c:v>
                </c:pt>
                <c:pt idx="2817">
                  <c:v>37517</c:v>
                </c:pt>
                <c:pt idx="2818">
                  <c:v>37518</c:v>
                </c:pt>
                <c:pt idx="2819">
                  <c:v>37519</c:v>
                </c:pt>
                <c:pt idx="2820">
                  <c:v>37520</c:v>
                </c:pt>
                <c:pt idx="2821">
                  <c:v>37521</c:v>
                </c:pt>
                <c:pt idx="2822">
                  <c:v>37522</c:v>
                </c:pt>
                <c:pt idx="2823">
                  <c:v>37523</c:v>
                </c:pt>
                <c:pt idx="2824">
                  <c:v>37524</c:v>
                </c:pt>
                <c:pt idx="2825">
                  <c:v>37525</c:v>
                </c:pt>
                <c:pt idx="2826">
                  <c:v>37526</c:v>
                </c:pt>
                <c:pt idx="2827">
                  <c:v>37527</c:v>
                </c:pt>
                <c:pt idx="2828">
                  <c:v>37528</c:v>
                </c:pt>
                <c:pt idx="2829">
                  <c:v>37529</c:v>
                </c:pt>
                <c:pt idx="2830">
                  <c:v>37530</c:v>
                </c:pt>
                <c:pt idx="2831">
                  <c:v>37531</c:v>
                </c:pt>
                <c:pt idx="2832">
                  <c:v>37532</c:v>
                </c:pt>
                <c:pt idx="2833">
                  <c:v>37533</c:v>
                </c:pt>
                <c:pt idx="2834">
                  <c:v>37534</c:v>
                </c:pt>
                <c:pt idx="2835">
                  <c:v>37535</c:v>
                </c:pt>
                <c:pt idx="2836">
                  <c:v>37536</c:v>
                </c:pt>
                <c:pt idx="2837">
                  <c:v>37537</c:v>
                </c:pt>
                <c:pt idx="2838">
                  <c:v>37538</c:v>
                </c:pt>
                <c:pt idx="2839">
                  <c:v>37539</c:v>
                </c:pt>
                <c:pt idx="2840">
                  <c:v>37540</c:v>
                </c:pt>
                <c:pt idx="2841">
                  <c:v>37541</c:v>
                </c:pt>
                <c:pt idx="2842">
                  <c:v>37542</c:v>
                </c:pt>
                <c:pt idx="2843">
                  <c:v>37543</c:v>
                </c:pt>
                <c:pt idx="2844">
                  <c:v>37544</c:v>
                </c:pt>
                <c:pt idx="2845">
                  <c:v>37545</c:v>
                </c:pt>
                <c:pt idx="2846">
                  <c:v>37546</c:v>
                </c:pt>
                <c:pt idx="2847">
                  <c:v>37547</c:v>
                </c:pt>
                <c:pt idx="2848">
                  <c:v>37548</c:v>
                </c:pt>
                <c:pt idx="2849">
                  <c:v>37549</c:v>
                </c:pt>
                <c:pt idx="2850">
                  <c:v>37550</c:v>
                </c:pt>
                <c:pt idx="2851">
                  <c:v>37551</c:v>
                </c:pt>
                <c:pt idx="2852">
                  <c:v>37552</c:v>
                </c:pt>
                <c:pt idx="2853">
                  <c:v>37553</c:v>
                </c:pt>
                <c:pt idx="2854">
                  <c:v>37554</c:v>
                </c:pt>
                <c:pt idx="2855">
                  <c:v>37555</c:v>
                </c:pt>
                <c:pt idx="2856">
                  <c:v>37556</c:v>
                </c:pt>
                <c:pt idx="2857">
                  <c:v>37557</c:v>
                </c:pt>
                <c:pt idx="2858">
                  <c:v>37558</c:v>
                </c:pt>
                <c:pt idx="2859">
                  <c:v>37559</c:v>
                </c:pt>
                <c:pt idx="2860">
                  <c:v>37560</c:v>
                </c:pt>
                <c:pt idx="2861">
                  <c:v>37561</c:v>
                </c:pt>
                <c:pt idx="2862">
                  <c:v>37562</c:v>
                </c:pt>
                <c:pt idx="2863">
                  <c:v>37563</c:v>
                </c:pt>
                <c:pt idx="2864">
                  <c:v>37564</c:v>
                </c:pt>
                <c:pt idx="2865">
                  <c:v>37565</c:v>
                </c:pt>
                <c:pt idx="2866">
                  <c:v>37566</c:v>
                </c:pt>
                <c:pt idx="2867">
                  <c:v>37567</c:v>
                </c:pt>
                <c:pt idx="2868">
                  <c:v>37568</c:v>
                </c:pt>
                <c:pt idx="2869">
                  <c:v>37569</c:v>
                </c:pt>
                <c:pt idx="2870">
                  <c:v>37570</c:v>
                </c:pt>
                <c:pt idx="2871">
                  <c:v>37571</c:v>
                </c:pt>
                <c:pt idx="2872">
                  <c:v>37572</c:v>
                </c:pt>
                <c:pt idx="2873">
                  <c:v>37573</c:v>
                </c:pt>
                <c:pt idx="2874">
                  <c:v>37574</c:v>
                </c:pt>
                <c:pt idx="2875">
                  <c:v>37575</c:v>
                </c:pt>
                <c:pt idx="2876">
                  <c:v>37576</c:v>
                </c:pt>
                <c:pt idx="2877">
                  <c:v>37577</c:v>
                </c:pt>
                <c:pt idx="2878">
                  <c:v>37578</c:v>
                </c:pt>
                <c:pt idx="2879">
                  <c:v>37579</c:v>
                </c:pt>
                <c:pt idx="2880">
                  <c:v>37580</c:v>
                </c:pt>
                <c:pt idx="2881">
                  <c:v>37581</c:v>
                </c:pt>
                <c:pt idx="2882">
                  <c:v>37582</c:v>
                </c:pt>
                <c:pt idx="2883">
                  <c:v>37583</c:v>
                </c:pt>
                <c:pt idx="2884">
                  <c:v>37584</c:v>
                </c:pt>
                <c:pt idx="2885">
                  <c:v>37585</c:v>
                </c:pt>
                <c:pt idx="2886">
                  <c:v>37586</c:v>
                </c:pt>
                <c:pt idx="2887">
                  <c:v>37587</c:v>
                </c:pt>
                <c:pt idx="2888">
                  <c:v>37588</c:v>
                </c:pt>
                <c:pt idx="2889">
                  <c:v>37589</c:v>
                </c:pt>
                <c:pt idx="2890">
                  <c:v>37590</c:v>
                </c:pt>
                <c:pt idx="2891">
                  <c:v>37591</c:v>
                </c:pt>
                <c:pt idx="2892">
                  <c:v>37592</c:v>
                </c:pt>
                <c:pt idx="2893">
                  <c:v>37593</c:v>
                </c:pt>
                <c:pt idx="2894">
                  <c:v>37594</c:v>
                </c:pt>
                <c:pt idx="2895">
                  <c:v>37595</c:v>
                </c:pt>
                <c:pt idx="2896">
                  <c:v>37596</c:v>
                </c:pt>
                <c:pt idx="2897">
                  <c:v>37597</c:v>
                </c:pt>
                <c:pt idx="2898">
                  <c:v>37598</c:v>
                </c:pt>
                <c:pt idx="2899">
                  <c:v>37599</c:v>
                </c:pt>
                <c:pt idx="2900">
                  <c:v>37600</c:v>
                </c:pt>
                <c:pt idx="2901">
                  <c:v>37601</c:v>
                </c:pt>
                <c:pt idx="2902">
                  <c:v>37602</c:v>
                </c:pt>
                <c:pt idx="2903">
                  <c:v>37603</c:v>
                </c:pt>
                <c:pt idx="2904">
                  <c:v>37604</c:v>
                </c:pt>
                <c:pt idx="2905">
                  <c:v>37605</c:v>
                </c:pt>
                <c:pt idx="2906">
                  <c:v>37606</c:v>
                </c:pt>
                <c:pt idx="2907">
                  <c:v>37607</c:v>
                </c:pt>
                <c:pt idx="2908">
                  <c:v>37608</c:v>
                </c:pt>
                <c:pt idx="2909">
                  <c:v>37609</c:v>
                </c:pt>
                <c:pt idx="2910">
                  <c:v>37610</c:v>
                </c:pt>
                <c:pt idx="2911">
                  <c:v>37611</c:v>
                </c:pt>
                <c:pt idx="2912">
                  <c:v>37612</c:v>
                </c:pt>
                <c:pt idx="2913">
                  <c:v>37613</c:v>
                </c:pt>
                <c:pt idx="2914">
                  <c:v>37614</c:v>
                </c:pt>
                <c:pt idx="2915">
                  <c:v>37615</c:v>
                </c:pt>
                <c:pt idx="2916">
                  <c:v>37616</c:v>
                </c:pt>
                <c:pt idx="2917">
                  <c:v>37617</c:v>
                </c:pt>
                <c:pt idx="2918">
                  <c:v>37618</c:v>
                </c:pt>
                <c:pt idx="2919">
                  <c:v>37619</c:v>
                </c:pt>
                <c:pt idx="2920">
                  <c:v>37620</c:v>
                </c:pt>
                <c:pt idx="2921">
                  <c:v>37621</c:v>
                </c:pt>
                <c:pt idx="2922">
                  <c:v>37622</c:v>
                </c:pt>
                <c:pt idx="2923">
                  <c:v>37623</c:v>
                </c:pt>
                <c:pt idx="2924">
                  <c:v>37624</c:v>
                </c:pt>
                <c:pt idx="2925">
                  <c:v>37625</c:v>
                </c:pt>
                <c:pt idx="2926">
                  <c:v>37626</c:v>
                </c:pt>
                <c:pt idx="2927">
                  <c:v>37627</c:v>
                </c:pt>
                <c:pt idx="2928">
                  <c:v>37628</c:v>
                </c:pt>
                <c:pt idx="2929">
                  <c:v>37629</c:v>
                </c:pt>
                <c:pt idx="2930">
                  <c:v>37630</c:v>
                </c:pt>
                <c:pt idx="2931">
                  <c:v>37631</c:v>
                </c:pt>
                <c:pt idx="2932">
                  <c:v>37632</c:v>
                </c:pt>
                <c:pt idx="2933">
                  <c:v>37633</c:v>
                </c:pt>
                <c:pt idx="2934">
                  <c:v>37634</c:v>
                </c:pt>
                <c:pt idx="2935">
                  <c:v>37635</c:v>
                </c:pt>
                <c:pt idx="2936">
                  <c:v>37636</c:v>
                </c:pt>
                <c:pt idx="2937">
                  <c:v>37637</c:v>
                </c:pt>
                <c:pt idx="2938">
                  <c:v>37638</c:v>
                </c:pt>
                <c:pt idx="2939">
                  <c:v>37639</c:v>
                </c:pt>
                <c:pt idx="2940">
                  <c:v>37640</c:v>
                </c:pt>
                <c:pt idx="2941">
                  <c:v>37641</c:v>
                </c:pt>
                <c:pt idx="2942">
                  <c:v>37642</c:v>
                </c:pt>
                <c:pt idx="2943">
                  <c:v>37643</c:v>
                </c:pt>
                <c:pt idx="2944">
                  <c:v>37644</c:v>
                </c:pt>
                <c:pt idx="2945">
                  <c:v>37645</c:v>
                </c:pt>
                <c:pt idx="2946">
                  <c:v>37646</c:v>
                </c:pt>
                <c:pt idx="2947">
                  <c:v>37647</c:v>
                </c:pt>
                <c:pt idx="2948">
                  <c:v>37648</c:v>
                </c:pt>
                <c:pt idx="2949">
                  <c:v>37649</c:v>
                </c:pt>
                <c:pt idx="2950">
                  <c:v>37650</c:v>
                </c:pt>
                <c:pt idx="2951">
                  <c:v>37651</c:v>
                </c:pt>
                <c:pt idx="2952">
                  <c:v>37652</c:v>
                </c:pt>
                <c:pt idx="2953">
                  <c:v>37653</c:v>
                </c:pt>
                <c:pt idx="2954">
                  <c:v>37654</c:v>
                </c:pt>
                <c:pt idx="2955">
                  <c:v>37655</c:v>
                </c:pt>
                <c:pt idx="2956">
                  <c:v>37656</c:v>
                </c:pt>
                <c:pt idx="2957">
                  <c:v>37657</c:v>
                </c:pt>
                <c:pt idx="2958">
                  <c:v>37658</c:v>
                </c:pt>
                <c:pt idx="2959">
                  <c:v>37659</c:v>
                </c:pt>
                <c:pt idx="2960">
                  <c:v>37660</c:v>
                </c:pt>
                <c:pt idx="2961">
                  <c:v>37661</c:v>
                </c:pt>
                <c:pt idx="2962">
                  <c:v>37662</c:v>
                </c:pt>
                <c:pt idx="2963">
                  <c:v>37663</c:v>
                </c:pt>
                <c:pt idx="2964">
                  <c:v>37664</c:v>
                </c:pt>
                <c:pt idx="2965">
                  <c:v>37665</c:v>
                </c:pt>
                <c:pt idx="2966">
                  <c:v>37666</c:v>
                </c:pt>
                <c:pt idx="2967">
                  <c:v>37667</c:v>
                </c:pt>
                <c:pt idx="2968">
                  <c:v>37668</c:v>
                </c:pt>
                <c:pt idx="2969">
                  <c:v>37669</c:v>
                </c:pt>
                <c:pt idx="2970">
                  <c:v>37670</c:v>
                </c:pt>
                <c:pt idx="2971">
                  <c:v>37671</c:v>
                </c:pt>
                <c:pt idx="2972">
                  <c:v>37672</c:v>
                </c:pt>
                <c:pt idx="2973">
                  <c:v>37673</c:v>
                </c:pt>
                <c:pt idx="2974">
                  <c:v>37674</c:v>
                </c:pt>
                <c:pt idx="2975">
                  <c:v>37675</c:v>
                </c:pt>
                <c:pt idx="2976">
                  <c:v>37676</c:v>
                </c:pt>
                <c:pt idx="2977">
                  <c:v>37677</c:v>
                </c:pt>
                <c:pt idx="2978">
                  <c:v>37678</c:v>
                </c:pt>
                <c:pt idx="2979">
                  <c:v>37679</c:v>
                </c:pt>
                <c:pt idx="2980">
                  <c:v>37680</c:v>
                </c:pt>
                <c:pt idx="2981">
                  <c:v>37681</c:v>
                </c:pt>
                <c:pt idx="2982">
                  <c:v>37682</c:v>
                </c:pt>
                <c:pt idx="2983">
                  <c:v>37683</c:v>
                </c:pt>
                <c:pt idx="2984">
                  <c:v>37684</c:v>
                </c:pt>
                <c:pt idx="2985">
                  <c:v>37685</c:v>
                </c:pt>
                <c:pt idx="2986">
                  <c:v>37686</c:v>
                </c:pt>
                <c:pt idx="2987">
                  <c:v>37687</c:v>
                </c:pt>
                <c:pt idx="2988">
                  <c:v>37688</c:v>
                </c:pt>
                <c:pt idx="2989">
                  <c:v>37689</c:v>
                </c:pt>
                <c:pt idx="2990">
                  <c:v>37690</c:v>
                </c:pt>
                <c:pt idx="2991">
                  <c:v>37691</c:v>
                </c:pt>
                <c:pt idx="2992">
                  <c:v>37692</c:v>
                </c:pt>
                <c:pt idx="2993">
                  <c:v>37693</c:v>
                </c:pt>
                <c:pt idx="2994">
                  <c:v>37694</c:v>
                </c:pt>
                <c:pt idx="2995">
                  <c:v>37695</c:v>
                </c:pt>
                <c:pt idx="2996">
                  <c:v>37696</c:v>
                </c:pt>
                <c:pt idx="2997">
                  <c:v>37697</c:v>
                </c:pt>
                <c:pt idx="2998">
                  <c:v>37698</c:v>
                </c:pt>
                <c:pt idx="2999">
                  <c:v>37699</c:v>
                </c:pt>
                <c:pt idx="3000">
                  <c:v>37700</c:v>
                </c:pt>
                <c:pt idx="3001">
                  <c:v>37701</c:v>
                </c:pt>
                <c:pt idx="3002">
                  <c:v>37702</c:v>
                </c:pt>
                <c:pt idx="3003">
                  <c:v>37703</c:v>
                </c:pt>
                <c:pt idx="3004">
                  <c:v>37704</c:v>
                </c:pt>
                <c:pt idx="3005">
                  <c:v>37705</c:v>
                </c:pt>
                <c:pt idx="3006">
                  <c:v>37706</c:v>
                </c:pt>
                <c:pt idx="3007">
                  <c:v>37707</c:v>
                </c:pt>
                <c:pt idx="3008">
                  <c:v>37708</c:v>
                </c:pt>
                <c:pt idx="3009">
                  <c:v>37709</c:v>
                </c:pt>
                <c:pt idx="3010">
                  <c:v>37710</c:v>
                </c:pt>
                <c:pt idx="3011">
                  <c:v>37711</c:v>
                </c:pt>
                <c:pt idx="3012">
                  <c:v>37712</c:v>
                </c:pt>
                <c:pt idx="3013">
                  <c:v>37713</c:v>
                </c:pt>
                <c:pt idx="3014">
                  <c:v>37714</c:v>
                </c:pt>
                <c:pt idx="3015">
                  <c:v>37715</c:v>
                </c:pt>
                <c:pt idx="3016">
                  <c:v>37716</c:v>
                </c:pt>
                <c:pt idx="3017">
                  <c:v>37717</c:v>
                </c:pt>
                <c:pt idx="3018">
                  <c:v>37718</c:v>
                </c:pt>
                <c:pt idx="3019">
                  <c:v>37719</c:v>
                </c:pt>
                <c:pt idx="3020">
                  <c:v>37720</c:v>
                </c:pt>
                <c:pt idx="3021">
                  <c:v>37721</c:v>
                </c:pt>
                <c:pt idx="3022">
                  <c:v>37722</c:v>
                </c:pt>
                <c:pt idx="3023">
                  <c:v>37723</c:v>
                </c:pt>
                <c:pt idx="3024">
                  <c:v>37724</c:v>
                </c:pt>
                <c:pt idx="3025">
                  <c:v>37725</c:v>
                </c:pt>
                <c:pt idx="3026">
                  <c:v>37726</c:v>
                </c:pt>
                <c:pt idx="3027">
                  <c:v>37727</c:v>
                </c:pt>
                <c:pt idx="3028">
                  <c:v>37728</c:v>
                </c:pt>
                <c:pt idx="3029">
                  <c:v>37729</c:v>
                </c:pt>
                <c:pt idx="3030">
                  <c:v>37730</c:v>
                </c:pt>
                <c:pt idx="3031">
                  <c:v>37731</c:v>
                </c:pt>
                <c:pt idx="3032">
                  <c:v>37732</c:v>
                </c:pt>
                <c:pt idx="3033">
                  <c:v>37733</c:v>
                </c:pt>
                <c:pt idx="3034">
                  <c:v>37734</c:v>
                </c:pt>
                <c:pt idx="3035">
                  <c:v>37735</c:v>
                </c:pt>
                <c:pt idx="3036">
                  <c:v>37736</c:v>
                </c:pt>
                <c:pt idx="3037">
                  <c:v>37737</c:v>
                </c:pt>
                <c:pt idx="3038">
                  <c:v>37738</c:v>
                </c:pt>
                <c:pt idx="3039">
                  <c:v>37739</c:v>
                </c:pt>
                <c:pt idx="3040">
                  <c:v>37740</c:v>
                </c:pt>
                <c:pt idx="3041">
                  <c:v>37741</c:v>
                </c:pt>
                <c:pt idx="3042">
                  <c:v>37742</c:v>
                </c:pt>
                <c:pt idx="3043">
                  <c:v>37743</c:v>
                </c:pt>
                <c:pt idx="3044">
                  <c:v>37744</c:v>
                </c:pt>
                <c:pt idx="3045">
                  <c:v>37745</c:v>
                </c:pt>
                <c:pt idx="3046">
                  <c:v>37746</c:v>
                </c:pt>
                <c:pt idx="3047">
                  <c:v>37747</c:v>
                </c:pt>
                <c:pt idx="3048">
                  <c:v>37748</c:v>
                </c:pt>
                <c:pt idx="3049">
                  <c:v>37749</c:v>
                </c:pt>
                <c:pt idx="3050">
                  <c:v>37750</c:v>
                </c:pt>
                <c:pt idx="3051">
                  <c:v>37751</c:v>
                </c:pt>
                <c:pt idx="3052">
                  <c:v>37752</c:v>
                </c:pt>
                <c:pt idx="3053">
                  <c:v>37753</c:v>
                </c:pt>
                <c:pt idx="3054">
                  <c:v>37754</c:v>
                </c:pt>
                <c:pt idx="3055">
                  <c:v>37755</c:v>
                </c:pt>
                <c:pt idx="3056">
                  <c:v>37756</c:v>
                </c:pt>
                <c:pt idx="3057">
                  <c:v>37757</c:v>
                </c:pt>
                <c:pt idx="3058">
                  <c:v>37758</c:v>
                </c:pt>
                <c:pt idx="3059">
                  <c:v>37759</c:v>
                </c:pt>
                <c:pt idx="3060">
                  <c:v>37760</c:v>
                </c:pt>
                <c:pt idx="3061">
                  <c:v>37761</c:v>
                </c:pt>
                <c:pt idx="3062">
                  <c:v>37762</c:v>
                </c:pt>
                <c:pt idx="3063">
                  <c:v>37763</c:v>
                </c:pt>
                <c:pt idx="3064">
                  <c:v>37764</c:v>
                </c:pt>
                <c:pt idx="3065">
                  <c:v>37765</c:v>
                </c:pt>
                <c:pt idx="3066">
                  <c:v>37766</c:v>
                </c:pt>
                <c:pt idx="3067">
                  <c:v>37767</c:v>
                </c:pt>
                <c:pt idx="3068">
                  <c:v>37768</c:v>
                </c:pt>
                <c:pt idx="3069">
                  <c:v>37769</c:v>
                </c:pt>
                <c:pt idx="3070">
                  <c:v>37770</c:v>
                </c:pt>
                <c:pt idx="3071">
                  <c:v>37771</c:v>
                </c:pt>
                <c:pt idx="3072">
                  <c:v>37772</c:v>
                </c:pt>
                <c:pt idx="3073">
                  <c:v>37773</c:v>
                </c:pt>
                <c:pt idx="3074">
                  <c:v>37774</c:v>
                </c:pt>
                <c:pt idx="3075">
                  <c:v>37775</c:v>
                </c:pt>
                <c:pt idx="3076">
                  <c:v>37776</c:v>
                </c:pt>
                <c:pt idx="3077">
                  <c:v>37777</c:v>
                </c:pt>
                <c:pt idx="3078">
                  <c:v>37778</c:v>
                </c:pt>
                <c:pt idx="3079">
                  <c:v>37779</c:v>
                </c:pt>
                <c:pt idx="3080">
                  <c:v>37780</c:v>
                </c:pt>
                <c:pt idx="3081">
                  <c:v>37781</c:v>
                </c:pt>
                <c:pt idx="3082">
                  <c:v>37782</c:v>
                </c:pt>
                <c:pt idx="3083">
                  <c:v>37783</c:v>
                </c:pt>
                <c:pt idx="3084">
                  <c:v>37784</c:v>
                </c:pt>
                <c:pt idx="3085">
                  <c:v>37785</c:v>
                </c:pt>
                <c:pt idx="3086">
                  <c:v>37786</c:v>
                </c:pt>
                <c:pt idx="3087">
                  <c:v>37787</c:v>
                </c:pt>
                <c:pt idx="3088">
                  <c:v>37788</c:v>
                </c:pt>
                <c:pt idx="3089">
                  <c:v>37789</c:v>
                </c:pt>
                <c:pt idx="3090">
                  <c:v>37790</c:v>
                </c:pt>
                <c:pt idx="3091">
                  <c:v>37791</c:v>
                </c:pt>
                <c:pt idx="3092">
                  <c:v>37792</c:v>
                </c:pt>
                <c:pt idx="3093">
                  <c:v>37793</c:v>
                </c:pt>
                <c:pt idx="3094">
                  <c:v>37794</c:v>
                </c:pt>
                <c:pt idx="3095">
                  <c:v>37795</c:v>
                </c:pt>
                <c:pt idx="3096">
                  <c:v>37796</c:v>
                </c:pt>
                <c:pt idx="3097">
                  <c:v>37797</c:v>
                </c:pt>
                <c:pt idx="3098">
                  <c:v>37798</c:v>
                </c:pt>
                <c:pt idx="3099">
                  <c:v>37799</c:v>
                </c:pt>
                <c:pt idx="3100">
                  <c:v>37800</c:v>
                </c:pt>
                <c:pt idx="3101">
                  <c:v>37801</c:v>
                </c:pt>
                <c:pt idx="3102">
                  <c:v>37802</c:v>
                </c:pt>
                <c:pt idx="3103">
                  <c:v>37803</c:v>
                </c:pt>
                <c:pt idx="3104">
                  <c:v>37804</c:v>
                </c:pt>
                <c:pt idx="3105">
                  <c:v>37805</c:v>
                </c:pt>
                <c:pt idx="3106">
                  <c:v>37806</c:v>
                </c:pt>
                <c:pt idx="3107">
                  <c:v>37807</c:v>
                </c:pt>
                <c:pt idx="3108">
                  <c:v>37808</c:v>
                </c:pt>
                <c:pt idx="3109">
                  <c:v>37809</c:v>
                </c:pt>
                <c:pt idx="3110">
                  <c:v>37810</c:v>
                </c:pt>
                <c:pt idx="3111">
                  <c:v>37811</c:v>
                </c:pt>
                <c:pt idx="3112">
                  <c:v>37812</c:v>
                </c:pt>
                <c:pt idx="3113">
                  <c:v>37813</c:v>
                </c:pt>
                <c:pt idx="3114">
                  <c:v>37814</c:v>
                </c:pt>
                <c:pt idx="3115">
                  <c:v>37815</c:v>
                </c:pt>
                <c:pt idx="3116">
                  <c:v>37816</c:v>
                </c:pt>
                <c:pt idx="3117">
                  <c:v>37817</c:v>
                </c:pt>
                <c:pt idx="3118">
                  <c:v>37818</c:v>
                </c:pt>
                <c:pt idx="3119">
                  <c:v>37819</c:v>
                </c:pt>
                <c:pt idx="3120">
                  <c:v>37820</c:v>
                </c:pt>
                <c:pt idx="3121">
                  <c:v>37821</c:v>
                </c:pt>
                <c:pt idx="3122">
                  <c:v>37822</c:v>
                </c:pt>
                <c:pt idx="3123">
                  <c:v>37823</c:v>
                </c:pt>
                <c:pt idx="3124">
                  <c:v>37824</c:v>
                </c:pt>
                <c:pt idx="3125">
                  <c:v>37825</c:v>
                </c:pt>
                <c:pt idx="3126">
                  <c:v>37826</c:v>
                </c:pt>
                <c:pt idx="3127">
                  <c:v>37827</c:v>
                </c:pt>
                <c:pt idx="3128">
                  <c:v>37828</c:v>
                </c:pt>
                <c:pt idx="3129">
                  <c:v>37829</c:v>
                </c:pt>
                <c:pt idx="3130">
                  <c:v>37830</c:v>
                </c:pt>
                <c:pt idx="3131">
                  <c:v>37831</c:v>
                </c:pt>
                <c:pt idx="3132">
                  <c:v>37832</c:v>
                </c:pt>
                <c:pt idx="3133">
                  <c:v>37833</c:v>
                </c:pt>
                <c:pt idx="3134">
                  <c:v>37834</c:v>
                </c:pt>
                <c:pt idx="3135">
                  <c:v>37835</c:v>
                </c:pt>
                <c:pt idx="3136">
                  <c:v>37836</c:v>
                </c:pt>
                <c:pt idx="3137">
                  <c:v>37837</c:v>
                </c:pt>
                <c:pt idx="3138">
                  <c:v>37838</c:v>
                </c:pt>
                <c:pt idx="3139">
                  <c:v>37839</c:v>
                </c:pt>
                <c:pt idx="3140">
                  <c:v>37840</c:v>
                </c:pt>
                <c:pt idx="3141">
                  <c:v>37841</c:v>
                </c:pt>
                <c:pt idx="3142">
                  <c:v>37842</c:v>
                </c:pt>
                <c:pt idx="3143">
                  <c:v>37843</c:v>
                </c:pt>
                <c:pt idx="3144">
                  <c:v>37844</c:v>
                </c:pt>
                <c:pt idx="3145">
                  <c:v>37845</c:v>
                </c:pt>
                <c:pt idx="3146">
                  <c:v>37846</c:v>
                </c:pt>
                <c:pt idx="3147">
                  <c:v>37847</c:v>
                </c:pt>
                <c:pt idx="3148">
                  <c:v>37848</c:v>
                </c:pt>
                <c:pt idx="3149">
                  <c:v>37849</c:v>
                </c:pt>
                <c:pt idx="3150">
                  <c:v>37850</c:v>
                </c:pt>
                <c:pt idx="3151">
                  <c:v>37851</c:v>
                </c:pt>
                <c:pt idx="3152">
                  <c:v>37852</c:v>
                </c:pt>
                <c:pt idx="3153">
                  <c:v>37853</c:v>
                </c:pt>
                <c:pt idx="3154">
                  <c:v>37854</c:v>
                </c:pt>
                <c:pt idx="3155">
                  <c:v>37855</c:v>
                </c:pt>
                <c:pt idx="3156">
                  <c:v>37856</c:v>
                </c:pt>
                <c:pt idx="3157">
                  <c:v>37857</c:v>
                </c:pt>
                <c:pt idx="3158">
                  <c:v>37858</c:v>
                </c:pt>
                <c:pt idx="3159">
                  <c:v>37859</c:v>
                </c:pt>
                <c:pt idx="3160">
                  <c:v>37860</c:v>
                </c:pt>
                <c:pt idx="3161">
                  <c:v>37861</c:v>
                </c:pt>
                <c:pt idx="3162">
                  <c:v>37862</c:v>
                </c:pt>
                <c:pt idx="3163">
                  <c:v>37863</c:v>
                </c:pt>
                <c:pt idx="3164">
                  <c:v>37864</c:v>
                </c:pt>
                <c:pt idx="3165">
                  <c:v>37865</c:v>
                </c:pt>
                <c:pt idx="3166">
                  <c:v>37866</c:v>
                </c:pt>
                <c:pt idx="3167">
                  <c:v>37867</c:v>
                </c:pt>
                <c:pt idx="3168">
                  <c:v>37868</c:v>
                </c:pt>
                <c:pt idx="3169">
                  <c:v>37869</c:v>
                </c:pt>
                <c:pt idx="3170">
                  <c:v>37870</c:v>
                </c:pt>
                <c:pt idx="3171">
                  <c:v>37871</c:v>
                </c:pt>
                <c:pt idx="3172">
                  <c:v>37872</c:v>
                </c:pt>
                <c:pt idx="3173">
                  <c:v>37873</c:v>
                </c:pt>
                <c:pt idx="3174">
                  <c:v>37874</c:v>
                </c:pt>
                <c:pt idx="3175">
                  <c:v>37875</c:v>
                </c:pt>
                <c:pt idx="3176">
                  <c:v>37876</c:v>
                </c:pt>
                <c:pt idx="3177">
                  <c:v>37877</c:v>
                </c:pt>
                <c:pt idx="3178">
                  <c:v>37878</c:v>
                </c:pt>
                <c:pt idx="3179">
                  <c:v>37879</c:v>
                </c:pt>
                <c:pt idx="3180">
                  <c:v>37880</c:v>
                </c:pt>
                <c:pt idx="3181">
                  <c:v>37881</c:v>
                </c:pt>
                <c:pt idx="3182">
                  <c:v>37882</c:v>
                </c:pt>
                <c:pt idx="3183">
                  <c:v>37883</c:v>
                </c:pt>
                <c:pt idx="3184">
                  <c:v>37884</c:v>
                </c:pt>
                <c:pt idx="3185">
                  <c:v>37885</c:v>
                </c:pt>
                <c:pt idx="3186">
                  <c:v>37886</c:v>
                </c:pt>
                <c:pt idx="3187">
                  <c:v>37887</c:v>
                </c:pt>
                <c:pt idx="3188">
                  <c:v>37888</c:v>
                </c:pt>
                <c:pt idx="3189">
                  <c:v>37889</c:v>
                </c:pt>
                <c:pt idx="3190">
                  <c:v>37890</c:v>
                </c:pt>
                <c:pt idx="3191">
                  <c:v>37891</c:v>
                </c:pt>
                <c:pt idx="3192">
                  <c:v>37892</c:v>
                </c:pt>
                <c:pt idx="3193">
                  <c:v>37893</c:v>
                </c:pt>
                <c:pt idx="3194">
                  <c:v>37894</c:v>
                </c:pt>
                <c:pt idx="3195">
                  <c:v>37895</c:v>
                </c:pt>
                <c:pt idx="3196">
                  <c:v>37896</c:v>
                </c:pt>
                <c:pt idx="3197">
                  <c:v>37897</c:v>
                </c:pt>
                <c:pt idx="3198">
                  <c:v>37898</c:v>
                </c:pt>
                <c:pt idx="3199">
                  <c:v>37899</c:v>
                </c:pt>
                <c:pt idx="3200">
                  <c:v>37900</c:v>
                </c:pt>
                <c:pt idx="3201">
                  <c:v>37901</c:v>
                </c:pt>
                <c:pt idx="3202">
                  <c:v>37902</c:v>
                </c:pt>
                <c:pt idx="3203">
                  <c:v>37903</c:v>
                </c:pt>
                <c:pt idx="3204">
                  <c:v>37904</c:v>
                </c:pt>
                <c:pt idx="3205">
                  <c:v>37905</c:v>
                </c:pt>
                <c:pt idx="3206">
                  <c:v>37906</c:v>
                </c:pt>
                <c:pt idx="3207">
                  <c:v>37907</c:v>
                </c:pt>
                <c:pt idx="3208">
                  <c:v>37908</c:v>
                </c:pt>
                <c:pt idx="3209">
                  <c:v>37909</c:v>
                </c:pt>
                <c:pt idx="3210">
                  <c:v>37910</c:v>
                </c:pt>
                <c:pt idx="3211">
                  <c:v>37911</c:v>
                </c:pt>
                <c:pt idx="3212">
                  <c:v>37912</c:v>
                </c:pt>
                <c:pt idx="3213">
                  <c:v>37913</c:v>
                </c:pt>
                <c:pt idx="3214">
                  <c:v>37914</c:v>
                </c:pt>
                <c:pt idx="3215">
                  <c:v>37915</c:v>
                </c:pt>
                <c:pt idx="3216">
                  <c:v>37916</c:v>
                </c:pt>
                <c:pt idx="3217">
                  <c:v>37917</c:v>
                </c:pt>
                <c:pt idx="3218">
                  <c:v>37918</c:v>
                </c:pt>
                <c:pt idx="3219">
                  <c:v>37919</c:v>
                </c:pt>
                <c:pt idx="3220">
                  <c:v>37920</c:v>
                </c:pt>
                <c:pt idx="3221">
                  <c:v>37921</c:v>
                </c:pt>
                <c:pt idx="3222">
                  <c:v>37922</c:v>
                </c:pt>
                <c:pt idx="3223">
                  <c:v>37923</c:v>
                </c:pt>
                <c:pt idx="3224">
                  <c:v>37924</c:v>
                </c:pt>
                <c:pt idx="3225">
                  <c:v>37925</c:v>
                </c:pt>
                <c:pt idx="3226">
                  <c:v>37926</c:v>
                </c:pt>
                <c:pt idx="3227">
                  <c:v>37927</c:v>
                </c:pt>
                <c:pt idx="3228">
                  <c:v>37928</c:v>
                </c:pt>
                <c:pt idx="3229">
                  <c:v>37929</c:v>
                </c:pt>
                <c:pt idx="3230">
                  <c:v>37930</c:v>
                </c:pt>
                <c:pt idx="3231">
                  <c:v>37931</c:v>
                </c:pt>
                <c:pt idx="3232">
                  <c:v>37932</c:v>
                </c:pt>
                <c:pt idx="3233">
                  <c:v>37933</c:v>
                </c:pt>
                <c:pt idx="3234">
                  <c:v>37934</c:v>
                </c:pt>
                <c:pt idx="3235">
                  <c:v>37935</c:v>
                </c:pt>
                <c:pt idx="3236">
                  <c:v>37936</c:v>
                </c:pt>
                <c:pt idx="3237">
                  <c:v>37937</c:v>
                </c:pt>
                <c:pt idx="3238">
                  <c:v>37938</c:v>
                </c:pt>
                <c:pt idx="3239">
                  <c:v>37939</c:v>
                </c:pt>
                <c:pt idx="3240">
                  <c:v>37940</c:v>
                </c:pt>
                <c:pt idx="3241">
                  <c:v>37941</c:v>
                </c:pt>
                <c:pt idx="3242">
                  <c:v>37942</c:v>
                </c:pt>
                <c:pt idx="3243">
                  <c:v>37943</c:v>
                </c:pt>
                <c:pt idx="3244">
                  <c:v>37944</c:v>
                </c:pt>
                <c:pt idx="3245">
                  <c:v>37945</c:v>
                </c:pt>
                <c:pt idx="3246">
                  <c:v>37946</c:v>
                </c:pt>
                <c:pt idx="3247">
                  <c:v>37947</c:v>
                </c:pt>
                <c:pt idx="3248">
                  <c:v>37948</c:v>
                </c:pt>
                <c:pt idx="3249">
                  <c:v>37949</c:v>
                </c:pt>
                <c:pt idx="3250">
                  <c:v>37950</c:v>
                </c:pt>
                <c:pt idx="3251">
                  <c:v>37951</c:v>
                </c:pt>
                <c:pt idx="3252">
                  <c:v>37952</c:v>
                </c:pt>
                <c:pt idx="3253">
                  <c:v>37953</c:v>
                </c:pt>
                <c:pt idx="3254">
                  <c:v>37954</c:v>
                </c:pt>
                <c:pt idx="3255">
                  <c:v>37955</c:v>
                </c:pt>
                <c:pt idx="3256">
                  <c:v>37956</c:v>
                </c:pt>
                <c:pt idx="3257">
                  <c:v>37957</c:v>
                </c:pt>
                <c:pt idx="3258">
                  <c:v>37958</c:v>
                </c:pt>
                <c:pt idx="3259">
                  <c:v>37959</c:v>
                </c:pt>
                <c:pt idx="3260">
                  <c:v>37960</c:v>
                </c:pt>
                <c:pt idx="3261">
                  <c:v>37961</c:v>
                </c:pt>
                <c:pt idx="3262">
                  <c:v>37962</c:v>
                </c:pt>
                <c:pt idx="3263">
                  <c:v>37963</c:v>
                </c:pt>
                <c:pt idx="3264">
                  <c:v>37964</c:v>
                </c:pt>
                <c:pt idx="3265">
                  <c:v>37965</c:v>
                </c:pt>
                <c:pt idx="3266">
                  <c:v>37966</c:v>
                </c:pt>
                <c:pt idx="3267">
                  <c:v>37967</c:v>
                </c:pt>
                <c:pt idx="3268">
                  <c:v>37968</c:v>
                </c:pt>
                <c:pt idx="3269">
                  <c:v>37969</c:v>
                </c:pt>
                <c:pt idx="3270">
                  <c:v>37970</c:v>
                </c:pt>
                <c:pt idx="3271">
                  <c:v>37971</c:v>
                </c:pt>
                <c:pt idx="3272">
                  <c:v>37972</c:v>
                </c:pt>
                <c:pt idx="3273">
                  <c:v>37973</c:v>
                </c:pt>
                <c:pt idx="3274">
                  <c:v>37974</c:v>
                </c:pt>
                <c:pt idx="3275">
                  <c:v>37975</c:v>
                </c:pt>
                <c:pt idx="3276">
                  <c:v>37976</c:v>
                </c:pt>
                <c:pt idx="3277">
                  <c:v>37977</c:v>
                </c:pt>
                <c:pt idx="3278">
                  <c:v>37978</c:v>
                </c:pt>
                <c:pt idx="3279">
                  <c:v>37979</c:v>
                </c:pt>
                <c:pt idx="3280">
                  <c:v>37980</c:v>
                </c:pt>
                <c:pt idx="3281">
                  <c:v>37981</c:v>
                </c:pt>
                <c:pt idx="3282">
                  <c:v>37982</c:v>
                </c:pt>
                <c:pt idx="3283">
                  <c:v>37983</c:v>
                </c:pt>
                <c:pt idx="3284">
                  <c:v>37984</c:v>
                </c:pt>
                <c:pt idx="3285">
                  <c:v>37985</c:v>
                </c:pt>
                <c:pt idx="3286">
                  <c:v>37986</c:v>
                </c:pt>
                <c:pt idx="3287">
                  <c:v>37987</c:v>
                </c:pt>
                <c:pt idx="3288">
                  <c:v>37988</c:v>
                </c:pt>
                <c:pt idx="3289">
                  <c:v>37989</c:v>
                </c:pt>
                <c:pt idx="3290">
                  <c:v>37990</c:v>
                </c:pt>
                <c:pt idx="3291">
                  <c:v>37991</c:v>
                </c:pt>
                <c:pt idx="3292">
                  <c:v>37992</c:v>
                </c:pt>
                <c:pt idx="3293">
                  <c:v>37993</c:v>
                </c:pt>
                <c:pt idx="3294">
                  <c:v>37994</c:v>
                </c:pt>
                <c:pt idx="3295">
                  <c:v>37995</c:v>
                </c:pt>
                <c:pt idx="3296">
                  <c:v>37996</c:v>
                </c:pt>
                <c:pt idx="3297">
                  <c:v>37997</c:v>
                </c:pt>
                <c:pt idx="3298">
                  <c:v>37998</c:v>
                </c:pt>
                <c:pt idx="3299">
                  <c:v>37999</c:v>
                </c:pt>
                <c:pt idx="3300">
                  <c:v>38000</c:v>
                </c:pt>
                <c:pt idx="3301">
                  <c:v>38001</c:v>
                </c:pt>
                <c:pt idx="3302">
                  <c:v>38002</c:v>
                </c:pt>
                <c:pt idx="3303">
                  <c:v>38003</c:v>
                </c:pt>
                <c:pt idx="3304">
                  <c:v>38004</c:v>
                </c:pt>
                <c:pt idx="3305">
                  <c:v>38005</c:v>
                </c:pt>
                <c:pt idx="3306">
                  <c:v>38006</c:v>
                </c:pt>
                <c:pt idx="3307">
                  <c:v>38007</c:v>
                </c:pt>
                <c:pt idx="3308">
                  <c:v>38008</c:v>
                </c:pt>
                <c:pt idx="3309">
                  <c:v>38009</c:v>
                </c:pt>
                <c:pt idx="3310">
                  <c:v>38010</c:v>
                </c:pt>
                <c:pt idx="3311">
                  <c:v>38011</c:v>
                </c:pt>
                <c:pt idx="3312">
                  <c:v>38012</c:v>
                </c:pt>
                <c:pt idx="3313">
                  <c:v>38013</c:v>
                </c:pt>
                <c:pt idx="3314">
                  <c:v>38014</c:v>
                </c:pt>
                <c:pt idx="3315">
                  <c:v>38015</c:v>
                </c:pt>
                <c:pt idx="3316">
                  <c:v>38016</c:v>
                </c:pt>
                <c:pt idx="3317">
                  <c:v>38017</c:v>
                </c:pt>
                <c:pt idx="3318">
                  <c:v>38018</c:v>
                </c:pt>
                <c:pt idx="3319">
                  <c:v>38019</c:v>
                </c:pt>
                <c:pt idx="3320">
                  <c:v>38020</c:v>
                </c:pt>
                <c:pt idx="3321">
                  <c:v>38021</c:v>
                </c:pt>
                <c:pt idx="3322">
                  <c:v>38022</c:v>
                </c:pt>
                <c:pt idx="3323">
                  <c:v>38023</c:v>
                </c:pt>
                <c:pt idx="3324">
                  <c:v>38024</c:v>
                </c:pt>
                <c:pt idx="3325">
                  <c:v>38025</c:v>
                </c:pt>
                <c:pt idx="3326">
                  <c:v>38026</c:v>
                </c:pt>
                <c:pt idx="3327">
                  <c:v>38027</c:v>
                </c:pt>
                <c:pt idx="3328">
                  <c:v>38028</c:v>
                </c:pt>
                <c:pt idx="3329">
                  <c:v>38029</c:v>
                </c:pt>
                <c:pt idx="3330">
                  <c:v>38030</c:v>
                </c:pt>
                <c:pt idx="3331">
                  <c:v>38031</c:v>
                </c:pt>
                <c:pt idx="3332">
                  <c:v>38032</c:v>
                </c:pt>
                <c:pt idx="3333">
                  <c:v>38033</c:v>
                </c:pt>
                <c:pt idx="3334">
                  <c:v>38034</c:v>
                </c:pt>
                <c:pt idx="3335">
                  <c:v>38035</c:v>
                </c:pt>
                <c:pt idx="3336">
                  <c:v>38036</c:v>
                </c:pt>
                <c:pt idx="3337">
                  <c:v>38037</c:v>
                </c:pt>
                <c:pt idx="3338">
                  <c:v>38038</c:v>
                </c:pt>
                <c:pt idx="3339">
                  <c:v>38039</c:v>
                </c:pt>
                <c:pt idx="3340">
                  <c:v>38040</c:v>
                </c:pt>
                <c:pt idx="3341">
                  <c:v>38041</c:v>
                </c:pt>
                <c:pt idx="3342">
                  <c:v>38042</c:v>
                </c:pt>
                <c:pt idx="3343">
                  <c:v>38043</c:v>
                </c:pt>
                <c:pt idx="3344">
                  <c:v>38044</c:v>
                </c:pt>
                <c:pt idx="3345">
                  <c:v>38045</c:v>
                </c:pt>
                <c:pt idx="3346">
                  <c:v>38046</c:v>
                </c:pt>
                <c:pt idx="3347">
                  <c:v>38047</c:v>
                </c:pt>
                <c:pt idx="3348">
                  <c:v>38048</c:v>
                </c:pt>
                <c:pt idx="3349">
                  <c:v>38049</c:v>
                </c:pt>
                <c:pt idx="3350">
                  <c:v>38050</c:v>
                </c:pt>
                <c:pt idx="3351">
                  <c:v>38051</c:v>
                </c:pt>
                <c:pt idx="3352">
                  <c:v>38052</c:v>
                </c:pt>
                <c:pt idx="3353">
                  <c:v>38053</c:v>
                </c:pt>
                <c:pt idx="3354">
                  <c:v>38054</c:v>
                </c:pt>
                <c:pt idx="3355">
                  <c:v>38055</c:v>
                </c:pt>
                <c:pt idx="3356">
                  <c:v>38056</c:v>
                </c:pt>
                <c:pt idx="3357">
                  <c:v>38057</c:v>
                </c:pt>
                <c:pt idx="3358">
                  <c:v>38058</c:v>
                </c:pt>
                <c:pt idx="3359">
                  <c:v>38059</c:v>
                </c:pt>
                <c:pt idx="3360">
                  <c:v>38060</c:v>
                </c:pt>
                <c:pt idx="3361">
                  <c:v>38061</c:v>
                </c:pt>
                <c:pt idx="3362">
                  <c:v>38062</c:v>
                </c:pt>
                <c:pt idx="3363">
                  <c:v>38063</c:v>
                </c:pt>
                <c:pt idx="3364">
                  <c:v>38064</c:v>
                </c:pt>
                <c:pt idx="3365">
                  <c:v>38065</c:v>
                </c:pt>
                <c:pt idx="3366">
                  <c:v>38066</c:v>
                </c:pt>
                <c:pt idx="3367">
                  <c:v>38067</c:v>
                </c:pt>
                <c:pt idx="3368">
                  <c:v>38068</c:v>
                </c:pt>
                <c:pt idx="3369">
                  <c:v>38069</c:v>
                </c:pt>
                <c:pt idx="3370">
                  <c:v>38070</c:v>
                </c:pt>
                <c:pt idx="3371">
                  <c:v>38071</c:v>
                </c:pt>
                <c:pt idx="3372">
                  <c:v>38072</c:v>
                </c:pt>
                <c:pt idx="3373">
                  <c:v>38073</c:v>
                </c:pt>
                <c:pt idx="3374">
                  <c:v>38074</c:v>
                </c:pt>
                <c:pt idx="3375">
                  <c:v>38075</c:v>
                </c:pt>
                <c:pt idx="3376">
                  <c:v>38076</c:v>
                </c:pt>
                <c:pt idx="3377">
                  <c:v>38077</c:v>
                </c:pt>
                <c:pt idx="3378">
                  <c:v>38078</c:v>
                </c:pt>
                <c:pt idx="3379">
                  <c:v>38079</c:v>
                </c:pt>
                <c:pt idx="3380">
                  <c:v>38080</c:v>
                </c:pt>
                <c:pt idx="3381">
                  <c:v>38081</c:v>
                </c:pt>
                <c:pt idx="3382">
                  <c:v>38082</c:v>
                </c:pt>
                <c:pt idx="3383">
                  <c:v>38083</c:v>
                </c:pt>
                <c:pt idx="3384">
                  <c:v>38084</c:v>
                </c:pt>
                <c:pt idx="3385">
                  <c:v>38085</c:v>
                </c:pt>
                <c:pt idx="3386">
                  <c:v>38086</c:v>
                </c:pt>
                <c:pt idx="3387">
                  <c:v>38087</c:v>
                </c:pt>
                <c:pt idx="3388">
                  <c:v>38088</c:v>
                </c:pt>
                <c:pt idx="3389">
                  <c:v>38089</c:v>
                </c:pt>
                <c:pt idx="3390">
                  <c:v>38090</c:v>
                </c:pt>
                <c:pt idx="3391">
                  <c:v>38091</c:v>
                </c:pt>
                <c:pt idx="3392">
                  <c:v>38092</c:v>
                </c:pt>
                <c:pt idx="3393">
                  <c:v>38093</c:v>
                </c:pt>
                <c:pt idx="3394">
                  <c:v>38094</c:v>
                </c:pt>
                <c:pt idx="3395">
                  <c:v>38095</c:v>
                </c:pt>
                <c:pt idx="3396">
                  <c:v>38096</c:v>
                </c:pt>
                <c:pt idx="3397">
                  <c:v>38097</c:v>
                </c:pt>
                <c:pt idx="3398">
                  <c:v>38098</c:v>
                </c:pt>
                <c:pt idx="3399">
                  <c:v>38099</c:v>
                </c:pt>
                <c:pt idx="3400">
                  <c:v>38100</c:v>
                </c:pt>
                <c:pt idx="3401">
                  <c:v>38101</c:v>
                </c:pt>
                <c:pt idx="3402">
                  <c:v>38102</c:v>
                </c:pt>
                <c:pt idx="3403">
                  <c:v>38103</c:v>
                </c:pt>
                <c:pt idx="3404">
                  <c:v>38104</c:v>
                </c:pt>
                <c:pt idx="3405">
                  <c:v>38105</c:v>
                </c:pt>
                <c:pt idx="3406">
                  <c:v>38106</c:v>
                </c:pt>
                <c:pt idx="3407">
                  <c:v>38107</c:v>
                </c:pt>
                <c:pt idx="3408">
                  <c:v>38108</c:v>
                </c:pt>
                <c:pt idx="3409">
                  <c:v>38109</c:v>
                </c:pt>
                <c:pt idx="3410">
                  <c:v>38110</c:v>
                </c:pt>
                <c:pt idx="3411">
                  <c:v>38111</c:v>
                </c:pt>
                <c:pt idx="3412">
                  <c:v>38112</c:v>
                </c:pt>
                <c:pt idx="3413">
                  <c:v>38113</c:v>
                </c:pt>
                <c:pt idx="3414">
                  <c:v>38114</c:v>
                </c:pt>
                <c:pt idx="3415">
                  <c:v>38115</c:v>
                </c:pt>
                <c:pt idx="3416">
                  <c:v>38116</c:v>
                </c:pt>
                <c:pt idx="3417">
                  <c:v>38117</c:v>
                </c:pt>
                <c:pt idx="3418">
                  <c:v>38118</c:v>
                </c:pt>
                <c:pt idx="3419">
                  <c:v>38119</c:v>
                </c:pt>
                <c:pt idx="3420">
                  <c:v>38120</c:v>
                </c:pt>
                <c:pt idx="3421">
                  <c:v>38121</c:v>
                </c:pt>
                <c:pt idx="3422">
                  <c:v>38122</c:v>
                </c:pt>
                <c:pt idx="3423">
                  <c:v>38123</c:v>
                </c:pt>
                <c:pt idx="3424">
                  <c:v>38124</c:v>
                </c:pt>
                <c:pt idx="3425">
                  <c:v>38125</c:v>
                </c:pt>
                <c:pt idx="3426">
                  <c:v>38126</c:v>
                </c:pt>
                <c:pt idx="3427">
                  <c:v>38127</c:v>
                </c:pt>
                <c:pt idx="3428">
                  <c:v>38128</c:v>
                </c:pt>
                <c:pt idx="3429">
                  <c:v>38129</c:v>
                </c:pt>
                <c:pt idx="3430">
                  <c:v>38130</c:v>
                </c:pt>
                <c:pt idx="3431">
                  <c:v>38131</c:v>
                </c:pt>
                <c:pt idx="3432">
                  <c:v>38132</c:v>
                </c:pt>
                <c:pt idx="3433">
                  <c:v>38133</c:v>
                </c:pt>
                <c:pt idx="3434">
                  <c:v>38134</c:v>
                </c:pt>
                <c:pt idx="3435">
                  <c:v>38135</c:v>
                </c:pt>
                <c:pt idx="3436">
                  <c:v>38136</c:v>
                </c:pt>
                <c:pt idx="3437">
                  <c:v>38137</c:v>
                </c:pt>
                <c:pt idx="3438">
                  <c:v>38138</c:v>
                </c:pt>
                <c:pt idx="3439">
                  <c:v>38139</c:v>
                </c:pt>
                <c:pt idx="3440">
                  <c:v>38140</c:v>
                </c:pt>
                <c:pt idx="3441">
                  <c:v>38141</c:v>
                </c:pt>
                <c:pt idx="3442">
                  <c:v>38142</c:v>
                </c:pt>
                <c:pt idx="3443">
                  <c:v>38143</c:v>
                </c:pt>
                <c:pt idx="3444">
                  <c:v>38144</c:v>
                </c:pt>
                <c:pt idx="3445">
                  <c:v>38145</c:v>
                </c:pt>
                <c:pt idx="3446">
                  <c:v>38146</c:v>
                </c:pt>
                <c:pt idx="3447">
                  <c:v>38147</c:v>
                </c:pt>
                <c:pt idx="3448">
                  <c:v>38148</c:v>
                </c:pt>
                <c:pt idx="3449">
                  <c:v>38149</c:v>
                </c:pt>
                <c:pt idx="3450">
                  <c:v>38150</c:v>
                </c:pt>
                <c:pt idx="3451">
                  <c:v>38151</c:v>
                </c:pt>
                <c:pt idx="3452">
                  <c:v>38152</c:v>
                </c:pt>
                <c:pt idx="3453">
                  <c:v>38153</c:v>
                </c:pt>
                <c:pt idx="3454">
                  <c:v>38154</c:v>
                </c:pt>
                <c:pt idx="3455">
                  <c:v>38155</c:v>
                </c:pt>
                <c:pt idx="3456">
                  <c:v>38156</c:v>
                </c:pt>
                <c:pt idx="3457">
                  <c:v>38157</c:v>
                </c:pt>
                <c:pt idx="3458">
                  <c:v>38158</c:v>
                </c:pt>
                <c:pt idx="3459">
                  <c:v>38159</c:v>
                </c:pt>
                <c:pt idx="3460">
                  <c:v>38160</c:v>
                </c:pt>
                <c:pt idx="3461">
                  <c:v>38161</c:v>
                </c:pt>
                <c:pt idx="3462">
                  <c:v>38162</c:v>
                </c:pt>
                <c:pt idx="3463">
                  <c:v>38163</c:v>
                </c:pt>
                <c:pt idx="3464">
                  <c:v>38164</c:v>
                </c:pt>
                <c:pt idx="3465">
                  <c:v>38165</c:v>
                </c:pt>
                <c:pt idx="3466">
                  <c:v>38166</c:v>
                </c:pt>
                <c:pt idx="3467">
                  <c:v>38167</c:v>
                </c:pt>
                <c:pt idx="3468">
                  <c:v>38168</c:v>
                </c:pt>
                <c:pt idx="3469">
                  <c:v>38169</c:v>
                </c:pt>
                <c:pt idx="3470">
                  <c:v>38170</c:v>
                </c:pt>
                <c:pt idx="3471">
                  <c:v>38171</c:v>
                </c:pt>
                <c:pt idx="3472">
                  <c:v>38172</c:v>
                </c:pt>
                <c:pt idx="3473">
                  <c:v>38173</c:v>
                </c:pt>
                <c:pt idx="3474">
                  <c:v>38174</c:v>
                </c:pt>
                <c:pt idx="3475">
                  <c:v>38175</c:v>
                </c:pt>
                <c:pt idx="3476">
                  <c:v>38176</c:v>
                </c:pt>
                <c:pt idx="3477">
                  <c:v>38177</c:v>
                </c:pt>
                <c:pt idx="3478">
                  <c:v>38178</c:v>
                </c:pt>
                <c:pt idx="3479">
                  <c:v>38179</c:v>
                </c:pt>
                <c:pt idx="3480">
                  <c:v>38180</c:v>
                </c:pt>
                <c:pt idx="3481">
                  <c:v>38181</c:v>
                </c:pt>
                <c:pt idx="3482">
                  <c:v>38182</c:v>
                </c:pt>
                <c:pt idx="3483">
                  <c:v>38183</c:v>
                </c:pt>
                <c:pt idx="3484">
                  <c:v>38184</c:v>
                </c:pt>
                <c:pt idx="3485">
                  <c:v>38185</c:v>
                </c:pt>
                <c:pt idx="3486">
                  <c:v>38186</c:v>
                </c:pt>
                <c:pt idx="3487">
                  <c:v>38187</c:v>
                </c:pt>
                <c:pt idx="3488">
                  <c:v>38188</c:v>
                </c:pt>
                <c:pt idx="3489">
                  <c:v>38189</c:v>
                </c:pt>
                <c:pt idx="3490">
                  <c:v>38190</c:v>
                </c:pt>
                <c:pt idx="3491">
                  <c:v>38191</c:v>
                </c:pt>
                <c:pt idx="3492">
                  <c:v>38192</c:v>
                </c:pt>
                <c:pt idx="3493">
                  <c:v>38193</c:v>
                </c:pt>
                <c:pt idx="3494">
                  <c:v>38194</c:v>
                </c:pt>
                <c:pt idx="3495">
                  <c:v>38195</c:v>
                </c:pt>
                <c:pt idx="3496">
                  <c:v>38196</c:v>
                </c:pt>
                <c:pt idx="3497">
                  <c:v>38197</c:v>
                </c:pt>
                <c:pt idx="3498">
                  <c:v>38198</c:v>
                </c:pt>
                <c:pt idx="3499">
                  <c:v>38199</c:v>
                </c:pt>
                <c:pt idx="3500">
                  <c:v>38200</c:v>
                </c:pt>
                <c:pt idx="3501">
                  <c:v>38201</c:v>
                </c:pt>
                <c:pt idx="3502">
                  <c:v>38202</c:v>
                </c:pt>
                <c:pt idx="3503">
                  <c:v>38203</c:v>
                </c:pt>
                <c:pt idx="3504">
                  <c:v>38204</c:v>
                </c:pt>
                <c:pt idx="3505">
                  <c:v>38205</c:v>
                </c:pt>
                <c:pt idx="3506">
                  <c:v>38206</c:v>
                </c:pt>
                <c:pt idx="3507">
                  <c:v>38207</c:v>
                </c:pt>
                <c:pt idx="3508">
                  <c:v>38208</c:v>
                </c:pt>
                <c:pt idx="3509">
                  <c:v>38209</c:v>
                </c:pt>
                <c:pt idx="3510">
                  <c:v>38210</c:v>
                </c:pt>
                <c:pt idx="3511">
                  <c:v>38211</c:v>
                </c:pt>
                <c:pt idx="3512">
                  <c:v>38212</c:v>
                </c:pt>
                <c:pt idx="3513">
                  <c:v>38213</c:v>
                </c:pt>
                <c:pt idx="3514">
                  <c:v>38214</c:v>
                </c:pt>
                <c:pt idx="3515">
                  <c:v>38215</c:v>
                </c:pt>
                <c:pt idx="3516">
                  <c:v>38216</c:v>
                </c:pt>
                <c:pt idx="3517">
                  <c:v>38217</c:v>
                </c:pt>
                <c:pt idx="3518">
                  <c:v>38218</c:v>
                </c:pt>
                <c:pt idx="3519">
                  <c:v>38219</c:v>
                </c:pt>
                <c:pt idx="3520">
                  <c:v>38220</c:v>
                </c:pt>
                <c:pt idx="3521">
                  <c:v>38221</c:v>
                </c:pt>
                <c:pt idx="3522">
                  <c:v>38222</c:v>
                </c:pt>
                <c:pt idx="3523">
                  <c:v>38223</c:v>
                </c:pt>
                <c:pt idx="3524">
                  <c:v>38224</c:v>
                </c:pt>
                <c:pt idx="3525">
                  <c:v>38225</c:v>
                </c:pt>
                <c:pt idx="3526">
                  <c:v>38226</c:v>
                </c:pt>
                <c:pt idx="3527">
                  <c:v>38227</c:v>
                </c:pt>
                <c:pt idx="3528">
                  <c:v>38228</c:v>
                </c:pt>
                <c:pt idx="3529">
                  <c:v>38229</c:v>
                </c:pt>
                <c:pt idx="3530">
                  <c:v>38230</c:v>
                </c:pt>
                <c:pt idx="3531">
                  <c:v>38231</c:v>
                </c:pt>
                <c:pt idx="3532">
                  <c:v>38232</c:v>
                </c:pt>
                <c:pt idx="3533">
                  <c:v>38233</c:v>
                </c:pt>
                <c:pt idx="3534">
                  <c:v>38234</c:v>
                </c:pt>
                <c:pt idx="3535">
                  <c:v>38235</c:v>
                </c:pt>
                <c:pt idx="3536">
                  <c:v>38236</c:v>
                </c:pt>
                <c:pt idx="3537">
                  <c:v>38237</c:v>
                </c:pt>
                <c:pt idx="3538">
                  <c:v>38238</c:v>
                </c:pt>
                <c:pt idx="3539">
                  <c:v>38239</c:v>
                </c:pt>
                <c:pt idx="3540">
                  <c:v>38240</c:v>
                </c:pt>
                <c:pt idx="3541">
                  <c:v>38241</c:v>
                </c:pt>
                <c:pt idx="3542">
                  <c:v>38242</c:v>
                </c:pt>
                <c:pt idx="3543">
                  <c:v>38243</c:v>
                </c:pt>
                <c:pt idx="3544">
                  <c:v>38244</c:v>
                </c:pt>
                <c:pt idx="3545">
                  <c:v>38245</c:v>
                </c:pt>
                <c:pt idx="3546">
                  <c:v>38246</c:v>
                </c:pt>
                <c:pt idx="3547">
                  <c:v>38247</c:v>
                </c:pt>
                <c:pt idx="3548">
                  <c:v>38248</c:v>
                </c:pt>
                <c:pt idx="3549">
                  <c:v>38249</c:v>
                </c:pt>
                <c:pt idx="3550">
                  <c:v>38250</c:v>
                </c:pt>
                <c:pt idx="3551">
                  <c:v>38251</c:v>
                </c:pt>
                <c:pt idx="3552">
                  <c:v>38252</c:v>
                </c:pt>
                <c:pt idx="3553">
                  <c:v>38253</c:v>
                </c:pt>
                <c:pt idx="3554">
                  <c:v>38254</c:v>
                </c:pt>
                <c:pt idx="3555">
                  <c:v>38255</c:v>
                </c:pt>
                <c:pt idx="3556">
                  <c:v>38256</c:v>
                </c:pt>
                <c:pt idx="3557">
                  <c:v>38257</c:v>
                </c:pt>
                <c:pt idx="3558">
                  <c:v>38258</c:v>
                </c:pt>
                <c:pt idx="3559">
                  <c:v>38259</c:v>
                </c:pt>
                <c:pt idx="3560">
                  <c:v>38260</c:v>
                </c:pt>
                <c:pt idx="3561">
                  <c:v>38261</c:v>
                </c:pt>
                <c:pt idx="3562">
                  <c:v>38262</c:v>
                </c:pt>
                <c:pt idx="3563">
                  <c:v>38263</c:v>
                </c:pt>
                <c:pt idx="3564">
                  <c:v>38264</c:v>
                </c:pt>
                <c:pt idx="3565">
                  <c:v>38265</c:v>
                </c:pt>
                <c:pt idx="3566">
                  <c:v>38266</c:v>
                </c:pt>
                <c:pt idx="3567">
                  <c:v>38267</c:v>
                </c:pt>
                <c:pt idx="3568">
                  <c:v>38268</c:v>
                </c:pt>
                <c:pt idx="3569">
                  <c:v>38269</c:v>
                </c:pt>
                <c:pt idx="3570">
                  <c:v>38270</c:v>
                </c:pt>
                <c:pt idx="3571">
                  <c:v>38271</c:v>
                </c:pt>
                <c:pt idx="3572">
                  <c:v>38272</c:v>
                </c:pt>
                <c:pt idx="3573">
                  <c:v>38273</c:v>
                </c:pt>
                <c:pt idx="3574">
                  <c:v>38274</c:v>
                </c:pt>
                <c:pt idx="3575">
                  <c:v>38275</c:v>
                </c:pt>
                <c:pt idx="3576">
                  <c:v>38276</c:v>
                </c:pt>
                <c:pt idx="3577">
                  <c:v>38277</c:v>
                </c:pt>
                <c:pt idx="3578">
                  <c:v>38278</c:v>
                </c:pt>
                <c:pt idx="3579">
                  <c:v>38279</c:v>
                </c:pt>
                <c:pt idx="3580">
                  <c:v>38280</c:v>
                </c:pt>
                <c:pt idx="3581">
                  <c:v>38281</c:v>
                </c:pt>
                <c:pt idx="3582">
                  <c:v>38282</c:v>
                </c:pt>
                <c:pt idx="3583">
                  <c:v>38283</c:v>
                </c:pt>
                <c:pt idx="3584">
                  <c:v>38284</c:v>
                </c:pt>
                <c:pt idx="3585">
                  <c:v>38285</c:v>
                </c:pt>
                <c:pt idx="3586">
                  <c:v>38286</c:v>
                </c:pt>
                <c:pt idx="3587">
                  <c:v>38287</c:v>
                </c:pt>
                <c:pt idx="3588">
                  <c:v>38288</c:v>
                </c:pt>
                <c:pt idx="3589">
                  <c:v>38289</c:v>
                </c:pt>
                <c:pt idx="3590">
                  <c:v>38290</c:v>
                </c:pt>
                <c:pt idx="3591">
                  <c:v>38291</c:v>
                </c:pt>
                <c:pt idx="3592">
                  <c:v>38292</c:v>
                </c:pt>
                <c:pt idx="3593">
                  <c:v>38293</c:v>
                </c:pt>
                <c:pt idx="3594">
                  <c:v>38294</c:v>
                </c:pt>
                <c:pt idx="3595">
                  <c:v>38295</c:v>
                </c:pt>
                <c:pt idx="3596">
                  <c:v>38296</c:v>
                </c:pt>
                <c:pt idx="3597">
                  <c:v>38297</c:v>
                </c:pt>
                <c:pt idx="3598">
                  <c:v>38298</c:v>
                </c:pt>
                <c:pt idx="3599">
                  <c:v>38299</c:v>
                </c:pt>
                <c:pt idx="3600">
                  <c:v>38300</c:v>
                </c:pt>
                <c:pt idx="3601">
                  <c:v>38301</c:v>
                </c:pt>
                <c:pt idx="3602">
                  <c:v>38302</c:v>
                </c:pt>
                <c:pt idx="3603">
                  <c:v>38303</c:v>
                </c:pt>
                <c:pt idx="3604">
                  <c:v>38304</c:v>
                </c:pt>
                <c:pt idx="3605">
                  <c:v>38305</c:v>
                </c:pt>
                <c:pt idx="3606">
                  <c:v>38306</c:v>
                </c:pt>
                <c:pt idx="3607">
                  <c:v>38307</c:v>
                </c:pt>
                <c:pt idx="3608">
                  <c:v>38308</c:v>
                </c:pt>
                <c:pt idx="3609">
                  <c:v>38309</c:v>
                </c:pt>
                <c:pt idx="3610">
                  <c:v>38310</c:v>
                </c:pt>
                <c:pt idx="3611">
                  <c:v>38311</c:v>
                </c:pt>
                <c:pt idx="3612">
                  <c:v>38312</c:v>
                </c:pt>
                <c:pt idx="3613">
                  <c:v>38313</c:v>
                </c:pt>
                <c:pt idx="3614">
                  <c:v>38314</c:v>
                </c:pt>
                <c:pt idx="3615">
                  <c:v>38315</c:v>
                </c:pt>
                <c:pt idx="3616">
                  <c:v>38316</c:v>
                </c:pt>
                <c:pt idx="3617">
                  <c:v>38317</c:v>
                </c:pt>
                <c:pt idx="3618">
                  <c:v>38318</c:v>
                </c:pt>
                <c:pt idx="3619">
                  <c:v>38319</c:v>
                </c:pt>
                <c:pt idx="3620">
                  <c:v>38320</c:v>
                </c:pt>
                <c:pt idx="3621">
                  <c:v>38321</c:v>
                </c:pt>
                <c:pt idx="3622">
                  <c:v>38322</c:v>
                </c:pt>
                <c:pt idx="3623">
                  <c:v>38323</c:v>
                </c:pt>
                <c:pt idx="3624">
                  <c:v>38324</c:v>
                </c:pt>
                <c:pt idx="3625">
                  <c:v>38325</c:v>
                </c:pt>
                <c:pt idx="3626">
                  <c:v>38326</c:v>
                </c:pt>
                <c:pt idx="3627">
                  <c:v>38327</c:v>
                </c:pt>
                <c:pt idx="3628">
                  <c:v>38328</c:v>
                </c:pt>
                <c:pt idx="3629">
                  <c:v>38329</c:v>
                </c:pt>
                <c:pt idx="3630">
                  <c:v>38330</c:v>
                </c:pt>
                <c:pt idx="3631">
                  <c:v>38331</c:v>
                </c:pt>
                <c:pt idx="3632">
                  <c:v>38332</c:v>
                </c:pt>
                <c:pt idx="3633">
                  <c:v>38333</c:v>
                </c:pt>
                <c:pt idx="3634">
                  <c:v>38334</c:v>
                </c:pt>
                <c:pt idx="3635">
                  <c:v>38335</c:v>
                </c:pt>
                <c:pt idx="3636">
                  <c:v>38336</c:v>
                </c:pt>
                <c:pt idx="3637">
                  <c:v>38337</c:v>
                </c:pt>
                <c:pt idx="3638">
                  <c:v>38338</c:v>
                </c:pt>
                <c:pt idx="3639">
                  <c:v>38339</c:v>
                </c:pt>
                <c:pt idx="3640">
                  <c:v>38340</c:v>
                </c:pt>
                <c:pt idx="3641">
                  <c:v>38341</c:v>
                </c:pt>
                <c:pt idx="3642">
                  <c:v>38342</c:v>
                </c:pt>
                <c:pt idx="3643">
                  <c:v>38343</c:v>
                </c:pt>
                <c:pt idx="3644">
                  <c:v>38344</c:v>
                </c:pt>
                <c:pt idx="3645">
                  <c:v>38345</c:v>
                </c:pt>
                <c:pt idx="3646">
                  <c:v>38346</c:v>
                </c:pt>
                <c:pt idx="3647">
                  <c:v>38347</c:v>
                </c:pt>
                <c:pt idx="3648">
                  <c:v>38348</c:v>
                </c:pt>
                <c:pt idx="3649">
                  <c:v>38349</c:v>
                </c:pt>
                <c:pt idx="3650">
                  <c:v>38350</c:v>
                </c:pt>
                <c:pt idx="3651">
                  <c:v>38351</c:v>
                </c:pt>
              </c:numCache>
            </c:numRef>
          </c:xVal>
          <c:yVal>
            <c:numRef>
              <c:f>[0]!AllD1</c:f>
              <c:numCache>
                <c:formatCode>0.0</c:formatCode>
                <c:ptCount val="36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7.6</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-2</c:v>
                </c:pt>
                <c:pt idx="411">
                  <c:v>0</c:v>
                </c:pt>
                <c:pt idx="412">
                  <c:v>0</c:v>
                </c:pt>
                <c:pt idx="413">
                  <c:v>0</c:v>
                </c:pt>
                <c:pt idx="414">
                  <c:v>0</c:v>
                </c:pt>
                <c:pt idx="415">
                  <c:v>0</c:v>
                </c:pt>
                <c:pt idx="416">
                  <c:v>0</c:v>
                </c:pt>
                <c:pt idx="417">
                  <c:v>5.3</c:v>
                </c:pt>
                <c:pt idx="418">
                  <c:v>0.3</c:v>
                </c:pt>
                <c:pt idx="419">
                  <c:v>2.2999999999999998</c:v>
                </c:pt>
                <c:pt idx="420">
                  <c:v>2.5</c:v>
                </c:pt>
                <c:pt idx="421">
                  <c:v>0</c:v>
                </c:pt>
                <c:pt idx="422">
                  <c:v>0</c:v>
                </c:pt>
                <c:pt idx="423">
                  <c:v>0</c:v>
                </c:pt>
                <c:pt idx="424">
                  <c:v>0</c:v>
                </c:pt>
                <c:pt idx="425">
                  <c:v>0</c:v>
                </c:pt>
                <c:pt idx="426">
                  <c:v>3.2</c:v>
                </c:pt>
                <c:pt idx="427">
                  <c:v>3.6</c:v>
                </c:pt>
                <c:pt idx="428">
                  <c:v>1</c:v>
                </c:pt>
                <c:pt idx="429">
                  <c:v>2.5</c:v>
                </c:pt>
                <c:pt idx="430">
                  <c:v>2.9</c:v>
                </c:pt>
                <c:pt idx="431">
                  <c:v>2.9</c:v>
                </c:pt>
                <c:pt idx="432">
                  <c:v>3.3</c:v>
                </c:pt>
                <c:pt idx="433">
                  <c:v>2.2999999999999998</c:v>
                </c:pt>
                <c:pt idx="434">
                  <c:v>2.7</c:v>
                </c:pt>
                <c:pt idx="435">
                  <c:v>2.2999999999999998</c:v>
                </c:pt>
                <c:pt idx="436">
                  <c:v>0.9</c:v>
                </c:pt>
                <c:pt idx="437">
                  <c:v>1.6</c:v>
                </c:pt>
                <c:pt idx="438">
                  <c:v>0.1</c:v>
                </c:pt>
                <c:pt idx="439">
                  <c:v>1.9</c:v>
                </c:pt>
                <c:pt idx="440">
                  <c:v>1.8</c:v>
                </c:pt>
                <c:pt idx="441">
                  <c:v>1.6</c:v>
                </c:pt>
                <c:pt idx="442">
                  <c:v>0</c:v>
                </c:pt>
                <c:pt idx="443">
                  <c:v>0</c:v>
                </c:pt>
                <c:pt idx="444">
                  <c:v>7.5</c:v>
                </c:pt>
                <c:pt idx="445">
                  <c:v>0</c:v>
                </c:pt>
                <c:pt idx="446">
                  <c:v>4.2</c:v>
                </c:pt>
                <c:pt idx="447">
                  <c:v>7</c:v>
                </c:pt>
                <c:pt idx="448">
                  <c:v>4.7</c:v>
                </c:pt>
                <c:pt idx="449">
                  <c:v>0</c:v>
                </c:pt>
                <c:pt idx="450">
                  <c:v>0</c:v>
                </c:pt>
                <c:pt idx="451">
                  <c:v>6</c:v>
                </c:pt>
                <c:pt idx="452">
                  <c:v>0</c:v>
                </c:pt>
                <c:pt idx="453">
                  <c:v>4.2</c:v>
                </c:pt>
                <c:pt idx="454">
                  <c:v>1.8</c:v>
                </c:pt>
                <c:pt idx="455">
                  <c:v>3.1</c:v>
                </c:pt>
                <c:pt idx="456">
                  <c:v>0</c:v>
                </c:pt>
                <c:pt idx="457">
                  <c:v>2.5</c:v>
                </c:pt>
                <c:pt idx="458">
                  <c:v>4</c:v>
                </c:pt>
                <c:pt idx="459">
                  <c:v>6.6</c:v>
                </c:pt>
                <c:pt idx="460">
                  <c:v>7.2</c:v>
                </c:pt>
                <c:pt idx="461">
                  <c:v>9.1999999999999993</c:v>
                </c:pt>
                <c:pt idx="462">
                  <c:v>10.9</c:v>
                </c:pt>
                <c:pt idx="463">
                  <c:v>7.4</c:v>
                </c:pt>
                <c:pt idx="464">
                  <c:v>8.3000000000000007</c:v>
                </c:pt>
                <c:pt idx="465">
                  <c:v>0</c:v>
                </c:pt>
                <c:pt idx="466">
                  <c:v>0.8</c:v>
                </c:pt>
                <c:pt idx="467">
                  <c:v>0</c:v>
                </c:pt>
                <c:pt idx="468">
                  <c:v>5.0999999999999996</c:v>
                </c:pt>
                <c:pt idx="469">
                  <c:v>7.9</c:v>
                </c:pt>
                <c:pt idx="470">
                  <c:v>0</c:v>
                </c:pt>
                <c:pt idx="471">
                  <c:v>12.9</c:v>
                </c:pt>
                <c:pt idx="472">
                  <c:v>13.7</c:v>
                </c:pt>
                <c:pt idx="473">
                  <c:v>0</c:v>
                </c:pt>
                <c:pt idx="474">
                  <c:v>17.600000000000001</c:v>
                </c:pt>
                <c:pt idx="475">
                  <c:v>19.8</c:v>
                </c:pt>
                <c:pt idx="476">
                  <c:v>21.9</c:v>
                </c:pt>
                <c:pt idx="477">
                  <c:v>0</c:v>
                </c:pt>
                <c:pt idx="478">
                  <c:v>22.8</c:v>
                </c:pt>
                <c:pt idx="479">
                  <c:v>0</c:v>
                </c:pt>
                <c:pt idx="480">
                  <c:v>13.9</c:v>
                </c:pt>
                <c:pt idx="481">
                  <c:v>8.1</c:v>
                </c:pt>
                <c:pt idx="482">
                  <c:v>11.5</c:v>
                </c:pt>
                <c:pt idx="483">
                  <c:v>10.1</c:v>
                </c:pt>
                <c:pt idx="484">
                  <c:v>7.9</c:v>
                </c:pt>
                <c:pt idx="485">
                  <c:v>9.6</c:v>
                </c:pt>
                <c:pt idx="486">
                  <c:v>11.5</c:v>
                </c:pt>
                <c:pt idx="487">
                  <c:v>9</c:v>
                </c:pt>
                <c:pt idx="488">
                  <c:v>9.8000000000000007</c:v>
                </c:pt>
                <c:pt idx="489">
                  <c:v>8.5</c:v>
                </c:pt>
                <c:pt idx="490">
                  <c:v>7.4</c:v>
                </c:pt>
                <c:pt idx="491">
                  <c:v>10</c:v>
                </c:pt>
                <c:pt idx="492">
                  <c:v>0</c:v>
                </c:pt>
                <c:pt idx="493">
                  <c:v>0</c:v>
                </c:pt>
                <c:pt idx="494">
                  <c:v>10.1</c:v>
                </c:pt>
                <c:pt idx="495">
                  <c:v>3.2</c:v>
                </c:pt>
                <c:pt idx="496">
                  <c:v>7</c:v>
                </c:pt>
                <c:pt idx="497">
                  <c:v>11.3</c:v>
                </c:pt>
                <c:pt idx="498">
                  <c:v>10.7</c:v>
                </c:pt>
                <c:pt idx="499">
                  <c:v>8.5</c:v>
                </c:pt>
                <c:pt idx="500">
                  <c:v>0</c:v>
                </c:pt>
                <c:pt idx="501">
                  <c:v>8.1</c:v>
                </c:pt>
                <c:pt idx="502">
                  <c:v>10.1</c:v>
                </c:pt>
                <c:pt idx="503">
                  <c:v>13.5</c:v>
                </c:pt>
                <c:pt idx="504">
                  <c:v>17.399999999999999</c:v>
                </c:pt>
                <c:pt idx="505">
                  <c:v>11.6</c:v>
                </c:pt>
                <c:pt idx="506">
                  <c:v>0</c:v>
                </c:pt>
                <c:pt idx="507">
                  <c:v>13.9</c:v>
                </c:pt>
                <c:pt idx="508">
                  <c:v>0</c:v>
                </c:pt>
                <c:pt idx="509">
                  <c:v>12.4</c:v>
                </c:pt>
                <c:pt idx="510">
                  <c:v>12.4</c:v>
                </c:pt>
                <c:pt idx="511">
                  <c:v>12.8</c:v>
                </c:pt>
                <c:pt idx="512">
                  <c:v>14.2</c:v>
                </c:pt>
                <c:pt idx="513">
                  <c:v>0</c:v>
                </c:pt>
                <c:pt idx="514">
                  <c:v>0</c:v>
                </c:pt>
                <c:pt idx="515">
                  <c:v>0</c:v>
                </c:pt>
                <c:pt idx="516">
                  <c:v>0</c:v>
                </c:pt>
                <c:pt idx="517">
                  <c:v>13.1</c:v>
                </c:pt>
                <c:pt idx="518">
                  <c:v>14.8</c:v>
                </c:pt>
                <c:pt idx="519">
                  <c:v>10.7</c:v>
                </c:pt>
                <c:pt idx="520">
                  <c:v>0</c:v>
                </c:pt>
                <c:pt idx="521">
                  <c:v>18.7</c:v>
                </c:pt>
                <c:pt idx="522">
                  <c:v>0</c:v>
                </c:pt>
                <c:pt idx="523">
                  <c:v>25.8</c:v>
                </c:pt>
                <c:pt idx="524">
                  <c:v>27.9</c:v>
                </c:pt>
                <c:pt idx="525">
                  <c:v>20.2</c:v>
                </c:pt>
                <c:pt idx="526">
                  <c:v>0</c:v>
                </c:pt>
                <c:pt idx="527">
                  <c:v>21.1</c:v>
                </c:pt>
                <c:pt idx="528">
                  <c:v>17.600000000000001</c:v>
                </c:pt>
                <c:pt idx="529">
                  <c:v>0</c:v>
                </c:pt>
                <c:pt idx="530">
                  <c:v>0</c:v>
                </c:pt>
                <c:pt idx="531">
                  <c:v>14.8</c:v>
                </c:pt>
                <c:pt idx="532">
                  <c:v>11.8</c:v>
                </c:pt>
                <c:pt idx="533">
                  <c:v>11.8</c:v>
                </c:pt>
                <c:pt idx="534">
                  <c:v>14.6</c:v>
                </c:pt>
                <c:pt idx="535">
                  <c:v>10.3</c:v>
                </c:pt>
                <c:pt idx="536">
                  <c:v>11.8</c:v>
                </c:pt>
                <c:pt idx="537">
                  <c:v>11.6</c:v>
                </c:pt>
                <c:pt idx="538">
                  <c:v>11.8</c:v>
                </c:pt>
                <c:pt idx="539">
                  <c:v>10.9</c:v>
                </c:pt>
                <c:pt idx="540">
                  <c:v>12.9</c:v>
                </c:pt>
                <c:pt idx="541">
                  <c:v>12</c:v>
                </c:pt>
                <c:pt idx="542">
                  <c:v>12.8</c:v>
                </c:pt>
                <c:pt idx="543">
                  <c:v>12.6</c:v>
                </c:pt>
                <c:pt idx="544">
                  <c:v>15.6</c:v>
                </c:pt>
                <c:pt idx="545">
                  <c:v>14.2</c:v>
                </c:pt>
                <c:pt idx="546">
                  <c:v>13.1</c:v>
                </c:pt>
                <c:pt idx="547">
                  <c:v>15.9</c:v>
                </c:pt>
                <c:pt idx="548">
                  <c:v>12</c:v>
                </c:pt>
                <c:pt idx="549">
                  <c:v>17.600000000000001</c:v>
                </c:pt>
                <c:pt idx="550">
                  <c:v>15.9</c:v>
                </c:pt>
                <c:pt idx="551">
                  <c:v>18.3</c:v>
                </c:pt>
                <c:pt idx="552">
                  <c:v>15.4</c:v>
                </c:pt>
                <c:pt idx="553">
                  <c:v>14.2</c:v>
                </c:pt>
                <c:pt idx="554">
                  <c:v>14.8</c:v>
                </c:pt>
                <c:pt idx="555">
                  <c:v>12</c:v>
                </c:pt>
                <c:pt idx="556">
                  <c:v>14.6</c:v>
                </c:pt>
                <c:pt idx="557">
                  <c:v>13.3</c:v>
                </c:pt>
                <c:pt idx="558">
                  <c:v>17.600000000000001</c:v>
                </c:pt>
                <c:pt idx="559">
                  <c:v>18.3</c:v>
                </c:pt>
                <c:pt idx="560">
                  <c:v>16.5</c:v>
                </c:pt>
                <c:pt idx="561">
                  <c:v>15.2</c:v>
                </c:pt>
                <c:pt idx="562">
                  <c:v>15.6</c:v>
                </c:pt>
                <c:pt idx="563">
                  <c:v>14.6</c:v>
                </c:pt>
                <c:pt idx="564">
                  <c:v>15.2</c:v>
                </c:pt>
                <c:pt idx="565">
                  <c:v>16.100000000000001</c:v>
                </c:pt>
                <c:pt idx="566">
                  <c:v>18</c:v>
                </c:pt>
                <c:pt idx="567">
                  <c:v>20.6</c:v>
                </c:pt>
                <c:pt idx="568">
                  <c:v>21</c:v>
                </c:pt>
                <c:pt idx="569">
                  <c:v>22.5</c:v>
                </c:pt>
                <c:pt idx="570">
                  <c:v>15</c:v>
                </c:pt>
                <c:pt idx="571">
                  <c:v>17</c:v>
                </c:pt>
                <c:pt idx="572">
                  <c:v>15.6</c:v>
                </c:pt>
                <c:pt idx="573">
                  <c:v>21.7</c:v>
                </c:pt>
                <c:pt idx="574">
                  <c:v>16.5</c:v>
                </c:pt>
                <c:pt idx="575">
                  <c:v>19.8</c:v>
                </c:pt>
                <c:pt idx="576">
                  <c:v>18</c:v>
                </c:pt>
                <c:pt idx="577">
                  <c:v>16.5</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23.8</c:v>
                </c:pt>
                <c:pt idx="599">
                  <c:v>23</c:v>
                </c:pt>
                <c:pt idx="600">
                  <c:v>0</c:v>
                </c:pt>
                <c:pt idx="601">
                  <c:v>17.8</c:v>
                </c:pt>
                <c:pt idx="602">
                  <c:v>18.5</c:v>
                </c:pt>
                <c:pt idx="603">
                  <c:v>18</c:v>
                </c:pt>
                <c:pt idx="604">
                  <c:v>19.8</c:v>
                </c:pt>
                <c:pt idx="605">
                  <c:v>0</c:v>
                </c:pt>
                <c:pt idx="606">
                  <c:v>0</c:v>
                </c:pt>
                <c:pt idx="607">
                  <c:v>13.9</c:v>
                </c:pt>
                <c:pt idx="608">
                  <c:v>13.9</c:v>
                </c:pt>
                <c:pt idx="609">
                  <c:v>15</c:v>
                </c:pt>
                <c:pt idx="610">
                  <c:v>0</c:v>
                </c:pt>
                <c:pt idx="611">
                  <c:v>15</c:v>
                </c:pt>
                <c:pt idx="612">
                  <c:v>14.6</c:v>
                </c:pt>
                <c:pt idx="613">
                  <c:v>13.7</c:v>
                </c:pt>
                <c:pt idx="614">
                  <c:v>12.6</c:v>
                </c:pt>
                <c:pt idx="615">
                  <c:v>12.9</c:v>
                </c:pt>
                <c:pt idx="616">
                  <c:v>13.9</c:v>
                </c:pt>
                <c:pt idx="617">
                  <c:v>0</c:v>
                </c:pt>
                <c:pt idx="618">
                  <c:v>13.7</c:v>
                </c:pt>
                <c:pt idx="619">
                  <c:v>14.1</c:v>
                </c:pt>
                <c:pt idx="620">
                  <c:v>14.2</c:v>
                </c:pt>
                <c:pt idx="621">
                  <c:v>11.8</c:v>
                </c:pt>
                <c:pt idx="622">
                  <c:v>14.6</c:v>
                </c:pt>
                <c:pt idx="623">
                  <c:v>12.4</c:v>
                </c:pt>
                <c:pt idx="624">
                  <c:v>12.2</c:v>
                </c:pt>
                <c:pt idx="625">
                  <c:v>11.8</c:v>
                </c:pt>
                <c:pt idx="626">
                  <c:v>12.6</c:v>
                </c:pt>
                <c:pt idx="627">
                  <c:v>10.7</c:v>
                </c:pt>
                <c:pt idx="628">
                  <c:v>0</c:v>
                </c:pt>
                <c:pt idx="629">
                  <c:v>11.8</c:v>
                </c:pt>
                <c:pt idx="630">
                  <c:v>10.5</c:v>
                </c:pt>
                <c:pt idx="631">
                  <c:v>11.1</c:v>
                </c:pt>
                <c:pt idx="632">
                  <c:v>12</c:v>
                </c:pt>
                <c:pt idx="633">
                  <c:v>12.4</c:v>
                </c:pt>
                <c:pt idx="634">
                  <c:v>11.6</c:v>
                </c:pt>
                <c:pt idx="635">
                  <c:v>13.1</c:v>
                </c:pt>
                <c:pt idx="636">
                  <c:v>13.9</c:v>
                </c:pt>
                <c:pt idx="637">
                  <c:v>11.6</c:v>
                </c:pt>
                <c:pt idx="638">
                  <c:v>0</c:v>
                </c:pt>
                <c:pt idx="639">
                  <c:v>12.6</c:v>
                </c:pt>
                <c:pt idx="640">
                  <c:v>13.7</c:v>
                </c:pt>
                <c:pt idx="641">
                  <c:v>10.3</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10.1</c:v>
                </c:pt>
                <c:pt idx="669">
                  <c:v>11.8</c:v>
                </c:pt>
                <c:pt idx="670">
                  <c:v>0</c:v>
                </c:pt>
                <c:pt idx="671">
                  <c:v>11.3</c:v>
                </c:pt>
                <c:pt idx="672">
                  <c:v>12.4</c:v>
                </c:pt>
                <c:pt idx="673">
                  <c:v>13.1</c:v>
                </c:pt>
                <c:pt idx="674">
                  <c:v>0</c:v>
                </c:pt>
                <c:pt idx="675">
                  <c:v>0</c:v>
                </c:pt>
                <c:pt idx="676">
                  <c:v>0</c:v>
                </c:pt>
                <c:pt idx="677">
                  <c:v>0</c:v>
                </c:pt>
                <c:pt idx="678">
                  <c:v>8.5</c:v>
                </c:pt>
                <c:pt idx="679">
                  <c:v>6.2</c:v>
                </c:pt>
                <c:pt idx="680">
                  <c:v>9.4</c:v>
                </c:pt>
                <c:pt idx="681">
                  <c:v>9.6</c:v>
                </c:pt>
                <c:pt idx="682">
                  <c:v>6.4</c:v>
                </c:pt>
                <c:pt idx="683">
                  <c:v>4</c:v>
                </c:pt>
                <c:pt idx="684">
                  <c:v>5.0999999999999996</c:v>
                </c:pt>
                <c:pt idx="685">
                  <c:v>6</c:v>
                </c:pt>
                <c:pt idx="686">
                  <c:v>6.6</c:v>
                </c:pt>
                <c:pt idx="687">
                  <c:v>5.9</c:v>
                </c:pt>
                <c:pt idx="688">
                  <c:v>6.8</c:v>
                </c:pt>
                <c:pt idx="689">
                  <c:v>7.2</c:v>
                </c:pt>
                <c:pt idx="690">
                  <c:v>4.9000000000000004</c:v>
                </c:pt>
                <c:pt idx="691">
                  <c:v>0</c:v>
                </c:pt>
                <c:pt idx="692">
                  <c:v>4.4000000000000004</c:v>
                </c:pt>
                <c:pt idx="693">
                  <c:v>4.2</c:v>
                </c:pt>
                <c:pt idx="694">
                  <c:v>2.9</c:v>
                </c:pt>
                <c:pt idx="695">
                  <c:v>0</c:v>
                </c:pt>
                <c:pt idx="696">
                  <c:v>0</c:v>
                </c:pt>
                <c:pt idx="697">
                  <c:v>0</c:v>
                </c:pt>
                <c:pt idx="698">
                  <c:v>3.6</c:v>
                </c:pt>
                <c:pt idx="699">
                  <c:v>4.5999999999999996</c:v>
                </c:pt>
                <c:pt idx="700">
                  <c:v>4.2</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2</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-3</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7.9</c:v>
                </c:pt>
                <c:pt idx="784">
                  <c:v>9.6</c:v>
                </c:pt>
                <c:pt idx="785">
                  <c:v>10.1</c:v>
                </c:pt>
                <c:pt idx="786">
                  <c:v>9.1999999999999993</c:v>
                </c:pt>
                <c:pt idx="787">
                  <c:v>7</c:v>
                </c:pt>
                <c:pt idx="788">
                  <c:v>7.9</c:v>
                </c:pt>
                <c:pt idx="789">
                  <c:v>9.1999999999999993</c:v>
                </c:pt>
                <c:pt idx="790">
                  <c:v>8.8000000000000007</c:v>
                </c:pt>
                <c:pt idx="791">
                  <c:v>11.8</c:v>
                </c:pt>
                <c:pt idx="792">
                  <c:v>7</c:v>
                </c:pt>
                <c:pt idx="793">
                  <c:v>7.2</c:v>
                </c:pt>
                <c:pt idx="794">
                  <c:v>10</c:v>
                </c:pt>
                <c:pt idx="795">
                  <c:v>8.1</c:v>
                </c:pt>
                <c:pt idx="796">
                  <c:v>7.9</c:v>
                </c:pt>
                <c:pt idx="797">
                  <c:v>10.9</c:v>
                </c:pt>
                <c:pt idx="798">
                  <c:v>6.8</c:v>
                </c:pt>
                <c:pt idx="799">
                  <c:v>9.8000000000000007</c:v>
                </c:pt>
                <c:pt idx="800">
                  <c:v>6.4</c:v>
                </c:pt>
                <c:pt idx="801">
                  <c:v>7</c:v>
                </c:pt>
                <c:pt idx="802">
                  <c:v>8.5</c:v>
                </c:pt>
                <c:pt idx="803">
                  <c:v>8.3000000000000007</c:v>
                </c:pt>
                <c:pt idx="804">
                  <c:v>8.6999999999999993</c:v>
                </c:pt>
                <c:pt idx="805">
                  <c:v>7.9</c:v>
                </c:pt>
                <c:pt idx="806">
                  <c:v>3.1</c:v>
                </c:pt>
                <c:pt idx="807">
                  <c:v>6.6</c:v>
                </c:pt>
                <c:pt idx="808">
                  <c:v>2.5</c:v>
                </c:pt>
                <c:pt idx="809">
                  <c:v>3.6</c:v>
                </c:pt>
                <c:pt idx="810">
                  <c:v>3.2</c:v>
                </c:pt>
                <c:pt idx="811">
                  <c:v>4.7</c:v>
                </c:pt>
                <c:pt idx="812">
                  <c:v>2.9</c:v>
                </c:pt>
                <c:pt idx="813">
                  <c:v>5.0999999999999996</c:v>
                </c:pt>
                <c:pt idx="814">
                  <c:v>5.3</c:v>
                </c:pt>
                <c:pt idx="815">
                  <c:v>9.8000000000000007</c:v>
                </c:pt>
                <c:pt idx="816">
                  <c:v>9.1999999999999993</c:v>
                </c:pt>
                <c:pt idx="817">
                  <c:v>5.7</c:v>
                </c:pt>
                <c:pt idx="818">
                  <c:v>6.2</c:v>
                </c:pt>
                <c:pt idx="819">
                  <c:v>8.1</c:v>
                </c:pt>
                <c:pt idx="820">
                  <c:v>9.8000000000000007</c:v>
                </c:pt>
                <c:pt idx="821">
                  <c:v>10.9</c:v>
                </c:pt>
                <c:pt idx="822">
                  <c:v>10.7</c:v>
                </c:pt>
                <c:pt idx="823">
                  <c:v>10.9</c:v>
                </c:pt>
                <c:pt idx="824">
                  <c:v>7</c:v>
                </c:pt>
                <c:pt idx="825">
                  <c:v>3.6</c:v>
                </c:pt>
                <c:pt idx="826">
                  <c:v>3.8</c:v>
                </c:pt>
                <c:pt idx="827">
                  <c:v>5.9</c:v>
                </c:pt>
                <c:pt idx="828">
                  <c:v>8.1</c:v>
                </c:pt>
                <c:pt idx="829">
                  <c:v>12.4</c:v>
                </c:pt>
                <c:pt idx="830">
                  <c:v>9</c:v>
                </c:pt>
                <c:pt idx="831">
                  <c:v>5.5</c:v>
                </c:pt>
                <c:pt idx="832">
                  <c:v>7</c:v>
                </c:pt>
                <c:pt idx="833">
                  <c:v>8.6999999999999993</c:v>
                </c:pt>
                <c:pt idx="834">
                  <c:v>7.4</c:v>
                </c:pt>
                <c:pt idx="835">
                  <c:v>4.5999999999999996</c:v>
                </c:pt>
                <c:pt idx="836">
                  <c:v>7.2</c:v>
                </c:pt>
                <c:pt idx="837">
                  <c:v>7.9</c:v>
                </c:pt>
                <c:pt idx="838">
                  <c:v>9.4</c:v>
                </c:pt>
                <c:pt idx="839">
                  <c:v>6.8</c:v>
                </c:pt>
                <c:pt idx="840">
                  <c:v>5.5</c:v>
                </c:pt>
                <c:pt idx="841">
                  <c:v>8.1</c:v>
                </c:pt>
                <c:pt idx="842">
                  <c:v>5.5</c:v>
                </c:pt>
                <c:pt idx="843">
                  <c:v>8.1</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18</c:v>
                </c:pt>
                <c:pt idx="978">
                  <c:v>0</c:v>
                </c:pt>
                <c:pt idx="979">
                  <c:v>0</c:v>
                </c:pt>
                <c:pt idx="980">
                  <c:v>0</c:v>
                </c:pt>
                <c:pt idx="981">
                  <c:v>14.8</c:v>
                </c:pt>
                <c:pt idx="982">
                  <c:v>13.1</c:v>
                </c:pt>
                <c:pt idx="983">
                  <c:v>14.2</c:v>
                </c:pt>
                <c:pt idx="984">
                  <c:v>14.8</c:v>
                </c:pt>
                <c:pt idx="985">
                  <c:v>16.3</c:v>
                </c:pt>
                <c:pt idx="986">
                  <c:v>12.9</c:v>
                </c:pt>
                <c:pt idx="987">
                  <c:v>12.4</c:v>
                </c:pt>
                <c:pt idx="988">
                  <c:v>14.2</c:v>
                </c:pt>
                <c:pt idx="989">
                  <c:v>15.2</c:v>
                </c:pt>
                <c:pt idx="990">
                  <c:v>14.1</c:v>
                </c:pt>
                <c:pt idx="991">
                  <c:v>13.1</c:v>
                </c:pt>
                <c:pt idx="992">
                  <c:v>8</c:v>
                </c:pt>
                <c:pt idx="993">
                  <c:v>0</c:v>
                </c:pt>
                <c:pt idx="994">
                  <c:v>0</c:v>
                </c:pt>
                <c:pt idx="995">
                  <c:v>0</c:v>
                </c:pt>
                <c:pt idx="996">
                  <c:v>12.4</c:v>
                </c:pt>
                <c:pt idx="997">
                  <c:v>12</c:v>
                </c:pt>
                <c:pt idx="998">
                  <c:v>15</c:v>
                </c:pt>
                <c:pt idx="999">
                  <c:v>12.2</c:v>
                </c:pt>
                <c:pt idx="1000">
                  <c:v>12.2</c:v>
                </c:pt>
                <c:pt idx="1001">
                  <c:v>11.8</c:v>
                </c:pt>
                <c:pt idx="1002">
                  <c:v>14.4</c:v>
                </c:pt>
                <c:pt idx="1003">
                  <c:v>12.8</c:v>
                </c:pt>
                <c:pt idx="1004">
                  <c:v>11.6</c:v>
                </c:pt>
                <c:pt idx="1005">
                  <c:v>10.7</c:v>
                </c:pt>
                <c:pt idx="1006">
                  <c:v>10.9</c:v>
                </c:pt>
                <c:pt idx="1007">
                  <c:v>13.1</c:v>
                </c:pt>
                <c:pt idx="1008">
                  <c:v>13.1</c:v>
                </c:pt>
                <c:pt idx="1009">
                  <c:v>14.2</c:v>
                </c:pt>
                <c:pt idx="1010">
                  <c:v>13.9</c:v>
                </c:pt>
                <c:pt idx="1011">
                  <c:v>13.1</c:v>
                </c:pt>
                <c:pt idx="1012">
                  <c:v>15.4</c:v>
                </c:pt>
                <c:pt idx="1013">
                  <c:v>14.8</c:v>
                </c:pt>
                <c:pt idx="1014">
                  <c:v>7.7</c:v>
                </c:pt>
                <c:pt idx="1015">
                  <c:v>9.4</c:v>
                </c:pt>
                <c:pt idx="1016">
                  <c:v>7.9</c:v>
                </c:pt>
                <c:pt idx="1017">
                  <c:v>7.5</c:v>
                </c:pt>
                <c:pt idx="1018">
                  <c:v>5.9</c:v>
                </c:pt>
                <c:pt idx="1019">
                  <c:v>6.4</c:v>
                </c:pt>
                <c:pt idx="1020">
                  <c:v>6</c:v>
                </c:pt>
                <c:pt idx="1021">
                  <c:v>11.3</c:v>
                </c:pt>
                <c:pt idx="1022">
                  <c:v>9.4</c:v>
                </c:pt>
                <c:pt idx="1023">
                  <c:v>5.5</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11.6</c:v>
                </c:pt>
                <c:pt idx="1046">
                  <c:v>8.5</c:v>
                </c:pt>
                <c:pt idx="1047">
                  <c:v>10.1</c:v>
                </c:pt>
                <c:pt idx="1048">
                  <c:v>6.4</c:v>
                </c:pt>
                <c:pt idx="1049">
                  <c:v>7.4</c:v>
                </c:pt>
                <c:pt idx="1050">
                  <c:v>7.4</c:v>
                </c:pt>
                <c:pt idx="1051">
                  <c:v>8.9</c:v>
                </c:pt>
                <c:pt idx="1052">
                  <c:v>5.8</c:v>
                </c:pt>
                <c:pt idx="1053">
                  <c:v>3.7</c:v>
                </c:pt>
                <c:pt idx="1054">
                  <c:v>5.4</c:v>
                </c:pt>
                <c:pt idx="1055">
                  <c:v>6.8</c:v>
                </c:pt>
                <c:pt idx="1056">
                  <c:v>6.6</c:v>
                </c:pt>
                <c:pt idx="1057">
                  <c:v>7.9</c:v>
                </c:pt>
                <c:pt idx="1058">
                  <c:v>4.8</c:v>
                </c:pt>
                <c:pt idx="1059">
                  <c:v>7.4</c:v>
                </c:pt>
                <c:pt idx="1060">
                  <c:v>3.1</c:v>
                </c:pt>
                <c:pt idx="1061">
                  <c:v>2.5</c:v>
                </c:pt>
                <c:pt idx="1062">
                  <c:v>2.1</c:v>
                </c:pt>
                <c:pt idx="1063">
                  <c:v>4.5999999999999996</c:v>
                </c:pt>
                <c:pt idx="1064">
                  <c:v>8.1</c:v>
                </c:pt>
                <c:pt idx="1065">
                  <c:v>4.8</c:v>
                </c:pt>
                <c:pt idx="1066">
                  <c:v>0</c:v>
                </c:pt>
                <c:pt idx="1067">
                  <c:v>0</c:v>
                </c:pt>
                <c:pt idx="1068">
                  <c:v>0.7</c:v>
                </c:pt>
                <c:pt idx="1069">
                  <c:v>0</c:v>
                </c:pt>
                <c:pt idx="1070">
                  <c:v>3.5</c:v>
                </c:pt>
                <c:pt idx="1071">
                  <c:v>8.1</c:v>
                </c:pt>
                <c:pt idx="1072">
                  <c:v>6</c:v>
                </c:pt>
                <c:pt idx="1073">
                  <c:v>8.9</c:v>
                </c:pt>
                <c:pt idx="1074">
                  <c:v>10.1</c:v>
                </c:pt>
                <c:pt idx="1075">
                  <c:v>8.9</c:v>
                </c:pt>
                <c:pt idx="1076">
                  <c:v>7</c:v>
                </c:pt>
                <c:pt idx="1077">
                  <c:v>6</c:v>
                </c:pt>
                <c:pt idx="1078">
                  <c:v>3.3</c:v>
                </c:pt>
                <c:pt idx="1079">
                  <c:v>2.7</c:v>
                </c:pt>
                <c:pt idx="1080">
                  <c:v>0</c:v>
                </c:pt>
                <c:pt idx="1081">
                  <c:v>6.7</c:v>
                </c:pt>
                <c:pt idx="1082">
                  <c:v>4.0999999999999996</c:v>
                </c:pt>
                <c:pt idx="1083">
                  <c:v>1.8</c:v>
                </c:pt>
                <c:pt idx="1084">
                  <c:v>1.4</c:v>
                </c:pt>
                <c:pt idx="1085">
                  <c:v>3.5</c:v>
                </c:pt>
                <c:pt idx="1086">
                  <c:v>1.9</c:v>
                </c:pt>
                <c:pt idx="1087">
                  <c:v>1.9</c:v>
                </c:pt>
                <c:pt idx="1088">
                  <c:v>4</c:v>
                </c:pt>
                <c:pt idx="1089">
                  <c:v>9.3000000000000007</c:v>
                </c:pt>
                <c:pt idx="1090">
                  <c:v>8.9</c:v>
                </c:pt>
                <c:pt idx="1091">
                  <c:v>6.6</c:v>
                </c:pt>
                <c:pt idx="1092">
                  <c:v>5.8</c:v>
                </c:pt>
                <c:pt idx="1093">
                  <c:v>4.5999999999999996</c:v>
                </c:pt>
                <c:pt idx="1094">
                  <c:v>5.2</c:v>
                </c:pt>
                <c:pt idx="1095">
                  <c:v>7.7</c:v>
                </c:pt>
                <c:pt idx="1096">
                  <c:v>7</c:v>
                </c:pt>
                <c:pt idx="1097">
                  <c:v>5.8</c:v>
                </c:pt>
                <c:pt idx="1098">
                  <c:v>7.6</c:v>
                </c:pt>
                <c:pt idx="1099">
                  <c:v>6.2</c:v>
                </c:pt>
                <c:pt idx="1100">
                  <c:v>6.4</c:v>
                </c:pt>
                <c:pt idx="1101">
                  <c:v>6.2</c:v>
                </c:pt>
                <c:pt idx="1102">
                  <c:v>9.3000000000000007</c:v>
                </c:pt>
                <c:pt idx="1103">
                  <c:v>7.4</c:v>
                </c:pt>
                <c:pt idx="1104">
                  <c:v>9.6999999999999993</c:v>
                </c:pt>
                <c:pt idx="1105">
                  <c:v>10.7</c:v>
                </c:pt>
                <c:pt idx="1106">
                  <c:v>6.4</c:v>
                </c:pt>
                <c:pt idx="1107">
                  <c:v>7.7</c:v>
                </c:pt>
                <c:pt idx="1108">
                  <c:v>6.2</c:v>
                </c:pt>
                <c:pt idx="1109">
                  <c:v>9.6999999999999993</c:v>
                </c:pt>
                <c:pt idx="1110">
                  <c:v>6.2</c:v>
                </c:pt>
                <c:pt idx="1111">
                  <c:v>7.9</c:v>
                </c:pt>
                <c:pt idx="1112">
                  <c:v>5.6</c:v>
                </c:pt>
                <c:pt idx="1113">
                  <c:v>6</c:v>
                </c:pt>
                <c:pt idx="1114">
                  <c:v>5.4</c:v>
                </c:pt>
                <c:pt idx="1115">
                  <c:v>2.9</c:v>
                </c:pt>
                <c:pt idx="1116">
                  <c:v>0.3</c:v>
                </c:pt>
                <c:pt idx="1117">
                  <c:v>0.7</c:v>
                </c:pt>
                <c:pt idx="1118">
                  <c:v>2.1</c:v>
                </c:pt>
                <c:pt idx="1119">
                  <c:v>1.5</c:v>
                </c:pt>
                <c:pt idx="1120">
                  <c:v>2.7</c:v>
                </c:pt>
                <c:pt idx="1121">
                  <c:v>3.1</c:v>
                </c:pt>
                <c:pt idx="1122">
                  <c:v>3.2</c:v>
                </c:pt>
                <c:pt idx="1123">
                  <c:v>3</c:v>
                </c:pt>
                <c:pt idx="1124">
                  <c:v>0</c:v>
                </c:pt>
                <c:pt idx="1125">
                  <c:v>5</c:v>
                </c:pt>
                <c:pt idx="1126">
                  <c:v>0</c:v>
                </c:pt>
                <c:pt idx="1127">
                  <c:v>0</c:v>
                </c:pt>
                <c:pt idx="1128">
                  <c:v>2</c:v>
                </c:pt>
                <c:pt idx="1129">
                  <c:v>-1</c:v>
                </c:pt>
                <c:pt idx="1130">
                  <c:v>2.6</c:v>
                </c:pt>
                <c:pt idx="1131">
                  <c:v>4</c:v>
                </c:pt>
                <c:pt idx="1132">
                  <c:v>6.6</c:v>
                </c:pt>
                <c:pt idx="1133">
                  <c:v>3.5</c:v>
                </c:pt>
                <c:pt idx="1134">
                  <c:v>3.5</c:v>
                </c:pt>
                <c:pt idx="1135">
                  <c:v>7.2</c:v>
                </c:pt>
                <c:pt idx="1136">
                  <c:v>8</c:v>
                </c:pt>
                <c:pt idx="1137">
                  <c:v>7</c:v>
                </c:pt>
                <c:pt idx="1138">
                  <c:v>12</c:v>
                </c:pt>
                <c:pt idx="1139">
                  <c:v>10</c:v>
                </c:pt>
                <c:pt idx="1140">
                  <c:v>11</c:v>
                </c:pt>
                <c:pt idx="1141">
                  <c:v>10</c:v>
                </c:pt>
                <c:pt idx="1142">
                  <c:v>12</c:v>
                </c:pt>
                <c:pt idx="1143">
                  <c:v>0</c:v>
                </c:pt>
                <c:pt idx="1144">
                  <c:v>8</c:v>
                </c:pt>
                <c:pt idx="1145">
                  <c:v>0</c:v>
                </c:pt>
                <c:pt idx="1146">
                  <c:v>0</c:v>
                </c:pt>
                <c:pt idx="1147">
                  <c:v>10</c:v>
                </c:pt>
                <c:pt idx="1148">
                  <c:v>9</c:v>
                </c:pt>
                <c:pt idx="1149">
                  <c:v>0</c:v>
                </c:pt>
                <c:pt idx="1150">
                  <c:v>8</c:v>
                </c:pt>
                <c:pt idx="1151">
                  <c:v>0</c:v>
                </c:pt>
                <c:pt idx="1152">
                  <c:v>8.5</c:v>
                </c:pt>
                <c:pt idx="1153">
                  <c:v>7.5</c:v>
                </c:pt>
                <c:pt idx="1154">
                  <c:v>0</c:v>
                </c:pt>
                <c:pt idx="1155">
                  <c:v>0</c:v>
                </c:pt>
                <c:pt idx="1156">
                  <c:v>0</c:v>
                </c:pt>
                <c:pt idx="1157">
                  <c:v>7.7</c:v>
                </c:pt>
                <c:pt idx="1158">
                  <c:v>13.6</c:v>
                </c:pt>
                <c:pt idx="1159">
                  <c:v>6.8</c:v>
                </c:pt>
                <c:pt idx="1160">
                  <c:v>7</c:v>
                </c:pt>
                <c:pt idx="1161">
                  <c:v>8.5</c:v>
                </c:pt>
                <c:pt idx="1162">
                  <c:v>2.2999999999999998</c:v>
                </c:pt>
                <c:pt idx="1163">
                  <c:v>4</c:v>
                </c:pt>
                <c:pt idx="1164">
                  <c:v>5.6</c:v>
                </c:pt>
                <c:pt idx="1165">
                  <c:v>5.6</c:v>
                </c:pt>
                <c:pt idx="1166">
                  <c:v>4.8</c:v>
                </c:pt>
                <c:pt idx="1167">
                  <c:v>5</c:v>
                </c:pt>
                <c:pt idx="1168">
                  <c:v>5.8</c:v>
                </c:pt>
                <c:pt idx="1169">
                  <c:v>9.5</c:v>
                </c:pt>
                <c:pt idx="1170">
                  <c:v>9.9</c:v>
                </c:pt>
                <c:pt idx="1171">
                  <c:v>9.1</c:v>
                </c:pt>
                <c:pt idx="1172">
                  <c:v>9.3000000000000007</c:v>
                </c:pt>
                <c:pt idx="1173">
                  <c:v>5.6</c:v>
                </c:pt>
                <c:pt idx="1174">
                  <c:v>5.8</c:v>
                </c:pt>
                <c:pt idx="1175">
                  <c:v>7</c:v>
                </c:pt>
                <c:pt idx="1176">
                  <c:v>8.5</c:v>
                </c:pt>
                <c:pt idx="1177">
                  <c:v>5</c:v>
                </c:pt>
                <c:pt idx="1178">
                  <c:v>6.2</c:v>
                </c:pt>
                <c:pt idx="1179">
                  <c:v>8.6999999999999993</c:v>
                </c:pt>
                <c:pt idx="1180">
                  <c:v>9.6999999999999993</c:v>
                </c:pt>
                <c:pt idx="1181">
                  <c:v>8.5</c:v>
                </c:pt>
                <c:pt idx="1182">
                  <c:v>12.2</c:v>
                </c:pt>
                <c:pt idx="1183">
                  <c:v>15.5</c:v>
                </c:pt>
                <c:pt idx="1184">
                  <c:v>17.3</c:v>
                </c:pt>
                <c:pt idx="1185">
                  <c:v>0</c:v>
                </c:pt>
                <c:pt idx="1186">
                  <c:v>0</c:v>
                </c:pt>
                <c:pt idx="1187">
                  <c:v>0</c:v>
                </c:pt>
                <c:pt idx="1188">
                  <c:v>7.6</c:v>
                </c:pt>
                <c:pt idx="1189">
                  <c:v>7.5</c:v>
                </c:pt>
                <c:pt idx="1190">
                  <c:v>12.3</c:v>
                </c:pt>
                <c:pt idx="1191">
                  <c:v>11.3</c:v>
                </c:pt>
                <c:pt idx="1192">
                  <c:v>6</c:v>
                </c:pt>
                <c:pt idx="1193">
                  <c:v>6</c:v>
                </c:pt>
                <c:pt idx="1194">
                  <c:v>6.4</c:v>
                </c:pt>
                <c:pt idx="1195">
                  <c:v>9.9</c:v>
                </c:pt>
                <c:pt idx="1196">
                  <c:v>7.6</c:v>
                </c:pt>
                <c:pt idx="1197">
                  <c:v>9.1</c:v>
                </c:pt>
                <c:pt idx="1198">
                  <c:v>8.5</c:v>
                </c:pt>
                <c:pt idx="1199">
                  <c:v>8.3000000000000007</c:v>
                </c:pt>
                <c:pt idx="1200">
                  <c:v>11.6</c:v>
                </c:pt>
                <c:pt idx="1201">
                  <c:v>6.4</c:v>
                </c:pt>
                <c:pt idx="1202">
                  <c:v>12.2</c:v>
                </c:pt>
                <c:pt idx="1203">
                  <c:v>7.6</c:v>
                </c:pt>
                <c:pt idx="1204">
                  <c:v>11.4</c:v>
                </c:pt>
                <c:pt idx="1205">
                  <c:v>14.4</c:v>
                </c:pt>
                <c:pt idx="1206">
                  <c:v>11.4</c:v>
                </c:pt>
                <c:pt idx="1207">
                  <c:v>12.4</c:v>
                </c:pt>
                <c:pt idx="1208">
                  <c:v>17.100000000000001</c:v>
                </c:pt>
                <c:pt idx="1209">
                  <c:v>16.100000000000001</c:v>
                </c:pt>
                <c:pt idx="1210">
                  <c:v>17.100000000000001</c:v>
                </c:pt>
                <c:pt idx="1211">
                  <c:v>13.4</c:v>
                </c:pt>
                <c:pt idx="1212">
                  <c:v>10.9</c:v>
                </c:pt>
                <c:pt idx="1213">
                  <c:v>10.7</c:v>
                </c:pt>
                <c:pt idx="1214">
                  <c:v>10.1</c:v>
                </c:pt>
                <c:pt idx="1215">
                  <c:v>19</c:v>
                </c:pt>
                <c:pt idx="1216">
                  <c:v>21.6</c:v>
                </c:pt>
                <c:pt idx="1217">
                  <c:v>19.2</c:v>
                </c:pt>
                <c:pt idx="1218">
                  <c:v>14.8</c:v>
                </c:pt>
                <c:pt idx="1219">
                  <c:v>12</c:v>
                </c:pt>
                <c:pt idx="1220">
                  <c:v>14.2</c:v>
                </c:pt>
                <c:pt idx="1221">
                  <c:v>10.5</c:v>
                </c:pt>
                <c:pt idx="1222">
                  <c:v>13.8</c:v>
                </c:pt>
                <c:pt idx="1223">
                  <c:v>18.3</c:v>
                </c:pt>
                <c:pt idx="1224">
                  <c:v>22.4</c:v>
                </c:pt>
                <c:pt idx="1225">
                  <c:v>25.1</c:v>
                </c:pt>
                <c:pt idx="1226">
                  <c:v>24.9</c:v>
                </c:pt>
                <c:pt idx="1227">
                  <c:v>19.399999999999999</c:v>
                </c:pt>
                <c:pt idx="1228">
                  <c:v>17.100000000000001</c:v>
                </c:pt>
                <c:pt idx="1229">
                  <c:v>15.3</c:v>
                </c:pt>
                <c:pt idx="1230">
                  <c:v>19.600000000000001</c:v>
                </c:pt>
                <c:pt idx="1231">
                  <c:v>15</c:v>
                </c:pt>
                <c:pt idx="1232">
                  <c:v>19</c:v>
                </c:pt>
                <c:pt idx="1233">
                  <c:v>19.399999999999999</c:v>
                </c:pt>
                <c:pt idx="1234">
                  <c:v>18.7</c:v>
                </c:pt>
                <c:pt idx="1235">
                  <c:v>15.5</c:v>
                </c:pt>
                <c:pt idx="1236">
                  <c:v>11.8</c:v>
                </c:pt>
                <c:pt idx="1237">
                  <c:v>13.4</c:v>
                </c:pt>
                <c:pt idx="1238">
                  <c:v>13</c:v>
                </c:pt>
                <c:pt idx="1239">
                  <c:v>11.6</c:v>
                </c:pt>
                <c:pt idx="1240">
                  <c:v>12.8</c:v>
                </c:pt>
                <c:pt idx="1241">
                  <c:v>17.7</c:v>
                </c:pt>
                <c:pt idx="1242">
                  <c:v>19.2</c:v>
                </c:pt>
                <c:pt idx="1243">
                  <c:v>13.8</c:v>
                </c:pt>
                <c:pt idx="1244">
                  <c:v>21.6</c:v>
                </c:pt>
                <c:pt idx="1245">
                  <c:v>13.8</c:v>
                </c:pt>
                <c:pt idx="1246">
                  <c:v>20.2</c:v>
                </c:pt>
                <c:pt idx="1247">
                  <c:v>15.9</c:v>
                </c:pt>
                <c:pt idx="1248">
                  <c:v>21.8</c:v>
                </c:pt>
                <c:pt idx="1249">
                  <c:v>20.8</c:v>
                </c:pt>
                <c:pt idx="1250">
                  <c:v>17.899999999999999</c:v>
                </c:pt>
                <c:pt idx="1251">
                  <c:v>15.9</c:v>
                </c:pt>
                <c:pt idx="1252">
                  <c:v>19</c:v>
                </c:pt>
                <c:pt idx="1253">
                  <c:v>22.7</c:v>
                </c:pt>
                <c:pt idx="1254">
                  <c:v>18.3</c:v>
                </c:pt>
                <c:pt idx="1255">
                  <c:v>17.7</c:v>
                </c:pt>
                <c:pt idx="1256">
                  <c:v>16.7</c:v>
                </c:pt>
                <c:pt idx="1257">
                  <c:v>20.2</c:v>
                </c:pt>
                <c:pt idx="1258">
                  <c:v>11.4</c:v>
                </c:pt>
                <c:pt idx="1259">
                  <c:v>14.8</c:v>
                </c:pt>
                <c:pt idx="1260">
                  <c:v>17.899999999999999</c:v>
                </c:pt>
                <c:pt idx="1261">
                  <c:v>19.2</c:v>
                </c:pt>
                <c:pt idx="1262">
                  <c:v>19.2</c:v>
                </c:pt>
                <c:pt idx="1263">
                  <c:v>16.7</c:v>
                </c:pt>
                <c:pt idx="1264">
                  <c:v>17.5</c:v>
                </c:pt>
                <c:pt idx="1265">
                  <c:v>15.5</c:v>
                </c:pt>
                <c:pt idx="1266">
                  <c:v>16</c:v>
                </c:pt>
                <c:pt idx="1267">
                  <c:v>24</c:v>
                </c:pt>
                <c:pt idx="1268">
                  <c:v>18</c:v>
                </c:pt>
                <c:pt idx="1269">
                  <c:v>17.100000000000001</c:v>
                </c:pt>
                <c:pt idx="1270">
                  <c:v>15.9</c:v>
                </c:pt>
                <c:pt idx="1271">
                  <c:v>22.6</c:v>
                </c:pt>
                <c:pt idx="1272">
                  <c:v>20.6</c:v>
                </c:pt>
                <c:pt idx="1273">
                  <c:v>21.6</c:v>
                </c:pt>
                <c:pt idx="1274">
                  <c:v>18.3</c:v>
                </c:pt>
                <c:pt idx="1275">
                  <c:v>17.899999999999999</c:v>
                </c:pt>
                <c:pt idx="1276">
                  <c:v>16.5</c:v>
                </c:pt>
                <c:pt idx="1277">
                  <c:v>15.5</c:v>
                </c:pt>
                <c:pt idx="1278">
                  <c:v>17.7</c:v>
                </c:pt>
                <c:pt idx="1279">
                  <c:v>16.7</c:v>
                </c:pt>
                <c:pt idx="1280">
                  <c:v>13.8</c:v>
                </c:pt>
                <c:pt idx="1281">
                  <c:v>15.7</c:v>
                </c:pt>
                <c:pt idx="1282">
                  <c:v>14.8</c:v>
                </c:pt>
                <c:pt idx="1283">
                  <c:v>14.4</c:v>
                </c:pt>
                <c:pt idx="1284">
                  <c:v>16.3</c:v>
                </c:pt>
                <c:pt idx="1285">
                  <c:v>14</c:v>
                </c:pt>
                <c:pt idx="1286">
                  <c:v>17.3</c:v>
                </c:pt>
                <c:pt idx="1287">
                  <c:v>18.100000000000001</c:v>
                </c:pt>
                <c:pt idx="1288">
                  <c:v>20.2</c:v>
                </c:pt>
                <c:pt idx="1289">
                  <c:v>17.899999999999999</c:v>
                </c:pt>
                <c:pt idx="1290">
                  <c:v>15.5</c:v>
                </c:pt>
                <c:pt idx="1291">
                  <c:v>17.899999999999999</c:v>
                </c:pt>
                <c:pt idx="1292">
                  <c:v>18.100000000000001</c:v>
                </c:pt>
                <c:pt idx="1293">
                  <c:v>19.600000000000001</c:v>
                </c:pt>
                <c:pt idx="1294">
                  <c:v>18.3</c:v>
                </c:pt>
                <c:pt idx="1295">
                  <c:v>18.899999999999999</c:v>
                </c:pt>
                <c:pt idx="1296">
                  <c:v>23.3</c:v>
                </c:pt>
                <c:pt idx="1297">
                  <c:v>28.4</c:v>
                </c:pt>
                <c:pt idx="1298">
                  <c:v>21.6</c:v>
                </c:pt>
                <c:pt idx="1299">
                  <c:v>25.7</c:v>
                </c:pt>
                <c:pt idx="1300">
                  <c:v>19.399999999999999</c:v>
                </c:pt>
                <c:pt idx="1301">
                  <c:v>18.7</c:v>
                </c:pt>
                <c:pt idx="1302">
                  <c:v>19.2</c:v>
                </c:pt>
                <c:pt idx="1303">
                  <c:v>15.5</c:v>
                </c:pt>
                <c:pt idx="1304">
                  <c:v>15.9</c:v>
                </c:pt>
                <c:pt idx="1305">
                  <c:v>19.600000000000001</c:v>
                </c:pt>
                <c:pt idx="1306">
                  <c:v>18.5</c:v>
                </c:pt>
                <c:pt idx="1307">
                  <c:v>17.899999999999999</c:v>
                </c:pt>
                <c:pt idx="1308">
                  <c:v>17.5</c:v>
                </c:pt>
                <c:pt idx="1309">
                  <c:v>18.5</c:v>
                </c:pt>
                <c:pt idx="1310">
                  <c:v>19.2</c:v>
                </c:pt>
                <c:pt idx="1311">
                  <c:v>18.7</c:v>
                </c:pt>
                <c:pt idx="1312">
                  <c:v>16.5</c:v>
                </c:pt>
                <c:pt idx="1313">
                  <c:v>19.399999999999999</c:v>
                </c:pt>
                <c:pt idx="1314">
                  <c:v>18.899999999999999</c:v>
                </c:pt>
                <c:pt idx="1315">
                  <c:v>23.5</c:v>
                </c:pt>
                <c:pt idx="1316">
                  <c:v>18.5</c:v>
                </c:pt>
                <c:pt idx="1317">
                  <c:v>21.2</c:v>
                </c:pt>
                <c:pt idx="1318">
                  <c:v>23.1</c:v>
                </c:pt>
                <c:pt idx="1319">
                  <c:v>24.7</c:v>
                </c:pt>
                <c:pt idx="1320">
                  <c:v>19.2</c:v>
                </c:pt>
                <c:pt idx="1321">
                  <c:v>18.7</c:v>
                </c:pt>
                <c:pt idx="1322">
                  <c:v>23.7</c:v>
                </c:pt>
                <c:pt idx="1323">
                  <c:v>18.7</c:v>
                </c:pt>
                <c:pt idx="1324">
                  <c:v>21</c:v>
                </c:pt>
                <c:pt idx="1325">
                  <c:v>20.2</c:v>
                </c:pt>
                <c:pt idx="1326">
                  <c:v>16.7</c:v>
                </c:pt>
                <c:pt idx="1327">
                  <c:v>20.399999999999999</c:v>
                </c:pt>
                <c:pt idx="1328">
                  <c:v>14.2</c:v>
                </c:pt>
                <c:pt idx="1329">
                  <c:v>15</c:v>
                </c:pt>
                <c:pt idx="1330">
                  <c:v>14.2</c:v>
                </c:pt>
                <c:pt idx="1331">
                  <c:v>11.6</c:v>
                </c:pt>
                <c:pt idx="1332">
                  <c:v>13.6</c:v>
                </c:pt>
                <c:pt idx="1333">
                  <c:v>14.8</c:v>
                </c:pt>
                <c:pt idx="1334">
                  <c:v>12.6</c:v>
                </c:pt>
                <c:pt idx="1335">
                  <c:v>12.4</c:v>
                </c:pt>
                <c:pt idx="1336">
                  <c:v>15.9</c:v>
                </c:pt>
                <c:pt idx="1337">
                  <c:v>15.9</c:v>
                </c:pt>
                <c:pt idx="1338">
                  <c:v>15.2</c:v>
                </c:pt>
                <c:pt idx="1339">
                  <c:v>16.5</c:v>
                </c:pt>
                <c:pt idx="1340">
                  <c:v>17.7</c:v>
                </c:pt>
                <c:pt idx="1341">
                  <c:v>17.7</c:v>
                </c:pt>
                <c:pt idx="1342">
                  <c:v>14.6</c:v>
                </c:pt>
                <c:pt idx="1343">
                  <c:v>15.2</c:v>
                </c:pt>
                <c:pt idx="1344">
                  <c:v>16.3</c:v>
                </c:pt>
                <c:pt idx="1345">
                  <c:v>19.8</c:v>
                </c:pt>
                <c:pt idx="1346">
                  <c:v>16.899999999999999</c:v>
                </c:pt>
                <c:pt idx="1347">
                  <c:v>18.7</c:v>
                </c:pt>
                <c:pt idx="1348">
                  <c:v>19.8</c:v>
                </c:pt>
                <c:pt idx="1349">
                  <c:v>17.7</c:v>
                </c:pt>
                <c:pt idx="1350">
                  <c:v>15</c:v>
                </c:pt>
                <c:pt idx="1351">
                  <c:v>11.3</c:v>
                </c:pt>
                <c:pt idx="1352">
                  <c:v>13.2</c:v>
                </c:pt>
                <c:pt idx="1353">
                  <c:v>14.2</c:v>
                </c:pt>
                <c:pt idx="1354">
                  <c:v>13.2</c:v>
                </c:pt>
                <c:pt idx="1355">
                  <c:v>13.8</c:v>
                </c:pt>
                <c:pt idx="1356">
                  <c:v>14.6</c:v>
                </c:pt>
                <c:pt idx="1357">
                  <c:v>14.4</c:v>
                </c:pt>
                <c:pt idx="1358">
                  <c:v>17.5</c:v>
                </c:pt>
                <c:pt idx="1359">
                  <c:v>16.3</c:v>
                </c:pt>
                <c:pt idx="1360">
                  <c:v>12.2</c:v>
                </c:pt>
                <c:pt idx="1361">
                  <c:v>13.8</c:v>
                </c:pt>
                <c:pt idx="1362">
                  <c:v>14.8</c:v>
                </c:pt>
                <c:pt idx="1363">
                  <c:v>14.2</c:v>
                </c:pt>
                <c:pt idx="1364">
                  <c:v>13.4</c:v>
                </c:pt>
                <c:pt idx="1365">
                  <c:v>15.7</c:v>
                </c:pt>
                <c:pt idx="1366">
                  <c:v>17.5</c:v>
                </c:pt>
                <c:pt idx="1367">
                  <c:v>15.3</c:v>
                </c:pt>
                <c:pt idx="1368">
                  <c:v>14</c:v>
                </c:pt>
                <c:pt idx="1369">
                  <c:v>10.3</c:v>
                </c:pt>
                <c:pt idx="1370">
                  <c:v>5.8</c:v>
                </c:pt>
                <c:pt idx="1371">
                  <c:v>8.1</c:v>
                </c:pt>
                <c:pt idx="1372">
                  <c:v>6</c:v>
                </c:pt>
                <c:pt idx="1373">
                  <c:v>7.7</c:v>
                </c:pt>
                <c:pt idx="1374">
                  <c:v>9.9</c:v>
                </c:pt>
                <c:pt idx="1375">
                  <c:v>6.6</c:v>
                </c:pt>
                <c:pt idx="1376">
                  <c:v>8.5</c:v>
                </c:pt>
                <c:pt idx="1377">
                  <c:v>10.5</c:v>
                </c:pt>
                <c:pt idx="1378">
                  <c:v>10.9</c:v>
                </c:pt>
                <c:pt idx="1379">
                  <c:v>10.7</c:v>
                </c:pt>
                <c:pt idx="1380">
                  <c:v>9.1</c:v>
                </c:pt>
                <c:pt idx="1381">
                  <c:v>10.9</c:v>
                </c:pt>
                <c:pt idx="1382">
                  <c:v>13.4</c:v>
                </c:pt>
                <c:pt idx="1383">
                  <c:v>11.6</c:v>
                </c:pt>
                <c:pt idx="1384">
                  <c:v>10.1</c:v>
                </c:pt>
                <c:pt idx="1385">
                  <c:v>16.3</c:v>
                </c:pt>
                <c:pt idx="1386">
                  <c:v>9.5</c:v>
                </c:pt>
                <c:pt idx="1387">
                  <c:v>7.6</c:v>
                </c:pt>
                <c:pt idx="1388">
                  <c:v>7.2</c:v>
                </c:pt>
                <c:pt idx="1389">
                  <c:v>7.9</c:v>
                </c:pt>
                <c:pt idx="1390">
                  <c:v>14.6</c:v>
                </c:pt>
                <c:pt idx="1391">
                  <c:v>15.3</c:v>
                </c:pt>
                <c:pt idx="1392">
                  <c:v>11.4</c:v>
                </c:pt>
                <c:pt idx="1393">
                  <c:v>10.3</c:v>
                </c:pt>
                <c:pt idx="1394">
                  <c:v>10.7</c:v>
                </c:pt>
                <c:pt idx="1395">
                  <c:v>6</c:v>
                </c:pt>
                <c:pt idx="1396">
                  <c:v>0</c:v>
                </c:pt>
                <c:pt idx="1397">
                  <c:v>0</c:v>
                </c:pt>
                <c:pt idx="1398">
                  <c:v>6.6</c:v>
                </c:pt>
                <c:pt idx="1399">
                  <c:v>8.3000000000000007</c:v>
                </c:pt>
                <c:pt idx="1400">
                  <c:v>6.4</c:v>
                </c:pt>
                <c:pt idx="1401">
                  <c:v>7.4</c:v>
                </c:pt>
                <c:pt idx="1402">
                  <c:v>5.8</c:v>
                </c:pt>
                <c:pt idx="1403">
                  <c:v>6.6</c:v>
                </c:pt>
                <c:pt idx="1404">
                  <c:v>4.4000000000000004</c:v>
                </c:pt>
                <c:pt idx="1405">
                  <c:v>7.6</c:v>
                </c:pt>
                <c:pt idx="1406">
                  <c:v>7.9</c:v>
                </c:pt>
                <c:pt idx="1407">
                  <c:v>7.9</c:v>
                </c:pt>
                <c:pt idx="1408">
                  <c:v>6.2</c:v>
                </c:pt>
                <c:pt idx="1409">
                  <c:v>10.5</c:v>
                </c:pt>
                <c:pt idx="1410">
                  <c:v>8.3000000000000007</c:v>
                </c:pt>
                <c:pt idx="1411">
                  <c:v>5</c:v>
                </c:pt>
                <c:pt idx="1412">
                  <c:v>2</c:v>
                </c:pt>
                <c:pt idx="1413">
                  <c:v>0</c:v>
                </c:pt>
                <c:pt idx="1414">
                  <c:v>0</c:v>
                </c:pt>
                <c:pt idx="1415">
                  <c:v>0</c:v>
                </c:pt>
                <c:pt idx="1416">
                  <c:v>0</c:v>
                </c:pt>
                <c:pt idx="1417">
                  <c:v>1</c:v>
                </c:pt>
                <c:pt idx="1418">
                  <c:v>0</c:v>
                </c:pt>
                <c:pt idx="1419">
                  <c:v>4.7</c:v>
                </c:pt>
                <c:pt idx="1420">
                  <c:v>1.5</c:v>
                </c:pt>
                <c:pt idx="1421">
                  <c:v>4.9000000000000004</c:v>
                </c:pt>
                <c:pt idx="1422">
                  <c:v>-1</c:v>
                </c:pt>
                <c:pt idx="1423">
                  <c:v>0</c:v>
                </c:pt>
                <c:pt idx="1424">
                  <c:v>0</c:v>
                </c:pt>
                <c:pt idx="1425">
                  <c:v>1.5</c:v>
                </c:pt>
                <c:pt idx="1426">
                  <c:v>2.1</c:v>
                </c:pt>
                <c:pt idx="1427">
                  <c:v>2.7</c:v>
                </c:pt>
                <c:pt idx="1428">
                  <c:v>2.5</c:v>
                </c:pt>
                <c:pt idx="1429">
                  <c:v>2.7</c:v>
                </c:pt>
                <c:pt idx="1430">
                  <c:v>1.6</c:v>
                </c:pt>
                <c:pt idx="1431">
                  <c:v>-4</c:v>
                </c:pt>
                <c:pt idx="1432">
                  <c:v>-4</c:v>
                </c:pt>
                <c:pt idx="1433">
                  <c:v>-1.5</c:v>
                </c:pt>
                <c:pt idx="1434">
                  <c:v>1.9</c:v>
                </c:pt>
                <c:pt idx="1435">
                  <c:v>-1</c:v>
                </c:pt>
                <c:pt idx="1436">
                  <c:v>-1</c:v>
                </c:pt>
                <c:pt idx="1437">
                  <c:v>3</c:v>
                </c:pt>
                <c:pt idx="1438">
                  <c:v>0</c:v>
                </c:pt>
                <c:pt idx="1439">
                  <c:v>1.8</c:v>
                </c:pt>
                <c:pt idx="1440">
                  <c:v>6.9</c:v>
                </c:pt>
                <c:pt idx="1441">
                  <c:v>0</c:v>
                </c:pt>
                <c:pt idx="1442">
                  <c:v>6</c:v>
                </c:pt>
                <c:pt idx="1443">
                  <c:v>6.4</c:v>
                </c:pt>
                <c:pt idx="1444">
                  <c:v>10.5</c:v>
                </c:pt>
                <c:pt idx="1445">
                  <c:v>7.2</c:v>
                </c:pt>
                <c:pt idx="1446">
                  <c:v>7</c:v>
                </c:pt>
                <c:pt idx="1447">
                  <c:v>5.2</c:v>
                </c:pt>
                <c:pt idx="1448">
                  <c:v>5</c:v>
                </c:pt>
                <c:pt idx="1449">
                  <c:v>2.9</c:v>
                </c:pt>
                <c:pt idx="1450">
                  <c:v>2.2999999999999998</c:v>
                </c:pt>
                <c:pt idx="1451">
                  <c:v>0</c:v>
                </c:pt>
                <c:pt idx="1452">
                  <c:v>3.9</c:v>
                </c:pt>
                <c:pt idx="1453">
                  <c:v>2.1</c:v>
                </c:pt>
                <c:pt idx="1454">
                  <c:v>5</c:v>
                </c:pt>
                <c:pt idx="1455">
                  <c:v>5.8</c:v>
                </c:pt>
                <c:pt idx="1456">
                  <c:v>7.7</c:v>
                </c:pt>
                <c:pt idx="1457">
                  <c:v>9.1</c:v>
                </c:pt>
                <c:pt idx="1458">
                  <c:v>4</c:v>
                </c:pt>
                <c:pt idx="1459">
                  <c:v>3.3</c:v>
                </c:pt>
                <c:pt idx="1460">
                  <c:v>1.5</c:v>
                </c:pt>
                <c:pt idx="1461">
                  <c:v>0.8</c:v>
                </c:pt>
                <c:pt idx="1462">
                  <c:v>2.5</c:v>
                </c:pt>
                <c:pt idx="1463">
                  <c:v>5.5</c:v>
                </c:pt>
                <c:pt idx="1464">
                  <c:v>6.5</c:v>
                </c:pt>
                <c:pt idx="1465">
                  <c:v>10.7</c:v>
                </c:pt>
                <c:pt idx="1466">
                  <c:v>12</c:v>
                </c:pt>
                <c:pt idx="1467">
                  <c:v>7</c:v>
                </c:pt>
                <c:pt idx="1468">
                  <c:v>5</c:v>
                </c:pt>
                <c:pt idx="1469">
                  <c:v>1.5</c:v>
                </c:pt>
                <c:pt idx="1470">
                  <c:v>11.8</c:v>
                </c:pt>
                <c:pt idx="1471">
                  <c:v>13.2</c:v>
                </c:pt>
                <c:pt idx="1472">
                  <c:v>0</c:v>
                </c:pt>
                <c:pt idx="1473">
                  <c:v>-0.1</c:v>
                </c:pt>
                <c:pt idx="1474">
                  <c:v>4</c:v>
                </c:pt>
                <c:pt idx="1475">
                  <c:v>6</c:v>
                </c:pt>
                <c:pt idx="1476">
                  <c:v>8.8000000000000007</c:v>
                </c:pt>
                <c:pt idx="1477">
                  <c:v>8</c:v>
                </c:pt>
                <c:pt idx="1478">
                  <c:v>4.7</c:v>
                </c:pt>
                <c:pt idx="1479">
                  <c:v>6</c:v>
                </c:pt>
                <c:pt idx="1480">
                  <c:v>11.3</c:v>
                </c:pt>
                <c:pt idx="1481">
                  <c:v>7.4</c:v>
                </c:pt>
                <c:pt idx="1482">
                  <c:v>4.5999999999999996</c:v>
                </c:pt>
                <c:pt idx="1483">
                  <c:v>2.2999999999999998</c:v>
                </c:pt>
                <c:pt idx="1484">
                  <c:v>5.4</c:v>
                </c:pt>
                <c:pt idx="1485">
                  <c:v>11.3</c:v>
                </c:pt>
                <c:pt idx="1486">
                  <c:v>5.8</c:v>
                </c:pt>
                <c:pt idx="1487">
                  <c:v>4.4000000000000004</c:v>
                </c:pt>
                <c:pt idx="1488">
                  <c:v>2.1</c:v>
                </c:pt>
                <c:pt idx="1489">
                  <c:v>-2.6</c:v>
                </c:pt>
                <c:pt idx="1490">
                  <c:v>0.3</c:v>
                </c:pt>
                <c:pt idx="1491">
                  <c:v>-0.2</c:v>
                </c:pt>
                <c:pt idx="1492">
                  <c:v>5.6</c:v>
                </c:pt>
                <c:pt idx="1493">
                  <c:v>5</c:v>
                </c:pt>
                <c:pt idx="1494">
                  <c:v>5.5</c:v>
                </c:pt>
                <c:pt idx="1495">
                  <c:v>7</c:v>
                </c:pt>
                <c:pt idx="1496">
                  <c:v>5.6</c:v>
                </c:pt>
                <c:pt idx="1497">
                  <c:v>4.5999999999999996</c:v>
                </c:pt>
                <c:pt idx="1498">
                  <c:v>2.7</c:v>
                </c:pt>
                <c:pt idx="1499">
                  <c:v>0</c:v>
                </c:pt>
                <c:pt idx="1500">
                  <c:v>-2</c:v>
                </c:pt>
                <c:pt idx="1501">
                  <c:v>15.9</c:v>
                </c:pt>
                <c:pt idx="1502">
                  <c:v>13.4</c:v>
                </c:pt>
                <c:pt idx="1503">
                  <c:v>-0.2</c:v>
                </c:pt>
                <c:pt idx="1504">
                  <c:v>-0.4</c:v>
                </c:pt>
                <c:pt idx="1505">
                  <c:v>-1.6</c:v>
                </c:pt>
                <c:pt idx="1506">
                  <c:v>0.3</c:v>
                </c:pt>
                <c:pt idx="1507">
                  <c:v>2.5</c:v>
                </c:pt>
                <c:pt idx="1508">
                  <c:v>0.1</c:v>
                </c:pt>
                <c:pt idx="1509">
                  <c:v>2.9</c:v>
                </c:pt>
                <c:pt idx="1510">
                  <c:v>5.2</c:v>
                </c:pt>
                <c:pt idx="1511">
                  <c:v>6</c:v>
                </c:pt>
                <c:pt idx="1512">
                  <c:v>5.2</c:v>
                </c:pt>
                <c:pt idx="1513">
                  <c:v>2.2999999999999998</c:v>
                </c:pt>
                <c:pt idx="1514">
                  <c:v>2.1</c:v>
                </c:pt>
                <c:pt idx="1515">
                  <c:v>0</c:v>
                </c:pt>
                <c:pt idx="1516">
                  <c:v>0</c:v>
                </c:pt>
                <c:pt idx="1517">
                  <c:v>0</c:v>
                </c:pt>
                <c:pt idx="1518">
                  <c:v>7.9</c:v>
                </c:pt>
                <c:pt idx="1519">
                  <c:v>7.2</c:v>
                </c:pt>
                <c:pt idx="1520">
                  <c:v>6.6</c:v>
                </c:pt>
                <c:pt idx="1521">
                  <c:v>8.3000000000000007</c:v>
                </c:pt>
                <c:pt idx="1522">
                  <c:v>10.1</c:v>
                </c:pt>
                <c:pt idx="1523">
                  <c:v>8.1</c:v>
                </c:pt>
                <c:pt idx="1524">
                  <c:v>7.2</c:v>
                </c:pt>
                <c:pt idx="1525">
                  <c:v>5.4</c:v>
                </c:pt>
                <c:pt idx="1526">
                  <c:v>6</c:v>
                </c:pt>
                <c:pt idx="1527">
                  <c:v>6.6</c:v>
                </c:pt>
                <c:pt idx="1528">
                  <c:v>6</c:v>
                </c:pt>
                <c:pt idx="1529">
                  <c:v>12</c:v>
                </c:pt>
                <c:pt idx="1530">
                  <c:v>10.7</c:v>
                </c:pt>
                <c:pt idx="1531">
                  <c:v>4.8</c:v>
                </c:pt>
                <c:pt idx="1532">
                  <c:v>6</c:v>
                </c:pt>
                <c:pt idx="1533">
                  <c:v>6.4</c:v>
                </c:pt>
                <c:pt idx="1534">
                  <c:v>6</c:v>
                </c:pt>
                <c:pt idx="1535">
                  <c:v>4.8</c:v>
                </c:pt>
                <c:pt idx="1536">
                  <c:v>6</c:v>
                </c:pt>
                <c:pt idx="1537">
                  <c:v>8.9</c:v>
                </c:pt>
                <c:pt idx="1538">
                  <c:v>8.3000000000000007</c:v>
                </c:pt>
                <c:pt idx="1539">
                  <c:v>6.2</c:v>
                </c:pt>
                <c:pt idx="1540">
                  <c:v>8.1</c:v>
                </c:pt>
                <c:pt idx="1541">
                  <c:v>7.2</c:v>
                </c:pt>
                <c:pt idx="1542">
                  <c:v>6.8</c:v>
                </c:pt>
                <c:pt idx="1543">
                  <c:v>8.5</c:v>
                </c:pt>
                <c:pt idx="1544">
                  <c:v>14</c:v>
                </c:pt>
                <c:pt idx="1545">
                  <c:v>14.6</c:v>
                </c:pt>
                <c:pt idx="1546">
                  <c:v>9.9</c:v>
                </c:pt>
                <c:pt idx="1547">
                  <c:v>8.6999999999999993</c:v>
                </c:pt>
                <c:pt idx="1548">
                  <c:v>10.5</c:v>
                </c:pt>
                <c:pt idx="1549">
                  <c:v>14.8</c:v>
                </c:pt>
                <c:pt idx="1550">
                  <c:v>16.899999999999999</c:v>
                </c:pt>
                <c:pt idx="1551">
                  <c:v>18.100000000000001</c:v>
                </c:pt>
                <c:pt idx="1552">
                  <c:v>17.7</c:v>
                </c:pt>
                <c:pt idx="1553">
                  <c:v>18.3</c:v>
                </c:pt>
                <c:pt idx="1554">
                  <c:v>14.8</c:v>
                </c:pt>
                <c:pt idx="1555">
                  <c:v>8.9</c:v>
                </c:pt>
                <c:pt idx="1556">
                  <c:v>15.5</c:v>
                </c:pt>
                <c:pt idx="1557">
                  <c:v>10.7</c:v>
                </c:pt>
                <c:pt idx="1558">
                  <c:v>10.1</c:v>
                </c:pt>
                <c:pt idx="1559">
                  <c:v>11.4</c:v>
                </c:pt>
                <c:pt idx="1560">
                  <c:v>13</c:v>
                </c:pt>
                <c:pt idx="1561">
                  <c:v>9.9</c:v>
                </c:pt>
                <c:pt idx="1562">
                  <c:v>7.6</c:v>
                </c:pt>
                <c:pt idx="1563">
                  <c:v>7.7</c:v>
                </c:pt>
                <c:pt idx="1564">
                  <c:v>7.6</c:v>
                </c:pt>
                <c:pt idx="1565">
                  <c:v>6.4</c:v>
                </c:pt>
                <c:pt idx="1566">
                  <c:v>10.3</c:v>
                </c:pt>
                <c:pt idx="1567">
                  <c:v>9.1</c:v>
                </c:pt>
                <c:pt idx="1568">
                  <c:v>9.6999999999999993</c:v>
                </c:pt>
                <c:pt idx="1569">
                  <c:v>10.1</c:v>
                </c:pt>
                <c:pt idx="1570">
                  <c:v>10.9</c:v>
                </c:pt>
                <c:pt idx="1571">
                  <c:v>8.3000000000000007</c:v>
                </c:pt>
                <c:pt idx="1572">
                  <c:v>14.4</c:v>
                </c:pt>
                <c:pt idx="1573">
                  <c:v>16.3</c:v>
                </c:pt>
                <c:pt idx="1574">
                  <c:v>17.7</c:v>
                </c:pt>
                <c:pt idx="1575">
                  <c:v>15.3</c:v>
                </c:pt>
                <c:pt idx="1576">
                  <c:v>13.6</c:v>
                </c:pt>
                <c:pt idx="1577">
                  <c:v>14</c:v>
                </c:pt>
                <c:pt idx="1578">
                  <c:v>16.5</c:v>
                </c:pt>
                <c:pt idx="1579">
                  <c:v>12.6</c:v>
                </c:pt>
                <c:pt idx="1580">
                  <c:v>14.8</c:v>
                </c:pt>
                <c:pt idx="1581">
                  <c:v>10.9</c:v>
                </c:pt>
                <c:pt idx="1582">
                  <c:v>0</c:v>
                </c:pt>
                <c:pt idx="1583">
                  <c:v>13.2</c:v>
                </c:pt>
                <c:pt idx="1584">
                  <c:v>15.2</c:v>
                </c:pt>
                <c:pt idx="1585">
                  <c:v>15.5</c:v>
                </c:pt>
                <c:pt idx="1586">
                  <c:v>16.3</c:v>
                </c:pt>
                <c:pt idx="1587">
                  <c:v>18.3</c:v>
                </c:pt>
                <c:pt idx="1588">
                  <c:v>11.3</c:v>
                </c:pt>
                <c:pt idx="1589">
                  <c:v>13.8</c:v>
                </c:pt>
                <c:pt idx="1590">
                  <c:v>11.8</c:v>
                </c:pt>
                <c:pt idx="1591">
                  <c:v>7.2</c:v>
                </c:pt>
                <c:pt idx="1592">
                  <c:v>15.7</c:v>
                </c:pt>
                <c:pt idx="1593">
                  <c:v>12.4</c:v>
                </c:pt>
                <c:pt idx="1594">
                  <c:v>12</c:v>
                </c:pt>
                <c:pt idx="1595">
                  <c:v>9.6999999999999993</c:v>
                </c:pt>
                <c:pt idx="1596">
                  <c:v>14.8</c:v>
                </c:pt>
                <c:pt idx="1597">
                  <c:v>14.8</c:v>
                </c:pt>
                <c:pt idx="1598">
                  <c:v>17.899999999999999</c:v>
                </c:pt>
                <c:pt idx="1599">
                  <c:v>20.2</c:v>
                </c:pt>
                <c:pt idx="1600">
                  <c:v>19.399999999999999</c:v>
                </c:pt>
                <c:pt idx="1601">
                  <c:v>22.4</c:v>
                </c:pt>
                <c:pt idx="1602">
                  <c:v>13.8</c:v>
                </c:pt>
                <c:pt idx="1603">
                  <c:v>15.2</c:v>
                </c:pt>
                <c:pt idx="1604">
                  <c:v>17.7</c:v>
                </c:pt>
                <c:pt idx="1605">
                  <c:v>14.8</c:v>
                </c:pt>
                <c:pt idx="1606">
                  <c:v>16.899999999999999</c:v>
                </c:pt>
                <c:pt idx="1607">
                  <c:v>22.9</c:v>
                </c:pt>
                <c:pt idx="1608">
                  <c:v>27.2</c:v>
                </c:pt>
                <c:pt idx="1609">
                  <c:v>22.9</c:v>
                </c:pt>
                <c:pt idx="1610">
                  <c:v>19</c:v>
                </c:pt>
                <c:pt idx="1611">
                  <c:v>16.7</c:v>
                </c:pt>
                <c:pt idx="1612">
                  <c:v>17.5</c:v>
                </c:pt>
                <c:pt idx="1613">
                  <c:v>23.5</c:v>
                </c:pt>
                <c:pt idx="1614">
                  <c:v>20</c:v>
                </c:pt>
                <c:pt idx="1615">
                  <c:v>18.899999999999999</c:v>
                </c:pt>
                <c:pt idx="1616">
                  <c:v>11.4</c:v>
                </c:pt>
                <c:pt idx="1617">
                  <c:v>16.3</c:v>
                </c:pt>
                <c:pt idx="1618">
                  <c:v>18.899999999999999</c:v>
                </c:pt>
                <c:pt idx="1619">
                  <c:v>15.2</c:v>
                </c:pt>
                <c:pt idx="1620">
                  <c:v>17.7</c:v>
                </c:pt>
                <c:pt idx="1621">
                  <c:v>13</c:v>
                </c:pt>
                <c:pt idx="1622">
                  <c:v>12.4</c:v>
                </c:pt>
                <c:pt idx="1623">
                  <c:v>18.7</c:v>
                </c:pt>
                <c:pt idx="1624">
                  <c:v>18.899999999999999</c:v>
                </c:pt>
                <c:pt idx="1625">
                  <c:v>20.399999999999999</c:v>
                </c:pt>
                <c:pt idx="1626">
                  <c:v>20.8</c:v>
                </c:pt>
                <c:pt idx="1627">
                  <c:v>23.5</c:v>
                </c:pt>
                <c:pt idx="1628">
                  <c:v>23.3</c:v>
                </c:pt>
                <c:pt idx="1629">
                  <c:v>16.7</c:v>
                </c:pt>
                <c:pt idx="1630">
                  <c:v>19.600000000000001</c:v>
                </c:pt>
                <c:pt idx="1631">
                  <c:v>19.600000000000001</c:v>
                </c:pt>
                <c:pt idx="1632">
                  <c:v>16.100000000000001</c:v>
                </c:pt>
                <c:pt idx="1633">
                  <c:v>14.8</c:v>
                </c:pt>
                <c:pt idx="1634">
                  <c:v>17.7</c:v>
                </c:pt>
                <c:pt idx="1635">
                  <c:v>14.4</c:v>
                </c:pt>
                <c:pt idx="1636">
                  <c:v>16.100000000000001</c:v>
                </c:pt>
                <c:pt idx="1637">
                  <c:v>16.7</c:v>
                </c:pt>
                <c:pt idx="1638">
                  <c:v>20.399999999999999</c:v>
                </c:pt>
                <c:pt idx="1639">
                  <c:v>19.2</c:v>
                </c:pt>
                <c:pt idx="1640">
                  <c:v>23.7</c:v>
                </c:pt>
                <c:pt idx="1641">
                  <c:v>23.5</c:v>
                </c:pt>
                <c:pt idx="1642">
                  <c:v>19.2</c:v>
                </c:pt>
                <c:pt idx="1643">
                  <c:v>20.399999999999999</c:v>
                </c:pt>
                <c:pt idx="1644">
                  <c:v>25</c:v>
                </c:pt>
                <c:pt idx="1645">
                  <c:v>25</c:v>
                </c:pt>
                <c:pt idx="1646">
                  <c:v>27</c:v>
                </c:pt>
                <c:pt idx="1647">
                  <c:v>21</c:v>
                </c:pt>
                <c:pt idx="1648">
                  <c:v>19</c:v>
                </c:pt>
                <c:pt idx="1649">
                  <c:v>21</c:v>
                </c:pt>
                <c:pt idx="1650">
                  <c:v>23</c:v>
                </c:pt>
                <c:pt idx="1651">
                  <c:v>12.2</c:v>
                </c:pt>
                <c:pt idx="1652">
                  <c:v>9.1</c:v>
                </c:pt>
                <c:pt idx="1653">
                  <c:v>27</c:v>
                </c:pt>
                <c:pt idx="1654">
                  <c:v>27</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13.2</c:v>
                </c:pt>
                <c:pt idx="1683">
                  <c:v>9.6999999999999993</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19</c:v>
                </c:pt>
                <c:pt idx="1699">
                  <c:v>20</c:v>
                </c:pt>
                <c:pt idx="1700">
                  <c:v>18</c:v>
                </c:pt>
                <c:pt idx="1701">
                  <c:v>19</c:v>
                </c:pt>
                <c:pt idx="1702">
                  <c:v>21</c:v>
                </c:pt>
                <c:pt idx="1703">
                  <c:v>17</c:v>
                </c:pt>
                <c:pt idx="1704">
                  <c:v>18</c:v>
                </c:pt>
                <c:pt idx="1705">
                  <c:v>20</c:v>
                </c:pt>
                <c:pt idx="1706">
                  <c:v>21</c:v>
                </c:pt>
                <c:pt idx="1707">
                  <c:v>23</c:v>
                </c:pt>
                <c:pt idx="1708">
                  <c:v>22</c:v>
                </c:pt>
                <c:pt idx="1709">
                  <c:v>22</c:v>
                </c:pt>
                <c:pt idx="1710">
                  <c:v>22</c:v>
                </c:pt>
                <c:pt idx="1711">
                  <c:v>21</c:v>
                </c:pt>
                <c:pt idx="1712">
                  <c:v>24</c:v>
                </c:pt>
                <c:pt idx="1713">
                  <c:v>13.4</c:v>
                </c:pt>
                <c:pt idx="1714">
                  <c:v>7.2</c:v>
                </c:pt>
                <c:pt idx="1715">
                  <c:v>24</c:v>
                </c:pt>
                <c:pt idx="1716">
                  <c:v>23</c:v>
                </c:pt>
                <c:pt idx="1717">
                  <c:v>22</c:v>
                </c:pt>
                <c:pt idx="1718">
                  <c:v>22</c:v>
                </c:pt>
                <c:pt idx="1719">
                  <c:v>15</c:v>
                </c:pt>
                <c:pt idx="1720">
                  <c:v>19</c:v>
                </c:pt>
                <c:pt idx="1721">
                  <c:v>15</c:v>
                </c:pt>
                <c:pt idx="1722">
                  <c:v>19</c:v>
                </c:pt>
                <c:pt idx="1723">
                  <c:v>22</c:v>
                </c:pt>
                <c:pt idx="1724">
                  <c:v>17</c:v>
                </c:pt>
                <c:pt idx="1725">
                  <c:v>19</c:v>
                </c:pt>
                <c:pt idx="1726">
                  <c:v>18</c:v>
                </c:pt>
                <c:pt idx="1727">
                  <c:v>21</c:v>
                </c:pt>
                <c:pt idx="1728">
                  <c:v>18</c:v>
                </c:pt>
                <c:pt idx="1729">
                  <c:v>15</c:v>
                </c:pt>
                <c:pt idx="1730">
                  <c:v>17</c:v>
                </c:pt>
                <c:pt idx="1731">
                  <c:v>17</c:v>
                </c:pt>
                <c:pt idx="1732">
                  <c:v>15</c:v>
                </c:pt>
                <c:pt idx="1733">
                  <c:v>17</c:v>
                </c:pt>
                <c:pt idx="1734">
                  <c:v>11.8</c:v>
                </c:pt>
                <c:pt idx="1735">
                  <c:v>15.9</c:v>
                </c:pt>
                <c:pt idx="1736">
                  <c:v>12</c:v>
                </c:pt>
                <c:pt idx="1737">
                  <c:v>13</c:v>
                </c:pt>
                <c:pt idx="1738">
                  <c:v>11.8</c:v>
                </c:pt>
                <c:pt idx="1739">
                  <c:v>13</c:v>
                </c:pt>
                <c:pt idx="1740">
                  <c:v>12.2</c:v>
                </c:pt>
                <c:pt idx="1741">
                  <c:v>13.2</c:v>
                </c:pt>
                <c:pt idx="1742">
                  <c:v>13.4</c:v>
                </c:pt>
                <c:pt idx="1743">
                  <c:v>13.8</c:v>
                </c:pt>
                <c:pt idx="1744">
                  <c:v>14.8</c:v>
                </c:pt>
                <c:pt idx="1745">
                  <c:v>13.4</c:v>
                </c:pt>
                <c:pt idx="1746">
                  <c:v>12.8</c:v>
                </c:pt>
                <c:pt idx="1747">
                  <c:v>13.2</c:v>
                </c:pt>
                <c:pt idx="1748">
                  <c:v>10.7</c:v>
                </c:pt>
                <c:pt idx="1749">
                  <c:v>9.1</c:v>
                </c:pt>
                <c:pt idx="1750">
                  <c:v>8.3000000000000007</c:v>
                </c:pt>
                <c:pt idx="1751">
                  <c:v>8.1</c:v>
                </c:pt>
                <c:pt idx="1752">
                  <c:v>7.4</c:v>
                </c:pt>
                <c:pt idx="1753">
                  <c:v>6</c:v>
                </c:pt>
                <c:pt idx="1754">
                  <c:v>4.4000000000000004</c:v>
                </c:pt>
                <c:pt idx="1755">
                  <c:v>8.5</c:v>
                </c:pt>
                <c:pt idx="1756">
                  <c:v>10.1</c:v>
                </c:pt>
                <c:pt idx="1757">
                  <c:v>10.3</c:v>
                </c:pt>
                <c:pt idx="1758">
                  <c:v>11.4</c:v>
                </c:pt>
                <c:pt idx="1759">
                  <c:v>13.2</c:v>
                </c:pt>
                <c:pt idx="1760">
                  <c:v>12.2</c:v>
                </c:pt>
                <c:pt idx="1761">
                  <c:v>10.9</c:v>
                </c:pt>
                <c:pt idx="1762">
                  <c:v>8.5</c:v>
                </c:pt>
                <c:pt idx="1763">
                  <c:v>9.1</c:v>
                </c:pt>
                <c:pt idx="1764">
                  <c:v>13.4</c:v>
                </c:pt>
                <c:pt idx="1765">
                  <c:v>13.2</c:v>
                </c:pt>
                <c:pt idx="1766">
                  <c:v>13.4</c:v>
                </c:pt>
                <c:pt idx="1767">
                  <c:v>10.7</c:v>
                </c:pt>
                <c:pt idx="1768">
                  <c:v>9.9</c:v>
                </c:pt>
                <c:pt idx="1769">
                  <c:v>7.2</c:v>
                </c:pt>
                <c:pt idx="1770">
                  <c:v>12.4</c:v>
                </c:pt>
                <c:pt idx="1771">
                  <c:v>9.1</c:v>
                </c:pt>
                <c:pt idx="1772">
                  <c:v>9.6999999999999993</c:v>
                </c:pt>
                <c:pt idx="1773">
                  <c:v>7.2</c:v>
                </c:pt>
                <c:pt idx="1774">
                  <c:v>8.6999999999999993</c:v>
                </c:pt>
                <c:pt idx="1775">
                  <c:v>8.1</c:v>
                </c:pt>
                <c:pt idx="1776">
                  <c:v>5.6</c:v>
                </c:pt>
                <c:pt idx="1777">
                  <c:v>2.5</c:v>
                </c:pt>
                <c:pt idx="1778">
                  <c:v>6.8</c:v>
                </c:pt>
                <c:pt idx="1779">
                  <c:v>2.5</c:v>
                </c:pt>
                <c:pt idx="1780">
                  <c:v>2.5</c:v>
                </c:pt>
                <c:pt idx="1781">
                  <c:v>3.5</c:v>
                </c:pt>
                <c:pt idx="1782">
                  <c:v>2.1</c:v>
                </c:pt>
                <c:pt idx="1783">
                  <c:v>2.2999999999999998</c:v>
                </c:pt>
                <c:pt idx="1784">
                  <c:v>1.3</c:v>
                </c:pt>
                <c:pt idx="1785">
                  <c:v>1.7</c:v>
                </c:pt>
                <c:pt idx="1786">
                  <c:v>1.9</c:v>
                </c:pt>
                <c:pt idx="1787">
                  <c:v>2.7</c:v>
                </c:pt>
                <c:pt idx="1788">
                  <c:v>6.6</c:v>
                </c:pt>
                <c:pt idx="1789">
                  <c:v>8.6999999999999993</c:v>
                </c:pt>
                <c:pt idx="1790">
                  <c:v>9.9</c:v>
                </c:pt>
                <c:pt idx="1791">
                  <c:v>6</c:v>
                </c:pt>
                <c:pt idx="1792">
                  <c:v>7.9</c:v>
                </c:pt>
                <c:pt idx="1793">
                  <c:v>8.9</c:v>
                </c:pt>
                <c:pt idx="1794">
                  <c:v>7.6</c:v>
                </c:pt>
                <c:pt idx="1795">
                  <c:v>9.3000000000000007</c:v>
                </c:pt>
                <c:pt idx="1796">
                  <c:v>4.4000000000000004</c:v>
                </c:pt>
                <c:pt idx="1797">
                  <c:v>6.3</c:v>
                </c:pt>
                <c:pt idx="1798">
                  <c:v>3.1</c:v>
                </c:pt>
                <c:pt idx="1799">
                  <c:v>2.7</c:v>
                </c:pt>
                <c:pt idx="1800">
                  <c:v>4.5</c:v>
                </c:pt>
                <c:pt idx="1801">
                  <c:v>9.4</c:v>
                </c:pt>
                <c:pt idx="1802">
                  <c:v>6</c:v>
                </c:pt>
                <c:pt idx="1803">
                  <c:v>9.1999999999999993</c:v>
                </c:pt>
                <c:pt idx="1804">
                  <c:v>7.4</c:v>
                </c:pt>
                <c:pt idx="1805">
                  <c:v>5.0999999999999996</c:v>
                </c:pt>
                <c:pt idx="1806">
                  <c:v>8</c:v>
                </c:pt>
                <c:pt idx="1807">
                  <c:v>4.2</c:v>
                </c:pt>
                <c:pt idx="1808">
                  <c:v>2.7</c:v>
                </c:pt>
                <c:pt idx="1809">
                  <c:v>-0.7</c:v>
                </c:pt>
                <c:pt idx="1810">
                  <c:v>-0.4</c:v>
                </c:pt>
                <c:pt idx="1811">
                  <c:v>3.8</c:v>
                </c:pt>
                <c:pt idx="1812">
                  <c:v>1.5</c:v>
                </c:pt>
                <c:pt idx="1813">
                  <c:v>0.5</c:v>
                </c:pt>
                <c:pt idx="1814">
                  <c:v>1</c:v>
                </c:pt>
                <c:pt idx="1815">
                  <c:v>-0.6</c:v>
                </c:pt>
                <c:pt idx="1816">
                  <c:v>-0.6</c:v>
                </c:pt>
                <c:pt idx="1817">
                  <c:v>2.5</c:v>
                </c:pt>
                <c:pt idx="1818">
                  <c:v>4</c:v>
                </c:pt>
                <c:pt idx="1819">
                  <c:v>8.3000000000000007</c:v>
                </c:pt>
                <c:pt idx="1820">
                  <c:v>2.5</c:v>
                </c:pt>
                <c:pt idx="1821">
                  <c:v>2.2999999999999998</c:v>
                </c:pt>
                <c:pt idx="1822">
                  <c:v>2.5</c:v>
                </c:pt>
                <c:pt idx="1823">
                  <c:v>1.3</c:v>
                </c:pt>
                <c:pt idx="1824">
                  <c:v>3.1</c:v>
                </c:pt>
                <c:pt idx="1825">
                  <c:v>3.7</c:v>
                </c:pt>
                <c:pt idx="1826">
                  <c:v>3.9</c:v>
                </c:pt>
                <c:pt idx="1827">
                  <c:v>4.5999999999999996</c:v>
                </c:pt>
                <c:pt idx="1828">
                  <c:v>8.5</c:v>
                </c:pt>
                <c:pt idx="1829">
                  <c:v>4.5999999999999996</c:v>
                </c:pt>
                <c:pt idx="1830">
                  <c:v>4.8</c:v>
                </c:pt>
                <c:pt idx="1831">
                  <c:v>6</c:v>
                </c:pt>
                <c:pt idx="1832">
                  <c:v>7</c:v>
                </c:pt>
                <c:pt idx="1833">
                  <c:v>7</c:v>
                </c:pt>
                <c:pt idx="1834">
                  <c:v>5</c:v>
                </c:pt>
                <c:pt idx="1835">
                  <c:v>4</c:v>
                </c:pt>
                <c:pt idx="1836">
                  <c:v>1.5</c:v>
                </c:pt>
                <c:pt idx="1837">
                  <c:v>2</c:v>
                </c:pt>
                <c:pt idx="1838">
                  <c:v>3</c:v>
                </c:pt>
                <c:pt idx="1839">
                  <c:v>2.9</c:v>
                </c:pt>
                <c:pt idx="1840">
                  <c:v>2</c:v>
                </c:pt>
                <c:pt idx="1841">
                  <c:v>6</c:v>
                </c:pt>
                <c:pt idx="1842">
                  <c:v>7</c:v>
                </c:pt>
                <c:pt idx="1843">
                  <c:v>5</c:v>
                </c:pt>
                <c:pt idx="1844">
                  <c:v>3</c:v>
                </c:pt>
                <c:pt idx="1845">
                  <c:v>5</c:v>
                </c:pt>
                <c:pt idx="1846">
                  <c:v>3</c:v>
                </c:pt>
                <c:pt idx="1847">
                  <c:v>1</c:v>
                </c:pt>
                <c:pt idx="1848">
                  <c:v>-3</c:v>
                </c:pt>
                <c:pt idx="1849">
                  <c:v>-3</c:v>
                </c:pt>
                <c:pt idx="1850">
                  <c:v>0</c:v>
                </c:pt>
                <c:pt idx="1851">
                  <c:v>3</c:v>
                </c:pt>
                <c:pt idx="1852">
                  <c:v>3</c:v>
                </c:pt>
                <c:pt idx="1853">
                  <c:v>3</c:v>
                </c:pt>
                <c:pt idx="1854">
                  <c:v>7</c:v>
                </c:pt>
                <c:pt idx="1855">
                  <c:v>6</c:v>
                </c:pt>
                <c:pt idx="1856">
                  <c:v>6</c:v>
                </c:pt>
                <c:pt idx="1857">
                  <c:v>8</c:v>
                </c:pt>
                <c:pt idx="1858">
                  <c:v>9</c:v>
                </c:pt>
                <c:pt idx="1859">
                  <c:v>7</c:v>
                </c:pt>
                <c:pt idx="1860">
                  <c:v>6</c:v>
                </c:pt>
                <c:pt idx="1861">
                  <c:v>9</c:v>
                </c:pt>
                <c:pt idx="1862">
                  <c:v>8</c:v>
                </c:pt>
                <c:pt idx="1863">
                  <c:v>8</c:v>
                </c:pt>
                <c:pt idx="1864">
                  <c:v>9</c:v>
                </c:pt>
                <c:pt idx="1865">
                  <c:v>8</c:v>
                </c:pt>
                <c:pt idx="1866">
                  <c:v>7</c:v>
                </c:pt>
                <c:pt idx="1867">
                  <c:v>6</c:v>
                </c:pt>
                <c:pt idx="1868">
                  <c:v>6.3</c:v>
                </c:pt>
                <c:pt idx="1869">
                  <c:v>3.6</c:v>
                </c:pt>
                <c:pt idx="1870">
                  <c:v>4</c:v>
                </c:pt>
                <c:pt idx="1871">
                  <c:v>7</c:v>
                </c:pt>
                <c:pt idx="1872">
                  <c:v>4</c:v>
                </c:pt>
                <c:pt idx="1873">
                  <c:v>5</c:v>
                </c:pt>
                <c:pt idx="1874">
                  <c:v>5</c:v>
                </c:pt>
                <c:pt idx="1875">
                  <c:v>5.5</c:v>
                </c:pt>
                <c:pt idx="1876">
                  <c:v>3.4</c:v>
                </c:pt>
                <c:pt idx="1877">
                  <c:v>0</c:v>
                </c:pt>
                <c:pt idx="1878">
                  <c:v>2</c:v>
                </c:pt>
                <c:pt idx="1879">
                  <c:v>5</c:v>
                </c:pt>
                <c:pt idx="1880">
                  <c:v>7</c:v>
                </c:pt>
                <c:pt idx="1881">
                  <c:v>7</c:v>
                </c:pt>
                <c:pt idx="1882">
                  <c:v>6.8</c:v>
                </c:pt>
                <c:pt idx="1883">
                  <c:v>6.8</c:v>
                </c:pt>
                <c:pt idx="1884">
                  <c:v>13</c:v>
                </c:pt>
                <c:pt idx="1885">
                  <c:v>12</c:v>
                </c:pt>
                <c:pt idx="1886">
                  <c:v>12</c:v>
                </c:pt>
                <c:pt idx="1887">
                  <c:v>6</c:v>
                </c:pt>
                <c:pt idx="1888">
                  <c:v>7</c:v>
                </c:pt>
                <c:pt idx="1889">
                  <c:v>1.7</c:v>
                </c:pt>
                <c:pt idx="1890">
                  <c:v>1.1000000000000001</c:v>
                </c:pt>
                <c:pt idx="1891">
                  <c:v>7.2</c:v>
                </c:pt>
                <c:pt idx="1892">
                  <c:v>11.3</c:v>
                </c:pt>
                <c:pt idx="1893">
                  <c:v>10.1</c:v>
                </c:pt>
                <c:pt idx="1894">
                  <c:v>7.9</c:v>
                </c:pt>
                <c:pt idx="1895">
                  <c:v>6</c:v>
                </c:pt>
                <c:pt idx="1896">
                  <c:v>7.2</c:v>
                </c:pt>
                <c:pt idx="1897">
                  <c:v>7</c:v>
                </c:pt>
                <c:pt idx="1898">
                  <c:v>6.8</c:v>
                </c:pt>
                <c:pt idx="1899">
                  <c:v>7.2</c:v>
                </c:pt>
                <c:pt idx="1900">
                  <c:v>6</c:v>
                </c:pt>
                <c:pt idx="1901">
                  <c:v>6.8</c:v>
                </c:pt>
                <c:pt idx="1902">
                  <c:v>6.8</c:v>
                </c:pt>
                <c:pt idx="1903">
                  <c:v>5.4</c:v>
                </c:pt>
                <c:pt idx="1904">
                  <c:v>8.1999999999999993</c:v>
                </c:pt>
                <c:pt idx="1905">
                  <c:v>6.9</c:v>
                </c:pt>
                <c:pt idx="1906">
                  <c:v>7</c:v>
                </c:pt>
                <c:pt idx="1907">
                  <c:v>6</c:v>
                </c:pt>
                <c:pt idx="1908">
                  <c:v>7.9</c:v>
                </c:pt>
                <c:pt idx="1909">
                  <c:v>9.3000000000000007</c:v>
                </c:pt>
                <c:pt idx="1910">
                  <c:v>13</c:v>
                </c:pt>
                <c:pt idx="1911">
                  <c:v>8.9</c:v>
                </c:pt>
                <c:pt idx="1912">
                  <c:v>6.2</c:v>
                </c:pt>
                <c:pt idx="1913">
                  <c:v>3.5</c:v>
                </c:pt>
                <c:pt idx="1914">
                  <c:v>5.4</c:v>
                </c:pt>
                <c:pt idx="1915">
                  <c:v>7</c:v>
                </c:pt>
                <c:pt idx="1916">
                  <c:v>8.3000000000000007</c:v>
                </c:pt>
                <c:pt idx="1917">
                  <c:v>7.7</c:v>
                </c:pt>
                <c:pt idx="1918">
                  <c:v>10.3</c:v>
                </c:pt>
                <c:pt idx="1919">
                  <c:v>14.6</c:v>
                </c:pt>
                <c:pt idx="1920">
                  <c:v>12</c:v>
                </c:pt>
                <c:pt idx="1921">
                  <c:v>5.0999999999999996</c:v>
                </c:pt>
                <c:pt idx="1922">
                  <c:v>7.7</c:v>
                </c:pt>
                <c:pt idx="1923">
                  <c:v>8.1</c:v>
                </c:pt>
                <c:pt idx="1924">
                  <c:v>9.6999999999999993</c:v>
                </c:pt>
                <c:pt idx="1925">
                  <c:v>9.3000000000000007</c:v>
                </c:pt>
                <c:pt idx="1926">
                  <c:v>7.7</c:v>
                </c:pt>
                <c:pt idx="1927">
                  <c:v>7.4</c:v>
                </c:pt>
                <c:pt idx="1928">
                  <c:v>6.6</c:v>
                </c:pt>
                <c:pt idx="1929">
                  <c:v>8.5</c:v>
                </c:pt>
                <c:pt idx="1930">
                  <c:v>9.3000000000000007</c:v>
                </c:pt>
                <c:pt idx="1931">
                  <c:v>8.9</c:v>
                </c:pt>
                <c:pt idx="1932">
                  <c:v>9.1</c:v>
                </c:pt>
                <c:pt idx="1933">
                  <c:v>13.4</c:v>
                </c:pt>
                <c:pt idx="1934">
                  <c:v>14.4</c:v>
                </c:pt>
                <c:pt idx="1935">
                  <c:v>11.1</c:v>
                </c:pt>
                <c:pt idx="1936">
                  <c:v>17.100000000000001</c:v>
                </c:pt>
                <c:pt idx="1937">
                  <c:v>19.600000000000001</c:v>
                </c:pt>
                <c:pt idx="1938">
                  <c:v>19</c:v>
                </c:pt>
                <c:pt idx="1939">
                  <c:v>18.899999999999999</c:v>
                </c:pt>
                <c:pt idx="1940">
                  <c:v>12.4</c:v>
                </c:pt>
                <c:pt idx="1941">
                  <c:v>12.8</c:v>
                </c:pt>
                <c:pt idx="1942">
                  <c:v>16.899999999999999</c:v>
                </c:pt>
                <c:pt idx="1943">
                  <c:v>21</c:v>
                </c:pt>
                <c:pt idx="1944">
                  <c:v>23.3</c:v>
                </c:pt>
                <c:pt idx="1945">
                  <c:v>23.7</c:v>
                </c:pt>
                <c:pt idx="1946">
                  <c:v>15</c:v>
                </c:pt>
                <c:pt idx="1947">
                  <c:v>14</c:v>
                </c:pt>
                <c:pt idx="1948">
                  <c:v>19.399999999999999</c:v>
                </c:pt>
                <c:pt idx="1949">
                  <c:v>19.8</c:v>
                </c:pt>
                <c:pt idx="1950">
                  <c:v>20</c:v>
                </c:pt>
                <c:pt idx="1951">
                  <c:v>19</c:v>
                </c:pt>
                <c:pt idx="1952">
                  <c:v>18.5</c:v>
                </c:pt>
                <c:pt idx="1953">
                  <c:v>19.2</c:v>
                </c:pt>
                <c:pt idx="1954">
                  <c:v>20</c:v>
                </c:pt>
                <c:pt idx="1955">
                  <c:v>23.9</c:v>
                </c:pt>
                <c:pt idx="1956">
                  <c:v>21.4</c:v>
                </c:pt>
                <c:pt idx="1957">
                  <c:v>22</c:v>
                </c:pt>
                <c:pt idx="1958">
                  <c:v>17.5</c:v>
                </c:pt>
                <c:pt idx="1959">
                  <c:v>18</c:v>
                </c:pt>
                <c:pt idx="1960">
                  <c:v>23</c:v>
                </c:pt>
                <c:pt idx="1961">
                  <c:v>25</c:v>
                </c:pt>
                <c:pt idx="1962">
                  <c:v>27</c:v>
                </c:pt>
                <c:pt idx="1963">
                  <c:v>24.6</c:v>
                </c:pt>
                <c:pt idx="1964">
                  <c:v>17.100000000000001</c:v>
                </c:pt>
                <c:pt idx="1965">
                  <c:v>16.3</c:v>
                </c:pt>
                <c:pt idx="1966">
                  <c:v>12.8</c:v>
                </c:pt>
                <c:pt idx="1967">
                  <c:v>17.5</c:v>
                </c:pt>
                <c:pt idx="1968">
                  <c:v>16.3</c:v>
                </c:pt>
                <c:pt idx="1969">
                  <c:v>19.399999999999999</c:v>
                </c:pt>
                <c:pt idx="1970">
                  <c:v>16.5</c:v>
                </c:pt>
                <c:pt idx="1971">
                  <c:v>15.3</c:v>
                </c:pt>
                <c:pt idx="1972">
                  <c:v>16.7</c:v>
                </c:pt>
                <c:pt idx="1973">
                  <c:v>15.5</c:v>
                </c:pt>
                <c:pt idx="1974">
                  <c:v>13.6</c:v>
                </c:pt>
                <c:pt idx="1975">
                  <c:v>10.3</c:v>
                </c:pt>
                <c:pt idx="1976">
                  <c:v>14.2</c:v>
                </c:pt>
                <c:pt idx="1977">
                  <c:v>16.3</c:v>
                </c:pt>
                <c:pt idx="1978">
                  <c:v>20</c:v>
                </c:pt>
                <c:pt idx="1979">
                  <c:v>22.2</c:v>
                </c:pt>
                <c:pt idx="1980">
                  <c:v>18.100000000000001</c:v>
                </c:pt>
                <c:pt idx="1981">
                  <c:v>18.899999999999999</c:v>
                </c:pt>
                <c:pt idx="1982">
                  <c:v>16.7</c:v>
                </c:pt>
                <c:pt idx="1983">
                  <c:v>13.4</c:v>
                </c:pt>
                <c:pt idx="1984">
                  <c:v>11.4</c:v>
                </c:pt>
                <c:pt idx="1985">
                  <c:v>16.7</c:v>
                </c:pt>
                <c:pt idx="1986">
                  <c:v>24.3</c:v>
                </c:pt>
                <c:pt idx="1987">
                  <c:v>28.4</c:v>
                </c:pt>
                <c:pt idx="1988">
                  <c:v>20</c:v>
                </c:pt>
                <c:pt idx="1989">
                  <c:v>19.5</c:v>
                </c:pt>
                <c:pt idx="1990">
                  <c:v>27</c:v>
                </c:pt>
                <c:pt idx="1991">
                  <c:v>19</c:v>
                </c:pt>
                <c:pt idx="1992">
                  <c:v>18</c:v>
                </c:pt>
                <c:pt idx="1993">
                  <c:v>14</c:v>
                </c:pt>
                <c:pt idx="1994">
                  <c:v>17</c:v>
                </c:pt>
                <c:pt idx="1995">
                  <c:v>24.6</c:v>
                </c:pt>
                <c:pt idx="1996">
                  <c:v>30</c:v>
                </c:pt>
                <c:pt idx="1997">
                  <c:v>33</c:v>
                </c:pt>
                <c:pt idx="1998">
                  <c:v>31.7</c:v>
                </c:pt>
                <c:pt idx="1999">
                  <c:v>22</c:v>
                </c:pt>
                <c:pt idx="2000">
                  <c:v>22</c:v>
                </c:pt>
                <c:pt idx="2001">
                  <c:v>17.3</c:v>
                </c:pt>
                <c:pt idx="2002">
                  <c:v>13.3</c:v>
                </c:pt>
                <c:pt idx="2003">
                  <c:v>14</c:v>
                </c:pt>
                <c:pt idx="2004">
                  <c:v>14.5</c:v>
                </c:pt>
                <c:pt idx="2005">
                  <c:v>13</c:v>
                </c:pt>
                <c:pt idx="2006">
                  <c:v>13.2</c:v>
                </c:pt>
                <c:pt idx="2007">
                  <c:v>13</c:v>
                </c:pt>
                <c:pt idx="2008">
                  <c:v>15.5</c:v>
                </c:pt>
                <c:pt idx="2009">
                  <c:v>18.899999999999999</c:v>
                </c:pt>
                <c:pt idx="2010">
                  <c:v>23.1</c:v>
                </c:pt>
                <c:pt idx="2011">
                  <c:v>22.2</c:v>
                </c:pt>
                <c:pt idx="2012">
                  <c:v>22.6</c:v>
                </c:pt>
                <c:pt idx="2013">
                  <c:v>15.7</c:v>
                </c:pt>
                <c:pt idx="2014">
                  <c:v>16.7</c:v>
                </c:pt>
                <c:pt idx="2015">
                  <c:v>17.5</c:v>
                </c:pt>
                <c:pt idx="2016">
                  <c:v>16.3</c:v>
                </c:pt>
                <c:pt idx="2017">
                  <c:v>19</c:v>
                </c:pt>
                <c:pt idx="2018">
                  <c:v>16.7</c:v>
                </c:pt>
                <c:pt idx="2019">
                  <c:v>17.100000000000001</c:v>
                </c:pt>
                <c:pt idx="2020">
                  <c:v>18.100000000000001</c:v>
                </c:pt>
                <c:pt idx="2021">
                  <c:v>14.8</c:v>
                </c:pt>
                <c:pt idx="2022">
                  <c:v>17.100000000000001</c:v>
                </c:pt>
                <c:pt idx="2023">
                  <c:v>20</c:v>
                </c:pt>
                <c:pt idx="2024">
                  <c:v>16.5</c:v>
                </c:pt>
                <c:pt idx="2025">
                  <c:v>14.4</c:v>
                </c:pt>
                <c:pt idx="2026">
                  <c:v>14.8</c:v>
                </c:pt>
                <c:pt idx="2027">
                  <c:v>16.899999999999999</c:v>
                </c:pt>
                <c:pt idx="2028">
                  <c:v>16.5</c:v>
                </c:pt>
                <c:pt idx="2029">
                  <c:v>20.399999999999999</c:v>
                </c:pt>
                <c:pt idx="2030">
                  <c:v>22.2</c:v>
                </c:pt>
                <c:pt idx="2031">
                  <c:v>23.7</c:v>
                </c:pt>
                <c:pt idx="2032">
                  <c:v>19</c:v>
                </c:pt>
                <c:pt idx="2033">
                  <c:v>20</c:v>
                </c:pt>
                <c:pt idx="2034">
                  <c:v>17.899999999999999</c:v>
                </c:pt>
                <c:pt idx="2035">
                  <c:v>15.2</c:v>
                </c:pt>
                <c:pt idx="2036">
                  <c:v>19.399999999999999</c:v>
                </c:pt>
                <c:pt idx="2037">
                  <c:v>17.899999999999999</c:v>
                </c:pt>
                <c:pt idx="2038">
                  <c:v>16.5</c:v>
                </c:pt>
                <c:pt idx="2039">
                  <c:v>24.9</c:v>
                </c:pt>
                <c:pt idx="2040">
                  <c:v>22.7</c:v>
                </c:pt>
                <c:pt idx="2041">
                  <c:v>21</c:v>
                </c:pt>
                <c:pt idx="2042">
                  <c:v>21.8</c:v>
                </c:pt>
                <c:pt idx="2043">
                  <c:v>20.6</c:v>
                </c:pt>
                <c:pt idx="2044">
                  <c:v>20.399999999999999</c:v>
                </c:pt>
                <c:pt idx="2045">
                  <c:v>19.399999999999999</c:v>
                </c:pt>
                <c:pt idx="2046">
                  <c:v>13.8</c:v>
                </c:pt>
                <c:pt idx="2047">
                  <c:v>18.100000000000001</c:v>
                </c:pt>
                <c:pt idx="2048">
                  <c:v>18.7</c:v>
                </c:pt>
                <c:pt idx="2049">
                  <c:v>18.3</c:v>
                </c:pt>
                <c:pt idx="2050">
                  <c:v>21</c:v>
                </c:pt>
                <c:pt idx="2051">
                  <c:v>22.6</c:v>
                </c:pt>
                <c:pt idx="2052">
                  <c:v>26.5</c:v>
                </c:pt>
                <c:pt idx="2053">
                  <c:v>26.1</c:v>
                </c:pt>
                <c:pt idx="2054">
                  <c:v>21.8</c:v>
                </c:pt>
                <c:pt idx="2055">
                  <c:v>20.2</c:v>
                </c:pt>
                <c:pt idx="2056">
                  <c:v>21</c:v>
                </c:pt>
                <c:pt idx="2057">
                  <c:v>19</c:v>
                </c:pt>
                <c:pt idx="2058">
                  <c:v>21</c:v>
                </c:pt>
                <c:pt idx="2059">
                  <c:v>16.7</c:v>
                </c:pt>
                <c:pt idx="2060">
                  <c:v>18.7</c:v>
                </c:pt>
                <c:pt idx="2061">
                  <c:v>18.3</c:v>
                </c:pt>
                <c:pt idx="2062">
                  <c:v>18.5</c:v>
                </c:pt>
                <c:pt idx="2063">
                  <c:v>18.100000000000001</c:v>
                </c:pt>
                <c:pt idx="2064">
                  <c:v>20</c:v>
                </c:pt>
                <c:pt idx="2065">
                  <c:v>21.6</c:v>
                </c:pt>
                <c:pt idx="2066">
                  <c:v>20</c:v>
                </c:pt>
                <c:pt idx="2067">
                  <c:v>19.399999999999999</c:v>
                </c:pt>
                <c:pt idx="2068">
                  <c:v>19</c:v>
                </c:pt>
                <c:pt idx="2069">
                  <c:v>17.3</c:v>
                </c:pt>
                <c:pt idx="2070">
                  <c:v>19.8</c:v>
                </c:pt>
                <c:pt idx="2071">
                  <c:v>17.7</c:v>
                </c:pt>
                <c:pt idx="2072">
                  <c:v>15.3</c:v>
                </c:pt>
                <c:pt idx="2073">
                  <c:v>16.7</c:v>
                </c:pt>
                <c:pt idx="2074">
                  <c:v>14.8</c:v>
                </c:pt>
                <c:pt idx="2075">
                  <c:v>16.899999999999999</c:v>
                </c:pt>
                <c:pt idx="2076">
                  <c:v>17.899999999999999</c:v>
                </c:pt>
                <c:pt idx="2077">
                  <c:v>15.5</c:v>
                </c:pt>
                <c:pt idx="2078">
                  <c:v>16.100000000000001</c:v>
                </c:pt>
                <c:pt idx="2079">
                  <c:v>19</c:v>
                </c:pt>
                <c:pt idx="2080">
                  <c:v>18.3</c:v>
                </c:pt>
                <c:pt idx="2081">
                  <c:v>20</c:v>
                </c:pt>
                <c:pt idx="2082">
                  <c:v>19.2</c:v>
                </c:pt>
                <c:pt idx="2083">
                  <c:v>17.7</c:v>
                </c:pt>
                <c:pt idx="2084">
                  <c:v>17.899999999999999</c:v>
                </c:pt>
                <c:pt idx="2085">
                  <c:v>13.4</c:v>
                </c:pt>
                <c:pt idx="2086">
                  <c:v>15.3</c:v>
                </c:pt>
                <c:pt idx="2087">
                  <c:v>12.4</c:v>
                </c:pt>
                <c:pt idx="2088">
                  <c:v>13.4</c:v>
                </c:pt>
                <c:pt idx="2089">
                  <c:v>11.4</c:v>
                </c:pt>
                <c:pt idx="2090">
                  <c:v>15.3</c:v>
                </c:pt>
                <c:pt idx="2091">
                  <c:v>15.5</c:v>
                </c:pt>
                <c:pt idx="2092">
                  <c:v>16.899999999999999</c:v>
                </c:pt>
                <c:pt idx="2093">
                  <c:v>14.8</c:v>
                </c:pt>
                <c:pt idx="2094">
                  <c:v>14.6</c:v>
                </c:pt>
                <c:pt idx="2095">
                  <c:v>13.6</c:v>
                </c:pt>
                <c:pt idx="2096">
                  <c:v>18.3</c:v>
                </c:pt>
                <c:pt idx="2097">
                  <c:v>18.3</c:v>
                </c:pt>
                <c:pt idx="2098">
                  <c:v>21.4</c:v>
                </c:pt>
                <c:pt idx="2099">
                  <c:v>18.100000000000001</c:v>
                </c:pt>
                <c:pt idx="2100">
                  <c:v>17.7</c:v>
                </c:pt>
                <c:pt idx="2101">
                  <c:v>16.3</c:v>
                </c:pt>
                <c:pt idx="2102">
                  <c:v>15.3</c:v>
                </c:pt>
                <c:pt idx="2103">
                  <c:v>16.7</c:v>
                </c:pt>
                <c:pt idx="2104">
                  <c:v>16.899999999999999</c:v>
                </c:pt>
                <c:pt idx="2105">
                  <c:v>13.8</c:v>
                </c:pt>
                <c:pt idx="2106">
                  <c:v>12</c:v>
                </c:pt>
                <c:pt idx="2107">
                  <c:v>11.8</c:v>
                </c:pt>
                <c:pt idx="2108">
                  <c:v>10</c:v>
                </c:pt>
                <c:pt idx="2109">
                  <c:v>8.6999999999999993</c:v>
                </c:pt>
                <c:pt idx="2110">
                  <c:v>8.5</c:v>
                </c:pt>
                <c:pt idx="2111">
                  <c:v>11.5</c:v>
                </c:pt>
                <c:pt idx="2112">
                  <c:v>11.5</c:v>
                </c:pt>
                <c:pt idx="2113">
                  <c:v>14.3</c:v>
                </c:pt>
                <c:pt idx="2114">
                  <c:v>16.2</c:v>
                </c:pt>
                <c:pt idx="2115">
                  <c:v>13.8</c:v>
                </c:pt>
                <c:pt idx="2116">
                  <c:v>12.6</c:v>
                </c:pt>
                <c:pt idx="2117">
                  <c:v>10.9</c:v>
                </c:pt>
                <c:pt idx="2118">
                  <c:v>12</c:v>
                </c:pt>
                <c:pt idx="2119">
                  <c:v>13</c:v>
                </c:pt>
                <c:pt idx="2120">
                  <c:v>16.100000000000001</c:v>
                </c:pt>
                <c:pt idx="2121">
                  <c:v>15</c:v>
                </c:pt>
                <c:pt idx="2122">
                  <c:v>12.8</c:v>
                </c:pt>
                <c:pt idx="2123">
                  <c:v>10.6</c:v>
                </c:pt>
                <c:pt idx="2124">
                  <c:v>11.7</c:v>
                </c:pt>
                <c:pt idx="2125">
                  <c:v>11.3</c:v>
                </c:pt>
                <c:pt idx="2126">
                  <c:v>12.8</c:v>
                </c:pt>
                <c:pt idx="2127">
                  <c:v>13.1</c:v>
                </c:pt>
                <c:pt idx="2128">
                  <c:v>13.7</c:v>
                </c:pt>
                <c:pt idx="2129">
                  <c:v>10.5</c:v>
                </c:pt>
                <c:pt idx="2130">
                  <c:v>10.5</c:v>
                </c:pt>
                <c:pt idx="2131">
                  <c:v>9.1</c:v>
                </c:pt>
                <c:pt idx="2132">
                  <c:v>9</c:v>
                </c:pt>
                <c:pt idx="2133">
                  <c:v>9</c:v>
                </c:pt>
                <c:pt idx="2134">
                  <c:v>6.6</c:v>
                </c:pt>
                <c:pt idx="2135">
                  <c:v>6</c:v>
                </c:pt>
                <c:pt idx="2136">
                  <c:v>6</c:v>
                </c:pt>
                <c:pt idx="2137">
                  <c:v>8</c:v>
                </c:pt>
                <c:pt idx="2138">
                  <c:v>11</c:v>
                </c:pt>
                <c:pt idx="2139">
                  <c:v>10</c:v>
                </c:pt>
                <c:pt idx="2140">
                  <c:v>8</c:v>
                </c:pt>
                <c:pt idx="2141">
                  <c:v>7.1</c:v>
                </c:pt>
                <c:pt idx="2142">
                  <c:v>10</c:v>
                </c:pt>
                <c:pt idx="2143">
                  <c:v>9</c:v>
                </c:pt>
                <c:pt idx="2144">
                  <c:v>9.5</c:v>
                </c:pt>
                <c:pt idx="2145">
                  <c:v>7.5</c:v>
                </c:pt>
                <c:pt idx="2146">
                  <c:v>8.5</c:v>
                </c:pt>
                <c:pt idx="2147">
                  <c:v>6</c:v>
                </c:pt>
                <c:pt idx="2148">
                  <c:v>5.2</c:v>
                </c:pt>
                <c:pt idx="2149">
                  <c:v>8.9</c:v>
                </c:pt>
                <c:pt idx="2150">
                  <c:v>8.6999999999999993</c:v>
                </c:pt>
                <c:pt idx="2151">
                  <c:v>8</c:v>
                </c:pt>
                <c:pt idx="2152">
                  <c:v>8.5</c:v>
                </c:pt>
                <c:pt idx="2153">
                  <c:v>7</c:v>
                </c:pt>
                <c:pt idx="2154">
                  <c:v>9</c:v>
                </c:pt>
                <c:pt idx="2155">
                  <c:v>4.5999999999999996</c:v>
                </c:pt>
                <c:pt idx="2156">
                  <c:v>5.2</c:v>
                </c:pt>
                <c:pt idx="2157">
                  <c:v>6</c:v>
                </c:pt>
                <c:pt idx="2158">
                  <c:v>7</c:v>
                </c:pt>
                <c:pt idx="2159">
                  <c:v>12.2</c:v>
                </c:pt>
                <c:pt idx="2160">
                  <c:v>11.8</c:v>
                </c:pt>
                <c:pt idx="2161">
                  <c:v>9.1</c:v>
                </c:pt>
                <c:pt idx="2162">
                  <c:v>10.5</c:v>
                </c:pt>
                <c:pt idx="2163">
                  <c:v>9.5</c:v>
                </c:pt>
                <c:pt idx="2164">
                  <c:v>6.4</c:v>
                </c:pt>
                <c:pt idx="2165">
                  <c:v>6</c:v>
                </c:pt>
                <c:pt idx="2166">
                  <c:v>8</c:v>
                </c:pt>
                <c:pt idx="2167">
                  <c:v>8</c:v>
                </c:pt>
                <c:pt idx="2168">
                  <c:v>8</c:v>
                </c:pt>
                <c:pt idx="2169">
                  <c:v>9.9</c:v>
                </c:pt>
                <c:pt idx="2170">
                  <c:v>8.9</c:v>
                </c:pt>
                <c:pt idx="2171">
                  <c:v>10</c:v>
                </c:pt>
                <c:pt idx="2172">
                  <c:v>12</c:v>
                </c:pt>
                <c:pt idx="2173">
                  <c:v>11.6</c:v>
                </c:pt>
                <c:pt idx="2174">
                  <c:v>6</c:v>
                </c:pt>
                <c:pt idx="2175">
                  <c:v>6</c:v>
                </c:pt>
                <c:pt idx="2176">
                  <c:v>6</c:v>
                </c:pt>
                <c:pt idx="2177">
                  <c:v>3.9</c:v>
                </c:pt>
                <c:pt idx="2178">
                  <c:v>3</c:v>
                </c:pt>
                <c:pt idx="2179">
                  <c:v>1</c:v>
                </c:pt>
                <c:pt idx="2180">
                  <c:v>0.7</c:v>
                </c:pt>
                <c:pt idx="2181">
                  <c:v>-1.6</c:v>
                </c:pt>
                <c:pt idx="2182">
                  <c:v>-2.4</c:v>
                </c:pt>
                <c:pt idx="2183">
                  <c:v>-3.5</c:v>
                </c:pt>
                <c:pt idx="2184">
                  <c:v>-0.3</c:v>
                </c:pt>
                <c:pt idx="2185">
                  <c:v>-0.2</c:v>
                </c:pt>
                <c:pt idx="2186">
                  <c:v>-2</c:v>
                </c:pt>
                <c:pt idx="2187">
                  <c:v>-0.5</c:v>
                </c:pt>
                <c:pt idx="2188">
                  <c:v>0.2</c:v>
                </c:pt>
                <c:pt idx="2189">
                  <c:v>1.2</c:v>
                </c:pt>
                <c:pt idx="2190">
                  <c:v>1.3</c:v>
                </c:pt>
                <c:pt idx="2191">
                  <c:v>3.3</c:v>
                </c:pt>
                <c:pt idx="2192">
                  <c:v>-0.5</c:v>
                </c:pt>
                <c:pt idx="2193">
                  <c:v>4.9000000000000004</c:v>
                </c:pt>
                <c:pt idx="2194">
                  <c:v>6.6</c:v>
                </c:pt>
                <c:pt idx="2195">
                  <c:v>3.3</c:v>
                </c:pt>
                <c:pt idx="2196">
                  <c:v>6.4</c:v>
                </c:pt>
                <c:pt idx="2197">
                  <c:v>6.6</c:v>
                </c:pt>
                <c:pt idx="2198">
                  <c:v>6</c:v>
                </c:pt>
                <c:pt idx="2199">
                  <c:v>5</c:v>
                </c:pt>
                <c:pt idx="2200">
                  <c:v>5.4</c:v>
                </c:pt>
                <c:pt idx="2201">
                  <c:v>3.7</c:v>
                </c:pt>
                <c:pt idx="2202">
                  <c:v>0.1</c:v>
                </c:pt>
                <c:pt idx="2203">
                  <c:v>-1.2</c:v>
                </c:pt>
                <c:pt idx="2204">
                  <c:v>-2.2000000000000002</c:v>
                </c:pt>
                <c:pt idx="2205">
                  <c:v>0.9</c:v>
                </c:pt>
                <c:pt idx="2206">
                  <c:v>-1.4</c:v>
                </c:pt>
                <c:pt idx="2207">
                  <c:v>-2.4</c:v>
                </c:pt>
                <c:pt idx="2208">
                  <c:v>-2.4</c:v>
                </c:pt>
                <c:pt idx="2209">
                  <c:v>-2.8</c:v>
                </c:pt>
                <c:pt idx="2210">
                  <c:v>0.1</c:v>
                </c:pt>
                <c:pt idx="2211">
                  <c:v>-0.6</c:v>
                </c:pt>
                <c:pt idx="2212">
                  <c:v>0.7</c:v>
                </c:pt>
                <c:pt idx="2213">
                  <c:v>0.3</c:v>
                </c:pt>
                <c:pt idx="2214">
                  <c:v>3.1</c:v>
                </c:pt>
                <c:pt idx="2215">
                  <c:v>9.1</c:v>
                </c:pt>
                <c:pt idx="2216">
                  <c:v>5</c:v>
                </c:pt>
                <c:pt idx="2217">
                  <c:v>6</c:v>
                </c:pt>
                <c:pt idx="2218">
                  <c:v>2.5</c:v>
                </c:pt>
                <c:pt idx="2219">
                  <c:v>2.5</c:v>
                </c:pt>
                <c:pt idx="2220">
                  <c:v>3.3</c:v>
                </c:pt>
                <c:pt idx="2221">
                  <c:v>3.5</c:v>
                </c:pt>
                <c:pt idx="2222">
                  <c:v>3.7</c:v>
                </c:pt>
                <c:pt idx="2223">
                  <c:v>1</c:v>
                </c:pt>
                <c:pt idx="2224">
                  <c:v>-1.3</c:v>
                </c:pt>
                <c:pt idx="2225">
                  <c:v>-3.1</c:v>
                </c:pt>
                <c:pt idx="2226">
                  <c:v>-3.1</c:v>
                </c:pt>
                <c:pt idx="2227">
                  <c:v>-1</c:v>
                </c:pt>
                <c:pt idx="2228">
                  <c:v>8.1</c:v>
                </c:pt>
                <c:pt idx="2229">
                  <c:v>9.5</c:v>
                </c:pt>
                <c:pt idx="2230">
                  <c:v>10</c:v>
                </c:pt>
                <c:pt idx="2231">
                  <c:v>4</c:v>
                </c:pt>
                <c:pt idx="2232">
                  <c:v>1.5</c:v>
                </c:pt>
                <c:pt idx="2233">
                  <c:v>7.2</c:v>
                </c:pt>
                <c:pt idx="2234">
                  <c:v>12</c:v>
                </c:pt>
                <c:pt idx="2235">
                  <c:v>6.5</c:v>
                </c:pt>
                <c:pt idx="2236">
                  <c:v>4</c:v>
                </c:pt>
                <c:pt idx="2237">
                  <c:v>1.5</c:v>
                </c:pt>
                <c:pt idx="2238">
                  <c:v>2</c:v>
                </c:pt>
                <c:pt idx="2239">
                  <c:v>4.4000000000000004</c:v>
                </c:pt>
                <c:pt idx="2240">
                  <c:v>7</c:v>
                </c:pt>
                <c:pt idx="2241">
                  <c:v>5.5</c:v>
                </c:pt>
                <c:pt idx="2242">
                  <c:v>7</c:v>
                </c:pt>
                <c:pt idx="2243">
                  <c:v>7.2</c:v>
                </c:pt>
                <c:pt idx="2244">
                  <c:v>2.2999999999999998</c:v>
                </c:pt>
                <c:pt idx="2245">
                  <c:v>1</c:v>
                </c:pt>
                <c:pt idx="2246">
                  <c:v>-2.2000000000000002</c:v>
                </c:pt>
                <c:pt idx="2247">
                  <c:v>1.3</c:v>
                </c:pt>
                <c:pt idx="2248">
                  <c:v>1</c:v>
                </c:pt>
                <c:pt idx="2249">
                  <c:v>1.5</c:v>
                </c:pt>
                <c:pt idx="2250">
                  <c:v>1</c:v>
                </c:pt>
                <c:pt idx="2251">
                  <c:v>2.5</c:v>
                </c:pt>
                <c:pt idx="2252">
                  <c:v>1</c:v>
                </c:pt>
                <c:pt idx="2253">
                  <c:v>0.7</c:v>
                </c:pt>
                <c:pt idx="2254">
                  <c:v>0.3</c:v>
                </c:pt>
                <c:pt idx="2255">
                  <c:v>3.5</c:v>
                </c:pt>
                <c:pt idx="2256">
                  <c:v>3.5</c:v>
                </c:pt>
                <c:pt idx="2257">
                  <c:v>3.5</c:v>
                </c:pt>
                <c:pt idx="2258">
                  <c:v>11.3</c:v>
                </c:pt>
                <c:pt idx="2259">
                  <c:v>11.4</c:v>
                </c:pt>
                <c:pt idx="2260">
                  <c:v>10.5</c:v>
                </c:pt>
                <c:pt idx="2261">
                  <c:v>10.9</c:v>
                </c:pt>
                <c:pt idx="2262">
                  <c:v>10.3</c:v>
                </c:pt>
                <c:pt idx="2263">
                  <c:v>8.6999999999999993</c:v>
                </c:pt>
                <c:pt idx="2264">
                  <c:v>6.4</c:v>
                </c:pt>
                <c:pt idx="2265">
                  <c:v>7.9</c:v>
                </c:pt>
                <c:pt idx="2266">
                  <c:v>6.8</c:v>
                </c:pt>
                <c:pt idx="2267">
                  <c:v>5.6</c:v>
                </c:pt>
                <c:pt idx="2268">
                  <c:v>1.9</c:v>
                </c:pt>
                <c:pt idx="2269">
                  <c:v>1.1000000000000001</c:v>
                </c:pt>
                <c:pt idx="2270">
                  <c:v>0.5</c:v>
                </c:pt>
                <c:pt idx="2271">
                  <c:v>2.1</c:v>
                </c:pt>
                <c:pt idx="2272">
                  <c:v>0</c:v>
                </c:pt>
                <c:pt idx="2273">
                  <c:v>1.5</c:v>
                </c:pt>
                <c:pt idx="2274">
                  <c:v>2.2999999999999998</c:v>
                </c:pt>
                <c:pt idx="2275">
                  <c:v>3.7</c:v>
                </c:pt>
                <c:pt idx="2276">
                  <c:v>5</c:v>
                </c:pt>
                <c:pt idx="2277">
                  <c:v>2.5</c:v>
                </c:pt>
                <c:pt idx="2278">
                  <c:v>4.4000000000000004</c:v>
                </c:pt>
                <c:pt idx="2279">
                  <c:v>6.2</c:v>
                </c:pt>
                <c:pt idx="2280">
                  <c:v>11</c:v>
                </c:pt>
                <c:pt idx="2281">
                  <c:v>13</c:v>
                </c:pt>
                <c:pt idx="2282">
                  <c:v>14.5</c:v>
                </c:pt>
                <c:pt idx="2283">
                  <c:v>19</c:v>
                </c:pt>
                <c:pt idx="2284">
                  <c:v>15</c:v>
                </c:pt>
                <c:pt idx="2285">
                  <c:v>18</c:v>
                </c:pt>
                <c:pt idx="2286">
                  <c:v>7.2</c:v>
                </c:pt>
                <c:pt idx="2287">
                  <c:v>10</c:v>
                </c:pt>
                <c:pt idx="2288">
                  <c:v>10.7</c:v>
                </c:pt>
                <c:pt idx="2289">
                  <c:v>11</c:v>
                </c:pt>
                <c:pt idx="2290">
                  <c:v>10</c:v>
                </c:pt>
                <c:pt idx="2291">
                  <c:v>12</c:v>
                </c:pt>
                <c:pt idx="2292">
                  <c:v>6.6</c:v>
                </c:pt>
                <c:pt idx="2293">
                  <c:v>5.7</c:v>
                </c:pt>
                <c:pt idx="2294">
                  <c:v>9.3000000000000007</c:v>
                </c:pt>
                <c:pt idx="2295">
                  <c:v>10</c:v>
                </c:pt>
                <c:pt idx="2296">
                  <c:v>4.0999999999999996</c:v>
                </c:pt>
                <c:pt idx="2297">
                  <c:v>7.5</c:v>
                </c:pt>
                <c:pt idx="2298">
                  <c:v>6.2</c:v>
                </c:pt>
                <c:pt idx="2299">
                  <c:v>5.2</c:v>
                </c:pt>
                <c:pt idx="2300">
                  <c:v>5</c:v>
                </c:pt>
                <c:pt idx="2301">
                  <c:v>7</c:v>
                </c:pt>
                <c:pt idx="2302">
                  <c:v>8.3000000000000007</c:v>
                </c:pt>
                <c:pt idx="2303">
                  <c:v>7.9</c:v>
                </c:pt>
                <c:pt idx="2304">
                  <c:v>9.9</c:v>
                </c:pt>
                <c:pt idx="2305">
                  <c:v>10.5</c:v>
                </c:pt>
                <c:pt idx="2306">
                  <c:v>12.4</c:v>
                </c:pt>
                <c:pt idx="2307">
                  <c:v>10.5</c:v>
                </c:pt>
                <c:pt idx="2308">
                  <c:v>11.6</c:v>
                </c:pt>
                <c:pt idx="2309">
                  <c:v>12.8</c:v>
                </c:pt>
                <c:pt idx="2310">
                  <c:v>14.8</c:v>
                </c:pt>
                <c:pt idx="2311">
                  <c:v>13</c:v>
                </c:pt>
                <c:pt idx="2312">
                  <c:v>12.8</c:v>
                </c:pt>
                <c:pt idx="2313">
                  <c:v>12.8</c:v>
                </c:pt>
                <c:pt idx="2314">
                  <c:v>18.3</c:v>
                </c:pt>
                <c:pt idx="2315">
                  <c:v>12.2</c:v>
                </c:pt>
                <c:pt idx="2316">
                  <c:v>9.6999999999999993</c:v>
                </c:pt>
                <c:pt idx="2317">
                  <c:v>12.6</c:v>
                </c:pt>
                <c:pt idx="2318">
                  <c:v>11.6</c:v>
                </c:pt>
                <c:pt idx="2319">
                  <c:v>13.8</c:v>
                </c:pt>
                <c:pt idx="2320">
                  <c:v>16.3</c:v>
                </c:pt>
                <c:pt idx="2321">
                  <c:v>19.5</c:v>
                </c:pt>
                <c:pt idx="2322">
                  <c:v>18.5</c:v>
                </c:pt>
                <c:pt idx="2323">
                  <c:v>18.899999999999999</c:v>
                </c:pt>
                <c:pt idx="2324">
                  <c:v>20.6</c:v>
                </c:pt>
                <c:pt idx="2325">
                  <c:v>21.4</c:v>
                </c:pt>
                <c:pt idx="2326">
                  <c:v>15.2</c:v>
                </c:pt>
                <c:pt idx="2327">
                  <c:v>18.899999999999999</c:v>
                </c:pt>
                <c:pt idx="2328">
                  <c:v>15.9</c:v>
                </c:pt>
                <c:pt idx="2329">
                  <c:v>11.4</c:v>
                </c:pt>
                <c:pt idx="2330">
                  <c:v>14.2</c:v>
                </c:pt>
                <c:pt idx="2331">
                  <c:v>12</c:v>
                </c:pt>
                <c:pt idx="2332">
                  <c:v>13.8</c:v>
                </c:pt>
                <c:pt idx="2333">
                  <c:v>14.6</c:v>
                </c:pt>
                <c:pt idx="2334">
                  <c:v>12.3</c:v>
                </c:pt>
                <c:pt idx="2335">
                  <c:v>18.3</c:v>
                </c:pt>
                <c:pt idx="2336">
                  <c:v>14.4</c:v>
                </c:pt>
                <c:pt idx="2337">
                  <c:v>20</c:v>
                </c:pt>
                <c:pt idx="2338">
                  <c:v>17.3</c:v>
                </c:pt>
                <c:pt idx="2339">
                  <c:v>16.100000000000001</c:v>
                </c:pt>
                <c:pt idx="2340">
                  <c:v>16</c:v>
                </c:pt>
                <c:pt idx="2341">
                  <c:v>16</c:v>
                </c:pt>
                <c:pt idx="2342">
                  <c:v>15</c:v>
                </c:pt>
                <c:pt idx="2343">
                  <c:v>15</c:v>
                </c:pt>
                <c:pt idx="2344">
                  <c:v>13</c:v>
                </c:pt>
                <c:pt idx="2345">
                  <c:v>11</c:v>
                </c:pt>
                <c:pt idx="2346">
                  <c:v>11</c:v>
                </c:pt>
                <c:pt idx="2347">
                  <c:v>15</c:v>
                </c:pt>
                <c:pt idx="2348">
                  <c:v>19</c:v>
                </c:pt>
                <c:pt idx="2349">
                  <c:v>13</c:v>
                </c:pt>
                <c:pt idx="2350">
                  <c:v>13</c:v>
                </c:pt>
                <c:pt idx="2351">
                  <c:v>14</c:v>
                </c:pt>
                <c:pt idx="2352">
                  <c:v>14</c:v>
                </c:pt>
                <c:pt idx="2353">
                  <c:v>13</c:v>
                </c:pt>
                <c:pt idx="2354">
                  <c:v>12</c:v>
                </c:pt>
                <c:pt idx="2355">
                  <c:v>13</c:v>
                </c:pt>
                <c:pt idx="2356">
                  <c:v>17.5</c:v>
                </c:pt>
                <c:pt idx="2357">
                  <c:v>17.5</c:v>
                </c:pt>
                <c:pt idx="2358">
                  <c:v>18</c:v>
                </c:pt>
                <c:pt idx="2359">
                  <c:v>18</c:v>
                </c:pt>
                <c:pt idx="2360">
                  <c:v>18</c:v>
                </c:pt>
                <c:pt idx="2361">
                  <c:v>15</c:v>
                </c:pt>
                <c:pt idx="2362">
                  <c:v>18</c:v>
                </c:pt>
                <c:pt idx="2363">
                  <c:v>18</c:v>
                </c:pt>
                <c:pt idx="2364">
                  <c:v>12</c:v>
                </c:pt>
                <c:pt idx="2365">
                  <c:v>17</c:v>
                </c:pt>
                <c:pt idx="2366">
                  <c:v>17</c:v>
                </c:pt>
                <c:pt idx="2367">
                  <c:v>15</c:v>
                </c:pt>
                <c:pt idx="2368">
                  <c:v>21</c:v>
                </c:pt>
                <c:pt idx="2369">
                  <c:v>25</c:v>
                </c:pt>
                <c:pt idx="2370">
                  <c:v>19</c:v>
                </c:pt>
                <c:pt idx="2371">
                  <c:v>20</c:v>
                </c:pt>
                <c:pt idx="2372">
                  <c:v>24</c:v>
                </c:pt>
                <c:pt idx="2373">
                  <c:v>19.5</c:v>
                </c:pt>
                <c:pt idx="2374">
                  <c:v>19.3</c:v>
                </c:pt>
                <c:pt idx="2375">
                  <c:v>22.4</c:v>
                </c:pt>
                <c:pt idx="2376">
                  <c:v>25.1</c:v>
                </c:pt>
                <c:pt idx="2377">
                  <c:v>24.9</c:v>
                </c:pt>
                <c:pt idx="2378">
                  <c:v>26.8</c:v>
                </c:pt>
                <c:pt idx="2379">
                  <c:v>24.7</c:v>
                </c:pt>
                <c:pt idx="2380">
                  <c:v>18.100000000000001</c:v>
                </c:pt>
                <c:pt idx="2381">
                  <c:v>18.899999999999999</c:v>
                </c:pt>
                <c:pt idx="2382">
                  <c:v>20.6</c:v>
                </c:pt>
                <c:pt idx="2383">
                  <c:v>18.7</c:v>
                </c:pt>
                <c:pt idx="2384">
                  <c:v>18.7</c:v>
                </c:pt>
                <c:pt idx="2385">
                  <c:v>17.5</c:v>
                </c:pt>
                <c:pt idx="2386">
                  <c:v>18.100000000000001</c:v>
                </c:pt>
                <c:pt idx="2387">
                  <c:v>18.7</c:v>
                </c:pt>
                <c:pt idx="2388">
                  <c:v>14.2</c:v>
                </c:pt>
                <c:pt idx="2389">
                  <c:v>17.5</c:v>
                </c:pt>
                <c:pt idx="2390">
                  <c:v>17.899999999999999</c:v>
                </c:pt>
                <c:pt idx="2391">
                  <c:v>20.2</c:v>
                </c:pt>
                <c:pt idx="2392">
                  <c:v>20</c:v>
                </c:pt>
                <c:pt idx="2393">
                  <c:v>18.3</c:v>
                </c:pt>
                <c:pt idx="2394">
                  <c:v>20</c:v>
                </c:pt>
                <c:pt idx="2395">
                  <c:v>21.8</c:v>
                </c:pt>
                <c:pt idx="2396">
                  <c:v>21.4</c:v>
                </c:pt>
                <c:pt idx="2397">
                  <c:v>22.2</c:v>
                </c:pt>
                <c:pt idx="2398">
                  <c:v>22.4</c:v>
                </c:pt>
                <c:pt idx="2399">
                  <c:v>22.7</c:v>
                </c:pt>
                <c:pt idx="2400">
                  <c:v>22.9</c:v>
                </c:pt>
                <c:pt idx="2401">
                  <c:v>21.2</c:v>
                </c:pt>
                <c:pt idx="2402">
                  <c:v>23.5</c:v>
                </c:pt>
                <c:pt idx="2403">
                  <c:v>19.8</c:v>
                </c:pt>
                <c:pt idx="2404">
                  <c:v>18.899999999999999</c:v>
                </c:pt>
                <c:pt idx="2405">
                  <c:v>19.2</c:v>
                </c:pt>
                <c:pt idx="2406">
                  <c:v>23.3</c:v>
                </c:pt>
                <c:pt idx="2407">
                  <c:v>22.4</c:v>
                </c:pt>
                <c:pt idx="2408">
                  <c:v>19.2</c:v>
                </c:pt>
                <c:pt idx="2409">
                  <c:v>18.899999999999999</c:v>
                </c:pt>
                <c:pt idx="2410">
                  <c:v>18.100000000000001</c:v>
                </c:pt>
                <c:pt idx="2411">
                  <c:v>17.899999999999999</c:v>
                </c:pt>
                <c:pt idx="2412">
                  <c:v>17.3</c:v>
                </c:pt>
                <c:pt idx="2413">
                  <c:v>16.3</c:v>
                </c:pt>
                <c:pt idx="2414">
                  <c:v>15.2</c:v>
                </c:pt>
                <c:pt idx="2415">
                  <c:v>17.3</c:v>
                </c:pt>
                <c:pt idx="2416">
                  <c:v>16.3</c:v>
                </c:pt>
                <c:pt idx="2417">
                  <c:v>21.4</c:v>
                </c:pt>
                <c:pt idx="2418">
                  <c:v>24.5</c:v>
                </c:pt>
                <c:pt idx="2419">
                  <c:v>24.5</c:v>
                </c:pt>
                <c:pt idx="2420">
                  <c:v>20.2</c:v>
                </c:pt>
                <c:pt idx="2421">
                  <c:v>20.6</c:v>
                </c:pt>
                <c:pt idx="2422">
                  <c:v>20.8</c:v>
                </c:pt>
                <c:pt idx="2423">
                  <c:v>21</c:v>
                </c:pt>
                <c:pt idx="2424">
                  <c:v>19.600000000000001</c:v>
                </c:pt>
                <c:pt idx="2425">
                  <c:v>22.6</c:v>
                </c:pt>
                <c:pt idx="2426">
                  <c:v>22</c:v>
                </c:pt>
                <c:pt idx="2427">
                  <c:v>21.8</c:v>
                </c:pt>
                <c:pt idx="2428">
                  <c:v>23.5</c:v>
                </c:pt>
                <c:pt idx="2429">
                  <c:v>24.1</c:v>
                </c:pt>
                <c:pt idx="2430">
                  <c:v>13.4</c:v>
                </c:pt>
                <c:pt idx="2431">
                  <c:v>17.5</c:v>
                </c:pt>
                <c:pt idx="2432">
                  <c:v>17.100000000000001</c:v>
                </c:pt>
                <c:pt idx="2433">
                  <c:v>19.2</c:v>
                </c:pt>
                <c:pt idx="2434">
                  <c:v>16.3</c:v>
                </c:pt>
                <c:pt idx="2435">
                  <c:v>18.100000000000001</c:v>
                </c:pt>
                <c:pt idx="2436">
                  <c:v>15.5</c:v>
                </c:pt>
                <c:pt idx="2437">
                  <c:v>19.399999999999999</c:v>
                </c:pt>
                <c:pt idx="2438">
                  <c:v>16.7</c:v>
                </c:pt>
                <c:pt idx="2439">
                  <c:v>17.7</c:v>
                </c:pt>
                <c:pt idx="2440">
                  <c:v>15.5</c:v>
                </c:pt>
                <c:pt idx="2441">
                  <c:v>15.2</c:v>
                </c:pt>
                <c:pt idx="2442">
                  <c:v>13.6</c:v>
                </c:pt>
                <c:pt idx="2443">
                  <c:v>13.8</c:v>
                </c:pt>
                <c:pt idx="2444">
                  <c:v>16.899999999999999</c:v>
                </c:pt>
                <c:pt idx="2445">
                  <c:v>13.4</c:v>
                </c:pt>
                <c:pt idx="2446">
                  <c:v>14.8</c:v>
                </c:pt>
                <c:pt idx="2447">
                  <c:v>15.3</c:v>
                </c:pt>
                <c:pt idx="2448">
                  <c:v>15.5</c:v>
                </c:pt>
                <c:pt idx="2449">
                  <c:v>14.6</c:v>
                </c:pt>
                <c:pt idx="2450">
                  <c:v>13</c:v>
                </c:pt>
                <c:pt idx="2451">
                  <c:v>12.8</c:v>
                </c:pt>
                <c:pt idx="2452">
                  <c:v>13.2</c:v>
                </c:pt>
                <c:pt idx="2453">
                  <c:v>12.6</c:v>
                </c:pt>
                <c:pt idx="2454">
                  <c:v>11.3</c:v>
                </c:pt>
                <c:pt idx="2455">
                  <c:v>13</c:v>
                </c:pt>
                <c:pt idx="2456">
                  <c:v>13.8</c:v>
                </c:pt>
                <c:pt idx="2457">
                  <c:v>11.4</c:v>
                </c:pt>
                <c:pt idx="2458">
                  <c:v>16.3</c:v>
                </c:pt>
                <c:pt idx="2459">
                  <c:v>12.8</c:v>
                </c:pt>
                <c:pt idx="2460">
                  <c:v>14</c:v>
                </c:pt>
                <c:pt idx="2461">
                  <c:v>12.4</c:v>
                </c:pt>
                <c:pt idx="2462">
                  <c:v>14.4</c:v>
                </c:pt>
                <c:pt idx="2463">
                  <c:v>16.3</c:v>
                </c:pt>
                <c:pt idx="2464">
                  <c:v>14</c:v>
                </c:pt>
                <c:pt idx="2465">
                  <c:v>14.8</c:v>
                </c:pt>
                <c:pt idx="2466">
                  <c:v>15.7</c:v>
                </c:pt>
                <c:pt idx="2467">
                  <c:v>15.5</c:v>
                </c:pt>
                <c:pt idx="2468">
                  <c:v>15.5</c:v>
                </c:pt>
                <c:pt idx="2469">
                  <c:v>14.8</c:v>
                </c:pt>
                <c:pt idx="2470">
                  <c:v>13.6</c:v>
                </c:pt>
                <c:pt idx="2471">
                  <c:v>17.100000000000001</c:v>
                </c:pt>
                <c:pt idx="2472">
                  <c:v>16.100000000000001</c:v>
                </c:pt>
                <c:pt idx="2473">
                  <c:v>15.5</c:v>
                </c:pt>
                <c:pt idx="2474">
                  <c:v>15.5</c:v>
                </c:pt>
                <c:pt idx="2475">
                  <c:v>13.6</c:v>
                </c:pt>
                <c:pt idx="2476">
                  <c:v>17.100000000000001</c:v>
                </c:pt>
                <c:pt idx="2477">
                  <c:v>16.5</c:v>
                </c:pt>
                <c:pt idx="2478">
                  <c:v>17.5</c:v>
                </c:pt>
                <c:pt idx="2479">
                  <c:v>17.7</c:v>
                </c:pt>
                <c:pt idx="2480">
                  <c:v>16.5</c:v>
                </c:pt>
                <c:pt idx="2481">
                  <c:v>11.6</c:v>
                </c:pt>
                <c:pt idx="2482">
                  <c:v>14.6</c:v>
                </c:pt>
                <c:pt idx="2483">
                  <c:v>13</c:v>
                </c:pt>
                <c:pt idx="2484">
                  <c:v>11.3</c:v>
                </c:pt>
                <c:pt idx="2485">
                  <c:v>10.3</c:v>
                </c:pt>
                <c:pt idx="2486">
                  <c:v>11.1</c:v>
                </c:pt>
                <c:pt idx="2487">
                  <c:v>10.7</c:v>
                </c:pt>
                <c:pt idx="2488">
                  <c:v>7.2</c:v>
                </c:pt>
                <c:pt idx="2489">
                  <c:v>11.4</c:v>
                </c:pt>
                <c:pt idx="2490">
                  <c:v>12.4</c:v>
                </c:pt>
                <c:pt idx="2491">
                  <c:v>13</c:v>
                </c:pt>
                <c:pt idx="2492">
                  <c:v>13.4</c:v>
                </c:pt>
                <c:pt idx="2493">
                  <c:v>10.5</c:v>
                </c:pt>
                <c:pt idx="2494">
                  <c:v>16.5</c:v>
                </c:pt>
                <c:pt idx="2495">
                  <c:v>11.6</c:v>
                </c:pt>
                <c:pt idx="2496">
                  <c:v>9.5</c:v>
                </c:pt>
                <c:pt idx="2497">
                  <c:v>11.6</c:v>
                </c:pt>
                <c:pt idx="2498">
                  <c:v>12.2</c:v>
                </c:pt>
                <c:pt idx="2499">
                  <c:v>10.9</c:v>
                </c:pt>
                <c:pt idx="2500">
                  <c:v>7.7</c:v>
                </c:pt>
                <c:pt idx="2501">
                  <c:v>9</c:v>
                </c:pt>
                <c:pt idx="2502">
                  <c:v>11</c:v>
                </c:pt>
                <c:pt idx="2503">
                  <c:v>5</c:v>
                </c:pt>
                <c:pt idx="2504">
                  <c:v>4</c:v>
                </c:pt>
                <c:pt idx="2505">
                  <c:v>2.9</c:v>
                </c:pt>
                <c:pt idx="2506">
                  <c:v>5.8</c:v>
                </c:pt>
                <c:pt idx="2507">
                  <c:v>8.9</c:v>
                </c:pt>
                <c:pt idx="2508">
                  <c:v>4.8</c:v>
                </c:pt>
                <c:pt idx="2509">
                  <c:v>5</c:v>
                </c:pt>
                <c:pt idx="2510">
                  <c:v>2</c:v>
                </c:pt>
                <c:pt idx="2511">
                  <c:v>8.5</c:v>
                </c:pt>
                <c:pt idx="2512">
                  <c:v>8.1</c:v>
                </c:pt>
                <c:pt idx="2513">
                  <c:v>8.5</c:v>
                </c:pt>
                <c:pt idx="2514">
                  <c:v>8.6999999999999993</c:v>
                </c:pt>
                <c:pt idx="2515">
                  <c:v>3.3</c:v>
                </c:pt>
                <c:pt idx="2516">
                  <c:v>8.9</c:v>
                </c:pt>
                <c:pt idx="2517">
                  <c:v>6.4</c:v>
                </c:pt>
                <c:pt idx="2518">
                  <c:v>3.1</c:v>
                </c:pt>
                <c:pt idx="2519">
                  <c:v>4.8</c:v>
                </c:pt>
                <c:pt idx="2520">
                  <c:v>6.4</c:v>
                </c:pt>
                <c:pt idx="2521">
                  <c:v>9</c:v>
                </c:pt>
                <c:pt idx="2522">
                  <c:v>1.1000000000000001</c:v>
                </c:pt>
                <c:pt idx="2523">
                  <c:v>6</c:v>
                </c:pt>
                <c:pt idx="2524">
                  <c:v>6</c:v>
                </c:pt>
                <c:pt idx="2525">
                  <c:v>6</c:v>
                </c:pt>
                <c:pt idx="2526">
                  <c:v>3.3</c:v>
                </c:pt>
                <c:pt idx="2527">
                  <c:v>6.6</c:v>
                </c:pt>
                <c:pt idx="2528">
                  <c:v>2.2999999999999998</c:v>
                </c:pt>
                <c:pt idx="2529">
                  <c:v>1</c:v>
                </c:pt>
                <c:pt idx="2530">
                  <c:v>7.6</c:v>
                </c:pt>
                <c:pt idx="2531">
                  <c:v>6.2</c:v>
                </c:pt>
                <c:pt idx="2532">
                  <c:v>1.5</c:v>
                </c:pt>
                <c:pt idx="2533">
                  <c:v>1.8</c:v>
                </c:pt>
                <c:pt idx="2534">
                  <c:v>0.3</c:v>
                </c:pt>
                <c:pt idx="2535">
                  <c:v>2.4</c:v>
                </c:pt>
                <c:pt idx="2536">
                  <c:v>1.5</c:v>
                </c:pt>
                <c:pt idx="2537">
                  <c:v>3</c:v>
                </c:pt>
                <c:pt idx="2538">
                  <c:v>3</c:v>
                </c:pt>
                <c:pt idx="2539">
                  <c:v>-3</c:v>
                </c:pt>
                <c:pt idx="2540">
                  <c:v>0.6</c:v>
                </c:pt>
                <c:pt idx="2541">
                  <c:v>-1.4</c:v>
                </c:pt>
                <c:pt idx="2542">
                  <c:v>1.6</c:v>
                </c:pt>
                <c:pt idx="2543">
                  <c:v>1</c:v>
                </c:pt>
                <c:pt idx="2544">
                  <c:v>5.5</c:v>
                </c:pt>
                <c:pt idx="2545">
                  <c:v>-2.5</c:v>
                </c:pt>
                <c:pt idx="2546">
                  <c:v>3.5</c:v>
                </c:pt>
                <c:pt idx="2547">
                  <c:v>-2.5</c:v>
                </c:pt>
                <c:pt idx="2548">
                  <c:v>-3.5</c:v>
                </c:pt>
                <c:pt idx="2549">
                  <c:v>1</c:v>
                </c:pt>
                <c:pt idx="2550">
                  <c:v>1.8</c:v>
                </c:pt>
                <c:pt idx="2551">
                  <c:v>1.8</c:v>
                </c:pt>
                <c:pt idx="2552">
                  <c:v>0.8</c:v>
                </c:pt>
                <c:pt idx="2553">
                  <c:v>4.4000000000000004</c:v>
                </c:pt>
                <c:pt idx="2554">
                  <c:v>1</c:v>
                </c:pt>
                <c:pt idx="2555">
                  <c:v>-2.1</c:v>
                </c:pt>
                <c:pt idx="2556">
                  <c:v>-5</c:v>
                </c:pt>
                <c:pt idx="2557">
                  <c:v>2.2999999999999998</c:v>
                </c:pt>
                <c:pt idx="2558">
                  <c:v>2.2999999999999998</c:v>
                </c:pt>
                <c:pt idx="2559">
                  <c:v>-2.7</c:v>
                </c:pt>
                <c:pt idx="2560">
                  <c:v>-5</c:v>
                </c:pt>
                <c:pt idx="2561">
                  <c:v>-5</c:v>
                </c:pt>
                <c:pt idx="2562">
                  <c:v>2.9</c:v>
                </c:pt>
                <c:pt idx="2563">
                  <c:v>3.2</c:v>
                </c:pt>
                <c:pt idx="2564">
                  <c:v>3.2</c:v>
                </c:pt>
                <c:pt idx="2565">
                  <c:v>1</c:v>
                </c:pt>
                <c:pt idx="2566">
                  <c:v>3</c:v>
                </c:pt>
                <c:pt idx="2567">
                  <c:v>0.5</c:v>
                </c:pt>
                <c:pt idx="2568">
                  <c:v>2.8</c:v>
                </c:pt>
                <c:pt idx="2569">
                  <c:v>4</c:v>
                </c:pt>
                <c:pt idx="2570">
                  <c:v>1.5</c:v>
                </c:pt>
                <c:pt idx="2571">
                  <c:v>1.6</c:v>
                </c:pt>
                <c:pt idx="2572">
                  <c:v>2</c:v>
                </c:pt>
                <c:pt idx="2573">
                  <c:v>3.6</c:v>
                </c:pt>
                <c:pt idx="2574">
                  <c:v>5.5</c:v>
                </c:pt>
                <c:pt idx="2575">
                  <c:v>4.5</c:v>
                </c:pt>
                <c:pt idx="2576">
                  <c:v>6.5</c:v>
                </c:pt>
                <c:pt idx="2577">
                  <c:v>8.5</c:v>
                </c:pt>
                <c:pt idx="2578">
                  <c:v>8.9</c:v>
                </c:pt>
                <c:pt idx="2579">
                  <c:v>8.5</c:v>
                </c:pt>
                <c:pt idx="2580">
                  <c:v>10.199999999999999</c:v>
                </c:pt>
                <c:pt idx="2581">
                  <c:v>3.9</c:v>
                </c:pt>
                <c:pt idx="2582">
                  <c:v>9.8000000000000007</c:v>
                </c:pt>
                <c:pt idx="2583">
                  <c:v>7.7</c:v>
                </c:pt>
                <c:pt idx="2584">
                  <c:v>10</c:v>
                </c:pt>
                <c:pt idx="2585">
                  <c:v>8.5</c:v>
                </c:pt>
                <c:pt idx="2586">
                  <c:v>11.2</c:v>
                </c:pt>
                <c:pt idx="2587">
                  <c:v>7</c:v>
                </c:pt>
                <c:pt idx="2588">
                  <c:v>10.4</c:v>
                </c:pt>
                <c:pt idx="2589">
                  <c:v>15.2</c:v>
                </c:pt>
                <c:pt idx="2590">
                  <c:v>12.1</c:v>
                </c:pt>
                <c:pt idx="2591">
                  <c:v>9.1</c:v>
                </c:pt>
                <c:pt idx="2592">
                  <c:v>10.4</c:v>
                </c:pt>
                <c:pt idx="2593">
                  <c:v>7.6</c:v>
                </c:pt>
                <c:pt idx="2594">
                  <c:v>9</c:v>
                </c:pt>
                <c:pt idx="2595">
                  <c:v>10</c:v>
                </c:pt>
                <c:pt idx="2596">
                  <c:v>12.4</c:v>
                </c:pt>
                <c:pt idx="2597">
                  <c:v>7.1</c:v>
                </c:pt>
                <c:pt idx="2598">
                  <c:v>10.199999999999999</c:v>
                </c:pt>
                <c:pt idx="2599">
                  <c:v>11.4</c:v>
                </c:pt>
                <c:pt idx="2600">
                  <c:v>9.1</c:v>
                </c:pt>
                <c:pt idx="2601">
                  <c:v>8</c:v>
                </c:pt>
                <c:pt idx="2602">
                  <c:v>6.5</c:v>
                </c:pt>
                <c:pt idx="2603">
                  <c:v>6</c:v>
                </c:pt>
                <c:pt idx="2604">
                  <c:v>5</c:v>
                </c:pt>
                <c:pt idx="2605">
                  <c:v>4</c:v>
                </c:pt>
                <c:pt idx="2606">
                  <c:v>2.8</c:v>
                </c:pt>
                <c:pt idx="2607">
                  <c:v>8</c:v>
                </c:pt>
                <c:pt idx="2608">
                  <c:v>1.5</c:v>
                </c:pt>
                <c:pt idx="2609">
                  <c:v>2</c:v>
                </c:pt>
                <c:pt idx="2610">
                  <c:v>1</c:v>
                </c:pt>
                <c:pt idx="2611">
                  <c:v>5</c:v>
                </c:pt>
                <c:pt idx="2612">
                  <c:v>5</c:v>
                </c:pt>
                <c:pt idx="2613">
                  <c:v>7</c:v>
                </c:pt>
                <c:pt idx="2614">
                  <c:v>7</c:v>
                </c:pt>
                <c:pt idx="2615">
                  <c:v>5</c:v>
                </c:pt>
                <c:pt idx="2616">
                  <c:v>6</c:v>
                </c:pt>
                <c:pt idx="2617">
                  <c:v>1.5</c:v>
                </c:pt>
                <c:pt idx="2618">
                  <c:v>5.8</c:v>
                </c:pt>
                <c:pt idx="2619">
                  <c:v>7.4</c:v>
                </c:pt>
                <c:pt idx="2620">
                  <c:v>7.6</c:v>
                </c:pt>
                <c:pt idx="2621">
                  <c:v>7.6</c:v>
                </c:pt>
                <c:pt idx="2622">
                  <c:v>6</c:v>
                </c:pt>
                <c:pt idx="2623">
                  <c:v>7.4</c:v>
                </c:pt>
                <c:pt idx="2624">
                  <c:v>5</c:v>
                </c:pt>
                <c:pt idx="2625">
                  <c:v>6.4</c:v>
                </c:pt>
                <c:pt idx="2626">
                  <c:v>8.5</c:v>
                </c:pt>
                <c:pt idx="2627">
                  <c:v>9.6999999999999993</c:v>
                </c:pt>
                <c:pt idx="2628">
                  <c:v>4.8</c:v>
                </c:pt>
                <c:pt idx="2629">
                  <c:v>1.7</c:v>
                </c:pt>
                <c:pt idx="2630">
                  <c:v>2.1</c:v>
                </c:pt>
                <c:pt idx="2631">
                  <c:v>3.9</c:v>
                </c:pt>
                <c:pt idx="2632">
                  <c:v>7.7</c:v>
                </c:pt>
                <c:pt idx="2633">
                  <c:v>12.8</c:v>
                </c:pt>
                <c:pt idx="2634">
                  <c:v>6.6</c:v>
                </c:pt>
                <c:pt idx="2635">
                  <c:v>4.5999999999999996</c:v>
                </c:pt>
                <c:pt idx="2636">
                  <c:v>3.9</c:v>
                </c:pt>
                <c:pt idx="2637">
                  <c:v>3.5</c:v>
                </c:pt>
                <c:pt idx="2638">
                  <c:v>2.9</c:v>
                </c:pt>
                <c:pt idx="2639">
                  <c:v>0.3</c:v>
                </c:pt>
                <c:pt idx="2640">
                  <c:v>0.5</c:v>
                </c:pt>
                <c:pt idx="2641">
                  <c:v>1.9</c:v>
                </c:pt>
                <c:pt idx="2642">
                  <c:v>3.1</c:v>
                </c:pt>
                <c:pt idx="2643">
                  <c:v>5.6</c:v>
                </c:pt>
                <c:pt idx="2644">
                  <c:v>10.5</c:v>
                </c:pt>
                <c:pt idx="2645">
                  <c:v>8.5</c:v>
                </c:pt>
                <c:pt idx="2646">
                  <c:v>9.6999999999999993</c:v>
                </c:pt>
                <c:pt idx="2647">
                  <c:v>10.1</c:v>
                </c:pt>
                <c:pt idx="2648">
                  <c:v>13.2</c:v>
                </c:pt>
                <c:pt idx="2649">
                  <c:v>10.7</c:v>
                </c:pt>
                <c:pt idx="2650">
                  <c:v>7</c:v>
                </c:pt>
                <c:pt idx="2651">
                  <c:v>2.2999999999999998</c:v>
                </c:pt>
                <c:pt idx="2652">
                  <c:v>4.4000000000000004</c:v>
                </c:pt>
                <c:pt idx="2653">
                  <c:v>8.9</c:v>
                </c:pt>
                <c:pt idx="2654">
                  <c:v>7.9</c:v>
                </c:pt>
                <c:pt idx="2655">
                  <c:v>6.6</c:v>
                </c:pt>
                <c:pt idx="2656">
                  <c:v>7.7</c:v>
                </c:pt>
                <c:pt idx="2657">
                  <c:v>9.6999999999999993</c:v>
                </c:pt>
                <c:pt idx="2658">
                  <c:v>10.5</c:v>
                </c:pt>
                <c:pt idx="2659">
                  <c:v>7.4</c:v>
                </c:pt>
                <c:pt idx="2660">
                  <c:v>8.6999999999999993</c:v>
                </c:pt>
                <c:pt idx="2661">
                  <c:v>5.8</c:v>
                </c:pt>
                <c:pt idx="2662">
                  <c:v>4.5999999999999996</c:v>
                </c:pt>
                <c:pt idx="2663">
                  <c:v>6.6</c:v>
                </c:pt>
                <c:pt idx="2664">
                  <c:v>11.1</c:v>
                </c:pt>
                <c:pt idx="2665">
                  <c:v>7.2</c:v>
                </c:pt>
                <c:pt idx="2666">
                  <c:v>10.9</c:v>
                </c:pt>
                <c:pt idx="2667">
                  <c:v>15</c:v>
                </c:pt>
                <c:pt idx="2668">
                  <c:v>17.100000000000001</c:v>
                </c:pt>
                <c:pt idx="2669">
                  <c:v>11.8</c:v>
                </c:pt>
                <c:pt idx="2670">
                  <c:v>14.6</c:v>
                </c:pt>
                <c:pt idx="2671">
                  <c:v>15.7</c:v>
                </c:pt>
                <c:pt idx="2672">
                  <c:v>9.5</c:v>
                </c:pt>
                <c:pt idx="2673">
                  <c:v>7.9</c:v>
                </c:pt>
                <c:pt idx="2674">
                  <c:v>8.6999999999999993</c:v>
                </c:pt>
                <c:pt idx="2675">
                  <c:v>9.1</c:v>
                </c:pt>
                <c:pt idx="2676">
                  <c:v>11.1</c:v>
                </c:pt>
                <c:pt idx="2677">
                  <c:v>11.4</c:v>
                </c:pt>
                <c:pt idx="2678">
                  <c:v>12.8</c:v>
                </c:pt>
                <c:pt idx="2679">
                  <c:v>10.1</c:v>
                </c:pt>
                <c:pt idx="2680">
                  <c:v>9.3000000000000007</c:v>
                </c:pt>
                <c:pt idx="2681">
                  <c:v>12.8</c:v>
                </c:pt>
                <c:pt idx="2682">
                  <c:v>9.3000000000000007</c:v>
                </c:pt>
                <c:pt idx="2683">
                  <c:v>9.3000000000000007</c:v>
                </c:pt>
                <c:pt idx="2684">
                  <c:v>14.8</c:v>
                </c:pt>
                <c:pt idx="2685">
                  <c:v>17.5</c:v>
                </c:pt>
                <c:pt idx="2686">
                  <c:v>17.3</c:v>
                </c:pt>
                <c:pt idx="2687">
                  <c:v>14.4</c:v>
                </c:pt>
                <c:pt idx="2688">
                  <c:v>10.9</c:v>
                </c:pt>
                <c:pt idx="2689">
                  <c:v>16.3</c:v>
                </c:pt>
                <c:pt idx="2690">
                  <c:v>12.6</c:v>
                </c:pt>
                <c:pt idx="2691">
                  <c:v>14.8</c:v>
                </c:pt>
                <c:pt idx="2692">
                  <c:v>15.5</c:v>
                </c:pt>
                <c:pt idx="2693">
                  <c:v>14.4</c:v>
                </c:pt>
                <c:pt idx="2694">
                  <c:v>17.3</c:v>
                </c:pt>
                <c:pt idx="2695">
                  <c:v>15.5</c:v>
                </c:pt>
                <c:pt idx="2696">
                  <c:v>18.7</c:v>
                </c:pt>
                <c:pt idx="2697">
                  <c:v>20</c:v>
                </c:pt>
                <c:pt idx="2698">
                  <c:v>16.899999999999999</c:v>
                </c:pt>
                <c:pt idx="2699">
                  <c:v>13.4</c:v>
                </c:pt>
                <c:pt idx="2700">
                  <c:v>14.8</c:v>
                </c:pt>
                <c:pt idx="2701">
                  <c:v>14.6</c:v>
                </c:pt>
                <c:pt idx="2702">
                  <c:v>15.3</c:v>
                </c:pt>
                <c:pt idx="2703">
                  <c:v>17.5</c:v>
                </c:pt>
                <c:pt idx="2704">
                  <c:v>16.3</c:v>
                </c:pt>
                <c:pt idx="2705">
                  <c:v>15.9</c:v>
                </c:pt>
                <c:pt idx="2706">
                  <c:v>12.4</c:v>
                </c:pt>
                <c:pt idx="2707">
                  <c:v>12.2</c:v>
                </c:pt>
                <c:pt idx="2708">
                  <c:v>15.2</c:v>
                </c:pt>
                <c:pt idx="2709">
                  <c:v>18.3</c:v>
                </c:pt>
                <c:pt idx="2710">
                  <c:v>19.8</c:v>
                </c:pt>
                <c:pt idx="2711">
                  <c:v>19</c:v>
                </c:pt>
                <c:pt idx="2712">
                  <c:v>22.6</c:v>
                </c:pt>
                <c:pt idx="2713">
                  <c:v>17.100000000000001</c:v>
                </c:pt>
                <c:pt idx="2714">
                  <c:v>15.9</c:v>
                </c:pt>
                <c:pt idx="2715">
                  <c:v>15.5</c:v>
                </c:pt>
                <c:pt idx="2716">
                  <c:v>18.3</c:v>
                </c:pt>
                <c:pt idx="2717">
                  <c:v>14.6</c:v>
                </c:pt>
                <c:pt idx="2718">
                  <c:v>13.4</c:v>
                </c:pt>
                <c:pt idx="2719">
                  <c:v>15.9</c:v>
                </c:pt>
                <c:pt idx="2720">
                  <c:v>14.6</c:v>
                </c:pt>
                <c:pt idx="2721">
                  <c:v>17.7</c:v>
                </c:pt>
                <c:pt idx="2722">
                  <c:v>17.100000000000001</c:v>
                </c:pt>
                <c:pt idx="2723">
                  <c:v>17.899999999999999</c:v>
                </c:pt>
                <c:pt idx="2724">
                  <c:v>25.5</c:v>
                </c:pt>
                <c:pt idx="2725">
                  <c:v>19.8</c:v>
                </c:pt>
                <c:pt idx="2726">
                  <c:v>20.399999999999999</c:v>
                </c:pt>
                <c:pt idx="2727">
                  <c:v>17</c:v>
                </c:pt>
                <c:pt idx="2728">
                  <c:v>20</c:v>
                </c:pt>
                <c:pt idx="2729">
                  <c:v>18</c:v>
                </c:pt>
                <c:pt idx="2730">
                  <c:v>18.5</c:v>
                </c:pt>
                <c:pt idx="2731">
                  <c:v>18.5</c:v>
                </c:pt>
                <c:pt idx="2732">
                  <c:v>19</c:v>
                </c:pt>
                <c:pt idx="2733">
                  <c:v>19.5</c:v>
                </c:pt>
                <c:pt idx="2734">
                  <c:v>17</c:v>
                </c:pt>
                <c:pt idx="2735">
                  <c:v>15</c:v>
                </c:pt>
                <c:pt idx="2736">
                  <c:v>15</c:v>
                </c:pt>
                <c:pt idx="2737">
                  <c:v>15</c:v>
                </c:pt>
                <c:pt idx="2738">
                  <c:v>16</c:v>
                </c:pt>
                <c:pt idx="2739">
                  <c:v>16</c:v>
                </c:pt>
                <c:pt idx="2740">
                  <c:v>0</c:v>
                </c:pt>
                <c:pt idx="2741">
                  <c:v>0</c:v>
                </c:pt>
                <c:pt idx="2742">
                  <c:v>19.399999999999999</c:v>
                </c:pt>
                <c:pt idx="2743">
                  <c:v>18.5</c:v>
                </c:pt>
                <c:pt idx="2744">
                  <c:v>19.7</c:v>
                </c:pt>
                <c:pt idx="2745">
                  <c:v>23.5</c:v>
                </c:pt>
                <c:pt idx="2746">
                  <c:v>29.1</c:v>
                </c:pt>
                <c:pt idx="2747">
                  <c:v>23</c:v>
                </c:pt>
                <c:pt idx="2748">
                  <c:v>18.5</c:v>
                </c:pt>
                <c:pt idx="2749">
                  <c:v>20.100000000000001</c:v>
                </c:pt>
                <c:pt idx="2750">
                  <c:v>22.1</c:v>
                </c:pt>
                <c:pt idx="2751">
                  <c:v>21</c:v>
                </c:pt>
                <c:pt idx="2752">
                  <c:v>23.7</c:v>
                </c:pt>
                <c:pt idx="2753">
                  <c:v>21</c:v>
                </c:pt>
                <c:pt idx="2754">
                  <c:v>21</c:v>
                </c:pt>
                <c:pt idx="2755">
                  <c:v>15.5</c:v>
                </c:pt>
                <c:pt idx="2756">
                  <c:v>17.600000000000001</c:v>
                </c:pt>
                <c:pt idx="2757">
                  <c:v>16.2</c:v>
                </c:pt>
                <c:pt idx="2758">
                  <c:v>13.7</c:v>
                </c:pt>
                <c:pt idx="2759">
                  <c:v>14.5</c:v>
                </c:pt>
                <c:pt idx="2760">
                  <c:v>18.100000000000001</c:v>
                </c:pt>
                <c:pt idx="2761">
                  <c:v>17.3</c:v>
                </c:pt>
                <c:pt idx="2762">
                  <c:v>15.2</c:v>
                </c:pt>
                <c:pt idx="2763">
                  <c:v>17</c:v>
                </c:pt>
                <c:pt idx="2764">
                  <c:v>18.100000000000001</c:v>
                </c:pt>
                <c:pt idx="2765">
                  <c:v>26.1</c:v>
                </c:pt>
                <c:pt idx="2766">
                  <c:v>28.8</c:v>
                </c:pt>
                <c:pt idx="2767">
                  <c:v>29.7</c:v>
                </c:pt>
                <c:pt idx="2768">
                  <c:v>27.4</c:v>
                </c:pt>
                <c:pt idx="2769">
                  <c:v>27.9</c:v>
                </c:pt>
                <c:pt idx="2770">
                  <c:v>18</c:v>
                </c:pt>
                <c:pt idx="2771">
                  <c:v>21</c:v>
                </c:pt>
                <c:pt idx="2772">
                  <c:v>19.7</c:v>
                </c:pt>
                <c:pt idx="2773">
                  <c:v>18.600000000000001</c:v>
                </c:pt>
                <c:pt idx="2774">
                  <c:v>19.899999999999999</c:v>
                </c:pt>
                <c:pt idx="2775">
                  <c:v>21.4</c:v>
                </c:pt>
                <c:pt idx="2776">
                  <c:v>24.1</c:v>
                </c:pt>
                <c:pt idx="2777">
                  <c:v>21.9</c:v>
                </c:pt>
                <c:pt idx="2778">
                  <c:v>24.5</c:v>
                </c:pt>
                <c:pt idx="2779">
                  <c:v>24.8</c:v>
                </c:pt>
                <c:pt idx="2780">
                  <c:v>19.3</c:v>
                </c:pt>
                <c:pt idx="2781">
                  <c:v>20.399999999999999</c:v>
                </c:pt>
                <c:pt idx="2782">
                  <c:v>21.6</c:v>
                </c:pt>
                <c:pt idx="2783">
                  <c:v>21.5</c:v>
                </c:pt>
                <c:pt idx="2784">
                  <c:v>24.8</c:v>
                </c:pt>
                <c:pt idx="2785">
                  <c:v>25.8</c:v>
                </c:pt>
                <c:pt idx="2786">
                  <c:v>21.2</c:v>
                </c:pt>
                <c:pt idx="2787">
                  <c:v>27.1</c:v>
                </c:pt>
                <c:pt idx="2788">
                  <c:v>27.3</c:v>
                </c:pt>
                <c:pt idx="2789">
                  <c:v>25.1</c:v>
                </c:pt>
                <c:pt idx="2790">
                  <c:v>23.3</c:v>
                </c:pt>
                <c:pt idx="2791">
                  <c:v>24.5</c:v>
                </c:pt>
                <c:pt idx="2792">
                  <c:v>24.2</c:v>
                </c:pt>
                <c:pt idx="2793">
                  <c:v>19</c:v>
                </c:pt>
                <c:pt idx="2794">
                  <c:v>22.6</c:v>
                </c:pt>
                <c:pt idx="2795">
                  <c:v>25.4</c:v>
                </c:pt>
                <c:pt idx="2796">
                  <c:v>24.2</c:v>
                </c:pt>
                <c:pt idx="2797">
                  <c:v>23.2</c:v>
                </c:pt>
                <c:pt idx="2798">
                  <c:v>23.3</c:v>
                </c:pt>
                <c:pt idx="2799">
                  <c:v>22.6</c:v>
                </c:pt>
                <c:pt idx="2800">
                  <c:v>20.3</c:v>
                </c:pt>
                <c:pt idx="2801">
                  <c:v>19.399999999999999</c:v>
                </c:pt>
                <c:pt idx="2802">
                  <c:v>21.8</c:v>
                </c:pt>
                <c:pt idx="2803">
                  <c:v>21.9</c:v>
                </c:pt>
                <c:pt idx="2804">
                  <c:v>19.8</c:v>
                </c:pt>
                <c:pt idx="2805">
                  <c:v>21.3</c:v>
                </c:pt>
                <c:pt idx="2806">
                  <c:v>22.7</c:v>
                </c:pt>
                <c:pt idx="2807">
                  <c:v>24</c:v>
                </c:pt>
                <c:pt idx="2808">
                  <c:v>24.8</c:v>
                </c:pt>
                <c:pt idx="2809">
                  <c:v>23.7</c:v>
                </c:pt>
                <c:pt idx="2810">
                  <c:v>22.9</c:v>
                </c:pt>
                <c:pt idx="2811">
                  <c:v>20.3</c:v>
                </c:pt>
                <c:pt idx="2812">
                  <c:v>21</c:v>
                </c:pt>
                <c:pt idx="2813">
                  <c:v>19.600000000000001</c:v>
                </c:pt>
                <c:pt idx="2814">
                  <c:v>15.7</c:v>
                </c:pt>
                <c:pt idx="2815">
                  <c:v>16.5</c:v>
                </c:pt>
                <c:pt idx="2816">
                  <c:v>18.100000000000001</c:v>
                </c:pt>
                <c:pt idx="2817">
                  <c:v>17.899999999999999</c:v>
                </c:pt>
                <c:pt idx="2818">
                  <c:v>16.399999999999999</c:v>
                </c:pt>
                <c:pt idx="2819">
                  <c:v>16.899999999999999</c:v>
                </c:pt>
                <c:pt idx="2820">
                  <c:v>16.399999999999999</c:v>
                </c:pt>
                <c:pt idx="2821">
                  <c:v>14.4</c:v>
                </c:pt>
                <c:pt idx="2822">
                  <c:v>12</c:v>
                </c:pt>
                <c:pt idx="2823">
                  <c:v>14.1</c:v>
                </c:pt>
                <c:pt idx="2824">
                  <c:v>14.9</c:v>
                </c:pt>
                <c:pt idx="2825">
                  <c:v>14</c:v>
                </c:pt>
                <c:pt idx="2826">
                  <c:v>12.1</c:v>
                </c:pt>
                <c:pt idx="2827">
                  <c:v>14.4</c:v>
                </c:pt>
                <c:pt idx="2828">
                  <c:v>14.7</c:v>
                </c:pt>
                <c:pt idx="2829">
                  <c:v>16.8</c:v>
                </c:pt>
                <c:pt idx="2830">
                  <c:v>16.100000000000001</c:v>
                </c:pt>
                <c:pt idx="2831">
                  <c:v>16.600000000000001</c:v>
                </c:pt>
                <c:pt idx="2832">
                  <c:v>16.399999999999999</c:v>
                </c:pt>
                <c:pt idx="2833">
                  <c:v>16</c:v>
                </c:pt>
                <c:pt idx="2834">
                  <c:v>12.1</c:v>
                </c:pt>
                <c:pt idx="2835">
                  <c:v>10.7</c:v>
                </c:pt>
                <c:pt idx="2836">
                  <c:v>7.6</c:v>
                </c:pt>
                <c:pt idx="2837">
                  <c:v>8.9</c:v>
                </c:pt>
                <c:pt idx="2838">
                  <c:v>11.3</c:v>
                </c:pt>
                <c:pt idx="2839">
                  <c:v>9.6999999999999993</c:v>
                </c:pt>
                <c:pt idx="2840">
                  <c:v>9.1999999999999993</c:v>
                </c:pt>
                <c:pt idx="2841">
                  <c:v>7.2</c:v>
                </c:pt>
                <c:pt idx="2842">
                  <c:v>4.8</c:v>
                </c:pt>
                <c:pt idx="2843">
                  <c:v>3.9</c:v>
                </c:pt>
                <c:pt idx="2844">
                  <c:v>7.2</c:v>
                </c:pt>
                <c:pt idx="2845">
                  <c:v>13</c:v>
                </c:pt>
                <c:pt idx="2846">
                  <c:v>11.1</c:v>
                </c:pt>
                <c:pt idx="2847">
                  <c:v>7.9</c:v>
                </c:pt>
                <c:pt idx="2848">
                  <c:v>5.8</c:v>
                </c:pt>
                <c:pt idx="2849">
                  <c:v>7.6</c:v>
                </c:pt>
                <c:pt idx="2850">
                  <c:v>4.7</c:v>
                </c:pt>
                <c:pt idx="2851">
                  <c:v>13.1</c:v>
                </c:pt>
                <c:pt idx="2852">
                  <c:v>11.9</c:v>
                </c:pt>
                <c:pt idx="2853">
                  <c:v>7.7</c:v>
                </c:pt>
                <c:pt idx="2854">
                  <c:v>10.7</c:v>
                </c:pt>
                <c:pt idx="2855">
                  <c:v>8.1999999999999993</c:v>
                </c:pt>
                <c:pt idx="2856">
                  <c:v>12.7</c:v>
                </c:pt>
                <c:pt idx="2857">
                  <c:v>7.2</c:v>
                </c:pt>
                <c:pt idx="2858">
                  <c:v>9.5</c:v>
                </c:pt>
                <c:pt idx="2859">
                  <c:v>9.3000000000000007</c:v>
                </c:pt>
                <c:pt idx="2860">
                  <c:v>10.1</c:v>
                </c:pt>
                <c:pt idx="2861">
                  <c:v>9.4</c:v>
                </c:pt>
                <c:pt idx="2862">
                  <c:v>7.4</c:v>
                </c:pt>
                <c:pt idx="2863">
                  <c:v>4.0999999999999996</c:v>
                </c:pt>
                <c:pt idx="2864">
                  <c:v>1.8</c:v>
                </c:pt>
                <c:pt idx="2865">
                  <c:v>1.7</c:v>
                </c:pt>
                <c:pt idx="2866">
                  <c:v>1.4</c:v>
                </c:pt>
                <c:pt idx="2867">
                  <c:v>3.1</c:v>
                </c:pt>
                <c:pt idx="2868">
                  <c:v>7.1</c:v>
                </c:pt>
                <c:pt idx="2869">
                  <c:v>3.5</c:v>
                </c:pt>
                <c:pt idx="2870">
                  <c:v>2.6</c:v>
                </c:pt>
                <c:pt idx="2871">
                  <c:v>3</c:v>
                </c:pt>
                <c:pt idx="2872">
                  <c:v>9.4</c:v>
                </c:pt>
                <c:pt idx="2873">
                  <c:v>10.7</c:v>
                </c:pt>
                <c:pt idx="2874">
                  <c:v>9.8000000000000007</c:v>
                </c:pt>
                <c:pt idx="2875">
                  <c:v>7.2</c:v>
                </c:pt>
                <c:pt idx="2876">
                  <c:v>8.4</c:v>
                </c:pt>
                <c:pt idx="2877">
                  <c:v>6.7</c:v>
                </c:pt>
                <c:pt idx="2878">
                  <c:v>9.1</c:v>
                </c:pt>
                <c:pt idx="2879">
                  <c:v>6</c:v>
                </c:pt>
                <c:pt idx="2880">
                  <c:v>0.8</c:v>
                </c:pt>
                <c:pt idx="2881">
                  <c:v>1.6</c:v>
                </c:pt>
                <c:pt idx="2882">
                  <c:v>2.6</c:v>
                </c:pt>
                <c:pt idx="2883">
                  <c:v>5.2</c:v>
                </c:pt>
                <c:pt idx="2884">
                  <c:v>5.6</c:v>
                </c:pt>
                <c:pt idx="2885">
                  <c:v>5.8</c:v>
                </c:pt>
                <c:pt idx="2886">
                  <c:v>7.1</c:v>
                </c:pt>
                <c:pt idx="2887">
                  <c:v>8</c:v>
                </c:pt>
                <c:pt idx="2888">
                  <c:v>6.2</c:v>
                </c:pt>
                <c:pt idx="2889">
                  <c:v>8.5</c:v>
                </c:pt>
                <c:pt idx="2890">
                  <c:v>6.6</c:v>
                </c:pt>
                <c:pt idx="2891">
                  <c:v>5.3</c:v>
                </c:pt>
                <c:pt idx="2892">
                  <c:v>5.3</c:v>
                </c:pt>
                <c:pt idx="2893">
                  <c:v>5</c:v>
                </c:pt>
                <c:pt idx="2894">
                  <c:v>4</c:v>
                </c:pt>
                <c:pt idx="2895">
                  <c:v>3.7</c:v>
                </c:pt>
                <c:pt idx="2896">
                  <c:v>0.7</c:v>
                </c:pt>
                <c:pt idx="2897">
                  <c:v>-0.2</c:v>
                </c:pt>
                <c:pt idx="2898">
                  <c:v>-1.1000000000000001</c:v>
                </c:pt>
                <c:pt idx="2899">
                  <c:v>-6.6</c:v>
                </c:pt>
                <c:pt idx="2900">
                  <c:v>-6.5</c:v>
                </c:pt>
                <c:pt idx="2901">
                  <c:v>-2.7</c:v>
                </c:pt>
                <c:pt idx="2902">
                  <c:v>-4.0999999999999996</c:v>
                </c:pt>
                <c:pt idx="2903">
                  <c:v>-6</c:v>
                </c:pt>
                <c:pt idx="2904">
                  <c:v>-4.5</c:v>
                </c:pt>
                <c:pt idx="2905">
                  <c:v>-2.8</c:v>
                </c:pt>
                <c:pt idx="2906">
                  <c:v>-1.3</c:v>
                </c:pt>
                <c:pt idx="2907">
                  <c:v>0.6</c:v>
                </c:pt>
                <c:pt idx="2908">
                  <c:v>0.6</c:v>
                </c:pt>
                <c:pt idx="2909">
                  <c:v>-0.4</c:v>
                </c:pt>
                <c:pt idx="2910">
                  <c:v>-3.6</c:v>
                </c:pt>
                <c:pt idx="2911">
                  <c:v>-1.7</c:v>
                </c:pt>
                <c:pt idx="2912">
                  <c:v>-1</c:v>
                </c:pt>
                <c:pt idx="2913">
                  <c:v>-3</c:v>
                </c:pt>
                <c:pt idx="2914">
                  <c:v>-3.6</c:v>
                </c:pt>
                <c:pt idx="2915">
                  <c:v>-1.4</c:v>
                </c:pt>
                <c:pt idx="2916">
                  <c:v>3</c:v>
                </c:pt>
                <c:pt idx="2917">
                  <c:v>5.3</c:v>
                </c:pt>
                <c:pt idx="2918">
                  <c:v>8.1999999999999993</c:v>
                </c:pt>
                <c:pt idx="2919">
                  <c:v>6.3</c:v>
                </c:pt>
                <c:pt idx="2920">
                  <c:v>-2.4</c:v>
                </c:pt>
                <c:pt idx="2921">
                  <c:v>-2.4</c:v>
                </c:pt>
                <c:pt idx="2922">
                  <c:v>-5</c:v>
                </c:pt>
                <c:pt idx="2923">
                  <c:v>0.7</c:v>
                </c:pt>
                <c:pt idx="2924">
                  <c:v>-0.2</c:v>
                </c:pt>
                <c:pt idx="2925">
                  <c:v>-2.2000000000000002</c:v>
                </c:pt>
                <c:pt idx="2926">
                  <c:v>-5</c:v>
                </c:pt>
                <c:pt idx="2927">
                  <c:v>-3.1</c:v>
                </c:pt>
                <c:pt idx="2928">
                  <c:v>-7.2</c:v>
                </c:pt>
                <c:pt idx="2929">
                  <c:v>-4</c:v>
                </c:pt>
                <c:pt idx="2930">
                  <c:v>-10.5</c:v>
                </c:pt>
                <c:pt idx="2931">
                  <c:v>-9.6</c:v>
                </c:pt>
                <c:pt idx="2932">
                  <c:v>-4.3</c:v>
                </c:pt>
                <c:pt idx="2933">
                  <c:v>1.8</c:v>
                </c:pt>
                <c:pt idx="2934">
                  <c:v>2.8</c:v>
                </c:pt>
                <c:pt idx="2935">
                  <c:v>6.9</c:v>
                </c:pt>
                <c:pt idx="2936">
                  <c:v>6</c:v>
                </c:pt>
                <c:pt idx="2937">
                  <c:v>6.8</c:v>
                </c:pt>
                <c:pt idx="2938">
                  <c:v>4.4000000000000004</c:v>
                </c:pt>
                <c:pt idx="2939">
                  <c:v>4.0999999999999996</c:v>
                </c:pt>
                <c:pt idx="2940">
                  <c:v>1.9</c:v>
                </c:pt>
                <c:pt idx="2941">
                  <c:v>7.2</c:v>
                </c:pt>
                <c:pt idx="2942">
                  <c:v>7.7</c:v>
                </c:pt>
                <c:pt idx="2943">
                  <c:v>4.0999999999999996</c:v>
                </c:pt>
                <c:pt idx="2944">
                  <c:v>6.6</c:v>
                </c:pt>
                <c:pt idx="2945">
                  <c:v>4.8</c:v>
                </c:pt>
                <c:pt idx="2946">
                  <c:v>3.1</c:v>
                </c:pt>
                <c:pt idx="2947">
                  <c:v>5.7</c:v>
                </c:pt>
                <c:pt idx="2948">
                  <c:v>7.9</c:v>
                </c:pt>
                <c:pt idx="2949">
                  <c:v>4.9000000000000004</c:v>
                </c:pt>
                <c:pt idx="2950">
                  <c:v>3.5</c:v>
                </c:pt>
                <c:pt idx="2951">
                  <c:v>1.1000000000000001</c:v>
                </c:pt>
                <c:pt idx="2952">
                  <c:v>-2.6</c:v>
                </c:pt>
                <c:pt idx="2953">
                  <c:v>-3.3</c:v>
                </c:pt>
                <c:pt idx="2954">
                  <c:v>0.1</c:v>
                </c:pt>
                <c:pt idx="2955">
                  <c:v>2</c:v>
                </c:pt>
                <c:pt idx="2956">
                  <c:v>1.4</c:v>
                </c:pt>
                <c:pt idx="2957">
                  <c:v>1.5</c:v>
                </c:pt>
                <c:pt idx="2958">
                  <c:v>-0.9</c:v>
                </c:pt>
                <c:pt idx="2959">
                  <c:v>0.6</c:v>
                </c:pt>
                <c:pt idx="2960">
                  <c:v>4.7</c:v>
                </c:pt>
                <c:pt idx="2961">
                  <c:v>1</c:v>
                </c:pt>
                <c:pt idx="2962">
                  <c:v>0</c:v>
                </c:pt>
                <c:pt idx="2963">
                  <c:v>-1.6</c:v>
                </c:pt>
                <c:pt idx="2964">
                  <c:v>-1.7</c:v>
                </c:pt>
                <c:pt idx="2965">
                  <c:v>-2.9</c:v>
                </c:pt>
                <c:pt idx="2966">
                  <c:v>0.1</c:v>
                </c:pt>
                <c:pt idx="2967">
                  <c:v>-0.4</c:v>
                </c:pt>
                <c:pt idx="2968">
                  <c:v>0.2</c:v>
                </c:pt>
                <c:pt idx="2969">
                  <c:v>-2.1</c:v>
                </c:pt>
                <c:pt idx="2970">
                  <c:v>-0.6</c:v>
                </c:pt>
                <c:pt idx="2971">
                  <c:v>-0.9</c:v>
                </c:pt>
                <c:pt idx="2972">
                  <c:v>-0.2</c:v>
                </c:pt>
                <c:pt idx="2973">
                  <c:v>-1.3</c:v>
                </c:pt>
                <c:pt idx="2974">
                  <c:v>0.4</c:v>
                </c:pt>
                <c:pt idx="2975">
                  <c:v>3.3</c:v>
                </c:pt>
                <c:pt idx="2976">
                  <c:v>5.7</c:v>
                </c:pt>
                <c:pt idx="2977">
                  <c:v>6.1</c:v>
                </c:pt>
                <c:pt idx="2978">
                  <c:v>5.0999999999999996</c:v>
                </c:pt>
                <c:pt idx="2979">
                  <c:v>-0.8</c:v>
                </c:pt>
                <c:pt idx="2980">
                  <c:v>2.1</c:v>
                </c:pt>
                <c:pt idx="2981">
                  <c:v>2.2000000000000002</c:v>
                </c:pt>
                <c:pt idx="2982">
                  <c:v>2.1</c:v>
                </c:pt>
                <c:pt idx="2983">
                  <c:v>1.1000000000000001</c:v>
                </c:pt>
                <c:pt idx="2984">
                  <c:v>4.2</c:v>
                </c:pt>
                <c:pt idx="2985">
                  <c:v>3.6</c:v>
                </c:pt>
                <c:pt idx="2986">
                  <c:v>3.9</c:v>
                </c:pt>
                <c:pt idx="2987">
                  <c:v>5.8</c:v>
                </c:pt>
                <c:pt idx="2988">
                  <c:v>6.5</c:v>
                </c:pt>
                <c:pt idx="2989">
                  <c:v>8.1999999999999993</c:v>
                </c:pt>
                <c:pt idx="2990">
                  <c:v>11.5</c:v>
                </c:pt>
                <c:pt idx="2991">
                  <c:v>11.4</c:v>
                </c:pt>
                <c:pt idx="2992">
                  <c:v>7.9</c:v>
                </c:pt>
                <c:pt idx="2993">
                  <c:v>7</c:v>
                </c:pt>
                <c:pt idx="2994">
                  <c:v>7.1</c:v>
                </c:pt>
                <c:pt idx="2995">
                  <c:v>4.2</c:v>
                </c:pt>
                <c:pt idx="2996">
                  <c:v>6.9</c:v>
                </c:pt>
                <c:pt idx="2997">
                  <c:v>7.5</c:v>
                </c:pt>
                <c:pt idx="2998">
                  <c:v>12</c:v>
                </c:pt>
                <c:pt idx="2999">
                  <c:v>5.3</c:v>
                </c:pt>
                <c:pt idx="3000">
                  <c:v>5.5</c:v>
                </c:pt>
                <c:pt idx="3001">
                  <c:v>4.2</c:v>
                </c:pt>
                <c:pt idx="3002">
                  <c:v>6.1</c:v>
                </c:pt>
                <c:pt idx="3003">
                  <c:v>13</c:v>
                </c:pt>
                <c:pt idx="3004">
                  <c:v>16</c:v>
                </c:pt>
                <c:pt idx="3005">
                  <c:v>9.3000000000000007</c:v>
                </c:pt>
                <c:pt idx="3006">
                  <c:v>14.2</c:v>
                </c:pt>
                <c:pt idx="3007">
                  <c:v>10.3</c:v>
                </c:pt>
                <c:pt idx="3008">
                  <c:v>14.3</c:v>
                </c:pt>
                <c:pt idx="3009">
                  <c:v>15.2</c:v>
                </c:pt>
                <c:pt idx="3010">
                  <c:v>8.3000000000000007</c:v>
                </c:pt>
                <c:pt idx="3011">
                  <c:v>11.7</c:v>
                </c:pt>
                <c:pt idx="3012">
                  <c:v>13.3</c:v>
                </c:pt>
                <c:pt idx="3013">
                  <c:v>7.5</c:v>
                </c:pt>
                <c:pt idx="3014">
                  <c:v>10.1</c:v>
                </c:pt>
                <c:pt idx="3015">
                  <c:v>9.8000000000000007</c:v>
                </c:pt>
                <c:pt idx="3016">
                  <c:v>10.7</c:v>
                </c:pt>
                <c:pt idx="3017">
                  <c:v>5.0999999999999996</c:v>
                </c:pt>
                <c:pt idx="3018">
                  <c:v>5.6</c:v>
                </c:pt>
                <c:pt idx="3019">
                  <c:v>4.0999999999999996</c:v>
                </c:pt>
                <c:pt idx="3020">
                  <c:v>19</c:v>
                </c:pt>
                <c:pt idx="3021">
                  <c:v>5</c:v>
                </c:pt>
                <c:pt idx="3022">
                  <c:v>3</c:v>
                </c:pt>
                <c:pt idx="3023">
                  <c:v>12.9</c:v>
                </c:pt>
                <c:pt idx="3024">
                  <c:v>15.6</c:v>
                </c:pt>
                <c:pt idx="3025">
                  <c:v>16.7</c:v>
                </c:pt>
                <c:pt idx="3026">
                  <c:v>19.600000000000001</c:v>
                </c:pt>
                <c:pt idx="3027">
                  <c:v>19.899999999999999</c:v>
                </c:pt>
                <c:pt idx="3028">
                  <c:v>19.600000000000001</c:v>
                </c:pt>
                <c:pt idx="3029">
                  <c:v>12.1</c:v>
                </c:pt>
                <c:pt idx="3030">
                  <c:v>8.9</c:v>
                </c:pt>
                <c:pt idx="3031">
                  <c:v>15</c:v>
                </c:pt>
                <c:pt idx="3032">
                  <c:v>20.6</c:v>
                </c:pt>
                <c:pt idx="3033">
                  <c:v>21.7</c:v>
                </c:pt>
                <c:pt idx="3034">
                  <c:v>19.8</c:v>
                </c:pt>
                <c:pt idx="3035">
                  <c:v>19.399999999999999</c:v>
                </c:pt>
                <c:pt idx="3036">
                  <c:v>19.899999999999999</c:v>
                </c:pt>
                <c:pt idx="3037">
                  <c:v>16</c:v>
                </c:pt>
                <c:pt idx="3038">
                  <c:v>14.1</c:v>
                </c:pt>
                <c:pt idx="3039">
                  <c:v>14.9</c:v>
                </c:pt>
                <c:pt idx="3040">
                  <c:v>15.6</c:v>
                </c:pt>
                <c:pt idx="3041">
                  <c:v>18.5</c:v>
                </c:pt>
                <c:pt idx="3042">
                  <c:v>14.9</c:v>
                </c:pt>
                <c:pt idx="3043">
                  <c:v>15</c:v>
                </c:pt>
                <c:pt idx="3044">
                  <c:v>11</c:v>
                </c:pt>
                <c:pt idx="3045">
                  <c:v>19.7</c:v>
                </c:pt>
                <c:pt idx="3046">
                  <c:v>25.3</c:v>
                </c:pt>
                <c:pt idx="3047">
                  <c:v>13.1</c:v>
                </c:pt>
                <c:pt idx="3048">
                  <c:v>15.6</c:v>
                </c:pt>
                <c:pt idx="3049">
                  <c:v>22.1</c:v>
                </c:pt>
                <c:pt idx="3050">
                  <c:v>13.4</c:v>
                </c:pt>
                <c:pt idx="3051">
                  <c:v>18.899999999999999</c:v>
                </c:pt>
                <c:pt idx="3052">
                  <c:v>20</c:v>
                </c:pt>
                <c:pt idx="3053">
                  <c:v>18</c:v>
                </c:pt>
                <c:pt idx="3054">
                  <c:v>13.1</c:v>
                </c:pt>
                <c:pt idx="3055">
                  <c:v>12.5</c:v>
                </c:pt>
                <c:pt idx="3056">
                  <c:v>13.7</c:v>
                </c:pt>
                <c:pt idx="3057">
                  <c:v>15</c:v>
                </c:pt>
                <c:pt idx="3058">
                  <c:v>19.5</c:v>
                </c:pt>
                <c:pt idx="3059">
                  <c:v>15.8</c:v>
                </c:pt>
                <c:pt idx="3060">
                  <c:v>15.3</c:v>
                </c:pt>
                <c:pt idx="3061">
                  <c:v>15.5</c:v>
                </c:pt>
                <c:pt idx="3062">
                  <c:v>17.2</c:v>
                </c:pt>
                <c:pt idx="3063">
                  <c:v>16.2</c:v>
                </c:pt>
                <c:pt idx="3064">
                  <c:v>14.1</c:v>
                </c:pt>
                <c:pt idx="3065">
                  <c:v>19.2</c:v>
                </c:pt>
                <c:pt idx="3066">
                  <c:v>18.8</c:v>
                </c:pt>
                <c:pt idx="3067">
                  <c:v>17.899999999999999</c:v>
                </c:pt>
                <c:pt idx="3068">
                  <c:v>21.2</c:v>
                </c:pt>
                <c:pt idx="3069">
                  <c:v>21.4</c:v>
                </c:pt>
                <c:pt idx="3070">
                  <c:v>22.2</c:v>
                </c:pt>
                <c:pt idx="3071">
                  <c:v>26.7</c:v>
                </c:pt>
                <c:pt idx="3072">
                  <c:v>25.1</c:v>
                </c:pt>
                <c:pt idx="3073">
                  <c:v>24.5</c:v>
                </c:pt>
                <c:pt idx="3074">
                  <c:v>27.5</c:v>
                </c:pt>
                <c:pt idx="3075">
                  <c:v>25.5</c:v>
                </c:pt>
                <c:pt idx="3076">
                  <c:v>24</c:v>
                </c:pt>
                <c:pt idx="3077">
                  <c:v>25.3</c:v>
                </c:pt>
                <c:pt idx="3078">
                  <c:v>22.1</c:v>
                </c:pt>
                <c:pt idx="3079">
                  <c:v>27.2</c:v>
                </c:pt>
                <c:pt idx="3080">
                  <c:v>29.8</c:v>
                </c:pt>
                <c:pt idx="3081">
                  <c:v>19.8</c:v>
                </c:pt>
                <c:pt idx="3082">
                  <c:v>22.5</c:v>
                </c:pt>
                <c:pt idx="3083">
                  <c:v>22</c:v>
                </c:pt>
                <c:pt idx="3084">
                  <c:v>23.7</c:v>
                </c:pt>
                <c:pt idx="3085">
                  <c:v>21.7</c:v>
                </c:pt>
                <c:pt idx="3086">
                  <c:v>18.8</c:v>
                </c:pt>
                <c:pt idx="3087">
                  <c:v>20.399999999999999</c:v>
                </c:pt>
                <c:pt idx="3088">
                  <c:v>20.6</c:v>
                </c:pt>
                <c:pt idx="3089">
                  <c:v>22.4</c:v>
                </c:pt>
                <c:pt idx="3090">
                  <c:v>19.600000000000001</c:v>
                </c:pt>
                <c:pt idx="3091">
                  <c:v>19.600000000000001</c:v>
                </c:pt>
                <c:pt idx="3092">
                  <c:v>16.8</c:v>
                </c:pt>
                <c:pt idx="3093">
                  <c:v>15.8</c:v>
                </c:pt>
                <c:pt idx="3094">
                  <c:v>18.3</c:v>
                </c:pt>
                <c:pt idx="3095">
                  <c:v>24.8</c:v>
                </c:pt>
                <c:pt idx="3096">
                  <c:v>18.8</c:v>
                </c:pt>
                <c:pt idx="3097">
                  <c:v>16.5</c:v>
                </c:pt>
                <c:pt idx="3098">
                  <c:v>20.8</c:v>
                </c:pt>
                <c:pt idx="3099">
                  <c:v>23.5</c:v>
                </c:pt>
                <c:pt idx="3100">
                  <c:v>24.8</c:v>
                </c:pt>
                <c:pt idx="3101">
                  <c:v>23.1</c:v>
                </c:pt>
                <c:pt idx="3102">
                  <c:v>21.7</c:v>
                </c:pt>
                <c:pt idx="3103">
                  <c:v>20.9</c:v>
                </c:pt>
                <c:pt idx="3104">
                  <c:v>17.5</c:v>
                </c:pt>
                <c:pt idx="3105">
                  <c:v>19</c:v>
                </c:pt>
                <c:pt idx="3106">
                  <c:v>14.9</c:v>
                </c:pt>
                <c:pt idx="3107">
                  <c:v>16</c:v>
                </c:pt>
                <c:pt idx="3108">
                  <c:v>15.7</c:v>
                </c:pt>
                <c:pt idx="3109">
                  <c:v>16</c:v>
                </c:pt>
                <c:pt idx="3110">
                  <c:v>21.5</c:v>
                </c:pt>
                <c:pt idx="3111">
                  <c:v>19.8</c:v>
                </c:pt>
                <c:pt idx="3112">
                  <c:v>20.399999999999999</c:v>
                </c:pt>
                <c:pt idx="3113">
                  <c:v>25.3</c:v>
                </c:pt>
                <c:pt idx="3114">
                  <c:v>19.7</c:v>
                </c:pt>
                <c:pt idx="3115">
                  <c:v>19.899999999999999</c:v>
                </c:pt>
                <c:pt idx="3116">
                  <c:v>24.8</c:v>
                </c:pt>
                <c:pt idx="3117">
                  <c:v>26.4</c:v>
                </c:pt>
                <c:pt idx="3118">
                  <c:v>23.4</c:v>
                </c:pt>
                <c:pt idx="3119">
                  <c:v>26.3</c:v>
                </c:pt>
                <c:pt idx="3120">
                  <c:v>23.8</c:v>
                </c:pt>
                <c:pt idx="3121">
                  <c:v>26.8</c:v>
                </c:pt>
                <c:pt idx="3122">
                  <c:v>30.8</c:v>
                </c:pt>
                <c:pt idx="3123">
                  <c:v>22.5</c:v>
                </c:pt>
                <c:pt idx="3124">
                  <c:v>21.6</c:v>
                </c:pt>
                <c:pt idx="3125">
                  <c:v>24.7</c:v>
                </c:pt>
                <c:pt idx="3126">
                  <c:v>27</c:v>
                </c:pt>
                <c:pt idx="3127">
                  <c:v>22.6</c:v>
                </c:pt>
                <c:pt idx="3128">
                  <c:v>19.399999999999999</c:v>
                </c:pt>
                <c:pt idx="3129">
                  <c:v>23</c:v>
                </c:pt>
                <c:pt idx="3130">
                  <c:v>23.1</c:v>
                </c:pt>
                <c:pt idx="3131">
                  <c:v>23.9</c:v>
                </c:pt>
                <c:pt idx="3132">
                  <c:v>25.6</c:v>
                </c:pt>
                <c:pt idx="3133">
                  <c:v>26.6</c:v>
                </c:pt>
                <c:pt idx="3134">
                  <c:v>28.4</c:v>
                </c:pt>
                <c:pt idx="3135">
                  <c:v>25.8</c:v>
                </c:pt>
                <c:pt idx="3136">
                  <c:v>25.9</c:v>
                </c:pt>
                <c:pt idx="3137">
                  <c:v>26.4</c:v>
                </c:pt>
                <c:pt idx="3138">
                  <c:v>26</c:v>
                </c:pt>
                <c:pt idx="3139">
                  <c:v>25</c:v>
                </c:pt>
                <c:pt idx="3140">
                  <c:v>28</c:v>
                </c:pt>
                <c:pt idx="3141">
                  <c:v>30</c:v>
                </c:pt>
                <c:pt idx="3142">
                  <c:v>27</c:v>
                </c:pt>
                <c:pt idx="3143">
                  <c:v>25</c:v>
                </c:pt>
                <c:pt idx="3144">
                  <c:v>28.5</c:v>
                </c:pt>
                <c:pt idx="3145">
                  <c:v>30.7</c:v>
                </c:pt>
                <c:pt idx="3146">
                  <c:v>25.6</c:v>
                </c:pt>
                <c:pt idx="3147">
                  <c:v>21.6</c:v>
                </c:pt>
                <c:pt idx="3148">
                  <c:v>20.9</c:v>
                </c:pt>
                <c:pt idx="3149">
                  <c:v>21.4</c:v>
                </c:pt>
                <c:pt idx="3150">
                  <c:v>22.2</c:v>
                </c:pt>
                <c:pt idx="3151">
                  <c:v>24.5</c:v>
                </c:pt>
                <c:pt idx="3152">
                  <c:v>20.7</c:v>
                </c:pt>
                <c:pt idx="3153">
                  <c:v>19.5</c:v>
                </c:pt>
                <c:pt idx="3154">
                  <c:v>19.600000000000001</c:v>
                </c:pt>
                <c:pt idx="3155">
                  <c:v>19.5</c:v>
                </c:pt>
                <c:pt idx="3156">
                  <c:v>21.9</c:v>
                </c:pt>
                <c:pt idx="3157">
                  <c:v>20.2</c:v>
                </c:pt>
                <c:pt idx="3158">
                  <c:v>20.8</c:v>
                </c:pt>
                <c:pt idx="3159">
                  <c:v>19.2</c:v>
                </c:pt>
                <c:pt idx="3160">
                  <c:v>18.8</c:v>
                </c:pt>
                <c:pt idx="3161">
                  <c:v>16</c:v>
                </c:pt>
                <c:pt idx="3162">
                  <c:v>13.3</c:v>
                </c:pt>
                <c:pt idx="3163">
                  <c:v>17.100000000000001</c:v>
                </c:pt>
                <c:pt idx="3164">
                  <c:v>17.3</c:v>
                </c:pt>
                <c:pt idx="3165">
                  <c:v>16.399999999999999</c:v>
                </c:pt>
                <c:pt idx="3166">
                  <c:v>16.100000000000001</c:v>
                </c:pt>
                <c:pt idx="3167">
                  <c:v>15</c:v>
                </c:pt>
                <c:pt idx="3168">
                  <c:v>18.399999999999999</c:v>
                </c:pt>
                <c:pt idx="3169">
                  <c:v>19.600000000000001</c:v>
                </c:pt>
                <c:pt idx="3170">
                  <c:v>21.2</c:v>
                </c:pt>
                <c:pt idx="3171">
                  <c:v>19.600000000000001</c:v>
                </c:pt>
                <c:pt idx="3172">
                  <c:v>18.5</c:v>
                </c:pt>
                <c:pt idx="3173">
                  <c:v>19</c:v>
                </c:pt>
                <c:pt idx="3174">
                  <c:v>16.899999999999999</c:v>
                </c:pt>
                <c:pt idx="3175">
                  <c:v>15</c:v>
                </c:pt>
                <c:pt idx="3176">
                  <c:v>18.8</c:v>
                </c:pt>
                <c:pt idx="3177">
                  <c:v>17.3</c:v>
                </c:pt>
                <c:pt idx="3178">
                  <c:v>17.899999999999999</c:v>
                </c:pt>
                <c:pt idx="3179">
                  <c:v>18</c:v>
                </c:pt>
                <c:pt idx="3180">
                  <c:v>18</c:v>
                </c:pt>
                <c:pt idx="3181">
                  <c:v>15</c:v>
                </c:pt>
                <c:pt idx="3182">
                  <c:v>20</c:v>
                </c:pt>
                <c:pt idx="3183">
                  <c:v>19.899999999999999</c:v>
                </c:pt>
                <c:pt idx="3184">
                  <c:v>22.4</c:v>
                </c:pt>
                <c:pt idx="3185">
                  <c:v>19.399999999999999</c:v>
                </c:pt>
                <c:pt idx="3186">
                  <c:v>25.2</c:v>
                </c:pt>
                <c:pt idx="3187">
                  <c:v>11.5</c:v>
                </c:pt>
                <c:pt idx="3188">
                  <c:v>12</c:v>
                </c:pt>
                <c:pt idx="3189">
                  <c:v>14.1</c:v>
                </c:pt>
                <c:pt idx="3190">
                  <c:v>15.2</c:v>
                </c:pt>
                <c:pt idx="3191">
                  <c:v>14.6</c:v>
                </c:pt>
                <c:pt idx="3192">
                  <c:v>13.4</c:v>
                </c:pt>
                <c:pt idx="3193">
                  <c:v>10</c:v>
                </c:pt>
                <c:pt idx="3194">
                  <c:v>10.4</c:v>
                </c:pt>
                <c:pt idx="3195">
                  <c:v>12</c:v>
                </c:pt>
                <c:pt idx="3196">
                  <c:v>10.1</c:v>
                </c:pt>
                <c:pt idx="3197">
                  <c:v>11.7</c:v>
                </c:pt>
                <c:pt idx="3198">
                  <c:v>12.2</c:v>
                </c:pt>
                <c:pt idx="3199">
                  <c:v>10</c:v>
                </c:pt>
                <c:pt idx="3200">
                  <c:v>9.5</c:v>
                </c:pt>
                <c:pt idx="3201">
                  <c:v>9.8000000000000007</c:v>
                </c:pt>
                <c:pt idx="3202">
                  <c:v>11.9</c:v>
                </c:pt>
                <c:pt idx="3203">
                  <c:v>11.8</c:v>
                </c:pt>
                <c:pt idx="3204">
                  <c:v>13.5</c:v>
                </c:pt>
                <c:pt idx="3205">
                  <c:v>11.7</c:v>
                </c:pt>
                <c:pt idx="3206">
                  <c:v>11.8</c:v>
                </c:pt>
                <c:pt idx="3207">
                  <c:v>8.9</c:v>
                </c:pt>
                <c:pt idx="3208">
                  <c:v>8.8000000000000007</c:v>
                </c:pt>
                <c:pt idx="3209">
                  <c:v>7.4</c:v>
                </c:pt>
                <c:pt idx="3210">
                  <c:v>7.1</c:v>
                </c:pt>
                <c:pt idx="3211">
                  <c:v>7.2</c:v>
                </c:pt>
                <c:pt idx="3212">
                  <c:v>5.0999999999999996</c:v>
                </c:pt>
                <c:pt idx="3213">
                  <c:v>6.6</c:v>
                </c:pt>
                <c:pt idx="3214">
                  <c:v>7</c:v>
                </c:pt>
                <c:pt idx="3215">
                  <c:v>6.2</c:v>
                </c:pt>
                <c:pt idx="3216">
                  <c:v>6.4</c:v>
                </c:pt>
                <c:pt idx="3217">
                  <c:v>11</c:v>
                </c:pt>
                <c:pt idx="3218">
                  <c:v>7</c:v>
                </c:pt>
                <c:pt idx="3219">
                  <c:v>6</c:v>
                </c:pt>
                <c:pt idx="3220">
                  <c:v>4.4000000000000004</c:v>
                </c:pt>
                <c:pt idx="3221">
                  <c:v>3.4</c:v>
                </c:pt>
                <c:pt idx="3222">
                  <c:v>6.5</c:v>
                </c:pt>
                <c:pt idx="3223">
                  <c:v>6</c:v>
                </c:pt>
                <c:pt idx="3224">
                  <c:v>7.4</c:v>
                </c:pt>
                <c:pt idx="3225">
                  <c:v>6.8</c:v>
                </c:pt>
                <c:pt idx="3226">
                  <c:v>9.6</c:v>
                </c:pt>
                <c:pt idx="3227">
                  <c:v>10.9</c:v>
                </c:pt>
                <c:pt idx="3228">
                  <c:v>12.9</c:v>
                </c:pt>
                <c:pt idx="3229">
                  <c:v>11.3</c:v>
                </c:pt>
                <c:pt idx="3230">
                  <c:v>10.6</c:v>
                </c:pt>
                <c:pt idx="3231">
                  <c:v>10.6</c:v>
                </c:pt>
                <c:pt idx="3232">
                  <c:v>8.3000000000000007</c:v>
                </c:pt>
                <c:pt idx="3233">
                  <c:v>7.5</c:v>
                </c:pt>
                <c:pt idx="3234">
                  <c:v>6.3</c:v>
                </c:pt>
                <c:pt idx="3235">
                  <c:v>2.5</c:v>
                </c:pt>
                <c:pt idx="3236">
                  <c:v>4.2</c:v>
                </c:pt>
                <c:pt idx="3237">
                  <c:v>4.7</c:v>
                </c:pt>
                <c:pt idx="3238">
                  <c:v>2.9</c:v>
                </c:pt>
                <c:pt idx="3239">
                  <c:v>7.5</c:v>
                </c:pt>
                <c:pt idx="3240">
                  <c:v>9.6</c:v>
                </c:pt>
                <c:pt idx="3241">
                  <c:v>8.6</c:v>
                </c:pt>
                <c:pt idx="3242">
                  <c:v>7.1</c:v>
                </c:pt>
                <c:pt idx="3243">
                  <c:v>9.3000000000000007</c:v>
                </c:pt>
                <c:pt idx="3244">
                  <c:v>11.9</c:v>
                </c:pt>
                <c:pt idx="3245">
                  <c:v>11.3</c:v>
                </c:pt>
                <c:pt idx="3246">
                  <c:v>9.6999999999999993</c:v>
                </c:pt>
                <c:pt idx="3247">
                  <c:v>10.7</c:v>
                </c:pt>
                <c:pt idx="3248">
                  <c:v>13.8</c:v>
                </c:pt>
                <c:pt idx="3249">
                  <c:v>6.2</c:v>
                </c:pt>
                <c:pt idx="3250">
                  <c:v>8</c:v>
                </c:pt>
                <c:pt idx="3251">
                  <c:v>10.7</c:v>
                </c:pt>
                <c:pt idx="3252">
                  <c:v>8.9</c:v>
                </c:pt>
                <c:pt idx="3253">
                  <c:v>8</c:v>
                </c:pt>
                <c:pt idx="3254">
                  <c:v>3.5</c:v>
                </c:pt>
                <c:pt idx="3255">
                  <c:v>7.7</c:v>
                </c:pt>
                <c:pt idx="3256">
                  <c:v>5.9</c:v>
                </c:pt>
                <c:pt idx="3257">
                  <c:v>6.2</c:v>
                </c:pt>
                <c:pt idx="3258">
                  <c:v>7.2</c:v>
                </c:pt>
                <c:pt idx="3259">
                  <c:v>5.3</c:v>
                </c:pt>
                <c:pt idx="3260">
                  <c:v>7.3</c:v>
                </c:pt>
                <c:pt idx="3261">
                  <c:v>4</c:v>
                </c:pt>
                <c:pt idx="3262">
                  <c:v>-0.7</c:v>
                </c:pt>
                <c:pt idx="3263">
                  <c:v>1.6</c:v>
                </c:pt>
                <c:pt idx="3264">
                  <c:v>-0.4</c:v>
                </c:pt>
                <c:pt idx="3265">
                  <c:v>1.7</c:v>
                </c:pt>
                <c:pt idx="3266">
                  <c:v>2.1</c:v>
                </c:pt>
                <c:pt idx="3267">
                  <c:v>1.6</c:v>
                </c:pt>
                <c:pt idx="3268">
                  <c:v>10.3</c:v>
                </c:pt>
                <c:pt idx="3269">
                  <c:v>0</c:v>
                </c:pt>
                <c:pt idx="3270">
                  <c:v>2.2999999999999998</c:v>
                </c:pt>
                <c:pt idx="3271">
                  <c:v>2</c:v>
                </c:pt>
                <c:pt idx="3272">
                  <c:v>5.6</c:v>
                </c:pt>
                <c:pt idx="3273">
                  <c:v>3.4</c:v>
                </c:pt>
                <c:pt idx="3274">
                  <c:v>3.4</c:v>
                </c:pt>
                <c:pt idx="3275">
                  <c:v>5.2</c:v>
                </c:pt>
                <c:pt idx="3276">
                  <c:v>3.8</c:v>
                </c:pt>
                <c:pt idx="3277">
                  <c:v>0.1</c:v>
                </c:pt>
                <c:pt idx="3278">
                  <c:v>-1</c:v>
                </c:pt>
                <c:pt idx="3279">
                  <c:v>3.2</c:v>
                </c:pt>
                <c:pt idx="3280">
                  <c:v>6.3</c:v>
                </c:pt>
                <c:pt idx="3281">
                  <c:v>3.2</c:v>
                </c:pt>
                <c:pt idx="3282">
                  <c:v>8.6999999999999993</c:v>
                </c:pt>
                <c:pt idx="3283">
                  <c:v>6.6</c:v>
                </c:pt>
                <c:pt idx="3284">
                  <c:v>4.9000000000000004</c:v>
                </c:pt>
                <c:pt idx="3285">
                  <c:v>0.8</c:v>
                </c:pt>
                <c:pt idx="3286">
                  <c:v>1</c:v>
                </c:pt>
                <c:pt idx="3287">
                  <c:v>-2.8</c:v>
                </c:pt>
                <c:pt idx="3288">
                  <c:v>0.1</c:v>
                </c:pt>
                <c:pt idx="3289">
                  <c:v>-0.1</c:v>
                </c:pt>
                <c:pt idx="3290">
                  <c:v>0</c:v>
                </c:pt>
                <c:pt idx="3291">
                  <c:v>-3.8</c:v>
                </c:pt>
                <c:pt idx="3292">
                  <c:v>0</c:v>
                </c:pt>
                <c:pt idx="3293">
                  <c:v>5.0999999999999996</c:v>
                </c:pt>
                <c:pt idx="3294">
                  <c:v>2.4</c:v>
                </c:pt>
                <c:pt idx="3295">
                  <c:v>3.3</c:v>
                </c:pt>
                <c:pt idx="3296">
                  <c:v>5.7</c:v>
                </c:pt>
                <c:pt idx="3297">
                  <c:v>5.2</c:v>
                </c:pt>
                <c:pt idx="3298">
                  <c:v>5.9</c:v>
                </c:pt>
                <c:pt idx="3299">
                  <c:v>4.9000000000000004</c:v>
                </c:pt>
                <c:pt idx="3300">
                  <c:v>5.0999999999999996</c:v>
                </c:pt>
                <c:pt idx="3301">
                  <c:v>5.4</c:v>
                </c:pt>
                <c:pt idx="3302">
                  <c:v>4.5</c:v>
                </c:pt>
                <c:pt idx="3303">
                  <c:v>4.2</c:v>
                </c:pt>
                <c:pt idx="3304">
                  <c:v>0.2</c:v>
                </c:pt>
                <c:pt idx="3305">
                  <c:v>5.2</c:v>
                </c:pt>
                <c:pt idx="3306">
                  <c:v>1</c:v>
                </c:pt>
                <c:pt idx="3307">
                  <c:v>-1.8</c:v>
                </c:pt>
                <c:pt idx="3308">
                  <c:v>-2</c:v>
                </c:pt>
                <c:pt idx="3309">
                  <c:v>-0.2</c:v>
                </c:pt>
                <c:pt idx="3310">
                  <c:v>0.6</c:v>
                </c:pt>
                <c:pt idx="3311">
                  <c:v>-0.4</c:v>
                </c:pt>
                <c:pt idx="3312">
                  <c:v>-3.3</c:v>
                </c:pt>
                <c:pt idx="3313">
                  <c:v>-4.8</c:v>
                </c:pt>
                <c:pt idx="3314">
                  <c:v>0.7</c:v>
                </c:pt>
                <c:pt idx="3315">
                  <c:v>-0.9</c:v>
                </c:pt>
                <c:pt idx="3316">
                  <c:v>0.3</c:v>
                </c:pt>
                <c:pt idx="3317">
                  <c:v>3.5</c:v>
                </c:pt>
                <c:pt idx="3318">
                  <c:v>5.7</c:v>
                </c:pt>
                <c:pt idx="3319">
                  <c:v>9.1999999999999993</c:v>
                </c:pt>
                <c:pt idx="3320">
                  <c:v>10.4</c:v>
                </c:pt>
                <c:pt idx="3321">
                  <c:v>11.9</c:v>
                </c:pt>
                <c:pt idx="3322">
                  <c:v>12.6</c:v>
                </c:pt>
                <c:pt idx="3323">
                  <c:v>10.8</c:v>
                </c:pt>
                <c:pt idx="3324">
                  <c:v>6</c:v>
                </c:pt>
                <c:pt idx="3325">
                  <c:v>3.6</c:v>
                </c:pt>
                <c:pt idx="3326">
                  <c:v>4</c:v>
                </c:pt>
                <c:pt idx="3327">
                  <c:v>4</c:v>
                </c:pt>
                <c:pt idx="3328">
                  <c:v>2</c:v>
                </c:pt>
                <c:pt idx="3329">
                  <c:v>0</c:v>
                </c:pt>
                <c:pt idx="3330">
                  <c:v>7</c:v>
                </c:pt>
                <c:pt idx="3331">
                  <c:v>6.2</c:v>
                </c:pt>
                <c:pt idx="3332">
                  <c:v>3.9</c:v>
                </c:pt>
                <c:pt idx="3333">
                  <c:v>4</c:v>
                </c:pt>
                <c:pt idx="3334">
                  <c:v>4.5</c:v>
                </c:pt>
                <c:pt idx="3335">
                  <c:v>6</c:v>
                </c:pt>
                <c:pt idx="3336">
                  <c:v>2</c:v>
                </c:pt>
                <c:pt idx="3337">
                  <c:v>1.5</c:v>
                </c:pt>
                <c:pt idx="3338">
                  <c:v>2.2999999999999998</c:v>
                </c:pt>
                <c:pt idx="3339">
                  <c:v>3.4</c:v>
                </c:pt>
                <c:pt idx="3340">
                  <c:v>2.5</c:v>
                </c:pt>
                <c:pt idx="3341">
                  <c:v>2</c:v>
                </c:pt>
                <c:pt idx="3342">
                  <c:v>2</c:v>
                </c:pt>
                <c:pt idx="3343">
                  <c:v>2</c:v>
                </c:pt>
                <c:pt idx="3344">
                  <c:v>2.8</c:v>
                </c:pt>
                <c:pt idx="3345">
                  <c:v>3</c:v>
                </c:pt>
                <c:pt idx="3346">
                  <c:v>3</c:v>
                </c:pt>
                <c:pt idx="3347">
                  <c:v>3</c:v>
                </c:pt>
                <c:pt idx="3348">
                  <c:v>6</c:v>
                </c:pt>
                <c:pt idx="3349">
                  <c:v>5</c:v>
                </c:pt>
                <c:pt idx="3350">
                  <c:v>5</c:v>
                </c:pt>
                <c:pt idx="3351">
                  <c:v>0.8</c:v>
                </c:pt>
                <c:pt idx="3352">
                  <c:v>0</c:v>
                </c:pt>
                <c:pt idx="3353">
                  <c:v>2</c:v>
                </c:pt>
                <c:pt idx="3354">
                  <c:v>5</c:v>
                </c:pt>
                <c:pt idx="3355">
                  <c:v>2</c:v>
                </c:pt>
                <c:pt idx="3356">
                  <c:v>3</c:v>
                </c:pt>
                <c:pt idx="3357">
                  <c:v>3</c:v>
                </c:pt>
                <c:pt idx="3358">
                  <c:v>6</c:v>
                </c:pt>
                <c:pt idx="3359">
                  <c:v>7</c:v>
                </c:pt>
                <c:pt idx="3360">
                  <c:v>13</c:v>
                </c:pt>
                <c:pt idx="3361">
                  <c:v>12</c:v>
                </c:pt>
                <c:pt idx="3362">
                  <c:v>12</c:v>
                </c:pt>
                <c:pt idx="3363">
                  <c:v>18</c:v>
                </c:pt>
                <c:pt idx="3364">
                  <c:v>13</c:v>
                </c:pt>
                <c:pt idx="3365">
                  <c:v>12</c:v>
                </c:pt>
                <c:pt idx="3366">
                  <c:v>7.2</c:v>
                </c:pt>
                <c:pt idx="3367">
                  <c:v>8</c:v>
                </c:pt>
                <c:pt idx="3368">
                  <c:v>8</c:v>
                </c:pt>
                <c:pt idx="3369">
                  <c:v>9</c:v>
                </c:pt>
                <c:pt idx="3370">
                  <c:v>4</c:v>
                </c:pt>
                <c:pt idx="3371">
                  <c:v>6</c:v>
                </c:pt>
                <c:pt idx="3372">
                  <c:v>5</c:v>
                </c:pt>
                <c:pt idx="3373">
                  <c:v>7</c:v>
                </c:pt>
                <c:pt idx="3374">
                  <c:v>7</c:v>
                </c:pt>
                <c:pt idx="3375">
                  <c:v>12</c:v>
                </c:pt>
                <c:pt idx="3376">
                  <c:v>13</c:v>
                </c:pt>
                <c:pt idx="3377">
                  <c:v>13</c:v>
                </c:pt>
                <c:pt idx="3378">
                  <c:v>14</c:v>
                </c:pt>
                <c:pt idx="3379">
                  <c:v>13</c:v>
                </c:pt>
                <c:pt idx="3380">
                  <c:v>13</c:v>
                </c:pt>
                <c:pt idx="3381">
                  <c:v>12</c:v>
                </c:pt>
                <c:pt idx="3382">
                  <c:v>9.6999999999999993</c:v>
                </c:pt>
                <c:pt idx="3383">
                  <c:v>7</c:v>
                </c:pt>
                <c:pt idx="3384">
                  <c:v>7.5</c:v>
                </c:pt>
                <c:pt idx="3385">
                  <c:v>6.8</c:v>
                </c:pt>
                <c:pt idx="3386">
                  <c:v>13.6</c:v>
                </c:pt>
                <c:pt idx="3387">
                  <c:v>10.8</c:v>
                </c:pt>
                <c:pt idx="3388">
                  <c:v>9.4</c:v>
                </c:pt>
                <c:pt idx="3389">
                  <c:v>8.9</c:v>
                </c:pt>
                <c:pt idx="3390">
                  <c:v>13</c:v>
                </c:pt>
                <c:pt idx="3391">
                  <c:v>14</c:v>
                </c:pt>
                <c:pt idx="3392">
                  <c:v>18</c:v>
                </c:pt>
                <c:pt idx="3393">
                  <c:v>20</c:v>
                </c:pt>
                <c:pt idx="3394">
                  <c:v>19</c:v>
                </c:pt>
                <c:pt idx="3395">
                  <c:v>13</c:v>
                </c:pt>
                <c:pt idx="3396">
                  <c:v>13</c:v>
                </c:pt>
                <c:pt idx="3397">
                  <c:v>14.5</c:v>
                </c:pt>
                <c:pt idx="3398">
                  <c:v>18</c:v>
                </c:pt>
                <c:pt idx="3399">
                  <c:v>21.5</c:v>
                </c:pt>
                <c:pt idx="3400">
                  <c:v>12</c:v>
                </c:pt>
                <c:pt idx="3401">
                  <c:v>12</c:v>
                </c:pt>
                <c:pt idx="3402">
                  <c:v>16</c:v>
                </c:pt>
                <c:pt idx="3403">
                  <c:v>14</c:v>
                </c:pt>
                <c:pt idx="3404">
                  <c:v>14</c:v>
                </c:pt>
                <c:pt idx="3405">
                  <c:v>19</c:v>
                </c:pt>
                <c:pt idx="3406">
                  <c:v>14</c:v>
                </c:pt>
                <c:pt idx="3407">
                  <c:v>20</c:v>
                </c:pt>
                <c:pt idx="3408">
                  <c:v>18.7</c:v>
                </c:pt>
                <c:pt idx="3409">
                  <c:v>13.7</c:v>
                </c:pt>
                <c:pt idx="3410">
                  <c:v>16.3</c:v>
                </c:pt>
                <c:pt idx="3411">
                  <c:v>17</c:v>
                </c:pt>
                <c:pt idx="3412">
                  <c:v>13.8</c:v>
                </c:pt>
                <c:pt idx="3413">
                  <c:v>17</c:v>
                </c:pt>
                <c:pt idx="3414">
                  <c:v>16.399999999999999</c:v>
                </c:pt>
                <c:pt idx="3415">
                  <c:v>12.5</c:v>
                </c:pt>
                <c:pt idx="3416">
                  <c:v>13</c:v>
                </c:pt>
                <c:pt idx="3417">
                  <c:v>18</c:v>
                </c:pt>
                <c:pt idx="3418">
                  <c:v>11</c:v>
                </c:pt>
                <c:pt idx="3419">
                  <c:v>12</c:v>
                </c:pt>
                <c:pt idx="3420">
                  <c:v>15</c:v>
                </c:pt>
                <c:pt idx="3421">
                  <c:v>15</c:v>
                </c:pt>
                <c:pt idx="3422">
                  <c:v>14</c:v>
                </c:pt>
                <c:pt idx="3423">
                  <c:v>18</c:v>
                </c:pt>
                <c:pt idx="3424">
                  <c:v>17</c:v>
                </c:pt>
                <c:pt idx="3425">
                  <c:v>18</c:v>
                </c:pt>
                <c:pt idx="3426">
                  <c:v>20</c:v>
                </c:pt>
                <c:pt idx="3427">
                  <c:v>16</c:v>
                </c:pt>
                <c:pt idx="3428">
                  <c:v>15</c:v>
                </c:pt>
                <c:pt idx="3429">
                  <c:v>13.5</c:v>
                </c:pt>
                <c:pt idx="3430">
                  <c:v>15</c:v>
                </c:pt>
                <c:pt idx="3431">
                  <c:v>15</c:v>
                </c:pt>
                <c:pt idx="3432">
                  <c:v>14</c:v>
                </c:pt>
                <c:pt idx="3433">
                  <c:v>12</c:v>
                </c:pt>
                <c:pt idx="3434">
                  <c:v>16</c:v>
                </c:pt>
                <c:pt idx="3435">
                  <c:v>17</c:v>
                </c:pt>
                <c:pt idx="3436">
                  <c:v>20.6</c:v>
                </c:pt>
                <c:pt idx="3437">
                  <c:v>25.3</c:v>
                </c:pt>
                <c:pt idx="3438">
                  <c:v>23.7</c:v>
                </c:pt>
                <c:pt idx="3439">
                  <c:v>16</c:v>
                </c:pt>
                <c:pt idx="3440">
                  <c:v>24</c:v>
                </c:pt>
                <c:pt idx="3441">
                  <c:v>23</c:v>
                </c:pt>
                <c:pt idx="3442">
                  <c:v>13</c:v>
                </c:pt>
                <c:pt idx="3443">
                  <c:v>18</c:v>
                </c:pt>
                <c:pt idx="3444">
                  <c:v>0</c:v>
                </c:pt>
                <c:pt idx="3445">
                  <c:v>21.6</c:v>
                </c:pt>
                <c:pt idx="3446">
                  <c:v>21.3</c:v>
                </c:pt>
                <c:pt idx="3447">
                  <c:v>16.5</c:v>
                </c:pt>
                <c:pt idx="3448">
                  <c:v>21.8</c:v>
                </c:pt>
                <c:pt idx="3449">
                  <c:v>19.8</c:v>
                </c:pt>
                <c:pt idx="3450">
                  <c:v>16.600000000000001</c:v>
                </c:pt>
                <c:pt idx="3451">
                  <c:v>16.3</c:v>
                </c:pt>
                <c:pt idx="3452">
                  <c:v>17.7</c:v>
                </c:pt>
                <c:pt idx="3453">
                  <c:v>17.899999999999999</c:v>
                </c:pt>
                <c:pt idx="3454">
                  <c:v>15.4</c:v>
                </c:pt>
                <c:pt idx="3455">
                  <c:v>16.8</c:v>
                </c:pt>
                <c:pt idx="3456">
                  <c:v>14.8</c:v>
                </c:pt>
                <c:pt idx="3457">
                  <c:v>12.5</c:v>
                </c:pt>
                <c:pt idx="3458">
                  <c:v>14.7</c:v>
                </c:pt>
                <c:pt idx="3459">
                  <c:v>18.2</c:v>
                </c:pt>
                <c:pt idx="3460">
                  <c:v>17.399999999999999</c:v>
                </c:pt>
                <c:pt idx="3461">
                  <c:v>16</c:v>
                </c:pt>
                <c:pt idx="3462">
                  <c:v>13.5</c:v>
                </c:pt>
                <c:pt idx="3463">
                  <c:v>13.5</c:v>
                </c:pt>
                <c:pt idx="3464">
                  <c:v>13.4</c:v>
                </c:pt>
                <c:pt idx="3465">
                  <c:v>17.899999999999999</c:v>
                </c:pt>
                <c:pt idx="3466">
                  <c:v>16.600000000000001</c:v>
                </c:pt>
                <c:pt idx="3467">
                  <c:v>16.7</c:v>
                </c:pt>
                <c:pt idx="3468">
                  <c:v>21</c:v>
                </c:pt>
                <c:pt idx="3469">
                  <c:v>18</c:v>
                </c:pt>
                <c:pt idx="3470">
                  <c:v>18.7</c:v>
                </c:pt>
                <c:pt idx="3471">
                  <c:v>15.8</c:v>
                </c:pt>
                <c:pt idx="3472">
                  <c:v>18.2</c:v>
                </c:pt>
                <c:pt idx="3473">
                  <c:v>17.600000000000001</c:v>
                </c:pt>
                <c:pt idx="3474">
                  <c:v>16.5</c:v>
                </c:pt>
                <c:pt idx="3475">
                  <c:v>18.600000000000001</c:v>
                </c:pt>
                <c:pt idx="3476">
                  <c:v>17.2</c:v>
                </c:pt>
                <c:pt idx="3477">
                  <c:v>20.5</c:v>
                </c:pt>
                <c:pt idx="3478">
                  <c:v>16.600000000000001</c:v>
                </c:pt>
                <c:pt idx="3479">
                  <c:v>16.2</c:v>
                </c:pt>
                <c:pt idx="3480">
                  <c:v>0</c:v>
                </c:pt>
                <c:pt idx="3481">
                  <c:v>14</c:v>
                </c:pt>
                <c:pt idx="3482">
                  <c:v>19.399999999999999</c:v>
                </c:pt>
                <c:pt idx="3483">
                  <c:v>19.100000000000001</c:v>
                </c:pt>
                <c:pt idx="3484">
                  <c:v>18.100000000000001</c:v>
                </c:pt>
                <c:pt idx="3485">
                  <c:v>23.6</c:v>
                </c:pt>
                <c:pt idx="3486">
                  <c:v>20.6</c:v>
                </c:pt>
                <c:pt idx="3487">
                  <c:v>21.4</c:v>
                </c:pt>
                <c:pt idx="3488">
                  <c:v>23.4</c:v>
                </c:pt>
                <c:pt idx="3489">
                  <c:v>17</c:v>
                </c:pt>
                <c:pt idx="3490">
                  <c:v>22</c:v>
                </c:pt>
                <c:pt idx="3491">
                  <c:v>26</c:v>
                </c:pt>
                <c:pt idx="3492">
                  <c:v>21</c:v>
                </c:pt>
                <c:pt idx="3493">
                  <c:v>17.600000000000001</c:v>
                </c:pt>
                <c:pt idx="3494">
                  <c:v>17</c:v>
                </c:pt>
                <c:pt idx="3495">
                  <c:v>18.600000000000001</c:v>
                </c:pt>
                <c:pt idx="3496">
                  <c:v>20</c:v>
                </c:pt>
                <c:pt idx="3497">
                  <c:v>23.7</c:v>
                </c:pt>
                <c:pt idx="3498">
                  <c:v>26.7</c:v>
                </c:pt>
                <c:pt idx="3499">
                  <c:v>25</c:v>
                </c:pt>
                <c:pt idx="3500">
                  <c:v>23.6</c:v>
                </c:pt>
                <c:pt idx="3501">
                  <c:v>24</c:v>
                </c:pt>
                <c:pt idx="3502">
                  <c:v>0</c:v>
                </c:pt>
                <c:pt idx="3503">
                  <c:v>25</c:v>
                </c:pt>
                <c:pt idx="3504">
                  <c:v>28.5</c:v>
                </c:pt>
                <c:pt idx="3505">
                  <c:v>27.7</c:v>
                </c:pt>
                <c:pt idx="3506">
                  <c:v>28.6</c:v>
                </c:pt>
                <c:pt idx="3507">
                  <c:v>29</c:v>
                </c:pt>
                <c:pt idx="3508">
                  <c:v>29.8</c:v>
                </c:pt>
                <c:pt idx="3509">
                  <c:v>29.7</c:v>
                </c:pt>
                <c:pt idx="3510">
                  <c:v>0</c:v>
                </c:pt>
                <c:pt idx="3511">
                  <c:v>26</c:v>
                </c:pt>
                <c:pt idx="3512">
                  <c:v>20</c:v>
                </c:pt>
                <c:pt idx="3513">
                  <c:v>22</c:v>
                </c:pt>
                <c:pt idx="3514">
                  <c:v>20</c:v>
                </c:pt>
                <c:pt idx="3515">
                  <c:v>21</c:v>
                </c:pt>
                <c:pt idx="3516">
                  <c:v>23</c:v>
                </c:pt>
                <c:pt idx="3517">
                  <c:v>24</c:v>
                </c:pt>
                <c:pt idx="3518">
                  <c:v>23</c:v>
                </c:pt>
                <c:pt idx="3519">
                  <c:v>22.5</c:v>
                </c:pt>
                <c:pt idx="3520">
                  <c:v>18</c:v>
                </c:pt>
                <c:pt idx="3521">
                  <c:v>16</c:v>
                </c:pt>
                <c:pt idx="3522">
                  <c:v>19</c:v>
                </c:pt>
                <c:pt idx="3523">
                  <c:v>23</c:v>
                </c:pt>
                <c:pt idx="3524">
                  <c:v>16</c:v>
                </c:pt>
                <c:pt idx="3525">
                  <c:v>19</c:v>
                </c:pt>
                <c:pt idx="3526">
                  <c:v>15</c:v>
                </c:pt>
                <c:pt idx="3527">
                  <c:v>19</c:v>
                </c:pt>
                <c:pt idx="3528">
                  <c:v>19</c:v>
                </c:pt>
                <c:pt idx="3529">
                  <c:v>16</c:v>
                </c:pt>
                <c:pt idx="3530">
                  <c:v>16</c:v>
                </c:pt>
                <c:pt idx="3531">
                  <c:v>15</c:v>
                </c:pt>
                <c:pt idx="3532">
                  <c:v>19</c:v>
                </c:pt>
                <c:pt idx="3533">
                  <c:v>23</c:v>
                </c:pt>
                <c:pt idx="3534">
                  <c:v>24</c:v>
                </c:pt>
                <c:pt idx="3535">
                  <c:v>25</c:v>
                </c:pt>
                <c:pt idx="3536">
                  <c:v>24</c:v>
                </c:pt>
                <c:pt idx="3537">
                  <c:v>22</c:v>
                </c:pt>
                <c:pt idx="3538">
                  <c:v>19</c:v>
                </c:pt>
                <c:pt idx="3539">
                  <c:v>18.8</c:v>
                </c:pt>
                <c:pt idx="3540">
                  <c:v>21</c:v>
                </c:pt>
                <c:pt idx="3541">
                  <c:v>22</c:v>
                </c:pt>
                <c:pt idx="3542">
                  <c:v>17.3</c:v>
                </c:pt>
                <c:pt idx="3543">
                  <c:v>19.399999999999999</c:v>
                </c:pt>
                <c:pt idx="3544">
                  <c:v>19.399999999999999</c:v>
                </c:pt>
                <c:pt idx="3545">
                  <c:v>17</c:v>
                </c:pt>
                <c:pt idx="3546">
                  <c:v>14</c:v>
                </c:pt>
                <c:pt idx="3547">
                  <c:v>18</c:v>
                </c:pt>
                <c:pt idx="3548">
                  <c:v>20.5</c:v>
                </c:pt>
                <c:pt idx="3549">
                  <c:v>18</c:v>
                </c:pt>
                <c:pt idx="3550">
                  <c:v>14</c:v>
                </c:pt>
                <c:pt idx="3551">
                  <c:v>12</c:v>
                </c:pt>
                <c:pt idx="3552">
                  <c:v>12.3</c:v>
                </c:pt>
                <c:pt idx="3553">
                  <c:v>11.5</c:v>
                </c:pt>
                <c:pt idx="3554">
                  <c:v>14</c:v>
                </c:pt>
                <c:pt idx="3555">
                  <c:v>13</c:v>
                </c:pt>
                <c:pt idx="3556">
                  <c:v>15</c:v>
                </c:pt>
                <c:pt idx="3557">
                  <c:v>16</c:v>
                </c:pt>
                <c:pt idx="3558">
                  <c:v>15</c:v>
                </c:pt>
                <c:pt idx="3559">
                  <c:v>12</c:v>
                </c:pt>
                <c:pt idx="3560">
                  <c:v>13</c:v>
                </c:pt>
                <c:pt idx="3561">
                  <c:v>14</c:v>
                </c:pt>
                <c:pt idx="3562">
                  <c:v>14</c:v>
                </c:pt>
                <c:pt idx="3563">
                  <c:v>15.6</c:v>
                </c:pt>
                <c:pt idx="3564">
                  <c:v>16</c:v>
                </c:pt>
                <c:pt idx="3565">
                  <c:v>19</c:v>
                </c:pt>
                <c:pt idx="3566">
                  <c:v>15</c:v>
                </c:pt>
                <c:pt idx="3567">
                  <c:v>14</c:v>
                </c:pt>
                <c:pt idx="3568">
                  <c:v>12</c:v>
                </c:pt>
                <c:pt idx="3569">
                  <c:v>11</c:v>
                </c:pt>
                <c:pt idx="3570">
                  <c:v>10</c:v>
                </c:pt>
                <c:pt idx="3571">
                  <c:v>11</c:v>
                </c:pt>
                <c:pt idx="3572">
                  <c:v>8</c:v>
                </c:pt>
                <c:pt idx="3573">
                  <c:v>10</c:v>
                </c:pt>
                <c:pt idx="3574">
                  <c:v>10</c:v>
                </c:pt>
                <c:pt idx="3575">
                  <c:v>9</c:v>
                </c:pt>
                <c:pt idx="3576">
                  <c:v>11</c:v>
                </c:pt>
                <c:pt idx="3577">
                  <c:v>10</c:v>
                </c:pt>
                <c:pt idx="3578">
                  <c:v>10</c:v>
                </c:pt>
                <c:pt idx="3579">
                  <c:v>9</c:v>
                </c:pt>
                <c:pt idx="3580">
                  <c:v>10</c:v>
                </c:pt>
                <c:pt idx="3581">
                  <c:v>13</c:v>
                </c:pt>
                <c:pt idx="3582">
                  <c:v>14</c:v>
                </c:pt>
                <c:pt idx="3583">
                  <c:v>14</c:v>
                </c:pt>
                <c:pt idx="3584">
                  <c:v>16</c:v>
                </c:pt>
                <c:pt idx="3585">
                  <c:v>13</c:v>
                </c:pt>
                <c:pt idx="3586">
                  <c:v>13</c:v>
                </c:pt>
                <c:pt idx="3587">
                  <c:v>11.5</c:v>
                </c:pt>
                <c:pt idx="3588">
                  <c:v>10</c:v>
                </c:pt>
                <c:pt idx="3589">
                  <c:v>10.3</c:v>
                </c:pt>
                <c:pt idx="3590">
                  <c:v>10.7</c:v>
                </c:pt>
                <c:pt idx="3591">
                  <c:v>11.3</c:v>
                </c:pt>
                <c:pt idx="3592">
                  <c:v>10.4</c:v>
                </c:pt>
                <c:pt idx="3593">
                  <c:v>11.5</c:v>
                </c:pt>
                <c:pt idx="3594">
                  <c:v>11</c:v>
                </c:pt>
                <c:pt idx="3595">
                  <c:v>12</c:v>
                </c:pt>
                <c:pt idx="3596">
                  <c:v>8.5</c:v>
                </c:pt>
                <c:pt idx="3597">
                  <c:v>8.3000000000000007</c:v>
                </c:pt>
                <c:pt idx="3598">
                  <c:v>7</c:v>
                </c:pt>
                <c:pt idx="3599">
                  <c:v>7</c:v>
                </c:pt>
                <c:pt idx="3600">
                  <c:v>5</c:v>
                </c:pt>
                <c:pt idx="3601">
                  <c:v>6.6</c:v>
                </c:pt>
                <c:pt idx="3602">
                  <c:v>6</c:v>
                </c:pt>
                <c:pt idx="3603">
                  <c:v>6</c:v>
                </c:pt>
                <c:pt idx="3604">
                  <c:v>6</c:v>
                </c:pt>
                <c:pt idx="3605">
                  <c:v>7</c:v>
                </c:pt>
                <c:pt idx="3606">
                  <c:v>8</c:v>
                </c:pt>
                <c:pt idx="3607">
                  <c:v>9</c:v>
                </c:pt>
                <c:pt idx="3608">
                  <c:v>8</c:v>
                </c:pt>
                <c:pt idx="3609">
                  <c:v>8</c:v>
                </c:pt>
                <c:pt idx="3610">
                  <c:v>2.5</c:v>
                </c:pt>
                <c:pt idx="3611">
                  <c:v>1.8</c:v>
                </c:pt>
                <c:pt idx="3612">
                  <c:v>2</c:v>
                </c:pt>
                <c:pt idx="3613">
                  <c:v>9</c:v>
                </c:pt>
                <c:pt idx="3614">
                  <c:v>6</c:v>
                </c:pt>
                <c:pt idx="3615">
                  <c:v>1.4</c:v>
                </c:pt>
                <c:pt idx="3616">
                  <c:v>3</c:v>
                </c:pt>
                <c:pt idx="3617">
                  <c:v>0</c:v>
                </c:pt>
                <c:pt idx="3618">
                  <c:v>8</c:v>
                </c:pt>
                <c:pt idx="3619">
                  <c:v>7</c:v>
                </c:pt>
                <c:pt idx="3620">
                  <c:v>6.5</c:v>
                </c:pt>
                <c:pt idx="3621">
                  <c:v>5</c:v>
                </c:pt>
                <c:pt idx="3622">
                  <c:v>4</c:v>
                </c:pt>
                <c:pt idx="3623">
                  <c:v>4</c:v>
                </c:pt>
                <c:pt idx="3624">
                  <c:v>5</c:v>
                </c:pt>
                <c:pt idx="3625">
                  <c:v>5</c:v>
                </c:pt>
                <c:pt idx="3626">
                  <c:v>7</c:v>
                </c:pt>
                <c:pt idx="3627">
                  <c:v>5</c:v>
                </c:pt>
                <c:pt idx="3628">
                  <c:v>8</c:v>
                </c:pt>
                <c:pt idx="3629">
                  <c:v>4</c:v>
                </c:pt>
                <c:pt idx="3630">
                  <c:v>3</c:v>
                </c:pt>
                <c:pt idx="3631">
                  <c:v>2</c:v>
                </c:pt>
                <c:pt idx="3632">
                  <c:v>2</c:v>
                </c:pt>
                <c:pt idx="3633">
                  <c:v>5</c:v>
                </c:pt>
                <c:pt idx="3634">
                  <c:v>5</c:v>
                </c:pt>
                <c:pt idx="3635">
                  <c:v>8.5</c:v>
                </c:pt>
                <c:pt idx="3636">
                  <c:v>8.5</c:v>
                </c:pt>
                <c:pt idx="3637">
                  <c:v>7</c:v>
                </c:pt>
                <c:pt idx="3638">
                  <c:v>7</c:v>
                </c:pt>
                <c:pt idx="3639">
                  <c:v>2.6</c:v>
                </c:pt>
                <c:pt idx="3640">
                  <c:v>0.8</c:v>
                </c:pt>
                <c:pt idx="3641">
                  <c:v>3</c:v>
                </c:pt>
                <c:pt idx="3642">
                  <c:v>0.6</c:v>
                </c:pt>
                <c:pt idx="3643">
                  <c:v>0.5</c:v>
                </c:pt>
                <c:pt idx="3644">
                  <c:v>8</c:v>
                </c:pt>
                <c:pt idx="3645">
                  <c:v>7.4</c:v>
                </c:pt>
                <c:pt idx="3646">
                  <c:v>6</c:v>
                </c:pt>
                <c:pt idx="3647">
                  <c:v>0</c:v>
                </c:pt>
                <c:pt idx="3648">
                  <c:v>1</c:v>
                </c:pt>
                <c:pt idx="3649">
                  <c:v>0</c:v>
                </c:pt>
                <c:pt idx="3650">
                  <c:v>2</c:v>
                </c:pt>
                <c:pt idx="3651">
                  <c:v>4</c:v>
                </c:pt>
              </c:numCache>
            </c:numRef>
          </c:yVal>
          <c:smooth val="0"/>
        </c:ser>
        <c:dLbls>
          <c:showLegendKey val="0"/>
          <c:showVal val="0"/>
          <c:showCatName val="0"/>
          <c:showSerName val="0"/>
          <c:showPercent val="0"/>
          <c:showBubbleSize val="0"/>
        </c:dLbls>
        <c:axId val="-896212128"/>
        <c:axId val="-896211584"/>
      </c:scatterChart>
      <c:scatterChart>
        <c:scatterStyle val="lineMarker"/>
        <c:varyColors val="0"/>
        <c:ser>
          <c:idx val="1"/>
          <c:order val="1"/>
          <c:tx>
            <c:strRef>
              <c:f>Stat!$H$19</c:f>
              <c:strCache>
                <c:ptCount val="1"/>
                <c:pt idx="0">
                  <c:v>Air Temp [°C] - Set 2</c:v>
                </c:pt>
              </c:strCache>
            </c:strRef>
          </c:tx>
          <c:spPr>
            <a:ln w="25400" cap="rnd">
              <a:noFill/>
              <a:round/>
            </a:ln>
            <a:effectLst/>
          </c:spPr>
          <c:marker>
            <c:symbol val="circle"/>
            <c:size val="5"/>
            <c:spPr>
              <a:solidFill>
                <a:schemeClr val="accent2"/>
              </a:solidFill>
              <a:ln w="9525">
                <a:solidFill>
                  <a:schemeClr val="accent2"/>
                </a:solidFill>
              </a:ln>
              <a:effectLst/>
            </c:spPr>
          </c:marker>
          <c:xVal>
            <c:numRef>
              <c:f>[0]!AllT2</c:f>
              <c:numCache>
                <c:formatCode>m/d/yyyy</c:formatCode>
                <c:ptCount val="3652"/>
                <c:pt idx="0">
                  <c:v>38718</c:v>
                </c:pt>
                <c:pt idx="1">
                  <c:v>38719</c:v>
                </c:pt>
                <c:pt idx="2">
                  <c:v>38720</c:v>
                </c:pt>
                <c:pt idx="3">
                  <c:v>38721</c:v>
                </c:pt>
                <c:pt idx="4">
                  <c:v>38722</c:v>
                </c:pt>
                <c:pt idx="5">
                  <c:v>38723</c:v>
                </c:pt>
                <c:pt idx="6">
                  <c:v>38724</c:v>
                </c:pt>
                <c:pt idx="7">
                  <c:v>38725</c:v>
                </c:pt>
                <c:pt idx="8">
                  <c:v>38726</c:v>
                </c:pt>
                <c:pt idx="9">
                  <c:v>38727</c:v>
                </c:pt>
                <c:pt idx="10">
                  <c:v>38728</c:v>
                </c:pt>
                <c:pt idx="11">
                  <c:v>38729</c:v>
                </c:pt>
                <c:pt idx="12">
                  <c:v>38730</c:v>
                </c:pt>
                <c:pt idx="13">
                  <c:v>38731</c:v>
                </c:pt>
                <c:pt idx="14">
                  <c:v>38732</c:v>
                </c:pt>
                <c:pt idx="15">
                  <c:v>38733</c:v>
                </c:pt>
                <c:pt idx="16">
                  <c:v>38734</c:v>
                </c:pt>
                <c:pt idx="17">
                  <c:v>38735</c:v>
                </c:pt>
                <c:pt idx="18">
                  <c:v>38736</c:v>
                </c:pt>
                <c:pt idx="19">
                  <c:v>38737</c:v>
                </c:pt>
                <c:pt idx="20">
                  <c:v>38738</c:v>
                </c:pt>
                <c:pt idx="21">
                  <c:v>38739</c:v>
                </c:pt>
                <c:pt idx="22">
                  <c:v>38740</c:v>
                </c:pt>
                <c:pt idx="23">
                  <c:v>38741</c:v>
                </c:pt>
                <c:pt idx="24">
                  <c:v>38742</c:v>
                </c:pt>
                <c:pt idx="25">
                  <c:v>38743</c:v>
                </c:pt>
                <c:pt idx="26">
                  <c:v>38744</c:v>
                </c:pt>
                <c:pt idx="27">
                  <c:v>38745</c:v>
                </c:pt>
                <c:pt idx="28">
                  <c:v>38746</c:v>
                </c:pt>
                <c:pt idx="29">
                  <c:v>38747</c:v>
                </c:pt>
                <c:pt idx="30">
                  <c:v>38748</c:v>
                </c:pt>
                <c:pt idx="31">
                  <c:v>38749</c:v>
                </c:pt>
                <c:pt idx="32">
                  <c:v>38750</c:v>
                </c:pt>
                <c:pt idx="33">
                  <c:v>38751</c:v>
                </c:pt>
                <c:pt idx="34">
                  <c:v>38752</c:v>
                </c:pt>
                <c:pt idx="35">
                  <c:v>38753</c:v>
                </c:pt>
                <c:pt idx="36">
                  <c:v>38754</c:v>
                </c:pt>
                <c:pt idx="37">
                  <c:v>38755</c:v>
                </c:pt>
                <c:pt idx="38">
                  <c:v>38756</c:v>
                </c:pt>
                <c:pt idx="39">
                  <c:v>38757</c:v>
                </c:pt>
                <c:pt idx="40">
                  <c:v>38758</c:v>
                </c:pt>
                <c:pt idx="41">
                  <c:v>38759</c:v>
                </c:pt>
                <c:pt idx="42">
                  <c:v>38760</c:v>
                </c:pt>
                <c:pt idx="43">
                  <c:v>38761</c:v>
                </c:pt>
                <c:pt idx="44">
                  <c:v>38762</c:v>
                </c:pt>
                <c:pt idx="45">
                  <c:v>38763</c:v>
                </c:pt>
                <c:pt idx="46">
                  <c:v>38764</c:v>
                </c:pt>
                <c:pt idx="47">
                  <c:v>38765</c:v>
                </c:pt>
                <c:pt idx="48">
                  <c:v>38766</c:v>
                </c:pt>
                <c:pt idx="49">
                  <c:v>38767</c:v>
                </c:pt>
                <c:pt idx="50">
                  <c:v>38768</c:v>
                </c:pt>
                <c:pt idx="51">
                  <c:v>38769</c:v>
                </c:pt>
                <c:pt idx="52">
                  <c:v>38770</c:v>
                </c:pt>
                <c:pt idx="53">
                  <c:v>38771</c:v>
                </c:pt>
                <c:pt idx="54">
                  <c:v>38772</c:v>
                </c:pt>
                <c:pt idx="55">
                  <c:v>38773</c:v>
                </c:pt>
                <c:pt idx="56">
                  <c:v>38774</c:v>
                </c:pt>
                <c:pt idx="57">
                  <c:v>38775</c:v>
                </c:pt>
                <c:pt idx="58">
                  <c:v>38776</c:v>
                </c:pt>
                <c:pt idx="59">
                  <c:v>38777</c:v>
                </c:pt>
                <c:pt idx="60">
                  <c:v>38778</c:v>
                </c:pt>
                <c:pt idx="61">
                  <c:v>38779</c:v>
                </c:pt>
                <c:pt idx="62">
                  <c:v>38780</c:v>
                </c:pt>
                <c:pt idx="63">
                  <c:v>38781</c:v>
                </c:pt>
                <c:pt idx="64">
                  <c:v>38782</c:v>
                </c:pt>
                <c:pt idx="65">
                  <c:v>38783</c:v>
                </c:pt>
                <c:pt idx="66">
                  <c:v>38784</c:v>
                </c:pt>
                <c:pt idx="67">
                  <c:v>38785</c:v>
                </c:pt>
                <c:pt idx="68">
                  <c:v>38786</c:v>
                </c:pt>
                <c:pt idx="69">
                  <c:v>38787</c:v>
                </c:pt>
                <c:pt idx="70">
                  <c:v>38788</c:v>
                </c:pt>
                <c:pt idx="71">
                  <c:v>38789</c:v>
                </c:pt>
                <c:pt idx="72">
                  <c:v>38790</c:v>
                </c:pt>
                <c:pt idx="73">
                  <c:v>38791</c:v>
                </c:pt>
                <c:pt idx="74">
                  <c:v>38792</c:v>
                </c:pt>
                <c:pt idx="75">
                  <c:v>38793</c:v>
                </c:pt>
                <c:pt idx="76">
                  <c:v>38794</c:v>
                </c:pt>
                <c:pt idx="77">
                  <c:v>38795</c:v>
                </c:pt>
                <c:pt idx="78">
                  <c:v>38796</c:v>
                </c:pt>
                <c:pt idx="79">
                  <c:v>38797</c:v>
                </c:pt>
                <c:pt idx="80">
                  <c:v>38798</c:v>
                </c:pt>
                <c:pt idx="81">
                  <c:v>38799</c:v>
                </c:pt>
                <c:pt idx="82">
                  <c:v>38800</c:v>
                </c:pt>
                <c:pt idx="83">
                  <c:v>38801</c:v>
                </c:pt>
                <c:pt idx="84">
                  <c:v>38802</c:v>
                </c:pt>
                <c:pt idx="85">
                  <c:v>38803</c:v>
                </c:pt>
                <c:pt idx="86">
                  <c:v>38804</c:v>
                </c:pt>
                <c:pt idx="87">
                  <c:v>38805</c:v>
                </c:pt>
                <c:pt idx="88">
                  <c:v>38806</c:v>
                </c:pt>
                <c:pt idx="89">
                  <c:v>38807</c:v>
                </c:pt>
                <c:pt idx="90">
                  <c:v>38808</c:v>
                </c:pt>
                <c:pt idx="91">
                  <c:v>38809</c:v>
                </c:pt>
                <c:pt idx="92">
                  <c:v>38810</c:v>
                </c:pt>
                <c:pt idx="93">
                  <c:v>38811</c:v>
                </c:pt>
                <c:pt idx="94">
                  <c:v>38812</c:v>
                </c:pt>
                <c:pt idx="95">
                  <c:v>38813</c:v>
                </c:pt>
                <c:pt idx="96">
                  <c:v>38814</c:v>
                </c:pt>
                <c:pt idx="97">
                  <c:v>38815</c:v>
                </c:pt>
                <c:pt idx="98">
                  <c:v>38816</c:v>
                </c:pt>
                <c:pt idx="99">
                  <c:v>38817</c:v>
                </c:pt>
                <c:pt idx="100">
                  <c:v>38818</c:v>
                </c:pt>
                <c:pt idx="101">
                  <c:v>38819</c:v>
                </c:pt>
                <c:pt idx="102">
                  <c:v>38820</c:v>
                </c:pt>
                <c:pt idx="103">
                  <c:v>38821</c:v>
                </c:pt>
                <c:pt idx="104">
                  <c:v>38822</c:v>
                </c:pt>
                <c:pt idx="105">
                  <c:v>38823</c:v>
                </c:pt>
                <c:pt idx="106">
                  <c:v>38824</c:v>
                </c:pt>
                <c:pt idx="107">
                  <c:v>38825</c:v>
                </c:pt>
                <c:pt idx="108">
                  <c:v>38826</c:v>
                </c:pt>
                <c:pt idx="109">
                  <c:v>38827</c:v>
                </c:pt>
                <c:pt idx="110">
                  <c:v>38828</c:v>
                </c:pt>
                <c:pt idx="111">
                  <c:v>38829</c:v>
                </c:pt>
                <c:pt idx="112">
                  <c:v>38830</c:v>
                </c:pt>
                <c:pt idx="113">
                  <c:v>38831</c:v>
                </c:pt>
                <c:pt idx="114">
                  <c:v>38832</c:v>
                </c:pt>
                <c:pt idx="115">
                  <c:v>38833</c:v>
                </c:pt>
                <c:pt idx="116">
                  <c:v>38834</c:v>
                </c:pt>
                <c:pt idx="117">
                  <c:v>38835</c:v>
                </c:pt>
                <c:pt idx="118">
                  <c:v>38836</c:v>
                </c:pt>
                <c:pt idx="119">
                  <c:v>38837</c:v>
                </c:pt>
                <c:pt idx="120">
                  <c:v>38838</c:v>
                </c:pt>
                <c:pt idx="121">
                  <c:v>38839</c:v>
                </c:pt>
                <c:pt idx="122">
                  <c:v>38840</c:v>
                </c:pt>
                <c:pt idx="123">
                  <c:v>38841</c:v>
                </c:pt>
                <c:pt idx="124">
                  <c:v>38842</c:v>
                </c:pt>
                <c:pt idx="125">
                  <c:v>38843</c:v>
                </c:pt>
                <c:pt idx="126">
                  <c:v>38844</c:v>
                </c:pt>
                <c:pt idx="127">
                  <c:v>38845</c:v>
                </c:pt>
                <c:pt idx="128">
                  <c:v>38846</c:v>
                </c:pt>
                <c:pt idx="129">
                  <c:v>38847</c:v>
                </c:pt>
                <c:pt idx="130">
                  <c:v>38848</c:v>
                </c:pt>
                <c:pt idx="131">
                  <c:v>38849</c:v>
                </c:pt>
                <c:pt idx="132">
                  <c:v>38850</c:v>
                </c:pt>
                <c:pt idx="133">
                  <c:v>38851</c:v>
                </c:pt>
                <c:pt idx="134">
                  <c:v>38852</c:v>
                </c:pt>
                <c:pt idx="135">
                  <c:v>38853</c:v>
                </c:pt>
                <c:pt idx="136">
                  <c:v>38854</c:v>
                </c:pt>
                <c:pt idx="137">
                  <c:v>38855</c:v>
                </c:pt>
                <c:pt idx="138">
                  <c:v>38856</c:v>
                </c:pt>
                <c:pt idx="139">
                  <c:v>38857</c:v>
                </c:pt>
                <c:pt idx="140">
                  <c:v>38858</c:v>
                </c:pt>
                <c:pt idx="141">
                  <c:v>38859</c:v>
                </c:pt>
                <c:pt idx="142">
                  <c:v>38860</c:v>
                </c:pt>
                <c:pt idx="143">
                  <c:v>38861</c:v>
                </c:pt>
                <c:pt idx="144">
                  <c:v>38862</c:v>
                </c:pt>
                <c:pt idx="145">
                  <c:v>38863</c:v>
                </c:pt>
                <c:pt idx="146">
                  <c:v>38864</c:v>
                </c:pt>
                <c:pt idx="147">
                  <c:v>38865</c:v>
                </c:pt>
                <c:pt idx="148">
                  <c:v>38866</c:v>
                </c:pt>
                <c:pt idx="149">
                  <c:v>38867</c:v>
                </c:pt>
                <c:pt idx="150">
                  <c:v>38868</c:v>
                </c:pt>
                <c:pt idx="151">
                  <c:v>38869</c:v>
                </c:pt>
                <c:pt idx="152">
                  <c:v>38870</c:v>
                </c:pt>
                <c:pt idx="153">
                  <c:v>38871</c:v>
                </c:pt>
                <c:pt idx="154">
                  <c:v>38872</c:v>
                </c:pt>
                <c:pt idx="155">
                  <c:v>38873</c:v>
                </c:pt>
                <c:pt idx="156">
                  <c:v>38874</c:v>
                </c:pt>
                <c:pt idx="157">
                  <c:v>38875</c:v>
                </c:pt>
                <c:pt idx="158">
                  <c:v>38876</c:v>
                </c:pt>
                <c:pt idx="159">
                  <c:v>38877</c:v>
                </c:pt>
                <c:pt idx="160">
                  <c:v>38878</c:v>
                </c:pt>
                <c:pt idx="161">
                  <c:v>38879</c:v>
                </c:pt>
                <c:pt idx="162">
                  <c:v>38880</c:v>
                </c:pt>
                <c:pt idx="163">
                  <c:v>38881</c:v>
                </c:pt>
                <c:pt idx="164">
                  <c:v>38882</c:v>
                </c:pt>
                <c:pt idx="165">
                  <c:v>38883</c:v>
                </c:pt>
                <c:pt idx="166">
                  <c:v>38884</c:v>
                </c:pt>
                <c:pt idx="167">
                  <c:v>38885</c:v>
                </c:pt>
                <c:pt idx="168">
                  <c:v>38886</c:v>
                </c:pt>
                <c:pt idx="169">
                  <c:v>38887</c:v>
                </c:pt>
                <c:pt idx="170">
                  <c:v>38888</c:v>
                </c:pt>
                <c:pt idx="171">
                  <c:v>38889</c:v>
                </c:pt>
                <c:pt idx="172">
                  <c:v>38890</c:v>
                </c:pt>
                <c:pt idx="173">
                  <c:v>38891</c:v>
                </c:pt>
                <c:pt idx="174">
                  <c:v>38892</c:v>
                </c:pt>
                <c:pt idx="175">
                  <c:v>38893</c:v>
                </c:pt>
                <c:pt idx="176">
                  <c:v>38894</c:v>
                </c:pt>
                <c:pt idx="177">
                  <c:v>38895</c:v>
                </c:pt>
                <c:pt idx="178">
                  <c:v>38896</c:v>
                </c:pt>
                <c:pt idx="179">
                  <c:v>38897</c:v>
                </c:pt>
                <c:pt idx="180">
                  <c:v>38898</c:v>
                </c:pt>
                <c:pt idx="181">
                  <c:v>38899</c:v>
                </c:pt>
                <c:pt idx="182">
                  <c:v>38900</c:v>
                </c:pt>
                <c:pt idx="183">
                  <c:v>38901</c:v>
                </c:pt>
                <c:pt idx="184">
                  <c:v>38902</c:v>
                </c:pt>
                <c:pt idx="185">
                  <c:v>38903</c:v>
                </c:pt>
                <c:pt idx="186">
                  <c:v>38904</c:v>
                </c:pt>
                <c:pt idx="187">
                  <c:v>38905</c:v>
                </c:pt>
                <c:pt idx="188">
                  <c:v>38906</c:v>
                </c:pt>
                <c:pt idx="189">
                  <c:v>38907</c:v>
                </c:pt>
                <c:pt idx="190">
                  <c:v>38908</c:v>
                </c:pt>
                <c:pt idx="191">
                  <c:v>38909</c:v>
                </c:pt>
                <c:pt idx="192">
                  <c:v>38910</c:v>
                </c:pt>
                <c:pt idx="193">
                  <c:v>38911</c:v>
                </c:pt>
                <c:pt idx="194">
                  <c:v>38912</c:v>
                </c:pt>
                <c:pt idx="195">
                  <c:v>38913</c:v>
                </c:pt>
                <c:pt idx="196">
                  <c:v>38914</c:v>
                </c:pt>
                <c:pt idx="197">
                  <c:v>38915</c:v>
                </c:pt>
                <c:pt idx="198">
                  <c:v>38916</c:v>
                </c:pt>
                <c:pt idx="199">
                  <c:v>38917</c:v>
                </c:pt>
                <c:pt idx="200">
                  <c:v>38918</c:v>
                </c:pt>
                <c:pt idx="201">
                  <c:v>38919</c:v>
                </c:pt>
                <c:pt idx="202">
                  <c:v>38920</c:v>
                </c:pt>
                <c:pt idx="203">
                  <c:v>38921</c:v>
                </c:pt>
                <c:pt idx="204">
                  <c:v>38922</c:v>
                </c:pt>
                <c:pt idx="205">
                  <c:v>38923</c:v>
                </c:pt>
                <c:pt idx="206">
                  <c:v>38924</c:v>
                </c:pt>
                <c:pt idx="207">
                  <c:v>38925</c:v>
                </c:pt>
                <c:pt idx="208">
                  <c:v>38926</c:v>
                </c:pt>
                <c:pt idx="209">
                  <c:v>38927</c:v>
                </c:pt>
                <c:pt idx="210">
                  <c:v>38928</c:v>
                </c:pt>
                <c:pt idx="211">
                  <c:v>38929</c:v>
                </c:pt>
                <c:pt idx="212">
                  <c:v>38930</c:v>
                </c:pt>
                <c:pt idx="213">
                  <c:v>38931</c:v>
                </c:pt>
                <c:pt idx="214">
                  <c:v>38932</c:v>
                </c:pt>
                <c:pt idx="215">
                  <c:v>38933</c:v>
                </c:pt>
                <c:pt idx="216">
                  <c:v>38934</c:v>
                </c:pt>
                <c:pt idx="217">
                  <c:v>38935</c:v>
                </c:pt>
                <c:pt idx="218">
                  <c:v>38936</c:v>
                </c:pt>
                <c:pt idx="219">
                  <c:v>38937</c:v>
                </c:pt>
                <c:pt idx="220">
                  <c:v>38938</c:v>
                </c:pt>
                <c:pt idx="221">
                  <c:v>38939</c:v>
                </c:pt>
                <c:pt idx="222">
                  <c:v>38940</c:v>
                </c:pt>
                <c:pt idx="223">
                  <c:v>38941</c:v>
                </c:pt>
                <c:pt idx="224">
                  <c:v>38942</c:v>
                </c:pt>
                <c:pt idx="225">
                  <c:v>38943</c:v>
                </c:pt>
                <c:pt idx="226">
                  <c:v>38944</c:v>
                </c:pt>
                <c:pt idx="227">
                  <c:v>38945</c:v>
                </c:pt>
                <c:pt idx="228">
                  <c:v>38946</c:v>
                </c:pt>
                <c:pt idx="229">
                  <c:v>38947</c:v>
                </c:pt>
                <c:pt idx="230">
                  <c:v>38948</c:v>
                </c:pt>
                <c:pt idx="231">
                  <c:v>38949</c:v>
                </c:pt>
                <c:pt idx="232">
                  <c:v>38950</c:v>
                </c:pt>
                <c:pt idx="233">
                  <c:v>38951</c:v>
                </c:pt>
                <c:pt idx="234">
                  <c:v>38952</c:v>
                </c:pt>
                <c:pt idx="235">
                  <c:v>38953</c:v>
                </c:pt>
                <c:pt idx="236">
                  <c:v>38954</c:v>
                </c:pt>
                <c:pt idx="237">
                  <c:v>38955</c:v>
                </c:pt>
                <c:pt idx="238">
                  <c:v>38956</c:v>
                </c:pt>
                <c:pt idx="239">
                  <c:v>38957</c:v>
                </c:pt>
                <c:pt idx="240">
                  <c:v>38958</c:v>
                </c:pt>
                <c:pt idx="241">
                  <c:v>38959</c:v>
                </c:pt>
                <c:pt idx="242">
                  <c:v>38960</c:v>
                </c:pt>
                <c:pt idx="243">
                  <c:v>38961</c:v>
                </c:pt>
                <c:pt idx="244">
                  <c:v>38962</c:v>
                </c:pt>
                <c:pt idx="245">
                  <c:v>38963</c:v>
                </c:pt>
                <c:pt idx="246">
                  <c:v>38964</c:v>
                </c:pt>
                <c:pt idx="247">
                  <c:v>38965</c:v>
                </c:pt>
                <c:pt idx="248">
                  <c:v>38966</c:v>
                </c:pt>
                <c:pt idx="249">
                  <c:v>38967</c:v>
                </c:pt>
                <c:pt idx="250">
                  <c:v>38968</c:v>
                </c:pt>
                <c:pt idx="251">
                  <c:v>38969</c:v>
                </c:pt>
                <c:pt idx="252">
                  <c:v>38970</c:v>
                </c:pt>
                <c:pt idx="253">
                  <c:v>38971</c:v>
                </c:pt>
                <c:pt idx="254">
                  <c:v>38972</c:v>
                </c:pt>
                <c:pt idx="255">
                  <c:v>38973</c:v>
                </c:pt>
                <c:pt idx="256">
                  <c:v>38974</c:v>
                </c:pt>
                <c:pt idx="257">
                  <c:v>38975</c:v>
                </c:pt>
                <c:pt idx="258">
                  <c:v>38976</c:v>
                </c:pt>
                <c:pt idx="259">
                  <c:v>38977</c:v>
                </c:pt>
                <c:pt idx="260">
                  <c:v>38978</c:v>
                </c:pt>
                <c:pt idx="261">
                  <c:v>38979</c:v>
                </c:pt>
                <c:pt idx="262">
                  <c:v>38980</c:v>
                </c:pt>
                <c:pt idx="263">
                  <c:v>38981</c:v>
                </c:pt>
                <c:pt idx="264">
                  <c:v>38982</c:v>
                </c:pt>
                <c:pt idx="265">
                  <c:v>38983</c:v>
                </c:pt>
                <c:pt idx="266">
                  <c:v>38984</c:v>
                </c:pt>
                <c:pt idx="267">
                  <c:v>38985</c:v>
                </c:pt>
                <c:pt idx="268">
                  <c:v>38986</c:v>
                </c:pt>
                <c:pt idx="269">
                  <c:v>38987</c:v>
                </c:pt>
                <c:pt idx="270">
                  <c:v>38988</c:v>
                </c:pt>
                <c:pt idx="271">
                  <c:v>38989</c:v>
                </c:pt>
                <c:pt idx="272">
                  <c:v>38990</c:v>
                </c:pt>
                <c:pt idx="273">
                  <c:v>38991</c:v>
                </c:pt>
                <c:pt idx="274">
                  <c:v>38992</c:v>
                </c:pt>
                <c:pt idx="275">
                  <c:v>38993</c:v>
                </c:pt>
                <c:pt idx="276">
                  <c:v>38994</c:v>
                </c:pt>
                <c:pt idx="277">
                  <c:v>38995</c:v>
                </c:pt>
                <c:pt idx="278">
                  <c:v>38996</c:v>
                </c:pt>
                <c:pt idx="279">
                  <c:v>38997</c:v>
                </c:pt>
                <c:pt idx="280">
                  <c:v>38998</c:v>
                </c:pt>
                <c:pt idx="281">
                  <c:v>38999</c:v>
                </c:pt>
                <c:pt idx="282">
                  <c:v>39000</c:v>
                </c:pt>
                <c:pt idx="283">
                  <c:v>39001</c:v>
                </c:pt>
                <c:pt idx="284">
                  <c:v>39002</c:v>
                </c:pt>
                <c:pt idx="285">
                  <c:v>39003</c:v>
                </c:pt>
                <c:pt idx="286">
                  <c:v>39004</c:v>
                </c:pt>
                <c:pt idx="287">
                  <c:v>39005</c:v>
                </c:pt>
                <c:pt idx="288">
                  <c:v>39006</c:v>
                </c:pt>
                <c:pt idx="289">
                  <c:v>39007</c:v>
                </c:pt>
                <c:pt idx="290">
                  <c:v>39008</c:v>
                </c:pt>
                <c:pt idx="291">
                  <c:v>39009</c:v>
                </c:pt>
                <c:pt idx="292">
                  <c:v>39010</c:v>
                </c:pt>
                <c:pt idx="293">
                  <c:v>39011</c:v>
                </c:pt>
                <c:pt idx="294">
                  <c:v>39012</c:v>
                </c:pt>
                <c:pt idx="295">
                  <c:v>39013</c:v>
                </c:pt>
                <c:pt idx="296">
                  <c:v>39014</c:v>
                </c:pt>
                <c:pt idx="297">
                  <c:v>39015</c:v>
                </c:pt>
                <c:pt idx="298">
                  <c:v>39016</c:v>
                </c:pt>
                <c:pt idx="299">
                  <c:v>39017</c:v>
                </c:pt>
                <c:pt idx="300">
                  <c:v>39018</c:v>
                </c:pt>
                <c:pt idx="301">
                  <c:v>39019</c:v>
                </c:pt>
                <c:pt idx="302">
                  <c:v>39020</c:v>
                </c:pt>
                <c:pt idx="303">
                  <c:v>39021</c:v>
                </c:pt>
                <c:pt idx="304">
                  <c:v>39022</c:v>
                </c:pt>
                <c:pt idx="305">
                  <c:v>39023</c:v>
                </c:pt>
                <c:pt idx="306">
                  <c:v>39024</c:v>
                </c:pt>
                <c:pt idx="307">
                  <c:v>39025</c:v>
                </c:pt>
                <c:pt idx="308">
                  <c:v>39026</c:v>
                </c:pt>
                <c:pt idx="309">
                  <c:v>39027</c:v>
                </c:pt>
                <c:pt idx="310">
                  <c:v>39028</c:v>
                </c:pt>
                <c:pt idx="311">
                  <c:v>39029</c:v>
                </c:pt>
                <c:pt idx="312">
                  <c:v>39030</c:v>
                </c:pt>
                <c:pt idx="313">
                  <c:v>39031</c:v>
                </c:pt>
                <c:pt idx="314">
                  <c:v>39032</c:v>
                </c:pt>
                <c:pt idx="315">
                  <c:v>39033</c:v>
                </c:pt>
                <c:pt idx="316">
                  <c:v>39034</c:v>
                </c:pt>
                <c:pt idx="317">
                  <c:v>39035</c:v>
                </c:pt>
                <c:pt idx="318">
                  <c:v>39036</c:v>
                </c:pt>
                <c:pt idx="319">
                  <c:v>39037</c:v>
                </c:pt>
                <c:pt idx="320">
                  <c:v>39038</c:v>
                </c:pt>
                <c:pt idx="321">
                  <c:v>39039</c:v>
                </c:pt>
                <c:pt idx="322">
                  <c:v>39040</c:v>
                </c:pt>
                <c:pt idx="323">
                  <c:v>39041</c:v>
                </c:pt>
                <c:pt idx="324">
                  <c:v>39042</c:v>
                </c:pt>
                <c:pt idx="325">
                  <c:v>39043</c:v>
                </c:pt>
                <c:pt idx="326">
                  <c:v>39044</c:v>
                </c:pt>
                <c:pt idx="327">
                  <c:v>39045</c:v>
                </c:pt>
                <c:pt idx="328">
                  <c:v>39046</c:v>
                </c:pt>
                <c:pt idx="329">
                  <c:v>39047</c:v>
                </c:pt>
                <c:pt idx="330">
                  <c:v>39048</c:v>
                </c:pt>
                <c:pt idx="331">
                  <c:v>39049</c:v>
                </c:pt>
                <c:pt idx="332">
                  <c:v>39050</c:v>
                </c:pt>
                <c:pt idx="333">
                  <c:v>39051</c:v>
                </c:pt>
                <c:pt idx="334">
                  <c:v>39052</c:v>
                </c:pt>
                <c:pt idx="335">
                  <c:v>39053</c:v>
                </c:pt>
                <c:pt idx="336">
                  <c:v>39054</c:v>
                </c:pt>
                <c:pt idx="337">
                  <c:v>39055</c:v>
                </c:pt>
                <c:pt idx="338">
                  <c:v>39056</c:v>
                </c:pt>
                <c:pt idx="339">
                  <c:v>39057</c:v>
                </c:pt>
                <c:pt idx="340">
                  <c:v>39058</c:v>
                </c:pt>
                <c:pt idx="341">
                  <c:v>39059</c:v>
                </c:pt>
                <c:pt idx="342">
                  <c:v>39060</c:v>
                </c:pt>
                <c:pt idx="343">
                  <c:v>39061</c:v>
                </c:pt>
                <c:pt idx="344">
                  <c:v>39062</c:v>
                </c:pt>
                <c:pt idx="345">
                  <c:v>39063</c:v>
                </c:pt>
                <c:pt idx="346">
                  <c:v>39064</c:v>
                </c:pt>
                <c:pt idx="347">
                  <c:v>39065</c:v>
                </c:pt>
                <c:pt idx="348">
                  <c:v>39066</c:v>
                </c:pt>
                <c:pt idx="349">
                  <c:v>39067</c:v>
                </c:pt>
                <c:pt idx="350">
                  <c:v>39068</c:v>
                </c:pt>
                <c:pt idx="351">
                  <c:v>39069</c:v>
                </c:pt>
                <c:pt idx="352">
                  <c:v>39070</c:v>
                </c:pt>
                <c:pt idx="353">
                  <c:v>39071</c:v>
                </c:pt>
                <c:pt idx="354">
                  <c:v>39072</c:v>
                </c:pt>
                <c:pt idx="355">
                  <c:v>39073</c:v>
                </c:pt>
                <c:pt idx="356">
                  <c:v>39074</c:v>
                </c:pt>
                <c:pt idx="357">
                  <c:v>39075</c:v>
                </c:pt>
                <c:pt idx="358">
                  <c:v>39076</c:v>
                </c:pt>
                <c:pt idx="359">
                  <c:v>39077</c:v>
                </c:pt>
                <c:pt idx="360">
                  <c:v>39078</c:v>
                </c:pt>
                <c:pt idx="361">
                  <c:v>39079</c:v>
                </c:pt>
                <c:pt idx="362">
                  <c:v>39080</c:v>
                </c:pt>
                <c:pt idx="363">
                  <c:v>39081</c:v>
                </c:pt>
                <c:pt idx="364">
                  <c:v>39082</c:v>
                </c:pt>
                <c:pt idx="365">
                  <c:v>39083</c:v>
                </c:pt>
                <c:pt idx="366">
                  <c:v>39084</c:v>
                </c:pt>
                <c:pt idx="367">
                  <c:v>39085</c:v>
                </c:pt>
                <c:pt idx="368">
                  <c:v>39086</c:v>
                </c:pt>
                <c:pt idx="369">
                  <c:v>39087</c:v>
                </c:pt>
                <c:pt idx="370">
                  <c:v>39088</c:v>
                </c:pt>
                <c:pt idx="371">
                  <c:v>39089</c:v>
                </c:pt>
                <c:pt idx="372">
                  <c:v>39090</c:v>
                </c:pt>
                <c:pt idx="373">
                  <c:v>39091</c:v>
                </c:pt>
                <c:pt idx="374">
                  <c:v>39092</c:v>
                </c:pt>
                <c:pt idx="375">
                  <c:v>39093</c:v>
                </c:pt>
                <c:pt idx="376">
                  <c:v>39094</c:v>
                </c:pt>
                <c:pt idx="377">
                  <c:v>39095</c:v>
                </c:pt>
                <c:pt idx="378">
                  <c:v>39096</c:v>
                </c:pt>
                <c:pt idx="379">
                  <c:v>39097</c:v>
                </c:pt>
                <c:pt idx="380">
                  <c:v>39098</c:v>
                </c:pt>
                <c:pt idx="381">
                  <c:v>39099</c:v>
                </c:pt>
                <c:pt idx="382">
                  <c:v>39100</c:v>
                </c:pt>
                <c:pt idx="383">
                  <c:v>39101</c:v>
                </c:pt>
                <c:pt idx="384">
                  <c:v>39102</c:v>
                </c:pt>
                <c:pt idx="385">
                  <c:v>39103</c:v>
                </c:pt>
                <c:pt idx="386">
                  <c:v>39104</c:v>
                </c:pt>
                <c:pt idx="387">
                  <c:v>39105</c:v>
                </c:pt>
                <c:pt idx="388">
                  <c:v>39106</c:v>
                </c:pt>
                <c:pt idx="389">
                  <c:v>39107</c:v>
                </c:pt>
                <c:pt idx="390">
                  <c:v>39108</c:v>
                </c:pt>
                <c:pt idx="391">
                  <c:v>39109</c:v>
                </c:pt>
                <c:pt idx="392">
                  <c:v>39110</c:v>
                </c:pt>
                <c:pt idx="393">
                  <c:v>39111</c:v>
                </c:pt>
                <c:pt idx="394">
                  <c:v>39112</c:v>
                </c:pt>
                <c:pt idx="395">
                  <c:v>39113</c:v>
                </c:pt>
                <c:pt idx="396">
                  <c:v>39114</c:v>
                </c:pt>
                <c:pt idx="397">
                  <c:v>39115</c:v>
                </c:pt>
                <c:pt idx="398">
                  <c:v>39116</c:v>
                </c:pt>
                <c:pt idx="399">
                  <c:v>39117</c:v>
                </c:pt>
                <c:pt idx="400">
                  <c:v>39118</c:v>
                </c:pt>
                <c:pt idx="401">
                  <c:v>39119</c:v>
                </c:pt>
                <c:pt idx="402">
                  <c:v>39120</c:v>
                </c:pt>
                <c:pt idx="403">
                  <c:v>39121</c:v>
                </c:pt>
                <c:pt idx="404">
                  <c:v>39122</c:v>
                </c:pt>
                <c:pt idx="405">
                  <c:v>39123</c:v>
                </c:pt>
                <c:pt idx="406">
                  <c:v>39124</c:v>
                </c:pt>
                <c:pt idx="407">
                  <c:v>39125</c:v>
                </c:pt>
                <c:pt idx="408">
                  <c:v>39126</c:v>
                </c:pt>
                <c:pt idx="409">
                  <c:v>39127</c:v>
                </c:pt>
                <c:pt idx="410">
                  <c:v>39128</c:v>
                </c:pt>
                <c:pt idx="411">
                  <c:v>39129</c:v>
                </c:pt>
                <c:pt idx="412">
                  <c:v>39130</c:v>
                </c:pt>
                <c:pt idx="413">
                  <c:v>39131</c:v>
                </c:pt>
                <c:pt idx="414">
                  <c:v>39132</c:v>
                </c:pt>
                <c:pt idx="415">
                  <c:v>39133</c:v>
                </c:pt>
                <c:pt idx="416">
                  <c:v>39134</c:v>
                </c:pt>
                <c:pt idx="417">
                  <c:v>39135</c:v>
                </c:pt>
                <c:pt idx="418">
                  <c:v>39136</c:v>
                </c:pt>
                <c:pt idx="419">
                  <c:v>39137</c:v>
                </c:pt>
                <c:pt idx="420">
                  <c:v>39138</c:v>
                </c:pt>
                <c:pt idx="421">
                  <c:v>39139</c:v>
                </c:pt>
                <c:pt idx="422">
                  <c:v>39140</c:v>
                </c:pt>
                <c:pt idx="423">
                  <c:v>39141</c:v>
                </c:pt>
                <c:pt idx="424">
                  <c:v>39142</c:v>
                </c:pt>
                <c:pt idx="425">
                  <c:v>39143</c:v>
                </c:pt>
                <c:pt idx="426">
                  <c:v>39144</c:v>
                </c:pt>
                <c:pt idx="427">
                  <c:v>39145</c:v>
                </c:pt>
                <c:pt idx="428">
                  <c:v>39146</c:v>
                </c:pt>
                <c:pt idx="429">
                  <c:v>39147</c:v>
                </c:pt>
                <c:pt idx="430">
                  <c:v>39148</c:v>
                </c:pt>
                <c:pt idx="431">
                  <c:v>39149</c:v>
                </c:pt>
                <c:pt idx="432">
                  <c:v>39150</c:v>
                </c:pt>
                <c:pt idx="433">
                  <c:v>39151</c:v>
                </c:pt>
                <c:pt idx="434">
                  <c:v>39152</c:v>
                </c:pt>
                <c:pt idx="435">
                  <c:v>39153</c:v>
                </c:pt>
                <c:pt idx="436">
                  <c:v>39154</c:v>
                </c:pt>
                <c:pt idx="437">
                  <c:v>39155</c:v>
                </c:pt>
                <c:pt idx="438">
                  <c:v>39156</c:v>
                </c:pt>
                <c:pt idx="439">
                  <c:v>39157</c:v>
                </c:pt>
                <c:pt idx="440">
                  <c:v>39158</c:v>
                </c:pt>
                <c:pt idx="441">
                  <c:v>39159</c:v>
                </c:pt>
                <c:pt idx="442">
                  <c:v>39160</c:v>
                </c:pt>
                <c:pt idx="443">
                  <c:v>39161</c:v>
                </c:pt>
                <c:pt idx="444">
                  <c:v>39162</c:v>
                </c:pt>
                <c:pt idx="445">
                  <c:v>39163</c:v>
                </c:pt>
                <c:pt idx="446">
                  <c:v>39164</c:v>
                </c:pt>
                <c:pt idx="447">
                  <c:v>39165</c:v>
                </c:pt>
                <c:pt idx="448">
                  <c:v>39166</c:v>
                </c:pt>
                <c:pt idx="449">
                  <c:v>39167</c:v>
                </c:pt>
                <c:pt idx="450">
                  <c:v>39168</c:v>
                </c:pt>
                <c:pt idx="451">
                  <c:v>39169</c:v>
                </c:pt>
                <c:pt idx="452">
                  <c:v>39170</c:v>
                </c:pt>
                <c:pt idx="453">
                  <c:v>39171</c:v>
                </c:pt>
                <c:pt idx="454">
                  <c:v>39172</c:v>
                </c:pt>
                <c:pt idx="455">
                  <c:v>39173</c:v>
                </c:pt>
                <c:pt idx="456">
                  <c:v>39174</c:v>
                </c:pt>
                <c:pt idx="457">
                  <c:v>39175</c:v>
                </c:pt>
                <c:pt idx="458">
                  <c:v>39176</c:v>
                </c:pt>
                <c:pt idx="459">
                  <c:v>39177</c:v>
                </c:pt>
                <c:pt idx="460">
                  <c:v>39178</c:v>
                </c:pt>
                <c:pt idx="461">
                  <c:v>39179</c:v>
                </c:pt>
                <c:pt idx="462">
                  <c:v>39180</c:v>
                </c:pt>
                <c:pt idx="463">
                  <c:v>39181</c:v>
                </c:pt>
                <c:pt idx="464">
                  <c:v>39182</c:v>
                </c:pt>
                <c:pt idx="465">
                  <c:v>39183</c:v>
                </c:pt>
                <c:pt idx="466">
                  <c:v>39184</c:v>
                </c:pt>
                <c:pt idx="467">
                  <c:v>39185</c:v>
                </c:pt>
                <c:pt idx="468">
                  <c:v>39186</c:v>
                </c:pt>
                <c:pt idx="469">
                  <c:v>39187</c:v>
                </c:pt>
                <c:pt idx="470">
                  <c:v>39188</c:v>
                </c:pt>
                <c:pt idx="471">
                  <c:v>39189</c:v>
                </c:pt>
                <c:pt idx="472">
                  <c:v>39190</c:v>
                </c:pt>
                <c:pt idx="473">
                  <c:v>39191</c:v>
                </c:pt>
                <c:pt idx="474">
                  <c:v>39192</c:v>
                </c:pt>
                <c:pt idx="475">
                  <c:v>39193</c:v>
                </c:pt>
                <c:pt idx="476">
                  <c:v>39194</c:v>
                </c:pt>
                <c:pt idx="477">
                  <c:v>39195</c:v>
                </c:pt>
                <c:pt idx="478">
                  <c:v>39196</c:v>
                </c:pt>
                <c:pt idx="479">
                  <c:v>39197</c:v>
                </c:pt>
                <c:pt idx="480">
                  <c:v>39198</c:v>
                </c:pt>
                <c:pt idx="481">
                  <c:v>39199</c:v>
                </c:pt>
                <c:pt idx="482">
                  <c:v>39200</c:v>
                </c:pt>
                <c:pt idx="483">
                  <c:v>39201</c:v>
                </c:pt>
                <c:pt idx="484">
                  <c:v>39202</c:v>
                </c:pt>
                <c:pt idx="485">
                  <c:v>39203</c:v>
                </c:pt>
                <c:pt idx="486">
                  <c:v>39204</c:v>
                </c:pt>
                <c:pt idx="487">
                  <c:v>39205</c:v>
                </c:pt>
                <c:pt idx="488">
                  <c:v>39206</c:v>
                </c:pt>
                <c:pt idx="489">
                  <c:v>39207</c:v>
                </c:pt>
                <c:pt idx="490">
                  <c:v>39208</c:v>
                </c:pt>
                <c:pt idx="491">
                  <c:v>39209</c:v>
                </c:pt>
                <c:pt idx="492">
                  <c:v>39210</c:v>
                </c:pt>
                <c:pt idx="493">
                  <c:v>39211</c:v>
                </c:pt>
                <c:pt idx="494">
                  <c:v>39212</c:v>
                </c:pt>
                <c:pt idx="495">
                  <c:v>39213</c:v>
                </c:pt>
                <c:pt idx="496">
                  <c:v>39214</c:v>
                </c:pt>
                <c:pt idx="497">
                  <c:v>39215</c:v>
                </c:pt>
                <c:pt idx="498">
                  <c:v>39216</c:v>
                </c:pt>
                <c:pt idx="499">
                  <c:v>39217</c:v>
                </c:pt>
                <c:pt idx="500">
                  <c:v>39218</c:v>
                </c:pt>
                <c:pt idx="501">
                  <c:v>39219</c:v>
                </c:pt>
                <c:pt idx="502">
                  <c:v>39220</c:v>
                </c:pt>
                <c:pt idx="503">
                  <c:v>39221</c:v>
                </c:pt>
                <c:pt idx="504">
                  <c:v>39222</c:v>
                </c:pt>
                <c:pt idx="505">
                  <c:v>39223</c:v>
                </c:pt>
                <c:pt idx="506">
                  <c:v>39224</c:v>
                </c:pt>
                <c:pt idx="507">
                  <c:v>39225</c:v>
                </c:pt>
                <c:pt idx="508">
                  <c:v>39226</c:v>
                </c:pt>
                <c:pt idx="509">
                  <c:v>39227</c:v>
                </c:pt>
                <c:pt idx="510">
                  <c:v>39228</c:v>
                </c:pt>
                <c:pt idx="511">
                  <c:v>39229</c:v>
                </c:pt>
                <c:pt idx="512">
                  <c:v>39230</c:v>
                </c:pt>
                <c:pt idx="513">
                  <c:v>39231</c:v>
                </c:pt>
                <c:pt idx="514">
                  <c:v>39232</c:v>
                </c:pt>
                <c:pt idx="515">
                  <c:v>39233</c:v>
                </c:pt>
                <c:pt idx="516">
                  <c:v>39234</c:v>
                </c:pt>
                <c:pt idx="517">
                  <c:v>39235</c:v>
                </c:pt>
                <c:pt idx="518">
                  <c:v>39236</c:v>
                </c:pt>
                <c:pt idx="519">
                  <c:v>39237</c:v>
                </c:pt>
                <c:pt idx="520">
                  <c:v>39238</c:v>
                </c:pt>
                <c:pt idx="521">
                  <c:v>39239</c:v>
                </c:pt>
                <c:pt idx="522">
                  <c:v>39240</c:v>
                </c:pt>
                <c:pt idx="523">
                  <c:v>39241</c:v>
                </c:pt>
                <c:pt idx="524">
                  <c:v>39242</c:v>
                </c:pt>
                <c:pt idx="525">
                  <c:v>39243</c:v>
                </c:pt>
                <c:pt idx="526">
                  <c:v>39244</c:v>
                </c:pt>
                <c:pt idx="527">
                  <c:v>39245</c:v>
                </c:pt>
                <c:pt idx="528">
                  <c:v>39246</c:v>
                </c:pt>
                <c:pt idx="529">
                  <c:v>39247</c:v>
                </c:pt>
                <c:pt idx="530">
                  <c:v>39248</c:v>
                </c:pt>
                <c:pt idx="531">
                  <c:v>39249</c:v>
                </c:pt>
                <c:pt idx="532">
                  <c:v>39250</c:v>
                </c:pt>
                <c:pt idx="533">
                  <c:v>39251</c:v>
                </c:pt>
                <c:pt idx="534">
                  <c:v>39252</c:v>
                </c:pt>
                <c:pt idx="535">
                  <c:v>39253</c:v>
                </c:pt>
                <c:pt idx="536">
                  <c:v>39254</c:v>
                </c:pt>
                <c:pt idx="537">
                  <c:v>39255</c:v>
                </c:pt>
                <c:pt idx="538">
                  <c:v>39256</c:v>
                </c:pt>
                <c:pt idx="539">
                  <c:v>39257</c:v>
                </c:pt>
                <c:pt idx="540">
                  <c:v>39258</c:v>
                </c:pt>
                <c:pt idx="541">
                  <c:v>39259</c:v>
                </c:pt>
                <c:pt idx="542">
                  <c:v>39260</c:v>
                </c:pt>
                <c:pt idx="543">
                  <c:v>39261</c:v>
                </c:pt>
                <c:pt idx="544">
                  <c:v>39262</c:v>
                </c:pt>
                <c:pt idx="545">
                  <c:v>39263</c:v>
                </c:pt>
                <c:pt idx="546">
                  <c:v>39264</c:v>
                </c:pt>
                <c:pt idx="547">
                  <c:v>39265</c:v>
                </c:pt>
                <c:pt idx="548">
                  <c:v>39266</c:v>
                </c:pt>
                <c:pt idx="549">
                  <c:v>39267</c:v>
                </c:pt>
                <c:pt idx="550">
                  <c:v>39268</c:v>
                </c:pt>
                <c:pt idx="551">
                  <c:v>39269</c:v>
                </c:pt>
                <c:pt idx="552">
                  <c:v>39270</c:v>
                </c:pt>
                <c:pt idx="553">
                  <c:v>39271</c:v>
                </c:pt>
                <c:pt idx="554">
                  <c:v>39272</c:v>
                </c:pt>
                <c:pt idx="555">
                  <c:v>39273</c:v>
                </c:pt>
                <c:pt idx="556">
                  <c:v>39274</c:v>
                </c:pt>
                <c:pt idx="557">
                  <c:v>39275</c:v>
                </c:pt>
                <c:pt idx="558">
                  <c:v>39276</c:v>
                </c:pt>
                <c:pt idx="559">
                  <c:v>39277</c:v>
                </c:pt>
                <c:pt idx="560">
                  <c:v>39278</c:v>
                </c:pt>
                <c:pt idx="561">
                  <c:v>39279</c:v>
                </c:pt>
                <c:pt idx="562">
                  <c:v>39280</c:v>
                </c:pt>
                <c:pt idx="563">
                  <c:v>39281</c:v>
                </c:pt>
                <c:pt idx="564">
                  <c:v>39282</c:v>
                </c:pt>
                <c:pt idx="565">
                  <c:v>39283</c:v>
                </c:pt>
                <c:pt idx="566">
                  <c:v>39284</c:v>
                </c:pt>
                <c:pt idx="567">
                  <c:v>39285</c:v>
                </c:pt>
                <c:pt idx="568">
                  <c:v>39286</c:v>
                </c:pt>
                <c:pt idx="569">
                  <c:v>39287</c:v>
                </c:pt>
                <c:pt idx="570">
                  <c:v>39288</c:v>
                </c:pt>
                <c:pt idx="571">
                  <c:v>39289</c:v>
                </c:pt>
                <c:pt idx="572">
                  <c:v>39290</c:v>
                </c:pt>
                <c:pt idx="573">
                  <c:v>39291</c:v>
                </c:pt>
                <c:pt idx="574">
                  <c:v>39292</c:v>
                </c:pt>
                <c:pt idx="575">
                  <c:v>39293</c:v>
                </c:pt>
                <c:pt idx="576">
                  <c:v>39294</c:v>
                </c:pt>
                <c:pt idx="577">
                  <c:v>39295</c:v>
                </c:pt>
                <c:pt idx="578">
                  <c:v>39296</c:v>
                </c:pt>
                <c:pt idx="579">
                  <c:v>39297</c:v>
                </c:pt>
                <c:pt idx="580">
                  <c:v>39298</c:v>
                </c:pt>
                <c:pt idx="581">
                  <c:v>39299</c:v>
                </c:pt>
                <c:pt idx="582">
                  <c:v>39300</c:v>
                </c:pt>
                <c:pt idx="583">
                  <c:v>39301</c:v>
                </c:pt>
                <c:pt idx="584">
                  <c:v>39302</c:v>
                </c:pt>
                <c:pt idx="585">
                  <c:v>39303</c:v>
                </c:pt>
                <c:pt idx="586">
                  <c:v>39304</c:v>
                </c:pt>
                <c:pt idx="587">
                  <c:v>39305</c:v>
                </c:pt>
                <c:pt idx="588">
                  <c:v>39306</c:v>
                </c:pt>
                <c:pt idx="589">
                  <c:v>39307</c:v>
                </c:pt>
                <c:pt idx="590">
                  <c:v>39308</c:v>
                </c:pt>
                <c:pt idx="591">
                  <c:v>39309</c:v>
                </c:pt>
                <c:pt idx="592">
                  <c:v>39310</c:v>
                </c:pt>
                <c:pt idx="593">
                  <c:v>39311</c:v>
                </c:pt>
                <c:pt idx="594">
                  <c:v>39312</c:v>
                </c:pt>
                <c:pt idx="595">
                  <c:v>39313</c:v>
                </c:pt>
                <c:pt idx="596">
                  <c:v>39314</c:v>
                </c:pt>
                <c:pt idx="597">
                  <c:v>39315</c:v>
                </c:pt>
                <c:pt idx="598">
                  <c:v>39316</c:v>
                </c:pt>
                <c:pt idx="599">
                  <c:v>39317</c:v>
                </c:pt>
                <c:pt idx="600">
                  <c:v>39318</c:v>
                </c:pt>
                <c:pt idx="601">
                  <c:v>39319</c:v>
                </c:pt>
                <c:pt idx="602">
                  <c:v>39320</c:v>
                </c:pt>
                <c:pt idx="603">
                  <c:v>39321</c:v>
                </c:pt>
                <c:pt idx="604">
                  <c:v>39322</c:v>
                </c:pt>
                <c:pt idx="605">
                  <c:v>39323</c:v>
                </c:pt>
                <c:pt idx="606">
                  <c:v>39324</c:v>
                </c:pt>
                <c:pt idx="607">
                  <c:v>39325</c:v>
                </c:pt>
                <c:pt idx="608">
                  <c:v>39326</c:v>
                </c:pt>
                <c:pt idx="609">
                  <c:v>39327</c:v>
                </c:pt>
                <c:pt idx="610">
                  <c:v>39328</c:v>
                </c:pt>
                <c:pt idx="611">
                  <c:v>39329</c:v>
                </c:pt>
                <c:pt idx="612">
                  <c:v>39330</c:v>
                </c:pt>
                <c:pt idx="613">
                  <c:v>39331</c:v>
                </c:pt>
                <c:pt idx="614">
                  <c:v>39332</c:v>
                </c:pt>
                <c:pt idx="615">
                  <c:v>39333</c:v>
                </c:pt>
                <c:pt idx="616">
                  <c:v>39334</c:v>
                </c:pt>
                <c:pt idx="617">
                  <c:v>39335</c:v>
                </c:pt>
                <c:pt idx="618">
                  <c:v>39336</c:v>
                </c:pt>
                <c:pt idx="619">
                  <c:v>39337</c:v>
                </c:pt>
                <c:pt idx="620">
                  <c:v>39338</c:v>
                </c:pt>
                <c:pt idx="621">
                  <c:v>39339</c:v>
                </c:pt>
                <c:pt idx="622">
                  <c:v>39340</c:v>
                </c:pt>
                <c:pt idx="623">
                  <c:v>39341</c:v>
                </c:pt>
                <c:pt idx="624">
                  <c:v>39342</c:v>
                </c:pt>
                <c:pt idx="625">
                  <c:v>39343</c:v>
                </c:pt>
                <c:pt idx="626">
                  <c:v>39344</c:v>
                </c:pt>
                <c:pt idx="627">
                  <c:v>39345</c:v>
                </c:pt>
                <c:pt idx="628">
                  <c:v>39346</c:v>
                </c:pt>
                <c:pt idx="629">
                  <c:v>39347</c:v>
                </c:pt>
                <c:pt idx="630">
                  <c:v>39348</c:v>
                </c:pt>
                <c:pt idx="631">
                  <c:v>39349</c:v>
                </c:pt>
                <c:pt idx="632">
                  <c:v>39350</c:v>
                </c:pt>
                <c:pt idx="633">
                  <c:v>39351</c:v>
                </c:pt>
                <c:pt idx="634">
                  <c:v>39352</c:v>
                </c:pt>
                <c:pt idx="635">
                  <c:v>39353</c:v>
                </c:pt>
                <c:pt idx="636">
                  <c:v>39354</c:v>
                </c:pt>
                <c:pt idx="637">
                  <c:v>39355</c:v>
                </c:pt>
                <c:pt idx="638">
                  <c:v>39356</c:v>
                </c:pt>
                <c:pt idx="639">
                  <c:v>39357</c:v>
                </c:pt>
                <c:pt idx="640">
                  <c:v>39358</c:v>
                </c:pt>
                <c:pt idx="641">
                  <c:v>39359</c:v>
                </c:pt>
                <c:pt idx="642">
                  <c:v>39360</c:v>
                </c:pt>
                <c:pt idx="643">
                  <c:v>39361</c:v>
                </c:pt>
                <c:pt idx="644">
                  <c:v>39362</c:v>
                </c:pt>
                <c:pt idx="645">
                  <c:v>39363</c:v>
                </c:pt>
                <c:pt idx="646">
                  <c:v>39364</c:v>
                </c:pt>
                <c:pt idx="647">
                  <c:v>39365</c:v>
                </c:pt>
                <c:pt idx="648">
                  <c:v>39366</c:v>
                </c:pt>
                <c:pt idx="649">
                  <c:v>39367</c:v>
                </c:pt>
                <c:pt idx="650">
                  <c:v>39368</c:v>
                </c:pt>
                <c:pt idx="651">
                  <c:v>39369</c:v>
                </c:pt>
                <c:pt idx="652">
                  <c:v>39370</c:v>
                </c:pt>
                <c:pt idx="653">
                  <c:v>39371</c:v>
                </c:pt>
                <c:pt idx="654">
                  <c:v>39372</c:v>
                </c:pt>
                <c:pt idx="655">
                  <c:v>39373</c:v>
                </c:pt>
                <c:pt idx="656">
                  <c:v>39374</c:v>
                </c:pt>
                <c:pt idx="657">
                  <c:v>39375</c:v>
                </c:pt>
                <c:pt idx="658">
                  <c:v>39376</c:v>
                </c:pt>
                <c:pt idx="659">
                  <c:v>39377</c:v>
                </c:pt>
                <c:pt idx="660">
                  <c:v>39378</c:v>
                </c:pt>
                <c:pt idx="661">
                  <c:v>39379</c:v>
                </c:pt>
                <c:pt idx="662">
                  <c:v>39380</c:v>
                </c:pt>
                <c:pt idx="663">
                  <c:v>39381</c:v>
                </c:pt>
                <c:pt idx="664">
                  <c:v>39382</c:v>
                </c:pt>
                <c:pt idx="665">
                  <c:v>39383</c:v>
                </c:pt>
                <c:pt idx="666">
                  <c:v>39384</c:v>
                </c:pt>
                <c:pt idx="667">
                  <c:v>39385</c:v>
                </c:pt>
                <c:pt idx="668">
                  <c:v>39386</c:v>
                </c:pt>
                <c:pt idx="669">
                  <c:v>39387</c:v>
                </c:pt>
                <c:pt idx="670">
                  <c:v>39388</c:v>
                </c:pt>
                <c:pt idx="671">
                  <c:v>39389</c:v>
                </c:pt>
                <c:pt idx="672">
                  <c:v>39390</c:v>
                </c:pt>
                <c:pt idx="673">
                  <c:v>39391</c:v>
                </c:pt>
                <c:pt idx="674">
                  <c:v>39392</c:v>
                </c:pt>
                <c:pt idx="675">
                  <c:v>39393</c:v>
                </c:pt>
                <c:pt idx="676">
                  <c:v>39394</c:v>
                </c:pt>
                <c:pt idx="677">
                  <c:v>39395</c:v>
                </c:pt>
                <c:pt idx="678">
                  <c:v>39396</c:v>
                </c:pt>
                <c:pt idx="679">
                  <c:v>39397</c:v>
                </c:pt>
                <c:pt idx="680">
                  <c:v>39398</c:v>
                </c:pt>
                <c:pt idx="681">
                  <c:v>39399</c:v>
                </c:pt>
                <c:pt idx="682">
                  <c:v>39400</c:v>
                </c:pt>
                <c:pt idx="683">
                  <c:v>39401</c:v>
                </c:pt>
                <c:pt idx="684">
                  <c:v>39402</c:v>
                </c:pt>
                <c:pt idx="685">
                  <c:v>39403</c:v>
                </c:pt>
                <c:pt idx="686">
                  <c:v>39404</c:v>
                </c:pt>
                <c:pt idx="687">
                  <c:v>39405</c:v>
                </c:pt>
                <c:pt idx="688">
                  <c:v>39406</c:v>
                </c:pt>
                <c:pt idx="689">
                  <c:v>39407</c:v>
                </c:pt>
                <c:pt idx="690">
                  <c:v>39408</c:v>
                </c:pt>
                <c:pt idx="691">
                  <c:v>39409</c:v>
                </c:pt>
                <c:pt idx="692">
                  <c:v>39410</c:v>
                </c:pt>
                <c:pt idx="693">
                  <c:v>39411</c:v>
                </c:pt>
                <c:pt idx="694">
                  <c:v>39412</c:v>
                </c:pt>
                <c:pt idx="695">
                  <c:v>39413</c:v>
                </c:pt>
                <c:pt idx="696">
                  <c:v>39414</c:v>
                </c:pt>
                <c:pt idx="697">
                  <c:v>39415</c:v>
                </c:pt>
                <c:pt idx="698">
                  <c:v>39416</c:v>
                </c:pt>
                <c:pt idx="699">
                  <c:v>39417</c:v>
                </c:pt>
                <c:pt idx="700">
                  <c:v>39418</c:v>
                </c:pt>
                <c:pt idx="701">
                  <c:v>39419</c:v>
                </c:pt>
                <c:pt idx="702">
                  <c:v>39420</c:v>
                </c:pt>
                <c:pt idx="703">
                  <c:v>39421</c:v>
                </c:pt>
                <c:pt idx="704">
                  <c:v>39422</c:v>
                </c:pt>
                <c:pt idx="705">
                  <c:v>39423</c:v>
                </c:pt>
                <c:pt idx="706">
                  <c:v>39424</c:v>
                </c:pt>
                <c:pt idx="707">
                  <c:v>39425</c:v>
                </c:pt>
                <c:pt idx="708">
                  <c:v>39426</c:v>
                </c:pt>
                <c:pt idx="709">
                  <c:v>39427</c:v>
                </c:pt>
                <c:pt idx="710">
                  <c:v>39428</c:v>
                </c:pt>
                <c:pt idx="711">
                  <c:v>39429</c:v>
                </c:pt>
                <c:pt idx="712">
                  <c:v>39430</c:v>
                </c:pt>
                <c:pt idx="713">
                  <c:v>39431</c:v>
                </c:pt>
                <c:pt idx="714">
                  <c:v>39432</c:v>
                </c:pt>
                <c:pt idx="715">
                  <c:v>39433</c:v>
                </c:pt>
                <c:pt idx="716">
                  <c:v>39434</c:v>
                </c:pt>
                <c:pt idx="717">
                  <c:v>39435</c:v>
                </c:pt>
                <c:pt idx="718">
                  <c:v>39436</c:v>
                </c:pt>
                <c:pt idx="719">
                  <c:v>39437</c:v>
                </c:pt>
                <c:pt idx="720">
                  <c:v>39438</c:v>
                </c:pt>
                <c:pt idx="721">
                  <c:v>39439</c:v>
                </c:pt>
                <c:pt idx="722">
                  <c:v>39440</c:v>
                </c:pt>
                <c:pt idx="723">
                  <c:v>39441</c:v>
                </c:pt>
                <c:pt idx="724">
                  <c:v>39442</c:v>
                </c:pt>
                <c:pt idx="725">
                  <c:v>39443</c:v>
                </c:pt>
                <c:pt idx="726">
                  <c:v>39444</c:v>
                </c:pt>
                <c:pt idx="727">
                  <c:v>39445</c:v>
                </c:pt>
                <c:pt idx="728">
                  <c:v>39446</c:v>
                </c:pt>
                <c:pt idx="729">
                  <c:v>39447</c:v>
                </c:pt>
                <c:pt idx="730">
                  <c:v>39448</c:v>
                </c:pt>
                <c:pt idx="731">
                  <c:v>39449</c:v>
                </c:pt>
                <c:pt idx="732">
                  <c:v>39450</c:v>
                </c:pt>
                <c:pt idx="733">
                  <c:v>39451</c:v>
                </c:pt>
                <c:pt idx="734">
                  <c:v>39452</c:v>
                </c:pt>
                <c:pt idx="735">
                  <c:v>39453</c:v>
                </c:pt>
                <c:pt idx="736">
                  <c:v>39454</c:v>
                </c:pt>
                <c:pt idx="737">
                  <c:v>39455</c:v>
                </c:pt>
                <c:pt idx="738">
                  <c:v>39456</c:v>
                </c:pt>
                <c:pt idx="739">
                  <c:v>39457</c:v>
                </c:pt>
                <c:pt idx="740">
                  <c:v>39458</c:v>
                </c:pt>
                <c:pt idx="741">
                  <c:v>39459</c:v>
                </c:pt>
                <c:pt idx="742">
                  <c:v>39460</c:v>
                </c:pt>
                <c:pt idx="743">
                  <c:v>39461</c:v>
                </c:pt>
                <c:pt idx="744">
                  <c:v>39462</c:v>
                </c:pt>
                <c:pt idx="745">
                  <c:v>39463</c:v>
                </c:pt>
                <c:pt idx="746">
                  <c:v>39464</c:v>
                </c:pt>
                <c:pt idx="747">
                  <c:v>39465</c:v>
                </c:pt>
                <c:pt idx="748">
                  <c:v>39466</c:v>
                </c:pt>
                <c:pt idx="749">
                  <c:v>39467</c:v>
                </c:pt>
                <c:pt idx="750">
                  <c:v>39468</c:v>
                </c:pt>
                <c:pt idx="751">
                  <c:v>39469</c:v>
                </c:pt>
                <c:pt idx="752">
                  <c:v>39470</c:v>
                </c:pt>
                <c:pt idx="753">
                  <c:v>39471</c:v>
                </c:pt>
                <c:pt idx="754">
                  <c:v>39472</c:v>
                </c:pt>
                <c:pt idx="755">
                  <c:v>39473</c:v>
                </c:pt>
                <c:pt idx="756">
                  <c:v>39474</c:v>
                </c:pt>
                <c:pt idx="757">
                  <c:v>39475</c:v>
                </c:pt>
                <c:pt idx="758">
                  <c:v>39476</c:v>
                </c:pt>
                <c:pt idx="759">
                  <c:v>39477</c:v>
                </c:pt>
                <c:pt idx="760">
                  <c:v>39478</c:v>
                </c:pt>
                <c:pt idx="761">
                  <c:v>39479</c:v>
                </c:pt>
                <c:pt idx="762">
                  <c:v>39480</c:v>
                </c:pt>
                <c:pt idx="763">
                  <c:v>39481</c:v>
                </c:pt>
                <c:pt idx="764">
                  <c:v>39482</c:v>
                </c:pt>
                <c:pt idx="765">
                  <c:v>39483</c:v>
                </c:pt>
                <c:pt idx="766">
                  <c:v>39484</c:v>
                </c:pt>
                <c:pt idx="767">
                  <c:v>39485</c:v>
                </c:pt>
                <c:pt idx="768">
                  <c:v>39486</c:v>
                </c:pt>
                <c:pt idx="769">
                  <c:v>39487</c:v>
                </c:pt>
                <c:pt idx="770">
                  <c:v>39488</c:v>
                </c:pt>
                <c:pt idx="771">
                  <c:v>39489</c:v>
                </c:pt>
                <c:pt idx="772">
                  <c:v>39490</c:v>
                </c:pt>
                <c:pt idx="773">
                  <c:v>39491</c:v>
                </c:pt>
                <c:pt idx="774">
                  <c:v>39492</c:v>
                </c:pt>
                <c:pt idx="775">
                  <c:v>39493</c:v>
                </c:pt>
                <c:pt idx="776">
                  <c:v>39494</c:v>
                </c:pt>
                <c:pt idx="777">
                  <c:v>39495</c:v>
                </c:pt>
                <c:pt idx="778">
                  <c:v>39496</c:v>
                </c:pt>
                <c:pt idx="779">
                  <c:v>39497</c:v>
                </c:pt>
                <c:pt idx="780">
                  <c:v>39498</c:v>
                </c:pt>
                <c:pt idx="781">
                  <c:v>39499</c:v>
                </c:pt>
                <c:pt idx="782">
                  <c:v>39500</c:v>
                </c:pt>
                <c:pt idx="783">
                  <c:v>39501</c:v>
                </c:pt>
                <c:pt idx="784">
                  <c:v>39502</c:v>
                </c:pt>
                <c:pt idx="785">
                  <c:v>39503</c:v>
                </c:pt>
                <c:pt idx="786">
                  <c:v>39504</c:v>
                </c:pt>
                <c:pt idx="787">
                  <c:v>39505</c:v>
                </c:pt>
                <c:pt idx="788">
                  <c:v>39506</c:v>
                </c:pt>
                <c:pt idx="789">
                  <c:v>39507</c:v>
                </c:pt>
                <c:pt idx="790">
                  <c:v>39508</c:v>
                </c:pt>
                <c:pt idx="791">
                  <c:v>39509</c:v>
                </c:pt>
                <c:pt idx="792">
                  <c:v>39510</c:v>
                </c:pt>
                <c:pt idx="793">
                  <c:v>39511</c:v>
                </c:pt>
                <c:pt idx="794">
                  <c:v>39512</c:v>
                </c:pt>
                <c:pt idx="795">
                  <c:v>39513</c:v>
                </c:pt>
                <c:pt idx="796">
                  <c:v>39514</c:v>
                </c:pt>
                <c:pt idx="797">
                  <c:v>39515</c:v>
                </c:pt>
                <c:pt idx="798">
                  <c:v>39516</c:v>
                </c:pt>
                <c:pt idx="799">
                  <c:v>39517</c:v>
                </c:pt>
                <c:pt idx="800">
                  <c:v>39518</c:v>
                </c:pt>
                <c:pt idx="801">
                  <c:v>39519</c:v>
                </c:pt>
                <c:pt idx="802">
                  <c:v>39520</c:v>
                </c:pt>
                <c:pt idx="803">
                  <c:v>39521</c:v>
                </c:pt>
                <c:pt idx="804">
                  <c:v>39522</c:v>
                </c:pt>
                <c:pt idx="805">
                  <c:v>39523</c:v>
                </c:pt>
                <c:pt idx="806">
                  <c:v>39524</c:v>
                </c:pt>
                <c:pt idx="807">
                  <c:v>39525</c:v>
                </c:pt>
                <c:pt idx="808">
                  <c:v>39526</c:v>
                </c:pt>
                <c:pt idx="809">
                  <c:v>39527</c:v>
                </c:pt>
                <c:pt idx="810">
                  <c:v>39528</c:v>
                </c:pt>
                <c:pt idx="811">
                  <c:v>39529</c:v>
                </c:pt>
                <c:pt idx="812">
                  <c:v>39530</c:v>
                </c:pt>
                <c:pt idx="813">
                  <c:v>39531</c:v>
                </c:pt>
                <c:pt idx="814">
                  <c:v>39532</c:v>
                </c:pt>
                <c:pt idx="815">
                  <c:v>39533</c:v>
                </c:pt>
                <c:pt idx="816">
                  <c:v>39534</c:v>
                </c:pt>
                <c:pt idx="817">
                  <c:v>39535</c:v>
                </c:pt>
                <c:pt idx="818">
                  <c:v>39536</c:v>
                </c:pt>
                <c:pt idx="819">
                  <c:v>39537</c:v>
                </c:pt>
                <c:pt idx="820">
                  <c:v>39538</c:v>
                </c:pt>
                <c:pt idx="821">
                  <c:v>39539</c:v>
                </c:pt>
                <c:pt idx="822">
                  <c:v>39540</c:v>
                </c:pt>
                <c:pt idx="823">
                  <c:v>39541</c:v>
                </c:pt>
                <c:pt idx="824">
                  <c:v>39542</c:v>
                </c:pt>
                <c:pt idx="825">
                  <c:v>39543</c:v>
                </c:pt>
                <c:pt idx="826">
                  <c:v>39544</c:v>
                </c:pt>
                <c:pt idx="827">
                  <c:v>39545</c:v>
                </c:pt>
                <c:pt idx="828">
                  <c:v>39546</c:v>
                </c:pt>
                <c:pt idx="829">
                  <c:v>39547</c:v>
                </c:pt>
                <c:pt idx="830">
                  <c:v>39548</c:v>
                </c:pt>
                <c:pt idx="831">
                  <c:v>39549</c:v>
                </c:pt>
                <c:pt idx="832">
                  <c:v>39550</c:v>
                </c:pt>
                <c:pt idx="833">
                  <c:v>39551</c:v>
                </c:pt>
                <c:pt idx="834">
                  <c:v>39552</c:v>
                </c:pt>
                <c:pt idx="835">
                  <c:v>39553</c:v>
                </c:pt>
                <c:pt idx="836">
                  <c:v>39554</c:v>
                </c:pt>
                <c:pt idx="837">
                  <c:v>39555</c:v>
                </c:pt>
                <c:pt idx="838">
                  <c:v>39556</c:v>
                </c:pt>
                <c:pt idx="839">
                  <c:v>39557</c:v>
                </c:pt>
                <c:pt idx="840">
                  <c:v>39558</c:v>
                </c:pt>
                <c:pt idx="841">
                  <c:v>39559</c:v>
                </c:pt>
                <c:pt idx="842">
                  <c:v>39560</c:v>
                </c:pt>
                <c:pt idx="843">
                  <c:v>39561</c:v>
                </c:pt>
                <c:pt idx="844">
                  <c:v>39562</c:v>
                </c:pt>
                <c:pt idx="845">
                  <c:v>39563</c:v>
                </c:pt>
                <c:pt idx="846">
                  <c:v>39564</c:v>
                </c:pt>
                <c:pt idx="847">
                  <c:v>39565</c:v>
                </c:pt>
                <c:pt idx="848">
                  <c:v>39566</c:v>
                </c:pt>
                <c:pt idx="849">
                  <c:v>39567</c:v>
                </c:pt>
                <c:pt idx="850">
                  <c:v>39568</c:v>
                </c:pt>
                <c:pt idx="851">
                  <c:v>39569</c:v>
                </c:pt>
                <c:pt idx="852">
                  <c:v>39570</c:v>
                </c:pt>
                <c:pt idx="853">
                  <c:v>39571</c:v>
                </c:pt>
                <c:pt idx="854">
                  <c:v>39572</c:v>
                </c:pt>
                <c:pt idx="855">
                  <c:v>39573</c:v>
                </c:pt>
                <c:pt idx="856">
                  <c:v>39574</c:v>
                </c:pt>
                <c:pt idx="857">
                  <c:v>39575</c:v>
                </c:pt>
                <c:pt idx="858">
                  <c:v>39576</c:v>
                </c:pt>
                <c:pt idx="859">
                  <c:v>39577</c:v>
                </c:pt>
                <c:pt idx="860">
                  <c:v>39578</c:v>
                </c:pt>
                <c:pt idx="861">
                  <c:v>39579</c:v>
                </c:pt>
                <c:pt idx="862">
                  <c:v>39580</c:v>
                </c:pt>
                <c:pt idx="863">
                  <c:v>39581</c:v>
                </c:pt>
                <c:pt idx="864">
                  <c:v>39582</c:v>
                </c:pt>
                <c:pt idx="865">
                  <c:v>39583</c:v>
                </c:pt>
                <c:pt idx="866">
                  <c:v>39584</c:v>
                </c:pt>
                <c:pt idx="867">
                  <c:v>39585</c:v>
                </c:pt>
                <c:pt idx="868">
                  <c:v>39586</c:v>
                </c:pt>
                <c:pt idx="869">
                  <c:v>39587</c:v>
                </c:pt>
                <c:pt idx="870">
                  <c:v>39588</c:v>
                </c:pt>
                <c:pt idx="871">
                  <c:v>39589</c:v>
                </c:pt>
                <c:pt idx="872">
                  <c:v>39590</c:v>
                </c:pt>
                <c:pt idx="873">
                  <c:v>39591</c:v>
                </c:pt>
                <c:pt idx="874">
                  <c:v>39592</c:v>
                </c:pt>
                <c:pt idx="875">
                  <c:v>39593</c:v>
                </c:pt>
                <c:pt idx="876">
                  <c:v>39594</c:v>
                </c:pt>
                <c:pt idx="877">
                  <c:v>39595</c:v>
                </c:pt>
                <c:pt idx="878">
                  <c:v>39596</c:v>
                </c:pt>
                <c:pt idx="879">
                  <c:v>39597</c:v>
                </c:pt>
                <c:pt idx="880">
                  <c:v>39598</c:v>
                </c:pt>
                <c:pt idx="881">
                  <c:v>39599</c:v>
                </c:pt>
                <c:pt idx="882">
                  <c:v>39600</c:v>
                </c:pt>
                <c:pt idx="883">
                  <c:v>39601</c:v>
                </c:pt>
                <c:pt idx="884">
                  <c:v>39602</c:v>
                </c:pt>
                <c:pt idx="885">
                  <c:v>39603</c:v>
                </c:pt>
                <c:pt idx="886">
                  <c:v>39604</c:v>
                </c:pt>
                <c:pt idx="887">
                  <c:v>39605</c:v>
                </c:pt>
                <c:pt idx="888">
                  <c:v>39606</c:v>
                </c:pt>
                <c:pt idx="889">
                  <c:v>39607</c:v>
                </c:pt>
                <c:pt idx="890">
                  <c:v>39608</c:v>
                </c:pt>
                <c:pt idx="891">
                  <c:v>39609</c:v>
                </c:pt>
                <c:pt idx="892">
                  <c:v>39610</c:v>
                </c:pt>
                <c:pt idx="893">
                  <c:v>39611</c:v>
                </c:pt>
                <c:pt idx="894">
                  <c:v>39612</c:v>
                </c:pt>
                <c:pt idx="895">
                  <c:v>39613</c:v>
                </c:pt>
                <c:pt idx="896">
                  <c:v>39614</c:v>
                </c:pt>
                <c:pt idx="897">
                  <c:v>39615</c:v>
                </c:pt>
                <c:pt idx="898">
                  <c:v>39616</c:v>
                </c:pt>
                <c:pt idx="899">
                  <c:v>39617</c:v>
                </c:pt>
                <c:pt idx="900">
                  <c:v>39618</c:v>
                </c:pt>
                <c:pt idx="901">
                  <c:v>39619</c:v>
                </c:pt>
                <c:pt idx="902">
                  <c:v>39620</c:v>
                </c:pt>
                <c:pt idx="903">
                  <c:v>39621</c:v>
                </c:pt>
                <c:pt idx="904">
                  <c:v>39622</c:v>
                </c:pt>
                <c:pt idx="905">
                  <c:v>39623</c:v>
                </c:pt>
                <c:pt idx="906">
                  <c:v>39624</c:v>
                </c:pt>
                <c:pt idx="907">
                  <c:v>39625</c:v>
                </c:pt>
                <c:pt idx="908">
                  <c:v>39626</c:v>
                </c:pt>
                <c:pt idx="909">
                  <c:v>39627</c:v>
                </c:pt>
                <c:pt idx="910">
                  <c:v>39628</c:v>
                </c:pt>
                <c:pt idx="911">
                  <c:v>39629</c:v>
                </c:pt>
                <c:pt idx="912">
                  <c:v>39630</c:v>
                </c:pt>
                <c:pt idx="913">
                  <c:v>39631</c:v>
                </c:pt>
                <c:pt idx="914">
                  <c:v>39632</c:v>
                </c:pt>
                <c:pt idx="915">
                  <c:v>39633</c:v>
                </c:pt>
                <c:pt idx="916">
                  <c:v>39634</c:v>
                </c:pt>
                <c:pt idx="917">
                  <c:v>39635</c:v>
                </c:pt>
                <c:pt idx="918">
                  <c:v>39636</c:v>
                </c:pt>
                <c:pt idx="919">
                  <c:v>39637</c:v>
                </c:pt>
                <c:pt idx="920">
                  <c:v>39638</c:v>
                </c:pt>
                <c:pt idx="921">
                  <c:v>39639</c:v>
                </c:pt>
                <c:pt idx="922">
                  <c:v>39640</c:v>
                </c:pt>
                <c:pt idx="923">
                  <c:v>39641</c:v>
                </c:pt>
                <c:pt idx="924">
                  <c:v>39642</c:v>
                </c:pt>
                <c:pt idx="925">
                  <c:v>39643</c:v>
                </c:pt>
                <c:pt idx="926">
                  <c:v>39644</c:v>
                </c:pt>
                <c:pt idx="927">
                  <c:v>39645</c:v>
                </c:pt>
                <c:pt idx="928">
                  <c:v>39646</c:v>
                </c:pt>
                <c:pt idx="929">
                  <c:v>39647</c:v>
                </c:pt>
                <c:pt idx="930">
                  <c:v>39648</c:v>
                </c:pt>
                <c:pt idx="931">
                  <c:v>39649</c:v>
                </c:pt>
                <c:pt idx="932">
                  <c:v>39650</c:v>
                </c:pt>
                <c:pt idx="933">
                  <c:v>39651</c:v>
                </c:pt>
                <c:pt idx="934">
                  <c:v>39652</c:v>
                </c:pt>
                <c:pt idx="935">
                  <c:v>39653</c:v>
                </c:pt>
                <c:pt idx="936">
                  <c:v>39654</c:v>
                </c:pt>
                <c:pt idx="937">
                  <c:v>39655</c:v>
                </c:pt>
                <c:pt idx="938">
                  <c:v>39656</c:v>
                </c:pt>
                <c:pt idx="939">
                  <c:v>39657</c:v>
                </c:pt>
                <c:pt idx="940">
                  <c:v>39658</c:v>
                </c:pt>
                <c:pt idx="941">
                  <c:v>39659</c:v>
                </c:pt>
                <c:pt idx="942">
                  <c:v>39660</c:v>
                </c:pt>
                <c:pt idx="943">
                  <c:v>39661</c:v>
                </c:pt>
                <c:pt idx="944">
                  <c:v>39662</c:v>
                </c:pt>
                <c:pt idx="945">
                  <c:v>39663</c:v>
                </c:pt>
                <c:pt idx="946">
                  <c:v>39664</c:v>
                </c:pt>
                <c:pt idx="947">
                  <c:v>39665</c:v>
                </c:pt>
                <c:pt idx="948">
                  <c:v>39666</c:v>
                </c:pt>
                <c:pt idx="949">
                  <c:v>39667</c:v>
                </c:pt>
                <c:pt idx="950">
                  <c:v>39668</c:v>
                </c:pt>
                <c:pt idx="951">
                  <c:v>39669</c:v>
                </c:pt>
                <c:pt idx="952">
                  <c:v>39670</c:v>
                </c:pt>
                <c:pt idx="953">
                  <c:v>39671</c:v>
                </c:pt>
                <c:pt idx="954">
                  <c:v>39672</c:v>
                </c:pt>
                <c:pt idx="955">
                  <c:v>39673</c:v>
                </c:pt>
                <c:pt idx="956">
                  <c:v>39674</c:v>
                </c:pt>
                <c:pt idx="957">
                  <c:v>39675</c:v>
                </c:pt>
                <c:pt idx="958">
                  <c:v>39676</c:v>
                </c:pt>
                <c:pt idx="959">
                  <c:v>39677</c:v>
                </c:pt>
                <c:pt idx="960">
                  <c:v>39678</c:v>
                </c:pt>
                <c:pt idx="961">
                  <c:v>39679</c:v>
                </c:pt>
                <c:pt idx="962">
                  <c:v>39680</c:v>
                </c:pt>
                <c:pt idx="963">
                  <c:v>39681</c:v>
                </c:pt>
                <c:pt idx="964">
                  <c:v>39682</c:v>
                </c:pt>
                <c:pt idx="965">
                  <c:v>39683</c:v>
                </c:pt>
                <c:pt idx="966">
                  <c:v>39684</c:v>
                </c:pt>
                <c:pt idx="967">
                  <c:v>39685</c:v>
                </c:pt>
                <c:pt idx="968">
                  <c:v>39686</c:v>
                </c:pt>
                <c:pt idx="969">
                  <c:v>39687</c:v>
                </c:pt>
                <c:pt idx="970">
                  <c:v>39688</c:v>
                </c:pt>
                <c:pt idx="971">
                  <c:v>39689</c:v>
                </c:pt>
                <c:pt idx="972">
                  <c:v>39690</c:v>
                </c:pt>
                <c:pt idx="973">
                  <c:v>39691</c:v>
                </c:pt>
                <c:pt idx="974">
                  <c:v>39692</c:v>
                </c:pt>
                <c:pt idx="975">
                  <c:v>39693</c:v>
                </c:pt>
                <c:pt idx="976">
                  <c:v>39694</c:v>
                </c:pt>
                <c:pt idx="977">
                  <c:v>39695</c:v>
                </c:pt>
                <c:pt idx="978">
                  <c:v>39696</c:v>
                </c:pt>
                <c:pt idx="979">
                  <c:v>39697</c:v>
                </c:pt>
                <c:pt idx="980">
                  <c:v>39698</c:v>
                </c:pt>
                <c:pt idx="981">
                  <c:v>39699</c:v>
                </c:pt>
                <c:pt idx="982">
                  <c:v>39700</c:v>
                </c:pt>
                <c:pt idx="983">
                  <c:v>39701</c:v>
                </c:pt>
                <c:pt idx="984">
                  <c:v>39702</c:v>
                </c:pt>
                <c:pt idx="985">
                  <c:v>39703</c:v>
                </c:pt>
                <c:pt idx="986">
                  <c:v>39704</c:v>
                </c:pt>
                <c:pt idx="987">
                  <c:v>39705</c:v>
                </c:pt>
                <c:pt idx="988">
                  <c:v>39706</c:v>
                </c:pt>
                <c:pt idx="989">
                  <c:v>39707</c:v>
                </c:pt>
                <c:pt idx="990">
                  <c:v>39708</c:v>
                </c:pt>
                <c:pt idx="991">
                  <c:v>39709</c:v>
                </c:pt>
                <c:pt idx="992">
                  <c:v>39710</c:v>
                </c:pt>
                <c:pt idx="993">
                  <c:v>39711</c:v>
                </c:pt>
                <c:pt idx="994">
                  <c:v>39712</c:v>
                </c:pt>
                <c:pt idx="995">
                  <c:v>39713</c:v>
                </c:pt>
                <c:pt idx="996">
                  <c:v>39714</c:v>
                </c:pt>
                <c:pt idx="997">
                  <c:v>39715</c:v>
                </c:pt>
                <c:pt idx="998">
                  <c:v>39716</c:v>
                </c:pt>
                <c:pt idx="999">
                  <c:v>39717</c:v>
                </c:pt>
                <c:pt idx="1000">
                  <c:v>39718</c:v>
                </c:pt>
                <c:pt idx="1001">
                  <c:v>39719</c:v>
                </c:pt>
                <c:pt idx="1002">
                  <c:v>39720</c:v>
                </c:pt>
                <c:pt idx="1003">
                  <c:v>39721</c:v>
                </c:pt>
                <c:pt idx="1004">
                  <c:v>39722</c:v>
                </c:pt>
                <c:pt idx="1005">
                  <c:v>39723</c:v>
                </c:pt>
                <c:pt idx="1006">
                  <c:v>39724</c:v>
                </c:pt>
                <c:pt idx="1007">
                  <c:v>39725</c:v>
                </c:pt>
                <c:pt idx="1008">
                  <c:v>39726</c:v>
                </c:pt>
                <c:pt idx="1009">
                  <c:v>39727</c:v>
                </c:pt>
                <c:pt idx="1010">
                  <c:v>39728</c:v>
                </c:pt>
                <c:pt idx="1011">
                  <c:v>39729</c:v>
                </c:pt>
                <c:pt idx="1012">
                  <c:v>39730</c:v>
                </c:pt>
                <c:pt idx="1013">
                  <c:v>39731</c:v>
                </c:pt>
                <c:pt idx="1014">
                  <c:v>39732</c:v>
                </c:pt>
                <c:pt idx="1015">
                  <c:v>39733</c:v>
                </c:pt>
                <c:pt idx="1016">
                  <c:v>39734</c:v>
                </c:pt>
                <c:pt idx="1017">
                  <c:v>39735</c:v>
                </c:pt>
                <c:pt idx="1018">
                  <c:v>39736</c:v>
                </c:pt>
                <c:pt idx="1019">
                  <c:v>39737</c:v>
                </c:pt>
                <c:pt idx="1020">
                  <c:v>39738</c:v>
                </c:pt>
                <c:pt idx="1021">
                  <c:v>39739</c:v>
                </c:pt>
                <c:pt idx="1022">
                  <c:v>39740</c:v>
                </c:pt>
                <c:pt idx="1023">
                  <c:v>39741</c:v>
                </c:pt>
                <c:pt idx="1024">
                  <c:v>39742</c:v>
                </c:pt>
                <c:pt idx="1025">
                  <c:v>39743</c:v>
                </c:pt>
                <c:pt idx="1026">
                  <c:v>39744</c:v>
                </c:pt>
                <c:pt idx="1027">
                  <c:v>39745</c:v>
                </c:pt>
                <c:pt idx="1028">
                  <c:v>39746</c:v>
                </c:pt>
                <c:pt idx="1029">
                  <c:v>39747</c:v>
                </c:pt>
                <c:pt idx="1030">
                  <c:v>39748</c:v>
                </c:pt>
                <c:pt idx="1031">
                  <c:v>39749</c:v>
                </c:pt>
                <c:pt idx="1032">
                  <c:v>39750</c:v>
                </c:pt>
                <c:pt idx="1033">
                  <c:v>39751</c:v>
                </c:pt>
                <c:pt idx="1034">
                  <c:v>39752</c:v>
                </c:pt>
                <c:pt idx="1035">
                  <c:v>39753</c:v>
                </c:pt>
                <c:pt idx="1036">
                  <c:v>39754</c:v>
                </c:pt>
                <c:pt idx="1037">
                  <c:v>39755</c:v>
                </c:pt>
                <c:pt idx="1038">
                  <c:v>39756</c:v>
                </c:pt>
                <c:pt idx="1039">
                  <c:v>39757</c:v>
                </c:pt>
                <c:pt idx="1040">
                  <c:v>39758</c:v>
                </c:pt>
                <c:pt idx="1041">
                  <c:v>39759</c:v>
                </c:pt>
                <c:pt idx="1042">
                  <c:v>39760</c:v>
                </c:pt>
                <c:pt idx="1043">
                  <c:v>39761</c:v>
                </c:pt>
                <c:pt idx="1044">
                  <c:v>39762</c:v>
                </c:pt>
                <c:pt idx="1045">
                  <c:v>39763</c:v>
                </c:pt>
                <c:pt idx="1046">
                  <c:v>39764</c:v>
                </c:pt>
                <c:pt idx="1047">
                  <c:v>39765</c:v>
                </c:pt>
                <c:pt idx="1048">
                  <c:v>39766</c:v>
                </c:pt>
                <c:pt idx="1049">
                  <c:v>39767</c:v>
                </c:pt>
                <c:pt idx="1050">
                  <c:v>39768</c:v>
                </c:pt>
                <c:pt idx="1051">
                  <c:v>39769</c:v>
                </c:pt>
                <c:pt idx="1052">
                  <c:v>39770</c:v>
                </c:pt>
                <c:pt idx="1053">
                  <c:v>39771</c:v>
                </c:pt>
                <c:pt idx="1054">
                  <c:v>39772</c:v>
                </c:pt>
                <c:pt idx="1055">
                  <c:v>39773</c:v>
                </c:pt>
                <c:pt idx="1056">
                  <c:v>39774</c:v>
                </c:pt>
                <c:pt idx="1057">
                  <c:v>39775</c:v>
                </c:pt>
                <c:pt idx="1058">
                  <c:v>39776</c:v>
                </c:pt>
                <c:pt idx="1059">
                  <c:v>39777</c:v>
                </c:pt>
                <c:pt idx="1060">
                  <c:v>39778</c:v>
                </c:pt>
                <c:pt idx="1061">
                  <c:v>39779</c:v>
                </c:pt>
                <c:pt idx="1062">
                  <c:v>39780</c:v>
                </c:pt>
                <c:pt idx="1063">
                  <c:v>39781</c:v>
                </c:pt>
                <c:pt idx="1064">
                  <c:v>39782</c:v>
                </c:pt>
                <c:pt idx="1065">
                  <c:v>39783</c:v>
                </c:pt>
                <c:pt idx="1066">
                  <c:v>39784</c:v>
                </c:pt>
                <c:pt idx="1067">
                  <c:v>39785</c:v>
                </c:pt>
                <c:pt idx="1068">
                  <c:v>39786</c:v>
                </c:pt>
                <c:pt idx="1069">
                  <c:v>39787</c:v>
                </c:pt>
                <c:pt idx="1070">
                  <c:v>39788</c:v>
                </c:pt>
                <c:pt idx="1071">
                  <c:v>39789</c:v>
                </c:pt>
                <c:pt idx="1072">
                  <c:v>39790</c:v>
                </c:pt>
                <c:pt idx="1073">
                  <c:v>39791</c:v>
                </c:pt>
                <c:pt idx="1074">
                  <c:v>39792</c:v>
                </c:pt>
                <c:pt idx="1075">
                  <c:v>39793</c:v>
                </c:pt>
                <c:pt idx="1076">
                  <c:v>39794</c:v>
                </c:pt>
                <c:pt idx="1077">
                  <c:v>39795</c:v>
                </c:pt>
                <c:pt idx="1078">
                  <c:v>39796</c:v>
                </c:pt>
                <c:pt idx="1079">
                  <c:v>39797</c:v>
                </c:pt>
                <c:pt idx="1080">
                  <c:v>39798</c:v>
                </c:pt>
                <c:pt idx="1081">
                  <c:v>39799</c:v>
                </c:pt>
                <c:pt idx="1082">
                  <c:v>39800</c:v>
                </c:pt>
                <c:pt idx="1083">
                  <c:v>39801</c:v>
                </c:pt>
                <c:pt idx="1084">
                  <c:v>39802</c:v>
                </c:pt>
                <c:pt idx="1085">
                  <c:v>39803</c:v>
                </c:pt>
                <c:pt idx="1086">
                  <c:v>39804</c:v>
                </c:pt>
                <c:pt idx="1087">
                  <c:v>39805</c:v>
                </c:pt>
                <c:pt idx="1088">
                  <c:v>39806</c:v>
                </c:pt>
                <c:pt idx="1089">
                  <c:v>39807</c:v>
                </c:pt>
                <c:pt idx="1090">
                  <c:v>39808</c:v>
                </c:pt>
                <c:pt idx="1091">
                  <c:v>39809</c:v>
                </c:pt>
                <c:pt idx="1092">
                  <c:v>39810</c:v>
                </c:pt>
                <c:pt idx="1093">
                  <c:v>39811</c:v>
                </c:pt>
                <c:pt idx="1094">
                  <c:v>39812</c:v>
                </c:pt>
                <c:pt idx="1095">
                  <c:v>39813</c:v>
                </c:pt>
                <c:pt idx="1096">
                  <c:v>39814</c:v>
                </c:pt>
                <c:pt idx="1097">
                  <c:v>39815</c:v>
                </c:pt>
                <c:pt idx="1098">
                  <c:v>39816</c:v>
                </c:pt>
                <c:pt idx="1099">
                  <c:v>39817</c:v>
                </c:pt>
                <c:pt idx="1100">
                  <c:v>39818</c:v>
                </c:pt>
                <c:pt idx="1101">
                  <c:v>39819</c:v>
                </c:pt>
                <c:pt idx="1102">
                  <c:v>39820</c:v>
                </c:pt>
                <c:pt idx="1103">
                  <c:v>39821</c:v>
                </c:pt>
                <c:pt idx="1104">
                  <c:v>39822</c:v>
                </c:pt>
                <c:pt idx="1105">
                  <c:v>39823</c:v>
                </c:pt>
                <c:pt idx="1106">
                  <c:v>39824</c:v>
                </c:pt>
                <c:pt idx="1107">
                  <c:v>39825</c:v>
                </c:pt>
                <c:pt idx="1108">
                  <c:v>39826</c:v>
                </c:pt>
                <c:pt idx="1109">
                  <c:v>39827</c:v>
                </c:pt>
                <c:pt idx="1110">
                  <c:v>39828</c:v>
                </c:pt>
                <c:pt idx="1111">
                  <c:v>39829</c:v>
                </c:pt>
                <c:pt idx="1112">
                  <c:v>39830</c:v>
                </c:pt>
                <c:pt idx="1113">
                  <c:v>39831</c:v>
                </c:pt>
                <c:pt idx="1114">
                  <c:v>39832</c:v>
                </c:pt>
                <c:pt idx="1115">
                  <c:v>39833</c:v>
                </c:pt>
                <c:pt idx="1116">
                  <c:v>39834</c:v>
                </c:pt>
                <c:pt idx="1117">
                  <c:v>39835</c:v>
                </c:pt>
                <c:pt idx="1118">
                  <c:v>39836</c:v>
                </c:pt>
                <c:pt idx="1119">
                  <c:v>39837</c:v>
                </c:pt>
                <c:pt idx="1120">
                  <c:v>39838</c:v>
                </c:pt>
                <c:pt idx="1121">
                  <c:v>39839</c:v>
                </c:pt>
                <c:pt idx="1122">
                  <c:v>39840</c:v>
                </c:pt>
                <c:pt idx="1123">
                  <c:v>39841</c:v>
                </c:pt>
                <c:pt idx="1124">
                  <c:v>39842</c:v>
                </c:pt>
                <c:pt idx="1125">
                  <c:v>39843</c:v>
                </c:pt>
                <c:pt idx="1126">
                  <c:v>39844</c:v>
                </c:pt>
                <c:pt idx="1127">
                  <c:v>39845</c:v>
                </c:pt>
                <c:pt idx="1128">
                  <c:v>39846</c:v>
                </c:pt>
                <c:pt idx="1129">
                  <c:v>39847</c:v>
                </c:pt>
                <c:pt idx="1130">
                  <c:v>39848</c:v>
                </c:pt>
                <c:pt idx="1131">
                  <c:v>39849</c:v>
                </c:pt>
                <c:pt idx="1132">
                  <c:v>39850</c:v>
                </c:pt>
                <c:pt idx="1133">
                  <c:v>39851</c:v>
                </c:pt>
                <c:pt idx="1134">
                  <c:v>39852</c:v>
                </c:pt>
                <c:pt idx="1135">
                  <c:v>39853</c:v>
                </c:pt>
                <c:pt idx="1136">
                  <c:v>39854</c:v>
                </c:pt>
                <c:pt idx="1137">
                  <c:v>39855</c:v>
                </c:pt>
                <c:pt idx="1138">
                  <c:v>39856</c:v>
                </c:pt>
                <c:pt idx="1139">
                  <c:v>39857</c:v>
                </c:pt>
                <c:pt idx="1140">
                  <c:v>39858</c:v>
                </c:pt>
                <c:pt idx="1141">
                  <c:v>39859</c:v>
                </c:pt>
                <c:pt idx="1142">
                  <c:v>39860</c:v>
                </c:pt>
                <c:pt idx="1143">
                  <c:v>39861</c:v>
                </c:pt>
                <c:pt idx="1144">
                  <c:v>39862</c:v>
                </c:pt>
                <c:pt idx="1145">
                  <c:v>39863</c:v>
                </c:pt>
                <c:pt idx="1146">
                  <c:v>39864</c:v>
                </c:pt>
                <c:pt idx="1147">
                  <c:v>39865</c:v>
                </c:pt>
                <c:pt idx="1148">
                  <c:v>39866</c:v>
                </c:pt>
                <c:pt idx="1149">
                  <c:v>39867</c:v>
                </c:pt>
                <c:pt idx="1150">
                  <c:v>39868</c:v>
                </c:pt>
                <c:pt idx="1151">
                  <c:v>39869</c:v>
                </c:pt>
                <c:pt idx="1152">
                  <c:v>39870</c:v>
                </c:pt>
                <c:pt idx="1153">
                  <c:v>39871</c:v>
                </c:pt>
                <c:pt idx="1154">
                  <c:v>39872</c:v>
                </c:pt>
                <c:pt idx="1155">
                  <c:v>39873</c:v>
                </c:pt>
                <c:pt idx="1156">
                  <c:v>39874</c:v>
                </c:pt>
                <c:pt idx="1157">
                  <c:v>39875</c:v>
                </c:pt>
                <c:pt idx="1158">
                  <c:v>39876</c:v>
                </c:pt>
                <c:pt idx="1159">
                  <c:v>39877</c:v>
                </c:pt>
                <c:pt idx="1160">
                  <c:v>39878</c:v>
                </c:pt>
                <c:pt idx="1161">
                  <c:v>39879</c:v>
                </c:pt>
                <c:pt idx="1162">
                  <c:v>39880</c:v>
                </c:pt>
                <c:pt idx="1163">
                  <c:v>39881</c:v>
                </c:pt>
                <c:pt idx="1164">
                  <c:v>39882</c:v>
                </c:pt>
                <c:pt idx="1165">
                  <c:v>39883</c:v>
                </c:pt>
                <c:pt idx="1166">
                  <c:v>39884</c:v>
                </c:pt>
                <c:pt idx="1167">
                  <c:v>39885</c:v>
                </c:pt>
                <c:pt idx="1168">
                  <c:v>39886</c:v>
                </c:pt>
                <c:pt idx="1169">
                  <c:v>39887</c:v>
                </c:pt>
                <c:pt idx="1170">
                  <c:v>39888</c:v>
                </c:pt>
                <c:pt idx="1171">
                  <c:v>39889</c:v>
                </c:pt>
                <c:pt idx="1172">
                  <c:v>39890</c:v>
                </c:pt>
                <c:pt idx="1173">
                  <c:v>39891</c:v>
                </c:pt>
                <c:pt idx="1174">
                  <c:v>39892</c:v>
                </c:pt>
                <c:pt idx="1175">
                  <c:v>39893</c:v>
                </c:pt>
                <c:pt idx="1176">
                  <c:v>39894</c:v>
                </c:pt>
                <c:pt idx="1177">
                  <c:v>39895</c:v>
                </c:pt>
                <c:pt idx="1178">
                  <c:v>39896</c:v>
                </c:pt>
                <c:pt idx="1179">
                  <c:v>39897</c:v>
                </c:pt>
                <c:pt idx="1180">
                  <c:v>39898</c:v>
                </c:pt>
                <c:pt idx="1181">
                  <c:v>39899</c:v>
                </c:pt>
                <c:pt idx="1182">
                  <c:v>39900</c:v>
                </c:pt>
                <c:pt idx="1183">
                  <c:v>39901</c:v>
                </c:pt>
                <c:pt idx="1184">
                  <c:v>39902</c:v>
                </c:pt>
                <c:pt idx="1185">
                  <c:v>39903</c:v>
                </c:pt>
                <c:pt idx="1186">
                  <c:v>39904</c:v>
                </c:pt>
                <c:pt idx="1187">
                  <c:v>39905</c:v>
                </c:pt>
                <c:pt idx="1188">
                  <c:v>39906</c:v>
                </c:pt>
                <c:pt idx="1189">
                  <c:v>39907</c:v>
                </c:pt>
                <c:pt idx="1190">
                  <c:v>39908</c:v>
                </c:pt>
                <c:pt idx="1191">
                  <c:v>39909</c:v>
                </c:pt>
                <c:pt idx="1192">
                  <c:v>39910</c:v>
                </c:pt>
                <c:pt idx="1193">
                  <c:v>39911</c:v>
                </c:pt>
                <c:pt idx="1194">
                  <c:v>39912</c:v>
                </c:pt>
                <c:pt idx="1195">
                  <c:v>39913</c:v>
                </c:pt>
                <c:pt idx="1196">
                  <c:v>39914</c:v>
                </c:pt>
                <c:pt idx="1197">
                  <c:v>39915</c:v>
                </c:pt>
                <c:pt idx="1198">
                  <c:v>39916</c:v>
                </c:pt>
                <c:pt idx="1199">
                  <c:v>39917</c:v>
                </c:pt>
                <c:pt idx="1200">
                  <c:v>39918</c:v>
                </c:pt>
                <c:pt idx="1201">
                  <c:v>39919</c:v>
                </c:pt>
                <c:pt idx="1202">
                  <c:v>39920</c:v>
                </c:pt>
                <c:pt idx="1203">
                  <c:v>39921</c:v>
                </c:pt>
                <c:pt idx="1204">
                  <c:v>39922</c:v>
                </c:pt>
                <c:pt idx="1205">
                  <c:v>39923</c:v>
                </c:pt>
                <c:pt idx="1206">
                  <c:v>39924</c:v>
                </c:pt>
                <c:pt idx="1207">
                  <c:v>39925</c:v>
                </c:pt>
                <c:pt idx="1208">
                  <c:v>39926</c:v>
                </c:pt>
                <c:pt idx="1209">
                  <c:v>39927</c:v>
                </c:pt>
                <c:pt idx="1210">
                  <c:v>39928</c:v>
                </c:pt>
                <c:pt idx="1211">
                  <c:v>39929</c:v>
                </c:pt>
                <c:pt idx="1212">
                  <c:v>39930</c:v>
                </c:pt>
                <c:pt idx="1213">
                  <c:v>39931</c:v>
                </c:pt>
                <c:pt idx="1214">
                  <c:v>39932</c:v>
                </c:pt>
                <c:pt idx="1215">
                  <c:v>39933</c:v>
                </c:pt>
                <c:pt idx="1216">
                  <c:v>39934</c:v>
                </c:pt>
                <c:pt idx="1217">
                  <c:v>39935</c:v>
                </c:pt>
                <c:pt idx="1218">
                  <c:v>39936</c:v>
                </c:pt>
                <c:pt idx="1219">
                  <c:v>39937</c:v>
                </c:pt>
                <c:pt idx="1220">
                  <c:v>39938</c:v>
                </c:pt>
                <c:pt idx="1221">
                  <c:v>39939</c:v>
                </c:pt>
                <c:pt idx="1222">
                  <c:v>39940</c:v>
                </c:pt>
                <c:pt idx="1223">
                  <c:v>39941</c:v>
                </c:pt>
                <c:pt idx="1224">
                  <c:v>39942</c:v>
                </c:pt>
                <c:pt idx="1225">
                  <c:v>39943</c:v>
                </c:pt>
                <c:pt idx="1226">
                  <c:v>39944</c:v>
                </c:pt>
                <c:pt idx="1227">
                  <c:v>39945</c:v>
                </c:pt>
                <c:pt idx="1228">
                  <c:v>39946</c:v>
                </c:pt>
                <c:pt idx="1229">
                  <c:v>39947</c:v>
                </c:pt>
                <c:pt idx="1230">
                  <c:v>39948</c:v>
                </c:pt>
                <c:pt idx="1231">
                  <c:v>39949</c:v>
                </c:pt>
                <c:pt idx="1232">
                  <c:v>39950</c:v>
                </c:pt>
                <c:pt idx="1233">
                  <c:v>39951</c:v>
                </c:pt>
                <c:pt idx="1234">
                  <c:v>39952</c:v>
                </c:pt>
                <c:pt idx="1235">
                  <c:v>39953</c:v>
                </c:pt>
                <c:pt idx="1236">
                  <c:v>39954</c:v>
                </c:pt>
                <c:pt idx="1237">
                  <c:v>39955</c:v>
                </c:pt>
                <c:pt idx="1238">
                  <c:v>39956</c:v>
                </c:pt>
                <c:pt idx="1239">
                  <c:v>39957</c:v>
                </c:pt>
                <c:pt idx="1240">
                  <c:v>39958</c:v>
                </c:pt>
                <c:pt idx="1241">
                  <c:v>39959</c:v>
                </c:pt>
                <c:pt idx="1242">
                  <c:v>39960</c:v>
                </c:pt>
                <c:pt idx="1243">
                  <c:v>39961</c:v>
                </c:pt>
                <c:pt idx="1244">
                  <c:v>39962</c:v>
                </c:pt>
                <c:pt idx="1245">
                  <c:v>39963</c:v>
                </c:pt>
                <c:pt idx="1246">
                  <c:v>39964</c:v>
                </c:pt>
                <c:pt idx="1247">
                  <c:v>39965</c:v>
                </c:pt>
                <c:pt idx="1248">
                  <c:v>39966</c:v>
                </c:pt>
                <c:pt idx="1249">
                  <c:v>39967</c:v>
                </c:pt>
                <c:pt idx="1250">
                  <c:v>39968</c:v>
                </c:pt>
                <c:pt idx="1251">
                  <c:v>39969</c:v>
                </c:pt>
                <c:pt idx="1252">
                  <c:v>39970</c:v>
                </c:pt>
                <c:pt idx="1253">
                  <c:v>39971</c:v>
                </c:pt>
                <c:pt idx="1254">
                  <c:v>39972</c:v>
                </c:pt>
                <c:pt idx="1255">
                  <c:v>39973</c:v>
                </c:pt>
                <c:pt idx="1256">
                  <c:v>39974</c:v>
                </c:pt>
                <c:pt idx="1257">
                  <c:v>39975</c:v>
                </c:pt>
                <c:pt idx="1258">
                  <c:v>39976</c:v>
                </c:pt>
                <c:pt idx="1259">
                  <c:v>39977</c:v>
                </c:pt>
                <c:pt idx="1260">
                  <c:v>39978</c:v>
                </c:pt>
                <c:pt idx="1261">
                  <c:v>39979</c:v>
                </c:pt>
                <c:pt idx="1262">
                  <c:v>39980</c:v>
                </c:pt>
                <c:pt idx="1263">
                  <c:v>39981</c:v>
                </c:pt>
                <c:pt idx="1264">
                  <c:v>39982</c:v>
                </c:pt>
                <c:pt idx="1265">
                  <c:v>39983</c:v>
                </c:pt>
                <c:pt idx="1266">
                  <c:v>39984</c:v>
                </c:pt>
                <c:pt idx="1267">
                  <c:v>39985</c:v>
                </c:pt>
                <c:pt idx="1268">
                  <c:v>39986</c:v>
                </c:pt>
                <c:pt idx="1269">
                  <c:v>39987</c:v>
                </c:pt>
                <c:pt idx="1270">
                  <c:v>39988</c:v>
                </c:pt>
                <c:pt idx="1271">
                  <c:v>39989</c:v>
                </c:pt>
                <c:pt idx="1272">
                  <c:v>39990</c:v>
                </c:pt>
                <c:pt idx="1273">
                  <c:v>39991</c:v>
                </c:pt>
                <c:pt idx="1274">
                  <c:v>39992</c:v>
                </c:pt>
                <c:pt idx="1275">
                  <c:v>39993</c:v>
                </c:pt>
                <c:pt idx="1276">
                  <c:v>39994</c:v>
                </c:pt>
                <c:pt idx="1277">
                  <c:v>39995</c:v>
                </c:pt>
                <c:pt idx="1278">
                  <c:v>39996</c:v>
                </c:pt>
                <c:pt idx="1279">
                  <c:v>39997</c:v>
                </c:pt>
                <c:pt idx="1280">
                  <c:v>39998</c:v>
                </c:pt>
                <c:pt idx="1281">
                  <c:v>39999</c:v>
                </c:pt>
                <c:pt idx="1282">
                  <c:v>40000</c:v>
                </c:pt>
                <c:pt idx="1283">
                  <c:v>40001</c:v>
                </c:pt>
                <c:pt idx="1284">
                  <c:v>40002</c:v>
                </c:pt>
                <c:pt idx="1285">
                  <c:v>40003</c:v>
                </c:pt>
                <c:pt idx="1286">
                  <c:v>40004</c:v>
                </c:pt>
                <c:pt idx="1287">
                  <c:v>40005</c:v>
                </c:pt>
                <c:pt idx="1288">
                  <c:v>40006</c:v>
                </c:pt>
                <c:pt idx="1289">
                  <c:v>40007</c:v>
                </c:pt>
                <c:pt idx="1290">
                  <c:v>40008</c:v>
                </c:pt>
                <c:pt idx="1291">
                  <c:v>40009</c:v>
                </c:pt>
                <c:pt idx="1292">
                  <c:v>40010</c:v>
                </c:pt>
                <c:pt idx="1293">
                  <c:v>40011</c:v>
                </c:pt>
                <c:pt idx="1294">
                  <c:v>40012</c:v>
                </c:pt>
                <c:pt idx="1295">
                  <c:v>40013</c:v>
                </c:pt>
                <c:pt idx="1296">
                  <c:v>40014</c:v>
                </c:pt>
                <c:pt idx="1297">
                  <c:v>40015</c:v>
                </c:pt>
                <c:pt idx="1298">
                  <c:v>40016</c:v>
                </c:pt>
                <c:pt idx="1299">
                  <c:v>40017</c:v>
                </c:pt>
                <c:pt idx="1300">
                  <c:v>40018</c:v>
                </c:pt>
                <c:pt idx="1301">
                  <c:v>40019</c:v>
                </c:pt>
                <c:pt idx="1302">
                  <c:v>40020</c:v>
                </c:pt>
                <c:pt idx="1303">
                  <c:v>40021</c:v>
                </c:pt>
                <c:pt idx="1304">
                  <c:v>40022</c:v>
                </c:pt>
                <c:pt idx="1305">
                  <c:v>40023</c:v>
                </c:pt>
                <c:pt idx="1306">
                  <c:v>40024</c:v>
                </c:pt>
                <c:pt idx="1307">
                  <c:v>40025</c:v>
                </c:pt>
                <c:pt idx="1308">
                  <c:v>40026</c:v>
                </c:pt>
                <c:pt idx="1309">
                  <c:v>40027</c:v>
                </c:pt>
                <c:pt idx="1310">
                  <c:v>40028</c:v>
                </c:pt>
                <c:pt idx="1311">
                  <c:v>40029</c:v>
                </c:pt>
                <c:pt idx="1312">
                  <c:v>40030</c:v>
                </c:pt>
                <c:pt idx="1313">
                  <c:v>40031</c:v>
                </c:pt>
                <c:pt idx="1314">
                  <c:v>40032</c:v>
                </c:pt>
                <c:pt idx="1315">
                  <c:v>40033</c:v>
                </c:pt>
                <c:pt idx="1316">
                  <c:v>40034</c:v>
                </c:pt>
                <c:pt idx="1317">
                  <c:v>40035</c:v>
                </c:pt>
                <c:pt idx="1318">
                  <c:v>40036</c:v>
                </c:pt>
                <c:pt idx="1319">
                  <c:v>40037</c:v>
                </c:pt>
                <c:pt idx="1320">
                  <c:v>40038</c:v>
                </c:pt>
                <c:pt idx="1321">
                  <c:v>40039</c:v>
                </c:pt>
                <c:pt idx="1322">
                  <c:v>40040</c:v>
                </c:pt>
                <c:pt idx="1323">
                  <c:v>40041</c:v>
                </c:pt>
                <c:pt idx="1324">
                  <c:v>40042</c:v>
                </c:pt>
                <c:pt idx="1325">
                  <c:v>40043</c:v>
                </c:pt>
                <c:pt idx="1326">
                  <c:v>40044</c:v>
                </c:pt>
                <c:pt idx="1327">
                  <c:v>40045</c:v>
                </c:pt>
                <c:pt idx="1328">
                  <c:v>40046</c:v>
                </c:pt>
                <c:pt idx="1329">
                  <c:v>40047</c:v>
                </c:pt>
                <c:pt idx="1330">
                  <c:v>40048</c:v>
                </c:pt>
                <c:pt idx="1331">
                  <c:v>40049</c:v>
                </c:pt>
                <c:pt idx="1332">
                  <c:v>40050</c:v>
                </c:pt>
                <c:pt idx="1333">
                  <c:v>40051</c:v>
                </c:pt>
                <c:pt idx="1334">
                  <c:v>40052</c:v>
                </c:pt>
                <c:pt idx="1335">
                  <c:v>40053</c:v>
                </c:pt>
                <c:pt idx="1336">
                  <c:v>40054</c:v>
                </c:pt>
                <c:pt idx="1337">
                  <c:v>40055</c:v>
                </c:pt>
                <c:pt idx="1338">
                  <c:v>40056</c:v>
                </c:pt>
                <c:pt idx="1339">
                  <c:v>40057</c:v>
                </c:pt>
                <c:pt idx="1340">
                  <c:v>40058</c:v>
                </c:pt>
                <c:pt idx="1341">
                  <c:v>40059</c:v>
                </c:pt>
                <c:pt idx="1342">
                  <c:v>40060</c:v>
                </c:pt>
                <c:pt idx="1343">
                  <c:v>40061</c:v>
                </c:pt>
                <c:pt idx="1344">
                  <c:v>40062</c:v>
                </c:pt>
                <c:pt idx="1345">
                  <c:v>40063</c:v>
                </c:pt>
                <c:pt idx="1346">
                  <c:v>40064</c:v>
                </c:pt>
                <c:pt idx="1347">
                  <c:v>40065</c:v>
                </c:pt>
                <c:pt idx="1348">
                  <c:v>40066</c:v>
                </c:pt>
                <c:pt idx="1349">
                  <c:v>40067</c:v>
                </c:pt>
                <c:pt idx="1350">
                  <c:v>40068</c:v>
                </c:pt>
                <c:pt idx="1351">
                  <c:v>40069</c:v>
                </c:pt>
                <c:pt idx="1352">
                  <c:v>40070</c:v>
                </c:pt>
                <c:pt idx="1353">
                  <c:v>40071</c:v>
                </c:pt>
                <c:pt idx="1354">
                  <c:v>40072</c:v>
                </c:pt>
                <c:pt idx="1355">
                  <c:v>40073</c:v>
                </c:pt>
                <c:pt idx="1356">
                  <c:v>40074</c:v>
                </c:pt>
                <c:pt idx="1357">
                  <c:v>40075</c:v>
                </c:pt>
                <c:pt idx="1358">
                  <c:v>40076</c:v>
                </c:pt>
                <c:pt idx="1359">
                  <c:v>40077</c:v>
                </c:pt>
                <c:pt idx="1360">
                  <c:v>40078</c:v>
                </c:pt>
                <c:pt idx="1361">
                  <c:v>40079</c:v>
                </c:pt>
                <c:pt idx="1362">
                  <c:v>40080</c:v>
                </c:pt>
                <c:pt idx="1363">
                  <c:v>40081</c:v>
                </c:pt>
                <c:pt idx="1364">
                  <c:v>40082</c:v>
                </c:pt>
                <c:pt idx="1365">
                  <c:v>40083</c:v>
                </c:pt>
                <c:pt idx="1366">
                  <c:v>40084</c:v>
                </c:pt>
                <c:pt idx="1367">
                  <c:v>40085</c:v>
                </c:pt>
                <c:pt idx="1368">
                  <c:v>40086</c:v>
                </c:pt>
                <c:pt idx="1369">
                  <c:v>40087</c:v>
                </c:pt>
                <c:pt idx="1370">
                  <c:v>40088</c:v>
                </c:pt>
                <c:pt idx="1371">
                  <c:v>40089</c:v>
                </c:pt>
                <c:pt idx="1372">
                  <c:v>40090</c:v>
                </c:pt>
                <c:pt idx="1373">
                  <c:v>40091</c:v>
                </c:pt>
                <c:pt idx="1374">
                  <c:v>40092</c:v>
                </c:pt>
                <c:pt idx="1375">
                  <c:v>40093</c:v>
                </c:pt>
                <c:pt idx="1376">
                  <c:v>40094</c:v>
                </c:pt>
                <c:pt idx="1377">
                  <c:v>40095</c:v>
                </c:pt>
                <c:pt idx="1378">
                  <c:v>40096</c:v>
                </c:pt>
                <c:pt idx="1379">
                  <c:v>40097</c:v>
                </c:pt>
                <c:pt idx="1380">
                  <c:v>40098</c:v>
                </c:pt>
                <c:pt idx="1381">
                  <c:v>40099</c:v>
                </c:pt>
                <c:pt idx="1382">
                  <c:v>40100</c:v>
                </c:pt>
                <c:pt idx="1383">
                  <c:v>40101</c:v>
                </c:pt>
                <c:pt idx="1384">
                  <c:v>40102</c:v>
                </c:pt>
                <c:pt idx="1385">
                  <c:v>40103</c:v>
                </c:pt>
                <c:pt idx="1386">
                  <c:v>40104</c:v>
                </c:pt>
                <c:pt idx="1387">
                  <c:v>40105</c:v>
                </c:pt>
                <c:pt idx="1388">
                  <c:v>40106</c:v>
                </c:pt>
                <c:pt idx="1389">
                  <c:v>40107</c:v>
                </c:pt>
                <c:pt idx="1390">
                  <c:v>40108</c:v>
                </c:pt>
                <c:pt idx="1391">
                  <c:v>40109</c:v>
                </c:pt>
                <c:pt idx="1392">
                  <c:v>40110</c:v>
                </c:pt>
                <c:pt idx="1393">
                  <c:v>40111</c:v>
                </c:pt>
                <c:pt idx="1394">
                  <c:v>40112</c:v>
                </c:pt>
                <c:pt idx="1395">
                  <c:v>40113</c:v>
                </c:pt>
                <c:pt idx="1396">
                  <c:v>40114</c:v>
                </c:pt>
                <c:pt idx="1397">
                  <c:v>40115</c:v>
                </c:pt>
                <c:pt idx="1398">
                  <c:v>40116</c:v>
                </c:pt>
                <c:pt idx="1399">
                  <c:v>40117</c:v>
                </c:pt>
                <c:pt idx="1400">
                  <c:v>40118</c:v>
                </c:pt>
                <c:pt idx="1401">
                  <c:v>40119</c:v>
                </c:pt>
                <c:pt idx="1402">
                  <c:v>40120</c:v>
                </c:pt>
                <c:pt idx="1403">
                  <c:v>40121</c:v>
                </c:pt>
                <c:pt idx="1404">
                  <c:v>40122</c:v>
                </c:pt>
                <c:pt idx="1405">
                  <c:v>40123</c:v>
                </c:pt>
                <c:pt idx="1406">
                  <c:v>40124</c:v>
                </c:pt>
                <c:pt idx="1407">
                  <c:v>40125</c:v>
                </c:pt>
                <c:pt idx="1408">
                  <c:v>40126</c:v>
                </c:pt>
                <c:pt idx="1409">
                  <c:v>40127</c:v>
                </c:pt>
                <c:pt idx="1410">
                  <c:v>40128</c:v>
                </c:pt>
                <c:pt idx="1411">
                  <c:v>40129</c:v>
                </c:pt>
                <c:pt idx="1412">
                  <c:v>40130</c:v>
                </c:pt>
                <c:pt idx="1413">
                  <c:v>40131</c:v>
                </c:pt>
                <c:pt idx="1414">
                  <c:v>40132</c:v>
                </c:pt>
                <c:pt idx="1415">
                  <c:v>40133</c:v>
                </c:pt>
                <c:pt idx="1416">
                  <c:v>40134</c:v>
                </c:pt>
                <c:pt idx="1417">
                  <c:v>40135</c:v>
                </c:pt>
                <c:pt idx="1418">
                  <c:v>40136</c:v>
                </c:pt>
                <c:pt idx="1419">
                  <c:v>40137</c:v>
                </c:pt>
                <c:pt idx="1420">
                  <c:v>40138</c:v>
                </c:pt>
                <c:pt idx="1421">
                  <c:v>40139</c:v>
                </c:pt>
                <c:pt idx="1422">
                  <c:v>40140</c:v>
                </c:pt>
                <c:pt idx="1423">
                  <c:v>40141</c:v>
                </c:pt>
                <c:pt idx="1424">
                  <c:v>40142</c:v>
                </c:pt>
                <c:pt idx="1425">
                  <c:v>40143</c:v>
                </c:pt>
                <c:pt idx="1426">
                  <c:v>40144</c:v>
                </c:pt>
                <c:pt idx="1427">
                  <c:v>40145</c:v>
                </c:pt>
                <c:pt idx="1428">
                  <c:v>40146</c:v>
                </c:pt>
                <c:pt idx="1429">
                  <c:v>40147</c:v>
                </c:pt>
                <c:pt idx="1430">
                  <c:v>40148</c:v>
                </c:pt>
                <c:pt idx="1431">
                  <c:v>40149</c:v>
                </c:pt>
                <c:pt idx="1432">
                  <c:v>40150</c:v>
                </c:pt>
                <c:pt idx="1433">
                  <c:v>40151</c:v>
                </c:pt>
                <c:pt idx="1434">
                  <c:v>40152</c:v>
                </c:pt>
                <c:pt idx="1435">
                  <c:v>40153</c:v>
                </c:pt>
                <c:pt idx="1436">
                  <c:v>40154</c:v>
                </c:pt>
                <c:pt idx="1437">
                  <c:v>40155</c:v>
                </c:pt>
                <c:pt idx="1438">
                  <c:v>40156</c:v>
                </c:pt>
                <c:pt idx="1439">
                  <c:v>40157</c:v>
                </c:pt>
                <c:pt idx="1440">
                  <c:v>40158</c:v>
                </c:pt>
                <c:pt idx="1441">
                  <c:v>40159</c:v>
                </c:pt>
                <c:pt idx="1442">
                  <c:v>40160</c:v>
                </c:pt>
                <c:pt idx="1443">
                  <c:v>40161</c:v>
                </c:pt>
                <c:pt idx="1444">
                  <c:v>40162</c:v>
                </c:pt>
                <c:pt idx="1445">
                  <c:v>40163</c:v>
                </c:pt>
                <c:pt idx="1446">
                  <c:v>40164</c:v>
                </c:pt>
                <c:pt idx="1447">
                  <c:v>40165</c:v>
                </c:pt>
                <c:pt idx="1448">
                  <c:v>40166</c:v>
                </c:pt>
                <c:pt idx="1449">
                  <c:v>40167</c:v>
                </c:pt>
                <c:pt idx="1450">
                  <c:v>40168</c:v>
                </c:pt>
                <c:pt idx="1451">
                  <c:v>40169</c:v>
                </c:pt>
                <c:pt idx="1452">
                  <c:v>40170</c:v>
                </c:pt>
                <c:pt idx="1453">
                  <c:v>40171</c:v>
                </c:pt>
                <c:pt idx="1454">
                  <c:v>40172</c:v>
                </c:pt>
                <c:pt idx="1455">
                  <c:v>40173</c:v>
                </c:pt>
                <c:pt idx="1456">
                  <c:v>40174</c:v>
                </c:pt>
                <c:pt idx="1457">
                  <c:v>40175</c:v>
                </c:pt>
                <c:pt idx="1458">
                  <c:v>40176</c:v>
                </c:pt>
                <c:pt idx="1459">
                  <c:v>40177</c:v>
                </c:pt>
                <c:pt idx="1460">
                  <c:v>40178</c:v>
                </c:pt>
                <c:pt idx="1461">
                  <c:v>40179</c:v>
                </c:pt>
                <c:pt idx="1462">
                  <c:v>40180</c:v>
                </c:pt>
                <c:pt idx="1463">
                  <c:v>40181</c:v>
                </c:pt>
                <c:pt idx="1464">
                  <c:v>40182</c:v>
                </c:pt>
                <c:pt idx="1465">
                  <c:v>40183</c:v>
                </c:pt>
                <c:pt idx="1466">
                  <c:v>40184</c:v>
                </c:pt>
                <c:pt idx="1467">
                  <c:v>40185</c:v>
                </c:pt>
                <c:pt idx="1468">
                  <c:v>40186</c:v>
                </c:pt>
                <c:pt idx="1469">
                  <c:v>40187</c:v>
                </c:pt>
                <c:pt idx="1470">
                  <c:v>40188</c:v>
                </c:pt>
                <c:pt idx="1471">
                  <c:v>40189</c:v>
                </c:pt>
                <c:pt idx="1472">
                  <c:v>40190</c:v>
                </c:pt>
                <c:pt idx="1473">
                  <c:v>40191</c:v>
                </c:pt>
                <c:pt idx="1474">
                  <c:v>40192</c:v>
                </c:pt>
                <c:pt idx="1475">
                  <c:v>40193</c:v>
                </c:pt>
                <c:pt idx="1476">
                  <c:v>40194</c:v>
                </c:pt>
                <c:pt idx="1477">
                  <c:v>40195</c:v>
                </c:pt>
                <c:pt idx="1478">
                  <c:v>40196</c:v>
                </c:pt>
                <c:pt idx="1479">
                  <c:v>40197</c:v>
                </c:pt>
                <c:pt idx="1480">
                  <c:v>40198</c:v>
                </c:pt>
                <c:pt idx="1481">
                  <c:v>40199</c:v>
                </c:pt>
                <c:pt idx="1482">
                  <c:v>40200</c:v>
                </c:pt>
                <c:pt idx="1483">
                  <c:v>40201</c:v>
                </c:pt>
                <c:pt idx="1484">
                  <c:v>40202</c:v>
                </c:pt>
                <c:pt idx="1485">
                  <c:v>40203</c:v>
                </c:pt>
                <c:pt idx="1486">
                  <c:v>40204</c:v>
                </c:pt>
                <c:pt idx="1487">
                  <c:v>40205</c:v>
                </c:pt>
                <c:pt idx="1488">
                  <c:v>40206</c:v>
                </c:pt>
                <c:pt idx="1489">
                  <c:v>40207</c:v>
                </c:pt>
                <c:pt idx="1490">
                  <c:v>40208</c:v>
                </c:pt>
                <c:pt idx="1491">
                  <c:v>40209</c:v>
                </c:pt>
                <c:pt idx="1492">
                  <c:v>40210</c:v>
                </c:pt>
                <c:pt idx="1493">
                  <c:v>40211</c:v>
                </c:pt>
                <c:pt idx="1494">
                  <c:v>40212</c:v>
                </c:pt>
                <c:pt idx="1495">
                  <c:v>40213</c:v>
                </c:pt>
                <c:pt idx="1496">
                  <c:v>40214</c:v>
                </c:pt>
                <c:pt idx="1497">
                  <c:v>40215</c:v>
                </c:pt>
                <c:pt idx="1498">
                  <c:v>40216</c:v>
                </c:pt>
                <c:pt idx="1499">
                  <c:v>40217</c:v>
                </c:pt>
                <c:pt idx="1500">
                  <c:v>40218</c:v>
                </c:pt>
                <c:pt idx="1501">
                  <c:v>40219</c:v>
                </c:pt>
                <c:pt idx="1502">
                  <c:v>40220</c:v>
                </c:pt>
                <c:pt idx="1503">
                  <c:v>40221</c:v>
                </c:pt>
                <c:pt idx="1504">
                  <c:v>40222</c:v>
                </c:pt>
                <c:pt idx="1505">
                  <c:v>40223</c:v>
                </c:pt>
                <c:pt idx="1506">
                  <c:v>40224</c:v>
                </c:pt>
                <c:pt idx="1507">
                  <c:v>40225</c:v>
                </c:pt>
                <c:pt idx="1508">
                  <c:v>40226</c:v>
                </c:pt>
                <c:pt idx="1509">
                  <c:v>40227</c:v>
                </c:pt>
                <c:pt idx="1510">
                  <c:v>40228</c:v>
                </c:pt>
                <c:pt idx="1511">
                  <c:v>40229</c:v>
                </c:pt>
                <c:pt idx="1512">
                  <c:v>40230</c:v>
                </c:pt>
                <c:pt idx="1513">
                  <c:v>40231</c:v>
                </c:pt>
                <c:pt idx="1514">
                  <c:v>40232</c:v>
                </c:pt>
                <c:pt idx="1515">
                  <c:v>40233</c:v>
                </c:pt>
                <c:pt idx="1516">
                  <c:v>40234</c:v>
                </c:pt>
                <c:pt idx="1517">
                  <c:v>40235</c:v>
                </c:pt>
                <c:pt idx="1518">
                  <c:v>40236</c:v>
                </c:pt>
                <c:pt idx="1519">
                  <c:v>40237</c:v>
                </c:pt>
                <c:pt idx="1520">
                  <c:v>40238</c:v>
                </c:pt>
                <c:pt idx="1521">
                  <c:v>40239</c:v>
                </c:pt>
                <c:pt idx="1522">
                  <c:v>40240</c:v>
                </c:pt>
                <c:pt idx="1523">
                  <c:v>40241</c:v>
                </c:pt>
                <c:pt idx="1524">
                  <c:v>40242</c:v>
                </c:pt>
                <c:pt idx="1525">
                  <c:v>40243</c:v>
                </c:pt>
                <c:pt idx="1526">
                  <c:v>40244</c:v>
                </c:pt>
                <c:pt idx="1527">
                  <c:v>40245</c:v>
                </c:pt>
                <c:pt idx="1528">
                  <c:v>40246</c:v>
                </c:pt>
                <c:pt idx="1529">
                  <c:v>40247</c:v>
                </c:pt>
                <c:pt idx="1530">
                  <c:v>40248</c:v>
                </c:pt>
                <c:pt idx="1531">
                  <c:v>40249</c:v>
                </c:pt>
                <c:pt idx="1532">
                  <c:v>40250</c:v>
                </c:pt>
                <c:pt idx="1533">
                  <c:v>40251</c:v>
                </c:pt>
                <c:pt idx="1534">
                  <c:v>40252</c:v>
                </c:pt>
                <c:pt idx="1535">
                  <c:v>40253</c:v>
                </c:pt>
                <c:pt idx="1536">
                  <c:v>40254</c:v>
                </c:pt>
                <c:pt idx="1537">
                  <c:v>40255</c:v>
                </c:pt>
                <c:pt idx="1538">
                  <c:v>40256</c:v>
                </c:pt>
                <c:pt idx="1539">
                  <c:v>40257</c:v>
                </c:pt>
                <c:pt idx="1540">
                  <c:v>40258</c:v>
                </c:pt>
                <c:pt idx="1541">
                  <c:v>40259</c:v>
                </c:pt>
                <c:pt idx="1542">
                  <c:v>40260</c:v>
                </c:pt>
                <c:pt idx="1543">
                  <c:v>40261</c:v>
                </c:pt>
                <c:pt idx="1544">
                  <c:v>40262</c:v>
                </c:pt>
                <c:pt idx="1545">
                  <c:v>40263</c:v>
                </c:pt>
                <c:pt idx="1546">
                  <c:v>40264</c:v>
                </c:pt>
                <c:pt idx="1547">
                  <c:v>40265</c:v>
                </c:pt>
                <c:pt idx="1548">
                  <c:v>40266</c:v>
                </c:pt>
                <c:pt idx="1549">
                  <c:v>40267</c:v>
                </c:pt>
                <c:pt idx="1550">
                  <c:v>40268</c:v>
                </c:pt>
                <c:pt idx="1551">
                  <c:v>40269</c:v>
                </c:pt>
                <c:pt idx="1552">
                  <c:v>40270</c:v>
                </c:pt>
                <c:pt idx="1553">
                  <c:v>40271</c:v>
                </c:pt>
                <c:pt idx="1554">
                  <c:v>40272</c:v>
                </c:pt>
                <c:pt idx="1555">
                  <c:v>40273</c:v>
                </c:pt>
                <c:pt idx="1556">
                  <c:v>40274</c:v>
                </c:pt>
                <c:pt idx="1557">
                  <c:v>40275</c:v>
                </c:pt>
                <c:pt idx="1558">
                  <c:v>40276</c:v>
                </c:pt>
                <c:pt idx="1559">
                  <c:v>40277</c:v>
                </c:pt>
                <c:pt idx="1560">
                  <c:v>40278</c:v>
                </c:pt>
                <c:pt idx="1561">
                  <c:v>40279</c:v>
                </c:pt>
                <c:pt idx="1562">
                  <c:v>40280</c:v>
                </c:pt>
                <c:pt idx="1563">
                  <c:v>40281</c:v>
                </c:pt>
                <c:pt idx="1564">
                  <c:v>40282</c:v>
                </c:pt>
                <c:pt idx="1565">
                  <c:v>40283</c:v>
                </c:pt>
                <c:pt idx="1566">
                  <c:v>40284</c:v>
                </c:pt>
                <c:pt idx="1567">
                  <c:v>40285</c:v>
                </c:pt>
                <c:pt idx="1568">
                  <c:v>40286</c:v>
                </c:pt>
                <c:pt idx="1569">
                  <c:v>40287</c:v>
                </c:pt>
                <c:pt idx="1570">
                  <c:v>40288</c:v>
                </c:pt>
                <c:pt idx="1571">
                  <c:v>40289</c:v>
                </c:pt>
                <c:pt idx="1572">
                  <c:v>40290</c:v>
                </c:pt>
                <c:pt idx="1573">
                  <c:v>40291</c:v>
                </c:pt>
                <c:pt idx="1574">
                  <c:v>40292</c:v>
                </c:pt>
                <c:pt idx="1575">
                  <c:v>40293</c:v>
                </c:pt>
                <c:pt idx="1576">
                  <c:v>40294</c:v>
                </c:pt>
                <c:pt idx="1577">
                  <c:v>40295</c:v>
                </c:pt>
                <c:pt idx="1578">
                  <c:v>40296</c:v>
                </c:pt>
                <c:pt idx="1579">
                  <c:v>40297</c:v>
                </c:pt>
                <c:pt idx="1580">
                  <c:v>40298</c:v>
                </c:pt>
                <c:pt idx="1581">
                  <c:v>40299</c:v>
                </c:pt>
                <c:pt idx="1582">
                  <c:v>40300</c:v>
                </c:pt>
                <c:pt idx="1583">
                  <c:v>40301</c:v>
                </c:pt>
                <c:pt idx="1584">
                  <c:v>40302</c:v>
                </c:pt>
                <c:pt idx="1585">
                  <c:v>40303</c:v>
                </c:pt>
                <c:pt idx="1586">
                  <c:v>40304</c:v>
                </c:pt>
                <c:pt idx="1587">
                  <c:v>40305</c:v>
                </c:pt>
                <c:pt idx="1588">
                  <c:v>40306</c:v>
                </c:pt>
                <c:pt idx="1589">
                  <c:v>40307</c:v>
                </c:pt>
                <c:pt idx="1590">
                  <c:v>40308</c:v>
                </c:pt>
                <c:pt idx="1591">
                  <c:v>40309</c:v>
                </c:pt>
                <c:pt idx="1592">
                  <c:v>40310</c:v>
                </c:pt>
                <c:pt idx="1593">
                  <c:v>40311</c:v>
                </c:pt>
                <c:pt idx="1594">
                  <c:v>40312</c:v>
                </c:pt>
                <c:pt idx="1595">
                  <c:v>40313</c:v>
                </c:pt>
                <c:pt idx="1596">
                  <c:v>40314</c:v>
                </c:pt>
                <c:pt idx="1597">
                  <c:v>40315</c:v>
                </c:pt>
                <c:pt idx="1598">
                  <c:v>40316</c:v>
                </c:pt>
                <c:pt idx="1599">
                  <c:v>40317</c:v>
                </c:pt>
                <c:pt idx="1600">
                  <c:v>40318</c:v>
                </c:pt>
                <c:pt idx="1601">
                  <c:v>40319</c:v>
                </c:pt>
                <c:pt idx="1602">
                  <c:v>40320</c:v>
                </c:pt>
                <c:pt idx="1603">
                  <c:v>40321</c:v>
                </c:pt>
                <c:pt idx="1604">
                  <c:v>40322</c:v>
                </c:pt>
                <c:pt idx="1605">
                  <c:v>40323</c:v>
                </c:pt>
                <c:pt idx="1606">
                  <c:v>40324</c:v>
                </c:pt>
                <c:pt idx="1607">
                  <c:v>40325</c:v>
                </c:pt>
                <c:pt idx="1608">
                  <c:v>40326</c:v>
                </c:pt>
                <c:pt idx="1609">
                  <c:v>40327</c:v>
                </c:pt>
                <c:pt idx="1610">
                  <c:v>40328</c:v>
                </c:pt>
                <c:pt idx="1611">
                  <c:v>40329</c:v>
                </c:pt>
                <c:pt idx="1612">
                  <c:v>40330</c:v>
                </c:pt>
                <c:pt idx="1613">
                  <c:v>40331</c:v>
                </c:pt>
                <c:pt idx="1614">
                  <c:v>40332</c:v>
                </c:pt>
                <c:pt idx="1615">
                  <c:v>40333</c:v>
                </c:pt>
                <c:pt idx="1616">
                  <c:v>40334</c:v>
                </c:pt>
                <c:pt idx="1617">
                  <c:v>40335</c:v>
                </c:pt>
                <c:pt idx="1618">
                  <c:v>40336</c:v>
                </c:pt>
                <c:pt idx="1619">
                  <c:v>40337</c:v>
                </c:pt>
                <c:pt idx="1620">
                  <c:v>40338</c:v>
                </c:pt>
                <c:pt idx="1621">
                  <c:v>40339</c:v>
                </c:pt>
                <c:pt idx="1622">
                  <c:v>40340</c:v>
                </c:pt>
                <c:pt idx="1623">
                  <c:v>40341</c:v>
                </c:pt>
                <c:pt idx="1624">
                  <c:v>40342</c:v>
                </c:pt>
                <c:pt idx="1625">
                  <c:v>40343</c:v>
                </c:pt>
                <c:pt idx="1626">
                  <c:v>40344</c:v>
                </c:pt>
                <c:pt idx="1627">
                  <c:v>40345</c:v>
                </c:pt>
                <c:pt idx="1628">
                  <c:v>40346</c:v>
                </c:pt>
                <c:pt idx="1629">
                  <c:v>40347</c:v>
                </c:pt>
                <c:pt idx="1630">
                  <c:v>40348</c:v>
                </c:pt>
                <c:pt idx="1631">
                  <c:v>40349</c:v>
                </c:pt>
                <c:pt idx="1632">
                  <c:v>40350</c:v>
                </c:pt>
                <c:pt idx="1633">
                  <c:v>40351</c:v>
                </c:pt>
                <c:pt idx="1634">
                  <c:v>40352</c:v>
                </c:pt>
                <c:pt idx="1635">
                  <c:v>40353</c:v>
                </c:pt>
                <c:pt idx="1636">
                  <c:v>40354</c:v>
                </c:pt>
                <c:pt idx="1637">
                  <c:v>40355</c:v>
                </c:pt>
                <c:pt idx="1638">
                  <c:v>40356</c:v>
                </c:pt>
                <c:pt idx="1639">
                  <c:v>40357</c:v>
                </c:pt>
                <c:pt idx="1640">
                  <c:v>40358</c:v>
                </c:pt>
                <c:pt idx="1641">
                  <c:v>40359</c:v>
                </c:pt>
                <c:pt idx="1642">
                  <c:v>40360</c:v>
                </c:pt>
                <c:pt idx="1643">
                  <c:v>40361</c:v>
                </c:pt>
                <c:pt idx="1644">
                  <c:v>40362</c:v>
                </c:pt>
                <c:pt idx="1645">
                  <c:v>40363</c:v>
                </c:pt>
                <c:pt idx="1646">
                  <c:v>40364</c:v>
                </c:pt>
                <c:pt idx="1647">
                  <c:v>40365</c:v>
                </c:pt>
                <c:pt idx="1648">
                  <c:v>40366</c:v>
                </c:pt>
                <c:pt idx="1649">
                  <c:v>40367</c:v>
                </c:pt>
                <c:pt idx="1650">
                  <c:v>40368</c:v>
                </c:pt>
                <c:pt idx="1651">
                  <c:v>40369</c:v>
                </c:pt>
                <c:pt idx="1652">
                  <c:v>40370</c:v>
                </c:pt>
                <c:pt idx="1653">
                  <c:v>40371</c:v>
                </c:pt>
                <c:pt idx="1654">
                  <c:v>40372</c:v>
                </c:pt>
                <c:pt idx="1655">
                  <c:v>40373</c:v>
                </c:pt>
                <c:pt idx="1656">
                  <c:v>40374</c:v>
                </c:pt>
                <c:pt idx="1657">
                  <c:v>40375</c:v>
                </c:pt>
                <c:pt idx="1658">
                  <c:v>40376</c:v>
                </c:pt>
                <c:pt idx="1659">
                  <c:v>40377</c:v>
                </c:pt>
                <c:pt idx="1660">
                  <c:v>40378</c:v>
                </c:pt>
                <c:pt idx="1661">
                  <c:v>40379</c:v>
                </c:pt>
                <c:pt idx="1662">
                  <c:v>40380</c:v>
                </c:pt>
                <c:pt idx="1663">
                  <c:v>40381</c:v>
                </c:pt>
                <c:pt idx="1664">
                  <c:v>40382</c:v>
                </c:pt>
                <c:pt idx="1665">
                  <c:v>40383</c:v>
                </c:pt>
                <c:pt idx="1666">
                  <c:v>40384</c:v>
                </c:pt>
                <c:pt idx="1667">
                  <c:v>40385</c:v>
                </c:pt>
                <c:pt idx="1668">
                  <c:v>40386</c:v>
                </c:pt>
                <c:pt idx="1669">
                  <c:v>40387</c:v>
                </c:pt>
                <c:pt idx="1670">
                  <c:v>40388</c:v>
                </c:pt>
                <c:pt idx="1671">
                  <c:v>40389</c:v>
                </c:pt>
                <c:pt idx="1672">
                  <c:v>40390</c:v>
                </c:pt>
                <c:pt idx="1673">
                  <c:v>40391</c:v>
                </c:pt>
                <c:pt idx="1674">
                  <c:v>40392</c:v>
                </c:pt>
                <c:pt idx="1675">
                  <c:v>40393</c:v>
                </c:pt>
                <c:pt idx="1676">
                  <c:v>40394</c:v>
                </c:pt>
                <c:pt idx="1677">
                  <c:v>40395</c:v>
                </c:pt>
                <c:pt idx="1678">
                  <c:v>40396</c:v>
                </c:pt>
                <c:pt idx="1679">
                  <c:v>40397</c:v>
                </c:pt>
                <c:pt idx="1680">
                  <c:v>40398</c:v>
                </c:pt>
                <c:pt idx="1681">
                  <c:v>40399</c:v>
                </c:pt>
                <c:pt idx="1682">
                  <c:v>40400</c:v>
                </c:pt>
                <c:pt idx="1683">
                  <c:v>40401</c:v>
                </c:pt>
                <c:pt idx="1684">
                  <c:v>40402</c:v>
                </c:pt>
                <c:pt idx="1685">
                  <c:v>40403</c:v>
                </c:pt>
                <c:pt idx="1686">
                  <c:v>40404</c:v>
                </c:pt>
                <c:pt idx="1687">
                  <c:v>40405</c:v>
                </c:pt>
                <c:pt idx="1688">
                  <c:v>40406</c:v>
                </c:pt>
                <c:pt idx="1689">
                  <c:v>40407</c:v>
                </c:pt>
                <c:pt idx="1690">
                  <c:v>40408</c:v>
                </c:pt>
                <c:pt idx="1691">
                  <c:v>40409</c:v>
                </c:pt>
                <c:pt idx="1692">
                  <c:v>40410</c:v>
                </c:pt>
                <c:pt idx="1693">
                  <c:v>40411</c:v>
                </c:pt>
                <c:pt idx="1694">
                  <c:v>40412</c:v>
                </c:pt>
                <c:pt idx="1695">
                  <c:v>40413</c:v>
                </c:pt>
                <c:pt idx="1696">
                  <c:v>40414</c:v>
                </c:pt>
                <c:pt idx="1697">
                  <c:v>40415</c:v>
                </c:pt>
                <c:pt idx="1698">
                  <c:v>40416</c:v>
                </c:pt>
                <c:pt idx="1699">
                  <c:v>40417</c:v>
                </c:pt>
                <c:pt idx="1700">
                  <c:v>40418</c:v>
                </c:pt>
                <c:pt idx="1701">
                  <c:v>40419</c:v>
                </c:pt>
                <c:pt idx="1702">
                  <c:v>40420</c:v>
                </c:pt>
                <c:pt idx="1703">
                  <c:v>40421</c:v>
                </c:pt>
                <c:pt idx="1704">
                  <c:v>40422</c:v>
                </c:pt>
                <c:pt idx="1705">
                  <c:v>40423</c:v>
                </c:pt>
                <c:pt idx="1706">
                  <c:v>40424</c:v>
                </c:pt>
                <c:pt idx="1707">
                  <c:v>40425</c:v>
                </c:pt>
                <c:pt idx="1708">
                  <c:v>40426</c:v>
                </c:pt>
                <c:pt idx="1709">
                  <c:v>40427</c:v>
                </c:pt>
                <c:pt idx="1710">
                  <c:v>40428</c:v>
                </c:pt>
                <c:pt idx="1711">
                  <c:v>40429</c:v>
                </c:pt>
                <c:pt idx="1712">
                  <c:v>40430</c:v>
                </c:pt>
                <c:pt idx="1713">
                  <c:v>40431</c:v>
                </c:pt>
                <c:pt idx="1714">
                  <c:v>40432</c:v>
                </c:pt>
                <c:pt idx="1715">
                  <c:v>40433</c:v>
                </c:pt>
                <c:pt idx="1716">
                  <c:v>40434</c:v>
                </c:pt>
                <c:pt idx="1717">
                  <c:v>40435</c:v>
                </c:pt>
                <c:pt idx="1718">
                  <c:v>40436</c:v>
                </c:pt>
                <c:pt idx="1719">
                  <c:v>40437</c:v>
                </c:pt>
                <c:pt idx="1720">
                  <c:v>40438</c:v>
                </c:pt>
                <c:pt idx="1721">
                  <c:v>40439</c:v>
                </c:pt>
                <c:pt idx="1722">
                  <c:v>40440</c:v>
                </c:pt>
                <c:pt idx="1723">
                  <c:v>40441</c:v>
                </c:pt>
                <c:pt idx="1724">
                  <c:v>40442</c:v>
                </c:pt>
                <c:pt idx="1725">
                  <c:v>40443</c:v>
                </c:pt>
                <c:pt idx="1726">
                  <c:v>40444</c:v>
                </c:pt>
                <c:pt idx="1727">
                  <c:v>40445</c:v>
                </c:pt>
                <c:pt idx="1728">
                  <c:v>40446</c:v>
                </c:pt>
                <c:pt idx="1729">
                  <c:v>40447</c:v>
                </c:pt>
                <c:pt idx="1730">
                  <c:v>40448</c:v>
                </c:pt>
                <c:pt idx="1731">
                  <c:v>40449</c:v>
                </c:pt>
                <c:pt idx="1732">
                  <c:v>40450</c:v>
                </c:pt>
                <c:pt idx="1733">
                  <c:v>40451</c:v>
                </c:pt>
                <c:pt idx="1734">
                  <c:v>40452</c:v>
                </c:pt>
                <c:pt idx="1735">
                  <c:v>40453</c:v>
                </c:pt>
                <c:pt idx="1736">
                  <c:v>40454</c:v>
                </c:pt>
                <c:pt idx="1737">
                  <c:v>40455</c:v>
                </c:pt>
                <c:pt idx="1738">
                  <c:v>40456</c:v>
                </c:pt>
                <c:pt idx="1739">
                  <c:v>40457</c:v>
                </c:pt>
                <c:pt idx="1740">
                  <c:v>40458</c:v>
                </c:pt>
                <c:pt idx="1741">
                  <c:v>40459</c:v>
                </c:pt>
                <c:pt idx="1742">
                  <c:v>40460</c:v>
                </c:pt>
                <c:pt idx="1743">
                  <c:v>40461</c:v>
                </c:pt>
                <c:pt idx="1744">
                  <c:v>40462</c:v>
                </c:pt>
                <c:pt idx="1745">
                  <c:v>40463</c:v>
                </c:pt>
                <c:pt idx="1746">
                  <c:v>40464</c:v>
                </c:pt>
                <c:pt idx="1747">
                  <c:v>40465</c:v>
                </c:pt>
                <c:pt idx="1748">
                  <c:v>40466</c:v>
                </c:pt>
                <c:pt idx="1749">
                  <c:v>40467</c:v>
                </c:pt>
                <c:pt idx="1750">
                  <c:v>40468</c:v>
                </c:pt>
                <c:pt idx="1751">
                  <c:v>40469</c:v>
                </c:pt>
                <c:pt idx="1752">
                  <c:v>40470</c:v>
                </c:pt>
                <c:pt idx="1753">
                  <c:v>40471</c:v>
                </c:pt>
                <c:pt idx="1754">
                  <c:v>40472</c:v>
                </c:pt>
                <c:pt idx="1755">
                  <c:v>40473</c:v>
                </c:pt>
                <c:pt idx="1756">
                  <c:v>40474</c:v>
                </c:pt>
                <c:pt idx="1757">
                  <c:v>40475</c:v>
                </c:pt>
                <c:pt idx="1758">
                  <c:v>40476</c:v>
                </c:pt>
                <c:pt idx="1759">
                  <c:v>40477</c:v>
                </c:pt>
                <c:pt idx="1760">
                  <c:v>40478</c:v>
                </c:pt>
                <c:pt idx="1761">
                  <c:v>40479</c:v>
                </c:pt>
                <c:pt idx="1762">
                  <c:v>40480</c:v>
                </c:pt>
                <c:pt idx="1763">
                  <c:v>40481</c:v>
                </c:pt>
                <c:pt idx="1764">
                  <c:v>40482</c:v>
                </c:pt>
                <c:pt idx="1765">
                  <c:v>40483</c:v>
                </c:pt>
                <c:pt idx="1766">
                  <c:v>40484</c:v>
                </c:pt>
                <c:pt idx="1767">
                  <c:v>40485</c:v>
                </c:pt>
                <c:pt idx="1768">
                  <c:v>40486</c:v>
                </c:pt>
                <c:pt idx="1769">
                  <c:v>40487</c:v>
                </c:pt>
                <c:pt idx="1770">
                  <c:v>40488</c:v>
                </c:pt>
                <c:pt idx="1771">
                  <c:v>40489</c:v>
                </c:pt>
                <c:pt idx="1772">
                  <c:v>40490</c:v>
                </c:pt>
                <c:pt idx="1773">
                  <c:v>40491</c:v>
                </c:pt>
                <c:pt idx="1774">
                  <c:v>40492</c:v>
                </c:pt>
                <c:pt idx="1775">
                  <c:v>40493</c:v>
                </c:pt>
                <c:pt idx="1776">
                  <c:v>40494</c:v>
                </c:pt>
                <c:pt idx="1777">
                  <c:v>40495</c:v>
                </c:pt>
                <c:pt idx="1778">
                  <c:v>40496</c:v>
                </c:pt>
                <c:pt idx="1779">
                  <c:v>40497</c:v>
                </c:pt>
                <c:pt idx="1780">
                  <c:v>40498</c:v>
                </c:pt>
                <c:pt idx="1781">
                  <c:v>40499</c:v>
                </c:pt>
                <c:pt idx="1782">
                  <c:v>40500</c:v>
                </c:pt>
                <c:pt idx="1783">
                  <c:v>40501</c:v>
                </c:pt>
                <c:pt idx="1784">
                  <c:v>40502</c:v>
                </c:pt>
                <c:pt idx="1785">
                  <c:v>40503</c:v>
                </c:pt>
                <c:pt idx="1786">
                  <c:v>40504</c:v>
                </c:pt>
                <c:pt idx="1787">
                  <c:v>40505</c:v>
                </c:pt>
                <c:pt idx="1788">
                  <c:v>40506</c:v>
                </c:pt>
                <c:pt idx="1789">
                  <c:v>40507</c:v>
                </c:pt>
                <c:pt idx="1790">
                  <c:v>40508</c:v>
                </c:pt>
                <c:pt idx="1791">
                  <c:v>40509</c:v>
                </c:pt>
                <c:pt idx="1792">
                  <c:v>40510</c:v>
                </c:pt>
                <c:pt idx="1793">
                  <c:v>40511</c:v>
                </c:pt>
                <c:pt idx="1794">
                  <c:v>40512</c:v>
                </c:pt>
                <c:pt idx="1795">
                  <c:v>40513</c:v>
                </c:pt>
                <c:pt idx="1796">
                  <c:v>40514</c:v>
                </c:pt>
                <c:pt idx="1797">
                  <c:v>40515</c:v>
                </c:pt>
                <c:pt idx="1798">
                  <c:v>40516</c:v>
                </c:pt>
                <c:pt idx="1799">
                  <c:v>40517</c:v>
                </c:pt>
                <c:pt idx="1800">
                  <c:v>40518</c:v>
                </c:pt>
                <c:pt idx="1801">
                  <c:v>40519</c:v>
                </c:pt>
                <c:pt idx="1802">
                  <c:v>40520</c:v>
                </c:pt>
                <c:pt idx="1803">
                  <c:v>40521</c:v>
                </c:pt>
                <c:pt idx="1804">
                  <c:v>40522</c:v>
                </c:pt>
                <c:pt idx="1805">
                  <c:v>40523</c:v>
                </c:pt>
                <c:pt idx="1806">
                  <c:v>40524</c:v>
                </c:pt>
                <c:pt idx="1807">
                  <c:v>40525</c:v>
                </c:pt>
                <c:pt idx="1808">
                  <c:v>40526</c:v>
                </c:pt>
                <c:pt idx="1809">
                  <c:v>40527</c:v>
                </c:pt>
                <c:pt idx="1810">
                  <c:v>40528</c:v>
                </c:pt>
                <c:pt idx="1811">
                  <c:v>40529</c:v>
                </c:pt>
                <c:pt idx="1812">
                  <c:v>40530</c:v>
                </c:pt>
                <c:pt idx="1813">
                  <c:v>40531</c:v>
                </c:pt>
                <c:pt idx="1814">
                  <c:v>40532</c:v>
                </c:pt>
                <c:pt idx="1815">
                  <c:v>40533</c:v>
                </c:pt>
                <c:pt idx="1816">
                  <c:v>40534</c:v>
                </c:pt>
                <c:pt idx="1817">
                  <c:v>40535</c:v>
                </c:pt>
                <c:pt idx="1818">
                  <c:v>40536</c:v>
                </c:pt>
                <c:pt idx="1819">
                  <c:v>40537</c:v>
                </c:pt>
                <c:pt idx="1820">
                  <c:v>40538</c:v>
                </c:pt>
                <c:pt idx="1821">
                  <c:v>40539</c:v>
                </c:pt>
                <c:pt idx="1822">
                  <c:v>40540</c:v>
                </c:pt>
                <c:pt idx="1823">
                  <c:v>40541</c:v>
                </c:pt>
                <c:pt idx="1824">
                  <c:v>40542</c:v>
                </c:pt>
                <c:pt idx="1825">
                  <c:v>40543</c:v>
                </c:pt>
                <c:pt idx="1826">
                  <c:v>40544</c:v>
                </c:pt>
                <c:pt idx="1827">
                  <c:v>40545</c:v>
                </c:pt>
                <c:pt idx="1828">
                  <c:v>40546</c:v>
                </c:pt>
                <c:pt idx="1829">
                  <c:v>40547</c:v>
                </c:pt>
                <c:pt idx="1830">
                  <c:v>40548</c:v>
                </c:pt>
                <c:pt idx="1831">
                  <c:v>40549</c:v>
                </c:pt>
                <c:pt idx="1832">
                  <c:v>40550</c:v>
                </c:pt>
                <c:pt idx="1833">
                  <c:v>40551</c:v>
                </c:pt>
                <c:pt idx="1834">
                  <c:v>40552</c:v>
                </c:pt>
                <c:pt idx="1835">
                  <c:v>40553</c:v>
                </c:pt>
                <c:pt idx="1836">
                  <c:v>40554</c:v>
                </c:pt>
                <c:pt idx="1837">
                  <c:v>40555</c:v>
                </c:pt>
                <c:pt idx="1838">
                  <c:v>40556</c:v>
                </c:pt>
                <c:pt idx="1839">
                  <c:v>40557</c:v>
                </c:pt>
                <c:pt idx="1840">
                  <c:v>40558</c:v>
                </c:pt>
                <c:pt idx="1841">
                  <c:v>40559</c:v>
                </c:pt>
                <c:pt idx="1842">
                  <c:v>40560</c:v>
                </c:pt>
                <c:pt idx="1843">
                  <c:v>40561</c:v>
                </c:pt>
                <c:pt idx="1844">
                  <c:v>40562</c:v>
                </c:pt>
                <c:pt idx="1845">
                  <c:v>40563</c:v>
                </c:pt>
                <c:pt idx="1846">
                  <c:v>40564</c:v>
                </c:pt>
                <c:pt idx="1847">
                  <c:v>40565</c:v>
                </c:pt>
                <c:pt idx="1848">
                  <c:v>40566</c:v>
                </c:pt>
                <c:pt idx="1849">
                  <c:v>40567</c:v>
                </c:pt>
                <c:pt idx="1850">
                  <c:v>40568</c:v>
                </c:pt>
                <c:pt idx="1851">
                  <c:v>40569</c:v>
                </c:pt>
                <c:pt idx="1852">
                  <c:v>40570</c:v>
                </c:pt>
                <c:pt idx="1853">
                  <c:v>40571</c:v>
                </c:pt>
                <c:pt idx="1854">
                  <c:v>40572</c:v>
                </c:pt>
                <c:pt idx="1855">
                  <c:v>40573</c:v>
                </c:pt>
                <c:pt idx="1856">
                  <c:v>40574</c:v>
                </c:pt>
                <c:pt idx="1857">
                  <c:v>40575</c:v>
                </c:pt>
                <c:pt idx="1858">
                  <c:v>40576</c:v>
                </c:pt>
                <c:pt idx="1859">
                  <c:v>40577</c:v>
                </c:pt>
                <c:pt idx="1860">
                  <c:v>40578</c:v>
                </c:pt>
                <c:pt idx="1861">
                  <c:v>40579</c:v>
                </c:pt>
                <c:pt idx="1862">
                  <c:v>40580</c:v>
                </c:pt>
                <c:pt idx="1863">
                  <c:v>40581</c:v>
                </c:pt>
                <c:pt idx="1864">
                  <c:v>40582</c:v>
                </c:pt>
                <c:pt idx="1865">
                  <c:v>40583</c:v>
                </c:pt>
                <c:pt idx="1866">
                  <c:v>40584</c:v>
                </c:pt>
                <c:pt idx="1867">
                  <c:v>40585</c:v>
                </c:pt>
                <c:pt idx="1868">
                  <c:v>40586</c:v>
                </c:pt>
                <c:pt idx="1869">
                  <c:v>40587</c:v>
                </c:pt>
                <c:pt idx="1870">
                  <c:v>40588</c:v>
                </c:pt>
                <c:pt idx="1871">
                  <c:v>40589</c:v>
                </c:pt>
                <c:pt idx="1872">
                  <c:v>40590</c:v>
                </c:pt>
                <c:pt idx="1873">
                  <c:v>40591</c:v>
                </c:pt>
                <c:pt idx="1874">
                  <c:v>40592</c:v>
                </c:pt>
                <c:pt idx="1875">
                  <c:v>40593</c:v>
                </c:pt>
                <c:pt idx="1876">
                  <c:v>40594</c:v>
                </c:pt>
                <c:pt idx="1877">
                  <c:v>40595</c:v>
                </c:pt>
                <c:pt idx="1878">
                  <c:v>40596</c:v>
                </c:pt>
                <c:pt idx="1879">
                  <c:v>40597</c:v>
                </c:pt>
                <c:pt idx="1880">
                  <c:v>40598</c:v>
                </c:pt>
                <c:pt idx="1881">
                  <c:v>40599</c:v>
                </c:pt>
                <c:pt idx="1882">
                  <c:v>40600</c:v>
                </c:pt>
                <c:pt idx="1883">
                  <c:v>40601</c:v>
                </c:pt>
                <c:pt idx="1884">
                  <c:v>40602</c:v>
                </c:pt>
                <c:pt idx="1885">
                  <c:v>40603</c:v>
                </c:pt>
                <c:pt idx="1886">
                  <c:v>40604</c:v>
                </c:pt>
                <c:pt idx="1887">
                  <c:v>40605</c:v>
                </c:pt>
                <c:pt idx="1888">
                  <c:v>40606</c:v>
                </c:pt>
                <c:pt idx="1889">
                  <c:v>40607</c:v>
                </c:pt>
                <c:pt idx="1890">
                  <c:v>40608</c:v>
                </c:pt>
                <c:pt idx="1891">
                  <c:v>40609</c:v>
                </c:pt>
                <c:pt idx="1892">
                  <c:v>40610</c:v>
                </c:pt>
                <c:pt idx="1893">
                  <c:v>40611</c:v>
                </c:pt>
                <c:pt idx="1894">
                  <c:v>40612</c:v>
                </c:pt>
                <c:pt idx="1895">
                  <c:v>40613</c:v>
                </c:pt>
                <c:pt idx="1896">
                  <c:v>40614</c:v>
                </c:pt>
                <c:pt idx="1897">
                  <c:v>40615</c:v>
                </c:pt>
                <c:pt idx="1898">
                  <c:v>40616</c:v>
                </c:pt>
                <c:pt idx="1899">
                  <c:v>40617</c:v>
                </c:pt>
                <c:pt idx="1900">
                  <c:v>40618</c:v>
                </c:pt>
                <c:pt idx="1901">
                  <c:v>40619</c:v>
                </c:pt>
                <c:pt idx="1902">
                  <c:v>40620</c:v>
                </c:pt>
                <c:pt idx="1903">
                  <c:v>40621</c:v>
                </c:pt>
                <c:pt idx="1904">
                  <c:v>40622</c:v>
                </c:pt>
                <c:pt idx="1905">
                  <c:v>40623</c:v>
                </c:pt>
                <c:pt idx="1906">
                  <c:v>40624</c:v>
                </c:pt>
                <c:pt idx="1907">
                  <c:v>40625</c:v>
                </c:pt>
                <c:pt idx="1908">
                  <c:v>40626</c:v>
                </c:pt>
                <c:pt idx="1909">
                  <c:v>40627</c:v>
                </c:pt>
                <c:pt idx="1910">
                  <c:v>40628</c:v>
                </c:pt>
                <c:pt idx="1911">
                  <c:v>40629</c:v>
                </c:pt>
                <c:pt idx="1912">
                  <c:v>40630</c:v>
                </c:pt>
                <c:pt idx="1913">
                  <c:v>40631</c:v>
                </c:pt>
                <c:pt idx="1914">
                  <c:v>40632</c:v>
                </c:pt>
                <c:pt idx="1915">
                  <c:v>40633</c:v>
                </c:pt>
                <c:pt idx="1916">
                  <c:v>40634</c:v>
                </c:pt>
                <c:pt idx="1917">
                  <c:v>40635</c:v>
                </c:pt>
                <c:pt idx="1918">
                  <c:v>40636</c:v>
                </c:pt>
                <c:pt idx="1919">
                  <c:v>40637</c:v>
                </c:pt>
                <c:pt idx="1920">
                  <c:v>40638</c:v>
                </c:pt>
                <c:pt idx="1921">
                  <c:v>40639</c:v>
                </c:pt>
                <c:pt idx="1922">
                  <c:v>40640</c:v>
                </c:pt>
                <c:pt idx="1923">
                  <c:v>40641</c:v>
                </c:pt>
                <c:pt idx="1924">
                  <c:v>40642</c:v>
                </c:pt>
                <c:pt idx="1925">
                  <c:v>40643</c:v>
                </c:pt>
                <c:pt idx="1926">
                  <c:v>40644</c:v>
                </c:pt>
                <c:pt idx="1927">
                  <c:v>40645</c:v>
                </c:pt>
                <c:pt idx="1928">
                  <c:v>40646</c:v>
                </c:pt>
                <c:pt idx="1929">
                  <c:v>40647</c:v>
                </c:pt>
                <c:pt idx="1930">
                  <c:v>40648</c:v>
                </c:pt>
                <c:pt idx="1931">
                  <c:v>40649</c:v>
                </c:pt>
                <c:pt idx="1932">
                  <c:v>40650</c:v>
                </c:pt>
                <c:pt idx="1933">
                  <c:v>40651</c:v>
                </c:pt>
                <c:pt idx="1934">
                  <c:v>40652</c:v>
                </c:pt>
                <c:pt idx="1935">
                  <c:v>40653</c:v>
                </c:pt>
                <c:pt idx="1936">
                  <c:v>40654</c:v>
                </c:pt>
                <c:pt idx="1937">
                  <c:v>40655</c:v>
                </c:pt>
                <c:pt idx="1938">
                  <c:v>40656</c:v>
                </c:pt>
                <c:pt idx="1939">
                  <c:v>40657</c:v>
                </c:pt>
                <c:pt idx="1940">
                  <c:v>40658</c:v>
                </c:pt>
                <c:pt idx="1941">
                  <c:v>40659</c:v>
                </c:pt>
                <c:pt idx="1942">
                  <c:v>40660</c:v>
                </c:pt>
                <c:pt idx="1943">
                  <c:v>40661</c:v>
                </c:pt>
                <c:pt idx="1944">
                  <c:v>40662</c:v>
                </c:pt>
                <c:pt idx="1945">
                  <c:v>40663</c:v>
                </c:pt>
                <c:pt idx="1946">
                  <c:v>40664</c:v>
                </c:pt>
                <c:pt idx="1947">
                  <c:v>40665</c:v>
                </c:pt>
                <c:pt idx="1948">
                  <c:v>40666</c:v>
                </c:pt>
                <c:pt idx="1949">
                  <c:v>40667</c:v>
                </c:pt>
                <c:pt idx="1950">
                  <c:v>40668</c:v>
                </c:pt>
                <c:pt idx="1951">
                  <c:v>40669</c:v>
                </c:pt>
                <c:pt idx="1952">
                  <c:v>40670</c:v>
                </c:pt>
                <c:pt idx="1953">
                  <c:v>40671</c:v>
                </c:pt>
                <c:pt idx="1954">
                  <c:v>40672</c:v>
                </c:pt>
                <c:pt idx="1955">
                  <c:v>40673</c:v>
                </c:pt>
                <c:pt idx="1956">
                  <c:v>40674</c:v>
                </c:pt>
                <c:pt idx="1957">
                  <c:v>40675</c:v>
                </c:pt>
                <c:pt idx="1958">
                  <c:v>40676</c:v>
                </c:pt>
                <c:pt idx="1959">
                  <c:v>40677</c:v>
                </c:pt>
                <c:pt idx="1960">
                  <c:v>40678</c:v>
                </c:pt>
                <c:pt idx="1961">
                  <c:v>40679</c:v>
                </c:pt>
                <c:pt idx="1962">
                  <c:v>40680</c:v>
                </c:pt>
                <c:pt idx="1963">
                  <c:v>40681</c:v>
                </c:pt>
                <c:pt idx="1964">
                  <c:v>40682</c:v>
                </c:pt>
                <c:pt idx="1965">
                  <c:v>40683</c:v>
                </c:pt>
                <c:pt idx="1966">
                  <c:v>40684</c:v>
                </c:pt>
                <c:pt idx="1967">
                  <c:v>40685</c:v>
                </c:pt>
                <c:pt idx="1968">
                  <c:v>40686</c:v>
                </c:pt>
                <c:pt idx="1969">
                  <c:v>40687</c:v>
                </c:pt>
                <c:pt idx="1970">
                  <c:v>40688</c:v>
                </c:pt>
                <c:pt idx="1971">
                  <c:v>40689</c:v>
                </c:pt>
                <c:pt idx="1972">
                  <c:v>40690</c:v>
                </c:pt>
                <c:pt idx="1973">
                  <c:v>40691</c:v>
                </c:pt>
                <c:pt idx="1974">
                  <c:v>40692</c:v>
                </c:pt>
                <c:pt idx="1975">
                  <c:v>40693</c:v>
                </c:pt>
                <c:pt idx="1976">
                  <c:v>40694</c:v>
                </c:pt>
                <c:pt idx="1977">
                  <c:v>40695</c:v>
                </c:pt>
                <c:pt idx="1978">
                  <c:v>40696</c:v>
                </c:pt>
                <c:pt idx="1979">
                  <c:v>40697</c:v>
                </c:pt>
                <c:pt idx="1980">
                  <c:v>40698</c:v>
                </c:pt>
                <c:pt idx="1981">
                  <c:v>40699</c:v>
                </c:pt>
                <c:pt idx="1982">
                  <c:v>40700</c:v>
                </c:pt>
                <c:pt idx="1983">
                  <c:v>40701</c:v>
                </c:pt>
                <c:pt idx="1984">
                  <c:v>40702</c:v>
                </c:pt>
                <c:pt idx="1985">
                  <c:v>40703</c:v>
                </c:pt>
                <c:pt idx="1986">
                  <c:v>40704</c:v>
                </c:pt>
                <c:pt idx="1987">
                  <c:v>40705</c:v>
                </c:pt>
                <c:pt idx="1988">
                  <c:v>40706</c:v>
                </c:pt>
                <c:pt idx="1989">
                  <c:v>40707</c:v>
                </c:pt>
                <c:pt idx="1990">
                  <c:v>40708</c:v>
                </c:pt>
                <c:pt idx="1991">
                  <c:v>40709</c:v>
                </c:pt>
                <c:pt idx="1992">
                  <c:v>40710</c:v>
                </c:pt>
                <c:pt idx="1993">
                  <c:v>40711</c:v>
                </c:pt>
                <c:pt idx="1994">
                  <c:v>40712</c:v>
                </c:pt>
                <c:pt idx="1995">
                  <c:v>40713</c:v>
                </c:pt>
                <c:pt idx="1996">
                  <c:v>40714</c:v>
                </c:pt>
                <c:pt idx="1997">
                  <c:v>40715</c:v>
                </c:pt>
                <c:pt idx="1998">
                  <c:v>40716</c:v>
                </c:pt>
                <c:pt idx="1999">
                  <c:v>40717</c:v>
                </c:pt>
                <c:pt idx="2000">
                  <c:v>40718</c:v>
                </c:pt>
                <c:pt idx="2001">
                  <c:v>40719</c:v>
                </c:pt>
                <c:pt idx="2002">
                  <c:v>40720</c:v>
                </c:pt>
                <c:pt idx="2003">
                  <c:v>40721</c:v>
                </c:pt>
                <c:pt idx="2004">
                  <c:v>40722</c:v>
                </c:pt>
                <c:pt idx="2005">
                  <c:v>40723</c:v>
                </c:pt>
                <c:pt idx="2006">
                  <c:v>40724</c:v>
                </c:pt>
                <c:pt idx="2007">
                  <c:v>40725</c:v>
                </c:pt>
                <c:pt idx="2008">
                  <c:v>40726</c:v>
                </c:pt>
                <c:pt idx="2009">
                  <c:v>40727</c:v>
                </c:pt>
                <c:pt idx="2010">
                  <c:v>40728</c:v>
                </c:pt>
                <c:pt idx="2011">
                  <c:v>40729</c:v>
                </c:pt>
                <c:pt idx="2012">
                  <c:v>40730</c:v>
                </c:pt>
                <c:pt idx="2013">
                  <c:v>40731</c:v>
                </c:pt>
                <c:pt idx="2014">
                  <c:v>40732</c:v>
                </c:pt>
                <c:pt idx="2015">
                  <c:v>40733</c:v>
                </c:pt>
                <c:pt idx="2016">
                  <c:v>40734</c:v>
                </c:pt>
                <c:pt idx="2017">
                  <c:v>40735</c:v>
                </c:pt>
                <c:pt idx="2018">
                  <c:v>40736</c:v>
                </c:pt>
                <c:pt idx="2019">
                  <c:v>40737</c:v>
                </c:pt>
                <c:pt idx="2020">
                  <c:v>40738</c:v>
                </c:pt>
                <c:pt idx="2021">
                  <c:v>40739</c:v>
                </c:pt>
                <c:pt idx="2022">
                  <c:v>40740</c:v>
                </c:pt>
                <c:pt idx="2023">
                  <c:v>40741</c:v>
                </c:pt>
                <c:pt idx="2024">
                  <c:v>40742</c:v>
                </c:pt>
                <c:pt idx="2025">
                  <c:v>40743</c:v>
                </c:pt>
                <c:pt idx="2026">
                  <c:v>40744</c:v>
                </c:pt>
                <c:pt idx="2027">
                  <c:v>40745</c:v>
                </c:pt>
                <c:pt idx="2028">
                  <c:v>40746</c:v>
                </c:pt>
                <c:pt idx="2029">
                  <c:v>40747</c:v>
                </c:pt>
                <c:pt idx="2030">
                  <c:v>40748</c:v>
                </c:pt>
                <c:pt idx="2031">
                  <c:v>40749</c:v>
                </c:pt>
                <c:pt idx="2032">
                  <c:v>40750</c:v>
                </c:pt>
                <c:pt idx="2033">
                  <c:v>40751</c:v>
                </c:pt>
                <c:pt idx="2034">
                  <c:v>40752</c:v>
                </c:pt>
                <c:pt idx="2035">
                  <c:v>40753</c:v>
                </c:pt>
                <c:pt idx="2036">
                  <c:v>40754</c:v>
                </c:pt>
                <c:pt idx="2037">
                  <c:v>40755</c:v>
                </c:pt>
                <c:pt idx="2038">
                  <c:v>40756</c:v>
                </c:pt>
                <c:pt idx="2039">
                  <c:v>40757</c:v>
                </c:pt>
                <c:pt idx="2040">
                  <c:v>40758</c:v>
                </c:pt>
                <c:pt idx="2041">
                  <c:v>40759</c:v>
                </c:pt>
                <c:pt idx="2042">
                  <c:v>40760</c:v>
                </c:pt>
                <c:pt idx="2043">
                  <c:v>40761</c:v>
                </c:pt>
                <c:pt idx="2044">
                  <c:v>40762</c:v>
                </c:pt>
                <c:pt idx="2045">
                  <c:v>40763</c:v>
                </c:pt>
                <c:pt idx="2046">
                  <c:v>40764</c:v>
                </c:pt>
                <c:pt idx="2047">
                  <c:v>40765</c:v>
                </c:pt>
                <c:pt idx="2048">
                  <c:v>40766</c:v>
                </c:pt>
                <c:pt idx="2049">
                  <c:v>40767</c:v>
                </c:pt>
                <c:pt idx="2050">
                  <c:v>40768</c:v>
                </c:pt>
                <c:pt idx="2051">
                  <c:v>40769</c:v>
                </c:pt>
                <c:pt idx="2052">
                  <c:v>40770</c:v>
                </c:pt>
                <c:pt idx="2053">
                  <c:v>40771</c:v>
                </c:pt>
                <c:pt idx="2054">
                  <c:v>40772</c:v>
                </c:pt>
                <c:pt idx="2055">
                  <c:v>40773</c:v>
                </c:pt>
                <c:pt idx="2056">
                  <c:v>40774</c:v>
                </c:pt>
                <c:pt idx="2057">
                  <c:v>40775</c:v>
                </c:pt>
                <c:pt idx="2058">
                  <c:v>40776</c:v>
                </c:pt>
                <c:pt idx="2059">
                  <c:v>40777</c:v>
                </c:pt>
                <c:pt idx="2060">
                  <c:v>40778</c:v>
                </c:pt>
                <c:pt idx="2061">
                  <c:v>40779</c:v>
                </c:pt>
                <c:pt idx="2062">
                  <c:v>40780</c:v>
                </c:pt>
                <c:pt idx="2063">
                  <c:v>40781</c:v>
                </c:pt>
                <c:pt idx="2064">
                  <c:v>40782</c:v>
                </c:pt>
                <c:pt idx="2065">
                  <c:v>40783</c:v>
                </c:pt>
                <c:pt idx="2066">
                  <c:v>40784</c:v>
                </c:pt>
                <c:pt idx="2067">
                  <c:v>40785</c:v>
                </c:pt>
                <c:pt idx="2068">
                  <c:v>40786</c:v>
                </c:pt>
                <c:pt idx="2069">
                  <c:v>40787</c:v>
                </c:pt>
                <c:pt idx="2070">
                  <c:v>40788</c:v>
                </c:pt>
                <c:pt idx="2071">
                  <c:v>40789</c:v>
                </c:pt>
                <c:pt idx="2072">
                  <c:v>40790</c:v>
                </c:pt>
                <c:pt idx="2073">
                  <c:v>40791</c:v>
                </c:pt>
                <c:pt idx="2074">
                  <c:v>40792</c:v>
                </c:pt>
                <c:pt idx="2075">
                  <c:v>40793</c:v>
                </c:pt>
                <c:pt idx="2076">
                  <c:v>40794</c:v>
                </c:pt>
                <c:pt idx="2077">
                  <c:v>40795</c:v>
                </c:pt>
                <c:pt idx="2078">
                  <c:v>40796</c:v>
                </c:pt>
                <c:pt idx="2079">
                  <c:v>40797</c:v>
                </c:pt>
                <c:pt idx="2080">
                  <c:v>40798</c:v>
                </c:pt>
                <c:pt idx="2081">
                  <c:v>40799</c:v>
                </c:pt>
                <c:pt idx="2082">
                  <c:v>40800</c:v>
                </c:pt>
                <c:pt idx="2083">
                  <c:v>40801</c:v>
                </c:pt>
                <c:pt idx="2084">
                  <c:v>40802</c:v>
                </c:pt>
                <c:pt idx="2085">
                  <c:v>40803</c:v>
                </c:pt>
                <c:pt idx="2086">
                  <c:v>40804</c:v>
                </c:pt>
                <c:pt idx="2087">
                  <c:v>40805</c:v>
                </c:pt>
                <c:pt idx="2088">
                  <c:v>40806</c:v>
                </c:pt>
                <c:pt idx="2089">
                  <c:v>40807</c:v>
                </c:pt>
                <c:pt idx="2090">
                  <c:v>40808</c:v>
                </c:pt>
                <c:pt idx="2091">
                  <c:v>40809</c:v>
                </c:pt>
                <c:pt idx="2092">
                  <c:v>40810</c:v>
                </c:pt>
                <c:pt idx="2093">
                  <c:v>40811</c:v>
                </c:pt>
                <c:pt idx="2094">
                  <c:v>40812</c:v>
                </c:pt>
                <c:pt idx="2095">
                  <c:v>40813</c:v>
                </c:pt>
                <c:pt idx="2096">
                  <c:v>40814</c:v>
                </c:pt>
                <c:pt idx="2097">
                  <c:v>40815</c:v>
                </c:pt>
                <c:pt idx="2098">
                  <c:v>40816</c:v>
                </c:pt>
                <c:pt idx="2099">
                  <c:v>40817</c:v>
                </c:pt>
                <c:pt idx="2100">
                  <c:v>40818</c:v>
                </c:pt>
                <c:pt idx="2101">
                  <c:v>40819</c:v>
                </c:pt>
                <c:pt idx="2102">
                  <c:v>40820</c:v>
                </c:pt>
                <c:pt idx="2103">
                  <c:v>40821</c:v>
                </c:pt>
                <c:pt idx="2104">
                  <c:v>40822</c:v>
                </c:pt>
                <c:pt idx="2105">
                  <c:v>40823</c:v>
                </c:pt>
                <c:pt idx="2106">
                  <c:v>40824</c:v>
                </c:pt>
                <c:pt idx="2107">
                  <c:v>40825</c:v>
                </c:pt>
                <c:pt idx="2108">
                  <c:v>40826</c:v>
                </c:pt>
                <c:pt idx="2109">
                  <c:v>40827</c:v>
                </c:pt>
                <c:pt idx="2110">
                  <c:v>40828</c:v>
                </c:pt>
                <c:pt idx="2111">
                  <c:v>40829</c:v>
                </c:pt>
                <c:pt idx="2112">
                  <c:v>40830</c:v>
                </c:pt>
                <c:pt idx="2113">
                  <c:v>40831</c:v>
                </c:pt>
                <c:pt idx="2114">
                  <c:v>40832</c:v>
                </c:pt>
                <c:pt idx="2115">
                  <c:v>40833</c:v>
                </c:pt>
                <c:pt idx="2116">
                  <c:v>40834</c:v>
                </c:pt>
                <c:pt idx="2117">
                  <c:v>40835</c:v>
                </c:pt>
                <c:pt idx="2118">
                  <c:v>40836</c:v>
                </c:pt>
                <c:pt idx="2119">
                  <c:v>40837</c:v>
                </c:pt>
                <c:pt idx="2120">
                  <c:v>40838</c:v>
                </c:pt>
                <c:pt idx="2121">
                  <c:v>40839</c:v>
                </c:pt>
                <c:pt idx="2122">
                  <c:v>40840</c:v>
                </c:pt>
                <c:pt idx="2123">
                  <c:v>40841</c:v>
                </c:pt>
                <c:pt idx="2124">
                  <c:v>40842</c:v>
                </c:pt>
                <c:pt idx="2125">
                  <c:v>40843</c:v>
                </c:pt>
                <c:pt idx="2126">
                  <c:v>40844</c:v>
                </c:pt>
                <c:pt idx="2127">
                  <c:v>40845</c:v>
                </c:pt>
                <c:pt idx="2128">
                  <c:v>40846</c:v>
                </c:pt>
                <c:pt idx="2129">
                  <c:v>40847</c:v>
                </c:pt>
                <c:pt idx="2130">
                  <c:v>40848</c:v>
                </c:pt>
                <c:pt idx="2131">
                  <c:v>40849</c:v>
                </c:pt>
                <c:pt idx="2132">
                  <c:v>40850</c:v>
                </c:pt>
                <c:pt idx="2133">
                  <c:v>40851</c:v>
                </c:pt>
                <c:pt idx="2134">
                  <c:v>40852</c:v>
                </c:pt>
                <c:pt idx="2135">
                  <c:v>40853</c:v>
                </c:pt>
                <c:pt idx="2136">
                  <c:v>40854</c:v>
                </c:pt>
                <c:pt idx="2137">
                  <c:v>40855</c:v>
                </c:pt>
                <c:pt idx="2138">
                  <c:v>40856</c:v>
                </c:pt>
                <c:pt idx="2139">
                  <c:v>40857</c:v>
                </c:pt>
                <c:pt idx="2140">
                  <c:v>40858</c:v>
                </c:pt>
                <c:pt idx="2141">
                  <c:v>40859</c:v>
                </c:pt>
                <c:pt idx="2142">
                  <c:v>40860</c:v>
                </c:pt>
                <c:pt idx="2143">
                  <c:v>40861</c:v>
                </c:pt>
                <c:pt idx="2144">
                  <c:v>40862</c:v>
                </c:pt>
                <c:pt idx="2145">
                  <c:v>40863</c:v>
                </c:pt>
                <c:pt idx="2146">
                  <c:v>40864</c:v>
                </c:pt>
                <c:pt idx="2147">
                  <c:v>40865</c:v>
                </c:pt>
                <c:pt idx="2148">
                  <c:v>40866</c:v>
                </c:pt>
                <c:pt idx="2149">
                  <c:v>40867</c:v>
                </c:pt>
                <c:pt idx="2150">
                  <c:v>40868</c:v>
                </c:pt>
                <c:pt idx="2151">
                  <c:v>40869</c:v>
                </c:pt>
                <c:pt idx="2152">
                  <c:v>40870</c:v>
                </c:pt>
                <c:pt idx="2153">
                  <c:v>40871</c:v>
                </c:pt>
                <c:pt idx="2154">
                  <c:v>40872</c:v>
                </c:pt>
                <c:pt idx="2155">
                  <c:v>40873</c:v>
                </c:pt>
                <c:pt idx="2156">
                  <c:v>40874</c:v>
                </c:pt>
                <c:pt idx="2157">
                  <c:v>40875</c:v>
                </c:pt>
                <c:pt idx="2158">
                  <c:v>40876</c:v>
                </c:pt>
                <c:pt idx="2159">
                  <c:v>40877</c:v>
                </c:pt>
                <c:pt idx="2160">
                  <c:v>40878</c:v>
                </c:pt>
                <c:pt idx="2161">
                  <c:v>40879</c:v>
                </c:pt>
                <c:pt idx="2162">
                  <c:v>40880</c:v>
                </c:pt>
                <c:pt idx="2163">
                  <c:v>40881</c:v>
                </c:pt>
                <c:pt idx="2164">
                  <c:v>40882</c:v>
                </c:pt>
                <c:pt idx="2165">
                  <c:v>40883</c:v>
                </c:pt>
                <c:pt idx="2166">
                  <c:v>40884</c:v>
                </c:pt>
                <c:pt idx="2167">
                  <c:v>40885</c:v>
                </c:pt>
                <c:pt idx="2168">
                  <c:v>40886</c:v>
                </c:pt>
                <c:pt idx="2169">
                  <c:v>40887</c:v>
                </c:pt>
                <c:pt idx="2170">
                  <c:v>40888</c:v>
                </c:pt>
                <c:pt idx="2171">
                  <c:v>40889</c:v>
                </c:pt>
                <c:pt idx="2172">
                  <c:v>40890</c:v>
                </c:pt>
                <c:pt idx="2173">
                  <c:v>40891</c:v>
                </c:pt>
                <c:pt idx="2174">
                  <c:v>40892</c:v>
                </c:pt>
                <c:pt idx="2175">
                  <c:v>40893</c:v>
                </c:pt>
                <c:pt idx="2176">
                  <c:v>40894</c:v>
                </c:pt>
                <c:pt idx="2177">
                  <c:v>40895</c:v>
                </c:pt>
                <c:pt idx="2178">
                  <c:v>40896</c:v>
                </c:pt>
                <c:pt idx="2179">
                  <c:v>40897</c:v>
                </c:pt>
                <c:pt idx="2180">
                  <c:v>40898</c:v>
                </c:pt>
                <c:pt idx="2181">
                  <c:v>40899</c:v>
                </c:pt>
                <c:pt idx="2182">
                  <c:v>40900</c:v>
                </c:pt>
                <c:pt idx="2183">
                  <c:v>40901</c:v>
                </c:pt>
                <c:pt idx="2184">
                  <c:v>40902</c:v>
                </c:pt>
                <c:pt idx="2185">
                  <c:v>40903</c:v>
                </c:pt>
                <c:pt idx="2186">
                  <c:v>40904</c:v>
                </c:pt>
                <c:pt idx="2187">
                  <c:v>40905</c:v>
                </c:pt>
                <c:pt idx="2188">
                  <c:v>40906</c:v>
                </c:pt>
                <c:pt idx="2189">
                  <c:v>40907</c:v>
                </c:pt>
                <c:pt idx="2190">
                  <c:v>40908</c:v>
                </c:pt>
                <c:pt idx="2191">
                  <c:v>40909</c:v>
                </c:pt>
                <c:pt idx="2192">
                  <c:v>40910</c:v>
                </c:pt>
                <c:pt idx="2193">
                  <c:v>40911</c:v>
                </c:pt>
                <c:pt idx="2194">
                  <c:v>40912</c:v>
                </c:pt>
                <c:pt idx="2195">
                  <c:v>40913</c:v>
                </c:pt>
                <c:pt idx="2196">
                  <c:v>40914</c:v>
                </c:pt>
                <c:pt idx="2197">
                  <c:v>40915</c:v>
                </c:pt>
                <c:pt idx="2198">
                  <c:v>40916</c:v>
                </c:pt>
                <c:pt idx="2199">
                  <c:v>40917</c:v>
                </c:pt>
                <c:pt idx="2200">
                  <c:v>40918</c:v>
                </c:pt>
                <c:pt idx="2201">
                  <c:v>40919</c:v>
                </c:pt>
                <c:pt idx="2202">
                  <c:v>40920</c:v>
                </c:pt>
                <c:pt idx="2203">
                  <c:v>40921</c:v>
                </c:pt>
                <c:pt idx="2204">
                  <c:v>40922</c:v>
                </c:pt>
                <c:pt idx="2205">
                  <c:v>40923</c:v>
                </c:pt>
                <c:pt idx="2206">
                  <c:v>40924</c:v>
                </c:pt>
                <c:pt idx="2207">
                  <c:v>40925</c:v>
                </c:pt>
                <c:pt idx="2208">
                  <c:v>40926</c:v>
                </c:pt>
                <c:pt idx="2209">
                  <c:v>40927</c:v>
                </c:pt>
                <c:pt idx="2210">
                  <c:v>40928</c:v>
                </c:pt>
                <c:pt idx="2211">
                  <c:v>40929</c:v>
                </c:pt>
                <c:pt idx="2212">
                  <c:v>40930</c:v>
                </c:pt>
                <c:pt idx="2213">
                  <c:v>40931</c:v>
                </c:pt>
                <c:pt idx="2214">
                  <c:v>40932</c:v>
                </c:pt>
                <c:pt idx="2215">
                  <c:v>40933</c:v>
                </c:pt>
                <c:pt idx="2216">
                  <c:v>40934</c:v>
                </c:pt>
                <c:pt idx="2217">
                  <c:v>40935</c:v>
                </c:pt>
                <c:pt idx="2218">
                  <c:v>40936</c:v>
                </c:pt>
                <c:pt idx="2219">
                  <c:v>40937</c:v>
                </c:pt>
                <c:pt idx="2220">
                  <c:v>40938</c:v>
                </c:pt>
                <c:pt idx="2221">
                  <c:v>40939</c:v>
                </c:pt>
                <c:pt idx="2222">
                  <c:v>40940</c:v>
                </c:pt>
                <c:pt idx="2223">
                  <c:v>40941</c:v>
                </c:pt>
                <c:pt idx="2224">
                  <c:v>40942</c:v>
                </c:pt>
                <c:pt idx="2225">
                  <c:v>40943</c:v>
                </c:pt>
                <c:pt idx="2226">
                  <c:v>40944</c:v>
                </c:pt>
                <c:pt idx="2227">
                  <c:v>40945</c:v>
                </c:pt>
                <c:pt idx="2228">
                  <c:v>40946</c:v>
                </c:pt>
                <c:pt idx="2229">
                  <c:v>40947</c:v>
                </c:pt>
                <c:pt idx="2230">
                  <c:v>40948</c:v>
                </c:pt>
                <c:pt idx="2231">
                  <c:v>40949</c:v>
                </c:pt>
                <c:pt idx="2232">
                  <c:v>40950</c:v>
                </c:pt>
                <c:pt idx="2233">
                  <c:v>40951</c:v>
                </c:pt>
                <c:pt idx="2234">
                  <c:v>40952</c:v>
                </c:pt>
                <c:pt idx="2235">
                  <c:v>40953</c:v>
                </c:pt>
                <c:pt idx="2236">
                  <c:v>40954</c:v>
                </c:pt>
                <c:pt idx="2237">
                  <c:v>40955</c:v>
                </c:pt>
                <c:pt idx="2238">
                  <c:v>40956</c:v>
                </c:pt>
                <c:pt idx="2239">
                  <c:v>40957</c:v>
                </c:pt>
                <c:pt idx="2240">
                  <c:v>40958</c:v>
                </c:pt>
                <c:pt idx="2241">
                  <c:v>40959</c:v>
                </c:pt>
                <c:pt idx="2242">
                  <c:v>40960</c:v>
                </c:pt>
                <c:pt idx="2243">
                  <c:v>40961</c:v>
                </c:pt>
                <c:pt idx="2244">
                  <c:v>40962</c:v>
                </c:pt>
                <c:pt idx="2245">
                  <c:v>40963</c:v>
                </c:pt>
                <c:pt idx="2246">
                  <c:v>40964</c:v>
                </c:pt>
                <c:pt idx="2247">
                  <c:v>40965</c:v>
                </c:pt>
                <c:pt idx="2248">
                  <c:v>40966</c:v>
                </c:pt>
                <c:pt idx="2249">
                  <c:v>40967</c:v>
                </c:pt>
                <c:pt idx="2250">
                  <c:v>40968</c:v>
                </c:pt>
                <c:pt idx="2251">
                  <c:v>40969</c:v>
                </c:pt>
                <c:pt idx="2252">
                  <c:v>40970</c:v>
                </c:pt>
                <c:pt idx="2253">
                  <c:v>40971</c:v>
                </c:pt>
                <c:pt idx="2254">
                  <c:v>40972</c:v>
                </c:pt>
                <c:pt idx="2255">
                  <c:v>40973</c:v>
                </c:pt>
                <c:pt idx="2256">
                  <c:v>40974</c:v>
                </c:pt>
                <c:pt idx="2257">
                  <c:v>40975</c:v>
                </c:pt>
                <c:pt idx="2258">
                  <c:v>40976</c:v>
                </c:pt>
                <c:pt idx="2259">
                  <c:v>40977</c:v>
                </c:pt>
                <c:pt idx="2260">
                  <c:v>40978</c:v>
                </c:pt>
                <c:pt idx="2261">
                  <c:v>40979</c:v>
                </c:pt>
                <c:pt idx="2262">
                  <c:v>40980</c:v>
                </c:pt>
                <c:pt idx="2263">
                  <c:v>40981</c:v>
                </c:pt>
                <c:pt idx="2264">
                  <c:v>40982</c:v>
                </c:pt>
                <c:pt idx="2265">
                  <c:v>40983</c:v>
                </c:pt>
                <c:pt idx="2266">
                  <c:v>40984</c:v>
                </c:pt>
                <c:pt idx="2267">
                  <c:v>40985</c:v>
                </c:pt>
                <c:pt idx="2268">
                  <c:v>40986</c:v>
                </c:pt>
                <c:pt idx="2269">
                  <c:v>40987</c:v>
                </c:pt>
                <c:pt idx="2270">
                  <c:v>40988</c:v>
                </c:pt>
                <c:pt idx="2271">
                  <c:v>40989</c:v>
                </c:pt>
                <c:pt idx="2272">
                  <c:v>40990</c:v>
                </c:pt>
                <c:pt idx="2273">
                  <c:v>40991</c:v>
                </c:pt>
                <c:pt idx="2274">
                  <c:v>40992</c:v>
                </c:pt>
                <c:pt idx="2275">
                  <c:v>40993</c:v>
                </c:pt>
                <c:pt idx="2276">
                  <c:v>40994</c:v>
                </c:pt>
                <c:pt idx="2277">
                  <c:v>40995</c:v>
                </c:pt>
                <c:pt idx="2278">
                  <c:v>40996</c:v>
                </c:pt>
                <c:pt idx="2279">
                  <c:v>40997</c:v>
                </c:pt>
                <c:pt idx="2280">
                  <c:v>40998</c:v>
                </c:pt>
                <c:pt idx="2281">
                  <c:v>40999</c:v>
                </c:pt>
                <c:pt idx="2282">
                  <c:v>41000</c:v>
                </c:pt>
                <c:pt idx="2283">
                  <c:v>41001</c:v>
                </c:pt>
                <c:pt idx="2284">
                  <c:v>41002</c:v>
                </c:pt>
                <c:pt idx="2285">
                  <c:v>41003</c:v>
                </c:pt>
                <c:pt idx="2286">
                  <c:v>41004</c:v>
                </c:pt>
                <c:pt idx="2287">
                  <c:v>41005</c:v>
                </c:pt>
                <c:pt idx="2288">
                  <c:v>41006</c:v>
                </c:pt>
                <c:pt idx="2289">
                  <c:v>41007</c:v>
                </c:pt>
                <c:pt idx="2290">
                  <c:v>41008</c:v>
                </c:pt>
                <c:pt idx="2291">
                  <c:v>41009</c:v>
                </c:pt>
                <c:pt idx="2292">
                  <c:v>41010</c:v>
                </c:pt>
                <c:pt idx="2293">
                  <c:v>41011</c:v>
                </c:pt>
                <c:pt idx="2294">
                  <c:v>41012</c:v>
                </c:pt>
                <c:pt idx="2295">
                  <c:v>41013</c:v>
                </c:pt>
                <c:pt idx="2296">
                  <c:v>41014</c:v>
                </c:pt>
                <c:pt idx="2297">
                  <c:v>41015</c:v>
                </c:pt>
                <c:pt idx="2298">
                  <c:v>41016</c:v>
                </c:pt>
                <c:pt idx="2299">
                  <c:v>41017</c:v>
                </c:pt>
                <c:pt idx="2300">
                  <c:v>41018</c:v>
                </c:pt>
                <c:pt idx="2301">
                  <c:v>41019</c:v>
                </c:pt>
                <c:pt idx="2302">
                  <c:v>41020</c:v>
                </c:pt>
                <c:pt idx="2303">
                  <c:v>41021</c:v>
                </c:pt>
                <c:pt idx="2304">
                  <c:v>41022</c:v>
                </c:pt>
                <c:pt idx="2305">
                  <c:v>41023</c:v>
                </c:pt>
                <c:pt idx="2306">
                  <c:v>41024</c:v>
                </c:pt>
                <c:pt idx="2307">
                  <c:v>41025</c:v>
                </c:pt>
                <c:pt idx="2308">
                  <c:v>41026</c:v>
                </c:pt>
                <c:pt idx="2309">
                  <c:v>41027</c:v>
                </c:pt>
                <c:pt idx="2310">
                  <c:v>41028</c:v>
                </c:pt>
                <c:pt idx="2311">
                  <c:v>41029</c:v>
                </c:pt>
                <c:pt idx="2312">
                  <c:v>41030</c:v>
                </c:pt>
                <c:pt idx="2313">
                  <c:v>41031</c:v>
                </c:pt>
                <c:pt idx="2314">
                  <c:v>41032</c:v>
                </c:pt>
                <c:pt idx="2315">
                  <c:v>41033</c:v>
                </c:pt>
                <c:pt idx="2316">
                  <c:v>41034</c:v>
                </c:pt>
                <c:pt idx="2317">
                  <c:v>41035</c:v>
                </c:pt>
                <c:pt idx="2318">
                  <c:v>41036</c:v>
                </c:pt>
                <c:pt idx="2319">
                  <c:v>41037</c:v>
                </c:pt>
                <c:pt idx="2320">
                  <c:v>41038</c:v>
                </c:pt>
                <c:pt idx="2321">
                  <c:v>41039</c:v>
                </c:pt>
                <c:pt idx="2322">
                  <c:v>41040</c:v>
                </c:pt>
                <c:pt idx="2323">
                  <c:v>41041</c:v>
                </c:pt>
                <c:pt idx="2324">
                  <c:v>41042</c:v>
                </c:pt>
                <c:pt idx="2325">
                  <c:v>41043</c:v>
                </c:pt>
                <c:pt idx="2326">
                  <c:v>41044</c:v>
                </c:pt>
                <c:pt idx="2327">
                  <c:v>41045</c:v>
                </c:pt>
                <c:pt idx="2328">
                  <c:v>41046</c:v>
                </c:pt>
                <c:pt idx="2329">
                  <c:v>41047</c:v>
                </c:pt>
                <c:pt idx="2330">
                  <c:v>41048</c:v>
                </c:pt>
                <c:pt idx="2331">
                  <c:v>41049</c:v>
                </c:pt>
                <c:pt idx="2332">
                  <c:v>41050</c:v>
                </c:pt>
                <c:pt idx="2333">
                  <c:v>41051</c:v>
                </c:pt>
                <c:pt idx="2334">
                  <c:v>41052</c:v>
                </c:pt>
                <c:pt idx="2335">
                  <c:v>41053</c:v>
                </c:pt>
                <c:pt idx="2336">
                  <c:v>41054</c:v>
                </c:pt>
                <c:pt idx="2337">
                  <c:v>41055</c:v>
                </c:pt>
                <c:pt idx="2338">
                  <c:v>41056</c:v>
                </c:pt>
                <c:pt idx="2339">
                  <c:v>41057</c:v>
                </c:pt>
                <c:pt idx="2340">
                  <c:v>41058</c:v>
                </c:pt>
                <c:pt idx="2341">
                  <c:v>41059</c:v>
                </c:pt>
                <c:pt idx="2342">
                  <c:v>41060</c:v>
                </c:pt>
                <c:pt idx="2343">
                  <c:v>41061</c:v>
                </c:pt>
                <c:pt idx="2344">
                  <c:v>41062</c:v>
                </c:pt>
                <c:pt idx="2345">
                  <c:v>41063</c:v>
                </c:pt>
                <c:pt idx="2346">
                  <c:v>41064</c:v>
                </c:pt>
                <c:pt idx="2347">
                  <c:v>41065</c:v>
                </c:pt>
                <c:pt idx="2348">
                  <c:v>41066</c:v>
                </c:pt>
                <c:pt idx="2349">
                  <c:v>41067</c:v>
                </c:pt>
                <c:pt idx="2350">
                  <c:v>41068</c:v>
                </c:pt>
                <c:pt idx="2351">
                  <c:v>41069</c:v>
                </c:pt>
                <c:pt idx="2352">
                  <c:v>41070</c:v>
                </c:pt>
                <c:pt idx="2353">
                  <c:v>41071</c:v>
                </c:pt>
                <c:pt idx="2354">
                  <c:v>41072</c:v>
                </c:pt>
                <c:pt idx="2355">
                  <c:v>41073</c:v>
                </c:pt>
                <c:pt idx="2356">
                  <c:v>41074</c:v>
                </c:pt>
                <c:pt idx="2357">
                  <c:v>41075</c:v>
                </c:pt>
                <c:pt idx="2358">
                  <c:v>41076</c:v>
                </c:pt>
                <c:pt idx="2359">
                  <c:v>41077</c:v>
                </c:pt>
                <c:pt idx="2360">
                  <c:v>41078</c:v>
                </c:pt>
                <c:pt idx="2361">
                  <c:v>41079</c:v>
                </c:pt>
                <c:pt idx="2362">
                  <c:v>41080</c:v>
                </c:pt>
                <c:pt idx="2363">
                  <c:v>41081</c:v>
                </c:pt>
                <c:pt idx="2364">
                  <c:v>41082</c:v>
                </c:pt>
                <c:pt idx="2365">
                  <c:v>41083</c:v>
                </c:pt>
                <c:pt idx="2366">
                  <c:v>41084</c:v>
                </c:pt>
                <c:pt idx="2367">
                  <c:v>41085</c:v>
                </c:pt>
                <c:pt idx="2368">
                  <c:v>41086</c:v>
                </c:pt>
                <c:pt idx="2369">
                  <c:v>41087</c:v>
                </c:pt>
                <c:pt idx="2370">
                  <c:v>41088</c:v>
                </c:pt>
                <c:pt idx="2371">
                  <c:v>41089</c:v>
                </c:pt>
                <c:pt idx="2372">
                  <c:v>41090</c:v>
                </c:pt>
                <c:pt idx="2373">
                  <c:v>41091</c:v>
                </c:pt>
                <c:pt idx="2374">
                  <c:v>41092</c:v>
                </c:pt>
                <c:pt idx="2375">
                  <c:v>41093</c:v>
                </c:pt>
                <c:pt idx="2376">
                  <c:v>41094</c:v>
                </c:pt>
                <c:pt idx="2377">
                  <c:v>41095</c:v>
                </c:pt>
                <c:pt idx="2378">
                  <c:v>41096</c:v>
                </c:pt>
                <c:pt idx="2379">
                  <c:v>41097</c:v>
                </c:pt>
                <c:pt idx="2380">
                  <c:v>41098</c:v>
                </c:pt>
                <c:pt idx="2381">
                  <c:v>41099</c:v>
                </c:pt>
                <c:pt idx="2382">
                  <c:v>41100</c:v>
                </c:pt>
                <c:pt idx="2383">
                  <c:v>41101</c:v>
                </c:pt>
                <c:pt idx="2384">
                  <c:v>41102</c:v>
                </c:pt>
                <c:pt idx="2385">
                  <c:v>41103</c:v>
                </c:pt>
                <c:pt idx="2386">
                  <c:v>41104</c:v>
                </c:pt>
                <c:pt idx="2387">
                  <c:v>41105</c:v>
                </c:pt>
                <c:pt idx="2388">
                  <c:v>41106</c:v>
                </c:pt>
                <c:pt idx="2389">
                  <c:v>41107</c:v>
                </c:pt>
                <c:pt idx="2390">
                  <c:v>41108</c:v>
                </c:pt>
                <c:pt idx="2391">
                  <c:v>41109</c:v>
                </c:pt>
                <c:pt idx="2392">
                  <c:v>41110</c:v>
                </c:pt>
                <c:pt idx="2393">
                  <c:v>41111</c:v>
                </c:pt>
                <c:pt idx="2394">
                  <c:v>41112</c:v>
                </c:pt>
                <c:pt idx="2395">
                  <c:v>41113</c:v>
                </c:pt>
                <c:pt idx="2396">
                  <c:v>41114</c:v>
                </c:pt>
                <c:pt idx="2397">
                  <c:v>41115</c:v>
                </c:pt>
                <c:pt idx="2398">
                  <c:v>41116</c:v>
                </c:pt>
                <c:pt idx="2399">
                  <c:v>41117</c:v>
                </c:pt>
                <c:pt idx="2400">
                  <c:v>41118</c:v>
                </c:pt>
                <c:pt idx="2401">
                  <c:v>41119</c:v>
                </c:pt>
                <c:pt idx="2402">
                  <c:v>41120</c:v>
                </c:pt>
                <c:pt idx="2403">
                  <c:v>41121</c:v>
                </c:pt>
                <c:pt idx="2404">
                  <c:v>41122</c:v>
                </c:pt>
                <c:pt idx="2405">
                  <c:v>41123</c:v>
                </c:pt>
                <c:pt idx="2406">
                  <c:v>41124</c:v>
                </c:pt>
                <c:pt idx="2407">
                  <c:v>41125</c:v>
                </c:pt>
                <c:pt idx="2408">
                  <c:v>41126</c:v>
                </c:pt>
                <c:pt idx="2409">
                  <c:v>41127</c:v>
                </c:pt>
                <c:pt idx="2410">
                  <c:v>41128</c:v>
                </c:pt>
                <c:pt idx="2411">
                  <c:v>41129</c:v>
                </c:pt>
                <c:pt idx="2412">
                  <c:v>41130</c:v>
                </c:pt>
                <c:pt idx="2413">
                  <c:v>41131</c:v>
                </c:pt>
                <c:pt idx="2414">
                  <c:v>41132</c:v>
                </c:pt>
                <c:pt idx="2415">
                  <c:v>41133</c:v>
                </c:pt>
                <c:pt idx="2416">
                  <c:v>41134</c:v>
                </c:pt>
                <c:pt idx="2417">
                  <c:v>41135</c:v>
                </c:pt>
                <c:pt idx="2418">
                  <c:v>41136</c:v>
                </c:pt>
                <c:pt idx="2419">
                  <c:v>41137</c:v>
                </c:pt>
                <c:pt idx="2420">
                  <c:v>41138</c:v>
                </c:pt>
                <c:pt idx="2421">
                  <c:v>41139</c:v>
                </c:pt>
                <c:pt idx="2422">
                  <c:v>41140</c:v>
                </c:pt>
                <c:pt idx="2423">
                  <c:v>41141</c:v>
                </c:pt>
                <c:pt idx="2424">
                  <c:v>41142</c:v>
                </c:pt>
                <c:pt idx="2425">
                  <c:v>41143</c:v>
                </c:pt>
                <c:pt idx="2426">
                  <c:v>41144</c:v>
                </c:pt>
                <c:pt idx="2427">
                  <c:v>41145</c:v>
                </c:pt>
                <c:pt idx="2428">
                  <c:v>41146</c:v>
                </c:pt>
                <c:pt idx="2429">
                  <c:v>41147</c:v>
                </c:pt>
                <c:pt idx="2430">
                  <c:v>41148</c:v>
                </c:pt>
                <c:pt idx="2431">
                  <c:v>41149</c:v>
                </c:pt>
                <c:pt idx="2432">
                  <c:v>41150</c:v>
                </c:pt>
                <c:pt idx="2433">
                  <c:v>41151</c:v>
                </c:pt>
                <c:pt idx="2434">
                  <c:v>41152</c:v>
                </c:pt>
                <c:pt idx="2435">
                  <c:v>41153</c:v>
                </c:pt>
                <c:pt idx="2436">
                  <c:v>41154</c:v>
                </c:pt>
                <c:pt idx="2437">
                  <c:v>41155</c:v>
                </c:pt>
                <c:pt idx="2438">
                  <c:v>41156</c:v>
                </c:pt>
                <c:pt idx="2439">
                  <c:v>41157</c:v>
                </c:pt>
                <c:pt idx="2440">
                  <c:v>41158</c:v>
                </c:pt>
                <c:pt idx="2441">
                  <c:v>41159</c:v>
                </c:pt>
                <c:pt idx="2442">
                  <c:v>41160</c:v>
                </c:pt>
                <c:pt idx="2443">
                  <c:v>41161</c:v>
                </c:pt>
                <c:pt idx="2444">
                  <c:v>41162</c:v>
                </c:pt>
                <c:pt idx="2445">
                  <c:v>41163</c:v>
                </c:pt>
                <c:pt idx="2446">
                  <c:v>41164</c:v>
                </c:pt>
                <c:pt idx="2447">
                  <c:v>41165</c:v>
                </c:pt>
                <c:pt idx="2448">
                  <c:v>41166</c:v>
                </c:pt>
                <c:pt idx="2449">
                  <c:v>41167</c:v>
                </c:pt>
                <c:pt idx="2450">
                  <c:v>41168</c:v>
                </c:pt>
                <c:pt idx="2451">
                  <c:v>41169</c:v>
                </c:pt>
                <c:pt idx="2452">
                  <c:v>41170</c:v>
                </c:pt>
                <c:pt idx="2453">
                  <c:v>41171</c:v>
                </c:pt>
                <c:pt idx="2454">
                  <c:v>41172</c:v>
                </c:pt>
                <c:pt idx="2455">
                  <c:v>41173</c:v>
                </c:pt>
                <c:pt idx="2456">
                  <c:v>41174</c:v>
                </c:pt>
                <c:pt idx="2457">
                  <c:v>41175</c:v>
                </c:pt>
                <c:pt idx="2458">
                  <c:v>41176</c:v>
                </c:pt>
                <c:pt idx="2459">
                  <c:v>41177</c:v>
                </c:pt>
                <c:pt idx="2460">
                  <c:v>41178</c:v>
                </c:pt>
                <c:pt idx="2461">
                  <c:v>41179</c:v>
                </c:pt>
                <c:pt idx="2462">
                  <c:v>41180</c:v>
                </c:pt>
                <c:pt idx="2463">
                  <c:v>41181</c:v>
                </c:pt>
                <c:pt idx="2464">
                  <c:v>41182</c:v>
                </c:pt>
                <c:pt idx="2465">
                  <c:v>41183</c:v>
                </c:pt>
                <c:pt idx="2466">
                  <c:v>41184</c:v>
                </c:pt>
                <c:pt idx="2467">
                  <c:v>41185</c:v>
                </c:pt>
                <c:pt idx="2468">
                  <c:v>41186</c:v>
                </c:pt>
                <c:pt idx="2469">
                  <c:v>41187</c:v>
                </c:pt>
                <c:pt idx="2470">
                  <c:v>41188</c:v>
                </c:pt>
                <c:pt idx="2471">
                  <c:v>41189</c:v>
                </c:pt>
                <c:pt idx="2472">
                  <c:v>41190</c:v>
                </c:pt>
                <c:pt idx="2473">
                  <c:v>41191</c:v>
                </c:pt>
                <c:pt idx="2474">
                  <c:v>41192</c:v>
                </c:pt>
                <c:pt idx="2475">
                  <c:v>41193</c:v>
                </c:pt>
                <c:pt idx="2476">
                  <c:v>41194</c:v>
                </c:pt>
                <c:pt idx="2477">
                  <c:v>41195</c:v>
                </c:pt>
                <c:pt idx="2478">
                  <c:v>41196</c:v>
                </c:pt>
                <c:pt idx="2479">
                  <c:v>41197</c:v>
                </c:pt>
                <c:pt idx="2480">
                  <c:v>41198</c:v>
                </c:pt>
                <c:pt idx="2481">
                  <c:v>41199</c:v>
                </c:pt>
                <c:pt idx="2482">
                  <c:v>41200</c:v>
                </c:pt>
                <c:pt idx="2483">
                  <c:v>41201</c:v>
                </c:pt>
                <c:pt idx="2484">
                  <c:v>41202</c:v>
                </c:pt>
                <c:pt idx="2485">
                  <c:v>41203</c:v>
                </c:pt>
                <c:pt idx="2486">
                  <c:v>41204</c:v>
                </c:pt>
                <c:pt idx="2487">
                  <c:v>41205</c:v>
                </c:pt>
                <c:pt idx="2488">
                  <c:v>41206</c:v>
                </c:pt>
                <c:pt idx="2489">
                  <c:v>41207</c:v>
                </c:pt>
                <c:pt idx="2490">
                  <c:v>41208</c:v>
                </c:pt>
                <c:pt idx="2491">
                  <c:v>41209</c:v>
                </c:pt>
                <c:pt idx="2492">
                  <c:v>41210</c:v>
                </c:pt>
                <c:pt idx="2493">
                  <c:v>41211</c:v>
                </c:pt>
                <c:pt idx="2494">
                  <c:v>41212</c:v>
                </c:pt>
                <c:pt idx="2495">
                  <c:v>41213</c:v>
                </c:pt>
                <c:pt idx="2496">
                  <c:v>41214</c:v>
                </c:pt>
                <c:pt idx="2497">
                  <c:v>41215</c:v>
                </c:pt>
                <c:pt idx="2498">
                  <c:v>41216</c:v>
                </c:pt>
                <c:pt idx="2499">
                  <c:v>41217</c:v>
                </c:pt>
                <c:pt idx="2500">
                  <c:v>41218</c:v>
                </c:pt>
                <c:pt idx="2501">
                  <c:v>41219</c:v>
                </c:pt>
                <c:pt idx="2502">
                  <c:v>41220</c:v>
                </c:pt>
                <c:pt idx="2503">
                  <c:v>41221</c:v>
                </c:pt>
                <c:pt idx="2504">
                  <c:v>41222</c:v>
                </c:pt>
                <c:pt idx="2505">
                  <c:v>41223</c:v>
                </c:pt>
                <c:pt idx="2506">
                  <c:v>41224</c:v>
                </c:pt>
                <c:pt idx="2507">
                  <c:v>41225</c:v>
                </c:pt>
                <c:pt idx="2508">
                  <c:v>41226</c:v>
                </c:pt>
                <c:pt idx="2509">
                  <c:v>41227</c:v>
                </c:pt>
                <c:pt idx="2510">
                  <c:v>41228</c:v>
                </c:pt>
                <c:pt idx="2511">
                  <c:v>41229</c:v>
                </c:pt>
                <c:pt idx="2512">
                  <c:v>41230</c:v>
                </c:pt>
                <c:pt idx="2513">
                  <c:v>41231</c:v>
                </c:pt>
                <c:pt idx="2514">
                  <c:v>41232</c:v>
                </c:pt>
                <c:pt idx="2515">
                  <c:v>41233</c:v>
                </c:pt>
                <c:pt idx="2516">
                  <c:v>41234</c:v>
                </c:pt>
                <c:pt idx="2517">
                  <c:v>41235</c:v>
                </c:pt>
                <c:pt idx="2518">
                  <c:v>41236</c:v>
                </c:pt>
                <c:pt idx="2519">
                  <c:v>41237</c:v>
                </c:pt>
                <c:pt idx="2520">
                  <c:v>41238</c:v>
                </c:pt>
                <c:pt idx="2521">
                  <c:v>41239</c:v>
                </c:pt>
                <c:pt idx="2522">
                  <c:v>41240</c:v>
                </c:pt>
                <c:pt idx="2523">
                  <c:v>41241</c:v>
                </c:pt>
                <c:pt idx="2524">
                  <c:v>41242</c:v>
                </c:pt>
                <c:pt idx="2525">
                  <c:v>41243</c:v>
                </c:pt>
                <c:pt idx="2526">
                  <c:v>41244</c:v>
                </c:pt>
                <c:pt idx="2527">
                  <c:v>41245</c:v>
                </c:pt>
                <c:pt idx="2528">
                  <c:v>41246</c:v>
                </c:pt>
                <c:pt idx="2529">
                  <c:v>41247</c:v>
                </c:pt>
                <c:pt idx="2530">
                  <c:v>41248</c:v>
                </c:pt>
                <c:pt idx="2531">
                  <c:v>41249</c:v>
                </c:pt>
                <c:pt idx="2532">
                  <c:v>41250</c:v>
                </c:pt>
                <c:pt idx="2533">
                  <c:v>41251</c:v>
                </c:pt>
                <c:pt idx="2534">
                  <c:v>41252</c:v>
                </c:pt>
                <c:pt idx="2535">
                  <c:v>41253</c:v>
                </c:pt>
                <c:pt idx="2536">
                  <c:v>41254</c:v>
                </c:pt>
                <c:pt idx="2537">
                  <c:v>41255</c:v>
                </c:pt>
                <c:pt idx="2538">
                  <c:v>41256</c:v>
                </c:pt>
                <c:pt idx="2539">
                  <c:v>41257</c:v>
                </c:pt>
                <c:pt idx="2540">
                  <c:v>41258</c:v>
                </c:pt>
                <c:pt idx="2541">
                  <c:v>41259</c:v>
                </c:pt>
                <c:pt idx="2542">
                  <c:v>41260</c:v>
                </c:pt>
                <c:pt idx="2543">
                  <c:v>41261</c:v>
                </c:pt>
                <c:pt idx="2544">
                  <c:v>41262</c:v>
                </c:pt>
                <c:pt idx="2545">
                  <c:v>41263</c:v>
                </c:pt>
                <c:pt idx="2546">
                  <c:v>41264</c:v>
                </c:pt>
                <c:pt idx="2547">
                  <c:v>41265</c:v>
                </c:pt>
                <c:pt idx="2548">
                  <c:v>41266</c:v>
                </c:pt>
                <c:pt idx="2549">
                  <c:v>41267</c:v>
                </c:pt>
                <c:pt idx="2550">
                  <c:v>41268</c:v>
                </c:pt>
                <c:pt idx="2551">
                  <c:v>41269</c:v>
                </c:pt>
                <c:pt idx="2552">
                  <c:v>41270</c:v>
                </c:pt>
                <c:pt idx="2553">
                  <c:v>41271</c:v>
                </c:pt>
                <c:pt idx="2554">
                  <c:v>41272</c:v>
                </c:pt>
                <c:pt idx="2555">
                  <c:v>41273</c:v>
                </c:pt>
                <c:pt idx="2556">
                  <c:v>41274</c:v>
                </c:pt>
                <c:pt idx="2557">
                  <c:v>41275</c:v>
                </c:pt>
                <c:pt idx="2558">
                  <c:v>41276</c:v>
                </c:pt>
                <c:pt idx="2559">
                  <c:v>41277</c:v>
                </c:pt>
                <c:pt idx="2560">
                  <c:v>41278</c:v>
                </c:pt>
                <c:pt idx="2561">
                  <c:v>41279</c:v>
                </c:pt>
                <c:pt idx="2562">
                  <c:v>41280</c:v>
                </c:pt>
                <c:pt idx="2563">
                  <c:v>41281</c:v>
                </c:pt>
                <c:pt idx="2564">
                  <c:v>41282</c:v>
                </c:pt>
                <c:pt idx="2565">
                  <c:v>41283</c:v>
                </c:pt>
                <c:pt idx="2566">
                  <c:v>41284</c:v>
                </c:pt>
                <c:pt idx="2567">
                  <c:v>41285</c:v>
                </c:pt>
                <c:pt idx="2568">
                  <c:v>41286</c:v>
                </c:pt>
                <c:pt idx="2569">
                  <c:v>41287</c:v>
                </c:pt>
                <c:pt idx="2570">
                  <c:v>41288</c:v>
                </c:pt>
                <c:pt idx="2571">
                  <c:v>41289</c:v>
                </c:pt>
                <c:pt idx="2572">
                  <c:v>41290</c:v>
                </c:pt>
                <c:pt idx="2573">
                  <c:v>41291</c:v>
                </c:pt>
                <c:pt idx="2574">
                  <c:v>41292</c:v>
                </c:pt>
                <c:pt idx="2575">
                  <c:v>41293</c:v>
                </c:pt>
                <c:pt idx="2576">
                  <c:v>41294</c:v>
                </c:pt>
                <c:pt idx="2577">
                  <c:v>41295</c:v>
                </c:pt>
                <c:pt idx="2578">
                  <c:v>41296</c:v>
                </c:pt>
                <c:pt idx="2579">
                  <c:v>41297</c:v>
                </c:pt>
                <c:pt idx="2580">
                  <c:v>41298</c:v>
                </c:pt>
                <c:pt idx="2581">
                  <c:v>41299</c:v>
                </c:pt>
                <c:pt idx="2582">
                  <c:v>41300</c:v>
                </c:pt>
                <c:pt idx="2583">
                  <c:v>41301</c:v>
                </c:pt>
                <c:pt idx="2584">
                  <c:v>41302</c:v>
                </c:pt>
                <c:pt idx="2585">
                  <c:v>41303</c:v>
                </c:pt>
                <c:pt idx="2586">
                  <c:v>41304</c:v>
                </c:pt>
                <c:pt idx="2587">
                  <c:v>41305</c:v>
                </c:pt>
                <c:pt idx="2588">
                  <c:v>41306</c:v>
                </c:pt>
                <c:pt idx="2589">
                  <c:v>41307</c:v>
                </c:pt>
                <c:pt idx="2590">
                  <c:v>41308</c:v>
                </c:pt>
                <c:pt idx="2591">
                  <c:v>41309</c:v>
                </c:pt>
                <c:pt idx="2592">
                  <c:v>41310</c:v>
                </c:pt>
                <c:pt idx="2593">
                  <c:v>41311</c:v>
                </c:pt>
                <c:pt idx="2594">
                  <c:v>41312</c:v>
                </c:pt>
                <c:pt idx="2595">
                  <c:v>41313</c:v>
                </c:pt>
                <c:pt idx="2596">
                  <c:v>41314</c:v>
                </c:pt>
                <c:pt idx="2597">
                  <c:v>41315</c:v>
                </c:pt>
                <c:pt idx="2598">
                  <c:v>41316</c:v>
                </c:pt>
                <c:pt idx="2599">
                  <c:v>41317</c:v>
                </c:pt>
                <c:pt idx="2600">
                  <c:v>41318</c:v>
                </c:pt>
                <c:pt idx="2601">
                  <c:v>41319</c:v>
                </c:pt>
                <c:pt idx="2602">
                  <c:v>41320</c:v>
                </c:pt>
                <c:pt idx="2603">
                  <c:v>41321</c:v>
                </c:pt>
                <c:pt idx="2604">
                  <c:v>41322</c:v>
                </c:pt>
                <c:pt idx="2605">
                  <c:v>41323</c:v>
                </c:pt>
                <c:pt idx="2606">
                  <c:v>41324</c:v>
                </c:pt>
                <c:pt idx="2607">
                  <c:v>41325</c:v>
                </c:pt>
                <c:pt idx="2608">
                  <c:v>41326</c:v>
                </c:pt>
                <c:pt idx="2609">
                  <c:v>41327</c:v>
                </c:pt>
                <c:pt idx="2610">
                  <c:v>41328</c:v>
                </c:pt>
                <c:pt idx="2611">
                  <c:v>41329</c:v>
                </c:pt>
                <c:pt idx="2612">
                  <c:v>41330</c:v>
                </c:pt>
                <c:pt idx="2613">
                  <c:v>41331</c:v>
                </c:pt>
                <c:pt idx="2614">
                  <c:v>41332</c:v>
                </c:pt>
                <c:pt idx="2615">
                  <c:v>41333</c:v>
                </c:pt>
                <c:pt idx="2616">
                  <c:v>41334</c:v>
                </c:pt>
                <c:pt idx="2617">
                  <c:v>41335</c:v>
                </c:pt>
                <c:pt idx="2618">
                  <c:v>41336</c:v>
                </c:pt>
                <c:pt idx="2619">
                  <c:v>41337</c:v>
                </c:pt>
                <c:pt idx="2620">
                  <c:v>41338</c:v>
                </c:pt>
                <c:pt idx="2621">
                  <c:v>41339</c:v>
                </c:pt>
                <c:pt idx="2622">
                  <c:v>41340</c:v>
                </c:pt>
                <c:pt idx="2623">
                  <c:v>41341</c:v>
                </c:pt>
                <c:pt idx="2624">
                  <c:v>41342</c:v>
                </c:pt>
                <c:pt idx="2625">
                  <c:v>41343</c:v>
                </c:pt>
                <c:pt idx="2626">
                  <c:v>41344</c:v>
                </c:pt>
                <c:pt idx="2627">
                  <c:v>41345</c:v>
                </c:pt>
                <c:pt idx="2628">
                  <c:v>41346</c:v>
                </c:pt>
                <c:pt idx="2629">
                  <c:v>41347</c:v>
                </c:pt>
                <c:pt idx="2630">
                  <c:v>41348</c:v>
                </c:pt>
                <c:pt idx="2631">
                  <c:v>41349</c:v>
                </c:pt>
                <c:pt idx="2632">
                  <c:v>41350</c:v>
                </c:pt>
                <c:pt idx="2633">
                  <c:v>41351</c:v>
                </c:pt>
                <c:pt idx="2634">
                  <c:v>41352</c:v>
                </c:pt>
                <c:pt idx="2635">
                  <c:v>41353</c:v>
                </c:pt>
                <c:pt idx="2636">
                  <c:v>41354</c:v>
                </c:pt>
                <c:pt idx="2637">
                  <c:v>41355</c:v>
                </c:pt>
                <c:pt idx="2638">
                  <c:v>41356</c:v>
                </c:pt>
                <c:pt idx="2639">
                  <c:v>41357</c:v>
                </c:pt>
                <c:pt idx="2640">
                  <c:v>41358</c:v>
                </c:pt>
                <c:pt idx="2641">
                  <c:v>41359</c:v>
                </c:pt>
                <c:pt idx="2642">
                  <c:v>41360</c:v>
                </c:pt>
                <c:pt idx="2643">
                  <c:v>41361</c:v>
                </c:pt>
                <c:pt idx="2644">
                  <c:v>41362</c:v>
                </c:pt>
                <c:pt idx="2645">
                  <c:v>41363</c:v>
                </c:pt>
                <c:pt idx="2646">
                  <c:v>41364</c:v>
                </c:pt>
                <c:pt idx="2647">
                  <c:v>41365</c:v>
                </c:pt>
                <c:pt idx="2648">
                  <c:v>41366</c:v>
                </c:pt>
                <c:pt idx="2649">
                  <c:v>41367</c:v>
                </c:pt>
                <c:pt idx="2650">
                  <c:v>41368</c:v>
                </c:pt>
                <c:pt idx="2651">
                  <c:v>41369</c:v>
                </c:pt>
                <c:pt idx="2652">
                  <c:v>41370</c:v>
                </c:pt>
                <c:pt idx="2653">
                  <c:v>41371</c:v>
                </c:pt>
                <c:pt idx="2654">
                  <c:v>41372</c:v>
                </c:pt>
                <c:pt idx="2655">
                  <c:v>41373</c:v>
                </c:pt>
                <c:pt idx="2656">
                  <c:v>41374</c:v>
                </c:pt>
                <c:pt idx="2657">
                  <c:v>41375</c:v>
                </c:pt>
                <c:pt idx="2658">
                  <c:v>41376</c:v>
                </c:pt>
                <c:pt idx="2659">
                  <c:v>41377</c:v>
                </c:pt>
                <c:pt idx="2660">
                  <c:v>41378</c:v>
                </c:pt>
                <c:pt idx="2661">
                  <c:v>41379</c:v>
                </c:pt>
                <c:pt idx="2662">
                  <c:v>41380</c:v>
                </c:pt>
                <c:pt idx="2663">
                  <c:v>41381</c:v>
                </c:pt>
                <c:pt idx="2664">
                  <c:v>41382</c:v>
                </c:pt>
                <c:pt idx="2665">
                  <c:v>41383</c:v>
                </c:pt>
                <c:pt idx="2666">
                  <c:v>41384</c:v>
                </c:pt>
                <c:pt idx="2667">
                  <c:v>41385</c:v>
                </c:pt>
                <c:pt idx="2668">
                  <c:v>41386</c:v>
                </c:pt>
                <c:pt idx="2669">
                  <c:v>41387</c:v>
                </c:pt>
                <c:pt idx="2670">
                  <c:v>41388</c:v>
                </c:pt>
                <c:pt idx="2671">
                  <c:v>41389</c:v>
                </c:pt>
                <c:pt idx="2672">
                  <c:v>41390</c:v>
                </c:pt>
                <c:pt idx="2673">
                  <c:v>41391</c:v>
                </c:pt>
                <c:pt idx="2674">
                  <c:v>41392</c:v>
                </c:pt>
                <c:pt idx="2675">
                  <c:v>41393</c:v>
                </c:pt>
                <c:pt idx="2676">
                  <c:v>41394</c:v>
                </c:pt>
                <c:pt idx="2677">
                  <c:v>41395</c:v>
                </c:pt>
                <c:pt idx="2678">
                  <c:v>41396</c:v>
                </c:pt>
                <c:pt idx="2679">
                  <c:v>41397</c:v>
                </c:pt>
                <c:pt idx="2680">
                  <c:v>41398</c:v>
                </c:pt>
                <c:pt idx="2681">
                  <c:v>41399</c:v>
                </c:pt>
                <c:pt idx="2682">
                  <c:v>41400</c:v>
                </c:pt>
                <c:pt idx="2683">
                  <c:v>41401</c:v>
                </c:pt>
                <c:pt idx="2684">
                  <c:v>41402</c:v>
                </c:pt>
                <c:pt idx="2685">
                  <c:v>41403</c:v>
                </c:pt>
                <c:pt idx="2686">
                  <c:v>41404</c:v>
                </c:pt>
                <c:pt idx="2687">
                  <c:v>41405</c:v>
                </c:pt>
                <c:pt idx="2688">
                  <c:v>41406</c:v>
                </c:pt>
                <c:pt idx="2689">
                  <c:v>41407</c:v>
                </c:pt>
                <c:pt idx="2690">
                  <c:v>41408</c:v>
                </c:pt>
                <c:pt idx="2691">
                  <c:v>41409</c:v>
                </c:pt>
                <c:pt idx="2692">
                  <c:v>41410</c:v>
                </c:pt>
                <c:pt idx="2693">
                  <c:v>41411</c:v>
                </c:pt>
                <c:pt idx="2694">
                  <c:v>41412</c:v>
                </c:pt>
                <c:pt idx="2695">
                  <c:v>41413</c:v>
                </c:pt>
                <c:pt idx="2696">
                  <c:v>41414</c:v>
                </c:pt>
                <c:pt idx="2697">
                  <c:v>41415</c:v>
                </c:pt>
                <c:pt idx="2698">
                  <c:v>41416</c:v>
                </c:pt>
                <c:pt idx="2699">
                  <c:v>41417</c:v>
                </c:pt>
                <c:pt idx="2700">
                  <c:v>41418</c:v>
                </c:pt>
                <c:pt idx="2701">
                  <c:v>41419</c:v>
                </c:pt>
                <c:pt idx="2702">
                  <c:v>41420</c:v>
                </c:pt>
                <c:pt idx="2703">
                  <c:v>41421</c:v>
                </c:pt>
                <c:pt idx="2704">
                  <c:v>41422</c:v>
                </c:pt>
                <c:pt idx="2705">
                  <c:v>41423</c:v>
                </c:pt>
                <c:pt idx="2706">
                  <c:v>41424</c:v>
                </c:pt>
                <c:pt idx="2707">
                  <c:v>41425</c:v>
                </c:pt>
                <c:pt idx="2708">
                  <c:v>41426</c:v>
                </c:pt>
                <c:pt idx="2709">
                  <c:v>41427</c:v>
                </c:pt>
                <c:pt idx="2710">
                  <c:v>41428</c:v>
                </c:pt>
                <c:pt idx="2711">
                  <c:v>41429</c:v>
                </c:pt>
                <c:pt idx="2712">
                  <c:v>41430</c:v>
                </c:pt>
                <c:pt idx="2713">
                  <c:v>41431</c:v>
                </c:pt>
                <c:pt idx="2714">
                  <c:v>41432</c:v>
                </c:pt>
                <c:pt idx="2715">
                  <c:v>41433</c:v>
                </c:pt>
                <c:pt idx="2716">
                  <c:v>41434</c:v>
                </c:pt>
                <c:pt idx="2717">
                  <c:v>41435</c:v>
                </c:pt>
                <c:pt idx="2718">
                  <c:v>41436</c:v>
                </c:pt>
                <c:pt idx="2719">
                  <c:v>41437</c:v>
                </c:pt>
                <c:pt idx="2720">
                  <c:v>41438</c:v>
                </c:pt>
                <c:pt idx="2721">
                  <c:v>41439</c:v>
                </c:pt>
                <c:pt idx="2722">
                  <c:v>41440</c:v>
                </c:pt>
                <c:pt idx="2723">
                  <c:v>41441</c:v>
                </c:pt>
                <c:pt idx="2724">
                  <c:v>41442</c:v>
                </c:pt>
                <c:pt idx="2725">
                  <c:v>41443</c:v>
                </c:pt>
                <c:pt idx="2726">
                  <c:v>41444</c:v>
                </c:pt>
                <c:pt idx="2727">
                  <c:v>41445</c:v>
                </c:pt>
                <c:pt idx="2728">
                  <c:v>41446</c:v>
                </c:pt>
                <c:pt idx="2729">
                  <c:v>41447</c:v>
                </c:pt>
                <c:pt idx="2730">
                  <c:v>41448</c:v>
                </c:pt>
                <c:pt idx="2731">
                  <c:v>41449</c:v>
                </c:pt>
                <c:pt idx="2732">
                  <c:v>41450</c:v>
                </c:pt>
                <c:pt idx="2733">
                  <c:v>41451</c:v>
                </c:pt>
                <c:pt idx="2734">
                  <c:v>41452</c:v>
                </c:pt>
                <c:pt idx="2735">
                  <c:v>41453</c:v>
                </c:pt>
                <c:pt idx="2736">
                  <c:v>41454</c:v>
                </c:pt>
                <c:pt idx="2737">
                  <c:v>41455</c:v>
                </c:pt>
                <c:pt idx="2738">
                  <c:v>41456</c:v>
                </c:pt>
                <c:pt idx="2739">
                  <c:v>41457</c:v>
                </c:pt>
                <c:pt idx="2740">
                  <c:v>41458</c:v>
                </c:pt>
                <c:pt idx="2741">
                  <c:v>41459</c:v>
                </c:pt>
                <c:pt idx="2742">
                  <c:v>41460</c:v>
                </c:pt>
                <c:pt idx="2743">
                  <c:v>41461</c:v>
                </c:pt>
                <c:pt idx="2744">
                  <c:v>41462</c:v>
                </c:pt>
                <c:pt idx="2745">
                  <c:v>41463</c:v>
                </c:pt>
                <c:pt idx="2746">
                  <c:v>41464</c:v>
                </c:pt>
                <c:pt idx="2747">
                  <c:v>41465</c:v>
                </c:pt>
                <c:pt idx="2748">
                  <c:v>41466</c:v>
                </c:pt>
                <c:pt idx="2749">
                  <c:v>41467</c:v>
                </c:pt>
                <c:pt idx="2750">
                  <c:v>41468</c:v>
                </c:pt>
                <c:pt idx="2751">
                  <c:v>41469</c:v>
                </c:pt>
                <c:pt idx="2752">
                  <c:v>41470</c:v>
                </c:pt>
                <c:pt idx="2753">
                  <c:v>41471</c:v>
                </c:pt>
                <c:pt idx="2754">
                  <c:v>41472</c:v>
                </c:pt>
                <c:pt idx="2755">
                  <c:v>41473</c:v>
                </c:pt>
                <c:pt idx="2756">
                  <c:v>41474</c:v>
                </c:pt>
                <c:pt idx="2757">
                  <c:v>41475</c:v>
                </c:pt>
                <c:pt idx="2758">
                  <c:v>41476</c:v>
                </c:pt>
                <c:pt idx="2759">
                  <c:v>41477</c:v>
                </c:pt>
                <c:pt idx="2760">
                  <c:v>41478</c:v>
                </c:pt>
                <c:pt idx="2761">
                  <c:v>41479</c:v>
                </c:pt>
                <c:pt idx="2762">
                  <c:v>41480</c:v>
                </c:pt>
                <c:pt idx="2763">
                  <c:v>41481</c:v>
                </c:pt>
                <c:pt idx="2764">
                  <c:v>41482</c:v>
                </c:pt>
                <c:pt idx="2765">
                  <c:v>41483</c:v>
                </c:pt>
                <c:pt idx="2766">
                  <c:v>41484</c:v>
                </c:pt>
                <c:pt idx="2767">
                  <c:v>41485</c:v>
                </c:pt>
                <c:pt idx="2768">
                  <c:v>41486</c:v>
                </c:pt>
                <c:pt idx="2769">
                  <c:v>41487</c:v>
                </c:pt>
                <c:pt idx="2770">
                  <c:v>41488</c:v>
                </c:pt>
                <c:pt idx="2771">
                  <c:v>41489</c:v>
                </c:pt>
                <c:pt idx="2772">
                  <c:v>41490</c:v>
                </c:pt>
                <c:pt idx="2773">
                  <c:v>41491</c:v>
                </c:pt>
                <c:pt idx="2774">
                  <c:v>41492</c:v>
                </c:pt>
                <c:pt idx="2775">
                  <c:v>41493</c:v>
                </c:pt>
                <c:pt idx="2776">
                  <c:v>41494</c:v>
                </c:pt>
                <c:pt idx="2777">
                  <c:v>41495</c:v>
                </c:pt>
                <c:pt idx="2778">
                  <c:v>41496</c:v>
                </c:pt>
                <c:pt idx="2779">
                  <c:v>41497</c:v>
                </c:pt>
                <c:pt idx="2780">
                  <c:v>41498</c:v>
                </c:pt>
                <c:pt idx="2781">
                  <c:v>41499</c:v>
                </c:pt>
                <c:pt idx="2782">
                  <c:v>41500</c:v>
                </c:pt>
                <c:pt idx="2783">
                  <c:v>41501</c:v>
                </c:pt>
                <c:pt idx="2784">
                  <c:v>41502</c:v>
                </c:pt>
                <c:pt idx="2785">
                  <c:v>41503</c:v>
                </c:pt>
                <c:pt idx="2786">
                  <c:v>41504</c:v>
                </c:pt>
                <c:pt idx="2787">
                  <c:v>41505</c:v>
                </c:pt>
                <c:pt idx="2788">
                  <c:v>41506</c:v>
                </c:pt>
                <c:pt idx="2789">
                  <c:v>41507</c:v>
                </c:pt>
                <c:pt idx="2790">
                  <c:v>41508</c:v>
                </c:pt>
                <c:pt idx="2791">
                  <c:v>41509</c:v>
                </c:pt>
                <c:pt idx="2792">
                  <c:v>41510</c:v>
                </c:pt>
                <c:pt idx="2793">
                  <c:v>41511</c:v>
                </c:pt>
                <c:pt idx="2794">
                  <c:v>41512</c:v>
                </c:pt>
                <c:pt idx="2795">
                  <c:v>41513</c:v>
                </c:pt>
                <c:pt idx="2796">
                  <c:v>41514</c:v>
                </c:pt>
                <c:pt idx="2797">
                  <c:v>41515</c:v>
                </c:pt>
                <c:pt idx="2798">
                  <c:v>41516</c:v>
                </c:pt>
                <c:pt idx="2799">
                  <c:v>41517</c:v>
                </c:pt>
                <c:pt idx="2800">
                  <c:v>41518</c:v>
                </c:pt>
                <c:pt idx="2801">
                  <c:v>41519</c:v>
                </c:pt>
                <c:pt idx="2802">
                  <c:v>41520</c:v>
                </c:pt>
                <c:pt idx="2803">
                  <c:v>41521</c:v>
                </c:pt>
                <c:pt idx="2804">
                  <c:v>41522</c:v>
                </c:pt>
                <c:pt idx="2805">
                  <c:v>41523</c:v>
                </c:pt>
                <c:pt idx="2806">
                  <c:v>41524</c:v>
                </c:pt>
                <c:pt idx="2807">
                  <c:v>41525</c:v>
                </c:pt>
                <c:pt idx="2808">
                  <c:v>41526</c:v>
                </c:pt>
                <c:pt idx="2809">
                  <c:v>41527</c:v>
                </c:pt>
                <c:pt idx="2810">
                  <c:v>41528</c:v>
                </c:pt>
                <c:pt idx="2811">
                  <c:v>41529</c:v>
                </c:pt>
                <c:pt idx="2812">
                  <c:v>41530</c:v>
                </c:pt>
                <c:pt idx="2813">
                  <c:v>41531</c:v>
                </c:pt>
                <c:pt idx="2814">
                  <c:v>41532</c:v>
                </c:pt>
                <c:pt idx="2815">
                  <c:v>41533</c:v>
                </c:pt>
                <c:pt idx="2816">
                  <c:v>41534</c:v>
                </c:pt>
                <c:pt idx="2817">
                  <c:v>41535</c:v>
                </c:pt>
                <c:pt idx="2818">
                  <c:v>41536</c:v>
                </c:pt>
                <c:pt idx="2819">
                  <c:v>41537</c:v>
                </c:pt>
                <c:pt idx="2820">
                  <c:v>41538</c:v>
                </c:pt>
                <c:pt idx="2821">
                  <c:v>41539</c:v>
                </c:pt>
                <c:pt idx="2822">
                  <c:v>41540</c:v>
                </c:pt>
                <c:pt idx="2823">
                  <c:v>41541</c:v>
                </c:pt>
                <c:pt idx="2824">
                  <c:v>41542</c:v>
                </c:pt>
                <c:pt idx="2825">
                  <c:v>41543</c:v>
                </c:pt>
                <c:pt idx="2826">
                  <c:v>41544</c:v>
                </c:pt>
                <c:pt idx="2827">
                  <c:v>41545</c:v>
                </c:pt>
                <c:pt idx="2828">
                  <c:v>41546</c:v>
                </c:pt>
                <c:pt idx="2829">
                  <c:v>41547</c:v>
                </c:pt>
                <c:pt idx="2830">
                  <c:v>41548</c:v>
                </c:pt>
                <c:pt idx="2831">
                  <c:v>41549</c:v>
                </c:pt>
                <c:pt idx="2832">
                  <c:v>41550</c:v>
                </c:pt>
                <c:pt idx="2833">
                  <c:v>41551</c:v>
                </c:pt>
                <c:pt idx="2834">
                  <c:v>41552</c:v>
                </c:pt>
                <c:pt idx="2835">
                  <c:v>41553</c:v>
                </c:pt>
                <c:pt idx="2836">
                  <c:v>41554</c:v>
                </c:pt>
                <c:pt idx="2837">
                  <c:v>41555</c:v>
                </c:pt>
                <c:pt idx="2838">
                  <c:v>41556</c:v>
                </c:pt>
                <c:pt idx="2839">
                  <c:v>41557</c:v>
                </c:pt>
                <c:pt idx="2840">
                  <c:v>41558</c:v>
                </c:pt>
                <c:pt idx="2841">
                  <c:v>41559</c:v>
                </c:pt>
                <c:pt idx="2842">
                  <c:v>41560</c:v>
                </c:pt>
                <c:pt idx="2843">
                  <c:v>41561</c:v>
                </c:pt>
                <c:pt idx="2844">
                  <c:v>41562</c:v>
                </c:pt>
                <c:pt idx="2845">
                  <c:v>41563</c:v>
                </c:pt>
                <c:pt idx="2846">
                  <c:v>41564</c:v>
                </c:pt>
                <c:pt idx="2847">
                  <c:v>41565</c:v>
                </c:pt>
                <c:pt idx="2848">
                  <c:v>41566</c:v>
                </c:pt>
                <c:pt idx="2849">
                  <c:v>41567</c:v>
                </c:pt>
                <c:pt idx="2850">
                  <c:v>41568</c:v>
                </c:pt>
                <c:pt idx="2851">
                  <c:v>41569</c:v>
                </c:pt>
                <c:pt idx="2852">
                  <c:v>41570</c:v>
                </c:pt>
                <c:pt idx="2853">
                  <c:v>41571</c:v>
                </c:pt>
                <c:pt idx="2854">
                  <c:v>41572</c:v>
                </c:pt>
                <c:pt idx="2855">
                  <c:v>41573</c:v>
                </c:pt>
                <c:pt idx="2856">
                  <c:v>41574</c:v>
                </c:pt>
                <c:pt idx="2857">
                  <c:v>41575</c:v>
                </c:pt>
                <c:pt idx="2858">
                  <c:v>41576</c:v>
                </c:pt>
                <c:pt idx="2859">
                  <c:v>41577</c:v>
                </c:pt>
                <c:pt idx="2860">
                  <c:v>41578</c:v>
                </c:pt>
                <c:pt idx="2861">
                  <c:v>41579</c:v>
                </c:pt>
                <c:pt idx="2862">
                  <c:v>41580</c:v>
                </c:pt>
                <c:pt idx="2863">
                  <c:v>41581</c:v>
                </c:pt>
                <c:pt idx="2864">
                  <c:v>41582</c:v>
                </c:pt>
                <c:pt idx="2865">
                  <c:v>41583</c:v>
                </c:pt>
                <c:pt idx="2866">
                  <c:v>41584</c:v>
                </c:pt>
                <c:pt idx="2867">
                  <c:v>41585</c:v>
                </c:pt>
                <c:pt idx="2868">
                  <c:v>41586</c:v>
                </c:pt>
                <c:pt idx="2869">
                  <c:v>41587</c:v>
                </c:pt>
                <c:pt idx="2870">
                  <c:v>41588</c:v>
                </c:pt>
                <c:pt idx="2871">
                  <c:v>41589</c:v>
                </c:pt>
                <c:pt idx="2872">
                  <c:v>41590</c:v>
                </c:pt>
                <c:pt idx="2873">
                  <c:v>41591</c:v>
                </c:pt>
                <c:pt idx="2874">
                  <c:v>41592</c:v>
                </c:pt>
                <c:pt idx="2875">
                  <c:v>41593</c:v>
                </c:pt>
                <c:pt idx="2876">
                  <c:v>41594</c:v>
                </c:pt>
                <c:pt idx="2877">
                  <c:v>41595</c:v>
                </c:pt>
                <c:pt idx="2878">
                  <c:v>41596</c:v>
                </c:pt>
                <c:pt idx="2879">
                  <c:v>41597</c:v>
                </c:pt>
                <c:pt idx="2880">
                  <c:v>41598</c:v>
                </c:pt>
                <c:pt idx="2881">
                  <c:v>41599</c:v>
                </c:pt>
                <c:pt idx="2882">
                  <c:v>41600</c:v>
                </c:pt>
                <c:pt idx="2883">
                  <c:v>41601</c:v>
                </c:pt>
                <c:pt idx="2884">
                  <c:v>41602</c:v>
                </c:pt>
                <c:pt idx="2885">
                  <c:v>41603</c:v>
                </c:pt>
                <c:pt idx="2886">
                  <c:v>41604</c:v>
                </c:pt>
                <c:pt idx="2887">
                  <c:v>41605</c:v>
                </c:pt>
                <c:pt idx="2888">
                  <c:v>41606</c:v>
                </c:pt>
                <c:pt idx="2889">
                  <c:v>41607</c:v>
                </c:pt>
                <c:pt idx="2890">
                  <c:v>41608</c:v>
                </c:pt>
                <c:pt idx="2891">
                  <c:v>41609</c:v>
                </c:pt>
                <c:pt idx="2892">
                  <c:v>41610</c:v>
                </c:pt>
                <c:pt idx="2893">
                  <c:v>41611</c:v>
                </c:pt>
                <c:pt idx="2894">
                  <c:v>41612</c:v>
                </c:pt>
                <c:pt idx="2895">
                  <c:v>41613</c:v>
                </c:pt>
                <c:pt idx="2896">
                  <c:v>41614</c:v>
                </c:pt>
                <c:pt idx="2897">
                  <c:v>41615</c:v>
                </c:pt>
                <c:pt idx="2898">
                  <c:v>41616</c:v>
                </c:pt>
                <c:pt idx="2899">
                  <c:v>41617</c:v>
                </c:pt>
                <c:pt idx="2900">
                  <c:v>41618</c:v>
                </c:pt>
                <c:pt idx="2901">
                  <c:v>41619</c:v>
                </c:pt>
                <c:pt idx="2902">
                  <c:v>41620</c:v>
                </c:pt>
                <c:pt idx="2903">
                  <c:v>41621</c:v>
                </c:pt>
                <c:pt idx="2904">
                  <c:v>41622</c:v>
                </c:pt>
                <c:pt idx="2905">
                  <c:v>41623</c:v>
                </c:pt>
                <c:pt idx="2906">
                  <c:v>41624</c:v>
                </c:pt>
                <c:pt idx="2907">
                  <c:v>41625</c:v>
                </c:pt>
                <c:pt idx="2908">
                  <c:v>41626</c:v>
                </c:pt>
                <c:pt idx="2909">
                  <c:v>41627</c:v>
                </c:pt>
                <c:pt idx="2910">
                  <c:v>41628</c:v>
                </c:pt>
                <c:pt idx="2911">
                  <c:v>41629</c:v>
                </c:pt>
                <c:pt idx="2912">
                  <c:v>41630</c:v>
                </c:pt>
                <c:pt idx="2913">
                  <c:v>41631</c:v>
                </c:pt>
                <c:pt idx="2914">
                  <c:v>41632</c:v>
                </c:pt>
                <c:pt idx="2915">
                  <c:v>41633</c:v>
                </c:pt>
                <c:pt idx="2916">
                  <c:v>41634</c:v>
                </c:pt>
                <c:pt idx="2917">
                  <c:v>41635</c:v>
                </c:pt>
                <c:pt idx="2918">
                  <c:v>41636</c:v>
                </c:pt>
                <c:pt idx="2919">
                  <c:v>41637</c:v>
                </c:pt>
                <c:pt idx="2920">
                  <c:v>41638</c:v>
                </c:pt>
                <c:pt idx="2921">
                  <c:v>41639</c:v>
                </c:pt>
                <c:pt idx="2922">
                  <c:v>41640</c:v>
                </c:pt>
                <c:pt idx="2923">
                  <c:v>41641</c:v>
                </c:pt>
                <c:pt idx="2924">
                  <c:v>41642</c:v>
                </c:pt>
                <c:pt idx="2925">
                  <c:v>41643</c:v>
                </c:pt>
                <c:pt idx="2926">
                  <c:v>41644</c:v>
                </c:pt>
                <c:pt idx="2927">
                  <c:v>41645</c:v>
                </c:pt>
                <c:pt idx="2928">
                  <c:v>41646</c:v>
                </c:pt>
                <c:pt idx="2929">
                  <c:v>41647</c:v>
                </c:pt>
                <c:pt idx="2930">
                  <c:v>41648</c:v>
                </c:pt>
                <c:pt idx="2931">
                  <c:v>41649</c:v>
                </c:pt>
                <c:pt idx="2932">
                  <c:v>41650</c:v>
                </c:pt>
                <c:pt idx="2933">
                  <c:v>41651</c:v>
                </c:pt>
                <c:pt idx="2934">
                  <c:v>41652</c:v>
                </c:pt>
                <c:pt idx="2935">
                  <c:v>41653</c:v>
                </c:pt>
                <c:pt idx="2936">
                  <c:v>41654</c:v>
                </c:pt>
                <c:pt idx="2937">
                  <c:v>41655</c:v>
                </c:pt>
                <c:pt idx="2938">
                  <c:v>41656</c:v>
                </c:pt>
                <c:pt idx="2939">
                  <c:v>41657</c:v>
                </c:pt>
                <c:pt idx="2940">
                  <c:v>41658</c:v>
                </c:pt>
                <c:pt idx="2941">
                  <c:v>41659</c:v>
                </c:pt>
                <c:pt idx="2942">
                  <c:v>41660</c:v>
                </c:pt>
                <c:pt idx="2943">
                  <c:v>41661</c:v>
                </c:pt>
                <c:pt idx="2944">
                  <c:v>41662</c:v>
                </c:pt>
                <c:pt idx="2945">
                  <c:v>41663</c:v>
                </c:pt>
                <c:pt idx="2946">
                  <c:v>41664</c:v>
                </c:pt>
                <c:pt idx="2947">
                  <c:v>41665</c:v>
                </c:pt>
                <c:pt idx="2948">
                  <c:v>41666</c:v>
                </c:pt>
                <c:pt idx="2949">
                  <c:v>41667</c:v>
                </c:pt>
                <c:pt idx="2950">
                  <c:v>41668</c:v>
                </c:pt>
                <c:pt idx="2951">
                  <c:v>41669</c:v>
                </c:pt>
                <c:pt idx="2952">
                  <c:v>41670</c:v>
                </c:pt>
                <c:pt idx="2953">
                  <c:v>41671</c:v>
                </c:pt>
                <c:pt idx="2954">
                  <c:v>41672</c:v>
                </c:pt>
                <c:pt idx="2955">
                  <c:v>41673</c:v>
                </c:pt>
                <c:pt idx="2956">
                  <c:v>41674</c:v>
                </c:pt>
                <c:pt idx="2957">
                  <c:v>41675</c:v>
                </c:pt>
                <c:pt idx="2958">
                  <c:v>41676</c:v>
                </c:pt>
                <c:pt idx="2959">
                  <c:v>41677</c:v>
                </c:pt>
                <c:pt idx="2960">
                  <c:v>41678</c:v>
                </c:pt>
                <c:pt idx="2961">
                  <c:v>41679</c:v>
                </c:pt>
                <c:pt idx="2962">
                  <c:v>41680</c:v>
                </c:pt>
                <c:pt idx="2963">
                  <c:v>41681</c:v>
                </c:pt>
                <c:pt idx="2964">
                  <c:v>41682</c:v>
                </c:pt>
                <c:pt idx="2965">
                  <c:v>41683</c:v>
                </c:pt>
                <c:pt idx="2966">
                  <c:v>41684</c:v>
                </c:pt>
                <c:pt idx="2967">
                  <c:v>41685</c:v>
                </c:pt>
                <c:pt idx="2968">
                  <c:v>41686</c:v>
                </c:pt>
                <c:pt idx="2969">
                  <c:v>41687</c:v>
                </c:pt>
                <c:pt idx="2970">
                  <c:v>41688</c:v>
                </c:pt>
                <c:pt idx="2971">
                  <c:v>41689</c:v>
                </c:pt>
                <c:pt idx="2972">
                  <c:v>41690</c:v>
                </c:pt>
                <c:pt idx="2973">
                  <c:v>41691</c:v>
                </c:pt>
                <c:pt idx="2974">
                  <c:v>41692</c:v>
                </c:pt>
                <c:pt idx="2975">
                  <c:v>41693</c:v>
                </c:pt>
                <c:pt idx="2976">
                  <c:v>41694</c:v>
                </c:pt>
                <c:pt idx="2977">
                  <c:v>41695</c:v>
                </c:pt>
                <c:pt idx="2978">
                  <c:v>41696</c:v>
                </c:pt>
                <c:pt idx="2979">
                  <c:v>41697</c:v>
                </c:pt>
                <c:pt idx="2980">
                  <c:v>41698</c:v>
                </c:pt>
                <c:pt idx="2981">
                  <c:v>41699</c:v>
                </c:pt>
                <c:pt idx="2982">
                  <c:v>41700</c:v>
                </c:pt>
                <c:pt idx="2983">
                  <c:v>41701</c:v>
                </c:pt>
                <c:pt idx="2984">
                  <c:v>41702</c:v>
                </c:pt>
                <c:pt idx="2985">
                  <c:v>41703</c:v>
                </c:pt>
                <c:pt idx="2986">
                  <c:v>41704</c:v>
                </c:pt>
                <c:pt idx="2987">
                  <c:v>41705</c:v>
                </c:pt>
                <c:pt idx="2988">
                  <c:v>41706</c:v>
                </c:pt>
                <c:pt idx="2989">
                  <c:v>41707</c:v>
                </c:pt>
                <c:pt idx="2990">
                  <c:v>41708</c:v>
                </c:pt>
                <c:pt idx="2991">
                  <c:v>41709</c:v>
                </c:pt>
                <c:pt idx="2992">
                  <c:v>41710</c:v>
                </c:pt>
                <c:pt idx="2993">
                  <c:v>41711</c:v>
                </c:pt>
                <c:pt idx="2994">
                  <c:v>41712</c:v>
                </c:pt>
                <c:pt idx="2995">
                  <c:v>41713</c:v>
                </c:pt>
                <c:pt idx="2996">
                  <c:v>41714</c:v>
                </c:pt>
                <c:pt idx="2997">
                  <c:v>41715</c:v>
                </c:pt>
                <c:pt idx="2998">
                  <c:v>41716</c:v>
                </c:pt>
                <c:pt idx="2999">
                  <c:v>41717</c:v>
                </c:pt>
                <c:pt idx="3000">
                  <c:v>41718</c:v>
                </c:pt>
                <c:pt idx="3001">
                  <c:v>41719</c:v>
                </c:pt>
                <c:pt idx="3002">
                  <c:v>41720</c:v>
                </c:pt>
                <c:pt idx="3003">
                  <c:v>41721</c:v>
                </c:pt>
                <c:pt idx="3004">
                  <c:v>41722</c:v>
                </c:pt>
                <c:pt idx="3005">
                  <c:v>41723</c:v>
                </c:pt>
                <c:pt idx="3006">
                  <c:v>41724</c:v>
                </c:pt>
                <c:pt idx="3007">
                  <c:v>41725</c:v>
                </c:pt>
                <c:pt idx="3008">
                  <c:v>41726</c:v>
                </c:pt>
                <c:pt idx="3009">
                  <c:v>41727</c:v>
                </c:pt>
                <c:pt idx="3010">
                  <c:v>41728</c:v>
                </c:pt>
                <c:pt idx="3011">
                  <c:v>41729</c:v>
                </c:pt>
                <c:pt idx="3012">
                  <c:v>41730</c:v>
                </c:pt>
                <c:pt idx="3013">
                  <c:v>41731</c:v>
                </c:pt>
                <c:pt idx="3014">
                  <c:v>41732</c:v>
                </c:pt>
                <c:pt idx="3015">
                  <c:v>41733</c:v>
                </c:pt>
                <c:pt idx="3016">
                  <c:v>41734</c:v>
                </c:pt>
                <c:pt idx="3017">
                  <c:v>41735</c:v>
                </c:pt>
                <c:pt idx="3018">
                  <c:v>41736</c:v>
                </c:pt>
                <c:pt idx="3019">
                  <c:v>41737</c:v>
                </c:pt>
                <c:pt idx="3020">
                  <c:v>41738</c:v>
                </c:pt>
                <c:pt idx="3021">
                  <c:v>41739</c:v>
                </c:pt>
                <c:pt idx="3022">
                  <c:v>41740</c:v>
                </c:pt>
                <c:pt idx="3023">
                  <c:v>41741</c:v>
                </c:pt>
                <c:pt idx="3024">
                  <c:v>41742</c:v>
                </c:pt>
                <c:pt idx="3025">
                  <c:v>41743</c:v>
                </c:pt>
                <c:pt idx="3026">
                  <c:v>41744</c:v>
                </c:pt>
                <c:pt idx="3027">
                  <c:v>41745</c:v>
                </c:pt>
                <c:pt idx="3028">
                  <c:v>41746</c:v>
                </c:pt>
                <c:pt idx="3029">
                  <c:v>41747</c:v>
                </c:pt>
                <c:pt idx="3030">
                  <c:v>41748</c:v>
                </c:pt>
                <c:pt idx="3031">
                  <c:v>41749</c:v>
                </c:pt>
                <c:pt idx="3032">
                  <c:v>41750</c:v>
                </c:pt>
                <c:pt idx="3033">
                  <c:v>41751</c:v>
                </c:pt>
                <c:pt idx="3034">
                  <c:v>41752</c:v>
                </c:pt>
                <c:pt idx="3035">
                  <c:v>41753</c:v>
                </c:pt>
                <c:pt idx="3036">
                  <c:v>41754</c:v>
                </c:pt>
                <c:pt idx="3037">
                  <c:v>41755</c:v>
                </c:pt>
                <c:pt idx="3038">
                  <c:v>41756</c:v>
                </c:pt>
                <c:pt idx="3039">
                  <c:v>41757</c:v>
                </c:pt>
                <c:pt idx="3040">
                  <c:v>41758</c:v>
                </c:pt>
                <c:pt idx="3041">
                  <c:v>41759</c:v>
                </c:pt>
                <c:pt idx="3042">
                  <c:v>41760</c:v>
                </c:pt>
                <c:pt idx="3043">
                  <c:v>41761</c:v>
                </c:pt>
                <c:pt idx="3044">
                  <c:v>41762</c:v>
                </c:pt>
                <c:pt idx="3045">
                  <c:v>41763</c:v>
                </c:pt>
                <c:pt idx="3046">
                  <c:v>41764</c:v>
                </c:pt>
                <c:pt idx="3047">
                  <c:v>41765</c:v>
                </c:pt>
                <c:pt idx="3048">
                  <c:v>41766</c:v>
                </c:pt>
                <c:pt idx="3049">
                  <c:v>41767</c:v>
                </c:pt>
                <c:pt idx="3050">
                  <c:v>41768</c:v>
                </c:pt>
                <c:pt idx="3051">
                  <c:v>41769</c:v>
                </c:pt>
                <c:pt idx="3052">
                  <c:v>41770</c:v>
                </c:pt>
                <c:pt idx="3053">
                  <c:v>41771</c:v>
                </c:pt>
                <c:pt idx="3054">
                  <c:v>41772</c:v>
                </c:pt>
                <c:pt idx="3055">
                  <c:v>41773</c:v>
                </c:pt>
                <c:pt idx="3056">
                  <c:v>41774</c:v>
                </c:pt>
                <c:pt idx="3057">
                  <c:v>41775</c:v>
                </c:pt>
                <c:pt idx="3058">
                  <c:v>41776</c:v>
                </c:pt>
                <c:pt idx="3059">
                  <c:v>41777</c:v>
                </c:pt>
                <c:pt idx="3060">
                  <c:v>41778</c:v>
                </c:pt>
                <c:pt idx="3061">
                  <c:v>41779</c:v>
                </c:pt>
                <c:pt idx="3062">
                  <c:v>41780</c:v>
                </c:pt>
                <c:pt idx="3063">
                  <c:v>41781</c:v>
                </c:pt>
                <c:pt idx="3064">
                  <c:v>41782</c:v>
                </c:pt>
                <c:pt idx="3065">
                  <c:v>41783</c:v>
                </c:pt>
                <c:pt idx="3066">
                  <c:v>41784</c:v>
                </c:pt>
                <c:pt idx="3067">
                  <c:v>41785</c:v>
                </c:pt>
                <c:pt idx="3068">
                  <c:v>41786</c:v>
                </c:pt>
                <c:pt idx="3069">
                  <c:v>41787</c:v>
                </c:pt>
                <c:pt idx="3070">
                  <c:v>41788</c:v>
                </c:pt>
                <c:pt idx="3071">
                  <c:v>41789</c:v>
                </c:pt>
                <c:pt idx="3072">
                  <c:v>41790</c:v>
                </c:pt>
                <c:pt idx="3073">
                  <c:v>41791</c:v>
                </c:pt>
                <c:pt idx="3074">
                  <c:v>41792</c:v>
                </c:pt>
                <c:pt idx="3075">
                  <c:v>41793</c:v>
                </c:pt>
                <c:pt idx="3076">
                  <c:v>41794</c:v>
                </c:pt>
                <c:pt idx="3077">
                  <c:v>41795</c:v>
                </c:pt>
                <c:pt idx="3078">
                  <c:v>41796</c:v>
                </c:pt>
                <c:pt idx="3079">
                  <c:v>41797</c:v>
                </c:pt>
                <c:pt idx="3080">
                  <c:v>41798</c:v>
                </c:pt>
                <c:pt idx="3081">
                  <c:v>41799</c:v>
                </c:pt>
                <c:pt idx="3082">
                  <c:v>41800</c:v>
                </c:pt>
                <c:pt idx="3083">
                  <c:v>41801</c:v>
                </c:pt>
                <c:pt idx="3084">
                  <c:v>41802</c:v>
                </c:pt>
                <c:pt idx="3085">
                  <c:v>41803</c:v>
                </c:pt>
                <c:pt idx="3086">
                  <c:v>41804</c:v>
                </c:pt>
                <c:pt idx="3087">
                  <c:v>41805</c:v>
                </c:pt>
                <c:pt idx="3088">
                  <c:v>41806</c:v>
                </c:pt>
                <c:pt idx="3089">
                  <c:v>41807</c:v>
                </c:pt>
                <c:pt idx="3090">
                  <c:v>41808</c:v>
                </c:pt>
                <c:pt idx="3091">
                  <c:v>41809</c:v>
                </c:pt>
                <c:pt idx="3092">
                  <c:v>41810</c:v>
                </c:pt>
                <c:pt idx="3093">
                  <c:v>41811</c:v>
                </c:pt>
                <c:pt idx="3094">
                  <c:v>41812</c:v>
                </c:pt>
                <c:pt idx="3095">
                  <c:v>41813</c:v>
                </c:pt>
                <c:pt idx="3096">
                  <c:v>41814</c:v>
                </c:pt>
                <c:pt idx="3097">
                  <c:v>41815</c:v>
                </c:pt>
                <c:pt idx="3098">
                  <c:v>41816</c:v>
                </c:pt>
                <c:pt idx="3099">
                  <c:v>41817</c:v>
                </c:pt>
                <c:pt idx="3100">
                  <c:v>41818</c:v>
                </c:pt>
                <c:pt idx="3101">
                  <c:v>41819</c:v>
                </c:pt>
                <c:pt idx="3102">
                  <c:v>41820</c:v>
                </c:pt>
                <c:pt idx="3103">
                  <c:v>41821</c:v>
                </c:pt>
                <c:pt idx="3104">
                  <c:v>41822</c:v>
                </c:pt>
                <c:pt idx="3105">
                  <c:v>41823</c:v>
                </c:pt>
                <c:pt idx="3106">
                  <c:v>41824</c:v>
                </c:pt>
                <c:pt idx="3107">
                  <c:v>41825</c:v>
                </c:pt>
                <c:pt idx="3108">
                  <c:v>41826</c:v>
                </c:pt>
                <c:pt idx="3109">
                  <c:v>41827</c:v>
                </c:pt>
                <c:pt idx="3110">
                  <c:v>41828</c:v>
                </c:pt>
                <c:pt idx="3111">
                  <c:v>41829</c:v>
                </c:pt>
                <c:pt idx="3112">
                  <c:v>41830</c:v>
                </c:pt>
                <c:pt idx="3113">
                  <c:v>41831</c:v>
                </c:pt>
                <c:pt idx="3114">
                  <c:v>41832</c:v>
                </c:pt>
                <c:pt idx="3115">
                  <c:v>41833</c:v>
                </c:pt>
                <c:pt idx="3116">
                  <c:v>41834</c:v>
                </c:pt>
                <c:pt idx="3117">
                  <c:v>41835</c:v>
                </c:pt>
                <c:pt idx="3118">
                  <c:v>41836</c:v>
                </c:pt>
                <c:pt idx="3119">
                  <c:v>41837</c:v>
                </c:pt>
                <c:pt idx="3120">
                  <c:v>41838</c:v>
                </c:pt>
                <c:pt idx="3121">
                  <c:v>41839</c:v>
                </c:pt>
                <c:pt idx="3122">
                  <c:v>41840</c:v>
                </c:pt>
                <c:pt idx="3123">
                  <c:v>41841</c:v>
                </c:pt>
                <c:pt idx="3124">
                  <c:v>41842</c:v>
                </c:pt>
                <c:pt idx="3125">
                  <c:v>41843</c:v>
                </c:pt>
                <c:pt idx="3126">
                  <c:v>41844</c:v>
                </c:pt>
                <c:pt idx="3127">
                  <c:v>41845</c:v>
                </c:pt>
                <c:pt idx="3128">
                  <c:v>41846</c:v>
                </c:pt>
                <c:pt idx="3129">
                  <c:v>41847</c:v>
                </c:pt>
                <c:pt idx="3130">
                  <c:v>41848</c:v>
                </c:pt>
                <c:pt idx="3131">
                  <c:v>41849</c:v>
                </c:pt>
                <c:pt idx="3132">
                  <c:v>41850</c:v>
                </c:pt>
                <c:pt idx="3133">
                  <c:v>41851</c:v>
                </c:pt>
                <c:pt idx="3134">
                  <c:v>41852</c:v>
                </c:pt>
                <c:pt idx="3135">
                  <c:v>41853</c:v>
                </c:pt>
                <c:pt idx="3136">
                  <c:v>41854</c:v>
                </c:pt>
                <c:pt idx="3137">
                  <c:v>41855</c:v>
                </c:pt>
                <c:pt idx="3138">
                  <c:v>41856</c:v>
                </c:pt>
                <c:pt idx="3139">
                  <c:v>41857</c:v>
                </c:pt>
                <c:pt idx="3140">
                  <c:v>41858</c:v>
                </c:pt>
                <c:pt idx="3141">
                  <c:v>41859</c:v>
                </c:pt>
                <c:pt idx="3142">
                  <c:v>41860</c:v>
                </c:pt>
                <c:pt idx="3143">
                  <c:v>41861</c:v>
                </c:pt>
                <c:pt idx="3144">
                  <c:v>41862</c:v>
                </c:pt>
                <c:pt idx="3145">
                  <c:v>41863</c:v>
                </c:pt>
                <c:pt idx="3146">
                  <c:v>41864</c:v>
                </c:pt>
                <c:pt idx="3147">
                  <c:v>41865</c:v>
                </c:pt>
                <c:pt idx="3148">
                  <c:v>41866</c:v>
                </c:pt>
                <c:pt idx="3149">
                  <c:v>41867</c:v>
                </c:pt>
                <c:pt idx="3150">
                  <c:v>41868</c:v>
                </c:pt>
                <c:pt idx="3151">
                  <c:v>41869</c:v>
                </c:pt>
                <c:pt idx="3152">
                  <c:v>41870</c:v>
                </c:pt>
                <c:pt idx="3153">
                  <c:v>41871</c:v>
                </c:pt>
                <c:pt idx="3154">
                  <c:v>41872</c:v>
                </c:pt>
                <c:pt idx="3155">
                  <c:v>41873</c:v>
                </c:pt>
                <c:pt idx="3156">
                  <c:v>41874</c:v>
                </c:pt>
                <c:pt idx="3157">
                  <c:v>41875</c:v>
                </c:pt>
                <c:pt idx="3158">
                  <c:v>41876</c:v>
                </c:pt>
                <c:pt idx="3159">
                  <c:v>41877</c:v>
                </c:pt>
                <c:pt idx="3160">
                  <c:v>41878</c:v>
                </c:pt>
                <c:pt idx="3161">
                  <c:v>41879</c:v>
                </c:pt>
                <c:pt idx="3162">
                  <c:v>41880</c:v>
                </c:pt>
                <c:pt idx="3163">
                  <c:v>41881</c:v>
                </c:pt>
                <c:pt idx="3164">
                  <c:v>41882</c:v>
                </c:pt>
                <c:pt idx="3165">
                  <c:v>41883</c:v>
                </c:pt>
                <c:pt idx="3166">
                  <c:v>41884</c:v>
                </c:pt>
                <c:pt idx="3167">
                  <c:v>41885</c:v>
                </c:pt>
                <c:pt idx="3168">
                  <c:v>41886</c:v>
                </c:pt>
                <c:pt idx="3169">
                  <c:v>41887</c:v>
                </c:pt>
                <c:pt idx="3170">
                  <c:v>41888</c:v>
                </c:pt>
                <c:pt idx="3171">
                  <c:v>41889</c:v>
                </c:pt>
                <c:pt idx="3172">
                  <c:v>41890</c:v>
                </c:pt>
                <c:pt idx="3173">
                  <c:v>41891</c:v>
                </c:pt>
                <c:pt idx="3174">
                  <c:v>41892</c:v>
                </c:pt>
                <c:pt idx="3175">
                  <c:v>41893</c:v>
                </c:pt>
                <c:pt idx="3176">
                  <c:v>41894</c:v>
                </c:pt>
                <c:pt idx="3177">
                  <c:v>41895</c:v>
                </c:pt>
                <c:pt idx="3178">
                  <c:v>41896</c:v>
                </c:pt>
                <c:pt idx="3179">
                  <c:v>41897</c:v>
                </c:pt>
                <c:pt idx="3180">
                  <c:v>41898</c:v>
                </c:pt>
                <c:pt idx="3181">
                  <c:v>41899</c:v>
                </c:pt>
                <c:pt idx="3182">
                  <c:v>41900</c:v>
                </c:pt>
                <c:pt idx="3183">
                  <c:v>41901</c:v>
                </c:pt>
                <c:pt idx="3184">
                  <c:v>41902</c:v>
                </c:pt>
                <c:pt idx="3185">
                  <c:v>41903</c:v>
                </c:pt>
                <c:pt idx="3186">
                  <c:v>41904</c:v>
                </c:pt>
                <c:pt idx="3187">
                  <c:v>41905</c:v>
                </c:pt>
                <c:pt idx="3188">
                  <c:v>41906</c:v>
                </c:pt>
                <c:pt idx="3189">
                  <c:v>41907</c:v>
                </c:pt>
                <c:pt idx="3190">
                  <c:v>41908</c:v>
                </c:pt>
                <c:pt idx="3191">
                  <c:v>41909</c:v>
                </c:pt>
                <c:pt idx="3192">
                  <c:v>41910</c:v>
                </c:pt>
                <c:pt idx="3193">
                  <c:v>41911</c:v>
                </c:pt>
                <c:pt idx="3194">
                  <c:v>41912</c:v>
                </c:pt>
                <c:pt idx="3195">
                  <c:v>41913</c:v>
                </c:pt>
                <c:pt idx="3196">
                  <c:v>41914</c:v>
                </c:pt>
                <c:pt idx="3197">
                  <c:v>41915</c:v>
                </c:pt>
                <c:pt idx="3198">
                  <c:v>41916</c:v>
                </c:pt>
                <c:pt idx="3199">
                  <c:v>41917</c:v>
                </c:pt>
                <c:pt idx="3200">
                  <c:v>41918</c:v>
                </c:pt>
                <c:pt idx="3201">
                  <c:v>41919</c:v>
                </c:pt>
                <c:pt idx="3202">
                  <c:v>41920</c:v>
                </c:pt>
                <c:pt idx="3203">
                  <c:v>41921</c:v>
                </c:pt>
                <c:pt idx="3204">
                  <c:v>41922</c:v>
                </c:pt>
                <c:pt idx="3205">
                  <c:v>41923</c:v>
                </c:pt>
                <c:pt idx="3206">
                  <c:v>41924</c:v>
                </c:pt>
                <c:pt idx="3207">
                  <c:v>41925</c:v>
                </c:pt>
                <c:pt idx="3208">
                  <c:v>41926</c:v>
                </c:pt>
                <c:pt idx="3209">
                  <c:v>41927</c:v>
                </c:pt>
                <c:pt idx="3210">
                  <c:v>41928</c:v>
                </c:pt>
                <c:pt idx="3211">
                  <c:v>41929</c:v>
                </c:pt>
                <c:pt idx="3212">
                  <c:v>41930</c:v>
                </c:pt>
                <c:pt idx="3213">
                  <c:v>41931</c:v>
                </c:pt>
                <c:pt idx="3214">
                  <c:v>41932</c:v>
                </c:pt>
                <c:pt idx="3215">
                  <c:v>41933</c:v>
                </c:pt>
                <c:pt idx="3216">
                  <c:v>41934</c:v>
                </c:pt>
                <c:pt idx="3217">
                  <c:v>41935</c:v>
                </c:pt>
                <c:pt idx="3218">
                  <c:v>41936</c:v>
                </c:pt>
                <c:pt idx="3219">
                  <c:v>41937</c:v>
                </c:pt>
                <c:pt idx="3220">
                  <c:v>41938</c:v>
                </c:pt>
                <c:pt idx="3221">
                  <c:v>41939</c:v>
                </c:pt>
                <c:pt idx="3222">
                  <c:v>41940</c:v>
                </c:pt>
                <c:pt idx="3223">
                  <c:v>41941</c:v>
                </c:pt>
                <c:pt idx="3224">
                  <c:v>41942</c:v>
                </c:pt>
                <c:pt idx="3225">
                  <c:v>41943</c:v>
                </c:pt>
                <c:pt idx="3226">
                  <c:v>41944</c:v>
                </c:pt>
                <c:pt idx="3227">
                  <c:v>41945</c:v>
                </c:pt>
                <c:pt idx="3228">
                  <c:v>41946</c:v>
                </c:pt>
                <c:pt idx="3229">
                  <c:v>41947</c:v>
                </c:pt>
                <c:pt idx="3230">
                  <c:v>41948</c:v>
                </c:pt>
                <c:pt idx="3231">
                  <c:v>41949</c:v>
                </c:pt>
                <c:pt idx="3232">
                  <c:v>41950</c:v>
                </c:pt>
                <c:pt idx="3233">
                  <c:v>41951</c:v>
                </c:pt>
                <c:pt idx="3234">
                  <c:v>41952</c:v>
                </c:pt>
                <c:pt idx="3235">
                  <c:v>41953</c:v>
                </c:pt>
                <c:pt idx="3236">
                  <c:v>41954</c:v>
                </c:pt>
                <c:pt idx="3237">
                  <c:v>41955</c:v>
                </c:pt>
                <c:pt idx="3238">
                  <c:v>41956</c:v>
                </c:pt>
                <c:pt idx="3239">
                  <c:v>41957</c:v>
                </c:pt>
                <c:pt idx="3240">
                  <c:v>41958</c:v>
                </c:pt>
                <c:pt idx="3241">
                  <c:v>41959</c:v>
                </c:pt>
                <c:pt idx="3242">
                  <c:v>41960</c:v>
                </c:pt>
                <c:pt idx="3243">
                  <c:v>41961</c:v>
                </c:pt>
                <c:pt idx="3244">
                  <c:v>41962</c:v>
                </c:pt>
                <c:pt idx="3245">
                  <c:v>41963</c:v>
                </c:pt>
                <c:pt idx="3246">
                  <c:v>41964</c:v>
                </c:pt>
                <c:pt idx="3247">
                  <c:v>41965</c:v>
                </c:pt>
                <c:pt idx="3248">
                  <c:v>41966</c:v>
                </c:pt>
                <c:pt idx="3249">
                  <c:v>41967</c:v>
                </c:pt>
                <c:pt idx="3250">
                  <c:v>41968</c:v>
                </c:pt>
                <c:pt idx="3251">
                  <c:v>41969</c:v>
                </c:pt>
                <c:pt idx="3252">
                  <c:v>41970</c:v>
                </c:pt>
                <c:pt idx="3253">
                  <c:v>41971</c:v>
                </c:pt>
                <c:pt idx="3254">
                  <c:v>41972</c:v>
                </c:pt>
                <c:pt idx="3255">
                  <c:v>41973</c:v>
                </c:pt>
                <c:pt idx="3256">
                  <c:v>41974</c:v>
                </c:pt>
                <c:pt idx="3257">
                  <c:v>41975</c:v>
                </c:pt>
                <c:pt idx="3258">
                  <c:v>41976</c:v>
                </c:pt>
                <c:pt idx="3259">
                  <c:v>41977</c:v>
                </c:pt>
                <c:pt idx="3260">
                  <c:v>41978</c:v>
                </c:pt>
                <c:pt idx="3261">
                  <c:v>41979</c:v>
                </c:pt>
                <c:pt idx="3262">
                  <c:v>41980</c:v>
                </c:pt>
                <c:pt idx="3263">
                  <c:v>41981</c:v>
                </c:pt>
                <c:pt idx="3264">
                  <c:v>41982</c:v>
                </c:pt>
                <c:pt idx="3265">
                  <c:v>41983</c:v>
                </c:pt>
                <c:pt idx="3266">
                  <c:v>41984</c:v>
                </c:pt>
                <c:pt idx="3267">
                  <c:v>41985</c:v>
                </c:pt>
                <c:pt idx="3268">
                  <c:v>41986</c:v>
                </c:pt>
                <c:pt idx="3269">
                  <c:v>41987</c:v>
                </c:pt>
                <c:pt idx="3270">
                  <c:v>41988</c:v>
                </c:pt>
                <c:pt idx="3271">
                  <c:v>41989</c:v>
                </c:pt>
                <c:pt idx="3272">
                  <c:v>41990</c:v>
                </c:pt>
                <c:pt idx="3273">
                  <c:v>41991</c:v>
                </c:pt>
                <c:pt idx="3274">
                  <c:v>41992</c:v>
                </c:pt>
                <c:pt idx="3275">
                  <c:v>41993</c:v>
                </c:pt>
                <c:pt idx="3276">
                  <c:v>41994</c:v>
                </c:pt>
                <c:pt idx="3277">
                  <c:v>41995</c:v>
                </c:pt>
                <c:pt idx="3278">
                  <c:v>41996</c:v>
                </c:pt>
                <c:pt idx="3279">
                  <c:v>41997</c:v>
                </c:pt>
                <c:pt idx="3280">
                  <c:v>41998</c:v>
                </c:pt>
                <c:pt idx="3281">
                  <c:v>41999</c:v>
                </c:pt>
                <c:pt idx="3282">
                  <c:v>42000</c:v>
                </c:pt>
                <c:pt idx="3283">
                  <c:v>42001</c:v>
                </c:pt>
                <c:pt idx="3284">
                  <c:v>42002</c:v>
                </c:pt>
                <c:pt idx="3285">
                  <c:v>42003</c:v>
                </c:pt>
                <c:pt idx="3286">
                  <c:v>42004</c:v>
                </c:pt>
                <c:pt idx="3287">
                  <c:v>42005</c:v>
                </c:pt>
                <c:pt idx="3288">
                  <c:v>42006</c:v>
                </c:pt>
                <c:pt idx="3289">
                  <c:v>42007</c:v>
                </c:pt>
                <c:pt idx="3290">
                  <c:v>42008</c:v>
                </c:pt>
                <c:pt idx="3291">
                  <c:v>42009</c:v>
                </c:pt>
                <c:pt idx="3292">
                  <c:v>42010</c:v>
                </c:pt>
                <c:pt idx="3293">
                  <c:v>42011</c:v>
                </c:pt>
                <c:pt idx="3294">
                  <c:v>42012</c:v>
                </c:pt>
                <c:pt idx="3295">
                  <c:v>42013</c:v>
                </c:pt>
                <c:pt idx="3296">
                  <c:v>42014</c:v>
                </c:pt>
                <c:pt idx="3297">
                  <c:v>42015</c:v>
                </c:pt>
                <c:pt idx="3298">
                  <c:v>42016</c:v>
                </c:pt>
                <c:pt idx="3299">
                  <c:v>42017</c:v>
                </c:pt>
                <c:pt idx="3300">
                  <c:v>42018</c:v>
                </c:pt>
                <c:pt idx="3301">
                  <c:v>42019</c:v>
                </c:pt>
                <c:pt idx="3302">
                  <c:v>42020</c:v>
                </c:pt>
                <c:pt idx="3303">
                  <c:v>42021</c:v>
                </c:pt>
                <c:pt idx="3304">
                  <c:v>42022</c:v>
                </c:pt>
                <c:pt idx="3305">
                  <c:v>42023</c:v>
                </c:pt>
                <c:pt idx="3306">
                  <c:v>42024</c:v>
                </c:pt>
                <c:pt idx="3307">
                  <c:v>42025</c:v>
                </c:pt>
                <c:pt idx="3308">
                  <c:v>42026</c:v>
                </c:pt>
                <c:pt idx="3309">
                  <c:v>42027</c:v>
                </c:pt>
                <c:pt idx="3310">
                  <c:v>42028</c:v>
                </c:pt>
                <c:pt idx="3311">
                  <c:v>42029</c:v>
                </c:pt>
                <c:pt idx="3312">
                  <c:v>42030</c:v>
                </c:pt>
                <c:pt idx="3313">
                  <c:v>42031</c:v>
                </c:pt>
                <c:pt idx="3314">
                  <c:v>42032</c:v>
                </c:pt>
                <c:pt idx="3315">
                  <c:v>42033</c:v>
                </c:pt>
                <c:pt idx="3316">
                  <c:v>42034</c:v>
                </c:pt>
                <c:pt idx="3317">
                  <c:v>42035</c:v>
                </c:pt>
                <c:pt idx="3318">
                  <c:v>42036</c:v>
                </c:pt>
                <c:pt idx="3319">
                  <c:v>42037</c:v>
                </c:pt>
                <c:pt idx="3320">
                  <c:v>42038</c:v>
                </c:pt>
                <c:pt idx="3321">
                  <c:v>42039</c:v>
                </c:pt>
                <c:pt idx="3322">
                  <c:v>42040</c:v>
                </c:pt>
                <c:pt idx="3323">
                  <c:v>42041</c:v>
                </c:pt>
                <c:pt idx="3324">
                  <c:v>42042</c:v>
                </c:pt>
                <c:pt idx="3325">
                  <c:v>42043</c:v>
                </c:pt>
                <c:pt idx="3326">
                  <c:v>42044</c:v>
                </c:pt>
                <c:pt idx="3327">
                  <c:v>42045</c:v>
                </c:pt>
                <c:pt idx="3328">
                  <c:v>42046</c:v>
                </c:pt>
                <c:pt idx="3329">
                  <c:v>42047</c:v>
                </c:pt>
                <c:pt idx="3330">
                  <c:v>42048</c:v>
                </c:pt>
                <c:pt idx="3331">
                  <c:v>42049</c:v>
                </c:pt>
                <c:pt idx="3332">
                  <c:v>42050</c:v>
                </c:pt>
                <c:pt idx="3333">
                  <c:v>42051</c:v>
                </c:pt>
                <c:pt idx="3334">
                  <c:v>42052</c:v>
                </c:pt>
                <c:pt idx="3335">
                  <c:v>42053</c:v>
                </c:pt>
                <c:pt idx="3336">
                  <c:v>42054</c:v>
                </c:pt>
                <c:pt idx="3337">
                  <c:v>42055</c:v>
                </c:pt>
                <c:pt idx="3338">
                  <c:v>42056</c:v>
                </c:pt>
                <c:pt idx="3339">
                  <c:v>42057</c:v>
                </c:pt>
                <c:pt idx="3340">
                  <c:v>42058</c:v>
                </c:pt>
                <c:pt idx="3341">
                  <c:v>42059</c:v>
                </c:pt>
                <c:pt idx="3342">
                  <c:v>42060</c:v>
                </c:pt>
                <c:pt idx="3343">
                  <c:v>42061</c:v>
                </c:pt>
                <c:pt idx="3344">
                  <c:v>42062</c:v>
                </c:pt>
                <c:pt idx="3345">
                  <c:v>42063</c:v>
                </c:pt>
                <c:pt idx="3346">
                  <c:v>42064</c:v>
                </c:pt>
                <c:pt idx="3347">
                  <c:v>42065</c:v>
                </c:pt>
                <c:pt idx="3348">
                  <c:v>42066</c:v>
                </c:pt>
                <c:pt idx="3349">
                  <c:v>42067</c:v>
                </c:pt>
                <c:pt idx="3350">
                  <c:v>42068</c:v>
                </c:pt>
                <c:pt idx="3351">
                  <c:v>42069</c:v>
                </c:pt>
                <c:pt idx="3352">
                  <c:v>42070</c:v>
                </c:pt>
                <c:pt idx="3353">
                  <c:v>42071</c:v>
                </c:pt>
                <c:pt idx="3354">
                  <c:v>42072</c:v>
                </c:pt>
                <c:pt idx="3355">
                  <c:v>42073</c:v>
                </c:pt>
                <c:pt idx="3356">
                  <c:v>42074</c:v>
                </c:pt>
                <c:pt idx="3357">
                  <c:v>42075</c:v>
                </c:pt>
                <c:pt idx="3358">
                  <c:v>42076</c:v>
                </c:pt>
                <c:pt idx="3359">
                  <c:v>42077</c:v>
                </c:pt>
                <c:pt idx="3360">
                  <c:v>42078</c:v>
                </c:pt>
                <c:pt idx="3361">
                  <c:v>42079</c:v>
                </c:pt>
                <c:pt idx="3362">
                  <c:v>42080</c:v>
                </c:pt>
                <c:pt idx="3363">
                  <c:v>42081</c:v>
                </c:pt>
                <c:pt idx="3364">
                  <c:v>42082</c:v>
                </c:pt>
                <c:pt idx="3365">
                  <c:v>42083</c:v>
                </c:pt>
                <c:pt idx="3366">
                  <c:v>42084</c:v>
                </c:pt>
                <c:pt idx="3367">
                  <c:v>42085</c:v>
                </c:pt>
                <c:pt idx="3368">
                  <c:v>42086</c:v>
                </c:pt>
                <c:pt idx="3369">
                  <c:v>42087</c:v>
                </c:pt>
                <c:pt idx="3370">
                  <c:v>42088</c:v>
                </c:pt>
                <c:pt idx="3371">
                  <c:v>42089</c:v>
                </c:pt>
                <c:pt idx="3372">
                  <c:v>42090</c:v>
                </c:pt>
                <c:pt idx="3373">
                  <c:v>42091</c:v>
                </c:pt>
                <c:pt idx="3374">
                  <c:v>42092</c:v>
                </c:pt>
                <c:pt idx="3375">
                  <c:v>42093</c:v>
                </c:pt>
                <c:pt idx="3376">
                  <c:v>42094</c:v>
                </c:pt>
                <c:pt idx="3377">
                  <c:v>42095</c:v>
                </c:pt>
                <c:pt idx="3378">
                  <c:v>42096</c:v>
                </c:pt>
                <c:pt idx="3379">
                  <c:v>42097</c:v>
                </c:pt>
                <c:pt idx="3380">
                  <c:v>42098</c:v>
                </c:pt>
                <c:pt idx="3381">
                  <c:v>42099</c:v>
                </c:pt>
                <c:pt idx="3382">
                  <c:v>42100</c:v>
                </c:pt>
                <c:pt idx="3383">
                  <c:v>42101</c:v>
                </c:pt>
                <c:pt idx="3384">
                  <c:v>42102</c:v>
                </c:pt>
                <c:pt idx="3385">
                  <c:v>42103</c:v>
                </c:pt>
                <c:pt idx="3386">
                  <c:v>42104</c:v>
                </c:pt>
                <c:pt idx="3387">
                  <c:v>42105</c:v>
                </c:pt>
                <c:pt idx="3388">
                  <c:v>42106</c:v>
                </c:pt>
                <c:pt idx="3389">
                  <c:v>42107</c:v>
                </c:pt>
                <c:pt idx="3390">
                  <c:v>42108</c:v>
                </c:pt>
                <c:pt idx="3391">
                  <c:v>42109</c:v>
                </c:pt>
                <c:pt idx="3392">
                  <c:v>42110</c:v>
                </c:pt>
                <c:pt idx="3393">
                  <c:v>42111</c:v>
                </c:pt>
                <c:pt idx="3394">
                  <c:v>42112</c:v>
                </c:pt>
                <c:pt idx="3395">
                  <c:v>42113</c:v>
                </c:pt>
                <c:pt idx="3396">
                  <c:v>42114</c:v>
                </c:pt>
                <c:pt idx="3397">
                  <c:v>42115</c:v>
                </c:pt>
                <c:pt idx="3398">
                  <c:v>42116</c:v>
                </c:pt>
                <c:pt idx="3399">
                  <c:v>42117</c:v>
                </c:pt>
                <c:pt idx="3400">
                  <c:v>42118</c:v>
                </c:pt>
                <c:pt idx="3401">
                  <c:v>42119</c:v>
                </c:pt>
                <c:pt idx="3402">
                  <c:v>42120</c:v>
                </c:pt>
                <c:pt idx="3403">
                  <c:v>42121</c:v>
                </c:pt>
                <c:pt idx="3404">
                  <c:v>42122</c:v>
                </c:pt>
                <c:pt idx="3405">
                  <c:v>42123</c:v>
                </c:pt>
                <c:pt idx="3406">
                  <c:v>42124</c:v>
                </c:pt>
                <c:pt idx="3407">
                  <c:v>42125</c:v>
                </c:pt>
                <c:pt idx="3408">
                  <c:v>42126</c:v>
                </c:pt>
                <c:pt idx="3409">
                  <c:v>42127</c:v>
                </c:pt>
                <c:pt idx="3410">
                  <c:v>42128</c:v>
                </c:pt>
                <c:pt idx="3411">
                  <c:v>42129</c:v>
                </c:pt>
                <c:pt idx="3412">
                  <c:v>42130</c:v>
                </c:pt>
                <c:pt idx="3413">
                  <c:v>42131</c:v>
                </c:pt>
                <c:pt idx="3414">
                  <c:v>42132</c:v>
                </c:pt>
                <c:pt idx="3415">
                  <c:v>42133</c:v>
                </c:pt>
                <c:pt idx="3416">
                  <c:v>42134</c:v>
                </c:pt>
                <c:pt idx="3417">
                  <c:v>42135</c:v>
                </c:pt>
                <c:pt idx="3418">
                  <c:v>42136</c:v>
                </c:pt>
                <c:pt idx="3419">
                  <c:v>42137</c:v>
                </c:pt>
                <c:pt idx="3420">
                  <c:v>42138</c:v>
                </c:pt>
                <c:pt idx="3421">
                  <c:v>42139</c:v>
                </c:pt>
                <c:pt idx="3422">
                  <c:v>42140</c:v>
                </c:pt>
                <c:pt idx="3423">
                  <c:v>42141</c:v>
                </c:pt>
                <c:pt idx="3424">
                  <c:v>42142</c:v>
                </c:pt>
                <c:pt idx="3425">
                  <c:v>42143</c:v>
                </c:pt>
                <c:pt idx="3426">
                  <c:v>42144</c:v>
                </c:pt>
                <c:pt idx="3427">
                  <c:v>42145</c:v>
                </c:pt>
                <c:pt idx="3428">
                  <c:v>42146</c:v>
                </c:pt>
                <c:pt idx="3429">
                  <c:v>42147</c:v>
                </c:pt>
                <c:pt idx="3430">
                  <c:v>42148</c:v>
                </c:pt>
                <c:pt idx="3431">
                  <c:v>42149</c:v>
                </c:pt>
                <c:pt idx="3432">
                  <c:v>42150</c:v>
                </c:pt>
                <c:pt idx="3433">
                  <c:v>42151</c:v>
                </c:pt>
                <c:pt idx="3434">
                  <c:v>42152</c:v>
                </c:pt>
                <c:pt idx="3435">
                  <c:v>42153</c:v>
                </c:pt>
                <c:pt idx="3436">
                  <c:v>42154</c:v>
                </c:pt>
                <c:pt idx="3437">
                  <c:v>42155</c:v>
                </c:pt>
                <c:pt idx="3438">
                  <c:v>42156</c:v>
                </c:pt>
                <c:pt idx="3439">
                  <c:v>42157</c:v>
                </c:pt>
                <c:pt idx="3440">
                  <c:v>42158</c:v>
                </c:pt>
                <c:pt idx="3441">
                  <c:v>42159</c:v>
                </c:pt>
                <c:pt idx="3442">
                  <c:v>42160</c:v>
                </c:pt>
                <c:pt idx="3443">
                  <c:v>42161</c:v>
                </c:pt>
                <c:pt idx="3444">
                  <c:v>42162</c:v>
                </c:pt>
                <c:pt idx="3445">
                  <c:v>42163</c:v>
                </c:pt>
                <c:pt idx="3446">
                  <c:v>42164</c:v>
                </c:pt>
                <c:pt idx="3447">
                  <c:v>42165</c:v>
                </c:pt>
                <c:pt idx="3448">
                  <c:v>42166</c:v>
                </c:pt>
                <c:pt idx="3449">
                  <c:v>42167</c:v>
                </c:pt>
                <c:pt idx="3450">
                  <c:v>42168</c:v>
                </c:pt>
                <c:pt idx="3451">
                  <c:v>42169</c:v>
                </c:pt>
                <c:pt idx="3452">
                  <c:v>42170</c:v>
                </c:pt>
                <c:pt idx="3453">
                  <c:v>42171</c:v>
                </c:pt>
                <c:pt idx="3454">
                  <c:v>42172</c:v>
                </c:pt>
                <c:pt idx="3455">
                  <c:v>42173</c:v>
                </c:pt>
                <c:pt idx="3456">
                  <c:v>42174</c:v>
                </c:pt>
                <c:pt idx="3457">
                  <c:v>42175</c:v>
                </c:pt>
                <c:pt idx="3458">
                  <c:v>42176</c:v>
                </c:pt>
                <c:pt idx="3459">
                  <c:v>42177</c:v>
                </c:pt>
                <c:pt idx="3460">
                  <c:v>42178</c:v>
                </c:pt>
                <c:pt idx="3461">
                  <c:v>42179</c:v>
                </c:pt>
                <c:pt idx="3462">
                  <c:v>42180</c:v>
                </c:pt>
                <c:pt idx="3463">
                  <c:v>42181</c:v>
                </c:pt>
                <c:pt idx="3464">
                  <c:v>42182</c:v>
                </c:pt>
                <c:pt idx="3465">
                  <c:v>42183</c:v>
                </c:pt>
                <c:pt idx="3466">
                  <c:v>42184</c:v>
                </c:pt>
                <c:pt idx="3467">
                  <c:v>42185</c:v>
                </c:pt>
                <c:pt idx="3468">
                  <c:v>42186</c:v>
                </c:pt>
                <c:pt idx="3469">
                  <c:v>42187</c:v>
                </c:pt>
                <c:pt idx="3470">
                  <c:v>42188</c:v>
                </c:pt>
                <c:pt idx="3471">
                  <c:v>42189</c:v>
                </c:pt>
                <c:pt idx="3472">
                  <c:v>42190</c:v>
                </c:pt>
                <c:pt idx="3473">
                  <c:v>42191</c:v>
                </c:pt>
                <c:pt idx="3474">
                  <c:v>42192</c:v>
                </c:pt>
                <c:pt idx="3475">
                  <c:v>42193</c:v>
                </c:pt>
                <c:pt idx="3476">
                  <c:v>42194</c:v>
                </c:pt>
                <c:pt idx="3477">
                  <c:v>42195</c:v>
                </c:pt>
                <c:pt idx="3478">
                  <c:v>42196</c:v>
                </c:pt>
                <c:pt idx="3479">
                  <c:v>42197</c:v>
                </c:pt>
                <c:pt idx="3480">
                  <c:v>42198</c:v>
                </c:pt>
                <c:pt idx="3481">
                  <c:v>42199</c:v>
                </c:pt>
                <c:pt idx="3482">
                  <c:v>42200</c:v>
                </c:pt>
                <c:pt idx="3483">
                  <c:v>42201</c:v>
                </c:pt>
                <c:pt idx="3484">
                  <c:v>42202</c:v>
                </c:pt>
                <c:pt idx="3485">
                  <c:v>42203</c:v>
                </c:pt>
                <c:pt idx="3486">
                  <c:v>42204</c:v>
                </c:pt>
                <c:pt idx="3487">
                  <c:v>42205</c:v>
                </c:pt>
                <c:pt idx="3488">
                  <c:v>42206</c:v>
                </c:pt>
                <c:pt idx="3489">
                  <c:v>42207</c:v>
                </c:pt>
                <c:pt idx="3490">
                  <c:v>42208</c:v>
                </c:pt>
                <c:pt idx="3491">
                  <c:v>42209</c:v>
                </c:pt>
                <c:pt idx="3492">
                  <c:v>42210</c:v>
                </c:pt>
                <c:pt idx="3493">
                  <c:v>42211</c:v>
                </c:pt>
                <c:pt idx="3494">
                  <c:v>42212</c:v>
                </c:pt>
                <c:pt idx="3495">
                  <c:v>42213</c:v>
                </c:pt>
                <c:pt idx="3496">
                  <c:v>42214</c:v>
                </c:pt>
                <c:pt idx="3497">
                  <c:v>42215</c:v>
                </c:pt>
                <c:pt idx="3498">
                  <c:v>42216</c:v>
                </c:pt>
                <c:pt idx="3499">
                  <c:v>42217</c:v>
                </c:pt>
                <c:pt idx="3500">
                  <c:v>42218</c:v>
                </c:pt>
                <c:pt idx="3501">
                  <c:v>42219</c:v>
                </c:pt>
                <c:pt idx="3502">
                  <c:v>42220</c:v>
                </c:pt>
                <c:pt idx="3503">
                  <c:v>42221</c:v>
                </c:pt>
                <c:pt idx="3504">
                  <c:v>42222</c:v>
                </c:pt>
                <c:pt idx="3505">
                  <c:v>42223</c:v>
                </c:pt>
                <c:pt idx="3506">
                  <c:v>42224</c:v>
                </c:pt>
                <c:pt idx="3507">
                  <c:v>42225</c:v>
                </c:pt>
                <c:pt idx="3508">
                  <c:v>42226</c:v>
                </c:pt>
                <c:pt idx="3509">
                  <c:v>42227</c:v>
                </c:pt>
                <c:pt idx="3510">
                  <c:v>42228</c:v>
                </c:pt>
                <c:pt idx="3511">
                  <c:v>42229</c:v>
                </c:pt>
                <c:pt idx="3512">
                  <c:v>42230</c:v>
                </c:pt>
                <c:pt idx="3513">
                  <c:v>42231</c:v>
                </c:pt>
                <c:pt idx="3514">
                  <c:v>42232</c:v>
                </c:pt>
                <c:pt idx="3515">
                  <c:v>42233</c:v>
                </c:pt>
                <c:pt idx="3516">
                  <c:v>42234</c:v>
                </c:pt>
                <c:pt idx="3517">
                  <c:v>42235</c:v>
                </c:pt>
                <c:pt idx="3518">
                  <c:v>42236</c:v>
                </c:pt>
                <c:pt idx="3519">
                  <c:v>42237</c:v>
                </c:pt>
                <c:pt idx="3520">
                  <c:v>42238</c:v>
                </c:pt>
                <c:pt idx="3521">
                  <c:v>42239</c:v>
                </c:pt>
                <c:pt idx="3522">
                  <c:v>42240</c:v>
                </c:pt>
                <c:pt idx="3523">
                  <c:v>42241</c:v>
                </c:pt>
                <c:pt idx="3524">
                  <c:v>42242</c:v>
                </c:pt>
                <c:pt idx="3525">
                  <c:v>42243</c:v>
                </c:pt>
                <c:pt idx="3526">
                  <c:v>42244</c:v>
                </c:pt>
                <c:pt idx="3527">
                  <c:v>42245</c:v>
                </c:pt>
                <c:pt idx="3528">
                  <c:v>42246</c:v>
                </c:pt>
                <c:pt idx="3529">
                  <c:v>42247</c:v>
                </c:pt>
                <c:pt idx="3530">
                  <c:v>42248</c:v>
                </c:pt>
                <c:pt idx="3531">
                  <c:v>42249</c:v>
                </c:pt>
                <c:pt idx="3532">
                  <c:v>42250</c:v>
                </c:pt>
                <c:pt idx="3533">
                  <c:v>42251</c:v>
                </c:pt>
                <c:pt idx="3534">
                  <c:v>42252</c:v>
                </c:pt>
                <c:pt idx="3535">
                  <c:v>42253</c:v>
                </c:pt>
                <c:pt idx="3536">
                  <c:v>42254</c:v>
                </c:pt>
                <c:pt idx="3537">
                  <c:v>42255</c:v>
                </c:pt>
                <c:pt idx="3538">
                  <c:v>42256</c:v>
                </c:pt>
                <c:pt idx="3539">
                  <c:v>42257</c:v>
                </c:pt>
                <c:pt idx="3540">
                  <c:v>42258</c:v>
                </c:pt>
                <c:pt idx="3541">
                  <c:v>42259</c:v>
                </c:pt>
                <c:pt idx="3542">
                  <c:v>42260</c:v>
                </c:pt>
                <c:pt idx="3543">
                  <c:v>42261</c:v>
                </c:pt>
                <c:pt idx="3544">
                  <c:v>42262</c:v>
                </c:pt>
                <c:pt idx="3545">
                  <c:v>42263</c:v>
                </c:pt>
                <c:pt idx="3546">
                  <c:v>42264</c:v>
                </c:pt>
                <c:pt idx="3547">
                  <c:v>42265</c:v>
                </c:pt>
                <c:pt idx="3548">
                  <c:v>42266</c:v>
                </c:pt>
                <c:pt idx="3549">
                  <c:v>42267</c:v>
                </c:pt>
                <c:pt idx="3550">
                  <c:v>42268</c:v>
                </c:pt>
                <c:pt idx="3551">
                  <c:v>42269</c:v>
                </c:pt>
                <c:pt idx="3552">
                  <c:v>42270</c:v>
                </c:pt>
                <c:pt idx="3553">
                  <c:v>42271</c:v>
                </c:pt>
                <c:pt idx="3554">
                  <c:v>42272</c:v>
                </c:pt>
                <c:pt idx="3555">
                  <c:v>42273</c:v>
                </c:pt>
                <c:pt idx="3556">
                  <c:v>42274</c:v>
                </c:pt>
                <c:pt idx="3557">
                  <c:v>42275</c:v>
                </c:pt>
                <c:pt idx="3558">
                  <c:v>42276</c:v>
                </c:pt>
                <c:pt idx="3559">
                  <c:v>42277</c:v>
                </c:pt>
                <c:pt idx="3560">
                  <c:v>42278</c:v>
                </c:pt>
                <c:pt idx="3561">
                  <c:v>42279</c:v>
                </c:pt>
                <c:pt idx="3562">
                  <c:v>42280</c:v>
                </c:pt>
                <c:pt idx="3563">
                  <c:v>42281</c:v>
                </c:pt>
                <c:pt idx="3564">
                  <c:v>42282</c:v>
                </c:pt>
                <c:pt idx="3565">
                  <c:v>42283</c:v>
                </c:pt>
                <c:pt idx="3566">
                  <c:v>42284</c:v>
                </c:pt>
                <c:pt idx="3567">
                  <c:v>42285</c:v>
                </c:pt>
                <c:pt idx="3568">
                  <c:v>42286</c:v>
                </c:pt>
                <c:pt idx="3569">
                  <c:v>42287</c:v>
                </c:pt>
                <c:pt idx="3570">
                  <c:v>42288</c:v>
                </c:pt>
                <c:pt idx="3571">
                  <c:v>42289</c:v>
                </c:pt>
                <c:pt idx="3572">
                  <c:v>42290</c:v>
                </c:pt>
                <c:pt idx="3573">
                  <c:v>42291</c:v>
                </c:pt>
                <c:pt idx="3574">
                  <c:v>42292</c:v>
                </c:pt>
                <c:pt idx="3575">
                  <c:v>42293</c:v>
                </c:pt>
                <c:pt idx="3576">
                  <c:v>42294</c:v>
                </c:pt>
                <c:pt idx="3577">
                  <c:v>42295</c:v>
                </c:pt>
                <c:pt idx="3578">
                  <c:v>42296</c:v>
                </c:pt>
                <c:pt idx="3579">
                  <c:v>42297</c:v>
                </c:pt>
                <c:pt idx="3580">
                  <c:v>42298</c:v>
                </c:pt>
                <c:pt idx="3581">
                  <c:v>42299</c:v>
                </c:pt>
                <c:pt idx="3582">
                  <c:v>42300</c:v>
                </c:pt>
                <c:pt idx="3583">
                  <c:v>42301</c:v>
                </c:pt>
                <c:pt idx="3584">
                  <c:v>42302</c:v>
                </c:pt>
                <c:pt idx="3585">
                  <c:v>42303</c:v>
                </c:pt>
                <c:pt idx="3586">
                  <c:v>42304</c:v>
                </c:pt>
                <c:pt idx="3587">
                  <c:v>42305</c:v>
                </c:pt>
                <c:pt idx="3588">
                  <c:v>42306</c:v>
                </c:pt>
                <c:pt idx="3589">
                  <c:v>42307</c:v>
                </c:pt>
                <c:pt idx="3590">
                  <c:v>42308</c:v>
                </c:pt>
                <c:pt idx="3591">
                  <c:v>42309</c:v>
                </c:pt>
                <c:pt idx="3592">
                  <c:v>42310</c:v>
                </c:pt>
                <c:pt idx="3593">
                  <c:v>42311</c:v>
                </c:pt>
                <c:pt idx="3594">
                  <c:v>42312</c:v>
                </c:pt>
                <c:pt idx="3595">
                  <c:v>42313</c:v>
                </c:pt>
                <c:pt idx="3596">
                  <c:v>42314</c:v>
                </c:pt>
                <c:pt idx="3597">
                  <c:v>42315</c:v>
                </c:pt>
                <c:pt idx="3598">
                  <c:v>42316</c:v>
                </c:pt>
                <c:pt idx="3599">
                  <c:v>42317</c:v>
                </c:pt>
                <c:pt idx="3600">
                  <c:v>42318</c:v>
                </c:pt>
                <c:pt idx="3601">
                  <c:v>42319</c:v>
                </c:pt>
                <c:pt idx="3602">
                  <c:v>42320</c:v>
                </c:pt>
                <c:pt idx="3603">
                  <c:v>42321</c:v>
                </c:pt>
                <c:pt idx="3604">
                  <c:v>42322</c:v>
                </c:pt>
                <c:pt idx="3605">
                  <c:v>42323</c:v>
                </c:pt>
                <c:pt idx="3606">
                  <c:v>42324</c:v>
                </c:pt>
                <c:pt idx="3607">
                  <c:v>42325</c:v>
                </c:pt>
                <c:pt idx="3608">
                  <c:v>42326</c:v>
                </c:pt>
                <c:pt idx="3609">
                  <c:v>42327</c:v>
                </c:pt>
                <c:pt idx="3610">
                  <c:v>42328</c:v>
                </c:pt>
                <c:pt idx="3611">
                  <c:v>42329</c:v>
                </c:pt>
                <c:pt idx="3612">
                  <c:v>42330</c:v>
                </c:pt>
                <c:pt idx="3613">
                  <c:v>42331</c:v>
                </c:pt>
                <c:pt idx="3614">
                  <c:v>42332</c:v>
                </c:pt>
                <c:pt idx="3615">
                  <c:v>42333</c:v>
                </c:pt>
                <c:pt idx="3616">
                  <c:v>42334</c:v>
                </c:pt>
                <c:pt idx="3617">
                  <c:v>42335</c:v>
                </c:pt>
                <c:pt idx="3618">
                  <c:v>42336</c:v>
                </c:pt>
                <c:pt idx="3619">
                  <c:v>42337</c:v>
                </c:pt>
                <c:pt idx="3620">
                  <c:v>42338</c:v>
                </c:pt>
                <c:pt idx="3621">
                  <c:v>42339</c:v>
                </c:pt>
                <c:pt idx="3622">
                  <c:v>42340</c:v>
                </c:pt>
                <c:pt idx="3623">
                  <c:v>42341</c:v>
                </c:pt>
                <c:pt idx="3624">
                  <c:v>42342</c:v>
                </c:pt>
                <c:pt idx="3625">
                  <c:v>42343</c:v>
                </c:pt>
                <c:pt idx="3626">
                  <c:v>42344</c:v>
                </c:pt>
                <c:pt idx="3627">
                  <c:v>42345</c:v>
                </c:pt>
                <c:pt idx="3628">
                  <c:v>42346</c:v>
                </c:pt>
                <c:pt idx="3629">
                  <c:v>42347</c:v>
                </c:pt>
                <c:pt idx="3630">
                  <c:v>42348</c:v>
                </c:pt>
                <c:pt idx="3631">
                  <c:v>42349</c:v>
                </c:pt>
                <c:pt idx="3632">
                  <c:v>42350</c:v>
                </c:pt>
                <c:pt idx="3633">
                  <c:v>42351</c:v>
                </c:pt>
                <c:pt idx="3634">
                  <c:v>42352</c:v>
                </c:pt>
                <c:pt idx="3635">
                  <c:v>42353</c:v>
                </c:pt>
                <c:pt idx="3636">
                  <c:v>42354</c:v>
                </c:pt>
                <c:pt idx="3637">
                  <c:v>42355</c:v>
                </c:pt>
                <c:pt idx="3638">
                  <c:v>42356</c:v>
                </c:pt>
                <c:pt idx="3639">
                  <c:v>42357</c:v>
                </c:pt>
                <c:pt idx="3640">
                  <c:v>42358</c:v>
                </c:pt>
                <c:pt idx="3641">
                  <c:v>42359</c:v>
                </c:pt>
                <c:pt idx="3642">
                  <c:v>42360</c:v>
                </c:pt>
                <c:pt idx="3643">
                  <c:v>42361</c:v>
                </c:pt>
                <c:pt idx="3644">
                  <c:v>42362</c:v>
                </c:pt>
                <c:pt idx="3645">
                  <c:v>42363</c:v>
                </c:pt>
                <c:pt idx="3646">
                  <c:v>42364</c:v>
                </c:pt>
                <c:pt idx="3647">
                  <c:v>42365</c:v>
                </c:pt>
                <c:pt idx="3648">
                  <c:v>42366</c:v>
                </c:pt>
                <c:pt idx="3649">
                  <c:v>42367</c:v>
                </c:pt>
                <c:pt idx="3650">
                  <c:v>42368</c:v>
                </c:pt>
                <c:pt idx="3651">
                  <c:v>42369</c:v>
                </c:pt>
              </c:numCache>
            </c:numRef>
          </c:xVal>
          <c:yVal>
            <c:numRef>
              <c:f>[0]!AllD2</c:f>
              <c:numCache>
                <c:formatCode>0.0</c:formatCode>
                <c:ptCount val="3652"/>
                <c:pt idx="0">
                  <c:v>4.2</c:v>
                </c:pt>
                <c:pt idx="1">
                  <c:v>3</c:v>
                </c:pt>
                <c:pt idx="2">
                  <c:v>-1.9</c:v>
                </c:pt>
                <c:pt idx="3">
                  <c:v>-0.1</c:v>
                </c:pt>
                <c:pt idx="4">
                  <c:v>1.5</c:v>
                </c:pt>
                <c:pt idx="5">
                  <c:v>-1</c:v>
                </c:pt>
                <c:pt idx="6">
                  <c:v>-0.5</c:v>
                </c:pt>
                <c:pt idx="7">
                  <c:v>-1.9</c:v>
                </c:pt>
                <c:pt idx="8">
                  <c:v>-3.3</c:v>
                </c:pt>
                <c:pt idx="9">
                  <c:v>-1</c:v>
                </c:pt>
                <c:pt idx="10">
                  <c:v>3.9</c:v>
                </c:pt>
                <c:pt idx="11">
                  <c:v>2.5</c:v>
                </c:pt>
                <c:pt idx="12">
                  <c:v>0.3</c:v>
                </c:pt>
                <c:pt idx="13">
                  <c:v>-0.4</c:v>
                </c:pt>
                <c:pt idx="14">
                  <c:v>-2.5</c:v>
                </c:pt>
                <c:pt idx="15">
                  <c:v>-3.2</c:v>
                </c:pt>
                <c:pt idx="16">
                  <c:v>-0.9</c:v>
                </c:pt>
                <c:pt idx="17">
                  <c:v>0.5</c:v>
                </c:pt>
                <c:pt idx="18">
                  <c:v>0.4</c:v>
                </c:pt>
                <c:pt idx="19">
                  <c:v>5.5</c:v>
                </c:pt>
                <c:pt idx="20">
                  <c:v>3.8</c:v>
                </c:pt>
                <c:pt idx="21">
                  <c:v>-4.2</c:v>
                </c:pt>
                <c:pt idx="22">
                  <c:v>-8.4</c:v>
                </c:pt>
                <c:pt idx="23">
                  <c:v>-6.7</c:v>
                </c:pt>
                <c:pt idx="24">
                  <c:v>-0.9</c:v>
                </c:pt>
                <c:pt idx="25">
                  <c:v>0.7</c:v>
                </c:pt>
                <c:pt idx="26">
                  <c:v>-1.5</c:v>
                </c:pt>
                <c:pt idx="27">
                  <c:v>-4.9000000000000004</c:v>
                </c:pt>
                <c:pt idx="28">
                  <c:v>-2.2999999999999998</c:v>
                </c:pt>
                <c:pt idx="29">
                  <c:v>2.7</c:v>
                </c:pt>
                <c:pt idx="30">
                  <c:v>1.3</c:v>
                </c:pt>
                <c:pt idx="31">
                  <c:v>1</c:v>
                </c:pt>
                <c:pt idx="32">
                  <c:v>0.4</c:v>
                </c:pt>
                <c:pt idx="33">
                  <c:v>3.5</c:v>
                </c:pt>
                <c:pt idx="34">
                  <c:v>1.2</c:v>
                </c:pt>
                <c:pt idx="35">
                  <c:v>-0.6</c:v>
                </c:pt>
                <c:pt idx="36">
                  <c:v>-1.2</c:v>
                </c:pt>
                <c:pt idx="37">
                  <c:v>6.2</c:v>
                </c:pt>
                <c:pt idx="38">
                  <c:v>5.3</c:v>
                </c:pt>
                <c:pt idx="39">
                  <c:v>1.1000000000000001</c:v>
                </c:pt>
                <c:pt idx="40">
                  <c:v>1.8</c:v>
                </c:pt>
                <c:pt idx="41">
                  <c:v>1.6</c:v>
                </c:pt>
                <c:pt idx="42">
                  <c:v>1</c:v>
                </c:pt>
                <c:pt idx="43">
                  <c:v>3.7</c:v>
                </c:pt>
                <c:pt idx="44">
                  <c:v>1.9</c:v>
                </c:pt>
                <c:pt idx="45">
                  <c:v>4.5</c:v>
                </c:pt>
                <c:pt idx="46">
                  <c:v>4.9000000000000004</c:v>
                </c:pt>
                <c:pt idx="47">
                  <c:v>6.3</c:v>
                </c:pt>
                <c:pt idx="48">
                  <c:v>6.3</c:v>
                </c:pt>
                <c:pt idx="49">
                  <c:v>4.0999999999999996</c:v>
                </c:pt>
                <c:pt idx="50">
                  <c:v>1</c:v>
                </c:pt>
                <c:pt idx="51">
                  <c:v>2</c:v>
                </c:pt>
                <c:pt idx="52">
                  <c:v>2</c:v>
                </c:pt>
                <c:pt idx="53">
                  <c:v>1</c:v>
                </c:pt>
                <c:pt idx="54">
                  <c:v>1.5</c:v>
                </c:pt>
                <c:pt idx="55">
                  <c:v>-0.1</c:v>
                </c:pt>
                <c:pt idx="56">
                  <c:v>2.2999999999999998</c:v>
                </c:pt>
                <c:pt idx="57">
                  <c:v>-1.8</c:v>
                </c:pt>
                <c:pt idx="58">
                  <c:v>1.7</c:v>
                </c:pt>
                <c:pt idx="59">
                  <c:v>0.9</c:v>
                </c:pt>
                <c:pt idx="60">
                  <c:v>0</c:v>
                </c:pt>
                <c:pt idx="61">
                  <c:v>1.6</c:v>
                </c:pt>
                <c:pt idx="62">
                  <c:v>2.2000000000000002</c:v>
                </c:pt>
                <c:pt idx="63">
                  <c:v>1.2</c:v>
                </c:pt>
                <c:pt idx="64">
                  <c:v>3.1</c:v>
                </c:pt>
                <c:pt idx="65">
                  <c:v>1.6</c:v>
                </c:pt>
                <c:pt idx="66">
                  <c:v>3.3</c:v>
                </c:pt>
                <c:pt idx="67">
                  <c:v>0.9</c:v>
                </c:pt>
                <c:pt idx="68">
                  <c:v>-0.4</c:v>
                </c:pt>
                <c:pt idx="69">
                  <c:v>-1.6</c:v>
                </c:pt>
                <c:pt idx="70">
                  <c:v>-1.9</c:v>
                </c:pt>
                <c:pt idx="71">
                  <c:v>-0.5</c:v>
                </c:pt>
                <c:pt idx="72">
                  <c:v>-1.1000000000000001</c:v>
                </c:pt>
                <c:pt idx="73">
                  <c:v>2.2000000000000002</c:v>
                </c:pt>
                <c:pt idx="74">
                  <c:v>1.7</c:v>
                </c:pt>
                <c:pt idx="75">
                  <c:v>1.1000000000000001</c:v>
                </c:pt>
                <c:pt idx="76">
                  <c:v>0.3</c:v>
                </c:pt>
                <c:pt idx="77">
                  <c:v>1.8</c:v>
                </c:pt>
                <c:pt idx="78">
                  <c:v>3.7</c:v>
                </c:pt>
                <c:pt idx="79">
                  <c:v>2.2999999999999998</c:v>
                </c:pt>
                <c:pt idx="80">
                  <c:v>4.0999999999999996</c:v>
                </c:pt>
                <c:pt idx="81">
                  <c:v>4</c:v>
                </c:pt>
                <c:pt idx="82">
                  <c:v>9</c:v>
                </c:pt>
                <c:pt idx="83">
                  <c:v>2</c:v>
                </c:pt>
                <c:pt idx="84">
                  <c:v>8.9</c:v>
                </c:pt>
                <c:pt idx="85">
                  <c:v>17.2</c:v>
                </c:pt>
                <c:pt idx="86">
                  <c:v>11.8</c:v>
                </c:pt>
                <c:pt idx="87">
                  <c:v>6.7</c:v>
                </c:pt>
                <c:pt idx="88">
                  <c:v>7.7</c:v>
                </c:pt>
                <c:pt idx="89">
                  <c:v>10.3</c:v>
                </c:pt>
                <c:pt idx="90">
                  <c:v>10.6</c:v>
                </c:pt>
                <c:pt idx="91">
                  <c:v>8.8000000000000007</c:v>
                </c:pt>
                <c:pt idx="92">
                  <c:v>8.6</c:v>
                </c:pt>
                <c:pt idx="93">
                  <c:v>4</c:v>
                </c:pt>
                <c:pt idx="94">
                  <c:v>4.5999999999999996</c:v>
                </c:pt>
                <c:pt idx="95">
                  <c:v>9.6999999999999993</c:v>
                </c:pt>
                <c:pt idx="96">
                  <c:v>10.1</c:v>
                </c:pt>
                <c:pt idx="97">
                  <c:v>11.8</c:v>
                </c:pt>
                <c:pt idx="98">
                  <c:v>7.7</c:v>
                </c:pt>
                <c:pt idx="99">
                  <c:v>6</c:v>
                </c:pt>
                <c:pt idx="100">
                  <c:v>4.5</c:v>
                </c:pt>
                <c:pt idx="101">
                  <c:v>8</c:v>
                </c:pt>
                <c:pt idx="102">
                  <c:v>7.1</c:v>
                </c:pt>
                <c:pt idx="103">
                  <c:v>7.9</c:v>
                </c:pt>
                <c:pt idx="104">
                  <c:v>11</c:v>
                </c:pt>
                <c:pt idx="105">
                  <c:v>9</c:v>
                </c:pt>
                <c:pt idx="106">
                  <c:v>10.199999999999999</c:v>
                </c:pt>
                <c:pt idx="107">
                  <c:v>11.1</c:v>
                </c:pt>
                <c:pt idx="108">
                  <c:v>10.1</c:v>
                </c:pt>
                <c:pt idx="109">
                  <c:v>10.199999999999999</c:v>
                </c:pt>
                <c:pt idx="110">
                  <c:v>15.8</c:v>
                </c:pt>
                <c:pt idx="111">
                  <c:v>8.3000000000000007</c:v>
                </c:pt>
                <c:pt idx="112">
                  <c:v>10.7</c:v>
                </c:pt>
                <c:pt idx="113">
                  <c:v>10.9</c:v>
                </c:pt>
                <c:pt idx="114">
                  <c:v>17.399999999999999</c:v>
                </c:pt>
                <c:pt idx="115">
                  <c:v>11.6</c:v>
                </c:pt>
                <c:pt idx="116">
                  <c:v>16.5</c:v>
                </c:pt>
                <c:pt idx="117">
                  <c:v>14</c:v>
                </c:pt>
                <c:pt idx="118">
                  <c:v>8.1</c:v>
                </c:pt>
                <c:pt idx="119">
                  <c:v>7.2</c:v>
                </c:pt>
                <c:pt idx="120">
                  <c:v>13.1</c:v>
                </c:pt>
                <c:pt idx="121">
                  <c:v>15.2</c:v>
                </c:pt>
                <c:pt idx="122">
                  <c:v>22.2</c:v>
                </c:pt>
                <c:pt idx="123">
                  <c:v>23.6</c:v>
                </c:pt>
                <c:pt idx="124">
                  <c:v>21.9</c:v>
                </c:pt>
                <c:pt idx="125">
                  <c:v>20.6</c:v>
                </c:pt>
                <c:pt idx="126">
                  <c:v>20.6</c:v>
                </c:pt>
                <c:pt idx="127">
                  <c:v>19.8</c:v>
                </c:pt>
                <c:pt idx="128">
                  <c:v>18.8</c:v>
                </c:pt>
                <c:pt idx="129">
                  <c:v>21.5</c:v>
                </c:pt>
                <c:pt idx="130">
                  <c:v>23.2</c:v>
                </c:pt>
                <c:pt idx="131">
                  <c:v>21.5</c:v>
                </c:pt>
                <c:pt idx="132">
                  <c:v>18.899999999999999</c:v>
                </c:pt>
                <c:pt idx="133">
                  <c:v>12.9</c:v>
                </c:pt>
                <c:pt idx="134">
                  <c:v>13.5</c:v>
                </c:pt>
                <c:pt idx="135">
                  <c:v>15.2</c:v>
                </c:pt>
                <c:pt idx="136">
                  <c:v>14.1</c:v>
                </c:pt>
                <c:pt idx="137">
                  <c:v>14.4</c:v>
                </c:pt>
                <c:pt idx="138">
                  <c:v>14.4</c:v>
                </c:pt>
                <c:pt idx="139">
                  <c:v>15.6</c:v>
                </c:pt>
                <c:pt idx="140">
                  <c:v>12.4</c:v>
                </c:pt>
                <c:pt idx="141">
                  <c:v>13.1</c:v>
                </c:pt>
                <c:pt idx="142">
                  <c:v>13.3</c:v>
                </c:pt>
                <c:pt idx="143">
                  <c:v>13.3</c:v>
                </c:pt>
                <c:pt idx="144">
                  <c:v>10.8</c:v>
                </c:pt>
                <c:pt idx="145">
                  <c:v>15.3</c:v>
                </c:pt>
                <c:pt idx="146">
                  <c:v>14.3</c:v>
                </c:pt>
                <c:pt idx="147">
                  <c:v>13.1</c:v>
                </c:pt>
                <c:pt idx="148">
                  <c:v>13.7</c:v>
                </c:pt>
                <c:pt idx="149">
                  <c:v>10.9</c:v>
                </c:pt>
                <c:pt idx="150">
                  <c:v>14.5</c:v>
                </c:pt>
                <c:pt idx="151">
                  <c:v>9.6</c:v>
                </c:pt>
                <c:pt idx="152">
                  <c:v>16.5</c:v>
                </c:pt>
                <c:pt idx="153">
                  <c:v>13.4</c:v>
                </c:pt>
                <c:pt idx="154">
                  <c:v>13.3</c:v>
                </c:pt>
                <c:pt idx="155">
                  <c:v>13.6</c:v>
                </c:pt>
                <c:pt idx="156">
                  <c:v>18.100000000000001</c:v>
                </c:pt>
                <c:pt idx="157">
                  <c:v>18.100000000000001</c:v>
                </c:pt>
                <c:pt idx="158">
                  <c:v>18.399999999999999</c:v>
                </c:pt>
                <c:pt idx="159">
                  <c:v>21.6</c:v>
                </c:pt>
                <c:pt idx="160">
                  <c:v>22.3</c:v>
                </c:pt>
                <c:pt idx="161">
                  <c:v>25.3</c:v>
                </c:pt>
                <c:pt idx="162">
                  <c:v>27.2</c:v>
                </c:pt>
                <c:pt idx="163">
                  <c:v>29.2</c:v>
                </c:pt>
                <c:pt idx="164">
                  <c:v>26.2</c:v>
                </c:pt>
                <c:pt idx="165">
                  <c:v>20.7</c:v>
                </c:pt>
                <c:pt idx="166">
                  <c:v>17</c:v>
                </c:pt>
                <c:pt idx="167">
                  <c:v>15.6</c:v>
                </c:pt>
                <c:pt idx="168">
                  <c:v>21.2</c:v>
                </c:pt>
                <c:pt idx="169">
                  <c:v>25.3</c:v>
                </c:pt>
                <c:pt idx="170">
                  <c:v>23.5</c:v>
                </c:pt>
                <c:pt idx="171">
                  <c:v>20.399999999999999</c:v>
                </c:pt>
                <c:pt idx="172">
                  <c:v>18.2</c:v>
                </c:pt>
                <c:pt idx="173">
                  <c:v>17.7</c:v>
                </c:pt>
                <c:pt idx="174">
                  <c:v>22.3</c:v>
                </c:pt>
                <c:pt idx="175">
                  <c:v>26.5</c:v>
                </c:pt>
                <c:pt idx="176">
                  <c:v>20.8</c:v>
                </c:pt>
                <c:pt idx="177">
                  <c:v>18.5</c:v>
                </c:pt>
                <c:pt idx="178">
                  <c:v>16.3</c:v>
                </c:pt>
                <c:pt idx="179">
                  <c:v>19.3</c:v>
                </c:pt>
                <c:pt idx="180">
                  <c:v>20.100000000000001</c:v>
                </c:pt>
                <c:pt idx="181">
                  <c:v>22</c:v>
                </c:pt>
                <c:pt idx="182">
                  <c:v>26.5</c:v>
                </c:pt>
                <c:pt idx="183">
                  <c:v>26.8</c:v>
                </c:pt>
                <c:pt idx="184">
                  <c:v>27</c:v>
                </c:pt>
                <c:pt idx="185">
                  <c:v>28.5</c:v>
                </c:pt>
                <c:pt idx="186">
                  <c:v>27.1</c:v>
                </c:pt>
                <c:pt idx="187">
                  <c:v>23.9</c:v>
                </c:pt>
                <c:pt idx="188">
                  <c:v>23.1</c:v>
                </c:pt>
                <c:pt idx="189">
                  <c:v>26.3</c:v>
                </c:pt>
                <c:pt idx="190">
                  <c:v>23.7</c:v>
                </c:pt>
                <c:pt idx="191">
                  <c:v>26</c:v>
                </c:pt>
                <c:pt idx="192">
                  <c:v>20.2</c:v>
                </c:pt>
                <c:pt idx="193">
                  <c:v>24.5</c:v>
                </c:pt>
                <c:pt idx="194">
                  <c:v>19.899999999999999</c:v>
                </c:pt>
                <c:pt idx="195">
                  <c:v>23</c:v>
                </c:pt>
                <c:pt idx="196">
                  <c:v>23.7</c:v>
                </c:pt>
                <c:pt idx="197">
                  <c:v>24.5</c:v>
                </c:pt>
                <c:pt idx="198">
                  <c:v>26</c:v>
                </c:pt>
                <c:pt idx="199">
                  <c:v>27</c:v>
                </c:pt>
                <c:pt idx="200">
                  <c:v>31.4</c:v>
                </c:pt>
                <c:pt idx="201">
                  <c:v>26.5</c:v>
                </c:pt>
                <c:pt idx="202">
                  <c:v>24.8</c:v>
                </c:pt>
                <c:pt idx="203">
                  <c:v>27.1</c:v>
                </c:pt>
                <c:pt idx="204">
                  <c:v>25.1</c:v>
                </c:pt>
                <c:pt idx="205">
                  <c:v>26</c:v>
                </c:pt>
                <c:pt idx="206">
                  <c:v>27.5</c:v>
                </c:pt>
                <c:pt idx="207">
                  <c:v>30.9</c:v>
                </c:pt>
                <c:pt idx="208">
                  <c:v>26.6</c:v>
                </c:pt>
                <c:pt idx="209">
                  <c:v>24.9</c:v>
                </c:pt>
                <c:pt idx="210">
                  <c:v>27.3</c:v>
                </c:pt>
                <c:pt idx="211">
                  <c:v>21.9</c:v>
                </c:pt>
                <c:pt idx="212">
                  <c:v>25.4</c:v>
                </c:pt>
                <c:pt idx="213">
                  <c:v>19</c:v>
                </c:pt>
                <c:pt idx="214">
                  <c:v>18.899999999999999</c:v>
                </c:pt>
                <c:pt idx="215">
                  <c:v>21.3</c:v>
                </c:pt>
                <c:pt idx="216">
                  <c:v>23.2</c:v>
                </c:pt>
                <c:pt idx="217">
                  <c:v>24.4</c:v>
                </c:pt>
                <c:pt idx="218">
                  <c:v>23.6</c:v>
                </c:pt>
                <c:pt idx="219">
                  <c:v>19.8</c:v>
                </c:pt>
                <c:pt idx="220">
                  <c:v>19.2</c:v>
                </c:pt>
                <c:pt idx="221">
                  <c:v>19.399999999999999</c:v>
                </c:pt>
                <c:pt idx="222">
                  <c:v>17.399999999999999</c:v>
                </c:pt>
                <c:pt idx="223">
                  <c:v>19.3</c:v>
                </c:pt>
                <c:pt idx="224">
                  <c:v>20</c:v>
                </c:pt>
                <c:pt idx="225">
                  <c:v>14.6</c:v>
                </c:pt>
                <c:pt idx="226">
                  <c:v>18.3</c:v>
                </c:pt>
                <c:pt idx="227">
                  <c:v>19.100000000000001</c:v>
                </c:pt>
                <c:pt idx="228">
                  <c:v>19.899999999999999</c:v>
                </c:pt>
                <c:pt idx="229">
                  <c:v>21.9</c:v>
                </c:pt>
                <c:pt idx="230">
                  <c:v>21.8</c:v>
                </c:pt>
                <c:pt idx="231">
                  <c:v>20.3</c:v>
                </c:pt>
                <c:pt idx="232">
                  <c:v>19</c:v>
                </c:pt>
                <c:pt idx="233">
                  <c:v>18</c:v>
                </c:pt>
                <c:pt idx="234">
                  <c:v>17.5</c:v>
                </c:pt>
                <c:pt idx="235">
                  <c:v>20.5</c:v>
                </c:pt>
                <c:pt idx="236">
                  <c:v>16.899999999999999</c:v>
                </c:pt>
                <c:pt idx="237">
                  <c:v>17.3</c:v>
                </c:pt>
                <c:pt idx="238">
                  <c:v>16.899999999999999</c:v>
                </c:pt>
                <c:pt idx="239">
                  <c:v>16.399999999999999</c:v>
                </c:pt>
                <c:pt idx="240">
                  <c:v>12.7</c:v>
                </c:pt>
                <c:pt idx="241">
                  <c:v>15.3</c:v>
                </c:pt>
                <c:pt idx="242">
                  <c:v>16</c:v>
                </c:pt>
                <c:pt idx="243">
                  <c:v>18.399999999999999</c:v>
                </c:pt>
                <c:pt idx="244">
                  <c:v>21.8</c:v>
                </c:pt>
                <c:pt idx="245">
                  <c:v>18.8</c:v>
                </c:pt>
                <c:pt idx="246">
                  <c:v>18.600000000000001</c:v>
                </c:pt>
                <c:pt idx="247">
                  <c:v>17.899999999999999</c:v>
                </c:pt>
                <c:pt idx="248">
                  <c:v>19.899999999999999</c:v>
                </c:pt>
                <c:pt idx="249">
                  <c:v>16.3</c:v>
                </c:pt>
                <c:pt idx="250">
                  <c:v>16.5</c:v>
                </c:pt>
                <c:pt idx="251">
                  <c:v>16.399999999999999</c:v>
                </c:pt>
                <c:pt idx="252">
                  <c:v>17.8</c:v>
                </c:pt>
                <c:pt idx="253">
                  <c:v>20.2</c:v>
                </c:pt>
                <c:pt idx="254">
                  <c:v>20.5</c:v>
                </c:pt>
                <c:pt idx="255">
                  <c:v>21.2</c:v>
                </c:pt>
                <c:pt idx="256">
                  <c:v>21.6</c:v>
                </c:pt>
                <c:pt idx="257">
                  <c:v>21.5</c:v>
                </c:pt>
                <c:pt idx="258">
                  <c:v>20.5</c:v>
                </c:pt>
                <c:pt idx="259">
                  <c:v>21.2</c:v>
                </c:pt>
                <c:pt idx="260">
                  <c:v>18.7</c:v>
                </c:pt>
                <c:pt idx="261">
                  <c:v>0</c:v>
                </c:pt>
                <c:pt idx="262">
                  <c:v>0</c:v>
                </c:pt>
                <c:pt idx="263">
                  <c:v>0</c:v>
                </c:pt>
                <c:pt idx="264">
                  <c:v>0</c:v>
                </c:pt>
                <c:pt idx="265">
                  <c:v>0</c:v>
                </c:pt>
                <c:pt idx="266">
                  <c:v>0</c:v>
                </c:pt>
                <c:pt idx="267">
                  <c:v>0</c:v>
                </c:pt>
                <c:pt idx="268">
                  <c:v>0</c:v>
                </c:pt>
                <c:pt idx="269">
                  <c:v>0</c:v>
                </c:pt>
                <c:pt idx="270">
                  <c:v>0</c:v>
                </c:pt>
                <c:pt idx="271">
                  <c:v>0</c:v>
                </c:pt>
                <c:pt idx="272">
                  <c:v>0</c:v>
                </c:pt>
                <c:pt idx="273">
                  <c:v>14.6</c:v>
                </c:pt>
                <c:pt idx="274">
                  <c:v>16.899999999999999</c:v>
                </c:pt>
                <c:pt idx="275">
                  <c:v>14.5</c:v>
                </c:pt>
                <c:pt idx="276">
                  <c:v>14.2</c:v>
                </c:pt>
                <c:pt idx="277">
                  <c:v>11.9</c:v>
                </c:pt>
                <c:pt idx="278">
                  <c:v>15.1</c:v>
                </c:pt>
                <c:pt idx="279">
                  <c:v>15.3</c:v>
                </c:pt>
                <c:pt idx="280">
                  <c:v>12.6</c:v>
                </c:pt>
                <c:pt idx="281">
                  <c:v>13.1</c:v>
                </c:pt>
                <c:pt idx="282">
                  <c:v>15.3</c:v>
                </c:pt>
                <c:pt idx="283">
                  <c:v>14.3</c:v>
                </c:pt>
                <c:pt idx="284">
                  <c:v>12.1</c:v>
                </c:pt>
                <c:pt idx="285">
                  <c:v>15</c:v>
                </c:pt>
                <c:pt idx="286">
                  <c:v>11.5</c:v>
                </c:pt>
                <c:pt idx="287">
                  <c:v>8.5</c:v>
                </c:pt>
                <c:pt idx="288">
                  <c:v>11.8</c:v>
                </c:pt>
                <c:pt idx="289">
                  <c:v>10</c:v>
                </c:pt>
                <c:pt idx="290">
                  <c:v>9.6999999999999993</c:v>
                </c:pt>
                <c:pt idx="291">
                  <c:v>12.7</c:v>
                </c:pt>
                <c:pt idx="292">
                  <c:v>12.9</c:v>
                </c:pt>
                <c:pt idx="293">
                  <c:v>15.7</c:v>
                </c:pt>
                <c:pt idx="294">
                  <c:v>15</c:v>
                </c:pt>
                <c:pt idx="295">
                  <c:v>16.600000000000001</c:v>
                </c:pt>
                <c:pt idx="296">
                  <c:v>15.8</c:v>
                </c:pt>
                <c:pt idx="297">
                  <c:v>10.9</c:v>
                </c:pt>
                <c:pt idx="298">
                  <c:v>16.899999999999999</c:v>
                </c:pt>
                <c:pt idx="299">
                  <c:v>13.5</c:v>
                </c:pt>
                <c:pt idx="300">
                  <c:v>11</c:v>
                </c:pt>
                <c:pt idx="301">
                  <c:v>13.6</c:v>
                </c:pt>
                <c:pt idx="302">
                  <c:v>10.1</c:v>
                </c:pt>
                <c:pt idx="303">
                  <c:v>12.8</c:v>
                </c:pt>
                <c:pt idx="304">
                  <c:v>4.4000000000000004</c:v>
                </c:pt>
                <c:pt idx="305">
                  <c:v>4.3</c:v>
                </c:pt>
                <c:pt idx="306">
                  <c:v>4</c:v>
                </c:pt>
                <c:pt idx="307">
                  <c:v>8.3000000000000007</c:v>
                </c:pt>
                <c:pt idx="308">
                  <c:v>11</c:v>
                </c:pt>
                <c:pt idx="309">
                  <c:v>12.7</c:v>
                </c:pt>
                <c:pt idx="310">
                  <c:v>11.4</c:v>
                </c:pt>
                <c:pt idx="311">
                  <c:v>5.7</c:v>
                </c:pt>
                <c:pt idx="312">
                  <c:v>8.6999999999999993</c:v>
                </c:pt>
                <c:pt idx="313">
                  <c:v>9.3000000000000007</c:v>
                </c:pt>
                <c:pt idx="314">
                  <c:v>0</c:v>
                </c:pt>
                <c:pt idx="315">
                  <c:v>6</c:v>
                </c:pt>
                <c:pt idx="316">
                  <c:v>7.8</c:v>
                </c:pt>
                <c:pt idx="317">
                  <c:v>11.6</c:v>
                </c:pt>
                <c:pt idx="318">
                  <c:v>12.8</c:v>
                </c:pt>
                <c:pt idx="319">
                  <c:v>14.5</c:v>
                </c:pt>
                <c:pt idx="320">
                  <c:v>12.9</c:v>
                </c:pt>
                <c:pt idx="321">
                  <c:v>11.9</c:v>
                </c:pt>
                <c:pt idx="322">
                  <c:v>6.2</c:v>
                </c:pt>
                <c:pt idx="323">
                  <c:v>7</c:v>
                </c:pt>
                <c:pt idx="324">
                  <c:v>8</c:v>
                </c:pt>
                <c:pt idx="325">
                  <c:v>5.3</c:v>
                </c:pt>
                <c:pt idx="326">
                  <c:v>6.6</c:v>
                </c:pt>
                <c:pt idx="327">
                  <c:v>10</c:v>
                </c:pt>
                <c:pt idx="328">
                  <c:v>15.2</c:v>
                </c:pt>
                <c:pt idx="329">
                  <c:v>12.3</c:v>
                </c:pt>
                <c:pt idx="330">
                  <c:v>9.6999999999999993</c:v>
                </c:pt>
                <c:pt idx="331">
                  <c:v>10</c:v>
                </c:pt>
                <c:pt idx="332">
                  <c:v>10.5</c:v>
                </c:pt>
                <c:pt idx="333">
                  <c:v>7.1</c:v>
                </c:pt>
                <c:pt idx="334">
                  <c:v>8.9</c:v>
                </c:pt>
                <c:pt idx="335">
                  <c:v>9.8000000000000007</c:v>
                </c:pt>
                <c:pt idx="336">
                  <c:v>10.9</c:v>
                </c:pt>
                <c:pt idx="337">
                  <c:v>8.6</c:v>
                </c:pt>
                <c:pt idx="338">
                  <c:v>13.7</c:v>
                </c:pt>
                <c:pt idx="339">
                  <c:v>11.4</c:v>
                </c:pt>
                <c:pt idx="340">
                  <c:v>8.6</c:v>
                </c:pt>
                <c:pt idx="341">
                  <c:v>10</c:v>
                </c:pt>
                <c:pt idx="342">
                  <c:v>7.9</c:v>
                </c:pt>
                <c:pt idx="343">
                  <c:v>5.3</c:v>
                </c:pt>
                <c:pt idx="344">
                  <c:v>5.4</c:v>
                </c:pt>
                <c:pt idx="345">
                  <c:v>6.5</c:v>
                </c:pt>
                <c:pt idx="346">
                  <c:v>8.6999999999999993</c:v>
                </c:pt>
                <c:pt idx="347">
                  <c:v>11</c:v>
                </c:pt>
                <c:pt idx="348">
                  <c:v>8.4</c:v>
                </c:pt>
                <c:pt idx="349">
                  <c:v>6.8</c:v>
                </c:pt>
                <c:pt idx="350">
                  <c:v>5.4</c:v>
                </c:pt>
                <c:pt idx="351">
                  <c:v>3.5</c:v>
                </c:pt>
                <c:pt idx="352">
                  <c:v>3.3</c:v>
                </c:pt>
                <c:pt idx="353">
                  <c:v>7.8</c:v>
                </c:pt>
                <c:pt idx="354">
                  <c:v>7.7</c:v>
                </c:pt>
                <c:pt idx="355">
                  <c:v>7.2</c:v>
                </c:pt>
                <c:pt idx="356">
                  <c:v>6.4</c:v>
                </c:pt>
                <c:pt idx="357">
                  <c:v>7</c:v>
                </c:pt>
                <c:pt idx="358">
                  <c:v>7.5</c:v>
                </c:pt>
                <c:pt idx="359">
                  <c:v>3.8</c:v>
                </c:pt>
                <c:pt idx="360">
                  <c:v>2.2000000000000002</c:v>
                </c:pt>
                <c:pt idx="361">
                  <c:v>0.8</c:v>
                </c:pt>
                <c:pt idx="362">
                  <c:v>5.9</c:v>
                </c:pt>
                <c:pt idx="363">
                  <c:v>7.8</c:v>
                </c:pt>
                <c:pt idx="364">
                  <c:v>9.4</c:v>
                </c:pt>
                <c:pt idx="365">
                  <c:v>8.6999999999999993</c:v>
                </c:pt>
                <c:pt idx="366">
                  <c:v>0</c:v>
                </c:pt>
                <c:pt idx="367">
                  <c:v>6</c:v>
                </c:pt>
                <c:pt idx="368">
                  <c:v>8.6</c:v>
                </c:pt>
                <c:pt idx="369">
                  <c:v>7.7</c:v>
                </c:pt>
                <c:pt idx="370">
                  <c:v>7.9</c:v>
                </c:pt>
                <c:pt idx="371">
                  <c:v>5.4</c:v>
                </c:pt>
                <c:pt idx="372">
                  <c:v>8.1</c:v>
                </c:pt>
                <c:pt idx="373">
                  <c:v>12.8</c:v>
                </c:pt>
                <c:pt idx="374">
                  <c:v>13.1</c:v>
                </c:pt>
                <c:pt idx="375">
                  <c:v>4.8</c:v>
                </c:pt>
                <c:pt idx="376">
                  <c:v>8.5</c:v>
                </c:pt>
                <c:pt idx="377">
                  <c:v>10.5</c:v>
                </c:pt>
                <c:pt idx="378">
                  <c:v>8.5</c:v>
                </c:pt>
                <c:pt idx="379">
                  <c:v>6.4</c:v>
                </c:pt>
                <c:pt idx="380">
                  <c:v>7.1</c:v>
                </c:pt>
                <c:pt idx="381">
                  <c:v>9.1999999999999993</c:v>
                </c:pt>
                <c:pt idx="382">
                  <c:v>7.1</c:v>
                </c:pt>
                <c:pt idx="383">
                  <c:v>8.4</c:v>
                </c:pt>
                <c:pt idx="384">
                  <c:v>10.9</c:v>
                </c:pt>
                <c:pt idx="385">
                  <c:v>4.5</c:v>
                </c:pt>
                <c:pt idx="386">
                  <c:v>1.3</c:v>
                </c:pt>
                <c:pt idx="387">
                  <c:v>-1.6</c:v>
                </c:pt>
                <c:pt idx="388">
                  <c:v>-1.7</c:v>
                </c:pt>
                <c:pt idx="389">
                  <c:v>-1.2</c:v>
                </c:pt>
                <c:pt idx="390">
                  <c:v>0.2</c:v>
                </c:pt>
                <c:pt idx="391">
                  <c:v>2.5</c:v>
                </c:pt>
                <c:pt idx="392">
                  <c:v>5.4</c:v>
                </c:pt>
                <c:pt idx="393">
                  <c:v>6.4</c:v>
                </c:pt>
                <c:pt idx="394">
                  <c:v>7.4</c:v>
                </c:pt>
                <c:pt idx="395">
                  <c:v>5.8</c:v>
                </c:pt>
                <c:pt idx="396">
                  <c:v>6.7</c:v>
                </c:pt>
                <c:pt idx="397">
                  <c:v>7</c:v>
                </c:pt>
                <c:pt idx="398">
                  <c:v>7.8</c:v>
                </c:pt>
                <c:pt idx="399">
                  <c:v>7</c:v>
                </c:pt>
                <c:pt idx="400">
                  <c:v>5</c:v>
                </c:pt>
                <c:pt idx="401">
                  <c:v>2.7</c:v>
                </c:pt>
                <c:pt idx="402">
                  <c:v>1.5</c:v>
                </c:pt>
                <c:pt idx="403">
                  <c:v>0.3</c:v>
                </c:pt>
                <c:pt idx="404">
                  <c:v>0.4</c:v>
                </c:pt>
                <c:pt idx="405">
                  <c:v>-1.3</c:v>
                </c:pt>
                <c:pt idx="406">
                  <c:v>-2.5</c:v>
                </c:pt>
                <c:pt idx="407">
                  <c:v>4.2</c:v>
                </c:pt>
                <c:pt idx="408">
                  <c:v>5.6</c:v>
                </c:pt>
                <c:pt idx="409">
                  <c:v>7</c:v>
                </c:pt>
                <c:pt idx="410">
                  <c:v>5.2</c:v>
                </c:pt>
                <c:pt idx="411">
                  <c:v>4.2</c:v>
                </c:pt>
                <c:pt idx="412">
                  <c:v>5.6</c:v>
                </c:pt>
                <c:pt idx="413">
                  <c:v>6.3</c:v>
                </c:pt>
                <c:pt idx="414">
                  <c:v>6.5</c:v>
                </c:pt>
                <c:pt idx="415">
                  <c:v>5.3</c:v>
                </c:pt>
                <c:pt idx="416">
                  <c:v>6.6</c:v>
                </c:pt>
                <c:pt idx="417">
                  <c:v>7.2</c:v>
                </c:pt>
                <c:pt idx="418">
                  <c:v>3.2</c:v>
                </c:pt>
                <c:pt idx="419">
                  <c:v>3.1</c:v>
                </c:pt>
                <c:pt idx="420">
                  <c:v>9.1999999999999993</c:v>
                </c:pt>
                <c:pt idx="421">
                  <c:v>6.1</c:v>
                </c:pt>
                <c:pt idx="422">
                  <c:v>6</c:v>
                </c:pt>
                <c:pt idx="423">
                  <c:v>9.3000000000000007</c:v>
                </c:pt>
                <c:pt idx="424">
                  <c:v>7</c:v>
                </c:pt>
                <c:pt idx="425">
                  <c:v>6.4</c:v>
                </c:pt>
                <c:pt idx="426">
                  <c:v>5.0999999999999996</c:v>
                </c:pt>
                <c:pt idx="427">
                  <c:v>6.9</c:v>
                </c:pt>
                <c:pt idx="428">
                  <c:v>7</c:v>
                </c:pt>
                <c:pt idx="429">
                  <c:v>10</c:v>
                </c:pt>
                <c:pt idx="430">
                  <c:v>9.8000000000000007</c:v>
                </c:pt>
                <c:pt idx="431">
                  <c:v>7.3</c:v>
                </c:pt>
                <c:pt idx="432">
                  <c:v>8.9</c:v>
                </c:pt>
                <c:pt idx="433">
                  <c:v>7.8</c:v>
                </c:pt>
                <c:pt idx="434">
                  <c:v>10.9</c:v>
                </c:pt>
                <c:pt idx="435">
                  <c:v>13.9</c:v>
                </c:pt>
                <c:pt idx="436">
                  <c:v>12.1</c:v>
                </c:pt>
                <c:pt idx="437">
                  <c:v>9.8000000000000007</c:v>
                </c:pt>
                <c:pt idx="438">
                  <c:v>6.9</c:v>
                </c:pt>
                <c:pt idx="439">
                  <c:v>9</c:v>
                </c:pt>
                <c:pt idx="440">
                  <c:v>9.8000000000000007</c:v>
                </c:pt>
                <c:pt idx="441">
                  <c:v>6.9</c:v>
                </c:pt>
                <c:pt idx="442">
                  <c:v>3.2</c:v>
                </c:pt>
                <c:pt idx="443">
                  <c:v>6.3</c:v>
                </c:pt>
                <c:pt idx="444">
                  <c:v>5.3</c:v>
                </c:pt>
                <c:pt idx="445">
                  <c:v>4.9000000000000004</c:v>
                </c:pt>
                <c:pt idx="446">
                  <c:v>9</c:v>
                </c:pt>
                <c:pt idx="447">
                  <c:v>11.2</c:v>
                </c:pt>
                <c:pt idx="448">
                  <c:v>12.3</c:v>
                </c:pt>
                <c:pt idx="449">
                  <c:v>12.5</c:v>
                </c:pt>
                <c:pt idx="450">
                  <c:v>13</c:v>
                </c:pt>
                <c:pt idx="451">
                  <c:v>14</c:v>
                </c:pt>
                <c:pt idx="452">
                  <c:v>12.3</c:v>
                </c:pt>
                <c:pt idx="453">
                  <c:v>11.3</c:v>
                </c:pt>
                <c:pt idx="454">
                  <c:v>12.4</c:v>
                </c:pt>
                <c:pt idx="455">
                  <c:v>13.3</c:v>
                </c:pt>
                <c:pt idx="456">
                  <c:v>13.1</c:v>
                </c:pt>
                <c:pt idx="457">
                  <c:v>8.4</c:v>
                </c:pt>
                <c:pt idx="458">
                  <c:v>10.199999999999999</c:v>
                </c:pt>
                <c:pt idx="459">
                  <c:v>9.6</c:v>
                </c:pt>
                <c:pt idx="460">
                  <c:v>9.9</c:v>
                </c:pt>
                <c:pt idx="461">
                  <c:v>10.9</c:v>
                </c:pt>
                <c:pt idx="462">
                  <c:v>11.7</c:v>
                </c:pt>
                <c:pt idx="463">
                  <c:v>9.6999999999999993</c:v>
                </c:pt>
                <c:pt idx="464">
                  <c:v>14</c:v>
                </c:pt>
                <c:pt idx="465">
                  <c:v>15.7</c:v>
                </c:pt>
                <c:pt idx="466">
                  <c:v>14.1</c:v>
                </c:pt>
                <c:pt idx="467">
                  <c:v>19.100000000000001</c:v>
                </c:pt>
                <c:pt idx="468">
                  <c:v>21.2</c:v>
                </c:pt>
                <c:pt idx="469">
                  <c:v>22.3</c:v>
                </c:pt>
                <c:pt idx="470">
                  <c:v>21.8</c:v>
                </c:pt>
                <c:pt idx="471">
                  <c:v>13.7</c:v>
                </c:pt>
                <c:pt idx="472">
                  <c:v>10.6</c:v>
                </c:pt>
                <c:pt idx="473">
                  <c:v>14.6</c:v>
                </c:pt>
                <c:pt idx="474">
                  <c:v>8.6999999999999993</c:v>
                </c:pt>
                <c:pt idx="475">
                  <c:v>9.9</c:v>
                </c:pt>
                <c:pt idx="476">
                  <c:v>15</c:v>
                </c:pt>
                <c:pt idx="477">
                  <c:v>19.5</c:v>
                </c:pt>
                <c:pt idx="478">
                  <c:v>16.8</c:v>
                </c:pt>
                <c:pt idx="479">
                  <c:v>21.7</c:v>
                </c:pt>
                <c:pt idx="480">
                  <c:v>24.8</c:v>
                </c:pt>
                <c:pt idx="481">
                  <c:v>25</c:v>
                </c:pt>
                <c:pt idx="482">
                  <c:v>22.5</c:v>
                </c:pt>
                <c:pt idx="483">
                  <c:v>14</c:v>
                </c:pt>
                <c:pt idx="484">
                  <c:v>18</c:v>
                </c:pt>
                <c:pt idx="485">
                  <c:v>16.2</c:v>
                </c:pt>
                <c:pt idx="486">
                  <c:v>18.3</c:v>
                </c:pt>
                <c:pt idx="487">
                  <c:v>20.5</c:v>
                </c:pt>
                <c:pt idx="488">
                  <c:v>19.7</c:v>
                </c:pt>
                <c:pt idx="489">
                  <c:v>20.8</c:v>
                </c:pt>
                <c:pt idx="490">
                  <c:v>17.2</c:v>
                </c:pt>
                <c:pt idx="491">
                  <c:v>12</c:v>
                </c:pt>
                <c:pt idx="492">
                  <c:v>11.7</c:v>
                </c:pt>
                <c:pt idx="493">
                  <c:v>12.3</c:v>
                </c:pt>
                <c:pt idx="494">
                  <c:v>15.8</c:v>
                </c:pt>
                <c:pt idx="495">
                  <c:v>13.2</c:v>
                </c:pt>
                <c:pt idx="496">
                  <c:v>11.5</c:v>
                </c:pt>
                <c:pt idx="497">
                  <c:v>18.899999999999999</c:v>
                </c:pt>
                <c:pt idx="498">
                  <c:v>20.6</c:v>
                </c:pt>
                <c:pt idx="499">
                  <c:v>14</c:v>
                </c:pt>
                <c:pt idx="500">
                  <c:v>17</c:v>
                </c:pt>
                <c:pt idx="501">
                  <c:v>12.9</c:v>
                </c:pt>
                <c:pt idx="502">
                  <c:v>17.3</c:v>
                </c:pt>
                <c:pt idx="503">
                  <c:v>17.100000000000001</c:v>
                </c:pt>
                <c:pt idx="504">
                  <c:v>18.399999999999999</c:v>
                </c:pt>
                <c:pt idx="505">
                  <c:v>24.3</c:v>
                </c:pt>
                <c:pt idx="506">
                  <c:v>18.399999999999999</c:v>
                </c:pt>
                <c:pt idx="507">
                  <c:v>18.899999999999999</c:v>
                </c:pt>
                <c:pt idx="508">
                  <c:v>22.8</c:v>
                </c:pt>
                <c:pt idx="509">
                  <c:v>19.399999999999999</c:v>
                </c:pt>
                <c:pt idx="510">
                  <c:v>14.8</c:v>
                </c:pt>
                <c:pt idx="511">
                  <c:v>18</c:v>
                </c:pt>
                <c:pt idx="512">
                  <c:v>19.5</c:v>
                </c:pt>
                <c:pt idx="513">
                  <c:v>15.4</c:v>
                </c:pt>
                <c:pt idx="514">
                  <c:v>16.3</c:v>
                </c:pt>
                <c:pt idx="515">
                  <c:v>21.3</c:v>
                </c:pt>
                <c:pt idx="516">
                  <c:v>20.7</c:v>
                </c:pt>
                <c:pt idx="517">
                  <c:v>19</c:v>
                </c:pt>
                <c:pt idx="518">
                  <c:v>19.2</c:v>
                </c:pt>
                <c:pt idx="519">
                  <c:v>16.8</c:v>
                </c:pt>
                <c:pt idx="520">
                  <c:v>20</c:v>
                </c:pt>
                <c:pt idx="521">
                  <c:v>19.5</c:v>
                </c:pt>
                <c:pt idx="522">
                  <c:v>26.5</c:v>
                </c:pt>
                <c:pt idx="523">
                  <c:v>28.7</c:v>
                </c:pt>
                <c:pt idx="524">
                  <c:v>27.6</c:v>
                </c:pt>
                <c:pt idx="525">
                  <c:v>28.4</c:v>
                </c:pt>
                <c:pt idx="526">
                  <c:v>27.9</c:v>
                </c:pt>
                <c:pt idx="527">
                  <c:v>24.3</c:v>
                </c:pt>
                <c:pt idx="528">
                  <c:v>19.7</c:v>
                </c:pt>
                <c:pt idx="529">
                  <c:v>23.2</c:v>
                </c:pt>
                <c:pt idx="530">
                  <c:v>16.3</c:v>
                </c:pt>
                <c:pt idx="531">
                  <c:v>15.2</c:v>
                </c:pt>
                <c:pt idx="532">
                  <c:v>18.5</c:v>
                </c:pt>
                <c:pt idx="533">
                  <c:v>18.5</c:v>
                </c:pt>
                <c:pt idx="534">
                  <c:v>21.3</c:v>
                </c:pt>
                <c:pt idx="535">
                  <c:v>27.7</c:v>
                </c:pt>
                <c:pt idx="536">
                  <c:v>18.2</c:v>
                </c:pt>
                <c:pt idx="537">
                  <c:v>21.5</c:v>
                </c:pt>
                <c:pt idx="538">
                  <c:v>19.100000000000001</c:v>
                </c:pt>
                <c:pt idx="539">
                  <c:v>21.1</c:v>
                </c:pt>
                <c:pt idx="540">
                  <c:v>25.2</c:v>
                </c:pt>
                <c:pt idx="541">
                  <c:v>17</c:v>
                </c:pt>
                <c:pt idx="542">
                  <c:v>13.1</c:v>
                </c:pt>
                <c:pt idx="543">
                  <c:v>15.8</c:v>
                </c:pt>
                <c:pt idx="544">
                  <c:v>16.2</c:v>
                </c:pt>
                <c:pt idx="545">
                  <c:v>18.899999999999999</c:v>
                </c:pt>
                <c:pt idx="546">
                  <c:v>19.5</c:v>
                </c:pt>
                <c:pt idx="547">
                  <c:v>20.7</c:v>
                </c:pt>
                <c:pt idx="548">
                  <c:v>19.600000000000001</c:v>
                </c:pt>
                <c:pt idx="549">
                  <c:v>17.5</c:v>
                </c:pt>
                <c:pt idx="550">
                  <c:v>18.5</c:v>
                </c:pt>
                <c:pt idx="551">
                  <c:v>18.2</c:v>
                </c:pt>
                <c:pt idx="552">
                  <c:v>17.3</c:v>
                </c:pt>
                <c:pt idx="553">
                  <c:v>20.9</c:v>
                </c:pt>
                <c:pt idx="554">
                  <c:v>20</c:v>
                </c:pt>
                <c:pt idx="555">
                  <c:v>17</c:v>
                </c:pt>
                <c:pt idx="556">
                  <c:v>14</c:v>
                </c:pt>
                <c:pt idx="557">
                  <c:v>15.7</c:v>
                </c:pt>
                <c:pt idx="558">
                  <c:v>19</c:v>
                </c:pt>
                <c:pt idx="559">
                  <c:v>28.5</c:v>
                </c:pt>
                <c:pt idx="560">
                  <c:v>25.7</c:v>
                </c:pt>
                <c:pt idx="561">
                  <c:v>30.9</c:v>
                </c:pt>
                <c:pt idx="562">
                  <c:v>23.8</c:v>
                </c:pt>
                <c:pt idx="563">
                  <c:v>25.3</c:v>
                </c:pt>
                <c:pt idx="564">
                  <c:v>23</c:v>
                </c:pt>
                <c:pt idx="565">
                  <c:v>23</c:v>
                </c:pt>
                <c:pt idx="566">
                  <c:v>22.8</c:v>
                </c:pt>
                <c:pt idx="567">
                  <c:v>15.5</c:v>
                </c:pt>
                <c:pt idx="568">
                  <c:v>19</c:v>
                </c:pt>
                <c:pt idx="569">
                  <c:v>20.5</c:v>
                </c:pt>
                <c:pt idx="570">
                  <c:v>19</c:v>
                </c:pt>
                <c:pt idx="571">
                  <c:v>23.5</c:v>
                </c:pt>
                <c:pt idx="572">
                  <c:v>20.3</c:v>
                </c:pt>
                <c:pt idx="573">
                  <c:v>20</c:v>
                </c:pt>
                <c:pt idx="574">
                  <c:v>16.7</c:v>
                </c:pt>
                <c:pt idx="575">
                  <c:v>13.5</c:v>
                </c:pt>
                <c:pt idx="576">
                  <c:v>15.8</c:v>
                </c:pt>
                <c:pt idx="577">
                  <c:v>18.8</c:v>
                </c:pt>
                <c:pt idx="578">
                  <c:v>18.5</c:v>
                </c:pt>
                <c:pt idx="579">
                  <c:v>18.2</c:v>
                </c:pt>
                <c:pt idx="580">
                  <c:v>21.5</c:v>
                </c:pt>
                <c:pt idx="581">
                  <c:v>25.7</c:v>
                </c:pt>
                <c:pt idx="582">
                  <c:v>24.9</c:v>
                </c:pt>
                <c:pt idx="583">
                  <c:v>24.6</c:v>
                </c:pt>
                <c:pt idx="584">
                  <c:v>20.100000000000001</c:v>
                </c:pt>
                <c:pt idx="585">
                  <c:v>22.3</c:v>
                </c:pt>
                <c:pt idx="586">
                  <c:v>21.1</c:v>
                </c:pt>
                <c:pt idx="587">
                  <c:v>17.100000000000001</c:v>
                </c:pt>
                <c:pt idx="588">
                  <c:v>20.2</c:v>
                </c:pt>
                <c:pt idx="589">
                  <c:v>22.3</c:v>
                </c:pt>
                <c:pt idx="590">
                  <c:v>22.3</c:v>
                </c:pt>
                <c:pt idx="591">
                  <c:v>21</c:v>
                </c:pt>
                <c:pt idx="592">
                  <c:v>20.6</c:v>
                </c:pt>
                <c:pt idx="593">
                  <c:v>17.2</c:v>
                </c:pt>
                <c:pt idx="594">
                  <c:v>18.600000000000001</c:v>
                </c:pt>
                <c:pt idx="595">
                  <c:v>17.899999999999999</c:v>
                </c:pt>
                <c:pt idx="596">
                  <c:v>21.9</c:v>
                </c:pt>
                <c:pt idx="597">
                  <c:v>18.399999999999999</c:v>
                </c:pt>
                <c:pt idx="598">
                  <c:v>21.5</c:v>
                </c:pt>
                <c:pt idx="599">
                  <c:v>20.100000000000001</c:v>
                </c:pt>
                <c:pt idx="600">
                  <c:v>20.3</c:v>
                </c:pt>
                <c:pt idx="601">
                  <c:v>20.100000000000001</c:v>
                </c:pt>
                <c:pt idx="602">
                  <c:v>20.3</c:v>
                </c:pt>
                <c:pt idx="603">
                  <c:v>16.5</c:v>
                </c:pt>
                <c:pt idx="604">
                  <c:v>15.3</c:v>
                </c:pt>
                <c:pt idx="605">
                  <c:v>15.4</c:v>
                </c:pt>
                <c:pt idx="606">
                  <c:v>16.2</c:v>
                </c:pt>
                <c:pt idx="607">
                  <c:v>15.5</c:v>
                </c:pt>
                <c:pt idx="608">
                  <c:v>16</c:v>
                </c:pt>
                <c:pt idx="609">
                  <c:v>17.399999999999999</c:v>
                </c:pt>
                <c:pt idx="610">
                  <c:v>14.8</c:v>
                </c:pt>
                <c:pt idx="611">
                  <c:v>14.5</c:v>
                </c:pt>
                <c:pt idx="612">
                  <c:v>14.9</c:v>
                </c:pt>
                <c:pt idx="613">
                  <c:v>17</c:v>
                </c:pt>
                <c:pt idx="614">
                  <c:v>16.8</c:v>
                </c:pt>
                <c:pt idx="615">
                  <c:v>16.8</c:v>
                </c:pt>
                <c:pt idx="616">
                  <c:v>16.7</c:v>
                </c:pt>
                <c:pt idx="617">
                  <c:v>13.6</c:v>
                </c:pt>
                <c:pt idx="618">
                  <c:v>15.3</c:v>
                </c:pt>
                <c:pt idx="619">
                  <c:v>14.6</c:v>
                </c:pt>
                <c:pt idx="620">
                  <c:v>15.2</c:v>
                </c:pt>
                <c:pt idx="621">
                  <c:v>16</c:v>
                </c:pt>
                <c:pt idx="622">
                  <c:v>13.9</c:v>
                </c:pt>
                <c:pt idx="623">
                  <c:v>17.2</c:v>
                </c:pt>
                <c:pt idx="624">
                  <c:v>15.7</c:v>
                </c:pt>
                <c:pt idx="625">
                  <c:v>12.7</c:v>
                </c:pt>
                <c:pt idx="626">
                  <c:v>13</c:v>
                </c:pt>
                <c:pt idx="627">
                  <c:v>13.8</c:v>
                </c:pt>
                <c:pt idx="628">
                  <c:v>17.5</c:v>
                </c:pt>
                <c:pt idx="629">
                  <c:v>16.399999999999999</c:v>
                </c:pt>
                <c:pt idx="630">
                  <c:v>18.399999999999999</c:v>
                </c:pt>
                <c:pt idx="631">
                  <c:v>20.399999999999999</c:v>
                </c:pt>
                <c:pt idx="632">
                  <c:v>14.6</c:v>
                </c:pt>
                <c:pt idx="633">
                  <c:v>13.3</c:v>
                </c:pt>
                <c:pt idx="634">
                  <c:v>15.3</c:v>
                </c:pt>
                <c:pt idx="635">
                  <c:v>14.2</c:v>
                </c:pt>
                <c:pt idx="636">
                  <c:v>15.5</c:v>
                </c:pt>
                <c:pt idx="637">
                  <c:v>14.5</c:v>
                </c:pt>
                <c:pt idx="638">
                  <c:v>14.1</c:v>
                </c:pt>
                <c:pt idx="639">
                  <c:v>12.4</c:v>
                </c:pt>
                <c:pt idx="640">
                  <c:v>12.8</c:v>
                </c:pt>
                <c:pt idx="641">
                  <c:v>12.9</c:v>
                </c:pt>
                <c:pt idx="642">
                  <c:v>12.5</c:v>
                </c:pt>
                <c:pt idx="643">
                  <c:v>11</c:v>
                </c:pt>
                <c:pt idx="644">
                  <c:v>12</c:v>
                </c:pt>
                <c:pt idx="645">
                  <c:v>12</c:v>
                </c:pt>
                <c:pt idx="646">
                  <c:v>11.8</c:v>
                </c:pt>
                <c:pt idx="647">
                  <c:v>10.3</c:v>
                </c:pt>
                <c:pt idx="648">
                  <c:v>11.8</c:v>
                </c:pt>
                <c:pt idx="649">
                  <c:v>13.4</c:v>
                </c:pt>
                <c:pt idx="650">
                  <c:v>9.4</c:v>
                </c:pt>
                <c:pt idx="651">
                  <c:v>9.9</c:v>
                </c:pt>
                <c:pt idx="652">
                  <c:v>10.8</c:v>
                </c:pt>
                <c:pt idx="653">
                  <c:v>14.8</c:v>
                </c:pt>
                <c:pt idx="654">
                  <c:v>14.8</c:v>
                </c:pt>
                <c:pt idx="655">
                  <c:v>8.9</c:v>
                </c:pt>
                <c:pt idx="656">
                  <c:v>7.7</c:v>
                </c:pt>
                <c:pt idx="657">
                  <c:v>7.8</c:v>
                </c:pt>
                <c:pt idx="658">
                  <c:v>8.6999999999999993</c:v>
                </c:pt>
                <c:pt idx="659">
                  <c:v>4.5999999999999996</c:v>
                </c:pt>
                <c:pt idx="660">
                  <c:v>7.1</c:v>
                </c:pt>
                <c:pt idx="661">
                  <c:v>10.3</c:v>
                </c:pt>
                <c:pt idx="662">
                  <c:v>9.8000000000000007</c:v>
                </c:pt>
                <c:pt idx="663">
                  <c:v>9.3000000000000007</c:v>
                </c:pt>
                <c:pt idx="664">
                  <c:v>10.1</c:v>
                </c:pt>
                <c:pt idx="665">
                  <c:v>11.3</c:v>
                </c:pt>
                <c:pt idx="666">
                  <c:v>8.8000000000000007</c:v>
                </c:pt>
                <c:pt idx="667">
                  <c:v>10.3</c:v>
                </c:pt>
                <c:pt idx="668">
                  <c:v>9.8000000000000007</c:v>
                </c:pt>
                <c:pt idx="669">
                  <c:v>16</c:v>
                </c:pt>
                <c:pt idx="670">
                  <c:v>10</c:v>
                </c:pt>
                <c:pt idx="671">
                  <c:v>12.2</c:v>
                </c:pt>
                <c:pt idx="672">
                  <c:v>9.1</c:v>
                </c:pt>
                <c:pt idx="673">
                  <c:v>5</c:v>
                </c:pt>
                <c:pt idx="674">
                  <c:v>7</c:v>
                </c:pt>
                <c:pt idx="675">
                  <c:v>11</c:v>
                </c:pt>
                <c:pt idx="676">
                  <c:v>7</c:v>
                </c:pt>
                <c:pt idx="677">
                  <c:v>5</c:v>
                </c:pt>
                <c:pt idx="678">
                  <c:v>5.8</c:v>
                </c:pt>
                <c:pt idx="679">
                  <c:v>3.8</c:v>
                </c:pt>
                <c:pt idx="680">
                  <c:v>7</c:v>
                </c:pt>
                <c:pt idx="681">
                  <c:v>7</c:v>
                </c:pt>
                <c:pt idx="682">
                  <c:v>12</c:v>
                </c:pt>
                <c:pt idx="683">
                  <c:v>3</c:v>
                </c:pt>
                <c:pt idx="684">
                  <c:v>2</c:v>
                </c:pt>
                <c:pt idx="685">
                  <c:v>6.6</c:v>
                </c:pt>
                <c:pt idx="686">
                  <c:v>6.6</c:v>
                </c:pt>
                <c:pt idx="687">
                  <c:v>3</c:v>
                </c:pt>
                <c:pt idx="688">
                  <c:v>4.2</c:v>
                </c:pt>
                <c:pt idx="689">
                  <c:v>5</c:v>
                </c:pt>
                <c:pt idx="690">
                  <c:v>6</c:v>
                </c:pt>
                <c:pt idx="691">
                  <c:v>8</c:v>
                </c:pt>
                <c:pt idx="692">
                  <c:v>2.7</c:v>
                </c:pt>
                <c:pt idx="693">
                  <c:v>6.3</c:v>
                </c:pt>
                <c:pt idx="694">
                  <c:v>4</c:v>
                </c:pt>
                <c:pt idx="695">
                  <c:v>2.5</c:v>
                </c:pt>
                <c:pt idx="696">
                  <c:v>3.9</c:v>
                </c:pt>
                <c:pt idx="697">
                  <c:v>5.5</c:v>
                </c:pt>
                <c:pt idx="698">
                  <c:v>7.1</c:v>
                </c:pt>
                <c:pt idx="699">
                  <c:v>9.3000000000000007</c:v>
                </c:pt>
                <c:pt idx="700">
                  <c:v>8.1</c:v>
                </c:pt>
                <c:pt idx="701">
                  <c:v>8.5</c:v>
                </c:pt>
                <c:pt idx="702">
                  <c:v>6</c:v>
                </c:pt>
                <c:pt idx="703">
                  <c:v>10.8</c:v>
                </c:pt>
                <c:pt idx="704">
                  <c:v>9.6</c:v>
                </c:pt>
                <c:pt idx="705">
                  <c:v>9.1999999999999993</c:v>
                </c:pt>
                <c:pt idx="706">
                  <c:v>6.4</c:v>
                </c:pt>
                <c:pt idx="707">
                  <c:v>7.7</c:v>
                </c:pt>
                <c:pt idx="708">
                  <c:v>4.4000000000000004</c:v>
                </c:pt>
                <c:pt idx="709">
                  <c:v>5.6</c:v>
                </c:pt>
                <c:pt idx="710">
                  <c:v>4.5</c:v>
                </c:pt>
                <c:pt idx="711">
                  <c:v>4</c:v>
                </c:pt>
                <c:pt idx="712">
                  <c:v>3.1</c:v>
                </c:pt>
                <c:pt idx="713">
                  <c:v>4</c:v>
                </c:pt>
                <c:pt idx="714">
                  <c:v>-1.7</c:v>
                </c:pt>
                <c:pt idx="715">
                  <c:v>2.1</c:v>
                </c:pt>
                <c:pt idx="716">
                  <c:v>1.1000000000000001</c:v>
                </c:pt>
                <c:pt idx="717">
                  <c:v>1</c:v>
                </c:pt>
                <c:pt idx="718">
                  <c:v>1</c:v>
                </c:pt>
                <c:pt idx="719">
                  <c:v>-3</c:v>
                </c:pt>
                <c:pt idx="720">
                  <c:v>-4.5</c:v>
                </c:pt>
                <c:pt idx="721">
                  <c:v>0.6</c:v>
                </c:pt>
                <c:pt idx="722">
                  <c:v>-0.4</c:v>
                </c:pt>
                <c:pt idx="723">
                  <c:v>2.6</c:v>
                </c:pt>
                <c:pt idx="724">
                  <c:v>3.2</c:v>
                </c:pt>
                <c:pt idx="725">
                  <c:v>4.0999999999999996</c:v>
                </c:pt>
                <c:pt idx="726">
                  <c:v>8.1</c:v>
                </c:pt>
                <c:pt idx="727">
                  <c:v>5.3</c:v>
                </c:pt>
                <c:pt idx="728">
                  <c:v>6</c:v>
                </c:pt>
                <c:pt idx="729">
                  <c:v>3</c:v>
                </c:pt>
                <c:pt idx="730">
                  <c:v>0.8</c:v>
                </c:pt>
                <c:pt idx="731">
                  <c:v>1</c:v>
                </c:pt>
                <c:pt idx="732">
                  <c:v>-3</c:v>
                </c:pt>
                <c:pt idx="733">
                  <c:v>-4.5</c:v>
                </c:pt>
                <c:pt idx="734">
                  <c:v>1.8</c:v>
                </c:pt>
                <c:pt idx="735">
                  <c:v>4.5</c:v>
                </c:pt>
                <c:pt idx="736">
                  <c:v>4.3</c:v>
                </c:pt>
                <c:pt idx="737">
                  <c:v>6.1</c:v>
                </c:pt>
                <c:pt idx="738">
                  <c:v>6</c:v>
                </c:pt>
                <c:pt idx="739">
                  <c:v>6.4</c:v>
                </c:pt>
                <c:pt idx="740">
                  <c:v>9.6</c:v>
                </c:pt>
                <c:pt idx="741">
                  <c:v>8.6999999999999993</c:v>
                </c:pt>
                <c:pt idx="742">
                  <c:v>6.6</c:v>
                </c:pt>
                <c:pt idx="743">
                  <c:v>4.2</c:v>
                </c:pt>
                <c:pt idx="744">
                  <c:v>9.5</c:v>
                </c:pt>
                <c:pt idx="745">
                  <c:v>9.8000000000000007</c:v>
                </c:pt>
                <c:pt idx="746">
                  <c:v>7</c:v>
                </c:pt>
                <c:pt idx="747">
                  <c:v>8.1</c:v>
                </c:pt>
                <c:pt idx="748">
                  <c:v>10.3</c:v>
                </c:pt>
                <c:pt idx="749">
                  <c:v>7.5</c:v>
                </c:pt>
                <c:pt idx="750">
                  <c:v>8</c:v>
                </c:pt>
                <c:pt idx="751">
                  <c:v>2</c:v>
                </c:pt>
                <c:pt idx="752">
                  <c:v>4.8</c:v>
                </c:pt>
                <c:pt idx="753">
                  <c:v>8.8000000000000007</c:v>
                </c:pt>
                <c:pt idx="754">
                  <c:v>6.7</c:v>
                </c:pt>
                <c:pt idx="755">
                  <c:v>8.9</c:v>
                </c:pt>
                <c:pt idx="756">
                  <c:v>8.6</c:v>
                </c:pt>
                <c:pt idx="757">
                  <c:v>8.5</c:v>
                </c:pt>
                <c:pt idx="758">
                  <c:v>6.9</c:v>
                </c:pt>
                <c:pt idx="759">
                  <c:v>6.1</c:v>
                </c:pt>
                <c:pt idx="760">
                  <c:v>3.5</c:v>
                </c:pt>
                <c:pt idx="761">
                  <c:v>6.1</c:v>
                </c:pt>
                <c:pt idx="762">
                  <c:v>2</c:v>
                </c:pt>
                <c:pt idx="763">
                  <c:v>3.6</c:v>
                </c:pt>
                <c:pt idx="764">
                  <c:v>3.5</c:v>
                </c:pt>
                <c:pt idx="765">
                  <c:v>5.2</c:v>
                </c:pt>
                <c:pt idx="766">
                  <c:v>8.3000000000000007</c:v>
                </c:pt>
                <c:pt idx="767">
                  <c:v>6.8</c:v>
                </c:pt>
                <c:pt idx="768">
                  <c:v>9</c:v>
                </c:pt>
                <c:pt idx="769">
                  <c:v>8.1</c:v>
                </c:pt>
                <c:pt idx="770">
                  <c:v>6.7</c:v>
                </c:pt>
                <c:pt idx="771">
                  <c:v>5.3</c:v>
                </c:pt>
                <c:pt idx="772">
                  <c:v>4.0999999999999996</c:v>
                </c:pt>
                <c:pt idx="773">
                  <c:v>3.9</c:v>
                </c:pt>
                <c:pt idx="774">
                  <c:v>4.9000000000000004</c:v>
                </c:pt>
                <c:pt idx="775">
                  <c:v>2</c:v>
                </c:pt>
                <c:pt idx="776">
                  <c:v>0.8</c:v>
                </c:pt>
                <c:pt idx="777">
                  <c:v>1.8</c:v>
                </c:pt>
                <c:pt idx="778">
                  <c:v>6.4</c:v>
                </c:pt>
                <c:pt idx="779">
                  <c:v>5.0999999999999996</c:v>
                </c:pt>
                <c:pt idx="780">
                  <c:v>5.4</c:v>
                </c:pt>
                <c:pt idx="781">
                  <c:v>6.6</c:v>
                </c:pt>
                <c:pt idx="782">
                  <c:v>10.7</c:v>
                </c:pt>
                <c:pt idx="783">
                  <c:v>8.8000000000000007</c:v>
                </c:pt>
                <c:pt idx="784">
                  <c:v>9.1</c:v>
                </c:pt>
                <c:pt idx="785">
                  <c:v>7.7</c:v>
                </c:pt>
                <c:pt idx="786">
                  <c:v>11.3</c:v>
                </c:pt>
                <c:pt idx="787">
                  <c:v>7.2</c:v>
                </c:pt>
                <c:pt idx="788">
                  <c:v>8.1</c:v>
                </c:pt>
                <c:pt idx="789">
                  <c:v>9.3000000000000007</c:v>
                </c:pt>
                <c:pt idx="790">
                  <c:v>7.2</c:v>
                </c:pt>
                <c:pt idx="791">
                  <c:v>7.8</c:v>
                </c:pt>
                <c:pt idx="792">
                  <c:v>5.6</c:v>
                </c:pt>
                <c:pt idx="793">
                  <c:v>3.7</c:v>
                </c:pt>
                <c:pt idx="794">
                  <c:v>3.9</c:v>
                </c:pt>
                <c:pt idx="795">
                  <c:v>6.4</c:v>
                </c:pt>
                <c:pt idx="796">
                  <c:v>8.3000000000000007</c:v>
                </c:pt>
                <c:pt idx="797">
                  <c:v>9.8000000000000007</c:v>
                </c:pt>
                <c:pt idx="798">
                  <c:v>10</c:v>
                </c:pt>
                <c:pt idx="799">
                  <c:v>11.8</c:v>
                </c:pt>
                <c:pt idx="800">
                  <c:v>9.6999999999999993</c:v>
                </c:pt>
                <c:pt idx="801">
                  <c:v>6.7</c:v>
                </c:pt>
                <c:pt idx="802">
                  <c:v>8.8000000000000007</c:v>
                </c:pt>
                <c:pt idx="803">
                  <c:v>7.6</c:v>
                </c:pt>
                <c:pt idx="804">
                  <c:v>9.1</c:v>
                </c:pt>
                <c:pt idx="805">
                  <c:v>7.8</c:v>
                </c:pt>
                <c:pt idx="806">
                  <c:v>5.0999999999999996</c:v>
                </c:pt>
                <c:pt idx="807">
                  <c:v>7</c:v>
                </c:pt>
                <c:pt idx="808">
                  <c:v>6.9</c:v>
                </c:pt>
                <c:pt idx="809">
                  <c:v>4.9000000000000004</c:v>
                </c:pt>
                <c:pt idx="810">
                  <c:v>7.8</c:v>
                </c:pt>
                <c:pt idx="811">
                  <c:v>1.1000000000000001</c:v>
                </c:pt>
                <c:pt idx="812">
                  <c:v>2.1</c:v>
                </c:pt>
                <c:pt idx="813">
                  <c:v>2.8</c:v>
                </c:pt>
                <c:pt idx="814">
                  <c:v>3.8</c:v>
                </c:pt>
                <c:pt idx="815">
                  <c:v>5.4</c:v>
                </c:pt>
                <c:pt idx="816">
                  <c:v>6.1</c:v>
                </c:pt>
                <c:pt idx="817">
                  <c:v>11.1</c:v>
                </c:pt>
                <c:pt idx="818">
                  <c:v>5.5</c:v>
                </c:pt>
                <c:pt idx="819">
                  <c:v>13.3</c:v>
                </c:pt>
                <c:pt idx="820">
                  <c:v>12.7</c:v>
                </c:pt>
                <c:pt idx="821">
                  <c:v>12.9</c:v>
                </c:pt>
                <c:pt idx="822">
                  <c:v>8.3000000000000007</c:v>
                </c:pt>
                <c:pt idx="823">
                  <c:v>8.1</c:v>
                </c:pt>
                <c:pt idx="824">
                  <c:v>8.5</c:v>
                </c:pt>
                <c:pt idx="825">
                  <c:v>5.6</c:v>
                </c:pt>
                <c:pt idx="826">
                  <c:v>6.2</c:v>
                </c:pt>
                <c:pt idx="827">
                  <c:v>7.8</c:v>
                </c:pt>
                <c:pt idx="828">
                  <c:v>9.4</c:v>
                </c:pt>
                <c:pt idx="829">
                  <c:v>6.3</c:v>
                </c:pt>
                <c:pt idx="830">
                  <c:v>10.199999999999999</c:v>
                </c:pt>
                <c:pt idx="831">
                  <c:v>6.5</c:v>
                </c:pt>
                <c:pt idx="832">
                  <c:v>12</c:v>
                </c:pt>
                <c:pt idx="833">
                  <c:v>13.9</c:v>
                </c:pt>
                <c:pt idx="834">
                  <c:v>10.9</c:v>
                </c:pt>
                <c:pt idx="835">
                  <c:v>10.199999999999999</c:v>
                </c:pt>
                <c:pt idx="836">
                  <c:v>9.6</c:v>
                </c:pt>
                <c:pt idx="837">
                  <c:v>7.6</c:v>
                </c:pt>
                <c:pt idx="838">
                  <c:v>6.4</c:v>
                </c:pt>
                <c:pt idx="839">
                  <c:v>7.5</c:v>
                </c:pt>
                <c:pt idx="840">
                  <c:v>10.9</c:v>
                </c:pt>
                <c:pt idx="841">
                  <c:v>14.9</c:v>
                </c:pt>
                <c:pt idx="842">
                  <c:v>14.3</c:v>
                </c:pt>
                <c:pt idx="843">
                  <c:v>15</c:v>
                </c:pt>
                <c:pt idx="844">
                  <c:v>18.600000000000001</c:v>
                </c:pt>
                <c:pt idx="845">
                  <c:v>14.4</c:v>
                </c:pt>
                <c:pt idx="846">
                  <c:v>16.600000000000001</c:v>
                </c:pt>
                <c:pt idx="847">
                  <c:v>21.1</c:v>
                </c:pt>
                <c:pt idx="848">
                  <c:v>21.7</c:v>
                </c:pt>
                <c:pt idx="849">
                  <c:v>12</c:v>
                </c:pt>
                <c:pt idx="850">
                  <c:v>16.8</c:v>
                </c:pt>
                <c:pt idx="851">
                  <c:v>15.6</c:v>
                </c:pt>
                <c:pt idx="852">
                  <c:v>16</c:v>
                </c:pt>
                <c:pt idx="853">
                  <c:v>15.8</c:v>
                </c:pt>
                <c:pt idx="854">
                  <c:v>18.5</c:v>
                </c:pt>
                <c:pt idx="855">
                  <c:v>19.3</c:v>
                </c:pt>
                <c:pt idx="856">
                  <c:v>20.9</c:v>
                </c:pt>
                <c:pt idx="857">
                  <c:v>20</c:v>
                </c:pt>
                <c:pt idx="858">
                  <c:v>22</c:v>
                </c:pt>
                <c:pt idx="859">
                  <c:v>23.4</c:v>
                </c:pt>
                <c:pt idx="860">
                  <c:v>24</c:v>
                </c:pt>
                <c:pt idx="861">
                  <c:v>25</c:v>
                </c:pt>
                <c:pt idx="862">
                  <c:v>25</c:v>
                </c:pt>
                <c:pt idx="863">
                  <c:v>18</c:v>
                </c:pt>
                <c:pt idx="864">
                  <c:v>18</c:v>
                </c:pt>
                <c:pt idx="865">
                  <c:v>22</c:v>
                </c:pt>
                <c:pt idx="866">
                  <c:v>21</c:v>
                </c:pt>
                <c:pt idx="867">
                  <c:v>13</c:v>
                </c:pt>
                <c:pt idx="868">
                  <c:v>15.5</c:v>
                </c:pt>
                <c:pt idx="869">
                  <c:v>15</c:v>
                </c:pt>
                <c:pt idx="870">
                  <c:v>16</c:v>
                </c:pt>
                <c:pt idx="871">
                  <c:v>16</c:v>
                </c:pt>
                <c:pt idx="872">
                  <c:v>17</c:v>
                </c:pt>
                <c:pt idx="873">
                  <c:v>0</c:v>
                </c:pt>
                <c:pt idx="874">
                  <c:v>0</c:v>
                </c:pt>
                <c:pt idx="875">
                  <c:v>18</c:v>
                </c:pt>
                <c:pt idx="876">
                  <c:v>16</c:v>
                </c:pt>
                <c:pt idx="877">
                  <c:v>18</c:v>
                </c:pt>
                <c:pt idx="878">
                  <c:v>23</c:v>
                </c:pt>
                <c:pt idx="879">
                  <c:v>23.5</c:v>
                </c:pt>
                <c:pt idx="880">
                  <c:v>27</c:v>
                </c:pt>
                <c:pt idx="881">
                  <c:v>28</c:v>
                </c:pt>
                <c:pt idx="882">
                  <c:v>29.7</c:v>
                </c:pt>
                <c:pt idx="883">
                  <c:v>29.7</c:v>
                </c:pt>
                <c:pt idx="884">
                  <c:v>29</c:v>
                </c:pt>
                <c:pt idx="885">
                  <c:v>24</c:v>
                </c:pt>
                <c:pt idx="886">
                  <c:v>24</c:v>
                </c:pt>
                <c:pt idx="887">
                  <c:v>24</c:v>
                </c:pt>
                <c:pt idx="888">
                  <c:v>24</c:v>
                </c:pt>
                <c:pt idx="889">
                  <c:v>27</c:v>
                </c:pt>
                <c:pt idx="890">
                  <c:v>25</c:v>
                </c:pt>
                <c:pt idx="891">
                  <c:v>23</c:v>
                </c:pt>
                <c:pt idx="892">
                  <c:v>17</c:v>
                </c:pt>
                <c:pt idx="893">
                  <c:v>16.5</c:v>
                </c:pt>
                <c:pt idx="894">
                  <c:v>15</c:v>
                </c:pt>
                <c:pt idx="895">
                  <c:v>16.5</c:v>
                </c:pt>
                <c:pt idx="896">
                  <c:v>15</c:v>
                </c:pt>
                <c:pt idx="897">
                  <c:v>16</c:v>
                </c:pt>
                <c:pt idx="898">
                  <c:v>19.600000000000001</c:v>
                </c:pt>
                <c:pt idx="899">
                  <c:v>22.6</c:v>
                </c:pt>
                <c:pt idx="900">
                  <c:v>23</c:v>
                </c:pt>
                <c:pt idx="901">
                  <c:v>19.2</c:v>
                </c:pt>
                <c:pt idx="902">
                  <c:v>20.3</c:v>
                </c:pt>
                <c:pt idx="903">
                  <c:v>28.3</c:v>
                </c:pt>
                <c:pt idx="904">
                  <c:v>18</c:v>
                </c:pt>
                <c:pt idx="905">
                  <c:v>18.5</c:v>
                </c:pt>
                <c:pt idx="906">
                  <c:v>21</c:v>
                </c:pt>
                <c:pt idx="907">
                  <c:v>21</c:v>
                </c:pt>
                <c:pt idx="908">
                  <c:v>16.3</c:v>
                </c:pt>
                <c:pt idx="909">
                  <c:v>19.3</c:v>
                </c:pt>
                <c:pt idx="910">
                  <c:v>23.6</c:v>
                </c:pt>
                <c:pt idx="911">
                  <c:v>21.2</c:v>
                </c:pt>
                <c:pt idx="912">
                  <c:v>24</c:v>
                </c:pt>
                <c:pt idx="913">
                  <c:v>28.2</c:v>
                </c:pt>
                <c:pt idx="914">
                  <c:v>29.2</c:v>
                </c:pt>
                <c:pt idx="915">
                  <c:v>15.5</c:v>
                </c:pt>
                <c:pt idx="916">
                  <c:v>21.2</c:v>
                </c:pt>
                <c:pt idx="917">
                  <c:v>22.8</c:v>
                </c:pt>
                <c:pt idx="918">
                  <c:v>20</c:v>
                </c:pt>
                <c:pt idx="919">
                  <c:v>20.7</c:v>
                </c:pt>
                <c:pt idx="920">
                  <c:v>17.600000000000001</c:v>
                </c:pt>
                <c:pt idx="921">
                  <c:v>18.8</c:v>
                </c:pt>
                <c:pt idx="922">
                  <c:v>22.5</c:v>
                </c:pt>
                <c:pt idx="923">
                  <c:v>19</c:v>
                </c:pt>
                <c:pt idx="924">
                  <c:v>21.2</c:v>
                </c:pt>
                <c:pt idx="925">
                  <c:v>19</c:v>
                </c:pt>
                <c:pt idx="926">
                  <c:v>20.7</c:v>
                </c:pt>
                <c:pt idx="927">
                  <c:v>19.2</c:v>
                </c:pt>
                <c:pt idx="928">
                  <c:v>18.5</c:v>
                </c:pt>
                <c:pt idx="929">
                  <c:v>17.2</c:v>
                </c:pt>
                <c:pt idx="930">
                  <c:v>17.8</c:v>
                </c:pt>
                <c:pt idx="931">
                  <c:v>17.899999999999999</c:v>
                </c:pt>
                <c:pt idx="932">
                  <c:v>13.9</c:v>
                </c:pt>
                <c:pt idx="933">
                  <c:v>14.6</c:v>
                </c:pt>
                <c:pt idx="934">
                  <c:v>19.8</c:v>
                </c:pt>
                <c:pt idx="935">
                  <c:v>23.3</c:v>
                </c:pt>
                <c:pt idx="936">
                  <c:v>25</c:v>
                </c:pt>
                <c:pt idx="937">
                  <c:v>27.3</c:v>
                </c:pt>
                <c:pt idx="938">
                  <c:v>27.8</c:v>
                </c:pt>
                <c:pt idx="939">
                  <c:v>28.2</c:v>
                </c:pt>
                <c:pt idx="940">
                  <c:v>29.3</c:v>
                </c:pt>
                <c:pt idx="941">
                  <c:v>23.8</c:v>
                </c:pt>
                <c:pt idx="942">
                  <c:v>27.2</c:v>
                </c:pt>
                <c:pt idx="943">
                  <c:v>28</c:v>
                </c:pt>
                <c:pt idx="944">
                  <c:v>24</c:v>
                </c:pt>
                <c:pt idx="945">
                  <c:v>23.5</c:v>
                </c:pt>
                <c:pt idx="946">
                  <c:v>17.100000000000001</c:v>
                </c:pt>
                <c:pt idx="947">
                  <c:v>20.3</c:v>
                </c:pt>
                <c:pt idx="948">
                  <c:v>18.399999999999999</c:v>
                </c:pt>
                <c:pt idx="949">
                  <c:v>28</c:v>
                </c:pt>
                <c:pt idx="950">
                  <c:v>18.399999999999999</c:v>
                </c:pt>
                <c:pt idx="951">
                  <c:v>20</c:v>
                </c:pt>
                <c:pt idx="952">
                  <c:v>16</c:v>
                </c:pt>
                <c:pt idx="953">
                  <c:v>19.399999999999999</c:v>
                </c:pt>
                <c:pt idx="954">
                  <c:v>18.5</c:v>
                </c:pt>
                <c:pt idx="955">
                  <c:v>19.7</c:v>
                </c:pt>
                <c:pt idx="956">
                  <c:v>19.7</c:v>
                </c:pt>
                <c:pt idx="957">
                  <c:v>20.3</c:v>
                </c:pt>
                <c:pt idx="958">
                  <c:v>19.2</c:v>
                </c:pt>
                <c:pt idx="959">
                  <c:v>21.1</c:v>
                </c:pt>
                <c:pt idx="960">
                  <c:v>17.7</c:v>
                </c:pt>
                <c:pt idx="961">
                  <c:v>21.8</c:v>
                </c:pt>
                <c:pt idx="962">
                  <c:v>20.399999999999999</c:v>
                </c:pt>
                <c:pt idx="963">
                  <c:v>20.5</c:v>
                </c:pt>
                <c:pt idx="964">
                  <c:v>20.100000000000001</c:v>
                </c:pt>
                <c:pt idx="965">
                  <c:v>13.4</c:v>
                </c:pt>
                <c:pt idx="966">
                  <c:v>17.600000000000001</c:v>
                </c:pt>
                <c:pt idx="967">
                  <c:v>16</c:v>
                </c:pt>
                <c:pt idx="968">
                  <c:v>18.600000000000001</c:v>
                </c:pt>
                <c:pt idx="969">
                  <c:v>17.8</c:v>
                </c:pt>
                <c:pt idx="970">
                  <c:v>20</c:v>
                </c:pt>
                <c:pt idx="971">
                  <c:v>19</c:v>
                </c:pt>
                <c:pt idx="972">
                  <c:v>21</c:v>
                </c:pt>
                <c:pt idx="973">
                  <c:v>22</c:v>
                </c:pt>
                <c:pt idx="974">
                  <c:v>19.5</c:v>
                </c:pt>
                <c:pt idx="975">
                  <c:v>19.5</c:v>
                </c:pt>
                <c:pt idx="976">
                  <c:v>17.2</c:v>
                </c:pt>
                <c:pt idx="977">
                  <c:v>18.399999999999999</c:v>
                </c:pt>
                <c:pt idx="978">
                  <c:v>20.3</c:v>
                </c:pt>
                <c:pt idx="979">
                  <c:v>22.1</c:v>
                </c:pt>
                <c:pt idx="980">
                  <c:v>20.8</c:v>
                </c:pt>
                <c:pt idx="981">
                  <c:v>19</c:v>
                </c:pt>
                <c:pt idx="982">
                  <c:v>21</c:v>
                </c:pt>
                <c:pt idx="983">
                  <c:v>21.6</c:v>
                </c:pt>
                <c:pt idx="984">
                  <c:v>22.7</c:v>
                </c:pt>
                <c:pt idx="985">
                  <c:v>18.5</c:v>
                </c:pt>
                <c:pt idx="986">
                  <c:v>15.6</c:v>
                </c:pt>
                <c:pt idx="987">
                  <c:v>15.4</c:v>
                </c:pt>
                <c:pt idx="988">
                  <c:v>16</c:v>
                </c:pt>
                <c:pt idx="989">
                  <c:v>14.4</c:v>
                </c:pt>
                <c:pt idx="990">
                  <c:v>14.5</c:v>
                </c:pt>
                <c:pt idx="991">
                  <c:v>15.3</c:v>
                </c:pt>
                <c:pt idx="992">
                  <c:v>14.8</c:v>
                </c:pt>
                <c:pt idx="993">
                  <c:v>13.9</c:v>
                </c:pt>
                <c:pt idx="994">
                  <c:v>15.2</c:v>
                </c:pt>
                <c:pt idx="995">
                  <c:v>13.5</c:v>
                </c:pt>
                <c:pt idx="996">
                  <c:v>13.6</c:v>
                </c:pt>
                <c:pt idx="997">
                  <c:v>16.100000000000001</c:v>
                </c:pt>
                <c:pt idx="998">
                  <c:v>16.600000000000001</c:v>
                </c:pt>
                <c:pt idx="999">
                  <c:v>12.8</c:v>
                </c:pt>
                <c:pt idx="1000">
                  <c:v>13</c:v>
                </c:pt>
                <c:pt idx="1001">
                  <c:v>13</c:v>
                </c:pt>
                <c:pt idx="1002">
                  <c:v>13.5</c:v>
                </c:pt>
                <c:pt idx="1003">
                  <c:v>11.7</c:v>
                </c:pt>
                <c:pt idx="1004">
                  <c:v>12.4</c:v>
                </c:pt>
                <c:pt idx="1005">
                  <c:v>10.3</c:v>
                </c:pt>
                <c:pt idx="1006">
                  <c:v>8.5</c:v>
                </c:pt>
                <c:pt idx="1007">
                  <c:v>10.4</c:v>
                </c:pt>
                <c:pt idx="1008">
                  <c:v>10.4</c:v>
                </c:pt>
                <c:pt idx="1009">
                  <c:v>11.4</c:v>
                </c:pt>
                <c:pt idx="1010">
                  <c:v>14.1</c:v>
                </c:pt>
                <c:pt idx="1011">
                  <c:v>15.3</c:v>
                </c:pt>
                <c:pt idx="1012">
                  <c:v>14.4</c:v>
                </c:pt>
                <c:pt idx="1013">
                  <c:v>13.8</c:v>
                </c:pt>
                <c:pt idx="1014">
                  <c:v>14.8</c:v>
                </c:pt>
                <c:pt idx="1015">
                  <c:v>13.9</c:v>
                </c:pt>
                <c:pt idx="1016">
                  <c:v>15.3</c:v>
                </c:pt>
                <c:pt idx="1017">
                  <c:v>15.9</c:v>
                </c:pt>
                <c:pt idx="1018">
                  <c:v>13.9</c:v>
                </c:pt>
                <c:pt idx="1019">
                  <c:v>11.4</c:v>
                </c:pt>
                <c:pt idx="1020">
                  <c:v>9.9</c:v>
                </c:pt>
                <c:pt idx="1021">
                  <c:v>10.5</c:v>
                </c:pt>
                <c:pt idx="1022">
                  <c:v>10.5</c:v>
                </c:pt>
                <c:pt idx="1023">
                  <c:v>12</c:v>
                </c:pt>
                <c:pt idx="1024">
                  <c:v>11.4</c:v>
                </c:pt>
                <c:pt idx="1025">
                  <c:v>11.4</c:v>
                </c:pt>
                <c:pt idx="1026">
                  <c:v>10.4</c:v>
                </c:pt>
                <c:pt idx="1027">
                  <c:v>10.3</c:v>
                </c:pt>
                <c:pt idx="1028">
                  <c:v>9.5</c:v>
                </c:pt>
                <c:pt idx="1029">
                  <c:v>11.7</c:v>
                </c:pt>
                <c:pt idx="1030">
                  <c:v>10.3</c:v>
                </c:pt>
                <c:pt idx="1031">
                  <c:v>7.4</c:v>
                </c:pt>
                <c:pt idx="1032">
                  <c:v>5.4</c:v>
                </c:pt>
                <c:pt idx="1033">
                  <c:v>5.4</c:v>
                </c:pt>
                <c:pt idx="1034">
                  <c:v>5.2</c:v>
                </c:pt>
                <c:pt idx="1035">
                  <c:v>8.5</c:v>
                </c:pt>
                <c:pt idx="1036">
                  <c:v>8.5</c:v>
                </c:pt>
                <c:pt idx="1037">
                  <c:v>9</c:v>
                </c:pt>
                <c:pt idx="1038">
                  <c:v>9.6999999999999993</c:v>
                </c:pt>
                <c:pt idx="1039">
                  <c:v>9.8000000000000007</c:v>
                </c:pt>
                <c:pt idx="1040">
                  <c:v>10.9</c:v>
                </c:pt>
                <c:pt idx="1041">
                  <c:v>11.6</c:v>
                </c:pt>
                <c:pt idx="1042">
                  <c:v>9.9</c:v>
                </c:pt>
                <c:pt idx="1043">
                  <c:v>10.9</c:v>
                </c:pt>
                <c:pt idx="1044">
                  <c:v>10.6</c:v>
                </c:pt>
                <c:pt idx="1045">
                  <c:v>10.4</c:v>
                </c:pt>
                <c:pt idx="1046">
                  <c:v>9.6</c:v>
                </c:pt>
                <c:pt idx="1047">
                  <c:v>8.1</c:v>
                </c:pt>
                <c:pt idx="1048">
                  <c:v>8.1999999999999993</c:v>
                </c:pt>
                <c:pt idx="1049">
                  <c:v>11.4</c:v>
                </c:pt>
                <c:pt idx="1050">
                  <c:v>8.4</c:v>
                </c:pt>
                <c:pt idx="1051">
                  <c:v>6.7</c:v>
                </c:pt>
                <c:pt idx="1052">
                  <c:v>5.3</c:v>
                </c:pt>
                <c:pt idx="1053">
                  <c:v>8.8000000000000007</c:v>
                </c:pt>
                <c:pt idx="1054">
                  <c:v>8.5</c:v>
                </c:pt>
                <c:pt idx="1055">
                  <c:v>2.2999999999999998</c:v>
                </c:pt>
                <c:pt idx="1056">
                  <c:v>1.7</c:v>
                </c:pt>
                <c:pt idx="1057">
                  <c:v>2.1</c:v>
                </c:pt>
                <c:pt idx="1058">
                  <c:v>1.2</c:v>
                </c:pt>
                <c:pt idx="1059">
                  <c:v>2.6</c:v>
                </c:pt>
                <c:pt idx="1060">
                  <c:v>5.5</c:v>
                </c:pt>
                <c:pt idx="1061">
                  <c:v>6.8</c:v>
                </c:pt>
                <c:pt idx="1062">
                  <c:v>5.7</c:v>
                </c:pt>
                <c:pt idx="1063">
                  <c:v>0.9</c:v>
                </c:pt>
                <c:pt idx="1064">
                  <c:v>2.2000000000000002</c:v>
                </c:pt>
                <c:pt idx="1065">
                  <c:v>2.6</c:v>
                </c:pt>
                <c:pt idx="1066">
                  <c:v>4.8</c:v>
                </c:pt>
                <c:pt idx="1067">
                  <c:v>1.3</c:v>
                </c:pt>
                <c:pt idx="1068">
                  <c:v>2.8</c:v>
                </c:pt>
                <c:pt idx="1069">
                  <c:v>4</c:v>
                </c:pt>
                <c:pt idx="1070">
                  <c:v>5.2</c:v>
                </c:pt>
                <c:pt idx="1071">
                  <c:v>4.5</c:v>
                </c:pt>
                <c:pt idx="1072">
                  <c:v>6</c:v>
                </c:pt>
                <c:pt idx="1073">
                  <c:v>0</c:v>
                </c:pt>
                <c:pt idx="1074">
                  <c:v>2.2999999999999998</c:v>
                </c:pt>
                <c:pt idx="1075">
                  <c:v>1.5</c:v>
                </c:pt>
                <c:pt idx="1076">
                  <c:v>1.4</c:v>
                </c:pt>
                <c:pt idx="1077">
                  <c:v>1</c:v>
                </c:pt>
                <c:pt idx="1078">
                  <c:v>4.5999999999999996</c:v>
                </c:pt>
                <c:pt idx="1079">
                  <c:v>3.3</c:v>
                </c:pt>
                <c:pt idx="1080">
                  <c:v>3.6</c:v>
                </c:pt>
                <c:pt idx="1081">
                  <c:v>3.3</c:v>
                </c:pt>
                <c:pt idx="1082">
                  <c:v>3.9</c:v>
                </c:pt>
                <c:pt idx="1083">
                  <c:v>6.5</c:v>
                </c:pt>
                <c:pt idx="1084">
                  <c:v>8.1999999999999993</c:v>
                </c:pt>
                <c:pt idx="1085">
                  <c:v>8</c:v>
                </c:pt>
                <c:pt idx="1086">
                  <c:v>8.8000000000000007</c:v>
                </c:pt>
                <c:pt idx="1087">
                  <c:v>7</c:v>
                </c:pt>
                <c:pt idx="1088">
                  <c:v>6.5</c:v>
                </c:pt>
                <c:pt idx="1089">
                  <c:v>3.2</c:v>
                </c:pt>
                <c:pt idx="1090">
                  <c:v>-0.9</c:v>
                </c:pt>
                <c:pt idx="1091">
                  <c:v>1.1000000000000001</c:v>
                </c:pt>
                <c:pt idx="1092">
                  <c:v>1.3</c:v>
                </c:pt>
                <c:pt idx="1093">
                  <c:v>-0.3</c:v>
                </c:pt>
                <c:pt idx="1094">
                  <c:v>-3.9</c:v>
                </c:pt>
                <c:pt idx="1095">
                  <c:v>0</c:v>
                </c:pt>
                <c:pt idx="1096">
                  <c:v>-0.3</c:v>
                </c:pt>
                <c:pt idx="1097">
                  <c:v>-0.3</c:v>
                </c:pt>
                <c:pt idx="1098">
                  <c:v>0.5</c:v>
                </c:pt>
                <c:pt idx="1099">
                  <c:v>1.8</c:v>
                </c:pt>
                <c:pt idx="1100">
                  <c:v>-2</c:v>
                </c:pt>
                <c:pt idx="1101">
                  <c:v>-5.4</c:v>
                </c:pt>
                <c:pt idx="1102">
                  <c:v>0.5</c:v>
                </c:pt>
                <c:pt idx="1103">
                  <c:v>-4</c:v>
                </c:pt>
                <c:pt idx="1104">
                  <c:v>0.6</c:v>
                </c:pt>
                <c:pt idx="1105">
                  <c:v>2.4</c:v>
                </c:pt>
                <c:pt idx="1106">
                  <c:v>0</c:v>
                </c:pt>
                <c:pt idx="1107">
                  <c:v>5.0999999999999996</c:v>
                </c:pt>
                <c:pt idx="1108">
                  <c:v>5.6</c:v>
                </c:pt>
                <c:pt idx="1109">
                  <c:v>4</c:v>
                </c:pt>
                <c:pt idx="1110">
                  <c:v>2.7</c:v>
                </c:pt>
                <c:pt idx="1111">
                  <c:v>1.6</c:v>
                </c:pt>
                <c:pt idx="1112">
                  <c:v>0</c:v>
                </c:pt>
                <c:pt idx="1113">
                  <c:v>5.0999999999999996</c:v>
                </c:pt>
                <c:pt idx="1114">
                  <c:v>2.9</c:v>
                </c:pt>
                <c:pt idx="1115">
                  <c:v>4</c:v>
                </c:pt>
                <c:pt idx="1116">
                  <c:v>1.7</c:v>
                </c:pt>
                <c:pt idx="1117">
                  <c:v>2.2999999999999998</c:v>
                </c:pt>
                <c:pt idx="1118">
                  <c:v>2</c:v>
                </c:pt>
                <c:pt idx="1119">
                  <c:v>0</c:v>
                </c:pt>
                <c:pt idx="1120">
                  <c:v>3.9</c:v>
                </c:pt>
                <c:pt idx="1121">
                  <c:v>0.9</c:v>
                </c:pt>
                <c:pt idx="1122">
                  <c:v>-0.5</c:v>
                </c:pt>
                <c:pt idx="1123">
                  <c:v>-2</c:v>
                </c:pt>
                <c:pt idx="1124">
                  <c:v>-0.9</c:v>
                </c:pt>
                <c:pt idx="1125">
                  <c:v>-1</c:v>
                </c:pt>
                <c:pt idx="1126">
                  <c:v>2.2999999999999998</c:v>
                </c:pt>
                <c:pt idx="1127">
                  <c:v>-2.2999999999999998</c:v>
                </c:pt>
                <c:pt idx="1128">
                  <c:v>0.9</c:v>
                </c:pt>
                <c:pt idx="1129">
                  <c:v>2.9</c:v>
                </c:pt>
                <c:pt idx="1130">
                  <c:v>2.2999999999999998</c:v>
                </c:pt>
                <c:pt idx="1131">
                  <c:v>4.0999999999999996</c:v>
                </c:pt>
                <c:pt idx="1132">
                  <c:v>8.3000000000000007</c:v>
                </c:pt>
                <c:pt idx="1133">
                  <c:v>4</c:v>
                </c:pt>
                <c:pt idx="1134">
                  <c:v>2.2999999999999998</c:v>
                </c:pt>
                <c:pt idx="1135">
                  <c:v>2.2000000000000002</c:v>
                </c:pt>
                <c:pt idx="1136">
                  <c:v>1.3</c:v>
                </c:pt>
                <c:pt idx="1137">
                  <c:v>1.8</c:v>
                </c:pt>
                <c:pt idx="1138">
                  <c:v>-0.4</c:v>
                </c:pt>
                <c:pt idx="1139">
                  <c:v>0.9</c:v>
                </c:pt>
                <c:pt idx="1140">
                  <c:v>0.3</c:v>
                </c:pt>
                <c:pt idx="1141">
                  <c:v>1.6</c:v>
                </c:pt>
                <c:pt idx="1142">
                  <c:v>3</c:v>
                </c:pt>
                <c:pt idx="1143">
                  <c:v>0.9</c:v>
                </c:pt>
                <c:pt idx="1144">
                  <c:v>0.3</c:v>
                </c:pt>
                <c:pt idx="1145">
                  <c:v>1.1000000000000001</c:v>
                </c:pt>
                <c:pt idx="1146">
                  <c:v>4.2</c:v>
                </c:pt>
                <c:pt idx="1147">
                  <c:v>2.6</c:v>
                </c:pt>
                <c:pt idx="1148">
                  <c:v>5.7</c:v>
                </c:pt>
                <c:pt idx="1149">
                  <c:v>5.6</c:v>
                </c:pt>
                <c:pt idx="1150">
                  <c:v>2.5</c:v>
                </c:pt>
                <c:pt idx="1151">
                  <c:v>5.8</c:v>
                </c:pt>
                <c:pt idx="1152">
                  <c:v>7.2</c:v>
                </c:pt>
                <c:pt idx="1153">
                  <c:v>6.8</c:v>
                </c:pt>
                <c:pt idx="1154">
                  <c:v>5.4</c:v>
                </c:pt>
                <c:pt idx="1155">
                  <c:v>7</c:v>
                </c:pt>
                <c:pt idx="1156">
                  <c:v>8.3000000000000007</c:v>
                </c:pt>
                <c:pt idx="1157">
                  <c:v>7.6</c:v>
                </c:pt>
                <c:pt idx="1158">
                  <c:v>8.6999999999999993</c:v>
                </c:pt>
                <c:pt idx="1159">
                  <c:v>6.6</c:v>
                </c:pt>
                <c:pt idx="1160">
                  <c:v>4.7</c:v>
                </c:pt>
                <c:pt idx="1161">
                  <c:v>4.8</c:v>
                </c:pt>
                <c:pt idx="1162">
                  <c:v>7.7</c:v>
                </c:pt>
                <c:pt idx="1163">
                  <c:v>4.8</c:v>
                </c:pt>
                <c:pt idx="1164">
                  <c:v>6.6</c:v>
                </c:pt>
                <c:pt idx="1165">
                  <c:v>6.5</c:v>
                </c:pt>
                <c:pt idx="1166">
                  <c:v>5.3</c:v>
                </c:pt>
                <c:pt idx="1167">
                  <c:v>8.6</c:v>
                </c:pt>
                <c:pt idx="1168">
                  <c:v>9.6999999999999993</c:v>
                </c:pt>
                <c:pt idx="1169">
                  <c:v>8</c:v>
                </c:pt>
                <c:pt idx="1170">
                  <c:v>8</c:v>
                </c:pt>
                <c:pt idx="1171">
                  <c:v>9.6999999999999993</c:v>
                </c:pt>
                <c:pt idx="1172">
                  <c:v>10</c:v>
                </c:pt>
                <c:pt idx="1173">
                  <c:v>8.5</c:v>
                </c:pt>
                <c:pt idx="1174">
                  <c:v>6.6</c:v>
                </c:pt>
                <c:pt idx="1175">
                  <c:v>7</c:v>
                </c:pt>
                <c:pt idx="1176">
                  <c:v>8.8000000000000007</c:v>
                </c:pt>
                <c:pt idx="1177">
                  <c:v>6.6</c:v>
                </c:pt>
                <c:pt idx="1178">
                  <c:v>3.4</c:v>
                </c:pt>
                <c:pt idx="1179">
                  <c:v>1.6</c:v>
                </c:pt>
                <c:pt idx="1180">
                  <c:v>7</c:v>
                </c:pt>
                <c:pt idx="1181">
                  <c:v>0</c:v>
                </c:pt>
                <c:pt idx="1182">
                  <c:v>8.1</c:v>
                </c:pt>
                <c:pt idx="1183">
                  <c:v>8</c:v>
                </c:pt>
                <c:pt idx="1184">
                  <c:v>9</c:v>
                </c:pt>
                <c:pt idx="1185">
                  <c:v>10.1</c:v>
                </c:pt>
                <c:pt idx="1186">
                  <c:v>12.3</c:v>
                </c:pt>
                <c:pt idx="1187">
                  <c:v>15.1</c:v>
                </c:pt>
                <c:pt idx="1188">
                  <c:v>18.399999999999999</c:v>
                </c:pt>
                <c:pt idx="1189">
                  <c:v>18.7</c:v>
                </c:pt>
                <c:pt idx="1190">
                  <c:v>12.6</c:v>
                </c:pt>
                <c:pt idx="1191">
                  <c:v>14.8</c:v>
                </c:pt>
                <c:pt idx="1192">
                  <c:v>19.7</c:v>
                </c:pt>
                <c:pt idx="1193">
                  <c:v>17.100000000000001</c:v>
                </c:pt>
                <c:pt idx="1194">
                  <c:v>16.5</c:v>
                </c:pt>
                <c:pt idx="1195">
                  <c:v>20.7</c:v>
                </c:pt>
                <c:pt idx="1196">
                  <c:v>20.399999999999999</c:v>
                </c:pt>
                <c:pt idx="1197">
                  <c:v>19.600000000000001</c:v>
                </c:pt>
                <c:pt idx="1198">
                  <c:v>19.5</c:v>
                </c:pt>
                <c:pt idx="1199">
                  <c:v>21.6</c:v>
                </c:pt>
                <c:pt idx="1200">
                  <c:v>21.1</c:v>
                </c:pt>
                <c:pt idx="1201">
                  <c:v>19.399999999999999</c:v>
                </c:pt>
                <c:pt idx="1202">
                  <c:v>16</c:v>
                </c:pt>
                <c:pt idx="1203">
                  <c:v>16</c:v>
                </c:pt>
                <c:pt idx="1204">
                  <c:v>12.6</c:v>
                </c:pt>
                <c:pt idx="1205">
                  <c:v>15.4</c:v>
                </c:pt>
                <c:pt idx="1206">
                  <c:v>16.899999999999999</c:v>
                </c:pt>
                <c:pt idx="1207">
                  <c:v>10.9</c:v>
                </c:pt>
                <c:pt idx="1208">
                  <c:v>12.7</c:v>
                </c:pt>
                <c:pt idx="1209">
                  <c:v>17.100000000000001</c:v>
                </c:pt>
                <c:pt idx="1210">
                  <c:v>18.899999999999999</c:v>
                </c:pt>
                <c:pt idx="1211">
                  <c:v>21.7</c:v>
                </c:pt>
                <c:pt idx="1212">
                  <c:v>19.5</c:v>
                </c:pt>
                <c:pt idx="1213">
                  <c:v>19.2</c:v>
                </c:pt>
                <c:pt idx="1214">
                  <c:v>12.5</c:v>
                </c:pt>
                <c:pt idx="1215">
                  <c:v>17.399999999999999</c:v>
                </c:pt>
                <c:pt idx="1216">
                  <c:v>17.399999999999999</c:v>
                </c:pt>
                <c:pt idx="1217">
                  <c:v>18.100000000000001</c:v>
                </c:pt>
                <c:pt idx="1218">
                  <c:v>14.7</c:v>
                </c:pt>
                <c:pt idx="1219">
                  <c:v>11.8</c:v>
                </c:pt>
                <c:pt idx="1220">
                  <c:v>12</c:v>
                </c:pt>
                <c:pt idx="1221">
                  <c:v>12</c:v>
                </c:pt>
                <c:pt idx="1222">
                  <c:v>15.5</c:v>
                </c:pt>
                <c:pt idx="1223">
                  <c:v>17.3</c:v>
                </c:pt>
                <c:pt idx="1224">
                  <c:v>17.100000000000001</c:v>
                </c:pt>
                <c:pt idx="1225">
                  <c:v>17.7</c:v>
                </c:pt>
                <c:pt idx="1226">
                  <c:v>14.1</c:v>
                </c:pt>
                <c:pt idx="1227">
                  <c:v>15</c:v>
                </c:pt>
                <c:pt idx="1228">
                  <c:v>17</c:v>
                </c:pt>
                <c:pt idx="1229">
                  <c:v>16.8</c:v>
                </c:pt>
                <c:pt idx="1230">
                  <c:v>17</c:v>
                </c:pt>
                <c:pt idx="1231">
                  <c:v>15.8</c:v>
                </c:pt>
                <c:pt idx="1232">
                  <c:v>18.899999999999999</c:v>
                </c:pt>
                <c:pt idx="1233">
                  <c:v>19.899999999999999</c:v>
                </c:pt>
                <c:pt idx="1234">
                  <c:v>21.3</c:v>
                </c:pt>
                <c:pt idx="1235">
                  <c:v>19.600000000000001</c:v>
                </c:pt>
                <c:pt idx="1236">
                  <c:v>21.6</c:v>
                </c:pt>
                <c:pt idx="1237">
                  <c:v>17</c:v>
                </c:pt>
                <c:pt idx="1238">
                  <c:v>17</c:v>
                </c:pt>
                <c:pt idx="1239">
                  <c:v>22.5</c:v>
                </c:pt>
                <c:pt idx="1240">
                  <c:v>18.100000000000001</c:v>
                </c:pt>
                <c:pt idx="1241">
                  <c:v>26.1</c:v>
                </c:pt>
                <c:pt idx="1242">
                  <c:v>17</c:v>
                </c:pt>
                <c:pt idx="1243">
                  <c:v>15.6</c:v>
                </c:pt>
                <c:pt idx="1244">
                  <c:v>19.8</c:v>
                </c:pt>
                <c:pt idx="1245">
                  <c:v>18.3</c:v>
                </c:pt>
                <c:pt idx="1246">
                  <c:v>23.2</c:v>
                </c:pt>
                <c:pt idx="1247">
                  <c:v>24.6</c:v>
                </c:pt>
                <c:pt idx="1248">
                  <c:v>25.9</c:v>
                </c:pt>
                <c:pt idx="1249">
                  <c:v>16.7</c:v>
                </c:pt>
                <c:pt idx="1250">
                  <c:v>14.6</c:v>
                </c:pt>
                <c:pt idx="1251">
                  <c:v>14.5</c:v>
                </c:pt>
                <c:pt idx="1252">
                  <c:v>16.7</c:v>
                </c:pt>
                <c:pt idx="1253">
                  <c:v>12.2</c:v>
                </c:pt>
                <c:pt idx="1254">
                  <c:v>12.3</c:v>
                </c:pt>
                <c:pt idx="1255">
                  <c:v>13.1</c:v>
                </c:pt>
                <c:pt idx="1256">
                  <c:v>14.6</c:v>
                </c:pt>
                <c:pt idx="1257">
                  <c:v>0</c:v>
                </c:pt>
                <c:pt idx="1258">
                  <c:v>13.9</c:v>
                </c:pt>
                <c:pt idx="1259">
                  <c:v>15.7</c:v>
                </c:pt>
                <c:pt idx="1260">
                  <c:v>19.8</c:v>
                </c:pt>
                <c:pt idx="1261">
                  <c:v>20.2</c:v>
                </c:pt>
                <c:pt idx="1262">
                  <c:v>14.8</c:v>
                </c:pt>
                <c:pt idx="1263">
                  <c:v>16.5</c:v>
                </c:pt>
                <c:pt idx="1264">
                  <c:v>19.7</c:v>
                </c:pt>
                <c:pt idx="1265">
                  <c:v>16.5</c:v>
                </c:pt>
                <c:pt idx="1266">
                  <c:v>16.600000000000001</c:v>
                </c:pt>
                <c:pt idx="1267">
                  <c:v>17.5</c:v>
                </c:pt>
                <c:pt idx="1268">
                  <c:v>20.3</c:v>
                </c:pt>
                <c:pt idx="1269">
                  <c:v>22.5</c:v>
                </c:pt>
                <c:pt idx="1270">
                  <c:v>22.5</c:v>
                </c:pt>
                <c:pt idx="1271">
                  <c:v>22.7</c:v>
                </c:pt>
                <c:pt idx="1272">
                  <c:v>19</c:v>
                </c:pt>
                <c:pt idx="1273">
                  <c:v>16.7</c:v>
                </c:pt>
                <c:pt idx="1274">
                  <c:v>16.7</c:v>
                </c:pt>
                <c:pt idx="1275">
                  <c:v>22.5</c:v>
                </c:pt>
                <c:pt idx="1276">
                  <c:v>25.6</c:v>
                </c:pt>
                <c:pt idx="1277">
                  <c:v>27.6</c:v>
                </c:pt>
                <c:pt idx="1278">
                  <c:v>27.1</c:v>
                </c:pt>
                <c:pt idx="1279">
                  <c:v>22.3</c:v>
                </c:pt>
                <c:pt idx="1280">
                  <c:v>19.7</c:v>
                </c:pt>
                <c:pt idx="1281">
                  <c:v>24.2</c:v>
                </c:pt>
                <c:pt idx="1282">
                  <c:v>23.1</c:v>
                </c:pt>
                <c:pt idx="1283">
                  <c:v>23.5</c:v>
                </c:pt>
                <c:pt idx="1284">
                  <c:v>19.7</c:v>
                </c:pt>
                <c:pt idx="1285">
                  <c:v>15.2</c:v>
                </c:pt>
                <c:pt idx="1286">
                  <c:v>15.8</c:v>
                </c:pt>
                <c:pt idx="1287">
                  <c:v>16.3</c:v>
                </c:pt>
                <c:pt idx="1288">
                  <c:v>20.9</c:v>
                </c:pt>
                <c:pt idx="1289">
                  <c:v>22.9</c:v>
                </c:pt>
                <c:pt idx="1290">
                  <c:v>22.3</c:v>
                </c:pt>
                <c:pt idx="1291">
                  <c:v>28</c:v>
                </c:pt>
                <c:pt idx="1292">
                  <c:v>25.2</c:v>
                </c:pt>
                <c:pt idx="1293">
                  <c:v>22.1</c:v>
                </c:pt>
                <c:pt idx="1294">
                  <c:v>18.100000000000001</c:v>
                </c:pt>
                <c:pt idx="1295">
                  <c:v>21.5</c:v>
                </c:pt>
                <c:pt idx="1296">
                  <c:v>19.600000000000001</c:v>
                </c:pt>
                <c:pt idx="1297">
                  <c:v>22.8</c:v>
                </c:pt>
                <c:pt idx="1298">
                  <c:v>20.7</c:v>
                </c:pt>
                <c:pt idx="1299">
                  <c:v>21.7</c:v>
                </c:pt>
                <c:pt idx="1300">
                  <c:v>18.8</c:v>
                </c:pt>
                <c:pt idx="1301">
                  <c:v>21.7</c:v>
                </c:pt>
                <c:pt idx="1302">
                  <c:v>20</c:v>
                </c:pt>
                <c:pt idx="1303">
                  <c:v>26.2</c:v>
                </c:pt>
                <c:pt idx="1304">
                  <c:v>21.2</c:v>
                </c:pt>
                <c:pt idx="1305">
                  <c:v>25.2</c:v>
                </c:pt>
                <c:pt idx="1306">
                  <c:v>21.2</c:v>
                </c:pt>
                <c:pt idx="1307">
                  <c:v>21.1</c:v>
                </c:pt>
                <c:pt idx="1308">
                  <c:v>23.5</c:v>
                </c:pt>
                <c:pt idx="1309">
                  <c:v>25.3</c:v>
                </c:pt>
                <c:pt idx="1310">
                  <c:v>20.3</c:v>
                </c:pt>
                <c:pt idx="1311">
                  <c:v>21.5</c:v>
                </c:pt>
                <c:pt idx="1312">
                  <c:v>23</c:v>
                </c:pt>
                <c:pt idx="1313">
                  <c:v>25.7</c:v>
                </c:pt>
                <c:pt idx="1314">
                  <c:v>27.2</c:v>
                </c:pt>
                <c:pt idx="1315">
                  <c:v>27.4</c:v>
                </c:pt>
                <c:pt idx="1316">
                  <c:v>25.7</c:v>
                </c:pt>
                <c:pt idx="1317">
                  <c:v>20.5</c:v>
                </c:pt>
                <c:pt idx="1318">
                  <c:v>20.5</c:v>
                </c:pt>
                <c:pt idx="1319">
                  <c:v>21</c:v>
                </c:pt>
                <c:pt idx="1320">
                  <c:v>21.4</c:v>
                </c:pt>
                <c:pt idx="1321">
                  <c:v>20.100000000000001</c:v>
                </c:pt>
                <c:pt idx="1322">
                  <c:v>24.5</c:v>
                </c:pt>
                <c:pt idx="1323">
                  <c:v>24</c:v>
                </c:pt>
                <c:pt idx="1324">
                  <c:v>23</c:v>
                </c:pt>
                <c:pt idx="1325">
                  <c:v>19</c:v>
                </c:pt>
                <c:pt idx="1326">
                  <c:v>0</c:v>
                </c:pt>
                <c:pt idx="1327">
                  <c:v>28</c:v>
                </c:pt>
                <c:pt idx="1328">
                  <c:v>20.100000000000001</c:v>
                </c:pt>
                <c:pt idx="1329">
                  <c:v>20.5</c:v>
                </c:pt>
                <c:pt idx="1330">
                  <c:v>21.3</c:v>
                </c:pt>
                <c:pt idx="1331">
                  <c:v>23.5</c:v>
                </c:pt>
                <c:pt idx="1332">
                  <c:v>22.9</c:v>
                </c:pt>
                <c:pt idx="1333">
                  <c:v>21.7</c:v>
                </c:pt>
                <c:pt idx="1334">
                  <c:v>20.8</c:v>
                </c:pt>
                <c:pt idx="1335">
                  <c:v>20.8</c:v>
                </c:pt>
                <c:pt idx="1336">
                  <c:v>18</c:v>
                </c:pt>
                <c:pt idx="1337">
                  <c:v>25.6</c:v>
                </c:pt>
                <c:pt idx="1338">
                  <c:v>20.9</c:v>
                </c:pt>
                <c:pt idx="1339">
                  <c:v>25.6</c:v>
                </c:pt>
                <c:pt idx="1340">
                  <c:v>19.2</c:v>
                </c:pt>
                <c:pt idx="1341">
                  <c:v>17.100000000000001</c:v>
                </c:pt>
                <c:pt idx="1342">
                  <c:v>18.3</c:v>
                </c:pt>
                <c:pt idx="1343">
                  <c:v>16.600000000000001</c:v>
                </c:pt>
                <c:pt idx="1344">
                  <c:v>16.7</c:v>
                </c:pt>
                <c:pt idx="1345">
                  <c:v>19.3</c:v>
                </c:pt>
                <c:pt idx="1346">
                  <c:v>22.9</c:v>
                </c:pt>
                <c:pt idx="1347">
                  <c:v>22.6</c:v>
                </c:pt>
                <c:pt idx="1348">
                  <c:v>18.5</c:v>
                </c:pt>
                <c:pt idx="1349">
                  <c:v>17.8</c:v>
                </c:pt>
                <c:pt idx="1350">
                  <c:v>16.2</c:v>
                </c:pt>
                <c:pt idx="1351">
                  <c:v>17.7</c:v>
                </c:pt>
                <c:pt idx="1352">
                  <c:v>15.9</c:v>
                </c:pt>
                <c:pt idx="1353">
                  <c:v>17.8</c:v>
                </c:pt>
                <c:pt idx="1354">
                  <c:v>17.8</c:v>
                </c:pt>
                <c:pt idx="1355">
                  <c:v>16</c:v>
                </c:pt>
                <c:pt idx="1356">
                  <c:v>16.8</c:v>
                </c:pt>
                <c:pt idx="1357">
                  <c:v>19.2</c:v>
                </c:pt>
                <c:pt idx="1358">
                  <c:v>20.7</c:v>
                </c:pt>
                <c:pt idx="1359">
                  <c:v>16.899999999999999</c:v>
                </c:pt>
                <c:pt idx="1360">
                  <c:v>18.7</c:v>
                </c:pt>
                <c:pt idx="1361">
                  <c:v>17.7</c:v>
                </c:pt>
                <c:pt idx="1362">
                  <c:v>17.600000000000001</c:v>
                </c:pt>
                <c:pt idx="1363">
                  <c:v>16.8</c:v>
                </c:pt>
                <c:pt idx="1364">
                  <c:v>17.3</c:v>
                </c:pt>
                <c:pt idx="1365">
                  <c:v>17.5</c:v>
                </c:pt>
                <c:pt idx="1366">
                  <c:v>15.9</c:v>
                </c:pt>
                <c:pt idx="1367">
                  <c:v>13.4</c:v>
                </c:pt>
                <c:pt idx="1368">
                  <c:v>13.8</c:v>
                </c:pt>
                <c:pt idx="1369">
                  <c:v>12.8</c:v>
                </c:pt>
                <c:pt idx="1370">
                  <c:v>10.4</c:v>
                </c:pt>
                <c:pt idx="1371">
                  <c:v>13.2</c:v>
                </c:pt>
                <c:pt idx="1372">
                  <c:v>11.6</c:v>
                </c:pt>
                <c:pt idx="1373">
                  <c:v>11.9</c:v>
                </c:pt>
                <c:pt idx="1374">
                  <c:v>15.4</c:v>
                </c:pt>
                <c:pt idx="1375">
                  <c:v>15.1</c:v>
                </c:pt>
                <c:pt idx="1376">
                  <c:v>0</c:v>
                </c:pt>
                <c:pt idx="1377">
                  <c:v>10.8</c:v>
                </c:pt>
                <c:pt idx="1378">
                  <c:v>7</c:v>
                </c:pt>
                <c:pt idx="1379">
                  <c:v>10.5</c:v>
                </c:pt>
                <c:pt idx="1380">
                  <c:v>9.1</c:v>
                </c:pt>
                <c:pt idx="1381">
                  <c:v>8.5</c:v>
                </c:pt>
                <c:pt idx="1382">
                  <c:v>7.3</c:v>
                </c:pt>
                <c:pt idx="1383">
                  <c:v>7.7</c:v>
                </c:pt>
                <c:pt idx="1384">
                  <c:v>8.5</c:v>
                </c:pt>
                <c:pt idx="1385">
                  <c:v>7.9</c:v>
                </c:pt>
                <c:pt idx="1386">
                  <c:v>8.5</c:v>
                </c:pt>
                <c:pt idx="1387">
                  <c:v>9.6</c:v>
                </c:pt>
                <c:pt idx="1388">
                  <c:v>8.1999999999999993</c:v>
                </c:pt>
                <c:pt idx="1389">
                  <c:v>7.1</c:v>
                </c:pt>
                <c:pt idx="1390">
                  <c:v>7.3</c:v>
                </c:pt>
                <c:pt idx="1391">
                  <c:v>8.1999999999999993</c:v>
                </c:pt>
                <c:pt idx="1392">
                  <c:v>8.1999999999999993</c:v>
                </c:pt>
                <c:pt idx="1393">
                  <c:v>14.1</c:v>
                </c:pt>
                <c:pt idx="1394">
                  <c:v>14.1</c:v>
                </c:pt>
                <c:pt idx="1395">
                  <c:v>0</c:v>
                </c:pt>
                <c:pt idx="1396">
                  <c:v>11.5</c:v>
                </c:pt>
                <c:pt idx="1397">
                  <c:v>12.8</c:v>
                </c:pt>
                <c:pt idx="1398">
                  <c:v>8.6999999999999993</c:v>
                </c:pt>
                <c:pt idx="1399">
                  <c:v>6.1</c:v>
                </c:pt>
                <c:pt idx="1400">
                  <c:v>6.5</c:v>
                </c:pt>
                <c:pt idx="1401">
                  <c:v>10.1</c:v>
                </c:pt>
                <c:pt idx="1402">
                  <c:v>9.5</c:v>
                </c:pt>
                <c:pt idx="1403">
                  <c:v>3.6</c:v>
                </c:pt>
                <c:pt idx="1404">
                  <c:v>8</c:v>
                </c:pt>
                <c:pt idx="1405">
                  <c:v>9.1</c:v>
                </c:pt>
                <c:pt idx="1406">
                  <c:v>8.6</c:v>
                </c:pt>
                <c:pt idx="1407">
                  <c:v>7.4</c:v>
                </c:pt>
                <c:pt idx="1408">
                  <c:v>7.5</c:v>
                </c:pt>
                <c:pt idx="1409">
                  <c:v>6.3</c:v>
                </c:pt>
                <c:pt idx="1410">
                  <c:v>6.9</c:v>
                </c:pt>
                <c:pt idx="1411">
                  <c:v>7.1</c:v>
                </c:pt>
                <c:pt idx="1412">
                  <c:v>10.1</c:v>
                </c:pt>
                <c:pt idx="1413">
                  <c:v>13.4</c:v>
                </c:pt>
                <c:pt idx="1414">
                  <c:v>11.2</c:v>
                </c:pt>
                <c:pt idx="1415">
                  <c:v>11.2</c:v>
                </c:pt>
                <c:pt idx="1416">
                  <c:v>10.1</c:v>
                </c:pt>
                <c:pt idx="1417">
                  <c:v>9.6</c:v>
                </c:pt>
                <c:pt idx="1418">
                  <c:v>0</c:v>
                </c:pt>
                <c:pt idx="1419">
                  <c:v>14.3</c:v>
                </c:pt>
                <c:pt idx="1420">
                  <c:v>10.9</c:v>
                </c:pt>
                <c:pt idx="1421">
                  <c:v>11.9</c:v>
                </c:pt>
                <c:pt idx="1422">
                  <c:v>9.8000000000000007</c:v>
                </c:pt>
                <c:pt idx="1423">
                  <c:v>10.3</c:v>
                </c:pt>
                <c:pt idx="1424">
                  <c:v>13.5</c:v>
                </c:pt>
                <c:pt idx="1425">
                  <c:v>9.9</c:v>
                </c:pt>
                <c:pt idx="1426">
                  <c:v>6.9</c:v>
                </c:pt>
                <c:pt idx="1427">
                  <c:v>8.5</c:v>
                </c:pt>
                <c:pt idx="1428">
                  <c:v>10.1</c:v>
                </c:pt>
                <c:pt idx="1429">
                  <c:v>8.5</c:v>
                </c:pt>
                <c:pt idx="1430">
                  <c:v>2.4</c:v>
                </c:pt>
                <c:pt idx="1431">
                  <c:v>0.3</c:v>
                </c:pt>
                <c:pt idx="1432">
                  <c:v>4.4000000000000004</c:v>
                </c:pt>
                <c:pt idx="1433">
                  <c:v>6</c:v>
                </c:pt>
                <c:pt idx="1434">
                  <c:v>3.9</c:v>
                </c:pt>
                <c:pt idx="1435">
                  <c:v>7.6</c:v>
                </c:pt>
                <c:pt idx="1436">
                  <c:v>6.8</c:v>
                </c:pt>
                <c:pt idx="1437">
                  <c:v>4.5999999999999996</c:v>
                </c:pt>
                <c:pt idx="1438">
                  <c:v>5.2</c:v>
                </c:pt>
                <c:pt idx="1439">
                  <c:v>5</c:v>
                </c:pt>
                <c:pt idx="1440">
                  <c:v>5.7</c:v>
                </c:pt>
                <c:pt idx="1441">
                  <c:v>3.2</c:v>
                </c:pt>
                <c:pt idx="1442">
                  <c:v>1.9</c:v>
                </c:pt>
                <c:pt idx="1443">
                  <c:v>-0.1</c:v>
                </c:pt>
                <c:pt idx="1444">
                  <c:v>0.5</c:v>
                </c:pt>
                <c:pt idx="1445">
                  <c:v>-1.5</c:v>
                </c:pt>
                <c:pt idx="1446">
                  <c:v>-2.4</c:v>
                </c:pt>
                <c:pt idx="1447">
                  <c:v>-3.5</c:v>
                </c:pt>
                <c:pt idx="1448">
                  <c:v>-7.3</c:v>
                </c:pt>
                <c:pt idx="1449">
                  <c:v>-8.1999999999999993</c:v>
                </c:pt>
                <c:pt idx="1450">
                  <c:v>-1.5</c:v>
                </c:pt>
                <c:pt idx="1451">
                  <c:v>-1.5</c:v>
                </c:pt>
                <c:pt idx="1452">
                  <c:v>0.4</c:v>
                </c:pt>
                <c:pt idx="1453">
                  <c:v>-0.7</c:v>
                </c:pt>
                <c:pt idx="1454">
                  <c:v>1.5</c:v>
                </c:pt>
                <c:pt idx="1455">
                  <c:v>3.9</c:v>
                </c:pt>
                <c:pt idx="1456">
                  <c:v>4.5</c:v>
                </c:pt>
                <c:pt idx="1457">
                  <c:v>2.9</c:v>
                </c:pt>
                <c:pt idx="1458">
                  <c:v>-1.4</c:v>
                </c:pt>
                <c:pt idx="1459">
                  <c:v>-1.6</c:v>
                </c:pt>
                <c:pt idx="1460">
                  <c:v>1</c:v>
                </c:pt>
                <c:pt idx="1461">
                  <c:v>-1.1000000000000001</c:v>
                </c:pt>
                <c:pt idx="1462">
                  <c:v>-2.2000000000000002</c:v>
                </c:pt>
                <c:pt idx="1463">
                  <c:v>-3</c:v>
                </c:pt>
                <c:pt idx="1464">
                  <c:v>-3.8</c:v>
                </c:pt>
                <c:pt idx="1465">
                  <c:v>-0.9</c:v>
                </c:pt>
                <c:pt idx="1466">
                  <c:v>-4.2</c:v>
                </c:pt>
                <c:pt idx="1467">
                  <c:v>-7</c:v>
                </c:pt>
                <c:pt idx="1468">
                  <c:v>-2.5</c:v>
                </c:pt>
                <c:pt idx="1469">
                  <c:v>-0.8</c:v>
                </c:pt>
                <c:pt idx="1470">
                  <c:v>1</c:v>
                </c:pt>
                <c:pt idx="1471">
                  <c:v>0.1</c:v>
                </c:pt>
                <c:pt idx="1472">
                  <c:v>-2.5</c:v>
                </c:pt>
                <c:pt idx="1473">
                  <c:v>-3</c:v>
                </c:pt>
                <c:pt idx="1474">
                  <c:v>-1</c:v>
                </c:pt>
                <c:pt idx="1475">
                  <c:v>-2</c:v>
                </c:pt>
                <c:pt idx="1476">
                  <c:v>-0.3</c:v>
                </c:pt>
                <c:pt idx="1477">
                  <c:v>-1.4</c:v>
                </c:pt>
                <c:pt idx="1478">
                  <c:v>-0.2</c:v>
                </c:pt>
                <c:pt idx="1479">
                  <c:v>0.7</c:v>
                </c:pt>
                <c:pt idx="1480">
                  <c:v>0.5</c:v>
                </c:pt>
                <c:pt idx="1481">
                  <c:v>-5.2</c:v>
                </c:pt>
                <c:pt idx="1482">
                  <c:v>-4.9000000000000004</c:v>
                </c:pt>
                <c:pt idx="1483">
                  <c:v>-7.8</c:v>
                </c:pt>
                <c:pt idx="1484">
                  <c:v>-9.8000000000000007</c:v>
                </c:pt>
                <c:pt idx="1485">
                  <c:v>-7</c:v>
                </c:pt>
                <c:pt idx="1486">
                  <c:v>-7</c:v>
                </c:pt>
                <c:pt idx="1487">
                  <c:v>-5</c:v>
                </c:pt>
                <c:pt idx="1488">
                  <c:v>2.5</c:v>
                </c:pt>
                <c:pt idx="1489">
                  <c:v>1.6</c:v>
                </c:pt>
                <c:pt idx="1490">
                  <c:v>-3</c:v>
                </c:pt>
                <c:pt idx="1491">
                  <c:v>0.9</c:v>
                </c:pt>
                <c:pt idx="1492">
                  <c:v>0.9</c:v>
                </c:pt>
                <c:pt idx="1493">
                  <c:v>-0.3</c:v>
                </c:pt>
                <c:pt idx="1494">
                  <c:v>2</c:v>
                </c:pt>
                <c:pt idx="1495">
                  <c:v>1</c:v>
                </c:pt>
                <c:pt idx="1496">
                  <c:v>2.5</c:v>
                </c:pt>
                <c:pt idx="1497">
                  <c:v>0.3</c:v>
                </c:pt>
                <c:pt idx="1498">
                  <c:v>-4.3</c:v>
                </c:pt>
                <c:pt idx="1499">
                  <c:v>-4</c:v>
                </c:pt>
                <c:pt idx="1500">
                  <c:v>-2.7</c:v>
                </c:pt>
                <c:pt idx="1501">
                  <c:v>-1.7</c:v>
                </c:pt>
                <c:pt idx="1502">
                  <c:v>-3.1</c:v>
                </c:pt>
                <c:pt idx="1503">
                  <c:v>-1.9</c:v>
                </c:pt>
                <c:pt idx="1504">
                  <c:v>-1.3</c:v>
                </c:pt>
                <c:pt idx="1505">
                  <c:v>-1</c:v>
                </c:pt>
                <c:pt idx="1506">
                  <c:v>-2.6</c:v>
                </c:pt>
                <c:pt idx="1507">
                  <c:v>-0.6</c:v>
                </c:pt>
                <c:pt idx="1508">
                  <c:v>-0.7</c:v>
                </c:pt>
                <c:pt idx="1509">
                  <c:v>0</c:v>
                </c:pt>
                <c:pt idx="1510">
                  <c:v>4</c:v>
                </c:pt>
                <c:pt idx="1511">
                  <c:v>2.8</c:v>
                </c:pt>
                <c:pt idx="1512">
                  <c:v>1</c:v>
                </c:pt>
                <c:pt idx="1513">
                  <c:v>4</c:v>
                </c:pt>
                <c:pt idx="1514">
                  <c:v>0.9</c:v>
                </c:pt>
                <c:pt idx="1515">
                  <c:v>0</c:v>
                </c:pt>
                <c:pt idx="1516">
                  <c:v>6</c:v>
                </c:pt>
                <c:pt idx="1517">
                  <c:v>5</c:v>
                </c:pt>
                <c:pt idx="1518">
                  <c:v>7.5</c:v>
                </c:pt>
                <c:pt idx="1519">
                  <c:v>5.5</c:v>
                </c:pt>
                <c:pt idx="1520">
                  <c:v>3</c:v>
                </c:pt>
                <c:pt idx="1521">
                  <c:v>2.8</c:v>
                </c:pt>
                <c:pt idx="1522">
                  <c:v>4.2</c:v>
                </c:pt>
                <c:pt idx="1523">
                  <c:v>0</c:v>
                </c:pt>
                <c:pt idx="1524">
                  <c:v>2.2999999999999998</c:v>
                </c:pt>
                <c:pt idx="1525">
                  <c:v>-0.1</c:v>
                </c:pt>
                <c:pt idx="1526">
                  <c:v>-1.7</c:v>
                </c:pt>
                <c:pt idx="1527">
                  <c:v>2.4</c:v>
                </c:pt>
                <c:pt idx="1528">
                  <c:v>-3</c:v>
                </c:pt>
                <c:pt idx="1529">
                  <c:v>-0.8</c:v>
                </c:pt>
                <c:pt idx="1530">
                  <c:v>2.6</c:v>
                </c:pt>
                <c:pt idx="1531">
                  <c:v>5</c:v>
                </c:pt>
                <c:pt idx="1532">
                  <c:v>5.0999999999999996</c:v>
                </c:pt>
                <c:pt idx="1533">
                  <c:v>5.2</c:v>
                </c:pt>
                <c:pt idx="1534">
                  <c:v>3.3</c:v>
                </c:pt>
                <c:pt idx="1535">
                  <c:v>5</c:v>
                </c:pt>
                <c:pt idx="1536">
                  <c:v>7</c:v>
                </c:pt>
                <c:pt idx="1537">
                  <c:v>13.2</c:v>
                </c:pt>
                <c:pt idx="1538">
                  <c:v>11.4</c:v>
                </c:pt>
                <c:pt idx="1539">
                  <c:v>12.3</c:v>
                </c:pt>
                <c:pt idx="1540">
                  <c:v>10.199999999999999</c:v>
                </c:pt>
                <c:pt idx="1541">
                  <c:v>11.4</c:v>
                </c:pt>
                <c:pt idx="1542">
                  <c:v>10.5</c:v>
                </c:pt>
                <c:pt idx="1543">
                  <c:v>12.9</c:v>
                </c:pt>
                <c:pt idx="1544">
                  <c:v>17.899999999999999</c:v>
                </c:pt>
                <c:pt idx="1545">
                  <c:v>18</c:v>
                </c:pt>
                <c:pt idx="1546">
                  <c:v>10.1</c:v>
                </c:pt>
                <c:pt idx="1547">
                  <c:v>10.4</c:v>
                </c:pt>
                <c:pt idx="1548">
                  <c:v>9.5</c:v>
                </c:pt>
                <c:pt idx="1549">
                  <c:v>12.8</c:v>
                </c:pt>
                <c:pt idx="1550">
                  <c:v>10.9</c:v>
                </c:pt>
                <c:pt idx="1551">
                  <c:v>8.1999999999999993</c:v>
                </c:pt>
                <c:pt idx="1552">
                  <c:v>12.2</c:v>
                </c:pt>
                <c:pt idx="1553">
                  <c:v>10.6</c:v>
                </c:pt>
                <c:pt idx="1554">
                  <c:v>8</c:v>
                </c:pt>
                <c:pt idx="1555">
                  <c:v>7</c:v>
                </c:pt>
                <c:pt idx="1556">
                  <c:v>13</c:v>
                </c:pt>
                <c:pt idx="1557">
                  <c:v>15.6</c:v>
                </c:pt>
                <c:pt idx="1558">
                  <c:v>14.5</c:v>
                </c:pt>
                <c:pt idx="1559">
                  <c:v>11.9</c:v>
                </c:pt>
                <c:pt idx="1560">
                  <c:v>11.8</c:v>
                </c:pt>
                <c:pt idx="1561">
                  <c:v>6.1</c:v>
                </c:pt>
                <c:pt idx="1562">
                  <c:v>9.8000000000000007</c:v>
                </c:pt>
                <c:pt idx="1563">
                  <c:v>13.8</c:v>
                </c:pt>
                <c:pt idx="1564">
                  <c:v>12.9</c:v>
                </c:pt>
                <c:pt idx="1565">
                  <c:v>14.8</c:v>
                </c:pt>
                <c:pt idx="1566">
                  <c:v>12.5</c:v>
                </c:pt>
                <c:pt idx="1567">
                  <c:v>13.6</c:v>
                </c:pt>
                <c:pt idx="1568">
                  <c:v>17.8</c:v>
                </c:pt>
                <c:pt idx="1569">
                  <c:v>11</c:v>
                </c:pt>
                <c:pt idx="1570">
                  <c:v>6.1</c:v>
                </c:pt>
                <c:pt idx="1571">
                  <c:v>7.3</c:v>
                </c:pt>
                <c:pt idx="1572">
                  <c:v>9.6</c:v>
                </c:pt>
                <c:pt idx="1573">
                  <c:v>11.3</c:v>
                </c:pt>
                <c:pt idx="1574">
                  <c:v>14.3</c:v>
                </c:pt>
                <c:pt idx="1575">
                  <c:v>18.5</c:v>
                </c:pt>
                <c:pt idx="1576">
                  <c:v>12.5</c:v>
                </c:pt>
                <c:pt idx="1577">
                  <c:v>15.8</c:v>
                </c:pt>
                <c:pt idx="1578">
                  <c:v>16.7</c:v>
                </c:pt>
                <c:pt idx="1579">
                  <c:v>22</c:v>
                </c:pt>
                <c:pt idx="1580">
                  <c:v>15</c:v>
                </c:pt>
                <c:pt idx="1581">
                  <c:v>15</c:v>
                </c:pt>
                <c:pt idx="1582">
                  <c:v>12.2</c:v>
                </c:pt>
                <c:pt idx="1583">
                  <c:v>7.2</c:v>
                </c:pt>
                <c:pt idx="1584">
                  <c:v>10</c:v>
                </c:pt>
                <c:pt idx="1585">
                  <c:v>12</c:v>
                </c:pt>
                <c:pt idx="1586">
                  <c:v>10</c:v>
                </c:pt>
                <c:pt idx="1587">
                  <c:v>7</c:v>
                </c:pt>
                <c:pt idx="1588">
                  <c:v>10</c:v>
                </c:pt>
                <c:pt idx="1589">
                  <c:v>10</c:v>
                </c:pt>
                <c:pt idx="1590">
                  <c:v>12</c:v>
                </c:pt>
                <c:pt idx="1591">
                  <c:v>10</c:v>
                </c:pt>
                <c:pt idx="1592">
                  <c:v>8</c:v>
                </c:pt>
                <c:pt idx="1593">
                  <c:v>11</c:v>
                </c:pt>
                <c:pt idx="1594">
                  <c:v>11.5</c:v>
                </c:pt>
                <c:pt idx="1595">
                  <c:v>12.9</c:v>
                </c:pt>
                <c:pt idx="1596">
                  <c:v>0</c:v>
                </c:pt>
                <c:pt idx="1597">
                  <c:v>14.9</c:v>
                </c:pt>
                <c:pt idx="1598">
                  <c:v>11.1</c:v>
                </c:pt>
                <c:pt idx="1599">
                  <c:v>15.4</c:v>
                </c:pt>
                <c:pt idx="1600">
                  <c:v>17.100000000000001</c:v>
                </c:pt>
                <c:pt idx="1601">
                  <c:v>18.3</c:v>
                </c:pt>
                <c:pt idx="1602">
                  <c:v>15.6</c:v>
                </c:pt>
                <c:pt idx="1603">
                  <c:v>19</c:v>
                </c:pt>
                <c:pt idx="1604">
                  <c:v>17.2</c:v>
                </c:pt>
                <c:pt idx="1605">
                  <c:v>12.7</c:v>
                </c:pt>
                <c:pt idx="1606">
                  <c:v>12</c:v>
                </c:pt>
                <c:pt idx="1607">
                  <c:v>15</c:v>
                </c:pt>
                <c:pt idx="1608">
                  <c:v>15</c:v>
                </c:pt>
                <c:pt idx="1609">
                  <c:v>17.2</c:v>
                </c:pt>
                <c:pt idx="1610">
                  <c:v>15.8</c:v>
                </c:pt>
                <c:pt idx="1611">
                  <c:v>12.3</c:v>
                </c:pt>
                <c:pt idx="1612">
                  <c:v>19.100000000000001</c:v>
                </c:pt>
                <c:pt idx="1613">
                  <c:v>20.5</c:v>
                </c:pt>
                <c:pt idx="1614">
                  <c:v>20</c:v>
                </c:pt>
                <c:pt idx="1615">
                  <c:v>18.600000000000001</c:v>
                </c:pt>
                <c:pt idx="1616">
                  <c:v>17.399999999999999</c:v>
                </c:pt>
                <c:pt idx="1617">
                  <c:v>24.2</c:v>
                </c:pt>
                <c:pt idx="1618">
                  <c:v>15.2</c:v>
                </c:pt>
                <c:pt idx="1619">
                  <c:v>21.3</c:v>
                </c:pt>
                <c:pt idx="1620">
                  <c:v>24</c:v>
                </c:pt>
                <c:pt idx="1621">
                  <c:v>19.3</c:v>
                </c:pt>
                <c:pt idx="1622">
                  <c:v>24.6</c:v>
                </c:pt>
                <c:pt idx="1623">
                  <c:v>17.5</c:v>
                </c:pt>
                <c:pt idx="1624">
                  <c:v>15.8</c:v>
                </c:pt>
                <c:pt idx="1625">
                  <c:v>19</c:v>
                </c:pt>
                <c:pt idx="1626">
                  <c:v>15.8</c:v>
                </c:pt>
                <c:pt idx="1627">
                  <c:v>20</c:v>
                </c:pt>
                <c:pt idx="1628">
                  <c:v>21.9</c:v>
                </c:pt>
                <c:pt idx="1629">
                  <c:v>15.1</c:v>
                </c:pt>
                <c:pt idx="1630">
                  <c:v>12.2</c:v>
                </c:pt>
                <c:pt idx="1631">
                  <c:v>14.8</c:v>
                </c:pt>
                <c:pt idx="1632">
                  <c:v>17.100000000000001</c:v>
                </c:pt>
                <c:pt idx="1633">
                  <c:v>17</c:v>
                </c:pt>
                <c:pt idx="1634">
                  <c:v>19</c:v>
                </c:pt>
                <c:pt idx="1635">
                  <c:v>22</c:v>
                </c:pt>
                <c:pt idx="1636">
                  <c:v>18</c:v>
                </c:pt>
                <c:pt idx="1637">
                  <c:v>19.8</c:v>
                </c:pt>
                <c:pt idx="1638">
                  <c:v>22.3</c:v>
                </c:pt>
                <c:pt idx="1639">
                  <c:v>26.8</c:v>
                </c:pt>
                <c:pt idx="1640">
                  <c:v>28.8</c:v>
                </c:pt>
                <c:pt idx="1641">
                  <c:v>20</c:v>
                </c:pt>
                <c:pt idx="1642">
                  <c:v>24.4</c:v>
                </c:pt>
                <c:pt idx="1643">
                  <c:v>30.6</c:v>
                </c:pt>
                <c:pt idx="1644">
                  <c:v>32</c:v>
                </c:pt>
                <c:pt idx="1645">
                  <c:v>24.2</c:v>
                </c:pt>
                <c:pt idx="1646">
                  <c:v>24.5</c:v>
                </c:pt>
                <c:pt idx="1647">
                  <c:v>19.7</c:v>
                </c:pt>
                <c:pt idx="1648">
                  <c:v>20.3</c:v>
                </c:pt>
                <c:pt idx="1649">
                  <c:v>28.8</c:v>
                </c:pt>
                <c:pt idx="1650">
                  <c:v>29.2</c:v>
                </c:pt>
                <c:pt idx="1651">
                  <c:v>29.2</c:v>
                </c:pt>
                <c:pt idx="1652">
                  <c:v>29.2</c:v>
                </c:pt>
                <c:pt idx="1653">
                  <c:v>30.5</c:v>
                </c:pt>
                <c:pt idx="1654">
                  <c:v>24.5</c:v>
                </c:pt>
                <c:pt idx="1655">
                  <c:v>29.8</c:v>
                </c:pt>
                <c:pt idx="1656">
                  <c:v>24.8</c:v>
                </c:pt>
                <c:pt idx="1657">
                  <c:v>28.1</c:v>
                </c:pt>
                <c:pt idx="1658">
                  <c:v>23.8</c:v>
                </c:pt>
                <c:pt idx="1659">
                  <c:v>21.2</c:v>
                </c:pt>
                <c:pt idx="1660">
                  <c:v>25.3</c:v>
                </c:pt>
                <c:pt idx="1661">
                  <c:v>27.8</c:v>
                </c:pt>
                <c:pt idx="1662">
                  <c:v>28.1</c:v>
                </c:pt>
                <c:pt idx="1663">
                  <c:v>24.1</c:v>
                </c:pt>
                <c:pt idx="1664">
                  <c:v>21.2</c:v>
                </c:pt>
                <c:pt idx="1665">
                  <c:v>20</c:v>
                </c:pt>
                <c:pt idx="1666">
                  <c:v>17.2</c:v>
                </c:pt>
                <c:pt idx="1667">
                  <c:v>21.5</c:v>
                </c:pt>
                <c:pt idx="1668">
                  <c:v>19.7</c:v>
                </c:pt>
                <c:pt idx="1669">
                  <c:v>19.100000000000001</c:v>
                </c:pt>
                <c:pt idx="1670">
                  <c:v>20.399999999999999</c:v>
                </c:pt>
                <c:pt idx="1671">
                  <c:v>19.100000000000001</c:v>
                </c:pt>
                <c:pt idx="1672">
                  <c:v>24.8</c:v>
                </c:pt>
                <c:pt idx="1673">
                  <c:v>25.2</c:v>
                </c:pt>
                <c:pt idx="1674">
                  <c:v>21</c:v>
                </c:pt>
                <c:pt idx="1675">
                  <c:v>20.6</c:v>
                </c:pt>
                <c:pt idx="1676">
                  <c:v>22.5</c:v>
                </c:pt>
                <c:pt idx="1677">
                  <c:v>19.5</c:v>
                </c:pt>
                <c:pt idx="1678">
                  <c:v>19.8</c:v>
                </c:pt>
                <c:pt idx="1679">
                  <c:v>22.7</c:v>
                </c:pt>
                <c:pt idx="1680">
                  <c:v>21</c:v>
                </c:pt>
                <c:pt idx="1681">
                  <c:v>20.3</c:v>
                </c:pt>
                <c:pt idx="1682">
                  <c:v>23.6</c:v>
                </c:pt>
                <c:pt idx="1683">
                  <c:v>20.2</c:v>
                </c:pt>
                <c:pt idx="1684">
                  <c:v>18.5</c:v>
                </c:pt>
                <c:pt idx="1685">
                  <c:v>20</c:v>
                </c:pt>
                <c:pt idx="1686">
                  <c:v>20.7</c:v>
                </c:pt>
                <c:pt idx="1687">
                  <c:v>21.9</c:v>
                </c:pt>
                <c:pt idx="1688">
                  <c:v>17.5</c:v>
                </c:pt>
                <c:pt idx="1689">
                  <c:v>19</c:v>
                </c:pt>
                <c:pt idx="1690">
                  <c:v>19.5</c:v>
                </c:pt>
                <c:pt idx="1691">
                  <c:v>19.5</c:v>
                </c:pt>
                <c:pt idx="1692">
                  <c:v>21.7</c:v>
                </c:pt>
                <c:pt idx="1693">
                  <c:v>0</c:v>
                </c:pt>
                <c:pt idx="1694">
                  <c:v>0</c:v>
                </c:pt>
                <c:pt idx="1695">
                  <c:v>0</c:v>
                </c:pt>
                <c:pt idx="1696">
                  <c:v>19.3</c:v>
                </c:pt>
                <c:pt idx="1697">
                  <c:v>17.899999999999999</c:v>
                </c:pt>
                <c:pt idx="1698">
                  <c:v>15</c:v>
                </c:pt>
                <c:pt idx="1699">
                  <c:v>14.5</c:v>
                </c:pt>
                <c:pt idx="1700">
                  <c:v>14.1</c:v>
                </c:pt>
                <c:pt idx="1701">
                  <c:v>14.5</c:v>
                </c:pt>
                <c:pt idx="1702">
                  <c:v>0</c:v>
                </c:pt>
                <c:pt idx="1703">
                  <c:v>14.3</c:v>
                </c:pt>
                <c:pt idx="1704">
                  <c:v>16.399999999999999</c:v>
                </c:pt>
                <c:pt idx="1705">
                  <c:v>17</c:v>
                </c:pt>
                <c:pt idx="1706">
                  <c:v>16.5</c:v>
                </c:pt>
                <c:pt idx="1707">
                  <c:v>16.399999999999999</c:v>
                </c:pt>
                <c:pt idx="1708">
                  <c:v>16.600000000000001</c:v>
                </c:pt>
                <c:pt idx="1709">
                  <c:v>16.3</c:v>
                </c:pt>
                <c:pt idx="1710">
                  <c:v>16.399999999999999</c:v>
                </c:pt>
                <c:pt idx="1711">
                  <c:v>15.2</c:v>
                </c:pt>
                <c:pt idx="1712">
                  <c:v>14</c:v>
                </c:pt>
                <c:pt idx="1713">
                  <c:v>17.2</c:v>
                </c:pt>
                <c:pt idx="1714">
                  <c:v>19.8</c:v>
                </c:pt>
                <c:pt idx="1715">
                  <c:v>20.9</c:v>
                </c:pt>
                <c:pt idx="1716">
                  <c:v>17.399999999999999</c:v>
                </c:pt>
                <c:pt idx="1717">
                  <c:v>16.7</c:v>
                </c:pt>
                <c:pt idx="1718">
                  <c:v>14.9</c:v>
                </c:pt>
                <c:pt idx="1719">
                  <c:v>14.7</c:v>
                </c:pt>
                <c:pt idx="1720">
                  <c:v>14</c:v>
                </c:pt>
                <c:pt idx="1721">
                  <c:v>13</c:v>
                </c:pt>
                <c:pt idx="1722">
                  <c:v>14.1</c:v>
                </c:pt>
                <c:pt idx="1723">
                  <c:v>13.3</c:v>
                </c:pt>
                <c:pt idx="1724">
                  <c:v>14.3</c:v>
                </c:pt>
                <c:pt idx="1725">
                  <c:v>16.600000000000001</c:v>
                </c:pt>
                <c:pt idx="1726">
                  <c:v>20.3</c:v>
                </c:pt>
                <c:pt idx="1727">
                  <c:v>19.100000000000001</c:v>
                </c:pt>
                <c:pt idx="1728">
                  <c:v>13.3</c:v>
                </c:pt>
                <c:pt idx="1729">
                  <c:v>11</c:v>
                </c:pt>
                <c:pt idx="1730">
                  <c:v>13.7</c:v>
                </c:pt>
                <c:pt idx="1731">
                  <c:v>10.8</c:v>
                </c:pt>
                <c:pt idx="1732">
                  <c:v>11.4</c:v>
                </c:pt>
                <c:pt idx="1733">
                  <c:v>12.3</c:v>
                </c:pt>
                <c:pt idx="1734">
                  <c:v>12</c:v>
                </c:pt>
                <c:pt idx="1735">
                  <c:v>12</c:v>
                </c:pt>
                <c:pt idx="1736">
                  <c:v>15.1</c:v>
                </c:pt>
                <c:pt idx="1737">
                  <c:v>16.3</c:v>
                </c:pt>
                <c:pt idx="1738">
                  <c:v>16.3</c:v>
                </c:pt>
                <c:pt idx="1739">
                  <c:v>17.600000000000001</c:v>
                </c:pt>
                <c:pt idx="1740">
                  <c:v>16.8</c:v>
                </c:pt>
                <c:pt idx="1741">
                  <c:v>13.1</c:v>
                </c:pt>
                <c:pt idx="1742">
                  <c:v>14.9</c:v>
                </c:pt>
                <c:pt idx="1743">
                  <c:v>12.1</c:v>
                </c:pt>
                <c:pt idx="1744">
                  <c:v>10</c:v>
                </c:pt>
                <c:pt idx="1745">
                  <c:v>10</c:v>
                </c:pt>
                <c:pt idx="1746">
                  <c:v>11.8</c:v>
                </c:pt>
                <c:pt idx="1747">
                  <c:v>12.3</c:v>
                </c:pt>
                <c:pt idx="1748">
                  <c:v>12.4</c:v>
                </c:pt>
                <c:pt idx="1749">
                  <c:v>7.1</c:v>
                </c:pt>
                <c:pt idx="1750">
                  <c:v>8.5</c:v>
                </c:pt>
                <c:pt idx="1751">
                  <c:v>9.1999999999999993</c:v>
                </c:pt>
                <c:pt idx="1752">
                  <c:v>10.4</c:v>
                </c:pt>
                <c:pt idx="1753">
                  <c:v>9.6999999999999993</c:v>
                </c:pt>
                <c:pt idx="1754">
                  <c:v>6</c:v>
                </c:pt>
                <c:pt idx="1755">
                  <c:v>9.4</c:v>
                </c:pt>
                <c:pt idx="1756">
                  <c:v>9.5</c:v>
                </c:pt>
                <c:pt idx="1757">
                  <c:v>8</c:v>
                </c:pt>
                <c:pt idx="1758">
                  <c:v>8</c:v>
                </c:pt>
                <c:pt idx="1759">
                  <c:v>7.8</c:v>
                </c:pt>
                <c:pt idx="1760">
                  <c:v>7.3</c:v>
                </c:pt>
                <c:pt idx="1761">
                  <c:v>9.8000000000000007</c:v>
                </c:pt>
                <c:pt idx="1762">
                  <c:v>11</c:v>
                </c:pt>
                <c:pt idx="1763">
                  <c:v>13.8</c:v>
                </c:pt>
                <c:pt idx="1764">
                  <c:v>9.1999999999999993</c:v>
                </c:pt>
                <c:pt idx="1765">
                  <c:v>9.8000000000000007</c:v>
                </c:pt>
                <c:pt idx="1766">
                  <c:v>8.8000000000000007</c:v>
                </c:pt>
                <c:pt idx="1767">
                  <c:v>11.7</c:v>
                </c:pt>
                <c:pt idx="1768">
                  <c:v>12.7</c:v>
                </c:pt>
                <c:pt idx="1769">
                  <c:v>13.1</c:v>
                </c:pt>
                <c:pt idx="1770">
                  <c:v>8.5</c:v>
                </c:pt>
                <c:pt idx="1771">
                  <c:v>4.0999999999999996</c:v>
                </c:pt>
                <c:pt idx="1772">
                  <c:v>2.1</c:v>
                </c:pt>
                <c:pt idx="1773">
                  <c:v>5</c:v>
                </c:pt>
                <c:pt idx="1774">
                  <c:v>5.3</c:v>
                </c:pt>
                <c:pt idx="1775">
                  <c:v>3.5</c:v>
                </c:pt>
                <c:pt idx="1776">
                  <c:v>10.5</c:v>
                </c:pt>
                <c:pt idx="1777">
                  <c:v>9.6999999999999993</c:v>
                </c:pt>
                <c:pt idx="1778">
                  <c:v>12.1</c:v>
                </c:pt>
                <c:pt idx="1779">
                  <c:v>7.9</c:v>
                </c:pt>
                <c:pt idx="1780">
                  <c:v>5.0999999999999996</c:v>
                </c:pt>
                <c:pt idx="1781">
                  <c:v>6</c:v>
                </c:pt>
                <c:pt idx="1782">
                  <c:v>5.4</c:v>
                </c:pt>
                <c:pt idx="1783">
                  <c:v>5.8</c:v>
                </c:pt>
                <c:pt idx="1784">
                  <c:v>5.7</c:v>
                </c:pt>
                <c:pt idx="1785">
                  <c:v>5</c:v>
                </c:pt>
                <c:pt idx="1786">
                  <c:v>5.6</c:v>
                </c:pt>
                <c:pt idx="1787">
                  <c:v>1.9</c:v>
                </c:pt>
                <c:pt idx="1788">
                  <c:v>0</c:v>
                </c:pt>
                <c:pt idx="1789">
                  <c:v>-0.8</c:v>
                </c:pt>
                <c:pt idx="1790">
                  <c:v>0</c:v>
                </c:pt>
                <c:pt idx="1791">
                  <c:v>0</c:v>
                </c:pt>
                <c:pt idx="1792">
                  <c:v>-3</c:v>
                </c:pt>
                <c:pt idx="1793">
                  <c:v>0.3</c:v>
                </c:pt>
                <c:pt idx="1794">
                  <c:v>-1.7</c:v>
                </c:pt>
                <c:pt idx="1795">
                  <c:v>-6.9</c:v>
                </c:pt>
                <c:pt idx="1796">
                  <c:v>-4.0999999999999996</c:v>
                </c:pt>
                <c:pt idx="1797">
                  <c:v>-2.4</c:v>
                </c:pt>
                <c:pt idx="1798">
                  <c:v>-2.4</c:v>
                </c:pt>
                <c:pt idx="1799">
                  <c:v>1.4</c:v>
                </c:pt>
                <c:pt idx="1800">
                  <c:v>0.5</c:v>
                </c:pt>
                <c:pt idx="1801">
                  <c:v>-1.5</c:v>
                </c:pt>
                <c:pt idx="1802">
                  <c:v>-3.9</c:v>
                </c:pt>
                <c:pt idx="1803">
                  <c:v>0</c:v>
                </c:pt>
                <c:pt idx="1804">
                  <c:v>-1.2</c:v>
                </c:pt>
                <c:pt idx="1805">
                  <c:v>6.2</c:v>
                </c:pt>
                <c:pt idx="1806">
                  <c:v>-0.7</c:v>
                </c:pt>
                <c:pt idx="1807">
                  <c:v>-0.7</c:v>
                </c:pt>
                <c:pt idx="1808">
                  <c:v>-1.8</c:v>
                </c:pt>
                <c:pt idx="1809">
                  <c:v>-5.5</c:v>
                </c:pt>
                <c:pt idx="1810">
                  <c:v>-2.2000000000000002</c:v>
                </c:pt>
                <c:pt idx="1811">
                  <c:v>-5</c:v>
                </c:pt>
                <c:pt idx="1812">
                  <c:v>-4.5</c:v>
                </c:pt>
                <c:pt idx="1813">
                  <c:v>-9.1</c:v>
                </c:pt>
                <c:pt idx="1814">
                  <c:v>-5.6</c:v>
                </c:pt>
                <c:pt idx="1815">
                  <c:v>-6.8</c:v>
                </c:pt>
                <c:pt idx="1816">
                  <c:v>-5.2</c:v>
                </c:pt>
                <c:pt idx="1817">
                  <c:v>-5.2</c:v>
                </c:pt>
                <c:pt idx="1818">
                  <c:v>-2.8</c:v>
                </c:pt>
                <c:pt idx="1819">
                  <c:v>-7.4</c:v>
                </c:pt>
                <c:pt idx="1820">
                  <c:v>-6.5</c:v>
                </c:pt>
                <c:pt idx="1821">
                  <c:v>-6</c:v>
                </c:pt>
                <c:pt idx="1822">
                  <c:v>-5</c:v>
                </c:pt>
                <c:pt idx="1823">
                  <c:v>-8</c:v>
                </c:pt>
                <c:pt idx="1824">
                  <c:v>-7.8</c:v>
                </c:pt>
                <c:pt idx="1825">
                  <c:v>0.7</c:v>
                </c:pt>
                <c:pt idx="1826">
                  <c:v>2.6</c:v>
                </c:pt>
                <c:pt idx="1827">
                  <c:v>0.3</c:v>
                </c:pt>
                <c:pt idx="1828">
                  <c:v>-1.8</c:v>
                </c:pt>
                <c:pt idx="1829">
                  <c:v>0.5</c:v>
                </c:pt>
                <c:pt idx="1830">
                  <c:v>-1.1000000000000001</c:v>
                </c:pt>
                <c:pt idx="1831">
                  <c:v>1.6</c:v>
                </c:pt>
                <c:pt idx="1832">
                  <c:v>1.3</c:v>
                </c:pt>
                <c:pt idx="1833">
                  <c:v>7</c:v>
                </c:pt>
                <c:pt idx="1834">
                  <c:v>2.7</c:v>
                </c:pt>
                <c:pt idx="1835">
                  <c:v>0.7</c:v>
                </c:pt>
                <c:pt idx="1836">
                  <c:v>-1.4</c:v>
                </c:pt>
                <c:pt idx="1837">
                  <c:v>2.8</c:v>
                </c:pt>
                <c:pt idx="1838">
                  <c:v>3.9</c:v>
                </c:pt>
                <c:pt idx="1839">
                  <c:v>8.1999999999999993</c:v>
                </c:pt>
                <c:pt idx="1840">
                  <c:v>5.7</c:v>
                </c:pt>
                <c:pt idx="1841">
                  <c:v>8.1</c:v>
                </c:pt>
                <c:pt idx="1842">
                  <c:v>6.5</c:v>
                </c:pt>
                <c:pt idx="1843">
                  <c:v>2.9</c:v>
                </c:pt>
                <c:pt idx="1844">
                  <c:v>2</c:v>
                </c:pt>
                <c:pt idx="1845">
                  <c:v>-0.9</c:v>
                </c:pt>
                <c:pt idx="1846">
                  <c:v>-2</c:v>
                </c:pt>
                <c:pt idx="1847">
                  <c:v>0.3</c:v>
                </c:pt>
                <c:pt idx="1848">
                  <c:v>-0.6</c:v>
                </c:pt>
                <c:pt idx="1849">
                  <c:v>-0.7</c:v>
                </c:pt>
                <c:pt idx="1850">
                  <c:v>1</c:v>
                </c:pt>
                <c:pt idx="1851">
                  <c:v>0.8</c:v>
                </c:pt>
                <c:pt idx="1852">
                  <c:v>1</c:v>
                </c:pt>
                <c:pt idx="1853">
                  <c:v>1.2</c:v>
                </c:pt>
                <c:pt idx="1854">
                  <c:v>-3.2</c:v>
                </c:pt>
                <c:pt idx="1855">
                  <c:v>-0.7</c:v>
                </c:pt>
                <c:pt idx="1856">
                  <c:v>-2.5</c:v>
                </c:pt>
                <c:pt idx="1857">
                  <c:v>-3</c:v>
                </c:pt>
                <c:pt idx="1858">
                  <c:v>1.5</c:v>
                </c:pt>
                <c:pt idx="1859">
                  <c:v>6.1</c:v>
                </c:pt>
                <c:pt idx="1860">
                  <c:v>6.1</c:v>
                </c:pt>
                <c:pt idx="1861">
                  <c:v>8.5</c:v>
                </c:pt>
                <c:pt idx="1862">
                  <c:v>7.1</c:v>
                </c:pt>
                <c:pt idx="1863">
                  <c:v>8</c:v>
                </c:pt>
                <c:pt idx="1864">
                  <c:v>6.3</c:v>
                </c:pt>
                <c:pt idx="1865">
                  <c:v>2.4</c:v>
                </c:pt>
                <c:pt idx="1866">
                  <c:v>5.7</c:v>
                </c:pt>
                <c:pt idx="1867">
                  <c:v>5.3</c:v>
                </c:pt>
                <c:pt idx="1868">
                  <c:v>-0.4</c:v>
                </c:pt>
                <c:pt idx="1869">
                  <c:v>-1</c:v>
                </c:pt>
                <c:pt idx="1870">
                  <c:v>0.8</c:v>
                </c:pt>
                <c:pt idx="1871">
                  <c:v>-2.1</c:v>
                </c:pt>
                <c:pt idx="1872">
                  <c:v>1.7</c:v>
                </c:pt>
                <c:pt idx="1873">
                  <c:v>-0.2</c:v>
                </c:pt>
                <c:pt idx="1874">
                  <c:v>0.3</c:v>
                </c:pt>
                <c:pt idx="1875">
                  <c:v>-0.2</c:v>
                </c:pt>
                <c:pt idx="1876">
                  <c:v>-2.2000000000000002</c:v>
                </c:pt>
                <c:pt idx="1877">
                  <c:v>-2.7</c:v>
                </c:pt>
                <c:pt idx="1878">
                  <c:v>-4.5999999999999996</c:v>
                </c:pt>
                <c:pt idx="1879">
                  <c:v>-4</c:v>
                </c:pt>
                <c:pt idx="1880">
                  <c:v>0.1</c:v>
                </c:pt>
                <c:pt idx="1881">
                  <c:v>1.6</c:v>
                </c:pt>
                <c:pt idx="1882">
                  <c:v>3.5</c:v>
                </c:pt>
                <c:pt idx="1883">
                  <c:v>1</c:v>
                </c:pt>
                <c:pt idx="1884">
                  <c:v>1.8</c:v>
                </c:pt>
                <c:pt idx="1885">
                  <c:v>0.9</c:v>
                </c:pt>
                <c:pt idx="1886">
                  <c:v>-1.2</c:v>
                </c:pt>
                <c:pt idx="1887">
                  <c:v>-1.5</c:v>
                </c:pt>
                <c:pt idx="1888">
                  <c:v>-2.1</c:v>
                </c:pt>
                <c:pt idx="1889">
                  <c:v>5.5</c:v>
                </c:pt>
                <c:pt idx="1890">
                  <c:v>3.3</c:v>
                </c:pt>
                <c:pt idx="1891">
                  <c:v>3.7</c:v>
                </c:pt>
                <c:pt idx="1892">
                  <c:v>5.9</c:v>
                </c:pt>
                <c:pt idx="1893">
                  <c:v>6</c:v>
                </c:pt>
                <c:pt idx="1894">
                  <c:v>7</c:v>
                </c:pt>
                <c:pt idx="1895">
                  <c:v>8.1</c:v>
                </c:pt>
                <c:pt idx="1896">
                  <c:v>10.8</c:v>
                </c:pt>
                <c:pt idx="1897">
                  <c:v>13.5</c:v>
                </c:pt>
                <c:pt idx="1898">
                  <c:v>10.4</c:v>
                </c:pt>
                <c:pt idx="1899">
                  <c:v>3.9</c:v>
                </c:pt>
                <c:pt idx="1900">
                  <c:v>4.7</c:v>
                </c:pt>
                <c:pt idx="1901">
                  <c:v>3.8</c:v>
                </c:pt>
                <c:pt idx="1902">
                  <c:v>3.8</c:v>
                </c:pt>
                <c:pt idx="1903">
                  <c:v>6.2</c:v>
                </c:pt>
                <c:pt idx="1904">
                  <c:v>8.1</c:v>
                </c:pt>
                <c:pt idx="1905">
                  <c:v>11.6</c:v>
                </c:pt>
                <c:pt idx="1906">
                  <c:v>13.9</c:v>
                </c:pt>
                <c:pt idx="1907">
                  <c:v>10.6</c:v>
                </c:pt>
                <c:pt idx="1908">
                  <c:v>13.7</c:v>
                </c:pt>
                <c:pt idx="1909">
                  <c:v>9.8000000000000007</c:v>
                </c:pt>
                <c:pt idx="1910">
                  <c:v>7.1</c:v>
                </c:pt>
                <c:pt idx="1911">
                  <c:v>7.5</c:v>
                </c:pt>
                <c:pt idx="1912">
                  <c:v>8.1</c:v>
                </c:pt>
                <c:pt idx="1913">
                  <c:v>7.8</c:v>
                </c:pt>
                <c:pt idx="1914">
                  <c:v>10.1</c:v>
                </c:pt>
                <c:pt idx="1915">
                  <c:v>11.8</c:v>
                </c:pt>
                <c:pt idx="1916">
                  <c:v>14.3</c:v>
                </c:pt>
                <c:pt idx="1917">
                  <c:v>18.3</c:v>
                </c:pt>
                <c:pt idx="1918">
                  <c:v>12</c:v>
                </c:pt>
                <c:pt idx="1919">
                  <c:v>13.5</c:v>
                </c:pt>
                <c:pt idx="1920">
                  <c:v>11.9</c:v>
                </c:pt>
                <c:pt idx="1921">
                  <c:v>10</c:v>
                </c:pt>
                <c:pt idx="1922">
                  <c:v>10.199999999999999</c:v>
                </c:pt>
                <c:pt idx="1923">
                  <c:v>14</c:v>
                </c:pt>
                <c:pt idx="1924">
                  <c:v>13.8</c:v>
                </c:pt>
                <c:pt idx="1925">
                  <c:v>11.5</c:v>
                </c:pt>
                <c:pt idx="1926">
                  <c:v>18.2</c:v>
                </c:pt>
                <c:pt idx="1927">
                  <c:v>9.4</c:v>
                </c:pt>
                <c:pt idx="1928">
                  <c:v>10.6</c:v>
                </c:pt>
                <c:pt idx="1929">
                  <c:v>10.5</c:v>
                </c:pt>
                <c:pt idx="1930">
                  <c:v>14.6</c:v>
                </c:pt>
                <c:pt idx="1931">
                  <c:v>16.7</c:v>
                </c:pt>
                <c:pt idx="1932">
                  <c:v>16</c:v>
                </c:pt>
                <c:pt idx="1933">
                  <c:v>16</c:v>
                </c:pt>
                <c:pt idx="1934">
                  <c:v>20.100000000000001</c:v>
                </c:pt>
                <c:pt idx="1935">
                  <c:v>21.7</c:v>
                </c:pt>
                <c:pt idx="1936">
                  <c:v>22.4</c:v>
                </c:pt>
                <c:pt idx="1937">
                  <c:v>21.7</c:v>
                </c:pt>
                <c:pt idx="1938">
                  <c:v>22.2</c:v>
                </c:pt>
                <c:pt idx="1939">
                  <c:v>20.9</c:v>
                </c:pt>
                <c:pt idx="1940">
                  <c:v>19.7</c:v>
                </c:pt>
                <c:pt idx="1941">
                  <c:v>20.9</c:v>
                </c:pt>
                <c:pt idx="1942">
                  <c:v>19.5</c:v>
                </c:pt>
                <c:pt idx="1943">
                  <c:v>14.5</c:v>
                </c:pt>
                <c:pt idx="1944">
                  <c:v>16.2</c:v>
                </c:pt>
                <c:pt idx="1945">
                  <c:v>14.5</c:v>
                </c:pt>
                <c:pt idx="1946">
                  <c:v>14.1</c:v>
                </c:pt>
                <c:pt idx="1947">
                  <c:v>9.5</c:v>
                </c:pt>
                <c:pt idx="1948">
                  <c:v>11.2</c:v>
                </c:pt>
                <c:pt idx="1949">
                  <c:v>11.5</c:v>
                </c:pt>
                <c:pt idx="1950">
                  <c:v>14.5</c:v>
                </c:pt>
                <c:pt idx="1951">
                  <c:v>19.8</c:v>
                </c:pt>
                <c:pt idx="1952">
                  <c:v>22.7</c:v>
                </c:pt>
                <c:pt idx="1953">
                  <c:v>21.7</c:v>
                </c:pt>
                <c:pt idx="1954">
                  <c:v>23.8</c:v>
                </c:pt>
                <c:pt idx="1955">
                  <c:v>25</c:v>
                </c:pt>
                <c:pt idx="1956">
                  <c:v>16.5</c:v>
                </c:pt>
                <c:pt idx="1957">
                  <c:v>19.5</c:v>
                </c:pt>
                <c:pt idx="1958">
                  <c:v>15.6</c:v>
                </c:pt>
                <c:pt idx="1959">
                  <c:v>17.600000000000001</c:v>
                </c:pt>
                <c:pt idx="1960">
                  <c:v>13.4</c:v>
                </c:pt>
                <c:pt idx="1961">
                  <c:v>9.8000000000000007</c:v>
                </c:pt>
                <c:pt idx="1962">
                  <c:v>12.5</c:v>
                </c:pt>
                <c:pt idx="1963">
                  <c:v>19.399999999999999</c:v>
                </c:pt>
                <c:pt idx="1964">
                  <c:v>15.4</c:v>
                </c:pt>
                <c:pt idx="1965">
                  <c:v>15</c:v>
                </c:pt>
                <c:pt idx="1966">
                  <c:v>21.4</c:v>
                </c:pt>
                <c:pt idx="1967">
                  <c:v>25.6</c:v>
                </c:pt>
                <c:pt idx="1968">
                  <c:v>20.5</c:v>
                </c:pt>
                <c:pt idx="1969">
                  <c:v>15.4</c:v>
                </c:pt>
                <c:pt idx="1970">
                  <c:v>16.600000000000001</c:v>
                </c:pt>
                <c:pt idx="1971">
                  <c:v>24.3</c:v>
                </c:pt>
                <c:pt idx="1972">
                  <c:v>14</c:v>
                </c:pt>
                <c:pt idx="1973">
                  <c:v>17.899999999999999</c:v>
                </c:pt>
                <c:pt idx="1974">
                  <c:v>11.5</c:v>
                </c:pt>
                <c:pt idx="1975">
                  <c:v>25.7</c:v>
                </c:pt>
                <c:pt idx="1976">
                  <c:v>20.100000000000001</c:v>
                </c:pt>
                <c:pt idx="1977">
                  <c:v>17.100000000000001</c:v>
                </c:pt>
                <c:pt idx="1978">
                  <c:v>20.2</c:v>
                </c:pt>
                <c:pt idx="1979">
                  <c:v>23.5</c:v>
                </c:pt>
                <c:pt idx="1980">
                  <c:v>24.5</c:v>
                </c:pt>
                <c:pt idx="1981">
                  <c:v>26.6</c:v>
                </c:pt>
                <c:pt idx="1982">
                  <c:v>29.1</c:v>
                </c:pt>
                <c:pt idx="1983">
                  <c:v>20.5</c:v>
                </c:pt>
                <c:pt idx="1984">
                  <c:v>16.100000000000001</c:v>
                </c:pt>
                <c:pt idx="1985">
                  <c:v>17.8</c:v>
                </c:pt>
                <c:pt idx="1986">
                  <c:v>19.100000000000001</c:v>
                </c:pt>
                <c:pt idx="1987">
                  <c:v>18.8</c:v>
                </c:pt>
                <c:pt idx="1988">
                  <c:v>19.100000000000001</c:v>
                </c:pt>
                <c:pt idx="1989">
                  <c:v>25.3</c:v>
                </c:pt>
                <c:pt idx="1990">
                  <c:v>19.8</c:v>
                </c:pt>
                <c:pt idx="1991">
                  <c:v>21.4</c:v>
                </c:pt>
                <c:pt idx="1992">
                  <c:v>24.6</c:v>
                </c:pt>
                <c:pt idx="1993">
                  <c:v>19.5</c:v>
                </c:pt>
                <c:pt idx="1994">
                  <c:v>18.2</c:v>
                </c:pt>
                <c:pt idx="1995">
                  <c:v>11.5</c:v>
                </c:pt>
                <c:pt idx="1996">
                  <c:v>17.5</c:v>
                </c:pt>
                <c:pt idx="1997">
                  <c:v>18.7</c:v>
                </c:pt>
                <c:pt idx="1998">
                  <c:v>22.6</c:v>
                </c:pt>
                <c:pt idx="1999">
                  <c:v>17.600000000000001</c:v>
                </c:pt>
                <c:pt idx="2000">
                  <c:v>14.6</c:v>
                </c:pt>
                <c:pt idx="2001">
                  <c:v>19.5</c:v>
                </c:pt>
                <c:pt idx="2002">
                  <c:v>20.5</c:v>
                </c:pt>
                <c:pt idx="2003">
                  <c:v>27.5</c:v>
                </c:pt>
                <c:pt idx="2004">
                  <c:v>28.4</c:v>
                </c:pt>
                <c:pt idx="2005">
                  <c:v>30.3</c:v>
                </c:pt>
                <c:pt idx="2006">
                  <c:v>13.9</c:v>
                </c:pt>
                <c:pt idx="2007">
                  <c:v>19.2</c:v>
                </c:pt>
                <c:pt idx="2008">
                  <c:v>12.4</c:v>
                </c:pt>
                <c:pt idx="2009">
                  <c:v>10</c:v>
                </c:pt>
                <c:pt idx="2010">
                  <c:v>13.3</c:v>
                </c:pt>
                <c:pt idx="2011">
                  <c:v>13.3</c:v>
                </c:pt>
                <c:pt idx="2012">
                  <c:v>26</c:v>
                </c:pt>
                <c:pt idx="2013">
                  <c:v>24.5</c:v>
                </c:pt>
                <c:pt idx="2014">
                  <c:v>18.5</c:v>
                </c:pt>
                <c:pt idx="2015">
                  <c:v>26.9</c:v>
                </c:pt>
                <c:pt idx="2016">
                  <c:v>24.8</c:v>
                </c:pt>
                <c:pt idx="2017">
                  <c:v>23.9</c:v>
                </c:pt>
                <c:pt idx="2018">
                  <c:v>25.4</c:v>
                </c:pt>
                <c:pt idx="2019">
                  <c:v>21.3</c:v>
                </c:pt>
                <c:pt idx="2020">
                  <c:v>13.4</c:v>
                </c:pt>
                <c:pt idx="2021">
                  <c:v>9.4</c:v>
                </c:pt>
                <c:pt idx="2022">
                  <c:v>23.3</c:v>
                </c:pt>
                <c:pt idx="2023">
                  <c:v>21.1</c:v>
                </c:pt>
                <c:pt idx="2024">
                  <c:v>0</c:v>
                </c:pt>
                <c:pt idx="2025">
                  <c:v>23.8</c:v>
                </c:pt>
                <c:pt idx="2026">
                  <c:v>23.2</c:v>
                </c:pt>
                <c:pt idx="2027">
                  <c:v>20.8</c:v>
                </c:pt>
                <c:pt idx="2028">
                  <c:v>14.5</c:v>
                </c:pt>
                <c:pt idx="2029">
                  <c:v>10.9</c:v>
                </c:pt>
                <c:pt idx="2030">
                  <c:v>7.1</c:v>
                </c:pt>
                <c:pt idx="2031">
                  <c:v>11.7</c:v>
                </c:pt>
                <c:pt idx="2032">
                  <c:v>21.4</c:v>
                </c:pt>
                <c:pt idx="2033">
                  <c:v>25</c:v>
                </c:pt>
                <c:pt idx="2034">
                  <c:v>22.8</c:v>
                </c:pt>
                <c:pt idx="2035">
                  <c:v>18.7</c:v>
                </c:pt>
                <c:pt idx="2036">
                  <c:v>18.399999999999999</c:v>
                </c:pt>
                <c:pt idx="2037">
                  <c:v>10.1</c:v>
                </c:pt>
                <c:pt idx="2038">
                  <c:v>15.5</c:v>
                </c:pt>
                <c:pt idx="2039">
                  <c:v>25.5</c:v>
                </c:pt>
                <c:pt idx="2040">
                  <c:v>25.4</c:v>
                </c:pt>
                <c:pt idx="2041">
                  <c:v>19.7</c:v>
                </c:pt>
                <c:pt idx="2042">
                  <c:v>19.7</c:v>
                </c:pt>
                <c:pt idx="2043">
                  <c:v>20.7</c:v>
                </c:pt>
                <c:pt idx="2044">
                  <c:v>20.100000000000001</c:v>
                </c:pt>
                <c:pt idx="2045">
                  <c:v>14</c:v>
                </c:pt>
                <c:pt idx="2046">
                  <c:v>14.4</c:v>
                </c:pt>
                <c:pt idx="2047">
                  <c:v>16.8</c:v>
                </c:pt>
                <c:pt idx="2048">
                  <c:v>15</c:v>
                </c:pt>
                <c:pt idx="2049">
                  <c:v>17</c:v>
                </c:pt>
                <c:pt idx="2050">
                  <c:v>18.3</c:v>
                </c:pt>
                <c:pt idx="2051">
                  <c:v>19.100000000000001</c:v>
                </c:pt>
                <c:pt idx="2052">
                  <c:v>19</c:v>
                </c:pt>
                <c:pt idx="2053">
                  <c:v>18</c:v>
                </c:pt>
                <c:pt idx="2054">
                  <c:v>22.5</c:v>
                </c:pt>
                <c:pt idx="2055">
                  <c:v>18.7</c:v>
                </c:pt>
                <c:pt idx="2056">
                  <c:v>16.3</c:v>
                </c:pt>
                <c:pt idx="2057">
                  <c:v>20.399999999999999</c:v>
                </c:pt>
                <c:pt idx="2058">
                  <c:v>24</c:v>
                </c:pt>
                <c:pt idx="2059">
                  <c:v>24.5</c:v>
                </c:pt>
                <c:pt idx="2060">
                  <c:v>20.9</c:v>
                </c:pt>
                <c:pt idx="2061">
                  <c:v>23.6</c:v>
                </c:pt>
                <c:pt idx="2062">
                  <c:v>24.4</c:v>
                </c:pt>
                <c:pt idx="2063">
                  <c:v>26.7</c:v>
                </c:pt>
                <c:pt idx="2064">
                  <c:v>16.3</c:v>
                </c:pt>
                <c:pt idx="2065">
                  <c:v>17.3</c:v>
                </c:pt>
                <c:pt idx="2066">
                  <c:v>15.8</c:v>
                </c:pt>
                <c:pt idx="2067">
                  <c:v>14.1</c:v>
                </c:pt>
                <c:pt idx="2068">
                  <c:v>13.6</c:v>
                </c:pt>
                <c:pt idx="2069">
                  <c:v>16.399999999999999</c:v>
                </c:pt>
                <c:pt idx="2070">
                  <c:v>18.100000000000001</c:v>
                </c:pt>
                <c:pt idx="2071">
                  <c:v>24.7</c:v>
                </c:pt>
                <c:pt idx="2072">
                  <c:v>22.8</c:v>
                </c:pt>
                <c:pt idx="2073">
                  <c:v>19.3</c:v>
                </c:pt>
                <c:pt idx="2074">
                  <c:v>20.6</c:v>
                </c:pt>
                <c:pt idx="2075">
                  <c:v>14.9</c:v>
                </c:pt>
                <c:pt idx="2076">
                  <c:v>14.4</c:v>
                </c:pt>
                <c:pt idx="2077">
                  <c:v>16.399999999999999</c:v>
                </c:pt>
                <c:pt idx="2078">
                  <c:v>21.4</c:v>
                </c:pt>
                <c:pt idx="2079">
                  <c:v>22.6</c:v>
                </c:pt>
                <c:pt idx="2080">
                  <c:v>19</c:v>
                </c:pt>
                <c:pt idx="2081">
                  <c:v>18</c:v>
                </c:pt>
                <c:pt idx="2082">
                  <c:v>15.8</c:v>
                </c:pt>
                <c:pt idx="2083">
                  <c:v>14.8</c:v>
                </c:pt>
                <c:pt idx="2084">
                  <c:v>14.8</c:v>
                </c:pt>
                <c:pt idx="2085">
                  <c:v>18.3</c:v>
                </c:pt>
                <c:pt idx="2086">
                  <c:v>14.6</c:v>
                </c:pt>
                <c:pt idx="2087">
                  <c:v>16.7</c:v>
                </c:pt>
                <c:pt idx="2088">
                  <c:v>17.2</c:v>
                </c:pt>
                <c:pt idx="2089">
                  <c:v>18</c:v>
                </c:pt>
                <c:pt idx="2090">
                  <c:v>16.600000000000001</c:v>
                </c:pt>
                <c:pt idx="2091">
                  <c:v>16.7</c:v>
                </c:pt>
                <c:pt idx="2092">
                  <c:v>17.899999999999999</c:v>
                </c:pt>
                <c:pt idx="2093">
                  <c:v>19.899999999999999</c:v>
                </c:pt>
                <c:pt idx="2094">
                  <c:v>22.5</c:v>
                </c:pt>
                <c:pt idx="2095">
                  <c:v>15.9</c:v>
                </c:pt>
                <c:pt idx="2096">
                  <c:v>19.399999999999999</c:v>
                </c:pt>
                <c:pt idx="2097">
                  <c:v>20.6</c:v>
                </c:pt>
                <c:pt idx="2098">
                  <c:v>22.4</c:v>
                </c:pt>
                <c:pt idx="2099">
                  <c:v>22.4</c:v>
                </c:pt>
                <c:pt idx="2100">
                  <c:v>20.9</c:v>
                </c:pt>
                <c:pt idx="2101">
                  <c:v>20.399999999999999</c:v>
                </c:pt>
                <c:pt idx="2102">
                  <c:v>17.2</c:v>
                </c:pt>
                <c:pt idx="2103">
                  <c:v>17</c:v>
                </c:pt>
                <c:pt idx="2104">
                  <c:v>12.6</c:v>
                </c:pt>
                <c:pt idx="2105">
                  <c:v>12.8</c:v>
                </c:pt>
                <c:pt idx="2106">
                  <c:v>10.9</c:v>
                </c:pt>
                <c:pt idx="2107">
                  <c:v>11.4</c:v>
                </c:pt>
                <c:pt idx="2108">
                  <c:v>14.8</c:v>
                </c:pt>
                <c:pt idx="2109">
                  <c:v>13.4</c:v>
                </c:pt>
                <c:pt idx="2110">
                  <c:v>12.7</c:v>
                </c:pt>
                <c:pt idx="2111">
                  <c:v>10.8</c:v>
                </c:pt>
                <c:pt idx="2112">
                  <c:v>9.5</c:v>
                </c:pt>
                <c:pt idx="2113">
                  <c:v>10</c:v>
                </c:pt>
                <c:pt idx="2114">
                  <c:v>11</c:v>
                </c:pt>
                <c:pt idx="2115">
                  <c:v>10.199999999999999</c:v>
                </c:pt>
                <c:pt idx="2116">
                  <c:v>9.1999999999999993</c:v>
                </c:pt>
                <c:pt idx="2117">
                  <c:v>11</c:v>
                </c:pt>
                <c:pt idx="2118">
                  <c:v>7.5</c:v>
                </c:pt>
                <c:pt idx="2119">
                  <c:v>9.3000000000000007</c:v>
                </c:pt>
                <c:pt idx="2120">
                  <c:v>9</c:v>
                </c:pt>
                <c:pt idx="2121">
                  <c:v>8.9</c:v>
                </c:pt>
                <c:pt idx="2122">
                  <c:v>7.8</c:v>
                </c:pt>
                <c:pt idx="2123">
                  <c:v>10.9</c:v>
                </c:pt>
                <c:pt idx="2124">
                  <c:v>10.9</c:v>
                </c:pt>
                <c:pt idx="2125">
                  <c:v>11.6</c:v>
                </c:pt>
                <c:pt idx="2126">
                  <c:v>12.9</c:v>
                </c:pt>
                <c:pt idx="2127">
                  <c:v>13</c:v>
                </c:pt>
                <c:pt idx="2128">
                  <c:v>14.5</c:v>
                </c:pt>
                <c:pt idx="2129">
                  <c:v>15</c:v>
                </c:pt>
                <c:pt idx="2130">
                  <c:v>11.5</c:v>
                </c:pt>
                <c:pt idx="2131">
                  <c:v>11.1</c:v>
                </c:pt>
                <c:pt idx="2132">
                  <c:v>11.4</c:v>
                </c:pt>
                <c:pt idx="2133">
                  <c:v>8.8000000000000007</c:v>
                </c:pt>
                <c:pt idx="2134">
                  <c:v>9.6</c:v>
                </c:pt>
                <c:pt idx="2135">
                  <c:v>6.5</c:v>
                </c:pt>
                <c:pt idx="2136">
                  <c:v>8.8000000000000007</c:v>
                </c:pt>
                <c:pt idx="2137">
                  <c:v>9.4</c:v>
                </c:pt>
                <c:pt idx="2138">
                  <c:v>6.6</c:v>
                </c:pt>
                <c:pt idx="2139">
                  <c:v>6.1</c:v>
                </c:pt>
                <c:pt idx="2140">
                  <c:v>3.3</c:v>
                </c:pt>
                <c:pt idx="2141">
                  <c:v>3.2</c:v>
                </c:pt>
                <c:pt idx="2142">
                  <c:v>2</c:v>
                </c:pt>
                <c:pt idx="2143">
                  <c:v>0.4</c:v>
                </c:pt>
                <c:pt idx="2144">
                  <c:v>2.4</c:v>
                </c:pt>
                <c:pt idx="2145">
                  <c:v>1.7</c:v>
                </c:pt>
                <c:pt idx="2146">
                  <c:v>0.8</c:v>
                </c:pt>
                <c:pt idx="2147">
                  <c:v>7.6</c:v>
                </c:pt>
                <c:pt idx="2148">
                  <c:v>8.1</c:v>
                </c:pt>
                <c:pt idx="2149">
                  <c:v>5.8</c:v>
                </c:pt>
                <c:pt idx="2150">
                  <c:v>3.9</c:v>
                </c:pt>
                <c:pt idx="2151">
                  <c:v>3.1</c:v>
                </c:pt>
                <c:pt idx="2152">
                  <c:v>3.1</c:v>
                </c:pt>
                <c:pt idx="2153">
                  <c:v>8</c:v>
                </c:pt>
                <c:pt idx="2154">
                  <c:v>7.1</c:v>
                </c:pt>
                <c:pt idx="2155">
                  <c:v>8.1999999999999993</c:v>
                </c:pt>
                <c:pt idx="2156">
                  <c:v>9.8000000000000007</c:v>
                </c:pt>
                <c:pt idx="2157">
                  <c:v>7.1</c:v>
                </c:pt>
                <c:pt idx="2158">
                  <c:v>5.2</c:v>
                </c:pt>
                <c:pt idx="2159">
                  <c:v>7.8</c:v>
                </c:pt>
                <c:pt idx="2160">
                  <c:v>7.6</c:v>
                </c:pt>
                <c:pt idx="2161">
                  <c:v>5.4</c:v>
                </c:pt>
                <c:pt idx="2162">
                  <c:v>5.4</c:v>
                </c:pt>
                <c:pt idx="2163">
                  <c:v>6.4</c:v>
                </c:pt>
                <c:pt idx="2164">
                  <c:v>1</c:v>
                </c:pt>
                <c:pt idx="2165">
                  <c:v>1.9</c:v>
                </c:pt>
                <c:pt idx="2166">
                  <c:v>4.2</c:v>
                </c:pt>
                <c:pt idx="2167">
                  <c:v>4.7</c:v>
                </c:pt>
                <c:pt idx="2168">
                  <c:v>1.1000000000000001</c:v>
                </c:pt>
                <c:pt idx="2169">
                  <c:v>3.2</c:v>
                </c:pt>
                <c:pt idx="2170">
                  <c:v>5.8</c:v>
                </c:pt>
                <c:pt idx="2171">
                  <c:v>5.8</c:v>
                </c:pt>
                <c:pt idx="2172">
                  <c:v>6.2</c:v>
                </c:pt>
                <c:pt idx="2173">
                  <c:v>3.8</c:v>
                </c:pt>
                <c:pt idx="2174">
                  <c:v>5.3</c:v>
                </c:pt>
                <c:pt idx="2175">
                  <c:v>2.7</c:v>
                </c:pt>
                <c:pt idx="2176">
                  <c:v>4.8</c:v>
                </c:pt>
                <c:pt idx="2177">
                  <c:v>3.1</c:v>
                </c:pt>
                <c:pt idx="2178">
                  <c:v>2.5</c:v>
                </c:pt>
                <c:pt idx="2179">
                  <c:v>1.1000000000000001</c:v>
                </c:pt>
                <c:pt idx="2180">
                  <c:v>3.4</c:v>
                </c:pt>
                <c:pt idx="2181">
                  <c:v>4.8</c:v>
                </c:pt>
                <c:pt idx="2182">
                  <c:v>8.5</c:v>
                </c:pt>
                <c:pt idx="2183">
                  <c:v>4.7</c:v>
                </c:pt>
                <c:pt idx="2184">
                  <c:v>6.8</c:v>
                </c:pt>
                <c:pt idx="2185">
                  <c:v>10.5</c:v>
                </c:pt>
                <c:pt idx="2186">
                  <c:v>8.3000000000000007</c:v>
                </c:pt>
                <c:pt idx="2187">
                  <c:v>6.7</c:v>
                </c:pt>
                <c:pt idx="2188">
                  <c:v>6.7</c:v>
                </c:pt>
                <c:pt idx="2189">
                  <c:v>4.5999999999999996</c:v>
                </c:pt>
                <c:pt idx="2190">
                  <c:v>3.4</c:v>
                </c:pt>
                <c:pt idx="2191">
                  <c:v>10.1</c:v>
                </c:pt>
                <c:pt idx="2192">
                  <c:v>9.5</c:v>
                </c:pt>
                <c:pt idx="2193">
                  <c:v>5</c:v>
                </c:pt>
                <c:pt idx="2194">
                  <c:v>4.3</c:v>
                </c:pt>
                <c:pt idx="2195">
                  <c:v>6.2</c:v>
                </c:pt>
                <c:pt idx="2196">
                  <c:v>2.6</c:v>
                </c:pt>
                <c:pt idx="2197">
                  <c:v>6.8</c:v>
                </c:pt>
                <c:pt idx="2198">
                  <c:v>6.2</c:v>
                </c:pt>
                <c:pt idx="2199">
                  <c:v>4.8</c:v>
                </c:pt>
                <c:pt idx="2200">
                  <c:v>5.6</c:v>
                </c:pt>
                <c:pt idx="2201">
                  <c:v>7.7</c:v>
                </c:pt>
                <c:pt idx="2202">
                  <c:v>7.9</c:v>
                </c:pt>
                <c:pt idx="2203">
                  <c:v>4</c:v>
                </c:pt>
                <c:pt idx="2204">
                  <c:v>2.1</c:v>
                </c:pt>
                <c:pt idx="2205">
                  <c:v>-0.1</c:v>
                </c:pt>
                <c:pt idx="2206">
                  <c:v>2.2999999999999998</c:v>
                </c:pt>
                <c:pt idx="2207">
                  <c:v>4</c:v>
                </c:pt>
                <c:pt idx="2208">
                  <c:v>1.4</c:v>
                </c:pt>
                <c:pt idx="2209">
                  <c:v>5.0999999999999996</c:v>
                </c:pt>
                <c:pt idx="2210">
                  <c:v>3.1</c:v>
                </c:pt>
                <c:pt idx="2211">
                  <c:v>1.8</c:v>
                </c:pt>
                <c:pt idx="2212">
                  <c:v>5.6</c:v>
                </c:pt>
                <c:pt idx="2213">
                  <c:v>0.3</c:v>
                </c:pt>
                <c:pt idx="2214">
                  <c:v>2.2000000000000002</c:v>
                </c:pt>
                <c:pt idx="2215">
                  <c:v>0.1</c:v>
                </c:pt>
                <c:pt idx="2216">
                  <c:v>-0.3</c:v>
                </c:pt>
                <c:pt idx="2217">
                  <c:v>-1</c:v>
                </c:pt>
                <c:pt idx="2218">
                  <c:v>-0.6</c:v>
                </c:pt>
                <c:pt idx="2219">
                  <c:v>-3.6</c:v>
                </c:pt>
                <c:pt idx="2220">
                  <c:v>-4.8</c:v>
                </c:pt>
                <c:pt idx="2221">
                  <c:v>-6.6</c:v>
                </c:pt>
                <c:pt idx="2222">
                  <c:v>-3</c:v>
                </c:pt>
                <c:pt idx="2223">
                  <c:v>-5</c:v>
                </c:pt>
                <c:pt idx="2224">
                  <c:v>-4.8</c:v>
                </c:pt>
                <c:pt idx="2225">
                  <c:v>-6.3</c:v>
                </c:pt>
                <c:pt idx="2226">
                  <c:v>-7.5</c:v>
                </c:pt>
                <c:pt idx="2227">
                  <c:v>-10.199999999999999</c:v>
                </c:pt>
                <c:pt idx="2228">
                  <c:v>-4</c:v>
                </c:pt>
                <c:pt idx="2229">
                  <c:v>-0.9</c:v>
                </c:pt>
                <c:pt idx="2230">
                  <c:v>-1.7</c:v>
                </c:pt>
                <c:pt idx="2231">
                  <c:v>-1.8</c:v>
                </c:pt>
                <c:pt idx="2232">
                  <c:v>-1.7</c:v>
                </c:pt>
                <c:pt idx="2233">
                  <c:v>-2.2000000000000002</c:v>
                </c:pt>
                <c:pt idx="2234">
                  <c:v>-0.6</c:v>
                </c:pt>
                <c:pt idx="2235">
                  <c:v>2.2999999999999998</c:v>
                </c:pt>
                <c:pt idx="2236">
                  <c:v>5.3</c:v>
                </c:pt>
                <c:pt idx="2237">
                  <c:v>1.3</c:v>
                </c:pt>
                <c:pt idx="2238">
                  <c:v>4.2</c:v>
                </c:pt>
                <c:pt idx="2239">
                  <c:v>5.9</c:v>
                </c:pt>
                <c:pt idx="2240">
                  <c:v>3.5</c:v>
                </c:pt>
                <c:pt idx="2241">
                  <c:v>4</c:v>
                </c:pt>
                <c:pt idx="2242">
                  <c:v>3.4</c:v>
                </c:pt>
                <c:pt idx="2243">
                  <c:v>5.9</c:v>
                </c:pt>
                <c:pt idx="2244">
                  <c:v>9.1</c:v>
                </c:pt>
                <c:pt idx="2245">
                  <c:v>10.4</c:v>
                </c:pt>
                <c:pt idx="2246">
                  <c:v>6.7</c:v>
                </c:pt>
                <c:pt idx="2247">
                  <c:v>6.7</c:v>
                </c:pt>
                <c:pt idx="2248">
                  <c:v>3.5</c:v>
                </c:pt>
                <c:pt idx="2249">
                  <c:v>8.1</c:v>
                </c:pt>
                <c:pt idx="2250">
                  <c:v>8.1</c:v>
                </c:pt>
                <c:pt idx="2251">
                  <c:v>7.5</c:v>
                </c:pt>
                <c:pt idx="2252">
                  <c:v>4.9000000000000004</c:v>
                </c:pt>
                <c:pt idx="2253">
                  <c:v>7.6</c:v>
                </c:pt>
                <c:pt idx="2254">
                  <c:v>7.3</c:v>
                </c:pt>
                <c:pt idx="2255">
                  <c:v>5.8</c:v>
                </c:pt>
                <c:pt idx="2256">
                  <c:v>6.3</c:v>
                </c:pt>
                <c:pt idx="2257">
                  <c:v>6.7</c:v>
                </c:pt>
                <c:pt idx="2258">
                  <c:v>8.8000000000000007</c:v>
                </c:pt>
                <c:pt idx="2259">
                  <c:v>7.7</c:v>
                </c:pt>
                <c:pt idx="2260">
                  <c:v>10.1</c:v>
                </c:pt>
                <c:pt idx="2261">
                  <c:v>8.5</c:v>
                </c:pt>
                <c:pt idx="2262">
                  <c:v>8.3000000000000007</c:v>
                </c:pt>
                <c:pt idx="2263">
                  <c:v>8.6999999999999993</c:v>
                </c:pt>
                <c:pt idx="2264">
                  <c:v>10.1</c:v>
                </c:pt>
                <c:pt idx="2265">
                  <c:v>8.3000000000000007</c:v>
                </c:pt>
                <c:pt idx="2266">
                  <c:v>16</c:v>
                </c:pt>
                <c:pt idx="2267">
                  <c:v>9.3000000000000007</c:v>
                </c:pt>
                <c:pt idx="2268">
                  <c:v>11.1</c:v>
                </c:pt>
                <c:pt idx="2269">
                  <c:v>8.1999999999999993</c:v>
                </c:pt>
                <c:pt idx="2270">
                  <c:v>11.2</c:v>
                </c:pt>
                <c:pt idx="2271">
                  <c:v>15.1</c:v>
                </c:pt>
                <c:pt idx="2272">
                  <c:v>14.6</c:v>
                </c:pt>
                <c:pt idx="2273">
                  <c:v>16.100000000000001</c:v>
                </c:pt>
                <c:pt idx="2274">
                  <c:v>11.8</c:v>
                </c:pt>
                <c:pt idx="2275">
                  <c:v>10.3</c:v>
                </c:pt>
                <c:pt idx="2276">
                  <c:v>7.7</c:v>
                </c:pt>
                <c:pt idx="2277">
                  <c:v>16.100000000000001</c:v>
                </c:pt>
                <c:pt idx="2278">
                  <c:v>16.5</c:v>
                </c:pt>
                <c:pt idx="2279">
                  <c:v>8.5</c:v>
                </c:pt>
                <c:pt idx="2280">
                  <c:v>8.6999999999999993</c:v>
                </c:pt>
                <c:pt idx="2281">
                  <c:v>4</c:v>
                </c:pt>
                <c:pt idx="2282">
                  <c:v>5.2</c:v>
                </c:pt>
                <c:pt idx="2283">
                  <c:v>6.6</c:v>
                </c:pt>
                <c:pt idx="2284">
                  <c:v>2.2000000000000002</c:v>
                </c:pt>
                <c:pt idx="2285">
                  <c:v>4.2</c:v>
                </c:pt>
                <c:pt idx="2286">
                  <c:v>9.4</c:v>
                </c:pt>
                <c:pt idx="2287">
                  <c:v>6.8</c:v>
                </c:pt>
                <c:pt idx="2288">
                  <c:v>6.2</c:v>
                </c:pt>
                <c:pt idx="2289">
                  <c:v>8.3000000000000007</c:v>
                </c:pt>
                <c:pt idx="2290">
                  <c:v>7</c:v>
                </c:pt>
                <c:pt idx="2291">
                  <c:v>11.8</c:v>
                </c:pt>
                <c:pt idx="2292">
                  <c:v>11.4</c:v>
                </c:pt>
                <c:pt idx="2293">
                  <c:v>15.4</c:v>
                </c:pt>
                <c:pt idx="2294">
                  <c:v>9.5</c:v>
                </c:pt>
                <c:pt idx="2295">
                  <c:v>12.9</c:v>
                </c:pt>
                <c:pt idx="2296">
                  <c:v>12.2</c:v>
                </c:pt>
                <c:pt idx="2297">
                  <c:v>8.4</c:v>
                </c:pt>
                <c:pt idx="2298">
                  <c:v>9</c:v>
                </c:pt>
                <c:pt idx="2299">
                  <c:v>12.3</c:v>
                </c:pt>
                <c:pt idx="2300">
                  <c:v>16.7</c:v>
                </c:pt>
                <c:pt idx="2301">
                  <c:v>11.7</c:v>
                </c:pt>
                <c:pt idx="2302">
                  <c:v>14.1</c:v>
                </c:pt>
                <c:pt idx="2303">
                  <c:v>14.1</c:v>
                </c:pt>
                <c:pt idx="2304">
                  <c:v>10.199999999999999</c:v>
                </c:pt>
                <c:pt idx="2305">
                  <c:v>10.3</c:v>
                </c:pt>
                <c:pt idx="2306">
                  <c:v>13</c:v>
                </c:pt>
                <c:pt idx="2307">
                  <c:v>15.4</c:v>
                </c:pt>
                <c:pt idx="2308">
                  <c:v>16.399999999999999</c:v>
                </c:pt>
                <c:pt idx="2309">
                  <c:v>17.899999999999999</c:v>
                </c:pt>
                <c:pt idx="2310">
                  <c:v>16.3</c:v>
                </c:pt>
                <c:pt idx="2311">
                  <c:v>23.6</c:v>
                </c:pt>
                <c:pt idx="2312">
                  <c:v>18.600000000000001</c:v>
                </c:pt>
                <c:pt idx="2313">
                  <c:v>20.8</c:v>
                </c:pt>
                <c:pt idx="2314">
                  <c:v>19</c:v>
                </c:pt>
                <c:pt idx="2315">
                  <c:v>14.2</c:v>
                </c:pt>
                <c:pt idx="2316">
                  <c:v>10.5</c:v>
                </c:pt>
                <c:pt idx="2317">
                  <c:v>10.5</c:v>
                </c:pt>
                <c:pt idx="2318">
                  <c:v>6</c:v>
                </c:pt>
                <c:pt idx="2319">
                  <c:v>18.2</c:v>
                </c:pt>
                <c:pt idx="2320">
                  <c:v>19.5</c:v>
                </c:pt>
                <c:pt idx="2321">
                  <c:v>19</c:v>
                </c:pt>
                <c:pt idx="2322">
                  <c:v>23</c:v>
                </c:pt>
                <c:pt idx="2323">
                  <c:v>12.3</c:v>
                </c:pt>
                <c:pt idx="2324">
                  <c:v>15</c:v>
                </c:pt>
                <c:pt idx="2325">
                  <c:v>16.2</c:v>
                </c:pt>
                <c:pt idx="2326">
                  <c:v>9.1</c:v>
                </c:pt>
                <c:pt idx="2327">
                  <c:v>7.3</c:v>
                </c:pt>
                <c:pt idx="2328">
                  <c:v>10.4</c:v>
                </c:pt>
                <c:pt idx="2329">
                  <c:v>18.100000000000001</c:v>
                </c:pt>
                <c:pt idx="2330">
                  <c:v>24.2</c:v>
                </c:pt>
                <c:pt idx="2331">
                  <c:v>21.8</c:v>
                </c:pt>
                <c:pt idx="2332">
                  <c:v>29</c:v>
                </c:pt>
                <c:pt idx="2333">
                  <c:v>28</c:v>
                </c:pt>
                <c:pt idx="2334">
                  <c:v>24</c:v>
                </c:pt>
                <c:pt idx="2335">
                  <c:v>24</c:v>
                </c:pt>
                <c:pt idx="2336">
                  <c:v>22.9</c:v>
                </c:pt>
                <c:pt idx="2337">
                  <c:v>23</c:v>
                </c:pt>
                <c:pt idx="2338">
                  <c:v>21</c:v>
                </c:pt>
                <c:pt idx="2339">
                  <c:v>23.7</c:v>
                </c:pt>
                <c:pt idx="2340">
                  <c:v>18.2</c:v>
                </c:pt>
                <c:pt idx="2341">
                  <c:v>14.1</c:v>
                </c:pt>
                <c:pt idx="2342">
                  <c:v>15.2</c:v>
                </c:pt>
                <c:pt idx="2343">
                  <c:v>13.3</c:v>
                </c:pt>
                <c:pt idx="2344">
                  <c:v>13.6</c:v>
                </c:pt>
                <c:pt idx="2345">
                  <c:v>11</c:v>
                </c:pt>
                <c:pt idx="2346">
                  <c:v>13.6</c:v>
                </c:pt>
                <c:pt idx="2347">
                  <c:v>14.2</c:v>
                </c:pt>
                <c:pt idx="2348">
                  <c:v>14.5</c:v>
                </c:pt>
                <c:pt idx="2349">
                  <c:v>15.8</c:v>
                </c:pt>
                <c:pt idx="2350">
                  <c:v>21.8</c:v>
                </c:pt>
                <c:pt idx="2351">
                  <c:v>17.7</c:v>
                </c:pt>
                <c:pt idx="2352">
                  <c:v>18.600000000000001</c:v>
                </c:pt>
                <c:pt idx="2353">
                  <c:v>24</c:v>
                </c:pt>
                <c:pt idx="2354">
                  <c:v>15.4</c:v>
                </c:pt>
                <c:pt idx="2355">
                  <c:v>16.899999999999999</c:v>
                </c:pt>
                <c:pt idx="2356">
                  <c:v>16.600000000000001</c:v>
                </c:pt>
                <c:pt idx="2357">
                  <c:v>20.8</c:v>
                </c:pt>
                <c:pt idx="2358">
                  <c:v>19.3</c:v>
                </c:pt>
                <c:pt idx="2359">
                  <c:v>21.6</c:v>
                </c:pt>
                <c:pt idx="2360">
                  <c:v>21.6</c:v>
                </c:pt>
                <c:pt idx="2361">
                  <c:v>21.7</c:v>
                </c:pt>
                <c:pt idx="2362">
                  <c:v>20.100000000000001</c:v>
                </c:pt>
                <c:pt idx="2363">
                  <c:v>24</c:v>
                </c:pt>
                <c:pt idx="2364">
                  <c:v>23</c:v>
                </c:pt>
                <c:pt idx="2365">
                  <c:v>20.5</c:v>
                </c:pt>
                <c:pt idx="2366">
                  <c:v>13.7</c:v>
                </c:pt>
                <c:pt idx="2367">
                  <c:v>12.2</c:v>
                </c:pt>
                <c:pt idx="2368">
                  <c:v>12.7</c:v>
                </c:pt>
                <c:pt idx="2369">
                  <c:v>13.7</c:v>
                </c:pt>
                <c:pt idx="2370">
                  <c:v>18.8</c:v>
                </c:pt>
                <c:pt idx="2371">
                  <c:v>28.8</c:v>
                </c:pt>
                <c:pt idx="2372">
                  <c:v>27.4</c:v>
                </c:pt>
                <c:pt idx="2373">
                  <c:v>21.3</c:v>
                </c:pt>
                <c:pt idx="2374">
                  <c:v>22.8</c:v>
                </c:pt>
                <c:pt idx="2375">
                  <c:v>24.5</c:v>
                </c:pt>
                <c:pt idx="2376">
                  <c:v>24.9</c:v>
                </c:pt>
                <c:pt idx="2377">
                  <c:v>21.2</c:v>
                </c:pt>
                <c:pt idx="2378">
                  <c:v>20.100000000000001</c:v>
                </c:pt>
                <c:pt idx="2379">
                  <c:v>23</c:v>
                </c:pt>
                <c:pt idx="2380">
                  <c:v>27.3</c:v>
                </c:pt>
                <c:pt idx="2381">
                  <c:v>18.899999999999999</c:v>
                </c:pt>
                <c:pt idx="2382">
                  <c:v>21</c:v>
                </c:pt>
                <c:pt idx="2383">
                  <c:v>18.899999999999999</c:v>
                </c:pt>
                <c:pt idx="2384">
                  <c:v>17.2</c:v>
                </c:pt>
                <c:pt idx="2385">
                  <c:v>18.399999999999999</c:v>
                </c:pt>
                <c:pt idx="2386">
                  <c:v>18.899999999999999</c:v>
                </c:pt>
                <c:pt idx="2387">
                  <c:v>19.7</c:v>
                </c:pt>
                <c:pt idx="2388">
                  <c:v>17.600000000000001</c:v>
                </c:pt>
                <c:pt idx="2389">
                  <c:v>20.100000000000001</c:v>
                </c:pt>
                <c:pt idx="2390">
                  <c:v>18</c:v>
                </c:pt>
                <c:pt idx="2391">
                  <c:v>0</c:v>
                </c:pt>
                <c:pt idx="2392">
                  <c:v>15</c:v>
                </c:pt>
                <c:pt idx="2393">
                  <c:v>19.399999999999999</c:v>
                </c:pt>
                <c:pt idx="2394">
                  <c:v>18.7</c:v>
                </c:pt>
                <c:pt idx="2395">
                  <c:v>25.3</c:v>
                </c:pt>
                <c:pt idx="2396">
                  <c:v>27.7</c:v>
                </c:pt>
                <c:pt idx="2397">
                  <c:v>29.3</c:v>
                </c:pt>
                <c:pt idx="2398">
                  <c:v>23.6</c:v>
                </c:pt>
                <c:pt idx="2399">
                  <c:v>28.1</c:v>
                </c:pt>
                <c:pt idx="2400">
                  <c:v>18.3</c:v>
                </c:pt>
                <c:pt idx="2401">
                  <c:v>14.9</c:v>
                </c:pt>
                <c:pt idx="2402">
                  <c:v>20.2</c:v>
                </c:pt>
                <c:pt idx="2403">
                  <c:v>19.100000000000001</c:v>
                </c:pt>
                <c:pt idx="2404">
                  <c:v>23.3</c:v>
                </c:pt>
                <c:pt idx="2405">
                  <c:v>25.8</c:v>
                </c:pt>
                <c:pt idx="2406">
                  <c:v>25.5</c:v>
                </c:pt>
                <c:pt idx="2407">
                  <c:v>19.399999999999999</c:v>
                </c:pt>
                <c:pt idx="2408">
                  <c:v>21.5</c:v>
                </c:pt>
                <c:pt idx="2409">
                  <c:v>20.9</c:v>
                </c:pt>
                <c:pt idx="2410">
                  <c:v>20.100000000000001</c:v>
                </c:pt>
                <c:pt idx="2411">
                  <c:v>20.399999999999999</c:v>
                </c:pt>
                <c:pt idx="2412">
                  <c:v>21</c:v>
                </c:pt>
                <c:pt idx="2413">
                  <c:v>17.100000000000001</c:v>
                </c:pt>
                <c:pt idx="2414">
                  <c:v>21.5</c:v>
                </c:pt>
                <c:pt idx="2415">
                  <c:v>21</c:v>
                </c:pt>
                <c:pt idx="2416">
                  <c:v>22.4</c:v>
                </c:pt>
                <c:pt idx="2417">
                  <c:v>23.6</c:v>
                </c:pt>
                <c:pt idx="2418">
                  <c:v>22.6</c:v>
                </c:pt>
                <c:pt idx="2419">
                  <c:v>16</c:v>
                </c:pt>
                <c:pt idx="2420">
                  <c:v>24.2</c:v>
                </c:pt>
                <c:pt idx="2421">
                  <c:v>28.5</c:v>
                </c:pt>
                <c:pt idx="2422">
                  <c:v>32.1</c:v>
                </c:pt>
                <c:pt idx="2423">
                  <c:v>28.3</c:v>
                </c:pt>
                <c:pt idx="2424">
                  <c:v>23.7</c:v>
                </c:pt>
                <c:pt idx="2425">
                  <c:v>18.5</c:v>
                </c:pt>
                <c:pt idx="2426">
                  <c:v>20.6</c:v>
                </c:pt>
                <c:pt idx="2427">
                  <c:v>16.399999999999999</c:v>
                </c:pt>
                <c:pt idx="2428">
                  <c:v>20</c:v>
                </c:pt>
                <c:pt idx="2429">
                  <c:v>18.899999999999999</c:v>
                </c:pt>
                <c:pt idx="2430">
                  <c:v>19.399999999999999</c:v>
                </c:pt>
                <c:pt idx="2431">
                  <c:v>20.2</c:v>
                </c:pt>
                <c:pt idx="2432">
                  <c:v>23</c:v>
                </c:pt>
                <c:pt idx="2433">
                  <c:v>21.2</c:v>
                </c:pt>
                <c:pt idx="2434">
                  <c:v>20.9</c:v>
                </c:pt>
                <c:pt idx="2435">
                  <c:v>15.3</c:v>
                </c:pt>
                <c:pt idx="2436">
                  <c:v>20.2</c:v>
                </c:pt>
                <c:pt idx="2437">
                  <c:v>20.3</c:v>
                </c:pt>
                <c:pt idx="2438">
                  <c:v>21.2</c:v>
                </c:pt>
                <c:pt idx="2439">
                  <c:v>18.5</c:v>
                </c:pt>
                <c:pt idx="2440">
                  <c:v>16.8</c:v>
                </c:pt>
                <c:pt idx="2441">
                  <c:v>17</c:v>
                </c:pt>
                <c:pt idx="2442">
                  <c:v>18.100000000000001</c:v>
                </c:pt>
                <c:pt idx="2443">
                  <c:v>0</c:v>
                </c:pt>
                <c:pt idx="2444">
                  <c:v>23.7</c:v>
                </c:pt>
                <c:pt idx="2445">
                  <c:v>18.600000000000001</c:v>
                </c:pt>
                <c:pt idx="2446">
                  <c:v>13.7</c:v>
                </c:pt>
                <c:pt idx="2447">
                  <c:v>16.8</c:v>
                </c:pt>
                <c:pt idx="2448">
                  <c:v>14.1</c:v>
                </c:pt>
                <c:pt idx="2449">
                  <c:v>19.2</c:v>
                </c:pt>
                <c:pt idx="2450">
                  <c:v>19.2</c:v>
                </c:pt>
                <c:pt idx="2451">
                  <c:v>18.5</c:v>
                </c:pt>
                <c:pt idx="2452">
                  <c:v>17.100000000000001</c:v>
                </c:pt>
                <c:pt idx="2453">
                  <c:v>14.4</c:v>
                </c:pt>
                <c:pt idx="2454">
                  <c:v>14.5</c:v>
                </c:pt>
                <c:pt idx="2455">
                  <c:v>15.4</c:v>
                </c:pt>
                <c:pt idx="2456">
                  <c:v>11.7</c:v>
                </c:pt>
                <c:pt idx="2457">
                  <c:v>14.5</c:v>
                </c:pt>
                <c:pt idx="2458">
                  <c:v>10.5</c:v>
                </c:pt>
                <c:pt idx="2459">
                  <c:v>16.7</c:v>
                </c:pt>
                <c:pt idx="2460">
                  <c:v>12</c:v>
                </c:pt>
                <c:pt idx="2461">
                  <c:v>13.5</c:v>
                </c:pt>
                <c:pt idx="2462">
                  <c:v>14.1</c:v>
                </c:pt>
                <c:pt idx="2463">
                  <c:v>15.3</c:v>
                </c:pt>
                <c:pt idx="2464">
                  <c:v>14.8</c:v>
                </c:pt>
                <c:pt idx="2465">
                  <c:v>15.4</c:v>
                </c:pt>
                <c:pt idx="2466">
                  <c:v>16.600000000000001</c:v>
                </c:pt>
                <c:pt idx="2467">
                  <c:v>15.8</c:v>
                </c:pt>
                <c:pt idx="2468">
                  <c:v>10.8</c:v>
                </c:pt>
                <c:pt idx="2469">
                  <c:v>9</c:v>
                </c:pt>
                <c:pt idx="2470">
                  <c:v>9.6</c:v>
                </c:pt>
                <c:pt idx="2471">
                  <c:v>11</c:v>
                </c:pt>
                <c:pt idx="2472">
                  <c:v>12.6</c:v>
                </c:pt>
                <c:pt idx="2473">
                  <c:v>9.4</c:v>
                </c:pt>
                <c:pt idx="2474">
                  <c:v>9.9</c:v>
                </c:pt>
                <c:pt idx="2475">
                  <c:v>9.6</c:v>
                </c:pt>
                <c:pt idx="2476">
                  <c:v>10.8</c:v>
                </c:pt>
                <c:pt idx="2477">
                  <c:v>11.2</c:v>
                </c:pt>
                <c:pt idx="2478">
                  <c:v>9.3000000000000007</c:v>
                </c:pt>
                <c:pt idx="2479">
                  <c:v>10.4</c:v>
                </c:pt>
                <c:pt idx="2480">
                  <c:v>12.7</c:v>
                </c:pt>
                <c:pt idx="2481">
                  <c:v>12.5</c:v>
                </c:pt>
                <c:pt idx="2482">
                  <c:v>17.5</c:v>
                </c:pt>
                <c:pt idx="2483">
                  <c:v>19.100000000000001</c:v>
                </c:pt>
                <c:pt idx="2484">
                  <c:v>18.8</c:v>
                </c:pt>
                <c:pt idx="2485">
                  <c:v>18</c:v>
                </c:pt>
                <c:pt idx="2486">
                  <c:v>13.4</c:v>
                </c:pt>
                <c:pt idx="2487">
                  <c:v>12.9</c:v>
                </c:pt>
                <c:pt idx="2488">
                  <c:v>12.6</c:v>
                </c:pt>
                <c:pt idx="2489">
                  <c:v>9.9</c:v>
                </c:pt>
                <c:pt idx="2490">
                  <c:v>5.2</c:v>
                </c:pt>
                <c:pt idx="2491">
                  <c:v>4.5999999999999996</c:v>
                </c:pt>
                <c:pt idx="2492">
                  <c:v>6.1</c:v>
                </c:pt>
                <c:pt idx="2493">
                  <c:v>4.5999999999999996</c:v>
                </c:pt>
                <c:pt idx="2494">
                  <c:v>7.6</c:v>
                </c:pt>
                <c:pt idx="2495">
                  <c:v>9.1</c:v>
                </c:pt>
                <c:pt idx="2496">
                  <c:v>6.1</c:v>
                </c:pt>
                <c:pt idx="2497">
                  <c:v>8.3000000000000007</c:v>
                </c:pt>
                <c:pt idx="2498">
                  <c:v>8</c:v>
                </c:pt>
                <c:pt idx="2499">
                  <c:v>8</c:v>
                </c:pt>
                <c:pt idx="2500">
                  <c:v>7.3</c:v>
                </c:pt>
                <c:pt idx="2501">
                  <c:v>8.3000000000000007</c:v>
                </c:pt>
                <c:pt idx="2502">
                  <c:v>10.199999999999999</c:v>
                </c:pt>
                <c:pt idx="2503">
                  <c:v>10</c:v>
                </c:pt>
                <c:pt idx="2504">
                  <c:v>9.9</c:v>
                </c:pt>
                <c:pt idx="2505">
                  <c:v>9.8000000000000007</c:v>
                </c:pt>
                <c:pt idx="2506">
                  <c:v>10.6</c:v>
                </c:pt>
                <c:pt idx="2507">
                  <c:v>8.4</c:v>
                </c:pt>
                <c:pt idx="2508">
                  <c:v>9.3000000000000007</c:v>
                </c:pt>
                <c:pt idx="2509">
                  <c:v>10.6</c:v>
                </c:pt>
                <c:pt idx="2510">
                  <c:v>8.8000000000000007</c:v>
                </c:pt>
                <c:pt idx="2511">
                  <c:v>-0.9</c:v>
                </c:pt>
                <c:pt idx="2512">
                  <c:v>1.1000000000000001</c:v>
                </c:pt>
                <c:pt idx="2513">
                  <c:v>7.4</c:v>
                </c:pt>
                <c:pt idx="2514">
                  <c:v>6.3</c:v>
                </c:pt>
                <c:pt idx="2515">
                  <c:v>6.8</c:v>
                </c:pt>
                <c:pt idx="2516">
                  <c:v>5.8</c:v>
                </c:pt>
                <c:pt idx="2517">
                  <c:v>9</c:v>
                </c:pt>
                <c:pt idx="2518">
                  <c:v>6.4</c:v>
                </c:pt>
                <c:pt idx="2519">
                  <c:v>6.4</c:v>
                </c:pt>
                <c:pt idx="2520">
                  <c:v>11.1</c:v>
                </c:pt>
                <c:pt idx="2521">
                  <c:v>9</c:v>
                </c:pt>
                <c:pt idx="2522">
                  <c:v>8.8000000000000007</c:v>
                </c:pt>
                <c:pt idx="2523">
                  <c:v>5</c:v>
                </c:pt>
                <c:pt idx="2524">
                  <c:v>3.9</c:v>
                </c:pt>
                <c:pt idx="2525">
                  <c:v>0.6</c:v>
                </c:pt>
                <c:pt idx="2526">
                  <c:v>3.5</c:v>
                </c:pt>
                <c:pt idx="2527">
                  <c:v>1.9</c:v>
                </c:pt>
                <c:pt idx="2528">
                  <c:v>0.4</c:v>
                </c:pt>
                <c:pt idx="2529">
                  <c:v>4.8</c:v>
                </c:pt>
                <c:pt idx="2530">
                  <c:v>-2.5</c:v>
                </c:pt>
                <c:pt idx="2531">
                  <c:v>-4.2</c:v>
                </c:pt>
                <c:pt idx="2532">
                  <c:v>-2.6</c:v>
                </c:pt>
                <c:pt idx="2533">
                  <c:v>-4.5</c:v>
                </c:pt>
                <c:pt idx="2534">
                  <c:v>1.8</c:v>
                </c:pt>
                <c:pt idx="2535">
                  <c:v>0.2</c:v>
                </c:pt>
                <c:pt idx="2536">
                  <c:v>-1.8</c:v>
                </c:pt>
                <c:pt idx="2537">
                  <c:v>-5.3</c:v>
                </c:pt>
                <c:pt idx="2538">
                  <c:v>0.1</c:v>
                </c:pt>
                <c:pt idx="2539">
                  <c:v>-2.7</c:v>
                </c:pt>
                <c:pt idx="2540">
                  <c:v>3.9</c:v>
                </c:pt>
                <c:pt idx="2541">
                  <c:v>0</c:v>
                </c:pt>
                <c:pt idx="2542">
                  <c:v>5.5</c:v>
                </c:pt>
                <c:pt idx="2543">
                  <c:v>3.9</c:v>
                </c:pt>
                <c:pt idx="2544">
                  <c:v>2.6</c:v>
                </c:pt>
                <c:pt idx="2545">
                  <c:v>1.8</c:v>
                </c:pt>
                <c:pt idx="2546">
                  <c:v>-0.7</c:v>
                </c:pt>
                <c:pt idx="2547">
                  <c:v>-2.8</c:v>
                </c:pt>
                <c:pt idx="2548">
                  <c:v>-0.2</c:v>
                </c:pt>
                <c:pt idx="2549">
                  <c:v>0</c:v>
                </c:pt>
                <c:pt idx="2550">
                  <c:v>6.4</c:v>
                </c:pt>
                <c:pt idx="2551">
                  <c:v>7.1</c:v>
                </c:pt>
                <c:pt idx="2552">
                  <c:v>6</c:v>
                </c:pt>
                <c:pt idx="2553">
                  <c:v>-0.9</c:v>
                </c:pt>
                <c:pt idx="2554">
                  <c:v>9.6</c:v>
                </c:pt>
                <c:pt idx="2555">
                  <c:v>7.1</c:v>
                </c:pt>
                <c:pt idx="2556">
                  <c:v>8.8000000000000007</c:v>
                </c:pt>
                <c:pt idx="2557">
                  <c:v>7.5</c:v>
                </c:pt>
                <c:pt idx="2558">
                  <c:v>6.3</c:v>
                </c:pt>
                <c:pt idx="2559">
                  <c:v>8.6999999999999993</c:v>
                </c:pt>
                <c:pt idx="2560">
                  <c:v>8.6999999999999993</c:v>
                </c:pt>
                <c:pt idx="2561">
                  <c:v>7</c:v>
                </c:pt>
                <c:pt idx="2562">
                  <c:v>7.1</c:v>
                </c:pt>
                <c:pt idx="2563">
                  <c:v>5.6</c:v>
                </c:pt>
                <c:pt idx="2564">
                  <c:v>6.7</c:v>
                </c:pt>
                <c:pt idx="2565">
                  <c:v>6.6</c:v>
                </c:pt>
                <c:pt idx="2566">
                  <c:v>2.2999999999999998</c:v>
                </c:pt>
                <c:pt idx="2567">
                  <c:v>0.1</c:v>
                </c:pt>
                <c:pt idx="2568">
                  <c:v>-1.5</c:v>
                </c:pt>
                <c:pt idx="2569">
                  <c:v>-0.7</c:v>
                </c:pt>
                <c:pt idx="2570">
                  <c:v>-3.7</c:v>
                </c:pt>
                <c:pt idx="2571">
                  <c:v>-4</c:v>
                </c:pt>
                <c:pt idx="2572">
                  <c:v>-4.4000000000000004</c:v>
                </c:pt>
                <c:pt idx="2573">
                  <c:v>-1.3</c:v>
                </c:pt>
                <c:pt idx="2574">
                  <c:v>-0.9</c:v>
                </c:pt>
                <c:pt idx="2575">
                  <c:v>-4.0999999999999996</c:v>
                </c:pt>
                <c:pt idx="2576">
                  <c:v>-2.5</c:v>
                </c:pt>
                <c:pt idx="2577">
                  <c:v>-2.4</c:v>
                </c:pt>
                <c:pt idx="2578">
                  <c:v>-3.5</c:v>
                </c:pt>
                <c:pt idx="2579">
                  <c:v>-1.1000000000000001</c:v>
                </c:pt>
                <c:pt idx="2580">
                  <c:v>-1.4</c:v>
                </c:pt>
                <c:pt idx="2581">
                  <c:v>-1.3</c:v>
                </c:pt>
                <c:pt idx="2582">
                  <c:v>-4.2</c:v>
                </c:pt>
                <c:pt idx="2583">
                  <c:v>0.8</c:v>
                </c:pt>
                <c:pt idx="2584">
                  <c:v>3.7</c:v>
                </c:pt>
                <c:pt idx="2585">
                  <c:v>8.1999999999999993</c:v>
                </c:pt>
                <c:pt idx="2586">
                  <c:v>11</c:v>
                </c:pt>
                <c:pt idx="2587">
                  <c:v>7</c:v>
                </c:pt>
                <c:pt idx="2588">
                  <c:v>6.2</c:v>
                </c:pt>
                <c:pt idx="2589">
                  <c:v>4</c:v>
                </c:pt>
                <c:pt idx="2590">
                  <c:v>3.2</c:v>
                </c:pt>
                <c:pt idx="2591">
                  <c:v>5</c:v>
                </c:pt>
                <c:pt idx="2592">
                  <c:v>0</c:v>
                </c:pt>
                <c:pt idx="2593">
                  <c:v>1.4</c:v>
                </c:pt>
                <c:pt idx="2594">
                  <c:v>0.5</c:v>
                </c:pt>
                <c:pt idx="2595">
                  <c:v>-0.3</c:v>
                </c:pt>
                <c:pt idx="2596">
                  <c:v>-0.3</c:v>
                </c:pt>
                <c:pt idx="2597">
                  <c:v>-3</c:v>
                </c:pt>
                <c:pt idx="2598">
                  <c:v>-1.5</c:v>
                </c:pt>
                <c:pt idx="2599">
                  <c:v>-0.3</c:v>
                </c:pt>
                <c:pt idx="2600">
                  <c:v>-0.8</c:v>
                </c:pt>
                <c:pt idx="2601">
                  <c:v>-0.1</c:v>
                </c:pt>
                <c:pt idx="2602">
                  <c:v>0.3</c:v>
                </c:pt>
                <c:pt idx="2603">
                  <c:v>1.8</c:v>
                </c:pt>
                <c:pt idx="2604">
                  <c:v>3.5</c:v>
                </c:pt>
                <c:pt idx="2605">
                  <c:v>3.4</c:v>
                </c:pt>
                <c:pt idx="2606">
                  <c:v>1.4</c:v>
                </c:pt>
                <c:pt idx="2607">
                  <c:v>1</c:v>
                </c:pt>
                <c:pt idx="2608">
                  <c:v>1</c:v>
                </c:pt>
                <c:pt idx="2609">
                  <c:v>-0.2</c:v>
                </c:pt>
                <c:pt idx="2610">
                  <c:v>0.7</c:v>
                </c:pt>
                <c:pt idx="2611">
                  <c:v>0.4</c:v>
                </c:pt>
                <c:pt idx="2612">
                  <c:v>2.1</c:v>
                </c:pt>
                <c:pt idx="2613">
                  <c:v>1.6</c:v>
                </c:pt>
                <c:pt idx="2614">
                  <c:v>4.2</c:v>
                </c:pt>
                <c:pt idx="2615">
                  <c:v>0.1</c:v>
                </c:pt>
                <c:pt idx="2616">
                  <c:v>4.5</c:v>
                </c:pt>
                <c:pt idx="2617">
                  <c:v>-0.7</c:v>
                </c:pt>
                <c:pt idx="2618">
                  <c:v>5.3</c:v>
                </c:pt>
                <c:pt idx="2619">
                  <c:v>2.2000000000000002</c:v>
                </c:pt>
                <c:pt idx="2620">
                  <c:v>10.8</c:v>
                </c:pt>
                <c:pt idx="2621">
                  <c:v>12</c:v>
                </c:pt>
                <c:pt idx="2622">
                  <c:v>8</c:v>
                </c:pt>
                <c:pt idx="2623">
                  <c:v>2.6</c:v>
                </c:pt>
                <c:pt idx="2624">
                  <c:v>1.9</c:v>
                </c:pt>
                <c:pt idx="2625">
                  <c:v>-1</c:v>
                </c:pt>
                <c:pt idx="2626">
                  <c:v>-2.7</c:v>
                </c:pt>
                <c:pt idx="2627">
                  <c:v>-1.6</c:v>
                </c:pt>
                <c:pt idx="2628">
                  <c:v>-0.6</c:v>
                </c:pt>
                <c:pt idx="2629">
                  <c:v>1</c:v>
                </c:pt>
                <c:pt idx="2630">
                  <c:v>1.4</c:v>
                </c:pt>
                <c:pt idx="2631">
                  <c:v>3.3</c:v>
                </c:pt>
                <c:pt idx="2632">
                  <c:v>1.3</c:v>
                </c:pt>
                <c:pt idx="2633">
                  <c:v>-0.4</c:v>
                </c:pt>
                <c:pt idx="2634">
                  <c:v>1.9</c:v>
                </c:pt>
                <c:pt idx="2635">
                  <c:v>2.2000000000000002</c:v>
                </c:pt>
                <c:pt idx="2636">
                  <c:v>2.2999999999999998</c:v>
                </c:pt>
                <c:pt idx="2637">
                  <c:v>1.2</c:v>
                </c:pt>
                <c:pt idx="2638">
                  <c:v>-2.2999999999999998</c:v>
                </c:pt>
                <c:pt idx="2639">
                  <c:v>0.3</c:v>
                </c:pt>
                <c:pt idx="2640">
                  <c:v>0.8</c:v>
                </c:pt>
                <c:pt idx="2641">
                  <c:v>2.2999999999999998</c:v>
                </c:pt>
                <c:pt idx="2642">
                  <c:v>3.9</c:v>
                </c:pt>
                <c:pt idx="2643">
                  <c:v>1.2</c:v>
                </c:pt>
                <c:pt idx="2644">
                  <c:v>1.9</c:v>
                </c:pt>
                <c:pt idx="2645">
                  <c:v>0</c:v>
                </c:pt>
                <c:pt idx="2646">
                  <c:v>4.8</c:v>
                </c:pt>
                <c:pt idx="2647">
                  <c:v>6.4</c:v>
                </c:pt>
                <c:pt idx="2648">
                  <c:v>7.9</c:v>
                </c:pt>
                <c:pt idx="2649">
                  <c:v>5.4</c:v>
                </c:pt>
                <c:pt idx="2650">
                  <c:v>5.0999999999999996</c:v>
                </c:pt>
                <c:pt idx="2651">
                  <c:v>2.5</c:v>
                </c:pt>
                <c:pt idx="2652">
                  <c:v>8</c:v>
                </c:pt>
                <c:pt idx="2653">
                  <c:v>6.8</c:v>
                </c:pt>
                <c:pt idx="2654">
                  <c:v>8.5</c:v>
                </c:pt>
                <c:pt idx="2655">
                  <c:v>9.6999999999999993</c:v>
                </c:pt>
                <c:pt idx="2656">
                  <c:v>6</c:v>
                </c:pt>
                <c:pt idx="2657">
                  <c:v>8</c:v>
                </c:pt>
                <c:pt idx="2658">
                  <c:v>14</c:v>
                </c:pt>
                <c:pt idx="2659">
                  <c:v>7</c:v>
                </c:pt>
                <c:pt idx="2660">
                  <c:v>12</c:v>
                </c:pt>
                <c:pt idx="2661">
                  <c:v>23</c:v>
                </c:pt>
                <c:pt idx="2662">
                  <c:v>21</c:v>
                </c:pt>
                <c:pt idx="2663">
                  <c:v>19</c:v>
                </c:pt>
                <c:pt idx="2664">
                  <c:v>21</c:v>
                </c:pt>
                <c:pt idx="2665">
                  <c:v>11.2</c:v>
                </c:pt>
                <c:pt idx="2666">
                  <c:v>11.1</c:v>
                </c:pt>
                <c:pt idx="2667">
                  <c:v>15.2</c:v>
                </c:pt>
                <c:pt idx="2668">
                  <c:v>11.1</c:v>
                </c:pt>
                <c:pt idx="2669">
                  <c:v>10.6</c:v>
                </c:pt>
                <c:pt idx="2670">
                  <c:v>17.600000000000001</c:v>
                </c:pt>
                <c:pt idx="2671">
                  <c:v>16</c:v>
                </c:pt>
                <c:pt idx="2672">
                  <c:v>10</c:v>
                </c:pt>
                <c:pt idx="2673">
                  <c:v>8.5</c:v>
                </c:pt>
                <c:pt idx="2674">
                  <c:v>10.7</c:v>
                </c:pt>
                <c:pt idx="2675">
                  <c:v>12.3</c:v>
                </c:pt>
                <c:pt idx="2676">
                  <c:v>14.3</c:v>
                </c:pt>
                <c:pt idx="2677">
                  <c:v>0</c:v>
                </c:pt>
                <c:pt idx="2678">
                  <c:v>14.7</c:v>
                </c:pt>
                <c:pt idx="2679">
                  <c:v>18.2</c:v>
                </c:pt>
                <c:pt idx="2680">
                  <c:v>20.9</c:v>
                </c:pt>
                <c:pt idx="2681">
                  <c:v>19.2</c:v>
                </c:pt>
                <c:pt idx="2682">
                  <c:v>22.5</c:v>
                </c:pt>
                <c:pt idx="2683">
                  <c:v>22.6</c:v>
                </c:pt>
                <c:pt idx="2684">
                  <c:v>19.899999999999999</c:v>
                </c:pt>
                <c:pt idx="2685">
                  <c:v>17.7</c:v>
                </c:pt>
                <c:pt idx="2686">
                  <c:v>17.899999999999999</c:v>
                </c:pt>
                <c:pt idx="2687">
                  <c:v>16.8</c:v>
                </c:pt>
                <c:pt idx="2688">
                  <c:v>14.2</c:v>
                </c:pt>
                <c:pt idx="2689">
                  <c:v>11.4</c:v>
                </c:pt>
                <c:pt idx="2690">
                  <c:v>14.6</c:v>
                </c:pt>
                <c:pt idx="2691">
                  <c:v>0</c:v>
                </c:pt>
                <c:pt idx="2692">
                  <c:v>18.399999999999999</c:v>
                </c:pt>
                <c:pt idx="2693">
                  <c:v>26.8</c:v>
                </c:pt>
                <c:pt idx="2694">
                  <c:v>10.6</c:v>
                </c:pt>
                <c:pt idx="2695">
                  <c:v>9.9</c:v>
                </c:pt>
                <c:pt idx="2696">
                  <c:v>15</c:v>
                </c:pt>
                <c:pt idx="2697">
                  <c:v>15</c:v>
                </c:pt>
                <c:pt idx="2698">
                  <c:v>6.2</c:v>
                </c:pt>
                <c:pt idx="2699">
                  <c:v>12.5</c:v>
                </c:pt>
                <c:pt idx="2700">
                  <c:v>9.5</c:v>
                </c:pt>
                <c:pt idx="2701">
                  <c:v>7.2</c:v>
                </c:pt>
                <c:pt idx="2702">
                  <c:v>12.8</c:v>
                </c:pt>
                <c:pt idx="2703">
                  <c:v>15.2</c:v>
                </c:pt>
                <c:pt idx="2704">
                  <c:v>18.7</c:v>
                </c:pt>
                <c:pt idx="2705">
                  <c:v>12.9</c:v>
                </c:pt>
                <c:pt idx="2706">
                  <c:v>16.5</c:v>
                </c:pt>
                <c:pt idx="2707">
                  <c:v>23.2</c:v>
                </c:pt>
                <c:pt idx="2708">
                  <c:v>14.4</c:v>
                </c:pt>
                <c:pt idx="2709">
                  <c:v>17</c:v>
                </c:pt>
                <c:pt idx="2710">
                  <c:v>19.899999999999999</c:v>
                </c:pt>
                <c:pt idx="2711">
                  <c:v>20.2</c:v>
                </c:pt>
                <c:pt idx="2712">
                  <c:v>24.5</c:v>
                </c:pt>
                <c:pt idx="2713">
                  <c:v>24</c:v>
                </c:pt>
                <c:pt idx="2714">
                  <c:v>24</c:v>
                </c:pt>
                <c:pt idx="2715">
                  <c:v>22.1</c:v>
                </c:pt>
                <c:pt idx="2716">
                  <c:v>19.5</c:v>
                </c:pt>
                <c:pt idx="2717">
                  <c:v>22.4</c:v>
                </c:pt>
                <c:pt idx="2718">
                  <c:v>19.600000000000001</c:v>
                </c:pt>
                <c:pt idx="2719">
                  <c:v>24.9</c:v>
                </c:pt>
                <c:pt idx="2720">
                  <c:v>20.2</c:v>
                </c:pt>
                <c:pt idx="2721">
                  <c:v>17</c:v>
                </c:pt>
                <c:pt idx="2722">
                  <c:v>22</c:v>
                </c:pt>
                <c:pt idx="2723">
                  <c:v>19.2</c:v>
                </c:pt>
                <c:pt idx="2724">
                  <c:v>22.4</c:v>
                </c:pt>
                <c:pt idx="2725">
                  <c:v>23.4</c:v>
                </c:pt>
                <c:pt idx="2726">
                  <c:v>31</c:v>
                </c:pt>
                <c:pt idx="2727">
                  <c:v>26.1</c:v>
                </c:pt>
                <c:pt idx="2728">
                  <c:v>18.600000000000001</c:v>
                </c:pt>
                <c:pt idx="2729">
                  <c:v>21.8</c:v>
                </c:pt>
                <c:pt idx="2730">
                  <c:v>19.100000000000001</c:v>
                </c:pt>
                <c:pt idx="2731">
                  <c:v>20</c:v>
                </c:pt>
                <c:pt idx="2732">
                  <c:v>14.6</c:v>
                </c:pt>
                <c:pt idx="2733">
                  <c:v>31</c:v>
                </c:pt>
                <c:pt idx="2734">
                  <c:v>15</c:v>
                </c:pt>
                <c:pt idx="2735">
                  <c:v>10.8</c:v>
                </c:pt>
                <c:pt idx="2736">
                  <c:v>12.7</c:v>
                </c:pt>
                <c:pt idx="2737">
                  <c:v>15.7</c:v>
                </c:pt>
                <c:pt idx="2738">
                  <c:v>20.6</c:v>
                </c:pt>
                <c:pt idx="2739">
                  <c:v>19.8</c:v>
                </c:pt>
                <c:pt idx="2740">
                  <c:v>23.2</c:v>
                </c:pt>
                <c:pt idx="2741">
                  <c:v>21.8</c:v>
                </c:pt>
                <c:pt idx="2742">
                  <c:v>23.4</c:v>
                </c:pt>
                <c:pt idx="2743">
                  <c:v>21.7</c:v>
                </c:pt>
                <c:pt idx="2744">
                  <c:v>24</c:v>
                </c:pt>
                <c:pt idx="2745">
                  <c:v>24.8</c:v>
                </c:pt>
                <c:pt idx="2746">
                  <c:v>24.9</c:v>
                </c:pt>
                <c:pt idx="2747">
                  <c:v>19.7</c:v>
                </c:pt>
                <c:pt idx="2748">
                  <c:v>22.8</c:v>
                </c:pt>
                <c:pt idx="2749">
                  <c:v>20.9</c:v>
                </c:pt>
                <c:pt idx="2750">
                  <c:v>20.9</c:v>
                </c:pt>
                <c:pt idx="2751">
                  <c:v>15.7</c:v>
                </c:pt>
                <c:pt idx="2752">
                  <c:v>21</c:v>
                </c:pt>
                <c:pt idx="2753">
                  <c:v>21.4</c:v>
                </c:pt>
                <c:pt idx="2754">
                  <c:v>23.1</c:v>
                </c:pt>
                <c:pt idx="2755">
                  <c:v>25.4</c:v>
                </c:pt>
                <c:pt idx="2756">
                  <c:v>23.6</c:v>
                </c:pt>
                <c:pt idx="2757">
                  <c:v>23.9</c:v>
                </c:pt>
                <c:pt idx="2758">
                  <c:v>28.1</c:v>
                </c:pt>
                <c:pt idx="2759">
                  <c:v>30.6</c:v>
                </c:pt>
                <c:pt idx="2760">
                  <c:v>29.5</c:v>
                </c:pt>
                <c:pt idx="2761">
                  <c:v>27.7</c:v>
                </c:pt>
                <c:pt idx="2762">
                  <c:v>23.6</c:v>
                </c:pt>
                <c:pt idx="2763">
                  <c:v>29.3</c:v>
                </c:pt>
                <c:pt idx="2764">
                  <c:v>28.8</c:v>
                </c:pt>
                <c:pt idx="2765">
                  <c:v>27.9</c:v>
                </c:pt>
                <c:pt idx="2766">
                  <c:v>25.1</c:v>
                </c:pt>
                <c:pt idx="2767">
                  <c:v>21</c:v>
                </c:pt>
                <c:pt idx="2768">
                  <c:v>23</c:v>
                </c:pt>
                <c:pt idx="2769">
                  <c:v>24.2</c:v>
                </c:pt>
                <c:pt idx="2770">
                  <c:v>32.5</c:v>
                </c:pt>
                <c:pt idx="2771">
                  <c:v>24.7</c:v>
                </c:pt>
                <c:pt idx="2772">
                  <c:v>25</c:v>
                </c:pt>
                <c:pt idx="2773">
                  <c:v>27.2</c:v>
                </c:pt>
                <c:pt idx="2774">
                  <c:v>25.1</c:v>
                </c:pt>
                <c:pt idx="2775">
                  <c:v>23.2</c:v>
                </c:pt>
                <c:pt idx="2776">
                  <c:v>17</c:v>
                </c:pt>
                <c:pt idx="2777">
                  <c:v>22</c:v>
                </c:pt>
                <c:pt idx="2778">
                  <c:v>20</c:v>
                </c:pt>
                <c:pt idx="2779">
                  <c:v>18.899999999999999</c:v>
                </c:pt>
                <c:pt idx="2780">
                  <c:v>19.600000000000001</c:v>
                </c:pt>
                <c:pt idx="2781">
                  <c:v>18.3</c:v>
                </c:pt>
                <c:pt idx="2782">
                  <c:v>13.7</c:v>
                </c:pt>
                <c:pt idx="2783">
                  <c:v>20.399999999999999</c:v>
                </c:pt>
                <c:pt idx="2784">
                  <c:v>24.8</c:v>
                </c:pt>
                <c:pt idx="2785">
                  <c:v>20.100000000000001</c:v>
                </c:pt>
                <c:pt idx="2786">
                  <c:v>18.399999999999999</c:v>
                </c:pt>
                <c:pt idx="2787">
                  <c:v>16.899999999999999</c:v>
                </c:pt>
                <c:pt idx="2788">
                  <c:v>17.2</c:v>
                </c:pt>
                <c:pt idx="2789">
                  <c:v>20.2</c:v>
                </c:pt>
                <c:pt idx="2790">
                  <c:v>22.7</c:v>
                </c:pt>
                <c:pt idx="2791">
                  <c:v>22.7</c:v>
                </c:pt>
                <c:pt idx="2792">
                  <c:v>22.2</c:v>
                </c:pt>
                <c:pt idx="2793">
                  <c:v>23.7</c:v>
                </c:pt>
                <c:pt idx="2794">
                  <c:v>20.7</c:v>
                </c:pt>
                <c:pt idx="2795">
                  <c:v>21.1</c:v>
                </c:pt>
                <c:pt idx="2796">
                  <c:v>22.5</c:v>
                </c:pt>
                <c:pt idx="2797">
                  <c:v>21.1</c:v>
                </c:pt>
                <c:pt idx="2798">
                  <c:v>21.6</c:v>
                </c:pt>
                <c:pt idx="2799">
                  <c:v>18.2</c:v>
                </c:pt>
                <c:pt idx="2800">
                  <c:v>16.2</c:v>
                </c:pt>
                <c:pt idx="2801">
                  <c:v>14.1</c:v>
                </c:pt>
                <c:pt idx="2802">
                  <c:v>16.7</c:v>
                </c:pt>
                <c:pt idx="2803">
                  <c:v>16.7</c:v>
                </c:pt>
                <c:pt idx="2804">
                  <c:v>21.7</c:v>
                </c:pt>
                <c:pt idx="2805">
                  <c:v>23.9</c:v>
                </c:pt>
                <c:pt idx="2806">
                  <c:v>22.9</c:v>
                </c:pt>
                <c:pt idx="2807">
                  <c:v>21.2</c:v>
                </c:pt>
                <c:pt idx="2808">
                  <c:v>11.2</c:v>
                </c:pt>
                <c:pt idx="2809">
                  <c:v>10.5</c:v>
                </c:pt>
                <c:pt idx="2810">
                  <c:v>12.3</c:v>
                </c:pt>
                <c:pt idx="2811">
                  <c:v>14.1</c:v>
                </c:pt>
                <c:pt idx="2812">
                  <c:v>15.9</c:v>
                </c:pt>
                <c:pt idx="2813">
                  <c:v>17.600000000000001</c:v>
                </c:pt>
                <c:pt idx="2814">
                  <c:v>15.2</c:v>
                </c:pt>
                <c:pt idx="2815">
                  <c:v>14.8</c:v>
                </c:pt>
                <c:pt idx="2816">
                  <c:v>14.8</c:v>
                </c:pt>
                <c:pt idx="2817">
                  <c:v>13.1</c:v>
                </c:pt>
                <c:pt idx="2818">
                  <c:v>14.3</c:v>
                </c:pt>
                <c:pt idx="2819">
                  <c:v>12.5</c:v>
                </c:pt>
                <c:pt idx="2820">
                  <c:v>15.1</c:v>
                </c:pt>
                <c:pt idx="2821">
                  <c:v>15.6</c:v>
                </c:pt>
                <c:pt idx="2822">
                  <c:v>17.5</c:v>
                </c:pt>
                <c:pt idx="2823">
                  <c:v>14.5</c:v>
                </c:pt>
                <c:pt idx="2824">
                  <c:v>10.7</c:v>
                </c:pt>
                <c:pt idx="2825">
                  <c:v>9.1</c:v>
                </c:pt>
                <c:pt idx="2826">
                  <c:v>0</c:v>
                </c:pt>
                <c:pt idx="2827">
                  <c:v>12.6</c:v>
                </c:pt>
                <c:pt idx="2828">
                  <c:v>13.4</c:v>
                </c:pt>
                <c:pt idx="2829">
                  <c:v>12.5</c:v>
                </c:pt>
                <c:pt idx="2830">
                  <c:v>13.1</c:v>
                </c:pt>
                <c:pt idx="2831">
                  <c:v>12.8</c:v>
                </c:pt>
                <c:pt idx="2832">
                  <c:v>11.6</c:v>
                </c:pt>
                <c:pt idx="2833">
                  <c:v>11.9</c:v>
                </c:pt>
                <c:pt idx="2834">
                  <c:v>15.6</c:v>
                </c:pt>
                <c:pt idx="2835">
                  <c:v>16.2</c:v>
                </c:pt>
                <c:pt idx="2836">
                  <c:v>15.7</c:v>
                </c:pt>
                <c:pt idx="2837">
                  <c:v>15</c:v>
                </c:pt>
                <c:pt idx="2838">
                  <c:v>12.2</c:v>
                </c:pt>
                <c:pt idx="2839">
                  <c:v>11.1</c:v>
                </c:pt>
                <c:pt idx="2840">
                  <c:v>14.3</c:v>
                </c:pt>
                <c:pt idx="2841">
                  <c:v>10.7</c:v>
                </c:pt>
                <c:pt idx="2842">
                  <c:v>10.3</c:v>
                </c:pt>
                <c:pt idx="2843">
                  <c:v>11</c:v>
                </c:pt>
                <c:pt idx="2844">
                  <c:v>8.6</c:v>
                </c:pt>
                <c:pt idx="2845">
                  <c:v>8.9</c:v>
                </c:pt>
                <c:pt idx="2846">
                  <c:v>11.7</c:v>
                </c:pt>
                <c:pt idx="2847">
                  <c:v>14</c:v>
                </c:pt>
                <c:pt idx="2848">
                  <c:v>8</c:v>
                </c:pt>
                <c:pt idx="2849">
                  <c:v>14</c:v>
                </c:pt>
                <c:pt idx="2850">
                  <c:v>12.2</c:v>
                </c:pt>
                <c:pt idx="2851">
                  <c:v>13.7</c:v>
                </c:pt>
                <c:pt idx="2852">
                  <c:v>16.8</c:v>
                </c:pt>
                <c:pt idx="2853">
                  <c:v>12.1</c:v>
                </c:pt>
                <c:pt idx="2854">
                  <c:v>16.899999999999999</c:v>
                </c:pt>
                <c:pt idx="2855">
                  <c:v>15</c:v>
                </c:pt>
                <c:pt idx="2856">
                  <c:v>12.5</c:v>
                </c:pt>
                <c:pt idx="2857">
                  <c:v>13.1</c:v>
                </c:pt>
                <c:pt idx="2858">
                  <c:v>12.2</c:v>
                </c:pt>
                <c:pt idx="2859">
                  <c:v>9.1</c:v>
                </c:pt>
                <c:pt idx="2860">
                  <c:v>9.5</c:v>
                </c:pt>
                <c:pt idx="2861">
                  <c:v>10</c:v>
                </c:pt>
                <c:pt idx="2862">
                  <c:v>6.9</c:v>
                </c:pt>
                <c:pt idx="2863">
                  <c:v>10.199999999999999</c:v>
                </c:pt>
                <c:pt idx="2864">
                  <c:v>4.5999999999999996</c:v>
                </c:pt>
                <c:pt idx="2865">
                  <c:v>6</c:v>
                </c:pt>
                <c:pt idx="2866">
                  <c:v>5.8</c:v>
                </c:pt>
                <c:pt idx="2867">
                  <c:v>7.2</c:v>
                </c:pt>
                <c:pt idx="2868">
                  <c:v>6.2</c:v>
                </c:pt>
                <c:pt idx="2869">
                  <c:v>8</c:v>
                </c:pt>
                <c:pt idx="2870">
                  <c:v>4</c:v>
                </c:pt>
                <c:pt idx="2871">
                  <c:v>3.5</c:v>
                </c:pt>
                <c:pt idx="2872">
                  <c:v>5.6</c:v>
                </c:pt>
                <c:pt idx="2873">
                  <c:v>5</c:v>
                </c:pt>
                <c:pt idx="2874">
                  <c:v>5</c:v>
                </c:pt>
                <c:pt idx="2875">
                  <c:v>6.2</c:v>
                </c:pt>
                <c:pt idx="2876">
                  <c:v>6.7</c:v>
                </c:pt>
                <c:pt idx="2877">
                  <c:v>6</c:v>
                </c:pt>
                <c:pt idx="2878">
                  <c:v>5.5</c:v>
                </c:pt>
                <c:pt idx="2879">
                  <c:v>3.8</c:v>
                </c:pt>
                <c:pt idx="2880">
                  <c:v>1.2</c:v>
                </c:pt>
                <c:pt idx="2881">
                  <c:v>-1.2</c:v>
                </c:pt>
                <c:pt idx="2882">
                  <c:v>2</c:v>
                </c:pt>
                <c:pt idx="2883">
                  <c:v>6</c:v>
                </c:pt>
                <c:pt idx="2884">
                  <c:v>5</c:v>
                </c:pt>
                <c:pt idx="2885">
                  <c:v>0</c:v>
                </c:pt>
                <c:pt idx="2886">
                  <c:v>-1.7</c:v>
                </c:pt>
                <c:pt idx="2887">
                  <c:v>2.5</c:v>
                </c:pt>
                <c:pt idx="2888">
                  <c:v>8.6</c:v>
                </c:pt>
                <c:pt idx="2889">
                  <c:v>4.4000000000000004</c:v>
                </c:pt>
                <c:pt idx="2890">
                  <c:v>3</c:v>
                </c:pt>
                <c:pt idx="2891">
                  <c:v>6.3</c:v>
                </c:pt>
                <c:pt idx="2892">
                  <c:v>-1.2</c:v>
                </c:pt>
                <c:pt idx="2893">
                  <c:v>-2.2000000000000002</c:v>
                </c:pt>
                <c:pt idx="2894">
                  <c:v>1.6</c:v>
                </c:pt>
                <c:pt idx="2895">
                  <c:v>4</c:v>
                </c:pt>
                <c:pt idx="2896">
                  <c:v>2</c:v>
                </c:pt>
                <c:pt idx="2897">
                  <c:v>2</c:v>
                </c:pt>
                <c:pt idx="2898">
                  <c:v>3.7</c:v>
                </c:pt>
                <c:pt idx="2899">
                  <c:v>6</c:v>
                </c:pt>
                <c:pt idx="2900">
                  <c:v>4.2</c:v>
                </c:pt>
                <c:pt idx="2901">
                  <c:v>2.5</c:v>
                </c:pt>
                <c:pt idx="2902">
                  <c:v>0</c:v>
                </c:pt>
                <c:pt idx="2903">
                  <c:v>1.6</c:v>
                </c:pt>
                <c:pt idx="2904">
                  <c:v>0</c:v>
                </c:pt>
                <c:pt idx="2905">
                  <c:v>5.0999999999999996</c:v>
                </c:pt>
                <c:pt idx="2906">
                  <c:v>8.6</c:v>
                </c:pt>
                <c:pt idx="2907">
                  <c:v>7.8</c:v>
                </c:pt>
                <c:pt idx="2908">
                  <c:v>7</c:v>
                </c:pt>
                <c:pt idx="2909">
                  <c:v>5.3</c:v>
                </c:pt>
                <c:pt idx="2910">
                  <c:v>2</c:v>
                </c:pt>
                <c:pt idx="2911">
                  <c:v>7.3</c:v>
                </c:pt>
                <c:pt idx="2912">
                  <c:v>7</c:v>
                </c:pt>
                <c:pt idx="2913">
                  <c:v>3.5</c:v>
                </c:pt>
                <c:pt idx="2914">
                  <c:v>12.3</c:v>
                </c:pt>
                <c:pt idx="2915">
                  <c:v>9.3000000000000007</c:v>
                </c:pt>
                <c:pt idx="2916">
                  <c:v>2.1</c:v>
                </c:pt>
                <c:pt idx="2917">
                  <c:v>5.5</c:v>
                </c:pt>
                <c:pt idx="2918">
                  <c:v>4.9000000000000004</c:v>
                </c:pt>
                <c:pt idx="2919">
                  <c:v>3.9</c:v>
                </c:pt>
                <c:pt idx="2920">
                  <c:v>3.8</c:v>
                </c:pt>
                <c:pt idx="2921">
                  <c:v>5.2</c:v>
                </c:pt>
                <c:pt idx="2922">
                  <c:v>4.3</c:v>
                </c:pt>
                <c:pt idx="2923">
                  <c:v>4.0999999999999996</c:v>
                </c:pt>
                <c:pt idx="2924">
                  <c:v>5.2</c:v>
                </c:pt>
                <c:pt idx="2925">
                  <c:v>7.2</c:v>
                </c:pt>
                <c:pt idx="2926">
                  <c:v>5.6</c:v>
                </c:pt>
                <c:pt idx="2927">
                  <c:v>4.3</c:v>
                </c:pt>
                <c:pt idx="2928">
                  <c:v>9.1999999999999993</c:v>
                </c:pt>
                <c:pt idx="2929">
                  <c:v>6.2</c:v>
                </c:pt>
                <c:pt idx="2930">
                  <c:v>7.6</c:v>
                </c:pt>
                <c:pt idx="2931">
                  <c:v>5.7</c:v>
                </c:pt>
                <c:pt idx="2932">
                  <c:v>4.3</c:v>
                </c:pt>
                <c:pt idx="2933">
                  <c:v>5.7</c:v>
                </c:pt>
                <c:pt idx="2934">
                  <c:v>0.4</c:v>
                </c:pt>
                <c:pt idx="2935">
                  <c:v>1.7</c:v>
                </c:pt>
                <c:pt idx="2936">
                  <c:v>0.7</c:v>
                </c:pt>
                <c:pt idx="2937">
                  <c:v>0.5</c:v>
                </c:pt>
                <c:pt idx="2938">
                  <c:v>4</c:v>
                </c:pt>
                <c:pt idx="2939">
                  <c:v>4.3</c:v>
                </c:pt>
                <c:pt idx="2940">
                  <c:v>2</c:v>
                </c:pt>
                <c:pt idx="2941">
                  <c:v>-2</c:v>
                </c:pt>
                <c:pt idx="2942">
                  <c:v>-2</c:v>
                </c:pt>
                <c:pt idx="2943">
                  <c:v>-2.4</c:v>
                </c:pt>
                <c:pt idx="2944">
                  <c:v>-4</c:v>
                </c:pt>
                <c:pt idx="2945">
                  <c:v>-5</c:v>
                </c:pt>
                <c:pt idx="2946">
                  <c:v>-9</c:v>
                </c:pt>
                <c:pt idx="2947">
                  <c:v>-10</c:v>
                </c:pt>
                <c:pt idx="2948">
                  <c:v>-1</c:v>
                </c:pt>
                <c:pt idx="2949">
                  <c:v>-1.4</c:v>
                </c:pt>
                <c:pt idx="2950">
                  <c:v>-4</c:v>
                </c:pt>
                <c:pt idx="2951">
                  <c:v>-4</c:v>
                </c:pt>
                <c:pt idx="2952">
                  <c:v>-3</c:v>
                </c:pt>
                <c:pt idx="2953">
                  <c:v>0</c:v>
                </c:pt>
                <c:pt idx="2954">
                  <c:v>2</c:v>
                </c:pt>
                <c:pt idx="2955">
                  <c:v>3</c:v>
                </c:pt>
                <c:pt idx="2956">
                  <c:v>3</c:v>
                </c:pt>
                <c:pt idx="2957">
                  <c:v>3</c:v>
                </c:pt>
                <c:pt idx="2958">
                  <c:v>8</c:v>
                </c:pt>
                <c:pt idx="2959">
                  <c:v>10.7</c:v>
                </c:pt>
                <c:pt idx="2960">
                  <c:v>7.4</c:v>
                </c:pt>
                <c:pt idx="2961">
                  <c:v>7.4</c:v>
                </c:pt>
                <c:pt idx="2962">
                  <c:v>6.2</c:v>
                </c:pt>
                <c:pt idx="2963">
                  <c:v>4</c:v>
                </c:pt>
                <c:pt idx="2964">
                  <c:v>6</c:v>
                </c:pt>
                <c:pt idx="2965">
                  <c:v>8.3000000000000007</c:v>
                </c:pt>
                <c:pt idx="2966">
                  <c:v>3.6</c:v>
                </c:pt>
                <c:pt idx="2967">
                  <c:v>12.3</c:v>
                </c:pt>
                <c:pt idx="2968">
                  <c:v>8</c:v>
                </c:pt>
                <c:pt idx="2969">
                  <c:v>5</c:v>
                </c:pt>
                <c:pt idx="2970">
                  <c:v>4</c:v>
                </c:pt>
                <c:pt idx="2971">
                  <c:v>3</c:v>
                </c:pt>
                <c:pt idx="2972">
                  <c:v>8.3000000000000007</c:v>
                </c:pt>
                <c:pt idx="2973">
                  <c:v>10</c:v>
                </c:pt>
                <c:pt idx="2974">
                  <c:v>8</c:v>
                </c:pt>
                <c:pt idx="2975">
                  <c:v>8.1</c:v>
                </c:pt>
                <c:pt idx="2976">
                  <c:v>10.4</c:v>
                </c:pt>
                <c:pt idx="2977">
                  <c:v>10.7</c:v>
                </c:pt>
                <c:pt idx="2978">
                  <c:v>11.6</c:v>
                </c:pt>
                <c:pt idx="2979">
                  <c:v>9.9</c:v>
                </c:pt>
                <c:pt idx="2980">
                  <c:v>6.1</c:v>
                </c:pt>
                <c:pt idx="2981">
                  <c:v>6.6</c:v>
                </c:pt>
                <c:pt idx="2982">
                  <c:v>6.7</c:v>
                </c:pt>
                <c:pt idx="2983">
                  <c:v>9.8000000000000007</c:v>
                </c:pt>
                <c:pt idx="2984">
                  <c:v>8.9</c:v>
                </c:pt>
                <c:pt idx="2985">
                  <c:v>8.6999999999999993</c:v>
                </c:pt>
                <c:pt idx="2986">
                  <c:v>6.2</c:v>
                </c:pt>
                <c:pt idx="2987">
                  <c:v>12</c:v>
                </c:pt>
                <c:pt idx="2988">
                  <c:v>10.3</c:v>
                </c:pt>
                <c:pt idx="2989">
                  <c:v>14.9</c:v>
                </c:pt>
                <c:pt idx="2990">
                  <c:v>17.7</c:v>
                </c:pt>
                <c:pt idx="2991">
                  <c:v>11.5</c:v>
                </c:pt>
                <c:pt idx="2992">
                  <c:v>12.2</c:v>
                </c:pt>
                <c:pt idx="2993">
                  <c:v>14.6</c:v>
                </c:pt>
                <c:pt idx="2994">
                  <c:v>8.6999999999999993</c:v>
                </c:pt>
                <c:pt idx="2995">
                  <c:v>9.8000000000000007</c:v>
                </c:pt>
                <c:pt idx="2996">
                  <c:v>9.6</c:v>
                </c:pt>
                <c:pt idx="2997">
                  <c:v>9.8000000000000007</c:v>
                </c:pt>
                <c:pt idx="2998">
                  <c:v>9.8000000000000007</c:v>
                </c:pt>
                <c:pt idx="2999">
                  <c:v>9.3000000000000007</c:v>
                </c:pt>
                <c:pt idx="3000">
                  <c:v>16.5</c:v>
                </c:pt>
                <c:pt idx="3001">
                  <c:v>7.6</c:v>
                </c:pt>
                <c:pt idx="3002">
                  <c:v>9.9</c:v>
                </c:pt>
                <c:pt idx="3003">
                  <c:v>8.9</c:v>
                </c:pt>
                <c:pt idx="3004">
                  <c:v>9.5</c:v>
                </c:pt>
                <c:pt idx="3005">
                  <c:v>9.9</c:v>
                </c:pt>
                <c:pt idx="3006">
                  <c:v>9.8000000000000007</c:v>
                </c:pt>
                <c:pt idx="3007">
                  <c:v>9.9</c:v>
                </c:pt>
                <c:pt idx="3008">
                  <c:v>7.3</c:v>
                </c:pt>
                <c:pt idx="3009">
                  <c:v>11.9</c:v>
                </c:pt>
                <c:pt idx="3010">
                  <c:v>15.3</c:v>
                </c:pt>
                <c:pt idx="3011">
                  <c:v>12.4</c:v>
                </c:pt>
                <c:pt idx="3012">
                  <c:v>9.4</c:v>
                </c:pt>
                <c:pt idx="3013">
                  <c:v>12.4</c:v>
                </c:pt>
                <c:pt idx="3014">
                  <c:v>12.1</c:v>
                </c:pt>
                <c:pt idx="3015">
                  <c:v>7.1</c:v>
                </c:pt>
                <c:pt idx="3016">
                  <c:v>8.4</c:v>
                </c:pt>
                <c:pt idx="3017">
                  <c:v>12.8</c:v>
                </c:pt>
                <c:pt idx="3018">
                  <c:v>17.3</c:v>
                </c:pt>
                <c:pt idx="3019">
                  <c:v>11.3</c:v>
                </c:pt>
                <c:pt idx="3020">
                  <c:v>10.4</c:v>
                </c:pt>
                <c:pt idx="3021">
                  <c:v>10.1</c:v>
                </c:pt>
                <c:pt idx="3022">
                  <c:v>11.9</c:v>
                </c:pt>
                <c:pt idx="3023">
                  <c:v>12</c:v>
                </c:pt>
                <c:pt idx="3024">
                  <c:v>0</c:v>
                </c:pt>
                <c:pt idx="3025">
                  <c:v>0</c:v>
                </c:pt>
                <c:pt idx="3026">
                  <c:v>10.8</c:v>
                </c:pt>
                <c:pt idx="3027">
                  <c:v>12.2</c:v>
                </c:pt>
                <c:pt idx="3028">
                  <c:v>14.1</c:v>
                </c:pt>
                <c:pt idx="3029">
                  <c:v>9.5</c:v>
                </c:pt>
                <c:pt idx="3030">
                  <c:v>14</c:v>
                </c:pt>
                <c:pt idx="3031">
                  <c:v>18.3</c:v>
                </c:pt>
                <c:pt idx="3032">
                  <c:v>13.2</c:v>
                </c:pt>
                <c:pt idx="3033">
                  <c:v>18.100000000000001</c:v>
                </c:pt>
                <c:pt idx="3034">
                  <c:v>14.6</c:v>
                </c:pt>
                <c:pt idx="3035">
                  <c:v>10.8</c:v>
                </c:pt>
                <c:pt idx="3036">
                  <c:v>19.100000000000001</c:v>
                </c:pt>
                <c:pt idx="3037">
                  <c:v>20.2</c:v>
                </c:pt>
                <c:pt idx="3038">
                  <c:v>20</c:v>
                </c:pt>
                <c:pt idx="3039">
                  <c:v>19</c:v>
                </c:pt>
                <c:pt idx="3040">
                  <c:v>19.899999999999999</c:v>
                </c:pt>
                <c:pt idx="3041">
                  <c:v>19.100000000000001</c:v>
                </c:pt>
                <c:pt idx="3042">
                  <c:v>14.9</c:v>
                </c:pt>
                <c:pt idx="3043">
                  <c:v>10.4</c:v>
                </c:pt>
                <c:pt idx="3044">
                  <c:v>13.4</c:v>
                </c:pt>
                <c:pt idx="3045">
                  <c:v>10.5</c:v>
                </c:pt>
                <c:pt idx="3046">
                  <c:v>12.4</c:v>
                </c:pt>
                <c:pt idx="3047">
                  <c:v>15.6</c:v>
                </c:pt>
                <c:pt idx="3048">
                  <c:v>14.4</c:v>
                </c:pt>
                <c:pt idx="3049">
                  <c:v>12.7</c:v>
                </c:pt>
                <c:pt idx="3050">
                  <c:v>15.4</c:v>
                </c:pt>
                <c:pt idx="3051">
                  <c:v>14.9</c:v>
                </c:pt>
                <c:pt idx="3052">
                  <c:v>11.3</c:v>
                </c:pt>
                <c:pt idx="3053">
                  <c:v>12.1</c:v>
                </c:pt>
                <c:pt idx="3054">
                  <c:v>12.8</c:v>
                </c:pt>
                <c:pt idx="3055">
                  <c:v>11.2</c:v>
                </c:pt>
                <c:pt idx="3056">
                  <c:v>12.5</c:v>
                </c:pt>
                <c:pt idx="3057">
                  <c:v>16.399999999999999</c:v>
                </c:pt>
                <c:pt idx="3058">
                  <c:v>17.5</c:v>
                </c:pt>
                <c:pt idx="3059">
                  <c:v>19.8</c:v>
                </c:pt>
                <c:pt idx="3060">
                  <c:v>15.4</c:v>
                </c:pt>
                <c:pt idx="3061">
                  <c:v>23.7</c:v>
                </c:pt>
                <c:pt idx="3062">
                  <c:v>26.6</c:v>
                </c:pt>
                <c:pt idx="3063">
                  <c:v>26.3</c:v>
                </c:pt>
                <c:pt idx="3064">
                  <c:v>17.8</c:v>
                </c:pt>
                <c:pt idx="3065">
                  <c:v>19.5</c:v>
                </c:pt>
                <c:pt idx="3066">
                  <c:v>19.600000000000001</c:v>
                </c:pt>
                <c:pt idx="3067">
                  <c:v>22.1</c:v>
                </c:pt>
                <c:pt idx="3068">
                  <c:v>16.100000000000001</c:v>
                </c:pt>
                <c:pt idx="3069">
                  <c:v>11.8</c:v>
                </c:pt>
                <c:pt idx="3070">
                  <c:v>13</c:v>
                </c:pt>
                <c:pt idx="3071">
                  <c:v>17.7</c:v>
                </c:pt>
                <c:pt idx="3072">
                  <c:v>16.2</c:v>
                </c:pt>
                <c:pt idx="3073">
                  <c:v>13.4</c:v>
                </c:pt>
                <c:pt idx="3074">
                  <c:v>18.3</c:v>
                </c:pt>
                <c:pt idx="3075">
                  <c:v>20.3</c:v>
                </c:pt>
                <c:pt idx="3076">
                  <c:v>23.2</c:v>
                </c:pt>
                <c:pt idx="3077">
                  <c:v>16.100000000000001</c:v>
                </c:pt>
                <c:pt idx="3078">
                  <c:v>19.899999999999999</c:v>
                </c:pt>
                <c:pt idx="3079">
                  <c:v>23.8</c:v>
                </c:pt>
                <c:pt idx="3080">
                  <c:v>26.4</c:v>
                </c:pt>
                <c:pt idx="3081">
                  <c:v>22.8</c:v>
                </c:pt>
                <c:pt idx="3082">
                  <c:v>25.2</c:v>
                </c:pt>
                <c:pt idx="3083">
                  <c:v>20.2</c:v>
                </c:pt>
                <c:pt idx="3084">
                  <c:v>20</c:v>
                </c:pt>
                <c:pt idx="3085">
                  <c:v>18.8</c:v>
                </c:pt>
                <c:pt idx="3086">
                  <c:v>18.5</c:v>
                </c:pt>
                <c:pt idx="3087">
                  <c:v>20.3</c:v>
                </c:pt>
                <c:pt idx="3088">
                  <c:v>16.2</c:v>
                </c:pt>
                <c:pt idx="3089">
                  <c:v>21</c:v>
                </c:pt>
                <c:pt idx="3090">
                  <c:v>19.3</c:v>
                </c:pt>
                <c:pt idx="3091">
                  <c:v>15.1</c:v>
                </c:pt>
                <c:pt idx="3092">
                  <c:v>18</c:v>
                </c:pt>
                <c:pt idx="3093">
                  <c:v>17</c:v>
                </c:pt>
                <c:pt idx="3094">
                  <c:v>17</c:v>
                </c:pt>
                <c:pt idx="3095">
                  <c:v>18</c:v>
                </c:pt>
                <c:pt idx="3096">
                  <c:v>16</c:v>
                </c:pt>
                <c:pt idx="3097">
                  <c:v>19</c:v>
                </c:pt>
                <c:pt idx="3098">
                  <c:v>18.600000000000001</c:v>
                </c:pt>
                <c:pt idx="3099">
                  <c:v>20.6</c:v>
                </c:pt>
                <c:pt idx="3100">
                  <c:v>19.8</c:v>
                </c:pt>
                <c:pt idx="3101">
                  <c:v>17</c:v>
                </c:pt>
                <c:pt idx="3102">
                  <c:v>20</c:v>
                </c:pt>
                <c:pt idx="3103">
                  <c:v>15.4</c:v>
                </c:pt>
                <c:pt idx="3104">
                  <c:v>17.899999999999999</c:v>
                </c:pt>
                <c:pt idx="3105">
                  <c:v>20.100000000000001</c:v>
                </c:pt>
                <c:pt idx="3106">
                  <c:v>26.4</c:v>
                </c:pt>
                <c:pt idx="3107">
                  <c:v>26.1</c:v>
                </c:pt>
                <c:pt idx="3108">
                  <c:v>28</c:v>
                </c:pt>
                <c:pt idx="3109">
                  <c:v>24</c:v>
                </c:pt>
                <c:pt idx="3110">
                  <c:v>17.3</c:v>
                </c:pt>
                <c:pt idx="3111">
                  <c:v>26.4</c:v>
                </c:pt>
                <c:pt idx="3112">
                  <c:v>25.9</c:v>
                </c:pt>
                <c:pt idx="3113">
                  <c:v>24.4</c:v>
                </c:pt>
                <c:pt idx="3114">
                  <c:v>21.8</c:v>
                </c:pt>
                <c:pt idx="3115">
                  <c:v>17.100000000000001</c:v>
                </c:pt>
                <c:pt idx="3116">
                  <c:v>21</c:v>
                </c:pt>
                <c:pt idx="3117">
                  <c:v>25</c:v>
                </c:pt>
                <c:pt idx="3118">
                  <c:v>24</c:v>
                </c:pt>
                <c:pt idx="3119">
                  <c:v>26</c:v>
                </c:pt>
                <c:pt idx="3120">
                  <c:v>29</c:v>
                </c:pt>
                <c:pt idx="3121">
                  <c:v>25</c:v>
                </c:pt>
                <c:pt idx="3122">
                  <c:v>30</c:v>
                </c:pt>
                <c:pt idx="3123">
                  <c:v>28</c:v>
                </c:pt>
                <c:pt idx="3124">
                  <c:v>28</c:v>
                </c:pt>
                <c:pt idx="3125">
                  <c:v>27</c:v>
                </c:pt>
                <c:pt idx="3126">
                  <c:v>25.4</c:v>
                </c:pt>
                <c:pt idx="3127">
                  <c:v>23.3</c:v>
                </c:pt>
                <c:pt idx="3128">
                  <c:v>22.2</c:v>
                </c:pt>
                <c:pt idx="3129">
                  <c:v>26.4</c:v>
                </c:pt>
                <c:pt idx="3130">
                  <c:v>25.3</c:v>
                </c:pt>
                <c:pt idx="3131">
                  <c:v>27.3</c:v>
                </c:pt>
                <c:pt idx="3132">
                  <c:v>21.8</c:v>
                </c:pt>
                <c:pt idx="3133">
                  <c:v>22.8</c:v>
                </c:pt>
                <c:pt idx="3134">
                  <c:v>26.1</c:v>
                </c:pt>
                <c:pt idx="3135">
                  <c:v>26.1</c:v>
                </c:pt>
                <c:pt idx="3136">
                  <c:v>25.2</c:v>
                </c:pt>
                <c:pt idx="3137">
                  <c:v>21.2</c:v>
                </c:pt>
                <c:pt idx="3138">
                  <c:v>21.4</c:v>
                </c:pt>
                <c:pt idx="3139">
                  <c:v>22.2</c:v>
                </c:pt>
                <c:pt idx="3140">
                  <c:v>18.3</c:v>
                </c:pt>
                <c:pt idx="3141">
                  <c:v>23.1</c:v>
                </c:pt>
                <c:pt idx="3142">
                  <c:v>21.8</c:v>
                </c:pt>
                <c:pt idx="3143">
                  <c:v>22.7</c:v>
                </c:pt>
                <c:pt idx="3144">
                  <c:v>20.100000000000001</c:v>
                </c:pt>
                <c:pt idx="3145">
                  <c:v>18</c:v>
                </c:pt>
                <c:pt idx="3146">
                  <c:v>20.8</c:v>
                </c:pt>
                <c:pt idx="3147">
                  <c:v>20.100000000000001</c:v>
                </c:pt>
                <c:pt idx="3148">
                  <c:v>19.2</c:v>
                </c:pt>
                <c:pt idx="3149">
                  <c:v>16.5</c:v>
                </c:pt>
                <c:pt idx="3150">
                  <c:v>17.5</c:v>
                </c:pt>
                <c:pt idx="3151">
                  <c:v>14.6</c:v>
                </c:pt>
                <c:pt idx="3152">
                  <c:v>16.600000000000001</c:v>
                </c:pt>
                <c:pt idx="3153">
                  <c:v>15.8</c:v>
                </c:pt>
                <c:pt idx="3154">
                  <c:v>15.9</c:v>
                </c:pt>
                <c:pt idx="3155">
                  <c:v>17.600000000000001</c:v>
                </c:pt>
                <c:pt idx="3156">
                  <c:v>0</c:v>
                </c:pt>
                <c:pt idx="3157">
                  <c:v>0</c:v>
                </c:pt>
                <c:pt idx="3158">
                  <c:v>0</c:v>
                </c:pt>
                <c:pt idx="3159">
                  <c:v>0</c:v>
                </c:pt>
                <c:pt idx="3160">
                  <c:v>19.399999999999999</c:v>
                </c:pt>
                <c:pt idx="3161">
                  <c:v>21.2</c:v>
                </c:pt>
                <c:pt idx="3162">
                  <c:v>18.399999999999999</c:v>
                </c:pt>
                <c:pt idx="3163">
                  <c:v>16.2</c:v>
                </c:pt>
                <c:pt idx="3164">
                  <c:v>17.8</c:v>
                </c:pt>
                <c:pt idx="3165">
                  <c:v>15.7</c:v>
                </c:pt>
                <c:pt idx="3166">
                  <c:v>19.3</c:v>
                </c:pt>
                <c:pt idx="3167">
                  <c:v>18.8</c:v>
                </c:pt>
                <c:pt idx="3168">
                  <c:v>21.5</c:v>
                </c:pt>
                <c:pt idx="3169">
                  <c:v>22.4</c:v>
                </c:pt>
                <c:pt idx="3170">
                  <c:v>24.4</c:v>
                </c:pt>
                <c:pt idx="3171">
                  <c:v>18.7</c:v>
                </c:pt>
                <c:pt idx="3172">
                  <c:v>17.7</c:v>
                </c:pt>
                <c:pt idx="3173">
                  <c:v>16.600000000000001</c:v>
                </c:pt>
                <c:pt idx="3174">
                  <c:v>17.899999999999999</c:v>
                </c:pt>
                <c:pt idx="3175">
                  <c:v>17.600000000000001</c:v>
                </c:pt>
                <c:pt idx="3176">
                  <c:v>19.100000000000001</c:v>
                </c:pt>
                <c:pt idx="3177">
                  <c:v>19.3</c:v>
                </c:pt>
                <c:pt idx="3178">
                  <c:v>18.100000000000001</c:v>
                </c:pt>
                <c:pt idx="3179">
                  <c:v>20.7</c:v>
                </c:pt>
                <c:pt idx="3180">
                  <c:v>21.1</c:v>
                </c:pt>
                <c:pt idx="3181">
                  <c:v>21.8</c:v>
                </c:pt>
                <c:pt idx="3182">
                  <c:v>21.4</c:v>
                </c:pt>
                <c:pt idx="3183">
                  <c:v>21.7</c:v>
                </c:pt>
                <c:pt idx="3184">
                  <c:v>21.6</c:v>
                </c:pt>
                <c:pt idx="3185">
                  <c:v>18.2</c:v>
                </c:pt>
                <c:pt idx="3186">
                  <c:v>14.3</c:v>
                </c:pt>
                <c:pt idx="3187">
                  <c:v>14.7</c:v>
                </c:pt>
                <c:pt idx="3188">
                  <c:v>15.3</c:v>
                </c:pt>
                <c:pt idx="3189">
                  <c:v>16.3</c:v>
                </c:pt>
                <c:pt idx="3190">
                  <c:v>15.9</c:v>
                </c:pt>
                <c:pt idx="3191">
                  <c:v>17</c:v>
                </c:pt>
                <c:pt idx="3192">
                  <c:v>18.5</c:v>
                </c:pt>
                <c:pt idx="3193">
                  <c:v>19</c:v>
                </c:pt>
                <c:pt idx="3194">
                  <c:v>17.100000000000001</c:v>
                </c:pt>
                <c:pt idx="3195">
                  <c:v>17.600000000000001</c:v>
                </c:pt>
                <c:pt idx="3196">
                  <c:v>17.399999999999999</c:v>
                </c:pt>
                <c:pt idx="3197">
                  <c:v>19.600000000000001</c:v>
                </c:pt>
                <c:pt idx="3198">
                  <c:v>18.2</c:v>
                </c:pt>
                <c:pt idx="3199">
                  <c:v>15</c:v>
                </c:pt>
                <c:pt idx="3200">
                  <c:v>15.8</c:v>
                </c:pt>
                <c:pt idx="3201">
                  <c:v>13.2</c:v>
                </c:pt>
                <c:pt idx="3202">
                  <c:v>14.6</c:v>
                </c:pt>
                <c:pt idx="3203">
                  <c:v>17.7</c:v>
                </c:pt>
                <c:pt idx="3204">
                  <c:v>16.7</c:v>
                </c:pt>
                <c:pt idx="3205">
                  <c:v>15.8</c:v>
                </c:pt>
                <c:pt idx="3206">
                  <c:v>14.4</c:v>
                </c:pt>
                <c:pt idx="3207">
                  <c:v>12.9</c:v>
                </c:pt>
                <c:pt idx="3208">
                  <c:v>15.4</c:v>
                </c:pt>
                <c:pt idx="3209">
                  <c:v>13.8</c:v>
                </c:pt>
                <c:pt idx="3210">
                  <c:v>13.6</c:v>
                </c:pt>
                <c:pt idx="3211">
                  <c:v>15.2</c:v>
                </c:pt>
                <c:pt idx="3212">
                  <c:v>13.6</c:v>
                </c:pt>
                <c:pt idx="3213">
                  <c:v>19.399999999999999</c:v>
                </c:pt>
                <c:pt idx="3214">
                  <c:v>14.8</c:v>
                </c:pt>
                <c:pt idx="3215">
                  <c:v>12.8</c:v>
                </c:pt>
                <c:pt idx="3216">
                  <c:v>12.6</c:v>
                </c:pt>
                <c:pt idx="3217">
                  <c:v>13.4</c:v>
                </c:pt>
                <c:pt idx="3218">
                  <c:v>13.1</c:v>
                </c:pt>
                <c:pt idx="3219">
                  <c:v>11</c:v>
                </c:pt>
                <c:pt idx="3220">
                  <c:v>13.6</c:v>
                </c:pt>
                <c:pt idx="3221">
                  <c:v>15.8</c:v>
                </c:pt>
                <c:pt idx="3222">
                  <c:v>13.3</c:v>
                </c:pt>
                <c:pt idx="3223">
                  <c:v>7.8</c:v>
                </c:pt>
                <c:pt idx="3224">
                  <c:v>0</c:v>
                </c:pt>
                <c:pt idx="3225">
                  <c:v>0</c:v>
                </c:pt>
                <c:pt idx="3226">
                  <c:v>17</c:v>
                </c:pt>
                <c:pt idx="3227">
                  <c:v>14.9</c:v>
                </c:pt>
                <c:pt idx="3228">
                  <c:v>15.3</c:v>
                </c:pt>
                <c:pt idx="3229">
                  <c:v>11.7</c:v>
                </c:pt>
                <c:pt idx="3230">
                  <c:v>9.6</c:v>
                </c:pt>
                <c:pt idx="3231">
                  <c:v>11.2</c:v>
                </c:pt>
                <c:pt idx="3232">
                  <c:v>8.1999999999999993</c:v>
                </c:pt>
                <c:pt idx="3233">
                  <c:v>11.4</c:v>
                </c:pt>
                <c:pt idx="3234">
                  <c:v>11.8</c:v>
                </c:pt>
                <c:pt idx="3235">
                  <c:v>8.1</c:v>
                </c:pt>
                <c:pt idx="3236">
                  <c:v>9.6</c:v>
                </c:pt>
                <c:pt idx="3237">
                  <c:v>9.6</c:v>
                </c:pt>
                <c:pt idx="3238">
                  <c:v>11.2</c:v>
                </c:pt>
                <c:pt idx="3239">
                  <c:v>11.3</c:v>
                </c:pt>
                <c:pt idx="3240">
                  <c:v>9.9</c:v>
                </c:pt>
                <c:pt idx="3241">
                  <c:v>7.6</c:v>
                </c:pt>
                <c:pt idx="3242">
                  <c:v>10.199999999999999</c:v>
                </c:pt>
                <c:pt idx="3243">
                  <c:v>8.6999999999999993</c:v>
                </c:pt>
                <c:pt idx="3244">
                  <c:v>7.6</c:v>
                </c:pt>
                <c:pt idx="3245">
                  <c:v>8.4</c:v>
                </c:pt>
                <c:pt idx="3246">
                  <c:v>2.7</c:v>
                </c:pt>
                <c:pt idx="3247">
                  <c:v>6.7</c:v>
                </c:pt>
                <c:pt idx="3248">
                  <c:v>6.7</c:v>
                </c:pt>
                <c:pt idx="3249">
                  <c:v>9.4</c:v>
                </c:pt>
                <c:pt idx="3250">
                  <c:v>5.8</c:v>
                </c:pt>
                <c:pt idx="3251">
                  <c:v>5.0999999999999996</c:v>
                </c:pt>
                <c:pt idx="3252">
                  <c:v>3.7</c:v>
                </c:pt>
                <c:pt idx="3253">
                  <c:v>1.8</c:v>
                </c:pt>
                <c:pt idx="3254">
                  <c:v>0.8</c:v>
                </c:pt>
                <c:pt idx="3255">
                  <c:v>-0.7</c:v>
                </c:pt>
                <c:pt idx="3256">
                  <c:v>-2.1</c:v>
                </c:pt>
                <c:pt idx="3257">
                  <c:v>-2.6</c:v>
                </c:pt>
                <c:pt idx="3258">
                  <c:v>-2</c:v>
                </c:pt>
                <c:pt idx="3259">
                  <c:v>1.2</c:v>
                </c:pt>
                <c:pt idx="3260">
                  <c:v>2.1</c:v>
                </c:pt>
                <c:pt idx="3261">
                  <c:v>5.6</c:v>
                </c:pt>
                <c:pt idx="3262">
                  <c:v>5.3</c:v>
                </c:pt>
                <c:pt idx="3263">
                  <c:v>4.3</c:v>
                </c:pt>
                <c:pt idx="3264">
                  <c:v>2.8</c:v>
                </c:pt>
                <c:pt idx="3265">
                  <c:v>5.3</c:v>
                </c:pt>
                <c:pt idx="3266">
                  <c:v>5.7</c:v>
                </c:pt>
                <c:pt idx="3267">
                  <c:v>7.1</c:v>
                </c:pt>
                <c:pt idx="3268">
                  <c:v>5.2</c:v>
                </c:pt>
                <c:pt idx="3269">
                  <c:v>3.9</c:v>
                </c:pt>
                <c:pt idx="3270">
                  <c:v>4.0999999999999996</c:v>
                </c:pt>
                <c:pt idx="3271">
                  <c:v>5.9</c:v>
                </c:pt>
                <c:pt idx="3272">
                  <c:v>3.6</c:v>
                </c:pt>
                <c:pt idx="3273">
                  <c:v>10.199999999999999</c:v>
                </c:pt>
                <c:pt idx="3274">
                  <c:v>9</c:v>
                </c:pt>
                <c:pt idx="3275">
                  <c:v>2.6</c:v>
                </c:pt>
                <c:pt idx="3276">
                  <c:v>6</c:v>
                </c:pt>
                <c:pt idx="3277">
                  <c:v>11.1</c:v>
                </c:pt>
                <c:pt idx="3278">
                  <c:v>9.8000000000000007</c:v>
                </c:pt>
                <c:pt idx="3279">
                  <c:v>8.6</c:v>
                </c:pt>
                <c:pt idx="3280">
                  <c:v>6.6</c:v>
                </c:pt>
                <c:pt idx="3281">
                  <c:v>-0.4</c:v>
                </c:pt>
                <c:pt idx="3282">
                  <c:v>-0.7</c:v>
                </c:pt>
                <c:pt idx="3283">
                  <c:v>-0.4</c:v>
                </c:pt>
                <c:pt idx="3284">
                  <c:v>1.4</c:v>
                </c:pt>
                <c:pt idx="3285">
                  <c:v>4.7</c:v>
                </c:pt>
                <c:pt idx="3286">
                  <c:v>7</c:v>
                </c:pt>
                <c:pt idx="3287">
                  <c:v>3.8</c:v>
                </c:pt>
                <c:pt idx="3288">
                  <c:v>8.3000000000000007</c:v>
                </c:pt>
                <c:pt idx="3289">
                  <c:v>5.4</c:v>
                </c:pt>
                <c:pt idx="3290">
                  <c:v>5.8</c:v>
                </c:pt>
                <c:pt idx="3291">
                  <c:v>4.2</c:v>
                </c:pt>
                <c:pt idx="3292">
                  <c:v>3.8</c:v>
                </c:pt>
                <c:pt idx="3293">
                  <c:v>6.1</c:v>
                </c:pt>
                <c:pt idx="3294">
                  <c:v>5.9</c:v>
                </c:pt>
                <c:pt idx="3295">
                  <c:v>7</c:v>
                </c:pt>
                <c:pt idx="3296">
                  <c:v>11.2</c:v>
                </c:pt>
                <c:pt idx="3297">
                  <c:v>2.9</c:v>
                </c:pt>
                <c:pt idx="3298">
                  <c:v>7.7</c:v>
                </c:pt>
                <c:pt idx="3299">
                  <c:v>9</c:v>
                </c:pt>
                <c:pt idx="3300">
                  <c:v>5.0999999999999996</c:v>
                </c:pt>
                <c:pt idx="3301">
                  <c:v>7</c:v>
                </c:pt>
                <c:pt idx="3302">
                  <c:v>7.3</c:v>
                </c:pt>
                <c:pt idx="3303">
                  <c:v>4.7</c:v>
                </c:pt>
                <c:pt idx="3304">
                  <c:v>2.2000000000000002</c:v>
                </c:pt>
                <c:pt idx="3305">
                  <c:v>1.8</c:v>
                </c:pt>
                <c:pt idx="3306">
                  <c:v>1.2</c:v>
                </c:pt>
                <c:pt idx="3307">
                  <c:v>-1.7</c:v>
                </c:pt>
                <c:pt idx="3308">
                  <c:v>0.8</c:v>
                </c:pt>
                <c:pt idx="3309">
                  <c:v>-1.2</c:v>
                </c:pt>
                <c:pt idx="3310">
                  <c:v>-0.5</c:v>
                </c:pt>
                <c:pt idx="3311">
                  <c:v>2.9</c:v>
                </c:pt>
                <c:pt idx="3312">
                  <c:v>3.2</c:v>
                </c:pt>
                <c:pt idx="3313">
                  <c:v>5.6</c:v>
                </c:pt>
                <c:pt idx="3314">
                  <c:v>4.8</c:v>
                </c:pt>
                <c:pt idx="3315">
                  <c:v>2.4</c:v>
                </c:pt>
                <c:pt idx="3316">
                  <c:v>1.9</c:v>
                </c:pt>
                <c:pt idx="3317">
                  <c:v>1.9</c:v>
                </c:pt>
                <c:pt idx="3318">
                  <c:v>1</c:v>
                </c:pt>
                <c:pt idx="3319">
                  <c:v>1.8</c:v>
                </c:pt>
                <c:pt idx="3320">
                  <c:v>0</c:v>
                </c:pt>
                <c:pt idx="3321">
                  <c:v>0</c:v>
                </c:pt>
                <c:pt idx="3322">
                  <c:v>0.2</c:v>
                </c:pt>
                <c:pt idx="3323">
                  <c:v>1.3</c:v>
                </c:pt>
                <c:pt idx="3324">
                  <c:v>3.7</c:v>
                </c:pt>
                <c:pt idx="3325">
                  <c:v>3.9</c:v>
                </c:pt>
                <c:pt idx="3326">
                  <c:v>6</c:v>
                </c:pt>
                <c:pt idx="3327">
                  <c:v>6.6</c:v>
                </c:pt>
                <c:pt idx="3328">
                  <c:v>4.0999999999999996</c:v>
                </c:pt>
                <c:pt idx="3329">
                  <c:v>1.5</c:v>
                </c:pt>
                <c:pt idx="3330">
                  <c:v>1.3</c:v>
                </c:pt>
                <c:pt idx="3331">
                  <c:v>5.7</c:v>
                </c:pt>
                <c:pt idx="3332">
                  <c:v>3.5</c:v>
                </c:pt>
                <c:pt idx="3333">
                  <c:v>2.1</c:v>
                </c:pt>
                <c:pt idx="3334">
                  <c:v>2.7</c:v>
                </c:pt>
                <c:pt idx="3335">
                  <c:v>3.2</c:v>
                </c:pt>
                <c:pt idx="3336">
                  <c:v>5.8</c:v>
                </c:pt>
                <c:pt idx="3337">
                  <c:v>5.4</c:v>
                </c:pt>
                <c:pt idx="3338">
                  <c:v>4.9000000000000004</c:v>
                </c:pt>
                <c:pt idx="3339">
                  <c:v>5</c:v>
                </c:pt>
                <c:pt idx="3340">
                  <c:v>4</c:v>
                </c:pt>
                <c:pt idx="3341">
                  <c:v>5.8</c:v>
                </c:pt>
                <c:pt idx="3342">
                  <c:v>6.3</c:v>
                </c:pt>
                <c:pt idx="3343">
                  <c:v>5.8</c:v>
                </c:pt>
                <c:pt idx="3344">
                  <c:v>5.6</c:v>
                </c:pt>
                <c:pt idx="3345">
                  <c:v>5.6</c:v>
                </c:pt>
                <c:pt idx="3346">
                  <c:v>6.9</c:v>
                </c:pt>
                <c:pt idx="3347">
                  <c:v>3.2</c:v>
                </c:pt>
                <c:pt idx="3348">
                  <c:v>5.9</c:v>
                </c:pt>
                <c:pt idx="3349">
                  <c:v>5.6</c:v>
                </c:pt>
                <c:pt idx="3350">
                  <c:v>6.9</c:v>
                </c:pt>
                <c:pt idx="3351">
                  <c:v>8.6</c:v>
                </c:pt>
                <c:pt idx="3352">
                  <c:v>11</c:v>
                </c:pt>
                <c:pt idx="3353">
                  <c:v>14.6</c:v>
                </c:pt>
                <c:pt idx="3354">
                  <c:v>0</c:v>
                </c:pt>
                <c:pt idx="3355">
                  <c:v>0</c:v>
                </c:pt>
                <c:pt idx="3356">
                  <c:v>0</c:v>
                </c:pt>
                <c:pt idx="3357">
                  <c:v>0</c:v>
                </c:pt>
                <c:pt idx="3358">
                  <c:v>0</c:v>
                </c:pt>
                <c:pt idx="3359">
                  <c:v>0</c:v>
                </c:pt>
                <c:pt idx="3360">
                  <c:v>6.5</c:v>
                </c:pt>
                <c:pt idx="3361">
                  <c:v>11.7</c:v>
                </c:pt>
                <c:pt idx="3362">
                  <c:v>12.3</c:v>
                </c:pt>
                <c:pt idx="3363">
                  <c:v>13.4</c:v>
                </c:pt>
                <c:pt idx="3364">
                  <c:v>13.2</c:v>
                </c:pt>
                <c:pt idx="3365">
                  <c:v>3.8</c:v>
                </c:pt>
                <c:pt idx="3366">
                  <c:v>6.4</c:v>
                </c:pt>
                <c:pt idx="3367">
                  <c:v>4.5</c:v>
                </c:pt>
                <c:pt idx="3368">
                  <c:v>7.8</c:v>
                </c:pt>
                <c:pt idx="3369">
                  <c:v>8.3000000000000007</c:v>
                </c:pt>
                <c:pt idx="3370">
                  <c:v>12.9</c:v>
                </c:pt>
                <c:pt idx="3371">
                  <c:v>7.1</c:v>
                </c:pt>
                <c:pt idx="3372">
                  <c:v>6.7</c:v>
                </c:pt>
                <c:pt idx="3373">
                  <c:v>9.4</c:v>
                </c:pt>
                <c:pt idx="3374">
                  <c:v>8.6999999999999993</c:v>
                </c:pt>
                <c:pt idx="3375">
                  <c:v>5.5</c:v>
                </c:pt>
                <c:pt idx="3376">
                  <c:v>7.6</c:v>
                </c:pt>
                <c:pt idx="3377">
                  <c:v>7.4</c:v>
                </c:pt>
                <c:pt idx="3378">
                  <c:v>4.9000000000000004</c:v>
                </c:pt>
                <c:pt idx="3379">
                  <c:v>7.5</c:v>
                </c:pt>
                <c:pt idx="3380">
                  <c:v>8.6</c:v>
                </c:pt>
                <c:pt idx="3381">
                  <c:v>9.1999999999999993</c:v>
                </c:pt>
                <c:pt idx="3382">
                  <c:v>9.9</c:v>
                </c:pt>
                <c:pt idx="3383">
                  <c:v>8.5</c:v>
                </c:pt>
                <c:pt idx="3384">
                  <c:v>9.3000000000000007</c:v>
                </c:pt>
                <c:pt idx="3385">
                  <c:v>13.1</c:v>
                </c:pt>
                <c:pt idx="3386">
                  <c:v>15.4</c:v>
                </c:pt>
                <c:pt idx="3387">
                  <c:v>18.600000000000001</c:v>
                </c:pt>
                <c:pt idx="3388">
                  <c:v>12.3</c:v>
                </c:pt>
                <c:pt idx="3389">
                  <c:v>10.4</c:v>
                </c:pt>
                <c:pt idx="3390">
                  <c:v>9.9</c:v>
                </c:pt>
                <c:pt idx="3391">
                  <c:v>18.899999999999999</c:v>
                </c:pt>
                <c:pt idx="3392">
                  <c:v>11</c:v>
                </c:pt>
                <c:pt idx="3393">
                  <c:v>10.8</c:v>
                </c:pt>
                <c:pt idx="3394">
                  <c:v>11.3</c:v>
                </c:pt>
                <c:pt idx="3395">
                  <c:v>11.5</c:v>
                </c:pt>
                <c:pt idx="3396">
                  <c:v>17</c:v>
                </c:pt>
                <c:pt idx="3397">
                  <c:v>16.600000000000001</c:v>
                </c:pt>
                <c:pt idx="3398">
                  <c:v>12.9</c:v>
                </c:pt>
                <c:pt idx="3399">
                  <c:v>11.3</c:v>
                </c:pt>
                <c:pt idx="3400">
                  <c:v>14.8</c:v>
                </c:pt>
                <c:pt idx="3401">
                  <c:v>13.6</c:v>
                </c:pt>
                <c:pt idx="3402">
                  <c:v>13.6</c:v>
                </c:pt>
                <c:pt idx="3403">
                  <c:v>9.3000000000000007</c:v>
                </c:pt>
                <c:pt idx="3404">
                  <c:v>10.4</c:v>
                </c:pt>
                <c:pt idx="3405">
                  <c:v>12.7</c:v>
                </c:pt>
                <c:pt idx="3406">
                  <c:v>9.3000000000000007</c:v>
                </c:pt>
                <c:pt idx="3407">
                  <c:v>10.1</c:v>
                </c:pt>
                <c:pt idx="3408">
                  <c:v>11.8</c:v>
                </c:pt>
                <c:pt idx="3409">
                  <c:v>16.399999999999999</c:v>
                </c:pt>
                <c:pt idx="3410">
                  <c:v>15.6</c:v>
                </c:pt>
                <c:pt idx="3411">
                  <c:v>21.4</c:v>
                </c:pt>
                <c:pt idx="3412">
                  <c:v>18</c:v>
                </c:pt>
                <c:pt idx="3413">
                  <c:v>13.3</c:v>
                </c:pt>
                <c:pt idx="3414">
                  <c:v>14.5</c:v>
                </c:pt>
                <c:pt idx="3415">
                  <c:v>15</c:v>
                </c:pt>
                <c:pt idx="3416">
                  <c:v>10.8</c:v>
                </c:pt>
                <c:pt idx="3417">
                  <c:v>18.899999999999999</c:v>
                </c:pt>
                <c:pt idx="3418">
                  <c:v>21.2</c:v>
                </c:pt>
                <c:pt idx="3419">
                  <c:v>15</c:v>
                </c:pt>
                <c:pt idx="3420">
                  <c:v>11.5</c:v>
                </c:pt>
                <c:pt idx="3421">
                  <c:v>11.4</c:v>
                </c:pt>
                <c:pt idx="3422">
                  <c:v>10.4</c:v>
                </c:pt>
                <c:pt idx="3423">
                  <c:v>14.8</c:v>
                </c:pt>
                <c:pt idx="3424">
                  <c:v>13.6</c:v>
                </c:pt>
                <c:pt idx="3425">
                  <c:v>11.8</c:v>
                </c:pt>
                <c:pt idx="3426">
                  <c:v>12.8</c:v>
                </c:pt>
                <c:pt idx="3427">
                  <c:v>13.2</c:v>
                </c:pt>
                <c:pt idx="3428">
                  <c:v>17.8</c:v>
                </c:pt>
                <c:pt idx="3429">
                  <c:v>11.5</c:v>
                </c:pt>
                <c:pt idx="3430">
                  <c:v>14.9</c:v>
                </c:pt>
                <c:pt idx="3431">
                  <c:v>14.2</c:v>
                </c:pt>
                <c:pt idx="3432">
                  <c:v>11.9</c:v>
                </c:pt>
                <c:pt idx="3433">
                  <c:v>12.7</c:v>
                </c:pt>
                <c:pt idx="3434">
                  <c:v>14.9</c:v>
                </c:pt>
                <c:pt idx="3435">
                  <c:v>15.4</c:v>
                </c:pt>
                <c:pt idx="3436">
                  <c:v>10.3</c:v>
                </c:pt>
                <c:pt idx="3437">
                  <c:v>16.3</c:v>
                </c:pt>
                <c:pt idx="3438">
                  <c:v>15.1</c:v>
                </c:pt>
                <c:pt idx="3439">
                  <c:v>15.4</c:v>
                </c:pt>
                <c:pt idx="3440">
                  <c:v>16.2</c:v>
                </c:pt>
                <c:pt idx="3441">
                  <c:v>16.600000000000001</c:v>
                </c:pt>
                <c:pt idx="3442">
                  <c:v>23.2</c:v>
                </c:pt>
                <c:pt idx="3443">
                  <c:v>20.9</c:v>
                </c:pt>
                <c:pt idx="3444">
                  <c:v>18.600000000000001</c:v>
                </c:pt>
                <c:pt idx="3445">
                  <c:v>15</c:v>
                </c:pt>
                <c:pt idx="3446">
                  <c:v>16.2</c:v>
                </c:pt>
                <c:pt idx="3447">
                  <c:v>18.899999999999999</c:v>
                </c:pt>
                <c:pt idx="3448">
                  <c:v>19.7</c:v>
                </c:pt>
                <c:pt idx="3449">
                  <c:v>23.5</c:v>
                </c:pt>
                <c:pt idx="3450">
                  <c:v>25.4</c:v>
                </c:pt>
                <c:pt idx="3451">
                  <c:v>15.7</c:v>
                </c:pt>
                <c:pt idx="3452">
                  <c:v>13.4</c:v>
                </c:pt>
                <c:pt idx="3453">
                  <c:v>14.8</c:v>
                </c:pt>
                <c:pt idx="3454">
                  <c:v>16.399999999999999</c:v>
                </c:pt>
                <c:pt idx="3455">
                  <c:v>15.8</c:v>
                </c:pt>
                <c:pt idx="3456">
                  <c:v>14.1</c:v>
                </c:pt>
                <c:pt idx="3457">
                  <c:v>16.5</c:v>
                </c:pt>
                <c:pt idx="3458">
                  <c:v>15.7</c:v>
                </c:pt>
                <c:pt idx="3459">
                  <c:v>15</c:v>
                </c:pt>
                <c:pt idx="3460">
                  <c:v>16.2</c:v>
                </c:pt>
                <c:pt idx="3461">
                  <c:v>13.7</c:v>
                </c:pt>
                <c:pt idx="3462">
                  <c:v>17.100000000000001</c:v>
                </c:pt>
                <c:pt idx="3463">
                  <c:v>21.1</c:v>
                </c:pt>
                <c:pt idx="3464">
                  <c:v>22.2</c:v>
                </c:pt>
                <c:pt idx="3465">
                  <c:v>20.2</c:v>
                </c:pt>
                <c:pt idx="3466">
                  <c:v>22.6</c:v>
                </c:pt>
                <c:pt idx="3467">
                  <c:v>21.7</c:v>
                </c:pt>
                <c:pt idx="3468">
                  <c:v>24.9</c:v>
                </c:pt>
                <c:pt idx="3469">
                  <c:v>28.4</c:v>
                </c:pt>
                <c:pt idx="3470">
                  <c:v>27.2</c:v>
                </c:pt>
                <c:pt idx="3471">
                  <c:v>31.4</c:v>
                </c:pt>
                <c:pt idx="3472">
                  <c:v>29.5</c:v>
                </c:pt>
                <c:pt idx="3473">
                  <c:v>21.4</c:v>
                </c:pt>
                <c:pt idx="3474">
                  <c:v>26.9</c:v>
                </c:pt>
                <c:pt idx="3475">
                  <c:v>14.8</c:v>
                </c:pt>
                <c:pt idx="3476">
                  <c:v>14.7</c:v>
                </c:pt>
                <c:pt idx="3477">
                  <c:v>16.5</c:v>
                </c:pt>
                <c:pt idx="3478">
                  <c:v>18.600000000000001</c:v>
                </c:pt>
                <c:pt idx="3479">
                  <c:v>18.8</c:v>
                </c:pt>
                <c:pt idx="3480">
                  <c:v>20.100000000000001</c:v>
                </c:pt>
                <c:pt idx="3481">
                  <c:v>17.2</c:v>
                </c:pt>
                <c:pt idx="3482">
                  <c:v>20.8</c:v>
                </c:pt>
                <c:pt idx="3483">
                  <c:v>18.7</c:v>
                </c:pt>
                <c:pt idx="3484">
                  <c:v>22.6</c:v>
                </c:pt>
                <c:pt idx="3485">
                  <c:v>22.1</c:v>
                </c:pt>
                <c:pt idx="3486">
                  <c:v>14.2</c:v>
                </c:pt>
                <c:pt idx="3487">
                  <c:v>19.3</c:v>
                </c:pt>
                <c:pt idx="3488">
                  <c:v>23.9</c:v>
                </c:pt>
                <c:pt idx="3489">
                  <c:v>25.3</c:v>
                </c:pt>
                <c:pt idx="3490">
                  <c:v>18.399999999999999</c:v>
                </c:pt>
                <c:pt idx="3491">
                  <c:v>20.8</c:v>
                </c:pt>
                <c:pt idx="3492">
                  <c:v>23.8</c:v>
                </c:pt>
                <c:pt idx="3493">
                  <c:v>16.3</c:v>
                </c:pt>
                <c:pt idx="3494">
                  <c:v>14.9</c:v>
                </c:pt>
                <c:pt idx="3495">
                  <c:v>15.9</c:v>
                </c:pt>
                <c:pt idx="3496">
                  <c:v>17.3</c:v>
                </c:pt>
                <c:pt idx="3497">
                  <c:v>15</c:v>
                </c:pt>
                <c:pt idx="3498">
                  <c:v>15.9</c:v>
                </c:pt>
                <c:pt idx="3499">
                  <c:v>19.3</c:v>
                </c:pt>
                <c:pt idx="3500">
                  <c:v>22.1</c:v>
                </c:pt>
                <c:pt idx="3501">
                  <c:v>26.4</c:v>
                </c:pt>
                <c:pt idx="3502">
                  <c:v>29.2</c:v>
                </c:pt>
                <c:pt idx="3503">
                  <c:v>21.3</c:v>
                </c:pt>
                <c:pt idx="3504">
                  <c:v>26.2</c:v>
                </c:pt>
                <c:pt idx="3505">
                  <c:v>18.2</c:v>
                </c:pt>
                <c:pt idx="3506">
                  <c:v>21.6</c:v>
                </c:pt>
                <c:pt idx="3507">
                  <c:v>22.3</c:v>
                </c:pt>
                <c:pt idx="3508">
                  <c:v>23.3</c:v>
                </c:pt>
                <c:pt idx="3509">
                  <c:v>21.7</c:v>
                </c:pt>
                <c:pt idx="3510">
                  <c:v>20.100000000000001</c:v>
                </c:pt>
                <c:pt idx="3511">
                  <c:v>22.9</c:v>
                </c:pt>
                <c:pt idx="3512">
                  <c:v>24.8</c:v>
                </c:pt>
                <c:pt idx="3513">
                  <c:v>20.9</c:v>
                </c:pt>
                <c:pt idx="3514">
                  <c:v>21.6</c:v>
                </c:pt>
                <c:pt idx="3515">
                  <c:v>20.5</c:v>
                </c:pt>
                <c:pt idx="3516">
                  <c:v>16.399999999999999</c:v>
                </c:pt>
                <c:pt idx="3517">
                  <c:v>14.9</c:v>
                </c:pt>
                <c:pt idx="3518">
                  <c:v>20.100000000000001</c:v>
                </c:pt>
                <c:pt idx="3519">
                  <c:v>23.4</c:v>
                </c:pt>
                <c:pt idx="3520">
                  <c:v>24.7</c:v>
                </c:pt>
                <c:pt idx="3521">
                  <c:v>22.6</c:v>
                </c:pt>
                <c:pt idx="3522">
                  <c:v>20.8</c:v>
                </c:pt>
                <c:pt idx="3523">
                  <c:v>18.100000000000001</c:v>
                </c:pt>
                <c:pt idx="3524">
                  <c:v>22.4</c:v>
                </c:pt>
                <c:pt idx="3525">
                  <c:v>20.6</c:v>
                </c:pt>
                <c:pt idx="3526">
                  <c:v>17.3</c:v>
                </c:pt>
                <c:pt idx="3527">
                  <c:v>20.2</c:v>
                </c:pt>
                <c:pt idx="3528">
                  <c:v>19.399999999999999</c:v>
                </c:pt>
                <c:pt idx="3529">
                  <c:v>24.3</c:v>
                </c:pt>
                <c:pt idx="3530">
                  <c:v>18.3</c:v>
                </c:pt>
                <c:pt idx="3531">
                  <c:v>17.8</c:v>
                </c:pt>
                <c:pt idx="3532">
                  <c:v>16.8</c:v>
                </c:pt>
                <c:pt idx="3533">
                  <c:v>15.8</c:v>
                </c:pt>
                <c:pt idx="3534">
                  <c:v>13.9</c:v>
                </c:pt>
                <c:pt idx="3535">
                  <c:v>17.5</c:v>
                </c:pt>
                <c:pt idx="3536">
                  <c:v>17.3</c:v>
                </c:pt>
                <c:pt idx="3537">
                  <c:v>17.2</c:v>
                </c:pt>
                <c:pt idx="3538">
                  <c:v>17.2</c:v>
                </c:pt>
                <c:pt idx="3539">
                  <c:v>16.7</c:v>
                </c:pt>
                <c:pt idx="3540">
                  <c:v>15.7</c:v>
                </c:pt>
                <c:pt idx="3541">
                  <c:v>15.7</c:v>
                </c:pt>
                <c:pt idx="3542">
                  <c:v>18.100000000000001</c:v>
                </c:pt>
                <c:pt idx="3543">
                  <c:v>17.600000000000001</c:v>
                </c:pt>
                <c:pt idx="3544">
                  <c:v>15.1</c:v>
                </c:pt>
                <c:pt idx="3545">
                  <c:v>14.6</c:v>
                </c:pt>
                <c:pt idx="3546">
                  <c:v>18</c:v>
                </c:pt>
                <c:pt idx="3547">
                  <c:v>17.2</c:v>
                </c:pt>
                <c:pt idx="3548">
                  <c:v>13.3</c:v>
                </c:pt>
                <c:pt idx="3549">
                  <c:v>14.7</c:v>
                </c:pt>
                <c:pt idx="3550">
                  <c:v>0</c:v>
                </c:pt>
                <c:pt idx="3551">
                  <c:v>0</c:v>
                </c:pt>
                <c:pt idx="3552">
                  <c:v>13.7</c:v>
                </c:pt>
                <c:pt idx="3553">
                  <c:v>16</c:v>
                </c:pt>
                <c:pt idx="3554">
                  <c:v>13.8</c:v>
                </c:pt>
                <c:pt idx="3555">
                  <c:v>16.100000000000001</c:v>
                </c:pt>
                <c:pt idx="3556">
                  <c:v>14.8</c:v>
                </c:pt>
                <c:pt idx="3557">
                  <c:v>15.9</c:v>
                </c:pt>
                <c:pt idx="3558">
                  <c:v>15.9</c:v>
                </c:pt>
                <c:pt idx="3559">
                  <c:v>15.2</c:v>
                </c:pt>
                <c:pt idx="3560">
                  <c:v>14.9</c:v>
                </c:pt>
                <c:pt idx="3561">
                  <c:v>13.1</c:v>
                </c:pt>
                <c:pt idx="3562">
                  <c:v>16.100000000000001</c:v>
                </c:pt>
                <c:pt idx="3563">
                  <c:v>15.5</c:v>
                </c:pt>
                <c:pt idx="3564">
                  <c:v>16.8</c:v>
                </c:pt>
                <c:pt idx="3565">
                  <c:v>14.2</c:v>
                </c:pt>
                <c:pt idx="3566">
                  <c:v>13</c:v>
                </c:pt>
                <c:pt idx="3567">
                  <c:v>14.4</c:v>
                </c:pt>
                <c:pt idx="3568">
                  <c:v>9.8000000000000007</c:v>
                </c:pt>
                <c:pt idx="3569">
                  <c:v>10.7</c:v>
                </c:pt>
                <c:pt idx="3570">
                  <c:v>9.3000000000000007</c:v>
                </c:pt>
                <c:pt idx="3571">
                  <c:v>7.6</c:v>
                </c:pt>
                <c:pt idx="3572">
                  <c:v>5.8</c:v>
                </c:pt>
                <c:pt idx="3573">
                  <c:v>6.2</c:v>
                </c:pt>
                <c:pt idx="3574">
                  <c:v>8.3000000000000007</c:v>
                </c:pt>
                <c:pt idx="3575">
                  <c:v>8.1</c:v>
                </c:pt>
                <c:pt idx="3576">
                  <c:v>8.6</c:v>
                </c:pt>
                <c:pt idx="3577">
                  <c:v>8.1999999999999993</c:v>
                </c:pt>
                <c:pt idx="3578">
                  <c:v>10.1</c:v>
                </c:pt>
                <c:pt idx="3579">
                  <c:v>7.4</c:v>
                </c:pt>
                <c:pt idx="3580">
                  <c:v>10.9</c:v>
                </c:pt>
                <c:pt idx="3581">
                  <c:v>11.2</c:v>
                </c:pt>
                <c:pt idx="3582">
                  <c:v>13.8</c:v>
                </c:pt>
                <c:pt idx="3583">
                  <c:v>10.6</c:v>
                </c:pt>
                <c:pt idx="3584">
                  <c:v>13.1</c:v>
                </c:pt>
                <c:pt idx="3585">
                  <c:v>12.3</c:v>
                </c:pt>
                <c:pt idx="3586">
                  <c:v>11.9</c:v>
                </c:pt>
                <c:pt idx="3587">
                  <c:v>10.199999999999999</c:v>
                </c:pt>
                <c:pt idx="3588">
                  <c:v>11.2</c:v>
                </c:pt>
                <c:pt idx="3589">
                  <c:v>0</c:v>
                </c:pt>
                <c:pt idx="3590">
                  <c:v>0</c:v>
                </c:pt>
                <c:pt idx="3591">
                  <c:v>13.1</c:v>
                </c:pt>
                <c:pt idx="3592">
                  <c:v>0</c:v>
                </c:pt>
                <c:pt idx="3593">
                  <c:v>4.2</c:v>
                </c:pt>
                <c:pt idx="3594">
                  <c:v>0</c:v>
                </c:pt>
                <c:pt idx="3595">
                  <c:v>14.3</c:v>
                </c:pt>
                <c:pt idx="3596">
                  <c:v>13.8</c:v>
                </c:pt>
                <c:pt idx="3597">
                  <c:v>15.3</c:v>
                </c:pt>
                <c:pt idx="3598">
                  <c:v>12.8</c:v>
                </c:pt>
                <c:pt idx="3599">
                  <c:v>12.9</c:v>
                </c:pt>
                <c:pt idx="3600">
                  <c:v>15.5</c:v>
                </c:pt>
                <c:pt idx="3601">
                  <c:v>13.5</c:v>
                </c:pt>
                <c:pt idx="3602">
                  <c:v>14.2</c:v>
                </c:pt>
                <c:pt idx="3603">
                  <c:v>12.6</c:v>
                </c:pt>
                <c:pt idx="3604">
                  <c:v>8.5</c:v>
                </c:pt>
                <c:pt idx="3605">
                  <c:v>12.8</c:v>
                </c:pt>
                <c:pt idx="3606">
                  <c:v>12</c:v>
                </c:pt>
                <c:pt idx="3607">
                  <c:v>10.9</c:v>
                </c:pt>
                <c:pt idx="3608">
                  <c:v>11.2</c:v>
                </c:pt>
                <c:pt idx="3609">
                  <c:v>10.6</c:v>
                </c:pt>
                <c:pt idx="3610">
                  <c:v>8.6999999999999993</c:v>
                </c:pt>
                <c:pt idx="3611">
                  <c:v>0</c:v>
                </c:pt>
                <c:pt idx="3612">
                  <c:v>0</c:v>
                </c:pt>
                <c:pt idx="3613">
                  <c:v>2.9</c:v>
                </c:pt>
                <c:pt idx="3614">
                  <c:v>4.4000000000000004</c:v>
                </c:pt>
                <c:pt idx="3615">
                  <c:v>4.7</c:v>
                </c:pt>
                <c:pt idx="3616">
                  <c:v>6.9</c:v>
                </c:pt>
                <c:pt idx="3617">
                  <c:v>5.3</c:v>
                </c:pt>
                <c:pt idx="3618">
                  <c:v>5.9</c:v>
                </c:pt>
                <c:pt idx="3619">
                  <c:v>9</c:v>
                </c:pt>
                <c:pt idx="3620">
                  <c:v>6.8</c:v>
                </c:pt>
                <c:pt idx="3621">
                  <c:v>7.2</c:v>
                </c:pt>
                <c:pt idx="3622">
                  <c:v>10.7</c:v>
                </c:pt>
                <c:pt idx="3623">
                  <c:v>10.1</c:v>
                </c:pt>
                <c:pt idx="3624">
                  <c:v>9.6999999999999993</c:v>
                </c:pt>
                <c:pt idx="3625">
                  <c:v>8.5</c:v>
                </c:pt>
                <c:pt idx="3626">
                  <c:v>9.9</c:v>
                </c:pt>
                <c:pt idx="3627">
                  <c:v>8.9</c:v>
                </c:pt>
                <c:pt idx="3628">
                  <c:v>11</c:v>
                </c:pt>
                <c:pt idx="3629">
                  <c:v>9.4</c:v>
                </c:pt>
                <c:pt idx="3630">
                  <c:v>6.6</c:v>
                </c:pt>
                <c:pt idx="3631">
                  <c:v>6.2</c:v>
                </c:pt>
                <c:pt idx="3632">
                  <c:v>6.7</c:v>
                </c:pt>
                <c:pt idx="3633">
                  <c:v>6.6</c:v>
                </c:pt>
                <c:pt idx="3634">
                  <c:v>3.1</c:v>
                </c:pt>
                <c:pt idx="3635">
                  <c:v>6.5</c:v>
                </c:pt>
                <c:pt idx="3636">
                  <c:v>6.9</c:v>
                </c:pt>
                <c:pt idx="3637">
                  <c:v>11.9</c:v>
                </c:pt>
                <c:pt idx="3638">
                  <c:v>11.9</c:v>
                </c:pt>
                <c:pt idx="3639">
                  <c:v>11.7</c:v>
                </c:pt>
                <c:pt idx="3640">
                  <c:v>12.9</c:v>
                </c:pt>
                <c:pt idx="3641">
                  <c:v>10.7</c:v>
                </c:pt>
                <c:pt idx="3642">
                  <c:v>11.2</c:v>
                </c:pt>
                <c:pt idx="3643">
                  <c:v>11.9</c:v>
                </c:pt>
                <c:pt idx="3644">
                  <c:v>8.3000000000000007</c:v>
                </c:pt>
                <c:pt idx="3645">
                  <c:v>8.8000000000000007</c:v>
                </c:pt>
                <c:pt idx="3646">
                  <c:v>13.4</c:v>
                </c:pt>
                <c:pt idx="3647">
                  <c:v>11.9</c:v>
                </c:pt>
                <c:pt idx="3648">
                  <c:v>5.0999999999999996</c:v>
                </c:pt>
                <c:pt idx="3649">
                  <c:v>5.4</c:v>
                </c:pt>
                <c:pt idx="3650">
                  <c:v>5.4</c:v>
                </c:pt>
                <c:pt idx="3651">
                  <c:v>1.4</c:v>
                </c:pt>
              </c:numCache>
            </c:numRef>
          </c:yVal>
          <c:smooth val="0"/>
        </c:ser>
        <c:dLbls>
          <c:showLegendKey val="0"/>
          <c:showVal val="0"/>
          <c:showCatName val="0"/>
          <c:showSerName val="0"/>
          <c:showPercent val="0"/>
          <c:showBubbleSize val="0"/>
        </c:dLbls>
        <c:axId val="-896203424"/>
        <c:axId val="-896205056"/>
      </c:scatterChart>
      <c:valAx>
        <c:axId val="-896212128"/>
        <c:scaling>
          <c:orientation val="minMax"/>
          <c:max val="42369"/>
          <c:min val="34700"/>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211584"/>
        <c:crosses val="autoZero"/>
        <c:crossBetween val="midCat"/>
      </c:valAx>
      <c:valAx>
        <c:axId val="-896211584"/>
        <c:scaling>
          <c:orientation val="minMax"/>
        </c:scaling>
        <c:delete val="0"/>
        <c:axPos val="l"/>
        <c:majorGridlines>
          <c:spPr>
            <a:ln w="9525" cap="flat" cmpd="sng" algn="ctr">
              <a:solidFill>
                <a:schemeClr val="tx1">
                  <a:lumMod val="15000"/>
                  <a:lumOff val="85000"/>
                </a:schemeClr>
              </a:solidFill>
              <a:round/>
            </a:ln>
            <a:effectLst/>
          </c:spPr>
        </c:majorGridlines>
        <c:title>
          <c:tx>
            <c:strRef>
              <c:f>Main!$B$10</c:f>
              <c:strCache>
                <c:ptCount val="1"/>
                <c:pt idx="0">
                  <c:v>Air Temp [°C]</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212128"/>
        <c:crosses val="autoZero"/>
        <c:crossBetween val="midCat"/>
      </c:valAx>
      <c:valAx>
        <c:axId val="-896205056"/>
        <c:scaling>
          <c:orientation val="minMax"/>
        </c:scaling>
        <c:delete val="0"/>
        <c:axPos val="r"/>
        <c:title>
          <c:tx>
            <c:strRef>
              <c:f>Main!$C$10</c:f>
              <c:strCache>
                <c:ptCount val="1"/>
                <c:pt idx="0">
                  <c:v>Air Temp [°C]</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203424"/>
        <c:crosses val="max"/>
        <c:crossBetween val="midCat"/>
      </c:valAx>
      <c:valAx>
        <c:axId val="-896203424"/>
        <c:scaling>
          <c:orientation val="minMax"/>
        </c:scaling>
        <c:delete val="1"/>
        <c:axPos val="b"/>
        <c:numFmt formatCode="m/d/yyyy" sourceLinked="1"/>
        <c:majorTickMark val="out"/>
        <c:minorTickMark val="none"/>
        <c:tickLblPos val="nextTo"/>
        <c:crossAx val="-89620505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Stat!$I$19</c:f>
              <c:strCache>
                <c:ptCount val="1"/>
                <c:pt idx="0">
                  <c:v>Air Temp [°C] - Set 1</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Stat!$A$4:$A$15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Stat!$D$4:$D$15</c:f>
              <c:numCache>
                <c:formatCode>0.00</c:formatCode>
                <c:ptCount val="12"/>
                <c:pt idx="0">
                  <c:v>3.4060465116279088</c:v>
                </c:pt>
                <c:pt idx="1">
                  <c:v>4.8228855721393042</c:v>
                </c:pt>
                <c:pt idx="2">
                  <c:v>6.7323420074349452</c:v>
                </c:pt>
                <c:pt idx="3">
                  <c:v>11.338976377952756</c:v>
                </c:pt>
                <c:pt idx="4">
                  <c:v>15.8810924369748</c:v>
                </c:pt>
                <c:pt idx="5">
                  <c:v>18.102991452991461</c:v>
                </c:pt>
                <c:pt idx="6">
                  <c:v>19.47577092511013</c:v>
                </c:pt>
                <c:pt idx="7">
                  <c:v>20.570149253731344</c:v>
                </c:pt>
                <c:pt idx="8">
                  <c:v>16.210894941634258</c:v>
                </c:pt>
                <c:pt idx="9">
                  <c:v>11.05785123966942</c:v>
                </c:pt>
                <c:pt idx="10">
                  <c:v>6.7412244897959175</c:v>
                </c:pt>
                <c:pt idx="11">
                  <c:v>3.2102040816326523</c:v>
                </c:pt>
              </c:numCache>
            </c:numRef>
          </c:yVal>
          <c:smooth val="1"/>
        </c:ser>
        <c:dLbls>
          <c:showLegendKey val="0"/>
          <c:showVal val="0"/>
          <c:showCatName val="0"/>
          <c:showSerName val="0"/>
          <c:showPercent val="0"/>
          <c:showBubbleSize val="0"/>
        </c:dLbls>
        <c:axId val="-896209408"/>
        <c:axId val="-896206688"/>
      </c:scatterChart>
      <c:scatterChart>
        <c:scatterStyle val="smoothMarker"/>
        <c:varyColors val="0"/>
        <c:ser>
          <c:idx val="1"/>
          <c:order val="1"/>
          <c:tx>
            <c:strRef>
              <c:f>Stat!$J$19</c:f>
              <c:strCache>
                <c:ptCount val="1"/>
                <c:pt idx="0">
                  <c:v>Air Temp [°C] - Set 2</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Stat!$A$4:$A$15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Stat!$E$4:$E$15</c:f>
              <c:numCache>
                <c:formatCode>0.00</c:formatCode>
                <c:ptCount val="12"/>
                <c:pt idx="0">
                  <c:v>2.1824104234527701</c:v>
                </c:pt>
                <c:pt idx="1">
                  <c:v>3.1724999999999999</c:v>
                </c:pt>
                <c:pt idx="2">
                  <c:v>7.1360927152317881</c:v>
                </c:pt>
                <c:pt idx="3">
                  <c:v>13.007718120805368</c:v>
                </c:pt>
                <c:pt idx="4">
                  <c:v>16.518032786885232</c:v>
                </c:pt>
                <c:pt idx="5">
                  <c:v>19.669230769230762</c:v>
                </c:pt>
                <c:pt idx="6">
                  <c:v>22.188311688311675</c:v>
                </c:pt>
                <c:pt idx="7">
                  <c:v>20.49767441860465</c:v>
                </c:pt>
                <c:pt idx="8">
                  <c:v>16.879929577464786</c:v>
                </c:pt>
                <c:pt idx="9">
                  <c:v>11.903947368421045</c:v>
                </c:pt>
                <c:pt idx="10">
                  <c:v>7.4623287671232861</c:v>
                </c:pt>
                <c:pt idx="11">
                  <c:v>3.6633986928104605</c:v>
                </c:pt>
              </c:numCache>
            </c:numRef>
          </c:yVal>
          <c:smooth val="1"/>
        </c:ser>
        <c:dLbls>
          <c:showLegendKey val="0"/>
          <c:showVal val="0"/>
          <c:showCatName val="0"/>
          <c:showSerName val="0"/>
          <c:showPercent val="0"/>
          <c:showBubbleSize val="0"/>
        </c:dLbls>
        <c:axId val="-1083482928"/>
        <c:axId val="-1083483472"/>
      </c:scatterChart>
      <c:valAx>
        <c:axId val="-896209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206688"/>
        <c:crosses val="autoZero"/>
        <c:crossBetween val="midCat"/>
      </c:valAx>
      <c:valAx>
        <c:axId val="-896206688"/>
        <c:scaling>
          <c:orientation val="minMax"/>
        </c:scaling>
        <c:delete val="0"/>
        <c:axPos val="l"/>
        <c:majorGridlines>
          <c:spPr>
            <a:ln w="9525" cap="flat" cmpd="sng" algn="ctr">
              <a:solidFill>
                <a:schemeClr val="tx1">
                  <a:lumMod val="15000"/>
                  <a:lumOff val="85000"/>
                </a:schemeClr>
              </a:solidFill>
              <a:round/>
            </a:ln>
            <a:effectLst/>
          </c:spPr>
        </c:majorGridlines>
        <c:title>
          <c:tx>
            <c:strRef>
              <c:f>Main!$B$10</c:f>
              <c:strCache>
                <c:ptCount val="1"/>
                <c:pt idx="0">
                  <c:v>Air Temp [°C]</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209408"/>
        <c:crosses val="autoZero"/>
        <c:crossBetween val="midCat"/>
      </c:valAx>
      <c:valAx>
        <c:axId val="-1083483472"/>
        <c:scaling>
          <c:orientation val="minMax"/>
        </c:scaling>
        <c:delete val="0"/>
        <c:axPos val="r"/>
        <c:title>
          <c:tx>
            <c:strRef>
              <c:f>Main!$C$10</c:f>
              <c:strCache>
                <c:ptCount val="1"/>
                <c:pt idx="0">
                  <c:v>Air Temp [°C]</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83482928"/>
        <c:crosses val="max"/>
        <c:crossBetween val="midCat"/>
      </c:valAx>
      <c:valAx>
        <c:axId val="-1083482928"/>
        <c:scaling>
          <c:orientation val="minMax"/>
        </c:scaling>
        <c:delete val="1"/>
        <c:axPos val="b"/>
        <c:numFmt formatCode="General" sourceLinked="1"/>
        <c:majorTickMark val="out"/>
        <c:minorTickMark val="none"/>
        <c:tickLblPos val="nextTo"/>
        <c:crossAx val="-108348347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25103767503847E-2"/>
          <c:y val="6.7364943617092804E-2"/>
          <c:w val="0.89348527479437889"/>
          <c:h val="0.8345662067326669"/>
        </c:manualLayout>
      </c:layout>
      <c:scatterChart>
        <c:scatterStyle val="lineMarker"/>
        <c:varyColors val="0"/>
        <c:ser>
          <c:idx val="0"/>
          <c:order val="0"/>
          <c:tx>
            <c:strRef>
              <c:f>Stat!$J$19</c:f>
              <c:strCache>
                <c:ptCount val="1"/>
                <c:pt idx="0">
                  <c:v>Air Temp [°C] - Set 2</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9111671041119861"/>
                  <c:y val="-0.4948905007715912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strRef>
              <c:f>[0]!AllD1</c:f>
              <c:strCache>
                <c:ptCount val="3652"/>
                <c:pt idx="364">
                  <c:v>7,6</c:v>
                </c:pt>
                <c:pt idx="410">
                  <c:v>-2,0</c:v>
                </c:pt>
                <c:pt idx="417">
                  <c:v>5,3</c:v>
                </c:pt>
                <c:pt idx="418">
                  <c:v>0,3</c:v>
                </c:pt>
                <c:pt idx="419">
                  <c:v>2,3</c:v>
                </c:pt>
                <c:pt idx="420">
                  <c:v>2,5</c:v>
                </c:pt>
                <c:pt idx="426">
                  <c:v>3,2</c:v>
                </c:pt>
                <c:pt idx="427">
                  <c:v>3,6</c:v>
                </c:pt>
                <c:pt idx="428">
                  <c:v>1,0</c:v>
                </c:pt>
                <c:pt idx="429">
                  <c:v>2,5</c:v>
                </c:pt>
                <c:pt idx="430">
                  <c:v>2,9</c:v>
                </c:pt>
                <c:pt idx="431">
                  <c:v>2,9</c:v>
                </c:pt>
                <c:pt idx="432">
                  <c:v>3,3</c:v>
                </c:pt>
                <c:pt idx="433">
                  <c:v>2,3</c:v>
                </c:pt>
                <c:pt idx="434">
                  <c:v>2,7</c:v>
                </c:pt>
                <c:pt idx="435">
                  <c:v>2,3</c:v>
                </c:pt>
                <c:pt idx="436">
                  <c:v>0,9</c:v>
                </c:pt>
                <c:pt idx="437">
                  <c:v>1,6</c:v>
                </c:pt>
                <c:pt idx="438">
                  <c:v>0,1</c:v>
                </c:pt>
                <c:pt idx="439">
                  <c:v>1,9</c:v>
                </c:pt>
                <c:pt idx="440">
                  <c:v>1,8</c:v>
                </c:pt>
                <c:pt idx="441">
                  <c:v>1,6</c:v>
                </c:pt>
                <c:pt idx="444">
                  <c:v>7,5</c:v>
                </c:pt>
                <c:pt idx="446">
                  <c:v>4,2</c:v>
                </c:pt>
                <c:pt idx="447">
                  <c:v>7,0</c:v>
                </c:pt>
                <c:pt idx="448">
                  <c:v>4,7</c:v>
                </c:pt>
                <c:pt idx="451">
                  <c:v>6,0</c:v>
                </c:pt>
                <c:pt idx="453">
                  <c:v>4,2</c:v>
                </c:pt>
                <c:pt idx="454">
                  <c:v>1,8</c:v>
                </c:pt>
                <c:pt idx="455">
                  <c:v>3,1</c:v>
                </c:pt>
                <c:pt idx="457">
                  <c:v>2,5</c:v>
                </c:pt>
                <c:pt idx="458">
                  <c:v>4,0</c:v>
                </c:pt>
                <c:pt idx="459">
                  <c:v>6,6</c:v>
                </c:pt>
                <c:pt idx="460">
                  <c:v>7,2</c:v>
                </c:pt>
                <c:pt idx="461">
                  <c:v>9,2</c:v>
                </c:pt>
                <c:pt idx="462">
                  <c:v>10,9</c:v>
                </c:pt>
                <c:pt idx="463">
                  <c:v>7,4</c:v>
                </c:pt>
                <c:pt idx="464">
                  <c:v>8,3</c:v>
                </c:pt>
                <c:pt idx="466">
                  <c:v>0,8</c:v>
                </c:pt>
                <c:pt idx="468">
                  <c:v>5,1</c:v>
                </c:pt>
                <c:pt idx="469">
                  <c:v>7,9</c:v>
                </c:pt>
                <c:pt idx="471">
                  <c:v>12,9</c:v>
                </c:pt>
                <c:pt idx="472">
                  <c:v>13,7</c:v>
                </c:pt>
                <c:pt idx="474">
                  <c:v>17,6</c:v>
                </c:pt>
                <c:pt idx="475">
                  <c:v>19,8</c:v>
                </c:pt>
                <c:pt idx="476">
                  <c:v>21,9</c:v>
                </c:pt>
                <c:pt idx="478">
                  <c:v>22,8</c:v>
                </c:pt>
                <c:pt idx="480">
                  <c:v>13,9</c:v>
                </c:pt>
                <c:pt idx="481">
                  <c:v>8,1</c:v>
                </c:pt>
                <c:pt idx="482">
                  <c:v>11,5</c:v>
                </c:pt>
                <c:pt idx="483">
                  <c:v>10,1</c:v>
                </c:pt>
                <c:pt idx="484">
                  <c:v>7,9</c:v>
                </c:pt>
                <c:pt idx="485">
                  <c:v>9,6</c:v>
                </c:pt>
                <c:pt idx="486">
                  <c:v>11,5</c:v>
                </c:pt>
                <c:pt idx="487">
                  <c:v>9,0</c:v>
                </c:pt>
                <c:pt idx="488">
                  <c:v>9,8</c:v>
                </c:pt>
                <c:pt idx="489">
                  <c:v>8,5</c:v>
                </c:pt>
                <c:pt idx="490">
                  <c:v>7,4</c:v>
                </c:pt>
                <c:pt idx="491">
                  <c:v>10,0</c:v>
                </c:pt>
                <c:pt idx="494">
                  <c:v>10,1</c:v>
                </c:pt>
                <c:pt idx="495">
                  <c:v>3,2</c:v>
                </c:pt>
                <c:pt idx="496">
                  <c:v>7,0</c:v>
                </c:pt>
                <c:pt idx="497">
                  <c:v>11,3</c:v>
                </c:pt>
                <c:pt idx="498">
                  <c:v>10,7</c:v>
                </c:pt>
                <c:pt idx="499">
                  <c:v>8,5</c:v>
                </c:pt>
                <c:pt idx="501">
                  <c:v>8,1</c:v>
                </c:pt>
                <c:pt idx="502">
                  <c:v>10,1</c:v>
                </c:pt>
                <c:pt idx="503">
                  <c:v>13,5</c:v>
                </c:pt>
                <c:pt idx="504">
                  <c:v>17,4</c:v>
                </c:pt>
                <c:pt idx="505">
                  <c:v>11,6</c:v>
                </c:pt>
                <c:pt idx="507">
                  <c:v>13,9</c:v>
                </c:pt>
                <c:pt idx="509">
                  <c:v>12,4</c:v>
                </c:pt>
                <c:pt idx="510">
                  <c:v>12,4</c:v>
                </c:pt>
                <c:pt idx="511">
                  <c:v>12,8</c:v>
                </c:pt>
                <c:pt idx="512">
                  <c:v>14,2</c:v>
                </c:pt>
                <c:pt idx="517">
                  <c:v>13,1</c:v>
                </c:pt>
                <c:pt idx="518">
                  <c:v>14,8</c:v>
                </c:pt>
                <c:pt idx="519">
                  <c:v>10,7</c:v>
                </c:pt>
                <c:pt idx="521">
                  <c:v>18,7</c:v>
                </c:pt>
                <c:pt idx="523">
                  <c:v>25,8</c:v>
                </c:pt>
                <c:pt idx="524">
                  <c:v>27,9</c:v>
                </c:pt>
                <c:pt idx="525">
                  <c:v>20,2</c:v>
                </c:pt>
                <c:pt idx="527">
                  <c:v>21,1</c:v>
                </c:pt>
                <c:pt idx="528">
                  <c:v>17,6</c:v>
                </c:pt>
                <c:pt idx="531">
                  <c:v>14,8</c:v>
                </c:pt>
                <c:pt idx="532">
                  <c:v>11,8</c:v>
                </c:pt>
                <c:pt idx="533">
                  <c:v>11,8</c:v>
                </c:pt>
                <c:pt idx="534">
                  <c:v>14,6</c:v>
                </c:pt>
                <c:pt idx="535">
                  <c:v>10,3</c:v>
                </c:pt>
                <c:pt idx="536">
                  <c:v>11,8</c:v>
                </c:pt>
                <c:pt idx="537">
                  <c:v>11,6</c:v>
                </c:pt>
                <c:pt idx="538">
                  <c:v>11,8</c:v>
                </c:pt>
                <c:pt idx="539">
                  <c:v>10,9</c:v>
                </c:pt>
                <c:pt idx="540">
                  <c:v>12,9</c:v>
                </c:pt>
                <c:pt idx="541">
                  <c:v>12,0</c:v>
                </c:pt>
                <c:pt idx="542">
                  <c:v>12,8</c:v>
                </c:pt>
                <c:pt idx="543">
                  <c:v>12,6</c:v>
                </c:pt>
                <c:pt idx="544">
                  <c:v>15,6</c:v>
                </c:pt>
                <c:pt idx="545">
                  <c:v>14,2</c:v>
                </c:pt>
                <c:pt idx="546">
                  <c:v>13,1</c:v>
                </c:pt>
                <c:pt idx="547">
                  <c:v>15,9</c:v>
                </c:pt>
                <c:pt idx="548">
                  <c:v>12,0</c:v>
                </c:pt>
                <c:pt idx="549">
                  <c:v>17,6</c:v>
                </c:pt>
                <c:pt idx="550">
                  <c:v>15,9</c:v>
                </c:pt>
                <c:pt idx="551">
                  <c:v>18,3</c:v>
                </c:pt>
                <c:pt idx="552">
                  <c:v>15,4</c:v>
                </c:pt>
                <c:pt idx="553">
                  <c:v>14,2</c:v>
                </c:pt>
                <c:pt idx="554">
                  <c:v>14,8</c:v>
                </c:pt>
                <c:pt idx="555">
                  <c:v>12,0</c:v>
                </c:pt>
                <c:pt idx="556">
                  <c:v>14,6</c:v>
                </c:pt>
                <c:pt idx="557">
                  <c:v>13,3</c:v>
                </c:pt>
                <c:pt idx="558">
                  <c:v>17,6</c:v>
                </c:pt>
                <c:pt idx="559">
                  <c:v>18,3</c:v>
                </c:pt>
                <c:pt idx="560">
                  <c:v>16,5</c:v>
                </c:pt>
                <c:pt idx="561">
                  <c:v>15,2</c:v>
                </c:pt>
                <c:pt idx="562">
                  <c:v>15,6</c:v>
                </c:pt>
                <c:pt idx="563">
                  <c:v>14,6</c:v>
                </c:pt>
                <c:pt idx="564">
                  <c:v>15,2</c:v>
                </c:pt>
                <c:pt idx="565">
                  <c:v>16,1</c:v>
                </c:pt>
                <c:pt idx="566">
                  <c:v>18,0</c:v>
                </c:pt>
                <c:pt idx="567">
                  <c:v>20,6</c:v>
                </c:pt>
                <c:pt idx="568">
                  <c:v>21,0</c:v>
                </c:pt>
                <c:pt idx="569">
                  <c:v>22,5</c:v>
                </c:pt>
                <c:pt idx="570">
                  <c:v>15,0</c:v>
                </c:pt>
                <c:pt idx="571">
                  <c:v>17,0</c:v>
                </c:pt>
                <c:pt idx="572">
                  <c:v>15,6</c:v>
                </c:pt>
                <c:pt idx="573">
                  <c:v>21,7</c:v>
                </c:pt>
                <c:pt idx="574">
                  <c:v>16,5</c:v>
                </c:pt>
                <c:pt idx="575">
                  <c:v>19,8</c:v>
                </c:pt>
                <c:pt idx="576">
                  <c:v>18,0</c:v>
                </c:pt>
                <c:pt idx="577">
                  <c:v>16,5</c:v>
                </c:pt>
                <c:pt idx="596">
                  <c:v>0,0</c:v>
                </c:pt>
                <c:pt idx="598">
                  <c:v>23,8</c:v>
                </c:pt>
                <c:pt idx="599">
                  <c:v>23,0</c:v>
                </c:pt>
                <c:pt idx="601">
                  <c:v>17,8</c:v>
                </c:pt>
                <c:pt idx="602">
                  <c:v>18,5</c:v>
                </c:pt>
                <c:pt idx="603">
                  <c:v>18,0</c:v>
                </c:pt>
                <c:pt idx="604">
                  <c:v>19,8</c:v>
                </c:pt>
                <c:pt idx="607">
                  <c:v>13,9</c:v>
                </c:pt>
                <c:pt idx="608">
                  <c:v>13,9</c:v>
                </c:pt>
                <c:pt idx="609">
                  <c:v>15,0</c:v>
                </c:pt>
                <c:pt idx="611">
                  <c:v>15,0</c:v>
                </c:pt>
                <c:pt idx="612">
                  <c:v>14,6</c:v>
                </c:pt>
                <c:pt idx="613">
                  <c:v>13,7</c:v>
                </c:pt>
                <c:pt idx="614">
                  <c:v>12,6</c:v>
                </c:pt>
                <c:pt idx="615">
                  <c:v>12,9</c:v>
                </c:pt>
                <c:pt idx="616">
                  <c:v>13,9</c:v>
                </c:pt>
                <c:pt idx="618">
                  <c:v>13,7</c:v>
                </c:pt>
                <c:pt idx="619">
                  <c:v>14,1</c:v>
                </c:pt>
                <c:pt idx="620">
                  <c:v>14,2</c:v>
                </c:pt>
                <c:pt idx="621">
                  <c:v>11,8</c:v>
                </c:pt>
                <c:pt idx="622">
                  <c:v>14,6</c:v>
                </c:pt>
                <c:pt idx="623">
                  <c:v>12,4</c:v>
                </c:pt>
                <c:pt idx="624">
                  <c:v>12,2</c:v>
                </c:pt>
                <c:pt idx="625">
                  <c:v>11,8</c:v>
                </c:pt>
                <c:pt idx="626">
                  <c:v>12,6</c:v>
                </c:pt>
                <c:pt idx="627">
                  <c:v>10,7</c:v>
                </c:pt>
                <c:pt idx="629">
                  <c:v>11,8</c:v>
                </c:pt>
                <c:pt idx="630">
                  <c:v>10,5</c:v>
                </c:pt>
                <c:pt idx="631">
                  <c:v>11,1</c:v>
                </c:pt>
                <c:pt idx="632">
                  <c:v>12,0</c:v>
                </c:pt>
                <c:pt idx="633">
                  <c:v>12,4</c:v>
                </c:pt>
                <c:pt idx="634">
                  <c:v>11,6</c:v>
                </c:pt>
                <c:pt idx="635">
                  <c:v>13,1</c:v>
                </c:pt>
                <c:pt idx="636">
                  <c:v>13,9</c:v>
                </c:pt>
                <c:pt idx="637">
                  <c:v>11,6</c:v>
                </c:pt>
                <c:pt idx="639">
                  <c:v>12,6</c:v>
                </c:pt>
                <c:pt idx="640">
                  <c:v>13,7</c:v>
                </c:pt>
                <c:pt idx="641">
                  <c:v>10,3</c:v>
                </c:pt>
                <c:pt idx="642">
                  <c:v>0,0</c:v>
                </c:pt>
                <c:pt idx="668">
                  <c:v>10,1</c:v>
                </c:pt>
                <c:pt idx="669">
                  <c:v>11,8</c:v>
                </c:pt>
                <c:pt idx="671">
                  <c:v>11,3</c:v>
                </c:pt>
                <c:pt idx="672">
                  <c:v>12,4</c:v>
                </c:pt>
                <c:pt idx="673">
                  <c:v>13,1</c:v>
                </c:pt>
                <c:pt idx="678">
                  <c:v>8,5</c:v>
                </c:pt>
                <c:pt idx="679">
                  <c:v>6,2</c:v>
                </c:pt>
                <c:pt idx="680">
                  <c:v>9,4</c:v>
                </c:pt>
                <c:pt idx="681">
                  <c:v>9,6</c:v>
                </c:pt>
                <c:pt idx="682">
                  <c:v>6,4</c:v>
                </c:pt>
                <c:pt idx="683">
                  <c:v>4,0</c:v>
                </c:pt>
                <c:pt idx="684">
                  <c:v>5,1</c:v>
                </c:pt>
                <c:pt idx="685">
                  <c:v>6,0</c:v>
                </c:pt>
                <c:pt idx="686">
                  <c:v>6,6</c:v>
                </c:pt>
                <c:pt idx="687">
                  <c:v>5,9</c:v>
                </c:pt>
                <c:pt idx="688">
                  <c:v>6,8</c:v>
                </c:pt>
                <c:pt idx="689">
                  <c:v>7,2</c:v>
                </c:pt>
                <c:pt idx="690">
                  <c:v>4,9</c:v>
                </c:pt>
                <c:pt idx="692">
                  <c:v>4,4</c:v>
                </c:pt>
                <c:pt idx="693">
                  <c:v>4,2</c:v>
                </c:pt>
                <c:pt idx="694">
                  <c:v>2,9</c:v>
                </c:pt>
                <c:pt idx="698">
                  <c:v>3,6</c:v>
                </c:pt>
                <c:pt idx="699">
                  <c:v>4,6</c:v>
                </c:pt>
                <c:pt idx="700">
                  <c:v>4,2</c:v>
                </c:pt>
                <c:pt idx="711">
                  <c:v>0,0</c:v>
                </c:pt>
                <c:pt idx="715">
                  <c:v>0,0</c:v>
                </c:pt>
                <c:pt idx="718">
                  <c:v>2,0</c:v>
                </c:pt>
                <c:pt idx="757">
                  <c:v>-3,0</c:v>
                </c:pt>
                <c:pt idx="783">
                  <c:v>7,9</c:v>
                </c:pt>
                <c:pt idx="784">
                  <c:v>9,6</c:v>
                </c:pt>
                <c:pt idx="785">
                  <c:v>10,1</c:v>
                </c:pt>
                <c:pt idx="786">
                  <c:v>9,2</c:v>
                </c:pt>
                <c:pt idx="787">
                  <c:v>7,0</c:v>
                </c:pt>
                <c:pt idx="788">
                  <c:v>7,9</c:v>
                </c:pt>
                <c:pt idx="789">
                  <c:v>9,2</c:v>
                </c:pt>
                <c:pt idx="790">
                  <c:v>8,8</c:v>
                </c:pt>
                <c:pt idx="791">
                  <c:v>11,8</c:v>
                </c:pt>
                <c:pt idx="792">
                  <c:v>7,0</c:v>
                </c:pt>
                <c:pt idx="793">
                  <c:v>7,2</c:v>
                </c:pt>
                <c:pt idx="794">
                  <c:v>10,0</c:v>
                </c:pt>
                <c:pt idx="795">
                  <c:v>8,1</c:v>
                </c:pt>
                <c:pt idx="796">
                  <c:v>7,9</c:v>
                </c:pt>
                <c:pt idx="797">
                  <c:v>10,9</c:v>
                </c:pt>
                <c:pt idx="798">
                  <c:v>6,8</c:v>
                </c:pt>
                <c:pt idx="799">
                  <c:v>9,8</c:v>
                </c:pt>
                <c:pt idx="800">
                  <c:v>6,4</c:v>
                </c:pt>
                <c:pt idx="801">
                  <c:v>7,0</c:v>
                </c:pt>
                <c:pt idx="802">
                  <c:v>8,5</c:v>
                </c:pt>
                <c:pt idx="803">
                  <c:v>8,3</c:v>
                </c:pt>
                <c:pt idx="804">
                  <c:v>8,7</c:v>
                </c:pt>
                <c:pt idx="805">
                  <c:v>7,9</c:v>
                </c:pt>
                <c:pt idx="806">
                  <c:v>3,1</c:v>
                </c:pt>
                <c:pt idx="807">
                  <c:v>6,6</c:v>
                </c:pt>
                <c:pt idx="808">
                  <c:v>2,5</c:v>
                </c:pt>
                <c:pt idx="809">
                  <c:v>3,6</c:v>
                </c:pt>
                <c:pt idx="810">
                  <c:v>3,2</c:v>
                </c:pt>
                <c:pt idx="811">
                  <c:v>4,7</c:v>
                </c:pt>
                <c:pt idx="812">
                  <c:v>2,9</c:v>
                </c:pt>
                <c:pt idx="813">
                  <c:v>5,1</c:v>
                </c:pt>
                <c:pt idx="814">
                  <c:v>5,3</c:v>
                </c:pt>
                <c:pt idx="815">
                  <c:v>9,8</c:v>
                </c:pt>
                <c:pt idx="816">
                  <c:v>9,2</c:v>
                </c:pt>
                <c:pt idx="817">
                  <c:v>5,7</c:v>
                </c:pt>
                <c:pt idx="818">
                  <c:v>6,2</c:v>
                </c:pt>
                <c:pt idx="819">
                  <c:v>8,1</c:v>
                </c:pt>
                <c:pt idx="820">
                  <c:v>9,8</c:v>
                </c:pt>
                <c:pt idx="821">
                  <c:v>10,9</c:v>
                </c:pt>
                <c:pt idx="822">
                  <c:v>10,7</c:v>
                </c:pt>
                <c:pt idx="823">
                  <c:v>10,9</c:v>
                </c:pt>
                <c:pt idx="824">
                  <c:v>7,0</c:v>
                </c:pt>
                <c:pt idx="825">
                  <c:v>3,6</c:v>
                </c:pt>
                <c:pt idx="826">
                  <c:v>3,8</c:v>
                </c:pt>
                <c:pt idx="827">
                  <c:v>5,9</c:v>
                </c:pt>
                <c:pt idx="828">
                  <c:v>8,1</c:v>
                </c:pt>
                <c:pt idx="829">
                  <c:v>12,4</c:v>
                </c:pt>
                <c:pt idx="830">
                  <c:v>9,0</c:v>
                </c:pt>
                <c:pt idx="831">
                  <c:v>5,5</c:v>
                </c:pt>
                <c:pt idx="832">
                  <c:v>7,0</c:v>
                </c:pt>
                <c:pt idx="833">
                  <c:v>8,7</c:v>
                </c:pt>
                <c:pt idx="834">
                  <c:v>7,4</c:v>
                </c:pt>
                <c:pt idx="835">
                  <c:v>4,6</c:v>
                </c:pt>
                <c:pt idx="836">
                  <c:v>7,2</c:v>
                </c:pt>
                <c:pt idx="837">
                  <c:v>7,9</c:v>
                </c:pt>
                <c:pt idx="838">
                  <c:v>9,4</c:v>
                </c:pt>
                <c:pt idx="839">
                  <c:v>6,8</c:v>
                </c:pt>
                <c:pt idx="840">
                  <c:v>5,5</c:v>
                </c:pt>
                <c:pt idx="841">
                  <c:v>8,1</c:v>
                </c:pt>
                <c:pt idx="842">
                  <c:v>5,5</c:v>
                </c:pt>
                <c:pt idx="843">
                  <c:v>8,1</c:v>
                </c:pt>
                <c:pt idx="977">
                  <c:v>18,0</c:v>
                </c:pt>
                <c:pt idx="981">
                  <c:v>14,8</c:v>
                </c:pt>
                <c:pt idx="982">
                  <c:v>13,1</c:v>
                </c:pt>
                <c:pt idx="983">
                  <c:v>14,2</c:v>
                </c:pt>
                <c:pt idx="984">
                  <c:v>14,8</c:v>
                </c:pt>
                <c:pt idx="985">
                  <c:v>16,3</c:v>
                </c:pt>
                <c:pt idx="986">
                  <c:v>12,9</c:v>
                </c:pt>
                <c:pt idx="987">
                  <c:v>12,4</c:v>
                </c:pt>
                <c:pt idx="988">
                  <c:v>14,2</c:v>
                </c:pt>
                <c:pt idx="989">
                  <c:v>15,2</c:v>
                </c:pt>
                <c:pt idx="990">
                  <c:v>14,1</c:v>
                </c:pt>
                <c:pt idx="991">
                  <c:v>13,1</c:v>
                </c:pt>
                <c:pt idx="992">
                  <c:v>8,0</c:v>
                </c:pt>
                <c:pt idx="996">
                  <c:v>12,4</c:v>
                </c:pt>
                <c:pt idx="997">
                  <c:v>12,0</c:v>
                </c:pt>
                <c:pt idx="998">
                  <c:v>15,0</c:v>
                </c:pt>
                <c:pt idx="999">
                  <c:v>12,2</c:v>
                </c:pt>
                <c:pt idx="1000">
                  <c:v>12,2</c:v>
                </c:pt>
                <c:pt idx="1001">
                  <c:v>11,8</c:v>
                </c:pt>
                <c:pt idx="1002">
                  <c:v>14,4</c:v>
                </c:pt>
                <c:pt idx="1003">
                  <c:v>12,8</c:v>
                </c:pt>
                <c:pt idx="1004">
                  <c:v>11,6</c:v>
                </c:pt>
                <c:pt idx="1005">
                  <c:v>10,7</c:v>
                </c:pt>
                <c:pt idx="1006">
                  <c:v>10,9</c:v>
                </c:pt>
                <c:pt idx="1007">
                  <c:v>13,1</c:v>
                </c:pt>
                <c:pt idx="1008">
                  <c:v>13,1</c:v>
                </c:pt>
                <c:pt idx="1009">
                  <c:v>14,2</c:v>
                </c:pt>
                <c:pt idx="1010">
                  <c:v>13,9</c:v>
                </c:pt>
                <c:pt idx="1011">
                  <c:v>13,1</c:v>
                </c:pt>
                <c:pt idx="1012">
                  <c:v>15,4</c:v>
                </c:pt>
                <c:pt idx="1013">
                  <c:v>14,8</c:v>
                </c:pt>
                <c:pt idx="1014">
                  <c:v>7,7</c:v>
                </c:pt>
                <c:pt idx="1015">
                  <c:v>9,4</c:v>
                </c:pt>
                <c:pt idx="1016">
                  <c:v>7,9</c:v>
                </c:pt>
                <c:pt idx="1017">
                  <c:v>7,5</c:v>
                </c:pt>
                <c:pt idx="1018">
                  <c:v>5,9</c:v>
                </c:pt>
                <c:pt idx="1019">
                  <c:v>6,4</c:v>
                </c:pt>
                <c:pt idx="1020">
                  <c:v>6,0</c:v>
                </c:pt>
                <c:pt idx="1021">
                  <c:v>11,3</c:v>
                </c:pt>
                <c:pt idx="1022">
                  <c:v>9,4</c:v>
                </c:pt>
                <c:pt idx="1023">
                  <c:v>5,5</c:v>
                </c:pt>
                <c:pt idx="1031">
                  <c:v>0,0</c:v>
                </c:pt>
                <c:pt idx="1045">
                  <c:v>11,6</c:v>
                </c:pt>
                <c:pt idx="1046">
                  <c:v>8,5</c:v>
                </c:pt>
                <c:pt idx="1047">
                  <c:v>10,1</c:v>
                </c:pt>
                <c:pt idx="1048">
                  <c:v>6,4</c:v>
                </c:pt>
                <c:pt idx="1049">
                  <c:v>7,4</c:v>
                </c:pt>
                <c:pt idx="1050">
                  <c:v>7,4</c:v>
                </c:pt>
                <c:pt idx="1051">
                  <c:v>8,9</c:v>
                </c:pt>
                <c:pt idx="1052">
                  <c:v>5,8</c:v>
                </c:pt>
                <c:pt idx="1053">
                  <c:v>3,7</c:v>
                </c:pt>
                <c:pt idx="1054">
                  <c:v>5,4</c:v>
                </c:pt>
                <c:pt idx="1055">
                  <c:v>6,8</c:v>
                </c:pt>
                <c:pt idx="1056">
                  <c:v>6,6</c:v>
                </c:pt>
                <c:pt idx="1057">
                  <c:v>7,9</c:v>
                </c:pt>
                <c:pt idx="1058">
                  <c:v>4,8</c:v>
                </c:pt>
                <c:pt idx="1059">
                  <c:v>7,4</c:v>
                </c:pt>
                <c:pt idx="1060">
                  <c:v>3,1</c:v>
                </c:pt>
                <c:pt idx="1061">
                  <c:v>2,5</c:v>
                </c:pt>
                <c:pt idx="1062">
                  <c:v>2,1</c:v>
                </c:pt>
                <c:pt idx="1063">
                  <c:v>4,6</c:v>
                </c:pt>
                <c:pt idx="1064">
                  <c:v>8,1</c:v>
                </c:pt>
                <c:pt idx="1065">
                  <c:v>4,8</c:v>
                </c:pt>
                <c:pt idx="1068">
                  <c:v>0,7</c:v>
                </c:pt>
                <c:pt idx="1070">
                  <c:v>3,5</c:v>
                </c:pt>
                <c:pt idx="1071">
                  <c:v>8,1</c:v>
                </c:pt>
                <c:pt idx="1072">
                  <c:v>6,0</c:v>
                </c:pt>
                <c:pt idx="1073">
                  <c:v>8,9</c:v>
                </c:pt>
                <c:pt idx="1074">
                  <c:v>10,1</c:v>
                </c:pt>
                <c:pt idx="1075">
                  <c:v>8,9</c:v>
                </c:pt>
                <c:pt idx="1076">
                  <c:v>7,0</c:v>
                </c:pt>
                <c:pt idx="1077">
                  <c:v>6,0</c:v>
                </c:pt>
                <c:pt idx="1078">
                  <c:v>3,3</c:v>
                </c:pt>
                <c:pt idx="1079">
                  <c:v>2,7</c:v>
                </c:pt>
                <c:pt idx="1081">
                  <c:v>6,7</c:v>
                </c:pt>
                <c:pt idx="1082">
                  <c:v>4,1</c:v>
                </c:pt>
                <c:pt idx="1083">
                  <c:v>1,8</c:v>
                </c:pt>
                <c:pt idx="1084">
                  <c:v>1,4</c:v>
                </c:pt>
                <c:pt idx="1085">
                  <c:v>3,5</c:v>
                </c:pt>
                <c:pt idx="1086">
                  <c:v>1,9</c:v>
                </c:pt>
                <c:pt idx="1087">
                  <c:v>1,9</c:v>
                </c:pt>
                <c:pt idx="1088">
                  <c:v>4,0</c:v>
                </c:pt>
                <c:pt idx="1089">
                  <c:v>9,3</c:v>
                </c:pt>
                <c:pt idx="1090">
                  <c:v>8,9</c:v>
                </c:pt>
                <c:pt idx="1091">
                  <c:v>6,6</c:v>
                </c:pt>
                <c:pt idx="1092">
                  <c:v>5,8</c:v>
                </c:pt>
                <c:pt idx="1093">
                  <c:v>4,6</c:v>
                </c:pt>
                <c:pt idx="1094">
                  <c:v>5,2</c:v>
                </c:pt>
                <c:pt idx="1095">
                  <c:v>7,7</c:v>
                </c:pt>
                <c:pt idx="1096">
                  <c:v>7,0</c:v>
                </c:pt>
                <c:pt idx="1097">
                  <c:v>5,8</c:v>
                </c:pt>
                <c:pt idx="1098">
                  <c:v>7,6</c:v>
                </c:pt>
                <c:pt idx="1099">
                  <c:v>6,2</c:v>
                </c:pt>
                <c:pt idx="1100">
                  <c:v>6,4</c:v>
                </c:pt>
                <c:pt idx="1101">
                  <c:v>6,2</c:v>
                </c:pt>
                <c:pt idx="1102">
                  <c:v>9,3</c:v>
                </c:pt>
                <c:pt idx="1103">
                  <c:v>7,4</c:v>
                </c:pt>
                <c:pt idx="1104">
                  <c:v>9,7</c:v>
                </c:pt>
                <c:pt idx="1105">
                  <c:v>10,7</c:v>
                </c:pt>
                <c:pt idx="1106">
                  <c:v>6,4</c:v>
                </c:pt>
                <c:pt idx="1107">
                  <c:v>7,7</c:v>
                </c:pt>
                <c:pt idx="1108">
                  <c:v>6,2</c:v>
                </c:pt>
                <c:pt idx="1109">
                  <c:v>9,7</c:v>
                </c:pt>
                <c:pt idx="1110">
                  <c:v>6,2</c:v>
                </c:pt>
                <c:pt idx="1111">
                  <c:v>7,9</c:v>
                </c:pt>
                <c:pt idx="1112">
                  <c:v>5,6</c:v>
                </c:pt>
                <c:pt idx="1113">
                  <c:v>6,0</c:v>
                </c:pt>
                <c:pt idx="1114">
                  <c:v>5,4</c:v>
                </c:pt>
                <c:pt idx="1115">
                  <c:v>2,9</c:v>
                </c:pt>
                <c:pt idx="1116">
                  <c:v>0,3</c:v>
                </c:pt>
                <c:pt idx="1117">
                  <c:v>0,7</c:v>
                </c:pt>
                <c:pt idx="1118">
                  <c:v>2,1</c:v>
                </c:pt>
                <c:pt idx="1119">
                  <c:v>1,5</c:v>
                </c:pt>
                <c:pt idx="1120">
                  <c:v>2,7</c:v>
                </c:pt>
                <c:pt idx="1121">
                  <c:v>3,1</c:v>
                </c:pt>
                <c:pt idx="1122">
                  <c:v>3,2</c:v>
                </c:pt>
                <c:pt idx="1123">
                  <c:v>3,0</c:v>
                </c:pt>
                <c:pt idx="1124">
                  <c:v>0,0</c:v>
                </c:pt>
                <c:pt idx="1125">
                  <c:v>5,0</c:v>
                </c:pt>
                <c:pt idx="1128">
                  <c:v>2,0</c:v>
                </c:pt>
                <c:pt idx="1129">
                  <c:v>-1,0</c:v>
                </c:pt>
                <c:pt idx="1130">
                  <c:v>2,6</c:v>
                </c:pt>
                <c:pt idx="1131">
                  <c:v>4,0</c:v>
                </c:pt>
                <c:pt idx="1132">
                  <c:v>6,6</c:v>
                </c:pt>
                <c:pt idx="1133">
                  <c:v>3,5</c:v>
                </c:pt>
                <c:pt idx="1134">
                  <c:v>3,5</c:v>
                </c:pt>
                <c:pt idx="1135">
                  <c:v>7,2</c:v>
                </c:pt>
                <c:pt idx="1136">
                  <c:v>8,0</c:v>
                </c:pt>
                <c:pt idx="1137">
                  <c:v>7,0</c:v>
                </c:pt>
                <c:pt idx="1138">
                  <c:v>12,0</c:v>
                </c:pt>
                <c:pt idx="1139">
                  <c:v>10,0</c:v>
                </c:pt>
                <c:pt idx="1140">
                  <c:v>11,0</c:v>
                </c:pt>
                <c:pt idx="1141">
                  <c:v>10,0</c:v>
                </c:pt>
                <c:pt idx="1142">
                  <c:v>12,0</c:v>
                </c:pt>
                <c:pt idx="1143">
                  <c:v>0,0</c:v>
                </c:pt>
                <c:pt idx="1144">
                  <c:v>8,0</c:v>
                </c:pt>
                <c:pt idx="1147">
                  <c:v>10,0</c:v>
                </c:pt>
                <c:pt idx="1148">
                  <c:v>9,0</c:v>
                </c:pt>
                <c:pt idx="1150">
                  <c:v>8,0</c:v>
                </c:pt>
                <c:pt idx="1152">
                  <c:v>8,5</c:v>
                </c:pt>
                <c:pt idx="1153">
                  <c:v>7,5</c:v>
                </c:pt>
                <c:pt idx="1157">
                  <c:v>7,7</c:v>
                </c:pt>
                <c:pt idx="1158">
                  <c:v>13,6</c:v>
                </c:pt>
                <c:pt idx="1159">
                  <c:v>6,8</c:v>
                </c:pt>
                <c:pt idx="1160">
                  <c:v>7,0</c:v>
                </c:pt>
                <c:pt idx="1161">
                  <c:v>8,5</c:v>
                </c:pt>
                <c:pt idx="1162">
                  <c:v>2,3</c:v>
                </c:pt>
                <c:pt idx="1163">
                  <c:v>4,0</c:v>
                </c:pt>
                <c:pt idx="1164">
                  <c:v>5,6</c:v>
                </c:pt>
                <c:pt idx="1165">
                  <c:v>5,6</c:v>
                </c:pt>
                <c:pt idx="1166">
                  <c:v>4,8</c:v>
                </c:pt>
                <c:pt idx="1167">
                  <c:v>5,0</c:v>
                </c:pt>
                <c:pt idx="1168">
                  <c:v>5,8</c:v>
                </c:pt>
                <c:pt idx="1169">
                  <c:v>9,5</c:v>
                </c:pt>
                <c:pt idx="1170">
                  <c:v>9,9</c:v>
                </c:pt>
                <c:pt idx="1171">
                  <c:v>9,1</c:v>
                </c:pt>
                <c:pt idx="1172">
                  <c:v>9,3</c:v>
                </c:pt>
                <c:pt idx="1173">
                  <c:v>5,6</c:v>
                </c:pt>
                <c:pt idx="1174">
                  <c:v>5,8</c:v>
                </c:pt>
                <c:pt idx="1175">
                  <c:v>7,0</c:v>
                </c:pt>
                <c:pt idx="1176">
                  <c:v>8,5</c:v>
                </c:pt>
                <c:pt idx="1177">
                  <c:v>5,0</c:v>
                </c:pt>
                <c:pt idx="1178">
                  <c:v>6,2</c:v>
                </c:pt>
                <c:pt idx="1179">
                  <c:v>8,7</c:v>
                </c:pt>
                <c:pt idx="1180">
                  <c:v>9,7</c:v>
                </c:pt>
                <c:pt idx="1181">
                  <c:v>8,5</c:v>
                </c:pt>
                <c:pt idx="1182">
                  <c:v>12,2</c:v>
                </c:pt>
                <c:pt idx="1183">
                  <c:v>15,5</c:v>
                </c:pt>
                <c:pt idx="1184">
                  <c:v>17,3</c:v>
                </c:pt>
                <c:pt idx="1188">
                  <c:v>7,6</c:v>
                </c:pt>
                <c:pt idx="1189">
                  <c:v>7,5</c:v>
                </c:pt>
                <c:pt idx="1190">
                  <c:v>12,3</c:v>
                </c:pt>
                <c:pt idx="1191">
                  <c:v>11,3</c:v>
                </c:pt>
                <c:pt idx="1192">
                  <c:v>6,0</c:v>
                </c:pt>
                <c:pt idx="1193">
                  <c:v>6,0</c:v>
                </c:pt>
                <c:pt idx="1194">
                  <c:v>6,4</c:v>
                </c:pt>
                <c:pt idx="1195">
                  <c:v>9,9</c:v>
                </c:pt>
                <c:pt idx="1196">
                  <c:v>7,6</c:v>
                </c:pt>
                <c:pt idx="1197">
                  <c:v>9,1</c:v>
                </c:pt>
                <c:pt idx="1198">
                  <c:v>8,5</c:v>
                </c:pt>
                <c:pt idx="1199">
                  <c:v>8,3</c:v>
                </c:pt>
                <c:pt idx="1200">
                  <c:v>11,6</c:v>
                </c:pt>
                <c:pt idx="1201">
                  <c:v>6,4</c:v>
                </c:pt>
                <c:pt idx="1202">
                  <c:v>12,2</c:v>
                </c:pt>
                <c:pt idx="1203">
                  <c:v>7,6</c:v>
                </c:pt>
                <c:pt idx="1204">
                  <c:v>11,4</c:v>
                </c:pt>
                <c:pt idx="1205">
                  <c:v>14,4</c:v>
                </c:pt>
                <c:pt idx="1206">
                  <c:v>11,4</c:v>
                </c:pt>
                <c:pt idx="1207">
                  <c:v>12,4</c:v>
                </c:pt>
                <c:pt idx="1208">
                  <c:v>17,1</c:v>
                </c:pt>
                <c:pt idx="1209">
                  <c:v>16,1</c:v>
                </c:pt>
                <c:pt idx="1210">
                  <c:v>17,1</c:v>
                </c:pt>
                <c:pt idx="1211">
                  <c:v>13,4</c:v>
                </c:pt>
                <c:pt idx="1212">
                  <c:v>10,9</c:v>
                </c:pt>
                <c:pt idx="1213">
                  <c:v>10,7</c:v>
                </c:pt>
                <c:pt idx="1214">
                  <c:v>10,1</c:v>
                </c:pt>
                <c:pt idx="1215">
                  <c:v>19,0</c:v>
                </c:pt>
                <c:pt idx="1216">
                  <c:v>21,6</c:v>
                </c:pt>
                <c:pt idx="1217">
                  <c:v>19,2</c:v>
                </c:pt>
                <c:pt idx="1218">
                  <c:v>14,8</c:v>
                </c:pt>
                <c:pt idx="1219">
                  <c:v>12,0</c:v>
                </c:pt>
                <c:pt idx="1220">
                  <c:v>14,2</c:v>
                </c:pt>
                <c:pt idx="1221">
                  <c:v>10,5</c:v>
                </c:pt>
                <c:pt idx="1222">
                  <c:v>13,8</c:v>
                </c:pt>
                <c:pt idx="1223">
                  <c:v>18,3</c:v>
                </c:pt>
                <c:pt idx="1224">
                  <c:v>22,4</c:v>
                </c:pt>
                <c:pt idx="1225">
                  <c:v>25,1</c:v>
                </c:pt>
                <c:pt idx="1226">
                  <c:v>24,9</c:v>
                </c:pt>
                <c:pt idx="1227">
                  <c:v>19,4</c:v>
                </c:pt>
                <c:pt idx="1228">
                  <c:v>17,1</c:v>
                </c:pt>
                <c:pt idx="1229">
                  <c:v>15,3</c:v>
                </c:pt>
                <c:pt idx="1230">
                  <c:v>19,6</c:v>
                </c:pt>
                <c:pt idx="1231">
                  <c:v>15,0</c:v>
                </c:pt>
                <c:pt idx="1232">
                  <c:v>19,0</c:v>
                </c:pt>
                <c:pt idx="1233">
                  <c:v>19,4</c:v>
                </c:pt>
                <c:pt idx="1234">
                  <c:v>18,7</c:v>
                </c:pt>
                <c:pt idx="1235">
                  <c:v>15,5</c:v>
                </c:pt>
                <c:pt idx="1236">
                  <c:v>11,8</c:v>
                </c:pt>
                <c:pt idx="1237">
                  <c:v>13,4</c:v>
                </c:pt>
                <c:pt idx="1238">
                  <c:v>13,0</c:v>
                </c:pt>
                <c:pt idx="1239">
                  <c:v>11,6</c:v>
                </c:pt>
                <c:pt idx="1240">
                  <c:v>12,8</c:v>
                </c:pt>
                <c:pt idx="1241">
                  <c:v>17,7</c:v>
                </c:pt>
                <c:pt idx="1242">
                  <c:v>19,2</c:v>
                </c:pt>
                <c:pt idx="1243">
                  <c:v>13,8</c:v>
                </c:pt>
                <c:pt idx="1244">
                  <c:v>21,6</c:v>
                </c:pt>
                <c:pt idx="1245">
                  <c:v>13,8</c:v>
                </c:pt>
                <c:pt idx="1246">
                  <c:v>20,2</c:v>
                </c:pt>
                <c:pt idx="1247">
                  <c:v>15,9</c:v>
                </c:pt>
                <c:pt idx="1248">
                  <c:v>21,8</c:v>
                </c:pt>
                <c:pt idx="1249">
                  <c:v>20,8</c:v>
                </c:pt>
                <c:pt idx="1250">
                  <c:v>17,9</c:v>
                </c:pt>
                <c:pt idx="1251">
                  <c:v>15,9</c:v>
                </c:pt>
                <c:pt idx="1252">
                  <c:v>19,0</c:v>
                </c:pt>
                <c:pt idx="1253">
                  <c:v>22,7</c:v>
                </c:pt>
                <c:pt idx="1254">
                  <c:v>18,3</c:v>
                </c:pt>
                <c:pt idx="1255">
                  <c:v>17,7</c:v>
                </c:pt>
                <c:pt idx="1256">
                  <c:v>16,7</c:v>
                </c:pt>
                <c:pt idx="1257">
                  <c:v>20,2</c:v>
                </c:pt>
                <c:pt idx="1258">
                  <c:v>11,4</c:v>
                </c:pt>
                <c:pt idx="1259">
                  <c:v>14,8</c:v>
                </c:pt>
                <c:pt idx="1260">
                  <c:v>17,9</c:v>
                </c:pt>
                <c:pt idx="1261">
                  <c:v>19,2</c:v>
                </c:pt>
                <c:pt idx="1262">
                  <c:v>19,2</c:v>
                </c:pt>
                <c:pt idx="1263">
                  <c:v>16,7</c:v>
                </c:pt>
                <c:pt idx="1264">
                  <c:v>17,5</c:v>
                </c:pt>
                <c:pt idx="1265">
                  <c:v>15,5</c:v>
                </c:pt>
                <c:pt idx="1266">
                  <c:v>16,0</c:v>
                </c:pt>
                <c:pt idx="1267">
                  <c:v>24,0</c:v>
                </c:pt>
                <c:pt idx="1268">
                  <c:v>18,0</c:v>
                </c:pt>
                <c:pt idx="1269">
                  <c:v>17,1</c:v>
                </c:pt>
                <c:pt idx="1270">
                  <c:v>15,9</c:v>
                </c:pt>
                <c:pt idx="1271">
                  <c:v>22,6</c:v>
                </c:pt>
                <c:pt idx="1272">
                  <c:v>20,6</c:v>
                </c:pt>
                <c:pt idx="1273">
                  <c:v>21,6</c:v>
                </c:pt>
                <c:pt idx="1274">
                  <c:v>18,3</c:v>
                </c:pt>
                <c:pt idx="1275">
                  <c:v>17,9</c:v>
                </c:pt>
                <c:pt idx="1276">
                  <c:v>16,5</c:v>
                </c:pt>
                <c:pt idx="1277">
                  <c:v>15,5</c:v>
                </c:pt>
                <c:pt idx="1278">
                  <c:v>17,7</c:v>
                </c:pt>
                <c:pt idx="1279">
                  <c:v>16,7</c:v>
                </c:pt>
                <c:pt idx="1280">
                  <c:v>13,8</c:v>
                </c:pt>
                <c:pt idx="1281">
                  <c:v>15,7</c:v>
                </c:pt>
                <c:pt idx="1282">
                  <c:v>14,8</c:v>
                </c:pt>
                <c:pt idx="1283">
                  <c:v>14,4</c:v>
                </c:pt>
                <c:pt idx="1284">
                  <c:v>16,3</c:v>
                </c:pt>
                <c:pt idx="1285">
                  <c:v>14,0</c:v>
                </c:pt>
                <c:pt idx="1286">
                  <c:v>17,3</c:v>
                </c:pt>
                <c:pt idx="1287">
                  <c:v>18,1</c:v>
                </c:pt>
                <c:pt idx="1288">
                  <c:v>20,2</c:v>
                </c:pt>
                <c:pt idx="1289">
                  <c:v>17,9</c:v>
                </c:pt>
                <c:pt idx="1290">
                  <c:v>15,5</c:v>
                </c:pt>
                <c:pt idx="1291">
                  <c:v>17,9</c:v>
                </c:pt>
                <c:pt idx="1292">
                  <c:v>18,1</c:v>
                </c:pt>
                <c:pt idx="1293">
                  <c:v>19,6</c:v>
                </c:pt>
                <c:pt idx="1294">
                  <c:v>18,3</c:v>
                </c:pt>
                <c:pt idx="1295">
                  <c:v>18,9</c:v>
                </c:pt>
                <c:pt idx="1296">
                  <c:v>23,3</c:v>
                </c:pt>
                <c:pt idx="1297">
                  <c:v>28,4</c:v>
                </c:pt>
                <c:pt idx="1298">
                  <c:v>21,6</c:v>
                </c:pt>
                <c:pt idx="1299">
                  <c:v>25,7</c:v>
                </c:pt>
                <c:pt idx="1300">
                  <c:v>19,4</c:v>
                </c:pt>
                <c:pt idx="1301">
                  <c:v>18,7</c:v>
                </c:pt>
                <c:pt idx="1302">
                  <c:v>19,2</c:v>
                </c:pt>
                <c:pt idx="1303">
                  <c:v>15,5</c:v>
                </c:pt>
                <c:pt idx="1304">
                  <c:v>15,9</c:v>
                </c:pt>
                <c:pt idx="1305">
                  <c:v>19,6</c:v>
                </c:pt>
                <c:pt idx="1306">
                  <c:v>18,5</c:v>
                </c:pt>
                <c:pt idx="1307">
                  <c:v>17,9</c:v>
                </c:pt>
                <c:pt idx="1308">
                  <c:v>17,5</c:v>
                </c:pt>
                <c:pt idx="1309">
                  <c:v>18,5</c:v>
                </c:pt>
                <c:pt idx="1310">
                  <c:v>19,2</c:v>
                </c:pt>
                <c:pt idx="1311">
                  <c:v>18,7</c:v>
                </c:pt>
                <c:pt idx="1312">
                  <c:v>16,5</c:v>
                </c:pt>
                <c:pt idx="1313">
                  <c:v>19,4</c:v>
                </c:pt>
                <c:pt idx="1314">
                  <c:v>18,9</c:v>
                </c:pt>
                <c:pt idx="1315">
                  <c:v>23,5</c:v>
                </c:pt>
                <c:pt idx="1316">
                  <c:v>18,5</c:v>
                </c:pt>
                <c:pt idx="1317">
                  <c:v>21,2</c:v>
                </c:pt>
                <c:pt idx="1318">
                  <c:v>23,1</c:v>
                </c:pt>
                <c:pt idx="1319">
                  <c:v>24,7</c:v>
                </c:pt>
                <c:pt idx="1320">
                  <c:v>19,2</c:v>
                </c:pt>
                <c:pt idx="1321">
                  <c:v>18,7</c:v>
                </c:pt>
                <c:pt idx="1322">
                  <c:v>23,7</c:v>
                </c:pt>
                <c:pt idx="1323">
                  <c:v>18,7</c:v>
                </c:pt>
                <c:pt idx="1324">
                  <c:v>21,0</c:v>
                </c:pt>
                <c:pt idx="1325">
                  <c:v>20,2</c:v>
                </c:pt>
                <c:pt idx="1326">
                  <c:v>16,7</c:v>
                </c:pt>
                <c:pt idx="1327">
                  <c:v>20,4</c:v>
                </c:pt>
                <c:pt idx="1328">
                  <c:v>14,2</c:v>
                </c:pt>
                <c:pt idx="1329">
                  <c:v>15,0</c:v>
                </c:pt>
                <c:pt idx="1330">
                  <c:v>14,2</c:v>
                </c:pt>
                <c:pt idx="1331">
                  <c:v>11,6</c:v>
                </c:pt>
                <c:pt idx="1332">
                  <c:v>13,6</c:v>
                </c:pt>
                <c:pt idx="1333">
                  <c:v>14,8</c:v>
                </c:pt>
                <c:pt idx="1334">
                  <c:v>12,6</c:v>
                </c:pt>
                <c:pt idx="1335">
                  <c:v>12,4</c:v>
                </c:pt>
                <c:pt idx="1336">
                  <c:v>15,9</c:v>
                </c:pt>
                <c:pt idx="1337">
                  <c:v>15,9</c:v>
                </c:pt>
                <c:pt idx="1338">
                  <c:v>15,2</c:v>
                </c:pt>
                <c:pt idx="1339">
                  <c:v>16,5</c:v>
                </c:pt>
                <c:pt idx="1340">
                  <c:v>17,7</c:v>
                </c:pt>
                <c:pt idx="1341">
                  <c:v>17,7</c:v>
                </c:pt>
                <c:pt idx="1342">
                  <c:v>14,6</c:v>
                </c:pt>
                <c:pt idx="1343">
                  <c:v>15,2</c:v>
                </c:pt>
                <c:pt idx="1344">
                  <c:v>16,3</c:v>
                </c:pt>
                <c:pt idx="1345">
                  <c:v>19,8</c:v>
                </c:pt>
                <c:pt idx="1346">
                  <c:v>16,9</c:v>
                </c:pt>
                <c:pt idx="1347">
                  <c:v>18,7</c:v>
                </c:pt>
                <c:pt idx="1348">
                  <c:v>19,8</c:v>
                </c:pt>
                <c:pt idx="1349">
                  <c:v>17,7</c:v>
                </c:pt>
                <c:pt idx="1350">
                  <c:v>15,0</c:v>
                </c:pt>
                <c:pt idx="1351">
                  <c:v>11,3</c:v>
                </c:pt>
                <c:pt idx="1352">
                  <c:v>13,2</c:v>
                </c:pt>
                <c:pt idx="1353">
                  <c:v>14,2</c:v>
                </c:pt>
                <c:pt idx="1354">
                  <c:v>13,2</c:v>
                </c:pt>
                <c:pt idx="1355">
                  <c:v>13,8</c:v>
                </c:pt>
                <c:pt idx="1356">
                  <c:v>14,6</c:v>
                </c:pt>
                <c:pt idx="1357">
                  <c:v>14,4</c:v>
                </c:pt>
                <c:pt idx="1358">
                  <c:v>17,5</c:v>
                </c:pt>
                <c:pt idx="1359">
                  <c:v>16,3</c:v>
                </c:pt>
                <c:pt idx="1360">
                  <c:v>12,2</c:v>
                </c:pt>
                <c:pt idx="1361">
                  <c:v>13,8</c:v>
                </c:pt>
                <c:pt idx="1362">
                  <c:v>14,8</c:v>
                </c:pt>
                <c:pt idx="1363">
                  <c:v>14,2</c:v>
                </c:pt>
                <c:pt idx="1364">
                  <c:v>13,4</c:v>
                </c:pt>
                <c:pt idx="1365">
                  <c:v>15,7</c:v>
                </c:pt>
                <c:pt idx="1366">
                  <c:v>17,5</c:v>
                </c:pt>
                <c:pt idx="1367">
                  <c:v>15,3</c:v>
                </c:pt>
                <c:pt idx="1368">
                  <c:v>14,0</c:v>
                </c:pt>
                <c:pt idx="1369">
                  <c:v>10,3</c:v>
                </c:pt>
                <c:pt idx="1370">
                  <c:v>5,8</c:v>
                </c:pt>
                <c:pt idx="1371">
                  <c:v>8,1</c:v>
                </c:pt>
                <c:pt idx="1372">
                  <c:v>6,0</c:v>
                </c:pt>
                <c:pt idx="1373">
                  <c:v>7,7</c:v>
                </c:pt>
                <c:pt idx="1374">
                  <c:v>9,9</c:v>
                </c:pt>
                <c:pt idx="1375">
                  <c:v>6,6</c:v>
                </c:pt>
                <c:pt idx="1376">
                  <c:v>8,5</c:v>
                </c:pt>
                <c:pt idx="1377">
                  <c:v>10,5</c:v>
                </c:pt>
                <c:pt idx="1378">
                  <c:v>10,9</c:v>
                </c:pt>
                <c:pt idx="1379">
                  <c:v>10,7</c:v>
                </c:pt>
                <c:pt idx="1380">
                  <c:v>9,1</c:v>
                </c:pt>
                <c:pt idx="1381">
                  <c:v>10,9</c:v>
                </c:pt>
                <c:pt idx="1382">
                  <c:v>13,4</c:v>
                </c:pt>
                <c:pt idx="1383">
                  <c:v>11,6</c:v>
                </c:pt>
                <c:pt idx="1384">
                  <c:v>10,1</c:v>
                </c:pt>
                <c:pt idx="1385">
                  <c:v>16,3</c:v>
                </c:pt>
                <c:pt idx="1386">
                  <c:v>9,5</c:v>
                </c:pt>
                <c:pt idx="1387">
                  <c:v>7,6</c:v>
                </c:pt>
                <c:pt idx="1388">
                  <c:v>7,2</c:v>
                </c:pt>
                <c:pt idx="1389">
                  <c:v>7,9</c:v>
                </c:pt>
                <c:pt idx="1390">
                  <c:v>14,6</c:v>
                </c:pt>
                <c:pt idx="1391">
                  <c:v>15,3</c:v>
                </c:pt>
                <c:pt idx="1392">
                  <c:v>11,4</c:v>
                </c:pt>
                <c:pt idx="1393">
                  <c:v>10,3</c:v>
                </c:pt>
                <c:pt idx="1394">
                  <c:v>10,7</c:v>
                </c:pt>
                <c:pt idx="1395">
                  <c:v>6,0</c:v>
                </c:pt>
                <c:pt idx="1398">
                  <c:v>6,6</c:v>
                </c:pt>
                <c:pt idx="1399">
                  <c:v>8,3</c:v>
                </c:pt>
                <c:pt idx="1400">
                  <c:v>6,4</c:v>
                </c:pt>
                <c:pt idx="1401">
                  <c:v>7,4</c:v>
                </c:pt>
                <c:pt idx="1402">
                  <c:v>5,8</c:v>
                </c:pt>
                <c:pt idx="1403">
                  <c:v>6,6</c:v>
                </c:pt>
                <c:pt idx="1404">
                  <c:v>4,4</c:v>
                </c:pt>
                <c:pt idx="1405">
                  <c:v>7,6</c:v>
                </c:pt>
                <c:pt idx="1406">
                  <c:v>7,9</c:v>
                </c:pt>
                <c:pt idx="1407">
                  <c:v>7,9</c:v>
                </c:pt>
                <c:pt idx="1408">
                  <c:v>6,2</c:v>
                </c:pt>
                <c:pt idx="1409">
                  <c:v>10,5</c:v>
                </c:pt>
                <c:pt idx="1410">
                  <c:v>8,3</c:v>
                </c:pt>
                <c:pt idx="1411">
                  <c:v>5,0</c:v>
                </c:pt>
                <c:pt idx="1412">
                  <c:v>2,0</c:v>
                </c:pt>
                <c:pt idx="1417">
                  <c:v>1,0</c:v>
                </c:pt>
                <c:pt idx="1419">
                  <c:v>4,7</c:v>
                </c:pt>
                <c:pt idx="1420">
                  <c:v>1,5</c:v>
                </c:pt>
                <c:pt idx="1421">
                  <c:v>4,9</c:v>
                </c:pt>
                <c:pt idx="1422">
                  <c:v>-1,0</c:v>
                </c:pt>
                <c:pt idx="1423">
                  <c:v>0,0</c:v>
                </c:pt>
                <c:pt idx="1425">
                  <c:v>1,5</c:v>
                </c:pt>
                <c:pt idx="1426">
                  <c:v>2,1</c:v>
                </c:pt>
                <c:pt idx="1427">
                  <c:v>2,7</c:v>
                </c:pt>
                <c:pt idx="1428">
                  <c:v>2,5</c:v>
                </c:pt>
                <c:pt idx="1429">
                  <c:v>2,7</c:v>
                </c:pt>
                <c:pt idx="1430">
                  <c:v>1,6</c:v>
                </c:pt>
                <c:pt idx="1431">
                  <c:v>-4,0</c:v>
                </c:pt>
                <c:pt idx="1432">
                  <c:v>-4,0</c:v>
                </c:pt>
                <c:pt idx="1433">
                  <c:v>-1,5</c:v>
                </c:pt>
                <c:pt idx="1434">
                  <c:v>1,9</c:v>
                </c:pt>
                <c:pt idx="1435">
                  <c:v>-1,0</c:v>
                </c:pt>
                <c:pt idx="1436">
                  <c:v>-1,0</c:v>
                </c:pt>
                <c:pt idx="1437">
                  <c:v>3,0</c:v>
                </c:pt>
                <c:pt idx="1439">
                  <c:v>1,8</c:v>
                </c:pt>
                <c:pt idx="1440">
                  <c:v>6,9</c:v>
                </c:pt>
                <c:pt idx="1441">
                  <c:v>0,0</c:v>
                </c:pt>
                <c:pt idx="1442">
                  <c:v>6,0</c:v>
                </c:pt>
                <c:pt idx="1443">
                  <c:v>6,4</c:v>
                </c:pt>
                <c:pt idx="1444">
                  <c:v>10,5</c:v>
                </c:pt>
                <c:pt idx="1445">
                  <c:v>7,2</c:v>
                </c:pt>
                <c:pt idx="1446">
                  <c:v>7,0</c:v>
                </c:pt>
                <c:pt idx="1447">
                  <c:v>5,2</c:v>
                </c:pt>
                <c:pt idx="1448">
                  <c:v>5,0</c:v>
                </c:pt>
                <c:pt idx="1449">
                  <c:v>2,9</c:v>
                </c:pt>
                <c:pt idx="1450">
                  <c:v>2,3</c:v>
                </c:pt>
                <c:pt idx="1452">
                  <c:v>3,9</c:v>
                </c:pt>
                <c:pt idx="1453">
                  <c:v>2,1</c:v>
                </c:pt>
                <c:pt idx="1454">
                  <c:v>5,0</c:v>
                </c:pt>
                <c:pt idx="1455">
                  <c:v>5,8</c:v>
                </c:pt>
                <c:pt idx="1456">
                  <c:v>7,7</c:v>
                </c:pt>
                <c:pt idx="1457">
                  <c:v>9,1</c:v>
                </c:pt>
                <c:pt idx="1458">
                  <c:v>4,0</c:v>
                </c:pt>
                <c:pt idx="1459">
                  <c:v>3,3</c:v>
                </c:pt>
                <c:pt idx="1460">
                  <c:v>1,5</c:v>
                </c:pt>
                <c:pt idx="1461">
                  <c:v>0,8</c:v>
                </c:pt>
                <c:pt idx="1462">
                  <c:v>2,5</c:v>
                </c:pt>
                <c:pt idx="1463">
                  <c:v>5,5</c:v>
                </c:pt>
                <c:pt idx="1464">
                  <c:v>6,5</c:v>
                </c:pt>
                <c:pt idx="1465">
                  <c:v>10,7</c:v>
                </c:pt>
                <c:pt idx="1466">
                  <c:v>12,0</c:v>
                </c:pt>
                <c:pt idx="1467">
                  <c:v>7,0</c:v>
                </c:pt>
                <c:pt idx="1468">
                  <c:v>5,0</c:v>
                </c:pt>
                <c:pt idx="1469">
                  <c:v>1,5</c:v>
                </c:pt>
                <c:pt idx="1470">
                  <c:v>11,8</c:v>
                </c:pt>
                <c:pt idx="1471">
                  <c:v>13,2</c:v>
                </c:pt>
                <c:pt idx="1472">
                  <c:v>0,0</c:v>
                </c:pt>
                <c:pt idx="1473">
                  <c:v>-0,1</c:v>
                </c:pt>
                <c:pt idx="1474">
                  <c:v>4,0</c:v>
                </c:pt>
                <c:pt idx="1475">
                  <c:v>6,0</c:v>
                </c:pt>
                <c:pt idx="1476">
                  <c:v>8,8</c:v>
                </c:pt>
                <c:pt idx="1477">
                  <c:v>8,0</c:v>
                </c:pt>
                <c:pt idx="1478">
                  <c:v>4,7</c:v>
                </c:pt>
                <c:pt idx="1479">
                  <c:v>6,0</c:v>
                </c:pt>
                <c:pt idx="1480">
                  <c:v>11,3</c:v>
                </c:pt>
                <c:pt idx="1481">
                  <c:v>7,4</c:v>
                </c:pt>
                <c:pt idx="1482">
                  <c:v>4,6</c:v>
                </c:pt>
                <c:pt idx="1483">
                  <c:v>2,3</c:v>
                </c:pt>
                <c:pt idx="1484">
                  <c:v>5,4</c:v>
                </c:pt>
                <c:pt idx="1485">
                  <c:v>11,3</c:v>
                </c:pt>
                <c:pt idx="1486">
                  <c:v>5,8</c:v>
                </c:pt>
                <c:pt idx="1487">
                  <c:v>4,4</c:v>
                </c:pt>
                <c:pt idx="1488">
                  <c:v>2,1</c:v>
                </c:pt>
                <c:pt idx="1489">
                  <c:v>-2,6</c:v>
                </c:pt>
                <c:pt idx="1490">
                  <c:v>0,3</c:v>
                </c:pt>
                <c:pt idx="1491">
                  <c:v>-0,2</c:v>
                </c:pt>
                <c:pt idx="1492">
                  <c:v>5,6</c:v>
                </c:pt>
                <c:pt idx="1493">
                  <c:v>5,0</c:v>
                </c:pt>
                <c:pt idx="1494">
                  <c:v>5,5</c:v>
                </c:pt>
                <c:pt idx="1495">
                  <c:v>7,0</c:v>
                </c:pt>
                <c:pt idx="1496">
                  <c:v>5,6</c:v>
                </c:pt>
                <c:pt idx="1497">
                  <c:v>4,6</c:v>
                </c:pt>
                <c:pt idx="1498">
                  <c:v>2,7</c:v>
                </c:pt>
                <c:pt idx="1499">
                  <c:v>0,0</c:v>
                </c:pt>
                <c:pt idx="1500">
                  <c:v>-2,0</c:v>
                </c:pt>
                <c:pt idx="1501">
                  <c:v>15,9</c:v>
                </c:pt>
                <c:pt idx="1502">
                  <c:v>13,4</c:v>
                </c:pt>
                <c:pt idx="1503">
                  <c:v>-0,2</c:v>
                </c:pt>
                <c:pt idx="1504">
                  <c:v>-0,4</c:v>
                </c:pt>
                <c:pt idx="1505">
                  <c:v>-1,6</c:v>
                </c:pt>
                <c:pt idx="1506">
                  <c:v>0,3</c:v>
                </c:pt>
                <c:pt idx="1507">
                  <c:v>2,5</c:v>
                </c:pt>
                <c:pt idx="1508">
                  <c:v>0,1</c:v>
                </c:pt>
                <c:pt idx="1509">
                  <c:v>2,9</c:v>
                </c:pt>
                <c:pt idx="1510">
                  <c:v>5,2</c:v>
                </c:pt>
                <c:pt idx="1511">
                  <c:v>6,0</c:v>
                </c:pt>
                <c:pt idx="1512">
                  <c:v>5,2</c:v>
                </c:pt>
                <c:pt idx="1513">
                  <c:v>2,3</c:v>
                </c:pt>
                <c:pt idx="1514">
                  <c:v>2,1</c:v>
                </c:pt>
                <c:pt idx="1518">
                  <c:v>7,9</c:v>
                </c:pt>
                <c:pt idx="1519">
                  <c:v>7,2</c:v>
                </c:pt>
                <c:pt idx="1520">
                  <c:v>6,6</c:v>
                </c:pt>
                <c:pt idx="1521">
                  <c:v>8,3</c:v>
                </c:pt>
                <c:pt idx="1522">
                  <c:v>10,1</c:v>
                </c:pt>
                <c:pt idx="1523">
                  <c:v>8,1</c:v>
                </c:pt>
                <c:pt idx="1524">
                  <c:v>7,2</c:v>
                </c:pt>
                <c:pt idx="1525">
                  <c:v>5,4</c:v>
                </c:pt>
                <c:pt idx="1526">
                  <c:v>6,0</c:v>
                </c:pt>
                <c:pt idx="1527">
                  <c:v>6,6</c:v>
                </c:pt>
                <c:pt idx="1528">
                  <c:v>6,0</c:v>
                </c:pt>
                <c:pt idx="1529">
                  <c:v>12,0</c:v>
                </c:pt>
                <c:pt idx="1530">
                  <c:v>10,7</c:v>
                </c:pt>
                <c:pt idx="1531">
                  <c:v>4,8</c:v>
                </c:pt>
                <c:pt idx="1532">
                  <c:v>6,0</c:v>
                </c:pt>
                <c:pt idx="1533">
                  <c:v>6,4</c:v>
                </c:pt>
                <c:pt idx="1534">
                  <c:v>6,0</c:v>
                </c:pt>
                <c:pt idx="1535">
                  <c:v>4,8</c:v>
                </c:pt>
                <c:pt idx="1536">
                  <c:v>6,0</c:v>
                </c:pt>
                <c:pt idx="1537">
                  <c:v>8,9</c:v>
                </c:pt>
                <c:pt idx="1538">
                  <c:v>8,3</c:v>
                </c:pt>
                <c:pt idx="1539">
                  <c:v>6,2</c:v>
                </c:pt>
                <c:pt idx="1540">
                  <c:v>8,1</c:v>
                </c:pt>
                <c:pt idx="1541">
                  <c:v>7,2</c:v>
                </c:pt>
                <c:pt idx="1542">
                  <c:v>6,8</c:v>
                </c:pt>
                <c:pt idx="1543">
                  <c:v>8,5</c:v>
                </c:pt>
                <c:pt idx="1544">
                  <c:v>14,0</c:v>
                </c:pt>
                <c:pt idx="1545">
                  <c:v>14,6</c:v>
                </c:pt>
                <c:pt idx="1546">
                  <c:v>9,9</c:v>
                </c:pt>
                <c:pt idx="1547">
                  <c:v>8,7</c:v>
                </c:pt>
                <c:pt idx="1548">
                  <c:v>10,5</c:v>
                </c:pt>
                <c:pt idx="1549">
                  <c:v>14,8</c:v>
                </c:pt>
                <c:pt idx="1550">
                  <c:v>16,9</c:v>
                </c:pt>
                <c:pt idx="1551">
                  <c:v>18,1</c:v>
                </c:pt>
                <c:pt idx="1552">
                  <c:v>17,7</c:v>
                </c:pt>
                <c:pt idx="1553">
                  <c:v>18,3</c:v>
                </c:pt>
                <c:pt idx="1554">
                  <c:v>14,8</c:v>
                </c:pt>
                <c:pt idx="1555">
                  <c:v>8,9</c:v>
                </c:pt>
                <c:pt idx="1556">
                  <c:v>15,5</c:v>
                </c:pt>
                <c:pt idx="1557">
                  <c:v>10,7</c:v>
                </c:pt>
                <c:pt idx="1558">
                  <c:v>10,1</c:v>
                </c:pt>
                <c:pt idx="1559">
                  <c:v>11,4</c:v>
                </c:pt>
                <c:pt idx="1560">
                  <c:v>13,0</c:v>
                </c:pt>
                <c:pt idx="1561">
                  <c:v>9,9</c:v>
                </c:pt>
                <c:pt idx="1562">
                  <c:v>7,6</c:v>
                </c:pt>
                <c:pt idx="1563">
                  <c:v>7,7</c:v>
                </c:pt>
                <c:pt idx="1564">
                  <c:v>7,6</c:v>
                </c:pt>
                <c:pt idx="1565">
                  <c:v>6,4</c:v>
                </c:pt>
                <c:pt idx="1566">
                  <c:v>10,3</c:v>
                </c:pt>
                <c:pt idx="1567">
                  <c:v>9,1</c:v>
                </c:pt>
                <c:pt idx="1568">
                  <c:v>9,7</c:v>
                </c:pt>
                <c:pt idx="1569">
                  <c:v>10,1</c:v>
                </c:pt>
                <c:pt idx="1570">
                  <c:v>10,9</c:v>
                </c:pt>
                <c:pt idx="1571">
                  <c:v>8,3</c:v>
                </c:pt>
                <c:pt idx="1572">
                  <c:v>14,4</c:v>
                </c:pt>
                <c:pt idx="1573">
                  <c:v>16,3</c:v>
                </c:pt>
                <c:pt idx="1574">
                  <c:v>17,7</c:v>
                </c:pt>
                <c:pt idx="1575">
                  <c:v>15,3</c:v>
                </c:pt>
                <c:pt idx="1576">
                  <c:v>13,6</c:v>
                </c:pt>
                <c:pt idx="1577">
                  <c:v>14,0</c:v>
                </c:pt>
                <c:pt idx="1578">
                  <c:v>16,5</c:v>
                </c:pt>
                <c:pt idx="1579">
                  <c:v>12,6</c:v>
                </c:pt>
                <c:pt idx="1580">
                  <c:v>14,8</c:v>
                </c:pt>
                <c:pt idx="1581">
                  <c:v>10,9</c:v>
                </c:pt>
                <c:pt idx="1583">
                  <c:v>13,2</c:v>
                </c:pt>
                <c:pt idx="1584">
                  <c:v>15,2</c:v>
                </c:pt>
                <c:pt idx="1585">
                  <c:v>15,5</c:v>
                </c:pt>
                <c:pt idx="1586">
                  <c:v>16,3</c:v>
                </c:pt>
                <c:pt idx="1587">
                  <c:v>18,3</c:v>
                </c:pt>
                <c:pt idx="1588">
                  <c:v>11,3</c:v>
                </c:pt>
                <c:pt idx="1589">
                  <c:v>13,8</c:v>
                </c:pt>
                <c:pt idx="1590">
                  <c:v>11,8</c:v>
                </c:pt>
                <c:pt idx="1591">
                  <c:v>7,2</c:v>
                </c:pt>
                <c:pt idx="1592">
                  <c:v>15,7</c:v>
                </c:pt>
                <c:pt idx="1593">
                  <c:v>12,4</c:v>
                </c:pt>
                <c:pt idx="1594">
                  <c:v>12,0</c:v>
                </c:pt>
                <c:pt idx="1595">
                  <c:v>9,7</c:v>
                </c:pt>
                <c:pt idx="1596">
                  <c:v>14,8</c:v>
                </c:pt>
                <c:pt idx="1597">
                  <c:v>14,8</c:v>
                </c:pt>
                <c:pt idx="1598">
                  <c:v>17,9</c:v>
                </c:pt>
                <c:pt idx="1599">
                  <c:v>20,2</c:v>
                </c:pt>
                <c:pt idx="1600">
                  <c:v>19,4</c:v>
                </c:pt>
                <c:pt idx="1601">
                  <c:v>22,4</c:v>
                </c:pt>
                <c:pt idx="1602">
                  <c:v>13,8</c:v>
                </c:pt>
                <c:pt idx="1603">
                  <c:v>15,2</c:v>
                </c:pt>
                <c:pt idx="1604">
                  <c:v>17,7</c:v>
                </c:pt>
                <c:pt idx="1605">
                  <c:v>14,8</c:v>
                </c:pt>
                <c:pt idx="1606">
                  <c:v>16,9</c:v>
                </c:pt>
                <c:pt idx="1607">
                  <c:v>22,9</c:v>
                </c:pt>
                <c:pt idx="1608">
                  <c:v>27,2</c:v>
                </c:pt>
                <c:pt idx="1609">
                  <c:v>22,9</c:v>
                </c:pt>
                <c:pt idx="1610">
                  <c:v>19,0</c:v>
                </c:pt>
                <c:pt idx="1611">
                  <c:v>16,7</c:v>
                </c:pt>
                <c:pt idx="1612">
                  <c:v>17,5</c:v>
                </c:pt>
                <c:pt idx="1613">
                  <c:v>23,5</c:v>
                </c:pt>
                <c:pt idx="1614">
                  <c:v>20,0</c:v>
                </c:pt>
                <c:pt idx="1615">
                  <c:v>18,9</c:v>
                </c:pt>
                <c:pt idx="1616">
                  <c:v>11,4</c:v>
                </c:pt>
                <c:pt idx="1617">
                  <c:v>16,3</c:v>
                </c:pt>
                <c:pt idx="1618">
                  <c:v>18,9</c:v>
                </c:pt>
                <c:pt idx="1619">
                  <c:v>15,2</c:v>
                </c:pt>
                <c:pt idx="1620">
                  <c:v>17,7</c:v>
                </c:pt>
                <c:pt idx="1621">
                  <c:v>13,0</c:v>
                </c:pt>
                <c:pt idx="1622">
                  <c:v>12,4</c:v>
                </c:pt>
                <c:pt idx="1623">
                  <c:v>18,7</c:v>
                </c:pt>
                <c:pt idx="1624">
                  <c:v>18,9</c:v>
                </c:pt>
                <c:pt idx="1625">
                  <c:v>20,4</c:v>
                </c:pt>
                <c:pt idx="1626">
                  <c:v>20,8</c:v>
                </c:pt>
                <c:pt idx="1627">
                  <c:v>23,5</c:v>
                </c:pt>
                <c:pt idx="1628">
                  <c:v>23,3</c:v>
                </c:pt>
                <c:pt idx="1629">
                  <c:v>16,7</c:v>
                </c:pt>
                <c:pt idx="1630">
                  <c:v>19,6</c:v>
                </c:pt>
                <c:pt idx="1631">
                  <c:v>19,6</c:v>
                </c:pt>
                <c:pt idx="1632">
                  <c:v>16,1</c:v>
                </c:pt>
                <c:pt idx="1633">
                  <c:v>14,8</c:v>
                </c:pt>
                <c:pt idx="1634">
                  <c:v>17,7</c:v>
                </c:pt>
                <c:pt idx="1635">
                  <c:v>14,4</c:v>
                </c:pt>
                <c:pt idx="1636">
                  <c:v>16,1</c:v>
                </c:pt>
                <c:pt idx="1637">
                  <c:v>16,7</c:v>
                </c:pt>
                <c:pt idx="1638">
                  <c:v>20,4</c:v>
                </c:pt>
                <c:pt idx="1639">
                  <c:v>19,2</c:v>
                </c:pt>
                <c:pt idx="1640">
                  <c:v>23,7</c:v>
                </c:pt>
                <c:pt idx="1641">
                  <c:v>23,5</c:v>
                </c:pt>
                <c:pt idx="1642">
                  <c:v>19,2</c:v>
                </c:pt>
                <c:pt idx="1643">
                  <c:v>20,4</c:v>
                </c:pt>
                <c:pt idx="1644">
                  <c:v>25,0</c:v>
                </c:pt>
                <c:pt idx="1645">
                  <c:v>25,0</c:v>
                </c:pt>
                <c:pt idx="1646">
                  <c:v>27,0</c:v>
                </c:pt>
                <c:pt idx="1647">
                  <c:v>21,0</c:v>
                </c:pt>
                <c:pt idx="1648">
                  <c:v>19,0</c:v>
                </c:pt>
                <c:pt idx="1649">
                  <c:v>21,0</c:v>
                </c:pt>
                <c:pt idx="1650">
                  <c:v>23,0</c:v>
                </c:pt>
                <c:pt idx="1651">
                  <c:v>12,2</c:v>
                </c:pt>
                <c:pt idx="1652">
                  <c:v>9,1</c:v>
                </c:pt>
                <c:pt idx="1653">
                  <c:v>27,0</c:v>
                </c:pt>
                <c:pt idx="1654">
                  <c:v>27,0</c:v>
                </c:pt>
                <c:pt idx="1682">
                  <c:v>13,2</c:v>
                </c:pt>
                <c:pt idx="1683">
                  <c:v>9,7</c:v>
                </c:pt>
                <c:pt idx="1698">
                  <c:v>19,0</c:v>
                </c:pt>
                <c:pt idx="1699">
                  <c:v>20,0</c:v>
                </c:pt>
                <c:pt idx="1700">
                  <c:v>18,0</c:v>
                </c:pt>
                <c:pt idx="1701">
                  <c:v>19,0</c:v>
                </c:pt>
                <c:pt idx="1702">
                  <c:v>21,0</c:v>
                </c:pt>
                <c:pt idx="1703">
                  <c:v>17,0</c:v>
                </c:pt>
                <c:pt idx="1704">
                  <c:v>18,0</c:v>
                </c:pt>
                <c:pt idx="1705">
                  <c:v>20,0</c:v>
                </c:pt>
                <c:pt idx="1706">
                  <c:v>21,0</c:v>
                </c:pt>
                <c:pt idx="1707">
                  <c:v>23,0</c:v>
                </c:pt>
                <c:pt idx="1708">
                  <c:v>22,0</c:v>
                </c:pt>
                <c:pt idx="1709">
                  <c:v>22,0</c:v>
                </c:pt>
                <c:pt idx="1710">
                  <c:v>22,0</c:v>
                </c:pt>
                <c:pt idx="1711">
                  <c:v>21,0</c:v>
                </c:pt>
                <c:pt idx="1712">
                  <c:v>24,0</c:v>
                </c:pt>
                <c:pt idx="1713">
                  <c:v>13,4</c:v>
                </c:pt>
                <c:pt idx="1714">
                  <c:v>7,2</c:v>
                </c:pt>
                <c:pt idx="1715">
                  <c:v>24,0</c:v>
                </c:pt>
                <c:pt idx="1716">
                  <c:v>23,0</c:v>
                </c:pt>
                <c:pt idx="1717">
                  <c:v>22,0</c:v>
                </c:pt>
                <c:pt idx="1718">
                  <c:v>22,0</c:v>
                </c:pt>
                <c:pt idx="1719">
                  <c:v>15,0</c:v>
                </c:pt>
                <c:pt idx="1720">
                  <c:v>19,0</c:v>
                </c:pt>
                <c:pt idx="1721">
                  <c:v>15,0</c:v>
                </c:pt>
                <c:pt idx="1722">
                  <c:v>19,0</c:v>
                </c:pt>
                <c:pt idx="1723">
                  <c:v>22,0</c:v>
                </c:pt>
                <c:pt idx="1724">
                  <c:v>17,0</c:v>
                </c:pt>
                <c:pt idx="1725">
                  <c:v>19,0</c:v>
                </c:pt>
                <c:pt idx="1726">
                  <c:v>18,0</c:v>
                </c:pt>
                <c:pt idx="1727">
                  <c:v>21,0</c:v>
                </c:pt>
                <c:pt idx="1728">
                  <c:v>18,0</c:v>
                </c:pt>
                <c:pt idx="1729">
                  <c:v>15,0</c:v>
                </c:pt>
                <c:pt idx="1730">
                  <c:v>17,0</c:v>
                </c:pt>
                <c:pt idx="1731">
                  <c:v>17,0</c:v>
                </c:pt>
                <c:pt idx="1732">
                  <c:v>15,0</c:v>
                </c:pt>
                <c:pt idx="1733">
                  <c:v>17,0</c:v>
                </c:pt>
                <c:pt idx="1734">
                  <c:v>11,8</c:v>
                </c:pt>
                <c:pt idx="1735">
                  <c:v>15,9</c:v>
                </c:pt>
                <c:pt idx="1736">
                  <c:v>12,0</c:v>
                </c:pt>
                <c:pt idx="1737">
                  <c:v>13,0</c:v>
                </c:pt>
                <c:pt idx="1738">
                  <c:v>11,8</c:v>
                </c:pt>
                <c:pt idx="1739">
                  <c:v>13,0</c:v>
                </c:pt>
                <c:pt idx="1740">
                  <c:v>12,2</c:v>
                </c:pt>
                <c:pt idx="1741">
                  <c:v>13,2</c:v>
                </c:pt>
                <c:pt idx="1742">
                  <c:v>13,4</c:v>
                </c:pt>
                <c:pt idx="1743">
                  <c:v>13,8</c:v>
                </c:pt>
                <c:pt idx="1744">
                  <c:v>14,8</c:v>
                </c:pt>
                <c:pt idx="1745">
                  <c:v>13,4</c:v>
                </c:pt>
                <c:pt idx="1746">
                  <c:v>12,8</c:v>
                </c:pt>
                <c:pt idx="1747">
                  <c:v>13,2</c:v>
                </c:pt>
                <c:pt idx="1748">
                  <c:v>10,7</c:v>
                </c:pt>
                <c:pt idx="1749">
                  <c:v>9,1</c:v>
                </c:pt>
                <c:pt idx="1750">
                  <c:v>8,3</c:v>
                </c:pt>
                <c:pt idx="1751">
                  <c:v>8,1</c:v>
                </c:pt>
                <c:pt idx="1752">
                  <c:v>7,4</c:v>
                </c:pt>
                <c:pt idx="1753">
                  <c:v>6,0</c:v>
                </c:pt>
                <c:pt idx="1754">
                  <c:v>4,4</c:v>
                </c:pt>
                <c:pt idx="1755">
                  <c:v>8,5</c:v>
                </c:pt>
                <c:pt idx="1756">
                  <c:v>10,1</c:v>
                </c:pt>
                <c:pt idx="1757">
                  <c:v>10,3</c:v>
                </c:pt>
                <c:pt idx="1758">
                  <c:v>11,4</c:v>
                </c:pt>
                <c:pt idx="1759">
                  <c:v>13,2</c:v>
                </c:pt>
                <c:pt idx="1760">
                  <c:v>12,2</c:v>
                </c:pt>
                <c:pt idx="1761">
                  <c:v>10,9</c:v>
                </c:pt>
                <c:pt idx="1762">
                  <c:v>8,5</c:v>
                </c:pt>
                <c:pt idx="1763">
                  <c:v>9,1</c:v>
                </c:pt>
                <c:pt idx="1764">
                  <c:v>13,4</c:v>
                </c:pt>
                <c:pt idx="1765">
                  <c:v>13,2</c:v>
                </c:pt>
                <c:pt idx="1766">
                  <c:v>13,4</c:v>
                </c:pt>
                <c:pt idx="1767">
                  <c:v>10,7</c:v>
                </c:pt>
                <c:pt idx="1768">
                  <c:v>9,9</c:v>
                </c:pt>
                <c:pt idx="1769">
                  <c:v>7,2</c:v>
                </c:pt>
                <c:pt idx="1770">
                  <c:v>12,4</c:v>
                </c:pt>
                <c:pt idx="1771">
                  <c:v>9,1</c:v>
                </c:pt>
                <c:pt idx="1772">
                  <c:v>9,7</c:v>
                </c:pt>
                <c:pt idx="1773">
                  <c:v>7,2</c:v>
                </c:pt>
                <c:pt idx="1774">
                  <c:v>8,7</c:v>
                </c:pt>
                <c:pt idx="1775">
                  <c:v>8,1</c:v>
                </c:pt>
                <c:pt idx="1776">
                  <c:v>5,6</c:v>
                </c:pt>
                <c:pt idx="1777">
                  <c:v>2,5</c:v>
                </c:pt>
                <c:pt idx="1778">
                  <c:v>6,8</c:v>
                </c:pt>
                <c:pt idx="1779">
                  <c:v>2,5</c:v>
                </c:pt>
                <c:pt idx="1780">
                  <c:v>2,5</c:v>
                </c:pt>
                <c:pt idx="1781">
                  <c:v>3,5</c:v>
                </c:pt>
                <c:pt idx="1782">
                  <c:v>2,1</c:v>
                </c:pt>
                <c:pt idx="1783">
                  <c:v>2,3</c:v>
                </c:pt>
                <c:pt idx="1784">
                  <c:v>1,3</c:v>
                </c:pt>
                <c:pt idx="1785">
                  <c:v>1,7</c:v>
                </c:pt>
                <c:pt idx="1786">
                  <c:v>1,9</c:v>
                </c:pt>
                <c:pt idx="1787">
                  <c:v>2,7</c:v>
                </c:pt>
                <c:pt idx="1788">
                  <c:v>6,6</c:v>
                </c:pt>
                <c:pt idx="1789">
                  <c:v>8,7</c:v>
                </c:pt>
                <c:pt idx="1790">
                  <c:v>9,9</c:v>
                </c:pt>
                <c:pt idx="1791">
                  <c:v>6,0</c:v>
                </c:pt>
                <c:pt idx="1792">
                  <c:v>7,9</c:v>
                </c:pt>
                <c:pt idx="1793">
                  <c:v>8,9</c:v>
                </c:pt>
                <c:pt idx="1794">
                  <c:v>7,6</c:v>
                </c:pt>
                <c:pt idx="1795">
                  <c:v>9,3</c:v>
                </c:pt>
                <c:pt idx="1796">
                  <c:v>4,4</c:v>
                </c:pt>
                <c:pt idx="1797">
                  <c:v>6,3</c:v>
                </c:pt>
                <c:pt idx="1798">
                  <c:v>3,1</c:v>
                </c:pt>
                <c:pt idx="1799">
                  <c:v>2,7</c:v>
                </c:pt>
                <c:pt idx="1800">
                  <c:v>4,5</c:v>
                </c:pt>
                <c:pt idx="1801">
                  <c:v>9,4</c:v>
                </c:pt>
                <c:pt idx="1802">
                  <c:v>6,0</c:v>
                </c:pt>
                <c:pt idx="1803">
                  <c:v>9,2</c:v>
                </c:pt>
                <c:pt idx="1804">
                  <c:v>7,4</c:v>
                </c:pt>
                <c:pt idx="1805">
                  <c:v>5,1</c:v>
                </c:pt>
                <c:pt idx="1806">
                  <c:v>8,0</c:v>
                </c:pt>
                <c:pt idx="1807">
                  <c:v>4,2</c:v>
                </c:pt>
                <c:pt idx="1808">
                  <c:v>2,7</c:v>
                </c:pt>
                <c:pt idx="1809">
                  <c:v>-0,7</c:v>
                </c:pt>
                <c:pt idx="1810">
                  <c:v>-0,4</c:v>
                </c:pt>
                <c:pt idx="1811">
                  <c:v>3,8</c:v>
                </c:pt>
                <c:pt idx="1812">
                  <c:v>1,5</c:v>
                </c:pt>
                <c:pt idx="1813">
                  <c:v>0,5</c:v>
                </c:pt>
                <c:pt idx="1814">
                  <c:v>1,0</c:v>
                </c:pt>
                <c:pt idx="1815">
                  <c:v>-0,6</c:v>
                </c:pt>
                <c:pt idx="1816">
                  <c:v>-0,6</c:v>
                </c:pt>
                <c:pt idx="1817">
                  <c:v>2,5</c:v>
                </c:pt>
                <c:pt idx="1818">
                  <c:v>4,0</c:v>
                </c:pt>
                <c:pt idx="1819">
                  <c:v>8,3</c:v>
                </c:pt>
                <c:pt idx="1820">
                  <c:v>2,5</c:v>
                </c:pt>
                <c:pt idx="1821">
                  <c:v>2,3</c:v>
                </c:pt>
                <c:pt idx="1822">
                  <c:v>2,5</c:v>
                </c:pt>
                <c:pt idx="1823">
                  <c:v>1,3</c:v>
                </c:pt>
                <c:pt idx="1824">
                  <c:v>3,1</c:v>
                </c:pt>
                <c:pt idx="1825">
                  <c:v>3,7</c:v>
                </c:pt>
                <c:pt idx="1826">
                  <c:v>3,9</c:v>
                </c:pt>
                <c:pt idx="1827">
                  <c:v>4,6</c:v>
                </c:pt>
                <c:pt idx="1828">
                  <c:v>8,5</c:v>
                </c:pt>
                <c:pt idx="1829">
                  <c:v>4,6</c:v>
                </c:pt>
                <c:pt idx="1830">
                  <c:v>4,8</c:v>
                </c:pt>
                <c:pt idx="1831">
                  <c:v>6,0</c:v>
                </c:pt>
                <c:pt idx="1832">
                  <c:v>7,0</c:v>
                </c:pt>
                <c:pt idx="1833">
                  <c:v>7,0</c:v>
                </c:pt>
                <c:pt idx="1834">
                  <c:v>5,0</c:v>
                </c:pt>
                <c:pt idx="1835">
                  <c:v>4,0</c:v>
                </c:pt>
                <c:pt idx="1836">
                  <c:v>1,5</c:v>
                </c:pt>
                <c:pt idx="1837">
                  <c:v>2,0</c:v>
                </c:pt>
                <c:pt idx="1838">
                  <c:v>3,0</c:v>
                </c:pt>
                <c:pt idx="1839">
                  <c:v>2,9</c:v>
                </c:pt>
                <c:pt idx="1840">
                  <c:v>2,0</c:v>
                </c:pt>
                <c:pt idx="1841">
                  <c:v>6,0</c:v>
                </c:pt>
                <c:pt idx="1842">
                  <c:v>7,0</c:v>
                </c:pt>
                <c:pt idx="1843">
                  <c:v>5,0</c:v>
                </c:pt>
                <c:pt idx="1844">
                  <c:v>3,0</c:v>
                </c:pt>
                <c:pt idx="1845">
                  <c:v>5,0</c:v>
                </c:pt>
                <c:pt idx="1846">
                  <c:v>3,0</c:v>
                </c:pt>
                <c:pt idx="1847">
                  <c:v>1,0</c:v>
                </c:pt>
                <c:pt idx="1848">
                  <c:v>-3,0</c:v>
                </c:pt>
                <c:pt idx="1849">
                  <c:v>-3,0</c:v>
                </c:pt>
                <c:pt idx="1850">
                  <c:v>0,0</c:v>
                </c:pt>
                <c:pt idx="1851">
                  <c:v>3,0</c:v>
                </c:pt>
                <c:pt idx="1852">
                  <c:v>3,0</c:v>
                </c:pt>
                <c:pt idx="1853">
                  <c:v>3,0</c:v>
                </c:pt>
                <c:pt idx="1854">
                  <c:v>7,0</c:v>
                </c:pt>
                <c:pt idx="1855">
                  <c:v>6,0</c:v>
                </c:pt>
                <c:pt idx="1856">
                  <c:v>6,0</c:v>
                </c:pt>
                <c:pt idx="1857">
                  <c:v>8,0</c:v>
                </c:pt>
                <c:pt idx="1858">
                  <c:v>9,0</c:v>
                </c:pt>
                <c:pt idx="1859">
                  <c:v>7,0</c:v>
                </c:pt>
                <c:pt idx="1860">
                  <c:v>6,0</c:v>
                </c:pt>
                <c:pt idx="1861">
                  <c:v>9,0</c:v>
                </c:pt>
                <c:pt idx="1862">
                  <c:v>8,0</c:v>
                </c:pt>
                <c:pt idx="1863">
                  <c:v>8,0</c:v>
                </c:pt>
                <c:pt idx="1864">
                  <c:v>9,0</c:v>
                </c:pt>
                <c:pt idx="1865">
                  <c:v>8,0</c:v>
                </c:pt>
                <c:pt idx="1866">
                  <c:v>7,0</c:v>
                </c:pt>
                <c:pt idx="1867">
                  <c:v>6,0</c:v>
                </c:pt>
                <c:pt idx="1868">
                  <c:v>6,3</c:v>
                </c:pt>
                <c:pt idx="1869">
                  <c:v>3,6</c:v>
                </c:pt>
                <c:pt idx="1870">
                  <c:v>4,0</c:v>
                </c:pt>
                <c:pt idx="1871">
                  <c:v>7,0</c:v>
                </c:pt>
                <c:pt idx="1872">
                  <c:v>4,0</c:v>
                </c:pt>
                <c:pt idx="1873">
                  <c:v>5,0</c:v>
                </c:pt>
                <c:pt idx="1874">
                  <c:v>5,0</c:v>
                </c:pt>
                <c:pt idx="1875">
                  <c:v>5,5</c:v>
                </c:pt>
                <c:pt idx="1876">
                  <c:v>3,4</c:v>
                </c:pt>
                <c:pt idx="1877">
                  <c:v>0,0</c:v>
                </c:pt>
                <c:pt idx="1878">
                  <c:v>2,0</c:v>
                </c:pt>
                <c:pt idx="1879">
                  <c:v>5,0</c:v>
                </c:pt>
                <c:pt idx="1880">
                  <c:v>7,0</c:v>
                </c:pt>
                <c:pt idx="1881">
                  <c:v>7,0</c:v>
                </c:pt>
                <c:pt idx="1882">
                  <c:v>6,8</c:v>
                </c:pt>
                <c:pt idx="1883">
                  <c:v>6,8</c:v>
                </c:pt>
                <c:pt idx="1884">
                  <c:v>13,0</c:v>
                </c:pt>
                <c:pt idx="1885">
                  <c:v>12,0</c:v>
                </c:pt>
                <c:pt idx="1886">
                  <c:v>12,0</c:v>
                </c:pt>
                <c:pt idx="1887">
                  <c:v>6,0</c:v>
                </c:pt>
                <c:pt idx="1888">
                  <c:v>7,0</c:v>
                </c:pt>
                <c:pt idx="1889">
                  <c:v>1,7</c:v>
                </c:pt>
                <c:pt idx="1890">
                  <c:v>1,1</c:v>
                </c:pt>
                <c:pt idx="1891">
                  <c:v>7,2</c:v>
                </c:pt>
                <c:pt idx="1892">
                  <c:v>11,3</c:v>
                </c:pt>
                <c:pt idx="1893">
                  <c:v>10,1</c:v>
                </c:pt>
                <c:pt idx="1894">
                  <c:v>7,9</c:v>
                </c:pt>
                <c:pt idx="1895">
                  <c:v>6,0</c:v>
                </c:pt>
                <c:pt idx="1896">
                  <c:v>7,2</c:v>
                </c:pt>
                <c:pt idx="1897">
                  <c:v>7,0</c:v>
                </c:pt>
                <c:pt idx="1898">
                  <c:v>6,8</c:v>
                </c:pt>
                <c:pt idx="1899">
                  <c:v>7,2</c:v>
                </c:pt>
                <c:pt idx="1900">
                  <c:v>6,0</c:v>
                </c:pt>
                <c:pt idx="1901">
                  <c:v>6,8</c:v>
                </c:pt>
                <c:pt idx="1902">
                  <c:v>6,8</c:v>
                </c:pt>
                <c:pt idx="1903">
                  <c:v>5,4</c:v>
                </c:pt>
                <c:pt idx="1904">
                  <c:v>8,2</c:v>
                </c:pt>
                <c:pt idx="1905">
                  <c:v>6,9</c:v>
                </c:pt>
                <c:pt idx="1906">
                  <c:v>7,0</c:v>
                </c:pt>
                <c:pt idx="1907">
                  <c:v>6,0</c:v>
                </c:pt>
                <c:pt idx="1908">
                  <c:v>7,9</c:v>
                </c:pt>
                <c:pt idx="1909">
                  <c:v>9,3</c:v>
                </c:pt>
                <c:pt idx="1910">
                  <c:v>13,0</c:v>
                </c:pt>
                <c:pt idx="1911">
                  <c:v>8,9</c:v>
                </c:pt>
                <c:pt idx="1912">
                  <c:v>6,2</c:v>
                </c:pt>
                <c:pt idx="1913">
                  <c:v>3,5</c:v>
                </c:pt>
                <c:pt idx="1914">
                  <c:v>5,4</c:v>
                </c:pt>
                <c:pt idx="1915">
                  <c:v>7,0</c:v>
                </c:pt>
                <c:pt idx="1916">
                  <c:v>8,3</c:v>
                </c:pt>
                <c:pt idx="1917">
                  <c:v>7,7</c:v>
                </c:pt>
                <c:pt idx="1918">
                  <c:v>10,3</c:v>
                </c:pt>
                <c:pt idx="1919">
                  <c:v>14,6</c:v>
                </c:pt>
                <c:pt idx="1920">
                  <c:v>12,0</c:v>
                </c:pt>
                <c:pt idx="1921">
                  <c:v>5,1</c:v>
                </c:pt>
                <c:pt idx="1922">
                  <c:v>7,7</c:v>
                </c:pt>
                <c:pt idx="1923">
                  <c:v>8,1</c:v>
                </c:pt>
                <c:pt idx="1924">
                  <c:v>9,7</c:v>
                </c:pt>
                <c:pt idx="1925">
                  <c:v>9,3</c:v>
                </c:pt>
                <c:pt idx="1926">
                  <c:v>7,7</c:v>
                </c:pt>
                <c:pt idx="1927">
                  <c:v>7,4</c:v>
                </c:pt>
                <c:pt idx="1928">
                  <c:v>6,6</c:v>
                </c:pt>
                <c:pt idx="1929">
                  <c:v>8,5</c:v>
                </c:pt>
                <c:pt idx="1930">
                  <c:v>9,3</c:v>
                </c:pt>
                <c:pt idx="1931">
                  <c:v>8,9</c:v>
                </c:pt>
                <c:pt idx="1932">
                  <c:v>9,1</c:v>
                </c:pt>
                <c:pt idx="1933">
                  <c:v>13,4</c:v>
                </c:pt>
                <c:pt idx="1934">
                  <c:v>14,4</c:v>
                </c:pt>
                <c:pt idx="1935">
                  <c:v>11,1</c:v>
                </c:pt>
                <c:pt idx="1936">
                  <c:v>17,1</c:v>
                </c:pt>
                <c:pt idx="1937">
                  <c:v>19,6</c:v>
                </c:pt>
                <c:pt idx="1938">
                  <c:v>19,0</c:v>
                </c:pt>
                <c:pt idx="1939">
                  <c:v>18,9</c:v>
                </c:pt>
                <c:pt idx="1940">
                  <c:v>12,4</c:v>
                </c:pt>
                <c:pt idx="1941">
                  <c:v>12,8</c:v>
                </c:pt>
                <c:pt idx="1942">
                  <c:v>16,9</c:v>
                </c:pt>
                <c:pt idx="1943">
                  <c:v>21,0</c:v>
                </c:pt>
                <c:pt idx="1944">
                  <c:v>23,3</c:v>
                </c:pt>
                <c:pt idx="1945">
                  <c:v>23,7</c:v>
                </c:pt>
                <c:pt idx="1946">
                  <c:v>15,0</c:v>
                </c:pt>
                <c:pt idx="1947">
                  <c:v>14,0</c:v>
                </c:pt>
                <c:pt idx="1948">
                  <c:v>19,4</c:v>
                </c:pt>
                <c:pt idx="1949">
                  <c:v>19,8</c:v>
                </c:pt>
                <c:pt idx="1950">
                  <c:v>20,0</c:v>
                </c:pt>
                <c:pt idx="1951">
                  <c:v>19,0</c:v>
                </c:pt>
                <c:pt idx="1952">
                  <c:v>18,5</c:v>
                </c:pt>
                <c:pt idx="1953">
                  <c:v>19,2</c:v>
                </c:pt>
                <c:pt idx="1954">
                  <c:v>20,0</c:v>
                </c:pt>
                <c:pt idx="1955">
                  <c:v>23,9</c:v>
                </c:pt>
                <c:pt idx="1956">
                  <c:v>21,4</c:v>
                </c:pt>
                <c:pt idx="1957">
                  <c:v>22,0</c:v>
                </c:pt>
                <c:pt idx="1958">
                  <c:v>17,5</c:v>
                </c:pt>
                <c:pt idx="1959">
                  <c:v>18,0</c:v>
                </c:pt>
                <c:pt idx="1960">
                  <c:v>23,0</c:v>
                </c:pt>
                <c:pt idx="1961">
                  <c:v>25,0</c:v>
                </c:pt>
                <c:pt idx="1962">
                  <c:v>27,0</c:v>
                </c:pt>
                <c:pt idx="1963">
                  <c:v>24,6</c:v>
                </c:pt>
                <c:pt idx="1964">
                  <c:v>17,1</c:v>
                </c:pt>
                <c:pt idx="1965">
                  <c:v>16,3</c:v>
                </c:pt>
                <c:pt idx="1966">
                  <c:v>12,8</c:v>
                </c:pt>
                <c:pt idx="1967">
                  <c:v>17,5</c:v>
                </c:pt>
                <c:pt idx="1968">
                  <c:v>16,3</c:v>
                </c:pt>
                <c:pt idx="1969">
                  <c:v>19,4</c:v>
                </c:pt>
                <c:pt idx="1970">
                  <c:v>16,5</c:v>
                </c:pt>
                <c:pt idx="1971">
                  <c:v>15,3</c:v>
                </c:pt>
                <c:pt idx="1972">
                  <c:v>16,7</c:v>
                </c:pt>
                <c:pt idx="1973">
                  <c:v>15,5</c:v>
                </c:pt>
                <c:pt idx="1974">
                  <c:v>13,6</c:v>
                </c:pt>
                <c:pt idx="1975">
                  <c:v>10,3</c:v>
                </c:pt>
                <c:pt idx="1976">
                  <c:v>14,2</c:v>
                </c:pt>
                <c:pt idx="1977">
                  <c:v>16,3</c:v>
                </c:pt>
                <c:pt idx="1978">
                  <c:v>20,0</c:v>
                </c:pt>
                <c:pt idx="1979">
                  <c:v>22,2</c:v>
                </c:pt>
                <c:pt idx="1980">
                  <c:v>18,1</c:v>
                </c:pt>
                <c:pt idx="1981">
                  <c:v>18,9</c:v>
                </c:pt>
                <c:pt idx="1982">
                  <c:v>16,7</c:v>
                </c:pt>
                <c:pt idx="1983">
                  <c:v>13,4</c:v>
                </c:pt>
                <c:pt idx="1984">
                  <c:v>11,4</c:v>
                </c:pt>
                <c:pt idx="1985">
                  <c:v>16,7</c:v>
                </c:pt>
                <c:pt idx="1986">
                  <c:v>24,3</c:v>
                </c:pt>
                <c:pt idx="1987">
                  <c:v>28,4</c:v>
                </c:pt>
                <c:pt idx="1988">
                  <c:v>20,0</c:v>
                </c:pt>
                <c:pt idx="1989">
                  <c:v>19,5</c:v>
                </c:pt>
                <c:pt idx="1990">
                  <c:v>27,0</c:v>
                </c:pt>
                <c:pt idx="1991">
                  <c:v>19,0</c:v>
                </c:pt>
                <c:pt idx="1992">
                  <c:v>18,0</c:v>
                </c:pt>
                <c:pt idx="1993">
                  <c:v>14,0</c:v>
                </c:pt>
                <c:pt idx="1994">
                  <c:v>17,0</c:v>
                </c:pt>
                <c:pt idx="1995">
                  <c:v>24,6</c:v>
                </c:pt>
                <c:pt idx="1996">
                  <c:v>30,0</c:v>
                </c:pt>
                <c:pt idx="1997">
                  <c:v>33,0</c:v>
                </c:pt>
                <c:pt idx="1998">
                  <c:v>31,7</c:v>
                </c:pt>
                <c:pt idx="1999">
                  <c:v>22,0</c:v>
                </c:pt>
                <c:pt idx="2000">
                  <c:v>22,0</c:v>
                </c:pt>
                <c:pt idx="2001">
                  <c:v>17,3</c:v>
                </c:pt>
                <c:pt idx="2002">
                  <c:v>13,3</c:v>
                </c:pt>
                <c:pt idx="2003">
                  <c:v>14,0</c:v>
                </c:pt>
                <c:pt idx="2004">
                  <c:v>14,5</c:v>
                </c:pt>
                <c:pt idx="2005">
                  <c:v>13,0</c:v>
                </c:pt>
                <c:pt idx="2006">
                  <c:v>13,2</c:v>
                </c:pt>
                <c:pt idx="2007">
                  <c:v>13,0</c:v>
                </c:pt>
                <c:pt idx="2008">
                  <c:v>15,5</c:v>
                </c:pt>
                <c:pt idx="2009">
                  <c:v>18,9</c:v>
                </c:pt>
                <c:pt idx="2010">
                  <c:v>23,1</c:v>
                </c:pt>
                <c:pt idx="2011">
                  <c:v>22,2</c:v>
                </c:pt>
                <c:pt idx="2012">
                  <c:v>22,6</c:v>
                </c:pt>
                <c:pt idx="2013">
                  <c:v>15,7</c:v>
                </c:pt>
                <c:pt idx="2014">
                  <c:v>16,7</c:v>
                </c:pt>
                <c:pt idx="2015">
                  <c:v>17,5</c:v>
                </c:pt>
                <c:pt idx="2016">
                  <c:v>16,3</c:v>
                </c:pt>
                <c:pt idx="2017">
                  <c:v>19,0</c:v>
                </c:pt>
                <c:pt idx="2018">
                  <c:v>16,7</c:v>
                </c:pt>
                <c:pt idx="2019">
                  <c:v>17,1</c:v>
                </c:pt>
                <c:pt idx="2020">
                  <c:v>18,1</c:v>
                </c:pt>
                <c:pt idx="2021">
                  <c:v>14,8</c:v>
                </c:pt>
                <c:pt idx="2022">
                  <c:v>17,1</c:v>
                </c:pt>
                <c:pt idx="2023">
                  <c:v>20,0</c:v>
                </c:pt>
                <c:pt idx="2024">
                  <c:v>16,5</c:v>
                </c:pt>
                <c:pt idx="2025">
                  <c:v>14,4</c:v>
                </c:pt>
                <c:pt idx="2026">
                  <c:v>14,8</c:v>
                </c:pt>
                <c:pt idx="2027">
                  <c:v>16,9</c:v>
                </c:pt>
                <c:pt idx="2028">
                  <c:v>16,5</c:v>
                </c:pt>
                <c:pt idx="2029">
                  <c:v>20,4</c:v>
                </c:pt>
                <c:pt idx="2030">
                  <c:v>22,2</c:v>
                </c:pt>
                <c:pt idx="2031">
                  <c:v>23,7</c:v>
                </c:pt>
                <c:pt idx="2032">
                  <c:v>19,0</c:v>
                </c:pt>
                <c:pt idx="2033">
                  <c:v>20,0</c:v>
                </c:pt>
                <c:pt idx="2034">
                  <c:v>17,9</c:v>
                </c:pt>
                <c:pt idx="2035">
                  <c:v>15,2</c:v>
                </c:pt>
                <c:pt idx="2036">
                  <c:v>19,4</c:v>
                </c:pt>
                <c:pt idx="2037">
                  <c:v>17,9</c:v>
                </c:pt>
                <c:pt idx="2038">
                  <c:v>16,5</c:v>
                </c:pt>
                <c:pt idx="2039">
                  <c:v>24,9</c:v>
                </c:pt>
                <c:pt idx="2040">
                  <c:v>22,7</c:v>
                </c:pt>
                <c:pt idx="2041">
                  <c:v>21,0</c:v>
                </c:pt>
                <c:pt idx="2042">
                  <c:v>21,8</c:v>
                </c:pt>
                <c:pt idx="2043">
                  <c:v>20,6</c:v>
                </c:pt>
                <c:pt idx="2044">
                  <c:v>20,4</c:v>
                </c:pt>
                <c:pt idx="2045">
                  <c:v>19,4</c:v>
                </c:pt>
                <c:pt idx="2046">
                  <c:v>13,8</c:v>
                </c:pt>
                <c:pt idx="2047">
                  <c:v>18,1</c:v>
                </c:pt>
                <c:pt idx="2048">
                  <c:v>18,7</c:v>
                </c:pt>
                <c:pt idx="2049">
                  <c:v>18,3</c:v>
                </c:pt>
                <c:pt idx="2050">
                  <c:v>21,0</c:v>
                </c:pt>
                <c:pt idx="2051">
                  <c:v>22,6</c:v>
                </c:pt>
                <c:pt idx="2052">
                  <c:v>26,5</c:v>
                </c:pt>
                <c:pt idx="2053">
                  <c:v>26,1</c:v>
                </c:pt>
                <c:pt idx="2054">
                  <c:v>21,8</c:v>
                </c:pt>
                <c:pt idx="2055">
                  <c:v>20,2</c:v>
                </c:pt>
                <c:pt idx="2056">
                  <c:v>21,0</c:v>
                </c:pt>
                <c:pt idx="2057">
                  <c:v>19,0</c:v>
                </c:pt>
                <c:pt idx="2058">
                  <c:v>21,0</c:v>
                </c:pt>
                <c:pt idx="2059">
                  <c:v>16,7</c:v>
                </c:pt>
                <c:pt idx="2060">
                  <c:v>18,7</c:v>
                </c:pt>
                <c:pt idx="2061">
                  <c:v>18,3</c:v>
                </c:pt>
                <c:pt idx="2062">
                  <c:v>18,5</c:v>
                </c:pt>
                <c:pt idx="2063">
                  <c:v>18,1</c:v>
                </c:pt>
                <c:pt idx="2064">
                  <c:v>20,0</c:v>
                </c:pt>
                <c:pt idx="2065">
                  <c:v>21,6</c:v>
                </c:pt>
                <c:pt idx="2066">
                  <c:v>20,0</c:v>
                </c:pt>
                <c:pt idx="2067">
                  <c:v>19,4</c:v>
                </c:pt>
                <c:pt idx="2068">
                  <c:v>19,0</c:v>
                </c:pt>
                <c:pt idx="2069">
                  <c:v>17,3</c:v>
                </c:pt>
                <c:pt idx="2070">
                  <c:v>19,8</c:v>
                </c:pt>
                <c:pt idx="2071">
                  <c:v>17,7</c:v>
                </c:pt>
                <c:pt idx="2072">
                  <c:v>15,3</c:v>
                </c:pt>
                <c:pt idx="2073">
                  <c:v>16,7</c:v>
                </c:pt>
                <c:pt idx="2074">
                  <c:v>14,8</c:v>
                </c:pt>
                <c:pt idx="2075">
                  <c:v>16,9</c:v>
                </c:pt>
                <c:pt idx="2076">
                  <c:v>17,9</c:v>
                </c:pt>
                <c:pt idx="2077">
                  <c:v>15,5</c:v>
                </c:pt>
                <c:pt idx="2078">
                  <c:v>16,1</c:v>
                </c:pt>
                <c:pt idx="2079">
                  <c:v>19,0</c:v>
                </c:pt>
                <c:pt idx="2080">
                  <c:v>18,3</c:v>
                </c:pt>
                <c:pt idx="2081">
                  <c:v>20,0</c:v>
                </c:pt>
                <c:pt idx="2082">
                  <c:v>19,2</c:v>
                </c:pt>
                <c:pt idx="2083">
                  <c:v>17,7</c:v>
                </c:pt>
                <c:pt idx="2084">
                  <c:v>17,9</c:v>
                </c:pt>
                <c:pt idx="2085">
                  <c:v>13,4</c:v>
                </c:pt>
                <c:pt idx="2086">
                  <c:v>15,3</c:v>
                </c:pt>
                <c:pt idx="2087">
                  <c:v>12,4</c:v>
                </c:pt>
                <c:pt idx="2088">
                  <c:v>13,4</c:v>
                </c:pt>
                <c:pt idx="2089">
                  <c:v>11,4</c:v>
                </c:pt>
                <c:pt idx="2090">
                  <c:v>15,3</c:v>
                </c:pt>
                <c:pt idx="2091">
                  <c:v>15,5</c:v>
                </c:pt>
                <c:pt idx="2092">
                  <c:v>16,9</c:v>
                </c:pt>
                <c:pt idx="2093">
                  <c:v>14,8</c:v>
                </c:pt>
                <c:pt idx="2094">
                  <c:v>14,6</c:v>
                </c:pt>
                <c:pt idx="2095">
                  <c:v>13,6</c:v>
                </c:pt>
                <c:pt idx="2096">
                  <c:v>18,3</c:v>
                </c:pt>
                <c:pt idx="2097">
                  <c:v>18,3</c:v>
                </c:pt>
                <c:pt idx="2098">
                  <c:v>21,4</c:v>
                </c:pt>
                <c:pt idx="2099">
                  <c:v>18,1</c:v>
                </c:pt>
                <c:pt idx="2100">
                  <c:v>17,7</c:v>
                </c:pt>
                <c:pt idx="2101">
                  <c:v>16,3</c:v>
                </c:pt>
                <c:pt idx="2102">
                  <c:v>15,3</c:v>
                </c:pt>
                <c:pt idx="2103">
                  <c:v>16,7</c:v>
                </c:pt>
                <c:pt idx="2104">
                  <c:v>16,9</c:v>
                </c:pt>
                <c:pt idx="2105">
                  <c:v>13,8</c:v>
                </c:pt>
                <c:pt idx="2106">
                  <c:v>12,0</c:v>
                </c:pt>
                <c:pt idx="2107">
                  <c:v>11,8</c:v>
                </c:pt>
                <c:pt idx="2108">
                  <c:v>10,0</c:v>
                </c:pt>
                <c:pt idx="2109">
                  <c:v>8,7</c:v>
                </c:pt>
                <c:pt idx="2110">
                  <c:v>8,5</c:v>
                </c:pt>
                <c:pt idx="2111">
                  <c:v>11,5</c:v>
                </c:pt>
                <c:pt idx="2112">
                  <c:v>11,5</c:v>
                </c:pt>
                <c:pt idx="2113">
                  <c:v>14,3</c:v>
                </c:pt>
                <c:pt idx="2114">
                  <c:v>16,2</c:v>
                </c:pt>
                <c:pt idx="2115">
                  <c:v>13,8</c:v>
                </c:pt>
                <c:pt idx="2116">
                  <c:v>12,6</c:v>
                </c:pt>
                <c:pt idx="2117">
                  <c:v>10,9</c:v>
                </c:pt>
                <c:pt idx="2118">
                  <c:v>12,0</c:v>
                </c:pt>
                <c:pt idx="2119">
                  <c:v>13,0</c:v>
                </c:pt>
                <c:pt idx="2120">
                  <c:v>16,1</c:v>
                </c:pt>
                <c:pt idx="2121">
                  <c:v>15,0</c:v>
                </c:pt>
                <c:pt idx="2122">
                  <c:v>12,8</c:v>
                </c:pt>
                <c:pt idx="2123">
                  <c:v>10,6</c:v>
                </c:pt>
                <c:pt idx="2124">
                  <c:v>11,7</c:v>
                </c:pt>
                <c:pt idx="2125">
                  <c:v>11,3</c:v>
                </c:pt>
                <c:pt idx="2126">
                  <c:v>12,8</c:v>
                </c:pt>
                <c:pt idx="2127">
                  <c:v>13,1</c:v>
                </c:pt>
                <c:pt idx="2128">
                  <c:v>13,7</c:v>
                </c:pt>
                <c:pt idx="2129">
                  <c:v>10,5</c:v>
                </c:pt>
                <c:pt idx="2130">
                  <c:v>10,5</c:v>
                </c:pt>
                <c:pt idx="2131">
                  <c:v>9,1</c:v>
                </c:pt>
                <c:pt idx="2132">
                  <c:v>9,0</c:v>
                </c:pt>
                <c:pt idx="2133">
                  <c:v>9,0</c:v>
                </c:pt>
                <c:pt idx="2134">
                  <c:v>6,6</c:v>
                </c:pt>
                <c:pt idx="2135">
                  <c:v>6,0</c:v>
                </c:pt>
                <c:pt idx="2136">
                  <c:v>6,0</c:v>
                </c:pt>
                <c:pt idx="2137">
                  <c:v>8,0</c:v>
                </c:pt>
                <c:pt idx="2138">
                  <c:v>11,0</c:v>
                </c:pt>
                <c:pt idx="2139">
                  <c:v>10,0</c:v>
                </c:pt>
                <c:pt idx="2140">
                  <c:v>8,0</c:v>
                </c:pt>
                <c:pt idx="2141">
                  <c:v>7,1</c:v>
                </c:pt>
                <c:pt idx="2142">
                  <c:v>10,0</c:v>
                </c:pt>
                <c:pt idx="2143">
                  <c:v>9,0</c:v>
                </c:pt>
                <c:pt idx="2144">
                  <c:v>9,5</c:v>
                </c:pt>
                <c:pt idx="2145">
                  <c:v>7,5</c:v>
                </c:pt>
                <c:pt idx="2146">
                  <c:v>8,5</c:v>
                </c:pt>
                <c:pt idx="2147">
                  <c:v>6,0</c:v>
                </c:pt>
                <c:pt idx="2148">
                  <c:v>5,2</c:v>
                </c:pt>
                <c:pt idx="2149">
                  <c:v>8,9</c:v>
                </c:pt>
                <c:pt idx="2150">
                  <c:v>8,7</c:v>
                </c:pt>
                <c:pt idx="2151">
                  <c:v>8,0</c:v>
                </c:pt>
                <c:pt idx="2152">
                  <c:v>8,5</c:v>
                </c:pt>
                <c:pt idx="2153">
                  <c:v>7,0</c:v>
                </c:pt>
                <c:pt idx="2154">
                  <c:v>9,0</c:v>
                </c:pt>
                <c:pt idx="2155">
                  <c:v>4,6</c:v>
                </c:pt>
                <c:pt idx="2156">
                  <c:v>5,2</c:v>
                </c:pt>
                <c:pt idx="2157">
                  <c:v>6,0</c:v>
                </c:pt>
                <c:pt idx="2158">
                  <c:v>7,0</c:v>
                </c:pt>
                <c:pt idx="2159">
                  <c:v>12,2</c:v>
                </c:pt>
                <c:pt idx="2160">
                  <c:v>11,8</c:v>
                </c:pt>
                <c:pt idx="2161">
                  <c:v>9,1</c:v>
                </c:pt>
                <c:pt idx="2162">
                  <c:v>10,5</c:v>
                </c:pt>
                <c:pt idx="2163">
                  <c:v>9,5</c:v>
                </c:pt>
                <c:pt idx="2164">
                  <c:v>6,4</c:v>
                </c:pt>
                <c:pt idx="2165">
                  <c:v>6,0</c:v>
                </c:pt>
                <c:pt idx="2166">
                  <c:v>8,0</c:v>
                </c:pt>
                <c:pt idx="2167">
                  <c:v>8,0</c:v>
                </c:pt>
                <c:pt idx="2168">
                  <c:v>8,0</c:v>
                </c:pt>
                <c:pt idx="2169">
                  <c:v>9,9</c:v>
                </c:pt>
                <c:pt idx="2170">
                  <c:v>8,9</c:v>
                </c:pt>
                <c:pt idx="2171">
                  <c:v>10,0</c:v>
                </c:pt>
                <c:pt idx="2172">
                  <c:v>12,0</c:v>
                </c:pt>
                <c:pt idx="2173">
                  <c:v>11,6</c:v>
                </c:pt>
                <c:pt idx="2174">
                  <c:v>6,0</c:v>
                </c:pt>
                <c:pt idx="2175">
                  <c:v>6,0</c:v>
                </c:pt>
                <c:pt idx="2176">
                  <c:v>6,0</c:v>
                </c:pt>
                <c:pt idx="2177">
                  <c:v>3,9</c:v>
                </c:pt>
                <c:pt idx="2178">
                  <c:v>3,0</c:v>
                </c:pt>
                <c:pt idx="2179">
                  <c:v>1,0</c:v>
                </c:pt>
                <c:pt idx="2180">
                  <c:v>0,7</c:v>
                </c:pt>
                <c:pt idx="2181">
                  <c:v>-1,6</c:v>
                </c:pt>
                <c:pt idx="2182">
                  <c:v>-2,4</c:v>
                </c:pt>
                <c:pt idx="2183">
                  <c:v>-3,5</c:v>
                </c:pt>
                <c:pt idx="2184">
                  <c:v>-0,3</c:v>
                </c:pt>
                <c:pt idx="2185">
                  <c:v>-0,2</c:v>
                </c:pt>
                <c:pt idx="2186">
                  <c:v>-2,0</c:v>
                </c:pt>
                <c:pt idx="2187">
                  <c:v>-0,5</c:v>
                </c:pt>
                <c:pt idx="2188">
                  <c:v>0,2</c:v>
                </c:pt>
                <c:pt idx="2189">
                  <c:v>1,2</c:v>
                </c:pt>
                <c:pt idx="2190">
                  <c:v>1,3</c:v>
                </c:pt>
                <c:pt idx="2191">
                  <c:v>3,3</c:v>
                </c:pt>
                <c:pt idx="2192">
                  <c:v>-0,5</c:v>
                </c:pt>
                <c:pt idx="2193">
                  <c:v>4,9</c:v>
                </c:pt>
                <c:pt idx="2194">
                  <c:v>6,6</c:v>
                </c:pt>
                <c:pt idx="2195">
                  <c:v>3,3</c:v>
                </c:pt>
                <c:pt idx="2196">
                  <c:v>6,4</c:v>
                </c:pt>
                <c:pt idx="2197">
                  <c:v>6,6</c:v>
                </c:pt>
                <c:pt idx="2198">
                  <c:v>6,0</c:v>
                </c:pt>
                <c:pt idx="2199">
                  <c:v>5,0</c:v>
                </c:pt>
                <c:pt idx="2200">
                  <c:v>5,4</c:v>
                </c:pt>
                <c:pt idx="2201">
                  <c:v>3,7</c:v>
                </c:pt>
                <c:pt idx="2202">
                  <c:v>0,1</c:v>
                </c:pt>
                <c:pt idx="2203">
                  <c:v>-1,2</c:v>
                </c:pt>
                <c:pt idx="2204">
                  <c:v>-2,2</c:v>
                </c:pt>
                <c:pt idx="2205">
                  <c:v>0,9</c:v>
                </c:pt>
                <c:pt idx="2206">
                  <c:v>-1,4</c:v>
                </c:pt>
                <c:pt idx="2207">
                  <c:v>-2,4</c:v>
                </c:pt>
                <c:pt idx="2208">
                  <c:v>-2,4</c:v>
                </c:pt>
                <c:pt idx="2209">
                  <c:v>-2,8</c:v>
                </c:pt>
                <c:pt idx="2210">
                  <c:v>0,1</c:v>
                </c:pt>
                <c:pt idx="2211">
                  <c:v>-0,6</c:v>
                </c:pt>
                <c:pt idx="2212">
                  <c:v>0,7</c:v>
                </c:pt>
                <c:pt idx="2213">
                  <c:v>0,3</c:v>
                </c:pt>
                <c:pt idx="2214">
                  <c:v>3,1</c:v>
                </c:pt>
                <c:pt idx="2215">
                  <c:v>9,1</c:v>
                </c:pt>
                <c:pt idx="2216">
                  <c:v>5,0</c:v>
                </c:pt>
                <c:pt idx="2217">
                  <c:v>6,0</c:v>
                </c:pt>
                <c:pt idx="2218">
                  <c:v>2,5</c:v>
                </c:pt>
                <c:pt idx="2219">
                  <c:v>2,5</c:v>
                </c:pt>
                <c:pt idx="2220">
                  <c:v>3,3</c:v>
                </c:pt>
                <c:pt idx="2221">
                  <c:v>3,5</c:v>
                </c:pt>
                <c:pt idx="2222">
                  <c:v>3,7</c:v>
                </c:pt>
                <c:pt idx="2223">
                  <c:v>1,0</c:v>
                </c:pt>
                <c:pt idx="2224">
                  <c:v>-1,3</c:v>
                </c:pt>
                <c:pt idx="2225">
                  <c:v>-3,1</c:v>
                </c:pt>
                <c:pt idx="2226">
                  <c:v>-3,1</c:v>
                </c:pt>
                <c:pt idx="2227">
                  <c:v>-1,0</c:v>
                </c:pt>
                <c:pt idx="2228">
                  <c:v>8,1</c:v>
                </c:pt>
                <c:pt idx="2229">
                  <c:v>9,5</c:v>
                </c:pt>
                <c:pt idx="2230">
                  <c:v>10,0</c:v>
                </c:pt>
                <c:pt idx="2231">
                  <c:v>4,0</c:v>
                </c:pt>
                <c:pt idx="2232">
                  <c:v>1,5</c:v>
                </c:pt>
                <c:pt idx="2233">
                  <c:v>7,2</c:v>
                </c:pt>
                <c:pt idx="2234">
                  <c:v>12,0</c:v>
                </c:pt>
                <c:pt idx="2235">
                  <c:v>6,5</c:v>
                </c:pt>
                <c:pt idx="2236">
                  <c:v>4,0</c:v>
                </c:pt>
                <c:pt idx="2237">
                  <c:v>1,5</c:v>
                </c:pt>
                <c:pt idx="2238">
                  <c:v>2,0</c:v>
                </c:pt>
                <c:pt idx="2239">
                  <c:v>4,4</c:v>
                </c:pt>
                <c:pt idx="2240">
                  <c:v>7,0</c:v>
                </c:pt>
                <c:pt idx="2241">
                  <c:v>5,5</c:v>
                </c:pt>
                <c:pt idx="2242">
                  <c:v>7,0</c:v>
                </c:pt>
                <c:pt idx="2243">
                  <c:v>7,2</c:v>
                </c:pt>
                <c:pt idx="2244">
                  <c:v>2,3</c:v>
                </c:pt>
                <c:pt idx="2245">
                  <c:v>1,0</c:v>
                </c:pt>
                <c:pt idx="2246">
                  <c:v>-2,2</c:v>
                </c:pt>
                <c:pt idx="2247">
                  <c:v>1,3</c:v>
                </c:pt>
                <c:pt idx="2248">
                  <c:v>1,0</c:v>
                </c:pt>
                <c:pt idx="2249">
                  <c:v>1,5</c:v>
                </c:pt>
                <c:pt idx="2250">
                  <c:v>1,0</c:v>
                </c:pt>
                <c:pt idx="2251">
                  <c:v>2,5</c:v>
                </c:pt>
                <c:pt idx="2252">
                  <c:v>1,0</c:v>
                </c:pt>
                <c:pt idx="2253">
                  <c:v>0,7</c:v>
                </c:pt>
                <c:pt idx="2254">
                  <c:v>0,3</c:v>
                </c:pt>
                <c:pt idx="2255">
                  <c:v>3,5</c:v>
                </c:pt>
                <c:pt idx="2256">
                  <c:v>3,5</c:v>
                </c:pt>
                <c:pt idx="2257">
                  <c:v>3,5</c:v>
                </c:pt>
                <c:pt idx="2258">
                  <c:v>11,3</c:v>
                </c:pt>
                <c:pt idx="2259">
                  <c:v>11,4</c:v>
                </c:pt>
                <c:pt idx="2260">
                  <c:v>10,5</c:v>
                </c:pt>
                <c:pt idx="2261">
                  <c:v>10,9</c:v>
                </c:pt>
                <c:pt idx="2262">
                  <c:v>10,3</c:v>
                </c:pt>
                <c:pt idx="2263">
                  <c:v>8,7</c:v>
                </c:pt>
                <c:pt idx="2264">
                  <c:v>6,4</c:v>
                </c:pt>
                <c:pt idx="2265">
                  <c:v>7,9</c:v>
                </c:pt>
                <c:pt idx="2266">
                  <c:v>6,8</c:v>
                </c:pt>
                <c:pt idx="2267">
                  <c:v>5,6</c:v>
                </c:pt>
                <c:pt idx="2268">
                  <c:v>1,9</c:v>
                </c:pt>
                <c:pt idx="2269">
                  <c:v>1,1</c:v>
                </c:pt>
                <c:pt idx="2270">
                  <c:v>0,5</c:v>
                </c:pt>
                <c:pt idx="2271">
                  <c:v>2,1</c:v>
                </c:pt>
                <c:pt idx="2272">
                  <c:v>0,0</c:v>
                </c:pt>
                <c:pt idx="2273">
                  <c:v>1,5</c:v>
                </c:pt>
                <c:pt idx="2274">
                  <c:v>2,3</c:v>
                </c:pt>
                <c:pt idx="2275">
                  <c:v>3,7</c:v>
                </c:pt>
                <c:pt idx="2276">
                  <c:v>5,0</c:v>
                </c:pt>
                <c:pt idx="2277">
                  <c:v>2,5</c:v>
                </c:pt>
                <c:pt idx="2278">
                  <c:v>4,4</c:v>
                </c:pt>
                <c:pt idx="2279">
                  <c:v>6,2</c:v>
                </c:pt>
                <c:pt idx="2280">
                  <c:v>11,0</c:v>
                </c:pt>
                <c:pt idx="2281">
                  <c:v>13,0</c:v>
                </c:pt>
                <c:pt idx="2282">
                  <c:v>14,5</c:v>
                </c:pt>
                <c:pt idx="2283">
                  <c:v>19,0</c:v>
                </c:pt>
                <c:pt idx="2284">
                  <c:v>15,0</c:v>
                </c:pt>
                <c:pt idx="2285">
                  <c:v>18,0</c:v>
                </c:pt>
                <c:pt idx="2286">
                  <c:v>7,2</c:v>
                </c:pt>
                <c:pt idx="2287">
                  <c:v>10,0</c:v>
                </c:pt>
                <c:pt idx="2288">
                  <c:v>10,7</c:v>
                </c:pt>
                <c:pt idx="2289">
                  <c:v>11,0</c:v>
                </c:pt>
                <c:pt idx="2290">
                  <c:v>10,0</c:v>
                </c:pt>
                <c:pt idx="2291">
                  <c:v>12,0</c:v>
                </c:pt>
                <c:pt idx="2292">
                  <c:v>6,6</c:v>
                </c:pt>
                <c:pt idx="2293">
                  <c:v>5,7</c:v>
                </c:pt>
                <c:pt idx="2294">
                  <c:v>9,3</c:v>
                </c:pt>
                <c:pt idx="2295">
                  <c:v>10,0</c:v>
                </c:pt>
                <c:pt idx="2296">
                  <c:v>4,1</c:v>
                </c:pt>
                <c:pt idx="2297">
                  <c:v>7,5</c:v>
                </c:pt>
                <c:pt idx="2298">
                  <c:v>6,2</c:v>
                </c:pt>
                <c:pt idx="2299">
                  <c:v>5,2</c:v>
                </c:pt>
                <c:pt idx="2300">
                  <c:v>5,0</c:v>
                </c:pt>
                <c:pt idx="2301">
                  <c:v>7,0</c:v>
                </c:pt>
                <c:pt idx="2302">
                  <c:v>8,3</c:v>
                </c:pt>
                <c:pt idx="2303">
                  <c:v>7,9</c:v>
                </c:pt>
                <c:pt idx="2304">
                  <c:v>9,9</c:v>
                </c:pt>
                <c:pt idx="2305">
                  <c:v>10,5</c:v>
                </c:pt>
                <c:pt idx="2306">
                  <c:v>12,4</c:v>
                </c:pt>
                <c:pt idx="2307">
                  <c:v>10,5</c:v>
                </c:pt>
                <c:pt idx="2308">
                  <c:v>11,6</c:v>
                </c:pt>
                <c:pt idx="2309">
                  <c:v>12,8</c:v>
                </c:pt>
                <c:pt idx="2310">
                  <c:v>14,8</c:v>
                </c:pt>
                <c:pt idx="2311">
                  <c:v>13,0</c:v>
                </c:pt>
                <c:pt idx="2312">
                  <c:v>12,8</c:v>
                </c:pt>
                <c:pt idx="2313">
                  <c:v>12,8</c:v>
                </c:pt>
                <c:pt idx="2314">
                  <c:v>18,3</c:v>
                </c:pt>
                <c:pt idx="2315">
                  <c:v>12,2</c:v>
                </c:pt>
                <c:pt idx="2316">
                  <c:v>9,7</c:v>
                </c:pt>
                <c:pt idx="2317">
                  <c:v>12,6</c:v>
                </c:pt>
                <c:pt idx="2318">
                  <c:v>11,6</c:v>
                </c:pt>
                <c:pt idx="2319">
                  <c:v>13,8</c:v>
                </c:pt>
                <c:pt idx="2320">
                  <c:v>16,3</c:v>
                </c:pt>
                <c:pt idx="2321">
                  <c:v>19,5</c:v>
                </c:pt>
                <c:pt idx="2322">
                  <c:v>18,5</c:v>
                </c:pt>
                <c:pt idx="2323">
                  <c:v>18,9</c:v>
                </c:pt>
                <c:pt idx="2324">
                  <c:v>20,6</c:v>
                </c:pt>
                <c:pt idx="2325">
                  <c:v>21,4</c:v>
                </c:pt>
                <c:pt idx="2326">
                  <c:v>15,2</c:v>
                </c:pt>
                <c:pt idx="2327">
                  <c:v>18,9</c:v>
                </c:pt>
                <c:pt idx="2328">
                  <c:v>15,9</c:v>
                </c:pt>
                <c:pt idx="2329">
                  <c:v>11,4</c:v>
                </c:pt>
                <c:pt idx="2330">
                  <c:v>14,2</c:v>
                </c:pt>
                <c:pt idx="2331">
                  <c:v>12,0</c:v>
                </c:pt>
                <c:pt idx="2332">
                  <c:v>13,8</c:v>
                </c:pt>
                <c:pt idx="2333">
                  <c:v>14,6</c:v>
                </c:pt>
                <c:pt idx="2334">
                  <c:v>12,3</c:v>
                </c:pt>
                <c:pt idx="2335">
                  <c:v>18,3</c:v>
                </c:pt>
                <c:pt idx="2336">
                  <c:v>14,4</c:v>
                </c:pt>
                <c:pt idx="2337">
                  <c:v>20,0</c:v>
                </c:pt>
                <c:pt idx="2338">
                  <c:v>17,3</c:v>
                </c:pt>
                <c:pt idx="2339">
                  <c:v>16,1</c:v>
                </c:pt>
                <c:pt idx="2340">
                  <c:v>16,0</c:v>
                </c:pt>
                <c:pt idx="2341">
                  <c:v>16,0</c:v>
                </c:pt>
                <c:pt idx="2342">
                  <c:v>15,0</c:v>
                </c:pt>
                <c:pt idx="2343">
                  <c:v>15,0</c:v>
                </c:pt>
                <c:pt idx="2344">
                  <c:v>13,0</c:v>
                </c:pt>
                <c:pt idx="2345">
                  <c:v>11,0</c:v>
                </c:pt>
                <c:pt idx="2346">
                  <c:v>11,0</c:v>
                </c:pt>
                <c:pt idx="2347">
                  <c:v>15,0</c:v>
                </c:pt>
                <c:pt idx="2348">
                  <c:v>19,0</c:v>
                </c:pt>
                <c:pt idx="2349">
                  <c:v>13,0</c:v>
                </c:pt>
                <c:pt idx="2350">
                  <c:v>13,0</c:v>
                </c:pt>
                <c:pt idx="2351">
                  <c:v>14,0</c:v>
                </c:pt>
                <c:pt idx="2352">
                  <c:v>14,0</c:v>
                </c:pt>
                <c:pt idx="2353">
                  <c:v>13,0</c:v>
                </c:pt>
                <c:pt idx="2354">
                  <c:v>12,0</c:v>
                </c:pt>
                <c:pt idx="2355">
                  <c:v>13,0</c:v>
                </c:pt>
                <c:pt idx="2356">
                  <c:v>17,5</c:v>
                </c:pt>
                <c:pt idx="2357">
                  <c:v>17,5</c:v>
                </c:pt>
                <c:pt idx="2358">
                  <c:v>18,0</c:v>
                </c:pt>
                <c:pt idx="2359">
                  <c:v>18,0</c:v>
                </c:pt>
                <c:pt idx="2360">
                  <c:v>18,0</c:v>
                </c:pt>
                <c:pt idx="2361">
                  <c:v>15,0</c:v>
                </c:pt>
                <c:pt idx="2362">
                  <c:v>18,0</c:v>
                </c:pt>
                <c:pt idx="2363">
                  <c:v>18,0</c:v>
                </c:pt>
                <c:pt idx="2364">
                  <c:v>12,0</c:v>
                </c:pt>
                <c:pt idx="2365">
                  <c:v>17,0</c:v>
                </c:pt>
                <c:pt idx="2366">
                  <c:v>17,0</c:v>
                </c:pt>
                <c:pt idx="2367">
                  <c:v>15,0</c:v>
                </c:pt>
                <c:pt idx="2368">
                  <c:v>21,0</c:v>
                </c:pt>
                <c:pt idx="2369">
                  <c:v>25,0</c:v>
                </c:pt>
                <c:pt idx="2370">
                  <c:v>19,0</c:v>
                </c:pt>
                <c:pt idx="2371">
                  <c:v>20,0</c:v>
                </c:pt>
                <c:pt idx="2372">
                  <c:v>24,0</c:v>
                </c:pt>
                <c:pt idx="2373">
                  <c:v>19,5</c:v>
                </c:pt>
                <c:pt idx="2374">
                  <c:v>19,3</c:v>
                </c:pt>
                <c:pt idx="2375">
                  <c:v>22,4</c:v>
                </c:pt>
                <c:pt idx="2376">
                  <c:v>25,1</c:v>
                </c:pt>
                <c:pt idx="2377">
                  <c:v>24,9</c:v>
                </c:pt>
                <c:pt idx="2378">
                  <c:v>26,8</c:v>
                </c:pt>
                <c:pt idx="2379">
                  <c:v>24,7</c:v>
                </c:pt>
                <c:pt idx="2380">
                  <c:v>18,1</c:v>
                </c:pt>
                <c:pt idx="2381">
                  <c:v>18,9</c:v>
                </c:pt>
                <c:pt idx="2382">
                  <c:v>20,6</c:v>
                </c:pt>
                <c:pt idx="2383">
                  <c:v>18,7</c:v>
                </c:pt>
                <c:pt idx="2384">
                  <c:v>18,7</c:v>
                </c:pt>
                <c:pt idx="2385">
                  <c:v>17,5</c:v>
                </c:pt>
                <c:pt idx="2386">
                  <c:v>18,1</c:v>
                </c:pt>
                <c:pt idx="2387">
                  <c:v>18,7</c:v>
                </c:pt>
                <c:pt idx="2388">
                  <c:v>14,2</c:v>
                </c:pt>
                <c:pt idx="2389">
                  <c:v>17,5</c:v>
                </c:pt>
                <c:pt idx="2390">
                  <c:v>17,9</c:v>
                </c:pt>
                <c:pt idx="2391">
                  <c:v>20,2</c:v>
                </c:pt>
                <c:pt idx="2392">
                  <c:v>20,0</c:v>
                </c:pt>
                <c:pt idx="2393">
                  <c:v>18,3</c:v>
                </c:pt>
                <c:pt idx="2394">
                  <c:v>20,0</c:v>
                </c:pt>
                <c:pt idx="2395">
                  <c:v>21,8</c:v>
                </c:pt>
                <c:pt idx="2396">
                  <c:v>21,4</c:v>
                </c:pt>
                <c:pt idx="2397">
                  <c:v>22,2</c:v>
                </c:pt>
                <c:pt idx="2398">
                  <c:v>22,4</c:v>
                </c:pt>
                <c:pt idx="2399">
                  <c:v>22,7</c:v>
                </c:pt>
                <c:pt idx="2400">
                  <c:v>22,9</c:v>
                </c:pt>
                <c:pt idx="2401">
                  <c:v>21,2</c:v>
                </c:pt>
                <c:pt idx="2402">
                  <c:v>23,5</c:v>
                </c:pt>
                <c:pt idx="2403">
                  <c:v>19,8</c:v>
                </c:pt>
                <c:pt idx="2404">
                  <c:v>18,9</c:v>
                </c:pt>
                <c:pt idx="2405">
                  <c:v>19,2</c:v>
                </c:pt>
                <c:pt idx="2406">
                  <c:v>23,3</c:v>
                </c:pt>
                <c:pt idx="2407">
                  <c:v>22,4</c:v>
                </c:pt>
                <c:pt idx="2408">
                  <c:v>19,2</c:v>
                </c:pt>
                <c:pt idx="2409">
                  <c:v>18,9</c:v>
                </c:pt>
                <c:pt idx="2410">
                  <c:v>18,1</c:v>
                </c:pt>
                <c:pt idx="2411">
                  <c:v>17,9</c:v>
                </c:pt>
                <c:pt idx="2412">
                  <c:v>17,3</c:v>
                </c:pt>
                <c:pt idx="2413">
                  <c:v>16,3</c:v>
                </c:pt>
                <c:pt idx="2414">
                  <c:v>15,2</c:v>
                </c:pt>
                <c:pt idx="2415">
                  <c:v>17,3</c:v>
                </c:pt>
                <c:pt idx="2416">
                  <c:v>16,3</c:v>
                </c:pt>
                <c:pt idx="2417">
                  <c:v>21,4</c:v>
                </c:pt>
                <c:pt idx="2418">
                  <c:v>24,5</c:v>
                </c:pt>
                <c:pt idx="2419">
                  <c:v>24,5</c:v>
                </c:pt>
                <c:pt idx="2420">
                  <c:v>20,2</c:v>
                </c:pt>
                <c:pt idx="2421">
                  <c:v>20,6</c:v>
                </c:pt>
                <c:pt idx="2422">
                  <c:v>20,8</c:v>
                </c:pt>
                <c:pt idx="2423">
                  <c:v>21,0</c:v>
                </c:pt>
                <c:pt idx="2424">
                  <c:v>19,6</c:v>
                </c:pt>
                <c:pt idx="2425">
                  <c:v>22,6</c:v>
                </c:pt>
                <c:pt idx="2426">
                  <c:v>22,0</c:v>
                </c:pt>
                <c:pt idx="2427">
                  <c:v>21,8</c:v>
                </c:pt>
                <c:pt idx="2428">
                  <c:v>23,5</c:v>
                </c:pt>
                <c:pt idx="2429">
                  <c:v>24,1</c:v>
                </c:pt>
                <c:pt idx="2430">
                  <c:v>13,4</c:v>
                </c:pt>
                <c:pt idx="2431">
                  <c:v>17,5</c:v>
                </c:pt>
                <c:pt idx="2432">
                  <c:v>17,1</c:v>
                </c:pt>
                <c:pt idx="2433">
                  <c:v>19,2</c:v>
                </c:pt>
                <c:pt idx="2434">
                  <c:v>16,3</c:v>
                </c:pt>
                <c:pt idx="2435">
                  <c:v>18,1</c:v>
                </c:pt>
                <c:pt idx="2436">
                  <c:v>15,5</c:v>
                </c:pt>
                <c:pt idx="2437">
                  <c:v>19,4</c:v>
                </c:pt>
                <c:pt idx="2438">
                  <c:v>16,7</c:v>
                </c:pt>
                <c:pt idx="2439">
                  <c:v>17,7</c:v>
                </c:pt>
                <c:pt idx="2440">
                  <c:v>15,5</c:v>
                </c:pt>
                <c:pt idx="2441">
                  <c:v>15,2</c:v>
                </c:pt>
                <c:pt idx="2442">
                  <c:v>13,6</c:v>
                </c:pt>
                <c:pt idx="2443">
                  <c:v>13,8</c:v>
                </c:pt>
                <c:pt idx="2444">
                  <c:v>16,9</c:v>
                </c:pt>
                <c:pt idx="2445">
                  <c:v>13,4</c:v>
                </c:pt>
                <c:pt idx="2446">
                  <c:v>14,8</c:v>
                </c:pt>
                <c:pt idx="2447">
                  <c:v>15,3</c:v>
                </c:pt>
                <c:pt idx="2448">
                  <c:v>15,5</c:v>
                </c:pt>
                <c:pt idx="2449">
                  <c:v>14,6</c:v>
                </c:pt>
                <c:pt idx="2450">
                  <c:v>13,0</c:v>
                </c:pt>
                <c:pt idx="2451">
                  <c:v>12,8</c:v>
                </c:pt>
                <c:pt idx="2452">
                  <c:v>13,2</c:v>
                </c:pt>
                <c:pt idx="2453">
                  <c:v>12,6</c:v>
                </c:pt>
                <c:pt idx="2454">
                  <c:v>11,3</c:v>
                </c:pt>
                <c:pt idx="2455">
                  <c:v>13,0</c:v>
                </c:pt>
                <c:pt idx="2456">
                  <c:v>13,8</c:v>
                </c:pt>
                <c:pt idx="2457">
                  <c:v>11,4</c:v>
                </c:pt>
                <c:pt idx="2458">
                  <c:v>16,3</c:v>
                </c:pt>
                <c:pt idx="2459">
                  <c:v>12,8</c:v>
                </c:pt>
                <c:pt idx="2460">
                  <c:v>14,0</c:v>
                </c:pt>
                <c:pt idx="2461">
                  <c:v>12,4</c:v>
                </c:pt>
                <c:pt idx="2462">
                  <c:v>14,4</c:v>
                </c:pt>
                <c:pt idx="2463">
                  <c:v>16,3</c:v>
                </c:pt>
                <c:pt idx="2464">
                  <c:v>14,0</c:v>
                </c:pt>
                <c:pt idx="2465">
                  <c:v>14,8</c:v>
                </c:pt>
                <c:pt idx="2466">
                  <c:v>15,7</c:v>
                </c:pt>
                <c:pt idx="2467">
                  <c:v>15,5</c:v>
                </c:pt>
                <c:pt idx="2468">
                  <c:v>15,5</c:v>
                </c:pt>
                <c:pt idx="2469">
                  <c:v>14,8</c:v>
                </c:pt>
                <c:pt idx="2470">
                  <c:v>13,6</c:v>
                </c:pt>
                <c:pt idx="2471">
                  <c:v>17,1</c:v>
                </c:pt>
                <c:pt idx="2472">
                  <c:v>16,1</c:v>
                </c:pt>
                <c:pt idx="2473">
                  <c:v>15,5</c:v>
                </c:pt>
                <c:pt idx="2474">
                  <c:v>15,5</c:v>
                </c:pt>
                <c:pt idx="2475">
                  <c:v>13,6</c:v>
                </c:pt>
                <c:pt idx="2476">
                  <c:v>17,1</c:v>
                </c:pt>
                <c:pt idx="2477">
                  <c:v>16,5</c:v>
                </c:pt>
                <c:pt idx="2478">
                  <c:v>17,5</c:v>
                </c:pt>
                <c:pt idx="2479">
                  <c:v>17,7</c:v>
                </c:pt>
                <c:pt idx="2480">
                  <c:v>16,5</c:v>
                </c:pt>
                <c:pt idx="2481">
                  <c:v>11,6</c:v>
                </c:pt>
                <c:pt idx="2482">
                  <c:v>14,6</c:v>
                </c:pt>
                <c:pt idx="2483">
                  <c:v>13,0</c:v>
                </c:pt>
                <c:pt idx="2484">
                  <c:v>11,3</c:v>
                </c:pt>
                <c:pt idx="2485">
                  <c:v>10,3</c:v>
                </c:pt>
                <c:pt idx="2486">
                  <c:v>11,1</c:v>
                </c:pt>
                <c:pt idx="2487">
                  <c:v>10,7</c:v>
                </c:pt>
                <c:pt idx="2488">
                  <c:v>7,2</c:v>
                </c:pt>
                <c:pt idx="2489">
                  <c:v>11,4</c:v>
                </c:pt>
                <c:pt idx="2490">
                  <c:v>12,4</c:v>
                </c:pt>
                <c:pt idx="2491">
                  <c:v>13,0</c:v>
                </c:pt>
                <c:pt idx="2492">
                  <c:v>13,4</c:v>
                </c:pt>
                <c:pt idx="2493">
                  <c:v>10,5</c:v>
                </c:pt>
                <c:pt idx="2494">
                  <c:v>16,5</c:v>
                </c:pt>
                <c:pt idx="2495">
                  <c:v>11,6</c:v>
                </c:pt>
                <c:pt idx="2496">
                  <c:v>9,5</c:v>
                </c:pt>
                <c:pt idx="2497">
                  <c:v>11,6</c:v>
                </c:pt>
                <c:pt idx="2498">
                  <c:v>12,2</c:v>
                </c:pt>
                <c:pt idx="2499">
                  <c:v>10,9</c:v>
                </c:pt>
                <c:pt idx="2500">
                  <c:v>7,7</c:v>
                </c:pt>
                <c:pt idx="2501">
                  <c:v>9,0</c:v>
                </c:pt>
                <c:pt idx="2502">
                  <c:v>11,0</c:v>
                </c:pt>
                <c:pt idx="2503">
                  <c:v>5,0</c:v>
                </c:pt>
                <c:pt idx="2504">
                  <c:v>4,0</c:v>
                </c:pt>
                <c:pt idx="2505">
                  <c:v>2,9</c:v>
                </c:pt>
                <c:pt idx="2506">
                  <c:v>5,8</c:v>
                </c:pt>
                <c:pt idx="2507">
                  <c:v>8,9</c:v>
                </c:pt>
                <c:pt idx="2508">
                  <c:v>4,8</c:v>
                </c:pt>
                <c:pt idx="2509">
                  <c:v>5,0</c:v>
                </c:pt>
                <c:pt idx="2510">
                  <c:v>2,0</c:v>
                </c:pt>
                <c:pt idx="2511">
                  <c:v>8,5</c:v>
                </c:pt>
                <c:pt idx="2512">
                  <c:v>8,1</c:v>
                </c:pt>
                <c:pt idx="2513">
                  <c:v>8,5</c:v>
                </c:pt>
                <c:pt idx="2514">
                  <c:v>8,7</c:v>
                </c:pt>
                <c:pt idx="2515">
                  <c:v>3,3</c:v>
                </c:pt>
                <c:pt idx="2516">
                  <c:v>8,9</c:v>
                </c:pt>
                <c:pt idx="2517">
                  <c:v>6,4</c:v>
                </c:pt>
                <c:pt idx="2518">
                  <c:v>3,1</c:v>
                </c:pt>
                <c:pt idx="2519">
                  <c:v>4,8</c:v>
                </c:pt>
                <c:pt idx="2520">
                  <c:v>6,4</c:v>
                </c:pt>
                <c:pt idx="2521">
                  <c:v>9,0</c:v>
                </c:pt>
                <c:pt idx="2522">
                  <c:v>1,1</c:v>
                </c:pt>
                <c:pt idx="2523">
                  <c:v>6,0</c:v>
                </c:pt>
                <c:pt idx="2524">
                  <c:v>6,0</c:v>
                </c:pt>
                <c:pt idx="2525">
                  <c:v>6,0</c:v>
                </c:pt>
                <c:pt idx="2526">
                  <c:v>3,3</c:v>
                </c:pt>
                <c:pt idx="2527">
                  <c:v>6,6</c:v>
                </c:pt>
                <c:pt idx="2528">
                  <c:v>2,3</c:v>
                </c:pt>
                <c:pt idx="2529">
                  <c:v>1,0</c:v>
                </c:pt>
                <c:pt idx="2530">
                  <c:v>7,6</c:v>
                </c:pt>
                <c:pt idx="2531">
                  <c:v>6,2</c:v>
                </c:pt>
                <c:pt idx="2532">
                  <c:v>1,5</c:v>
                </c:pt>
                <c:pt idx="2533">
                  <c:v>1,8</c:v>
                </c:pt>
                <c:pt idx="2534">
                  <c:v>0,3</c:v>
                </c:pt>
                <c:pt idx="2535">
                  <c:v>2,4</c:v>
                </c:pt>
                <c:pt idx="2536">
                  <c:v>1,5</c:v>
                </c:pt>
                <c:pt idx="2537">
                  <c:v>3,0</c:v>
                </c:pt>
                <c:pt idx="2538">
                  <c:v>3,0</c:v>
                </c:pt>
                <c:pt idx="2539">
                  <c:v>-3,0</c:v>
                </c:pt>
                <c:pt idx="2540">
                  <c:v>0,6</c:v>
                </c:pt>
                <c:pt idx="2541">
                  <c:v>-1,4</c:v>
                </c:pt>
                <c:pt idx="2542">
                  <c:v>1,6</c:v>
                </c:pt>
                <c:pt idx="2543">
                  <c:v>1,0</c:v>
                </c:pt>
                <c:pt idx="2544">
                  <c:v>5,5</c:v>
                </c:pt>
                <c:pt idx="2545">
                  <c:v>-2,5</c:v>
                </c:pt>
                <c:pt idx="2546">
                  <c:v>3,5</c:v>
                </c:pt>
                <c:pt idx="2547">
                  <c:v>-2,5</c:v>
                </c:pt>
                <c:pt idx="2548">
                  <c:v>-3,5</c:v>
                </c:pt>
                <c:pt idx="2549">
                  <c:v>1,0</c:v>
                </c:pt>
                <c:pt idx="2550">
                  <c:v>1,8</c:v>
                </c:pt>
                <c:pt idx="2551">
                  <c:v>1,8</c:v>
                </c:pt>
                <c:pt idx="2552">
                  <c:v>0,8</c:v>
                </c:pt>
                <c:pt idx="2553">
                  <c:v>4,4</c:v>
                </c:pt>
                <c:pt idx="2554">
                  <c:v>1,0</c:v>
                </c:pt>
                <c:pt idx="2555">
                  <c:v>-2,1</c:v>
                </c:pt>
                <c:pt idx="2556">
                  <c:v>-5,0</c:v>
                </c:pt>
                <c:pt idx="2557">
                  <c:v>2,3</c:v>
                </c:pt>
                <c:pt idx="2558">
                  <c:v>2,3</c:v>
                </c:pt>
                <c:pt idx="2559">
                  <c:v>-2,7</c:v>
                </c:pt>
                <c:pt idx="2560">
                  <c:v>-5,0</c:v>
                </c:pt>
                <c:pt idx="2561">
                  <c:v>-5,0</c:v>
                </c:pt>
                <c:pt idx="2562">
                  <c:v>2,9</c:v>
                </c:pt>
                <c:pt idx="2563">
                  <c:v>3,2</c:v>
                </c:pt>
                <c:pt idx="2564">
                  <c:v>3,2</c:v>
                </c:pt>
                <c:pt idx="2565">
                  <c:v>1,0</c:v>
                </c:pt>
                <c:pt idx="2566">
                  <c:v>3,0</c:v>
                </c:pt>
                <c:pt idx="2567">
                  <c:v>0,5</c:v>
                </c:pt>
                <c:pt idx="2568">
                  <c:v>2,8</c:v>
                </c:pt>
                <c:pt idx="2569">
                  <c:v>4,0</c:v>
                </c:pt>
                <c:pt idx="2570">
                  <c:v>1,5</c:v>
                </c:pt>
                <c:pt idx="2571">
                  <c:v>1,6</c:v>
                </c:pt>
                <c:pt idx="2572">
                  <c:v>2,0</c:v>
                </c:pt>
                <c:pt idx="2573">
                  <c:v>3,6</c:v>
                </c:pt>
                <c:pt idx="2574">
                  <c:v>5,5</c:v>
                </c:pt>
                <c:pt idx="2575">
                  <c:v>4,5</c:v>
                </c:pt>
                <c:pt idx="2576">
                  <c:v>6,5</c:v>
                </c:pt>
                <c:pt idx="2577">
                  <c:v>8,5</c:v>
                </c:pt>
                <c:pt idx="2578">
                  <c:v>8,9</c:v>
                </c:pt>
                <c:pt idx="2579">
                  <c:v>8,5</c:v>
                </c:pt>
                <c:pt idx="2580">
                  <c:v>10,2</c:v>
                </c:pt>
                <c:pt idx="2581">
                  <c:v>3,9</c:v>
                </c:pt>
                <c:pt idx="2582">
                  <c:v>9,8</c:v>
                </c:pt>
                <c:pt idx="2583">
                  <c:v>7,7</c:v>
                </c:pt>
                <c:pt idx="2584">
                  <c:v>10,0</c:v>
                </c:pt>
                <c:pt idx="2585">
                  <c:v>8,5</c:v>
                </c:pt>
                <c:pt idx="2586">
                  <c:v>11,2</c:v>
                </c:pt>
                <c:pt idx="2587">
                  <c:v>7,0</c:v>
                </c:pt>
                <c:pt idx="2588">
                  <c:v>10,4</c:v>
                </c:pt>
                <c:pt idx="2589">
                  <c:v>15,2</c:v>
                </c:pt>
                <c:pt idx="2590">
                  <c:v>12,1</c:v>
                </c:pt>
                <c:pt idx="2591">
                  <c:v>9,1</c:v>
                </c:pt>
                <c:pt idx="2592">
                  <c:v>10,4</c:v>
                </c:pt>
                <c:pt idx="2593">
                  <c:v>7,6</c:v>
                </c:pt>
                <c:pt idx="2594">
                  <c:v>9,0</c:v>
                </c:pt>
                <c:pt idx="2595">
                  <c:v>10,0</c:v>
                </c:pt>
                <c:pt idx="2596">
                  <c:v>12,4</c:v>
                </c:pt>
                <c:pt idx="2597">
                  <c:v>7,1</c:v>
                </c:pt>
                <c:pt idx="2598">
                  <c:v>10,2</c:v>
                </c:pt>
                <c:pt idx="2599">
                  <c:v>11,4</c:v>
                </c:pt>
                <c:pt idx="2600">
                  <c:v>9,1</c:v>
                </c:pt>
                <c:pt idx="2601">
                  <c:v>8,0</c:v>
                </c:pt>
                <c:pt idx="2602">
                  <c:v>6,5</c:v>
                </c:pt>
                <c:pt idx="2603">
                  <c:v>6,0</c:v>
                </c:pt>
                <c:pt idx="2604">
                  <c:v>5,0</c:v>
                </c:pt>
                <c:pt idx="2605">
                  <c:v>4,0</c:v>
                </c:pt>
                <c:pt idx="2606">
                  <c:v>2,8</c:v>
                </c:pt>
                <c:pt idx="2607">
                  <c:v>8,0</c:v>
                </c:pt>
                <c:pt idx="2608">
                  <c:v>1,5</c:v>
                </c:pt>
                <c:pt idx="2609">
                  <c:v>2,0</c:v>
                </c:pt>
                <c:pt idx="2610">
                  <c:v>1,0</c:v>
                </c:pt>
                <c:pt idx="2611">
                  <c:v>5,0</c:v>
                </c:pt>
                <c:pt idx="2612">
                  <c:v>5,0</c:v>
                </c:pt>
                <c:pt idx="2613">
                  <c:v>7,0</c:v>
                </c:pt>
                <c:pt idx="2614">
                  <c:v>7,0</c:v>
                </c:pt>
                <c:pt idx="2615">
                  <c:v>5,0</c:v>
                </c:pt>
                <c:pt idx="2616">
                  <c:v>6,0</c:v>
                </c:pt>
                <c:pt idx="2617">
                  <c:v>1,5</c:v>
                </c:pt>
                <c:pt idx="2618">
                  <c:v>5,8</c:v>
                </c:pt>
                <c:pt idx="2619">
                  <c:v>7,4</c:v>
                </c:pt>
                <c:pt idx="2620">
                  <c:v>7,6</c:v>
                </c:pt>
                <c:pt idx="2621">
                  <c:v>7,6</c:v>
                </c:pt>
                <c:pt idx="2622">
                  <c:v>6,0</c:v>
                </c:pt>
                <c:pt idx="2623">
                  <c:v>7,4</c:v>
                </c:pt>
                <c:pt idx="2624">
                  <c:v>5,0</c:v>
                </c:pt>
                <c:pt idx="2625">
                  <c:v>6,4</c:v>
                </c:pt>
                <c:pt idx="2626">
                  <c:v>8,5</c:v>
                </c:pt>
                <c:pt idx="2627">
                  <c:v>9,7</c:v>
                </c:pt>
                <c:pt idx="2628">
                  <c:v>4,8</c:v>
                </c:pt>
                <c:pt idx="2629">
                  <c:v>1,7</c:v>
                </c:pt>
                <c:pt idx="2630">
                  <c:v>2,1</c:v>
                </c:pt>
                <c:pt idx="2631">
                  <c:v>3,9</c:v>
                </c:pt>
                <c:pt idx="2632">
                  <c:v>7,7</c:v>
                </c:pt>
                <c:pt idx="2633">
                  <c:v>12,8</c:v>
                </c:pt>
                <c:pt idx="2634">
                  <c:v>6,6</c:v>
                </c:pt>
                <c:pt idx="2635">
                  <c:v>4,6</c:v>
                </c:pt>
                <c:pt idx="2636">
                  <c:v>3,9</c:v>
                </c:pt>
                <c:pt idx="2637">
                  <c:v>3,5</c:v>
                </c:pt>
                <c:pt idx="2638">
                  <c:v>2,9</c:v>
                </c:pt>
                <c:pt idx="2639">
                  <c:v>0,3</c:v>
                </c:pt>
                <c:pt idx="2640">
                  <c:v>0,5</c:v>
                </c:pt>
                <c:pt idx="2641">
                  <c:v>1,9</c:v>
                </c:pt>
                <c:pt idx="2642">
                  <c:v>3,1</c:v>
                </c:pt>
                <c:pt idx="2643">
                  <c:v>5,6</c:v>
                </c:pt>
                <c:pt idx="2644">
                  <c:v>10,5</c:v>
                </c:pt>
                <c:pt idx="2645">
                  <c:v>8,5</c:v>
                </c:pt>
                <c:pt idx="2646">
                  <c:v>9,7</c:v>
                </c:pt>
                <c:pt idx="2647">
                  <c:v>10,1</c:v>
                </c:pt>
                <c:pt idx="2648">
                  <c:v>13,2</c:v>
                </c:pt>
                <c:pt idx="2649">
                  <c:v>10,7</c:v>
                </c:pt>
                <c:pt idx="2650">
                  <c:v>7,0</c:v>
                </c:pt>
                <c:pt idx="2651">
                  <c:v>2,3</c:v>
                </c:pt>
                <c:pt idx="2652">
                  <c:v>4,4</c:v>
                </c:pt>
                <c:pt idx="2653">
                  <c:v>8,9</c:v>
                </c:pt>
                <c:pt idx="2654">
                  <c:v>7,9</c:v>
                </c:pt>
                <c:pt idx="2655">
                  <c:v>6,6</c:v>
                </c:pt>
                <c:pt idx="2656">
                  <c:v>7,7</c:v>
                </c:pt>
                <c:pt idx="2657">
                  <c:v>9,7</c:v>
                </c:pt>
                <c:pt idx="2658">
                  <c:v>10,5</c:v>
                </c:pt>
                <c:pt idx="2659">
                  <c:v>7,4</c:v>
                </c:pt>
                <c:pt idx="2660">
                  <c:v>8,7</c:v>
                </c:pt>
                <c:pt idx="2661">
                  <c:v>5,8</c:v>
                </c:pt>
                <c:pt idx="2662">
                  <c:v>4,6</c:v>
                </c:pt>
                <c:pt idx="2663">
                  <c:v>6,6</c:v>
                </c:pt>
                <c:pt idx="2664">
                  <c:v>11,1</c:v>
                </c:pt>
                <c:pt idx="2665">
                  <c:v>7,2</c:v>
                </c:pt>
                <c:pt idx="2666">
                  <c:v>10,9</c:v>
                </c:pt>
                <c:pt idx="2667">
                  <c:v>15,0</c:v>
                </c:pt>
                <c:pt idx="2668">
                  <c:v>17,1</c:v>
                </c:pt>
                <c:pt idx="2669">
                  <c:v>11,8</c:v>
                </c:pt>
                <c:pt idx="2670">
                  <c:v>14,6</c:v>
                </c:pt>
                <c:pt idx="2671">
                  <c:v>15,7</c:v>
                </c:pt>
                <c:pt idx="2672">
                  <c:v>9,5</c:v>
                </c:pt>
                <c:pt idx="2673">
                  <c:v>7,9</c:v>
                </c:pt>
                <c:pt idx="2674">
                  <c:v>8,7</c:v>
                </c:pt>
                <c:pt idx="2675">
                  <c:v>9,1</c:v>
                </c:pt>
                <c:pt idx="2676">
                  <c:v>11,1</c:v>
                </c:pt>
                <c:pt idx="2677">
                  <c:v>11,4</c:v>
                </c:pt>
                <c:pt idx="2678">
                  <c:v>12,8</c:v>
                </c:pt>
                <c:pt idx="2679">
                  <c:v>10,1</c:v>
                </c:pt>
                <c:pt idx="2680">
                  <c:v>9,3</c:v>
                </c:pt>
                <c:pt idx="2681">
                  <c:v>12,8</c:v>
                </c:pt>
                <c:pt idx="2682">
                  <c:v>9,3</c:v>
                </c:pt>
                <c:pt idx="2683">
                  <c:v>9,3</c:v>
                </c:pt>
                <c:pt idx="2684">
                  <c:v>14,8</c:v>
                </c:pt>
                <c:pt idx="2685">
                  <c:v>17,5</c:v>
                </c:pt>
                <c:pt idx="2686">
                  <c:v>17,3</c:v>
                </c:pt>
                <c:pt idx="2687">
                  <c:v>14,4</c:v>
                </c:pt>
                <c:pt idx="2688">
                  <c:v>10,9</c:v>
                </c:pt>
                <c:pt idx="2689">
                  <c:v>16,3</c:v>
                </c:pt>
                <c:pt idx="2690">
                  <c:v>12,6</c:v>
                </c:pt>
                <c:pt idx="2691">
                  <c:v>14,8</c:v>
                </c:pt>
                <c:pt idx="2692">
                  <c:v>15,5</c:v>
                </c:pt>
                <c:pt idx="2693">
                  <c:v>14,4</c:v>
                </c:pt>
                <c:pt idx="2694">
                  <c:v>17,3</c:v>
                </c:pt>
                <c:pt idx="2695">
                  <c:v>15,5</c:v>
                </c:pt>
                <c:pt idx="2696">
                  <c:v>18,7</c:v>
                </c:pt>
                <c:pt idx="2697">
                  <c:v>20,0</c:v>
                </c:pt>
                <c:pt idx="2698">
                  <c:v>16,9</c:v>
                </c:pt>
                <c:pt idx="2699">
                  <c:v>13,4</c:v>
                </c:pt>
                <c:pt idx="2700">
                  <c:v>14,8</c:v>
                </c:pt>
                <c:pt idx="2701">
                  <c:v>14,6</c:v>
                </c:pt>
                <c:pt idx="2702">
                  <c:v>15,3</c:v>
                </c:pt>
                <c:pt idx="2703">
                  <c:v>17,5</c:v>
                </c:pt>
                <c:pt idx="2704">
                  <c:v>16,3</c:v>
                </c:pt>
                <c:pt idx="2705">
                  <c:v>15,9</c:v>
                </c:pt>
                <c:pt idx="2706">
                  <c:v>12,4</c:v>
                </c:pt>
                <c:pt idx="2707">
                  <c:v>12,2</c:v>
                </c:pt>
                <c:pt idx="2708">
                  <c:v>15,2</c:v>
                </c:pt>
                <c:pt idx="2709">
                  <c:v>18,3</c:v>
                </c:pt>
                <c:pt idx="2710">
                  <c:v>19,8</c:v>
                </c:pt>
                <c:pt idx="2711">
                  <c:v>19,0</c:v>
                </c:pt>
                <c:pt idx="2712">
                  <c:v>22,6</c:v>
                </c:pt>
                <c:pt idx="2713">
                  <c:v>17,1</c:v>
                </c:pt>
                <c:pt idx="2714">
                  <c:v>15,9</c:v>
                </c:pt>
                <c:pt idx="2715">
                  <c:v>15,5</c:v>
                </c:pt>
                <c:pt idx="2716">
                  <c:v>18,3</c:v>
                </c:pt>
                <c:pt idx="2717">
                  <c:v>14,6</c:v>
                </c:pt>
                <c:pt idx="2718">
                  <c:v>13,4</c:v>
                </c:pt>
                <c:pt idx="2719">
                  <c:v>15,9</c:v>
                </c:pt>
                <c:pt idx="2720">
                  <c:v>14,6</c:v>
                </c:pt>
                <c:pt idx="2721">
                  <c:v>17,7</c:v>
                </c:pt>
                <c:pt idx="2722">
                  <c:v>17,1</c:v>
                </c:pt>
                <c:pt idx="2723">
                  <c:v>17,9</c:v>
                </c:pt>
                <c:pt idx="2724">
                  <c:v>25,5</c:v>
                </c:pt>
                <c:pt idx="2725">
                  <c:v>19,8</c:v>
                </c:pt>
                <c:pt idx="2726">
                  <c:v>20,4</c:v>
                </c:pt>
                <c:pt idx="2727">
                  <c:v>17,0</c:v>
                </c:pt>
                <c:pt idx="2728">
                  <c:v>20,0</c:v>
                </c:pt>
                <c:pt idx="2729">
                  <c:v>18,0</c:v>
                </c:pt>
                <c:pt idx="2730">
                  <c:v>18,5</c:v>
                </c:pt>
                <c:pt idx="2731">
                  <c:v>18,5</c:v>
                </c:pt>
                <c:pt idx="2732">
                  <c:v>19,0</c:v>
                </c:pt>
                <c:pt idx="2733">
                  <c:v>19,5</c:v>
                </c:pt>
                <c:pt idx="2734">
                  <c:v>17,0</c:v>
                </c:pt>
                <c:pt idx="2735">
                  <c:v>15,0</c:v>
                </c:pt>
                <c:pt idx="2736">
                  <c:v>15,0</c:v>
                </c:pt>
                <c:pt idx="2737">
                  <c:v>15,0</c:v>
                </c:pt>
                <c:pt idx="2738">
                  <c:v>16,0</c:v>
                </c:pt>
                <c:pt idx="2739">
                  <c:v>16,0</c:v>
                </c:pt>
                <c:pt idx="2742">
                  <c:v>19,4</c:v>
                </c:pt>
                <c:pt idx="2743">
                  <c:v>18,5</c:v>
                </c:pt>
                <c:pt idx="2744">
                  <c:v>19,7</c:v>
                </c:pt>
                <c:pt idx="2745">
                  <c:v>23,5</c:v>
                </c:pt>
                <c:pt idx="2746">
                  <c:v>29,1</c:v>
                </c:pt>
                <c:pt idx="2747">
                  <c:v>23,0</c:v>
                </c:pt>
                <c:pt idx="2748">
                  <c:v>18,5</c:v>
                </c:pt>
                <c:pt idx="2749">
                  <c:v>20,1</c:v>
                </c:pt>
                <c:pt idx="2750">
                  <c:v>22,1</c:v>
                </c:pt>
                <c:pt idx="2751">
                  <c:v>21,0</c:v>
                </c:pt>
                <c:pt idx="2752">
                  <c:v>23,7</c:v>
                </c:pt>
                <c:pt idx="2753">
                  <c:v>21,0</c:v>
                </c:pt>
                <c:pt idx="2754">
                  <c:v>21,0</c:v>
                </c:pt>
                <c:pt idx="2755">
                  <c:v>15,5</c:v>
                </c:pt>
                <c:pt idx="2756">
                  <c:v>17,6</c:v>
                </c:pt>
                <c:pt idx="2757">
                  <c:v>16,2</c:v>
                </c:pt>
                <c:pt idx="2758">
                  <c:v>13,7</c:v>
                </c:pt>
                <c:pt idx="2759">
                  <c:v>14,5</c:v>
                </c:pt>
                <c:pt idx="2760">
                  <c:v>18,1</c:v>
                </c:pt>
                <c:pt idx="2761">
                  <c:v>17,3</c:v>
                </c:pt>
                <c:pt idx="2762">
                  <c:v>15,2</c:v>
                </c:pt>
                <c:pt idx="2763">
                  <c:v>17,0</c:v>
                </c:pt>
                <c:pt idx="2764">
                  <c:v>18,1</c:v>
                </c:pt>
                <c:pt idx="2765">
                  <c:v>26,1</c:v>
                </c:pt>
                <c:pt idx="2766">
                  <c:v>28,8</c:v>
                </c:pt>
                <c:pt idx="2767">
                  <c:v>29,7</c:v>
                </c:pt>
                <c:pt idx="2768">
                  <c:v>27,4</c:v>
                </c:pt>
                <c:pt idx="2769">
                  <c:v>27,9</c:v>
                </c:pt>
                <c:pt idx="2770">
                  <c:v>18,0</c:v>
                </c:pt>
                <c:pt idx="2771">
                  <c:v>21,0</c:v>
                </c:pt>
                <c:pt idx="2772">
                  <c:v>19,7</c:v>
                </c:pt>
                <c:pt idx="2773">
                  <c:v>18,6</c:v>
                </c:pt>
                <c:pt idx="2774">
                  <c:v>19,9</c:v>
                </c:pt>
                <c:pt idx="2775">
                  <c:v>21,4</c:v>
                </c:pt>
                <c:pt idx="2776">
                  <c:v>24,1</c:v>
                </c:pt>
                <c:pt idx="2777">
                  <c:v>21,9</c:v>
                </c:pt>
                <c:pt idx="2778">
                  <c:v>24,5</c:v>
                </c:pt>
                <c:pt idx="2779">
                  <c:v>24,8</c:v>
                </c:pt>
                <c:pt idx="2780">
                  <c:v>19,3</c:v>
                </c:pt>
                <c:pt idx="2781">
                  <c:v>20,4</c:v>
                </c:pt>
                <c:pt idx="2782">
                  <c:v>21,6</c:v>
                </c:pt>
                <c:pt idx="2783">
                  <c:v>21,5</c:v>
                </c:pt>
                <c:pt idx="2784">
                  <c:v>24,8</c:v>
                </c:pt>
                <c:pt idx="2785">
                  <c:v>25,8</c:v>
                </c:pt>
                <c:pt idx="2786">
                  <c:v>21,2</c:v>
                </c:pt>
                <c:pt idx="2787">
                  <c:v>27,1</c:v>
                </c:pt>
                <c:pt idx="2788">
                  <c:v>27,3</c:v>
                </c:pt>
                <c:pt idx="2789">
                  <c:v>25,1</c:v>
                </c:pt>
                <c:pt idx="2790">
                  <c:v>23,3</c:v>
                </c:pt>
                <c:pt idx="2791">
                  <c:v>24,5</c:v>
                </c:pt>
                <c:pt idx="2792">
                  <c:v>24,2</c:v>
                </c:pt>
                <c:pt idx="2793">
                  <c:v>19,0</c:v>
                </c:pt>
                <c:pt idx="2794">
                  <c:v>22,6</c:v>
                </c:pt>
                <c:pt idx="2795">
                  <c:v>25,4</c:v>
                </c:pt>
                <c:pt idx="2796">
                  <c:v>24,2</c:v>
                </c:pt>
                <c:pt idx="2797">
                  <c:v>23,2</c:v>
                </c:pt>
                <c:pt idx="2798">
                  <c:v>23,3</c:v>
                </c:pt>
                <c:pt idx="2799">
                  <c:v>22,6</c:v>
                </c:pt>
                <c:pt idx="2800">
                  <c:v>20,3</c:v>
                </c:pt>
                <c:pt idx="2801">
                  <c:v>19,4</c:v>
                </c:pt>
                <c:pt idx="2802">
                  <c:v>21,8</c:v>
                </c:pt>
                <c:pt idx="2803">
                  <c:v>21,9</c:v>
                </c:pt>
                <c:pt idx="2804">
                  <c:v>19,8</c:v>
                </c:pt>
                <c:pt idx="2805">
                  <c:v>21,3</c:v>
                </c:pt>
                <c:pt idx="2806">
                  <c:v>22,7</c:v>
                </c:pt>
                <c:pt idx="2807">
                  <c:v>24,0</c:v>
                </c:pt>
                <c:pt idx="2808">
                  <c:v>24,8</c:v>
                </c:pt>
                <c:pt idx="2809">
                  <c:v>23,7</c:v>
                </c:pt>
                <c:pt idx="2810">
                  <c:v>22,9</c:v>
                </c:pt>
                <c:pt idx="2811">
                  <c:v>20,3</c:v>
                </c:pt>
                <c:pt idx="2812">
                  <c:v>21,0</c:v>
                </c:pt>
                <c:pt idx="2813">
                  <c:v>19,6</c:v>
                </c:pt>
                <c:pt idx="2814">
                  <c:v>15,7</c:v>
                </c:pt>
                <c:pt idx="2815">
                  <c:v>16,5</c:v>
                </c:pt>
                <c:pt idx="2816">
                  <c:v>18,1</c:v>
                </c:pt>
                <c:pt idx="2817">
                  <c:v>17,9</c:v>
                </c:pt>
                <c:pt idx="2818">
                  <c:v>16,4</c:v>
                </c:pt>
                <c:pt idx="2819">
                  <c:v>16,9</c:v>
                </c:pt>
                <c:pt idx="2820">
                  <c:v>16,4</c:v>
                </c:pt>
                <c:pt idx="2821">
                  <c:v>14,4</c:v>
                </c:pt>
                <c:pt idx="2822">
                  <c:v>12,0</c:v>
                </c:pt>
                <c:pt idx="2823">
                  <c:v>14,1</c:v>
                </c:pt>
                <c:pt idx="2824">
                  <c:v>14,9</c:v>
                </c:pt>
                <c:pt idx="2825">
                  <c:v>14,0</c:v>
                </c:pt>
                <c:pt idx="2826">
                  <c:v>12,1</c:v>
                </c:pt>
                <c:pt idx="2827">
                  <c:v>14,4</c:v>
                </c:pt>
                <c:pt idx="2828">
                  <c:v>14,7</c:v>
                </c:pt>
                <c:pt idx="2829">
                  <c:v>16,8</c:v>
                </c:pt>
                <c:pt idx="2830">
                  <c:v>16,1</c:v>
                </c:pt>
                <c:pt idx="2831">
                  <c:v>16,6</c:v>
                </c:pt>
                <c:pt idx="2832">
                  <c:v>16,4</c:v>
                </c:pt>
                <c:pt idx="2833">
                  <c:v>16,0</c:v>
                </c:pt>
                <c:pt idx="2834">
                  <c:v>12,1</c:v>
                </c:pt>
                <c:pt idx="2835">
                  <c:v>10,7</c:v>
                </c:pt>
                <c:pt idx="2836">
                  <c:v>7,6</c:v>
                </c:pt>
                <c:pt idx="2837">
                  <c:v>8,9</c:v>
                </c:pt>
                <c:pt idx="2838">
                  <c:v>11,3</c:v>
                </c:pt>
                <c:pt idx="2839">
                  <c:v>9,7</c:v>
                </c:pt>
                <c:pt idx="2840">
                  <c:v>9,2</c:v>
                </c:pt>
                <c:pt idx="2841">
                  <c:v>7,2</c:v>
                </c:pt>
                <c:pt idx="2842">
                  <c:v>4,8</c:v>
                </c:pt>
                <c:pt idx="2843">
                  <c:v>3,9</c:v>
                </c:pt>
                <c:pt idx="2844">
                  <c:v>7,2</c:v>
                </c:pt>
                <c:pt idx="2845">
                  <c:v>13,0</c:v>
                </c:pt>
                <c:pt idx="2846">
                  <c:v>11,1</c:v>
                </c:pt>
                <c:pt idx="2847">
                  <c:v>7,9</c:v>
                </c:pt>
                <c:pt idx="2848">
                  <c:v>5,8</c:v>
                </c:pt>
                <c:pt idx="2849">
                  <c:v>7,6</c:v>
                </c:pt>
                <c:pt idx="2850">
                  <c:v>4,7</c:v>
                </c:pt>
                <c:pt idx="2851">
                  <c:v>13,1</c:v>
                </c:pt>
                <c:pt idx="2852">
                  <c:v>11,9</c:v>
                </c:pt>
                <c:pt idx="2853">
                  <c:v>7,7</c:v>
                </c:pt>
                <c:pt idx="2854">
                  <c:v>10,7</c:v>
                </c:pt>
                <c:pt idx="2855">
                  <c:v>8,2</c:v>
                </c:pt>
                <c:pt idx="2856">
                  <c:v>12,7</c:v>
                </c:pt>
                <c:pt idx="2857">
                  <c:v>7,2</c:v>
                </c:pt>
                <c:pt idx="2858">
                  <c:v>9,5</c:v>
                </c:pt>
                <c:pt idx="2859">
                  <c:v>9,3</c:v>
                </c:pt>
                <c:pt idx="2860">
                  <c:v>10,1</c:v>
                </c:pt>
                <c:pt idx="2861">
                  <c:v>9,4</c:v>
                </c:pt>
                <c:pt idx="2862">
                  <c:v>7,4</c:v>
                </c:pt>
                <c:pt idx="2863">
                  <c:v>4,1</c:v>
                </c:pt>
                <c:pt idx="2864">
                  <c:v>1,8</c:v>
                </c:pt>
                <c:pt idx="2865">
                  <c:v>1,7</c:v>
                </c:pt>
                <c:pt idx="2866">
                  <c:v>1,4</c:v>
                </c:pt>
                <c:pt idx="2867">
                  <c:v>3,1</c:v>
                </c:pt>
                <c:pt idx="2868">
                  <c:v>7,1</c:v>
                </c:pt>
                <c:pt idx="2869">
                  <c:v>3,5</c:v>
                </c:pt>
                <c:pt idx="2870">
                  <c:v>2,6</c:v>
                </c:pt>
                <c:pt idx="2871">
                  <c:v>3,0</c:v>
                </c:pt>
                <c:pt idx="2872">
                  <c:v>9,4</c:v>
                </c:pt>
                <c:pt idx="2873">
                  <c:v>10,7</c:v>
                </c:pt>
                <c:pt idx="2874">
                  <c:v>9,8</c:v>
                </c:pt>
                <c:pt idx="2875">
                  <c:v>7,2</c:v>
                </c:pt>
                <c:pt idx="2876">
                  <c:v>8,4</c:v>
                </c:pt>
                <c:pt idx="2877">
                  <c:v>6,7</c:v>
                </c:pt>
                <c:pt idx="2878">
                  <c:v>9,1</c:v>
                </c:pt>
                <c:pt idx="2879">
                  <c:v>6,0</c:v>
                </c:pt>
                <c:pt idx="2880">
                  <c:v>0,8</c:v>
                </c:pt>
                <c:pt idx="2881">
                  <c:v>1,6</c:v>
                </c:pt>
                <c:pt idx="2882">
                  <c:v>2,6</c:v>
                </c:pt>
                <c:pt idx="2883">
                  <c:v>5,2</c:v>
                </c:pt>
                <c:pt idx="2884">
                  <c:v>5,6</c:v>
                </c:pt>
                <c:pt idx="2885">
                  <c:v>5,8</c:v>
                </c:pt>
                <c:pt idx="2886">
                  <c:v>7,1</c:v>
                </c:pt>
                <c:pt idx="2887">
                  <c:v>8,0</c:v>
                </c:pt>
                <c:pt idx="2888">
                  <c:v>6,2</c:v>
                </c:pt>
                <c:pt idx="2889">
                  <c:v>8,5</c:v>
                </c:pt>
                <c:pt idx="2890">
                  <c:v>6,6</c:v>
                </c:pt>
                <c:pt idx="2891">
                  <c:v>5,3</c:v>
                </c:pt>
                <c:pt idx="2892">
                  <c:v>5,3</c:v>
                </c:pt>
                <c:pt idx="2893">
                  <c:v>5,0</c:v>
                </c:pt>
                <c:pt idx="2894">
                  <c:v>4,0</c:v>
                </c:pt>
                <c:pt idx="2895">
                  <c:v>3,7</c:v>
                </c:pt>
                <c:pt idx="2896">
                  <c:v>0,7</c:v>
                </c:pt>
                <c:pt idx="2897">
                  <c:v>-0,2</c:v>
                </c:pt>
                <c:pt idx="2898">
                  <c:v>-1,1</c:v>
                </c:pt>
                <c:pt idx="2899">
                  <c:v>-6,6</c:v>
                </c:pt>
                <c:pt idx="2900">
                  <c:v>-6,5</c:v>
                </c:pt>
                <c:pt idx="2901">
                  <c:v>-2,7</c:v>
                </c:pt>
                <c:pt idx="2902">
                  <c:v>-4,1</c:v>
                </c:pt>
                <c:pt idx="2903">
                  <c:v>-6,0</c:v>
                </c:pt>
                <c:pt idx="2904">
                  <c:v>-4,5</c:v>
                </c:pt>
                <c:pt idx="2905">
                  <c:v>-2,8</c:v>
                </c:pt>
                <c:pt idx="2906">
                  <c:v>-1,3</c:v>
                </c:pt>
                <c:pt idx="2907">
                  <c:v>0,6</c:v>
                </c:pt>
                <c:pt idx="2908">
                  <c:v>0,6</c:v>
                </c:pt>
                <c:pt idx="2909">
                  <c:v>-0,4</c:v>
                </c:pt>
                <c:pt idx="2910">
                  <c:v>-3,6</c:v>
                </c:pt>
                <c:pt idx="2911">
                  <c:v>-1,7</c:v>
                </c:pt>
                <c:pt idx="2912">
                  <c:v>-1,0</c:v>
                </c:pt>
                <c:pt idx="2913">
                  <c:v>-3,0</c:v>
                </c:pt>
                <c:pt idx="2914">
                  <c:v>-3,6</c:v>
                </c:pt>
                <c:pt idx="2915">
                  <c:v>-1,4</c:v>
                </c:pt>
                <c:pt idx="2916">
                  <c:v>3,0</c:v>
                </c:pt>
                <c:pt idx="2917">
                  <c:v>5,3</c:v>
                </c:pt>
                <c:pt idx="2918">
                  <c:v>8,2</c:v>
                </c:pt>
                <c:pt idx="2919">
                  <c:v>6,3</c:v>
                </c:pt>
                <c:pt idx="2920">
                  <c:v>-2,4</c:v>
                </c:pt>
                <c:pt idx="2921">
                  <c:v>-2,4</c:v>
                </c:pt>
                <c:pt idx="2922">
                  <c:v>-5,0</c:v>
                </c:pt>
                <c:pt idx="2923">
                  <c:v>0,7</c:v>
                </c:pt>
                <c:pt idx="2924">
                  <c:v>-0,2</c:v>
                </c:pt>
                <c:pt idx="2925">
                  <c:v>-2,2</c:v>
                </c:pt>
                <c:pt idx="2926">
                  <c:v>-5,0</c:v>
                </c:pt>
                <c:pt idx="2927">
                  <c:v>-3,1</c:v>
                </c:pt>
                <c:pt idx="2928">
                  <c:v>-7,2</c:v>
                </c:pt>
                <c:pt idx="2929">
                  <c:v>-4,0</c:v>
                </c:pt>
                <c:pt idx="2930">
                  <c:v>-10,5</c:v>
                </c:pt>
                <c:pt idx="2931">
                  <c:v>-9,6</c:v>
                </c:pt>
                <c:pt idx="2932">
                  <c:v>-4,3</c:v>
                </c:pt>
                <c:pt idx="2933">
                  <c:v>1,8</c:v>
                </c:pt>
                <c:pt idx="2934">
                  <c:v>2,8</c:v>
                </c:pt>
                <c:pt idx="2935">
                  <c:v>6,9</c:v>
                </c:pt>
                <c:pt idx="2936">
                  <c:v>6,0</c:v>
                </c:pt>
                <c:pt idx="2937">
                  <c:v>6,8</c:v>
                </c:pt>
                <c:pt idx="2938">
                  <c:v>4,4</c:v>
                </c:pt>
                <c:pt idx="2939">
                  <c:v>4,1</c:v>
                </c:pt>
                <c:pt idx="2940">
                  <c:v>1,9</c:v>
                </c:pt>
                <c:pt idx="2941">
                  <c:v>7,2</c:v>
                </c:pt>
                <c:pt idx="2942">
                  <c:v>7,7</c:v>
                </c:pt>
                <c:pt idx="2943">
                  <c:v>4,1</c:v>
                </c:pt>
                <c:pt idx="2944">
                  <c:v>6,6</c:v>
                </c:pt>
                <c:pt idx="2945">
                  <c:v>4,8</c:v>
                </c:pt>
                <c:pt idx="2946">
                  <c:v>3,1</c:v>
                </c:pt>
                <c:pt idx="2947">
                  <c:v>5,7</c:v>
                </c:pt>
                <c:pt idx="2948">
                  <c:v>7,9</c:v>
                </c:pt>
                <c:pt idx="2949">
                  <c:v>4,9</c:v>
                </c:pt>
                <c:pt idx="2950">
                  <c:v>3,5</c:v>
                </c:pt>
                <c:pt idx="2951">
                  <c:v>1,1</c:v>
                </c:pt>
                <c:pt idx="2952">
                  <c:v>-2,6</c:v>
                </c:pt>
                <c:pt idx="2953">
                  <c:v>-3,3</c:v>
                </c:pt>
                <c:pt idx="2954">
                  <c:v>0,1</c:v>
                </c:pt>
                <c:pt idx="2955">
                  <c:v>2,0</c:v>
                </c:pt>
                <c:pt idx="2956">
                  <c:v>1,4</c:v>
                </c:pt>
                <c:pt idx="2957">
                  <c:v>1,5</c:v>
                </c:pt>
                <c:pt idx="2958">
                  <c:v>-0,9</c:v>
                </c:pt>
                <c:pt idx="2959">
                  <c:v>0,6</c:v>
                </c:pt>
                <c:pt idx="2960">
                  <c:v>4,7</c:v>
                </c:pt>
                <c:pt idx="2961">
                  <c:v>1,0</c:v>
                </c:pt>
                <c:pt idx="2962">
                  <c:v>0,0</c:v>
                </c:pt>
                <c:pt idx="2963">
                  <c:v>-1,6</c:v>
                </c:pt>
                <c:pt idx="2964">
                  <c:v>-1,7</c:v>
                </c:pt>
                <c:pt idx="2965">
                  <c:v>-2,9</c:v>
                </c:pt>
                <c:pt idx="2966">
                  <c:v>0,1</c:v>
                </c:pt>
                <c:pt idx="2967">
                  <c:v>-0,4</c:v>
                </c:pt>
                <c:pt idx="2968">
                  <c:v>0,2</c:v>
                </c:pt>
                <c:pt idx="2969">
                  <c:v>-2,1</c:v>
                </c:pt>
                <c:pt idx="2970">
                  <c:v>-0,6</c:v>
                </c:pt>
                <c:pt idx="2971">
                  <c:v>-0,9</c:v>
                </c:pt>
                <c:pt idx="2972">
                  <c:v>-0,2</c:v>
                </c:pt>
                <c:pt idx="2973">
                  <c:v>-1,3</c:v>
                </c:pt>
                <c:pt idx="2974">
                  <c:v>0,4</c:v>
                </c:pt>
                <c:pt idx="2975">
                  <c:v>3,3</c:v>
                </c:pt>
                <c:pt idx="2976">
                  <c:v>5,7</c:v>
                </c:pt>
                <c:pt idx="2977">
                  <c:v>6,1</c:v>
                </c:pt>
                <c:pt idx="2978">
                  <c:v>5,1</c:v>
                </c:pt>
                <c:pt idx="2979">
                  <c:v>-0,8</c:v>
                </c:pt>
                <c:pt idx="2980">
                  <c:v>2,1</c:v>
                </c:pt>
                <c:pt idx="2981">
                  <c:v>2,2</c:v>
                </c:pt>
                <c:pt idx="2982">
                  <c:v>2,1</c:v>
                </c:pt>
                <c:pt idx="2983">
                  <c:v>1,1</c:v>
                </c:pt>
                <c:pt idx="2984">
                  <c:v>4,2</c:v>
                </c:pt>
                <c:pt idx="2985">
                  <c:v>3,6</c:v>
                </c:pt>
                <c:pt idx="2986">
                  <c:v>3,9</c:v>
                </c:pt>
                <c:pt idx="2987">
                  <c:v>5,8</c:v>
                </c:pt>
                <c:pt idx="2988">
                  <c:v>6,5</c:v>
                </c:pt>
                <c:pt idx="2989">
                  <c:v>8,2</c:v>
                </c:pt>
                <c:pt idx="2990">
                  <c:v>11,5</c:v>
                </c:pt>
                <c:pt idx="2991">
                  <c:v>11,4</c:v>
                </c:pt>
                <c:pt idx="2992">
                  <c:v>7,9</c:v>
                </c:pt>
                <c:pt idx="2993">
                  <c:v>7,0</c:v>
                </c:pt>
                <c:pt idx="2994">
                  <c:v>7,1</c:v>
                </c:pt>
                <c:pt idx="2995">
                  <c:v>4,2</c:v>
                </c:pt>
                <c:pt idx="2996">
                  <c:v>6,9</c:v>
                </c:pt>
                <c:pt idx="2997">
                  <c:v>7,5</c:v>
                </c:pt>
                <c:pt idx="2998">
                  <c:v>12,0</c:v>
                </c:pt>
                <c:pt idx="2999">
                  <c:v>5,3</c:v>
                </c:pt>
                <c:pt idx="3000">
                  <c:v>5,5</c:v>
                </c:pt>
                <c:pt idx="3001">
                  <c:v>4,2</c:v>
                </c:pt>
                <c:pt idx="3002">
                  <c:v>6,1</c:v>
                </c:pt>
                <c:pt idx="3003">
                  <c:v>13,0</c:v>
                </c:pt>
                <c:pt idx="3004">
                  <c:v>16,0</c:v>
                </c:pt>
                <c:pt idx="3005">
                  <c:v>9,3</c:v>
                </c:pt>
                <c:pt idx="3006">
                  <c:v>14,2</c:v>
                </c:pt>
                <c:pt idx="3007">
                  <c:v>10,3</c:v>
                </c:pt>
                <c:pt idx="3008">
                  <c:v>14,3</c:v>
                </c:pt>
                <c:pt idx="3009">
                  <c:v>15,2</c:v>
                </c:pt>
                <c:pt idx="3010">
                  <c:v>8,3</c:v>
                </c:pt>
                <c:pt idx="3011">
                  <c:v>11,7</c:v>
                </c:pt>
                <c:pt idx="3012">
                  <c:v>13,3</c:v>
                </c:pt>
                <c:pt idx="3013">
                  <c:v>7,5</c:v>
                </c:pt>
                <c:pt idx="3014">
                  <c:v>10,1</c:v>
                </c:pt>
                <c:pt idx="3015">
                  <c:v>9,8</c:v>
                </c:pt>
                <c:pt idx="3016">
                  <c:v>10,7</c:v>
                </c:pt>
                <c:pt idx="3017">
                  <c:v>5,1</c:v>
                </c:pt>
                <c:pt idx="3018">
                  <c:v>5,6</c:v>
                </c:pt>
                <c:pt idx="3019">
                  <c:v>4,1</c:v>
                </c:pt>
                <c:pt idx="3020">
                  <c:v>19,0</c:v>
                </c:pt>
                <c:pt idx="3021">
                  <c:v>5,0</c:v>
                </c:pt>
                <c:pt idx="3022">
                  <c:v>3,0</c:v>
                </c:pt>
                <c:pt idx="3023">
                  <c:v>12,9</c:v>
                </c:pt>
                <c:pt idx="3024">
                  <c:v>15,6</c:v>
                </c:pt>
                <c:pt idx="3025">
                  <c:v>16,7</c:v>
                </c:pt>
                <c:pt idx="3026">
                  <c:v>19,6</c:v>
                </c:pt>
                <c:pt idx="3027">
                  <c:v>19,9</c:v>
                </c:pt>
                <c:pt idx="3028">
                  <c:v>19,6</c:v>
                </c:pt>
                <c:pt idx="3029">
                  <c:v>12,1</c:v>
                </c:pt>
                <c:pt idx="3030">
                  <c:v>8,9</c:v>
                </c:pt>
                <c:pt idx="3031">
                  <c:v>15,0</c:v>
                </c:pt>
                <c:pt idx="3032">
                  <c:v>20,6</c:v>
                </c:pt>
                <c:pt idx="3033">
                  <c:v>21,7</c:v>
                </c:pt>
                <c:pt idx="3034">
                  <c:v>19,8</c:v>
                </c:pt>
                <c:pt idx="3035">
                  <c:v>19,4</c:v>
                </c:pt>
                <c:pt idx="3036">
                  <c:v>19,9</c:v>
                </c:pt>
                <c:pt idx="3037">
                  <c:v>16,0</c:v>
                </c:pt>
                <c:pt idx="3038">
                  <c:v>14,1</c:v>
                </c:pt>
                <c:pt idx="3039">
                  <c:v>14,9</c:v>
                </c:pt>
                <c:pt idx="3040">
                  <c:v>15,6</c:v>
                </c:pt>
                <c:pt idx="3041">
                  <c:v>18,5</c:v>
                </c:pt>
                <c:pt idx="3042">
                  <c:v>14,9</c:v>
                </c:pt>
                <c:pt idx="3043">
                  <c:v>15,0</c:v>
                </c:pt>
                <c:pt idx="3044">
                  <c:v>11,0</c:v>
                </c:pt>
                <c:pt idx="3045">
                  <c:v>19,7</c:v>
                </c:pt>
                <c:pt idx="3046">
                  <c:v>25,3</c:v>
                </c:pt>
                <c:pt idx="3047">
                  <c:v>13,1</c:v>
                </c:pt>
                <c:pt idx="3048">
                  <c:v>15,6</c:v>
                </c:pt>
                <c:pt idx="3049">
                  <c:v>22,1</c:v>
                </c:pt>
                <c:pt idx="3050">
                  <c:v>13,4</c:v>
                </c:pt>
                <c:pt idx="3051">
                  <c:v>18,9</c:v>
                </c:pt>
                <c:pt idx="3052">
                  <c:v>20,0</c:v>
                </c:pt>
                <c:pt idx="3053">
                  <c:v>18,0</c:v>
                </c:pt>
                <c:pt idx="3054">
                  <c:v>13,1</c:v>
                </c:pt>
                <c:pt idx="3055">
                  <c:v>12,5</c:v>
                </c:pt>
                <c:pt idx="3056">
                  <c:v>13,7</c:v>
                </c:pt>
                <c:pt idx="3057">
                  <c:v>15,0</c:v>
                </c:pt>
                <c:pt idx="3058">
                  <c:v>19,5</c:v>
                </c:pt>
                <c:pt idx="3059">
                  <c:v>15,8</c:v>
                </c:pt>
                <c:pt idx="3060">
                  <c:v>15,3</c:v>
                </c:pt>
                <c:pt idx="3061">
                  <c:v>15,5</c:v>
                </c:pt>
                <c:pt idx="3062">
                  <c:v>17,2</c:v>
                </c:pt>
                <c:pt idx="3063">
                  <c:v>16,2</c:v>
                </c:pt>
                <c:pt idx="3064">
                  <c:v>14,1</c:v>
                </c:pt>
                <c:pt idx="3065">
                  <c:v>19,2</c:v>
                </c:pt>
                <c:pt idx="3066">
                  <c:v>18,8</c:v>
                </c:pt>
                <c:pt idx="3067">
                  <c:v>17,9</c:v>
                </c:pt>
                <c:pt idx="3068">
                  <c:v>21,2</c:v>
                </c:pt>
                <c:pt idx="3069">
                  <c:v>21,4</c:v>
                </c:pt>
                <c:pt idx="3070">
                  <c:v>22,2</c:v>
                </c:pt>
                <c:pt idx="3071">
                  <c:v>26,7</c:v>
                </c:pt>
                <c:pt idx="3072">
                  <c:v>25,1</c:v>
                </c:pt>
                <c:pt idx="3073">
                  <c:v>24,5</c:v>
                </c:pt>
                <c:pt idx="3074">
                  <c:v>27,5</c:v>
                </c:pt>
                <c:pt idx="3075">
                  <c:v>25,5</c:v>
                </c:pt>
                <c:pt idx="3076">
                  <c:v>24,0</c:v>
                </c:pt>
                <c:pt idx="3077">
                  <c:v>25,3</c:v>
                </c:pt>
                <c:pt idx="3078">
                  <c:v>22,1</c:v>
                </c:pt>
                <c:pt idx="3079">
                  <c:v>27,2</c:v>
                </c:pt>
                <c:pt idx="3080">
                  <c:v>29,8</c:v>
                </c:pt>
                <c:pt idx="3081">
                  <c:v>19,8</c:v>
                </c:pt>
                <c:pt idx="3082">
                  <c:v>22,5</c:v>
                </c:pt>
                <c:pt idx="3083">
                  <c:v>22,0</c:v>
                </c:pt>
                <c:pt idx="3084">
                  <c:v>23,7</c:v>
                </c:pt>
                <c:pt idx="3085">
                  <c:v>21,7</c:v>
                </c:pt>
                <c:pt idx="3086">
                  <c:v>18,8</c:v>
                </c:pt>
                <c:pt idx="3087">
                  <c:v>20,4</c:v>
                </c:pt>
                <c:pt idx="3088">
                  <c:v>20,6</c:v>
                </c:pt>
                <c:pt idx="3089">
                  <c:v>22,4</c:v>
                </c:pt>
                <c:pt idx="3090">
                  <c:v>19,6</c:v>
                </c:pt>
                <c:pt idx="3091">
                  <c:v>19,6</c:v>
                </c:pt>
                <c:pt idx="3092">
                  <c:v>16,8</c:v>
                </c:pt>
                <c:pt idx="3093">
                  <c:v>15,8</c:v>
                </c:pt>
                <c:pt idx="3094">
                  <c:v>18,3</c:v>
                </c:pt>
                <c:pt idx="3095">
                  <c:v>24,8</c:v>
                </c:pt>
                <c:pt idx="3096">
                  <c:v>18,8</c:v>
                </c:pt>
                <c:pt idx="3097">
                  <c:v>16,5</c:v>
                </c:pt>
                <c:pt idx="3098">
                  <c:v>20,8</c:v>
                </c:pt>
                <c:pt idx="3099">
                  <c:v>23,5</c:v>
                </c:pt>
                <c:pt idx="3100">
                  <c:v>24,8</c:v>
                </c:pt>
                <c:pt idx="3101">
                  <c:v>23,1</c:v>
                </c:pt>
                <c:pt idx="3102">
                  <c:v>21,7</c:v>
                </c:pt>
                <c:pt idx="3103">
                  <c:v>20,9</c:v>
                </c:pt>
                <c:pt idx="3104">
                  <c:v>17,5</c:v>
                </c:pt>
                <c:pt idx="3105">
                  <c:v>19,0</c:v>
                </c:pt>
                <c:pt idx="3106">
                  <c:v>14,9</c:v>
                </c:pt>
                <c:pt idx="3107">
                  <c:v>16,0</c:v>
                </c:pt>
                <c:pt idx="3108">
                  <c:v>15,7</c:v>
                </c:pt>
                <c:pt idx="3109">
                  <c:v>16,0</c:v>
                </c:pt>
                <c:pt idx="3110">
                  <c:v>21,5</c:v>
                </c:pt>
                <c:pt idx="3111">
                  <c:v>19,8</c:v>
                </c:pt>
                <c:pt idx="3112">
                  <c:v>20,4</c:v>
                </c:pt>
                <c:pt idx="3113">
                  <c:v>25,3</c:v>
                </c:pt>
                <c:pt idx="3114">
                  <c:v>19,7</c:v>
                </c:pt>
                <c:pt idx="3115">
                  <c:v>19,9</c:v>
                </c:pt>
                <c:pt idx="3116">
                  <c:v>24,8</c:v>
                </c:pt>
                <c:pt idx="3117">
                  <c:v>26,4</c:v>
                </c:pt>
                <c:pt idx="3118">
                  <c:v>23,4</c:v>
                </c:pt>
                <c:pt idx="3119">
                  <c:v>26,3</c:v>
                </c:pt>
                <c:pt idx="3120">
                  <c:v>23,8</c:v>
                </c:pt>
                <c:pt idx="3121">
                  <c:v>26,8</c:v>
                </c:pt>
                <c:pt idx="3122">
                  <c:v>30,8</c:v>
                </c:pt>
                <c:pt idx="3123">
                  <c:v>22,5</c:v>
                </c:pt>
                <c:pt idx="3124">
                  <c:v>21,6</c:v>
                </c:pt>
                <c:pt idx="3125">
                  <c:v>24,7</c:v>
                </c:pt>
                <c:pt idx="3126">
                  <c:v>27,0</c:v>
                </c:pt>
                <c:pt idx="3127">
                  <c:v>22,6</c:v>
                </c:pt>
                <c:pt idx="3128">
                  <c:v>19,4</c:v>
                </c:pt>
                <c:pt idx="3129">
                  <c:v>23,0</c:v>
                </c:pt>
                <c:pt idx="3130">
                  <c:v>23,1</c:v>
                </c:pt>
                <c:pt idx="3131">
                  <c:v>23,9</c:v>
                </c:pt>
                <c:pt idx="3132">
                  <c:v>25,6</c:v>
                </c:pt>
                <c:pt idx="3133">
                  <c:v>26,6</c:v>
                </c:pt>
                <c:pt idx="3134">
                  <c:v>28,4</c:v>
                </c:pt>
                <c:pt idx="3135">
                  <c:v>25,8</c:v>
                </c:pt>
                <c:pt idx="3136">
                  <c:v>25,9</c:v>
                </c:pt>
                <c:pt idx="3137">
                  <c:v>26,4</c:v>
                </c:pt>
                <c:pt idx="3138">
                  <c:v>26,0</c:v>
                </c:pt>
                <c:pt idx="3139">
                  <c:v>25,0</c:v>
                </c:pt>
                <c:pt idx="3140">
                  <c:v>28,0</c:v>
                </c:pt>
                <c:pt idx="3141">
                  <c:v>30,0</c:v>
                </c:pt>
                <c:pt idx="3142">
                  <c:v>27,0</c:v>
                </c:pt>
                <c:pt idx="3143">
                  <c:v>25,0</c:v>
                </c:pt>
                <c:pt idx="3144">
                  <c:v>28,5</c:v>
                </c:pt>
                <c:pt idx="3145">
                  <c:v>30,7</c:v>
                </c:pt>
                <c:pt idx="3146">
                  <c:v>25,6</c:v>
                </c:pt>
                <c:pt idx="3147">
                  <c:v>21,6</c:v>
                </c:pt>
                <c:pt idx="3148">
                  <c:v>20,9</c:v>
                </c:pt>
                <c:pt idx="3149">
                  <c:v>21,4</c:v>
                </c:pt>
                <c:pt idx="3150">
                  <c:v>22,2</c:v>
                </c:pt>
                <c:pt idx="3151">
                  <c:v>24,5</c:v>
                </c:pt>
                <c:pt idx="3152">
                  <c:v>20,7</c:v>
                </c:pt>
                <c:pt idx="3153">
                  <c:v>19,5</c:v>
                </c:pt>
                <c:pt idx="3154">
                  <c:v>19,6</c:v>
                </c:pt>
                <c:pt idx="3155">
                  <c:v>19,5</c:v>
                </c:pt>
                <c:pt idx="3156">
                  <c:v>21,9</c:v>
                </c:pt>
                <c:pt idx="3157">
                  <c:v>20,2</c:v>
                </c:pt>
                <c:pt idx="3158">
                  <c:v>20,8</c:v>
                </c:pt>
                <c:pt idx="3159">
                  <c:v>19,2</c:v>
                </c:pt>
                <c:pt idx="3160">
                  <c:v>18,8</c:v>
                </c:pt>
                <c:pt idx="3161">
                  <c:v>16,0</c:v>
                </c:pt>
                <c:pt idx="3162">
                  <c:v>13,3</c:v>
                </c:pt>
                <c:pt idx="3163">
                  <c:v>17,1</c:v>
                </c:pt>
                <c:pt idx="3164">
                  <c:v>17,3</c:v>
                </c:pt>
                <c:pt idx="3165">
                  <c:v>16,4</c:v>
                </c:pt>
                <c:pt idx="3166">
                  <c:v>16,1</c:v>
                </c:pt>
                <c:pt idx="3167">
                  <c:v>15,0</c:v>
                </c:pt>
                <c:pt idx="3168">
                  <c:v>18,4</c:v>
                </c:pt>
                <c:pt idx="3169">
                  <c:v>19,6</c:v>
                </c:pt>
                <c:pt idx="3170">
                  <c:v>21,2</c:v>
                </c:pt>
                <c:pt idx="3171">
                  <c:v>19,6</c:v>
                </c:pt>
                <c:pt idx="3172">
                  <c:v>18,5</c:v>
                </c:pt>
                <c:pt idx="3173">
                  <c:v>19,0</c:v>
                </c:pt>
                <c:pt idx="3174">
                  <c:v>16,9</c:v>
                </c:pt>
                <c:pt idx="3175">
                  <c:v>15,0</c:v>
                </c:pt>
                <c:pt idx="3176">
                  <c:v>18,8</c:v>
                </c:pt>
                <c:pt idx="3177">
                  <c:v>17,3</c:v>
                </c:pt>
                <c:pt idx="3178">
                  <c:v>17,9</c:v>
                </c:pt>
                <c:pt idx="3179">
                  <c:v>18,0</c:v>
                </c:pt>
                <c:pt idx="3180">
                  <c:v>18,0</c:v>
                </c:pt>
                <c:pt idx="3181">
                  <c:v>15,0</c:v>
                </c:pt>
                <c:pt idx="3182">
                  <c:v>20,0</c:v>
                </c:pt>
                <c:pt idx="3183">
                  <c:v>19,9</c:v>
                </c:pt>
                <c:pt idx="3184">
                  <c:v>22,4</c:v>
                </c:pt>
                <c:pt idx="3185">
                  <c:v>19,4</c:v>
                </c:pt>
                <c:pt idx="3186">
                  <c:v>25,2</c:v>
                </c:pt>
                <c:pt idx="3187">
                  <c:v>11,5</c:v>
                </c:pt>
                <c:pt idx="3188">
                  <c:v>12,0</c:v>
                </c:pt>
                <c:pt idx="3189">
                  <c:v>14,1</c:v>
                </c:pt>
                <c:pt idx="3190">
                  <c:v>15,2</c:v>
                </c:pt>
                <c:pt idx="3191">
                  <c:v>14,6</c:v>
                </c:pt>
                <c:pt idx="3192">
                  <c:v>13,4</c:v>
                </c:pt>
                <c:pt idx="3193">
                  <c:v>10,0</c:v>
                </c:pt>
                <c:pt idx="3194">
                  <c:v>10,4</c:v>
                </c:pt>
                <c:pt idx="3195">
                  <c:v>12,0</c:v>
                </c:pt>
                <c:pt idx="3196">
                  <c:v>10,1</c:v>
                </c:pt>
                <c:pt idx="3197">
                  <c:v>11,7</c:v>
                </c:pt>
                <c:pt idx="3198">
                  <c:v>12,2</c:v>
                </c:pt>
                <c:pt idx="3199">
                  <c:v>10,0</c:v>
                </c:pt>
                <c:pt idx="3200">
                  <c:v>9,5</c:v>
                </c:pt>
                <c:pt idx="3201">
                  <c:v>9,8</c:v>
                </c:pt>
                <c:pt idx="3202">
                  <c:v>11,9</c:v>
                </c:pt>
                <c:pt idx="3203">
                  <c:v>11,8</c:v>
                </c:pt>
                <c:pt idx="3204">
                  <c:v>13,5</c:v>
                </c:pt>
                <c:pt idx="3205">
                  <c:v>11,7</c:v>
                </c:pt>
                <c:pt idx="3206">
                  <c:v>11,8</c:v>
                </c:pt>
                <c:pt idx="3207">
                  <c:v>8,9</c:v>
                </c:pt>
                <c:pt idx="3208">
                  <c:v>8,8</c:v>
                </c:pt>
                <c:pt idx="3209">
                  <c:v>7,4</c:v>
                </c:pt>
                <c:pt idx="3210">
                  <c:v>7,1</c:v>
                </c:pt>
                <c:pt idx="3211">
                  <c:v>7,2</c:v>
                </c:pt>
                <c:pt idx="3212">
                  <c:v>5,1</c:v>
                </c:pt>
                <c:pt idx="3213">
                  <c:v>6,6</c:v>
                </c:pt>
                <c:pt idx="3214">
                  <c:v>7,0</c:v>
                </c:pt>
                <c:pt idx="3215">
                  <c:v>6,2</c:v>
                </c:pt>
                <c:pt idx="3216">
                  <c:v>6,4</c:v>
                </c:pt>
                <c:pt idx="3217">
                  <c:v>11,0</c:v>
                </c:pt>
                <c:pt idx="3218">
                  <c:v>7,0</c:v>
                </c:pt>
                <c:pt idx="3219">
                  <c:v>6,0</c:v>
                </c:pt>
                <c:pt idx="3220">
                  <c:v>4,4</c:v>
                </c:pt>
                <c:pt idx="3221">
                  <c:v>3,4</c:v>
                </c:pt>
                <c:pt idx="3222">
                  <c:v>6,5</c:v>
                </c:pt>
                <c:pt idx="3223">
                  <c:v>6,0</c:v>
                </c:pt>
                <c:pt idx="3224">
                  <c:v>7,4</c:v>
                </c:pt>
                <c:pt idx="3225">
                  <c:v>6,8</c:v>
                </c:pt>
                <c:pt idx="3226">
                  <c:v>9,6</c:v>
                </c:pt>
                <c:pt idx="3227">
                  <c:v>10,9</c:v>
                </c:pt>
                <c:pt idx="3228">
                  <c:v>12,9</c:v>
                </c:pt>
                <c:pt idx="3229">
                  <c:v>11,3</c:v>
                </c:pt>
                <c:pt idx="3230">
                  <c:v>10,6</c:v>
                </c:pt>
                <c:pt idx="3231">
                  <c:v>10,6</c:v>
                </c:pt>
                <c:pt idx="3232">
                  <c:v>8,3</c:v>
                </c:pt>
                <c:pt idx="3233">
                  <c:v>7,5</c:v>
                </c:pt>
                <c:pt idx="3234">
                  <c:v>6,3</c:v>
                </c:pt>
                <c:pt idx="3235">
                  <c:v>2,5</c:v>
                </c:pt>
                <c:pt idx="3236">
                  <c:v>4,2</c:v>
                </c:pt>
                <c:pt idx="3237">
                  <c:v>4,7</c:v>
                </c:pt>
                <c:pt idx="3238">
                  <c:v>2,9</c:v>
                </c:pt>
                <c:pt idx="3239">
                  <c:v>7,5</c:v>
                </c:pt>
                <c:pt idx="3240">
                  <c:v>9,6</c:v>
                </c:pt>
                <c:pt idx="3241">
                  <c:v>8,6</c:v>
                </c:pt>
                <c:pt idx="3242">
                  <c:v>7,1</c:v>
                </c:pt>
                <c:pt idx="3243">
                  <c:v>9,3</c:v>
                </c:pt>
                <c:pt idx="3244">
                  <c:v>11,9</c:v>
                </c:pt>
                <c:pt idx="3245">
                  <c:v>11,3</c:v>
                </c:pt>
                <c:pt idx="3246">
                  <c:v>9,7</c:v>
                </c:pt>
                <c:pt idx="3247">
                  <c:v>10,7</c:v>
                </c:pt>
                <c:pt idx="3248">
                  <c:v>13,8</c:v>
                </c:pt>
                <c:pt idx="3249">
                  <c:v>6,2</c:v>
                </c:pt>
                <c:pt idx="3250">
                  <c:v>8,0</c:v>
                </c:pt>
                <c:pt idx="3251">
                  <c:v>10,7</c:v>
                </c:pt>
                <c:pt idx="3252">
                  <c:v>8,9</c:v>
                </c:pt>
                <c:pt idx="3253">
                  <c:v>8,0</c:v>
                </c:pt>
                <c:pt idx="3254">
                  <c:v>3,5</c:v>
                </c:pt>
                <c:pt idx="3255">
                  <c:v>7,7</c:v>
                </c:pt>
                <c:pt idx="3256">
                  <c:v>5,9</c:v>
                </c:pt>
                <c:pt idx="3257">
                  <c:v>6,2</c:v>
                </c:pt>
                <c:pt idx="3258">
                  <c:v>7,2</c:v>
                </c:pt>
                <c:pt idx="3259">
                  <c:v>5,3</c:v>
                </c:pt>
                <c:pt idx="3260">
                  <c:v>7,3</c:v>
                </c:pt>
                <c:pt idx="3261">
                  <c:v>4,0</c:v>
                </c:pt>
                <c:pt idx="3262">
                  <c:v>-0,7</c:v>
                </c:pt>
                <c:pt idx="3263">
                  <c:v>1,6</c:v>
                </c:pt>
                <c:pt idx="3264">
                  <c:v>-0,4</c:v>
                </c:pt>
                <c:pt idx="3265">
                  <c:v>1,7</c:v>
                </c:pt>
                <c:pt idx="3266">
                  <c:v>2,1</c:v>
                </c:pt>
                <c:pt idx="3267">
                  <c:v>1,6</c:v>
                </c:pt>
                <c:pt idx="3268">
                  <c:v>10,3</c:v>
                </c:pt>
                <c:pt idx="3270">
                  <c:v>2,3</c:v>
                </c:pt>
                <c:pt idx="3271">
                  <c:v>2,0</c:v>
                </c:pt>
                <c:pt idx="3272">
                  <c:v>5,6</c:v>
                </c:pt>
                <c:pt idx="3273">
                  <c:v>3,4</c:v>
                </c:pt>
                <c:pt idx="3274">
                  <c:v>3,4</c:v>
                </c:pt>
                <c:pt idx="3275">
                  <c:v>5,2</c:v>
                </c:pt>
                <c:pt idx="3276">
                  <c:v>3,8</c:v>
                </c:pt>
                <c:pt idx="3277">
                  <c:v>0,1</c:v>
                </c:pt>
                <c:pt idx="3278">
                  <c:v>-1,0</c:v>
                </c:pt>
                <c:pt idx="3279">
                  <c:v>3,2</c:v>
                </c:pt>
                <c:pt idx="3280">
                  <c:v>6,3</c:v>
                </c:pt>
                <c:pt idx="3281">
                  <c:v>3,2</c:v>
                </c:pt>
                <c:pt idx="3282">
                  <c:v>8,7</c:v>
                </c:pt>
                <c:pt idx="3283">
                  <c:v>6,6</c:v>
                </c:pt>
                <c:pt idx="3284">
                  <c:v>4,9</c:v>
                </c:pt>
                <c:pt idx="3285">
                  <c:v>0,8</c:v>
                </c:pt>
                <c:pt idx="3286">
                  <c:v>1,0</c:v>
                </c:pt>
                <c:pt idx="3287">
                  <c:v>-2,8</c:v>
                </c:pt>
                <c:pt idx="3288">
                  <c:v>0,1</c:v>
                </c:pt>
                <c:pt idx="3289">
                  <c:v>-0,1</c:v>
                </c:pt>
                <c:pt idx="3291">
                  <c:v>-3,8</c:v>
                </c:pt>
                <c:pt idx="3293">
                  <c:v>5,1</c:v>
                </c:pt>
                <c:pt idx="3294">
                  <c:v>2,4</c:v>
                </c:pt>
                <c:pt idx="3295">
                  <c:v>3,3</c:v>
                </c:pt>
                <c:pt idx="3296">
                  <c:v>5,7</c:v>
                </c:pt>
                <c:pt idx="3297">
                  <c:v>5,2</c:v>
                </c:pt>
                <c:pt idx="3298">
                  <c:v>5,9</c:v>
                </c:pt>
                <c:pt idx="3299">
                  <c:v>4,9</c:v>
                </c:pt>
                <c:pt idx="3300">
                  <c:v>5,1</c:v>
                </c:pt>
                <c:pt idx="3301">
                  <c:v>5,4</c:v>
                </c:pt>
                <c:pt idx="3302">
                  <c:v>4,5</c:v>
                </c:pt>
                <c:pt idx="3303">
                  <c:v>4,2</c:v>
                </c:pt>
                <c:pt idx="3304">
                  <c:v>0,2</c:v>
                </c:pt>
                <c:pt idx="3305">
                  <c:v>5,2</c:v>
                </c:pt>
                <c:pt idx="3306">
                  <c:v>1,0</c:v>
                </c:pt>
                <c:pt idx="3307">
                  <c:v>-1,8</c:v>
                </c:pt>
                <c:pt idx="3308">
                  <c:v>-2,0</c:v>
                </c:pt>
                <c:pt idx="3309">
                  <c:v>-0,2</c:v>
                </c:pt>
                <c:pt idx="3310">
                  <c:v>0,6</c:v>
                </c:pt>
                <c:pt idx="3311">
                  <c:v>-0,4</c:v>
                </c:pt>
                <c:pt idx="3312">
                  <c:v>-3,3</c:v>
                </c:pt>
                <c:pt idx="3313">
                  <c:v>-4,8</c:v>
                </c:pt>
                <c:pt idx="3314">
                  <c:v>0,7</c:v>
                </c:pt>
                <c:pt idx="3315">
                  <c:v>-0,9</c:v>
                </c:pt>
                <c:pt idx="3316">
                  <c:v>0,3</c:v>
                </c:pt>
                <c:pt idx="3317">
                  <c:v>3,5</c:v>
                </c:pt>
                <c:pt idx="3318">
                  <c:v>5,7</c:v>
                </c:pt>
                <c:pt idx="3319">
                  <c:v>9,2</c:v>
                </c:pt>
                <c:pt idx="3320">
                  <c:v>10,4</c:v>
                </c:pt>
                <c:pt idx="3321">
                  <c:v>11,9</c:v>
                </c:pt>
                <c:pt idx="3322">
                  <c:v>12,6</c:v>
                </c:pt>
                <c:pt idx="3323">
                  <c:v>10,8</c:v>
                </c:pt>
                <c:pt idx="3324">
                  <c:v>6,0</c:v>
                </c:pt>
                <c:pt idx="3325">
                  <c:v>3,6</c:v>
                </c:pt>
                <c:pt idx="3326">
                  <c:v>4,0</c:v>
                </c:pt>
                <c:pt idx="3327">
                  <c:v>4,0</c:v>
                </c:pt>
                <c:pt idx="3328">
                  <c:v>2,0</c:v>
                </c:pt>
                <c:pt idx="3329">
                  <c:v>0,0</c:v>
                </c:pt>
                <c:pt idx="3330">
                  <c:v>7,0</c:v>
                </c:pt>
                <c:pt idx="3331">
                  <c:v>6,2</c:v>
                </c:pt>
                <c:pt idx="3332">
                  <c:v>3,9</c:v>
                </c:pt>
                <c:pt idx="3333">
                  <c:v>4,0</c:v>
                </c:pt>
                <c:pt idx="3334">
                  <c:v>4,5</c:v>
                </c:pt>
                <c:pt idx="3335">
                  <c:v>6,0</c:v>
                </c:pt>
                <c:pt idx="3336">
                  <c:v>2,0</c:v>
                </c:pt>
                <c:pt idx="3337">
                  <c:v>1,5</c:v>
                </c:pt>
                <c:pt idx="3338">
                  <c:v>2,3</c:v>
                </c:pt>
                <c:pt idx="3339">
                  <c:v>3,4</c:v>
                </c:pt>
                <c:pt idx="3340">
                  <c:v>2,5</c:v>
                </c:pt>
                <c:pt idx="3341">
                  <c:v>2,0</c:v>
                </c:pt>
                <c:pt idx="3342">
                  <c:v>2,0</c:v>
                </c:pt>
                <c:pt idx="3343">
                  <c:v>2,0</c:v>
                </c:pt>
                <c:pt idx="3344">
                  <c:v>2,8</c:v>
                </c:pt>
                <c:pt idx="3345">
                  <c:v>3,0</c:v>
                </c:pt>
                <c:pt idx="3346">
                  <c:v>3,0</c:v>
                </c:pt>
                <c:pt idx="3347">
                  <c:v>3,0</c:v>
                </c:pt>
                <c:pt idx="3348">
                  <c:v>6,0</c:v>
                </c:pt>
                <c:pt idx="3349">
                  <c:v>5,0</c:v>
                </c:pt>
                <c:pt idx="3350">
                  <c:v>5,0</c:v>
                </c:pt>
                <c:pt idx="3351">
                  <c:v>0,8</c:v>
                </c:pt>
                <c:pt idx="3352">
                  <c:v>0,0</c:v>
                </c:pt>
                <c:pt idx="3353">
                  <c:v>2,0</c:v>
                </c:pt>
                <c:pt idx="3354">
                  <c:v>5,0</c:v>
                </c:pt>
                <c:pt idx="3355">
                  <c:v>2,0</c:v>
                </c:pt>
                <c:pt idx="3356">
                  <c:v>3,0</c:v>
                </c:pt>
                <c:pt idx="3357">
                  <c:v>3,0</c:v>
                </c:pt>
                <c:pt idx="3358">
                  <c:v>6,0</c:v>
                </c:pt>
                <c:pt idx="3359">
                  <c:v>7,0</c:v>
                </c:pt>
                <c:pt idx="3360">
                  <c:v>13,0</c:v>
                </c:pt>
                <c:pt idx="3361">
                  <c:v>12,0</c:v>
                </c:pt>
                <c:pt idx="3362">
                  <c:v>12,0</c:v>
                </c:pt>
                <c:pt idx="3363">
                  <c:v>18,0</c:v>
                </c:pt>
                <c:pt idx="3364">
                  <c:v>13,0</c:v>
                </c:pt>
                <c:pt idx="3365">
                  <c:v>12,0</c:v>
                </c:pt>
                <c:pt idx="3366">
                  <c:v>7,2</c:v>
                </c:pt>
                <c:pt idx="3367">
                  <c:v>8,0</c:v>
                </c:pt>
                <c:pt idx="3368">
                  <c:v>8,0</c:v>
                </c:pt>
                <c:pt idx="3369">
                  <c:v>9,0</c:v>
                </c:pt>
                <c:pt idx="3370">
                  <c:v>4,0</c:v>
                </c:pt>
                <c:pt idx="3371">
                  <c:v>6,0</c:v>
                </c:pt>
                <c:pt idx="3372">
                  <c:v>5,0</c:v>
                </c:pt>
                <c:pt idx="3373">
                  <c:v>7,0</c:v>
                </c:pt>
                <c:pt idx="3374">
                  <c:v>7,0</c:v>
                </c:pt>
                <c:pt idx="3375">
                  <c:v>12,0</c:v>
                </c:pt>
                <c:pt idx="3376">
                  <c:v>13,0</c:v>
                </c:pt>
                <c:pt idx="3377">
                  <c:v>13,0</c:v>
                </c:pt>
                <c:pt idx="3378">
                  <c:v>14,0</c:v>
                </c:pt>
                <c:pt idx="3379">
                  <c:v>13,0</c:v>
                </c:pt>
                <c:pt idx="3380">
                  <c:v>13,0</c:v>
                </c:pt>
                <c:pt idx="3381">
                  <c:v>12,0</c:v>
                </c:pt>
                <c:pt idx="3382">
                  <c:v>9,7</c:v>
                </c:pt>
                <c:pt idx="3383">
                  <c:v>7,0</c:v>
                </c:pt>
                <c:pt idx="3384">
                  <c:v>7,5</c:v>
                </c:pt>
                <c:pt idx="3385">
                  <c:v>6,8</c:v>
                </c:pt>
                <c:pt idx="3386">
                  <c:v>13,6</c:v>
                </c:pt>
                <c:pt idx="3387">
                  <c:v>10,8</c:v>
                </c:pt>
                <c:pt idx="3388">
                  <c:v>9,4</c:v>
                </c:pt>
                <c:pt idx="3389">
                  <c:v>8,9</c:v>
                </c:pt>
                <c:pt idx="3390">
                  <c:v>13,0</c:v>
                </c:pt>
                <c:pt idx="3391">
                  <c:v>14,0</c:v>
                </c:pt>
                <c:pt idx="3392">
                  <c:v>18,0</c:v>
                </c:pt>
                <c:pt idx="3393">
                  <c:v>20,0</c:v>
                </c:pt>
                <c:pt idx="3394">
                  <c:v>19,0</c:v>
                </c:pt>
                <c:pt idx="3395">
                  <c:v>13,0</c:v>
                </c:pt>
                <c:pt idx="3396">
                  <c:v>13,0</c:v>
                </c:pt>
                <c:pt idx="3397">
                  <c:v>14,5</c:v>
                </c:pt>
                <c:pt idx="3398">
                  <c:v>18,0</c:v>
                </c:pt>
                <c:pt idx="3399">
                  <c:v>21,5</c:v>
                </c:pt>
                <c:pt idx="3400">
                  <c:v>12,0</c:v>
                </c:pt>
                <c:pt idx="3401">
                  <c:v>12,0</c:v>
                </c:pt>
                <c:pt idx="3402">
                  <c:v>16,0</c:v>
                </c:pt>
                <c:pt idx="3403">
                  <c:v>14,0</c:v>
                </c:pt>
                <c:pt idx="3404">
                  <c:v>14,0</c:v>
                </c:pt>
                <c:pt idx="3405">
                  <c:v>19,0</c:v>
                </c:pt>
                <c:pt idx="3406">
                  <c:v>14,0</c:v>
                </c:pt>
                <c:pt idx="3407">
                  <c:v>20,0</c:v>
                </c:pt>
                <c:pt idx="3408">
                  <c:v>18,7</c:v>
                </c:pt>
                <c:pt idx="3409">
                  <c:v>13,7</c:v>
                </c:pt>
                <c:pt idx="3410">
                  <c:v>16,3</c:v>
                </c:pt>
                <c:pt idx="3411">
                  <c:v>17,0</c:v>
                </c:pt>
                <c:pt idx="3412">
                  <c:v>13,8</c:v>
                </c:pt>
                <c:pt idx="3413">
                  <c:v>17,0</c:v>
                </c:pt>
                <c:pt idx="3414">
                  <c:v>16,4</c:v>
                </c:pt>
                <c:pt idx="3415">
                  <c:v>12,5</c:v>
                </c:pt>
                <c:pt idx="3416">
                  <c:v>13,0</c:v>
                </c:pt>
                <c:pt idx="3417">
                  <c:v>18,0</c:v>
                </c:pt>
                <c:pt idx="3418">
                  <c:v>11,0</c:v>
                </c:pt>
                <c:pt idx="3419">
                  <c:v>12,0</c:v>
                </c:pt>
                <c:pt idx="3420">
                  <c:v>15,0</c:v>
                </c:pt>
                <c:pt idx="3421">
                  <c:v>15,0</c:v>
                </c:pt>
                <c:pt idx="3422">
                  <c:v>14,0</c:v>
                </c:pt>
                <c:pt idx="3423">
                  <c:v>18,0</c:v>
                </c:pt>
                <c:pt idx="3424">
                  <c:v>17,0</c:v>
                </c:pt>
                <c:pt idx="3425">
                  <c:v>18,0</c:v>
                </c:pt>
                <c:pt idx="3426">
                  <c:v>20,0</c:v>
                </c:pt>
                <c:pt idx="3427">
                  <c:v>16,0</c:v>
                </c:pt>
                <c:pt idx="3428">
                  <c:v>15,0</c:v>
                </c:pt>
                <c:pt idx="3429">
                  <c:v>13,5</c:v>
                </c:pt>
                <c:pt idx="3430">
                  <c:v>15,0</c:v>
                </c:pt>
                <c:pt idx="3431">
                  <c:v>15,0</c:v>
                </c:pt>
                <c:pt idx="3432">
                  <c:v>14,0</c:v>
                </c:pt>
                <c:pt idx="3433">
                  <c:v>12,0</c:v>
                </c:pt>
                <c:pt idx="3434">
                  <c:v>16,0</c:v>
                </c:pt>
                <c:pt idx="3435">
                  <c:v>17,0</c:v>
                </c:pt>
                <c:pt idx="3436">
                  <c:v>20,6</c:v>
                </c:pt>
                <c:pt idx="3437">
                  <c:v>25,3</c:v>
                </c:pt>
                <c:pt idx="3438">
                  <c:v>23,7</c:v>
                </c:pt>
                <c:pt idx="3439">
                  <c:v>16,0</c:v>
                </c:pt>
                <c:pt idx="3440">
                  <c:v>24,0</c:v>
                </c:pt>
                <c:pt idx="3441">
                  <c:v>23,0</c:v>
                </c:pt>
                <c:pt idx="3442">
                  <c:v>13,0</c:v>
                </c:pt>
                <c:pt idx="3443">
                  <c:v>18,0</c:v>
                </c:pt>
                <c:pt idx="3445">
                  <c:v>21,6</c:v>
                </c:pt>
                <c:pt idx="3446">
                  <c:v>21,3</c:v>
                </c:pt>
                <c:pt idx="3447">
                  <c:v>16,5</c:v>
                </c:pt>
                <c:pt idx="3448">
                  <c:v>21,8</c:v>
                </c:pt>
                <c:pt idx="3449">
                  <c:v>19,8</c:v>
                </c:pt>
                <c:pt idx="3450">
                  <c:v>16,6</c:v>
                </c:pt>
                <c:pt idx="3451">
                  <c:v>16,3</c:v>
                </c:pt>
                <c:pt idx="3452">
                  <c:v>17,7</c:v>
                </c:pt>
                <c:pt idx="3453">
                  <c:v>17,9</c:v>
                </c:pt>
                <c:pt idx="3454">
                  <c:v>15,4</c:v>
                </c:pt>
                <c:pt idx="3455">
                  <c:v>16,8</c:v>
                </c:pt>
                <c:pt idx="3456">
                  <c:v>14,8</c:v>
                </c:pt>
                <c:pt idx="3457">
                  <c:v>12,5</c:v>
                </c:pt>
                <c:pt idx="3458">
                  <c:v>14,7</c:v>
                </c:pt>
                <c:pt idx="3459">
                  <c:v>18,2</c:v>
                </c:pt>
                <c:pt idx="3460">
                  <c:v>17,4</c:v>
                </c:pt>
                <c:pt idx="3461">
                  <c:v>16,0</c:v>
                </c:pt>
                <c:pt idx="3462">
                  <c:v>13,5</c:v>
                </c:pt>
                <c:pt idx="3463">
                  <c:v>13,5</c:v>
                </c:pt>
                <c:pt idx="3464">
                  <c:v>13,4</c:v>
                </c:pt>
                <c:pt idx="3465">
                  <c:v>17,9</c:v>
                </c:pt>
                <c:pt idx="3466">
                  <c:v>16,6</c:v>
                </c:pt>
                <c:pt idx="3467">
                  <c:v>16,7</c:v>
                </c:pt>
                <c:pt idx="3468">
                  <c:v>21,0</c:v>
                </c:pt>
                <c:pt idx="3469">
                  <c:v>18,0</c:v>
                </c:pt>
                <c:pt idx="3470">
                  <c:v>18,7</c:v>
                </c:pt>
                <c:pt idx="3471">
                  <c:v>15,8</c:v>
                </c:pt>
                <c:pt idx="3472">
                  <c:v>18,2</c:v>
                </c:pt>
                <c:pt idx="3473">
                  <c:v>17,6</c:v>
                </c:pt>
                <c:pt idx="3474">
                  <c:v>16,5</c:v>
                </c:pt>
                <c:pt idx="3475">
                  <c:v>18,6</c:v>
                </c:pt>
                <c:pt idx="3476">
                  <c:v>17,2</c:v>
                </c:pt>
                <c:pt idx="3477">
                  <c:v>20,5</c:v>
                </c:pt>
                <c:pt idx="3478">
                  <c:v>16,6</c:v>
                </c:pt>
                <c:pt idx="3479">
                  <c:v>16,2</c:v>
                </c:pt>
                <c:pt idx="3481">
                  <c:v>14,0</c:v>
                </c:pt>
                <c:pt idx="3482">
                  <c:v>19,4</c:v>
                </c:pt>
                <c:pt idx="3483">
                  <c:v>19,1</c:v>
                </c:pt>
                <c:pt idx="3484">
                  <c:v>18,1</c:v>
                </c:pt>
                <c:pt idx="3485">
                  <c:v>23,6</c:v>
                </c:pt>
                <c:pt idx="3486">
                  <c:v>20,6</c:v>
                </c:pt>
                <c:pt idx="3487">
                  <c:v>21,4</c:v>
                </c:pt>
                <c:pt idx="3488">
                  <c:v>23,4</c:v>
                </c:pt>
                <c:pt idx="3489">
                  <c:v>17,0</c:v>
                </c:pt>
                <c:pt idx="3490">
                  <c:v>22,0</c:v>
                </c:pt>
                <c:pt idx="3491">
                  <c:v>26,0</c:v>
                </c:pt>
                <c:pt idx="3492">
                  <c:v>21,0</c:v>
                </c:pt>
                <c:pt idx="3493">
                  <c:v>17,6</c:v>
                </c:pt>
                <c:pt idx="3494">
                  <c:v>17,0</c:v>
                </c:pt>
                <c:pt idx="3495">
                  <c:v>18,6</c:v>
                </c:pt>
                <c:pt idx="3496">
                  <c:v>20,0</c:v>
                </c:pt>
                <c:pt idx="3497">
                  <c:v>23,7</c:v>
                </c:pt>
                <c:pt idx="3498">
                  <c:v>26,7</c:v>
                </c:pt>
                <c:pt idx="3499">
                  <c:v>25,0</c:v>
                </c:pt>
                <c:pt idx="3500">
                  <c:v>23,6</c:v>
                </c:pt>
                <c:pt idx="3501">
                  <c:v>24,0</c:v>
                </c:pt>
                <c:pt idx="3503">
                  <c:v>25,0</c:v>
                </c:pt>
                <c:pt idx="3504">
                  <c:v>28,5</c:v>
                </c:pt>
                <c:pt idx="3505">
                  <c:v>27,7</c:v>
                </c:pt>
                <c:pt idx="3506">
                  <c:v>28,6</c:v>
                </c:pt>
                <c:pt idx="3507">
                  <c:v>29,0</c:v>
                </c:pt>
                <c:pt idx="3508">
                  <c:v>29,8</c:v>
                </c:pt>
                <c:pt idx="3509">
                  <c:v>29,7</c:v>
                </c:pt>
                <c:pt idx="3511">
                  <c:v>26,0</c:v>
                </c:pt>
                <c:pt idx="3512">
                  <c:v>20,0</c:v>
                </c:pt>
                <c:pt idx="3513">
                  <c:v>22,0</c:v>
                </c:pt>
                <c:pt idx="3514">
                  <c:v>20,0</c:v>
                </c:pt>
                <c:pt idx="3515">
                  <c:v>21,0</c:v>
                </c:pt>
                <c:pt idx="3516">
                  <c:v>23,0</c:v>
                </c:pt>
                <c:pt idx="3517">
                  <c:v>24,0</c:v>
                </c:pt>
                <c:pt idx="3518">
                  <c:v>23,0</c:v>
                </c:pt>
                <c:pt idx="3519">
                  <c:v>22,5</c:v>
                </c:pt>
                <c:pt idx="3520">
                  <c:v>18,0</c:v>
                </c:pt>
                <c:pt idx="3521">
                  <c:v>16,0</c:v>
                </c:pt>
                <c:pt idx="3522">
                  <c:v>19,0</c:v>
                </c:pt>
                <c:pt idx="3523">
                  <c:v>23,0</c:v>
                </c:pt>
                <c:pt idx="3524">
                  <c:v>16,0</c:v>
                </c:pt>
                <c:pt idx="3525">
                  <c:v>19,0</c:v>
                </c:pt>
                <c:pt idx="3526">
                  <c:v>15,0</c:v>
                </c:pt>
                <c:pt idx="3527">
                  <c:v>19,0</c:v>
                </c:pt>
                <c:pt idx="3528">
                  <c:v>19,0</c:v>
                </c:pt>
                <c:pt idx="3529">
                  <c:v>16,0</c:v>
                </c:pt>
                <c:pt idx="3530">
                  <c:v>16,0</c:v>
                </c:pt>
                <c:pt idx="3531">
                  <c:v>15,0</c:v>
                </c:pt>
                <c:pt idx="3532">
                  <c:v>19,0</c:v>
                </c:pt>
                <c:pt idx="3533">
                  <c:v>23,0</c:v>
                </c:pt>
                <c:pt idx="3534">
                  <c:v>24,0</c:v>
                </c:pt>
                <c:pt idx="3535">
                  <c:v>25,0</c:v>
                </c:pt>
                <c:pt idx="3536">
                  <c:v>24,0</c:v>
                </c:pt>
                <c:pt idx="3537">
                  <c:v>22,0</c:v>
                </c:pt>
                <c:pt idx="3538">
                  <c:v>19,0</c:v>
                </c:pt>
                <c:pt idx="3539">
                  <c:v>18,8</c:v>
                </c:pt>
                <c:pt idx="3540">
                  <c:v>21,0</c:v>
                </c:pt>
                <c:pt idx="3541">
                  <c:v>22,0</c:v>
                </c:pt>
                <c:pt idx="3542">
                  <c:v>17,3</c:v>
                </c:pt>
                <c:pt idx="3543">
                  <c:v>19,4</c:v>
                </c:pt>
                <c:pt idx="3544">
                  <c:v>19,4</c:v>
                </c:pt>
                <c:pt idx="3545">
                  <c:v>17,0</c:v>
                </c:pt>
                <c:pt idx="3546">
                  <c:v>14,0</c:v>
                </c:pt>
                <c:pt idx="3547">
                  <c:v>18,0</c:v>
                </c:pt>
                <c:pt idx="3548">
                  <c:v>20,5</c:v>
                </c:pt>
                <c:pt idx="3549">
                  <c:v>18,0</c:v>
                </c:pt>
                <c:pt idx="3550">
                  <c:v>14,0</c:v>
                </c:pt>
                <c:pt idx="3551">
                  <c:v>12,0</c:v>
                </c:pt>
                <c:pt idx="3552">
                  <c:v>12,3</c:v>
                </c:pt>
                <c:pt idx="3553">
                  <c:v>11,5</c:v>
                </c:pt>
                <c:pt idx="3554">
                  <c:v>14,0</c:v>
                </c:pt>
                <c:pt idx="3555">
                  <c:v>13,0</c:v>
                </c:pt>
                <c:pt idx="3556">
                  <c:v>15,0</c:v>
                </c:pt>
                <c:pt idx="3557">
                  <c:v>16,0</c:v>
                </c:pt>
                <c:pt idx="3558">
                  <c:v>15,0</c:v>
                </c:pt>
                <c:pt idx="3559">
                  <c:v>12,0</c:v>
                </c:pt>
                <c:pt idx="3560">
                  <c:v>13,0</c:v>
                </c:pt>
                <c:pt idx="3561">
                  <c:v>14,0</c:v>
                </c:pt>
                <c:pt idx="3562">
                  <c:v>14,0</c:v>
                </c:pt>
                <c:pt idx="3563">
                  <c:v>15,6</c:v>
                </c:pt>
                <c:pt idx="3564">
                  <c:v>16,0</c:v>
                </c:pt>
                <c:pt idx="3565">
                  <c:v>19,0</c:v>
                </c:pt>
                <c:pt idx="3566">
                  <c:v>15,0</c:v>
                </c:pt>
                <c:pt idx="3567">
                  <c:v>14,0</c:v>
                </c:pt>
                <c:pt idx="3568">
                  <c:v>12,0</c:v>
                </c:pt>
                <c:pt idx="3569">
                  <c:v>11,0</c:v>
                </c:pt>
                <c:pt idx="3570">
                  <c:v>10,0</c:v>
                </c:pt>
                <c:pt idx="3571">
                  <c:v>11,0</c:v>
                </c:pt>
                <c:pt idx="3572">
                  <c:v>8,0</c:v>
                </c:pt>
                <c:pt idx="3573">
                  <c:v>10,0</c:v>
                </c:pt>
                <c:pt idx="3574">
                  <c:v>10,0</c:v>
                </c:pt>
                <c:pt idx="3575">
                  <c:v>9,0</c:v>
                </c:pt>
                <c:pt idx="3576">
                  <c:v>11,0</c:v>
                </c:pt>
                <c:pt idx="3577">
                  <c:v>10,0</c:v>
                </c:pt>
                <c:pt idx="3578">
                  <c:v>10,0</c:v>
                </c:pt>
                <c:pt idx="3579">
                  <c:v>9,0</c:v>
                </c:pt>
                <c:pt idx="3580">
                  <c:v>10,0</c:v>
                </c:pt>
                <c:pt idx="3581">
                  <c:v>13,0</c:v>
                </c:pt>
                <c:pt idx="3582">
                  <c:v>14,0</c:v>
                </c:pt>
                <c:pt idx="3583">
                  <c:v>14,0</c:v>
                </c:pt>
                <c:pt idx="3584">
                  <c:v>16,0</c:v>
                </c:pt>
                <c:pt idx="3585">
                  <c:v>13,0</c:v>
                </c:pt>
                <c:pt idx="3586">
                  <c:v>13,0</c:v>
                </c:pt>
                <c:pt idx="3587">
                  <c:v>11,5</c:v>
                </c:pt>
                <c:pt idx="3588">
                  <c:v>10,0</c:v>
                </c:pt>
                <c:pt idx="3589">
                  <c:v>10,3</c:v>
                </c:pt>
                <c:pt idx="3590">
                  <c:v>10,7</c:v>
                </c:pt>
                <c:pt idx="3591">
                  <c:v>11,3</c:v>
                </c:pt>
                <c:pt idx="3592">
                  <c:v>10,4</c:v>
                </c:pt>
                <c:pt idx="3593">
                  <c:v>11,5</c:v>
                </c:pt>
                <c:pt idx="3594">
                  <c:v>11,0</c:v>
                </c:pt>
                <c:pt idx="3595">
                  <c:v>12,0</c:v>
                </c:pt>
                <c:pt idx="3596">
                  <c:v>8,5</c:v>
                </c:pt>
                <c:pt idx="3597">
                  <c:v>8,3</c:v>
                </c:pt>
                <c:pt idx="3598">
                  <c:v>7,0</c:v>
                </c:pt>
                <c:pt idx="3599">
                  <c:v>7,0</c:v>
                </c:pt>
                <c:pt idx="3600">
                  <c:v>5,0</c:v>
                </c:pt>
                <c:pt idx="3601">
                  <c:v>6,6</c:v>
                </c:pt>
                <c:pt idx="3602">
                  <c:v>6,0</c:v>
                </c:pt>
                <c:pt idx="3603">
                  <c:v>6,0</c:v>
                </c:pt>
                <c:pt idx="3604">
                  <c:v>6,0</c:v>
                </c:pt>
                <c:pt idx="3605">
                  <c:v>7,0</c:v>
                </c:pt>
                <c:pt idx="3606">
                  <c:v>8,0</c:v>
                </c:pt>
                <c:pt idx="3607">
                  <c:v>9,0</c:v>
                </c:pt>
                <c:pt idx="3608">
                  <c:v>8,0</c:v>
                </c:pt>
                <c:pt idx="3609">
                  <c:v>8,0</c:v>
                </c:pt>
                <c:pt idx="3610">
                  <c:v>2,5</c:v>
                </c:pt>
                <c:pt idx="3611">
                  <c:v>1,8</c:v>
                </c:pt>
                <c:pt idx="3612">
                  <c:v>2,0</c:v>
                </c:pt>
                <c:pt idx="3613">
                  <c:v>9,0</c:v>
                </c:pt>
                <c:pt idx="3614">
                  <c:v>6,0</c:v>
                </c:pt>
                <c:pt idx="3615">
                  <c:v>1,4</c:v>
                </c:pt>
                <c:pt idx="3616">
                  <c:v>3,0</c:v>
                </c:pt>
                <c:pt idx="3617">
                  <c:v>0,0</c:v>
                </c:pt>
                <c:pt idx="3618">
                  <c:v>8,0</c:v>
                </c:pt>
                <c:pt idx="3619">
                  <c:v>7,0</c:v>
                </c:pt>
                <c:pt idx="3620">
                  <c:v>6,5</c:v>
                </c:pt>
                <c:pt idx="3621">
                  <c:v>5,0</c:v>
                </c:pt>
                <c:pt idx="3622">
                  <c:v>4,0</c:v>
                </c:pt>
                <c:pt idx="3623">
                  <c:v>4,0</c:v>
                </c:pt>
                <c:pt idx="3624">
                  <c:v>5,0</c:v>
                </c:pt>
                <c:pt idx="3625">
                  <c:v>5,0</c:v>
                </c:pt>
                <c:pt idx="3626">
                  <c:v>7,0</c:v>
                </c:pt>
                <c:pt idx="3627">
                  <c:v>5,0</c:v>
                </c:pt>
                <c:pt idx="3628">
                  <c:v>8,0</c:v>
                </c:pt>
                <c:pt idx="3629">
                  <c:v>4,0</c:v>
                </c:pt>
                <c:pt idx="3630">
                  <c:v>3,0</c:v>
                </c:pt>
                <c:pt idx="3631">
                  <c:v>2,0</c:v>
                </c:pt>
                <c:pt idx="3632">
                  <c:v>2,0</c:v>
                </c:pt>
                <c:pt idx="3633">
                  <c:v>5,0</c:v>
                </c:pt>
                <c:pt idx="3634">
                  <c:v>5,0</c:v>
                </c:pt>
                <c:pt idx="3635">
                  <c:v>8,5</c:v>
                </c:pt>
                <c:pt idx="3636">
                  <c:v>8,5</c:v>
                </c:pt>
                <c:pt idx="3637">
                  <c:v>7,0</c:v>
                </c:pt>
                <c:pt idx="3638">
                  <c:v>7,0</c:v>
                </c:pt>
                <c:pt idx="3639">
                  <c:v>2,6</c:v>
                </c:pt>
                <c:pt idx="3640">
                  <c:v>0,8</c:v>
                </c:pt>
                <c:pt idx="3641">
                  <c:v>3,0</c:v>
                </c:pt>
                <c:pt idx="3642">
                  <c:v>0,6</c:v>
                </c:pt>
                <c:pt idx="3643">
                  <c:v>0,5</c:v>
                </c:pt>
                <c:pt idx="3644">
                  <c:v>8,0</c:v>
                </c:pt>
                <c:pt idx="3645">
                  <c:v>7,4</c:v>
                </c:pt>
                <c:pt idx="3646">
                  <c:v>6,0</c:v>
                </c:pt>
                <c:pt idx="3647">
                  <c:v>0,0</c:v>
                </c:pt>
                <c:pt idx="3648">
                  <c:v>1,0</c:v>
                </c:pt>
                <c:pt idx="3649">
                  <c:v>0,0</c:v>
                </c:pt>
                <c:pt idx="3650">
                  <c:v>2,0</c:v>
                </c:pt>
                <c:pt idx="3651">
                  <c:v>4,0</c:v>
                </c:pt>
              </c:strCache>
            </c:strRef>
          </c:xVal>
          <c:yVal>
            <c:numRef>
              <c:f>[0]!AllD2</c:f>
              <c:numCache>
                <c:formatCode>0.0</c:formatCode>
                <c:ptCount val="3652"/>
                <c:pt idx="0">
                  <c:v>4.2</c:v>
                </c:pt>
                <c:pt idx="1">
                  <c:v>3</c:v>
                </c:pt>
                <c:pt idx="2">
                  <c:v>-1.9</c:v>
                </c:pt>
                <c:pt idx="3">
                  <c:v>-0.1</c:v>
                </c:pt>
                <c:pt idx="4">
                  <c:v>1.5</c:v>
                </c:pt>
                <c:pt idx="5">
                  <c:v>-1</c:v>
                </c:pt>
                <c:pt idx="6">
                  <c:v>-0.5</c:v>
                </c:pt>
                <c:pt idx="7">
                  <c:v>-1.9</c:v>
                </c:pt>
                <c:pt idx="8">
                  <c:v>-3.3</c:v>
                </c:pt>
                <c:pt idx="9">
                  <c:v>-1</c:v>
                </c:pt>
                <c:pt idx="10">
                  <c:v>3.9</c:v>
                </c:pt>
                <c:pt idx="11">
                  <c:v>2.5</c:v>
                </c:pt>
                <c:pt idx="12">
                  <c:v>0.3</c:v>
                </c:pt>
                <c:pt idx="13">
                  <c:v>-0.4</c:v>
                </c:pt>
                <c:pt idx="14">
                  <c:v>-2.5</c:v>
                </c:pt>
                <c:pt idx="15">
                  <c:v>-3.2</c:v>
                </c:pt>
                <c:pt idx="16">
                  <c:v>-0.9</c:v>
                </c:pt>
                <c:pt idx="17">
                  <c:v>0.5</c:v>
                </c:pt>
                <c:pt idx="18">
                  <c:v>0.4</c:v>
                </c:pt>
                <c:pt idx="19">
                  <c:v>5.5</c:v>
                </c:pt>
                <c:pt idx="20">
                  <c:v>3.8</c:v>
                </c:pt>
                <c:pt idx="21">
                  <c:v>-4.2</c:v>
                </c:pt>
                <c:pt idx="22">
                  <c:v>-8.4</c:v>
                </c:pt>
                <c:pt idx="23">
                  <c:v>-6.7</c:v>
                </c:pt>
                <c:pt idx="24">
                  <c:v>-0.9</c:v>
                </c:pt>
                <c:pt idx="25">
                  <c:v>0.7</c:v>
                </c:pt>
                <c:pt idx="26">
                  <c:v>-1.5</c:v>
                </c:pt>
                <c:pt idx="27">
                  <c:v>-4.9000000000000004</c:v>
                </c:pt>
                <c:pt idx="28">
                  <c:v>-2.2999999999999998</c:v>
                </c:pt>
                <c:pt idx="29">
                  <c:v>2.7</c:v>
                </c:pt>
                <c:pt idx="30">
                  <c:v>1.3</c:v>
                </c:pt>
                <c:pt idx="31">
                  <c:v>1</c:v>
                </c:pt>
                <c:pt idx="32">
                  <c:v>0.4</c:v>
                </c:pt>
                <c:pt idx="33">
                  <c:v>3.5</c:v>
                </c:pt>
                <c:pt idx="34">
                  <c:v>1.2</c:v>
                </c:pt>
                <c:pt idx="35">
                  <c:v>-0.6</c:v>
                </c:pt>
                <c:pt idx="36">
                  <c:v>-1.2</c:v>
                </c:pt>
                <c:pt idx="37">
                  <c:v>6.2</c:v>
                </c:pt>
                <c:pt idx="38">
                  <c:v>5.3</c:v>
                </c:pt>
                <c:pt idx="39">
                  <c:v>1.1000000000000001</c:v>
                </c:pt>
                <c:pt idx="40">
                  <c:v>1.8</c:v>
                </c:pt>
                <c:pt idx="41">
                  <c:v>1.6</c:v>
                </c:pt>
                <c:pt idx="42">
                  <c:v>1</c:v>
                </c:pt>
                <c:pt idx="43">
                  <c:v>3.7</c:v>
                </c:pt>
                <c:pt idx="44">
                  <c:v>1.9</c:v>
                </c:pt>
                <c:pt idx="45">
                  <c:v>4.5</c:v>
                </c:pt>
                <c:pt idx="46">
                  <c:v>4.9000000000000004</c:v>
                </c:pt>
                <c:pt idx="47">
                  <c:v>6.3</c:v>
                </c:pt>
                <c:pt idx="48">
                  <c:v>6.3</c:v>
                </c:pt>
                <c:pt idx="49">
                  <c:v>4.0999999999999996</c:v>
                </c:pt>
                <c:pt idx="50">
                  <c:v>1</c:v>
                </c:pt>
                <c:pt idx="51">
                  <c:v>2</c:v>
                </c:pt>
                <c:pt idx="52">
                  <c:v>2</c:v>
                </c:pt>
                <c:pt idx="53">
                  <c:v>1</c:v>
                </c:pt>
                <c:pt idx="54">
                  <c:v>1.5</c:v>
                </c:pt>
                <c:pt idx="55">
                  <c:v>-0.1</c:v>
                </c:pt>
                <c:pt idx="56">
                  <c:v>2.2999999999999998</c:v>
                </c:pt>
                <c:pt idx="57">
                  <c:v>-1.8</c:v>
                </c:pt>
                <c:pt idx="58">
                  <c:v>1.7</c:v>
                </c:pt>
                <c:pt idx="59">
                  <c:v>0.9</c:v>
                </c:pt>
                <c:pt idx="60">
                  <c:v>0</c:v>
                </c:pt>
                <c:pt idx="61">
                  <c:v>1.6</c:v>
                </c:pt>
                <c:pt idx="62">
                  <c:v>2.2000000000000002</c:v>
                </c:pt>
                <c:pt idx="63">
                  <c:v>1.2</c:v>
                </c:pt>
                <c:pt idx="64">
                  <c:v>3.1</c:v>
                </c:pt>
                <c:pt idx="65">
                  <c:v>1.6</c:v>
                </c:pt>
                <c:pt idx="66">
                  <c:v>3.3</c:v>
                </c:pt>
                <c:pt idx="67">
                  <c:v>0.9</c:v>
                </c:pt>
                <c:pt idx="68">
                  <c:v>-0.4</c:v>
                </c:pt>
                <c:pt idx="69">
                  <c:v>-1.6</c:v>
                </c:pt>
                <c:pt idx="70">
                  <c:v>-1.9</c:v>
                </c:pt>
                <c:pt idx="71">
                  <c:v>-0.5</c:v>
                </c:pt>
                <c:pt idx="72">
                  <c:v>-1.1000000000000001</c:v>
                </c:pt>
                <c:pt idx="73">
                  <c:v>2.2000000000000002</c:v>
                </c:pt>
                <c:pt idx="74">
                  <c:v>1.7</c:v>
                </c:pt>
                <c:pt idx="75">
                  <c:v>1.1000000000000001</c:v>
                </c:pt>
                <c:pt idx="76">
                  <c:v>0.3</c:v>
                </c:pt>
                <c:pt idx="77">
                  <c:v>1.8</c:v>
                </c:pt>
                <c:pt idx="78">
                  <c:v>3.7</c:v>
                </c:pt>
                <c:pt idx="79">
                  <c:v>2.2999999999999998</c:v>
                </c:pt>
                <c:pt idx="80">
                  <c:v>4.0999999999999996</c:v>
                </c:pt>
                <c:pt idx="81">
                  <c:v>4</c:v>
                </c:pt>
                <c:pt idx="82">
                  <c:v>9</c:v>
                </c:pt>
                <c:pt idx="83">
                  <c:v>2</c:v>
                </c:pt>
                <c:pt idx="84">
                  <c:v>8.9</c:v>
                </c:pt>
                <c:pt idx="85">
                  <c:v>17.2</c:v>
                </c:pt>
                <c:pt idx="86">
                  <c:v>11.8</c:v>
                </c:pt>
                <c:pt idx="87">
                  <c:v>6.7</c:v>
                </c:pt>
                <c:pt idx="88">
                  <c:v>7.7</c:v>
                </c:pt>
                <c:pt idx="89">
                  <c:v>10.3</c:v>
                </c:pt>
                <c:pt idx="90">
                  <c:v>10.6</c:v>
                </c:pt>
                <c:pt idx="91">
                  <c:v>8.8000000000000007</c:v>
                </c:pt>
                <c:pt idx="92">
                  <c:v>8.6</c:v>
                </c:pt>
                <c:pt idx="93">
                  <c:v>4</c:v>
                </c:pt>
                <c:pt idx="94">
                  <c:v>4.5999999999999996</c:v>
                </c:pt>
                <c:pt idx="95">
                  <c:v>9.6999999999999993</c:v>
                </c:pt>
                <c:pt idx="96">
                  <c:v>10.1</c:v>
                </c:pt>
                <c:pt idx="97">
                  <c:v>11.8</c:v>
                </c:pt>
                <c:pt idx="98">
                  <c:v>7.7</c:v>
                </c:pt>
                <c:pt idx="99">
                  <c:v>6</c:v>
                </c:pt>
                <c:pt idx="100">
                  <c:v>4.5</c:v>
                </c:pt>
                <c:pt idx="101">
                  <c:v>8</c:v>
                </c:pt>
                <c:pt idx="102">
                  <c:v>7.1</c:v>
                </c:pt>
                <c:pt idx="103">
                  <c:v>7.9</c:v>
                </c:pt>
                <c:pt idx="104">
                  <c:v>11</c:v>
                </c:pt>
                <c:pt idx="105">
                  <c:v>9</c:v>
                </c:pt>
                <c:pt idx="106">
                  <c:v>10.199999999999999</c:v>
                </c:pt>
                <c:pt idx="107">
                  <c:v>11.1</c:v>
                </c:pt>
                <c:pt idx="108">
                  <c:v>10.1</c:v>
                </c:pt>
                <c:pt idx="109">
                  <c:v>10.199999999999999</c:v>
                </c:pt>
                <c:pt idx="110">
                  <c:v>15.8</c:v>
                </c:pt>
                <c:pt idx="111">
                  <c:v>8.3000000000000007</c:v>
                </c:pt>
                <c:pt idx="112">
                  <c:v>10.7</c:v>
                </c:pt>
                <c:pt idx="113">
                  <c:v>10.9</c:v>
                </c:pt>
                <c:pt idx="114">
                  <c:v>17.399999999999999</c:v>
                </c:pt>
                <c:pt idx="115">
                  <c:v>11.6</c:v>
                </c:pt>
                <c:pt idx="116">
                  <c:v>16.5</c:v>
                </c:pt>
                <c:pt idx="117">
                  <c:v>14</c:v>
                </c:pt>
                <c:pt idx="118">
                  <c:v>8.1</c:v>
                </c:pt>
                <c:pt idx="119">
                  <c:v>7.2</c:v>
                </c:pt>
                <c:pt idx="120">
                  <c:v>13.1</c:v>
                </c:pt>
                <c:pt idx="121">
                  <c:v>15.2</c:v>
                </c:pt>
                <c:pt idx="122">
                  <c:v>22.2</c:v>
                </c:pt>
                <c:pt idx="123">
                  <c:v>23.6</c:v>
                </c:pt>
                <c:pt idx="124">
                  <c:v>21.9</c:v>
                </c:pt>
                <c:pt idx="125">
                  <c:v>20.6</c:v>
                </c:pt>
                <c:pt idx="126">
                  <c:v>20.6</c:v>
                </c:pt>
                <c:pt idx="127">
                  <c:v>19.8</c:v>
                </c:pt>
                <c:pt idx="128">
                  <c:v>18.8</c:v>
                </c:pt>
                <c:pt idx="129">
                  <c:v>21.5</c:v>
                </c:pt>
                <c:pt idx="130">
                  <c:v>23.2</c:v>
                </c:pt>
                <c:pt idx="131">
                  <c:v>21.5</c:v>
                </c:pt>
                <c:pt idx="132">
                  <c:v>18.899999999999999</c:v>
                </c:pt>
                <c:pt idx="133">
                  <c:v>12.9</c:v>
                </c:pt>
                <c:pt idx="134">
                  <c:v>13.5</c:v>
                </c:pt>
                <c:pt idx="135">
                  <c:v>15.2</c:v>
                </c:pt>
                <c:pt idx="136">
                  <c:v>14.1</c:v>
                </c:pt>
                <c:pt idx="137">
                  <c:v>14.4</c:v>
                </c:pt>
                <c:pt idx="138">
                  <c:v>14.4</c:v>
                </c:pt>
                <c:pt idx="139">
                  <c:v>15.6</c:v>
                </c:pt>
                <c:pt idx="140">
                  <c:v>12.4</c:v>
                </c:pt>
                <c:pt idx="141">
                  <c:v>13.1</c:v>
                </c:pt>
                <c:pt idx="142">
                  <c:v>13.3</c:v>
                </c:pt>
                <c:pt idx="143">
                  <c:v>13.3</c:v>
                </c:pt>
                <c:pt idx="144">
                  <c:v>10.8</c:v>
                </c:pt>
                <c:pt idx="145">
                  <c:v>15.3</c:v>
                </c:pt>
                <c:pt idx="146">
                  <c:v>14.3</c:v>
                </c:pt>
                <c:pt idx="147">
                  <c:v>13.1</c:v>
                </c:pt>
                <c:pt idx="148">
                  <c:v>13.7</c:v>
                </c:pt>
                <c:pt idx="149">
                  <c:v>10.9</c:v>
                </c:pt>
                <c:pt idx="150">
                  <c:v>14.5</c:v>
                </c:pt>
                <c:pt idx="151">
                  <c:v>9.6</c:v>
                </c:pt>
                <c:pt idx="152">
                  <c:v>16.5</c:v>
                </c:pt>
                <c:pt idx="153">
                  <c:v>13.4</c:v>
                </c:pt>
                <c:pt idx="154">
                  <c:v>13.3</c:v>
                </c:pt>
                <c:pt idx="155">
                  <c:v>13.6</c:v>
                </c:pt>
                <c:pt idx="156">
                  <c:v>18.100000000000001</c:v>
                </c:pt>
                <c:pt idx="157">
                  <c:v>18.100000000000001</c:v>
                </c:pt>
                <c:pt idx="158">
                  <c:v>18.399999999999999</c:v>
                </c:pt>
                <c:pt idx="159">
                  <c:v>21.6</c:v>
                </c:pt>
                <c:pt idx="160">
                  <c:v>22.3</c:v>
                </c:pt>
                <c:pt idx="161">
                  <c:v>25.3</c:v>
                </c:pt>
                <c:pt idx="162">
                  <c:v>27.2</c:v>
                </c:pt>
                <c:pt idx="163">
                  <c:v>29.2</c:v>
                </c:pt>
                <c:pt idx="164">
                  <c:v>26.2</c:v>
                </c:pt>
                <c:pt idx="165">
                  <c:v>20.7</c:v>
                </c:pt>
                <c:pt idx="166">
                  <c:v>17</c:v>
                </c:pt>
                <c:pt idx="167">
                  <c:v>15.6</c:v>
                </c:pt>
                <c:pt idx="168">
                  <c:v>21.2</c:v>
                </c:pt>
                <c:pt idx="169">
                  <c:v>25.3</c:v>
                </c:pt>
                <c:pt idx="170">
                  <c:v>23.5</c:v>
                </c:pt>
                <c:pt idx="171">
                  <c:v>20.399999999999999</c:v>
                </c:pt>
                <c:pt idx="172">
                  <c:v>18.2</c:v>
                </c:pt>
                <c:pt idx="173">
                  <c:v>17.7</c:v>
                </c:pt>
                <c:pt idx="174">
                  <c:v>22.3</c:v>
                </c:pt>
                <c:pt idx="175">
                  <c:v>26.5</c:v>
                </c:pt>
                <c:pt idx="176">
                  <c:v>20.8</c:v>
                </c:pt>
                <c:pt idx="177">
                  <c:v>18.5</c:v>
                </c:pt>
                <c:pt idx="178">
                  <c:v>16.3</c:v>
                </c:pt>
                <c:pt idx="179">
                  <c:v>19.3</c:v>
                </c:pt>
                <c:pt idx="180">
                  <c:v>20.100000000000001</c:v>
                </c:pt>
                <c:pt idx="181">
                  <c:v>22</c:v>
                </c:pt>
                <c:pt idx="182">
                  <c:v>26.5</c:v>
                </c:pt>
                <c:pt idx="183">
                  <c:v>26.8</c:v>
                </c:pt>
                <c:pt idx="184">
                  <c:v>27</c:v>
                </c:pt>
                <c:pt idx="185">
                  <c:v>28.5</c:v>
                </c:pt>
                <c:pt idx="186">
                  <c:v>27.1</c:v>
                </c:pt>
                <c:pt idx="187">
                  <c:v>23.9</c:v>
                </c:pt>
                <c:pt idx="188">
                  <c:v>23.1</c:v>
                </c:pt>
                <c:pt idx="189">
                  <c:v>26.3</c:v>
                </c:pt>
                <c:pt idx="190">
                  <c:v>23.7</c:v>
                </c:pt>
                <c:pt idx="191">
                  <c:v>26</c:v>
                </c:pt>
                <c:pt idx="192">
                  <c:v>20.2</c:v>
                </c:pt>
                <c:pt idx="193">
                  <c:v>24.5</c:v>
                </c:pt>
                <c:pt idx="194">
                  <c:v>19.899999999999999</c:v>
                </c:pt>
                <c:pt idx="195">
                  <c:v>23</c:v>
                </c:pt>
                <c:pt idx="196">
                  <c:v>23.7</c:v>
                </c:pt>
                <c:pt idx="197">
                  <c:v>24.5</c:v>
                </c:pt>
                <c:pt idx="198">
                  <c:v>26</c:v>
                </c:pt>
                <c:pt idx="199">
                  <c:v>27</c:v>
                </c:pt>
                <c:pt idx="200">
                  <c:v>31.4</c:v>
                </c:pt>
                <c:pt idx="201">
                  <c:v>26.5</c:v>
                </c:pt>
                <c:pt idx="202">
                  <c:v>24.8</c:v>
                </c:pt>
                <c:pt idx="203">
                  <c:v>27.1</c:v>
                </c:pt>
                <c:pt idx="204">
                  <c:v>25.1</c:v>
                </c:pt>
                <c:pt idx="205">
                  <c:v>26</c:v>
                </c:pt>
                <c:pt idx="206">
                  <c:v>27.5</c:v>
                </c:pt>
                <c:pt idx="207">
                  <c:v>30.9</c:v>
                </c:pt>
                <c:pt idx="208">
                  <c:v>26.6</c:v>
                </c:pt>
                <c:pt idx="209">
                  <c:v>24.9</c:v>
                </c:pt>
                <c:pt idx="210">
                  <c:v>27.3</c:v>
                </c:pt>
                <c:pt idx="211">
                  <c:v>21.9</c:v>
                </c:pt>
                <c:pt idx="212">
                  <c:v>25.4</c:v>
                </c:pt>
                <c:pt idx="213">
                  <c:v>19</c:v>
                </c:pt>
                <c:pt idx="214">
                  <c:v>18.899999999999999</c:v>
                </c:pt>
                <c:pt idx="215">
                  <c:v>21.3</c:v>
                </c:pt>
                <c:pt idx="216">
                  <c:v>23.2</c:v>
                </c:pt>
                <c:pt idx="217">
                  <c:v>24.4</c:v>
                </c:pt>
                <c:pt idx="218">
                  <c:v>23.6</c:v>
                </c:pt>
                <c:pt idx="219">
                  <c:v>19.8</c:v>
                </c:pt>
                <c:pt idx="220">
                  <c:v>19.2</c:v>
                </c:pt>
                <c:pt idx="221">
                  <c:v>19.399999999999999</c:v>
                </c:pt>
                <c:pt idx="222">
                  <c:v>17.399999999999999</c:v>
                </c:pt>
                <c:pt idx="223">
                  <c:v>19.3</c:v>
                </c:pt>
                <c:pt idx="224">
                  <c:v>20</c:v>
                </c:pt>
                <c:pt idx="225">
                  <c:v>14.6</c:v>
                </c:pt>
                <c:pt idx="226">
                  <c:v>18.3</c:v>
                </c:pt>
                <c:pt idx="227">
                  <c:v>19.100000000000001</c:v>
                </c:pt>
                <c:pt idx="228">
                  <c:v>19.899999999999999</c:v>
                </c:pt>
                <c:pt idx="229">
                  <c:v>21.9</c:v>
                </c:pt>
                <c:pt idx="230">
                  <c:v>21.8</c:v>
                </c:pt>
                <c:pt idx="231">
                  <c:v>20.3</c:v>
                </c:pt>
                <c:pt idx="232">
                  <c:v>19</c:v>
                </c:pt>
                <c:pt idx="233">
                  <c:v>18</c:v>
                </c:pt>
                <c:pt idx="234">
                  <c:v>17.5</c:v>
                </c:pt>
                <c:pt idx="235">
                  <c:v>20.5</c:v>
                </c:pt>
                <c:pt idx="236">
                  <c:v>16.899999999999999</c:v>
                </c:pt>
                <c:pt idx="237">
                  <c:v>17.3</c:v>
                </c:pt>
                <c:pt idx="238">
                  <c:v>16.899999999999999</c:v>
                </c:pt>
                <c:pt idx="239">
                  <c:v>16.399999999999999</c:v>
                </c:pt>
                <c:pt idx="240">
                  <c:v>12.7</c:v>
                </c:pt>
                <c:pt idx="241">
                  <c:v>15.3</c:v>
                </c:pt>
                <c:pt idx="242">
                  <c:v>16</c:v>
                </c:pt>
                <c:pt idx="243">
                  <c:v>18.399999999999999</c:v>
                </c:pt>
                <c:pt idx="244">
                  <c:v>21.8</c:v>
                </c:pt>
                <c:pt idx="245">
                  <c:v>18.8</c:v>
                </c:pt>
                <c:pt idx="246">
                  <c:v>18.600000000000001</c:v>
                </c:pt>
                <c:pt idx="247">
                  <c:v>17.899999999999999</c:v>
                </c:pt>
                <c:pt idx="248">
                  <c:v>19.899999999999999</c:v>
                </c:pt>
                <c:pt idx="249">
                  <c:v>16.3</c:v>
                </c:pt>
                <c:pt idx="250">
                  <c:v>16.5</c:v>
                </c:pt>
                <c:pt idx="251">
                  <c:v>16.399999999999999</c:v>
                </c:pt>
                <c:pt idx="252">
                  <c:v>17.8</c:v>
                </c:pt>
                <c:pt idx="253">
                  <c:v>20.2</c:v>
                </c:pt>
                <c:pt idx="254">
                  <c:v>20.5</c:v>
                </c:pt>
                <c:pt idx="255">
                  <c:v>21.2</c:v>
                </c:pt>
                <c:pt idx="256">
                  <c:v>21.6</c:v>
                </c:pt>
                <c:pt idx="257">
                  <c:v>21.5</c:v>
                </c:pt>
                <c:pt idx="258">
                  <c:v>20.5</c:v>
                </c:pt>
                <c:pt idx="259">
                  <c:v>21.2</c:v>
                </c:pt>
                <c:pt idx="260">
                  <c:v>18.7</c:v>
                </c:pt>
                <c:pt idx="261">
                  <c:v>0</c:v>
                </c:pt>
                <c:pt idx="262">
                  <c:v>0</c:v>
                </c:pt>
                <c:pt idx="263">
                  <c:v>0</c:v>
                </c:pt>
                <c:pt idx="264">
                  <c:v>0</c:v>
                </c:pt>
                <c:pt idx="265">
                  <c:v>0</c:v>
                </c:pt>
                <c:pt idx="266">
                  <c:v>0</c:v>
                </c:pt>
                <c:pt idx="267">
                  <c:v>0</c:v>
                </c:pt>
                <c:pt idx="268">
                  <c:v>0</c:v>
                </c:pt>
                <c:pt idx="269">
                  <c:v>0</c:v>
                </c:pt>
                <c:pt idx="270">
                  <c:v>0</c:v>
                </c:pt>
                <c:pt idx="271">
                  <c:v>0</c:v>
                </c:pt>
                <c:pt idx="272">
                  <c:v>0</c:v>
                </c:pt>
                <c:pt idx="273">
                  <c:v>14.6</c:v>
                </c:pt>
                <c:pt idx="274">
                  <c:v>16.899999999999999</c:v>
                </c:pt>
                <c:pt idx="275">
                  <c:v>14.5</c:v>
                </c:pt>
                <c:pt idx="276">
                  <c:v>14.2</c:v>
                </c:pt>
                <c:pt idx="277">
                  <c:v>11.9</c:v>
                </c:pt>
                <c:pt idx="278">
                  <c:v>15.1</c:v>
                </c:pt>
                <c:pt idx="279">
                  <c:v>15.3</c:v>
                </c:pt>
                <c:pt idx="280">
                  <c:v>12.6</c:v>
                </c:pt>
                <c:pt idx="281">
                  <c:v>13.1</c:v>
                </c:pt>
                <c:pt idx="282">
                  <c:v>15.3</c:v>
                </c:pt>
                <c:pt idx="283">
                  <c:v>14.3</c:v>
                </c:pt>
                <c:pt idx="284">
                  <c:v>12.1</c:v>
                </c:pt>
                <c:pt idx="285">
                  <c:v>15</c:v>
                </c:pt>
                <c:pt idx="286">
                  <c:v>11.5</c:v>
                </c:pt>
                <c:pt idx="287">
                  <c:v>8.5</c:v>
                </c:pt>
                <c:pt idx="288">
                  <c:v>11.8</c:v>
                </c:pt>
                <c:pt idx="289">
                  <c:v>10</c:v>
                </c:pt>
                <c:pt idx="290">
                  <c:v>9.6999999999999993</c:v>
                </c:pt>
                <c:pt idx="291">
                  <c:v>12.7</c:v>
                </c:pt>
                <c:pt idx="292">
                  <c:v>12.9</c:v>
                </c:pt>
                <c:pt idx="293">
                  <c:v>15.7</c:v>
                </c:pt>
                <c:pt idx="294">
                  <c:v>15</c:v>
                </c:pt>
                <c:pt idx="295">
                  <c:v>16.600000000000001</c:v>
                </c:pt>
                <c:pt idx="296">
                  <c:v>15.8</c:v>
                </c:pt>
                <c:pt idx="297">
                  <c:v>10.9</c:v>
                </c:pt>
                <c:pt idx="298">
                  <c:v>16.899999999999999</c:v>
                </c:pt>
                <c:pt idx="299">
                  <c:v>13.5</c:v>
                </c:pt>
                <c:pt idx="300">
                  <c:v>11</c:v>
                </c:pt>
                <c:pt idx="301">
                  <c:v>13.6</c:v>
                </c:pt>
                <c:pt idx="302">
                  <c:v>10.1</c:v>
                </c:pt>
                <c:pt idx="303">
                  <c:v>12.8</c:v>
                </c:pt>
                <c:pt idx="304">
                  <c:v>4.4000000000000004</c:v>
                </c:pt>
                <c:pt idx="305">
                  <c:v>4.3</c:v>
                </c:pt>
                <c:pt idx="306">
                  <c:v>4</c:v>
                </c:pt>
                <c:pt idx="307">
                  <c:v>8.3000000000000007</c:v>
                </c:pt>
                <c:pt idx="308">
                  <c:v>11</c:v>
                </c:pt>
                <c:pt idx="309">
                  <c:v>12.7</c:v>
                </c:pt>
                <c:pt idx="310">
                  <c:v>11.4</c:v>
                </c:pt>
                <c:pt idx="311">
                  <c:v>5.7</c:v>
                </c:pt>
                <c:pt idx="312">
                  <c:v>8.6999999999999993</c:v>
                </c:pt>
                <c:pt idx="313">
                  <c:v>9.3000000000000007</c:v>
                </c:pt>
                <c:pt idx="314">
                  <c:v>0</c:v>
                </c:pt>
                <c:pt idx="315">
                  <c:v>6</c:v>
                </c:pt>
                <c:pt idx="316">
                  <c:v>7.8</c:v>
                </c:pt>
                <c:pt idx="317">
                  <c:v>11.6</c:v>
                </c:pt>
                <c:pt idx="318">
                  <c:v>12.8</c:v>
                </c:pt>
                <c:pt idx="319">
                  <c:v>14.5</c:v>
                </c:pt>
                <c:pt idx="320">
                  <c:v>12.9</c:v>
                </c:pt>
                <c:pt idx="321">
                  <c:v>11.9</c:v>
                </c:pt>
                <c:pt idx="322">
                  <c:v>6.2</c:v>
                </c:pt>
                <c:pt idx="323">
                  <c:v>7</c:v>
                </c:pt>
                <c:pt idx="324">
                  <c:v>8</c:v>
                </c:pt>
                <c:pt idx="325">
                  <c:v>5.3</c:v>
                </c:pt>
                <c:pt idx="326">
                  <c:v>6.6</c:v>
                </c:pt>
                <c:pt idx="327">
                  <c:v>10</c:v>
                </c:pt>
                <c:pt idx="328">
                  <c:v>15.2</c:v>
                </c:pt>
                <c:pt idx="329">
                  <c:v>12.3</c:v>
                </c:pt>
                <c:pt idx="330">
                  <c:v>9.6999999999999993</c:v>
                </c:pt>
                <c:pt idx="331">
                  <c:v>10</c:v>
                </c:pt>
                <c:pt idx="332">
                  <c:v>10.5</c:v>
                </c:pt>
                <c:pt idx="333">
                  <c:v>7.1</c:v>
                </c:pt>
                <c:pt idx="334">
                  <c:v>8.9</c:v>
                </c:pt>
                <c:pt idx="335">
                  <c:v>9.8000000000000007</c:v>
                </c:pt>
                <c:pt idx="336">
                  <c:v>10.9</c:v>
                </c:pt>
                <c:pt idx="337">
                  <c:v>8.6</c:v>
                </c:pt>
                <c:pt idx="338">
                  <c:v>13.7</c:v>
                </c:pt>
                <c:pt idx="339">
                  <c:v>11.4</c:v>
                </c:pt>
                <c:pt idx="340">
                  <c:v>8.6</c:v>
                </c:pt>
                <c:pt idx="341">
                  <c:v>10</c:v>
                </c:pt>
                <c:pt idx="342">
                  <c:v>7.9</c:v>
                </c:pt>
                <c:pt idx="343">
                  <c:v>5.3</c:v>
                </c:pt>
                <c:pt idx="344">
                  <c:v>5.4</c:v>
                </c:pt>
                <c:pt idx="345">
                  <c:v>6.5</c:v>
                </c:pt>
                <c:pt idx="346">
                  <c:v>8.6999999999999993</c:v>
                </c:pt>
                <c:pt idx="347">
                  <c:v>11</c:v>
                </c:pt>
                <c:pt idx="348">
                  <c:v>8.4</c:v>
                </c:pt>
                <c:pt idx="349">
                  <c:v>6.8</c:v>
                </c:pt>
                <c:pt idx="350">
                  <c:v>5.4</c:v>
                </c:pt>
                <c:pt idx="351">
                  <c:v>3.5</c:v>
                </c:pt>
                <c:pt idx="352">
                  <c:v>3.3</c:v>
                </c:pt>
                <c:pt idx="353">
                  <c:v>7.8</c:v>
                </c:pt>
                <c:pt idx="354">
                  <c:v>7.7</c:v>
                </c:pt>
                <c:pt idx="355">
                  <c:v>7.2</c:v>
                </c:pt>
                <c:pt idx="356">
                  <c:v>6.4</c:v>
                </c:pt>
                <c:pt idx="357">
                  <c:v>7</c:v>
                </c:pt>
                <c:pt idx="358">
                  <c:v>7.5</c:v>
                </c:pt>
                <c:pt idx="359">
                  <c:v>3.8</c:v>
                </c:pt>
                <c:pt idx="360">
                  <c:v>2.2000000000000002</c:v>
                </c:pt>
                <c:pt idx="361">
                  <c:v>0.8</c:v>
                </c:pt>
                <c:pt idx="362">
                  <c:v>5.9</c:v>
                </c:pt>
                <c:pt idx="363">
                  <c:v>7.8</c:v>
                </c:pt>
                <c:pt idx="364">
                  <c:v>9.4</c:v>
                </c:pt>
                <c:pt idx="365">
                  <c:v>8.6999999999999993</c:v>
                </c:pt>
                <c:pt idx="366">
                  <c:v>0</c:v>
                </c:pt>
                <c:pt idx="367">
                  <c:v>6</c:v>
                </c:pt>
                <c:pt idx="368">
                  <c:v>8.6</c:v>
                </c:pt>
                <c:pt idx="369">
                  <c:v>7.7</c:v>
                </c:pt>
                <c:pt idx="370">
                  <c:v>7.9</c:v>
                </c:pt>
                <c:pt idx="371">
                  <c:v>5.4</c:v>
                </c:pt>
                <c:pt idx="372">
                  <c:v>8.1</c:v>
                </c:pt>
                <c:pt idx="373">
                  <c:v>12.8</c:v>
                </c:pt>
                <c:pt idx="374">
                  <c:v>13.1</c:v>
                </c:pt>
                <c:pt idx="375">
                  <c:v>4.8</c:v>
                </c:pt>
                <c:pt idx="376">
                  <c:v>8.5</c:v>
                </c:pt>
                <c:pt idx="377">
                  <c:v>10.5</c:v>
                </c:pt>
                <c:pt idx="378">
                  <c:v>8.5</c:v>
                </c:pt>
                <c:pt idx="379">
                  <c:v>6.4</c:v>
                </c:pt>
                <c:pt idx="380">
                  <c:v>7.1</c:v>
                </c:pt>
                <c:pt idx="381">
                  <c:v>9.1999999999999993</c:v>
                </c:pt>
                <c:pt idx="382">
                  <c:v>7.1</c:v>
                </c:pt>
                <c:pt idx="383">
                  <c:v>8.4</c:v>
                </c:pt>
                <c:pt idx="384">
                  <c:v>10.9</c:v>
                </c:pt>
                <c:pt idx="385">
                  <c:v>4.5</c:v>
                </c:pt>
                <c:pt idx="386">
                  <c:v>1.3</c:v>
                </c:pt>
                <c:pt idx="387">
                  <c:v>-1.6</c:v>
                </c:pt>
                <c:pt idx="388">
                  <c:v>-1.7</c:v>
                </c:pt>
                <c:pt idx="389">
                  <c:v>-1.2</c:v>
                </c:pt>
                <c:pt idx="390">
                  <c:v>0.2</c:v>
                </c:pt>
                <c:pt idx="391">
                  <c:v>2.5</c:v>
                </c:pt>
                <c:pt idx="392">
                  <c:v>5.4</c:v>
                </c:pt>
                <c:pt idx="393">
                  <c:v>6.4</c:v>
                </c:pt>
                <c:pt idx="394">
                  <c:v>7.4</c:v>
                </c:pt>
                <c:pt idx="395">
                  <c:v>5.8</c:v>
                </c:pt>
                <c:pt idx="396">
                  <c:v>6.7</c:v>
                </c:pt>
                <c:pt idx="397">
                  <c:v>7</c:v>
                </c:pt>
                <c:pt idx="398">
                  <c:v>7.8</c:v>
                </c:pt>
                <c:pt idx="399">
                  <c:v>7</c:v>
                </c:pt>
                <c:pt idx="400">
                  <c:v>5</c:v>
                </c:pt>
                <c:pt idx="401">
                  <c:v>2.7</c:v>
                </c:pt>
                <c:pt idx="402">
                  <c:v>1.5</c:v>
                </c:pt>
                <c:pt idx="403">
                  <c:v>0.3</c:v>
                </c:pt>
                <c:pt idx="404">
                  <c:v>0.4</c:v>
                </c:pt>
                <c:pt idx="405">
                  <c:v>-1.3</c:v>
                </c:pt>
                <c:pt idx="406">
                  <c:v>-2.5</c:v>
                </c:pt>
                <c:pt idx="407">
                  <c:v>4.2</c:v>
                </c:pt>
                <c:pt idx="408">
                  <c:v>5.6</c:v>
                </c:pt>
                <c:pt idx="409">
                  <c:v>7</c:v>
                </c:pt>
                <c:pt idx="410">
                  <c:v>5.2</c:v>
                </c:pt>
                <c:pt idx="411">
                  <c:v>4.2</c:v>
                </c:pt>
                <c:pt idx="412">
                  <c:v>5.6</c:v>
                </c:pt>
                <c:pt idx="413">
                  <c:v>6.3</c:v>
                </c:pt>
                <c:pt idx="414">
                  <c:v>6.5</c:v>
                </c:pt>
                <c:pt idx="415">
                  <c:v>5.3</c:v>
                </c:pt>
                <c:pt idx="416">
                  <c:v>6.6</c:v>
                </c:pt>
                <c:pt idx="417">
                  <c:v>7.2</c:v>
                </c:pt>
                <c:pt idx="418">
                  <c:v>3.2</c:v>
                </c:pt>
                <c:pt idx="419">
                  <c:v>3.1</c:v>
                </c:pt>
                <c:pt idx="420">
                  <c:v>9.1999999999999993</c:v>
                </c:pt>
                <c:pt idx="421">
                  <c:v>6.1</c:v>
                </c:pt>
                <c:pt idx="422">
                  <c:v>6</c:v>
                </c:pt>
                <c:pt idx="423">
                  <c:v>9.3000000000000007</c:v>
                </c:pt>
                <c:pt idx="424">
                  <c:v>7</c:v>
                </c:pt>
                <c:pt idx="425">
                  <c:v>6.4</c:v>
                </c:pt>
                <c:pt idx="426">
                  <c:v>5.0999999999999996</c:v>
                </c:pt>
                <c:pt idx="427">
                  <c:v>6.9</c:v>
                </c:pt>
                <c:pt idx="428">
                  <c:v>7</c:v>
                </c:pt>
                <c:pt idx="429">
                  <c:v>10</c:v>
                </c:pt>
                <c:pt idx="430">
                  <c:v>9.8000000000000007</c:v>
                </c:pt>
                <c:pt idx="431">
                  <c:v>7.3</c:v>
                </c:pt>
                <c:pt idx="432">
                  <c:v>8.9</c:v>
                </c:pt>
                <c:pt idx="433">
                  <c:v>7.8</c:v>
                </c:pt>
                <c:pt idx="434">
                  <c:v>10.9</c:v>
                </c:pt>
                <c:pt idx="435">
                  <c:v>13.9</c:v>
                </c:pt>
                <c:pt idx="436">
                  <c:v>12.1</c:v>
                </c:pt>
                <c:pt idx="437">
                  <c:v>9.8000000000000007</c:v>
                </c:pt>
                <c:pt idx="438">
                  <c:v>6.9</c:v>
                </c:pt>
                <c:pt idx="439">
                  <c:v>9</c:v>
                </c:pt>
                <c:pt idx="440">
                  <c:v>9.8000000000000007</c:v>
                </c:pt>
                <c:pt idx="441">
                  <c:v>6.9</c:v>
                </c:pt>
                <c:pt idx="442">
                  <c:v>3.2</c:v>
                </c:pt>
                <c:pt idx="443">
                  <c:v>6.3</c:v>
                </c:pt>
                <c:pt idx="444">
                  <c:v>5.3</c:v>
                </c:pt>
                <c:pt idx="445">
                  <c:v>4.9000000000000004</c:v>
                </c:pt>
                <c:pt idx="446">
                  <c:v>9</c:v>
                </c:pt>
                <c:pt idx="447">
                  <c:v>11.2</c:v>
                </c:pt>
                <c:pt idx="448">
                  <c:v>12.3</c:v>
                </c:pt>
                <c:pt idx="449">
                  <c:v>12.5</c:v>
                </c:pt>
                <c:pt idx="450">
                  <c:v>13</c:v>
                </c:pt>
                <c:pt idx="451">
                  <c:v>14</c:v>
                </c:pt>
                <c:pt idx="452">
                  <c:v>12.3</c:v>
                </c:pt>
                <c:pt idx="453">
                  <c:v>11.3</c:v>
                </c:pt>
                <c:pt idx="454">
                  <c:v>12.4</c:v>
                </c:pt>
                <c:pt idx="455">
                  <c:v>13.3</c:v>
                </c:pt>
                <c:pt idx="456">
                  <c:v>13.1</c:v>
                </c:pt>
                <c:pt idx="457">
                  <c:v>8.4</c:v>
                </c:pt>
                <c:pt idx="458">
                  <c:v>10.199999999999999</c:v>
                </c:pt>
                <c:pt idx="459">
                  <c:v>9.6</c:v>
                </c:pt>
                <c:pt idx="460">
                  <c:v>9.9</c:v>
                </c:pt>
                <c:pt idx="461">
                  <c:v>10.9</c:v>
                </c:pt>
                <c:pt idx="462">
                  <c:v>11.7</c:v>
                </c:pt>
                <c:pt idx="463">
                  <c:v>9.6999999999999993</c:v>
                </c:pt>
                <c:pt idx="464">
                  <c:v>14</c:v>
                </c:pt>
                <c:pt idx="465">
                  <c:v>15.7</c:v>
                </c:pt>
                <c:pt idx="466">
                  <c:v>14.1</c:v>
                </c:pt>
                <c:pt idx="467">
                  <c:v>19.100000000000001</c:v>
                </c:pt>
                <c:pt idx="468">
                  <c:v>21.2</c:v>
                </c:pt>
                <c:pt idx="469">
                  <c:v>22.3</c:v>
                </c:pt>
                <c:pt idx="470">
                  <c:v>21.8</c:v>
                </c:pt>
                <c:pt idx="471">
                  <c:v>13.7</c:v>
                </c:pt>
                <c:pt idx="472">
                  <c:v>10.6</c:v>
                </c:pt>
                <c:pt idx="473">
                  <c:v>14.6</c:v>
                </c:pt>
                <c:pt idx="474">
                  <c:v>8.6999999999999993</c:v>
                </c:pt>
                <c:pt idx="475">
                  <c:v>9.9</c:v>
                </c:pt>
                <c:pt idx="476">
                  <c:v>15</c:v>
                </c:pt>
                <c:pt idx="477">
                  <c:v>19.5</c:v>
                </c:pt>
                <c:pt idx="478">
                  <c:v>16.8</c:v>
                </c:pt>
                <c:pt idx="479">
                  <c:v>21.7</c:v>
                </c:pt>
                <c:pt idx="480">
                  <c:v>24.8</c:v>
                </c:pt>
                <c:pt idx="481">
                  <c:v>25</c:v>
                </c:pt>
                <c:pt idx="482">
                  <c:v>22.5</c:v>
                </c:pt>
                <c:pt idx="483">
                  <c:v>14</c:v>
                </c:pt>
                <c:pt idx="484">
                  <c:v>18</c:v>
                </c:pt>
                <c:pt idx="485">
                  <c:v>16.2</c:v>
                </c:pt>
                <c:pt idx="486">
                  <c:v>18.3</c:v>
                </c:pt>
                <c:pt idx="487">
                  <c:v>20.5</c:v>
                </c:pt>
                <c:pt idx="488">
                  <c:v>19.7</c:v>
                </c:pt>
                <c:pt idx="489">
                  <c:v>20.8</c:v>
                </c:pt>
                <c:pt idx="490">
                  <c:v>17.2</c:v>
                </c:pt>
                <c:pt idx="491">
                  <c:v>12</c:v>
                </c:pt>
                <c:pt idx="492">
                  <c:v>11.7</c:v>
                </c:pt>
                <c:pt idx="493">
                  <c:v>12.3</c:v>
                </c:pt>
                <c:pt idx="494">
                  <c:v>15.8</c:v>
                </c:pt>
                <c:pt idx="495">
                  <c:v>13.2</c:v>
                </c:pt>
                <c:pt idx="496">
                  <c:v>11.5</c:v>
                </c:pt>
                <c:pt idx="497">
                  <c:v>18.899999999999999</c:v>
                </c:pt>
                <c:pt idx="498">
                  <c:v>20.6</c:v>
                </c:pt>
                <c:pt idx="499">
                  <c:v>14</c:v>
                </c:pt>
                <c:pt idx="500">
                  <c:v>17</c:v>
                </c:pt>
                <c:pt idx="501">
                  <c:v>12.9</c:v>
                </c:pt>
                <c:pt idx="502">
                  <c:v>17.3</c:v>
                </c:pt>
                <c:pt idx="503">
                  <c:v>17.100000000000001</c:v>
                </c:pt>
                <c:pt idx="504">
                  <c:v>18.399999999999999</c:v>
                </c:pt>
                <c:pt idx="505">
                  <c:v>24.3</c:v>
                </c:pt>
                <c:pt idx="506">
                  <c:v>18.399999999999999</c:v>
                </c:pt>
                <c:pt idx="507">
                  <c:v>18.899999999999999</c:v>
                </c:pt>
                <c:pt idx="508">
                  <c:v>22.8</c:v>
                </c:pt>
                <c:pt idx="509">
                  <c:v>19.399999999999999</c:v>
                </c:pt>
                <c:pt idx="510">
                  <c:v>14.8</c:v>
                </c:pt>
                <c:pt idx="511">
                  <c:v>18</c:v>
                </c:pt>
                <c:pt idx="512">
                  <c:v>19.5</c:v>
                </c:pt>
                <c:pt idx="513">
                  <c:v>15.4</c:v>
                </c:pt>
                <c:pt idx="514">
                  <c:v>16.3</c:v>
                </c:pt>
                <c:pt idx="515">
                  <c:v>21.3</c:v>
                </c:pt>
                <c:pt idx="516">
                  <c:v>20.7</c:v>
                </c:pt>
                <c:pt idx="517">
                  <c:v>19</c:v>
                </c:pt>
                <c:pt idx="518">
                  <c:v>19.2</c:v>
                </c:pt>
                <c:pt idx="519">
                  <c:v>16.8</c:v>
                </c:pt>
                <c:pt idx="520">
                  <c:v>20</c:v>
                </c:pt>
                <c:pt idx="521">
                  <c:v>19.5</c:v>
                </c:pt>
                <c:pt idx="522">
                  <c:v>26.5</c:v>
                </c:pt>
                <c:pt idx="523">
                  <c:v>28.7</c:v>
                </c:pt>
                <c:pt idx="524">
                  <c:v>27.6</c:v>
                </c:pt>
                <c:pt idx="525">
                  <c:v>28.4</c:v>
                </c:pt>
                <c:pt idx="526">
                  <c:v>27.9</c:v>
                </c:pt>
                <c:pt idx="527">
                  <c:v>24.3</c:v>
                </c:pt>
                <c:pt idx="528">
                  <c:v>19.7</c:v>
                </c:pt>
                <c:pt idx="529">
                  <c:v>23.2</c:v>
                </c:pt>
                <c:pt idx="530">
                  <c:v>16.3</c:v>
                </c:pt>
                <c:pt idx="531">
                  <c:v>15.2</c:v>
                </c:pt>
                <c:pt idx="532">
                  <c:v>18.5</c:v>
                </c:pt>
                <c:pt idx="533">
                  <c:v>18.5</c:v>
                </c:pt>
                <c:pt idx="534">
                  <c:v>21.3</c:v>
                </c:pt>
                <c:pt idx="535">
                  <c:v>27.7</c:v>
                </c:pt>
                <c:pt idx="536">
                  <c:v>18.2</c:v>
                </c:pt>
                <c:pt idx="537">
                  <c:v>21.5</c:v>
                </c:pt>
                <c:pt idx="538">
                  <c:v>19.100000000000001</c:v>
                </c:pt>
                <c:pt idx="539">
                  <c:v>21.1</c:v>
                </c:pt>
                <c:pt idx="540">
                  <c:v>25.2</c:v>
                </c:pt>
                <c:pt idx="541">
                  <c:v>17</c:v>
                </c:pt>
                <c:pt idx="542">
                  <c:v>13.1</c:v>
                </c:pt>
                <c:pt idx="543">
                  <c:v>15.8</c:v>
                </c:pt>
                <c:pt idx="544">
                  <c:v>16.2</c:v>
                </c:pt>
                <c:pt idx="545">
                  <c:v>18.899999999999999</c:v>
                </c:pt>
                <c:pt idx="546">
                  <c:v>19.5</c:v>
                </c:pt>
                <c:pt idx="547">
                  <c:v>20.7</c:v>
                </c:pt>
                <c:pt idx="548">
                  <c:v>19.600000000000001</c:v>
                </c:pt>
                <c:pt idx="549">
                  <c:v>17.5</c:v>
                </c:pt>
                <c:pt idx="550">
                  <c:v>18.5</c:v>
                </c:pt>
                <c:pt idx="551">
                  <c:v>18.2</c:v>
                </c:pt>
                <c:pt idx="552">
                  <c:v>17.3</c:v>
                </c:pt>
                <c:pt idx="553">
                  <c:v>20.9</c:v>
                </c:pt>
                <c:pt idx="554">
                  <c:v>20</c:v>
                </c:pt>
                <c:pt idx="555">
                  <c:v>17</c:v>
                </c:pt>
                <c:pt idx="556">
                  <c:v>14</c:v>
                </c:pt>
                <c:pt idx="557">
                  <c:v>15.7</c:v>
                </c:pt>
                <c:pt idx="558">
                  <c:v>19</c:v>
                </c:pt>
                <c:pt idx="559">
                  <c:v>28.5</c:v>
                </c:pt>
                <c:pt idx="560">
                  <c:v>25.7</c:v>
                </c:pt>
                <c:pt idx="561">
                  <c:v>30.9</c:v>
                </c:pt>
                <c:pt idx="562">
                  <c:v>23.8</c:v>
                </c:pt>
                <c:pt idx="563">
                  <c:v>25.3</c:v>
                </c:pt>
                <c:pt idx="564">
                  <c:v>23</c:v>
                </c:pt>
                <c:pt idx="565">
                  <c:v>23</c:v>
                </c:pt>
                <c:pt idx="566">
                  <c:v>22.8</c:v>
                </c:pt>
                <c:pt idx="567">
                  <c:v>15.5</c:v>
                </c:pt>
                <c:pt idx="568">
                  <c:v>19</c:v>
                </c:pt>
                <c:pt idx="569">
                  <c:v>20.5</c:v>
                </c:pt>
                <c:pt idx="570">
                  <c:v>19</c:v>
                </c:pt>
                <c:pt idx="571">
                  <c:v>23.5</c:v>
                </c:pt>
                <c:pt idx="572">
                  <c:v>20.3</c:v>
                </c:pt>
                <c:pt idx="573">
                  <c:v>20</c:v>
                </c:pt>
                <c:pt idx="574">
                  <c:v>16.7</c:v>
                </c:pt>
                <c:pt idx="575">
                  <c:v>13.5</c:v>
                </c:pt>
                <c:pt idx="576">
                  <c:v>15.8</c:v>
                </c:pt>
                <c:pt idx="577">
                  <c:v>18.8</c:v>
                </c:pt>
                <c:pt idx="578">
                  <c:v>18.5</c:v>
                </c:pt>
                <c:pt idx="579">
                  <c:v>18.2</c:v>
                </c:pt>
                <c:pt idx="580">
                  <c:v>21.5</c:v>
                </c:pt>
                <c:pt idx="581">
                  <c:v>25.7</c:v>
                </c:pt>
                <c:pt idx="582">
                  <c:v>24.9</c:v>
                </c:pt>
                <c:pt idx="583">
                  <c:v>24.6</c:v>
                </c:pt>
                <c:pt idx="584">
                  <c:v>20.100000000000001</c:v>
                </c:pt>
                <c:pt idx="585">
                  <c:v>22.3</c:v>
                </c:pt>
                <c:pt idx="586">
                  <c:v>21.1</c:v>
                </c:pt>
                <c:pt idx="587">
                  <c:v>17.100000000000001</c:v>
                </c:pt>
                <c:pt idx="588">
                  <c:v>20.2</c:v>
                </c:pt>
                <c:pt idx="589">
                  <c:v>22.3</c:v>
                </c:pt>
                <c:pt idx="590">
                  <c:v>22.3</c:v>
                </c:pt>
                <c:pt idx="591">
                  <c:v>21</c:v>
                </c:pt>
                <c:pt idx="592">
                  <c:v>20.6</c:v>
                </c:pt>
                <c:pt idx="593">
                  <c:v>17.2</c:v>
                </c:pt>
                <c:pt idx="594">
                  <c:v>18.600000000000001</c:v>
                </c:pt>
                <c:pt idx="595">
                  <c:v>17.899999999999999</c:v>
                </c:pt>
                <c:pt idx="596">
                  <c:v>21.9</c:v>
                </c:pt>
                <c:pt idx="597">
                  <c:v>18.399999999999999</c:v>
                </c:pt>
                <c:pt idx="598">
                  <c:v>21.5</c:v>
                </c:pt>
                <c:pt idx="599">
                  <c:v>20.100000000000001</c:v>
                </c:pt>
                <c:pt idx="600">
                  <c:v>20.3</c:v>
                </c:pt>
                <c:pt idx="601">
                  <c:v>20.100000000000001</c:v>
                </c:pt>
                <c:pt idx="602">
                  <c:v>20.3</c:v>
                </c:pt>
                <c:pt idx="603">
                  <c:v>16.5</c:v>
                </c:pt>
                <c:pt idx="604">
                  <c:v>15.3</c:v>
                </c:pt>
                <c:pt idx="605">
                  <c:v>15.4</c:v>
                </c:pt>
                <c:pt idx="606">
                  <c:v>16.2</c:v>
                </c:pt>
                <c:pt idx="607">
                  <c:v>15.5</c:v>
                </c:pt>
                <c:pt idx="608">
                  <c:v>16</c:v>
                </c:pt>
                <c:pt idx="609">
                  <c:v>17.399999999999999</c:v>
                </c:pt>
                <c:pt idx="610">
                  <c:v>14.8</c:v>
                </c:pt>
                <c:pt idx="611">
                  <c:v>14.5</c:v>
                </c:pt>
                <c:pt idx="612">
                  <c:v>14.9</c:v>
                </c:pt>
                <c:pt idx="613">
                  <c:v>17</c:v>
                </c:pt>
                <c:pt idx="614">
                  <c:v>16.8</c:v>
                </c:pt>
                <c:pt idx="615">
                  <c:v>16.8</c:v>
                </c:pt>
                <c:pt idx="616">
                  <c:v>16.7</c:v>
                </c:pt>
                <c:pt idx="617">
                  <c:v>13.6</c:v>
                </c:pt>
                <c:pt idx="618">
                  <c:v>15.3</c:v>
                </c:pt>
                <c:pt idx="619">
                  <c:v>14.6</c:v>
                </c:pt>
                <c:pt idx="620">
                  <c:v>15.2</c:v>
                </c:pt>
                <c:pt idx="621">
                  <c:v>16</c:v>
                </c:pt>
                <c:pt idx="622">
                  <c:v>13.9</c:v>
                </c:pt>
                <c:pt idx="623">
                  <c:v>17.2</c:v>
                </c:pt>
                <c:pt idx="624">
                  <c:v>15.7</c:v>
                </c:pt>
                <c:pt idx="625">
                  <c:v>12.7</c:v>
                </c:pt>
                <c:pt idx="626">
                  <c:v>13</c:v>
                </c:pt>
                <c:pt idx="627">
                  <c:v>13.8</c:v>
                </c:pt>
                <c:pt idx="628">
                  <c:v>17.5</c:v>
                </c:pt>
                <c:pt idx="629">
                  <c:v>16.399999999999999</c:v>
                </c:pt>
                <c:pt idx="630">
                  <c:v>18.399999999999999</c:v>
                </c:pt>
                <c:pt idx="631">
                  <c:v>20.399999999999999</c:v>
                </c:pt>
                <c:pt idx="632">
                  <c:v>14.6</c:v>
                </c:pt>
                <c:pt idx="633">
                  <c:v>13.3</c:v>
                </c:pt>
                <c:pt idx="634">
                  <c:v>15.3</c:v>
                </c:pt>
                <c:pt idx="635">
                  <c:v>14.2</c:v>
                </c:pt>
                <c:pt idx="636">
                  <c:v>15.5</c:v>
                </c:pt>
                <c:pt idx="637">
                  <c:v>14.5</c:v>
                </c:pt>
                <c:pt idx="638">
                  <c:v>14.1</c:v>
                </c:pt>
                <c:pt idx="639">
                  <c:v>12.4</c:v>
                </c:pt>
                <c:pt idx="640">
                  <c:v>12.8</c:v>
                </c:pt>
                <c:pt idx="641">
                  <c:v>12.9</c:v>
                </c:pt>
                <c:pt idx="642">
                  <c:v>12.5</c:v>
                </c:pt>
                <c:pt idx="643">
                  <c:v>11</c:v>
                </c:pt>
                <c:pt idx="644">
                  <c:v>12</c:v>
                </c:pt>
                <c:pt idx="645">
                  <c:v>12</c:v>
                </c:pt>
                <c:pt idx="646">
                  <c:v>11.8</c:v>
                </c:pt>
                <c:pt idx="647">
                  <c:v>10.3</c:v>
                </c:pt>
                <c:pt idx="648">
                  <c:v>11.8</c:v>
                </c:pt>
                <c:pt idx="649">
                  <c:v>13.4</c:v>
                </c:pt>
                <c:pt idx="650">
                  <c:v>9.4</c:v>
                </c:pt>
                <c:pt idx="651">
                  <c:v>9.9</c:v>
                </c:pt>
                <c:pt idx="652">
                  <c:v>10.8</c:v>
                </c:pt>
                <c:pt idx="653">
                  <c:v>14.8</c:v>
                </c:pt>
                <c:pt idx="654">
                  <c:v>14.8</c:v>
                </c:pt>
                <c:pt idx="655">
                  <c:v>8.9</c:v>
                </c:pt>
                <c:pt idx="656">
                  <c:v>7.7</c:v>
                </c:pt>
                <c:pt idx="657">
                  <c:v>7.8</c:v>
                </c:pt>
                <c:pt idx="658">
                  <c:v>8.6999999999999993</c:v>
                </c:pt>
                <c:pt idx="659">
                  <c:v>4.5999999999999996</c:v>
                </c:pt>
                <c:pt idx="660">
                  <c:v>7.1</c:v>
                </c:pt>
                <c:pt idx="661">
                  <c:v>10.3</c:v>
                </c:pt>
                <c:pt idx="662">
                  <c:v>9.8000000000000007</c:v>
                </c:pt>
                <c:pt idx="663">
                  <c:v>9.3000000000000007</c:v>
                </c:pt>
                <c:pt idx="664">
                  <c:v>10.1</c:v>
                </c:pt>
                <c:pt idx="665">
                  <c:v>11.3</c:v>
                </c:pt>
                <c:pt idx="666">
                  <c:v>8.8000000000000007</c:v>
                </c:pt>
                <c:pt idx="667">
                  <c:v>10.3</c:v>
                </c:pt>
                <c:pt idx="668">
                  <c:v>9.8000000000000007</c:v>
                </c:pt>
                <c:pt idx="669">
                  <c:v>16</c:v>
                </c:pt>
                <c:pt idx="670">
                  <c:v>10</c:v>
                </c:pt>
                <c:pt idx="671">
                  <c:v>12.2</c:v>
                </c:pt>
                <c:pt idx="672">
                  <c:v>9.1</c:v>
                </c:pt>
                <c:pt idx="673">
                  <c:v>5</c:v>
                </c:pt>
                <c:pt idx="674">
                  <c:v>7</c:v>
                </c:pt>
                <c:pt idx="675">
                  <c:v>11</c:v>
                </c:pt>
                <c:pt idx="676">
                  <c:v>7</c:v>
                </c:pt>
                <c:pt idx="677">
                  <c:v>5</c:v>
                </c:pt>
                <c:pt idx="678">
                  <c:v>5.8</c:v>
                </c:pt>
                <c:pt idx="679">
                  <c:v>3.8</c:v>
                </c:pt>
                <c:pt idx="680">
                  <c:v>7</c:v>
                </c:pt>
                <c:pt idx="681">
                  <c:v>7</c:v>
                </c:pt>
                <c:pt idx="682">
                  <c:v>12</c:v>
                </c:pt>
                <c:pt idx="683">
                  <c:v>3</c:v>
                </c:pt>
                <c:pt idx="684">
                  <c:v>2</c:v>
                </c:pt>
                <c:pt idx="685">
                  <c:v>6.6</c:v>
                </c:pt>
                <c:pt idx="686">
                  <c:v>6.6</c:v>
                </c:pt>
                <c:pt idx="687">
                  <c:v>3</c:v>
                </c:pt>
                <c:pt idx="688">
                  <c:v>4.2</c:v>
                </c:pt>
                <c:pt idx="689">
                  <c:v>5</c:v>
                </c:pt>
                <c:pt idx="690">
                  <c:v>6</c:v>
                </c:pt>
                <c:pt idx="691">
                  <c:v>8</c:v>
                </c:pt>
                <c:pt idx="692">
                  <c:v>2.7</c:v>
                </c:pt>
                <c:pt idx="693">
                  <c:v>6.3</c:v>
                </c:pt>
                <c:pt idx="694">
                  <c:v>4</c:v>
                </c:pt>
                <c:pt idx="695">
                  <c:v>2.5</c:v>
                </c:pt>
                <c:pt idx="696">
                  <c:v>3.9</c:v>
                </c:pt>
                <c:pt idx="697">
                  <c:v>5.5</c:v>
                </c:pt>
                <c:pt idx="698">
                  <c:v>7.1</c:v>
                </c:pt>
                <c:pt idx="699">
                  <c:v>9.3000000000000007</c:v>
                </c:pt>
                <c:pt idx="700">
                  <c:v>8.1</c:v>
                </c:pt>
                <c:pt idx="701">
                  <c:v>8.5</c:v>
                </c:pt>
                <c:pt idx="702">
                  <c:v>6</c:v>
                </c:pt>
                <c:pt idx="703">
                  <c:v>10.8</c:v>
                </c:pt>
                <c:pt idx="704">
                  <c:v>9.6</c:v>
                </c:pt>
                <c:pt idx="705">
                  <c:v>9.1999999999999993</c:v>
                </c:pt>
                <c:pt idx="706">
                  <c:v>6.4</c:v>
                </c:pt>
                <c:pt idx="707">
                  <c:v>7.7</c:v>
                </c:pt>
                <c:pt idx="708">
                  <c:v>4.4000000000000004</c:v>
                </c:pt>
                <c:pt idx="709">
                  <c:v>5.6</c:v>
                </c:pt>
                <c:pt idx="710">
                  <c:v>4.5</c:v>
                </c:pt>
                <c:pt idx="711">
                  <c:v>4</c:v>
                </c:pt>
                <c:pt idx="712">
                  <c:v>3.1</c:v>
                </c:pt>
                <c:pt idx="713">
                  <c:v>4</c:v>
                </c:pt>
                <c:pt idx="714">
                  <c:v>-1.7</c:v>
                </c:pt>
                <c:pt idx="715">
                  <c:v>2.1</c:v>
                </c:pt>
                <c:pt idx="716">
                  <c:v>1.1000000000000001</c:v>
                </c:pt>
                <c:pt idx="717">
                  <c:v>1</c:v>
                </c:pt>
                <c:pt idx="718">
                  <c:v>1</c:v>
                </c:pt>
                <c:pt idx="719">
                  <c:v>-3</c:v>
                </c:pt>
                <c:pt idx="720">
                  <c:v>-4.5</c:v>
                </c:pt>
                <c:pt idx="721">
                  <c:v>0.6</c:v>
                </c:pt>
                <c:pt idx="722">
                  <c:v>-0.4</c:v>
                </c:pt>
                <c:pt idx="723">
                  <c:v>2.6</c:v>
                </c:pt>
                <c:pt idx="724">
                  <c:v>3.2</c:v>
                </c:pt>
                <c:pt idx="725">
                  <c:v>4.0999999999999996</c:v>
                </c:pt>
                <c:pt idx="726">
                  <c:v>8.1</c:v>
                </c:pt>
                <c:pt idx="727">
                  <c:v>5.3</c:v>
                </c:pt>
                <c:pt idx="728">
                  <c:v>6</c:v>
                </c:pt>
                <c:pt idx="729">
                  <c:v>3</c:v>
                </c:pt>
                <c:pt idx="730">
                  <c:v>0.8</c:v>
                </c:pt>
                <c:pt idx="731">
                  <c:v>1</c:v>
                </c:pt>
                <c:pt idx="732">
                  <c:v>-3</c:v>
                </c:pt>
                <c:pt idx="733">
                  <c:v>-4.5</c:v>
                </c:pt>
                <c:pt idx="734">
                  <c:v>1.8</c:v>
                </c:pt>
                <c:pt idx="735">
                  <c:v>4.5</c:v>
                </c:pt>
                <c:pt idx="736">
                  <c:v>4.3</c:v>
                </c:pt>
                <c:pt idx="737">
                  <c:v>6.1</c:v>
                </c:pt>
                <c:pt idx="738">
                  <c:v>6</c:v>
                </c:pt>
                <c:pt idx="739">
                  <c:v>6.4</c:v>
                </c:pt>
                <c:pt idx="740">
                  <c:v>9.6</c:v>
                </c:pt>
                <c:pt idx="741">
                  <c:v>8.6999999999999993</c:v>
                </c:pt>
                <c:pt idx="742">
                  <c:v>6.6</c:v>
                </c:pt>
                <c:pt idx="743">
                  <c:v>4.2</c:v>
                </c:pt>
                <c:pt idx="744">
                  <c:v>9.5</c:v>
                </c:pt>
                <c:pt idx="745">
                  <c:v>9.8000000000000007</c:v>
                </c:pt>
                <c:pt idx="746">
                  <c:v>7</c:v>
                </c:pt>
                <c:pt idx="747">
                  <c:v>8.1</c:v>
                </c:pt>
                <c:pt idx="748">
                  <c:v>10.3</c:v>
                </c:pt>
                <c:pt idx="749">
                  <c:v>7.5</c:v>
                </c:pt>
                <c:pt idx="750">
                  <c:v>8</c:v>
                </c:pt>
                <c:pt idx="751">
                  <c:v>2</c:v>
                </c:pt>
                <c:pt idx="752">
                  <c:v>4.8</c:v>
                </c:pt>
                <c:pt idx="753">
                  <c:v>8.8000000000000007</c:v>
                </c:pt>
                <c:pt idx="754">
                  <c:v>6.7</c:v>
                </c:pt>
                <c:pt idx="755">
                  <c:v>8.9</c:v>
                </c:pt>
                <c:pt idx="756">
                  <c:v>8.6</c:v>
                </c:pt>
                <c:pt idx="757">
                  <c:v>8.5</c:v>
                </c:pt>
                <c:pt idx="758">
                  <c:v>6.9</c:v>
                </c:pt>
                <c:pt idx="759">
                  <c:v>6.1</c:v>
                </c:pt>
                <c:pt idx="760">
                  <c:v>3.5</c:v>
                </c:pt>
                <c:pt idx="761">
                  <c:v>6.1</c:v>
                </c:pt>
                <c:pt idx="762">
                  <c:v>2</c:v>
                </c:pt>
                <c:pt idx="763">
                  <c:v>3.6</c:v>
                </c:pt>
                <c:pt idx="764">
                  <c:v>3.5</c:v>
                </c:pt>
                <c:pt idx="765">
                  <c:v>5.2</c:v>
                </c:pt>
                <c:pt idx="766">
                  <c:v>8.3000000000000007</c:v>
                </c:pt>
                <c:pt idx="767">
                  <c:v>6.8</c:v>
                </c:pt>
                <c:pt idx="768">
                  <c:v>9</c:v>
                </c:pt>
                <c:pt idx="769">
                  <c:v>8.1</c:v>
                </c:pt>
                <c:pt idx="770">
                  <c:v>6.7</c:v>
                </c:pt>
                <c:pt idx="771">
                  <c:v>5.3</c:v>
                </c:pt>
                <c:pt idx="772">
                  <c:v>4.0999999999999996</c:v>
                </c:pt>
                <c:pt idx="773">
                  <c:v>3.9</c:v>
                </c:pt>
                <c:pt idx="774">
                  <c:v>4.9000000000000004</c:v>
                </c:pt>
                <c:pt idx="775">
                  <c:v>2</c:v>
                </c:pt>
                <c:pt idx="776">
                  <c:v>0.8</c:v>
                </c:pt>
                <c:pt idx="777">
                  <c:v>1.8</c:v>
                </c:pt>
                <c:pt idx="778">
                  <c:v>6.4</c:v>
                </c:pt>
                <c:pt idx="779">
                  <c:v>5.0999999999999996</c:v>
                </c:pt>
                <c:pt idx="780">
                  <c:v>5.4</c:v>
                </c:pt>
                <c:pt idx="781">
                  <c:v>6.6</c:v>
                </c:pt>
                <c:pt idx="782">
                  <c:v>10.7</c:v>
                </c:pt>
                <c:pt idx="783">
                  <c:v>8.8000000000000007</c:v>
                </c:pt>
                <c:pt idx="784">
                  <c:v>9.1</c:v>
                </c:pt>
                <c:pt idx="785">
                  <c:v>7.7</c:v>
                </c:pt>
                <c:pt idx="786">
                  <c:v>11.3</c:v>
                </c:pt>
                <c:pt idx="787">
                  <c:v>7.2</c:v>
                </c:pt>
                <c:pt idx="788">
                  <c:v>8.1</c:v>
                </c:pt>
                <c:pt idx="789">
                  <c:v>9.3000000000000007</c:v>
                </c:pt>
                <c:pt idx="790">
                  <c:v>7.2</c:v>
                </c:pt>
                <c:pt idx="791">
                  <c:v>7.8</c:v>
                </c:pt>
                <c:pt idx="792">
                  <c:v>5.6</c:v>
                </c:pt>
                <c:pt idx="793">
                  <c:v>3.7</c:v>
                </c:pt>
                <c:pt idx="794">
                  <c:v>3.9</c:v>
                </c:pt>
                <c:pt idx="795">
                  <c:v>6.4</c:v>
                </c:pt>
                <c:pt idx="796">
                  <c:v>8.3000000000000007</c:v>
                </c:pt>
                <c:pt idx="797">
                  <c:v>9.8000000000000007</c:v>
                </c:pt>
                <c:pt idx="798">
                  <c:v>10</c:v>
                </c:pt>
                <c:pt idx="799">
                  <c:v>11.8</c:v>
                </c:pt>
                <c:pt idx="800">
                  <c:v>9.6999999999999993</c:v>
                </c:pt>
                <c:pt idx="801">
                  <c:v>6.7</c:v>
                </c:pt>
                <c:pt idx="802">
                  <c:v>8.8000000000000007</c:v>
                </c:pt>
                <c:pt idx="803">
                  <c:v>7.6</c:v>
                </c:pt>
                <c:pt idx="804">
                  <c:v>9.1</c:v>
                </c:pt>
                <c:pt idx="805">
                  <c:v>7.8</c:v>
                </c:pt>
                <c:pt idx="806">
                  <c:v>5.0999999999999996</c:v>
                </c:pt>
                <c:pt idx="807">
                  <c:v>7</c:v>
                </c:pt>
                <c:pt idx="808">
                  <c:v>6.9</c:v>
                </c:pt>
                <c:pt idx="809">
                  <c:v>4.9000000000000004</c:v>
                </c:pt>
                <c:pt idx="810">
                  <c:v>7.8</c:v>
                </c:pt>
                <c:pt idx="811">
                  <c:v>1.1000000000000001</c:v>
                </c:pt>
                <c:pt idx="812">
                  <c:v>2.1</c:v>
                </c:pt>
                <c:pt idx="813">
                  <c:v>2.8</c:v>
                </c:pt>
                <c:pt idx="814">
                  <c:v>3.8</c:v>
                </c:pt>
                <c:pt idx="815">
                  <c:v>5.4</c:v>
                </c:pt>
                <c:pt idx="816">
                  <c:v>6.1</c:v>
                </c:pt>
                <c:pt idx="817">
                  <c:v>11.1</c:v>
                </c:pt>
                <c:pt idx="818">
                  <c:v>5.5</c:v>
                </c:pt>
                <c:pt idx="819">
                  <c:v>13.3</c:v>
                </c:pt>
                <c:pt idx="820">
                  <c:v>12.7</c:v>
                </c:pt>
                <c:pt idx="821">
                  <c:v>12.9</c:v>
                </c:pt>
                <c:pt idx="822">
                  <c:v>8.3000000000000007</c:v>
                </c:pt>
                <c:pt idx="823">
                  <c:v>8.1</c:v>
                </c:pt>
                <c:pt idx="824">
                  <c:v>8.5</c:v>
                </c:pt>
                <c:pt idx="825">
                  <c:v>5.6</c:v>
                </c:pt>
                <c:pt idx="826">
                  <c:v>6.2</c:v>
                </c:pt>
                <c:pt idx="827">
                  <c:v>7.8</c:v>
                </c:pt>
                <c:pt idx="828">
                  <c:v>9.4</c:v>
                </c:pt>
                <c:pt idx="829">
                  <c:v>6.3</c:v>
                </c:pt>
                <c:pt idx="830">
                  <c:v>10.199999999999999</c:v>
                </c:pt>
                <c:pt idx="831">
                  <c:v>6.5</c:v>
                </c:pt>
                <c:pt idx="832">
                  <c:v>12</c:v>
                </c:pt>
                <c:pt idx="833">
                  <c:v>13.9</c:v>
                </c:pt>
                <c:pt idx="834">
                  <c:v>10.9</c:v>
                </c:pt>
                <c:pt idx="835">
                  <c:v>10.199999999999999</c:v>
                </c:pt>
                <c:pt idx="836">
                  <c:v>9.6</c:v>
                </c:pt>
                <c:pt idx="837">
                  <c:v>7.6</c:v>
                </c:pt>
                <c:pt idx="838">
                  <c:v>6.4</c:v>
                </c:pt>
                <c:pt idx="839">
                  <c:v>7.5</c:v>
                </c:pt>
                <c:pt idx="840">
                  <c:v>10.9</c:v>
                </c:pt>
                <c:pt idx="841">
                  <c:v>14.9</c:v>
                </c:pt>
                <c:pt idx="842">
                  <c:v>14.3</c:v>
                </c:pt>
                <c:pt idx="843">
                  <c:v>15</c:v>
                </c:pt>
                <c:pt idx="844">
                  <c:v>18.600000000000001</c:v>
                </c:pt>
                <c:pt idx="845">
                  <c:v>14.4</c:v>
                </c:pt>
                <c:pt idx="846">
                  <c:v>16.600000000000001</c:v>
                </c:pt>
                <c:pt idx="847">
                  <c:v>21.1</c:v>
                </c:pt>
                <c:pt idx="848">
                  <c:v>21.7</c:v>
                </c:pt>
                <c:pt idx="849">
                  <c:v>12</c:v>
                </c:pt>
                <c:pt idx="850">
                  <c:v>16.8</c:v>
                </c:pt>
                <c:pt idx="851">
                  <c:v>15.6</c:v>
                </c:pt>
                <c:pt idx="852">
                  <c:v>16</c:v>
                </c:pt>
                <c:pt idx="853">
                  <c:v>15.8</c:v>
                </c:pt>
                <c:pt idx="854">
                  <c:v>18.5</c:v>
                </c:pt>
                <c:pt idx="855">
                  <c:v>19.3</c:v>
                </c:pt>
                <c:pt idx="856">
                  <c:v>20.9</c:v>
                </c:pt>
                <c:pt idx="857">
                  <c:v>20</c:v>
                </c:pt>
                <c:pt idx="858">
                  <c:v>22</c:v>
                </c:pt>
                <c:pt idx="859">
                  <c:v>23.4</c:v>
                </c:pt>
                <c:pt idx="860">
                  <c:v>24</c:v>
                </c:pt>
                <c:pt idx="861">
                  <c:v>25</c:v>
                </c:pt>
                <c:pt idx="862">
                  <c:v>25</c:v>
                </c:pt>
                <c:pt idx="863">
                  <c:v>18</c:v>
                </c:pt>
                <c:pt idx="864">
                  <c:v>18</c:v>
                </c:pt>
                <c:pt idx="865">
                  <c:v>22</c:v>
                </c:pt>
                <c:pt idx="866">
                  <c:v>21</c:v>
                </c:pt>
                <c:pt idx="867">
                  <c:v>13</c:v>
                </c:pt>
                <c:pt idx="868">
                  <c:v>15.5</c:v>
                </c:pt>
                <c:pt idx="869">
                  <c:v>15</c:v>
                </c:pt>
                <c:pt idx="870">
                  <c:v>16</c:v>
                </c:pt>
                <c:pt idx="871">
                  <c:v>16</c:v>
                </c:pt>
                <c:pt idx="872">
                  <c:v>17</c:v>
                </c:pt>
                <c:pt idx="873">
                  <c:v>0</c:v>
                </c:pt>
                <c:pt idx="874">
                  <c:v>0</c:v>
                </c:pt>
                <c:pt idx="875">
                  <c:v>18</c:v>
                </c:pt>
                <c:pt idx="876">
                  <c:v>16</c:v>
                </c:pt>
                <c:pt idx="877">
                  <c:v>18</c:v>
                </c:pt>
                <c:pt idx="878">
                  <c:v>23</c:v>
                </c:pt>
                <c:pt idx="879">
                  <c:v>23.5</c:v>
                </c:pt>
                <c:pt idx="880">
                  <c:v>27</c:v>
                </c:pt>
                <c:pt idx="881">
                  <c:v>28</c:v>
                </c:pt>
                <c:pt idx="882">
                  <c:v>29.7</c:v>
                </c:pt>
                <c:pt idx="883">
                  <c:v>29.7</c:v>
                </c:pt>
                <c:pt idx="884">
                  <c:v>29</c:v>
                </c:pt>
                <c:pt idx="885">
                  <c:v>24</c:v>
                </c:pt>
                <c:pt idx="886">
                  <c:v>24</c:v>
                </c:pt>
                <c:pt idx="887">
                  <c:v>24</c:v>
                </c:pt>
                <c:pt idx="888">
                  <c:v>24</c:v>
                </c:pt>
                <c:pt idx="889">
                  <c:v>27</c:v>
                </c:pt>
                <c:pt idx="890">
                  <c:v>25</c:v>
                </c:pt>
                <c:pt idx="891">
                  <c:v>23</c:v>
                </c:pt>
                <c:pt idx="892">
                  <c:v>17</c:v>
                </c:pt>
                <c:pt idx="893">
                  <c:v>16.5</c:v>
                </c:pt>
                <c:pt idx="894">
                  <c:v>15</c:v>
                </c:pt>
                <c:pt idx="895">
                  <c:v>16.5</c:v>
                </c:pt>
                <c:pt idx="896">
                  <c:v>15</c:v>
                </c:pt>
                <c:pt idx="897">
                  <c:v>16</c:v>
                </c:pt>
                <c:pt idx="898">
                  <c:v>19.600000000000001</c:v>
                </c:pt>
                <c:pt idx="899">
                  <c:v>22.6</c:v>
                </c:pt>
                <c:pt idx="900">
                  <c:v>23</c:v>
                </c:pt>
                <c:pt idx="901">
                  <c:v>19.2</c:v>
                </c:pt>
                <c:pt idx="902">
                  <c:v>20.3</c:v>
                </c:pt>
                <c:pt idx="903">
                  <c:v>28.3</c:v>
                </c:pt>
                <c:pt idx="904">
                  <c:v>18</c:v>
                </c:pt>
                <c:pt idx="905">
                  <c:v>18.5</c:v>
                </c:pt>
                <c:pt idx="906">
                  <c:v>21</c:v>
                </c:pt>
                <c:pt idx="907">
                  <c:v>21</c:v>
                </c:pt>
                <c:pt idx="908">
                  <c:v>16.3</c:v>
                </c:pt>
                <c:pt idx="909">
                  <c:v>19.3</c:v>
                </c:pt>
                <c:pt idx="910">
                  <c:v>23.6</c:v>
                </c:pt>
                <c:pt idx="911">
                  <c:v>21.2</c:v>
                </c:pt>
                <c:pt idx="912">
                  <c:v>24</c:v>
                </c:pt>
                <c:pt idx="913">
                  <c:v>28.2</c:v>
                </c:pt>
                <c:pt idx="914">
                  <c:v>29.2</c:v>
                </c:pt>
                <c:pt idx="915">
                  <c:v>15.5</c:v>
                </c:pt>
                <c:pt idx="916">
                  <c:v>21.2</c:v>
                </c:pt>
                <c:pt idx="917">
                  <c:v>22.8</c:v>
                </c:pt>
                <c:pt idx="918">
                  <c:v>20</c:v>
                </c:pt>
                <c:pt idx="919">
                  <c:v>20.7</c:v>
                </c:pt>
                <c:pt idx="920">
                  <c:v>17.600000000000001</c:v>
                </c:pt>
                <c:pt idx="921">
                  <c:v>18.8</c:v>
                </c:pt>
                <c:pt idx="922">
                  <c:v>22.5</c:v>
                </c:pt>
                <c:pt idx="923">
                  <c:v>19</c:v>
                </c:pt>
                <c:pt idx="924">
                  <c:v>21.2</c:v>
                </c:pt>
                <c:pt idx="925">
                  <c:v>19</c:v>
                </c:pt>
                <c:pt idx="926">
                  <c:v>20.7</c:v>
                </c:pt>
                <c:pt idx="927">
                  <c:v>19.2</c:v>
                </c:pt>
                <c:pt idx="928">
                  <c:v>18.5</c:v>
                </c:pt>
                <c:pt idx="929">
                  <c:v>17.2</c:v>
                </c:pt>
                <c:pt idx="930">
                  <c:v>17.8</c:v>
                </c:pt>
                <c:pt idx="931">
                  <c:v>17.899999999999999</c:v>
                </c:pt>
                <c:pt idx="932">
                  <c:v>13.9</c:v>
                </c:pt>
                <c:pt idx="933">
                  <c:v>14.6</c:v>
                </c:pt>
                <c:pt idx="934">
                  <c:v>19.8</c:v>
                </c:pt>
                <c:pt idx="935">
                  <c:v>23.3</c:v>
                </c:pt>
                <c:pt idx="936">
                  <c:v>25</c:v>
                </c:pt>
                <c:pt idx="937">
                  <c:v>27.3</c:v>
                </c:pt>
                <c:pt idx="938">
                  <c:v>27.8</c:v>
                </c:pt>
                <c:pt idx="939">
                  <c:v>28.2</c:v>
                </c:pt>
                <c:pt idx="940">
                  <c:v>29.3</c:v>
                </c:pt>
                <c:pt idx="941">
                  <c:v>23.8</c:v>
                </c:pt>
                <c:pt idx="942">
                  <c:v>27.2</c:v>
                </c:pt>
                <c:pt idx="943">
                  <c:v>28</c:v>
                </c:pt>
                <c:pt idx="944">
                  <c:v>24</c:v>
                </c:pt>
                <c:pt idx="945">
                  <c:v>23.5</c:v>
                </c:pt>
                <c:pt idx="946">
                  <c:v>17.100000000000001</c:v>
                </c:pt>
                <c:pt idx="947">
                  <c:v>20.3</c:v>
                </c:pt>
                <c:pt idx="948">
                  <c:v>18.399999999999999</c:v>
                </c:pt>
                <c:pt idx="949">
                  <c:v>28</c:v>
                </c:pt>
                <c:pt idx="950">
                  <c:v>18.399999999999999</c:v>
                </c:pt>
                <c:pt idx="951">
                  <c:v>20</c:v>
                </c:pt>
                <c:pt idx="952">
                  <c:v>16</c:v>
                </c:pt>
                <c:pt idx="953">
                  <c:v>19.399999999999999</c:v>
                </c:pt>
                <c:pt idx="954">
                  <c:v>18.5</c:v>
                </c:pt>
                <c:pt idx="955">
                  <c:v>19.7</c:v>
                </c:pt>
                <c:pt idx="956">
                  <c:v>19.7</c:v>
                </c:pt>
                <c:pt idx="957">
                  <c:v>20.3</c:v>
                </c:pt>
                <c:pt idx="958">
                  <c:v>19.2</c:v>
                </c:pt>
                <c:pt idx="959">
                  <c:v>21.1</c:v>
                </c:pt>
                <c:pt idx="960">
                  <c:v>17.7</c:v>
                </c:pt>
                <c:pt idx="961">
                  <c:v>21.8</c:v>
                </c:pt>
                <c:pt idx="962">
                  <c:v>20.399999999999999</c:v>
                </c:pt>
                <c:pt idx="963">
                  <c:v>20.5</c:v>
                </c:pt>
                <c:pt idx="964">
                  <c:v>20.100000000000001</c:v>
                </c:pt>
                <c:pt idx="965">
                  <c:v>13.4</c:v>
                </c:pt>
                <c:pt idx="966">
                  <c:v>17.600000000000001</c:v>
                </c:pt>
                <c:pt idx="967">
                  <c:v>16</c:v>
                </c:pt>
                <c:pt idx="968">
                  <c:v>18.600000000000001</c:v>
                </c:pt>
                <c:pt idx="969">
                  <c:v>17.8</c:v>
                </c:pt>
                <c:pt idx="970">
                  <c:v>20</c:v>
                </c:pt>
                <c:pt idx="971">
                  <c:v>19</c:v>
                </c:pt>
                <c:pt idx="972">
                  <c:v>21</c:v>
                </c:pt>
                <c:pt idx="973">
                  <c:v>22</c:v>
                </c:pt>
                <c:pt idx="974">
                  <c:v>19.5</c:v>
                </c:pt>
                <c:pt idx="975">
                  <c:v>19.5</c:v>
                </c:pt>
                <c:pt idx="976">
                  <c:v>17.2</c:v>
                </c:pt>
                <c:pt idx="977">
                  <c:v>18.399999999999999</c:v>
                </c:pt>
                <c:pt idx="978">
                  <c:v>20.3</c:v>
                </c:pt>
                <c:pt idx="979">
                  <c:v>22.1</c:v>
                </c:pt>
                <c:pt idx="980">
                  <c:v>20.8</c:v>
                </c:pt>
                <c:pt idx="981">
                  <c:v>19</c:v>
                </c:pt>
                <c:pt idx="982">
                  <c:v>21</c:v>
                </c:pt>
                <c:pt idx="983">
                  <c:v>21.6</c:v>
                </c:pt>
                <c:pt idx="984">
                  <c:v>22.7</c:v>
                </c:pt>
                <c:pt idx="985">
                  <c:v>18.5</c:v>
                </c:pt>
                <c:pt idx="986">
                  <c:v>15.6</c:v>
                </c:pt>
                <c:pt idx="987">
                  <c:v>15.4</c:v>
                </c:pt>
                <c:pt idx="988">
                  <c:v>16</c:v>
                </c:pt>
                <c:pt idx="989">
                  <c:v>14.4</c:v>
                </c:pt>
                <c:pt idx="990">
                  <c:v>14.5</c:v>
                </c:pt>
                <c:pt idx="991">
                  <c:v>15.3</c:v>
                </c:pt>
                <c:pt idx="992">
                  <c:v>14.8</c:v>
                </c:pt>
                <c:pt idx="993">
                  <c:v>13.9</c:v>
                </c:pt>
                <c:pt idx="994">
                  <c:v>15.2</c:v>
                </c:pt>
                <c:pt idx="995">
                  <c:v>13.5</c:v>
                </c:pt>
                <c:pt idx="996">
                  <c:v>13.6</c:v>
                </c:pt>
                <c:pt idx="997">
                  <c:v>16.100000000000001</c:v>
                </c:pt>
                <c:pt idx="998">
                  <c:v>16.600000000000001</c:v>
                </c:pt>
                <c:pt idx="999">
                  <c:v>12.8</c:v>
                </c:pt>
                <c:pt idx="1000">
                  <c:v>13</c:v>
                </c:pt>
                <c:pt idx="1001">
                  <c:v>13</c:v>
                </c:pt>
                <c:pt idx="1002">
                  <c:v>13.5</c:v>
                </c:pt>
                <c:pt idx="1003">
                  <c:v>11.7</c:v>
                </c:pt>
                <c:pt idx="1004">
                  <c:v>12.4</c:v>
                </c:pt>
                <c:pt idx="1005">
                  <c:v>10.3</c:v>
                </c:pt>
                <c:pt idx="1006">
                  <c:v>8.5</c:v>
                </c:pt>
                <c:pt idx="1007">
                  <c:v>10.4</c:v>
                </c:pt>
                <c:pt idx="1008">
                  <c:v>10.4</c:v>
                </c:pt>
                <c:pt idx="1009">
                  <c:v>11.4</c:v>
                </c:pt>
                <c:pt idx="1010">
                  <c:v>14.1</c:v>
                </c:pt>
                <c:pt idx="1011">
                  <c:v>15.3</c:v>
                </c:pt>
                <c:pt idx="1012">
                  <c:v>14.4</c:v>
                </c:pt>
                <c:pt idx="1013">
                  <c:v>13.8</c:v>
                </c:pt>
                <c:pt idx="1014">
                  <c:v>14.8</c:v>
                </c:pt>
                <c:pt idx="1015">
                  <c:v>13.9</c:v>
                </c:pt>
                <c:pt idx="1016">
                  <c:v>15.3</c:v>
                </c:pt>
                <c:pt idx="1017">
                  <c:v>15.9</c:v>
                </c:pt>
                <c:pt idx="1018">
                  <c:v>13.9</c:v>
                </c:pt>
                <c:pt idx="1019">
                  <c:v>11.4</c:v>
                </c:pt>
                <c:pt idx="1020">
                  <c:v>9.9</c:v>
                </c:pt>
                <c:pt idx="1021">
                  <c:v>10.5</c:v>
                </c:pt>
                <c:pt idx="1022">
                  <c:v>10.5</c:v>
                </c:pt>
                <c:pt idx="1023">
                  <c:v>12</c:v>
                </c:pt>
                <c:pt idx="1024">
                  <c:v>11.4</c:v>
                </c:pt>
                <c:pt idx="1025">
                  <c:v>11.4</c:v>
                </c:pt>
                <c:pt idx="1026">
                  <c:v>10.4</c:v>
                </c:pt>
                <c:pt idx="1027">
                  <c:v>10.3</c:v>
                </c:pt>
                <c:pt idx="1028">
                  <c:v>9.5</c:v>
                </c:pt>
                <c:pt idx="1029">
                  <c:v>11.7</c:v>
                </c:pt>
                <c:pt idx="1030">
                  <c:v>10.3</c:v>
                </c:pt>
                <c:pt idx="1031">
                  <c:v>7.4</c:v>
                </c:pt>
                <c:pt idx="1032">
                  <c:v>5.4</c:v>
                </c:pt>
                <c:pt idx="1033">
                  <c:v>5.4</c:v>
                </c:pt>
                <c:pt idx="1034">
                  <c:v>5.2</c:v>
                </c:pt>
                <c:pt idx="1035">
                  <c:v>8.5</c:v>
                </c:pt>
                <c:pt idx="1036">
                  <c:v>8.5</c:v>
                </c:pt>
                <c:pt idx="1037">
                  <c:v>9</c:v>
                </c:pt>
                <c:pt idx="1038">
                  <c:v>9.6999999999999993</c:v>
                </c:pt>
                <c:pt idx="1039">
                  <c:v>9.8000000000000007</c:v>
                </c:pt>
                <c:pt idx="1040">
                  <c:v>10.9</c:v>
                </c:pt>
                <c:pt idx="1041">
                  <c:v>11.6</c:v>
                </c:pt>
                <c:pt idx="1042">
                  <c:v>9.9</c:v>
                </c:pt>
                <c:pt idx="1043">
                  <c:v>10.9</c:v>
                </c:pt>
                <c:pt idx="1044">
                  <c:v>10.6</c:v>
                </c:pt>
                <c:pt idx="1045">
                  <c:v>10.4</c:v>
                </c:pt>
                <c:pt idx="1046">
                  <c:v>9.6</c:v>
                </c:pt>
                <c:pt idx="1047">
                  <c:v>8.1</c:v>
                </c:pt>
                <c:pt idx="1048">
                  <c:v>8.1999999999999993</c:v>
                </c:pt>
                <c:pt idx="1049">
                  <c:v>11.4</c:v>
                </c:pt>
                <c:pt idx="1050">
                  <c:v>8.4</c:v>
                </c:pt>
                <c:pt idx="1051">
                  <c:v>6.7</c:v>
                </c:pt>
                <c:pt idx="1052">
                  <c:v>5.3</c:v>
                </c:pt>
                <c:pt idx="1053">
                  <c:v>8.8000000000000007</c:v>
                </c:pt>
                <c:pt idx="1054">
                  <c:v>8.5</c:v>
                </c:pt>
                <c:pt idx="1055">
                  <c:v>2.2999999999999998</c:v>
                </c:pt>
                <c:pt idx="1056">
                  <c:v>1.7</c:v>
                </c:pt>
                <c:pt idx="1057">
                  <c:v>2.1</c:v>
                </c:pt>
                <c:pt idx="1058">
                  <c:v>1.2</c:v>
                </c:pt>
                <c:pt idx="1059">
                  <c:v>2.6</c:v>
                </c:pt>
                <c:pt idx="1060">
                  <c:v>5.5</c:v>
                </c:pt>
                <c:pt idx="1061">
                  <c:v>6.8</c:v>
                </c:pt>
                <c:pt idx="1062">
                  <c:v>5.7</c:v>
                </c:pt>
                <c:pt idx="1063">
                  <c:v>0.9</c:v>
                </c:pt>
                <c:pt idx="1064">
                  <c:v>2.2000000000000002</c:v>
                </c:pt>
                <c:pt idx="1065">
                  <c:v>2.6</c:v>
                </c:pt>
                <c:pt idx="1066">
                  <c:v>4.8</c:v>
                </c:pt>
                <c:pt idx="1067">
                  <c:v>1.3</c:v>
                </c:pt>
                <c:pt idx="1068">
                  <c:v>2.8</c:v>
                </c:pt>
                <c:pt idx="1069">
                  <c:v>4</c:v>
                </c:pt>
                <c:pt idx="1070">
                  <c:v>5.2</c:v>
                </c:pt>
                <c:pt idx="1071">
                  <c:v>4.5</c:v>
                </c:pt>
                <c:pt idx="1072">
                  <c:v>6</c:v>
                </c:pt>
                <c:pt idx="1073">
                  <c:v>0</c:v>
                </c:pt>
                <c:pt idx="1074">
                  <c:v>2.2999999999999998</c:v>
                </c:pt>
                <c:pt idx="1075">
                  <c:v>1.5</c:v>
                </c:pt>
                <c:pt idx="1076">
                  <c:v>1.4</c:v>
                </c:pt>
                <c:pt idx="1077">
                  <c:v>1</c:v>
                </c:pt>
                <c:pt idx="1078">
                  <c:v>4.5999999999999996</c:v>
                </c:pt>
                <c:pt idx="1079">
                  <c:v>3.3</c:v>
                </c:pt>
                <c:pt idx="1080">
                  <c:v>3.6</c:v>
                </c:pt>
                <c:pt idx="1081">
                  <c:v>3.3</c:v>
                </c:pt>
                <c:pt idx="1082">
                  <c:v>3.9</c:v>
                </c:pt>
                <c:pt idx="1083">
                  <c:v>6.5</c:v>
                </c:pt>
                <c:pt idx="1084">
                  <c:v>8.1999999999999993</c:v>
                </c:pt>
                <c:pt idx="1085">
                  <c:v>8</c:v>
                </c:pt>
                <c:pt idx="1086">
                  <c:v>8.8000000000000007</c:v>
                </c:pt>
                <c:pt idx="1087">
                  <c:v>7</c:v>
                </c:pt>
                <c:pt idx="1088">
                  <c:v>6.5</c:v>
                </c:pt>
                <c:pt idx="1089">
                  <c:v>3.2</c:v>
                </c:pt>
                <c:pt idx="1090">
                  <c:v>-0.9</c:v>
                </c:pt>
                <c:pt idx="1091">
                  <c:v>1.1000000000000001</c:v>
                </c:pt>
                <c:pt idx="1092">
                  <c:v>1.3</c:v>
                </c:pt>
                <c:pt idx="1093">
                  <c:v>-0.3</c:v>
                </c:pt>
                <c:pt idx="1094">
                  <c:v>-3.9</c:v>
                </c:pt>
                <c:pt idx="1095">
                  <c:v>0</c:v>
                </c:pt>
                <c:pt idx="1096">
                  <c:v>-0.3</c:v>
                </c:pt>
                <c:pt idx="1097">
                  <c:v>-0.3</c:v>
                </c:pt>
                <c:pt idx="1098">
                  <c:v>0.5</c:v>
                </c:pt>
                <c:pt idx="1099">
                  <c:v>1.8</c:v>
                </c:pt>
                <c:pt idx="1100">
                  <c:v>-2</c:v>
                </c:pt>
                <c:pt idx="1101">
                  <c:v>-5.4</c:v>
                </c:pt>
                <c:pt idx="1102">
                  <c:v>0.5</c:v>
                </c:pt>
                <c:pt idx="1103">
                  <c:v>-4</c:v>
                </c:pt>
                <c:pt idx="1104">
                  <c:v>0.6</c:v>
                </c:pt>
                <c:pt idx="1105">
                  <c:v>2.4</c:v>
                </c:pt>
                <c:pt idx="1106">
                  <c:v>0</c:v>
                </c:pt>
                <c:pt idx="1107">
                  <c:v>5.0999999999999996</c:v>
                </c:pt>
                <c:pt idx="1108">
                  <c:v>5.6</c:v>
                </c:pt>
                <c:pt idx="1109">
                  <c:v>4</c:v>
                </c:pt>
                <c:pt idx="1110">
                  <c:v>2.7</c:v>
                </c:pt>
                <c:pt idx="1111">
                  <c:v>1.6</c:v>
                </c:pt>
                <c:pt idx="1112">
                  <c:v>0</c:v>
                </c:pt>
                <c:pt idx="1113">
                  <c:v>5.0999999999999996</c:v>
                </c:pt>
                <c:pt idx="1114">
                  <c:v>2.9</c:v>
                </c:pt>
                <c:pt idx="1115">
                  <c:v>4</c:v>
                </c:pt>
                <c:pt idx="1116">
                  <c:v>1.7</c:v>
                </c:pt>
                <c:pt idx="1117">
                  <c:v>2.2999999999999998</c:v>
                </c:pt>
                <c:pt idx="1118">
                  <c:v>2</c:v>
                </c:pt>
                <c:pt idx="1119">
                  <c:v>0</c:v>
                </c:pt>
                <c:pt idx="1120">
                  <c:v>3.9</c:v>
                </c:pt>
                <c:pt idx="1121">
                  <c:v>0.9</c:v>
                </c:pt>
                <c:pt idx="1122">
                  <c:v>-0.5</c:v>
                </c:pt>
                <c:pt idx="1123">
                  <c:v>-2</c:v>
                </c:pt>
                <c:pt idx="1124">
                  <c:v>-0.9</c:v>
                </c:pt>
                <c:pt idx="1125">
                  <c:v>-1</c:v>
                </c:pt>
                <c:pt idx="1126">
                  <c:v>2.2999999999999998</c:v>
                </c:pt>
                <c:pt idx="1127">
                  <c:v>-2.2999999999999998</c:v>
                </c:pt>
                <c:pt idx="1128">
                  <c:v>0.9</c:v>
                </c:pt>
                <c:pt idx="1129">
                  <c:v>2.9</c:v>
                </c:pt>
                <c:pt idx="1130">
                  <c:v>2.2999999999999998</c:v>
                </c:pt>
                <c:pt idx="1131">
                  <c:v>4.0999999999999996</c:v>
                </c:pt>
                <c:pt idx="1132">
                  <c:v>8.3000000000000007</c:v>
                </c:pt>
                <c:pt idx="1133">
                  <c:v>4</c:v>
                </c:pt>
                <c:pt idx="1134">
                  <c:v>2.2999999999999998</c:v>
                </c:pt>
                <c:pt idx="1135">
                  <c:v>2.2000000000000002</c:v>
                </c:pt>
                <c:pt idx="1136">
                  <c:v>1.3</c:v>
                </c:pt>
                <c:pt idx="1137">
                  <c:v>1.8</c:v>
                </c:pt>
                <c:pt idx="1138">
                  <c:v>-0.4</c:v>
                </c:pt>
                <c:pt idx="1139">
                  <c:v>0.9</c:v>
                </c:pt>
                <c:pt idx="1140">
                  <c:v>0.3</c:v>
                </c:pt>
                <c:pt idx="1141">
                  <c:v>1.6</c:v>
                </c:pt>
                <c:pt idx="1142">
                  <c:v>3</c:v>
                </c:pt>
                <c:pt idx="1143">
                  <c:v>0.9</c:v>
                </c:pt>
                <c:pt idx="1144">
                  <c:v>0.3</c:v>
                </c:pt>
                <c:pt idx="1145">
                  <c:v>1.1000000000000001</c:v>
                </c:pt>
                <c:pt idx="1146">
                  <c:v>4.2</c:v>
                </c:pt>
                <c:pt idx="1147">
                  <c:v>2.6</c:v>
                </c:pt>
                <c:pt idx="1148">
                  <c:v>5.7</c:v>
                </c:pt>
                <c:pt idx="1149">
                  <c:v>5.6</c:v>
                </c:pt>
                <c:pt idx="1150">
                  <c:v>2.5</c:v>
                </c:pt>
                <c:pt idx="1151">
                  <c:v>5.8</c:v>
                </c:pt>
                <c:pt idx="1152">
                  <c:v>7.2</c:v>
                </c:pt>
                <c:pt idx="1153">
                  <c:v>6.8</c:v>
                </c:pt>
                <c:pt idx="1154">
                  <c:v>5.4</c:v>
                </c:pt>
                <c:pt idx="1155">
                  <c:v>7</c:v>
                </c:pt>
                <c:pt idx="1156">
                  <c:v>8.3000000000000007</c:v>
                </c:pt>
                <c:pt idx="1157">
                  <c:v>7.6</c:v>
                </c:pt>
                <c:pt idx="1158">
                  <c:v>8.6999999999999993</c:v>
                </c:pt>
                <c:pt idx="1159">
                  <c:v>6.6</c:v>
                </c:pt>
                <c:pt idx="1160">
                  <c:v>4.7</c:v>
                </c:pt>
                <c:pt idx="1161">
                  <c:v>4.8</c:v>
                </c:pt>
                <c:pt idx="1162">
                  <c:v>7.7</c:v>
                </c:pt>
                <c:pt idx="1163">
                  <c:v>4.8</c:v>
                </c:pt>
                <c:pt idx="1164">
                  <c:v>6.6</c:v>
                </c:pt>
                <c:pt idx="1165">
                  <c:v>6.5</c:v>
                </c:pt>
                <c:pt idx="1166">
                  <c:v>5.3</c:v>
                </c:pt>
                <c:pt idx="1167">
                  <c:v>8.6</c:v>
                </c:pt>
                <c:pt idx="1168">
                  <c:v>9.6999999999999993</c:v>
                </c:pt>
                <c:pt idx="1169">
                  <c:v>8</c:v>
                </c:pt>
                <c:pt idx="1170">
                  <c:v>8</c:v>
                </c:pt>
                <c:pt idx="1171">
                  <c:v>9.6999999999999993</c:v>
                </c:pt>
                <c:pt idx="1172">
                  <c:v>10</c:v>
                </c:pt>
                <c:pt idx="1173">
                  <c:v>8.5</c:v>
                </c:pt>
                <c:pt idx="1174">
                  <c:v>6.6</c:v>
                </c:pt>
                <c:pt idx="1175">
                  <c:v>7</c:v>
                </c:pt>
                <c:pt idx="1176">
                  <c:v>8.8000000000000007</c:v>
                </c:pt>
                <c:pt idx="1177">
                  <c:v>6.6</c:v>
                </c:pt>
                <c:pt idx="1178">
                  <c:v>3.4</c:v>
                </c:pt>
                <c:pt idx="1179">
                  <c:v>1.6</c:v>
                </c:pt>
                <c:pt idx="1180">
                  <c:v>7</c:v>
                </c:pt>
                <c:pt idx="1181">
                  <c:v>0</c:v>
                </c:pt>
                <c:pt idx="1182">
                  <c:v>8.1</c:v>
                </c:pt>
                <c:pt idx="1183">
                  <c:v>8</c:v>
                </c:pt>
                <c:pt idx="1184">
                  <c:v>9</c:v>
                </c:pt>
                <c:pt idx="1185">
                  <c:v>10.1</c:v>
                </c:pt>
                <c:pt idx="1186">
                  <c:v>12.3</c:v>
                </c:pt>
                <c:pt idx="1187">
                  <c:v>15.1</c:v>
                </c:pt>
                <c:pt idx="1188">
                  <c:v>18.399999999999999</c:v>
                </c:pt>
                <c:pt idx="1189">
                  <c:v>18.7</c:v>
                </c:pt>
                <c:pt idx="1190">
                  <c:v>12.6</c:v>
                </c:pt>
                <c:pt idx="1191">
                  <c:v>14.8</c:v>
                </c:pt>
                <c:pt idx="1192">
                  <c:v>19.7</c:v>
                </c:pt>
                <c:pt idx="1193">
                  <c:v>17.100000000000001</c:v>
                </c:pt>
                <c:pt idx="1194">
                  <c:v>16.5</c:v>
                </c:pt>
                <c:pt idx="1195">
                  <c:v>20.7</c:v>
                </c:pt>
                <c:pt idx="1196">
                  <c:v>20.399999999999999</c:v>
                </c:pt>
                <c:pt idx="1197">
                  <c:v>19.600000000000001</c:v>
                </c:pt>
                <c:pt idx="1198">
                  <c:v>19.5</c:v>
                </c:pt>
                <c:pt idx="1199">
                  <c:v>21.6</c:v>
                </c:pt>
                <c:pt idx="1200">
                  <c:v>21.1</c:v>
                </c:pt>
                <c:pt idx="1201">
                  <c:v>19.399999999999999</c:v>
                </c:pt>
                <c:pt idx="1202">
                  <c:v>16</c:v>
                </c:pt>
                <c:pt idx="1203">
                  <c:v>16</c:v>
                </c:pt>
                <c:pt idx="1204">
                  <c:v>12.6</c:v>
                </c:pt>
                <c:pt idx="1205">
                  <c:v>15.4</c:v>
                </c:pt>
                <c:pt idx="1206">
                  <c:v>16.899999999999999</c:v>
                </c:pt>
                <c:pt idx="1207">
                  <c:v>10.9</c:v>
                </c:pt>
                <c:pt idx="1208">
                  <c:v>12.7</c:v>
                </c:pt>
                <c:pt idx="1209">
                  <c:v>17.100000000000001</c:v>
                </c:pt>
                <c:pt idx="1210">
                  <c:v>18.899999999999999</c:v>
                </c:pt>
                <c:pt idx="1211">
                  <c:v>21.7</c:v>
                </c:pt>
                <c:pt idx="1212">
                  <c:v>19.5</c:v>
                </c:pt>
                <c:pt idx="1213">
                  <c:v>19.2</c:v>
                </c:pt>
                <c:pt idx="1214">
                  <c:v>12.5</c:v>
                </c:pt>
                <c:pt idx="1215">
                  <c:v>17.399999999999999</c:v>
                </c:pt>
                <c:pt idx="1216">
                  <c:v>17.399999999999999</c:v>
                </c:pt>
                <c:pt idx="1217">
                  <c:v>18.100000000000001</c:v>
                </c:pt>
                <c:pt idx="1218">
                  <c:v>14.7</c:v>
                </c:pt>
                <c:pt idx="1219">
                  <c:v>11.8</c:v>
                </c:pt>
                <c:pt idx="1220">
                  <c:v>12</c:v>
                </c:pt>
                <c:pt idx="1221">
                  <c:v>12</c:v>
                </c:pt>
                <c:pt idx="1222">
                  <c:v>15.5</c:v>
                </c:pt>
                <c:pt idx="1223">
                  <c:v>17.3</c:v>
                </c:pt>
                <c:pt idx="1224">
                  <c:v>17.100000000000001</c:v>
                </c:pt>
                <c:pt idx="1225">
                  <c:v>17.7</c:v>
                </c:pt>
                <c:pt idx="1226">
                  <c:v>14.1</c:v>
                </c:pt>
                <c:pt idx="1227">
                  <c:v>15</c:v>
                </c:pt>
                <c:pt idx="1228">
                  <c:v>17</c:v>
                </c:pt>
                <c:pt idx="1229">
                  <c:v>16.8</c:v>
                </c:pt>
                <c:pt idx="1230">
                  <c:v>17</c:v>
                </c:pt>
                <c:pt idx="1231">
                  <c:v>15.8</c:v>
                </c:pt>
                <c:pt idx="1232">
                  <c:v>18.899999999999999</c:v>
                </c:pt>
                <c:pt idx="1233">
                  <c:v>19.899999999999999</c:v>
                </c:pt>
                <c:pt idx="1234">
                  <c:v>21.3</c:v>
                </c:pt>
                <c:pt idx="1235">
                  <c:v>19.600000000000001</c:v>
                </c:pt>
                <c:pt idx="1236">
                  <c:v>21.6</c:v>
                </c:pt>
                <c:pt idx="1237">
                  <c:v>17</c:v>
                </c:pt>
                <c:pt idx="1238">
                  <c:v>17</c:v>
                </c:pt>
                <c:pt idx="1239">
                  <c:v>22.5</c:v>
                </c:pt>
                <c:pt idx="1240">
                  <c:v>18.100000000000001</c:v>
                </c:pt>
                <c:pt idx="1241">
                  <c:v>26.1</c:v>
                </c:pt>
                <c:pt idx="1242">
                  <c:v>17</c:v>
                </c:pt>
                <c:pt idx="1243">
                  <c:v>15.6</c:v>
                </c:pt>
                <c:pt idx="1244">
                  <c:v>19.8</c:v>
                </c:pt>
                <c:pt idx="1245">
                  <c:v>18.3</c:v>
                </c:pt>
                <c:pt idx="1246">
                  <c:v>23.2</c:v>
                </c:pt>
                <c:pt idx="1247">
                  <c:v>24.6</c:v>
                </c:pt>
                <c:pt idx="1248">
                  <c:v>25.9</c:v>
                </c:pt>
                <c:pt idx="1249">
                  <c:v>16.7</c:v>
                </c:pt>
                <c:pt idx="1250">
                  <c:v>14.6</c:v>
                </c:pt>
                <c:pt idx="1251">
                  <c:v>14.5</c:v>
                </c:pt>
                <c:pt idx="1252">
                  <c:v>16.7</c:v>
                </c:pt>
                <c:pt idx="1253">
                  <c:v>12.2</c:v>
                </c:pt>
                <c:pt idx="1254">
                  <c:v>12.3</c:v>
                </c:pt>
                <c:pt idx="1255">
                  <c:v>13.1</c:v>
                </c:pt>
                <c:pt idx="1256">
                  <c:v>14.6</c:v>
                </c:pt>
                <c:pt idx="1257">
                  <c:v>0</c:v>
                </c:pt>
                <c:pt idx="1258">
                  <c:v>13.9</c:v>
                </c:pt>
                <c:pt idx="1259">
                  <c:v>15.7</c:v>
                </c:pt>
                <c:pt idx="1260">
                  <c:v>19.8</c:v>
                </c:pt>
                <c:pt idx="1261">
                  <c:v>20.2</c:v>
                </c:pt>
                <c:pt idx="1262">
                  <c:v>14.8</c:v>
                </c:pt>
                <c:pt idx="1263">
                  <c:v>16.5</c:v>
                </c:pt>
                <c:pt idx="1264">
                  <c:v>19.7</c:v>
                </c:pt>
                <c:pt idx="1265">
                  <c:v>16.5</c:v>
                </c:pt>
                <c:pt idx="1266">
                  <c:v>16.600000000000001</c:v>
                </c:pt>
                <c:pt idx="1267">
                  <c:v>17.5</c:v>
                </c:pt>
                <c:pt idx="1268">
                  <c:v>20.3</c:v>
                </c:pt>
                <c:pt idx="1269">
                  <c:v>22.5</c:v>
                </c:pt>
                <c:pt idx="1270">
                  <c:v>22.5</c:v>
                </c:pt>
                <c:pt idx="1271">
                  <c:v>22.7</c:v>
                </c:pt>
                <c:pt idx="1272">
                  <c:v>19</c:v>
                </c:pt>
                <c:pt idx="1273">
                  <c:v>16.7</c:v>
                </c:pt>
                <c:pt idx="1274">
                  <c:v>16.7</c:v>
                </c:pt>
                <c:pt idx="1275">
                  <c:v>22.5</c:v>
                </c:pt>
                <c:pt idx="1276">
                  <c:v>25.6</c:v>
                </c:pt>
                <c:pt idx="1277">
                  <c:v>27.6</c:v>
                </c:pt>
                <c:pt idx="1278">
                  <c:v>27.1</c:v>
                </c:pt>
                <c:pt idx="1279">
                  <c:v>22.3</c:v>
                </c:pt>
                <c:pt idx="1280">
                  <c:v>19.7</c:v>
                </c:pt>
                <c:pt idx="1281">
                  <c:v>24.2</c:v>
                </c:pt>
                <c:pt idx="1282">
                  <c:v>23.1</c:v>
                </c:pt>
                <c:pt idx="1283">
                  <c:v>23.5</c:v>
                </c:pt>
                <c:pt idx="1284">
                  <c:v>19.7</c:v>
                </c:pt>
                <c:pt idx="1285">
                  <c:v>15.2</c:v>
                </c:pt>
                <c:pt idx="1286">
                  <c:v>15.8</c:v>
                </c:pt>
                <c:pt idx="1287">
                  <c:v>16.3</c:v>
                </c:pt>
                <c:pt idx="1288">
                  <c:v>20.9</c:v>
                </c:pt>
                <c:pt idx="1289">
                  <c:v>22.9</c:v>
                </c:pt>
                <c:pt idx="1290">
                  <c:v>22.3</c:v>
                </c:pt>
                <c:pt idx="1291">
                  <c:v>28</c:v>
                </c:pt>
                <c:pt idx="1292">
                  <c:v>25.2</c:v>
                </c:pt>
                <c:pt idx="1293">
                  <c:v>22.1</c:v>
                </c:pt>
                <c:pt idx="1294">
                  <c:v>18.100000000000001</c:v>
                </c:pt>
                <c:pt idx="1295">
                  <c:v>21.5</c:v>
                </c:pt>
                <c:pt idx="1296">
                  <c:v>19.600000000000001</c:v>
                </c:pt>
                <c:pt idx="1297">
                  <c:v>22.8</c:v>
                </c:pt>
                <c:pt idx="1298">
                  <c:v>20.7</c:v>
                </c:pt>
                <c:pt idx="1299">
                  <c:v>21.7</c:v>
                </c:pt>
                <c:pt idx="1300">
                  <c:v>18.8</c:v>
                </c:pt>
                <c:pt idx="1301">
                  <c:v>21.7</c:v>
                </c:pt>
                <c:pt idx="1302">
                  <c:v>20</c:v>
                </c:pt>
                <c:pt idx="1303">
                  <c:v>26.2</c:v>
                </c:pt>
                <c:pt idx="1304">
                  <c:v>21.2</c:v>
                </c:pt>
                <c:pt idx="1305">
                  <c:v>25.2</c:v>
                </c:pt>
                <c:pt idx="1306">
                  <c:v>21.2</c:v>
                </c:pt>
                <c:pt idx="1307">
                  <c:v>21.1</c:v>
                </c:pt>
                <c:pt idx="1308">
                  <c:v>23.5</c:v>
                </c:pt>
                <c:pt idx="1309">
                  <c:v>25.3</c:v>
                </c:pt>
                <c:pt idx="1310">
                  <c:v>20.3</c:v>
                </c:pt>
                <c:pt idx="1311">
                  <c:v>21.5</c:v>
                </c:pt>
                <c:pt idx="1312">
                  <c:v>23</c:v>
                </c:pt>
                <c:pt idx="1313">
                  <c:v>25.7</c:v>
                </c:pt>
                <c:pt idx="1314">
                  <c:v>27.2</c:v>
                </c:pt>
                <c:pt idx="1315">
                  <c:v>27.4</c:v>
                </c:pt>
                <c:pt idx="1316">
                  <c:v>25.7</c:v>
                </c:pt>
                <c:pt idx="1317">
                  <c:v>20.5</c:v>
                </c:pt>
                <c:pt idx="1318">
                  <c:v>20.5</c:v>
                </c:pt>
                <c:pt idx="1319">
                  <c:v>21</c:v>
                </c:pt>
                <c:pt idx="1320">
                  <c:v>21.4</c:v>
                </c:pt>
                <c:pt idx="1321">
                  <c:v>20.100000000000001</c:v>
                </c:pt>
                <c:pt idx="1322">
                  <c:v>24.5</c:v>
                </c:pt>
                <c:pt idx="1323">
                  <c:v>24</c:v>
                </c:pt>
                <c:pt idx="1324">
                  <c:v>23</c:v>
                </c:pt>
                <c:pt idx="1325">
                  <c:v>19</c:v>
                </c:pt>
                <c:pt idx="1326">
                  <c:v>0</c:v>
                </c:pt>
                <c:pt idx="1327">
                  <c:v>28</c:v>
                </c:pt>
                <c:pt idx="1328">
                  <c:v>20.100000000000001</c:v>
                </c:pt>
                <c:pt idx="1329">
                  <c:v>20.5</c:v>
                </c:pt>
                <c:pt idx="1330">
                  <c:v>21.3</c:v>
                </c:pt>
                <c:pt idx="1331">
                  <c:v>23.5</c:v>
                </c:pt>
                <c:pt idx="1332">
                  <c:v>22.9</c:v>
                </c:pt>
                <c:pt idx="1333">
                  <c:v>21.7</c:v>
                </c:pt>
                <c:pt idx="1334">
                  <c:v>20.8</c:v>
                </c:pt>
                <c:pt idx="1335">
                  <c:v>20.8</c:v>
                </c:pt>
                <c:pt idx="1336">
                  <c:v>18</c:v>
                </c:pt>
                <c:pt idx="1337">
                  <c:v>25.6</c:v>
                </c:pt>
                <c:pt idx="1338">
                  <c:v>20.9</c:v>
                </c:pt>
                <c:pt idx="1339">
                  <c:v>25.6</c:v>
                </c:pt>
                <c:pt idx="1340">
                  <c:v>19.2</c:v>
                </c:pt>
                <c:pt idx="1341">
                  <c:v>17.100000000000001</c:v>
                </c:pt>
                <c:pt idx="1342">
                  <c:v>18.3</c:v>
                </c:pt>
                <c:pt idx="1343">
                  <c:v>16.600000000000001</c:v>
                </c:pt>
                <c:pt idx="1344">
                  <c:v>16.7</c:v>
                </c:pt>
                <c:pt idx="1345">
                  <c:v>19.3</c:v>
                </c:pt>
                <c:pt idx="1346">
                  <c:v>22.9</c:v>
                </c:pt>
                <c:pt idx="1347">
                  <c:v>22.6</c:v>
                </c:pt>
                <c:pt idx="1348">
                  <c:v>18.5</c:v>
                </c:pt>
                <c:pt idx="1349">
                  <c:v>17.8</c:v>
                </c:pt>
                <c:pt idx="1350">
                  <c:v>16.2</c:v>
                </c:pt>
                <c:pt idx="1351">
                  <c:v>17.7</c:v>
                </c:pt>
                <c:pt idx="1352">
                  <c:v>15.9</c:v>
                </c:pt>
                <c:pt idx="1353">
                  <c:v>17.8</c:v>
                </c:pt>
                <c:pt idx="1354">
                  <c:v>17.8</c:v>
                </c:pt>
                <c:pt idx="1355">
                  <c:v>16</c:v>
                </c:pt>
                <c:pt idx="1356">
                  <c:v>16.8</c:v>
                </c:pt>
                <c:pt idx="1357">
                  <c:v>19.2</c:v>
                </c:pt>
                <c:pt idx="1358">
                  <c:v>20.7</c:v>
                </c:pt>
                <c:pt idx="1359">
                  <c:v>16.899999999999999</c:v>
                </c:pt>
                <c:pt idx="1360">
                  <c:v>18.7</c:v>
                </c:pt>
                <c:pt idx="1361">
                  <c:v>17.7</c:v>
                </c:pt>
                <c:pt idx="1362">
                  <c:v>17.600000000000001</c:v>
                </c:pt>
                <c:pt idx="1363">
                  <c:v>16.8</c:v>
                </c:pt>
                <c:pt idx="1364">
                  <c:v>17.3</c:v>
                </c:pt>
                <c:pt idx="1365">
                  <c:v>17.5</c:v>
                </c:pt>
                <c:pt idx="1366">
                  <c:v>15.9</c:v>
                </c:pt>
                <c:pt idx="1367">
                  <c:v>13.4</c:v>
                </c:pt>
                <c:pt idx="1368">
                  <c:v>13.8</c:v>
                </c:pt>
                <c:pt idx="1369">
                  <c:v>12.8</c:v>
                </c:pt>
                <c:pt idx="1370">
                  <c:v>10.4</c:v>
                </c:pt>
                <c:pt idx="1371">
                  <c:v>13.2</c:v>
                </c:pt>
                <c:pt idx="1372">
                  <c:v>11.6</c:v>
                </c:pt>
                <c:pt idx="1373">
                  <c:v>11.9</c:v>
                </c:pt>
                <c:pt idx="1374">
                  <c:v>15.4</c:v>
                </c:pt>
                <c:pt idx="1375">
                  <c:v>15.1</c:v>
                </c:pt>
                <c:pt idx="1376">
                  <c:v>0</c:v>
                </c:pt>
                <c:pt idx="1377">
                  <c:v>10.8</c:v>
                </c:pt>
                <c:pt idx="1378">
                  <c:v>7</c:v>
                </c:pt>
                <c:pt idx="1379">
                  <c:v>10.5</c:v>
                </c:pt>
                <c:pt idx="1380">
                  <c:v>9.1</c:v>
                </c:pt>
                <c:pt idx="1381">
                  <c:v>8.5</c:v>
                </c:pt>
                <c:pt idx="1382">
                  <c:v>7.3</c:v>
                </c:pt>
                <c:pt idx="1383">
                  <c:v>7.7</c:v>
                </c:pt>
                <c:pt idx="1384">
                  <c:v>8.5</c:v>
                </c:pt>
                <c:pt idx="1385">
                  <c:v>7.9</c:v>
                </c:pt>
                <c:pt idx="1386">
                  <c:v>8.5</c:v>
                </c:pt>
                <c:pt idx="1387">
                  <c:v>9.6</c:v>
                </c:pt>
                <c:pt idx="1388">
                  <c:v>8.1999999999999993</c:v>
                </c:pt>
                <c:pt idx="1389">
                  <c:v>7.1</c:v>
                </c:pt>
                <c:pt idx="1390">
                  <c:v>7.3</c:v>
                </c:pt>
                <c:pt idx="1391">
                  <c:v>8.1999999999999993</c:v>
                </c:pt>
                <c:pt idx="1392">
                  <c:v>8.1999999999999993</c:v>
                </c:pt>
                <c:pt idx="1393">
                  <c:v>14.1</c:v>
                </c:pt>
                <c:pt idx="1394">
                  <c:v>14.1</c:v>
                </c:pt>
                <c:pt idx="1395">
                  <c:v>0</c:v>
                </c:pt>
                <c:pt idx="1396">
                  <c:v>11.5</c:v>
                </c:pt>
                <c:pt idx="1397">
                  <c:v>12.8</c:v>
                </c:pt>
                <c:pt idx="1398">
                  <c:v>8.6999999999999993</c:v>
                </c:pt>
                <c:pt idx="1399">
                  <c:v>6.1</c:v>
                </c:pt>
                <c:pt idx="1400">
                  <c:v>6.5</c:v>
                </c:pt>
                <c:pt idx="1401">
                  <c:v>10.1</c:v>
                </c:pt>
                <c:pt idx="1402">
                  <c:v>9.5</c:v>
                </c:pt>
                <c:pt idx="1403">
                  <c:v>3.6</c:v>
                </c:pt>
                <c:pt idx="1404">
                  <c:v>8</c:v>
                </c:pt>
                <c:pt idx="1405">
                  <c:v>9.1</c:v>
                </c:pt>
                <c:pt idx="1406">
                  <c:v>8.6</c:v>
                </c:pt>
                <c:pt idx="1407">
                  <c:v>7.4</c:v>
                </c:pt>
                <c:pt idx="1408">
                  <c:v>7.5</c:v>
                </c:pt>
                <c:pt idx="1409">
                  <c:v>6.3</c:v>
                </c:pt>
                <c:pt idx="1410">
                  <c:v>6.9</c:v>
                </c:pt>
                <c:pt idx="1411">
                  <c:v>7.1</c:v>
                </c:pt>
                <c:pt idx="1412">
                  <c:v>10.1</c:v>
                </c:pt>
                <c:pt idx="1413">
                  <c:v>13.4</c:v>
                </c:pt>
                <c:pt idx="1414">
                  <c:v>11.2</c:v>
                </c:pt>
                <c:pt idx="1415">
                  <c:v>11.2</c:v>
                </c:pt>
                <c:pt idx="1416">
                  <c:v>10.1</c:v>
                </c:pt>
                <c:pt idx="1417">
                  <c:v>9.6</c:v>
                </c:pt>
                <c:pt idx="1418">
                  <c:v>0</c:v>
                </c:pt>
                <c:pt idx="1419">
                  <c:v>14.3</c:v>
                </c:pt>
                <c:pt idx="1420">
                  <c:v>10.9</c:v>
                </c:pt>
                <c:pt idx="1421">
                  <c:v>11.9</c:v>
                </c:pt>
                <c:pt idx="1422">
                  <c:v>9.8000000000000007</c:v>
                </c:pt>
                <c:pt idx="1423">
                  <c:v>10.3</c:v>
                </c:pt>
                <c:pt idx="1424">
                  <c:v>13.5</c:v>
                </c:pt>
                <c:pt idx="1425">
                  <c:v>9.9</c:v>
                </c:pt>
                <c:pt idx="1426">
                  <c:v>6.9</c:v>
                </c:pt>
                <c:pt idx="1427">
                  <c:v>8.5</c:v>
                </c:pt>
                <c:pt idx="1428">
                  <c:v>10.1</c:v>
                </c:pt>
                <c:pt idx="1429">
                  <c:v>8.5</c:v>
                </c:pt>
                <c:pt idx="1430">
                  <c:v>2.4</c:v>
                </c:pt>
                <c:pt idx="1431">
                  <c:v>0.3</c:v>
                </c:pt>
                <c:pt idx="1432">
                  <c:v>4.4000000000000004</c:v>
                </c:pt>
                <c:pt idx="1433">
                  <c:v>6</c:v>
                </c:pt>
                <c:pt idx="1434">
                  <c:v>3.9</c:v>
                </c:pt>
                <c:pt idx="1435">
                  <c:v>7.6</c:v>
                </c:pt>
                <c:pt idx="1436">
                  <c:v>6.8</c:v>
                </c:pt>
                <c:pt idx="1437">
                  <c:v>4.5999999999999996</c:v>
                </c:pt>
                <c:pt idx="1438">
                  <c:v>5.2</c:v>
                </c:pt>
                <c:pt idx="1439">
                  <c:v>5</c:v>
                </c:pt>
                <c:pt idx="1440">
                  <c:v>5.7</c:v>
                </c:pt>
                <c:pt idx="1441">
                  <c:v>3.2</c:v>
                </c:pt>
                <c:pt idx="1442">
                  <c:v>1.9</c:v>
                </c:pt>
                <c:pt idx="1443">
                  <c:v>-0.1</c:v>
                </c:pt>
                <c:pt idx="1444">
                  <c:v>0.5</c:v>
                </c:pt>
                <c:pt idx="1445">
                  <c:v>-1.5</c:v>
                </c:pt>
                <c:pt idx="1446">
                  <c:v>-2.4</c:v>
                </c:pt>
                <c:pt idx="1447">
                  <c:v>-3.5</c:v>
                </c:pt>
                <c:pt idx="1448">
                  <c:v>-7.3</c:v>
                </c:pt>
                <c:pt idx="1449">
                  <c:v>-8.1999999999999993</c:v>
                </c:pt>
                <c:pt idx="1450">
                  <c:v>-1.5</c:v>
                </c:pt>
                <c:pt idx="1451">
                  <c:v>-1.5</c:v>
                </c:pt>
                <c:pt idx="1452">
                  <c:v>0.4</c:v>
                </c:pt>
                <c:pt idx="1453">
                  <c:v>-0.7</c:v>
                </c:pt>
                <c:pt idx="1454">
                  <c:v>1.5</c:v>
                </c:pt>
                <c:pt idx="1455">
                  <c:v>3.9</c:v>
                </c:pt>
                <c:pt idx="1456">
                  <c:v>4.5</c:v>
                </c:pt>
                <c:pt idx="1457">
                  <c:v>2.9</c:v>
                </c:pt>
                <c:pt idx="1458">
                  <c:v>-1.4</c:v>
                </c:pt>
                <c:pt idx="1459">
                  <c:v>-1.6</c:v>
                </c:pt>
                <c:pt idx="1460">
                  <c:v>1</c:v>
                </c:pt>
                <c:pt idx="1461">
                  <c:v>-1.1000000000000001</c:v>
                </c:pt>
                <c:pt idx="1462">
                  <c:v>-2.2000000000000002</c:v>
                </c:pt>
                <c:pt idx="1463">
                  <c:v>-3</c:v>
                </c:pt>
                <c:pt idx="1464">
                  <c:v>-3.8</c:v>
                </c:pt>
                <c:pt idx="1465">
                  <c:v>-0.9</c:v>
                </c:pt>
                <c:pt idx="1466">
                  <c:v>-4.2</c:v>
                </c:pt>
                <c:pt idx="1467">
                  <c:v>-7</c:v>
                </c:pt>
                <c:pt idx="1468">
                  <c:v>-2.5</c:v>
                </c:pt>
                <c:pt idx="1469">
                  <c:v>-0.8</c:v>
                </c:pt>
                <c:pt idx="1470">
                  <c:v>1</c:v>
                </c:pt>
                <c:pt idx="1471">
                  <c:v>0.1</c:v>
                </c:pt>
                <c:pt idx="1472">
                  <c:v>-2.5</c:v>
                </c:pt>
                <c:pt idx="1473">
                  <c:v>-3</c:v>
                </c:pt>
                <c:pt idx="1474">
                  <c:v>-1</c:v>
                </c:pt>
                <c:pt idx="1475">
                  <c:v>-2</c:v>
                </c:pt>
                <c:pt idx="1476">
                  <c:v>-0.3</c:v>
                </c:pt>
                <c:pt idx="1477">
                  <c:v>-1.4</c:v>
                </c:pt>
                <c:pt idx="1478">
                  <c:v>-0.2</c:v>
                </c:pt>
                <c:pt idx="1479">
                  <c:v>0.7</c:v>
                </c:pt>
                <c:pt idx="1480">
                  <c:v>0.5</c:v>
                </c:pt>
                <c:pt idx="1481">
                  <c:v>-5.2</c:v>
                </c:pt>
                <c:pt idx="1482">
                  <c:v>-4.9000000000000004</c:v>
                </c:pt>
                <c:pt idx="1483">
                  <c:v>-7.8</c:v>
                </c:pt>
                <c:pt idx="1484">
                  <c:v>-9.8000000000000007</c:v>
                </c:pt>
                <c:pt idx="1485">
                  <c:v>-7</c:v>
                </c:pt>
                <c:pt idx="1486">
                  <c:v>-7</c:v>
                </c:pt>
                <c:pt idx="1487">
                  <c:v>-5</c:v>
                </c:pt>
                <c:pt idx="1488">
                  <c:v>2.5</c:v>
                </c:pt>
                <c:pt idx="1489">
                  <c:v>1.6</c:v>
                </c:pt>
                <c:pt idx="1490">
                  <c:v>-3</c:v>
                </c:pt>
                <c:pt idx="1491">
                  <c:v>0.9</c:v>
                </c:pt>
                <c:pt idx="1492">
                  <c:v>0.9</c:v>
                </c:pt>
                <c:pt idx="1493">
                  <c:v>-0.3</c:v>
                </c:pt>
                <c:pt idx="1494">
                  <c:v>2</c:v>
                </c:pt>
                <c:pt idx="1495">
                  <c:v>1</c:v>
                </c:pt>
                <c:pt idx="1496">
                  <c:v>2.5</c:v>
                </c:pt>
                <c:pt idx="1497">
                  <c:v>0.3</c:v>
                </c:pt>
                <c:pt idx="1498">
                  <c:v>-4.3</c:v>
                </c:pt>
                <c:pt idx="1499">
                  <c:v>-4</c:v>
                </c:pt>
                <c:pt idx="1500">
                  <c:v>-2.7</c:v>
                </c:pt>
                <c:pt idx="1501">
                  <c:v>-1.7</c:v>
                </c:pt>
                <c:pt idx="1502">
                  <c:v>-3.1</c:v>
                </c:pt>
                <c:pt idx="1503">
                  <c:v>-1.9</c:v>
                </c:pt>
                <c:pt idx="1504">
                  <c:v>-1.3</c:v>
                </c:pt>
                <c:pt idx="1505">
                  <c:v>-1</c:v>
                </c:pt>
                <c:pt idx="1506">
                  <c:v>-2.6</c:v>
                </c:pt>
                <c:pt idx="1507">
                  <c:v>-0.6</c:v>
                </c:pt>
                <c:pt idx="1508">
                  <c:v>-0.7</c:v>
                </c:pt>
                <c:pt idx="1509">
                  <c:v>0</c:v>
                </c:pt>
                <c:pt idx="1510">
                  <c:v>4</c:v>
                </c:pt>
                <c:pt idx="1511">
                  <c:v>2.8</c:v>
                </c:pt>
                <c:pt idx="1512">
                  <c:v>1</c:v>
                </c:pt>
                <c:pt idx="1513">
                  <c:v>4</c:v>
                </c:pt>
                <c:pt idx="1514">
                  <c:v>0.9</c:v>
                </c:pt>
                <c:pt idx="1515">
                  <c:v>0</c:v>
                </c:pt>
                <c:pt idx="1516">
                  <c:v>6</c:v>
                </c:pt>
                <c:pt idx="1517">
                  <c:v>5</c:v>
                </c:pt>
                <c:pt idx="1518">
                  <c:v>7.5</c:v>
                </c:pt>
                <c:pt idx="1519">
                  <c:v>5.5</c:v>
                </c:pt>
                <c:pt idx="1520">
                  <c:v>3</c:v>
                </c:pt>
                <c:pt idx="1521">
                  <c:v>2.8</c:v>
                </c:pt>
                <c:pt idx="1522">
                  <c:v>4.2</c:v>
                </c:pt>
                <c:pt idx="1523">
                  <c:v>0</c:v>
                </c:pt>
                <c:pt idx="1524">
                  <c:v>2.2999999999999998</c:v>
                </c:pt>
                <c:pt idx="1525">
                  <c:v>-0.1</c:v>
                </c:pt>
                <c:pt idx="1526">
                  <c:v>-1.7</c:v>
                </c:pt>
                <c:pt idx="1527">
                  <c:v>2.4</c:v>
                </c:pt>
                <c:pt idx="1528">
                  <c:v>-3</c:v>
                </c:pt>
                <c:pt idx="1529">
                  <c:v>-0.8</c:v>
                </c:pt>
                <c:pt idx="1530">
                  <c:v>2.6</c:v>
                </c:pt>
                <c:pt idx="1531">
                  <c:v>5</c:v>
                </c:pt>
                <c:pt idx="1532">
                  <c:v>5.0999999999999996</c:v>
                </c:pt>
                <c:pt idx="1533">
                  <c:v>5.2</c:v>
                </c:pt>
                <c:pt idx="1534">
                  <c:v>3.3</c:v>
                </c:pt>
                <c:pt idx="1535">
                  <c:v>5</c:v>
                </c:pt>
                <c:pt idx="1536">
                  <c:v>7</c:v>
                </c:pt>
                <c:pt idx="1537">
                  <c:v>13.2</c:v>
                </c:pt>
                <c:pt idx="1538">
                  <c:v>11.4</c:v>
                </c:pt>
                <c:pt idx="1539">
                  <c:v>12.3</c:v>
                </c:pt>
                <c:pt idx="1540">
                  <c:v>10.199999999999999</c:v>
                </c:pt>
                <c:pt idx="1541">
                  <c:v>11.4</c:v>
                </c:pt>
                <c:pt idx="1542">
                  <c:v>10.5</c:v>
                </c:pt>
                <c:pt idx="1543">
                  <c:v>12.9</c:v>
                </c:pt>
                <c:pt idx="1544">
                  <c:v>17.899999999999999</c:v>
                </c:pt>
                <c:pt idx="1545">
                  <c:v>18</c:v>
                </c:pt>
                <c:pt idx="1546">
                  <c:v>10.1</c:v>
                </c:pt>
                <c:pt idx="1547">
                  <c:v>10.4</c:v>
                </c:pt>
                <c:pt idx="1548">
                  <c:v>9.5</c:v>
                </c:pt>
                <c:pt idx="1549">
                  <c:v>12.8</c:v>
                </c:pt>
                <c:pt idx="1550">
                  <c:v>10.9</c:v>
                </c:pt>
                <c:pt idx="1551">
                  <c:v>8.1999999999999993</c:v>
                </c:pt>
                <c:pt idx="1552">
                  <c:v>12.2</c:v>
                </c:pt>
                <c:pt idx="1553">
                  <c:v>10.6</c:v>
                </c:pt>
                <c:pt idx="1554">
                  <c:v>8</c:v>
                </c:pt>
                <c:pt idx="1555">
                  <c:v>7</c:v>
                </c:pt>
                <c:pt idx="1556">
                  <c:v>13</c:v>
                </c:pt>
                <c:pt idx="1557">
                  <c:v>15.6</c:v>
                </c:pt>
                <c:pt idx="1558">
                  <c:v>14.5</c:v>
                </c:pt>
                <c:pt idx="1559">
                  <c:v>11.9</c:v>
                </c:pt>
                <c:pt idx="1560">
                  <c:v>11.8</c:v>
                </c:pt>
                <c:pt idx="1561">
                  <c:v>6.1</c:v>
                </c:pt>
                <c:pt idx="1562">
                  <c:v>9.8000000000000007</c:v>
                </c:pt>
                <c:pt idx="1563">
                  <c:v>13.8</c:v>
                </c:pt>
                <c:pt idx="1564">
                  <c:v>12.9</c:v>
                </c:pt>
                <c:pt idx="1565">
                  <c:v>14.8</c:v>
                </c:pt>
                <c:pt idx="1566">
                  <c:v>12.5</c:v>
                </c:pt>
                <c:pt idx="1567">
                  <c:v>13.6</c:v>
                </c:pt>
                <c:pt idx="1568">
                  <c:v>17.8</c:v>
                </c:pt>
                <c:pt idx="1569">
                  <c:v>11</c:v>
                </c:pt>
                <c:pt idx="1570">
                  <c:v>6.1</c:v>
                </c:pt>
                <c:pt idx="1571">
                  <c:v>7.3</c:v>
                </c:pt>
                <c:pt idx="1572">
                  <c:v>9.6</c:v>
                </c:pt>
                <c:pt idx="1573">
                  <c:v>11.3</c:v>
                </c:pt>
                <c:pt idx="1574">
                  <c:v>14.3</c:v>
                </c:pt>
                <c:pt idx="1575">
                  <c:v>18.5</c:v>
                </c:pt>
                <c:pt idx="1576">
                  <c:v>12.5</c:v>
                </c:pt>
                <c:pt idx="1577">
                  <c:v>15.8</c:v>
                </c:pt>
                <c:pt idx="1578">
                  <c:v>16.7</c:v>
                </c:pt>
                <c:pt idx="1579">
                  <c:v>22</c:v>
                </c:pt>
                <c:pt idx="1580">
                  <c:v>15</c:v>
                </c:pt>
                <c:pt idx="1581">
                  <c:v>15</c:v>
                </c:pt>
                <c:pt idx="1582">
                  <c:v>12.2</c:v>
                </c:pt>
                <c:pt idx="1583">
                  <c:v>7.2</c:v>
                </c:pt>
                <c:pt idx="1584">
                  <c:v>10</c:v>
                </c:pt>
                <c:pt idx="1585">
                  <c:v>12</c:v>
                </c:pt>
                <c:pt idx="1586">
                  <c:v>10</c:v>
                </c:pt>
                <c:pt idx="1587">
                  <c:v>7</c:v>
                </c:pt>
                <c:pt idx="1588">
                  <c:v>10</c:v>
                </c:pt>
                <c:pt idx="1589">
                  <c:v>10</c:v>
                </c:pt>
                <c:pt idx="1590">
                  <c:v>12</c:v>
                </c:pt>
                <c:pt idx="1591">
                  <c:v>10</c:v>
                </c:pt>
                <c:pt idx="1592">
                  <c:v>8</c:v>
                </c:pt>
                <c:pt idx="1593">
                  <c:v>11</c:v>
                </c:pt>
                <c:pt idx="1594">
                  <c:v>11.5</c:v>
                </c:pt>
                <c:pt idx="1595">
                  <c:v>12.9</c:v>
                </c:pt>
                <c:pt idx="1596">
                  <c:v>0</c:v>
                </c:pt>
                <c:pt idx="1597">
                  <c:v>14.9</c:v>
                </c:pt>
                <c:pt idx="1598">
                  <c:v>11.1</c:v>
                </c:pt>
                <c:pt idx="1599">
                  <c:v>15.4</c:v>
                </c:pt>
                <c:pt idx="1600">
                  <c:v>17.100000000000001</c:v>
                </c:pt>
                <c:pt idx="1601">
                  <c:v>18.3</c:v>
                </c:pt>
                <c:pt idx="1602">
                  <c:v>15.6</c:v>
                </c:pt>
                <c:pt idx="1603">
                  <c:v>19</c:v>
                </c:pt>
                <c:pt idx="1604">
                  <c:v>17.2</c:v>
                </c:pt>
                <c:pt idx="1605">
                  <c:v>12.7</c:v>
                </c:pt>
                <c:pt idx="1606">
                  <c:v>12</c:v>
                </c:pt>
                <c:pt idx="1607">
                  <c:v>15</c:v>
                </c:pt>
                <c:pt idx="1608">
                  <c:v>15</c:v>
                </c:pt>
                <c:pt idx="1609">
                  <c:v>17.2</c:v>
                </c:pt>
                <c:pt idx="1610">
                  <c:v>15.8</c:v>
                </c:pt>
                <c:pt idx="1611">
                  <c:v>12.3</c:v>
                </c:pt>
                <c:pt idx="1612">
                  <c:v>19.100000000000001</c:v>
                </c:pt>
                <c:pt idx="1613">
                  <c:v>20.5</c:v>
                </c:pt>
                <c:pt idx="1614">
                  <c:v>20</c:v>
                </c:pt>
                <c:pt idx="1615">
                  <c:v>18.600000000000001</c:v>
                </c:pt>
                <c:pt idx="1616">
                  <c:v>17.399999999999999</c:v>
                </c:pt>
                <c:pt idx="1617">
                  <c:v>24.2</c:v>
                </c:pt>
                <c:pt idx="1618">
                  <c:v>15.2</c:v>
                </c:pt>
                <c:pt idx="1619">
                  <c:v>21.3</c:v>
                </c:pt>
                <c:pt idx="1620">
                  <c:v>24</c:v>
                </c:pt>
                <c:pt idx="1621">
                  <c:v>19.3</c:v>
                </c:pt>
                <c:pt idx="1622">
                  <c:v>24.6</c:v>
                </c:pt>
                <c:pt idx="1623">
                  <c:v>17.5</c:v>
                </c:pt>
                <c:pt idx="1624">
                  <c:v>15.8</c:v>
                </c:pt>
                <c:pt idx="1625">
                  <c:v>19</c:v>
                </c:pt>
                <c:pt idx="1626">
                  <c:v>15.8</c:v>
                </c:pt>
                <c:pt idx="1627">
                  <c:v>20</c:v>
                </c:pt>
                <c:pt idx="1628">
                  <c:v>21.9</c:v>
                </c:pt>
                <c:pt idx="1629">
                  <c:v>15.1</c:v>
                </c:pt>
                <c:pt idx="1630">
                  <c:v>12.2</c:v>
                </c:pt>
                <c:pt idx="1631">
                  <c:v>14.8</c:v>
                </c:pt>
                <c:pt idx="1632">
                  <c:v>17.100000000000001</c:v>
                </c:pt>
                <c:pt idx="1633">
                  <c:v>17</c:v>
                </c:pt>
                <c:pt idx="1634">
                  <c:v>19</c:v>
                </c:pt>
                <c:pt idx="1635">
                  <c:v>22</c:v>
                </c:pt>
                <c:pt idx="1636">
                  <c:v>18</c:v>
                </c:pt>
                <c:pt idx="1637">
                  <c:v>19.8</c:v>
                </c:pt>
                <c:pt idx="1638">
                  <c:v>22.3</c:v>
                </c:pt>
                <c:pt idx="1639">
                  <c:v>26.8</c:v>
                </c:pt>
                <c:pt idx="1640">
                  <c:v>28.8</c:v>
                </c:pt>
                <c:pt idx="1641">
                  <c:v>20</c:v>
                </c:pt>
                <c:pt idx="1642">
                  <c:v>24.4</c:v>
                </c:pt>
                <c:pt idx="1643">
                  <c:v>30.6</c:v>
                </c:pt>
                <c:pt idx="1644">
                  <c:v>32</c:v>
                </c:pt>
                <c:pt idx="1645">
                  <c:v>24.2</c:v>
                </c:pt>
                <c:pt idx="1646">
                  <c:v>24.5</c:v>
                </c:pt>
                <c:pt idx="1647">
                  <c:v>19.7</c:v>
                </c:pt>
                <c:pt idx="1648">
                  <c:v>20.3</c:v>
                </c:pt>
                <c:pt idx="1649">
                  <c:v>28.8</c:v>
                </c:pt>
                <c:pt idx="1650">
                  <c:v>29.2</c:v>
                </c:pt>
                <c:pt idx="1651">
                  <c:v>29.2</c:v>
                </c:pt>
                <c:pt idx="1652">
                  <c:v>29.2</c:v>
                </c:pt>
                <c:pt idx="1653">
                  <c:v>30.5</c:v>
                </c:pt>
                <c:pt idx="1654">
                  <c:v>24.5</c:v>
                </c:pt>
                <c:pt idx="1655">
                  <c:v>29.8</c:v>
                </c:pt>
                <c:pt idx="1656">
                  <c:v>24.8</c:v>
                </c:pt>
                <c:pt idx="1657">
                  <c:v>28.1</c:v>
                </c:pt>
                <c:pt idx="1658">
                  <c:v>23.8</c:v>
                </c:pt>
                <c:pt idx="1659">
                  <c:v>21.2</c:v>
                </c:pt>
                <c:pt idx="1660">
                  <c:v>25.3</c:v>
                </c:pt>
                <c:pt idx="1661">
                  <c:v>27.8</c:v>
                </c:pt>
                <c:pt idx="1662">
                  <c:v>28.1</c:v>
                </c:pt>
                <c:pt idx="1663">
                  <c:v>24.1</c:v>
                </c:pt>
                <c:pt idx="1664">
                  <c:v>21.2</c:v>
                </c:pt>
                <c:pt idx="1665">
                  <c:v>20</c:v>
                </c:pt>
                <c:pt idx="1666">
                  <c:v>17.2</c:v>
                </c:pt>
                <c:pt idx="1667">
                  <c:v>21.5</c:v>
                </c:pt>
                <c:pt idx="1668">
                  <c:v>19.7</c:v>
                </c:pt>
                <c:pt idx="1669">
                  <c:v>19.100000000000001</c:v>
                </c:pt>
                <c:pt idx="1670">
                  <c:v>20.399999999999999</c:v>
                </c:pt>
                <c:pt idx="1671">
                  <c:v>19.100000000000001</c:v>
                </c:pt>
                <c:pt idx="1672">
                  <c:v>24.8</c:v>
                </c:pt>
                <c:pt idx="1673">
                  <c:v>25.2</c:v>
                </c:pt>
                <c:pt idx="1674">
                  <c:v>21</c:v>
                </c:pt>
                <c:pt idx="1675">
                  <c:v>20.6</c:v>
                </c:pt>
                <c:pt idx="1676">
                  <c:v>22.5</c:v>
                </c:pt>
                <c:pt idx="1677">
                  <c:v>19.5</c:v>
                </c:pt>
                <c:pt idx="1678">
                  <c:v>19.8</c:v>
                </c:pt>
                <c:pt idx="1679">
                  <c:v>22.7</c:v>
                </c:pt>
                <c:pt idx="1680">
                  <c:v>21</c:v>
                </c:pt>
                <c:pt idx="1681">
                  <c:v>20.3</c:v>
                </c:pt>
                <c:pt idx="1682">
                  <c:v>23.6</c:v>
                </c:pt>
                <c:pt idx="1683">
                  <c:v>20.2</c:v>
                </c:pt>
                <c:pt idx="1684">
                  <c:v>18.5</c:v>
                </c:pt>
                <c:pt idx="1685">
                  <c:v>20</c:v>
                </c:pt>
                <c:pt idx="1686">
                  <c:v>20.7</c:v>
                </c:pt>
                <c:pt idx="1687">
                  <c:v>21.9</c:v>
                </c:pt>
                <c:pt idx="1688">
                  <c:v>17.5</c:v>
                </c:pt>
                <c:pt idx="1689">
                  <c:v>19</c:v>
                </c:pt>
                <c:pt idx="1690">
                  <c:v>19.5</c:v>
                </c:pt>
                <c:pt idx="1691">
                  <c:v>19.5</c:v>
                </c:pt>
                <c:pt idx="1692">
                  <c:v>21.7</c:v>
                </c:pt>
                <c:pt idx="1693">
                  <c:v>0</c:v>
                </c:pt>
                <c:pt idx="1694">
                  <c:v>0</c:v>
                </c:pt>
                <c:pt idx="1695">
                  <c:v>0</c:v>
                </c:pt>
                <c:pt idx="1696">
                  <c:v>19.3</c:v>
                </c:pt>
                <c:pt idx="1697">
                  <c:v>17.899999999999999</c:v>
                </c:pt>
                <c:pt idx="1698">
                  <c:v>15</c:v>
                </c:pt>
                <c:pt idx="1699">
                  <c:v>14.5</c:v>
                </c:pt>
                <c:pt idx="1700">
                  <c:v>14.1</c:v>
                </c:pt>
                <c:pt idx="1701">
                  <c:v>14.5</c:v>
                </c:pt>
                <c:pt idx="1702">
                  <c:v>0</c:v>
                </c:pt>
                <c:pt idx="1703">
                  <c:v>14.3</c:v>
                </c:pt>
                <c:pt idx="1704">
                  <c:v>16.399999999999999</c:v>
                </c:pt>
                <c:pt idx="1705">
                  <c:v>17</c:v>
                </c:pt>
                <c:pt idx="1706">
                  <c:v>16.5</c:v>
                </c:pt>
                <c:pt idx="1707">
                  <c:v>16.399999999999999</c:v>
                </c:pt>
                <c:pt idx="1708">
                  <c:v>16.600000000000001</c:v>
                </c:pt>
                <c:pt idx="1709">
                  <c:v>16.3</c:v>
                </c:pt>
                <c:pt idx="1710">
                  <c:v>16.399999999999999</c:v>
                </c:pt>
                <c:pt idx="1711">
                  <c:v>15.2</c:v>
                </c:pt>
                <c:pt idx="1712">
                  <c:v>14</c:v>
                </c:pt>
                <c:pt idx="1713">
                  <c:v>17.2</c:v>
                </c:pt>
                <c:pt idx="1714">
                  <c:v>19.8</c:v>
                </c:pt>
                <c:pt idx="1715">
                  <c:v>20.9</c:v>
                </c:pt>
                <c:pt idx="1716">
                  <c:v>17.399999999999999</c:v>
                </c:pt>
                <c:pt idx="1717">
                  <c:v>16.7</c:v>
                </c:pt>
                <c:pt idx="1718">
                  <c:v>14.9</c:v>
                </c:pt>
                <c:pt idx="1719">
                  <c:v>14.7</c:v>
                </c:pt>
                <c:pt idx="1720">
                  <c:v>14</c:v>
                </c:pt>
                <c:pt idx="1721">
                  <c:v>13</c:v>
                </c:pt>
                <c:pt idx="1722">
                  <c:v>14.1</c:v>
                </c:pt>
                <c:pt idx="1723">
                  <c:v>13.3</c:v>
                </c:pt>
                <c:pt idx="1724">
                  <c:v>14.3</c:v>
                </c:pt>
                <c:pt idx="1725">
                  <c:v>16.600000000000001</c:v>
                </c:pt>
                <c:pt idx="1726">
                  <c:v>20.3</c:v>
                </c:pt>
                <c:pt idx="1727">
                  <c:v>19.100000000000001</c:v>
                </c:pt>
                <c:pt idx="1728">
                  <c:v>13.3</c:v>
                </c:pt>
                <c:pt idx="1729">
                  <c:v>11</c:v>
                </c:pt>
                <c:pt idx="1730">
                  <c:v>13.7</c:v>
                </c:pt>
                <c:pt idx="1731">
                  <c:v>10.8</c:v>
                </c:pt>
                <c:pt idx="1732">
                  <c:v>11.4</c:v>
                </c:pt>
                <c:pt idx="1733">
                  <c:v>12.3</c:v>
                </c:pt>
                <c:pt idx="1734">
                  <c:v>12</c:v>
                </c:pt>
                <c:pt idx="1735">
                  <c:v>12</c:v>
                </c:pt>
                <c:pt idx="1736">
                  <c:v>15.1</c:v>
                </c:pt>
                <c:pt idx="1737">
                  <c:v>16.3</c:v>
                </c:pt>
                <c:pt idx="1738">
                  <c:v>16.3</c:v>
                </c:pt>
                <c:pt idx="1739">
                  <c:v>17.600000000000001</c:v>
                </c:pt>
                <c:pt idx="1740">
                  <c:v>16.8</c:v>
                </c:pt>
                <c:pt idx="1741">
                  <c:v>13.1</c:v>
                </c:pt>
                <c:pt idx="1742">
                  <c:v>14.9</c:v>
                </c:pt>
                <c:pt idx="1743">
                  <c:v>12.1</c:v>
                </c:pt>
                <c:pt idx="1744">
                  <c:v>10</c:v>
                </c:pt>
                <c:pt idx="1745">
                  <c:v>10</c:v>
                </c:pt>
                <c:pt idx="1746">
                  <c:v>11.8</c:v>
                </c:pt>
                <c:pt idx="1747">
                  <c:v>12.3</c:v>
                </c:pt>
                <c:pt idx="1748">
                  <c:v>12.4</c:v>
                </c:pt>
                <c:pt idx="1749">
                  <c:v>7.1</c:v>
                </c:pt>
                <c:pt idx="1750">
                  <c:v>8.5</c:v>
                </c:pt>
                <c:pt idx="1751">
                  <c:v>9.1999999999999993</c:v>
                </c:pt>
                <c:pt idx="1752">
                  <c:v>10.4</c:v>
                </c:pt>
                <c:pt idx="1753">
                  <c:v>9.6999999999999993</c:v>
                </c:pt>
                <c:pt idx="1754">
                  <c:v>6</c:v>
                </c:pt>
                <c:pt idx="1755">
                  <c:v>9.4</c:v>
                </c:pt>
                <c:pt idx="1756">
                  <c:v>9.5</c:v>
                </c:pt>
                <c:pt idx="1757">
                  <c:v>8</c:v>
                </c:pt>
                <c:pt idx="1758">
                  <c:v>8</c:v>
                </c:pt>
                <c:pt idx="1759">
                  <c:v>7.8</c:v>
                </c:pt>
                <c:pt idx="1760">
                  <c:v>7.3</c:v>
                </c:pt>
                <c:pt idx="1761">
                  <c:v>9.8000000000000007</c:v>
                </c:pt>
                <c:pt idx="1762">
                  <c:v>11</c:v>
                </c:pt>
                <c:pt idx="1763">
                  <c:v>13.8</c:v>
                </c:pt>
                <c:pt idx="1764">
                  <c:v>9.1999999999999993</c:v>
                </c:pt>
                <c:pt idx="1765">
                  <c:v>9.8000000000000007</c:v>
                </c:pt>
                <c:pt idx="1766">
                  <c:v>8.8000000000000007</c:v>
                </c:pt>
                <c:pt idx="1767">
                  <c:v>11.7</c:v>
                </c:pt>
                <c:pt idx="1768">
                  <c:v>12.7</c:v>
                </c:pt>
                <c:pt idx="1769">
                  <c:v>13.1</c:v>
                </c:pt>
                <c:pt idx="1770">
                  <c:v>8.5</c:v>
                </c:pt>
                <c:pt idx="1771">
                  <c:v>4.0999999999999996</c:v>
                </c:pt>
                <c:pt idx="1772">
                  <c:v>2.1</c:v>
                </c:pt>
                <c:pt idx="1773">
                  <c:v>5</c:v>
                </c:pt>
                <c:pt idx="1774">
                  <c:v>5.3</c:v>
                </c:pt>
                <c:pt idx="1775">
                  <c:v>3.5</c:v>
                </c:pt>
                <c:pt idx="1776">
                  <c:v>10.5</c:v>
                </c:pt>
                <c:pt idx="1777">
                  <c:v>9.6999999999999993</c:v>
                </c:pt>
                <c:pt idx="1778">
                  <c:v>12.1</c:v>
                </c:pt>
                <c:pt idx="1779">
                  <c:v>7.9</c:v>
                </c:pt>
                <c:pt idx="1780">
                  <c:v>5.0999999999999996</c:v>
                </c:pt>
                <c:pt idx="1781">
                  <c:v>6</c:v>
                </c:pt>
                <c:pt idx="1782">
                  <c:v>5.4</c:v>
                </c:pt>
                <c:pt idx="1783">
                  <c:v>5.8</c:v>
                </c:pt>
                <c:pt idx="1784">
                  <c:v>5.7</c:v>
                </c:pt>
                <c:pt idx="1785">
                  <c:v>5</c:v>
                </c:pt>
                <c:pt idx="1786">
                  <c:v>5.6</c:v>
                </c:pt>
                <c:pt idx="1787">
                  <c:v>1.9</c:v>
                </c:pt>
                <c:pt idx="1788">
                  <c:v>0</c:v>
                </c:pt>
                <c:pt idx="1789">
                  <c:v>-0.8</c:v>
                </c:pt>
                <c:pt idx="1790">
                  <c:v>0</c:v>
                </c:pt>
                <c:pt idx="1791">
                  <c:v>0</c:v>
                </c:pt>
                <c:pt idx="1792">
                  <c:v>-3</c:v>
                </c:pt>
                <c:pt idx="1793">
                  <c:v>0.3</c:v>
                </c:pt>
                <c:pt idx="1794">
                  <c:v>-1.7</c:v>
                </c:pt>
                <c:pt idx="1795">
                  <c:v>-6.9</c:v>
                </c:pt>
                <c:pt idx="1796">
                  <c:v>-4.0999999999999996</c:v>
                </c:pt>
                <c:pt idx="1797">
                  <c:v>-2.4</c:v>
                </c:pt>
                <c:pt idx="1798">
                  <c:v>-2.4</c:v>
                </c:pt>
                <c:pt idx="1799">
                  <c:v>1.4</c:v>
                </c:pt>
                <c:pt idx="1800">
                  <c:v>0.5</c:v>
                </c:pt>
                <c:pt idx="1801">
                  <c:v>-1.5</c:v>
                </c:pt>
                <c:pt idx="1802">
                  <c:v>-3.9</c:v>
                </c:pt>
                <c:pt idx="1803">
                  <c:v>0</c:v>
                </c:pt>
                <c:pt idx="1804">
                  <c:v>-1.2</c:v>
                </c:pt>
                <c:pt idx="1805">
                  <c:v>6.2</c:v>
                </c:pt>
                <c:pt idx="1806">
                  <c:v>-0.7</c:v>
                </c:pt>
                <c:pt idx="1807">
                  <c:v>-0.7</c:v>
                </c:pt>
                <c:pt idx="1808">
                  <c:v>-1.8</c:v>
                </c:pt>
                <c:pt idx="1809">
                  <c:v>-5.5</c:v>
                </c:pt>
                <c:pt idx="1810">
                  <c:v>-2.2000000000000002</c:v>
                </c:pt>
                <c:pt idx="1811">
                  <c:v>-5</c:v>
                </c:pt>
                <c:pt idx="1812">
                  <c:v>-4.5</c:v>
                </c:pt>
                <c:pt idx="1813">
                  <c:v>-9.1</c:v>
                </c:pt>
                <c:pt idx="1814">
                  <c:v>-5.6</c:v>
                </c:pt>
                <c:pt idx="1815">
                  <c:v>-6.8</c:v>
                </c:pt>
                <c:pt idx="1816">
                  <c:v>-5.2</c:v>
                </c:pt>
                <c:pt idx="1817">
                  <c:v>-5.2</c:v>
                </c:pt>
                <c:pt idx="1818">
                  <c:v>-2.8</c:v>
                </c:pt>
                <c:pt idx="1819">
                  <c:v>-7.4</c:v>
                </c:pt>
                <c:pt idx="1820">
                  <c:v>-6.5</c:v>
                </c:pt>
                <c:pt idx="1821">
                  <c:v>-6</c:v>
                </c:pt>
                <c:pt idx="1822">
                  <c:v>-5</c:v>
                </c:pt>
                <c:pt idx="1823">
                  <c:v>-8</c:v>
                </c:pt>
                <c:pt idx="1824">
                  <c:v>-7.8</c:v>
                </c:pt>
                <c:pt idx="1825">
                  <c:v>0.7</c:v>
                </c:pt>
                <c:pt idx="1826">
                  <c:v>2.6</c:v>
                </c:pt>
                <c:pt idx="1827">
                  <c:v>0.3</c:v>
                </c:pt>
                <c:pt idx="1828">
                  <c:v>-1.8</c:v>
                </c:pt>
                <c:pt idx="1829">
                  <c:v>0.5</c:v>
                </c:pt>
                <c:pt idx="1830">
                  <c:v>-1.1000000000000001</c:v>
                </c:pt>
                <c:pt idx="1831">
                  <c:v>1.6</c:v>
                </c:pt>
                <c:pt idx="1832">
                  <c:v>1.3</c:v>
                </c:pt>
                <c:pt idx="1833">
                  <c:v>7</c:v>
                </c:pt>
                <c:pt idx="1834">
                  <c:v>2.7</c:v>
                </c:pt>
                <c:pt idx="1835">
                  <c:v>0.7</c:v>
                </c:pt>
                <c:pt idx="1836">
                  <c:v>-1.4</c:v>
                </c:pt>
                <c:pt idx="1837">
                  <c:v>2.8</c:v>
                </c:pt>
                <c:pt idx="1838">
                  <c:v>3.9</c:v>
                </c:pt>
                <c:pt idx="1839">
                  <c:v>8.1999999999999993</c:v>
                </c:pt>
                <c:pt idx="1840">
                  <c:v>5.7</c:v>
                </c:pt>
                <c:pt idx="1841">
                  <c:v>8.1</c:v>
                </c:pt>
                <c:pt idx="1842">
                  <c:v>6.5</c:v>
                </c:pt>
                <c:pt idx="1843">
                  <c:v>2.9</c:v>
                </c:pt>
                <c:pt idx="1844">
                  <c:v>2</c:v>
                </c:pt>
                <c:pt idx="1845">
                  <c:v>-0.9</c:v>
                </c:pt>
                <c:pt idx="1846">
                  <c:v>-2</c:v>
                </c:pt>
                <c:pt idx="1847">
                  <c:v>0.3</c:v>
                </c:pt>
                <c:pt idx="1848">
                  <c:v>-0.6</c:v>
                </c:pt>
                <c:pt idx="1849">
                  <c:v>-0.7</c:v>
                </c:pt>
                <c:pt idx="1850">
                  <c:v>1</c:v>
                </c:pt>
                <c:pt idx="1851">
                  <c:v>0.8</c:v>
                </c:pt>
                <c:pt idx="1852">
                  <c:v>1</c:v>
                </c:pt>
                <c:pt idx="1853">
                  <c:v>1.2</c:v>
                </c:pt>
                <c:pt idx="1854">
                  <c:v>-3.2</c:v>
                </c:pt>
                <c:pt idx="1855">
                  <c:v>-0.7</c:v>
                </c:pt>
                <c:pt idx="1856">
                  <c:v>-2.5</c:v>
                </c:pt>
                <c:pt idx="1857">
                  <c:v>-3</c:v>
                </c:pt>
                <c:pt idx="1858">
                  <c:v>1.5</c:v>
                </c:pt>
                <c:pt idx="1859">
                  <c:v>6.1</c:v>
                </c:pt>
                <c:pt idx="1860">
                  <c:v>6.1</c:v>
                </c:pt>
                <c:pt idx="1861">
                  <c:v>8.5</c:v>
                </c:pt>
                <c:pt idx="1862">
                  <c:v>7.1</c:v>
                </c:pt>
                <c:pt idx="1863">
                  <c:v>8</c:v>
                </c:pt>
                <c:pt idx="1864">
                  <c:v>6.3</c:v>
                </c:pt>
                <c:pt idx="1865">
                  <c:v>2.4</c:v>
                </c:pt>
                <c:pt idx="1866">
                  <c:v>5.7</c:v>
                </c:pt>
                <c:pt idx="1867">
                  <c:v>5.3</c:v>
                </c:pt>
                <c:pt idx="1868">
                  <c:v>-0.4</c:v>
                </c:pt>
                <c:pt idx="1869">
                  <c:v>-1</c:v>
                </c:pt>
                <c:pt idx="1870">
                  <c:v>0.8</c:v>
                </c:pt>
                <c:pt idx="1871">
                  <c:v>-2.1</c:v>
                </c:pt>
                <c:pt idx="1872">
                  <c:v>1.7</c:v>
                </c:pt>
                <c:pt idx="1873">
                  <c:v>-0.2</c:v>
                </c:pt>
                <c:pt idx="1874">
                  <c:v>0.3</c:v>
                </c:pt>
                <c:pt idx="1875">
                  <c:v>-0.2</c:v>
                </c:pt>
                <c:pt idx="1876">
                  <c:v>-2.2000000000000002</c:v>
                </c:pt>
                <c:pt idx="1877">
                  <c:v>-2.7</c:v>
                </c:pt>
                <c:pt idx="1878">
                  <c:v>-4.5999999999999996</c:v>
                </c:pt>
                <c:pt idx="1879">
                  <c:v>-4</c:v>
                </c:pt>
                <c:pt idx="1880">
                  <c:v>0.1</c:v>
                </c:pt>
                <c:pt idx="1881">
                  <c:v>1.6</c:v>
                </c:pt>
                <c:pt idx="1882">
                  <c:v>3.5</c:v>
                </c:pt>
                <c:pt idx="1883">
                  <c:v>1</c:v>
                </c:pt>
                <c:pt idx="1884">
                  <c:v>1.8</c:v>
                </c:pt>
                <c:pt idx="1885">
                  <c:v>0.9</c:v>
                </c:pt>
                <c:pt idx="1886">
                  <c:v>-1.2</c:v>
                </c:pt>
                <c:pt idx="1887">
                  <c:v>-1.5</c:v>
                </c:pt>
                <c:pt idx="1888">
                  <c:v>-2.1</c:v>
                </c:pt>
                <c:pt idx="1889">
                  <c:v>5.5</c:v>
                </c:pt>
                <c:pt idx="1890">
                  <c:v>3.3</c:v>
                </c:pt>
                <c:pt idx="1891">
                  <c:v>3.7</c:v>
                </c:pt>
                <c:pt idx="1892">
                  <c:v>5.9</c:v>
                </c:pt>
                <c:pt idx="1893">
                  <c:v>6</c:v>
                </c:pt>
                <c:pt idx="1894">
                  <c:v>7</c:v>
                </c:pt>
                <c:pt idx="1895">
                  <c:v>8.1</c:v>
                </c:pt>
                <c:pt idx="1896">
                  <c:v>10.8</c:v>
                </c:pt>
                <c:pt idx="1897">
                  <c:v>13.5</c:v>
                </c:pt>
                <c:pt idx="1898">
                  <c:v>10.4</c:v>
                </c:pt>
                <c:pt idx="1899">
                  <c:v>3.9</c:v>
                </c:pt>
                <c:pt idx="1900">
                  <c:v>4.7</c:v>
                </c:pt>
                <c:pt idx="1901">
                  <c:v>3.8</c:v>
                </c:pt>
                <c:pt idx="1902">
                  <c:v>3.8</c:v>
                </c:pt>
                <c:pt idx="1903">
                  <c:v>6.2</c:v>
                </c:pt>
                <c:pt idx="1904">
                  <c:v>8.1</c:v>
                </c:pt>
                <c:pt idx="1905">
                  <c:v>11.6</c:v>
                </c:pt>
                <c:pt idx="1906">
                  <c:v>13.9</c:v>
                </c:pt>
                <c:pt idx="1907">
                  <c:v>10.6</c:v>
                </c:pt>
                <c:pt idx="1908">
                  <c:v>13.7</c:v>
                </c:pt>
                <c:pt idx="1909">
                  <c:v>9.8000000000000007</c:v>
                </c:pt>
                <c:pt idx="1910">
                  <c:v>7.1</c:v>
                </c:pt>
                <c:pt idx="1911">
                  <c:v>7.5</c:v>
                </c:pt>
                <c:pt idx="1912">
                  <c:v>8.1</c:v>
                </c:pt>
                <c:pt idx="1913">
                  <c:v>7.8</c:v>
                </c:pt>
                <c:pt idx="1914">
                  <c:v>10.1</c:v>
                </c:pt>
                <c:pt idx="1915">
                  <c:v>11.8</c:v>
                </c:pt>
                <c:pt idx="1916">
                  <c:v>14.3</c:v>
                </c:pt>
                <c:pt idx="1917">
                  <c:v>18.3</c:v>
                </c:pt>
                <c:pt idx="1918">
                  <c:v>12</c:v>
                </c:pt>
                <c:pt idx="1919">
                  <c:v>13.5</c:v>
                </c:pt>
                <c:pt idx="1920">
                  <c:v>11.9</c:v>
                </c:pt>
                <c:pt idx="1921">
                  <c:v>10</c:v>
                </c:pt>
                <c:pt idx="1922">
                  <c:v>10.199999999999999</c:v>
                </c:pt>
                <c:pt idx="1923">
                  <c:v>14</c:v>
                </c:pt>
                <c:pt idx="1924">
                  <c:v>13.8</c:v>
                </c:pt>
                <c:pt idx="1925">
                  <c:v>11.5</c:v>
                </c:pt>
                <c:pt idx="1926">
                  <c:v>18.2</c:v>
                </c:pt>
                <c:pt idx="1927">
                  <c:v>9.4</c:v>
                </c:pt>
                <c:pt idx="1928">
                  <c:v>10.6</c:v>
                </c:pt>
                <c:pt idx="1929">
                  <c:v>10.5</c:v>
                </c:pt>
                <c:pt idx="1930">
                  <c:v>14.6</c:v>
                </c:pt>
                <c:pt idx="1931">
                  <c:v>16.7</c:v>
                </c:pt>
                <c:pt idx="1932">
                  <c:v>16</c:v>
                </c:pt>
                <c:pt idx="1933">
                  <c:v>16</c:v>
                </c:pt>
                <c:pt idx="1934">
                  <c:v>20.100000000000001</c:v>
                </c:pt>
                <c:pt idx="1935">
                  <c:v>21.7</c:v>
                </c:pt>
                <c:pt idx="1936">
                  <c:v>22.4</c:v>
                </c:pt>
                <c:pt idx="1937">
                  <c:v>21.7</c:v>
                </c:pt>
                <c:pt idx="1938">
                  <c:v>22.2</c:v>
                </c:pt>
                <c:pt idx="1939">
                  <c:v>20.9</c:v>
                </c:pt>
                <c:pt idx="1940">
                  <c:v>19.7</c:v>
                </c:pt>
                <c:pt idx="1941">
                  <c:v>20.9</c:v>
                </c:pt>
                <c:pt idx="1942">
                  <c:v>19.5</c:v>
                </c:pt>
                <c:pt idx="1943">
                  <c:v>14.5</c:v>
                </c:pt>
                <c:pt idx="1944">
                  <c:v>16.2</c:v>
                </c:pt>
                <c:pt idx="1945">
                  <c:v>14.5</c:v>
                </c:pt>
                <c:pt idx="1946">
                  <c:v>14.1</c:v>
                </c:pt>
                <c:pt idx="1947">
                  <c:v>9.5</c:v>
                </c:pt>
                <c:pt idx="1948">
                  <c:v>11.2</c:v>
                </c:pt>
                <c:pt idx="1949">
                  <c:v>11.5</c:v>
                </c:pt>
                <c:pt idx="1950">
                  <c:v>14.5</c:v>
                </c:pt>
                <c:pt idx="1951">
                  <c:v>19.8</c:v>
                </c:pt>
                <c:pt idx="1952">
                  <c:v>22.7</c:v>
                </c:pt>
                <c:pt idx="1953">
                  <c:v>21.7</c:v>
                </c:pt>
                <c:pt idx="1954">
                  <c:v>23.8</c:v>
                </c:pt>
                <c:pt idx="1955">
                  <c:v>25</c:v>
                </c:pt>
                <c:pt idx="1956">
                  <c:v>16.5</c:v>
                </c:pt>
                <c:pt idx="1957">
                  <c:v>19.5</c:v>
                </c:pt>
                <c:pt idx="1958">
                  <c:v>15.6</c:v>
                </c:pt>
                <c:pt idx="1959">
                  <c:v>17.600000000000001</c:v>
                </c:pt>
                <c:pt idx="1960">
                  <c:v>13.4</c:v>
                </c:pt>
                <c:pt idx="1961">
                  <c:v>9.8000000000000007</c:v>
                </c:pt>
                <c:pt idx="1962">
                  <c:v>12.5</c:v>
                </c:pt>
                <c:pt idx="1963">
                  <c:v>19.399999999999999</c:v>
                </c:pt>
                <c:pt idx="1964">
                  <c:v>15.4</c:v>
                </c:pt>
                <c:pt idx="1965">
                  <c:v>15</c:v>
                </c:pt>
                <c:pt idx="1966">
                  <c:v>21.4</c:v>
                </c:pt>
                <c:pt idx="1967">
                  <c:v>25.6</c:v>
                </c:pt>
                <c:pt idx="1968">
                  <c:v>20.5</c:v>
                </c:pt>
                <c:pt idx="1969">
                  <c:v>15.4</c:v>
                </c:pt>
                <c:pt idx="1970">
                  <c:v>16.600000000000001</c:v>
                </c:pt>
                <c:pt idx="1971">
                  <c:v>24.3</c:v>
                </c:pt>
                <c:pt idx="1972">
                  <c:v>14</c:v>
                </c:pt>
                <c:pt idx="1973">
                  <c:v>17.899999999999999</c:v>
                </c:pt>
                <c:pt idx="1974">
                  <c:v>11.5</c:v>
                </c:pt>
                <c:pt idx="1975">
                  <c:v>25.7</c:v>
                </c:pt>
                <c:pt idx="1976">
                  <c:v>20.100000000000001</c:v>
                </c:pt>
                <c:pt idx="1977">
                  <c:v>17.100000000000001</c:v>
                </c:pt>
                <c:pt idx="1978">
                  <c:v>20.2</c:v>
                </c:pt>
                <c:pt idx="1979">
                  <c:v>23.5</c:v>
                </c:pt>
                <c:pt idx="1980">
                  <c:v>24.5</c:v>
                </c:pt>
                <c:pt idx="1981">
                  <c:v>26.6</c:v>
                </c:pt>
                <c:pt idx="1982">
                  <c:v>29.1</c:v>
                </c:pt>
                <c:pt idx="1983">
                  <c:v>20.5</c:v>
                </c:pt>
                <c:pt idx="1984">
                  <c:v>16.100000000000001</c:v>
                </c:pt>
                <c:pt idx="1985">
                  <c:v>17.8</c:v>
                </c:pt>
                <c:pt idx="1986">
                  <c:v>19.100000000000001</c:v>
                </c:pt>
                <c:pt idx="1987">
                  <c:v>18.8</c:v>
                </c:pt>
                <c:pt idx="1988">
                  <c:v>19.100000000000001</c:v>
                </c:pt>
                <c:pt idx="1989">
                  <c:v>25.3</c:v>
                </c:pt>
                <c:pt idx="1990">
                  <c:v>19.8</c:v>
                </c:pt>
                <c:pt idx="1991">
                  <c:v>21.4</c:v>
                </c:pt>
                <c:pt idx="1992">
                  <c:v>24.6</c:v>
                </c:pt>
                <c:pt idx="1993">
                  <c:v>19.5</c:v>
                </c:pt>
                <c:pt idx="1994">
                  <c:v>18.2</c:v>
                </c:pt>
                <c:pt idx="1995">
                  <c:v>11.5</c:v>
                </c:pt>
                <c:pt idx="1996">
                  <c:v>17.5</c:v>
                </c:pt>
                <c:pt idx="1997">
                  <c:v>18.7</c:v>
                </c:pt>
                <c:pt idx="1998">
                  <c:v>22.6</c:v>
                </c:pt>
                <c:pt idx="1999">
                  <c:v>17.600000000000001</c:v>
                </c:pt>
                <c:pt idx="2000">
                  <c:v>14.6</c:v>
                </c:pt>
                <c:pt idx="2001">
                  <c:v>19.5</c:v>
                </c:pt>
                <c:pt idx="2002">
                  <c:v>20.5</c:v>
                </c:pt>
                <c:pt idx="2003">
                  <c:v>27.5</c:v>
                </c:pt>
                <c:pt idx="2004">
                  <c:v>28.4</c:v>
                </c:pt>
                <c:pt idx="2005">
                  <c:v>30.3</c:v>
                </c:pt>
                <c:pt idx="2006">
                  <c:v>13.9</c:v>
                </c:pt>
                <c:pt idx="2007">
                  <c:v>19.2</c:v>
                </c:pt>
                <c:pt idx="2008">
                  <c:v>12.4</c:v>
                </c:pt>
                <c:pt idx="2009">
                  <c:v>10</c:v>
                </c:pt>
                <c:pt idx="2010">
                  <c:v>13.3</c:v>
                </c:pt>
                <c:pt idx="2011">
                  <c:v>13.3</c:v>
                </c:pt>
                <c:pt idx="2012">
                  <c:v>26</c:v>
                </c:pt>
                <c:pt idx="2013">
                  <c:v>24.5</c:v>
                </c:pt>
                <c:pt idx="2014">
                  <c:v>18.5</c:v>
                </c:pt>
                <c:pt idx="2015">
                  <c:v>26.9</c:v>
                </c:pt>
                <c:pt idx="2016">
                  <c:v>24.8</c:v>
                </c:pt>
                <c:pt idx="2017">
                  <c:v>23.9</c:v>
                </c:pt>
                <c:pt idx="2018">
                  <c:v>25.4</c:v>
                </c:pt>
                <c:pt idx="2019">
                  <c:v>21.3</c:v>
                </c:pt>
                <c:pt idx="2020">
                  <c:v>13.4</c:v>
                </c:pt>
                <c:pt idx="2021">
                  <c:v>9.4</c:v>
                </c:pt>
                <c:pt idx="2022">
                  <c:v>23.3</c:v>
                </c:pt>
                <c:pt idx="2023">
                  <c:v>21.1</c:v>
                </c:pt>
                <c:pt idx="2024">
                  <c:v>0</c:v>
                </c:pt>
                <c:pt idx="2025">
                  <c:v>23.8</c:v>
                </c:pt>
                <c:pt idx="2026">
                  <c:v>23.2</c:v>
                </c:pt>
                <c:pt idx="2027">
                  <c:v>20.8</c:v>
                </c:pt>
                <c:pt idx="2028">
                  <c:v>14.5</c:v>
                </c:pt>
                <c:pt idx="2029">
                  <c:v>10.9</c:v>
                </c:pt>
                <c:pt idx="2030">
                  <c:v>7.1</c:v>
                </c:pt>
                <c:pt idx="2031">
                  <c:v>11.7</c:v>
                </c:pt>
                <c:pt idx="2032">
                  <c:v>21.4</c:v>
                </c:pt>
                <c:pt idx="2033">
                  <c:v>25</c:v>
                </c:pt>
                <c:pt idx="2034">
                  <c:v>22.8</c:v>
                </c:pt>
                <c:pt idx="2035">
                  <c:v>18.7</c:v>
                </c:pt>
                <c:pt idx="2036">
                  <c:v>18.399999999999999</c:v>
                </c:pt>
                <c:pt idx="2037">
                  <c:v>10.1</c:v>
                </c:pt>
                <c:pt idx="2038">
                  <c:v>15.5</c:v>
                </c:pt>
                <c:pt idx="2039">
                  <c:v>25.5</c:v>
                </c:pt>
                <c:pt idx="2040">
                  <c:v>25.4</c:v>
                </c:pt>
                <c:pt idx="2041">
                  <c:v>19.7</c:v>
                </c:pt>
                <c:pt idx="2042">
                  <c:v>19.7</c:v>
                </c:pt>
                <c:pt idx="2043">
                  <c:v>20.7</c:v>
                </c:pt>
                <c:pt idx="2044">
                  <c:v>20.100000000000001</c:v>
                </c:pt>
                <c:pt idx="2045">
                  <c:v>14</c:v>
                </c:pt>
                <c:pt idx="2046">
                  <c:v>14.4</c:v>
                </c:pt>
                <c:pt idx="2047">
                  <c:v>16.8</c:v>
                </c:pt>
                <c:pt idx="2048">
                  <c:v>15</c:v>
                </c:pt>
                <c:pt idx="2049">
                  <c:v>17</c:v>
                </c:pt>
                <c:pt idx="2050">
                  <c:v>18.3</c:v>
                </c:pt>
                <c:pt idx="2051">
                  <c:v>19.100000000000001</c:v>
                </c:pt>
                <c:pt idx="2052">
                  <c:v>19</c:v>
                </c:pt>
                <c:pt idx="2053">
                  <c:v>18</c:v>
                </c:pt>
                <c:pt idx="2054">
                  <c:v>22.5</c:v>
                </c:pt>
                <c:pt idx="2055">
                  <c:v>18.7</c:v>
                </c:pt>
                <c:pt idx="2056">
                  <c:v>16.3</c:v>
                </c:pt>
                <c:pt idx="2057">
                  <c:v>20.399999999999999</c:v>
                </c:pt>
                <c:pt idx="2058">
                  <c:v>24</c:v>
                </c:pt>
                <c:pt idx="2059">
                  <c:v>24.5</c:v>
                </c:pt>
                <c:pt idx="2060">
                  <c:v>20.9</c:v>
                </c:pt>
                <c:pt idx="2061">
                  <c:v>23.6</c:v>
                </c:pt>
                <c:pt idx="2062">
                  <c:v>24.4</c:v>
                </c:pt>
                <c:pt idx="2063">
                  <c:v>26.7</c:v>
                </c:pt>
                <c:pt idx="2064">
                  <c:v>16.3</c:v>
                </c:pt>
                <c:pt idx="2065">
                  <c:v>17.3</c:v>
                </c:pt>
                <c:pt idx="2066">
                  <c:v>15.8</c:v>
                </c:pt>
                <c:pt idx="2067">
                  <c:v>14.1</c:v>
                </c:pt>
                <c:pt idx="2068">
                  <c:v>13.6</c:v>
                </c:pt>
                <c:pt idx="2069">
                  <c:v>16.399999999999999</c:v>
                </c:pt>
                <c:pt idx="2070">
                  <c:v>18.100000000000001</c:v>
                </c:pt>
                <c:pt idx="2071">
                  <c:v>24.7</c:v>
                </c:pt>
                <c:pt idx="2072">
                  <c:v>22.8</c:v>
                </c:pt>
                <c:pt idx="2073">
                  <c:v>19.3</c:v>
                </c:pt>
                <c:pt idx="2074">
                  <c:v>20.6</c:v>
                </c:pt>
                <c:pt idx="2075">
                  <c:v>14.9</c:v>
                </c:pt>
                <c:pt idx="2076">
                  <c:v>14.4</c:v>
                </c:pt>
                <c:pt idx="2077">
                  <c:v>16.399999999999999</c:v>
                </c:pt>
                <c:pt idx="2078">
                  <c:v>21.4</c:v>
                </c:pt>
                <c:pt idx="2079">
                  <c:v>22.6</c:v>
                </c:pt>
                <c:pt idx="2080">
                  <c:v>19</c:v>
                </c:pt>
                <c:pt idx="2081">
                  <c:v>18</c:v>
                </c:pt>
                <c:pt idx="2082">
                  <c:v>15.8</c:v>
                </c:pt>
                <c:pt idx="2083">
                  <c:v>14.8</c:v>
                </c:pt>
                <c:pt idx="2084">
                  <c:v>14.8</c:v>
                </c:pt>
                <c:pt idx="2085">
                  <c:v>18.3</c:v>
                </c:pt>
                <c:pt idx="2086">
                  <c:v>14.6</c:v>
                </c:pt>
                <c:pt idx="2087">
                  <c:v>16.7</c:v>
                </c:pt>
                <c:pt idx="2088">
                  <c:v>17.2</c:v>
                </c:pt>
                <c:pt idx="2089">
                  <c:v>18</c:v>
                </c:pt>
                <c:pt idx="2090">
                  <c:v>16.600000000000001</c:v>
                </c:pt>
                <c:pt idx="2091">
                  <c:v>16.7</c:v>
                </c:pt>
                <c:pt idx="2092">
                  <c:v>17.899999999999999</c:v>
                </c:pt>
                <c:pt idx="2093">
                  <c:v>19.899999999999999</c:v>
                </c:pt>
                <c:pt idx="2094">
                  <c:v>22.5</c:v>
                </c:pt>
                <c:pt idx="2095">
                  <c:v>15.9</c:v>
                </c:pt>
                <c:pt idx="2096">
                  <c:v>19.399999999999999</c:v>
                </c:pt>
                <c:pt idx="2097">
                  <c:v>20.6</c:v>
                </c:pt>
                <c:pt idx="2098">
                  <c:v>22.4</c:v>
                </c:pt>
                <c:pt idx="2099">
                  <c:v>22.4</c:v>
                </c:pt>
                <c:pt idx="2100">
                  <c:v>20.9</c:v>
                </c:pt>
                <c:pt idx="2101">
                  <c:v>20.399999999999999</c:v>
                </c:pt>
                <c:pt idx="2102">
                  <c:v>17.2</c:v>
                </c:pt>
                <c:pt idx="2103">
                  <c:v>17</c:v>
                </c:pt>
                <c:pt idx="2104">
                  <c:v>12.6</c:v>
                </c:pt>
                <c:pt idx="2105">
                  <c:v>12.8</c:v>
                </c:pt>
                <c:pt idx="2106">
                  <c:v>10.9</c:v>
                </c:pt>
                <c:pt idx="2107">
                  <c:v>11.4</c:v>
                </c:pt>
                <c:pt idx="2108">
                  <c:v>14.8</c:v>
                </c:pt>
                <c:pt idx="2109">
                  <c:v>13.4</c:v>
                </c:pt>
                <c:pt idx="2110">
                  <c:v>12.7</c:v>
                </c:pt>
                <c:pt idx="2111">
                  <c:v>10.8</c:v>
                </c:pt>
                <c:pt idx="2112">
                  <c:v>9.5</c:v>
                </c:pt>
                <c:pt idx="2113">
                  <c:v>10</c:v>
                </c:pt>
                <c:pt idx="2114">
                  <c:v>11</c:v>
                </c:pt>
                <c:pt idx="2115">
                  <c:v>10.199999999999999</c:v>
                </c:pt>
                <c:pt idx="2116">
                  <c:v>9.1999999999999993</c:v>
                </c:pt>
                <c:pt idx="2117">
                  <c:v>11</c:v>
                </c:pt>
                <c:pt idx="2118">
                  <c:v>7.5</c:v>
                </c:pt>
                <c:pt idx="2119">
                  <c:v>9.3000000000000007</c:v>
                </c:pt>
                <c:pt idx="2120">
                  <c:v>9</c:v>
                </c:pt>
                <c:pt idx="2121">
                  <c:v>8.9</c:v>
                </c:pt>
                <c:pt idx="2122">
                  <c:v>7.8</c:v>
                </c:pt>
                <c:pt idx="2123">
                  <c:v>10.9</c:v>
                </c:pt>
                <c:pt idx="2124">
                  <c:v>10.9</c:v>
                </c:pt>
                <c:pt idx="2125">
                  <c:v>11.6</c:v>
                </c:pt>
                <c:pt idx="2126">
                  <c:v>12.9</c:v>
                </c:pt>
                <c:pt idx="2127">
                  <c:v>13</c:v>
                </c:pt>
                <c:pt idx="2128">
                  <c:v>14.5</c:v>
                </c:pt>
                <c:pt idx="2129">
                  <c:v>15</c:v>
                </c:pt>
                <c:pt idx="2130">
                  <c:v>11.5</c:v>
                </c:pt>
                <c:pt idx="2131">
                  <c:v>11.1</c:v>
                </c:pt>
                <c:pt idx="2132">
                  <c:v>11.4</c:v>
                </c:pt>
                <c:pt idx="2133">
                  <c:v>8.8000000000000007</c:v>
                </c:pt>
                <c:pt idx="2134">
                  <c:v>9.6</c:v>
                </c:pt>
                <c:pt idx="2135">
                  <c:v>6.5</c:v>
                </c:pt>
                <c:pt idx="2136">
                  <c:v>8.8000000000000007</c:v>
                </c:pt>
                <c:pt idx="2137">
                  <c:v>9.4</c:v>
                </c:pt>
                <c:pt idx="2138">
                  <c:v>6.6</c:v>
                </c:pt>
                <c:pt idx="2139">
                  <c:v>6.1</c:v>
                </c:pt>
                <c:pt idx="2140">
                  <c:v>3.3</c:v>
                </c:pt>
                <c:pt idx="2141">
                  <c:v>3.2</c:v>
                </c:pt>
                <c:pt idx="2142">
                  <c:v>2</c:v>
                </c:pt>
                <c:pt idx="2143">
                  <c:v>0.4</c:v>
                </c:pt>
                <c:pt idx="2144">
                  <c:v>2.4</c:v>
                </c:pt>
                <c:pt idx="2145">
                  <c:v>1.7</c:v>
                </c:pt>
                <c:pt idx="2146">
                  <c:v>0.8</c:v>
                </c:pt>
                <c:pt idx="2147">
                  <c:v>7.6</c:v>
                </c:pt>
                <c:pt idx="2148">
                  <c:v>8.1</c:v>
                </c:pt>
                <c:pt idx="2149">
                  <c:v>5.8</c:v>
                </c:pt>
                <c:pt idx="2150">
                  <c:v>3.9</c:v>
                </c:pt>
                <c:pt idx="2151">
                  <c:v>3.1</c:v>
                </c:pt>
                <c:pt idx="2152">
                  <c:v>3.1</c:v>
                </c:pt>
                <c:pt idx="2153">
                  <c:v>8</c:v>
                </c:pt>
                <c:pt idx="2154">
                  <c:v>7.1</c:v>
                </c:pt>
                <c:pt idx="2155">
                  <c:v>8.1999999999999993</c:v>
                </c:pt>
                <c:pt idx="2156">
                  <c:v>9.8000000000000007</c:v>
                </c:pt>
                <c:pt idx="2157">
                  <c:v>7.1</c:v>
                </c:pt>
                <c:pt idx="2158">
                  <c:v>5.2</c:v>
                </c:pt>
                <c:pt idx="2159">
                  <c:v>7.8</c:v>
                </c:pt>
                <c:pt idx="2160">
                  <c:v>7.6</c:v>
                </c:pt>
                <c:pt idx="2161">
                  <c:v>5.4</c:v>
                </c:pt>
                <c:pt idx="2162">
                  <c:v>5.4</c:v>
                </c:pt>
                <c:pt idx="2163">
                  <c:v>6.4</c:v>
                </c:pt>
                <c:pt idx="2164">
                  <c:v>1</c:v>
                </c:pt>
                <c:pt idx="2165">
                  <c:v>1.9</c:v>
                </c:pt>
                <c:pt idx="2166">
                  <c:v>4.2</c:v>
                </c:pt>
                <c:pt idx="2167">
                  <c:v>4.7</c:v>
                </c:pt>
                <c:pt idx="2168">
                  <c:v>1.1000000000000001</c:v>
                </c:pt>
                <c:pt idx="2169">
                  <c:v>3.2</c:v>
                </c:pt>
                <c:pt idx="2170">
                  <c:v>5.8</c:v>
                </c:pt>
                <c:pt idx="2171">
                  <c:v>5.8</c:v>
                </c:pt>
                <c:pt idx="2172">
                  <c:v>6.2</c:v>
                </c:pt>
                <c:pt idx="2173">
                  <c:v>3.8</c:v>
                </c:pt>
                <c:pt idx="2174">
                  <c:v>5.3</c:v>
                </c:pt>
                <c:pt idx="2175">
                  <c:v>2.7</c:v>
                </c:pt>
                <c:pt idx="2176">
                  <c:v>4.8</c:v>
                </c:pt>
                <c:pt idx="2177">
                  <c:v>3.1</c:v>
                </c:pt>
                <c:pt idx="2178">
                  <c:v>2.5</c:v>
                </c:pt>
                <c:pt idx="2179">
                  <c:v>1.1000000000000001</c:v>
                </c:pt>
                <c:pt idx="2180">
                  <c:v>3.4</c:v>
                </c:pt>
                <c:pt idx="2181">
                  <c:v>4.8</c:v>
                </c:pt>
                <c:pt idx="2182">
                  <c:v>8.5</c:v>
                </c:pt>
                <c:pt idx="2183">
                  <c:v>4.7</c:v>
                </c:pt>
                <c:pt idx="2184">
                  <c:v>6.8</c:v>
                </c:pt>
                <c:pt idx="2185">
                  <c:v>10.5</c:v>
                </c:pt>
                <c:pt idx="2186">
                  <c:v>8.3000000000000007</c:v>
                </c:pt>
                <c:pt idx="2187">
                  <c:v>6.7</c:v>
                </c:pt>
                <c:pt idx="2188">
                  <c:v>6.7</c:v>
                </c:pt>
                <c:pt idx="2189">
                  <c:v>4.5999999999999996</c:v>
                </c:pt>
                <c:pt idx="2190">
                  <c:v>3.4</c:v>
                </c:pt>
                <c:pt idx="2191">
                  <c:v>10.1</c:v>
                </c:pt>
                <c:pt idx="2192">
                  <c:v>9.5</c:v>
                </c:pt>
                <c:pt idx="2193">
                  <c:v>5</c:v>
                </c:pt>
                <c:pt idx="2194">
                  <c:v>4.3</c:v>
                </c:pt>
                <c:pt idx="2195">
                  <c:v>6.2</c:v>
                </c:pt>
                <c:pt idx="2196">
                  <c:v>2.6</c:v>
                </c:pt>
                <c:pt idx="2197">
                  <c:v>6.8</c:v>
                </c:pt>
                <c:pt idx="2198">
                  <c:v>6.2</c:v>
                </c:pt>
                <c:pt idx="2199">
                  <c:v>4.8</c:v>
                </c:pt>
                <c:pt idx="2200">
                  <c:v>5.6</c:v>
                </c:pt>
                <c:pt idx="2201">
                  <c:v>7.7</c:v>
                </c:pt>
                <c:pt idx="2202">
                  <c:v>7.9</c:v>
                </c:pt>
                <c:pt idx="2203">
                  <c:v>4</c:v>
                </c:pt>
                <c:pt idx="2204">
                  <c:v>2.1</c:v>
                </c:pt>
                <c:pt idx="2205">
                  <c:v>-0.1</c:v>
                </c:pt>
                <c:pt idx="2206">
                  <c:v>2.2999999999999998</c:v>
                </c:pt>
                <c:pt idx="2207">
                  <c:v>4</c:v>
                </c:pt>
                <c:pt idx="2208">
                  <c:v>1.4</c:v>
                </c:pt>
                <c:pt idx="2209">
                  <c:v>5.0999999999999996</c:v>
                </c:pt>
                <c:pt idx="2210">
                  <c:v>3.1</c:v>
                </c:pt>
                <c:pt idx="2211">
                  <c:v>1.8</c:v>
                </c:pt>
                <c:pt idx="2212">
                  <c:v>5.6</c:v>
                </c:pt>
                <c:pt idx="2213">
                  <c:v>0.3</c:v>
                </c:pt>
                <c:pt idx="2214">
                  <c:v>2.2000000000000002</c:v>
                </c:pt>
                <c:pt idx="2215">
                  <c:v>0.1</c:v>
                </c:pt>
                <c:pt idx="2216">
                  <c:v>-0.3</c:v>
                </c:pt>
                <c:pt idx="2217">
                  <c:v>-1</c:v>
                </c:pt>
                <c:pt idx="2218">
                  <c:v>-0.6</c:v>
                </c:pt>
                <c:pt idx="2219">
                  <c:v>-3.6</c:v>
                </c:pt>
                <c:pt idx="2220">
                  <c:v>-4.8</c:v>
                </c:pt>
                <c:pt idx="2221">
                  <c:v>-6.6</c:v>
                </c:pt>
                <c:pt idx="2222">
                  <c:v>-3</c:v>
                </c:pt>
                <c:pt idx="2223">
                  <c:v>-5</c:v>
                </c:pt>
                <c:pt idx="2224">
                  <c:v>-4.8</c:v>
                </c:pt>
                <c:pt idx="2225">
                  <c:v>-6.3</c:v>
                </c:pt>
                <c:pt idx="2226">
                  <c:v>-7.5</c:v>
                </c:pt>
                <c:pt idx="2227">
                  <c:v>-10.199999999999999</c:v>
                </c:pt>
                <c:pt idx="2228">
                  <c:v>-4</c:v>
                </c:pt>
                <c:pt idx="2229">
                  <c:v>-0.9</c:v>
                </c:pt>
                <c:pt idx="2230">
                  <c:v>-1.7</c:v>
                </c:pt>
                <c:pt idx="2231">
                  <c:v>-1.8</c:v>
                </c:pt>
                <c:pt idx="2232">
                  <c:v>-1.7</c:v>
                </c:pt>
                <c:pt idx="2233">
                  <c:v>-2.2000000000000002</c:v>
                </c:pt>
                <c:pt idx="2234">
                  <c:v>-0.6</c:v>
                </c:pt>
                <c:pt idx="2235">
                  <c:v>2.2999999999999998</c:v>
                </c:pt>
                <c:pt idx="2236">
                  <c:v>5.3</c:v>
                </c:pt>
                <c:pt idx="2237">
                  <c:v>1.3</c:v>
                </c:pt>
                <c:pt idx="2238">
                  <c:v>4.2</c:v>
                </c:pt>
                <c:pt idx="2239">
                  <c:v>5.9</c:v>
                </c:pt>
                <c:pt idx="2240">
                  <c:v>3.5</c:v>
                </c:pt>
                <c:pt idx="2241">
                  <c:v>4</c:v>
                </c:pt>
                <c:pt idx="2242">
                  <c:v>3.4</c:v>
                </c:pt>
                <c:pt idx="2243">
                  <c:v>5.9</c:v>
                </c:pt>
                <c:pt idx="2244">
                  <c:v>9.1</c:v>
                </c:pt>
                <c:pt idx="2245">
                  <c:v>10.4</c:v>
                </c:pt>
                <c:pt idx="2246">
                  <c:v>6.7</c:v>
                </c:pt>
                <c:pt idx="2247">
                  <c:v>6.7</c:v>
                </c:pt>
                <c:pt idx="2248">
                  <c:v>3.5</c:v>
                </c:pt>
                <c:pt idx="2249">
                  <c:v>8.1</c:v>
                </c:pt>
                <c:pt idx="2250">
                  <c:v>8.1</c:v>
                </c:pt>
                <c:pt idx="2251">
                  <c:v>7.5</c:v>
                </c:pt>
                <c:pt idx="2252">
                  <c:v>4.9000000000000004</c:v>
                </c:pt>
                <c:pt idx="2253">
                  <c:v>7.6</c:v>
                </c:pt>
                <c:pt idx="2254">
                  <c:v>7.3</c:v>
                </c:pt>
                <c:pt idx="2255">
                  <c:v>5.8</c:v>
                </c:pt>
                <c:pt idx="2256">
                  <c:v>6.3</c:v>
                </c:pt>
                <c:pt idx="2257">
                  <c:v>6.7</c:v>
                </c:pt>
                <c:pt idx="2258">
                  <c:v>8.8000000000000007</c:v>
                </c:pt>
                <c:pt idx="2259">
                  <c:v>7.7</c:v>
                </c:pt>
                <c:pt idx="2260">
                  <c:v>10.1</c:v>
                </c:pt>
                <c:pt idx="2261">
                  <c:v>8.5</c:v>
                </c:pt>
                <c:pt idx="2262">
                  <c:v>8.3000000000000007</c:v>
                </c:pt>
                <c:pt idx="2263">
                  <c:v>8.6999999999999993</c:v>
                </c:pt>
                <c:pt idx="2264">
                  <c:v>10.1</c:v>
                </c:pt>
                <c:pt idx="2265">
                  <c:v>8.3000000000000007</c:v>
                </c:pt>
                <c:pt idx="2266">
                  <c:v>16</c:v>
                </c:pt>
                <c:pt idx="2267">
                  <c:v>9.3000000000000007</c:v>
                </c:pt>
                <c:pt idx="2268">
                  <c:v>11.1</c:v>
                </c:pt>
                <c:pt idx="2269">
                  <c:v>8.1999999999999993</c:v>
                </c:pt>
                <c:pt idx="2270">
                  <c:v>11.2</c:v>
                </c:pt>
                <c:pt idx="2271">
                  <c:v>15.1</c:v>
                </c:pt>
                <c:pt idx="2272">
                  <c:v>14.6</c:v>
                </c:pt>
                <c:pt idx="2273">
                  <c:v>16.100000000000001</c:v>
                </c:pt>
                <c:pt idx="2274">
                  <c:v>11.8</c:v>
                </c:pt>
                <c:pt idx="2275">
                  <c:v>10.3</c:v>
                </c:pt>
                <c:pt idx="2276">
                  <c:v>7.7</c:v>
                </c:pt>
                <c:pt idx="2277">
                  <c:v>16.100000000000001</c:v>
                </c:pt>
                <c:pt idx="2278">
                  <c:v>16.5</c:v>
                </c:pt>
                <c:pt idx="2279">
                  <c:v>8.5</c:v>
                </c:pt>
                <c:pt idx="2280">
                  <c:v>8.6999999999999993</c:v>
                </c:pt>
                <c:pt idx="2281">
                  <c:v>4</c:v>
                </c:pt>
                <c:pt idx="2282">
                  <c:v>5.2</c:v>
                </c:pt>
                <c:pt idx="2283">
                  <c:v>6.6</c:v>
                </c:pt>
                <c:pt idx="2284">
                  <c:v>2.2000000000000002</c:v>
                </c:pt>
                <c:pt idx="2285">
                  <c:v>4.2</c:v>
                </c:pt>
                <c:pt idx="2286">
                  <c:v>9.4</c:v>
                </c:pt>
                <c:pt idx="2287">
                  <c:v>6.8</c:v>
                </c:pt>
                <c:pt idx="2288">
                  <c:v>6.2</c:v>
                </c:pt>
                <c:pt idx="2289">
                  <c:v>8.3000000000000007</c:v>
                </c:pt>
                <c:pt idx="2290">
                  <c:v>7</c:v>
                </c:pt>
                <c:pt idx="2291">
                  <c:v>11.8</c:v>
                </c:pt>
                <c:pt idx="2292">
                  <c:v>11.4</c:v>
                </c:pt>
                <c:pt idx="2293">
                  <c:v>15.4</c:v>
                </c:pt>
                <c:pt idx="2294">
                  <c:v>9.5</c:v>
                </c:pt>
                <c:pt idx="2295">
                  <c:v>12.9</c:v>
                </c:pt>
                <c:pt idx="2296">
                  <c:v>12.2</c:v>
                </c:pt>
                <c:pt idx="2297">
                  <c:v>8.4</c:v>
                </c:pt>
                <c:pt idx="2298">
                  <c:v>9</c:v>
                </c:pt>
                <c:pt idx="2299">
                  <c:v>12.3</c:v>
                </c:pt>
                <c:pt idx="2300">
                  <c:v>16.7</c:v>
                </c:pt>
                <c:pt idx="2301">
                  <c:v>11.7</c:v>
                </c:pt>
                <c:pt idx="2302">
                  <c:v>14.1</c:v>
                </c:pt>
                <c:pt idx="2303">
                  <c:v>14.1</c:v>
                </c:pt>
                <c:pt idx="2304">
                  <c:v>10.199999999999999</c:v>
                </c:pt>
                <c:pt idx="2305">
                  <c:v>10.3</c:v>
                </c:pt>
                <c:pt idx="2306">
                  <c:v>13</c:v>
                </c:pt>
                <c:pt idx="2307">
                  <c:v>15.4</c:v>
                </c:pt>
                <c:pt idx="2308">
                  <c:v>16.399999999999999</c:v>
                </c:pt>
                <c:pt idx="2309">
                  <c:v>17.899999999999999</c:v>
                </c:pt>
                <c:pt idx="2310">
                  <c:v>16.3</c:v>
                </c:pt>
                <c:pt idx="2311">
                  <c:v>23.6</c:v>
                </c:pt>
                <c:pt idx="2312">
                  <c:v>18.600000000000001</c:v>
                </c:pt>
                <c:pt idx="2313">
                  <c:v>20.8</c:v>
                </c:pt>
                <c:pt idx="2314">
                  <c:v>19</c:v>
                </c:pt>
                <c:pt idx="2315">
                  <c:v>14.2</c:v>
                </c:pt>
                <c:pt idx="2316">
                  <c:v>10.5</c:v>
                </c:pt>
                <c:pt idx="2317">
                  <c:v>10.5</c:v>
                </c:pt>
                <c:pt idx="2318">
                  <c:v>6</c:v>
                </c:pt>
                <c:pt idx="2319">
                  <c:v>18.2</c:v>
                </c:pt>
                <c:pt idx="2320">
                  <c:v>19.5</c:v>
                </c:pt>
                <c:pt idx="2321">
                  <c:v>19</c:v>
                </c:pt>
                <c:pt idx="2322">
                  <c:v>23</c:v>
                </c:pt>
                <c:pt idx="2323">
                  <c:v>12.3</c:v>
                </c:pt>
                <c:pt idx="2324">
                  <c:v>15</c:v>
                </c:pt>
                <c:pt idx="2325">
                  <c:v>16.2</c:v>
                </c:pt>
                <c:pt idx="2326">
                  <c:v>9.1</c:v>
                </c:pt>
                <c:pt idx="2327">
                  <c:v>7.3</c:v>
                </c:pt>
                <c:pt idx="2328">
                  <c:v>10.4</c:v>
                </c:pt>
                <c:pt idx="2329">
                  <c:v>18.100000000000001</c:v>
                </c:pt>
                <c:pt idx="2330">
                  <c:v>24.2</c:v>
                </c:pt>
                <c:pt idx="2331">
                  <c:v>21.8</c:v>
                </c:pt>
                <c:pt idx="2332">
                  <c:v>29</c:v>
                </c:pt>
                <c:pt idx="2333">
                  <c:v>28</c:v>
                </c:pt>
                <c:pt idx="2334">
                  <c:v>24</c:v>
                </c:pt>
                <c:pt idx="2335">
                  <c:v>24</c:v>
                </c:pt>
                <c:pt idx="2336">
                  <c:v>22.9</c:v>
                </c:pt>
                <c:pt idx="2337">
                  <c:v>23</c:v>
                </c:pt>
                <c:pt idx="2338">
                  <c:v>21</c:v>
                </c:pt>
                <c:pt idx="2339">
                  <c:v>23.7</c:v>
                </c:pt>
                <c:pt idx="2340">
                  <c:v>18.2</c:v>
                </c:pt>
                <c:pt idx="2341">
                  <c:v>14.1</c:v>
                </c:pt>
                <c:pt idx="2342">
                  <c:v>15.2</c:v>
                </c:pt>
                <c:pt idx="2343">
                  <c:v>13.3</c:v>
                </c:pt>
                <c:pt idx="2344">
                  <c:v>13.6</c:v>
                </c:pt>
                <c:pt idx="2345">
                  <c:v>11</c:v>
                </c:pt>
                <c:pt idx="2346">
                  <c:v>13.6</c:v>
                </c:pt>
                <c:pt idx="2347">
                  <c:v>14.2</c:v>
                </c:pt>
                <c:pt idx="2348">
                  <c:v>14.5</c:v>
                </c:pt>
                <c:pt idx="2349">
                  <c:v>15.8</c:v>
                </c:pt>
                <c:pt idx="2350">
                  <c:v>21.8</c:v>
                </c:pt>
                <c:pt idx="2351">
                  <c:v>17.7</c:v>
                </c:pt>
                <c:pt idx="2352">
                  <c:v>18.600000000000001</c:v>
                </c:pt>
                <c:pt idx="2353">
                  <c:v>24</c:v>
                </c:pt>
                <c:pt idx="2354">
                  <c:v>15.4</c:v>
                </c:pt>
                <c:pt idx="2355">
                  <c:v>16.899999999999999</c:v>
                </c:pt>
                <c:pt idx="2356">
                  <c:v>16.600000000000001</c:v>
                </c:pt>
                <c:pt idx="2357">
                  <c:v>20.8</c:v>
                </c:pt>
                <c:pt idx="2358">
                  <c:v>19.3</c:v>
                </c:pt>
                <c:pt idx="2359">
                  <c:v>21.6</c:v>
                </c:pt>
                <c:pt idx="2360">
                  <c:v>21.6</c:v>
                </c:pt>
                <c:pt idx="2361">
                  <c:v>21.7</c:v>
                </c:pt>
                <c:pt idx="2362">
                  <c:v>20.100000000000001</c:v>
                </c:pt>
                <c:pt idx="2363">
                  <c:v>24</c:v>
                </c:pt>
                <c:pt idx="2364">
                  <c:v>23</c:v>
                </c:pt>
                <c:pt idx="2365">
                  <c:v>20.5</c:v>
                </c:pt>
                <c:pt idx="2366">
                  <c:v>13.7</c:v>
                </c:pt>
                <c:pt idx="2367">
                  <c:v>12.2</c:v>
                </c:pt>
                <c:pt idx="2368">
                  <c:v>12.7</c:v>
                </c:pt>
                <c:pt idx="2369">
                  <c:v>13.7</c:v>
                </c:pt>
                <c:pt idx="2370">
                  <c:v>18.8</c:v>
                </c:pt>
                <c:pt idx="2371">
                  <c:v>28.8</c:v>
                </c:pt>
                <c:pt idx="2372">
                  <c:v>27.4</c:v>
                </c:pt>
                <c:pt idx="2373">
                  <c:v>21.3</c:v>
                </c:pt>
                <c:pt idx="2374">
                  <c:v>22.8</c:v>
                </c:pt>
                <c:pt idx="2375">
                  <c:v>24.5</c:v>
                </c:pt>
                <c:pt idx="2376">
                  <c:v>24.9</c:v>
                </c:pt>
                <c:pt idx="2377">
                  <c:v>21.2</c:v>
                </c:pt>
                <c:pt idx="2378">
                  <c:v>20.100000000000001</c:v>
                </c:pt>
                <c:pt idx="2379">
                  <c:v>23</c:v>
                </c:pt>
                <c:pt idx="2380">
                  <c:v>27.3</c:v>
                </c:pt>
                <c:pt idx="2381">
                  <c:v>18.899999999999999</c:v>
                </c:pt>
                <c:pt idx="2382">
                  <c:v>21</c:v>
                </c:pt>
                <c:pt idx="2383">
                  <c:v>18.899999999999999</c:v>
                </c:pt>
                <c:pt idx="2384">
                  <c:v>17.2</c:v>
                </c:pt>
                <c:pt idx="2385">
                  <c:v>18.399999999999999</c:v>
                </c:pt>
                <c:pt idx="2386">
                  <c:v>18.899999999999999</c:v>
                </c:pt>
                <c:pt idx="2387">
                  <c:v>19.7</c:v>
                </c:pt>
                <c:pt idx="2388">
                  <c:v>17.600000000000001</c:v>
                </c:pt>
                <c:pt idx="2389">
                  <c:v>20.100000000000001</c:v>
                </c:pt>
                <c:pt idx="2390">
                  <c:v>18</c:v>
                </c:pt>
                <c:pt idx="2391">
                  <c:v>0</c:v>
                </c:pt>
                <c:pt idx="2392">
                  <c:v>15</c:v>
                </c:pt>
                <c:pt idx="2393">
                  <c:v>19.399999999999999</c:v>
                </c:pt>
                <c:pt idx="2394">
                  <c:v>18.7</c:v>
                </c:pt>
                <c:pt idx="2395">
                  <c:v>25.3</c:v>
                </c:pt>
                <c:pt idx="2396">
                  <c:v>27.7</c:v>
                </c:pt>
                <c:pt idx="2397">
                  <c:v>29.3</c:v>
                </c:pt>
                <c:pt idx="2398">
                  <c:v>23.6</c:v>
                </c:pt>
                <c:pt idx="2399">
                  <c:v>28.1</c:v>
                </c:pt>
                <c:pt idx="2400">
                  <c:v>18.3</c:v>
                </c:pt>
                <c:pt idx="2401">
                  <c:v>14.9</c:v>
                </c:pt>
                <c:pt idx="2402">
                  <c:v>20.2</c:v>
                </c:pt>
                <c:pt idx="2403">
                  <c:v>19.100000000000001</c:v>
                </c:pt>
                <c:pt idx="2404">
                  <c:v>23.3</c:v>
                </c:pt>
                <c:pt idx="2405">
                  <c:v>25.8</c:v>
                </c:pt>
                <c:pt idx="2406">
                  <c:v>25.5</c:v>
                </c:pt>
                <c:pt idx="2407">
                  <c:v>19.399999999999999</c:v>
                </c:pt>
                <c:pt idx="2408">
                  <c:v>21.5</c:v>
                </c:pt>
                <c:pt idx="2409">
                  <c:v>20.9</c:v>
                </c:pt>
                <c:pt idx="2410">
                  <c:v>20.100000000000001</c:v>
                </c:pt>
                <c:pt idx="2411">
                  <c:v>20.399999999999999</c:v>
                </c:pt>
                <c:pt idx="2412">
                  <c:v>21</c:v>
                </c:pt>
                <c:pt idx="2413">
                  <c:v>17.100000000000001</c:v>
                </c:pt>
                <c:pt idx="2414">
                  <c:v>21.5</c:v>
                </c:pt>
                <c:pt idx="2415">
                  <c:v>21</c:v>
                </c:pt>
                <c:pt idx="2416">
                  <c:v>22.4</c:v>
                </c:pt>
                <c:pt idx="2417">
                  <c:v>23.6</c:v>
                </c:pt>
                <c:pt idx="2418">
                  <c:v>22.6</c:v>
                </c:pt>
                <c:pt idx="2419">
                  <c:v>16</c:v>
                </c:pt>
                <c:pt idx="2420">
                  <c:v>24.2</c:v>
                </c:pt>
                <c:pt idx="2421">
                  <c:v>28.5</c:v>
                </c:pt>
                <c:pt idx="2422">
                  <c:v>32.1</c:v>
                </c:pt>
                <c:pt idx="2423">
                  <c:v>28.3</c:v>
                </c:pt>
                <c:pt idx="2424">
                  <c:v>23.7</c:v>
                </c:pt>
                <c:pt idx="2425">
                  <c:v>18.5</c:v>
                </c:pt>
                <c:pt idx="2426">
                  <c:v>20.6</c:v>
                </c:pt>
                <c:pt idx="2427">
                  <c:v>16.399999999999999</c:v>
                </c:pt>
                <c:pt idx="2428">
                  <c:v>20</c:v>
                </c:pt>
                <c:pt idx="2429">
                  <c:v>18.899999999999999</c:v>
                </c:pt>
                <c:pt idx="2430">
                  <c:v>19.399999999999999</c:v>
                </c:pt>
                <c:pt idx="2431">
                  <c:v>20.2</c:v>
                </c:pt>
                <c:pt idx="2432">
                  <c:v>23</c:v>
                </c:pt>
                <c:pt idx="2433">
                  <c:v>21.2</c:v>
                </c:pt>
                <c:pt idx="2434">
                  <c:v>20.9</c:v>
                </c:pt>
                <c:pt idx="2435">
                  <c:v>15.3</c:v>
                </c:pt>
                <c:pt idx="2436">
                  <c:v>20.2</c:v>
                </c:pt>
                <c:pt idx="2437">
                  <c:v>20.3</c:v>
                </c:pt>
                <c:pt idx="2438">
                  <c:v>21.2</c:v>
                </c:pt>
                <c:pt idx="2439">
                  <c:v>18.5</c:v>
                </c:pt>
                <c:pt idx="2440">
                  <c:v>16.8</c:v>
                </c:pt>
                <c:pt idx="2441">
                  <c:v>17</c:v>
                </c:pt>
                <c:pt idx="2442">
                  <c:v>18.100000000000001</c:v>
                </c:pt>
                <c:pt idx="2443">
                  <c:v>0</c:v>
                </c:pt>
                <c:pt idx="2444">
                  <c:v>23.7</c:v>
                </c:pt>
                <c:pt idx="2445">
                  <c:v>18.600000000000001</c:v>
                </c:pt>
                <c:pt idx="2446">
                  <c:v>13.7</c:v>
                </c:pt>
                <c:pt idx="2447">
                  <c:v>16.8</c:v>
                </c:pt>
                <c:pt idx="2448">
                  <c:v>14.1</c:v>
                </c:pt>
                <c:pt idx="2449">
                  <c:v>19.2</c:v>
                </c:pt>
                <c:pt idx="2450">
                  <c:v>19.2</c:v>
                </c:pt>
                <c:pt idx="2451">
                  <c:v>18.5</c:v>
                </c:pt>
                <c:pt idx="2452">
                  <c:v>17.100000000000001</c:v>
                </c:pt>
                <c:pt idx="2453">
                  <c:v>14.4</c:v>
                </c:pt>
                <c:pt idx="2454">
                  <c:v>14.5</c:v>
                </c:pt>
                <c:pt idx="2455">
                  <c:v>15.4</c:v>
                </c:pt>
                <c:pt idx="2456">
                  <c:v>11.7</c:v>
                </c:pt>
                <c:pt idx="2457">
                  <c:v>14.5</c:v>
                </c:pt>
                <c:pt idx="2458">
                  <c:v>10.5</c:v>
                </c:pt>
                <c:pt idx="2459">
                  <c:v>16.7</c:v>
                </c:pt>
                <c:pt idx="2460">
                  <c:v>12</c:v>
                </c:pt>
                <c:pt idx="2461">
                  <c:v>13.5</c:v>
                </c:pt>
                <c:pt idx="2462">
                  <c:v>14.1</c:v>
                </c:pt>
                <c:pt idx="2463">
                  <c:v>15.3</c:v>
                </c:pt>
                <c:pt idx="2464">
                  <c:v>14.8</c:v>
                </c:pt>
                <c:pt idx="2465">
                  <c:v>15.4</c:v>
                </c:pt>
                <c:pt idx="2466">
                  <c:v>16.600000000000001</c:v>
                </c:pt>
                <c:pt idx="2467">
                  <c:v>15.8</c:v>
                </c:pt>
                <c:pt idx="2468">
                  <c:v>10.8</c:v>
                </c:pt>
                <c:pt idx="2469">
                  <c:v>9</c:v>
                </c:pt>
                <c:pt idx="2470">
                  <c:v>9.6</c:v>
                </c:pt>
                <c:pt idx="2471">
                  <c:v>11</c:v>
                </c:pt>
                <c:pt idx="2472">
                  <c:v>12.6</c:v>
                </c:pt>
                <c:pt idx="2473">
                  <c:v>9.4</c:v>
                </c:pt>
                <c:pt idx="2474">
                  <c:v>9.9</c:v>
                </c:pt>
                <c:pt idx="2475">
                  <c:v>9.6</c:v>
                </c:pt>
                <c:pt idx="2476">
                  <c:v>10.8</c:v>
                </c:pt>
                <c:pt idx="2477">
                  <c:v>11.2</c:v>
                </c:pt>
                <c:pt idx="2478">
                  <c:v>9.3000000000000007</c:v>
                </c:pt>
                <c:pt idx="2479">
                  <c:v>10.4</c:v>
                </c:pt>
                <c:pt idx="2480">
                  <c:v>12.7</c:v>
                </c:pt>
                <c:pt idx="2481">
                  <c:v>12.5</c:v>
                </c:pt>
                <c:pt idx="2482">
                  <c:v>17.5</c:v>
                </c:pt>
                <c:pt idx="2483">
                  <c:v>19.100000000000001</c:v>
                </c:pt>
                <c:pt idx="2484">
                  <c:v>18.8</c:v>
                </c:pt>
                <c:pt idx="2485">
                  <c:v>18</c:v>
                </c:pt>
                <c:pt idx="2486">
                  <c:v>13.4</c:v>
                </c:pt>
                <c:pt idx="2487">
                  <c:v>12.9</c:v>
                </c:pt>
                <c:pt idx="2488">
                  <c:v>12.6</c:v>
                </c:pt>
                <c:pt idx="2489">
                  <c:v>9.9</c:v>
                </c:pt>
                <c:pt idx="2490">
                  <c:v>5.2</c:v>
                </c:pt>
                <c:pt idx="2491">
                  <c:v>4.5999999999999996</c:v>
                </c:pt>
                <c:pt idx="2492">
                  <c:v>6.1</c:v>
                </c:pt>
                <c:pt idx="2493">
                  <c:v>4.5999999999999996</c:v>
                </c:pt>
                <c:pt idx="2494">
                  <c:v>7.6</c:v>
                </c:pt>
                <c:pt idx="2495">
                  <c:v>9.1</c:v>
                </c:pt>
                <c:pt idx="2496">
                  <c:v>6.1</c:v>
                </c:pt>
                <c:pt idx="2497">
                  <c:v>8.3000000000000007</c:v>
                </c:pt>
                <c:pt idx="2498">
                  <c:v>8</c:v>
                </c:pt>
                <c:pt idx="2499">
                  <c:v>8</c:v>
                </c:pt>
                <c:pt idx="2500">
                  <c:v>7.3</c:v>
                </c:pt>
                <c:pt idx="2501">
                  <c:v>8.3000000000000007</c:v>
                </c:pt>
                <c:pt idx="2502">
                  <c:v>10.199999999999999</c:v>
                </c:pt>
                <c:pt idx="2503">
                  <c:v>10</c:v>
                </c:pt>
                <c:pt idx="2504">
                  <c:v>9.9</c:v>
                </c:pt>
                <c:pt idx="2505">
                  <c:v>9.8000000000000007</c:v>
                </c:pt>
                <c:pt idx="2506">
                  <c:v>10.6</c:v>
                </c:pt>
                <c:pt idx="2507">
                  <c:v>8.4</c:v>
                </c:pt>
                <c:pt idx="2508">
                  <c:v>9.3000000000000007</c:v>
                </c:pt>
                <c:pt idx="2509">
                  <c:v>10.6</c:v>
                </c:pt>
                <c:pt idx="2510">
                  <c:v>8.8000000000000007</c:v>
                </c:pt>
                <c:pt idx="2511">
                  <c:v>-0.9</c:v>
                </c:pt>
                <c:pt idx="2512">
                  <c:v>1.1000000000000001</c:v>
                </c:pt>
                <c:pt idx="2513">
                  <c:v>7.4</c:v>
                </c:pt>
                <c:pt idx="2514">
                  <c:v>6.3</c:v>
                </c:pt>
                <c:pt idx="2515">
                  <c:v>6.8</c:v>
                </c:pt>
                <c:pt idx="2516">
                  <c:v>5.8</c:v>
                </c:pt>
                <c:pt idx="2517">
                  <c:v>9</c:v>
                </c:pt>
                <c:pt idx="2518">
                  <c:v>6.4</c:v>
                </c:pt>
                <c:pt idx="2519">
                  <c:v>6.4</c:v>
                </c:pt>
                <c:pt idx="2520">
                  <c:v>11.1</c:v>
                </c:pt>
                <c:pt idx="2521">
                  <c:v>9</c:v>
                </c:pt>
                <c:pt idx="2522">
                  <c:v>8.8000000000000007</c:v>
                </c:pt>
                <c:pt idx="2523">
                  <c:v>5</c:v>
                </c:pt>
                <c:pt idx="2524">
                  <c:v>3.9</c:v>
                </c:pt>
                <c:pt idx="2525">
                  <c:v>0.6</c:v>
                </c:pt>
                <c:pt idx="2526">
                  <c:v>3.5</c:v>
                </c:pt>
                <c:pt idx="2527">
                  <c:v>1.9</c:v>
                </c:pt>
                <c:pt idx="2528">
                  <c:v>0.4</c:v>
                </c:pt>
                <c:pt idx="2529">
                  <c:v>4.8</c:v>
                </c:pt>
                <c:pt idx="2530">
                  <c:v>-2.5</c:v>
                </c:pt>
                <c:pt idx="2531">
                  <c:v>-4.2</c:v>
                </c:pt>
                <c:pt idx="2532">
                  <c:v>-2.6</c:v>
                </c:pt>
                <c:pt idx="2533">
                  <c:v>-4.5</c:v>
                </c:pt>
                <c:pt idx="2534">
                  <c:v>1.8</c:v>
                </c:pt>
                <c:pt idx="2535">
                  <c:v>0.2</c:v>
                </c:pt>
                <c:pt idx="2536">
                  <c:v>-1.8</c:v>
                </c:pt>
                <c:pt idx="2537">
                  <c:v>-5.3</c:v>
                </c:pt>
                <c:pt idx="2538">
                  <c:v>0.1</c:v>
                </c:pt>
                <c:pt idx="2539">
                  <c:v>-2.7</c:v>
                </c:pt>
                <c:pt idx="2540">
                  <c:v>3.9</c:v>
                </c:pt>
                <c:pt idx="2541">
                  <c:v>0</c:v>
                </c:pt>
                <c:pt idx="2542">
                  <c:v>5.5</c:v>
                </c:pt>
                <c:pt idx="2543">
                  <c:v>3.9</c:v>
                </c:pt>
                <c:pt idx="2544">
                  <c:v>2.6</c:v>
                </c:pt>
                <c:pt idx="2545">
                  <c:v>1.8</c:v>
                </c:pt>
                <c:pt idx="2546">
                  <c:v>-0.7</c:v>
                </c:pt>
                <c:pt idx="2547">
                  <c:v>-2.8</c:v>
                </c:pt>
                <c:pt idx="2548">
                  <c:v>-0.2</c:v>
                </c:pt>
                <c:pt idx="2549">
                  <c:v>0</c:v>
                </c:pt>
                <c:pt idx="2550">
                  <c:v>6.4</c:v>
                </c:pt>
                <c:pt idx="2551">
                  <c:v>7.1</c:v>
                </c:pt>
                <c:pt idx="2552">
                  <c:v>6</c:v>
                </c:pt>
                <c:pt idx="2553">
                  <c:v>-0.9</c:v>
                </c:pt>
                <c:pt idx="2554">
                  <c:v>9.6</c:v>
                </c:pt>
                <c:pt idx="2555">
                  <c:v>7.1</c:v>
                </c:pt>
                <c:pt idx="2556">
                  <c:v>8.8000000000000007</c:v>
                </c:pt>
                <c:pt idx="2557">
                  <c:v>7.5</c:v>
                </c:pt>
                <c:pt idx="2558">
                  <c:v>6.3</c:v>
                </c:pt>
                <c:pt idx="2559">
                  <c:v>8.6999999999999993</c:v>
                </c:pt>
                <c:pt idx="2560">
                  <c:v>8.6999999999999993</c:v>
                </c:pt>
                <c:pt idx="2561">
                  <c:v>7</c:v>
                </c:pt>
                <c:pt idx="2562">
                  <c:v>7.1</c:v>
                </c:pt>
                <c:pt idx="2563">
                  <c:v>5.6</c:v>
                </c:pt>
                <c:pt idx="2564">
                  <c:v>6.7</c:v>
                </c:pt>
                <c:pt idx="2565">
                  <c:v>6.6</c:v>
                </c:pt>
                <c:pt idx="2566">
                  <c:v>2.2999999999999998</c:v>
                </c:pt>
                <c:pt idx="2567">
                  <c:v>0.1</c:v>
                </c:pt>
                <c:pt idx="2568">
                  <c:v>-1.5</c:v>
                </c:pt>
                <c:pt idx="2569">
                  <c:v>-0.7</c:v>
                </c:pt>
                <c:pt idx="2570">
                  <c:v>-3.7</c:v>
                </c:pt>
                <c:pt idx="2571">
                  <c:v>-4</c:v>
                </c:pt>
                <c:pt idx="2572">
                  <c:v>-4.4000000000000004</c:v>
                </c:pt>
                <c:pt idx="2573">
                  <c:v>-1.3</c:v>
                </c:pt>
                <c:pt idx="2574">
                  <c:v>-0.9</c:v>
                </c:pt>
                <c:pt idx="2575">
                  <c:v>-4.0999999999999996</c:v>
                </c:pt>
                <c:pt idx="2576">
                  <c:v>-2.5</c:v>
                </c:pt>
                <c:pt idx="2577">
                  <c:v>-2.4</c:v>
                </c:pt>
                <c:pt idx="2578">
                  <c:v>-3.5</c:v>
                </c:pt>
                <c:pt idx="2579">
                  <c:v>-1.1000000000000001</c:v>
                </c:pt>
                <c:pt idx="2580">
                  <c:v>-1.4</c:v>
                </c:pt>
                <c:pt idx="2581">
                  <c:v>-1.3</c:v>
                </c:pt>
                <c:pt idx="2582">
                  <c:v>-4.2</c:v>
                </c:pt>
                <c:pt idx="2583">
                  <c:v>0.8</c:v>
                </c:pt>
                <c:pt idx="2584">
                  <c:v>3.7</c:v>
                </c:pt>
                <c:pt idx="2585">
                  <c:v>8.1999999999999993</c:v>
                </c:pt>
                <c:pt idx="2586">
                  <c:v>11</c:v>
                </c:pt>
                <c:pt idx="2587">
                  <c:v>7</c:v>
                </c:pt>
                <c:pt idx="2588">
                  <c:v>6.2</c:v>
                </c:pt>
                <c:pt idx="2589">
                  <c:v>4</c:v>
                </c:pt>
                <c:pt idx="2590">
                  <c:v>3.2</c:v>
                </c:pt>
                <c:pt idx="2591">
                  <c:v>5</c:v>
                </c:pt>
                <c:pt idx="2592">
                  <c:v>0</c:v>
                </c:pt>
                <c:pt idx="2593">
                  <c:v>1.4</c:v>
                </c:pt>
                <c:pt idx="2594">
                  <c:v>0.5</c:v>
                </c:pt>
                <c:pt idx="2595">
                  <c:v>-0.3</c:v>
                </c:pt>
                <c:pt idx="2596">
                  <c:v>-0.3</c:v>
                </c:pt>
                <c:pt idx="2597">
                  <c:v>-3</c:v>
                </c:pt>
                <c:pt idx="2598">
                  <c:v>-1.5</c:v>
                </c:pt>
                <c:pt idx="2599">
                  <c:v>-0.3</c:v>
                </c:pt>
                <c:pt idx="2600">
                  <c:v>-0.8</c:v>
                </c:pt>
                <c:pt idx="2601">
                  <c:v>-0.1</c:v>
                </c:pt>
                <c:pt idx="2602">
                  <c:v>0.3</c:v>
                </c:pt>
                <c:pt idx="2603">
                  <c:v>1.8</c:v>
                </c:pt>
                <c:pt idx="2604">
                  <c:v>3.5</c:v>
                </c:pt>
                <c:pt idx="2605">
                  <c:v>3.4</c:v>
                </c:pt>
                <c:pt idx="2606">
                  <c:v>1.4</c:v>
                </c:pt>
                <c:pt idx="2607">
                  <c:v>1</c:v>
                </c:pt>
                <c:pt idx="2608">
                  <c:v>1</c:v>
                </c:pt>
                <c:pt idx="2609">
                  <c:v>-0.2</c:v>
                </c:pt>
                <c:pt idx="2610">
                  <c:v>0.7</c:v>
                </c:pt>
                <c:pt idx="2611">
                  <c:v>0.4</c:v>
                </c:pt>
                <c:pt idx="2612">
                  <c:v>2.1</c:v>
                </c:pt>
                <c:pt idx="2613">
                  <c:v>1.6</c:v>
                </c:pt>
                <c:pt idx="2614">
                  <c:v>4.2</c:v>
                </c:pt>
                <c:pt idx="2615">
                  <c:v>0.1</c:v>
                </c:pt>
                <c:pt idx="2616">
                  <c:v>4.5</c:v>
                </c:pt>
                <c:pt idx="2617">
                  <c:v>-0.7</c:v>
                </c:pt>
                <c:pt idx="2618">
                  <c:v>5.3</c:v>
                </c:pt>
                <c:pt idx="2619">
                  <c:v>2.2000000000000002</c:v>
                </c:pt>
                <c:pt idx="2620">
                  <c:v>10.8</c:v>
                </c:pt>
                <c:pt idx="2621">
                  <c:v>12</c:v>
                </c:pt>
                <c:pt idx="2622">
                  <c:v>8</c:v>
                </c:pt>
                <c:pt idx="2623">
                  <c:v>2.6</c:v>
                </c:pt>
                <c:pt idx="2624">
                  <c:v>1.9</c:v>
                </c:pt>
                <c:pt idx="2625">
                  <c:v>-1</c:v>
                </c:pt>
                <c:pt idx="2626">
                  <c:v>-2.7</c:v>
                </c:pt>
                <c:pt idx="2627">
                  <c:v>-1.6</c:v>
                </c:pt>
                <c:pt idx="2628">
                  <c:v>-0.6</c:v>
                </c:pt>
                <c:pt idx="2629">
                  <c:v>1</c:v>
                </c:pt>
                <c:pt idx="2630">
                  <c:v>1.4</c:v>
                </c:pt>
                <c:pt idx="2631">
                  <c:v>3.3</c:v>
                </c:pt>
                <c:pt idx="2632">
                  <c:v>1.3</c:v>
                </c:pt>
                <c:pt idx="2633">
                  <c:v>-0.4</c:v>
                </c:pt>
                <c:pt idx="2634">
                  <c:v>1.9</c:v>
                </c:pt>
                <c:pt idx="2635">
                  <c:v>2.2000000000000002</c:v>
                </c:pt>
                <c:pt idx="2636">
                  <c:v>2.2999999999999998</c:v>
                </c:pt>
                <c:pt idx="2637">
                  <c:v>1.2</c:v>
                </c:pt>
                <c:pt idx="2638">
                  <c:v>-2.2999999999999998</c:v>
                </c:pt>
                <c:pt idx="2639">
                  <c:v>0.3</c:v>
                </c:pt>
                <c:pt idx="2640">
                  <c:v>0.8</c:v>
                </c:pt>
                <c:pt idx="2641">
                  <c:v>2.2999999999999998</c:v>
                </c:pt>
                <c:pt idx="2642">
                  <c:v>3.9</c:v>
                </c:pt>
                <c:pt idx="2643">
                  <c:v>1.2</c:v>
                </c:pt>
                <c:pt idx="2644">
                  <c:v>1.9</c:v>
                </c:pt>
                <c:pt idx="2645">
                  <c:v>0</c:v>
                </c:pt>
                <c:pt idx="2646">
                  <c:v>4.8</c:v>
                </c:pt>
                <c:pt idx="2647">
                  <c:v>6.4</c:v>
                </c:pt>
                <c:pt idx="2648">
                  <c:v>7.9</c:v>
                </c:pt>
                <c:pt idx="2649">
                  <c:v>5.4</c:v>
                </c:pt>
                <c:pt idx="2650">
                  <c:v>5.0999999999999996</c:v>
                </c:pt>
                <c:pt idx="2651">
                  <c:v>2.5</c:v>
                </c:pt>
                <c:pt idx="2652">
                  <c:v>8</c:v>
                </c:pt>
                <c:pt idx="2653">
                  <c:v>6.8</c:v>
                </c:pt>
                <c:pt idx="2654">
                  <c:v>8.5</c:v>
                </c:pt>
                <c:pt idx="2655">
                  <c:v>9.6999999999999993</c:v>
                </c:pt>
                <c:pt idx="2656">
                  <c:v>6</c:v>
                </c:pt>
                <c:pt idx="2657">
                  <c:v>8</c:v>
                </c:pt>
                <c:pt idx="2658">
                  <c:v>14</c:v>
                </c:pt>
                <c:pt idx="2659">
                  <c:v>7</c:v>
                </c:pt>
                <c:pt idx="2660">
                  <c:v>12</c:v>
                </c:pt>
                <c:pt idx="2661">
                  <c:v>23</c:v>
                </c:pt>
                <c:pt idx="2662">
                  <c:v>21</c:v>
                </c:pt>
                <c:pt idx="2663">
                  <c:v>19</c:v>
                </c:pt>
                <c:pt idx="2664">
                  <c:v>21</c:v>
                </c:pt>
                <c:pt idx="2665">
                  <c:v>11.2</c:v>
                </c:pt>
                <c:pt idx="2666">
                  <c:v>11.1</c:v>
                </c:pt>
                <c:pt idx="2667">
                  <c:v>15.2</c:v>
                </c:pt>
                <c:pt idx="2668">
                  <c:v>11.1</c:v>
                </c:pt>
                <c:pt idx="2669">
                  <c:v>10.6</c:v>
                </c:pt>
                <c:pt idx="2670">
                  <c:v>17.600000000000001</c:v>
                </c:pt>
                <c:pt idx="2671">
                  <c:v>16</c:v>
                </c:pt>
                <c:pt idx="2672">
                  <c:v>10</c:v>
                </c:pt>
                <c:pt idx="2673">
                  <c:v>8.5</c:v>
                </c:pt>
                <c:pt idx="2674">
                  <c:v>10.7</c:v>
                </c:pt>
                <c:pt idx="2675">
                  <c:v>12.3</c:v>
                </c:pt>
                <c:pt idx="2676">
                  <c:v>14.3</c:v>
                </c:pt>
                <c:pt idx="2677">
                  <c:v>0</c:v>
                </c:pt>
                <c:pt idx="2678">
                  <c:v>14.7</c:v>
                </c:pt>
                <c:pt idx="2679">
                  <c:v>18.2</c:v>
                </c:pt>
                <c:pt idx="2680">
                  <c:v>20.9</c:v>
                </c:pt>
                <c:pt idx="2681">
                  <c:v>19.2</c:v>
                </c:pt>
                <c:pt idx="2682">
                  <c:v>22.5</c:v>
                </c:pt>
                <c:pt idx="2683">
                  <c:v>22.6</c:v>
                </c:pt>
                <c:pt idx="2684">
                  <c:v>19.899999999999999</c:v>
                </c:pt>
                <c:pt idx="2685">
                  <c:v>17.7</c:v>
                </c:pt>
                <c:pt idx="2686">
                  <c:v>17.899999999999999</c:v>
                </c:pt>
                <c:pt idx="2687">
                  <c:v>16.8</c:v>
                </c:pt>
                <c:pt idx="2688">
                  <c:v>14.2</c:v>
                </c:pt>
                <c:pt idx="2689">
                  <c:v>11.4</c:v>
                </c:pt>
                <c:pt idx="2690">
                  <c:v>14.6</c:v>
                </c:pt>
                <c:pt idx="2691">
                  <c:v>0</c:v>
                </c:pt>
                <c:pt idx="2692">
                  <c:v>18.399999999999999</c:v>
                </c:pt>
                <c:pt idx="2693">
                  <c:v>26.8</c:v>
                </c:pt>
                <c:pt idx="2694">
                  <c:v>10.6</c:v>
                </c:pt>
                <c:pt idx="2695">
                  <c:v>9.9</c:v>
                </c:pt>
                <c:pt idx="2696">
                  <c:v>15</c:v>
                </c:pt>
                <c:pt idx="2697">
                  <c:v>15</c:v>
                </c:pt>
                <c:pt idx="2698">
                  <c:v>6.2</c:v>
                </c:pt>
                <c:pt idx="2699">
                  <c:v>12.5</c:v>
                </c:pt>
                <c:pt idx="2700">
                  <c:v>9.5</c:v>
                </c:pt>
                <c:pt idx="2701">
                  <c:v>7.2</c:v>
                </c:pt>
                <c:pt idx="2702">
                  <c:v>12.8</c:v>
                </c:pt>
                <c:pt idx="2703">
                  <c:v>15.2</c:v>
                </c:pt>
                <c:pt idx="2704">
                  <c:v>18.7</c:v>
                </c:pt>
                <c:pt idx="2705">
                  <c:v>12.9</c:v>
                </c:pt>
                <c:pt idx="2706">
                  <c:v>16.5</c:v>
                </c:pt>
                <c:pt idx="2707">
                  <c:v>23.2</c:v>
                </c:pt>
                <c:pt idx="2708">
                  <c:v>14.4</c:v>
                </c:pt>
                <c:pt idx="2709">
                  <c:v>17</c:v>
                </c:pt>
                <c:pt idx="2710">
                  <c:v>19.899999999999999</c:v>
                </c:pt>
                <c:pt idx="2711">
                  <c:v>20.2</c:v>
                </c:pt>
                <c:pt idx="2712">
                  <c:v>24.5</c:v>
                </c:pt>
                <c:pt idx="2713">
                  <c:v>24</c:v>
                </c:pt>
                <c:pt idx="2714">
                  <c:v>24</c:v>
                </c:pt>
                <c:pt idx="2715">
                  <c:v>22.1</c:v>
                </c:pt>
                <c:pt idx="2716">
                  <c:v>19.5</c:v>
                </c:pt>
                <c:pt idx="2717">
                  <c:v>22.4</c:v>
                </c:pt>
                <c:pt idx="2718">
                  <c:v>19.600000000000001</c:v>
                </c:pt>
                <c:pt idx="2719">
                  <c:v>24.9</c:v>
                </c:pt>
                <c:pt idx="2720">
                  <c:v>20.2</c:v>
                </c:pt>
                <c:pt idx="2721">
                  <c:v>17</c:v>
                </c:pt>
                <c:pt idx="2722">
                  <c:v>22</c:v>
                </c:pt>
                <c:pt idx="2723">
                  <c:v>19.2</c:v>
                </c:pt>
                <c:pt idx="2724">
                  <c:v>22.4</c:v>
                </c:pt>
                <c:pt idx="2725">
                  <c:v>23.4</c:v>
                </c:pt>
                <c:pt idx="2726">
                  <c:v>31</c:v>
                </c:pt>
                <c:pt idx="2727">
                  <c:v>26.1</c:v>
                </c:pt>
                <c:pt idx="2728">
                  <c:v>18.600000000000001</c:v>
                </c:pt>
                <c:pt idx="2729">
                  <c:v>21.8</c:v>
                </c:pt>
                <c:pt idx="2730">
                  <c:v>19.100000000000001</c:v>
                </c:pt>
                <c:pt idx="2731">
                  <c:v>20</c:v>
                </c:pt>
                <c:pt idx="2732">
                  <c:v>14.6</c:v>
                </c:pt>
                <c:pt idx="2733">
                  <c:v>31</c:v>
                </c:pt>
                <c:pt idx="2734">
                  <c:v>15</c:v>
                </c:pt>
                <c:pt idx="2735">
                  <c:v>10.8</c:v>
                </c:pt>
                <c:pt idx="2736">
                  <c:v>12.7</c:v>
                </c:pt>
                <c:pt idx="2737">
                  <c:v>15.7</c:v>
                </c:pt>
                <c:pt idx="2738">
                  <c:v>20.6</c:v>
                </c:pt>
                <c:pt idx="2739">
                  <c:v>19.8</c:v>
                </c:pt>
                <c:pt idx="2740">
                  <c:v>23.2</c:v>
                </c:pt>
                <c:pt idx="2741">
                  <c:v>21.8</c:v>
                </c:pt>
                <c:pt idx="2742">
                  <c:v>23.4</c:v>
                </c:pt>
                <c:pt idx="2743">
                  <c:v>21.7</c:v>
                </c:pt>
                <c:pt idx="2744">
                  <c:v>24</c:v>
                </c:pt>
                <c:pt idx="2745">
                  <c:v>24.8</c:v>
                </c:pt>
                <c:pt idx="2746">
                  <c:v>24.9</c:v>
                </c:pt>
                <c:pt idx="2747">
                  <c:v>19.7</c:v>
                </c:pt>
                <c:pt idx="2748">
                  <c:v>22.8</c:v>
                </c:pt>
                <c:pt idx="2749">
                  <c:v>20.9</c:v>
                </c:pt>
                <c:pt idx="2750">
                  <c:v>20.9</c:v>
                </c:pt>
                <c:pt idx="2751">
                  <c:v>15.7</c:v>
                </c:pt>
                <c:pt idx="2752">
                  <c:v>21</c:v>
                </c:pt>
                <c:pt idx="2753">
                  <c:v>21.4</c:v>
                </c:pt>
                <c:pt idx="2754">
                  <c:v>23.1</c:v>
                </c:pt>
                <c:pt idx="2755">
                  <c:v>25.4</c:v>
                </c:pt>
                <c:pt idx="2756">
                  <c:v>23.6</c:v>
                </c:pt>
                <c:pt idx="2757">
                  <c:v>23.9</c:v>
                </c:pt>
                <c:pt idx="2758">
                  <c:v>28.1</c:v>
                </c:pt>
                <c:pt idx="2759">
                  <c:v>30.6</c:v>
                </c:pt>
                <c:pt idx="2760">
                  <c:v>29.5</c:v>
                </c:pt>
                <c:pt idx="2761">
                  <c:v>27.7</c:v>
                </c:pt>
                <c:pt idx="2762">
                  <c:v>23.6</c:v>
                </c:pt>
                <c:pt idx="2763">
                  <c:v>29.3</c:v>
                </c:pt>
                <c:pt idx="2764">
                  <c:v>28.8</c:v>
                </c:pt>
                <c:pt idx="2765">
                  <c:v>27.9</c:v>
                </c:pt>
                <c:pt idx="2766">
                  <c:v>25.1</c:v>
                </c:pt>
                <c:pt idx="2767">
                  <c:v>21</c:v>
                </c:pt>
                <c:pt idx="2768">
                  <c:v>23</c:v>
                </c:pt>
                <c:pt idx="2769">
                  <c:v>24.2</c:v>
                </c:pt>
                <c:pt idx="2770">
                  <c:v>32.5</c:v>
                </c:pt>
                <c:pt idx="2771">
                  <c:v>24.7</c:v>
                </c:pt>
                <c:pt idx="2772">
                  <c:v>25</c:v>
                </c:pt>
                <c:pt idx="2773">
                  <c:v>27.2</c:v>
                </c:pt>
                <c:pt idx="2774">
                  <c:v>25.1</c:v>
                </c:pt>
                <c:pt idx="2775">
                  <c:v>23.2</c:v>
                </c:pt>
                <c:pt idx="2776">
                  <c:v>17</c:v>
                </c:pt>
                <c:pt idx="2777">
                  <c:v>22</c:v>
                </c:pt>
                <c:pt idx="2778">
                  <c:v>20</c:v>
                </c:pt>
                <c:pt idx="2779">
                  <c:v>18.899999999999999</c:v>
                </c:pt>
                <c:pt idx="2780">
                  <c:v>19.600000000000001</c:v>
                </c:pt>
                <c:pt idx="2781">
                  <c:v>18.3</c:v>
                </c:pt>
                <c:pt idx="2782">
                  <c:v>13.7</c:v>
                </c:pt>
                <c:pt idx="2783">
                  <c:v>20.399999999999999</c:v>
                </c:pt>
                <c:pt idx="2784">
                  <c:v>24.8</c:v>
                </c:pt>
                <c:pt idx="2785">
                  <c:v>20.100000000000001</c:v>
                </c:pt>
                <c:pt idx="2786">
                  <c:v>18.399999999999999</c:v>
                </c:pt>
                <c:pt idx="2787">
                  <c:v>16.899999999999999</c:v>
                </c:pt>
                <c:pt idx="2788">
                  <c:v>17.2</c:v>
                </c:pt>
                <c:pt idx="2789">
                  <c:v>20.2</c:v>
                </c:pt>
                <c:pt idx="2790">
                  <c:v>22.7</c:v>
                </c:pt>
                <c:pt idx="2791">
                  <c:v>22.7</c:v>
                </c:pt>
                <c:pt idx="2792">
                  <c:v>22.2</c:v>
                </c:pt>
                <c:pt idx="2793">
                  <c:v>23.7</c:v>
                </c:pt>
                <c:pt idx="2794">
                  <c:v>20.7</c:v>
                </c:pt>
                <c:pt idx="2795">
                  <c:v>21.1</c:v>
                </c:pt>
                <c:pt idx="2796">
                  <c:v>22.5</c:v>
                </c:pt>
                <c:pt idx="2797">
                  <c:v>21.1</c:v>
                </c:pt>
                <c:pt idx="2798">
                  <c:v>21.6</c:v>
                </c:pt>
                <c:pt idx="2799">
                  <c:v>18.2</c:v>
                </c:pt>
                <c:pt idx="2800">
                  <c:v>16.2</c:v>
                </c:pt>
                <c:pt idx="2801">
                  <c:v>14.1</c:v>
                </c:pt>
                <c:pt idx="2802">
                  <c:v>16.7</c:v>
                </c:pt>
                <c:pt idx="2803">
                  <c:v>16.7</c:v>
                </c:pt>
                <c:pt idx="2804">
                  <c:v>21.7</c:v>
                </c:pt>
                <c:pt idx="2805">
                  <c:v>23.9</c:v>
                </c:pt>
                <c:pt idx="2806">
                  <c:v>22.9</c:v>
                </c:pt>
                <c:pt idx="2807">
                  <c:v>21.2</c:v>
                </c:pt>
                <c:pt idx="2808">
                  <c:v>11.2</c:v>
                </c:pt>
                <c:pt idx="2809">
                  <c:v>10.5</c:v>
                </c:pt>
                <c:pt idx="2810">
                  <c:v>12.3</c:v>
                </c:pt>
                <c:pt idx="2811">
                  <c:v>14.1</c:v>
                </c:pt>
                <c:pt idx="2812">
                  <c:v>15.9</c:v>
                </c:pt>
                <c:pt idx="2813">
                  <c:v>17.600000000000001</c:v>
                </c:pt>
                <c:pt idx="2814">
                  <c:v>15.2</c:v>
                </c:pt>
                <c:pt idx="2815">
                  <c:v>14.8</c:v>
                </c:pt>
                <c:pt idx="2816">
                  <c:v>14.8</c:v>
                </c:pt>
                <c:pt idx="2817">
                  <c:v>13.1</c:v>
                </c:pt>
                <c:pt idx="2818">
                  <c:v>14.3</c:v>
                </c:pt>
                <c:pt idx="2819">
                  <c:v>12.5</c:v>
                </c:pt>
                <c:pt idx="2820">
                  <c:v>15.1</c:v>
                </c:pt>
                <c:pt idx="2821">
                  <c:v>15.6</c:v>
                </c:pt>
                <c:pt idx="2822">
                  <c:v>17.5</c:v>
                </c:pt>
                <c:pt idx="2823">
                  <c:v>14.5</c:v>
                </c:pt>
                <c:pt idx="2824">
                  <c:v>10.7</c:v>
                </c:pt>
                <c:pt idx="2825">
                  <c:v>9.1</c:v>
                </c:pt>
                <c:pt idx="2826">
                  <c:v>0</c:v>
                </c:pt>
                <c:pt idx="2827">
                  <c:v>12.6</c:v>
                </c:pt>
                <c:pt idx="2828">
                  <c:v>13.4</c:v>
                </c:pt>
                <c:pt idx="2829">
                  <c:v>12.5</c:v>
                </c:pt>
                <c:pt idx="2830">
                  <c:v>13.1</c:v>
                </c:pt>
                <c:pt idx="2831">
                  <c:v>12.8</c:v>
                </c:pt>
                <c:pt idx="2832">
                  <c:v>11.6</c:v>
                </c:pt>
                <c:pt idx="2833">
                  <c:v>11.9</c:v>
                </c:pt>
                <c:pt idx="2834">
                  <c:v>15.6</c:v>
                </c:pt>
                <c:pt idx="2835">
                  <c:v>16.2</c:v>
                </c:pt>
                <c:pt idx="2836">
                  <c:v>15.7</c:v>
                </c:pt>
                <c:pt idx="2837">
                  <c:v>15</c:v>
                </c:pt>
                <c:pt idx="2838">
                  <c:v>12.2</c:v>
                </c:pt>
                <c:pt idx="2839">
                  <c:v>11.1</c:v>
                </c:pt>
                <c:pt idx="2840">
                  <c:v>14.3</c:v>
                </c:pt>
                <c:pt idx="2841">
                  <c:v>10.7</c:v>
                </c:pt>
                <c:pt idx="2842">
                  <c:v>10.3</c:v>
                </c:pt>
                <c:pt idx="2843">
                  <c:v>11</c:v>
                </c:pt>
                <c:pt idx="2844">
                  <c:v>8.6</c:v>
                </c:pt>
                <c:pt idx="2845">
                  <c:v>8.9</c:v>
                </c:pt>
                <c:pt idx="2846">
                  <c:v>11.7</c:v>
                </c:pt>
                <c:pt idx="2847">
                  <c:v>14</c:v>
                </c:pt>
                <c:pt idx="2848">
                  <c:v>8</c:v>
                </c:pt>
                <c:pt idx="2849">
                  <c:v>14</c:v>
                </c:pt>
                <c:pt idx="2850">
                  <c:v>12.2</c:v>
                </c:pt>
                <c:pt idx="2851">
                  <c:v>13.7</c:v>
                </c:pt>
                <c:pt idx="2852">
                  <c:v>16.8</c:v>
                </c:pt>
                <c:pt idx="2853">
                  <c:v>12.1</c:v>
                </c:pt>
                <c:pt idx="2854">
                  <c:v>16.899999999999999</c:v>
                </c:pt>
                <c:pt idx="2855">
                  <c:v>15</c:v>
                </c:pt>
                <c:pt idx="2856">
                  <c:v>12.5</c:v>
                </c:pt>
                <c:pt idx="2857">
                  <c:v>13.1</c:v>
                </c:pt>
                <c:pt idx="2858">
                  <c:v>12.2</c:v>
                </c:pt>
                <c:pt idx="2859">
                  <c:v>9.1</c:v>
                </c:pt>
                <c:pt idx="2860">
                  <c:v>9.5</c:v>
                </c:pt>
                <c:pt idx="2861">
                  <c:v>10</c:v>
                </c:pt>
                <c:pt idx="2862">
                  <c:v>6.9</c:v>
                </c:pt>
                <c:pt idx="2863">
                  <c:v>10.199999999999999</c:v>
                </c:pt>
                <c:pt idx="2864">
                  <c:v>4.5999999999999996</c:v>
                </c:pt>
                <c:pt idx="2865">
                  <c:v>6</c:v>
                </c:pt>
                <c:pt idx="2866">
                  <c:v>5.8</c:v>
                </c:pt>
                <c:pt idx="2867">
                  <c:v>7.2</c:v>
                </c:pt>
                <c:pt idx="2868">
                  <c:v>6.2</c:v>
                </c:pt>
                <c:pt idx="2869">
                  <c:v>8</c:v>
                </c:pt>
                <c:pt idx="2870">
                  <c:v>4</c:v>
                </c:pt>
                <c:pt idx="2871">
                  <c:v>3.5</c:v>
                </c:pt>
                <c:pt idx="2872">
                  <c:v>5.6</c:v>
                </c:pt>
                <c:pt idx="2873">
                  <c:v>5</c:v>
                </c:pt>
                <c:pt idx="2874">
                  <c:v>5</c:v>
                </c:pt>
                <c:pt idx="2875">
                  <c:v>6.2</c:v>
                </c:pt>
                <c:pt idx="2876">
                  <c:v>6.7</c:v>
                </c:pt>
                <c:pt idx="2877">
                  <c:v>6</c:v>
                </c:pt>
                <c:pt idx="2878">
                  <c:v>5.5</c:v>
                </c:pt>
                <c:pt idx="2879">
                  <c:v>3.8</c:v>
                </c:pt>
                <c:pt idx="2880">
                  <c:v>1.2</c:v>
                </c:pt>
                <c:pt idx="2881">
                  <c:v>-1.2</c:v>
                </c:pt>
                <c:pt idx="2882">
                  <c:v>2</c:v>
                </c:pt>
                <c:pt idx="2883">
                  <c:v>6</c:v>
                </c:pt>
                <c:pt idx="2884">
                  <c:v>5</c:v>
                </c:pt>
                <c:pt idx="2885">
                  <c:v>0</c:v>
                </c:pt>
                <c:pt idx="2886">
                  <c:v>-1.7</c:v>
                </c:pt>
                <c:pt idx="2887">
                  <c:v>2.5</c:v>
                </c:pt>
                <c:pt idx="2888">
                  <c:v>8.6</c:v>
                </c:pt>
                <c:pt idx="2889">
                  <c:v>4.4000000000000004</c:v>
                </c:pt>
                <c:pt idx="2890">
                  <c:v>3</c:v>
                </c:pt>
                <c:pt idx="2891">
                  <c:v>6.3</c:v>
                </c:pt>
                <c:pt idx="2892">
                  <c:v>-1.2</c:v>
                </c:pt>
                <c:pt idx="2893">
                  <c:v>-2.2000000000000002</c:v>
                </c:pt>
                <c:pt idx="2894">
                  <c:v>1.6</c:v>
                </c:pt>
                <c:pt idx="2895">
                  <c:v>4</c:v>
                </c:pt>
                <c:pt idx="2896">
                  <c:v>2</c:v>
                </c:pt>
                <c:pt idx="2897">
                  <c:v>2</c:v>
                </c:pt>
                <c:pt idx="2898">
                  <c:v>3.7</c:v>
                </c:pt>
                <c:pt idx="2899">
                  <c:v>6</c:v>
                </c:pt>
                <c:pt idx="2900">
                  <c:v>4.2</c:v>
                </c:pt>
                <c:pt idx="2901">
                  <c:v>2.5</c:v>
                </c:pt>
                <c:pt idx="2902">
                  <c:v>0</c:v>
                </c:pt>
                <c:pt idx="2903">
                  <c:v>1.6</c:v>
                </c:pt>
                <c:pt idx="2904">
                  <c:v>0</c:v>
                </c:pt>
                <c:pt idx="2905">
                  <c:v>5.0999999999999996</c:v>
                </c:pt>
                <c:pt idx="2906">
                  <c:v>8.6</c:v>
                </c:pt>
                <c:pt idx="2907">
                  <c:v>7.8</c:v>
                </c:pt>
                <c:pt idx="2908">
                  <c:v>7</c:v>
                </c:pt>
                <c:pt idx="2909">
                  <c:v>5.3</c:v>
                </c:pt>
                <c:pt idx="2910">
                  <c:v>2</c:v>
                </c:pt>
                <c:pt idx="2911">
                  <c:v>7.3</c:v>
                </c:pt>
                <c:pt idx="2912">
                  <c:v>7</c:v>
                </c:pt>
                <c:pt idx="2913">
                  <c:v>3.5</c:v>
                </c:pt>
                <c:pt idx="2914">
                  <c:v>12.3</c:v>
                </c:pt>
                <c:pt idx="2915">
                  <c:v>9.3000000000000007</c:v>
                </c:pt>
                <c:pt idx="2916">
                  <c:v>2.1</c:v>
                </c:pt>
                <c:pt idx="2917">
                  <c:v>5.5</c:v>
                </c:pt>
                <c:pt idx="2918">
                  <c:v>4.9000000000000004</c:v>
                </c:pt>
                <c:pt idx="2919">
                  <c:v>3.9</c:v>
                </c:pt>
                <c:pt idx="2920">
                  <c:v>3.8</c:v>
                </c:pt>
                <c:pt idx="2921">
                  <c:v>5.2</c:v>
                </c:pt>
                <c:pt idx="2922">
                  <c:v>4.3</c:v>
                </c:pt>
                <c:pt idx="2923">
                  <c:v>4.0999999999999996</c:v>
                </c:pt>
                <c:pt idx="2924">
                  <c:v>5.2</c:v>
                </c:pt>
                <c:pt idx="2925">
                  <c:v>7.2</c:v>
                </c:pt>
                <c:pt idx="2926">
                  <c:v>5.6</c:v>
                </c:pt>
                <c:pt idx="2927">
                  <c:v>4.3</c:v>
                </c:pt>
                <c:pt idx="2928">
                  <c:v>9.1999999999999993</c:v>
                </c:pt>
                <c:pt idx="2929">
                  <c:v>6.2</c:v>
                </c:pt>
                <c:pt idx="2930">
                  <c:v>7.6</c:v>
                </c:pt>
                <c:pt idx="2931">
                  <c:v>5.7</c:v>
                </c:pt>
                <c:pt idx="2932">
                  <c:v>4.3</c:v>
                </c:pt>
                <c:pt idx="2933">
                  <c:v>5.7</c:v>
                </c:pt>
                <c:pt idx="2934">
                  <c:v>0.4</c:v>
                </c:pt>
                <c:pt idx="2935">
                  <c:v>1.7</c:v>
                </c:pt>
                <c:pt idx="2936">
                  <c:v>0.7</c:v>
                </c:pt>
                <c:pt idx="2937">
                  <c:v>0.5</c:v>
                </c:pt>
                <c:pt idx="2938">
                  <c:v>4</c:v>
                </c:pt>
                <c:pt idx="2939">
                  <c:v>4.3</c:v>
                </c:pt>
                <c:pt idx="2940">
                  <c:v>2</c:v>
                </c:pt>
                <c:pt idx="2941">
                  <c:v>-2</c:v>
                </c:pt>
                <c:pt idx="2942">
                  <c:v>-2</c:v>
                </c:pt>
                <c:pt idx="2943">
                  <c:v>-2.4</c:v>
                </c:pt>
                <c:pt idx="2944">
                  <c:v>-4</c:v>
                </c:pt>
                <c:pt idx="2945">
                  <c:v>-5</c:v>
                </c:pt>
                <c:pt idx="2946">
                  <c:v>-9</c:v>
                </c:pt>
                <c:pt idx="2947">
                  <c:v>-10</c:v>
                </c:pt>
                <c:pt idx="2948">
                  <c:v>-1</c:v>
                </c:pt>
                <c:pt idx="2949">
                  <c:v>-1.4</c:v>
                </c:pt>
                <c:pt idx="2950">
                  <c:v>-4</c:v>
                </c:pt>
                <c:pt idx="2951">
                  <c:v>-4</c:v>
                </c:pt>
                <c:pt idx="2952">
                  <c:v>-3</c:v>
                </c:pt>
                <c:pt idx="2953">
                  <c:v>0</c:v>
                </c:pt>
                <c:pt idx="2954">
                  <c:v>2</c:v>
                </c:pt>
                <c:pt idx="2955">
                  <c:v>3</c:v>
                </c:pt>
                <c:pt idx="2956">
                  <c:v>3</c:v>
                </c:pt>
                <c:pt idx="2957">
                  <c:v>3</c:v>
                </c:pt>
                <c:pt idx="2958">
                  <c:v>8</c:v>
                </c:pt>
                <c:pt idx="2959">
                  <c:v>10.7</c:v>
                </c:pt>
                <c:pt idx="2960">
                  <c:v>7.4</c:v>
                </c:pt>
                <c:pt idx="2961">
                  <c:v>7.4</c:v>
                </c:pt>
                <c:pt idx="2962">
                  <c:v>6.2</c:v>
                </c:pt>
                <c:pt idx="2963">
                  <c:v>4</c:v>
                </c:pt>
                <c:pt idx="2964">
                  <c:v>6</c:v>
                </c:pt>
                <c:pt idx="2965">
                  <c:v>8.3000000000000007</c:v>
                </c:pt>
                <c:pt idx="2966">
                  <c:v>3.6</c:v>
                </c:pt>
                <c:pt idx="2967">
                  <c:v>12.3</c:v>
                </c:pt>
                <c:pt idx="2968">
                  <c:v>8</c:v>
                </c:pt>
                <c:pt idx="2969">
                  <c:v>5</c:v>
                </c:pt>
                <c:pt idx="2970">
                  <c:v>4</c:v>
                </c:pt>
                <c:pt idx="2971">
                  <c:v>3</c:v>
                </c:pt>
                <c:pt idx="2972">
                  <c:v>8.3000000000000007</c:v>
                </c:pt>
                <c:pt idx="2973">
                  <c:v>10</c:v>
                </c:pt>
                <c:pt idx="2974">
                  <c:v>8</c:v>
                </c:pt>
                <c:pt idx="2975">
                  <c:v>8.1</c:v>
                </c:pt>
                <c:pt idx="2976">
                  <c:v>10.4</c:v>
                </c:pt>
                <c:pt idx="2977">
                  <c:v>10.7</c:v>
                </c:pt>
                <c:pt idx="2978">
                  <c:v>11.6</c:v>
                </c:pt>
                <c:pt idx="2979">
                  <c:v>9.9</c:v>
                </c:pt>
                <c:pt idx="2980">
                  <c:v>6.1</c:v>
                </c:pt>
                <c:pt idx="2981">
                  <c:v>6.6</c:v>
                </c:pt>
                <c:pt idx="2982">
                  <c:v>6.7</c:v>
                </c:pt>
                <c:pt idx="2983">
                  <c:v>9.8000000000000007</c:v>
                </c:pt>
                <c:pt idx="2984">
                  <c:v>8.9</c:v>
                </c:pt>
                <c:pt idx="2985">
                  <c:v>8.6999999999999993</c:v>
                </c:pt>
                <c:pt idx="2986">
                  <c:v>6.2</c:v>
                </c:pt>
                <c:pt idx="2987">
                  <c:v>12</c:v>
                </c:pt>
                <c:pt idx="2988">
                  <c:v>10.3</c:v>
                </c:pt>
                <c:pt idx="2989">
                  <c:v>14.9</c:v>
                </c:pt>
                <c:pt idx="2990">
                  <c:v>17.7</c:v>
                </c:pt>
                <c:pt idx="2991">
                  <c:v>11.5</c:v>
                </c:pt>
                <c:pt idx="2992">
                  <c:v>12.2</c:v>
                </c:pt>
                <c:pt idx="2993">
                  <c:v>14.6</c:v>
                </c:pt>
                <c:pt idx="2994">
                  <c:v>8.6999999999999993</c:v>
                </c:pt>
                <c:pt idx="2995">
                  <c:v>9.8000000000000007</c:v>
                </c:pt>
                <c:pt idx="2996">
                  <c:v>9.6</c:v>
                </c:pt>
                <c:pt idx="2997">
                  <c:v>9.8000000000000007</c:v>
                </c:pt>
                <c:pt idx="2998">
                  <c:v>9.8000000000000007</c:v>
                </c:pt>
                <c:pt idx="2999">
                  <c:v>9.3000000000000007</c:v>
                </c:pt>
                <c:pt idx="3000">
                  <c:v>16.5</c:v>
                </c:pt>
                <c:pt idx="3001">
                  <c:v>7.6</c:v>
                </c:pt>
                <c:pt idx="3002">
                  <c:v>9.9</c:v>
                </c:pt>
                <c:pt idx="3003">
                  <c:v>8.9</c:v>
                </c:pt>
                <c:pt idx="3004">
                  <c:v>9.5</c:v>
                </c:pt>
                <c:pt idx="3005">
                  <c:v>9.9</c:v>
                </c:pt>
                <c:pt idx="3006">
                  <c:v>9.8000000000000007</c:v>
                </c:pt>
                <c:pt idx="3007">
                  <c:v>9.9</c:v>
                </c:pt>
                <c:pt idx="3008">
                  <c:v>7.3</c:v>
                </c:pt>
                <c:pt idx="3009">
                  <c:v>11.9</c:v>
                </c:pt>
                <c:pt idx="3010">
                  <c:v>15.3</c:v>
                </c:pt>
                <c:pt idx="3011">
                  <c:v>12.4</c:v>
                </c:pt>
                <c:pt idx="3012">
                  <c:v>9.4</c:v>
                </c:pt>
                <c:pt idx="3013">
                  <c:v>12.4</c:v>
                </c:pt>
                <c:pt idx="3014">
                  <c:v>12.1</c:v>
                </c:pt>
                <c:pt idx="3015">
                  <c:v>7.1</c:v>
                </c:pt>
                <c:pt idx="3016">
                  <c:v>8.4</c:v>
                </c:pt>
                <c:pt idx="3017">
                  <c:v>12.8</c:v>
                </c:pt>
                <c:pt idx="3018">
                  <c:v>17.3</c:v>
                </c:pt>
                <c:pt idx="3019">
                  <c:v>11.3</c:v>
                </c:pt>
                <c:pt idx="3020">
                  <c:v>10.4</c:v>
                </c:pt>
                <c:pt idx="3021">
                  <c:v>10.1</c:v>
                </c:pt>
                <c:pt idx="3022">
                  <c:v>11.9</c:v>
                </c:pt>
                <c:pt idx="3023">
                  <c:v>12</c:v>
                </c:pt>
                <c:pt idx="3024">
                  <c:v>0</c:v>
                </c:pt>
                <c:pt idx="3025">
                  <c:v>0</c:v>
                </c:pt>
                <c:pt idx="3026">
                  <c:v>10.8</c:v>
                </c:pt>
                <c:pt idx="3027">
                  <c:v>12.2</c:v>
                </c:pt>
                <c:pt idx="3028">
                  <c:v>14.1</c:v>
                </c:pt>
                <c:pt idx="3029">
                  <c:v>9.5</c:v>
                </c:pt>
                <c:pt idx="3030">
                  <c:v>14</c:v>
                </c:pt>
                <c:pt idx="3031">
                  <c:v>18.3</c:v>
                </c:pt>
                <c:pt idx="3032">
                  <c:v>13.2</c:v>
                </c:pt>
                <c:pt idx="3033">
                  <c:v>18.100000000000001</c:v>
                </c:pt>
                <c:pt idx="3034">
                  <c:v>14.6</c:v>
                </c:pt>
                <c:pt idx="3035">
                  <c:v>10.8</c:v>
                </c:pt>
                <c:pt idx="3036">
                  <c:v>19.100000000000001</c:v>
                </c:pt>
                <c:pt idx="3037">
                  <c:v>20.2</c:v>
                </c:pt>
                <c:pt idx="3038">
                  <c:v>20</c:v>
                </c:pt>
                <c:pt idx="3039">
                  <c:v>19</c:v>
                </c:pt>
                <c:pt idx="3040">
                  <c:v>19.899999999999999</c:v>
                </c:pt>
                <c:pt idx="3041">
                  <c:v>19.100000000000001</c:v>
                </c:pt>
                <c:pt idx="3042">
                  <c:v>14.9</c:v>
                </c:pt>
                <c:pt idx="3043">
                  <c:v>10.4</c:v>
                </c:pt>
                <c:pt idx="3044">
                  <c:v>13.4</c:v>
                </c:pt>
                <c:pt idx="3045">
                  <c:v>10.5</c:v>
                </c:pt>
                <c:pt idx="3046">
                  <c:v>12.4</c:v>
                </c:pt>
                <c:pt idx="3047">
                  <c:v>15.6</c:v>
                </c:pt>
                <c:pt idx="3048">
                  <c:v>14.4</c:v>
                </c:pt>
                <c:pt idx="3049">
                  <c:v>12.7</c:v>
                </c:pt>
                <c:pt idx="3050">
                  <c:v>15.4</c:v>
                </c:pt>
                <c:pt idx="3051">
                  <c:v>14.9</c:v>
                </c:pt>
                <c:pt idx="3052">
                  <c:v>11.3</c:v>
                </c:pt>
                <c:pt idx="3053">
                  <c:v>12.1</c:v>
                </c:pt>
                <c:pt idx="3054">
                  <c:v>12.8</c:v>
                </c:pt>
                <c:pt idx="3055">
                  <c:v>11.2</c:v>
                </c:pt>
                <c:pt idx="3056">
                  <c:v>12.5</c:v>
                </c:pt>
                <c:pt idx="3057">
                  <c:v>16.399999999999999</c:v>
                </c:pt>
                <c:pt idx="3058">
                  <c:v>17.5</c:v>
                </c:pt>
                <c:pt idx="3059">
                  <c:v>19.8</c:v>
                </c:pt>
                <c:pt idx="3060">
                  <c:v>15.4</c:v>
                </c:pt>
                <c:pt idx="3061">
                  <c:v>23.7</c:v>
                </c:pt>
                <c:pt idx="3062">
                  <c:v>26.6</c:v>
                </c:pt>
                <c:pt idx="3063">
                  <c:v>26.3</c:v>
                </c:pt>
                <c:pt idx="3064">
                  <c:v>17.8</c:v>
                </c:pt>
                <c:pt idx="3065">
                  <c:v>19.5</c:v>
                </c:pt>
                <c:pt idx="3066">
                  <c:v>19.600000000000001</c:v>
                </c:pt>
                <c:pt idx="3067">
                  <c:v>22.1</c:v>
                </c:pt>
                <c:pt idx="3068">
                  <c:v>16.100000000000001</c:v>
                </c:pt>
                <c:pt idx="3069">
                  <c:v>11.8</c:v>
                </c:pt>
                <c:pt idx="3070">
                  <c:v>13</c:v>
                </c:pt>
                <c:pt idx="3071">
                  <c:v>17.7</c:v>
                </c:pt>
                <c:pt idx="3072">
                  <c:v>16.2</c:v>
                </c:pt>
                <c:pt idx="3073">
                  <c:v>13.4</c:v>
                </c:pt>
                <c:pt idx="3074">
                  <c:v>18.3</c:v>
                </c:pt>
                <c:pt idx="3075">
                  <c:v>20.3</c:v>
                </c:pt>
                <c:pt idx="3076">
                  <c:v>23.2</c:v>
                </c:pt>
                <c:pt idx="3077">
                  <c:v>16.100000000000001</c:v>
                </c:pt>
                <c:pt idx="3078">
                  <c:v>19.899999999999999</c:v>
                </c:pt>
                <c:pt idx="3079">
                  <c:v>23.8</c:v>
                </c:pt>
                <c:pt idx="3080">
                  <c:v>26.4</c:v>
                </c:pt>
                <c:pt idx="3081">
                  <c:v>22.8</c:v>
                </c:pt>
                <c:pt idx="3082">
                  <c:v>25.2</c:v>
                </c:pt>
                <c:pt idx="3083">
                  <c:v>20.2</c:v>
                </c:pt>
                <c:pt idx="3084">
                  <c:v>20</c:v>
                </c:pt>
                <c:pt idx="3085">
                  <c:v>18.8</c:v>
                </c:pt>
                <c:pt idx="3086">
                  <c:v>18.5</c:v>
                </c:pt>
                <c:pt idx="3087">
                  <c:v>20.3</c:v>
                </c:pt>
                <c:pt idx="3088">
                  <c:v>16.2</c:v>
                </c:pt>
                <c:pt idx="3089">
                  <c:v>21</c:v>
                </c:pt>
                <c:pt idx="3090">
                  <c:v>19.3</c:v>
                </c:pt>
                <c:pt idx="3091">
                  <c:v>15.1</c:v>
                </c:pt>
                <c:pt idx="3092">
                  <c:v>18</c:v>
                </c:pt>
                <c:pt idx="3093">
                  <c:v>17</c:v>
                </c:pt>
                <c:pt idx="3094">
                  <c:v>17</c:v>
                </c:pt>
                <c:pt idx="3095">
                  <c:v>18</c:v>
                </c:pt>
                <c:pt idx="3096">
                  <c:v>16</c:v>
                </c:pt>
                <c:pt idx="3097">
                  <c:v>19</c:v>
                </c:pt>
                <c:pt idx="3098">
                  <c:v>18.600000000000001</c:v>
                </c:pt>
                <c:pt idx="3099">
                  <c:v>20.6</c:v>
                </c:pt>
                <c:pt idx="3100">
                  <c:v>19.8</c:v>
                </c:pt>
                <c:pt idx="3101">
                  <c:v>17</c:v>
                </c:pt>
                <c:pt idx="3102">
                  <c:v>20</c:v>
                </c:pt>
                <c:pt idx="3103">
                  <c:v>15.4</c:v>
                </c:pt>
                <c:pt idx="3104">
                  <c:v>17.899999999999999</c:v>
                </c:pt>
                <c:pt idx="3105">
                  <c:v>20.100000000000001</c:v>
                </c:pt>
                <c:pt idx="3106">
                  <c:v>26.4</c:v>
                </c:pt>
                <c:pt idx="3107">
                  <c:v>26.1</c:v>
                </c:pt>
                <c:pt idx="3108">
                  <c:v>28</c:v>
                </c:pt>
                <c:pt idx="3109">
                  <c:v>24</c:v>
                </c:pt>
                <c:pt idx="3110">
                  <c:v>17.3</c:v>
                </c:pt>
                <c:pt idx="3111">
                  <c:v>26.4</c:v>
                </c:pt>
                <c:pt idx="3112">
                  <c:v>25.9</c:v>
                </c:pt>
                <c:pt idx="3113">
                  <c:v>24.4</c:v>
                </c:pt>
                <c:pt idx="3114">
                  <c:v>21.8</c:v>
                </c:pt>
                <c:pt idx="3115">
                  <c:v>17.100000000000001</c:v>
                </c:pt>
                <c:pt idx="3116">
                  <c:v>21</c:v>
                </c:pt>
                <c:pt idx="3117">
                  <c:v>25</c:v>
                </c:pt>
                <c:pt idx="3118">
                  <c:v>24</c:v>
                </c:pt>
                <c:pt idx="3119">
                  <c:v>26</c:v>
                </c:pt>
                <c:pt idx="3120">
                  <c:v>29</c:v>
                </c:pt>
                <c:pt idx="3121">
                  <c:v>25</c:v>
                </c:pt>
                <c:pt idx="3122">
                  <c:v>30</c:v>
                </c:pt>
                <c:pt idx="3123">
                  <c:v>28</c:v>
                </c:pt>
                <c:pt idx="3124">
                  <c:v>28</c:v>
                </c:pt>
                <c:pt idx="3125">
                  <c:v>27</c:v>
                </c:pt>
                <c:pt idx="3126">
                  <c:v>25.4</c:v>
                </c:pt>
                <c:pt idx="3127">
                  <c:v>23.3</c:v>
                </c:pt>
                <c:pt idx="3128">
                  <c:v>22.2</c:v>
                </c:pt>
                <c:pt idx="3129">
                  <c:v>26.4</c:v>
                </c:pt>
                <c:pt idx="3130">
                  <c:v>25.3</c:v>
                </c:pt>
                <c:pt idx="3131">
                  <c:v>27.3</c:v>
                </c:pt>
                <c:pt idx="3132">
                  <c:v>21.8</c:v>
                </c:pt>
                <c:pt idx="3133">
                  <c:v>22.8</c:v>
                </c:pt>
                <c:pt idx="3134">
                  <c:v>26.1</c:v>
                </c:pt>
                <c:pt idx="3135">
                  <c:v>26.1</c:v>
                </c:pt>
                <c:pt idx="3136">
                  <c:v>25.2</c:v>
                </c:pt>
                <c:pt idx="3137">
                  <c:v>21.2</c:v>
                </c:pt>
                <c:pt idx="3138">
                  <c:v>21.4</c:v>
                </c:pt>
                <c:pt idx="3139">
                  <c:v>22.2</c:v>
                </c:pt>
                <c:pt idx="3140">
                  <c:v>18.3</c:v>
                </c:pt>
                <c:pt idx="3141">
                  <c:v>23.1</c:v>
                </c:pt>
                <c:pt idx="3142">
                  <c:v>21.8</c:v>
                </c:pt>
                <c:pt idx="3143">
                  <c:v>22.7</c:v>
                </c:pt>
                <c:pt idx="3144">
                  <c:v>20.100000000000001</c:v>
                </c:pt>
                <c:pt idx="3145">
                  <c:v>18</c:v>
                </c:pt>
                <c:pt idx="3146">
                  <c:v>20.8</c:v>
                </c:pt>
                <c:pt idx="3147">
                  <c:v>20.100000000000001</c:v>
                </c:pt>
                <c:pt idx="3148">
                  <c:v>19.2</c:v>
                </c:pt>
                <c:pt idx="3149">
                  <c:v>16.5</c:v>
                </c:pt>
                <c:pt idx="3150">
                  <c:v>17.5</c:v>
                </c:pt>
                <c:pt idx="3151">
                  <c:v>14.6</c:v>
                </c:pt>
                <c:pt idx="3152">
                  <c:v>16.600000000000001</c:v>
                </c:pt>
                <c:pt idx="3153">
                  <c:v>15.8</c:v>
                </c:pt>
                <c:pt idx="3154">
                  <c:v>15.9</c:v>
                </c:pt>
                <c:pt idx="3155">
                  <c:v>17.600000000000001</c:v>
                </c:pt>
                <c:pt idx="3156">
                  <c:v>0</c:v>
                </c:pt>
                <c:pt idx="3157">
                  <c:v>0</c:v>
                </c:pt>
                <c:pt idx="3158">
                  <c:v>0</c:v>
                </c:pt>
                <c:pt idx="3159">
                  <c:v>0</c:v>
                </c:pt>
                <c:pt idx="3160">
                  <c:v>19.399999999999999</c:v>
                </c:pt>
                <c:pt idx="3161">
                  <c:v>21.2</c:v>
                </c:pt>
                <c:pt idx="3162">
                  <c:v>18.399999999999999</c:v>
                </c:pt>
                <c:pt idx="3163">
                  <c:v>16.2</c:v>
                </c:pt>
                <c:pt idx="3164">
                  <c:v>17.8</c:v>
                </c:pt>
                <c:pt idx="3165">
                  <c:v>15.7</c:v>
                </c:pt>
                <c:pt idx="3166">
                  <c:v>19.3</c:v>
                </c:pt>
                <c:pt idx="3167">
                  <c:v>18.8</c:v>
                </c:pt>
                <c:pt idx="3168">
                  <c:v>21.5</c:v>
                </c:pt>
                <c:pt idx="3169">
                  <c:v>22.4</c:v>
                </c:pt>
                <c:pt idx="3170">
                  <c:v>24.4</c:v>
                </c:pt>
                <c:pt idx="3171">
                  <c:v>18.7</c:v>
                </c:pt>
                <c:pt idx="3172">
                  <c:v>17.7</c:v>
                </c:pt>
                <c:pt idx="3173">
                  <c:v>16.600000000000001</c:v>
                </c:pt>
                <c:pt idx="3174">
                  <c:v>17.899999999999999</c:v>
                </c:pt>
                <c:pt idx="3175">
                  <c:v>17.600000000000001</c:v>
                </c:pt>
                <c:pt idx="3176">
                  <c:v>19.100000000000001</c:v>
                </c:pt>
                <c:pt idx="3177">
                  <c:v>19.3</c:v>
                </c:pt>
                <c:pt idx="3178">
                  <c:v>18.100000000000001</c:v>
                </c:pt>
                <c:pt idx="3179">
                  <c:v>20.7</c:v>
                </c:pt>
                <c:pt idx="3180">
                  <c:v>21.1</c:v>
                </c:pt>
                <c:pt idx="3181">
                  <c:v>21.8</c:v>
                </c:pt>
                <c:pt idx="3182">
                  <c:v>21.4</c:v>
                </c:pt>
                <c:pt idx="3183">
                  <c:v>21.7</c:v>
                </c:pt>
                <c:pt idx="3184">
                  <c:v>21.6</c:v>
                </c:pt>
                <c:pt idx="3185">
                  <c:v>18.2</c:v>
                </c:pt>
                <c:pt idx="3186">
                  <c:v>14.3</c:v>
                </c:pt>
                <c:pt idx="3187">
                  <c:v>14.7</c:v>
                </c:pt>
                <c:pt idx="3188">
                  <c:v>15.3</c:v>
                </c:pt>
                <c:pt idx="3189">
                  <c:v>16.3</c:v>
                </c:pt>
                <c:pt idx="3190">
                  <c:v>15.9</c:v>
                </c:pt>
                <c:pt idx="3191">
                  <c:v>17</c:v>
                </c:pt>
                <c:pt idx="3192">
                  <c:v>18.5</c:v>
                </c:pt>
                <c:pt idx="3193">
                  <c:v>19</c:v>
                </c:pt>
                <c:pt idx="3194">
                  <c:v>17.100000000000001</c:v>
                </c:pt>
                <c:pt idx="3195">
                  <c:v>17.600000000000001</c:v>
                </c:pt>
                <c:pt idx="3196">
                  <c:v>17.399999999999999</c:v>
                </c:pt>
                <c:pt idx="3197">
                  <c:v>19.600000000000001</c:v>
                </c:pt>
                <c:pt idx="3198">
                  <c:v>18.2</c:v>
                </c:pt>
                <c:pt idx="3199">
                  <c:v>15</c:v>
                </c:pt>
                <c:pt idx="3200">
                  <c:v>15.8</c:v>
                </c:pt>
                <c:pt idx="3201">
                  <c:v>13.2</c:v>
                </c:pt>
                <c:pt idx="3202">
                  <c:v>14.6</c:v>
                </c:pt>
                <c:pt idx="3203">
                  <c:v>17.7</c:v>
                </c:pt>
                <c:pt idx="3204">
                  <c:v>16.7</c:v>
                </c:pt>
                <c:pt idx="3205">
                  <c:v>15.8</c:v>
                </c:pt>
                <c:pt idx="3206">
                  <c:v>14.4</c:v>
                </c:pt>
                <c:pt idx="3207">
                  <c:v>12.9</c:v>
                </c:pt>
                <c:pt idx="3208">
                  <c:v>15.4</c:v>
                </c:pt>
                <c:pt idx="3209">
                  <c:v>13.8</c:v>
                </c:pt>
                <c:pt idx="3210">
                  <c:v>13.6</c:v>
                </c:pt>
                <c:pt idx="3211">
                  <c:v>15.2</c:v>
                </c:pt>
                <c:pt idx="3212">
                  <c:v>13.6</c:v>
                </c:pt>
                <c:pt idx="3213">
                  <c:v>19.399999999999999</c:v>
                </c:pt>
                <c:pt idx="3214">
                  <c:v>14.8</c:v>
                </c:pt>
                <c:pt idx="3215">
                  <c:v>12.8</c:v>
                </c:pt>
                <c:pt idx="3216">
                  <c:v>12.6</c:v>
                </c:pt>
                <c:pt idx="3217">
                  <c:v>13.4</c:v>
                </c:pt>
                <c:pt idx="3218">
                  <c:v>13.1</c:v>
                </c:pt>
                <c:pt idx="3219">
                  <c:v>11</c:v>
                </c:pt>
                <c:pt idx="3220">
                  <c:v>13.6</c:v>
                </c:pt>
                <c:pt idx="3221">
                  <c:v>15.8</c:v>
                </c:pt>
                <c:pt idx="3222">
                  <c:v>13.3</c:v>
                </c:pt>
                <c:pt idx="3223">
                  <c:v>7.8</c:v>
                </c:pt>
                <c:pt idx="3224">
                  <c:v>0</c:v>
                </c:pt>
                <c:pt idx="3225">
                  <c:v>0</c:v>
                </c:pt>
                <c:pt idx="3226">
                  <c:v>17</c:v>
                </c:pt>
                <c:pt idx="3227">
                  <c:v>14.9</c:v>
                </c:pt>
                <c:pt idx="3228">
                  <c:v>15.3</c:v>
                </c:pt>
                <c:pt idx="3229">
                  <c:v>11.7</c:v>
                </c:pt>
                <c:pt idx="3230">
                  <c:v>9.6</c:v>
                </c:pt>
                <c:pt idx="3231">
                  <c:v>11.2</c:v>
                </c:pt>
                <c:pt idx="3232">
                  <c:v>8.1999999999999993</c:v>
                </c:pt>
                <c:pt idx="3233">
                  <c:v>11.4</c:v>
                </c:pt>
                <c:pt idx="3234">
                  <c:v>11.8</c:v>
                </c:pt>
                <c:pt idx="3235">
                  <c:v>8.1</c:v>
                </c:pt>
                <c:pt idx="3236">
                  <c:v>9.6</c:v>
                </c:pt>
                <c:pt idx="3237">
                  <c:v>9.6</c:v>
                </c:pt>
                <c:pt idx="3238">
                  <c:v>11.2</c:v>
                </c:pt>
                <c:pt idx="3239">
                  <c:v>11.3</c:v>
                </c:pt>
                <c:pt idx="3240">
                  <c:v>9.9</c:v>
                </c:pt>
                <c:pt idx="3241">
                  <c:v>7.6</c:v>
                </c:pt>
                <c:pt idx="3242">
                  <c:v>10.199999999999999</c:v>
                </c:pt>
                <c:pt idx="3243">
                  <c:v>8.6999999999999993</c:v>
                </c:pt>
                <c:pt idx="3244">
                  <c:v>7.6</c:v>
                </c:pt>
                <c:pt idx="3245">
                  <c:v>8.4</c:v>
                </c:pt>
                <c:pt idx="3246">
                  <c:v>2.7</c:v>
                </c:pt>
                <c:pt idx="3247">
                  <c:v>6.7</c:v>
                </c:pt>
                <c:pt idx="3248">
                  <c:v>6.7</c:v>
                </c:pt>
                <c:pt idx="3249">
                  <c:v>9.4</c:v>
                </c:pt>
                <c:pt idx="3250">
                  <c:v>5.8</c:v>
                </c:pt>
                <c:pt idx="3251">
                  <c:v>5.0999999999999996</c:v>
                </c:pt>
                <c:pt idx="3252">
                  <c:v>3.7</c:v>
                </c:pt>
                <c:pt idx="3253">
                  <c:v>1.8</c:v>
                </c:pt>
                <c:pt idx="3254">
                  <c:v>0.8</c:v>
                </c:pt>
                <c:pt idx="3255">
                  <c:v>-0.7</c:v>
                </c:pt>
                <c:pt idx="3256">
                  <c:v>-2.1</c:v>
                </c:pt>
                <c:pt idx="3257">
                  <c:v>-2.6</c:v>
                </c:pt>
                <c:pt idx="3258">
                  <c:v>-2</c:v>
                </c:pt>
                <c:pt idx="3259">
                  <c:v>1.2</c:v>
                </c:pt>
                <c:pt idx="3260">
                  <c:v>2.1</c:v>
                </c:pt>
                <c:pt idx="3261">
                  <c:v>5.6</c:v>
                </c:pt>
                <c:pt idx="3262">
                  <c:v>5.3</c:v>
                </c:pt>
                <c:pt idx="3263">
                  <c:v>4.3</c:v>
                </c:pt>
                <c:pt idx="3264">
                  <c:v>2.8</c:v>
                </c:pt>
                <c:pt idx="3265">
                  <c:v>5.3</c:v>
                </c:pt>
                <c:pt idx="3266">
                  <c:v>5.7</c:v>
                </c:pt>
                <c:pt idx="3267">
                  <c:v>7.1</c:v>
                </c:pt>
                <c:pt idx="3268">
                  <c:v>5.2</c:v>
                </c:pt>
                <c:pt idx="3269">
                  <c:v>3.9</c:v>
                </c:pt>
                <c:pt idx="3270">
                  <c:v>4.0999999999999996</c:v>
                </c:pt>
                <c:pt idx="3271">
                  <c:v>5.9</c:v>
                </c:pt>
                <c:pt idx="3272">
                  <c:v>3.6</c:v>
                </c:pt>
                <c:pt idx="3273">
                  <c:v>10.199999999999999</c:v>
                </c:pt>
                <c:pt idx="3274">
                  <c:v>9</c:v>
                </c:pt>
                <c:pt idx="3275">
                  <c:v>2.6</c:v>
                </c:pt>
                <c:pt idx="3276">
                  <c:v>6</c:v>
                </c:pt>
                <c:pt idx="3277">
                  <c:v>11.1</c:v>
                </c:pt>
                <c:pt idx="3278">
                  <c:v>9.8000000000000007</c:v>
                </c:pt>
                <c:pt idx="3279">
                  <c:v>8.6</c:v>
                </c:pt>
                <c:pt idx="3280">
                  <c:v>6.6</c:v>
                </c:pt>
                <c:pt idx="3281">
                  <c:v>-0.4</c:v>
                </c:pt>
                <c:pt idx="3282">
                  <c:v>-0.7</c:v>
                </c:pt>
                <c:pt idx="3283">
                  <c:v>-0.4</c:v>
                </c:pt>
                <c:pt idx="3284">
                  <c:v>1.4</c:v>
                </c:pt>
                <c:pt idx="3285">
                  <c:v>4.7</c:v>
                </c:pt>
                <c:pt idx="3286">
                  <c:v>7</c:v>
                </c:pt>
                <c:pt idx="3287">
                  <c:v>3.8</c:v>
                </c:pt>
                <c:pt idx="3288">
                  <c:v>8.3000000000000007</c:v>
                </c:pt>
                <c:pt idx="3289">
                  <c:v>5.4</c:v>
                </c:pt>
                <c:pt idx="3290">
                  <c:v>5.8</c:v>
                </c:pt>
                <c:pt idx="3291">
                  <c:v>4.2</c:v>
                </c:pt>
                <c:pt idx="3292">
                  <c:v>3.8</c:v>
                </c:pt>
                <c:pt idx="3293">
                  <c:v>6.1</c:v>
                </c:pt>
                <c:pt idx="3294">
                  <c:v>5.9</c:v>
                </c:pt>
                <c:pt idx="3295">
                  <c:v>7</c:v>
                </c:pt>
                <c:pt idx="3296">
                  <c:v>11.2</c:v>
                </c:pt>
                <c:pt idx="3297">
                  <c:v>2.9</c:v>
                </c:pt>
                <c:pt idx="3298">
                  <c:v>7.7</c:v>
                </c:pt>
                <c:pt idx="3299">
                  <c:v>9</c:v>
                </c:pt>
                <c:pt idx="3300">
                  <c:v>5.0999999999999996</c:v>
                </c:pt>
                <c:pt idx="3301">
                  <c:v>7</c:v>
                </c:pt>
                <c:pt idx="3302">
                  <c:v>7.3</c:v>
                </c:pt>
                <c:pt idx="3303">
                  <c:v>4.7</c:v>
                </c:pt>
                <c:pt idx="3304">
                  <c:v>2.2000000000000002</c:v>
                </c:pt>
                <c:pt idx="3305">
                  <c:v>1.8</c:v>
                </c:pt>
                <c:pt idx="3306">
                  <c:v>1.2</c:v>
                </c:pt>
                <c:pt idx="3307">
                  <c:v>-1.7</c:v>
                </c:pt>
                <c:pt idx="3308">
                  <c:v>0.8</c:v>
                </c:pt>
                <c:pt idx="3309">
                  <c:v>-1.2</c:v>
                </c:pt>
                <c:pt idx="3310">
                  <c:v>-0.5</c:v>
                </c:pt>
                <c:pt idx="3311">
                  <c:v>2.9</c:v>
                </c:pt>
                <c:pt idx="3312">
                  <c:v>3.2</c:v>
                </c:pt>
                <c:pt idx="3313">
                  <c:v>5.6</c:v>
                </c:pt>
                <c:pt idx="3314">
                  <c:v>4.8</c:v>
                </c:pt>
                <c:pt idx="3315">
                  <c:v>2.4</c:v>
                </c:pt>
                <c:pt idx="3316">
                  <c:v>1.9</c:v>
                </c:pt>
                <c:pt idx="3317">
                  <c:v>1.9</c:v>
                </c:pt>
                <c:pt idx="3318">
                  <c:v>1</c:v>
                </c:pt>
                <c:pt idx="3319">
                  <c:v>1.8</c:v>
                </c:pt>
                <c:pt idx="3320">
                  <c:v>0</c:v>
                </c:pt>
                <c:pt idx="3321">
                  <c:v>0</c:v>
                </c:pt>
                <c:pt idx="3322">
                  <c:v>0.2</c:v>
                </c:pt>
                <c:pt idx="3323">
                  <c:v>1.3</c:v>
                </c:pt>
                <c:pt idx="3324">
                  <c:v>3.7</c:v>
                </c:pt>
                <c:pt idx="3325">
                  <c:v>3.9</c:v>
                </c:pt>
                <c:pt idx="3326">
                  <c:v>6</c:v>
                </c:pt>
                <c:pt idx="3327">
                  <c:v>6.6</c:v>
                </c:pt>
                <c:pt idx="3328">
                  <c:v>4.0999999999999996</c:v>
                </c:pt>
                <c:pt idx="3329">
                  <c:v>1.5</c:v>
                </c:pt>
                <c:pt idx="3330">
                  <c:v>1.3</c:v>
                </c:pt>
                <c:pt idx="3331">
                  <c:v>5.7</c:v>
                </c:pt>
                <c:pt idx="3332">
                  <c:v>3.5</c:v>
                </c:pt>
                <c:pt idx="3333">
                  <c:v>2.1</c:v>
                </c:pt>
                <c:pt idx="3334">
                  <c:v>2.7</c:v>
                </c:pt>
                <c:pt idx="3335">
                  <c:v>3.2</c:v>
                </c:pt>
                <c:pt idx="3336">
                  <c:v>5.8</c:v>
                </c:pt>
                <c:pt idx="3337">
                  <c:v>5.4</c:v>
                </c:pt>
                <c:pt idx="3338">
                  <c:v>4.9000000000000004</c:v>
                </c:pt>
                <c:pt idx="3339">
                  <c:v>5</c:v>
                </c:pt>
                <c:pt idx="3340">
                  <c:v>4</c:v>
                </c:pt>
                <c:pt idx="3341">
                  <c:v>5.8</c:v>
                </c:pt>
                <c:pt idx="3342">
                  <c:v>6.3</c:v>
                </c:pt>
                <c:pt idx="3343">
                  <c:v>5.8</c:v>
                </c:pt>
                <c:pt idx="3344">
                  <c:v>5.6</c:v>
                </c:pt>
                <c:pt idx="3345">
                  <c:v>5.6</c:v>
                </c:pt>
                <c:pt idx="3346">
                  <c:v>6.9</c:v>
                </c:pt>
                <c:pt idx="3347">
                  <c:v>3.2</c:v>
                </c:pt>
                <c:pt idx="3348">
                  <c:v>5.9</c:v>
                </c:pt>
                <c:pt idx="3349">
                  <c:v>5.6</c:v>
                </c:pt>
                <c:pt idx="3350">
                  <c:v>6.9</c:v>
                </c:pt>
                <c:pt idx="3351">
                  <c:v>8.6</c:v>
                </c:pt>
                <c:pt idx="3352">
                  <c:v>11</c:v>
                </c:pt>
                <c:pt idx="3353">
                  <c:v>14.6</c:v>
                </c:pt>
                <c:pt idx="3354">
                  <c:v>0</c:v>
                </c:pt>
                <c:pt idx="3355">
                  <c:v>0</c:v>
                </c:pt>
                <c:pt idx="3356">
                  <c:v>0</c:v>
                </c:pt>
                <c:pt idx="3357">
                  <c:v>0</c:v>
                </c:pt>
                <c:pt idx="3358">
                  <c:v>0</c:v>
                </c:pt>
                <c:pt idx="3359">
                  <c:v>0</c:v>
                </c:pt>
                <c:pt idx="3360">
                  <c:v>6.5</c:v>
                </c:pt>
                <c:pt idx="3361">
                  <c:v>11.7</c:v>
                </c:pt>
                <c:pt idx="3362">
                  <c:v>12.3</c:v>
                </c:pt>
                <c:pt idx="3363">
                  <c:v>13.4</c:v>
                </c:pt>
                <c:pt idx="3364">
                  <c:v>13.2</c:v>
                </c:pt>
                <c:pt idx="3365">
                  <c:v>3.8</c:v>
                </c:pt>
                <c:pt idx="3366">
                  <c:v>6.4</c:v>
                </c:pt>
                <c:pt idx="3367">
                  <c:v>4.5</c:v>
                </c:pt>
                <c:pt idx="3368">
                  <c:v>7.8</c:v>
                </c:pt>
                <c:pt idx="3369">
                  <c:v>8.3000000000000007</c:v>
                </c:pt>
                <c:pt idx="3370">
                  <c:v>12.9</c:v>
                </c:pt>
                <c:pt idx="3371">
                  <c:v>7.1</c:v>
                </c:pt>
                <c:pt idx="3372">
                  <c:v>6.7</c:v>
                </c:pt>
                <c:pt idx="3373">
                  <c:v>9.4</c:v>
                </c:pt>
                <c:pt idx="3374">
                  <c:v>8.6999999999999993</c:v>
                </c:pt>
                <c:pt idx="3375">
                  <c:v>5.5</c:v>
                </c:pt>
                <c:pt idx="3376">
                  <c:v>7.6</c:v>
                </c:pt>
                <c:pt idx="3377">
                  <c:v>7.4</c:v>
                </c:pt>
                <c:pt idx="3378">
                  <c:v>4.9000000000000004</c:v>
                </c:pt>
                <c:pt idx="3379">
                  <c:v>7.5</c:v>
                </c:pt>
                <c:pt idx="3380">
                  <c:v>8.6</c:v>
                </c:pt>
                <c:pt idx="3381">
                  <c:v>9.1999999999999993</c:v>
                </c:pt>
                <c:pt idx="3382">
                  <c:v>9.9</c:v>
                </c:pt>
                <c:pt idx="3383">
                  <c:v>8.5</c:v>
                </c:pt>
                <c:pt idx="3384">
                  <c:v>9.3000000000000007</c:v>
                </c:pt>
                <c:pt idx="3385">
                  <c:v>13.1</c:v>
                </c:pt>
                <c:pt idx="3386">
                  <c:v>15.4</c:v>
                </c:pt>
                <c:pt idx="3387">
                  <c:v>18.600000000000001</c:v>
                </c:pt>
                <c:pt idx="3388">
                  <c:v>12.3</c:v>
                </c:pt>
                <c:pt idx="3389">
                  <c:v>10.4</c:v>
                </c:pt>
                <c:pt idx="3390">
                  <c:v>9.9</c:v>
                </c:pt>
                <c:pt idx="3391">
                  <c:v>18.899999999999999</c:v>
                </c:pt>
                <c:pt idx="3392">
                  <c:v>11</c:v>
                </c:pt>
                <c:pt idx="3393">
                  <c:v>10.8</c:v>
                </c:pt>
                <c:pt idx="3394">
                  <c:v>11.3</c:v>
                </c:pt>
                <c:pt idx="3395">
                  <c:v>11.5</c:v>
                </c:pt>
                <c:pt idx="3396">
                  <c:v>17</c:v>
                </c:pt>
                <c:pt idx="3397">
                  <c:v>16.600000000000001</c:v>
                </c:pt>
                <c:pt idx="3398">
                  <c:v>12.9</c:v>
                </c:pt>
                <c:pt idx="3399">
                  <c:v>11.3</c:v>
                </c:pt>
                <c:pt idx="3400">
                  <c:v>14.8</c:v>
                </c:pt>
                <c:pt idx="3401">
                  <c:v>13.6</c:v>
                </c:pt>
                <c:pt idx="3402">
                  <c:v>13.6</c:v>
                </c:pt>
                <c:pt idx="3403">
                  <c:v>9.3000000000000007</c:v>
                </c:pt>
                <c:pt idx="3404">
                  <c:v>10.4</c:v>
                </c:pt>
                <c:pt idx="3405">
                  <c:v>12.7</c:v>
                </c:pt>
                <c:pt idx="3406">
                  <c:v>9.3000000000000007</c:v>
                </c:pt>
                <c:pt idx="3407">
                  <c:v>10.1</c:v>
                </c:pt>
                <c:pt idx="3408">
                  <c:v>11.8</c:v>
                </c:pt>
                <c:pt idx="3409">
                  <c:v>16.399999999999999</c:v>
                </c:pt>
                <c:pt idx="3410">
                  <c:v>15.6</c:v>
                </c:pt>
                <c:pt idx="3411">
                  <c:v>21.4</c:v>
                </c:pt>
                <c:pt idx="3412">
                  <c:v>18</c:v>
                </c:pt>
                <c:pt idx="3413">
                  <c:v>13.3</c:v>
                </c:pt>
                <c:pt idx="3414">
                  <c:v>14.5</c:v>
                </c:pt>
                <c:pt idx="3415">
                  <c:v>15</c:v>
                </c:pt>
                <c:pt idx="3416">
                  <c:v>10.8</c:v>
                </c:pt>
                <c:pt idx="3417">
                  <c:v>18.899999999999999</c:v>
                </c:pt>
                <c:pt idx="3418">
                  <c:v>21.2</c:v>
                </c:pt>
                <c:pt idx="3419">
                  <c:v>15</c:v>
                </c:pt>
                <c:pt idx="3420">
                  <c:v>11.5</c:v>
                </c:pt>
                <c:pt idx="3421">
                  <c:v>11.4</c:v>
                </c:pt>
                <c:pt idx="3422">
                  <c:v>10.4</c:v>
                </c:pt>
                <c:pt idx="3423">
                  <c:v>14.8</c:v>
                </c:pt>
                <c:pt idx="3424">
                  <c:v>13.6</c:v>
                </c:pt>
                <c:pt idx="3425">
                  <c:v>11.8</c:v>
                </c:pt>
                <c:pt idx="3426">
                  <c:v>12.8</c:v>
                </c:pt>
                <c:pt idx="3427">
                  <c:v>13.2</c:v>
                </c:pt>
                <c:pt idx="3428">
                  <c:v>17.8</c:v>
                </c:pt>
                <c:pt idx="3429">
                  <c:v>11.5</c:v>
                </c:pt>
                <c:pt idx="3430">
                  <c:v>14.9</c:v>
                </c:pt>
                <c:pt idx="3431">
                  <c:v>14.2</c:v>
                </c:pt>
                <c:pt idx="3432">
                  <c:v>11.9</c:v>
                </c:pt>
                <c:pt idx="3433">
                  <c:v>12.7</c:v>
                </c:pt>
                <c:pt idx="3434">
                  <c:v>14.9</c:v>
                </c:pt>
                <c:pt idx="3435">
                  <c:v>15.4</c:v>
                </c:pt>
                <c:pt idx="3436">
                  <c:v>10.3</c:v>
                </c:pt>
                <c:pt idx="3437">
                  <c:v>16.3</c:v>
                </c:pt>
                <c:pt idx="3438">
                  <c:v>15.1</c:v>
                </c:pt>
                <c:pt idx="3439">
                  <c:v>15.4</c:v>
                </c:pt>
                <c:pt idx="3440">
                  <c:v>16.2</c:v>
                </c:pt>
                <c:pt idx="3441">
                  <c:v>16.600000000000001</c:v>
                </c:pt>
                <c:pt idx="3442">
                  <c:v>23.2</c:v>
                </c:pt>
                <c:pt idx="3443">
                  <c:v>20.9</c:v>
                </c:pt>
                <c:pt idx="3444">
                  <c:v>18.600000000000001</c:v>
                </c:pt>
                <c:pt idx="3445">
                  <c:v>15</c:v>
                </c:pt>
                <c:pt idx="3446">
                  <c:v>16.2</c:v>
                </c:pt>
                <c:pt idx="3447">
                  <c:v>18.899999999999999</c:v>
                </c:pt>
                <c:pt idx="3448">
                  <c:v>19.7</c:v>
                </c:pt>
                <c:pt idx="3449">
                  <c:v>23.5</c:v>
                </c:pt>
                <c:pt idx="3450">
                  <c:v>25.4</c:v>
                </c:pt>
                <c:pt idx="3451">
                  <c:v>15.7</c:v>
                </c:pt>
                <c:pt idx="3452">
                  <c:v>13.4</c:v>
                </c:pt>
                <c:pt idx="3453">
                  <c:v>14.8</c:v>
                </c:pt>
                <c:pt idx="3454">
                  <c:v>16.399999999999999</c:v>
                </c:pt>
                <c:pt idx="3455">
                  <c:v>15.8</c:v>
                </c:pt>
                <c:pt idx="3456">
                  <c:v>14.1</c:v>
                </c:pt>
                <c:pt idx="3457">
                  <c:v>16.5</c:v>
                </c:pt>
                <c:pt idx="3458">
                  <c:v>15.7</c:v>
                </c:pt>
                <c:pt idx="3459">
                  <c:v>15</c:v>
                </c:pt>
                <c:pt idx="3460">
                  <c:v>16.2</c:v>
                </c:pt>
                <c:pt idx="3461">
                  <c:v>13.7</c:v>
                </c:pt>
                <c:pt idx="3462">
                  <c:v>17.100000000000001</c:v>
                </c:pt>
                <c:pt idx="3463">
                  <c:v>21.1</c:v>
                </c:pt>
                <c:pt idx="3464">
                  <c:v>22.2</c:v>
                </c:pt>
                <c:pt idx="3465">
                  <c:v>20.2</c:v>
                </c:pt>
                <c:pt idx="3466">
                  <c:v>22.6</c:v>
                </c:pt>
                <c:pt idx="3467">
                  <c:v>21.7</c:v>
                </c:pt>
                <c:pt idx="3468">
                  <c:v>24.9</c:v>
                </c:pt>
                <c:pt idx="3469">
                  <c:v>28.4</c:v>
                </c:pt>
                <c:pt idx="3470">
                  <c:v>27.2</c:v>
                </c:pt>
                <c:pt idx="3471">
                  <c:v>31.4</c:v>
                </c:pt>
                <c:pt idx="3472">
                  <c:v>29.5</c:v>
                </c:pt>
                <c:pt idx="3473">
                  <c:v>21.4</c:v>
                </c:pt>
                <c:pt idx="3474">
                  <c:v>26.9</c:v>
                </c:pt>
                <c:pt idx="3475">
                  <c:v>14.8</c:v>
                </c:pt>
                <c:pt idx="3476">
                  <c:v>14.7</c:v>
                </c:pt>
                <c:pt idx="3477">
                  <c:v>16.5</c:v>
                </c:pt>
                <c:pt idx="3478">
                  <c:v>18.600000000000001</c:v>
                </c:pt>
                <c:pt idx="3479">
                  <c:v>18.8</c:v>
                </c:pt>
                <c:pt idx="3480">
                  <c:v>20.100000000000001</c:v>
                </c:pt>
                <c:pt idx="3481">
                  <c:v>17.2</c:v>
                </c:pt>
                <c:pt idx="3482">
                  <c:v>20.8</c:v>
                </c:pt>
                <c:pt idx="3483">
                  <c:v>18.7</c:v>
                </c:pt>
                <c:pt idx="3484">
                  <c:v>22.6</c:v>
                </c:pt>
                <c:pt idx="3485">
                  <c:v>22.1</c:v>
                </c:pt>
                <c:pt idx="3486">
                  <c:v>14.2</c:v>
                </c:pt>
                <c:pt idx="3487">
                  <c:v>19.3</c:v>
                </c:pt>
                <c:pt idx="3488">
                  <c:v>23.9</c:v>
                </c:pt>
                <c:pt idx="3489">
                  <c:v>25.3</c:v>
                </c:pt>
                <c:pt idx="3490">
                  <c:v>18.399999999999999</c:v>
                </c:pt>
                <c:pt idx="3491">
                  <c:v>20.8</c:v>
                </c:pt>
                <c:pt idx="3492">
                  <c:v>23.8</c:v>
                </c:pt>
                <c:pt idx="3493">
                  <c:v>16.3</c:v>
                </c:pt>
                <c:pt idx="3494">
                  <c:v>14.9</c:v>
                </c:pt>
                <c:pt idx="3495">
                  <c:v>15.9</c:v>
                </c:pt>
                <c:pt idx="3496">
                  <c:v>17.3</c:v>
                </c:pt>
                <c:pt idx="3497">
                  <c:v>15</c:v>
                </c:pt>
                <c:pt idx="3498">
                  <c:v>15.9</c:v>
                </c:pt>
                <c:pt idx="3499">
                  <c:v>19.3</c:v>
                </c:pt>
                <c:pt idx="3500">
                  <c:v>22.1</c:v>
                </c:pt>
                <c:pt idx="3501">
                  <c:v>26.4</c:v>
                </c:pt>
                <c:pt idx="3502">
                  <c:v>29.2</c:v>
                </c:pt>
                <c:pt idx="3503">
                  <c:v>21.3</c:v>
                </c:pt>
                <c:pt idx="3504">
                  <c:v>26.2</c:v>
                </c:pt>
                <c:pt idx="3505">
                  <c:v>18.2</c:v>
                </c:pt>
                <c:pt idx="3506">
                  <c:v>21.6</c:v>
                </c:pt>
                <c:pt idx="3507">
                  <c:v>22.3</c:v>
                </c:pt>
                <c:pt idx="3508">
                  <c:v>23.3</c:v>
                </c:pt>
                <c:pt idx="3509">
                  <c:v>21.7</c:v>
                </c:pt>
                <c:pt idx="3510">
                  <c:v>20.100000000000001</c:v>
                </c:pt>
                <c:pt idx="3511">
                  <c:v>22.9</c:v>
                </c:pt>
                <c:pt idx="3512">
                  <c:v>24.8</c:v>
                </c:pt>
                <c:pt idx="3513">
                  <c:v>20.9</c:v>
                </c:pt>
                <c:pt idx="3514">
                  <c:v>21.6</c:v>
                </c:pt>
                <c:pt idx="3515">
                  <c:v>20.5</c:v>
                </c:pt>
                <c:pt idx="3516">
                  <c:v>16.399999999999999</c:v>
                </c:pt>
                <c:pt idx="3517">
                  <c:v>14.9</c:v>
                </c:pt>
                <c:pt idx="3518">
                  <c:v>20.100000000000001</c:v>
                </c:pt>
                <c:pt idx="3519">
                  <c:v>23.4</c:v>
                </c:pt>
                <c:pt idx="3520">
                  <c:v>24.7</c:v>
                </c:pt>
                <c:pt idx="3521">
                  <c:v>22.6</c:v>
                </c:pt>
                <c:pt idx="3522">
                  <c:v>20.8</c:v>
                </c:pt>
                <c:pt idx="3523">
                  <c:v>18.100000000000001</c:v>
                </c:pt>
                <c:pt idx="3524">
                  <c:v>22.4</c:v>
                </c:pt>
                <c:pt idx="3525">
                  <c:v>20.6</c:v>
                </c:pt>
                <c:pt idx="3526">
                  <c:v>17.3</c:v>
                </c:pt>
                <c:pt idx="3527">
                  <c:v>20.2</c:v>
                </c:pt>
                <c:pt idx="3528">
                  <c:v>19.399999999999999</c:v>
                </c:pt>
                <c:pt idx="3529">
                  <c:v>24.3</c:v>
                </c:pt>
                <c:pt idx="3530">
                  <c:v>18.3</c:v>
                </c:pt>
                <c:pt idx="3531">
                  <c:v>17.8</c:v>
                </c:pt>
                <c:pt idx="3532">
                  <c:v>16.8</c:v>
                </c:pt>
                <c:pt idx="3533">
                  <c:v>15.8</c:v>
                </c:pt>
                <c:pt idx="3534">
                  <c:v>13.9</c:v>
                </c:pt>
                <c:pt idx="3535">
                  <c:v>17.5</c:v>
                </c:pt>
                <c:pt idx="3536">
                  <c:v>17.3</c:v>
                </c:pt>
                <c:pt idx="3537">
                  <c:v>17.2</c:v>
                </c:pt>
                <c:pt idx="3538">
                  <c:v>17.2</c:v>
                </c:pt>
                <c:pt idx="3539">
                  <c:v>16.7</c:v>
                </c:pt>
                <c:pt idx="3540">
                  <c:v>15.7</c:v>
                </c:pt>
                <c:pt idx="3541">
                  <c:v>15.7</c:v>
                </c:pt>
                <c:pt idx="3542">
                  <c:v>18.100000000000001</c:v>
                </c:pt>
                <c:pt idx="3543">
                  <c:v>17.600000000000001</c:v>
                </c:pt>
                <c:pt idx="3544">
                  <c:v>15.1</c:v>
                </c:pt>
                <c:pt idx="3545">
                  <c:v>14.6</c:v>
                </c:pt>
                <c:pt idx="3546">
                  <c:v>18</c:v>
                </c:pt>
                <c:pt idx="3547">
                  <c:v>17.2</c:v>
                </c:pt>
                <c:pt idx="3548">
                  <c:v>13.3</c:v>
                </c:pt>
                <c:pt idx="3549">
                  <c:v>14.7</c:v>
                </c:pt>
                <c:pt idx="3550">
                  <c:v>0</c:v>
                </c:pt>
                <c:pt idx="3551">
                  <c:v>0</c:v>
                </c:pt>
                <c:pt idx="3552">
                  <c:v>13.7</c:v>
                </c:pt>
                <c:pt idx="3553">
                  <c:v>16</c:v>
                </c:pt>
                <c:pt idx="3554">
                  <c:v>13.8</c:v>
                </c:pt>
                <c:pt idx="3555">
                  <c:v>16.100000000000001</c:v>
                </c:pt>
                <c:pt idx="3556">
                  <c:v>14.8</c:v>
                </c:pt>
                <c:pt idx="3557">
                  <c:v>15.9</c:v>
                </c:pt>
                <c:pt idx="3558">
                  <c:v>15.9</c:v>
                </c:pt>
                <c:pt idx="3559">
                  <c:v>15.2</c:v>
                </c:pt>
                <c:pt idx="3560">
                  <c:v>14.9</c:v>
                </c:pt>
                <c:pt idx="3561">
                  <c:v>13.1</c:v>
                </c:pt>
                <c:pt idx="3562">
                  <c:v>16.100000000000001</c:v>
                </c:pt>
                <c:pt idx="3563">
                  <c:v>15.5</c:v>
                </c:pt>
                <c:pt idx="3564">
                  <c:v>16.8</c:v>
                </c:pt>
                <c:pt idx="3565">
                  <c:v>14.2</c:v>
                </c:pt>
                <c:pt idx="3566">
                  <c:v>13</c:v>
                </c:pt>
                <c:pt idx="3567">
                  <c:v>14.4</c:v>
                </c:pt>
                <c:pt idx="3568">
                  <c:v>9.8000000000000007</c:v>
                </c:pt>
                <c:pt idx="3569">
                  <c:v>10.7</c:v>
                </c:pt>
                <c:pt idx="3570">
                  <c:v>9.3000000000000007</c:v>
                </c:pt>
                <c:pt idx="3571">
                  <c:v>7.6</c:v>
                </c:pt>
                <c:pt idx="3572">
                  <c:v>5.8</c:v>
                </c:pt>
                <c:pt idx="3573">
                  <c:v>6.2</c:v>
                </c:pt>
                <c:pt idx="3574">
                  <c:v>8.3000000000000007</c:v>
                </c:pt>
                <c:pt idx="3575">
                  <c:v>8.1</c:v>
                </c:pt>
                <c:pt idx="3576">
                  <c:v>8.6</c:v>
                </c:pt>
                <c:pt idx="3577">
                  <c:v>8.1999999999999993</c:v>
                </c:pt>
                <c:pt idx="3578">
                  <c:v>10.1</c:v>
                </c:pt>
                <c:pt idx="3579">
                  <c:v>7.4</c:v>
                </c:pt>
                <c:pt idx="3580">
                  <c:v>10.9</c:v>
                </c:pt>
                <c:pt idx="3581">
                  <c:v>11.2</c:v>
                </c:pt>
                <c:pt idx="3582">
                  <c:v>13.8</c:v>
                </c:pt>
                <c:pt idx="3583">
                  <c:v>10.6</c:v>
                </c:pt>
                <c:pt idx="3584">
                  <c:v>13.1</c:v>
                </c:pt>
                <c:pt idx="3585">
                  <c:v>12.3</c:v>
                </c:pt>
                <c:pt idx="3586">
                  <c:v>11.9</c:v>
                </c:pt>
                <c:pt idx="3587">
                  <c:v>10.199999999999999</c:v>
                </c:pt>
                <c:pt idx="3588">
                  <c:v>11.2</c:v>
                </c:pt>
                <c:pt idx="3589">
                  <c:v>0</c:v>
                </c:pt>
                <c:pt idx="3590">
                  <c:v>0</c:v>
                </c:pt>
                <c:pt idx="3591">
                  <c:v>13.1</c:v>
                </c:pt>
                <c:pt idx="3592">
                  <c:v>0</c:v>
                </c:pt>
                <c:pt idx="3593">
                  <c:v>4.2</c:v>
                </c:pt>
                <c:pt idx="3594">
                  <c:v>0</c:v>
                </c:pt>
                <c:pt idx="3595">
                  <c:v>14.3</c:v>
                </c:pt>
                <c:pt idx="3596">
                  <c:v>13.8</c:v>
                </c:pt>
                <c:pt idx="3597">
                  <c:v>15.3</c:v>
                </c:pt>
                <c:pt idx="3598">
                  <c:v>12.8</c:v>
                </c:pt>
                <c:pt idx="3599">
                  <c:v>12.9</c:v>
                </c:pt>
                <c:pt idx="3600">
                  <c:v>15.5</c:v>
                </c:pt>
                <c:pt idx="3601">
                  <c:v>13.5</c:v>
                </c:pt>
                <c:pt idx="3602">
                  <c:v>14.2</c:v>
                </c:pt>
                <c:pt idx="3603">
                  <c:v>12.6</c:v>
                </c:pt>
                <c:pt idx="3604">
                  <c:v>8.5</c:v>
                </c:pt>
                <c:pt idx="3605">
                  <c:v>12.8</c:v>
                </c:pt>
                <c:pt idx="3606">
                  <c:v>12</c:v>
                </c:pt>
                <c:pt idx="3607">
                  <c:v>10.9</c:v>
                </c:pt>
                <c:pt idx="3608">
                  <c:v>11.2</c:v>
                </c:pt>
                <c:pt idx="3609">
                  <c:v>10.6</c:v>
                </c:pt>
                <c:pt idx="3610">
                  <c:v>8.6999999999999993</c:v>
                </c:pt>
                <c:pt idx="3611">
                  <c:v>0</c:v>
                </c:pt>
                <c:pt idx="3612">
                  <c:v>0</c:v>
                </c:pt>
                <c:pt idx="3613">
                  <c:v>2.9</c:v>
                </c:pt>
                <c:pt idx="3614">
                  <c:v>4.4000000000000004</c:v>
                </c:pt>
                <c:pt idx="3615">
                  <c:v>4.7</c:v>
                </c:pt>
                <c:pt idx="3616">
                  <c:v>6.9</c:v>
                </c:pt>
                <c:pt idx="3617">
                  <c:v>5.3</c:v>
                </c:pt>
                <c:pt idx="3618">
                  <c:v>5.9</c:v>
                </c:pt>
                <c:pt idx="3619">
                  <c:v>9</c:v>
                </c:pt>
                <c:pt idx="3620">
                  <c:v>6.8</c:v>
                </c:pt>
                <c:pt idx="3621">
                  <c:v>7.2</c:v>
                </c:pt>
                <c:pt idx="3622">
                  <c:v>10.7</c:v>
                </c:pt>
                <c:pt idx="3623">
                  <c:v>10.1</c:v>
                </c:pt>
                <c:pt idx="3624">
                  <c:v>9.6999999999999993</c:v>
                </c:pt>
                <c:pt idx="3625">
                  <c:v>8.5</c:v>
                </c:pt>
                <c:pt idx="3626">
                  <c:v>9.9</c:v>
                </c:pt>
                <c:pt idx="3627">
                  <c:v>8.9</c:v>
                </c:pt>
                <c:pt idx="3628">
                  <c:v>11</c:v>
                </c:pt>
                <c:pt idx="3629">
                  <c:v>9.4</c:v>
                </c:pt>
                <c:pt idx="3630">
                  <c:v>6.6</c:v>
                </c:pt>
                <c:pt idx="3631">
                  <c:v>6.2</c:v>
                </c:pt>
                <c:pt idx="3632">
                  <c:v>6.7</c:v>
                </c:pt>
                <c:pt idx="3633">
                  <c:v>6.6</c:v>
                </c:pt>
                <c:pt idx="3634">
                  <c:v>3.1</c:v>
                </c:pt>
                <c:pt idx="3635">
                  <c:v>6.5</c:v>
                </c:pt>
                <c:pt idx="3636">
                  <c:v>6.9</c:v>
                </c:pt>
                <c:pt idx="3637">
                  <c:v>11.9</c:v>
                </c:pt>
                <c:pt idx="3638">
                  <c:v>11.9</c:v>
                </c:pt>
                <c:pt idx="3639">
                  <c:v>11.7</c:v>
                </c:pt>
                <c:pt idx="3640">
                  <c:v>12.9</c:v>
                </c:pt>
                <c:pt idx="3641">
                  <c:v>10.7</c:v>
                </c:pt>
                <c:pt idx="3642">
                  <c:v>11.2</c:v>
                </c:pt>
                <c:pt idx="3643">
                  <c:v>11.9</c:v>
                </c:pt>
                <c:pt idx="3644">
                  <c:v>8.3000000000000007</c:v>
                </c:pt>
                <c:pt idx="3645">
                  <c:v>8.8000000000000007</c:v>
                </c:pt>
                <c:pt idx="3646">
                  <c:v>13.4</c:v>
                </c:pt>
                <c:pt idx="3647">
                  <c:v>11.9</c:v>
                </c:pt>
                <c:pt idx="3648">
                  <c:v>5.0999999999999996</c:v>
                </c:pt>
                <c:pt idx="3649">
                  <c:v>5.4</c:v>
                </c:pt>
                <c:pt idx="3650">
                  <c:v>5.4</c:v>
                </c:pt>
                <c:pt idx="3651">
                  <c:v>1.4</c:v>
                </c:pt>
              </c:numCache>
            </c:numRef>
          </c:yVal>
          <c:smooth val="0"/>
        </c:ser>
        <c:dLbls>
          <c:showLegendKey val="0"/>
          <c:showVal val="0"/>
          <c:showCatName val="0"/>
          <c:showSerName val="0"/>
          <c:showPercent val="0"/>
          <c:showBubbleSize val="0"/>
        </c:dLbls>
        <c:axId val="-1083492176"/>
        <c:axId val="-1083491632"/>
      </c:scatterChart>
      <c:valAx>
        <c:axId val="-1083492176"/>
        <c:scaling>
          <c:orientation val="minMax"/>
        </c:scaling>
        <c:delete val="0"/>
        <c:axPos val="b"/>
        <c:majorGridlines>
          <c:spPr>
            <a:ln w="9525" cap="flat" cmpd="sng" algn="ctr">
              <a:solidFill>
                <a:schemeClr val="tx1">
                  <a:lumMod val="15000"/>
                  <a:lumOff val="85000"/>
                </a:schemeClr>
              </a:solidFill>
              <a:round/>
            </a:ln>
            <a:effectLst/>
          </c:spPr>
        </c:majorGridlines>
        <c:title>
          <c:tx>
            <c:strRef>
              <c:f>Stat!$G$19</c:f>
              <c:strCache>
                <c:ptCount val="1"/>
                <c:pt idx="0">
                  <c:v>Air Temp [°C] - Set 1</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83491632"/>
        <c:crosses val="autoZero"/>
        <c:crossBetween val="midCat"/>
      </c:valAx>
      <c:valAx>
        <c:axId val="-1083491632"/>
        <c:scaling>
          <c:orientation val="minMax"/>
        </c:scaling>
        <c:delete val="0"/>
        <c:axPos val="l"/>
        <c:majorGridlines>
          <c:spPr>
            <a:ln w="9525" cap="flat" cmpd="sng" algn="ctr">
              <a:solidFill>
                <a:schemeClr val="tx1">
                  <a:lumMod val="15000"/>
                  <a:lumOff val="85000"/>
                </a:schemeClr>
              </a:solidFill>
              <a:round/>
            </a:ln>
            <a:effectLst/>
          </c:spPr>
        </c:majorGridlines>
        <c:title>
          <c:tx>
            <c:strRef>
              <c:f>Stat!$H$19</c:f>
              <c:strCache>
                <c:ptCount val="1"/>
                <c:pt idx="0">
                  <c:v>Air Temp [°C] - Set 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83492176"/>
        <c:crosses val="autoZero"/>
        <c:crossBetween val="midCat"/>
      </c:valAx>
      <c:spPr>
        <a:noFill/>
        <a:ln>
          <a:noFill/>
        </a:ln>
        <a:effectLst/>
      </c:spPr>
    </c:plotArea>
    <c:legend>
      <c:legendPos val="t"/>
      <c:layout>
        <c:manualLayout>
          <c:xMode val="edge"/>
          <c:yMode val="edge"/>
          <c:x val="0.11814490880947574"/>
          <c:y val="0.12648220294152457"/>
          <c:w val="0.39447941315027929"/>
          <c:h val="3.5573368558018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Stat!$B$3</c:f>
              <c:strCache>
                <c:ptCount val="1"/>
                <c:pt idx="0">
                  <c:v>Air Temp [°C] - Set 1</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61102005174644247"/>
                  <c:y val="-3.653077178975382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Stat!$D$4:$D$15</c:f>
              <c:numCache>
                <c:formatCode>0.00</c:formatCode>
                <c:ptCount val="12"/>
                <c:pt idx="0">
                  <c:v>3.4060465116279088</c:v>
                </c:pt>
                <c:pt idx="1">
                  <c:v>4.8228855721393042</c:v>
                </c:pt>
                <c:pt idx="2">
                  <c:v>6.7323420074349452</c:v>
                </c:pt>
                <c:pt idx="3">
                  <c:v>11.338976377952756</c:v>
                </c:pt>
                <c:pt idx="4">
                  <c:v>15.8810924369748</c:v>
                </c:pt>
                <c:pt idx="5">
                  <c:v>18.102991452991461</c:v>
                </c:pt>
                <c:pt idx="6">
                  <c:v>19.47577092511013</c:v>
                </c:pt>
                <c:pt idx="7">
                  <c:v>20.570149253731344</c:v>
                </c:pt>
                <c:pt idx="8">
                  <c:v>16.210894941634258</c:v>
                </c:pt>
                <c:pt idx="9">
                  <c:v>11.05785123966942</c:v>
                </c:pt>
                <c:pt idx="10">
                  <c:v>6.7412244897959175</c:v>
                </c:pt>
                <c:pt idx="11">
                  <c:v>3.2102040816326523</c:v>
                </c:pt>
              </c:numCache>
            </c:numRef>
          </c:xVal>
          <c:yVal>
            <c:numRef>
              <c:f>Stat!$E$4:$E$15</c:f>
              <c:numCache>
                <c:formatCode>0.00</c:formatCode>
                <c:ptCount val="12"/>
                <c:pt idx="0">
                  <c:v>2.1824104234527701</c:v>
                </c:pt>
                <c:pt idx="1">
                  <c:v>3.1724999999999999</c:v>
                </c:pt>
                <c:pt idx="2">
                  <c:v>7.1360927152317881</c:v>
                </c:pt>
                <c:pt idx="3">
                  <c:v>13.007718120805368</c:v>
                </c:pt>
                <c:pt idx="4">
                  <c:v>16.518032786885232</c:v>
                </c:pt>
                <c:pt idx="5">
                  <c:v>19.669230769230762</c:v>
                </c:pt>
                <c:pt idx="6">
                  <c:v>22.188311688311675</c:v>
                </c:pt>
                <c:pt idx="7">
                  <c:v>20.49767441860465</c:v>
                </c:pt>
                <c:pt idx="8">
                  <c:v>16.879929577464786</c:v>
                </c:pt>
                <c:pt idx="9">
                  <c:v>11.903947368421045</c:v>
                </c:pt>
                <c:pt idx="10">
                  <c:v>7.4623287671232861</c:v>
                </c:pt>
                <c:pt idx="11">
                  <c:v>3.6633986928104605</c:v>
                </c:pt>
              </c:numCache>
            </c:numRef>
          </c:yVal>
          <c:smooth val="0"/>
        </c:ser>
        <c:dLbls>
          <c:showLegendKey val="0"/>
          <c:showVal val="0"/>
          <c:showCatName val="0"/>
          <c:showSerName val="0"/>
          <c:showPercent val="0"/>
          <c:showBubbleSize val="0"/>
        </c:dLbls>
        <c:axId val="-816072928"/>
        <c:axId val="-816081632"/>
      </c:scatterChart>
      <c:valAx>
        <c:axId val="-816072928"/>
        <c:scaling>
          <c:orientation val="minMax"/>
        </c:scaling>
        <c:delete val="0"/>
        <c:axPos val="b"/>
        <c:majorGridlines>
          <c:spPr>
            <a:ln w="9525" cap="flat" cmpd="sng" algn="ctr">
              <a:solidFill>
                <a:schemeClr val="tx1">
                  <a:lumMod val="15000"/>
                  <a:lumOff val="85000"/>
                </a:schemeClr>
              </a:solidFill>
              <a:round/>
            </a:ln>
            <a:effectLst/>
          </c:spPr>
        </c:majorGridlines>
        <c:title>
          <c:tx>
            <c:strRef>
              <c:f>Stat!$I$19</c:f>
              <c:strCache>
                <c:ptCount val="1"/>
                <c:pt idx="0">
                  <c:v>Air Temp [°C] - Set 1</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16081632"/>
        <c:crosses val="autoZero"/>
        <c:crossBetween val="midCat"/>
      </c:valAx>
      <c:valAx>
        <c:axId val="-816081632"/>
        <c:scaling>
          <c:orientation val="minMax"/>
        </c:scaling>
        <c:delete val="0"/>
        <c:axPos val="l"/>
        <c:majorGridlines>
          <c:spPr>
            <a:ln w="9525" cap="flat" cmpd="sng" algn="ctr">
              <a:solidFill>
                <a:schemeClr val="tx1">
                  <a:lumMod val="15000"/>
                  <a:lumOff val="85000"/>
                </a:schemeClr>
              </a:solidFill>
              <a:round/>
            </a:ln>
            <a:effectLst/>
          </c:spPr>
        </c:majorGridlines>
        <c:title>
          <c:tx>
            <c:strRef>
              <c:f>Stat!$J$19</c:f>
              <c:strCache>
                <c:ptCount val="1"/>
                <c:pt idx="0">
                  <c:v>Air Temp [°C] - Set 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160729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Main!$E$2</c:f>
          <c:strCache>
            <c:ptCount val="1"/>
          </c:strCache>
        </c:strRef>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de-DE"/>
        </a:p>
      </c:txPr>
    </c:title>
    <c:autoTitleDeleted val="0"/>
    <c:plotArea>
      <c:layout/>
      <c:barChart>
        <c:barDir val="col"/>
        <c:grouping val="clustered"/>
        <c:varyColors val="0"/>
        <c:ser>
          <c:idx val="0"/>
          <c:order val="0"/>
          <c:tx>
            <c:strRef>
              <c:f>Hist!$B$2</c:f>
              <c:strCache>
                <c:ptCount val="1"/>
                <c:pt idx="0">
                  <c:v># of Occurances DS1</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[0]!Xhist1</c:f>
              <c:numCache>
                <c:formatCode>General</c:formatCode>
                <c:ptCount val="26"/>
                <c:pt idx="0">
                  <c:v>-10</c:v>
                </c:pt>
                <c:pt idx="1">
                  <c:v>-8</c:v>
                </c:pt>
                <c:pt idx="2">
                  <c:v>-6</c:v>
                </c:pt>
                <c:pt idx="3">
                  <c:v>-4</c:v>
                </c:pt>
                <c:pt idx="4">
                  <c:v>-2</c:v>
                </c:pt>
                <c:pt idx="5">
                  <c:v>0</c:v>
                </c:pt>
                <c:pt idx="6">
                  <c:v>2</c:v>
                </c:pt>
                <c:pt idx="7">
                  <c:v>4</c:v>
                </c:pt>
                <c:pt idx="8">
                  <c:v>6</c:v>
                </c:pt>
                <c:pt idx="9">
                  <c:v>8</c:v>
                </c:pt>
                <c:pt idx="10">
                  <c:v>10</c:v>
                </c:pt>
                <c:pt idx="11">
                  <c:v>12</c:v>
                </c:pt>
                <c:pt idx="12">
                  <c:v>14</c:v>
                </c:pt>
                <c:pt idx="13">
                  <c:v>16</c:v>
                </c:pt>
                <c:pt idx="14">
                  <c:v>18</c:v>
                </c:pt>
                <c:pt idx="15">
                  <c:v>20</c:v>
                </c:pt>
                <c:pt idx="16">
                  <c:v>22</c:v>
                </c:pt>
                <c:pt idx="17">
                  <c:v>24</c:v>
                </c:pt>
                <c:pt idx="18">
                  <c:v>26</c:v>
                </c:pt>
                <c:pt idx="19">
                  <c:v>28</c:v>
                </c:pt>
                <c:pt idx="20">
                  <c:v>30</c:v>
                </c:pt>
                <c:pt idx="21">
                  <c:v>32</c:v>
                </c:pt>
                <c:pt idx="22">
                  <c:v>34</c:v>
                </c:pt>
                <c:pt idx="23">
                  <c:v>36</c:v>
                </c:pt>
                <c:pt idx="24">
                  <c:v>38</c:v>
                </c:pt>
                <c:pt idx="25">
                  <c:v>40</c:v>
                </c:pt>
              </c:numCache>
            </c:numRef>
          </c:cat>
          <c:val>
            <c:numRef>
              <c:f>[0]!Yhist1</c:f>
              <c:numCache>
                <c:formatCode>General</c:formatCode>
                <c:ptCount val="26"/>
                <c:pt idx="0">
                  <c:v>1</c:v>
                </c:pt>
                <c:pt idx="1">
                  <c:v>3</c:v>
                </c:pt>
                <c:pt idx="2">
                  <c:v>10</c:v>
                </c:pt>
                <c:pt idx="3">
                  <c:v>38</c:v>
                </c:pt>
                <c:pt idx="4">
                  <c:v>54</c:v>
                </c:pt>
                <c:pt idx="5">
                  <c:v>152</c:v>
                </c:pt>
                <c:pt idx="6">
                  <c:v>204</c:v>
                </c:pt>
                <c:pt idx="7">
                  <c:v>215</c:v>
                </c:pt>
                <c:pt idx="8">
                  <c:v>338</c:v>
                </c:pt>
                <c:pt idx="9">
                  <c:v>244</c:v>
                </c:pt>
                <c:pt idx="10">
                  <c:v>232</c:v>
                </c:pt>
                <c:pt idx="11">
                  <c:v>256</c:v>
                </c:pt>
                <c:pt idx="12">
                  <c:v>253</c:v>
                </c:pt>
                <c:pt idx="13">
                  <c:v>233</c:v>
                </c:pt>
                <c:pt idx="14">
                  <c:v>243</c:v>
                </c:pt>
                <c:pt idx="15">
                  <c:v>137</c:v>
                </c:pt>
                <c:pt idx="16">
                  <c:v>100</c:v>
                </c:pt>
                <c:pt idx="17">
                  <c:v>64</c:v>
                </c:pt>
                <c:pt idx="18">
                  <c:v>30</c:v>
                </c:pt>
                <c:pt idx="19">
                  <c:v>14</c:v>
                </c:pt>
                <c:pt idx="20">
                  <c:v>5</c:v>
                </c:pt>
                <c:pt idx="21">
                  <c:v>1</c:v>
                </c:pt>
                <c:pt idx="22">
                  <c:v>0</c:v>
                </c:pt>
                <c:pt idx="23">
                  <c:v>0</c:v>
                </c:pt>
                <c:pt idx="24">
                  <c:v>0</c:v>
                </c:pt>
                <c:pt idx="25">
                  <c:v>0</c:v>
                </c:pt>
              </c:numCache>
            </c:numRef>
          </c:val>
        </c:ser>
        <c:dLbls>
          <c:showLegendKey val="0"/>
          <c:showVal val="0"/>
          <c:showCatName val="0"/>
          <c:showSerName val="0"/>
          <c:showPercent val="0"/>
          <c:showBubbleSize val="0"/>
        </c:dLbls>
        <c:gapWidth val="0"/>
        <c:axId val="-816075104"/>
        <c:axId val="-816085440"/>
      </c:barChart>
      <c:catAx>
        <c:axId val="-81607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816085440"/>
        <c:crosses val="autoZero"/>
        <c:auto val="1"/>
        <c:lblAlgn val="ctr"/>
        <c:lblOffset val="100"/>
        <c:noMultiLvlLbl val="0"/>
      </c:catAx>
      <c:valAx>
        <c:axId val="-816085440"/>
        <c:scaling>
          <c:orientation val="minMax"/>
        </c:scaling>
        <c:delete val="0"/>
        <c:axPos val="l"/>
        <c:majorGridlines>
          <c:spPr>
            <a:ln w="9525" cap="flat" cmpd="sng" algn="ctr">
              <a:solidFill>
                <a:schemeClr val="tx1">
                  <a:lumMod val="15000"/>
                  <a:lumOff val="85000"/>
                </a:schemeClr>
              </a:solidFill>
              <a:round/>
            </a:ln>
            <a:effectLst/>
          </c:spPr>
        </c:majorGridlines>
        <c:title>
          <c:tx>
            <c:strRef>
              <c:f>Hist!$B$2</c:f>
              <c:strCache>
                <c:ptCount val="1"/>
                <c:pt idx="0">
                  <c:v># of Occurances DS1</c:v>
                </c:pt>
              </c:strCache>
            </c:strRef>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81607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Main!$E$2</c:f>
          <c:strCache>
            <c:ptCount val="1"/>
          </c:strCache>
        </c:strRef>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de-DE"/>
        </a:p>
      </c:txPr>
    </c:title>
    <c:autoTitleDeleted val="0"/>
    <c:plotArea>
      <c:layout/>
      <c:barChart>
        <c:barDir val="col"/>
        <c:grouping val="clustered"/>
        <c:varyColors val="0"/>
        <c:ser>
          <c:idx val="0"/>
          <c:order val="0"/>
          <c:tx>
            <c:strRef>
              <c:f>Hist!$E$1</c:f>
              <c:strCache>
                <c:ptCount val="1"/>
                <c:pt idx="0">
                  <c:v>DS1</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[0]!Xhist2</c:f>
              <c:numCache>
                <c:formatCode>General</c:formatCode>
                <c:ptCount val="26"/>
                <c:pt idx="0">
                  <c:v>-10</c:v>
                </c:pt>
                <c:pt idx="1">
                  <c:v>-8</c:v>
                </c:pt>
                <c:pt idx="2">
                  <c:v>-6</c:v>
                </c:pt>
                <c:pt idx="3">
                  <c:v>-4</c:v>
                </c:pt>
                <c:pt idx="4">
                  <c:v>-2</c:v>
                </c:pt>
                <c:pt idx="5">
                  <c:v>0</c:v>
                </c:pt>
                <c:pt idx="6">
                  <c:v>2</c:v>
                </c:pt>
                <c:pt idx="7">
                  <c:v>4</c:v>
                </c:pt>
                <c:pt idx="8">
                  <c:v>6</c:v>
                </c:pt>
                <c:pt idx="9">
                  <c:v>8</c:v>
                </c:pt>
                <c:pt idx="10">
                  <c:v>10</c:v>
                </c:pt>
                <c:pt idx="11">
                  <c:v>12</c:v>
                </c:pt>
                <c:pt idx="12">
                  <c:v>14</c:v>
                </c:pt>
                <c:pt idx="13">
                  <c:v>16</c:v>
                </c:pt>
                <c:pt idx="14">
                  <c:v>18</c:v>
                </c:pt>
                <c:pt idx="15">
                  <c:v>20</c:v>
                </c:pt>
                <c:pt idx="16">
                  <c:v>22</c:v>
                </c:pt>
                <c:pt idx="17">
                  <c:v>24</c:v>
                </c:pt>
                <c:pt idx="18">
                  <c:v>26</c:v>
                </c:pt>
                <c:pt idx="19">
                  <c:v>28</c:v>
                </c:pt>
                <c:pt idx="20">
                  <c:v>30</c:v>
                </c:pt>
                <c:pt idx="21">
                  <c:v>32</c:v>
                </c:pt>
                <c:pt idx="22">
                  <c:v>34</c:v>
                </c:pt>
                <c:pt idx="23">
                  <c:v>36</c:v>
                </c:pt>
                <c:pt idx="24">
                  <c:v>38</c:v>
                </c:pt>
                <c:pt idx="25">
                  <c:v>40</c:v>
                </c:pt>
              </c:numCache>
            </c:numRef>
          </c:cat>
          <c:val>
            <c:numRef>
              <c:f>[0]!Yhist2</c:f>
              <c:numCache>
                <c:formatCode>General</c:formatCode>
                <c:ptCount val="26"/>
                <c:pt idx="0">
                  <c:v>6</c:v>
                </c:pt>
                <c:pt idx="1">
                  <c:v>15</c:v>
                </c:pt>
                <c:pt idx="2">
                  <c:v>30</c:v>
                </c:pt>
                <c:pt idx="3">
                  <c:v>62</c:v>
                </c:pt>
                <c:pt idx="4">
                  <c:v>129</c:v>
                </c:pt>
                <c:pt idx="5">
                  <c:v>188</c:v>
                </c:pt>
                <c:pt idx="6">
                  <c:v>196</c:v>
                </c:pt>
                <c:pt idx="7">
                  <c:v>243</c:v>
                </c:pt>
                <c:pt idx="8">
                  <c:v>298</c:v>
                </c:pt>
                <c:pt idx="9">
                  <c:v>313</c:v>
                </c:pt>
                <c:pt idx="10">
                  <c:v>292</c:v>
                </c:pt>
                <c:pt idx="11">
                  <c:v>262</c:v>
                </c:pt>
                <c:pt idx="12">
                  <c:v>310</c:v>
                </c:pt>
                <c:pt idx="13">
                  <c:v>286</c:v>
                </c:pt>
                <c:pt idx="14">
                  <c:v>289</c:v>
                </c:pt>
                <c:pt idx="15">
                  <c:v>272</c:v>
                </c:pt>
                <c:pt idx="16">
                  <c:v>157</c:v>
                </c:pt>
                <c:pt idx="17">
                  <c:v>114</c:v>
                </c:pt>
                <c:pt idx="18">
                  <c:v>63</c:v>
                </c:pt>
                <c:pt idx="19">
                  <c:v>46</c:v>
                </c:pt>
                <c:pt idx="20">
                  <c:v>11</c:v>
                </c:pt>
                <c:pt idx="21">
                  <c:v>3</c:v>
                </c:pt>
                <c:pt idx="22">
                  <c:v>0</c:v>
                </c:pt>
                <c:pt idx="23">
                  <c:v>0</c:v>
                </c:pt>
                <c:pt idx="24">
                  <c:v>0</c:v>
                </c:pt>
                <c:pt idx="25">
                  <c:v>0</c:v>
                </c:pt>
              </c:numCache>
            </c:numRef>
          </c:val>
        </c:ser>
        <c:dLbls>
          <c:showLegendKey val="0"/>
          <c:showVal val="0"/>
          <c:showCatName val="0"/>
          <c:showSerName val="0"/>
          <c:showPercent val="0"/>
          <c:showBubbleSize val="0"/>
        </c:dLbls>
        <c:gapWidth val="0"/>
        <c:axId val="-816084352"/>
        <c:axId val="-816080544"/>
      </c:barChart>
      <c:catAx>
        <c:axId val="-81608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816080544"/>
        <c:crosses val="autoZero"/>
        <c:auto val="1"/>
        <c:lblAlgn val="ctr"/>
        <c:lblOffset val="100"/>
        <c:noMultiLvlLbl val="0"/>
      </c:catAx>
      <c:valAx>
        <c:axId val="-816080544"/>
        <c:scaling>
          <c:orientation val="minMax"/>
        </c:scaling>
        <c:delete val="0"/>
        <c:axPos val="l"/>
        <c:majorGridlines>
          <c:spPr>
            <a:ln w="9525" cap="flat" cmpd="sng" algn="ctr">
              <a:solidFill>
                <a:schemeClr val="tx1">
                  <a:lumMod val="15000"/>
                  <a:lumOff val="85000"/>
                </a:schemeClr>
              </a:solidFill>
              <a:round/>
            </a:ln>
            <a:effectLst/>
          </c:spPr>
        </c:majorGridlines>
        <c:title>
          <c:tx>
            <c:strRef>
              <c:f>Hist!$E$2</c:f>
              <c:strCache>
                <c:ptCount val="1"/>
                <c:pt idx="0">
                  <c:v># of Occurances DS1</c:v>
                </c:pt>
              </c:strCache>
            </c:strRef>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81608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Main!$E$2</c:f>
          <c:strCache>
            <c:ptCount val="1"/>
          </c:strCache>
        </c:strRef>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de-DE"/>
        </a:p>
      </c:txPr>
    </c:title>
    <c:autoTitleDeleted val="0"/>
    <c:plotArea>
      <c:layout/>
      <c:barChart>
        <c:barDir val="col"/>
        <c:grouping val="clustered"/>
        <c:varyColors val="0"/>
        <c:ser>
          <c:idx val="0"/>
          <c:order val="0"/>
          <c:tx>
            <c:strRef>
              <c:f>Hist!$A$2</c:f>
              <c:strCache>
                <c:ptCount val="1"/>
                <c:pt idx="0">
                  <c:v>Air Temp [°C] - Set 1</c:v>
                </c:pt>
              </c:strCache>
            </c:strRef>
          </c:tx>
          <c:spPr>
            <a:solidFill>
              <a:srgbClr val="0070C0">
                <a:alpha val="50000"/>
              </a:srgbClr>
            </a:solidFill>
            <a:ln w="9525" cap="flat" cmpd="sng" algn="ctr">
              <a:solidFill>
                <a:schemeClr val="accent1">
                  <a:shade val="95000"/>
                </a:schemeClr>
              </a:solidFill>
              <a:round/>
            </a:ln>
            <a:effectLst/>
          </c:spPr>
          <c:invertIfNegative val="0"/>
          <c:cat>
            <c:numRef>
              <c:f>[0]!Xhist2</c:f>
              <c:numCache>
                <c:formatCode>General</c:formatCode>
                <c:ptCount val="26"/>
                <c:pt idx="0">
                  <c:v>-10</c:v>
                </c:pt>
                <c:pt idx="1">
                  <c:v>-8</c:v>
                </c:pt>
                <c:pt idx="2">
                  <c:v>-6</c:v>
                </c:pt>
                <c:pt idx="3">
                  <c:v>-4</c:v>
                </c:pt>
                <c:pt idx="4">
                  <c:v>-2</c:v>
                </c:pt>
                <c:pt idx="5">
                  <c:v>0</c:v>
                </c:pt>
                <c:pt idx="6">
                  <c:v>2</c:v>
                </c:pt>
                <c:pt idx="7">
                  <c:v>4</c:v>
                </c:pt>
                <c:pt idx="8">
                  <c:v>6</c:v>
                </c:pt>
                <c:pt idx="9">
                  <c:v>8</c:v>
                </c:pt>
                <c:pt idx="10">
                  <c:v>10</c:v>
                </c:pt>
                <c:pt idx="11">
                  <c:v>12</c:v>
                </c:pt>
                <c:pt idx="12">
                  <c:v>14</c:v>
                </c:pt>
                <c:pt idx="13">
                  <c:v>16</c:v>
                </c:pt>
                <c:pt idx="14">
                  <c:v>18</c:v>
                </c:pt>
                <c:pt idx="15">
                  <c:v>20</c:v>
                </c:pt>
                <c:pt idx="16">
                  <c:v>22</c:v>
                </c:pt>
                <c:pt idx="17">
                  <c:v>24</c:v>
                </c:pt>
                <c:pt idx="18">
                  <c:v>26</c:v>
                </c:pt>
                <c:pt idx="19">
                  <c:v>28</c:v>
                </c:pt>
                <c:pt idx="20">
                  <c:v>30</c:v>
                </c:pt>
                <c:pt idx="21">
                  <c:v>32</c:v>
                </c:pt>
                <c:pt idx="22">
                  <c:v>34</c:v>
                </c:pt>
                <c:pt idx="23">
                  <c:v>36</c:v>
                </c:pt>
                <c:pt idx="24">
                  <c:v>38</c:v>
                </c:pt>
                <c:pt idx="25">
                  <c:v>40</c:v>
                </c:pt>
              </c:numCache>
            </c:numRef>
          </c:cat>
          <c:val>
            <c:numRef>
              <c:f>[0]!Yhist1</c:f>
              <c:numCache>
                <c:formatCode>General</c:formatCode>
                <c:ptCount val="26"/>
                <c:pt idx="0">
                  <c:v>1</c:v>
                </c:pt>
                <c:pt idx="1">
                  <c:v>3</c:v>
                </c:pt>
                <c:pt idx="2">
                  <c:v>10</c:v>
                </c:pt>
                <c:pt idx="3">
                  <c:v>38</c:v>
                </c:pt>
                <c:pt idx="4">
                  <c:v>54</c:v>
                </c:pt>
                <c:pt idx="5">
                  <c:v>152</c:v>
                </c:pt>
                <c:pt idx="6">
                  <c:v>204</c:v>
                </c:pt>
                <c:pt idx="7">
                  <c:v>215</c:v>
                </c:pt>
                <c:pt idx="8">
                  <c:v>338</c:v>
                </c:pt>
                <c:pt idx="9">
                  <c:v>244</c:v>
                </c:pt>
                <c:pt idx="10">
                  <c:v>232</c:v>
                </c:pt>
                <c:pt idx="11">
                  <c:v>256</c:v>
                </c:pt>
                <c:pt idx="12">
                  <c:v>253</c:v>
                </c:pt>
                <c:pt idx="13">
                  <c:v>233</c:v>
                </c:pt>
                <c:pt idx="14">
                  <c:v>243</c:v>
                </c:pt>
                <c:pt idx="15">
                  <c:v>137</c:v>
                </c:pt>
                <c:pt idx="16">
                  <c:v>100</c:v>
                </c:pt>
                <c:pt idx="17">
                  <c:v>64</c:v>
                </c:pt>
                <c:pt idx="18">
                  <c:v>30</c:v>
                </c:pt>
                <c:pt idx="19">
                  <c:v>14</c:v>
                </c:pt>
                <c:pt idx="20">
                  <c:v>5</c:v>
                </c:pt>
                <c:pt idx="21">
                  <c:v>1</c:v>
                </c:pt>
                <c:pt idx="22">
                  <c:v>0</c:v>
                </c:pt>
                <c:pt idx="23">
                  <c:v>0</c:v>
                </c:pt>
                <c:pt idx="24">
                  <c:v>0</c:v>
                </c:pt>
                <c:pt idx="25">
                  <c:v>0</c:v>
                </c:pt>
              </c:numCache>
            </c:numRef>
          </c:val>
        </c:ser>
        <c:dLbls>
          <c:showLegendKey val="0"/>
          <c:showVal val="0"/>
          <c:showCatName val="0"/>
          <c:showSerName val="0"/>
          <c:showPercent val="0"/>
          <c:showBubbleSize val="0"/>
        </c:dLbls>
        <c:gapWidth val="0"/>
        <c:axId val="-816079456"/>
        <c:axId val="-816071840"/>
      </c:barChart>
      <c:barChart>
        <c:barDir val="col"/>
        <c:grouping val="clustered"/>
        <c:varyColors val="0"/>
        <c:ser>
          <c:idx val="1"/>
          <c:order val="1"/>
          <c:tx>
            <c:strRef>
              <c:f>Hist!$D$2</c:f>
              <c:strCache>
                <c:ptCount val="1"/>
                <c:pt idx="0">
                  <c:v>Air Temp [°C] - Set 2</c:v>
                </c:pt>
              </c:strCache>
            </c:strRef>
          </c:tx>
          <c:spPr>
            <a:solidFill>
              <a:srgbClr val="FFFF00">
                <a:alpha val="50000"/>
              </a:srgbClr>
            </a:solidFill>
            <a:ln w="9525" cap="flat" cmpd="sng" algn="ctr">
              <a:solidFill>
                <a:schemeClr val="accent2">
                  <a:shade val="95000"/>
                </a:schemeClr>
              </a:solidFill>
              <a:round/>
            </a:ln>
            <a:effectLst/>
          </c:spPr>
          <c:invertIfNegative val="0"/>
          <c:val>
            <c:numRef>
              <c:f>[0]!Yhist2</c:f>
              <c:numCache>
                <c:formatCode>General</c:formatCode>
                <c:ptCount val="26"/>
                <c:pt idx="0">
                  <c:v>6</c:v>
                </c:pt>
                <c:pt idx="1">
                  <c:v>15</c:v>
                </c:pt>
                <c:pt idx="2">
                  <c:v>30</c:v>
                </c:pt>
                <c:pt idx="3">
                  <c:v>62</c:v>
                </c:pt>
                <c:pt idx="4">
                  <c:v>129</c:v>
                </c:pt>
                <c:pt idx="5">
                  <c:v>188</c:v>
                </c:pt>
                <c:pt idx="6">
                  <c:v>196</c:v>
                </c:pt>
                <c:pt idx="7">
                  <c:v>243</c:v>
                </c:pt>
                <c:pt idx="8">
                  <c:v>298</c:v>
                </c:pt>
                <c:pt idx="9">
                  <c:v>313</c:v>
                </c:pt>
                <c:pt idx="10">
                  <c:v>292</c:v>
                </c:pt>
                <c:pt idx="11">
                  <c:v>262</c:v>
                </c:pt>
                <c:pt idx="12">
                  <c:v>310</c:v>
                </c:pt>
                <c:pt idx="13">
                  <c:v>286</c:v>
                </c:pt>
                <c:pt idx="14">
                  <c:v>289</c:v>
                </c:pt>
                <c:pt idx="15">
                  <c:v>272</c:v>
                </c:pt>
                <c:pt idx="16">
                  <c:v>157</c:v>
                </c:pt>
                <c:pt idx="17">
                  <c:v>114</c:v>
                </c:pt>
                <c:pt idx="18">
                  <c:v>63</c:v>
                </c:pt>
                <c:pt idx="19">
                  <c:v>46</c:v>
                </c:pt>
                <c:pt idx="20">
                  <c:v>11</c:v>
                </c:pt>
                <c:pt idx="21">
                  <c:v>3</c:v>
                </c:pt>
                <c:pt idx="22">
                  <c:v>0</c:v>
                </c:pt>
                <c:pt idx="23">
                  <c:v>0</c:v>
                </c:pt>
                <c:pt idx="24">
                  <c:v>0</c:v>
                </c:pt>
                <c:pt idx="25">
                  <c:v>0</c:v>
                </c:pt>
              </c:numCache>
            </c:numRef>
          </c:val>
        </c:ser>
        <c:dLbls>
          <c:showLegendKey val="0"/>
          <c:showVal val="0"/>
          <c:showCatName val="0"/>
          <c:showSerName val="0"/>
          <c:showPercent val="0"/>
          <c:showBubbleSize val="0"/>
        </c:dLbls>
        <c:gapWidth val="0"/>
        <c:axId val="-816080000"/>
        <c:axId val="-816082720"/>
      </c:barChart>
      <c:catAx>
        <c:axId val="-81607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816071840"/>
        <c:crosses val="autoZero"/>
        <c:auto val="1"/>
        <c:lblAlgn val="ctr"/>
        <c:lblOffset val="100"/>
        <c:noMultiLvlLbl val="0"/>
      </c:catAx>
      <c:valAx>
        <c:axId val="-816071840"/>
        <c:scaling>
          <c:orientation val="minMax"/>
        </c:scaling>
        <c:delete val="0"/>
        <c:axPos val="l"/>
        <c:majorGridlines>
          <c:spPr>
            <a:ln w="9525" cap="flat" cmpd="sng" algn="ctr">
              <a:solidFill>
                <a:schemeClr val="tx1">
                  <a:lumMod val="15000"/>
                  <a:lumOff val="85000"/>
                </a:schemeClr>
              </a:solidFill>
              <a:round/>
            </a:ln>
            <a:effectLst/>
          </c:spPr>
        </c:majorGridlines>
        <c:title>
          <c:tx>
            <c:strRef>
              <c:f>Hist!$B$2</c:f>
              <c:strCache>
                <c:ptCount val="1"/>
                <c:pt idx="0">
                  <c:v># of Occurances DS1</c:v>
                </c:pt>
              </c:strCache>
            </c:strRef>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816079456"/>
        <c:crosses val="autoZero"/>
        <c:crossBetween val="between"/>
      </c:valAx>
      <c:valAx>
        <c:axId val="-816082720"/>
        <c:scaling>
          <c:orientation val="minMax"/>
        </c:scaling>
        <c:delete val="0"/>
        <c:axPos val="r"/>
        <c:title>
          <c:tx>
            <c:strRef>
              <c:f>Hist!$E$2</c:f>
              <c:strCache>
                <c:ptCount val="1"/>
                <c:pt idx="0">
                  <c:v># of Occurances DS1</c:v>
                </c:pt>
              </c:strCache>
            </c:strRef>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crossAx val="-816080000"/>
        <c:crosses val="max"/>
        <c:crossBetween val="between"/>
      </c:valAx>
      <c:catAx>
        <c:axId val="-816080000"/>
        <c:scaling>
          <c:orientation val="minMax"/>
        </c:scaling>
        <c:delete val="1"/>
        <c:axPos val="b"/>
        <c:majorTickMark val="out"/>
        <c:minorTickMark val="none"/>
        <c:tickLblPos val="nextTo"/>
        <c:crossAx val="-8160827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sheetPr/>
  <sheetViews>
    <sheetView zoomScale="127" workbookViewId="0" zoomToFit="1"/>
  </sheetViews>
  <pageMargins left="0.7" right="0.7" top="0.78740157499999996" bottom="0.78740157499999996"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27" workbookViewId="0" zoomToFit="1"/>
  </sheetViews>
  <pageMargins left="0.7" right="0.7" top="0.78740157499999996" bottom="0.78740157499999996"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27" workbookViewId="0" zoomToFit="1"/>
  </sheetViews>
  <pageMargins left="0.7" right="0.7" top="0.78740157499999996" bottom="0.78740157499999996"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27" workbookViewId="0" zoomToFit="1"/>
  </sheetViews>
  <pageMargins left="0.7" right="0.7" top="0.78740157499999996" bottom="0.78740157499999996"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27" workbookViewId="0" zoomToFit="1"/>
  </sheetViews>
  <pageMargins left="0.7" right="0.7" top="0.78740157499999996" bottom="0.78740157499999996"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27" workbookViewId="0" zoomToFit="1"/>
  </sheetViews>
  <pageMargins left="0.7" right="0.7" top="0.78740157499999996" bottom="0.78740157499999996" header="0.3" footer="0.3"/>
  <drawing r:id="rId1"/>
</chartsheet>
</file>

<file path=xl/chartsheets/sheet7.xml><?xml version="1.0" encoding="utf-8"?>
<chartsheet xmlns="http://schemas.openxmlformats.org/spreadsheetml/2006/main" xmlns:r="http://schemas.openxmlformats.org/officeDocument/2006/relationships">
  <sheetPr/>
  <sheetViews>
    <sheetView zoomScale="127" workbookViewId="0" zoomToFit="1"/>
  </sheetViews>
  <pageMargins left="0.7" right="0.7" top="0.78740157499999996" bottom="0.78740157499999996"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8</xdr:col>
      <xdr:colOff>0</xdr:colOff>
      <xdr:row>1</xdr:row>
      <xdr:rowOff>0</xdr:rowOff>
    </xdr:from>
    <xdr:to>
      <xdr:col>14</xdr:col>
      <xdr:colOff>449580</xdr:colOff>
      <xdr:row>29</xdr:row>
      <xdr:rowOff>53340</xdr:rowOff>
    </xdr:to>
    <xdr:sp macro="" textlink="">
      <xdr:nvSpPr>
        <xdr:cNvPr id="2" name="Textfeld 1"/>
        <xdr:cNvSpPr txBox="1"/>
      </xdr:nvSpPr>
      <xdr:spPr>
        <a:xfrm>
          <a:off x="7924800" y="182880"/>
          <a:ext cx="5204460" cy="5173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Users</a:t>
          </a:r>
          <a:r>
            <a:rPr lang="de-DE" sz="1100" baseline="0"/>
            <a:t> should only enter data in the green cells. Do not change settings in the other cells.</a:t>
          </a:r>
        </a:p>
        <a:p>
          <a:r>
            <a:rPr lang="de-DE" sz="1100" baseline="0"/>
            <a:t>Cells marked with a small red triangle in the upper right corner contain comments. These comments provide explanaitions regarding the purpose of the cell.</a:t>
          </a:r>
        </a:p>
        <a:p>
          <a:r>
            <a:rPr lang="de-DE" sz="1100" baseline="0"/>
            <a:t>How this Excel workbook functions:</a:t>
          </a:r>
        </a:p>
        <a:p>
          <a:r>
            <a:rPr lang="de-DE" sz="1100" baseline="0"/>
            <a:t>1. The data in Dataset1 and Dataset 2 are transfereed to this sheet according to you setting of the time frame (start/end date) and column indicators. Make sure that these setting are appropriate for your datasets.</a:t>
          </a:r>
        </a:p>
        <a:p>
          <a:r>
            <a:rPr lang="de-DE" sz="1100" baseline="0"/>
            <a:t>2. To analyse your datasets simply delete the contend of the sheets Dataset1 and Dataset2 (DO NOT delete the sheet, just the content using select all (CRTL-a) and Delete) and past your dataset into the sheet.</a:t>
          </a:r>
        </a:p>
        <a:p>
          <a:r>
            <a:rPr lang="de-DE" sz="1100" baseline="0"/>
            <a:t>3. The sheet STAT contains statiscs for monthly means for whe whole period and for the month of the indiviual years. The later are indicated ba the Time-Flag YYYYMM with YYYY=Year and MM = Month</a:t>
          </a:r>
        </a:p>
        <a:p>
          <a:r>
            <a:rPr lang="de-DE" sz="1100" baseline="0"/>
            <a:t>4. The sheet HIST contains the data for the histograms according to your histogram settings</a:t>
          </a:r>
        </a:p>
        <a:p>
          <a:r>
            <a:rPr lang="de-DE" sz="1100" baseline="0"/>
            <a:t>5. The sheet CompareDay holds an XY-Graph with the date on the X-Axis, and Dataset 1 and Dataset 2 plotted on the left and right Y-Axis resp.</a:t>
          </a:r>
        </a:p>
        <a:p>
          <a:r>
            <a:rPr lang="de-DE" sz="1100" baseline="0"/>
            <a:t>6. The sheet CompareMon holds the same as CompareDay using the monthly mean values for the whole period instead</a:t>
          </a:r>
        </a:p>
        <a:p>
          <a:r>
            <a:rPr lang="de-DE" sz="1100" baseline="0"/>
            <a:t>7. The sheet RelateDay </a:t>
          </a:r>
          <a:r>
            <a:rPr lang="de-DE" sz="1100" baseline="0">
              <a:solidFill>
                <a:schemeClr val="dk1"/>
              </a:solidFill>
              <a:effectLst/>
              <a:latin typeface="+mn-lt"/>
              <a:ea typeface="+mn-ea"/>
              <a:cs typeface="+mn-cs"/>
            </a:rPr>
            <a:t>holds an XY-Graph with Dataset 1 plotted to the X-Axis and Dataset 2 plotted on the Y-Axis. It also contains a linear regression</a:t>
          </a:r>
        </a:p>
        <a:p>
          <a:r>
            <a:rPr lang="de-DE" sz="1100" baseline="0">
              <a:solidFill>
                <a:schemeClr val="dk1"/>
              </a:solidFill>
              <a:effectLst/>
              <a:latin typeface="+mn-lt"/>
              <a:ea typeface="+mn-ea"/>
              <a:cs typeface="+mn-cs"/>
            </a:rPr>
            <a:t>8. The sheet RelateMon is similar to RelateDay using the monthly mean values instead</a:t>
          </a:r>
        </a:p>
        <a:p>
          <a:r>
            <a:rPr lang="de-DE" sz="1100" baseline="0">
              <a:solidFill>
                <a:schemeClr val="dk1"/>
              </a:solidFill>
              <a:effectLst/>
              <a:latin typeface="+mn-lt"/>
              <a:ea typeface="+mn-ea"/>
              <a:cs typeface="+mn-cs"/>
            </a:rPr>
            <a:t>9. The sheet Histogram1 hold the histogram for dataset1</a:t>
          </a:r>
        </a:p>
        <a:p>
          <a:r>
            <a:rPr lang="de-DE" sz="1100" baseline="0">
              <a:solidFill>
                <a:schemeClr val="dk1"/>
              </a:solidFill>
              <a:effectLst/>
              <a:latin typeface="+mn-lt"/>
              <a:ea typeface="+mn-ea"/>
              <a:cs typeface="+mn-cs"/>
            </a:rPr>
            <a:t>10. same as 9 but using histogram for dataset2</a:t>
          </a:r>
        </a:p>
        <a:p>
          <a:r>
            <a:rPr lang="de-DE" sz="1100" baseline="0">
              <a:solidFill>
                <a:schemeClr val="dk1"/>
              </a:solidFill>
              <a:effectLst/>
              <a:latin typeface="+mn-lt"/>
              <a:ea typeface="+mn-ea"/>
              <a:cs typeface="+mn-cs"/>
            </a:rPr>
            <a:t>11. shows the histogramms in one graph</a:t>
          </a:r>
        </a:p>
        <a:p>
          <a:r>
            <a:rPr lang="de-DE" sz="1100" baseline="0">
              <a:solidFill>
                <a:schemeClr val="dk1"/>
              </a:solidFill>
              <a:effectLst/>
              <a:latin typeface="+mn-lt"/>
              <a:ea typeface="+mn-ea"/>
              <a:cs typeface="+mn-cs"/>
            </a:rPr>
            <a:t>Note: Not all graphs are meaningful with all data</a:t>
          </a:r>
        </a:p>
        <a:p>
          <a:endParaRPr lang="de-DE" sz="1100" baseline="0">
            <a:solidFill>
              <a:schemeClr val="dk1"/>
            </a:solidFill>
            <a:effectLst/>
            <a:latin typeface="+mn-lt"/>
            <a:ea typeface="+mn-ea"/>
            <a:cs typeface="+mn-cs"/>
          </a:endParaRPr>
        </a:p>
        <a:p>
          <a:r>
            <a:rPr lang="de-DE" sz="1100" baseline="0">
              <a:solidFill>
                <a:schemeClr val="dk1"/>
              </a:solidFill>
              <a:effectLst/>
              <a:latin typeface="+mn-lt"/>
              <a:ea typeface="+mn-ea"/>
              <a:cs typeface="+mn-cs"/>
            </a:rPr>
            <a:t>Provide comments and feedback to: karl.schneider@uni-koeln.de</a:t>
          </a:r>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276000" cy="601200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76000" cy="601200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76000" cy="601200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76000" cy="601200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76000" cy="601200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76000" cy="601200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76000" cy="601200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664"/>
  <sheetViews>
    <sheetView tabSelected="1" workbookViewId="0">
      <selection activeCell="C8" sqref="C8"/>
    </sheetView>
  </sheetViews>
  <sheetFormatPr baseColWidth="10" defaultRowHeight="15" x14ac:dyDescent="0.25"/>
  <cols>
    <col min="1" max="1" width="19.75" customWidth="1"/>
    <col min="2" max="3" width="16.125" customWidth="1"/>
    <col min="5" max="8" width="13" customWidth="1"/>
  </cols>
  <sheetData>
    <row r="1" spans="1:8" x14ac:dyDescent="0.25">
      <c r="A1" s="1" t="s">
        <v>31</v>
      </c>
      <c r="B1" s="13" t="s">
        <v>46</v>
      </c>
      <c r="C1" s="13" t="s">
        <v>46</v>
      </c>
      <c r="E1" s="20" t="s">
        <v>28</v>
      </c>
      <c r="F1" s="20"/>
      <c r="G1" s="20"/>
    </row>
    <row r="2" spans="1:8" x14ac:dyDescent="0.25">
      <c r="A2" s="1" t="s">
        <v>0</v>
      </c>
      <c r="B2" t="str">
        <f ca="1">INDIRECT(B$1&amp;"!A2")</f>
        <v>Gymnasium Ohmoor</v>
      </c>
      <c r="C2" t="str">
        <f ca="1">INDIRECT(C$1&amp;"!A2")</f>
        <v>Gymnasium Ohmoor</v>
      </c>
      <c r="F2" t="str">
        <f>Stat!G18</f>
        <v>DS1</v>
      </c>
      <c r="G2" t="str">
        <f>Stat!H18</f>
        <v>DS1</v>
      </c>
    </row>
    <row r="3" spans="1:8" x14ac:dyDescent="0.25">
      <c r="A3" s="1" t="s">
        <v>1</v>
      </c>
      <c r="B3">
        <f ca="1">INDIRECT(B$1&amp;"!E2")</f>
        <v>15</v>
      </c>
      <c r="C3">
        <f ca="1">INDIRECT(C$1&amp;"!E2")</f>
        <v>15</v>
      </c>
      <c r="E3" t="s">
        <v>20</v>
      </c>
      <c r="F3" s="13">
        <v>-10</v>
      </c>
      <c r="G3" s="13">
        <v>-10</v>
      </c>
    </row>
    <row r="4" spans="1:8" x14ac:dyDescent="0.25">
      <c r="A4" s="1" t="s">
        <v>2</v>
      </c>
      <c r="B4">
        <f ca="1">INDIRECT(B$1&amp;"!C2")</f>
        <v>53.649500000000003</v>
      </c>
      <c r="C4">
        <f ca="1">INDIRECT(C$1&amp;"!C2")</f>
        <v>53.649500000000003</v>
      </c>
      <c r="E4" t="s">
        <v>22</v>
      </c>
      <c r="F4" s="13">
        <v>2</v>
      </c>
      <c r="G4" s="13">
        <v>2</v>
      </c>
    </row>
    <row r="5" spans="1:8" x14ac:dyDescent="0.25">
      <c r="A5" s="1" t="s">
        <v>11</v>
      </c>
      <c r="B5">
        <f ca="1">INDIRECT(B$1&amp;"!D2")</f>
        <v>9.9618000000000002</v>
      </c>
      <c r="C5">
        <f ca="1">INDIRECT(C$1&amp;"!D2")</f>
        <v>9.9618000000000002</v>
      </c>
      <c r="E5" t="s">
        <v>21</v>
      </c>
      <c r="F5" s="13">
        <v>40</v>
      </c>
      <c r="G5" s="13">
        <v>40</v>
      </c>
    </row>
    <row r="6" spans="1:8" x14ac:dyDescent="0.25">
      <c r="A6" s="1" t="s">
        <v>32</v>
      </c>
      <c r="B6" s="13" t="s">
        <v>10</v>
      </c>
      <c r="C6" s="13" t="s">
        <v>10</v>
      </c>
      <c r="E6" t="s">
        <v>24</v>
      </c>
      <c r="F6">
        <f>(EndV1-F3)/Step1+1</f>
        <v>26</v>
      </c>
      <c r="G6">
        <f>(EndV2-G3)/Step2+1</f>
        <v>26</v>
      </c>
    </row>
    <row r="7" spans="1:8" x14ac:dyDescent="0.25">
      <c r="A7" s="1" t="s">
        <v>33</v>
      </c>
      <c r="B7" s="13" t="s">
        <v>136</v>
      </c>
      <c r="C7" s="13" t="s">
        <v>136</v>
      </c>
    </row>
    <row r="8" spans="1:8" x14ac:dyDescent="0.25">
      <c r="A8" s="1" t="s">
        <v>26</v>
      </c>
      <c r="B8" s="14">
        <v>34700</v>
      </c>
      <c r="C8" s="14">
        <v>38718</v>
      </c>
      <c r="E8" s="1" t="s">
        <v>49</v>
      </c>
      <c r="F8" s="11">
        <f ca="1">MIN(AllD1)</f>
        <v>-10.5</v>
      </c>
      <c r="G8" s="11">
        <f ca="1">MIN(AllD2)</f>
        <v>-10.199999999999999</v>
      </c>
    </row>
    <row r="9" spans="1:8" x14ac:dyDescent="0.25">
      <c r="A9" s="1" t="s">
        <v>45</v>
      </c>
      <c r="B9" s="14">
        <v>38352</v>
      </c>
      <c r="C9" s="14">
        <v>42369</v>
      </c>
      <c r="E9" s="1" t="s">
        <v>50</v>
      </c>
      <c r="F9" s="11">
        <f ca="1">MAX(AllD1)</f>
        <v>33</v>
      </c>
      <c r="G9" s="11">
        <f ca="1">MAX(AllD2)</f>
        <v>32.5</v>
      </c>
    </row>
    <row r="10" spans="1:8" x14ac:dyDescent="0.25">
      <c r="A10" s="1" t="s">
        <v>47</v>
      </c>
      <c r="B10" s="13" t="s">
        <v>27</v>
      </c>
      <c r="C10" s="13" t="s">
        <v>27</v>
      </c>
      <c r="E10">
        <f>COUNT(A:A)</f>
        <v>3652</v>
      </c>
      <c r="F10" t="s">
        <v>43</v>
      </c>
      <c r="G10" s="12"/>
    </row>
    <row r="11" spans="1:8" x14ac:dyDescent="0.25">
      <c r="A11" s="5" t="str">
        <f>Empty</f>
        <v/>
      </c>
      <c r="B11" s="21" t="s">
        <v>29</v>
      </c>
      <c r="C11" s="21"/>
      <c r="D11" s="6"/>
      <c r="E11">
        <f>COUNT(D:D)</f>
        <v>3652</v>
      </c>
      <c r="F11" t="s">
        <v>44</v>
      </c>
      <c r="G11" s="12"/>
    </row>
    <row r="12" spans="1:8" x14ac:dyDescent="0.25">
      <c r="A12" s="7" t="s">
        <v>41</v>
      </c>
      <c r="B12" s="8" t="str">
        <f ca="1">OFFSET(INDIRECT(B$1&amp;"!A1"),0,CODE(B7)-65)</f>
        <v>air temp dailies:current temp (deg C)</v>
      </c>
      <c r="C12" s="8" t="str">
        <f ca="1">OFFSET(INDIRECT(C$1&amp;"!A1"),0,CODE(C7)-65)</f>
        <v>air temp dailies:current temp (deg C)</v>
      </c>
      <c r="D12" s="7" t="s">
        <v>42</v>
      </c>
      <c r="E12" s="8" t="s">
        <v>35</v>
      </c>
      <c r="F12" s="8" t="s">
        <v>38</v>
      </c>
      <c r="G12" s="8" t="s">
        <v>39</v>
      </c>
      <c r="H12" s="8" t="s">
        <v>34</v>
      </c>
    </row>
    <row r="13" spans="1:8" x14ac:dyDescent="0.25">
      <c r="A13" s="9">
        <f>B8</f>
        <v>34700</v>
      </c>
      <c r="B13" s="10" t="str">
        <f t="shared" ref="B13:B76" ca="1" si="0">IF(ISNUMBER(VLOOKUP($A13,INDIRECT(B$1&amp;"!"&amp;B$6&amp;":"&amp;B$7),CODE(B$7)-_MS1,FALSE)),VLOOKUP($A13,INDIRECT(B$1&amp;"!"&amp;B$6&amp;":"&amp;B$7),CODE(B$7)-_MS1,FALSE),Empty)</f>
        <v/>
      </c>
      <c r="C13" s="10">
        <f t="shared" ref="C13:C76" ca="1" si="1">IF(ISNUMBER(VLOOKUP($D13,INDIRECT(C$1&amp;"!"&amp;C$6&amp;":"&amp;C$7),CODE(C$7)-_MS2,FALSE)),VLOOKUP($D13,INDIRECT(C$1&amp;"!"&amp;C$6&amp;":"&amp;C$7),CODE(C$7)-_MS2,FALSE),Empty)</f>
        <v>4.2</v>
      </c>
      <c r="D13" s="9">
        <f>C8</f>
        <v>38718</v>
      </c>
      <c r="E13" s="8">
        <f>YEAR(A13)*100+MONTH(A13)</f>
        <v>199501</v>
      </c>
      <c r="F13" s="8">
        <f>YEAR(D13)*100+MONTH(D13)</f>
        <v>200601</v>
      </c>
      <c r="G13" s="8" t="str">
        <f ca="1">IF(ISNUMBER(B13),MONTH(A13),"")</f>
        <v/>
      </c>
      <c r="H13" s="8">
        <f ca="1">IF(ISNUMBER(C13),MONTH(D13),"")</f>
        <v>1</v>
      </c>
    </row>
    <row r="14" spans="1:8" x14ac:dyDescent="0.25">
      <c r="A14" s="9">
        <f>IF(ISNUMBER(A13),IF(A13&lt;$B$9,A13+1,""),"")</f>
        <v>34701</v>
      </c>
      <c r="B14" s="10" t="str">
        <f t="shared" ca="1" si="0"/>
        <v/>
      </c>
      <c r="C14" s="10">
        <f t="shared" ca="1" si="1"/>
        <v>3</v>
      </c>
      <c r="D14" s="9">
        <f>IF(ISNUMBER(D13),IF(D13&lt;$C$9,D13+1,""),"")</f>
        <v>38719</v>
      </c>
      <c r="E14" s="8">
        <f t="shared" ref="E14:E77" si="2">YEAR(A14)*100+MONTH(A14)</f>
        <v>199501</v>
      </c>
      <c r="F14" s="8">
        <f t="shared" ref="F14:F77" si="3">YEAR(D14)*100+MONTH(D14)</f>
        <v>200601</v>
      </c>
      <c r="G14" s="8" t="str">
        <f t="shared" ref="G14:G77" ca="1" si="4">IF(ISNUMBER(B14),MONTH(A14),"")</f>
        <v/>
      </c>
      <c r="H14" s="8">
        <f t="shared" ref="H14:H77" ca="1" si="5">IF(ISNUMBER(C14),MONTH(D14),"")</f>
        <v>1</v>
      </c>
    </row>
    <row r="15" spans="1:8" x14ac:dyDescent="0.25">
      <c r="A15" s="9">
        <f t="shared" ref="A15:A78" si="6">IF(ISNUMBER(A14),IF(A14&lt;$B$9,A14+1,""),"")</f>
        <v>34702</v>
      </c>
      <c r="B15" s="10" t="str">
        <f t="shared" ca="1" si="0"/>
        <v/>
      </c>
      <c r="C15" s="10">
        <f t="shared" ca="1" si="1"/>
        <v>-1.9</v>
      </c>
      <c r="D15" s="9">
        <f t="shared" ref="D15:D78" si="7">IF(ISNUMBER(D14),IF(D14&lt;$C$9,D14+1,""),"")</f>
        <v>38720</v>
      </c>
      <c r="E15" s="8">
        <f t="shared" si="2"/>
        <v>199501</v>
      </c>
      <c r="F15" s="8">
        <f t="shared" si="3"/>
        <v>200601</v>
      </c>
      <c r="G15" s="8" t="str">
        <f t="shared" ca="1" si="4"/>
        <v/>
      </c>
      <c r="H15" s="8">
        <f t="shared" ca="1" si="5"/>
        <v>1</v>
      </c>
    </row>
    <row r="16" spans="1:8" x14ac:dyDescent="0.25">
      <c r="A16" s="9">
        <f t="shared" si="6"/>
        <v>34703</v>
      </c>
      <c r="B16" s="10" t="str">
        <f t="shared" ca="1" si="0"/>
        <v/>
      </c>
      <c r="C16" s="10">
        <f t="shared" ca="1" si="1"/>
        <v>-0.1</v>
      </c>
      <c r="D16" s="9">
        <f t="shared" si="7"/>
        <v>38721</v>
      </c>
      <c r="E16" s="8">
        <f t="shared" si="2"/>
        <v>199501</v>
      </c>
      <c r="F16" s="8">
        <f t="shared" si="3"/>
        <v>200601</v>
      </c>
      <c r="G16" s="8" t="str">
        <f t="shared" ca="1" si="4"/>
        <v/>
      </c>
      <c r="H16" s="8">
        <f t="shared" ca="1" si="5"/>
        <v>1</v>
      </c>
    </row>
    <row r="17" spans="1:8" x14ac:dyDescent="0.25">
      <c r="A17" s="9">
        <f t="shared" si="6"/>
        <v>34704</v>
      </c>
      <c r="B17" s="10" t="str">
        <f t="shared" ca="1" si="0"/>
        <v/>
      </c>
      <c r="C17" s="10">
        <f t="shared" ca="1" si="1"/>
        <v>1.5</v>
      </c>
      <c r="D17" s="9">
        <f t="shared" si="7"/>
        <v>38722</v>
      </c>
      <c r="E17" s="8">
        <f t="shared" si="2"/>
        <v>199501</v>
      </c>
      <c r="F17" s="8">
        <f t="shared" si="3"/>
        <v>200601</v>
      </c>
      <c r="G17" s="8" t="str">
        <f t="shared" ca="1" si="4"/>
        <v/>
      </c>
      <c r="H17" s="8">
        <f t="shared" ca="1" si="5"/>
        <v>1</v>
      </c>
    </row>
    <row r="18" spans="1:8" x14ac:dyDescent="0.25">
      <c r="A18" s="9">
        <f t="shared" si="6"/>
        <v>34705</v>
      </c>
      <c r="B18" s="10" t="str">
        <f t="shared" ca="1" si="0"/>
        <v/>
      </c>
      <c r="C18" s="10">
        <f t="shared" ca="1" si="1"/>
        <v>-1</v>
      </c>
      <c r="D18" s="9">
        <f t="shared" si="7"/>
        <v>38723</v>
      </c>
      <c r="E18" s="8">
        <f t="shared" si="2"/>
        <v>199501</v>
      </c>
      <c r="F18" s="8">
        <f t="shared" si="3"/>
        <v>200601</v>
      </c>
      <c r="G18" s="8" t="str">
        <f t="shared" ca="1" si="4"/>
        <v/>
      </c>
      <c r="H18" s="8">
        <f t="shared" ca="1" si="5"/>
        <v>1</v>
      </c>
    </row>
    <row r="19" spans="1:8" x14ac:dyDescent="0.25">
      <c r="A19" s="9">
        <f t="shared" si="6"/>
        <v>34706</v>
      </c>
      <c r="B19" s="10" t="str">
        <f t="shared" ca="1" si="0"/>
        <v/>
      </c>
      <c r="C19" s="10">
        <f t="shared" ca="1" si="1"/>
        <v>-0.5</v>
      </c>
      <c r="D19" s="9">
        <f t="shared" si="7"/>
        <v>38724</v>
      </c>
      <c r="E19" s="8">
        <f t="shared" si="2"/>
        <v>199501</v>
      </c>
      <c r="F19" s="8">
        <f t="shared" si="3"/>
        <v>200601</v>
      </c>
      <c r="G19" s="8" t="str">
        <f t="shared" ca="1" si="4"/>
        <v/>
      </c>
      <c r="H19" s="8">
        <f t="shared" ca="1" si="5"/>
        <v>1</v>
      </c>
    </row>
    <row r="20" spans="1:8" x14ac:dyDescent="0.25">
      <c r="A20" s="9">
        <f t="shared" si="6"/>
        <v>34707</v>
      </c>
      <c r="B20" s="10" t="str">
        <f t="shared" ca="1" si="0"/>
        <v/>
      </c>
      <c r="C20" s="10">
        <f t="shared" ca="1" si="1"/>
        <v>-1.9</v>
      </c>
      <c r="D20" s="9">
        <f t="shared" si="7"/>
        <v>38725</v>
      </c>
      <c r="E20" s="8">
        <f t="shared" si="2"/>
        <v>199501</v>
      </c>
      <c r="F20" s="8">
        <f t="shared" si="3"/>
        <v>200601</v>
      </c>
      <c r="G20" s="8" t="str">
        <f t="shared" ca="1" si="4"/>
        <v/>
      </c>
      <c r="H20" s="8">
        <f ca="1">IF(ISNUMBER(C20),MONTH(D20),"")</f>
        <v>1</v>
      </c>
    </row>
    <row r="21" spans="1:8" x14ac:dyDescent="0.25">
      <c r="A21" s="9">
        <f t="shared" si="6"/>
        <v>34708</v>
      </c>
      <c r="B21" s="10" t="str">
        <f t="shared" ca="1" si="0"/>
        <v/>
      </c>
      <c r="C21" s="10">
        <f t="shared" ca="1" si="1"/>
        <v>-3.3</v>
      </c>
      <c r="D21" s="9">
        <f t="shared" si="7"/>
        <v>38726</v>
      </c>
      <c r="E21" s="8">
        <f t="shared" si="2"/>
        <v>199501</v>
      </c>
      <c r="F21" s="8">
        <f t="shared" si="3"/>
        <v>200601</v>
      </c>
      <c r="G21" s="8" t="str">
        <f t="shared" ca="1" si="4"/>
        <v/>
      </c>
      <c r="H21" s="8">
        <f t="shared" ca="1" si="5"/>
        <v>1</v>
      </c>
    </row>
    <row r="22" spans="1:8" x14ac:dyDescent="0.25">
      <c r="A22" s="9">
        <f t="shared" si="6"/>
        <v>34709</v>
      </c>
      <c r="B22" s="10" t="str">
        <f t="shared" ca="1" si="0"/>
        <v/>
      </c>
      <c r="C22" s="10">
        <f t="shared" ca="1" si="1"/>
        <v>-1</v>
      </c>
      <c r="D22" s="9">
        <f t="shared" si="7"/>
        <v>38727</v>
      </c>
      <c r="E22" s="8">
        <f t="shared" si="2"/>
        <v>199501</v>
      </c>
      <c r="F22" s="8">
        <f t="shared" si="3"/>
        <v>200601</v>
      </c>
      <c r="G22" s="8" t="str">
        <f t="shared" ca="1" si="4"/>
        <v/>
      </c>
      <c r="H22" s="8">
        <f t="shared" ca="1" si="5"/>
        <v>1</v>
      </c>
    </row>
    <row r="23" spans="1:8" x14ac:dyDescent="0.25">
      <c r="A23" s="9">
        <f t="shared" si="6"/>
        <v>34710</v>
      </c>
      <c r="B23" s="10" t="str">
        <f t="shared" ca="1" si="0"/>
        <v/>
      </c>
      <c r="C23" s="10">
        <f t="shared" ca="1" si="1"/>
        <v>3.9</v>
      </c>
      <c r="D23" s="9">
        <f t="shared" si="7"/>
        <v>38728</v>
      </c>
      <c r="E23" s="8">
        <f t="shared" si="2"/>
        <v>199501</v>
      </c>
      <c r="F23" s="8">
        <f t="shared" si="3"/>
        <v>200601</v>
      </c>
      <c r="G23" s="8" t="str">
        <f t="shared" ca="1" si="4"/>
        <v/>
      </c>
      <c r="H23" s="8">
        <f t="shared" ca="1" si="5"/>
        <v>1</v>
      </c>
    </row>
    <row r="24" spans="1:8" x14ac:dyDescent="0.25">
      <c r="A24" s="9">
        <f t="shared" si="6"/>
        <v>34711</v>
      </c>
      <c r="B24" s="10" t="str">
        <f t="shared" ca="1" si="0"/>
        <v/>
      </c>
      <c r="C24" s="10">
        <f t="shared" ca="1" si="1"/>
        <v>2.5</v>
      </c>
      <c r="D24" s="9">
        <f t="shared" si="7"/>
        <v>38729</v>
      </c>
      <c r="E24" s="8">
        <f t="shared" si="2"/>
        <v>199501</v>
      </c>
      <c r="F24" s="8">
        <f t="shared" si="3"/>
        <v>200601</v>
      </c>
      <c r="G24" s="8" t="str">
        <f t="shared" ca="1" si="4"/>
        <v/>
      </c>
      <c r="H24" s="8">
        <f t="shared" ca="1" si="5"/>
        <v>1</v>
      </c>
    </row>
    <row r="25" spans="1:8" x14ac:dyDescent="0.25">
      <c r="A25" s="9">
        <f t="shared" si="6"/>
        <v>34712</v>
      </c>
      <c r="B25" s="10" t="str">
        <f t="shared" ca="1" si="0"/>
        <v/>
      </c>
      <c r="C25" s="10">
        <f t="shared" ca="1" si="1"/>
        <v>0.3</v>
      </c>
      <c r="D25" s="9">
        <f t="shared" si="7"/>
        <v>38730</v>
      </c>
      <c r="E25" s="8">
        <f t="shared" si="2"/>
        <v>199501</v>
      </c>
      <c r="F25" s="8">
        <f t="shared" si="3"/>
        <v>200601</v>
      </c>
      <c r="G25" s="8" t="str">
        <f t="shared" ca="1" si="4"/>
        <v/>
      </c>
      <c r="H25" s="8">
        <f t="shared" ca="1" si="5"/>
        <v>1</v>
      </c>
    </row>
    <row r="26" spans="1:8" x14ac:dyDescent="0.25">
      <c r="A26" s="9">
        <f t="shared" si="6"/>
        <v>34713</v>
      </c>
      <c r="B26" s="10" t="str">
        <f t="shared" ca="1" si="0"/>
        <v/>
      </c>
      <c r="C26" s="10">
        <f t="shared" ca="1" si="1"/>
        <v>-0.4</v>
      </c>
      <c r="D26" s="9">
        <f t="shared" si="7"/>
        <v>38731</v>
      </c>
      <c r="E26" s="8">
        <f t="shared" si="2"/>
        <v>199501</v>
      </c>
      <c r="F26" s="8">
        <f t="shared" si="3"/>
        <v>200601</v>
      </c>
      <c r="G26" s="8" t="str">
        <f t="shared" ca="1" si="4"/>
        <v/>
      </c>
      <c r="H26" s="8">
        <f t="shared" ca="1" si="5"/>
        <v>1</v>
      </c>
    </row>
    <row r="27" spans="1:8" x14ac:dyDescent="0.25">
      <c r="A27" s="9">
        <f t="shared" si="6"/>
        <v>34714</v>
      </c>
      <c r="B27" s="10" t="str">
        <f t="shared" ca="1" si="0"/>
        <v/>
      </c>
      <c r="C27" s="10">
        <f t="shared" ca="1" si="1"/>
        <v>-2.5</v>
      </c>
      <c r="D27" s="9">
        <f t="shared" si="7"/>
        <v>38732</v>
      </c>
      <c r="E27" s="8">
        <f t="shared" si="2"/>
        <v>199501</v>
      </c>
      <c r="F27" s="8">
        <f t="shared" si="3"/>
        <v>200601</v>
      </c>
      <c r="G27" s="8" t="str">
        <f t="shared" ca="1" si="4"/>
        <v/>
      </c>
      <c r="H27" s="8">
        <f t="shared" ca="1" si="5"/>
        <v>1</v>
      </c>
    </row>
    <row r="28" spans="1:8" x14ac:dyDescent="0.25">
      <c r="A28" s="9">
        <f t="shared" si="6"/>
        <v>34715</v>
      </c>
      <c r="B28" s="10" t="str">
        <f t="shared" ca="1" si="0"/>
        <v/>
      </c>
      <c r="C28" s="10">
        <f t="shared" ca="1" si="1"/>
        <v>-3.2</v>
      </c>
      <c r="D28" s="9">
        <f t="shared" si="7"/>
        <v>38733</v>
      </c>
      <c r="E28" s="8">
        <f t="shared" si="2"/>
        <v>199501</v>
      </c>
      <c r="F28" s="8">
        <f t="shared" si="3"/>
        <v>200601</v>
      </c>
      <c r="G28" s="8" t="str">
        <f t="shared" ca="1" si="4"/>
        <v/>
      </c>
      <c r="H28" s="8">
        <f t="shared" ca="1" si="5"/>
        <v>1</v>
      </c>
    </row>
    <row r="29" spans="1:8" x14ac:dyDescent="0.25">
      <c r="A29" s="9">
        <f t="shared" si="6"/>
        <v>34716</v>
      </c>
      <c r="B29" s="10" t="str">
        <f t="shared" ca="1" si="0"/>
        <v/>
      </c>
      <c r="C29" s="10">
        <f t="shared" ca="1" si="1"/>
        <v>-0.9</v>
      </c>
      <c r="D29" s="9">
        <f t="shared" si="7"/>
        <v>38734</v>
      </c>
      <c r="E29" s="8">
        <f t="shared" si="2"/>
        <v>199501</v>
      </c>
      <c r="F29" s="8">
        <f t="shared" si="3"/>
        <v>200601</v>
      </c>
      <c r="G29" s="8" t="str">
        <f t="shared" ca="1" si="4"/>
        <v/>
      </c>
      <c r="H29" s="8">
        <f t="shared" ca="1" si="5"/>
        <v>1</v>
      </c>
    </row>
    <row r="30" spans="1:8" x14ac:dyDescent="0.25">
      <c r="A30" s="9">
        <f t="shared" si="6"/>
        <v>34717</v>
      </c>
      <c r="B30" s="10" t="str">
        <f t="shared" ca="1" si="0"/>
        <v/>
      </c>
      <c r="C30" s="10">
        <f t="shared" ca="1" si="1"/>
        <v>0.5</v>
      </c>
      <c r="D30" s="9">
        <f t="shared" si="7"/>
        <v>38735</v>
      </c>
      <c r="E30" s="8">
        <f t="shared" si="2"/>
        <v>199501</v>
      </c>
      <c r="F30" s="8">
        <f t="shared" si="3"/>
        <v>200601</v>
      </c>
      <c r="G30" s="8" t="str">
        <f t="shared" ca="1" si="4"/>
        <v/>
      </c>
      <c r="H30" s="8">
        <f t="shared" ca="1" si="5"/>
        <v>1</v>
      </c>
    </row>
    <row r="31" spans="1:8" x14ac:dyDescent="0.25">
      <c r="A31" s="9">
        <f t="shared" si="6"/>
        <v>34718</v>
      </c>
      <c r="B31" s="10" t="str">
        <f t="shared" ca="1" si="0"/>
        <v/>
      </c>
      <c r="C31" s="10">
        <f t="shared" ca="1" si="1"/>
        <v>0.4</v>
      </c>
      <c r="D31" s="9">
        <f t="shared" si="7"/>
        <v>38736</v>
      </c>
      <c r="E31" s="8">
        <f t="shared" si="2"/>
        <v>199501</v>
      </c>
      <c r="F31" s="8">
        <f t="shared" si="3"/>
        <v>200601</v>
      </c>
      <c r="G31" s="8" t="str">
        <f t="shared" ca="1" si="4"/>
        <v/>
      </c>
      <c r="H31" s="8">
        <f t="shared" ca="1" si="5"/>
        <v>1</v>
      </c>
    </row>
    <row r="32" spans="1:8" x14ac:dyDescent="0.25">
      <c r="A32" s="9">
        <f t="shared" si="6"/>
        <v>34719</v>
      </c>
      <c r="B32" s="10" t="str">
        <f t="shared" ca="1" si="0"/>
        <v/>
      </c>
      <c r="C32" s="10">
        <f t="shared" ca="1" si="1"/>
        <v>5.5</v>
      </c>
      <c r="D32" s="9">
        <f t="shared" si="7"/>
        <v>38737</v>
      </c>
      <c r="E32" s="8">
        <f t="shared" si="2"/>
        <v>199501</v>
      </c>
      <c r="F32" s="8">
        <f t="shared" si="3"/>
        <v>200601</v>
      </c>
      <c r="G32" s="8" t="str">
        <f t="shared" ca="1" si="4"/>
        <v/>
      </c>
      <c r="H32" s="8">
        <f t="shared" ca="1" si="5"/>
        <v>1</v>
      </c>
    </row>
    <row r="33" spans="1:8" x14ac:dyDescent="0.25">
      <c r="A33" s="9">
        <f t="shared" si="6"/>
        <v>34720</v>
      </c>
      <c r="B33" s="10" t="str">
        <f t="shared" ca="1" si="0"/>
        <v/>
      </c>
      <c r="C33" s="10">
        <f t="shared" ca="1" si="1"/>
        <v>3.8</v>
      </c>
      <c r="D33" s="9">
        <f t="shared" si="7"/>
        <v>38738</v>
      </c>
      <c r="E33" s="8">
        <f t="shared" si="2"/>
        <v>199501</v>
      </c>
      <c r="F33" s="8">
        <f t="shared" si="3"/>
        <v>200601</v>
      </c>
      <c r="G33" s="8" t="str">
        <f t="shared" ca="1" si="4"/>
        <v/>
      </c>
      <c r="H33" s="8">
        <f t="shared" ca="1" si="5"/>
        <v>1</v>
      </c>
    </row>
    <row r="34" spans="1:8" x14ac:dyDescent="0.25">
      <c r="A34" s="9">
        <f t="shared" si="6"/>
        <v>34721</v>
      </c>
      <c r="B34" s="10" t="str">
        <f t="shared" ca="1" si="0"/>
        <v/>
      </c>
      <c r="C34" s="10">
        <f t="shared" ca="1" si="1"/>
        <v>-4.2</v>
      </c>
      <c r="D34" s="9">
        <f t="shared" si="7"/>
        <v>38739</v>
      </c>
      <c r="E34" s="8">
        <f t="shared" si="2"/>
        <v>199501</v>
      </c>
      <c r="F34" s="8">
        <f t="shared" si="3"/>
        <v>200601</v>
      </c>
      <c r="G34" s="8" t="str">
        <f t="shared" ca="1" si="4"/>
        <v/>
      </c>
      <c r="H34" s="8">
        <f t="shared" ca="1" si="5"/>
        <v>1</v>
      </c>
    </row>
    <row r="35" spans="1:8" x14ac:dyDescent="0.25">
      <c r="A35" s="9">
        <f t="shared" si="6"/>
        <v>34722</v>
      </c>
      <c r="B35" s="10" t="str">
        <f t="shared" ca="1" si="0"/>
        <v/>
      </c>
      <c r="C35" s="10">
        <f t="shared" ca="1" si="1"/>
        <v>-8.4</v>
      </c>
      <c r="D35" s="9">
        <f t="shared" si="7"/>
        <v>38740</v>
      </c>
      <c r="E35" s="8">
        <f t="shared" si="2"/>
        <v>199501</v>
      </c>
      <c r="F35" s="8">
        <f t="shared" si="3"/>
        <v>200601</v>
      </c>
      <c r="G35" s="8" t="str">
        <f t="shared" ca="1" si="4"/>
        <v/>
      </c>
      <c r="H35" s="8">
        <f t="shared" ca="1" si="5"/>
        <v>1</v>
      </c>
    </row>
    <row r="36" spans="1:8" x14ac:dyDescent="0.25">
      <c r="A36" s="9">
        <f t="shared" si="6"/>
        <v>34723</v>
      </c>
      <c r="B36" s="10" t="str">
        <f t="shared" ca="1" si="0"/>
        <v/>
      </c>
      <c r="C36" s="10">
        <f t="shared" ca="1" si="1"/>
        <v>-6.7</v>
      </c>
      <c r="D36" s="9">
        <f t="shared" si="7"/>
        <v>38741</v>
      </c>
      <c r="E36" s="8">
        <f t="shared" si="2"/>
        <v>199501</v>
      </c>
      <c r="F36" s="8">
        <f t="shared" si="3"/>
        <v>200601</v>
      </c>
      <c r="G36" s="8" t="str">
        <f t="shared" ca="1" si="4"/>
        <v/>
      </c>
      <c r="H36" s="8">
        <f t="shared" ca="1" si="5"/>
        <v>1</v>
      </c>
    </row>
    <row r="37" spans="1:8" x14ac:dyDescent="0.25">
      <c r="A37" s="9">
        <f t="shared" si="6"/>
        <v>34724</v>
      </c>
      <c r="B37" s="10" t="str">
        <f t="shared" ca="1" si="0"/>
        <v/>
      </c>
      <c r="C37" s="10">
        <f t="shared" ca="1" si="1"/>
        <v>-0.9</v>
      </c>
      <c r="D37" s="9">
        <f t="shared" si="7"/>
        <v>38742</v>
      </c>
      <c r="E37" s="8">
        <f t="shared" si="2"/>
        <v>199501</v>
      </c>
      <c r="F37" s="8">
        <f t="shared" si="3"/>
        <v>200601</v>
      </c>
      <c r="G37" s="8" t="str">
        <f t="shared" ca="1" si="4"/>
        <v/>
      </c>
      <c r="H37" s="8">
        <f t="shared" ca="1" si="5"/>
        <v>1</v>
      </c>
    </row>
    <row r="38" spans="1:8" x14ac:dyDescent="0.25">
      <c r="A38" s="9">
        <f t="shared" si="6"/>
        <v>34725</v>
      </c>
      <c r="B38" s="10" t="str">
        <f t="shared" ca="1" si="0"/>
        <v/>
      </c>
      <c r="C38" s="10">
        <f t="shared" ca="1" si="1"/>
        <v>0.7</v>
      </c>
      <c r="D38" s="9">
        <f t="shared" si="7"/>
        <v>38743</v>
      </c>
      <c r="E38" s="8">
        <f t="shared" si="2"/>
        <v>199501</v>
      </c>
      <c r="F38" s="8">
        <f t="shared" si="3"/>
        <v>200601</v>
      </c>
      <c r="G38" s="8" t="str">
        <f t="shared" ca="1" si="4"/>
        <v/>
      </c>
      <c r="H38" s="8">
        <f t="shared" ca="1" si="5"/>
        <v>1</v>
      </c>
    </row>
    <row r="39" spans="1:8" x14ac:dyDescent="0.25">
      <c r="A39" s="9">
        <f t="shared" si="6"/>
        <v>34726</v>
      </c>
      <c r="B39" s="10" t="str">
        <f t="shared" ca="1" si="0"/>
        <v/>
      </c>
      <c r="C39" s="10">
        <f t="shared" ca="1" si="1"/>
        <v>-1.5</v>
      </c>
      <c r="D39" s="9">
        <f t="shared" si="7"/>
        <v>38744</v>
      </c>
      <c r="E39" s="8">
        <f t="shared" si="2"/>
        <v>199501</v>
      </c>
      <c r="F39" s="8">
        <f t="shared" si="3"/>
        <v>200601</v>
      </c>
      <c r="G39" s="8" t="str">
        <f t="shared" ca="1" si="4"/>
        <v/>
      </c>
      <c r="H39" s="8">
        <f t="shared" ca="1" si="5"/>
        <v>1</v>
      </c>
    </row>
    <row r="40" spans="1:8" x14ac:dyDescent="0.25">
      <c r="A40" s="9">
        <f t="shared" si="6"/>
        <v>34727</v>
      </c>
      <c r="B40" s="10" t="str">
        <f t="shared" ca="1" si="0"/>
        <v/>
      </c>
      <c r="C40" s="10">
        <f t="shared" ca="1" si="1"/>
        <v>-4.9000000000000004</v>
      </c>
      <c r="D40" s="9">
        <f t="shared" si="7"/>
        <v>38745</v>
      </c>
      <c r="E40" s="8">
        <f t="shared" si="2"/>
        <v>199501</v>
      </c>
      <c r="F40" s="8">
        <f t="shared" si="3"/>
        <v>200601</v>
      </c>
      <c r="G40" s="8" t="str">
        <f t="shared" ca="1" si="4"/>
        <v/>
      </c>
      <c r="H40" s="8">
        <f t="shared" ca="1" si="5"/>
        <v>1</v>
      </c>
    </row>
    <row r="41" spans="1:8" x14ac:dyDescent="0.25">
      <c r="A41" s="9">
        <f t="shared" si="6"/>
        <v>34728</v>
      </c>
      <c r="B41" s="10" t="str">
        <f t="shared" ca="1" si="0"/>
        <v/>
      </c>
      <c r="C41" s="10">
        <f t="shared" ca="1" si="1"/>
        <v>-2.2999999999999998</v>
      </c>
      <c r="D41" s="9">
        <f t="shared" si="7"/>
        <v>38746</v>
      </c>
      <c r="E41" s="8">
        <f t="shared" si="2"/>
        <v>199501</v>
      </c>
      <c r="F41" s="8">
        <f t="shared" si="3"/>
        <v>200601</v>
      </c>
      <c r="G41" s="8" t="str">
        <f t="shared" ca="1" si="4"/>
        <v/>
      </c>
      <c r="H41" s="8">
        <f t="shared" ca="1" si="5"/>
        <v>1</v>
      </c>
    </row>
    <row r="42" spans="1:8" x14ac:dyDescent="0.25">
      <c r="A42" s="9">
        <f t="shared" si="6"/>
        <v>34729</v>
      </c>
      <c r="B42" s="10" t="str">
        <f t="shared" ca="1" si="0"/>
        <v/>
      </c>
      <c r="C42" s="10">
        <f t="shared" ca="1" si="1"/>
        <v>2.7</v>
      </c>
      <c r="D42" s="9">
        <f t="shared" si="7"/>
        <v>38747</v>
      </c>
      <c r="E42" s="8">
        <f t="shared" si="2"/>
        <v>199501</v>
      </c>
      <c r="F42" s="8">
        <f t="shared" si="3"/>
        <v>200601</v>
      </c>
      <c r="G42" s="8" t="str">
        <f t="shared" ca="1" si="4"/>
        <v/>
      </c>
      <c r="H42" s="8">
        <f t="shared" ca="1" si="5"/>
        <v>1</v>
      </c>
    </row>
    <row r="43" spans="1:8" x14ac:dyDescent="0.25">
      <c r="A43" s="9">
        <f t="shared" si="6"/>
        <v>34730</v>
      </c>
      <c r="B43" s="10" t="str">
        <f t="shared" ca="1" si="0"/>
        <v/>
      </c>
      <c r="C43" s="10">
        <f t="shared" ca="1" si="1"/>
        <v>1.3</v>
      </c>
      <c r="D43" s="9">
        <f t="shared" si="7"/>
        <v>38748</v>
      </c>
      <c r="E43" s="8">
        <f t="shared" si="2"/>
        <v>199501</v>
      </c>
      <c r="F43" s="8">
        <f t="shared" si="3"/>
        <v>200601</v>
      </c>
      <c r="G43" s="8" t="str">
        <f t="shared" ca="1" si="4"/>
        <v/>
      </c>
      <c r="H43" s="8">
        <f t="shared" ca="1" si="5"/>
        <v>1</v>
      </c>
    </row>
    <row r="44" spans="1:8" x14ac:dyDescent="0.25">
      <c r="A44" s="9">
        <f t="shared" si="6"/>
        <v>34731</v>
      </c>
      <c r="B44" s="10" t="str">
        <f t="shared" ca="1" si="0"/>
        <v/>
      </c>
      <c r="C44" s="10">
        <f t="shared" ca="1" si="1"/>
        <v>1</v>
      </c>
      <c r="D44" s="9">
        <f t="shared" si="7"/>
        <v>38749</v>
      </c>
      <c r="E44" s="8">
        <f t="shared" si="2"/>
        <v>199502</v>
      </c>
      <c r="F44" s="8">
        <f t="shared" si="3"/>
        <v>200602</v>
      </c>
      <c r="G44" s="8" t="str">
        <f t="shared" ca="1" si="4"/>
        <v/>
      </c>
      <c r="H44" s="8">
        <f t="shared" ca="1" si="5"/>
        <v>2</v>
      </c>
    </row>
    <row r="45" spans="1:8" x14ac:dyDescent="0.25">
      <c r="A45" s="9">
        <f t="shared" si="6"/>
        <v>34732</v>
      </c>
      <c r="B45" s="10" t="str">
        <f t="shared" ca="1" si="0"/>
        <v/>
      </c>
      <c r="C45" s="10">
        <f t="shared" ca="1" si="1"/>
        <v>0.4</v>
      </c>
      <c r="D45" s="9">
        <f t="shared" si="7"/>
        <v>38750</v>
      </c>
      <c r="E45" s="8">
        <f t="shared" si="2"/>
        <v>199502</v>
      </c>
      <c r="F45" s="8">
        <f t="shared" si="3"/>
        <v>200602</v>
      </c>
      <c r="G45" s="8" t="str">
        <f t="shared" ca="1" si="4"/>
        <v/>
      </c>
      <c r="H45" s="8">
        <f t="shared" ca="1" si="5"/>
        <v>2</v>
      </c>
    </row>
    <row r="46" spans="1:8" x14ac:dyDescent="0.25">
      <c r="A46" s="9">
        <f t="shared" si="6"/>
        <v>34733</v>
      </c>
      <c r="B46" s="10" t="str">
        <f t="shared" ca="1" si="0"/>
        <v/>
      </c>
      <c r="C46" s="10">
        <f t="shared" ca="1" si="1"/>
        <v>3.5</v>
      </c>
      <c r="D46" s="9">
        <f t="shared" si="7"/>
        <v>38751</v>
      </c>
      <c r="E46" s="8">
        <f t="shared" si="2"/>
        <v>199502</v>
      </c>
      <c r="F46" s="8">
        <f t="shared" si="3"/>
        <v>200602</v>
      </c>
      <c r="G46" s="8" t="str">
        <f t="shared" ca="1" si="4"/>
        <v/>
      </c>
      <c r="H46" s="8">
        <f t="shared" ca="1" si="5"/>
        <v>2</v>
      </c>
    </row>
    <row r="47" spans="1:8" x14ac:dyDescent="0.25">
      <c r="A47" s="9">
        <f t="shared" si="6"/>
        <v>34734</v>
      </c>
      <c r="B47" s="10" t="str">
        <f t="shared" ca="1" si="0"/>
        <v/>
      </c>
      <c r="C47" s="10">
        <f t="shared" ca="1" si="1"/>
        <v>1.2</v>
      </c>
      <c r="D47" s="9">
        <f t="shared" si="7"/>
        <v>38752</v>
      </c>
      <c r="E47" s="8">
        <f t="shared" si="2"/>
        <v>199502</v>
      </c>
      <c r="F47" s="8">
        <f t="shared" si="3"/>
        <v>200602</v>
      </c>
      <c r="G47" s="8" t="str">
        <f t="shared" ca="1" si="4"/>
        <v/>
      </c>
      <c r="H47" s="8">
        <f t="shared" ca="1" si="5"/>
        <v>2</v>
      </c>
    </row>
    <row r="48" spans="1:8" x14ac:dyDescent="0.25">
      <c r="A48" s="9">
        <f t="shared" si="6"/>
        <v>34735</v>
      </c>
      <c r="B48" s="10" t="str">
        <f t="shared" ca="1" si="0"/>
        <v/>
      </c>
      <c r="C48" s="10">
        <f t="shared" ca="1" si="1"/>
        <v>-0.6</v>
      </c>
      <c r="D48" s="9">
        <f t="shared" si="7"/>
        <v>38753</v>
      </c>
      <c r="E48" s="8">
        <f t="shared" si="2"/>
        <v>199502</v>
      </c>
      <c r="F48" s="8">
        <f t="shared" si="3"/>
        <v>200602</v>
      </c>
      <c r="G48" s="8" t="str">
        <f t="shared" ca="1" si="4"/>
        <v/>
      </c>
      <c r="H48" s="8">
        <f t="shared" ca="1" si="5"/>
        <v>2</v>
      </c>
    </row>
    <row r="49" spans="1:8" x14ac:dyDescent="0.25">
      <c r="A49" s="9">
        <f t="shared" si="6"/>
        <v>34736</v>
      </c>
      <c r="B49" s="10" t="str">
        <f t="shared" ca="1" si="0"/>
        <v/>
      </c>
      <c r="C49" s="10">
        <f t="shared" ca="1" si="1"/>
        <v>-1.2</v>
      </c>
      <c r="D49" s="9">
        <f t="shared" si="7"/>
        <v>38754</v>
      </c>
      <c r="E49" s="8">
        <f t="shared" si="2"/>
        <v>199502</v>
      </c>
      <c r="F49" s="8">
        <f t="shared" si="3"/>
        <v>200602</v>
      </c>
      <c r="G49" s="8" t="str">
        <f t="shared" ca="1" si="4"/>
        <v/>
      </c>
      <c r="H49" s="8">
        <f t="shared" ca="1" si="5"/>
        <v>2</v>
      </c>
    </row>
    <row r="50" spans="1:8" x14ac:dyDescent="0.25">
      <c r="A50" s="9">
        <f t="shared" si="6"/>
        <v>34737</v>
      </c>
      <c r="B50" s="10" t="str">
        <f t="shared" ca="1" si="0"/>
        <v/>
      </c>
      <c r="C50" s="10">
        <f t="shared" ca="1" si="1"/>
        <v>6.2</v>
      </c>
      <c r="D50" s="9">
        <f t="shared" si="7"/>
        <v>38755</v>
      </c>
      <c r="E50" s="8">
        <f t="shared" si="2"/>
        <v>199502</v>
      </c>
      <c r="F50" s="8">
        <f t="shared" si="3"/>
        <v>200602</v>
      </c>
      <c r="G50" s="8" t="str">
        <f t="shared" ca="1" si="4"/>
        <v/>
      </c>
      <c r="H50" s="8">
        <f t="shared" ca="1" si="5"/>
        <v>2</v>
      </c>
    </row>
    <row r="51" spans="1:8" x14ac:dyDescent="0.25">
      <c r="A51" s="9">
        <f t="shared" si="6"/>
        <v>34738</v>
      </c>
      <c r="B51" s="10" t="str">
        <f t="shared" ca="1" si="0"/>
        <v/>
      </c>
      <c r="C51" s="10">
        <f t="shared" ca="1" si="1"/>
        <v>5.3</v>
      </c>
      <c r="D51" s="9">
        <f t="shared" si="7"/>
        <v>38756</v>
      </c>
      <c r="E51" s="8">
        <f t="shared" si="2"/>
        <v>199502</v>
      </c>
      <c r="F51" s="8">
        <f t="shared" si="3"/>
        <v>200602</v>
      </c>
      <c r="G51" s="8" t="str">
        <f t="shared" ca="1" si="4"/>
        <v/>
      </c>
      <c r="H51" s="8">
        <f t="shared" ca="1" si="5"/>
        <v>2</v>
      </c>
    </row>
    <row r="52" spans="1:8" x14ac:dyDescent="0.25">
      <c r="A52" s="9">
        <f t="shared" si="6"/>
        <v>34739</v>
      </c>
      <c r="B52" s="10" t="str">
        <f t="shared" ca="1" si="0"/>
        <v/>
      </c>
      <c r="C52" s="10">
        <f t="shared" ca="1" si="1"/>
        <v>1.1000000000000001</v>
      </c>
      <c r="D52" s="9">
        <f t="shared" si="7"/>
        <v>38757</v>
      </c>
      <c r="E52" s="8">
        <f t="shared" si="2"/>
        <v>199502</v>
      </c>
      <c r="F52" s="8">
        <f t="shared" si="3"/>
        <v>200602</v>
      </c>
      <c r="G52" s="8" t="str">
        <f t="shared" ca="1" si="4"/>
        <v/>
      </c>
      <c r="H52" s="8">
        <f t="shared" ca="1" si="5"/>
        <v>2</v>
      </c>
    </row>
    <row r="53" spans="1:8" x14ac:dyDescent="0.25">
      <c r="A53" s="9">
        <f t="shared" si="6"/>
        <v>34740</v>
      </c>
      <c r="B53" s="10" t="str">
        <f t="shared" ca="1" si="0"/>
        <v/>
      </c>
      <c r="C53" s="10">
        <f t="shared" ca="1" si="1"/>
        <v>1.8</v>
      </c>
      <c r="D53" s="9">
        <f t="shared" si="7"/>
        <v>38758</v>
      </c>
      <c r="E53" s="8">
        <f t="shared" si="2"/>
        <v>199502</v>
      </c>
      <c r="F53" s="8">
        <f t="shared" si="3"/>
        <v>200602</v>
      </c>
      <c r="G53" s="8" t="str">
        <f t="shared" ca="1" si="4"/>
        <v/>
      </c>
      <c r="H53" s="8">
        <f t="shared" ca="1" si="5"/>
        <v>2</v>
      </c>
    </row>
    <row r="54" spans="1:8" x14ac:dyDescent="0.25">
      <c r="A54" s="9">
        <f t="shared" si="6"/>
        <v>34741</v>
      </c>
      <c r="B54" s="10" t="str">
        <f t="shared" ca="1" si="0"/>
        <v/>
      </c>
      <c r="C54" s="10">
        <f t="shared" ca="1" si="1"/>
        <v>1.6</v>
      </c>
      <c r="D54" s="9">
        <f t="shared" si="7"/>
        <v>38759</v>
      </c>
      <c r="E54" s="8">
        <f t="shared" si="2"/>
        <v>199502</v>
      </c>
      <c r="F54" s="8">
        <f t="shared" si="3"/>
        <v>200602</v>
      </c>
      <c r="G54" s="8" t="str">
        <f t="shared" ca="1" si="4"/>
        <v/>
      </c>
      <c r="H54" s="8">
        <f t="shared" ca="1" si="5"/>
        <v>2</v>
      </c>
    </row>
    <row r="55" spans="1:8" x14ac:dyDescent="0.25">
      <c r="A55" s="9">
        <f t="shared" si="6"/>
        <v>34742</v>
      </c>
      <c r="B55" s="10" t="str">
        <f t="shared" ca="1" si="0"/>
        <v/>
      </c>
      <c r="C55" s="10">
        <f t="shared" ca="1" si="1"/>
        <v>1</v>
      </c>
      <c r="D55" s="9">
        <f t="shared" si="7"/>
        <v>38760</v>
      </c>
      <c r="E55" s="8">
        <f t="shared" si="2"/>
        <v>199502</v>
      </c>
      <c r="F55" s="8">
        <f t="shared" si="3"/>
        <v>200602</v>
      </c>
      <c r="G55" s="8" t="str">
        <f t="shared" ca="1" si="4"/>
        <v/>
      </c>
      <c r="H55" s="8">
        <f t="shared" ca="1" si="5"/>
        <v>2</v>
      </c>
    </row>
    <row r="56" spans="1:8" x14ac:dyDescent="0.25">
      <c r="A56" s="9">
        <f t="shared" si="6"/>
        <v>34743</v>
      </c>
      <c r="B56" s="10" t="str">
        <f t="shared" ca="1" si="0"/>
        <v/>
      </c>
      <c r="C56" s="10">
        <f t="shared" ca="1" si="1"/>
        <v>3.7</v>
      </c>
      <c r="D56" s="9">
        <f t="shared" si="7"/>
        <v>38761</v>
      </c>
      <c r="E56" s="8">
        <f t="shared" si="2"/>
        <v>199502</v>
      </c>
      <c r="F56" s="8">
        <f t="shared" si="3"/>
        <v>200602</v>
      </c>
      <c r="G56" s="8" t="str">
        <f t="shared" ca="1" si="4"/>
        <v/>
      </c>
      <c r="H56" s="8">
        <f t="shared" ca="1" si="5"/>
        <v>2</v>
      </c>
    </row>
    <row r="57" spans="1:8" x14ac:dyDescent="0.25">
      <c r="A57" s="9">
        <f t="shared" si="6"/>
        <v>34744</v>
      </c>
      <c r="B57" s="10" t="str">
        <f t="shared" ca="1" si="0"/>
        <v/>
      </c>
      <c r="C57" s="10">
        <f t="shared" ca="1" si="1"/>
        <v>1.9</v>
      </c>
      <c r="D57" s="9">
        <f t="shared" si="7"/>
        <v>38762</v>
      </c>
      <c r="E57" s="8">
        <f t="shared" si="2"/>
        <v>199502</v>
      </c>
      <c r="F57" s="8">
        <f t="shared" si="3"/>
        <v>200602</v>
      </c>
      <c r="G57" s="8" t="str">
        <f t="shared" ca="1" si="4"/>
        <v/>
      </c>
      <c r="H57" s="8">
        <f t="shared" ca="1" si="5"/>
        <v>2</v>
      </c>
    </row>
    <row r="58" spans="1:8" x14ac:dyDescent="0.25">
      <c r="A58" s="9">
        <f t="shared" si="6"/>
        <v>34745</v>
      </c>
      <c r="B58" s="10" t="str">
        <f t="shared" ca="1" si="0"/>
        <v/>
      </c>
      <c r="C58" s="10">
        <f t="shared" ca="1" si="1"/>
        <v>4.5</v>
      </c>
      <c r="D58" s="9">
        <f t="shared" si="7"/>
        <v>38763</v>
      </c>
      <c r="E58" s="8">
        <f t="shared" si="2"/>
        <v>199502</v>
      </c>
      <c r="F58" s="8">
        <f t="shared" si="3"/>
        <v>200602</v>
      </c>
      <c r="G58" s="8" t="str">
        <f t="shared" ca="1" si="4"/>
        <v/>
      </c>
      <c r="H58" s="8">
        <f t="shared" ca="1" si="5"/>
        <v>2</v>
      </c>
    </row>
    <row r="59" spans="1:8" x14ac:dyDescent="0.25">
      <c r="A59" s="9">
        <f t="shared" si="6"/>
        <v>34746</v>
      </c>
      <c r="B59" s="10" t="str">
        <f t="shared" ca="1" si="0"/>
        <v/>
      </c>
      <c r="C59" s="10">
        <f t="shared" ca="1" si="1"/>
        <v>4.9000000000000004</v>
      </c>
      <c r="D59" s="9">
        <f t="shared" si="7"/>
        <v>38764</v>
      </c>
      <c r="E59" s="8">
        <f t="shared" si="2"/>
        <v>199502</v>
      </c>
      <c r="F59" s="8">
        <f t="shared" si="3"/>
        <v>200602</v>
      </c>
      <c r="G59" s="8" t="str">
        <f t="shared" ca="1" si="4"/>
        <v/>
      </c>
      <c r="H59" s="8">
        <f t="shared" ca="1" si="5"/>
        <v>2</v>
      </c>
    </row>
    <row r="60" spans="1:8" x14ac:dyDescent="0.25">
      <c r="A60" s="9">
        <f t="shared" si="6"/>
        <v>34747</v>
      </c>
      <c r="B60" s="10" t="str">
        <f t="shared" ca="1" si="0"/>
        <v/>
      </c>
      <c r="C60" s="10">
        <f t="shared" ca="1" si="1"/>
        <v>6.3</v>
      </c>
      <c r="D60" s="9">
        <f t="shared" si="7"/>
        <v>38765</v>
      </c>
      <c r="E60" s="8">
        <f t="shared" si="2"/>
        <v>199502</v>
      </c>
      <c r="F60" s="8">
        <f t="shared" si="3"/>
        <v>200602</v>
      </c>
      <c r="G60" s="8" t="str">
        <f t="shared" ca="1" si="4"/>
        <v/>
      </c>
      <c r="H60" s="8">
        <f t="shared" ca="1" si="5"/>
        <v>2</v>
      </c>
    </row>
    <row r="61" spans="1:8" x14ac:dyDescent="0.25">
      <c r="A61" s="9">
        <f t="shared" si="6"/>
        <v>34748</v>
      </c>
      <c r="B61" s="10" t="str">
        <f t="shared" ca="1" si="0"/>
        <v/>
      </c>
      <c r="C61" s="10">
        <f t="shared" ca="1" si="1"/>
        <v>6.3</v>
      </c>
      <c r="D61" s="9">
        <f t="shared" si="7"/>
        <v>38766</v>
      </c>
      <c r="E61" s="8">
        <f t="shared" si="2"/>
        <v>199502</v>
      </c>
      <c r="F61" s="8">
        <f t="shared" si="3"/>
        <v>200602</v>
      </c>
      <c r="G61" s="8" t="str">
        <f t="shared" ca="1" si="4"/>
        <v/>
      </c>
      <c r="H61" s="8">
        <f t="shared" ca="1" si="5"/>
        <v>2</v>
      </c>
    </row>
    <row r="62" spans="1:8" x14ac:dyDescent="0.25">
      <c r="A62" s="9">
        <f t="shared" si="6"/>
        <v>34749</v>
      </c>
      <c r="B62" s="10" t="str">
        <f t="shared" ca="1" si="0"/>
        <v/>
      </c>
      <c r="C62" s="10">
        <f t="shared" ca="1" si="1"/>
        <v>4.0999999999999996</v>
      </c>
      <c r="D62" s="9">
        <f t="shared" si="7"/>
        <v>38767</v>
      </c>
      <c r="E62" s="8">
        <f t="shared" si="2"/>
        <v>199502</v>
      </c>
      <c r="F62" s="8">
        <f t="shared" si="3"/>
        <v>200602</v>
      </c>
      <c r="G62" s="8" t="str">
        <f t="shared" ca="1" si="4"/>
        <v/>
      </c>
      <c r="H62" s="8">
        <f t="shared" ca="1" si="5"/>
        <v>2</v>
      </c>
    </row>
    <row r="63" spans="1:8" x14ac:dyDescent="0.25">
      <c r="A63" s="9">
        <f t="shared" si="6"/>
        <v>34750</v>
      </c>
      <c r="B63" s="10" t="str">
        <f t="shared" ca="1" si="0"/>
        <v/>
      </c>
      <c r="C63" s="10">
        <f t="shared" ca="1" si="1"/>
        <v>1</v>
      </c>
      <c r="D63" s="9">
        <f t="shared" si="7"/>
        <v>38768</v>
      </c>
      <c r="E63" s="8">
        <f t="shared" si="2"/>
        <v>199502</v>
      </c>
      <c r="F63" s="8">
        <f t="shared" si="3"/>
        <v>200602</v>
      </c>
      <c r="G63" s="8" t="str">
        <f t="shared" ca="1" si="4"/>
        <v/>
      </c>
      <c r="H63" s="8">
        <f t="shared" ca="1" si="5"/>
        <v>2</v>
      </c>
    </row>
    <row r="64" spans="1:8" x14ac:dyDescent="0.25">
      <c r="A64" s="9">
        <f t="shared" si="6"/>
        <v>34751</v>
      </c>
      <c r="B64" s="10" t="str">
        <f t="shared" ca="1" si="0"/>
        <v/>
      </c>
      <c r="C64" s="10">
        <f t="shared" ca="1" si="1"/>
        <v>2</v>
      </c>
      <c r="D64" s="9">
        <f t="shared" si="7"/>
        <v>38769</v>
      </c>
      <c r="E64" s="8">
        <f t="shared" si="2"/>
        <v>199502</v>
      </c>
      <c r="F64" s="8">
        <f t="shared" si="3"/>
        <v>200602</v>
      </c>
      <c r="G64" s="8" t="str">
        <f t="shared" ca="1" si="4"/>
        <v/>
      </c>
      <c r="H64" s="8">
        <f t="shared" ca="1" si="5"/>
        <v>2</v>
      </c>
    </row>
    <row r="65" spans="1:8" x14ac:dyDescent="0.25">
      <c r="A65" s="9">
        <f t="shared" si="6"/>
        <v>34752</v>
      </c>
      <c r="B65" s="10" t="str">
        <f t="shared" ca="1" si="0"/>
        <v/>
      </c>
      <c r="C65" s="10">
        <f t="shared" ca="1" si="1"/>
        <v>2</v>
      </c>
      <c r="D65" s="9">
        <f t="shared" si="7"/>
        <v>38770</v>
      </c>
      <c r="E65" s="8">
        <f t="shared" si="2"/>
        <v>199502</v>
      </c>
      <c r="F65" s="8">
        <f t="shared" si="3"/>
        <v>200602</v>
      </c>
      <c r="G65" s="8" t="str">
        <f t="shared" ca="1" si="4"/>
        <v/>
      </c>
      <c r="H65" s="8">
        <f t="shared" ca="1" si="5"/>
        <v>2</v>
      </c>
    </row>
    <row r="66" spans="1:8" x14ac:dyDescent="0.25">
      <c r="A66" s="9">
        <f t="shared" si="6"/>
        <v>34753</v>
      </c>
      <c r="B66" s="10" t="str">
        <f t="shared" ca="1" si="0"/>
        <v/>
      </c>
      <c r="C66" s="10">
        <f t="shared" ca="1" si="1"/>
        <v>1</v>
      </c>
      <c r="D66" s="9">
        <f t="shared" si="7"/>
        <v>38771</v>
      </c>
      <c r="E66" s="8">
        <f t="shared" si="2"/>
        <v>199502</v>
      </c>
      <c r="F66" s="8">
        <f t="shared" si="3"/>
        <v>200602</v>
      </c>
      <c r="G66" s="8" t="str">
        <f t="shared" ca="1" si="4"/>
        <v/>
      </c>
      <c r="H66" s="8">
        <f t="shared" ca="1" si="5"/>
        <v>2</v>
      </c>
    </row>
    <row r="67" spans="1:8" x14ac:dyDescent="0.25">
      <c r="A67" s="9">
        <f t="shared" si="6"/>
        <v>34754</v>
      </c>
      <c r="B67" s="10" t="str">
        <f t="shared" ca="1" si="0"/>
        <v/>
      </c>
      <c r="C67" s="10">
        <f t="shared" ca="1" si="1"/>
        <v>1.5</v>
      </c>
      <c r="D67" s="9">
        <f t="shared" si="7"/>
        <v>38772</v>
      </c>
      <c r="E67" s="8">
        <f t="shared" si="2"/>
        <v>199502</v>
      </c>
      <c r="F67" s="8">
        <f t="shared" si="3"/>
        <v>200602</v>
      </c>
      <c r="G67" s="8" t="str">
        <f t="shared" ca="1" si="4"/>
        <v/>
      </c>
      <c r="H67" s="8">
        <f t="shared" ca="1" si="5"/>
        <v>2</v>
      </c>
    </row>
    <row r="68" spans="1:8" x14ac:dyDescent="0.25">
      <c r="A68" s="9">
        <f t="shared" si="6"/>
        <v>34755</v>
      </c>
      <c r="B68" s="10" t="str">
        <f t="shared" ca="1" si="0"/>
        <v/>
      </c>
      <c r="C68" s="10">
        <f t="shared" ca="1" si="1"/>
        <v>-0.1</v>
      </c>
      <c r="D68" s="9">
        <f t="shared" si="7"/>
        <v>38773</v>
      </c>
      <c r="E68" s="8">
        <f t="shared" si="2"/>
        <v>199502</v>
      </c>
      <c r="F68" s="8">
        <f t="shared" si="3"/>
        <v>200602</v>
      </c>
      <c r="G68" s="8" t="str">
        <f t="shared" ca="1" si="4"/>
        <v/>
      </c>
      <c r="H68" s="8">
        <f t="shared" ca="1" si="5"/>
        <v>2</v>
      </c>
    </row>
    <row r="69" spans="1:8" x14ac:dyDescent="0.25">
      <c r="A69" s="9">
        <f t="shared" si="6"/>
        <v>34756</v>
      </c>
      <c r="B69" s="10" t="str">
        <f t="shared" ca="1" si="0"/>
        <v/>
      </c>
      <c r="C69" s="10">
        <f t="shared" ca="1" si="1"/>
        <v>2.2999999999999998</v>
      </c>
      <c r="D69" s="9">
        <f t="shared" si="7"/>
        <v>38774</v>
      </c>
      <c r="E69" s="8">
        <f t="shared" si="2"/>
        <v>199502</v>
      </c>
      <c r="F69" s="8">
        <f t="shared" si="3"/>
        <v>200602</v>
      </c>
      <c r="G69" s="8" t="str">
        <f t="shared" ca="1" si="4"/>
        <v/>
      </c>
      <c r="H69" s="8">
        <f t="shared" ca="1" si="5"/>
        <v>2</v>
      </c>
    </row>
    <row r="70" spans="1:8" x14ac:dyDescent="0.25">
      <c r="A70" s="9">
        <f t="shared" si="6"/>
        <v>34757</v>
      </c>
      <c r="B70" s="10" t="str">
        <f t="shared" ca="1" si="0"/>
        <v/>
      </c>
      <c r="C70" s="10">
        <f t="shared" ca="1" si="1"/>
        <v>-1.8</v>
      </c>
      <c r="D70" s="9">
        <f t="shared" si="7"/>
        <v>38775</v>
      </c>
      <c r="E70" s="8">
        <f t="shared" si="2"/>
        <v>199502</v>
      </c>
      <c r="F70" s="8">
        <f t="shared" si="3"/>
        <v>200602</v>
      </c>
      <c r="G70" s="8" t="str">
        <f t="shared" ca="1" si="4"/>
        <v/>
      </c>
      <c r="H70" s="8">
        <f t="shared" ca="1" si="5"/>
        <v>2</v>
      </c>
    </row>
    <row r="71" spans="1:8" x14ac:dyDescent="0.25">
      <c r="A71" s="9">
        <f t="shared" si="6"/>
        <v>34758</v>
      </c>
      <c r="B71" s="10" t="str">
        <f t="shared" ca="1" si="0"/>
        <v/>
      </c>
      <c r="C71" s="10">
        <f t="shared" ca="1" si="1"/>
        <v>1.7</v>
      </c>
      <c r="D71" s="9">
        <f t="shared" si="7"/>
        <v>38776</v>
      </c>
      <c r="E71" s="8">
        <f t="shared" si="2"/>
        <v>199502</v>
      </c>
      <c r="F71" s="8">
        <f t="shared" si="3"/>
        <v>200602</v>
      </c>
      <c r="G71" s="8" t="str">
        <f t="shared" ca="1" si="4"/>
        <v/>
      </c>
      <c r="H71" s="8">
        <f t="shared" ca="1" si="5"/>
        <v>2</v>
      </c>
    </row>
    <row r="72" spans="1:8" x14ac:dyDescent="0.25">
      <c r="A72" s="9">
        <f t="shared" si="6"/>
        <v>34759</v>
      </c>
      <c r="B72" s="10" t="str">
        <f t="shared" ca="1" si="0"/>
        <v/>
      </c>
      <c r="C72" s="10">
        <f t="shared" ca="1" si="1"/>
        <v>0.9</v>
      </c>
      <c r="D72" s="9">
        <f t="shared" si="7"/>
        <v>38777</v>
      </c>
      <c r="E72" s="8">
        <f t="shared" si="2"/>
        <v>199503</v>
      </c>
      <c r="F72" s="8">
        <f t="shared" si="3"/>
        <v>200603</v>
      </c>
      <c r="G72" s="8" t="str">
        <f t="shared" ca="1" si="4"/>
        <v/>
      </c>
      <c r="H72" s="8">
        <f t="shared" ca="1" si="5"/>
        <v>3</v>
      </c>
    </row>
    <row r="73" spans="1:8" x14ac:dyDescent="0.25">
      <c r="A73" s="9">
        <f t="shared" si="6"/>
        <v>34760</v>
      </c>
      <c r="B73" s="10" t="str">
        <f t="shared" ca="1" si="0"/>
        <v/>
      </c>
      <c r="C73" s="10">
        <f t="shared" ca="1" si="1"/>
        <v>0</v>
      </c>
      <c r="D73" s="9">
        <f t="shared" si="7"/>
        <v>38778</v>
      </c>
      <c r="E73" s="8">
        <f t="shared" si="2"/>
        <v>199503</v>
      </c>
      <c r="F73" s="8">
        <f t="shared" si="3"/>
        <v>200603</v>
      </c>
      <c r="G73" s="8" t="str">
        <f t="shared" ca="1" si="4"/>
        <v/>
      </c>
      <c r="H73" s="8">
        <f t="shared" ca="1" si="5"/>
        <v>3</v>
      </c>
    </row>
    <row r="74" spans="1:8" x14ac:dyDescent="0.25">
      <c r="A74" s="9">
        <f t="shared" si="6"/>
        <v>34761</v>
      </c>
      <c r="B74" s="10" t="str">
        <f t="shared" ca="1" si="0"/>
        <v/>
      </c>
      <c r="C74" s="10">
        <f t="shared" ca="1" si="1"/>
        <v>1.6</v>
      </c>
      <c r="D74" s="9">
        <f t="shared" si="7"/>
        <v>38779</v>
      </c>
      <c r="E74" s="8">
        <f t="shared" si="2"/>
        <v>199503</v>
      </c>
      <c r="F74" s="8">
        <f t="shared" si="3"/>
        <v>200603</v>
      </c>
      <c r="G74" s="8" t="str">
        <f t="shared" ca="1" si="4"/>
        <v/>
      </c>
      <c r="H74" s="8">
        <f t="shared" ca="1" si="5"/>
        <v>3</v>
      </c>
    </row>
    <row r="75" spans="1:8" x14ac:dyDescent="0.25">
      <c r="A75" s="9">
        <f t="shared" si="6"/>
        <v>34762</v>
      </c>
      <c r="B75" s="10" t="str">
        <f t="shared" ca="1" si="0"/>
        <v/>
      </c>
      <c r="C75" s="10">
        <f t="shared" ca="1" si="1"/>
        <v>2.2000000000000002</v>
      </c>
      <c r="D75" s="9">
        <f t="shared" si="7"/>
        <v>38780</v>
      </c>
      <c r="E75" s="8">
        <f t="shared" si="2"/>
        <v>199503</v>
      </c>
      <c r="F75" s="8">
        <f t="shared" si="3"/>
        <v>200603</v>
      </c>
      <c r="G75" s="8" t="str">
        <f t="shared" ca="1" si="4"/>
        <v/>
      </c>
      <c r="H75" s="8">
        <f t="shared" ca="1" si="5"/>
        <v>3</v>
      </c>
    </row>
    <row r="76" spans="1:8" x14ac:dyDescent="0.25">
      <c r="A76" s="9">
        <f t="shared" si="6"/>
        <v>34763</v>
      </c>
      <c r="B76" s="10" t="str">
        <f t="shared" ca="1" si="0"/>
        <v/>
      </c>
      <c r="C76" s="10">
        <f t="shared" ca="1" si="1"/>
        <v>1.2</v>
      </c>
      <c r="D76" s="9">
        <f t="shared" si="7"/>
        <v>38781</v>
      </c>
      <c r="E76" s="8">
        <f t="shared" si="2"/>
        <v>199503</v>
      </c>
      <c r="F76" s="8">
        <f t="shared" si="3"/>
        <v>200603</v>
      </c>
      <c r="G76" s="8" t="str">
        <f t="shared" ca="1" si="4"/>
        <v/>
      </c>
      <c r="H76" s="8">
        <f t="shared" ca="1" si="5"/>
        <v>3</v>
      </c>
    </row>
    <row r="77" spans="1:8" x14ac:dyDescent="0.25">
      <c r="A77" s="9">
        <f t="shared" si="6"/>
        <v>34764</v>
      </c>
      <c r="B77" s="10" t="str">
        <f t="shared" ref="B77:B140" ca="1" si="8">IF(ISNUMBER(VLOOKUP($A77,INDIRECT(B$1&amp;"!"&amp;B$6&amp;":"&amp;B$7),CODE(B$7)-_MS1,FALSE)),VLOOKUP($A77,INDIRECT(B$1&amp;"!"&amp;B$6&amp;":"&amp;B$7),CODE(B$7)-_MS1,FALSE),Empty)</f>
        <v/>
      </c>
      <c r="C77" s="10">
        <f t="shared" ref="C77:C140" ca="1" si="9">IF(ISNUMBER(VLOOKUP($D77,INDIRECT(C$1&amp;"!"&amp;C$6&amp;":"&amp;C$7),CODE(C$7)-_MS2,FALSE)),VLOOKUP($D77,INDIRECT(C$1&amp;"!"&amp;C$6&amp;":"&amp;C$7),CODE(C$7)-_MS2,FALSE),Empty)</f>
        <v>3.1</v>
      </c>
      <c r="D77" s="9">
        <f t="shared" si="7"/>
        <v>38782</v>
      </c>
      <c r="E77" s="8">
        <f t="shared" si="2"/>
        <v>199503</v>
      </c>
      <c r="F77" s="8">
        <f t="shared" si="3"/>
        <v>200603</v>
      </c>
      <c r="G77" s="8" t="str">
        <f t="shared" ca="1" si="4"/>
        <v/>
      </c>
      <c r="H77" s="8">
        <f t="shared" ca="1" si="5"/>
        <v>3</v>
      </c>
    </row>
    <row r="78" spans="1:8" x14ac:dyDescent="0.25">
      <c r="A78" s="9">
        <f t="shared" si="6"/>
        <v>34765</v>
      </c>
      <c r="B78" s="10" t="str">
        <f t="shared" ca="1" si="8"/>
        <v/>
      </c>
      <c r="C78" s="10">
        <f t="shared" ca="1" si="9"/>
        <v>1.6</v>
      </c>
      <c r="D78" s="9">
        <f t="shared" si="7"/>
        <v>38783</v>
      </c>
      <c r="E78" s="8">
        <f t="shared" ref="E78:E141" si="10">YEAR(A78)*100+MONTH(A78)</f>
        <v>199503</v>
      </c>
      <c r="F78" s="8">
        <f t="shared" ref="F78:F141" si="11">YEAR(D78)*100+MONTH(D78)</f>
        <v>200603</v>
      </c>
      <c r="G78" s="8" t="str">
        <f t="shared" ref="G78:G141" ca="1" si="12">IF(ISNUMBER(B78),MONTH(A78),"")</f>
        <v/>
      </c>
      <c r="H78" s="8">
        <f t="shared" ref="H78:H141" ca="1" si="13">IF(ISNUMBER(C78),MONTH(D78),"")</f>
        <v>3</v>
      </c>
    </row>
    <row r="79" spans="1:8" x14ac:dyDescent="0.25">
      <c r="A79" s="9">
        <f t="shared" ref="A79:A142" si="14">IF(ISNUMBER(A78),IF(A78&lt;$B$9,A78+1,""),"")</f>
        <v>34766</v>
      </c>
      <c r="B79" s="10" t="str">
        <f t="shared" ca="1" si="8"/>
        <v/>
      </c>
      <c r="C79" s="10">
        <f t="shared" ca="1" si="9"/>
        <v>3.3</v>
      </c>
      <c r="D79" s="9">
        <f t="shared" ref="D79:D142" si="15">IF(ISNUMBER(D78),IF(D78&lt;$C$9,D78+1,""),"")</f>
        <v>38784</v>
      </c>
      <c r="E79" s="8">
        <f t="shared" si="10"/>
        <v>199503</v>
      </c>
      <c r="F79" s="8">
        <f t="shared" si="11"/>
        <v>200603</v>
      </c>
      <c r="G79" s="8" t="str">
        <f t="shared" ca="1" si="12"/>
        <v/>
      </c>
      <c r="H79" s="8">
        <f t="shared" ca="1" si="13"/>
        <v>3</v>
      </c>
    </row>
    <row r="80" spans="1:8" x14ac:dyDescent="0.25">
      <c r="A80" s="9">
        <f t="shared" si="14"/>
        <v>34767</v>
      </c>
      <c r="B80" s="10" t="str">
        <f t="shared" ca="1" si="8"/>
        <v/>
      </c>
      <c r="C80" s="10">
        <f t="shared" ca="1" si="9"/>
        <v>0.9</v>
      </c>
      <c r="D80" s="9">
        <f t="shared" si="15"/>
        <v>38785</v>
      </c>
      <c r="E80" s="8">
        <f t="shared" si="10"/>
        <v>199503</v>
      </c>
      <c r="F80" s="8">
        <f t="shared" si="11"/>
        <v>200603</v>
      </c>
      <c r="G80" s="8" t="str">
        <f t="shared" ca="1" si="12"/>
        <v/>
      </c>
      <c r="H80" s="8">
        <f t="shared" ca="1" si="13"/>
        <v>3</v>
      </c>
    </row>
    <row r="81" spans="1:8" x14ac:dyDescent="0.25">
      <c r="A81" s="9">
        <f t="shared" si="14"/>
        <v>34768</v>
      </c>
      <c r="B81" s="10" t="str">
        <f t="shared" ca="1" si="8"/>
        <v/>
      </c>
      <c r="C81" s="10">
        <f t="shared" ca="1" si="9"/>
        <v>-0.4</v>
      </c>
      <c r="D81" s="9">
        <f t="shared" si="15"/>
        <v>38786</v>
      </c>
      <c r="E81" s="8">
        <f t="shared" si="10"/>
        <v>199503</v>
      </c>
      <c r="F81" s="8">
        <f t="shared" si="11"/>
        <v>200603</v>
      </c>
      <c r="G81" s="8" t="str">
        <f t="shared" ca="1" si="12"/>
        <v/>
      </c>
      <c r="H81" s="8">
        <f t="shared" ca="1" si="13"/>
        <v>3</v>
      </c>
    </row>
    <row r="82" spans="1:8" x14ac:dyDescent="0.25">
      <c r="A82" s="9">
        <f t="shared" si="14"/>
        <v>34769</v>
      </c>
      <c r="B82" s="10" t="str">
        <f t="shared" ca="1" si="8"/>
        <v/>
      </c>
      <c r="C82" s="10">
        <f t="shared" ca="1" si="9"/>
        <v>-1.6</v>
      </c>
      <c r="D82" s="9">
        <f t="shared" si="15"/>
        <v>38787</v>
      </c>
      <c r="E82" s="8">
        <f t="shared" si="10"/>
        <v>199503</v>
      </c>
      <c r="F82" s="8">
        <f t="shared" si="11"/>
        <v>200603</v>
      </c>
      <c r="G82" s="8" t="str">
        <f t="shared" ca="1" si="12"/>
        <v/>
      </c>
      <c r="H82" s="8">
        <f t="shared" ca="1" si="13"/>
        <v>3</v>
      </c>
    </row>
    <row r="83" spans="1:8" x14ac:dyDescent="0.25">
      <c r="A83" s="9">
        <f t="shared" si="14"/>
        <v>34770</v>
      </c>
      <c r="B83" s="10" t="str">
        <f t="shared" ca="1" si="8"/>
        <v/>
      </c>
      <c r="C83" s="10">
        <f t="shared" ca="1" si="9"/>
        <v>-1.9</v>
      </c>
      <c r="D83" s="9">
        <f t="shared" si="15"/>
        <v>38788</v>
      </c>
      <c r="E83" s="8">
        <f t="shared" si="10"/>
        <v>199503</v>
      </c>
      <c r="F83" s="8">
        <f t="shared" si="11"/>
        <v>200603</v>
      </c>
      <c r="G83" s="8" t="str">
        <f t="shared" ca="1" si="12"/>
        <v/>
      </c>
      <c r="H83" s="8">
        <f t="shared" ca="1" si="13"/>
        <v>3</v>
      </c>
    </row>
    <row r="84" spans="1:8" x14ac:dyDescent="0.25">
      <c r="A84" s="9">
        <f t="shared" si="14"/>
        <v>34771</v>
      </c>
      <c r="B84" s="10" t="str">
        <f t="shared" ca="1" si="8"/>
        <v/>
      </c>
      <c r="C84" s="10">
        <f t="shared" ca="1" si="9"/>
        <v>-0.5</v>
      </c>
      <c r="D84" s="9">
        <f t="shared" si="15"/>
        <v>38789</v>
      </c>
      <c r="E84" s="8">
        <f t="shared" si="10"/>
        <v>199503</v>
      </c>
      <c r="F84" s="8">
        <f t="shared" si="11"/>
        <v>200603</v>
      </c>
      <c r="G84" s="8" t="str">
        <f t="shared" ca="1" si="12"/>
        <v/>
      </c>
      <c r="H84" s="8">
        <f t="shared" ca="1" si="13"/>
        <v>3</v>
      </c>
    </row>
    <row r="85" spans="1:8" x14ac:dyDescent="0.25">
      <c r="A85" s="9">
        <f t="shared" si="14"/>
        <v>34772</v>
      </c>
      <c r="B85" s="10" t="str">
        <f t="shared" ca="1" si="8"/>
        <v/>
      </c>
      <c r="C85" s="10">
        <f t="shared" ca="1" si="9"/>
        <v>-1.1000000000000001</v>
      </c>
      <c r="D85" s="9">
        <f t="shared" si="15"/>
        <v>38790</v>
      </c>
      <c r="E85" s="8">
        <f t="shared" si="10"/>
        <v>199503</v>
      </c>
      <c r="F85" s="8">
        <f t="shared" si="11"/>
        <v>200603</v>
      </c>
      <c r="G85" s="8" t="str">
        <f t="shared" ca="1" si="12"/>
        <v/>
      </c>
      <c r="H85" s="8">
        <f t="shared" ca="1" si="13"/>
        <v>3</v>
      </c>
    </row>
    <row r="86" spans="1:8" x14ac:dyDescent="0.25">
      <c r="A86" s="9">
        <f t="shared" si="14"/>
        <v>34773</v>
      </c>
      <c r="B86" s="10" t="str">
        <f t="shared" ca="1" si="8"/>
        <v/>
      </c>
      <c r="C86" s="10">
        <f t="shared" ca="1" si="9"/>
        <v>2.2000000000000002</v>
      </c>
      <c r="D86" s="9">
        <f t="shared" si="15"/>
        <v>38791</v>
      </c>
      <c r="E86" s="8">
        <f t="shared" si="10"/>
        <v>199503</v>
      </c>
      <c r="F86" s="8">
        <f t="shared" si="11"/>
        <v>200603</v>
      </c>
      <c r="G86" s="8" t="str">
        <f t="shared" ca="1" si="12"/>
        <v/>
      </c>
      <c r="H86" s="8">
        <f t="shared" ca="1" si="13"/>
        <v>3</v>
      </c>
    </row>
    <row r="87" spans="1:8" x14ac:dyDescent="0.25">
      <c r="A87" s="9">
        <f t="shared" si="14"/>
        <v>34774</v>
      </c>
      <c r="B87" s="10" t="str">
        <f t="shared" ca="1" si="8"/>
        <v/>
      </c>
      <c r="C87" s="10">
        <f t="shared" ca="1" si="9"/>
        <v>1.7</v>
      </c>
      <c r="D87" s="9">
        <f t="shared" si="15"/>
        <v>38792</v>
      </c>
      <c r="E87" s="8">
        <f t="shared" si="10"/>
        <v>199503</v>
      </c>
      <c r="F87" s="8">
        <f t="shared" si="11"/>
        <v>200603</v>
      </c>
      <c r="G87" s="8" t="str">
        <f t="shared" ca="1" si="12"/>
        <v/>
      </c>
      <c r="H87" s="8">
        <f t="shared" ca="1" si="13"/>
        <v>3</v>
      </c>
    </row>
    <row r="88" spans="1:8" x14ac:dyDescent="0.25">
      <c r="A88" s="9">
        <f t="shared" si="14"/>
        <v>34775</v>
      </c>
      <c r="B88" s="10" t="str">
        <f t="shared" ca="1" si="8"/>
        <v/>
      </c>
      <c r="C88" s="10">
        <f t="shared" ca="1" si="9"/>
        <v>1.1000000000000001</v>
      </c>
      <c r="D88" s="9">
        <f t="shared" si="15"/>
        <v>38793</v>
      </c>
      <c r="E88" s="8">
        <f t="shared" si="10"/>
        <v>199503</v>
      </c>
      <c r="F88" s="8">
        <f t="shared" si="11"/>
        <v>200603</v>
      </c>
      <c r="G88" s="8" t="str">
        <f t="shared" ca="1" si="12"/>
        <v/>
      </c>
      <c r="H88" s="8">
        <f t="shared" ca="1" si="13"/>
        <v>3</v>
      </c>
    </row>
    <row r="89" spans="1:8" x14ac:dyDescent="0.25">
      <c r="A89" s="9">
        <f t="shared" si="14"/>
        <v>34776</v>
      </c>
      <c r="B89" s="10" t="str">
        <f t="shared" ca="1" si="8"/>
        <v/>
      </c>
      <c r="C89" s="10">
        <f t="shared" ca="1" si="9"/>
        <v>0.3</v>
      </c>
      <c r="D89" s="9">
        <f t="shared" si="15"/>
        <v>38794</v>
      </c>
      <c r="E89" s="8">
        <f t="shared" si="10"/>
        <v>199503</v>
      </c>
      <c r="F89" s="8">
        <f t="shared" si="11"/>
        <v>200603</v>
      </c>
      <c r="G89" s="8" t="str">
        <f t="shared" ca="1" si="12"/>
        <v/>
      </c>
      <c r="H89" s="8">
        <f t="shared" ca="1" si="13"/>
        <v>3</v>
      </c>
    </row>
    <row r="90" spans="1:8" x14ac:dyDescent="0.25">
      <c r="A90" s="9">
        <f t="shared" si="14"/>
        <v>34777</v>
      </c>
      <c r="B90" s="10" t="str">
        <f t="shared" ca="1" si="8"/>
        <v/>
      </c>
      <c r="C90" s="10">
        <f t="shared" ca="1" si="9"/>
        <v>1.8</v>
      </c>
      <c r="D90" s="9">
        <f t="shared" si="15"/>
        <v>38795</v>
      </c>
      <c r="E90" s="8">
        <f t="shared" si="10"/>
        <v>199503</v>
      </c>
      <c r="F90" s="8">
        <f t="shared" si="11"/>
        <v>200603</v>
      </c>
      <c r="G90" s="8" t="str">
        <f t="shared" ca="1" si="12"/>
        <v/>
      </c>
      <c r="H90" s="8">
        <f t="shared" ca="1" si="13"/>
        <v>3</v>
      </c>
    </row>
    <row r="91" spans="1:8" x14ac:dyDescent="0.25">
      <c r="A91" s="9">
        <f t="shared" si="14"/>
        <v>34778</v>
      </c>
      <c r="B91" s="10" t="str">
        <f t="shared" ca="1" si="8"/>
        <v/>
      </c>
      <c r="C91" s="10">
        <f t="shared" ca="1" si="9"/>
        <v>3.7</v>
      </c>
      <c r="D91" s="9">
        <f t="shared" si="15"/>
        <v>38796</v>
      </c>
      <c r="E91" s="8">
        <f t="shared" si="10"/>
        <v>199503</v>
      </c>
      <c r="F91" s="8">
        <f t="shared" si="11"/>
        <v>200603</v>
      </c>
      <c r="G91" s="8" t="str">
        <f t="shared" ca="1" si="12"/>
        <v/>
      </c>
      <c r="H91" s="8">
        <f t="shared" ca="1" si="13"/>
        <v>3</v>
      </c>
    </row>
    <row r="92" spans="1:8" x14ac:dyDescent="0.25">
      <c r="A92" s="9">
        <f t="shared" si="14"/>
        <v>34779</v>
      </c>
      <c r="B92" s="10" t="str">
        <f t="shared" ca="1" si="8"/>
        <v/>
      </c>
      <c r="C92" s="10">
        <f t="shared" ca="1" si="9"/>
        <v>2.2999999999999998</v>
      </c>
      <c r="D92" s="9">
        <f t="shared" si="15"/>
        <v>38797</v>
      </c>
      <c r="E92" s="8">
        <f t="shared" si="10"/>
        <v>199503</v>
      </c>
      <c r="F92" s="8">
        <f t="shared" si="11"/>
        <v>200603</v>
      </c>
      <c r="G92" s="8" t="str">
        <f t="shared" ca="1" si="12"/>
        <v/>
      </c>
      <c r="H92" s="8">
        <f t="shared" ca="1" si="13"/>
        <v>3</v>
      </c>
    </row>
    <row r="93" spans="1:8" x14ac:dyDescent="0.25">
      <c r="A93" s="9">
        <f t="shared" si="14"/>
        <v>34780</v>
      </c>
      <c r="B93" s="10" t="str">
        <f t="shared" ca="1" si="8"/>
        <v/>
      </c>
      <c r="C93" s="10">
        <f t="shared" ca="1" si="9"/>
        <v>4.0999999999999996</v>
      </c>
      <c r="D93" s="9">
        <f t="shared" si="15"/>
        <v>38798</v>
      </c>
      <c r="E93" s="8">
        <f t="shared" si="10"/>
        <v>199503</v>
      </c>
      <c r="F93" s="8">
        <f t="shared" si="11"/>
        <v>200603</v>
      </c>
      <c r="G93" s="8" t="str">
        <f t="shared" ca="1" si="12"/>
        <v/>
      </c>
      <c r="H93" s="8">
        <f t="shared" ca="1" si="13"/>
        <v>3</v>
      </c>
    </row>
    <row r="94" spans="1:8" x14ac:dyDescent="0.25">
      <c r="A94" s="9">
        <f t="shared" si="14"/>
        <v>34781</v>
      </c>
      <c r="B94" s="10" t="str">
        <f t="shared" ca="1" si="8"/>
        <v/>
      </c>
      <c r="C94" s="10">
        <f t="shared" ca="1" si="9"/>
        <v>4</v>
      </c>
      <c r="D94" s="9">
        <f t="shared" si="15"/>
        <v>38799</v>
      </c>
      <c r="E94" s="8">
        <f t="shared" si="10"/>
        <v>199503</v>
      </c>
      <c r="F94" s="8">
        <f t="shared" si="11"/>
        <v>200603</v>
      </c>
      <c r="G94" s="8" t="str">
        <f t="shared" ca="1" si="12"/>
        <v/>
      </c>
      <c r="H94" s="8">
        <f t="shared" ca="1" si="13"/>
        <v>3</v>
      </c>
    </row>
    <row r="95" spans="1:8" x14ac:dyDescent="0.25">
      <c r="A95" s="9">
        <f t="shared" si="14"/>
        <v>34782</v>
      </c>
      <c r="B95" s="10" t="str">
        <f t="shared" ca="1" si="8"/>
        <v/>
      </c>
      <c r="C95" s="10">
        <f t="shared" ca="1" si="9"/>
        <v>9</v>
      </c>
      <c r="D95" s="9">
        <f t="shared" si="15"/>
        <v>38800</v>
      </c>
      <c r="E95" s="8">
        <f t="shared" si="10"/>
        <v>199503</v>
      </c>
      <c r="F95" s="8">
        <f t="shared" si="11"/>
        <v>200603</v>
      </c>
      <c r="G95" s="8" t="str">
        <f t="shared" ca="1" si="12"/>
        <v/>
      </c>
      <c r="H95" s="8">
        <f t="shared" ca="1" si="13"/>
        <v>3</v>
      </c>
    </row>
    <row r="96" spans="1:8" x14ac:dyDescent="0.25">
      <c r="A96" s="9">
        <f t="shared" si="14"/>
        <v>34783</v>
      </c>
      <c r="B96" s="10" t="str">
        <f t="shared" ca="1" si="8"/>
        <v/>
      </c>
      <c r="C96" s="10">
        <f t="shared" ca="1" si="9"/>
        <v>2</v>
      </c>
      <c r="D96" s="9">
        <f t="shared" si="15"/>
        <v>38801</v>
      </c>
      <c r="E96" s="8">
        <f t="shared" si="10"/>
        <v>199503</v>
      </c>
      <c r="F96" s="8">
        <f t="shared" si="11"/>
        <v>200603</v>
      </c>
      <c r="G96" s="8" t="str">
        <f t="shared" ca="1" si="12"/>
        <v/>
      </c>
      <c r="H96" s="8">
        <f t="shared" ca="1" si="13"/>
        <v>3</v>
      </c>
    </row>
    <row r="97" spans="1:8" x14ac:dyDescent="0.25">
      <c r="A97" s="9">
        <f t="shared" si="14"/>
        <v>34784</v>
      </c>
      <c r="B97" s="10" t="str">
        <f t="shared" ca="1" si="8"/>
        <v/>
      </c>
      <c r="C97" s="10">
        <f t="shared" ca="1" si="9"/>
        <v>8.9</v>
      </c>
      <c r="D97" s="9">
        <f t="shared" si="15"/>
        <v>38802</v>
      </c>
      <c r="E97" s="8">
        <f t="shared" si="10"/>
        <v>199503</v>
      </c>
      <c r="F97" s="8">
        <f t="shared" si="11"/>
        <v>200603</v>
      </c>
      <c r="G97" s="8" t="str">
        <f t="shared" ca="1" si="12"/>
        <v/>
      </c>
      <c r="H97" s="8">
        <f t="shared" ca="1" si="13"/>
        <v>3</v>
      </c>
    </row>
    <row r="98" spans="1:8" x14ac:dyDescent="0.25">
      <c r="A98" s="9">
        <f t="shared" si="14"/>
        <v>34785</v>
      </c>
      <c r="B98" s="10" t="str">
        <f t="shared" ca="1" si="8"/>
        <v/>
      </c>
      <c r="C98" s="10">
        <f t="shared" ca="1" si="9"/>
        <v>17.2</v>
      </c>
      <c r="D98" s="9">
        <f t="shared" si="15"/>
        <v>38803</v>
      </c>
      <c r="E98" s="8">
        <f t="shared" si="10"/>
        <v>199503</v>
      </c>
      <c r="F98" s="8">
        <f t="shared" si="11"/>
        <v>200603</v>
      </c>
      <c r="G98" s="8" t="str">
        <f t="shared" ca="1" si="12"/>
        <v/>
      </c>
      <c r="H98" s="8">
        <f t="shared" ca="1" si="13"/>
        <v>3</v>
      </c>
    </row>
    <row r="99" spans="1:8" x14ac:dyDescent="0.25">
      <c r="A99" s="9">
        <f t="shared" si="14"/>
        <v>34786</v>
      </c>
      <c r="B99" s="10" t="str">
        <f t="shared" ca="1" si="8"/>
        <v/>
      </c>
      <c r="C99" s="10">
        <f t="shared" ca="1" si="9"/>
        <v>11.8</v>
      </c>
      <c r="D99" s="9">
        <f t="shared" si="15"/>
        <v>38804</v>
      </c>
      <c r="E99" s="8">
        <f t="shared" si="10"/>
        <v>199503</v>
      </c>
      <c r="F99" s="8">
        <f t="shared" si="11"/>
        <v>200603</v>
      </c>
      <c r="G99" s="8" t="str">
        <f t="shared" ca="1" si="12"/>
        <v/>
      </c>
      <c r="H99" s="8">
        <f t="shared" ca="1" si="13"/>
        <v>3</v>
      </c>
    </row>
    <row r="100" spans="1:8" x14ac:dyDescent="0.25">
      <c r="A100" s="9">
        <f t="shared" si="14"/>
        <v>34787</v>
      </c>
      <c r="B100" s="10" t="str">
        <f t="shared" ca="1" si="8"/>
        <v/>
      </c>
      <c r="C100" s="10">
        <f t="shared" ca="1" si="9"/>
        <v>6.7</v>
      </c>
      <c r="D100" s="9">
        <f t="shared" si="15"/>
        <v>38805</v>
      </c>
      <c r="E100" s="8">
        <f t="shared" si="10"/>
        <v>199503</v>
      </c>
      <c r="F100" s="8">
        <f t="shared" si="11"/>
        <v>200603</v>
      </c>
      <c r="G100" s="8" t="str">
        <f t="shared" ca="1" si="12"/>
        <v/>
      </c>
      <c r="H100" s="8">
        <f t="shared" ca="1" si="13"/>
        <v>3</v>
      </c>
    </row>
    <row r="101" spans="1:8" x14ac:dyDescent="0.25">
      <c r="A101" s="9">
        <f t="shared" si="14"/>
        <v>34788</v>
      </c>
      <c r="B101" s="10" t="str">
        <f t="shared" ca="1" si="8"/>
        <v/>
      </c>
      <c r="C101" s="10">
        <f t="shared" ca="1" si="9"/>
        <v>7.7</v>
      </c>
      <c r="D101" s="9">
        <f t="shared" si="15"/>
        <v>38806</v>
      </c>
      <c r="E101" s="8">
        <f t="shared" si="10"/>
        <v>199503</v>
      </c>
      <c r="F101" s="8">
        <f t="shared" si="11"/>
        <v>200603</v>
      </c>
      <c r="G101" s="8" t="str">
        <f t="shared" ca="1" si="12"/>
        <v/>
      </c>
      <c r="H101" s="8">
        <f t="shared" ca="1" si="13"/>
        <v>3</v>
      </c>
    </row>
    <row r="102" spans="1:8" x14ac:dyDescent="0.25">
      <c r="A102" s="9">
        <f t="shared" si="14"/>
        <v>34789</v>
      </c>
      <c r="B102" s="10" t="str">
        <f t="shared" ca="1" si="8"/>
        <v/>
      </c>
      <c r="C102" s="10">
        <f t="shared" ca="1" si="9"/>
        <v>10.3</v>
      </c>
      <c r="D102" s="9">
        <f t="shared" si="15"/>
        <v>38807</v>
      </c>
      <c r="E102" s="8">
        <f t="shared" si="10"/>
        <v>199503</v>
      </c>
      <c r="F102" s="8">
        <f t="shared" si="11"/>
        <v>200603</v>
      </c>
      <c r="G102" s="8" t="str">
        <f t="shared" ca="1" si="12"/>
        <v/>
      </c>
      <c r="H102" s="8">
        <f t="shared" ca="1" si="13"/>
        <v>3</v>
      </c>
    </row>
    <row r="103" spans="1:8" x14ac:dyDescent="0.25">
      <c r="A103" s="9">
        <f t="shared" si="14"/>
        <v>34790</v>
      </c>
      <c r="B103" s="10" t="str">
        <f t="shared" ca="1" si="8"/>
        <v/>
      </c>
      <c r="C103" s="10">
        <f t="shared" ca="1" si="9"/>
        <v>10.6</v>
      </c>
      <c r="D103" s="9">
        <f t="shared" si="15"/>
        <v>38808</v>
      </c>
      <c r="E103" s="8">
        <f t="shared" si="10"/>
        <v>199504</v>
      </c>
      <c r="F103" s="8">
        <f t="shared" si="11"/>
        <v>200604</v>
      </c>
      <c r="G103" s="8" t="str">
        <f t="shared" ca="1" si="12"/>
        <v/>
      </c>
      <c r="H103" s="8">
        <f t="shared" ca="1" si="13"/>
        <v>4</v>
      </c>
    </row>
    <row r="104" spans="1:8" x14ac:dyDescent="0.25">
      <c r="A104" s="9">
        <f t="shared" si="14"/>
        <v>34791</v>
      </c>
      <c r="B104" s="10" t="str">
        <f t="shared" ca="1" si="8"/>
        <v/>
      </c>
      <c r="C104" s="10">
        <f t="shared" ca="1" si="9"/>
        <v>8.8000000000000007</v>
      </c>
      <c r="D104" s="9">
        <f t="shared" si="15"/>
        <v>38809</v>
      </c>
      <c r="E104" s="8">
        <f t="shared" si="10"/>
        <v>199504</v>
      </c>
      <c r="F104" s="8">
        <f t="shared" si="11"/>
        <v>200604</v>
      </c>
      <c r="G104" s="8" t="str">
        <f t="shared" ca="1" si="12"/>
        <v/>
      </c>
      <c r="H104" s="8">
        <f t="shared" ca="1" si="13"/>
        <v>4</v>
      </c>
    </row>
    <row r="105" spans="1:8" x14ac:dyDescent="0.25">
      <c r="A105" s="9">
        <f t="shared" si="14"/>
        <v>34792</v>
      </c>
      <c r="B105" s="10" t="str">
        <f t="shared" ca="1" si="8"/>
        <v/>
      </c>
      <c r="C105" s="10">
        <f t="shared" ca="1" si="9"/>
        <v>8.6</v>
      </c>
      <c r="D105" s="9">
        <f t="shared" si="15"/>
        <v>38810</v>
      </c>
      <c r="E105" s="8">
        <f t="shared" si="10"/>
        <v>199504</v>
      </c>
      <c r="F105" s="8">
        <f t="shared" si="11"/>
        <v>200604</v>
      </c>
      <c r="G105" s="8" t="str">
        <f t="shared" ca="1" si="12"/>
        <v/>
      </c>
      <c r="H105" s="8">
        <f t="shared" ca="1" si="13"/>
        <v>4</v>
      </c>
    </row>
    <row r="106" spans="1:8" x14ac:dyDescent="0.25">
      <c r="A106" s="9">
        <f t="shared" si="14"/>
        <v>34793</v>
      </c>
      <c r="B106" s="10" t="str">
        <f t="shared" ca="1" si="8"/>
        <v/>
      </c>
      <c r="C106" s="10">
        <f t="shared" ca="1" si="9"/>
        <v>4</v>
      </c>
      <c r="D106" s="9">
        <f t="shared" si="15"/>
        <v>38811</v>
      </c>
      <c r="E106" s="8">
        <f t="shared" si="10"/>
        <v>199504</v>
      </c>
      <c r="F106" s="8">
        <f t="shared" si="11"/>
        <v>200604</v>
      </c>
      <c r="G106" s="8" t="str">
        <f t="shared" ca="1" si="12"/>
        <v/>
      </c>
      <c r="H106" s="8">
        <f t="shared" ca="1" si="13"/>
        <v>4</v>
      </c>
    </row>
    <row r="107" spans="1:8" x14ac:dyDescent="0.25">
      <c r="A107" s="9">
        <f t="shared" si="14"/>
        <v>34794</v>
      </c>
      <c r="B107" s="10" t="str">
        <f t="shared" ca="1" si="8"/>
        <v/>
      </c>
      <c r="C107" s="10">
        <f t="shared" ca="1" si="9"/>
        <v>4.5999999999999996</v>
      </c>
      <c r="D107" s="9">
        <f t="shared" si="15"/>
        <v>38812</v>
      </c>
      <c r="E107" s="8">
        <f t="shared" si="10"/>
        <v>199504</v>
      </c>
      <c r="F107" s="8">
        <f t="shared" si="11"/>
        <v>200604</v>
      </c>
      <c r="G107" s="8" t="str">
        <f t="shared" ca="1" si="12"/>
        <v/>
      </c>
      <c r="H107" s="8">
        <f t="shared" ca="1" si="13"/>
        <v>4</v>
      </c>
    </row>
    <row r="108" spans="1:8" x14ac:dyDescent="0.25">
      <c r="A108" s="9">
        <f t="shared" si="14"/>
        <v>34795</v>
      </c>
      <c r="B108" s="10" t="str">
        <f t="shared" ca="1" si="8"/>
        <v/>
      </c>
      <c r="C108" s="10">
        <f t="shared" ca="1" si="9"/>
        <v>9.6999999999999993</v>
      </c>
      <c r="D108" s="9">
        <f t="shared" si="15"/>
        <v>38813</v>
      </c>
      <c r="E108" s="8">
        <f t="shared" si="10"/>
        <v>199504</v>
      </c>
      <c r="F108" s="8">
        <f t="shared" si="11"/>
        <v>200604</v>
      </c>
      <c r="G108" s="8" t="str">
        <f t="shared" ca="1" si="12"/>
        <v/>
      </c>
      <c r="H108" s="8">
        <f t="shared" ca="1" si="13"/>
        <v>4</v>
      </c>
    </row>
    <row r="109" spans="1:8" x14ac:dyDescent="0.25">
      <c r="A109" s="9">
        <f t="shared" si="14"/>
        <v>34796</v>
      </c>
      <c r="B109" s="10" t="str">
        <f t="shared" ca="1" si="8"/>
        <v/>
      </c>
      <c r="C109" s="10">
        <f t="shared" ca="1" si="9"/>
        <v>10.1</v>
      </c>
      <c r="D109" s="9">
        <f t="shared" si="15"/>
        <v>38814</v>
      </c>
      <c r="E109" s="8">
        <f t="shared" si="10"/>
        <v>199504</v>
      </c>
      <c r="F109" s="8">
        <f t="shared" si="11"/>
        <v>200604</v>
      </c>
      <c r="G109" s="8" t="str">
        <f t="shared" ca="1" si="12"/>
        <v/>
      </c>
      <c r="H109" s="8">
        <f t="shared" ca="1" si="13"/>
        <v>4</v>
      </c>
    </row>
    <row r="110" spans="1:8" x14ac:dyDescent="0.25">
      <c r="A110" s="9">
        <f t="shared" si="14"/>
        <v>34797</v>
      </c>
      <c r="B110" s="10" t="str">
        <f t="shared" ca="1" si="8"/>
        <v/>
      </c>
      <c r="C110" s="10">
        <f t="shared" ca="1" si="9"/>
        <v>11.8</v>
      </c>
      <c r="D110" s="9">
        <f t="shared" si="15"/>
        <v>38815</v>
      </c>
      <c r="E110" s="8">
        <f t="shared" si="10"/>
        <v>199504</v>
      </c>
      <c r="F110" s="8">
        <f t="shared" si="11"/>
        <v>200604</v>
      </c>
      <c r="G110" s="8" t="str">
        <f t="shared" ca="1" si="12"/>
        <v/>
      </c>
      <c r="H110" s="8">
        <f t="shared" ca="1" si="13"/>
        <v>4</v>
      </c>
    </row>
    <row r="111" spans="1:8" x14ac:dyDescent="0.25">
      <c r="A111" s="9">
        <f t="shared" si="14"/>
        <v>34798</v>
      </c>
      <c r="B111" s="10" t="str">
        <f t="shared" ca="1" si="8"/>
        <v/>
      </c>
      <c r="C111" s="10">
        <f t="shared" ca="1" si="9"/>
        <v>7.7</v>
      </c>
      <c r="D111" s="9">
        <f t="shared" si="15"/>
        <v>38816</v>
      </c>
      <c r="E111" s="8">
        <f t="shared" si="10"/>
        <v>199504</v>
      </c>
      <c r="F111" s="8">
        <f t="shared" si="11"/>
        <v>200604</v>
      </c>
      <c r="G111" s="8" t="str">
        <f t="shared" ca="1" si="12"/>
        <v/>
      </c>
      <c r="H111" s="8">
        <f t="shared" ca="1" si="13"/>
        <v>4</v>
      </c>
    </row>
    <row r="112" spans="1:8" x14ac:dyDescent="0.25">
      <c r="A112" s="9">
        <f t="shared" si="14"/>
        <v>34799</v>
      </c>
      <c r="B112" s="10" t="str">
        <f t="shared" ca="1" si="8"/>
        <v/>
      </c>
      <c r="C112" s="10">
        <f t="shared" ca="1" si="9"/>
        <v>6</v>
      </c>
      <c r="D112" s="9">
        <f t="shared" si="15"/>
        <v>38817</v>
      </c>
      <c r="E112" s="8">
        <f t="shared" si="10"/>
        <v>199504</v>
      </c>
      <c r="F112" s="8">
        <f t="shared" si="11"/>
        <v>200604</v>
      </c>
      <c r="G112" s="8" t="str">
        <f t="shared" ca="1" si="12"/>
        <v/>
      </c>
      <c r="H112" s="8">
        <f t="shared" ca="1" si="13"/>
        <v>4</v>
      </c>
    </row>
    <row r="113" spans="1:8" x14ac:dyDescent="0.25">
      <c r="A113" s="9">
        <f t="shared" si="14"/>
        <v>34800</v>
      </c>
      <c r="B113" s="10" t="str">
        <f t="shared" ca="1" si="8"/>
        <v/>
      </c>
      <c r="C113" s="10">
        <f t="shared" ca="1" si="9"/>
        <v>4.5</v>
      </c>
      <c r="D113" s="9">
        <f t="shared" si="15"/>
        <v>38818</v>
      </c>
      <c r="E113" s="8">
        <f t="shared" si="10"/>
        <v>199504</v>
      </c>
      <c r="F113" s="8">
        <f t="shared" si="11"/>
        <v>200604</v>
      </c>
      <c r="G113" s="8" t="str">
        <f t="shared" ca="1" si="12"/>
        <v/>
      </c>
      <c r="H113" s="8">
        <f t="shared" ca="1" si="13"/>
        <v>4</v>
      </c>
    </row>
    <row r="114" spans="1:8" x14ac:dyDescent="0.25">
      <c r="A114" s="9">
        <f t="shared" si="14"/>
        <v>34801</v>
      </c>
      <c r="B114" s="10" t="str">
        <f t="shared" ca="1" si="8"/>
        <v/>
      </c>
      <c r="C114" s="10">
        <f t="shared" ca="1" si="9"/>
        <v>8</v>
      </c>
      <c r="D114" s="9">
        <f t="shared" si="15"/>
        <v>38819</v>
      </c>
      <c r="E114" s="8">
        <f t="shared" si="10"/>
        <v>199504</v>
      </c>
      <c r="F114" s="8">
        <f t="shared" si="11"/>
        <v>200604</v>
      </c>
      <c r="G114" s="8" t="str">
        <f t="shared" ca="1" si="12"/>
        <v/>
      </c>
      <c r="H114" s="8">
        <f t="shared" ca="1" si="13"/>
        <v>4</v>
      </c>
    </row>
    <row r="115" spans="1:8" x14ac:dyDescent="0.25">
      <c r="A115" s="9">
        <f t="shared" si="14"/>
        <v>34802</v>
      </c>
      <c r="B115" s="10" t="str">
        <f t="shared" ca="1" si="8"/>
        <v/>
      </c>
      <c r="C115" s="10">
        <f t="shared" ca="1" si="9"/>
        <v>7.1</v>
      </c>
      <c r="D115" s="9">
        <f t="shared" si="15"/>
        <v>38820</v>
      </c>
      <c r="E115" s="8">
        <f t="shared" si="10"/>
        <v>199504</v>
      </c>
      <c r="F115" s="8">
        <f t="shared" si="11"/>
        <v>200604</v>
      </c>
      <c r="G115" s="8" t="str">
        <f t="shared" ca="1" si="12"/>
        <v/>
      </c>
      <c r="H115" s="8">
        <f t="shared" ca="1" si="13"/>
        <v>4</v>
      </c>
    </row>
    <row r="116" spans="1:8" x14ac:dyDescent="0.25">
      <c r="A116" s="9">
        <f t="shared" si="14"/>
        <v>34803</v>
      </c>
      <c r="B116" s="10" t="str">
        <f t="shared" ca="1" si="8"/>
        <v/>
      </c>
      <c r="C116" s="10">
        <f t="shared" ca="1" si="9"/>
        <v>7.9</v>
      </c>
      <c r="D116" s="9">
        <f t="shared" si="15"/>
        <v>38821</v>
      </c>
      <c r="E116" s="8">
        <f t="shared" si="10"/>
        <v>199504</v>
      </c>
      <c r="F116" s="8">
        <f t="shared" si="11"/>
        <v>200604</v>
      </c>
      <c r="G116" s="8" t="str">
        <f t="shared" ca="1" si="12"/>
        <v/>
      </c>
      <c r="H116" s="8">
        <f t="shared" ca="1" si="13"/>
        <v>4</v>
      </c>
    </row>
    <row r="117" spans="1:8" x14ac:dyDescent="0.25">
      <c r="A117" s="9">
        <f t="shared" si="14"/>
        <v>34804</v>
      </c>
      <c r="B117" s="10" t="str">
        <f t="shared" ca="1" si="8"/>
        <v/>
      </c>
      <c r="C117" s="10">
        <f t="shared" ca="1" si="9"/>
        <v>11</v>
      </c>
      <c r="D117" s="9">
        <f t="shared" si="15"/>
        <v>38822</v>
      </c>
      <c r="E117" s="8">
        <f t="shared" si="10"/>
        <v>199504</v>
      </c>
      <c r="F117" s="8">
        <f t="shared" si="11"/>
        <v>200604</v>
      </c>
      <c r="G117" s="8" t="str">
        <f t="shared" ca="1" si="12"/>
        <v/>
      </c>
      <c r="H117" s="8">
        <f t="shared" ca="1" si="13"/>
        <v>4</v>
      </c>
    </row>
    <row r="118" spans="1:8" x14ac:dyDescent="0.25">
      <c r="A118" s="9">
        <f t="shared" si="14"/>
        <v>34805</v>
      </c>
      <c r="B118" s="10" t="str">
        <f t="shared" ca="1" si="8"/>
        <v/>
      </c>
      <c r="C118" s="10">
        <f t="shared" ca="1" si="9"/>
        <v>9</v>
      </c>
      <c r="D118" s="9">
        <f t="shared" si="15"/>
        <v>38823</v>
      </c>
      <c r="E118" s="8">
        <f t="shared" si="10"/>
        <v>199504</v>
      </c>
      <c r="F118" s="8">
        <f t="shared" si="11"/>
        <v>200604</v>
      </c>
      <c r="G118" s="8" t="str">
        <f t="shared" ca="1" si="12"/>
        <v/>
      </c>
      <c r="H118" s="8">
        <f t="shared" ca="1" si="13"/>
        <v>4</v>
      </c>
    </row>
    <row r="119" spans="1:8" x14ac:dyDescent="0.25">
      <c r="A119" s="9">
        <f t="shared" si="14"/>
        <v>34806</v>
      </c>
      <c r="B119" s="10" t="str">
        <f t="shared" ca="1" si="8"/>
        <v/>
      </c>
      <c r="C119" s="10">
        <f t="shared" ca="1" si="9"/>
        <v>10.199999999999999</v>
      </c>
      <c r="D119" s="9">
        <f t="shared" si="15"/>
        <v>38824</v>
      </c>
      <c r="E119" s="8">
        <f t="shared" si="10"/>
        <v>199504</v>
      </c>
      <c r="F119" s="8">
        <f t="shared" si="11"/>
        <v>200604</v>
      </c>
      <c r="G119" s="8" t="str">
        <f t="shared" ca="1" si="12"/>
        <v/>
      </c>
      <c r="H119" s="8">
        <f t="shared" ca="1" si="13"/>
        <v>4</v>
      </c>
    </row>
    <row r="120" spans="1:8" x14ac:dyDescent="0.25">
      <c r="A120" s="9">
        <f t="shared" si="14"/>
        <v>34807</v>
      </c>
      <c r="B120" s="10" t="str">
        <f t="shared" ca="1" si="8"/>
        <v/>
      </c>
      <c r="C120" s="10">
        <f t="shared" ca="1" si="9"/>
        <v>11.1</v>
      </c>
      <c r="D120" s="9">
        <f t="shared" si="15"/>
        <v>38825</v>
      </c>
      <c r="E120" s="8">
        <f t="shared" si="10"/>
        <v>199504</v>
      </c>
      <c r="F120" s="8">
        <f t="shared" si="11"/>
        <v>200604</v>
      </c>
      <c r="G120" s="8" t="str">
        <f t="shared" ca="1" si="12"/>
        <v/>
      </c>
      <c r="H120" s="8">
        <f t="shared" ca="1" si="13"/>
        <v>4</v>
      </c>
    </row>
    <row r="121" spans="1:8" x14ac:dyDescent="0.25">
      <c r="A121" s="9">
        <f t="shared" si="14"/>
        <v>34808</v>
      </c>
      <c r="B121" s="10" t="str">
        <f t="shared" ca="1" si="8"/>
        <v/>
      </c>
      <c r="C121" s="10">
        <f t="shared" ca="1" si="9"/>
        <v>10.1</v>
      </c>
      <c r="D121" s="9">
        <f t="shared" si="15"/>
        <v>38826</v>
      </c>
      <c r="E121" s="8">
        <f t="shared" si="10"/>
        <v>199504</v>
      </c>
      <c r="F121" s="8">
        <f t="shared" si="11"/>
        <v>200604</v>
      </c>
      <c r="G121" s="8" t="str">
        <f t="shared" ca="1" si="12"/>
        <v/>
      </c>
      <c r="H121" s="8">
        <f t="shared" ca="1" si="13"/>
        <v>4</v>
      </c>
    </row>
    <row r="122" spans="1:8" x14ac:dyDescent="0.25">
      <c r="A122" s="9">
        <f t="shared" si="14"/>
        <v>34809</v>
      </c>
      <c r="B122" s="10" t="str">
        <f t="shared" ca="1" si="8"/>
        <v/>
      </c>
      <c r="C122" s="10">
        <f t="shared" ca="1" si="9"/>
        <v>10.199999999999999</v>
      </c>
      <c r="D122" s="9">
        <f t="shared" si="15"/>
        <v>38827</v>
      </c>
      <c r="E122" s="8">
        <f t="shared" si="10"/>
        <v>199504</v>
      </c>
      <c r="F122" s="8">
        <f t="shared" si="11"/>
        <v>200604</v>
      </c>
      <c r="G122" s="8" t="str">
        <f t="shared" ca="1" si="12"/>
        <v/>
      </c>
      <c r="H122" s="8">
        <f t="shared" ca="1" si="13"/>
        <v>4</v>
      </c>
    </row>
    <row r="123" spans="1:8" x14ac:dyDescent="0.25">
      <c r="A123" s="9">
        <f t="shared" si="14"/>
        <v>34810</v>
      </c>
      <c r="B123" s="10" t="str">
        <f t="shared" ca="1" si="8"/>
        <v/>
      </c>
      <c r="C123" s="10">
        <f t="shared" ca="1" si="9"/>
        <v>15.8</v>
      </c>
      <c r="D123" s="9">
        <f t="shared" si="15"/>
        <v>38828</v>
      </c>
      <c r="E123" s="8">
        <f t="shared" si="10"/>
        <v>199504</v>
      </c>
      <c r="F123" s="8">
        <f t="shared" si="11"/>
        <v>200604</v>
      </c>
      <c r="G123" s="8" t="str">
        <f t="shared" ca="1" si="12"/>
        <v/>
      </c>
      <c r="H123" s="8">
        <f t="shared" ca="1" si="13"/>
        <v>4</v>
      </c>
    </row>
    <row r="124" spans="1:8" x14ac:dyDescent="0.25">
      <c r="A124" s="9">
        <f t="shared" si="14"/>
        <v>34811</v>
      </c>
      <c r="B124" s="10" t="str">
        <f t="shared" ca="1" si="8"/>
        <v/>
      </c>
      <c r="C124" s="10">
        <f t="shared" ca="1" si="9"/>
        <v>8.3000000000000007</v>
      </c>
      <c r="D124" s="9">
        <f t="shared" si="15"/>
        <v>38829</v>
      </c>
      <c r="E124" s="8">
        <f t="shared" si="10"/>
        <v>199504</v>
      </c>
      <c r="F124" s="8">
        <f t="shared" si="11"/>
        <v>200604</v>
      </c>
      <c r="G124" s="8" t="str">
        <f t="shared" ca="1" si="12"/>
        <v/>
      </c>
      <c r="H124" s="8">
        <f t="shared" ca="1" si="13"/>
        <v>4</v>
      </c>
    </row>
    <row r="125" spans="1:8" x14ac:dyDescent="0.25">
      <c r="A125" s="9">
        <f t="shared" si="14"/>
        <v>34812</v>
      </c>
      <c r="B125" s="10" t="str">
        <f t="shared" ca="1" si="8"/>
        <v/>
      </c>
      <c r="C125" s="10">
        <f t="shared" ca="1" si="9"/>
        <v>10.7</v>
      </c>
      <c r="D125" s="9">
        <f t="shared" si="15"/>
        <v>38830</v>
      </c>
      <c r="E125" s="8">
        <f t="shared" si="10"/>
        <v>199504</v>
      </c>
      <c r="F125" s="8">
        <f t="shared" si="11"/>
        <v>200604</v>
      </c>
      <c r="G125" s="8" t="str">
        <f t="shared" ca="1" si="12"/>
        <v/>
      </c>
      <c r="H125" s="8">
        <f t="shared" ca="1" si="13"/>
        <v>4</v>
      </c>
    </row>
    <row r="126" spans="1:8" x14ac:dyDescent="0.25">
      <c r="A126" s="9">
        <f t="shared" si="14"/>
        <v>34813</v>
      </c>
      <c r="B126" s="10" t="str">
        <f t="shared" ca="1" si="8"/>
        <v/>
      </c>
      <c r="C126" s="10">
        <f t="shared" ca="1" si="9"/>
        <v>10.9</v>
      </c>
      <c r="D126" s="9">
        <f t="shared" si="15"/>
        <v>38831</v>
      </c>
      <c r="E126" s="8">
        <f t="shared" si="10"/>
        <v>199504</v>
      </c>
      <c r="F126" s="8">
        <f t="shared" si="11"/>
        <v>200604</v>
      </c>
      <c r="G126" s="8" t="str">
        <f t="shared" ca="1" si="12"/>
        <v/>
      </c>
      <c r="H126" s="8">
        <f t="shared" ca="1" si="13"/>
        <v>4</v>
      </c>
    </row>
    <row r="127" spans="1:8" x14ac:dyDescent="0.25">
      <c r="A127" s="9">
        <f t="shared" si="14"/>
        <v>34814</v>
      </c>
      <c r="B127" s="10" t="str">
        <f t="shared" ca="1" si="8"/>
        <v/>
      </c>
      <c r="C127" s="10">
        <f t="shared" ca="1" si="9"/>
        <v>17.399999999999999</v>
      </c>
      <c r="D127" s="9">
        <f t="shared" si="15"/>
        <v>38832</v>
      </c>
      <c r="E127" s="8">
        <f t="shared" si="10"/>
        <v>199504</v>
      </c>
      <c r="F127" s="8">
        <f t="shared" si="11"/>
        <v>200604</v>
      </c>
      <c r="G127" s="8" t="str">
        <f t="shared" ca="1" si="12"/>
        <v/>
      </c>
      <c r="H127" s="8">
        <f t="shared" ca="1" si="13"/>
        <v>4</v>
      </c>
    </row>
    <row r="128" spans="1:8" x14ac:dyDescent="0.25">
      <c r="A128" s="9">
        <f t="shared" si="14"/>
        <v>34815</v>
      </c>
      <c r="B128" s="10" t="str">
        <f t="shared" ca="1" si="8"/>
        <v/>
      </c>
      <c r="C128" s="10">
        <f t="shared" ca="1" si="9"/>
        <v>11.6</v>
      </c>
      <c r="D128" s="9">
        <f t="shared" si="15"/>
        <v>38833</v>
      </c>
      <c r="E128" s="8">
        <f t="shared" si="10"/>
        <v>199504</v>
      </c>
      <c r="F128" s="8">
        <f t="shared" si="11"/>
        <v>200604</v>
      </c>
      <c r="G128" s="8" t="str">
        <f t="shared" ca="1" si="12"/>
        <v/>
      </c>
      <c r="H128" s="8">
        <f t="shared" ca="1" si="13"/>
        <v>4</v>
      </c>
    </row>
    <row r="129" spans="1:8" x14ac:dyDescent="0.25">
      <c r="A129" s="9">
        <f t="shared" si="14"/>
        <v>34816</v>
      </c>
      <c r="B129" s="10" t="str">
        <f t="shared" ca="1" si="8"/>
        <v/>
      </c>
      <c r="C129" s="10">
        <f t="shared" ca="1" si="9"/>
        <v>16.5</v>
      </c>
      <c r="D129" s="9">
        <f t="shared" si="15"/>
        <v>38834</v>
      </c>
      <c r="E129" s="8">
        <f t="shared" si="10"/>
        <v>199504</v>
      </c>
      <c r="F129" s="8">
        <f t="shared" si="11"/>
        <v>200604</v>
      </c>
      <c r="G129" s="8" t="str">
        <f t="shared" ca="1" si="12"/>
        <v/>
      </c>
      <c r="H129" s="8">
        <f t="shared" ca="1" si="13"/>
        <v>4</v>
      </c>
    </row>
    <row r="130" spans="1:8" x14ac:dyDescent="0.25">
      <c r="A130" s="9">
        <f t="shared" si="14"/>
        <v>34817</v>
      </c>
      <c r="B130" s="10" t="str">
        <f t="shared" ca="1" si="8"/>
        <v/>
      </c>
      <c r="C130" s="10">
        <f t="shared" ca="1" si="9"/>
        <v>14</v>
      </c>
      <c r="D130" s="9">
        <f t="shared" si="15"/>
        <v>38835</v>
      </c>
      <c r="E130" s="8">
        <f t="shared" si="10"/>
        <v>199504</v>
      </c>
      <c r="F130" s="8">
        <f t="shared" si="11"/>
        <v>200604</v>
      </c>
      <c r="G130" s="8" t="str">
        <f t="shared" ca="1" si="12"/>
        <v/>
      </c>
      <c r="H130" s="8">
        <f t="shared" ca="1" si="13"/>
        <v>4</v>
      </c>
    </row>
    <row r="131" spans="1:8" x14ac:dyDescent="0.25">
      <c r="A131" s="9">
        <f t="shared" si="14"/>
        <v>34818</v>
      </c>
      <c r="B131" s="10" t="str">
        <f t="shared" ca="1" si="8"/>
        <v/>
      </c>
      <c r="C131" s="10">
        <f t="shared" ca="1" si="9"/>
        <v>8.1</v>
      </c>
      <c r="D131" s="9">
        <f t="shared" si="15"/>
        <v>38836</v>
      </c>
      <c r="E131" s="8">
        <f t="shared" si="10"/>
        <v>199504</v>
      </c>
      <c r="F131" s="8">
        <f t="shared" si="11"/>
        <v>200604</v>
      </c>
      <c r="G131" s="8" t="str">
        <f t="shared" ca="1" si="12"/>
        <v/>
      </c>
      <c r="H131" s="8">
        <f t="shared" ca="1" si="13"/>
        <v>4</v>
      </c>
    </row>
    <row r="132" spans="1:8" x14ac:dyDescent="0.25">
      <c r="A132" s="9">
        <f t="shared" si="14"/>
        <v>34819</v>
      </c>
      <c r="B132" s="10" t="str">
        <f t="shared" ca="1" si="8"/>
        <v/>
      </c>
      <c r="C132" s="10">
        <f t="shared" ca="1" si="9"/>
        <v>7.2</v>
      </c>
      <c r="D132" s="9">
        <f t="shared" si="15"/>
        <v>38837</v>
      </c>
      <c r="E132" s="8">
        <f t="shared" si="10"/>
        <v>199504</v>
      </c>
      <c r="F132" s="8">
        <f t="shared" si="11"/>
        <v>200604</v>
      </c>
      <c r="G132" s="8" t="str">
        <f t="shared" ca="1" si="12"/>
        <v/>
      </c>
      <c r="H132" s="8">
        <f t="shared" ca="1" si="13"/>
        <v>4</v>
      </c>
    </row>
    <row r="133" spans="1:8" x14ac:dyDescent="0.25">
      <c r="A133" s="9">
        <f t="shared" si="14"/>
        <v>34820</v>
      </c>
      <c r="B133" s="10" t="str">
        <f t="shared" ca="1" si="8"/>
        <v/>
      </c>
      <c r="C133" s="10">
        <f t="shared" ca="1" si="9"/>
        <v>13.1</v>
      </c>
      <c r="D133" s="9">
        <f t="shared" si="15"/>
        <v>38838</v>
      </c>
      <c r="E133" s="8">
        <f t="shared" si="10"/>
        <v>199505</v>
      </c>
      <c r="F133" s="8">
        <f t="shared" si="11"/>
        <v>200605</v>
      </c>
      <c r="G133" s="8" t="str">
        <f t="shared" ca="1" si="12"/>
        <v/>
      </c>
      <c r="H133" s="8">
        <f t="shared" ca="1" si="13"/>
        <v>5</v>
      </c>
    </row>
    <row r="134" spans="1:8" x14ac:dyDescent="0.25">
      <c r="A134" s="9">
        <f t="shared" si="14"/>
        <v>34821</v>
      </c>
      <c r="B134" s="10" t="str">
        <f t="shared" ca="1" si="8"/>
        <v/>
      </c>
      <c r="C134" s="10">
        <f t="shared" ca="1" si="9"/>
        <v>15.2</v>
      </c>
      <c r="D134" s="9">
        <f t="shared" si="15"/>
        <v>38839</v>
      </c>
      <c r="E134" s="8">
        <f t="shared" si="10"/>
        <v>199505</v>
      </c>
      <c r="F134" s="8">
        <f t="shared" si="11"/>
        <v>200605</v>
      </c>
      <c r="G134" s="8" t="str">
        <f t="shared" ca="1" si="12"/>
        <v/>
      </c>
      <c r="H134" s="8">
        <f t="shared" ca="1" si="13"/>
        <v>5</v>
      </c>
    </row>
    <row r="135" spans="1:8" x14ac:dyDescent="0.25">
      <c r="A135" s="9">
        <f t="shared" si="14"/>
        <v>34822</v>
      </c>
      <c r="B135" s="10" t="str">
        <f t="shared" ca="1" si="8"/>
        <v/>
      </c>
      <c r="C135" s="10">
        <f t="shared" ca="1" si="9"/>
        <v>22.2</v>
      </c>
      <c r="D135" s="9">
        <f t="shared" si="15"/>
        <v>38840</v>
      </c>
      <c r="E135" s="8">
        <f t="shared" si="10"/>
        <v>199505</v>
      </c>
      <c r="F135" s="8">
        <f t="shared" si="11"/>
        <v>200605</v>
      </c>
      <c r="G135" s="8" t="str">
        <f t="shared" ca="1" si="12"/>
        <v/>
      </c>
      <c r="H135" s="8">
        <f t="shared" ca="1" si="13"/>
        <v>5</v>
      </c>
    </row>
    <row r="136" spans="1:8" x14ac:dyDescent="0.25">
      <c r="A136" s="9">
        <f t="shared" si="14"/>
        <v>34823</v>
      </c>
      <c r="B136" s="10" t="str">
        <f t="shared" ca="1" si="8"/>
        <v/>
      </c>
      <c r="C136" s="10">
        <f t="shared" ca="1" si="9"/>
        <v>23.6</v>
      </c>
      <c r="D136" s="9">
        <f t="shared" si="15"/>
        <v>38841</v>
      </c>
      <c r="E136" s="8">
        <f t="shared" si="10"/>
        <v>199505</v>
      </c>
      <c r="F136" s="8">
        <f t="shared" si="11"/>
        <v>200605</v>
      </c>
      <c r="G136" s="8" t="str">
        <f t="shared" ca="1" si="12"/>
        <v/>
      </c>
      <c r="H136" s="8">
        <f t="shared" ca="1" si="13"/>
        <v>5</v>
      </c>
    </row>
    <row r="137" spans="1:8" x14ac:dyDescent="0.25">
      <c r="A137" s="9">
        <f t="shared" si="14"/>
        <v>34824</v>
      </c>
      <c r="B137" s="10" t="str">
        <f t="shared" ca="1" si="8"/>
        <v/>
      </c>
      <c r="C137" s="10">
        <f t="shared" ca="1" si="9"/>
        <v>21.9</v>
      </c>
      <c r="D137" s="9">
        <f t="shared" si="15"/>
        <v>38842</v>
      </c>
      <c r="E137" s="8">
        <f t="shared" si="10"/>
        <v>199505</v>
      </c>
      <c r="F137" s="8">
        <f t="shared" si="11"/>
        <v>200605</v>
      </c>
      <c r="G137" s="8" t="str">
        <f t="shared" ca="1" si="12"/>
        <v/>
      </c>
      <c r="H137" s="8">
        <f t="shared" ca="1" si="13"/>
        <v>5</v>
      </c>
    </row>
    <row r="138" spans="1:8" x14ac:dyDescent="0.25">
      <c r="A138" s="9">
        <f t="shared" si="14"/>
        <v>34825</v>
      </c>
      <c r="B138" s="10" t="str">
        <f t="shared" ca="1" si="8"/>
        <v/>
      </c>
      <c r="C138" s="10">
        <f t="shared" ca="1" si="9"/>
        <v>20.6</v>
      </c>
      <c r="D138" s="9">
        <f t="shared" si="15"/>
        <v>38843</v>
      </c>
      <c r="E138" s="8">
        <f t="shared" si="10"/>
        <v>199505</v>
      </c>
      <c r="F138" s="8">
        <f t="shared" si="11"/>
        <v>200605</v>
      </c>
      <c r="G138" s="8" t="str">
        <f t="shared" ca="1" si="12"/>
        <v/>
      </c>
      <c r="H138" s="8">
        <f t="shared" ca="1" si="13"/>
        <v>5</v>
      </c>
    </row>
    <row r="139" spans="1:8" x14ac:dyDescent="0.25">
      <c r="A139" s="9">
        <f t="shared" si="14"/>
        <v>34826</v>
      </c>
      <c r="B139" s="10" t="str">
        <f t="shared" ca="1" si="8"/>
        <v/>
      </c>
      <c r="C139" s="10">
        <f t="shared" ca="1" si="9"/>
        <v>20.6</v>
      </c>
      <c r="D139" s="9">
        <f t="shared" si="15"/>
        <v>38844</v>
      </c>
      <c r="E139" s="8">
        <f t="shared" si="10"/>
        <v>199505</v>
      </c>
      <c r="F139" s="8">
        <f t="shared" si="11"/>
        <v>200605</v>
      </c>
      <c r="G139" s="8" t="str">
        <f t="shared" ca="1" si="12"/>
        <v/>
      </c>
      <c r="H139" s="8">
        <f t="shared" ca="1" si="13"/>
        <v>5</v>
      </c>
    </row>
    <row r="140" spans="1:8" x14ac:dyDescent="0.25">
      <c r="A140" s="9">
        <f t="shared" si="14"/>
        <v>34827</v>
      </c>
      <c r="B140" s="10" t="str">
        <f t="shared" ca="1" si="8"/>
        <v/>
      </c>
      <c r="C140" s="10">
        <f t="shared" ca="1" si="9"/>
        <v>19.8</v>
      </c>
      <c r="D140" s="9">
        <f t="shared" si="15"/>
        <v>38845</v>
      </c>
      <c r="E140" s="8">
        <f t="shared" si="10"/>
        <v>199505</v>
      </c>
      <c r="F140" s="8">
        <f t="shared" si="11"/>
        <v>200605</v>
      </c>
      <c r="G140" s="8" t="str">
        <f t="shared" ca="1" si="12"/>
        <v/>
      </c>
      <c r="H140" s="8">
        <f t="shared" ca="1" si="13"/>
        <v>5</v>
      </c>
    </row>
    <row r="141" spans="1:8" x14ac:dyDescent="0.25">
      <c r="A141" s="9">
        <f t="shared" si="14"/>
        <v>34828</v>
      </c>
      <c r="B141" s="10" t="str">
        <f t="shared" ref="B141:B204" ca="1" si="16">IF(ISNUMBER(VLOOKUP($A141,INDIRECT(B$1&amp;"!"&amp;B$6&amp;":"&amp;B$7),CODE(B$7)-_MS1,FALSE)),VLOOKUP($A141,INDIRECT(B$1&amp;"!"&amp;B$6&amp;":"&amp;B$7),CODE(B$7)-_MS1,FALSE),Empty)</f>
        <v/>
      </c>
      <c r="C141" s="10">
        <f t="shared" ref="C141:C204" ca="1" si="17">IF(ISNUMBER(VLOOKUP($D141,INDIRECT(C$1&amp;"!"&amp;C$6&amp;":"&amp;C$7),CODE(C$7)-_MS2,FALSE)),VLOOKUP($D141,INDIRECT(C$1&amp;"!"&amp;C$6&amp;":"&amp;C$7),CODE(C$7)-_MS2,FALSE),Empty)</f>
        <v>18.8</v>
      </c>
      <c r="D141" s="9">
        <f t="shared" si="15"/>
        <v>38846</v>
      </c>
      <c r="E141" s="8">
        <f t="shared" si="10"/>
        <v>199505</v>
      </c>
      <c r="F141" s="8">
        <f t="shared" si="11"/>
        <v>200605</v>
      </c>
      <c r="G141" s="8" t="str">
        <f t="shared" ca="1" si="12"/>
        <v/>
      </c>
      <c r="H141" s="8">
        <f t="shared" ca="1" si="13"/>
        <v>5</v>
      </c>
    </row>
    <row r="142" spans="1:8" x14ac:dyDescent="0.25">
      <c r="A142" s="9">
        <f t="shared" si="14"/>
        <v>34829</v>
      </c>
      <c r="B142" s="10" t="str">
        <f t="shared" ca="1" si="16"/>
        <v/>
      </c>
      <c r="C142" s="10">
        <f t="shared" ca="1" si="17"/>
        <v>21.5</v>
      </c>
      <c r="D142" s="9">
        <f t="shared" si="15"/>
        <v>38847</v>
      </c>
      <c r="E142" s="8">
        <f t="shared" ref="E142:E205" si="18">YEAR(A142)*100+MONTH(A142)</f>
        <v>199505</v>
      </c>
      <c r="F142" s="8">
        <f t="shared" ref="F142:F205" si="19">YEAR(D142)*100+MONTH(D142)</f>
        <v>200605</v>
      </c>
      <c r="G142" s="8" t="str">
        <f t="shared" ref="G142:G205" ca="1" si="20">IF(ISNUMBER(B142),MONTH(A142),"")</f>
        <v/>
      </c>
      <c r="H142" s="8">
        <f t="shared" ref="H142:H205" ca="1" si="21">IF(ISNUMBER(C142),MONTH(D142),"")</f>
        <v>5</v>
      </c>
    </row>
    <row r="143" spans="1:8" x14ac:dyDescent="0.25">
      <c r="A143" s="9">
        <f t="shared" ref="A143:A206" si="22">IF(ISNUMBER(A142),IF(A142&lt;$B$9,A142+1,""),"")</f>
        <v>34830</v>
      </c>
      <c r="B143" s="10" t="str">
        <f t="shared" ca="1" si="16"/>
        <v/>
      </c>
      <c r="C143" s="10">
        <f t="shared" ca="1" si="17"/>
        <v>23.2</v>
      </c>
      <c r="D143" s="9">
        <f t="shared" ref="D143:D206" si="23">IF(ISNUMBER(D142),IF(D142&lt;$C$9,D142+1,""),"")</f>
        <v>38848</v>
      </c>
      <c r="E143" s="8">
        <f t="shared" si="18"/>
        <v>199505</v>
      </c>
      <c r="F143" s="8">
        <f t="shared" si="19"/>
        <v>200605</v>
      </c>
      <c r="G143" s="8" t="str">
        <f t="shared" ca="1" si="20"/>
        <v/>
      </c>
      <c r="H143" s="8">
        <f t="shared" ca="1" si="21"/>
        <v>5</v>
      </c>
    </row>
    <row r="144" spans="1:8" x14ac:dyDescent="0.25">
      <c r="A144" s="9">
        <f t="shared" si="22"/>
        <v>34831</v>
      </c>
      <c r="B144" s="10" t="str">
        <f t="shared" ca="1" si="16"/>
        <v/>
      </c>
      <c r="C144" s="10">
        <f t="shared" ca="1" si="17"/>
        <v>21.5</v>
      </c>
      <c r="D144" s="9">
        <f t="shared" si="23"/>
        <v>38849</v>
      </c>
      <c r="E144" s="8">
        <f t="shared" si="18"/>
        <v>199505</v>
      </c>
      <c r="F144" s="8">
        <f t="shared" si="19"/>
        <v>200605</v>
      </c>
      <c r="G144" s="8" t="str">
        <f t="shared" ca="1" si="20"/>
        <v/>
      </c>
      <c r="H144" s="8">
        <f t="shared" ca="1" si="21"/>
        <v>5</v>
      </c>
    </row>
    <row r="145" spans="1:8" x14ac:dyDescent="0.25">
      <c r="A145" s="9">
        <f t="shared" si="22"/>
        <v>34832</v>
      </c>
      <c r="B145" s="10" t="str">
        <f t="shared" ca="1" si="16"/>
        <v/>
      </c>
      <c r="C145" s="10">
        <f t="shared" ca="1" si="17"/>
        <v>18.899999999999999</v>
      </c>
      <c r="D145" s="9">
        <f t="shared" si="23"/>
        <v>38850</v>
      </c>
      <c r="E145" s="8">
        <f t="shared" si="18"/>
        <v>199505</v>
      </c>
      <c r="F145" s="8">
        <f t="shared" si="19"/>
        <v>200605</v>
      </c>
      <c r="G145" s="8" t="str">
        <f t="shared" ca="1" si="20"/>
        <v/>
      </c>
      <c r="H145" s="8">
        <f t="shared" ca="1" si="21"/>
        <v>5</v>
      </c>
    </row>
    <row r="146" spans="1:8" x14ac:dyDescent="0.25">
      <c r="A146" s="9">
        <f t="shared" si="22"/>
        <v>34833</v>
      </c>
      <c r="B146" s="10" t="str">
        <f t="shared" ca="1" si="16"/>
        <v/>
      </c>
      <c r="C146" s="10">
        <f t="shared" ca="1" si="17"/>
        <v>12.9</v>
      </c>
      <c r="D146" s="9">
        <f t="shared" si="23"/>
        <v>38851</v>
      </c>
      <c r="E146" s="8">
        <f t="shared" si="18"/>
        <v>199505</v>
      </c>
      <c r="F146" s="8">
        <f t="shared" si="19"/>
        <v>200605</v>
      </c>
      <c r="G146" s="8" t="str">
        <f t="shared" ca="1" si="20"/>
        <v/>
      </c>
      <c r="H146" s="8">
        <f t="shared" ca="1" si="21"/>
        <v>5</v>
      </c>
    </row>
    <row r="147" spans="1:8" x14ac:dyDescent="0.25">
      <c r="A147" s="9">
        <f t="shared" si="22"/>
        <v>34834</v>
      </c>
      <c r="B147" s="10" t="str">
        <f t="shared" ca="1" si="16"/>
        <v/>
      </c>
      <c r="C147" s="10">
        <f t="shared" ca="1" si="17"/>
        <v>13.5</v>
      </c>
      <c r="D147" s="9">
        <f t="shared" si="23"/>
        <v>38852</v>
      </c>
      <c r="E147" s="8">
        <f t="shared" si="18"/>
        <v>199505</v>
      </c>
      <c r="F147" s="8">
        <f t="shared" si="19"/>
        <v>200605</v>
      </c>
      <c r="G147" s="8" t="str">
        <f t="shared" ca="1" si="20"/>
        <v/>
      </c>
      <c r="H147" s="8">
        <f t="shared" ca="1" si="21"/>
        <v>5</v>
      </c>
    </row>
    <row r="148" spans="1:8" x14ac:dyDescent="0.25">
      <c r="A148" s="9">
        <f t="shared" si="22"/>
        <v>34835</v>
      </c>
      <c r="B148" s="10" t="str">
        <f t="shared" ca="1" si="16"/>
        <v/>
      </c>
      <c r="C148" s="10">
        <f t="shared" ca="1" si="17"/>
        <v>15.2</v>
      </c>
      <c r="D148" s="9">
        <f t="shared" si="23"/>
        <v>38853</v>
      </c>
      <c r="E148" s="8">
        <f t="shared" si="18"/>
        <v>199505</v>
      </c>
      <c r="F148" s="8">
        <f t="shared" si="19"/>
        <v>200605</v>
      </c>
      <c r="G148" s="8" t="str">
        <f t="shared" ca="1" si="20"/>
        <v/>
      </c>
      <c r="H148" s="8">
        <f t="shared" ca="1" si="21"/>
        <v>5</v>
      </c>
    </row>
    <row r="149" spans="1:8" x14ac:dyDescent="0.25">
      <c r="A149" s="9">
        <f t="shared" si="22"/>
        <v>34836</v>
      </c>
      <c r="B149" s="10" t="str">
        <f t="shared" ca="1" si="16"/>
        <v/>
      </c>
      <c r="C149" s="10">
        <f t="shared" ca="1" si="17"/>
        <v>14.1</v>
      </c>
      <c r="D149" s="9">
        <f t="shared" si="23"/>
        <v>38854</v>
      </c>
      <c r="E149" s="8">
        <f t="shared" si="18"/>
        <v>199505</v>
      </c>
      <c r="F149" s="8">
        <f t="shared" si="19"/>
        <v>200605</v>
      </c>
      <c r="G149" s="8" t="str">
        <f t="shared" ca="1" si="20"/>
        <v/>
      </c>
      <c r="H149" s="8">
        <f t="shared" ca="1" si="21"/>
        <v>5</v>
      </c>
    </row>
    <row r="150" spans="1:8" x14ac:dyDescent="0.25">
      <c r="A150" s="9">
        <f t="shared" si="22"/>
        <v>34837</v>
      </c>
      <c r="B150" s="10" t="str">
        <f t="shared" ca="1" si="16"/>
        <v/>
      </c>
      <c r="C150" s="10">
        <f t="shared" ca="1" si="17"/>
        <v>14.4</v>
      </c>
      <c r="D150" s="9">
        <f t="shared" si="23"/>
        <v>38855</v>
      </c>
      <c r="E150" s="8">
        <f t="shared" si="18"/>
        <v>199505</v>
      </c>
      <c r="F150" s="8">
        <f t="shared" si="19"/>
        <v>200605</v>
      </c>
      <c r="G150" s="8" t="str">
        <f t="shared" ca="1" si="20"/>
        <v/>
      </c>
      <c r="H150" s="8">
        <f t="shared" ca="1" si="21"/>
        <v>5</v>
      </c>
    </row>
    <row r="151" spans="1:8" x14ac:dyDescent="0.25">
      <c r="A151" s="9">
        <f t="shared" si="22"/>
        <v>34838</v>
      </c>
      <c r="B151" s="10" t="str">
        <f t="shared" ca="1" si="16"/>
        <v/>
      </c>
      <c r="C151" s="10">
        <f t="shared" ca="1" si="17"/>
        <v>14.4</v>
      </c>
      <c r="D151" s="9">
        <f t="shared" si="23"/>
        <v>38856</v>
      </c>
      <c r="E151" s="8">
        <f t="shared" si="18"/>
        <v>199505</v>
      </c>
      <c r="F151" s="8">
        <f t="shared" si="19"/>
        <v>200605</v>
      </c>
      <c r="G151" s="8" t="str">
        <f t="shared" ca="1" si="20"/>
        <v/>
      </c>
      <c r="H151" s="8">
        <f t="shared" ca="1" si="21"/>
        <v>5</v>
      </c>
    </row>
    <row r="152" spans="1:8" x14ac:dyDescent="0.25">
      <c r="A152" s="9">
        <f t="shared" si="22"/>
        <v>34839</v>
      </c>
      <c r="B152" s="10" t="str">
        <f t="shared" ca="1" si="16"/>
        <v/>
      </c>
      <c r="C152" s="10">
        <f t="shared" ca="1" si="17"/>
        <v>15.6</v>
      </c>
      <c r="D152" s="9">
        <f t="shared" si="23"/>
        <v>38857</v>
      </c>
      <c r="E152" s="8">
        <f t="shared" si="18"/>
        <v>199505</v>
      </c>
      <c r="F152" s="8">
        <f t="shared" si="19"/>
        <v>200605</v>
      </c>
      <c r="G152" s="8" t="str">
        <f t="shared" ca="1" si="20"/>
        <v/>
      </c>
      <c r="H152" s="8">
        <f t="shared" ca="1" si="21"/>
        <v>5</v>
      </c>
    </row>
    <row r="153" spans="1:8" x14ac:dyDescent="0.25">
      <c r="A153" s="9">
        <f t="shared" si="22"/>
        <v>34840</v>
      </c>
      <c r="B153" s="10" t="str">
        <f t="shared" ca="1" si="16"/>
        <v/>
      </c>
      <c r="C153" s="10">
        <f t="shared" ca="1" si="17"/>
        <v>12.4</v>
      </c>
      <c r="D153" s="9">
        <f t="shared" si="23"/>
        <v>38858</v>
      </c>
      <c r="E153" s="8">
        <f t="shared" si="18"/>
        <v>199505</v>
      </c>
      <c r="F153" s="8">
        <f t="shared" si="19"/>
        <v>200605</v>
      </c>
      <c r="G153" s="8" t="str">
        <f t="shared" ca="1" si="20"/>
        <v/>
      </c>
      <c r="H153" s="8">
        <f t="shared" ca="1" si="21"/>
        <v>5</v>
      </c>
    </row>
    <row r="154" spans="1:8" x14ac:dyDescent="0.25">
      <c r="A154" s="9">
        <f t="shared" si="22"/>
        <v>34841</v>
      </c>
      <c r="B154" s="10" t="str">
        <f t="shared" ca="1" si="16"/>
        <v/>
      </c>
      <c r="C154" s="10">
        <f t="shared" ca="1" si="17"/>
        <v>13.1</v>
      </c>
      <c r="D154" s="9">
        <f t="shared" si="23"/>
        <v>38859</v>
      </c>
      <c r="E154" s="8">
        <f t="shared" si="18"/>
        <v>199505</v>
      </c>
      <c r="F154" s="8">
        <f t="shared" si="19"/>
        <v>200605</v>
      </c>
      <c r="G154" s="8" t="str">
        <f t="shared" ca="1" si="20"/>
        <v/>
      </c>
      <c r="H154" s="8">
        <f t="shared" ca="1" si="21"/>
        <v>5</v>
      </c>
    </row>
    <row r="155" spans="1:8" x14ac:dyDescent="0.25">
      <c r="A155" s="9">
        <f t="shared" si="22"/>
        <v>34842</v>
      </c>
      <c r="B155" s="10" t="str">
        <f t="shared" ca="1" si="16"/>
        <v/>
      </c>
      <c r="C155" s="10">
        <f t="shared" ca="1" si="17"/>
        <v>13.3</v>
      </c>
      <c r="D155" s="9">
        <f t="shared" si="23"/>
        <v>38860</v>
      </c>
      <c r="E155" s="8">
        <f t="shared" si="18"/>
        <v>199505</v>
      </c>
      <c r="F155" s="8">
        <f t="shared" si="19"/>
        <v>200605</v>
      </c>
      <c r="G155" s="8" t="str">
        <f t="shared" ca="1" si="20"/>
        <v/>
      </c>
      <c r="H155" s="8">
        <f t="shared" ca="1" si="21"/>
        <v>5</v>
      </c>
    </row>
    <row r="156" spans="1:8" x14ac:dyDescent="0.25">
      <c r="A156" s="9">
        <f t="shared" si="22"/>
        <v>34843</v>
      </c>
      <c r="B156" s="10" t="str">
        <f t="shared" ca="1" si="16"/>
        <v/>
      </c>
      <c r="C156" s="10">
        <f t="shared" ca="1" si="17"/>
        <v>13.3</v>
      </c>
      <c r="D156" s="9">
        <f t="shared" si="23"/>
        <v>38861</v>
      </c>
      <c r="E156" s="8">
        <f t="shared" si="18"/>
        <v>199505</v>
      </c>
      <c r="F156" s="8">
        <f t="shared" si="19"/>
        <v>200605</v>
      </c>
      <c r="G156" s="8" t="str">
        <f t="shared" ca="1" si="20"/>
        <v/>
      </c>
      <c r="H156" s="8">
        <f t="shared" ca="1" si="21"/>
        <v>5</v>
      </c>
    </row>
    <row r="157" spans="1:8" x14ac:dyDescent="0.25">
      <c r="A157" s="9">
        <f t="shared" si="22"/>
        <v>34844</v>
      </c>
      <c r="B157" s="10" t="str">
        <f t="shared" ca="1" si="16"/>
        <v/>
      </c>
      <c r="C157" s="10">
        <f t="shared" ca="1" si="17"/>
        <v>10.8</v>
      </c>
      <c r="D157" s="9">
        <f t="shared" si="23"/>
        <v>38862</v>
      </c>
      <c r="E157" s="8">
        <f t="shared" si="18"/>
        <v>199505</v>
      </c>
      <c r="F157" s="8">
        <f t="shared" si="19"/>
        <v>200605</v>
      </c>
      <c r="G157" s="8" t="str">
        <f t="shared" ca="1" si="20"/>
        <v/>
      </c>
      <c r="H157" s="8">
        <f t="shared" ca="1" si="21"/>
        <v>5</v>
      </c>
    </row>
    <row r="158" spans="1:8" x14ac:dyDescent="0.25">
      <c r="A158" s="9">
        <f t="shared" si="22"/>
        <v>34845</v>
      </c>
      <c r="B158" s="10" t="str">
        <f t="shared" ca="1" si="16"/>
        <v/>
      </c>
      <c r="C158" s="10">
        <f t="shared" ca="1" si="17"/>
        <v>15.3</v>
      </c>
      <c r="D158" s="9">
        <f t="shared" si="23"/>
        <v>38863</v>
      </c>
      <c r="E158" s="8">
        <f t="shared" si="18"/>
        <v>199505</v>
      </c>
      <c r="F158" s="8">
        <f t="shared" si="19"/>
        <v>200605</v>
      </c>
      <c r="G158" s="8" t="str">
        <f t="shared" ca="1" si="20"/>
        <v/>
      </c>
      <c r="H158" s="8">
        <f t="shared" ca="1" si="21"/>
        <v>5</v>
      </c>
    </row>
    <row r="159" spans="1:8" x14ac:dyDescent="0.25">
      <c r="A159" s="9">
        <f t="shared" si="22"/>
        <v>34846</v>
      </c>
      <c r="B159" s="10" t="str">
        <f t="shared" ca="1" si="16"/>
        <v/>
      </c>
      <c r="C159" s="10">
        <f t="shared" ca="1" si="17"/>
        <v>14.3</v>
      </c>
      <c r="D159" s="9">
        <f t="shared" si="23"/>
        <v>38864</v>
      </c>
      <c r="E159" s="8">
        <f t="shared" si="18"/>
        <v>199505</v>
      </c>
      <c r="F159" s="8">
        <f t="shared" si="19"/>
        <v>200605</v>
      </c>
      <c r="G159" s="8" t="str">
        <f t="shared" ca="1" si="20"/>
        <v/>
      </c>
      <c r="H159" s="8">
        <f t="shared" ca="1" si="21"/>
        <v>5</v>
      </c>
    </row>
    <row r="160" spans="1:8" x14ac:dyDescent="0.25">
      <c r="A160" s="9">
        <f t="shared" si="22"/>
        <v>34847</v>
      </c>
      <c r="B160" s="10" t="str">
        <f t="shared" ca="1" si="16"/>
        <v/>
      </c>
      <c r="C160" s="10">
        <f t="shared" ca="1" si="17"/>
        <v>13.1</v>
      </c>
      <c r="D160" s="9">
        <f t="shared" si="23"/>
        <v>38865</v>
      </c>
      <c r="E160" s="8">
        <f t="shared" si="18"/>
        <v>199505</v>
      </c>
      <c r="F160" s="8">
        <f t="shared" si="19"/>
        <v>200605</v>
      </c>
      <c r="G160" s="8" t="str">
        <f t="shared" ca="1" si="20"/>
        <v/>
      </c>
      <c r="H160" s="8">
        <f t="shared" ca="1" si="21"/>
        <v>5</v>
      </c>
    </row>
    <row r="161" spans="1:8" x14ac:dyDescent="0.25">
      <c r="A161" s="9">
        <f t="shared" si="22"/>
        <v>34848</v>
      </c>
      <c r="B161" s="10" t="str">
        <f t="shared" ca="1" si="16"/>
        <v/>
      </c>
      <c r="C161" s="10">
        <f t="shared" ca="1" si="17"/>
        <v>13.7</v>
      </c>
      <c r="D161" s="9">
        <f t="shared" si="23"/>
        <v>38866</v>
      </c>
      <c r="E161" s="8">
        <f t="shared" si="18"/>
        <v>199505</v>
      </c>
      <c r="F161" s="8">
        <f t="shared" si="19"/>
        <v>200605</v>
      </c>
      <c r="G161" s="8" t="str">
        <f t="shared" ca="1" si="20"/>
        <v/>
      </c>
      <c r="H161" s="8">
        <f t="shared" ca="1" si="21"/>
        <v>5</v>
      </c>
    </row>
    <row r="162" spans="1:8" x14ac:dyDescent="0.25">
      <c r="A162" s="9">
        <f t="shared" si="22"/>
        <v>34849</v>
      </c>
      <c r="B162" s="10" t="str">
        <f t="shared" ca="1" si="16"/>
        <v/>
      </c>
      <c r="C162" s="10">
        <f t="shared" ca="1" si="17"/>
        <v>10.9</v>
      </c>
      <c r="D162" s="9">
        <f t="shared" si="23"/>
        <v>38867</v>
      </c>
      <c r="E162" s="8">
        <f t="shared" si="18"/>
        <v>199505</v>
      </c>
      <c r="F162" s="8">
        <f t="shared" si="19"/>
        <v>200605</v>
      </c>
      <c r="G162" s="8" t="str">
        <f t="shared" ca="1" si="20"/>
        <v/>
      </c>
      <c r="H162" s="8">
        <f t="shared" ca="1" si="21"/>
        <v>5</v>
      </c>
    </row>
    <row r="163" spans="1:8" x14ac:dyDescent="0.25">
      <c r="A163" s="9">
        <f t="shared" si="22"/>
        <v>34850</v>
      </c>
      <c r="B163" s="10" t="str">
        <f t="shared" ca="1" si="16"/>
        <v/>
      </c>
      <c r="C163" s="10">
        <f t="shared" ca="1" si="17"/>
        <v>14.5</v>
      </c>
      <c r="D163" s="9">
        <f t="shared" si="23"/>
        <v>38868</v>
      </c>
      <c r="E163" s="8">
        <f t="shared" si="18"/>
        <v>199505</v>
      </c>
      <c r="F163" s="8">
        <f t="shared" si="19"/>
        <v>200605</v>
      </c>
      <c r="G163" s="8" t="str">
        <f t="shared" ca="1" si="20"/>
        <v/>
      </c>
      <c r="H163" s="8">
        <f t="shared" ca="1" si="21"/>
        <v>5</v>
      </c>
    </row>
    <row r="164" spans="1:8" x14ac:dyDescent="0.25">
      <c r="A164" s="9">
        <f t="shared" si="22"/>
        <v>34851</v>
      </c>
      <c r="B164" s="10" t="str">
        <f t="shared" ca="1" si="16"/>
        <v/>
      </c>
      <c r="C164" s="10">
        <f t="shared" ca="1" si="17"/>
        <v>9.6</v>
      </c>
      <c r="D164" s="9">
        <f t="shared" si="23"/>
        <v>38869</v>
      </c>
      <c r="E164" s="8">
        <f t="shared" si="18"/>
        <v>199506</v>
      </c>
      <c r="F164" s="8">
        <f t="shared" si="19"/>
        <v>200606</v>
      </c>
      <c r="G164" s="8" t="str">
        <f t="shared" ca="1" si="20"/>
        <v/>
      </c>
      <c r="H164" s="8">
        <f t="shared" ca="1" si="21"/>
        <v>6</v>
      </c>
    </row>
    <row r="165" spans="1:8" x14ac:dyDescent="0.25">
      <c r="A165" s="9">
        <f t="shared" si="22"/>
        <v>34852</v>
      </c>
      <c r="B165" s="10" t="str">
        <f t="shared" ca="1" si="16"/>
        <v/>
      </c>
      <c r="C165" s="10">
        <f t="shared" ca="1" si="17"/>
        <v>16.5</v>
      </c>
      <c r="D165" s="9">
        <f t="shared" si="23"/>
        <v>38870</v>
      </c>
      <c r="E165" s="8">
        <f t="shared" si="18"/>
        <v>199506</v>
      </c>
      <c r="F165" s="8">
        <f t="shared" si="19"/>
        <v>200606</v>
      </c>
      <c r="G165" s="8" t="str">
        <f t="shared" ca="1" si="20"/>
        <v/>
      </c>
      <c r="H165" s="8">
        <f t="shared" ca="1" si="21"/>
        <v>6</v>
      </c>
    </row>
    <row r="166" spans="1:8" x14ac:dyDescent="0.25">
      <c r="A166" s="9">
        <f t="shared" si="22"/>
        <v>34853</v>
      </c>
      <c r="B166" s="10" t="str">
        <f t="shared" ca="1" si="16"/>
        <v/>
      </c>
      <c r="C166" s="10">
        <f t="shared" ca="1" si="17"/>
        <v>13.4</v>
      </c>
      <c r="D166" s="9">
        <f t="shared" si="23"/>
        <v>38871</v>
      </c>
      <c r="E166" s="8">
        <f t="shared" si="18"/>
        <v>199506</v>
      </c>
      <c r="F166" s="8">
        <f t="shared" si="19"/>
        <v>200606</v>
      </c>
      <c r="G166" s="8" t="str">
        <f t="shared" ca="1" si="20"/>
        <v/>
      </c>
      <c r="H166" s="8">
        <f t="shared" ca="1" si="21"/>
        <v>6</v>
      </c>
    </row>
    <row r="167" spans="1:8" x14ac:dyDescent="0.25">
      <c r="A167" s="9">
        <f t="shared" si="22"/>
        <v>34854</v>
      </c>
      <c r="B167" s="10" t="str">
        <f t="shared" ca="1" si="16"/>
        <v/>
      </c>
      <c r="C167" s="10">
        <f t="shared" ca="1" si="17"/>
        <v>13.3</v>
      </c>
      <c r="D167" s="9">
        <f t="shared" si="23"/>
        <v>38872</v>
      </c>
      <c r="E167" s="8">
        <f t="shared" si="18"/>
        <v>199506</v>
      </c>
      <c r="F167" s="8">
        <f t="shared" si="19"/>
        <v>200606</v>
      </c>
      <c r="G167" s="8" t="str">
        <f t="shared" ca="1" si="20"/>
        <v/>
      </c>
      <c r="H167" s="8">
        <f t="shared" ca="1" si="21"/>
        <v>6</v>
      </c>
    </row>
    <row r="168" spans="1:8" x14ac:dyDescent="0.25">
      <c r="A168" s="9">
        <f t="shared" si="22"/>
        <v>34855</v>
      </c>
      <c r="B168" s="10" t="str">
        <f t="shared" ca="1" si="16"/>
        <v/>
      </c>
      <c r="C168" s="10">
        <f t="shared" ca="1" si="17"/>
        <v>13.6</v>
      </c>
      <c r="D168" s="9">
        <f t="shared" si="23"/>
        <v>38873</v>
      </c>
      <c r="E168" s="8">
        <f t="shared" si="18"/>
        <v>199506</v>
      </c>
      <c r="F168" s="8">
        <f t="shared" si="19"/>
        <v>200606</v>
      </c>
      <c r="G168" s="8" t="str">
        <f t="shared" ca="1" si="20"/>
        <v/>
      </c>
      <c r="H168" s="8">
        <f t="shared" ca="1" si="21"/>
        <v>6</v>
      </c>
    </row>
    <row r="169" spans="1:8" x14ac:dyDescent="0.25">
      <c r="A169" s="9">
        <f t="shared" si="22"/>
        <v>34856</v>
      </c>
      <c r="B169" s="10" t="str">
        <f t="shared" ca="1" si="16"/>
        <v/>
      </c>
      <c r="C169" s="10">
        <f t="shared" ca="1" si="17"/>
        <v>18.100000000000001</v>
      </c>
      <c r="D169" s="9">
        <f t="shared" si="23"/>
        <v>38874</v>
      </c>
      <c r="E169" s="8">
        <f t="shared" si="18"/>
        <v>199506</v>
      </c>
      <c r="F169" s="8">
        <f t="shared" si="19"/>
        <v>200606</v>
      </c>
      <c r="G169" s="8" t="str">
        <f t="shared" ca="1" si="20"/>
        <v/>
      </c>
      <c r="H169" s="8">
        <f t="shared" ca="1" si="21"/>
        <v>6</v>
      </c>
    </row>
    <row r="170" spans="1:8" x14ac:dyDescent="0.25">
      <c r="A170" s="9">
        <f t="shared" si="22"/>
        <v>34857</v>
      </c>
      <c r="B170" s="10" t="str">
        <f t="shared" ca="1" si="16"/>
        <v/>
      </c>
      <c r="C170" s="10">
        <f t="shared" ca="1" si="17"/>
        <v>18.100000000000001</v>
      </c>
      <c r="D170" s="9">
        <f t="shared" si="23"/>
        <v>38875</v>
      </c>
      <c r="E170" s="8">
        <f t="shared" si="18"/>
        <v>199506</v>
      </c>
      <c r="F170" s="8">
        <f t="shared" si="19"/>
        <v>200606</v>
      </c>
      <c r="G170" s="8" t="str">
        <f t="shared" ca="1" si="20"/>
        <v/>
      </c>
      <c r="H170" s="8">
        <f t="shared" ca="1" si="21"/>
        <v>6</v>
      </c>
    </row>
    <row r="171" spans="1:8" x14ac:dyDescent="0.25">
      <c r="A171" s="9">
        <f t="shared" si="22"/>
        <v>34858</v>
      </c>
      <c r="B171" s="10" t="str">
        <f t="shared" ca="1" si="16"/>
        <v/>
      </c>
      <c r="C171" s="10">
        <f t="shared" ca="1" si="17"/>
        <v>18.399999999999999</v>
      </c>
      <c r="D171" s="9">
        <f t="shared" si="23"/>
        <v>38876</v>
      </c>
      <c r="E171" s="8">
        <f t="shared" si="18"/>
        <v>199506</v>
      </c>
      <c r="F171" s="8">
        <f t="shared" si="19"/>
        <v>200606</v>
      </c>
      <c r="G171" s="8" t="str">
        <f t="shared" ca="1" si="20"/>
        <v/>
      </c>
      <c r="H171" s="8">
        <f t="shared" ca="1" si="21"/>
        <v>6</v>
      </c>
    </row>
    <row r="172" spans="1:8" x14ac:dyDescent="0.25">
      <c r="A172" s="9">
        <f t="shared" si="22"/>
        <v>34859</v>
      </c>
      <c r="B172" s="10" t="str">
        <f t="shared" ca="1" si="16"/>
        <v/>
      </c>
      <c r="C172" s="10">
        <f t="shared" ca="1" si="17"/>
        <v>21.6</v>
      </c>
      <c r="D172" s="9">
        <f t="shared" si="23"/>
        <v>38877</v>
      </c>
      <c r="E172" s="8">
        <f t="shared" si="18"/>
        <v>199506</v>
      </c>
      <c r="F172" s="8">
        <f t="shared" si="19"/>
        <v>200606</v>
      </c>
      <c r="G172" s="8" t="str">
        <f t="shared" ca="1" si="20"/>
        <v/>
      </c>
      <c r="H172" s="8">
        <f t="shared" ca="1" si="21"/>
        <v>6</v>
      </c>
    </row>
    <row r="173" spans="1:8" x14ac:dyDescent="0.25">
      <c r="A173" s="9">
        <f t="shared" si="22"/>
        <v>34860</v>
      </c>
      <c r="B173" s="10" t="str">
        <f t="shared" ca="1" si="16"/>
        <v/>
      </c>
      <c r="C173" s="10">
        <f t="shared" ca="1" si="17"/>
        <v>22.3</v>
      </c>
      <c r="D173" s="9">
        <f t="shared" si="23"/>
        <v>38878</v>
      </c>
      <c r="E173" s="8">
        <f t="shared" si="18"/>
        <v>199506</v>
      </c>
      <c r="F173" s="8">
        <f t="shared" si="19"/>
        <v>200606</v>
      </c>
      <c r="G173" s="8" t="str">
        <f t="shared" ca="1" si="20"/>
        <v/>
      </c>
      <c r="H173" s="8">
        <f t="shared" ca="1" si="21"/>
        <v>6</v>
      </c>
    </row>
    <row r="174" spans="1:8" x14ac:dyDescent="0.25">
      <c r="A174" s="9">
        <f t="shared" si="22"/>
        <v>34861</v>
      </c>
      <c r="B174" s="10" t="str">
        <f t="shared" ca="1" si="16"/>
        <v/>
      </c>
      <c r="C174" s="10">
        <f t="shared" ca="1" si="17"/>
        <v>25.3</v>
      </c>
      <c r="D174" s="9">
        <f t="shared" si="23"/>
        <v>38879</v>
      </c>
      <c r="E174" s="8">
        <f t="shared" si="18"/>
        <v>199506</v>
      </c>
      <c r="F174" s="8">
        <f t="shared" si="19"/>
        <v>200606</v>
      </c>
      <c r="G174" s="8" t="str">
        <f t="shared" ca="1" si="20"/>
        <v/>
      </c>
      <c r="H174" s="8">
        <f t="shared" ca="1" si="21"/>
        <v>6</v>
      </c>
    </row>
    <row r="175" spans="1:8" x14ac:dyDescent="0.25">
      <c r="A175" s="9">
        <f t="shared" si="22"/>
        <v>34862</v>
      </c>
      <c r="B175" s="10" t="str">
        <f t="shared" ca="1" si="16"/>
        <v/>
      </c>
      <c r="C175" s="10">
        <f t="shared" ca="1" si="17"/>
        <v>27.2</v>
      </c>
      <c r="D175" s="9">
        <f t="shared" si="23"/>
        <v>38880</v>
      </c>
      <c r="E175" s="8">
        <f t="shared" si="18"/>
        <v>199506</v>
      </c>
      <c r="F175" s="8">
        <f t="shared" si="19"/>
        <v>200606</v>
      </c>
      <c r="G175" s="8" t="str">
        <f t="shared" ca="1" si="20"/>
        <v/>
      </c>
      <c r="H175" s="8">
        <f t="shared" ca="1" si="21"/>
        <v>6</v>
      </c>
    </row>
    <row r="176" spans="1:8" x14ac:dyDescent="0.25">
      <c r="A176" s="9">
        <f t="shared" si="22"/>
        <v>34863</v>
      </c>
      <c r="B176" s="10" t="str">
        <f t="shared" ca="1" si="16"/>
        <v/>
      </c>
      <c r="C176" s="10">
        <f t="shared" ca="1" si="17"/>
        <v>29.2</v>
      </c>
      <c r="D176" s="9">
        <f t="shared" si="23"/>
        <v>38881</v>
      </c>
      <c r="E176" s="8">
        <f t="shared" si="18"/>
        <v>199506</v>
      </c>
      <c r="F176" s="8">
        <f t="shared" si="19"/>
        <v>200606</v>
      </c>
      <c r="G176" s="8" t="str">
        <f t="shared" ca="1" si="20"/>
        <v/>
      </c>
      <c r="H176" s="8">
        <f t="shared" ca="1" si="21"/>
        <v>6</v>
      </c>
    </row>
    <row r="177" spans="1:8" x14ac:dyDescent="0.25">
      <c r="A177" s="9">
        <f t="shared" si="22"/>
        <v>34864</v>
      </c>
      <c r="B177" s="10" t="str">
        <f t="shared" ca="1" si="16"/>
        <v/>
      </c>
      <c r="C177" s="10">
        <f t="shared" ca="1" si="17"/>
        <v>26.2</v>
      </c>
      <c r="D177" s="9">
        <f t="shared" si="23"/>
        <v>38882</v>
      </c>
      <c r="E177" s="8">
        <f t="shared" si="18"/>
        <v>199506</v>
      </c>
      <c r="F177" s="8">
        <f t="shared" si="19"/>
        <v>200606</v>
      </c>
      <c r="G177" s="8" t="str">
        <f t="shared" ca="1" si="20"/>
        <v/>
      </c>
      <c r="H177" s="8">
        <f t="shared" ca="1" si="21"/>
        <v>6</v>
      </c>
    </row>
    <row r="178" spans="1:8" x14ac:dyDescent="0.25">
      <c r="A178" s="9">
        <f t="shared" si="22"/>
        <v>34865</v>
      </c>
      <c r="B178" s="10" t="str">
        <f t="shared" ca="1" si="16"/>
        <v/>
      </c>
      <c r="C178" s="10">
        <f t="shared" ca="1" si="17"/>
        <v>20.7</v>
      </c>
      <c r="D178" s="9">
        <f t="shared" si="23"/>
        <v>38883</v>
      </c>
      <c r="E178" s="8">
        <f t="shared" si="18"/>
        <v>199506</v>
      </c>
      <c r="F178" s="8">
        <f t="shared" si="19"/>
        <v>200606</v>
      </c>
      <c r="G178" s="8" t="str">
        <f t="shared" ca="1" si="20"/>
        <v/>
      </c>
      <c r="H178" s="8">
        <f t="shared" ca="1" si="21"/>
        <v>6</v>
      </c>
    </row>
    <row r="179" spans="1:8" x14ac:dyDescent="0.25">
      <c r="A179" s="9">
        <f t="shared" si="22"/>
        <v>34866</v>
      </c>
      <c r="B179" s="10" t="str">
        <f t="shared" ca="1" si="16"/>
        <v/>
      </c>
      <c r="C179" s="10">
        <f t="shared" ca="1" si="17"/>
        <v>17</v>
      </c>
      <c r="D179" s="9">
        <f t="shared" si="23"/>
        <v>38884</v>
      </c>
      <c r="E179" s="8">
        <f t="shared" si="18"/>
        <v>199506</v>
      </c>
      <c r="F179" s="8">
        <f t="shared" si="19"/>
        <v>200606</v>
      </c>
      <c r="G179" s="8" t="str">
        <f t="shared" ca="1" si="20"/>
        <v/>
      </c>
      <c r="H179" s="8">
        <f t="shared" ca="1" si="21"/>
        <v>6</v>
      </c>
    </row>
    <row r="180" spans="1:8" x14ac:dyDescent="0.25">
      <c r="A180" s="9">
        <f t="shared" si="22"/>
        <v>34867</v>
      </c>
      <c r="B180" s="10" t="str">
        <f t="shared" ca="1" si="16"/>
        <v/>
      </c>
      <c r="C180" s="10">
        <f t="shared" ca="1" si="17"/>
        <v>15.6</v>
      </c>
      <c r="D180" s="9">
        <f t="shared" si="23"/>
        <v>38885</v>
      </c>
      <c r="E180" s="8">
        <f t="shared" si="18"/>
        <v>199506</v>
      </c>
      <c r="F180" s="8">
        <f t="shared" si="19"/>
        <v>200606</v>
      </c>
      <c r="G180" s="8" t="str">
        <f t="shared" ca="1" si="20"/>
        <v/>
      </c>
      <c r="H180" s="8">
        <f t="shared" ca="1" si="21"/>
        <v>6</v>
      </c>
    </row>
    <row r="181" spans="1:8" x14ac:dyDescent="0.25">
      <c r="A181" s="9">
        <f t="shared" si="22"/>
        <v>34868</v>
      </c>
      <c r="B181" s="10" t="str">
        <f t="shared" ca="1" si="16"/>
        <v/>
      </c>
      <c r="C181" s="10">
        <f t="shared" ca="1" si="17"/>
        <v>21.2</v>
      </c>
      <c r="D181" s="9">
        <f t="shared" si="23"/>
        <v>38886</v>
      </c>
      <c r="E181" s="8">
        <f t="shared" si="18"/>
        <v>199506</v>
      </c>
      <c r="F181" s="8">
        <f t="shared" si="19"/>
        <v>200606</v>
      </c>
      <c r="G181" s="8" t="str">
        <f t="shared" ca="1" si="20"/>
        <v/>
      </c>
      <c r="H181" s="8">
        <f t="shared" ca="1" si="21"/>
        <v>6</v>
      </c>
    </row>
    <row r="182" spans="1:8" x14ac:dyDescent="0.25">
      <c r="A182" s="9">
        <f t="shared" si="22"/>
        <v>34869</v>
      </c>
      <c r="B182" s="10" t="str">
        <f t="shared" ca="1" si="16"/>
        <v/>
      </c>
      <c r="C182" s="10">
        <f t="shared" ca="1" si="17"/>
        <v>25.3</v>
      </c>
      <c r="D182" s="9">
        <f t="shared" si="23"/>
        <v>38887</v>
      </c>
      <c r="E182" s="8">
        <f t="shared" si="18"/>
        <v>199506</v>
      </c>
      <c r="F182" s="8">
        <f t="shared" si="19"/>
        <v>200606</v>
      </c>
      <c r="G182" s="8" t="str">
        <f t="shared" ca="1" si="20"/>
        <v/>
      </c>
      <c r="H182" s="8">
        <f t="shared" ca="1" si="21"/>
        <v>6</v>
      </c>
    </row>
    <row r="183" spans="1:8" x14ac:dyDescent="0.25">
      <c r="A183" s="9">
        <f t="shared" si="22"/>
        <v>34870</v>
      </c>
      <c r="B183" s="10" t="str">
        <f t="shared" ca="1" si="16"/>
        <v/>
      </c>
      <c r="C183" s="10">
        <f t="shared" ca="1" si="17"/>
        <v>23.5</v>
      </c>
      <c r="D183" s="9">
        <f t="shared" si="23"/>
        <v>38888</v>
      </c>
      <c r="E183" s="8">
        <f t="shared" si="18"/>
        <v>199506</v>
      </c>
      <c r="F183" s="8">
        <f t="shared" si="19"/>
        <v>200606</v>
      </c>
      <c r="G183" s="8" t="str">
        <f t="shared" ca="1" si="20"/>
        <v/>
      </c>
      <c r="H183" s="8">
        <f t="shared" ca="1" si="21"/>
        <v>6</v>
      </c>
    </row>
    <row r="184" spans="1:8" x14ac:dyDescent="0.25">
      <c r="A184" s="9">
        <f t="shared" si="22"/>
        <v>34871</v>
      </c>
      <c r="B184" s="10" t="str">
        <f t="shared" ca="1" si="16"/>
        <v/>
      </c>
      <c r="C184" s="10">
        <f t="shared" ca="1" si="17"/>
        <v>20.399999999999999</v>
      </c>
      <c r="D184" s="9">
        <f t="shared" si="23"/>
        <v>38889</v>
      </c>
      <c r="E184" s="8">
        <f t="shared" si="18"/>
        <v>199506</v>
      </c>
      <c r="F184" s="8">
        <f t="shared" si="19"/>
        <v>200606</v>
      </c>
      <c r="G184" s="8" t="str">
        <f t="shared" ca="1" si="20"/>
        <v/>
      </c>
      <c r="H184" s="8">
        <f t="shared" ca="1" si="21"/>
        <v>6</v>
      </c>
    </row>
    <row r="185" spans="1:8" x14ac:dyDescent="0.25">
      <c r="A185" s="9">
        <f t="shared" si="22"/>
        <v>34872</v>
      </c>
      <c r="B185" s="10" t="str">
        <f t="shared" ca="1" si="16"/>
        <v/>
      </c>
      <c r="C185" s="10">
        <f t="shared" ca="1" si="17"/>
        <v>18.2</v>
      </c>
      <c r="D185" s="9">
        <f t="shared" si="23"/>
        <v>38890</v>
      </c>
      <c r="E185" s="8">
        <f t="shared" si="18"/>
        <v>199506</v>
      </c>
      <c r="F185" s="8">
        <f t="shared" si="19"/>
        <v>200606</v>
      </c>
      <c r="G185" s="8" t="str">
        <f t="shared" ca="1" si="20"/>
        <v/>
      </c>
      <c r="H185" s="8">
        <f t="shared" ca="1" si="21"/>
        <v>6</v>
      </c>
    </row>
    <row r="186" spans="1:8" x14ac:dyDescent="0.25">
      <c r="A186" s="9">
        <f t="shared" si="22"/>
        <v>34873</v>
      </c>
      <c r="B186" s="10" t="str">
        <f t="shared" ca="1" si="16"/>
        <v/>
      </c>
      <c r="C186" s="10">
        <f t="shared" ca="1" si="17"/>
        <v>17.7</v>
      </c>
      <c r="D186" s="9">
        <f t="shared" si="23"/>
        <v>38891</v>
      </c>
      <c r="E186" s="8">
        <f t="shared" si="18"/>
        <v>199506</v>
      </c>
      <c r="F186" s="8">
        <f t="shared" si="19"/>
        <v>200606</v>
      </c>
      <c r="G186" s="8" t="str">
        <f t="shared" ca="1" si="20"/>
        <v/>
      </c>
      <c r="H186" s="8">
        <f t="shared" ca="1" si="21"/>
        <v>6</v>
      </c>
    </row>
    <row r="187" spans="1:8" x14ac:dyDescent="0.25">
      <c r="A187" s="9">
        <f t="shared" si="22"/>
        <v>34874</v>
      </c>
      <c r="B187" s="10" t="str">
        <f t="shared" ca="1" si="16"/>
        <v/>
      </c>
      <c r="C187" s="10">
        <f t="shared" ca="1" si="17"/>
        <v>22.3</v>
      </c>
      <c r="D187" s="9">
        <f t="shared" si="23"/>
        <v>38892</v>
      </c>
      <c r="E187" s="8">
        <f t="shared" si="18"/>
        <v>199506</v>
      </c>
      <c r="F187" s="8">
        <f t="shared" si="19"/>
        <v>200606</v>
      </c>
      <c r="G187" s="8" t="str">
        <f t="shared" ca="1" si="20"/>
        <v/>
      </c>
      <c r="H187" s="8">
        <f t="shared" ca="1" si="21"/>
        <v>6</v>
      </c>
    </row>
    <row r="188" spans="1:8" x14ac:dyDescent="0.25">
      <c r="A188" s="9">
        <f t="shared" si="22"/>
        <v>34875</v>
      </c>
      <c r="B188" s="10" t="str">
        <f t="shared" ca="1" si="16"/>
        <v/>
      </c>
      <c r="C188" s="10">
        <f t="shared" ca="1" si="17"/>
        <v>26.5</v>
      </c>
      <c r="D188" s="9">
        <f t="shared" si="23"/>
        <v>38893</v>
      </c>
      <c r="E188" s="8">
        <f t="shared" si="18"/>
        <v>199506</v>
      </c>
      <c r="F188" s="8">
        <f t="shared" si="19"/>
        <v>200606</v>
      </c>
      <c r="G188" s="8" t="str">
        <f t="shared" ca="1" si="20"/>
        <v/>
      </c>
      <c r="H188" s="8">
        <f t="shared" ca="1" si="21"/>
        <v>6</v>
      </c>
    </row>
    <row r="189" spans="1:8" x14ac:dyDescent="0.25">
      <c r="A189" s="9">
        <f t="shared" si="22"/>
        <v>34876</v>
      </c>
      <c r="B189" s="10" t="str">
        <f t="shared" ca="1" si="16"/>
        <v/>
      </c>
      <c r="C189" s="10">
        <f t="shared" ca="1" si="17"/>
        <v>20.8</v>
      </c>
      <c r="D189" s="9">
        <f t="shared" si="23"/>
        <v>38894</v>
      </c>
      <c r="E189" s="8">
        <f t="shared" si="18"/>
        <v>199506</v>
      </c>
      <c r="F189" s="8">
        <f t="shared" si="19"/>
        <v>200606</v>
      </c>
      <c r="G189" s="8" t="str">
        <f t="shared" ca="1" si="20"/>
        <v/>
      </c>
      <c r="H189" s="8">
        <f t="shared" ca="1" si="21"/>
        <v>6</v>
      </c>
    </row>
    <row r="190" spans="1:8" x14ac:dyDescent="0.25">
      <c r="A190" s="9">
        <f t="shared" si="22"/>
        <v>34877</v>
      </c>
      <c r="B190" s="10" t="str">
        <f t="shared" ca="1" si="16"/>
        <v/>
      </c>
      <c r="C190" s="10">
        <f t="shared" ca="1" si="17"/>
        <v>18.5</v>
      </c>
      <c r="D190" s="9">
        <f t="shared" si="23"/>
        <v>38895</v>
      </c>
      <c r="E190" s="8">
        <f t="shared" si="18"/>
        <v>199506</v>
      </c>
      <c r="F190" s="8">
        <f t="shared" si="19"/>
        <v>200606</v>
      </c>
      <c r="G190" s="8" t="str">
        <f t="shared" ca="1" si="20"/>
        <v/>
      </c>
      <c r="H190" s="8">
        <f t="shared" ca="1" si="21"/>
        <v>6</v>
      </c>
    </row>
    <row r="191" spans="1:8" x14ac:dyDescent="0.25">
      <c r="A191" s="9">
        <f t="shared" si="22"/>
        <v>34878</v>
      </c>
      <c r="B191" s="10" t="str">
        <f t="shared" ca="1" si="16"/>
        <v/>
      </c>
      <c r="C191" s="10">
        <f t="shared" ca="1" si="17"/>
        <v>16.3</v>
      </c>
      <c r="D191" s="9">
        <f t="shared" si="23"/>
        <v>38896</v>
      </c>
      <c r="E191" s="8">
        <f t="shared" si="18"/>
        <v>199506</v>
      </c>
      <c r="F191" s="8">
        <f t="shared" si="19"/>
        <v>200606</v>
      </c>
      <c r="G191" s="8" t="str">
        <f t="shared" ca="1" si="20"/>
        <v/>
      </c>
      <c r="H191" s="8">
        <f t="shared" ca="1" si="21"/>
        <v>6</v>
      </c>
    </row>
    <row r="192" spans="1:8" x14ac:dyDescent="0.25">
      <c r="A192" s="9">
        <f t="shared" si="22"/>
        <v>34879</v>
      </c>
      <c r="B192" s="10" t="str">
        <f t="shared" ca="1" si="16"/>
        <v/>
      </c>
      <c r="C192" s="10">
        <f t="shared" ca="1" si="17"/>
        <v>19.3</v>
      </c>
      <c r="D192" s="9">
        <f t="shared" si="23"/>
        <v>38897</v>
      </c>
      <c r="E192" s="8">
        <f t="shared" si="18"/>
        <v>199506</v>
      </c>
      <c r="F192" s="8">
        <f t="shared" si="19"/>
        <v>200606</v>
      </c>
      <c r="G192" s="8" t="str">
        <f t="shared" ca="1" si="20"/>
        <v/>
      </c>
      <c r="H192" s="8">
        <f t="shared" ca="1" si="21"/>
        <v>6</v>
      </c>
    </row>
    <row r="193" spans="1:8" x14ac:dyDescent="0.25">
      <c r="A193" s="9">
        <f t="shared" si="22"/>
        <v>34880</v>
      </c>
      <c r="B193" s="10" t="str">
        <f t="shared" ca="1" si="16"/>
        <v/>
      </c>
      <c r="C193" s="10">
        <f t="shared" ca="1" si="17"/>
        <v>20.100000000000001</v>
      </c>
      <c r="D193" s="9">
        <f t="shared" si="23"/>
        <v>38898</v>
      </c>
      <c r="E193" s="8">
        <f t="shared" si="18"/>
        <v>199506</v>
      </c>
      <c r="F193" s="8">
        <f t="shared" si="19"/>
        <v>200606</v>
      </c>
      <c r="G193" s="8" t="str">
        <f t="shared" ca="1" si="20"/>
        <v/>
      </c>
      <c r="H193" s="8">
        <f t="shared" ca="1" si="21"/>
        <v>6</v>
      </c>
    </row>
    <row r="194" spans="1:8" x14ac:dyDescent="0.25">
      <c r="A194" s="9">
        <f t="shared" si="22"/>
        <v>34881</v>
      </c>
      <c r="B194" s="10" t="str">
        <f t="shared" ca="1" si="16"/>
        <v/>
      </c>
      <c r="C194" s="10">
        <f t="shared" ca="1" si="17"/>
        <v>22</v>
      </c>
      <c r="D194" s="9">
        <f t="shared" si="23"/>
        <v>38899</v>
      </c>
      <c r="E194" s="8">
        <f t="shared" si="18"/>
        <v>199507</v>
      </c>
      <c r="F194" s="8">
        <f t="shared" si="19"/>
        <v>200607</v>
      </c>
      <c r="G194" s="8" t="str">
        <f t="shared" ca="1" si="20"/>
        <v/>
      </c>
      <c r="H194" s="8">
        <f t="shared" ca="1" si="21"/>
        <v>7</v>
      </c>
    </row>
    <row r="195" spans="1:8" x14ac:dyDescent="0.25">
      <c r="A195" s="9">
        <f t="shared" si="22"/>
        <v>34882</v>
      </c>
      <c r="B195" s="10" t="str">
        <f t="shared" ca="1" si="16"/>
        <v/>
      </c>
      <c r="C195" s="10">
        <f t="shared" ca="1" si="17"/>
        <v>26.5</v>
      </c>
      <c r="D195" s="9">
        <f t="shared" si="23"/>
        <v>38900</v>
      </c>
      <c r="E195" s="8">
        <f t="shared" si="18"/>
        <v>199507</v>
      </c>
      <c r="F195" s="8">
        <f t="shared" si="19"/>
        <v>200607</v>
      </c>
      <c r="G195" s="8" t="str">
        <f t="shared" ca="1" si="20"/>
        <v/>
      </c>
      <c r="H195" s="8">
        <f t="shared" ca="1" si="21"/>
        <v>7</v>
      </c>
    </row>
    <row r="196" spans="1:8" x14ac:dyDescent="0.25">
      <c r="A196" s="9">
        <f t="shared" si="22"/>
        <v>34883</v>
      </c>
      <c r="B196" s="10" t="str">
        <f t="shared" ca="1" si="16"/>
        <v/>
      </c>
      <c r="C196" s="10">
        <f t="shared" ca="1" si="17"/>
        <v>26.8</v>
      </c>
      <c r="D196" s="9">
        <f t="shared" si="23"/>
        <v>38901</v>
      </c>
      <c r="E196" s="8">
        <f t="shared" si="18"/>
        <v>199507</v>
      </c>
      <c r="F196" s="8">
        <f t="shared" si="19"/>
        <v>200607</v>
      </c>
      <c r="G196" s="8" t="str">
        <f t="shared" ca="1" si="20"/>
        <v/>
      </c>
      <c r="H196" s="8">
        <f t="shared" ca="1" si="21"/>
        <v>7</v>
      </c>
    </row>
    <row r="197" spans="1:8" x14ac:dyDescent="0.25">
      <c r="A197" s="9">
        <f t="shared" si="22"/>
        <v>34884</v>
      </c>
      <c r="B197" s="10" t="str">
        <f t="shared" ca="1" si="16"/>
        <v/>
      </c>
      <c r="C197" s="10">
        <f t="shared" ca="1" si="17"/>
        <v>27</v>
      </c>
      <c r="D197" s="9">
        <f t="shared" si="23"/>
        <v>38902</v>
      </c>
      <c r="E197" s="8">
        <f t="shared" si="18"/>
        <v>199507</v>
      </c>
      <c r="F197" s="8">
        <f t="shared" si="19"/>
        <v>200607</v>
      </c>
      <c r="G197" s="8" t="str">
        <f t="shared" ca="1" si="20"/>
        <v/>
      </c>
      <c r="H197" s="8">
        <f t="shared" ca="1" si="21"/>
        <v>7</v>
      </c>
    </row>
    <row r="198" spans="1:8" x14ac:dyDescent="0.25">
      <c r="A198" s="9">
        <f t="shared" si="22"/>
        <v>34885</v>
      </c>
      <c r="B198" s="10" t="str">
        <f t="shared" ca="1" si="16"/>
        <v/>
      </c>
      <c r="C198" s="10">
        <f t="shared" ca="1" si="17"/>
        <v>28.5</v>
      </c>
      <c r="D198" s="9">
        <f t="shared" si="23"/>
        <v>38903</v>
      </c>
      <c r="E198" s="8">
        <f t="shared" si="18"/>
        <v>199507</v>
      </c>
      <c r="F198" s="8">
        <f t="shared" si="19"/>
        <v>200607</v>
      </c>
      <c r="G198" s="8" t="str">
        <f t="shared" ca="1" si="20"/>
        <v/>
      </c>
      <c r="H198" s="8">
        <f t="shared" ca="1" si="21"/>
        <v>7</v>
      </c>
    </row>
    <row r="199" spans="1:8" x14ac:dyDescent="0.25">
      <c r="A199" s="9">
        <f t="shared" si="22"/>
        <v>34886</v>
      </c>
      <c r="B199" s="10" t="str">
        <f t="shared" ca="1" si="16"/>
        <v/>
      </c>
      <c r="C199" s="10">
        <f t="shared" ca="1" si="17"/>
        <v>27.1</v>
      </c>
      <c r="D199" s="9">
        <f t="shared" si="23"/>
        <v>38904</v>
      </c>
      <c r="E199" s="8">
        <f t="shared" si="18"/>
        <v>199507</v>
      </c>
      <c r="F199" s="8">
        <f t="shared" si="19"/>
        <v>200607</v>
      </c>
      <c r="G199" s="8" t="str">
        <f t="shared" ca="1" si="20"/>
        <v/>
      </c>
      <c r="H199" s="8">
        <f t="shared" ca="1" si="21"/>
        <v>7</v>
      </c>
    </row>
    <row r="200" spans="1:8" x14ac:dyDescent="0.25">
      <c r="A200" s="9">
        <f t="shared" si="22"/>
        <v>34887</v>
      </c>
      <c r="B200" s="10" t="str">
        <f t="shared" ca="1" si="16"/>
        <v/>
      </c>
      <c r="C200" s="10">
        <f t="shared" ca="1" si="17"/>
        <v>23.9</v>
      </c>
      <c r="D200" s="9">
        <f t="shared" si="23"/>
        <v>38905</v>
      </c>
      <c r="E200" s="8">
        <f t="shared" si="18"/>
        <v>199507</v>
      </c>
      <c r="F200" s="8">
        <f t="shared" si="19"/>
        <v>200607</v>
      </c>
      <c r="G200" s="8" t="str">
        <f t="shared" ca="1" si="20"/>
        <v/>
      </c>
      <c r="H200" s="8">
        <f t="shared" ca="1" si="21"/>
        <v>7</v>
      </c>
    </row>
    <row r="201" spans="1:8" x14ac:dyDescent="0.25">
      <c r="A201" s="9">
        <f t="shared" si="22"/>
        <v>34888</v>
      </c>
      <c r="B201" s="10" t="str">
        <f t="shared" ca="1" si="16"/>
        <v/>
      </c>
      <c r="C201" s="10">
        <f t="shared" ca="1" si="17"/>
        <v>23.1</v>
      </c>
      <c r="D201" s="9">
        <f t="shared" si="23"/>
        <v>38906</v>
      </c>
      <c r="E201" s="8">
        <f t="shared" si="18"/>
        <v>199507</v>
      </c>
      <c r="F201" s="8">
        <f t="shared" si="19"/>
        <v>200607</v>
      </c>
      <c r="G201" s="8" t="str">
        <f t="shared" ca="1" si="20"/>
        <v/>
      </c>
      <c r="H201" s="8">
        <f t="shared" ca="1" si="21"/>
        <v>7</v>
      </c>
    </row>
    <row r="202" spans="1:8" x14ac:dyDescent="0.25">
      <c r="A202" s="9">
        <f t="shared" si="22"/>
        <v>34889</v>
      </c>
      <c r="B202" s="10" t="str">
        <f t="shared" ca="1" si="16"/>
        <v/>
      </c>
      <c r="C202" s="10">
        <f t="shared" ca="1" si="17"/>
        <v>26.3</v>
      </c>
      <c r="D202" s="9">
        <f t="shared" si="23"/>
        <v>38907</v>
      </c>
      <c r="E202" s="8">
        <f t="shared" si="18"/>
        <v>199507</v>
      </c>
      <c r="F202" s="8">
        <f t="shared" si="19"/>
        <v>200607</v>
      </c>
      <c r="G202" s="8" t="str">
        <f t="shared" ca="1" si="20"/>
        <v/>
      </c>
      <c r="H202" s="8">
        <f t="shared" ca="1" si="21"/>
        <v>7</v>
      </c>
    </row>
    <row r="203" spans="1:8" x14ac:dyDescent="0.25">
      <c r="A203" s="9">
        <f t="shared" si="22"/>
        <v>34890</v>
      </c>
      <c r="B203" s="10" t="str">
        <f t="shared" ca="1" si="16"/>
        <v/>
      </c>
      <c r="C203" s="10">
        <f t="shared" ca="1" si="17"/>
        <v>23.7</v>
      </c>
      <c r="D203" s="9">
        <f t="shared" si="23"/>
        <v>38908</v>
      </c>
      <c r="E203" s="8">
        <f t="shared" si="18"/>
        <v>199507</v>
      </c>
      <c r="F203" s="8">
        <f t="shared" si="19"/>
        <v>200607</v>
      </c>
      <c r="G203" s="8" t="str">
        <f t="shared" ca="1" si="20"/>
        <v/>
      </c>
      <c r="H203" s="8">
        <f t="shared" ca="1" si="21"/>
        <v>7</v>
      </c>
    </row>
    <row r="204" spans="1:8" x14ac:dyDescent="0.25">
      <c r="A204" s="9">
        <f t="shared" si="22"/>
        <v>34891</v>
      </c>
      <c r="B204" s="10" t="str">
        <f t="shared" ca="1" si="16"/>
        <v/>
      </c>
      <c r="C204" s="10">
        <f t="shared" ca="1" si="17"/>
        <v>26</v>
      </c>
      <c r="D204" s="9">
        <f t="shared" si="23"/>
        <v>38909</v>
      </c>
      <c r="E204" s="8">
        <f t="shared" si="18"/>
        <v>199507</v>
      </c>
      <c r="F204" s="8">
        <f t="shared" si="19"/>
        <v>200607</v>
      </c>
      <c r="G204" s="8" t="str">
        <f t="shared" ca="1" si="20"/>
        <v/>
      </c>
      <c r="H204" s="8">
        <f t="shared" ca="1" si="21"/>
        <v>7</v>
      </c>
    </row>
    <row r="205" spans="1:8" x14ac:dyDescent="0.25">
      <c r="A205" s="9">
        <f t="shared" si="22"/>
        <v>34892</v>
      </c>
      <c r="B205" s="10" t="str">
        <f t="shared" ref="B205:B268" ca="1" si="24">IF(ISNUMBER(VLOOKUP($A205,INDIRECT(B$1&amp;"!"&amp;B$6&amp;":"&amp;B$7),CODE(B$7)-_MS1,FALSE)),VLOOKUP($A205,INDIRECT(B$1&amp;"!"&amp;B$6&amp;":"&amp;B$7),CODE(B$7)-_MS1,FALSE),Empty)</f>
        <v/>
      </c>
      <c r="C205" s="10">
        <f t="shared" ref="C205:C268" ca="1" si="25">IF(ISNUMBER(VLOOKUP($D205,INDIRECT(C$1&amp;"!"&amp;C$6&amp;":"&amp;C$7),CODE(C$7)-_MS2,FALSE)),VLOOKUP($D205,INDIRECT(C$1&amp;"!"&amp;C$6&amp;":"&amp;C$7),CODE(C$7)-_MS2,FALSE),Empty)</f>
        <v>20.2</v>
      </c>
      <c r="D205" s="9">
        <f t="shared" si="23"/>
        <v>38910</v>
      </c>
      <c r="E205" s="8">
        <f t="shared" si="18"/>
        <v>199507</v>
      </c>
      <c r="F205" s="8">
        <f t="shared" si="19"/>
        <v>200607</v>
      </c>
      <c r="G205" s="8" t="str">
        <f t="shared" ca="1" si="20"/>
        <v/>
      </c>
      <c r="H205" s="8">
        <f t="shared" ca="1" si="21"/>
        <v>7</v>
      </c>
    </row>
    <row r="206" spans="1:8" x14ac:dyDescent="0.25">
      <c r="A206" s="9">
        <f t="shared" si="22"/>
        <v>34893</v>
      </c>
      <c r="B206" s="10" t="str">
        <f t="shared" ca="1" si="24"/>
        <v/>
      </c>
      <c r="C206" s="10">
        <f t="shared" ca="1" si="25"/>
        <v>24.5</v>
      </c>
      <c r="D206" s="9">
        <f t="shared" si="23"/>
        <v>38911</v>
      </c>
      <c r="E206" s="8">
        <f t="shared" ref="E206:E269" si="26">YEAR(A206)*100+MONTH(A206)</f>
        <v>199507</v>
      </c>
      <c r="F206" s="8">
        <f t="shared" ref="F206:F269" si="27">YEAR(D206)*100+MONTH(D206)</f>
        <v>200607</v>
      </c>
      <c r="G206" s="8" t="str">
        <f t="shared" ref="G206:G269" ca="1" si="28">IF(ISNUMBER(B206),MONTH(A206),"")</f>
        <v/>
      </c>
      <c r="H206" s="8">
        <f t="shared" ref="H206:H269" ca="1" si="29">IF(ISNUMBER(C206),MONTH(D206),"")</f>
        <v>7</v>
      </c>
    </row>
    <row r="207" spans="1:8" x14ac:dyDescent="0.25">
      <c r="A207" s="9">
        <f t="shared" ref="A207:A270" si="30">IF(ISNUMBER(A206),IF(A206&lt;$B$9,A206+1,""),"")</f>
        <v>34894</v>
      </c>
      <c r="B207" s="10" t="str">
        <f t="shared" ca="1" si="24"/>
        <v/>
      </c>
      <c r="C207" s="10">
        <f t="shared" ca="1" si="25"/>
        <v>19.899999999999999</v>
      </c>
      <c r="D207" s="9">
        <f t="shared" ref="D207:D270" si="31">IF(ISNUMBER(D206),IF(D206&lt;$C$9,D206+1,""),"")</f>
        <v>38912</v>
      </c>
      <c r="E207" s="8">
        <f t="shared" si="26"/>
        <v>199507</v>
      </c>
      <c r="F207" s="8">
        <f t="shared" si="27"/>
        <v>200607</v>
      </c>
      <c r="G207" s="8" t="str">
        <f t="shared" ca="1" si="28"/>
        <v/>
      </c>
      <c r="H207" s="8">
        <f t="shared" ca="1" si="29"/>
        <v>7</v>
      </c>
    </row>
    <row r="208" spans="1:8" x14ac:dyDescent="0.25">
      <c r="A208" s="9">
        <f t="shared" si="30"/>
        <v>34895</v>
      </c>
      <c r="B208" s="10" t="str">
        <f t="shared" ca="1" si="24"/>
        <v/>
      </c>
      <c r="C208" s="10">
        <f t="shared" ca="1" si="25"/>
        <v>23</v>
      </c>
      <c r="D208" s="9">
        <f t="shared" si="31"/>
        <v>38913</v>
      </c>
      <c r="E208" s="8">
        <f t="shared" si="26"/>
        <v>199507</v>
      </c>
      <c r="F208" s="8">
        <f t="shared" si="27"/>
        <v>200607</v>
      </c>
      <c r="G208" s="8" t="str">
        <f t="shared" ca="1" si="28"/>
        <v/>
      </c>
      <c r="H208" s="8">
        <f t="shared" ca="1" si="29"/>
        <v>7</v>
      </c>
    </row>
    <row r="209" spans="1:8" x14ac:dyDescent="0.25">
      <c r="A209" s="9">
        <f t="shared" si="30"/>
        <v>34896</v>
      </c>
      <c r="B209" s="10" t="str">
        <f t="shared" ca="1" si="24"/>
        <v/>
      </c>
      <c r="C209" s="10">
        <f t="shared" ca="1" si="25"/>
        <v>23.7</v>
      </c>
      <c r="D209" s="9">
        <f t="shared" si="31"/>
        <v>38914</v>
      </c>
      <c r="E209" s="8">
        <f t="shared" si="26"/>
        <v>199507</v>
      </c>
      <c r="F209" s="8">
        <f t="shared" si="27"/>
        <v>200607</v>
      </c>
      <c r="G209" s="8" t="str">
        <f t="shared" ca="1" si="28"/>
        <v/>
      </c>
      <c r="H209" s="8">
        <f t="shared" ca="1" si="29"/>
        <v>7</v>
      </c>
    </row>
    <row r="210" spans="1:8" x14ac:dyDescent="0.25">
      <c r="A210" s="9">
        <f t="shared" si="30"/>
        <v>34897</v>
      </c>
      <c r="B210" s="10" t="str">
        <f t="shared" ca="1" si="24"/>
        <v/>
      </c>
      <c r="C210" s="10">
        <f t="shared" ca="1" si="25"/>
        <v>24.5</v>
      </c>
      <c r="D210" s="9">
        <f t="shared" si="31"/>
        <v>38915</v>
      </c>
      <c r="E210" s="8">
        <f t="shared" si="26"/>
        <v>199507</v>
      </c>
      <c r="F210" s="8">
        <f t="shared" si="27"/>
        <v>200607</v>
      </c>
      <c r="G210" s="8" t="str">
        <f t="shared" ca="1" si="28"/>
        <v/>
      </c>
      <c r="H210" s="8">
        <f t="shared" ca="1" si="29"/>
        <v>7</v>
      </c>
    </row>
    <row r="211" spans="1:8" x14ac:dyDescent="0.25">
      <c r="A211" s="9">
        <f t="shared" si="30"/>
        <v>34898</v>
      </c>
      <c r="B211" s="10" t="str">
        <f t="shared" ca="1" si="24"/>
        <v/>
      </c>
      <c r="C211" s="10">
        <f t="shared" ca="1" si="25"/>
        <v>26</v>
      </c>
      <c r="D211" s="9">
        <f t="shared" si="31"/>
        <v>38916</v>
      </c>
      <c r="E211" s="8">
        <f t="shared" si="26"/>
        <v>199507</v>
      </c>
      <c r="F211" s="8">
        <f t="shared" si="27"/>
        <v>200607</v>
      </c>
      <c r="G211" s="8" t="str">
        <f t="shared" ca="1" si="28"/>
        <v/>
      </c>
      <c r="H211" s="8">
        <f t="shared" ca="1" si="29"/>
        <v>7</v>
      </c>
    </row>
    <row r="212" spans="1:8" x14ac:dyDescent="0.25">
      <c r="A212" s="9">
        <f t="shared" si="30"/>
        <v>34899</v>
      </c>
      <c r="B212" s="10" t="str">
        <f t="shared" ca="1" si="24"/>
        <v/>
      </c>
      <c r="C212" s="10">
        <f t="shared" ca="1" si="25"/>
        <v>27</v>
      </c>
      <c r="D212" s="9">
        <f t="shared" si="31"/>
        <v>38917</v>
      </c>
      <c r="E212" s="8">
        <f t="shared" si="26"/>
        <v>199507</v>
      </c>
      <c r="F212" s="8">
        <f t="shared" si="27"/>
        <v>200607</v>
      </c>
      <c r="G212" s="8" t="str">
        <f t="shared" ca="1" si="28"/>
        <v/>
      </c>
      <c r="H212" s="8">
        <f t="shared" ca="1" si="29"/>
        <v>7</v>
      </c>
    </row>
    <row r="213" spans="1:8" x14ac:dyDescent="0.25">
      <c r="A213" s="9">
        <f t="shared" si="30"/>
        <v>34900</v>
      </c>
      <c r="B213" s="10" t="str">
        <f t="shared" ca="1" si="24"/>
        <v/>
      </c>
      <c r="C213" s="10">
        <f t="shared" ca="1" si="25"/>
        <v>31.4</v>
      </c>
      <c r="D213" s="9">
        <f t="shared" si="31"/>
        <v>38918</v>
      </c>
      <c r="E213" s="8">
        <f t="shared" si="26"/>
        <v>199507</v>
      </c>
      <c r="F213" s="8">
        <f t="shared" si="27"/>
        <v>200607</v>
      </c>
      <c r="G213" s="8" t="str">
        <f t="shared" ca="1" si="28"/>
        <v/>
      </c>
      <c r="H213" s="8">
        <f t="shared" ca="1" si="29"/>
        <v>7</v>
      </c>
    </row>
    <row r="214" spans="1:8" x14ac:dyDescent="0.25">
      <c r="A214" s="9">
        <f t="shared" si="30"/>
        <v>34901</v>
      </c>
      <c r="B214" s="10" t="str">
        <f t="shared" ca="1" si="24"/>
        <v/>
      </c>
      <c r="C214" s="10">
        <f t="shared" ca="1" si="25"/>
        <v>26.5</v>
      </c>
      <c r="D214" s="9">
        <f t="shared" si="31"/>
        <v>38919</v>
      </c>
      <c r="E214" s="8">
        <f t="shared" si="26"/>
        <v>199507</v>
      </c>
      <c r="F214" s="8">
        <f t="shared" si="27"/>
        <v>200607</v>
      </c>
      <c r="G214" s="8" t="str">
        <f t="shared" ca="1" si="28"/>
        <v/>
      </c>
      <c r="H214" s="8">
        <f t="shared" ca="1" si="29"/>
        <v>7</v>
      </c>
    </row>
    <row r="215" spans="1:8" x14ac:dyDescent="0.25">
      <c r="A215" s="9">
        <f t="shared" si="30"/>
        <v>34902</v>
      </c>
      <c r="B215" s="10" t="str">
        <f t="shared" ca="1" si="24"/>
        <v/>
      </c>
      <c r="C215" s="10">
        <f t="shared" ca="1" si="25"/>
        <v>24.8</v>
      </c>
      <c r="D215" s="9">
        <f t="shared" si="31"/>
        <v>38920</v>
      </c>
      <c r="E215" s="8">
        <f t="shared" si="26"/>
        <v>199507</v>
      </c>
      <c r="F215" s="8">
        <f t="shared" si="27"/>
        <v>200607</v>
      </c>
      <c r="G215" s="8" t="str">
        <f t="shared" ca="1" si="28"/>
        <v/>
      </c>
      <c r="H215" s="8">
        <f t="shared" ca="1" si="29"/>
        <v>7</v>
      </c>
    </row>
    <row r="216" spans="1:8" x14ac:dyDescent="0.25">
      <c r="A216" s="9">
        <f t="shared" si="30"/>
        <v>34903</v>
      </c>
      <c r="B216" s="10" t="str">
        <f t="shared" ca="1" si="24"/>
        <v/>
      </c>
      <c r="C216" s="10">
        <f t="shared" ca="1" si="25"/>
        <v>27.1</v>
      </c>
      <c r="D216" s="9">
        <f t="shared" si="31"/>
        <v>38921</v>
      </c>
      <c r="E216" s="8">
        <f t="shared" si="26"/>
        <v>199507</v>
      </c>
      <c r="F216" s="8">
        <f t="shared" si="27"/>
        <v>200607</v>
      </c>
      <c r="G216" s="8" t="str">
        <f t="shared" ca="1" si="28"/>
        <v/>
      </c>
      <c r="H216" s="8">
        <f t="shared" ca="1" si="29"/>
        <v>7</v>
      </c>
    </row>
    <row r="217" spans="1:8" x14ac:dyDescent="0.25">
      <c r="A217" s="9">
        <f t="shared" si="30"/>
        <v>34904</v>
      </c>
      <c r="B217" s="10" t="str">
        <f t="shared" ca="1" si="24"/>
        <v/>
      </c>
      <c r="C217" s="10">
        <f t="shared" ca="1" si="25"/>
        <v>25.1</v>
      </c>
      <c r="D217" s="9">
        <f t="shared" si="31"/>
        <v>38922</v>
      </c>
      <c r="E217" s="8">
        <f t="shared" si="26"/>
        <v>199507</v>
      </c>
      <c r="F217" s="8">
        <f t="shared" si="27"/>
        <v>200607</v>
      </c>
      <c r="G217" s="8" t="str">
        <f t="shared" ca="1" si="28"/>
        <v/>
      </c>
      <c r="H217" s="8">
        <f t="shared" ca="1" si="29"/>
        <v>7</v>
      </c>
    </row>
    <row r="218" spans="1:8" x14ac:dyDescent="0.25">
      <c r="A218" s="9">
        <f t="shared" si="30"/>
        <v>34905</v>
      </c>
      <c r="B218" s="10" t="str">
        <f t="shared" ca="1" si="24"/>
        <v/>
      </c>
      <c r="C218" s="10">
        <f t="shared" ca="1" si="25"/>
        <v>26</v>
      </c>
      <c r="D218" s="9">
        <f t="shared" si="31"/>
        <v>38923</v>
      </c>
      <c r="E218" s="8">
        <f t="shared" si="26"/>
        <v>199507</v>
      </c>
      <c r="F218" s="8">
        <f t="shared" si="27"/>
        <v>200607</v>
      </c>
      <c r="G218" s="8" t="str">
        <f t="shared" ca="1" si="28"/>
        <v/>
      </c>
      <c r="H218" s="8">
        <f t="shared" ca="1" si="29"/>
        <v>7</v>
      </c>
    </row>
    <row r="219" spans="1:8" x14ac:dyDescent="0.25">
      <c r="A219" s="9">
        <f t="shared" si="30"/>
        <v>34906</v>
      </c>
      <c r="B219" s="10" t="str">
        <f t="shared" ca="1" si="24"/>
        <v/>
      </c>
      <c r="C219" s="10">
        <f t="shared" ca="1" si="25"/>
        <v>27.5</v>
      </c>
      <c r="D219" s="9">
        <f t="shared" si="31"/>
        <v>38924</v>
      </c>
      <c r="E219" s="8">
        <f t="shared" si="26"/>
        <v>199507</v>
      </c>
      <c r="F219" s="8">
        <f t="shared" si="27"/>
        <v>200607</v>
      </c>
      <c r="G219" s="8" t="str">
        <f t="shared" ca="1" si="28"/>
        <v/>
      </c>
      <c r="H219" s="8">
        <f t="shared" ca="1" si="29"/>
        <v>7</v>
      </c>
    </row>
    <row r="220" spans="1:8" x14ac:dyDescent="0.25">
      <c r="A220" s="9">
        <f t="shared" si="30"/>
        <v>34907</v>
      </c>
      <c r="B220" s="10" t="str">
        <f t="shared" ca="1" si="24"/>
        <v/>
      </c>
      <c r="C220" s="10">
        <f t="shared" ca="1" si="25"/>
        <v>30.9</v>
      </c>
      <c r="D220" s="9">
        <f t="shared" si="31"/>
        <v>38925</v>
      </c>
      <c r="E220" s="8">
        <f t="shared" si="26"/>
        <v>199507</v>
      </c>
      <c r="F220" s="8">
        <f t="shared" si="27"/>
        <v>200607</v>
      </c>
      <c r="G220" s="8" t="str">
        <f t="shared" ca="1" si="28"/>
        <v/>
      </c>
      <c r="H220" s="8">
        <f t="shared" ca="1" si="29"/>
        <v>7</v>
      </c>
    </row>
    <row r="221" spans="1:8" x14ac:dyDescent="0.25">
      <c r="A221" s="9">
        <f t="shared" si="30"/>
        <v>34908</v>
      </c>
      <c r="B221" s="10" t="str">
        <f t="shared" ca="1" si="24"/>
        <v/>
      </c>
      <c r="C221" s="10">
        <f t="shared" ca="1" si="25"/>
        <v>26.6</v>
      </c>
      <c r="D221" s="9">
        <f t="shared" si="31"/>
        <v>38926</v>
      </c>
      <c r="E221" s="8">
        <f t="shared" si="26"/>
        <v>199507</v>
      </c>
      <c r="F221" s="8">
        <f t="shared" si="27"/>
        <v>200607</v>
      </c>
      <c r="G221" s="8" t="str">
        <f t="shared" ca="1" si="28"/>
        <v/>
      </c>
      <c r="H221" s="8">
        <f t="shared" ca="1" si="29"/>
        <v>7</v>
      </c>
    </row>
    <row r="222" spans="1:8" x14ac:dyDescent="0.25">
      <c r="A222" s="9">
        <f t="shared" si="30"/>
        <v>34909</v>
      </c>
      <c r="B222" s="10" t="str">
        <f t="shared" ca="1" si="24"/>
        <v/>
      </c>
      <c r="C222" s="10">
        <f t="shared" ca="1" si="25"/>
        <v>24.9</v>
      </c>
      <c r="D222" s="9">
        <f t="shared" si="31"/>
        <v>38927</v>
      </c>
      <c r="E222" s="8">
        <f t="shared" si="26"/>
        <v>199507</v>
      </c>
      <c r="F222" s="8">
        <f t="shared" si="27"/>
        <v>200607</v>
      </c>
      <c r="G222" s="8" t="str">
        <f t="shared" ca="1" si="28"/>
        <v/>
      </c>
      <c r="H222" s="8">
        <f t="shared" ca="1" si="29"/>
        <v>7</v>
      </c>
    </row>
    <row r="223" spans="1:8" x14ac:dyDescent="0.25">
      <c r="A223" s="9">
        <f t="shared" si="30"/>
        <v>34910</v>
      </c>
      <c r="B223" s="10" t="str">
        <f t="shared" ca="1" si="24"/>
        <v/>
      </c>
      <c r="C223" s="10">
        <f t="shared" ca="1" si="25"/>
        <v>27.3</v>
      </c>
      <c r="D223" s="9">
        <f t="shared" si="31"/>
        <v>38928</v>
      </c>
      <c r="E223" s="8">
        <f t="shared" si="26"/>
        <v>199507</v>
      </c>
      <c r="F223" s="8">
        <f t="shared" si="27"/>
        <v>200607</v>
      </c>
      <c r="G223" s="8" t="str">
        <f t="shared" ca="1" si="28"/>
        <v/>
      </c>
      <c r="H223" s="8">
        <f t="shared" ca="1" si="29"/>
        <v>7</v>
      </c>
    </row>
    <row r="224" spans="1:8" x14ac:dyDescent="0.25">
      <c r="A224" s="9">
        <f t="shared" si="30"/>
        <v>34911</v>
      </c>
      <c r="B224" s="10" t="str">
        <f t="shared" ca="1" si="24"/>
        <v/>
      </c>
      <c r="C224" s="10">
        <f t="shared" ca="1" si="25"/>
        <v>21.9</v>
      </c>
      <c r="D224" s="9">
        <f t="shared" si="31"/>
        <v>38929</v>
      </c>
      <c r="E224" s="8">
        <f t="shared" si="26"/>
        <v>199507</v>
      </c>
      <c r="F224" s="8">
        <f t="shared" si="27"/>
        <v>200607</v>
      </c>
      <c r="G224" s="8" t="str">
        <f t="shared" ca="1" si="28"/>
        <v/>
      </c>
      <c r="H224" s="8">
        <f t="shared" ca="1" si="29"/>
        <v>7</v>
      </c>
    </row>
    <row r="225" spans="1:8" x14ac:dyDescent="0.25">
      <c r="A225" s="9">
        <f t="shared" si="30"/>
        <v>34912</v>
      </c>
      <c r="B225" s="10" t="str">
        <f t="shared" ca="1" si="24"/>
        <v/>
      </c>
      <c r="C225" s="10">
        <f t="shared" ca="1" si="25"/>
        <v>25.4</v>
      </c>
      <c r="D225" s="9">
        <f t="shared" si="31"/>
        <v>38930</v>
      </c>
      <c r="E225" s="8">
        <f t="shared" si="26"/>
        <v>199508</v>
      </c>
      <c r="F225" s="8">
        <f t="shared" si="27"/>
        <v>200608</v>
      </c>
      <c r="G225" s="8" t="str">
        <f t="shared" ca="1" si="28"/>
        <v/>
      </c>
      <c r="H225" s="8">
        <f t="shared" ca="1" si="29"/>
        <v>8</v>
      </c>
    </row>
    <row r="226" spans="1:8" x14ac:dyDescent="0.25">
      <c r="A226" s="9">
        <f t="shared" si="30"/>
        <v>34913</v>
      </c>
      <c r="B226" s="10" t="str">
        <f t="shared" ca="1" si="24"/>
        <v/>
      </c>
      <c r="C226" s="10">
        <f t="shared" ca="1" si="25"/>
        <v>19</v>
      </c>
      <c r="D226" s="9">
        <f t="shared" si="31"/>
        <v>38931</v>
      </c>
      <c r="E226" s="8">
        <f t="shared" si="26"/>
        <v>199508</v>
      </c>
      <c r="F226" s="8">
        <f t="shared" si="27"/>
        <v>200608</v>
      </c>
      <c r="G226" s="8" t="str">
        <f t="shared" ca="1" si="28"/>
        <v/>
      </c>
      <c r="H226" s="8">
        <f t="shared" ca="1" si="29"/>
        <v>8</v>
      </c>
    </row>
    <row r="227" spans="1:8" x14ac:dyDescent="0.25">
      <c r="A227" s="9">
        <f t="shared" si="30"/>
        <v>34914</v>
      </c>
      <c r="B227" s="10" t="str">
        <f t="shared" ca="1" si="24"/>
        <v/>
      </c>
      <c r="C227" s="10">
        <f t="shared" ca="1" si="25"/>
        <v>18.899999999999999</v>
      </c>
      <c r="D227" s="9">
        <f t="shared" si="31"/>
        <v>38932</v>
      </c>
      <c r="E227" s="8">
        <f t="shared" si="26"/>
        <v>199508</v>
      </c>
      <c r="F227" s="8">
        <f t="shared" si="27"/>
        <v>200608</v>
      </c>
      <c r="G227" s="8" t="str">
        <f t="shared" ca="1" si="28"/>
        <v/>
      </c>
      <c r="H227" s="8">
        <f t="shared" ca="1" si="29"/>
        <v>8</v>
      </c>
    </row>
    <row r="228" spans="1:8" x14ac:dyDescent="0.25">
      <c r="A228" s="9">
        <f t="shared" si="30"/>
        <v>34915</v>
      </c>
      <c r="B228" s="10" t="str">
        <f t="shared" ca="1" si="24"/>
        <v/>
      </c>
      <c r="C228" s="10">
        <f t="shared" ca="1" si="25"/>
        <v>21.3</v>
      </c>
      <c r="D228" s="9">
        <f t="shared" si="31"/>
        <v>38933</v>
      </c>
      <c r="E228" s="8">
        <f t="shared" si="26"/>
        <v>199508</v>
      </c>
      <c r="F228" s="8">
        <f t="shared" si="27"/>
        <v>200608</v>
      </c>
      <c r="G228" s="8" t="str">
        <f t="shared" ca="1" si="28"/>
        <v/>
      </c>
      <c r="H228" s="8">
        <f t="shared" ca="1" si="29"/>
        <v>8</v>
      </c>
    </row>
    <row r="229" spans="1:8" x14ac:dyDescent="0.25">
      <c r="A229" s="9">
        <f t="shared" si="30"/>
        <v>34916</v>
      </c>
      <c r="B229" s="10" t="str">
        <f t="shared" ca="1" si="24"/>
        <v/>
      </c>
      <c r="C229" s="10">
        <f t="shared" ca="1" si="25"/>
        <v>23.2</v>
      </c>
      <c r="D229" s="9">
        <f t="shared" si="31"/>
        <v>38934</v>
      </c>
      <c r="E229" s="8">
        <f t="shared" si="26"/>
        <v>199508</v>
      </c>
      <c r="F229" s="8">
        <f t="shared" si="27"/>
        <v>200608</v>
      </c>
      <c r="G229" s="8" t="str">
        <f t="shared" ca="1" si="28"/>
        <v/>
      </c>
      <c r="H229" s="8">
        <f t="shared" ca="1" si="29"/>
        <v>8</v>
      </c>
    </row>
    <row r="230" spans="1:8" x14ac:dyDescent="0.25">
      <c r="A230" s="9">
        <f t="shared" si="30"/>
        <v>34917</v>
      </c>
      <c r="B230" s="10" t="str">
        <f t="shared" ca="1" si="24"/>
        <v/>
      </c>
      <c r="C230" s="10">
        <f t="shared" ca="1" si="25"/>
        <v>24.4</v>
      </c>
      <c r="D230" s="9">
        <f t="shared" si="31"/>
        <v>38935</v>
      </c>
      <c r="E230" s="8">
        <f t="shared" si="26"/>
        <v>199508</v>
      </c>
      <c r="F230" s="8">
        <f t="shared" si="27"/>
        <v>200608</v>
      </c>
      <c r="G230" s="8" t="str">
        <f t="shared" ca="1" si="28"/>
        <v/>
      </c>
      <c r="H230" s="8">
        <f t="shared" ca="1" si="29"/>
        <v>8</v>
      </c>
    </row>
    <row r="231" spans="1:8" x14ac:dyDescent="0.25">
      <c r="A231" s="9">
        <f t="shared" si="30"/>
        <v>34918</v>
      </c>
      <c r="B231" s="10" t="str">
        <f t="shared" ca="1" si="24"/>
        <v/>
      </c>
      <c r="C231" s="10">
        <f t="shared" ca="1" si="25"/>
        <v>23.6</v>
      </c>
      <c r="D231" s="9">
        <f t="shared" si="31"/>
        <v>38936</v>
      </c>
      <c r="E231" s="8">
        <f t="shared" si="26"/>
        <v>199508</v>
      </c>
      <c r="F231" s="8">
        <f t="shared" si="27"/>
        <v>200608</v>
      </c>
      <c r="G231" s="8" t="str">
        <f t="shared" ca="1" si="28"/>
        <v/>
      </c>
      <c r="H231" s="8">
        <f t="shared" ca="1" si="29"/>
        <v>8</v>
      </c>
    </row>
    <row r="232" spans="1:8" x14ac:dyDescent="0.25">
      <c r="A232" s="9">
        <f t="shared" si="30"/>
        <v>34919</v>
      </c>
      <c r="B232" s="10" t="str">
        <f t="shared" ca="1" si="24"/>
        <v/>
      </c>
      <c r="C232" s="10">
        <f t="shared" ca="1" si="25"/>
        <v>19.8</v>
      </c>
      <c r="D232" s="9">
        <f t="shared" si="31"/>
        <v>38937</v>
      </c>
      <c r="E232" s="8">
        <f t="shared" si="26"/>
        <v>199508</v>
      </c>
      <c r="F232" s="8">
        <f t="shared" si="27"/>
        <v>200608</v>
      </c>
      <c r="G232" s="8" t="str">
        <f t="shared" ca="1" si="28"/>
        <v/>
      </c>
      <c r="H232" s="8">
        <f t="shared" ca="1" si="29"/>
        <v>8</v>
      </c>
    </row>
    <row r="233" spans="1:8" x14ac:dyDescent="0.25">
      <c r="A233" s="9">
        <f t="shared" si="30"/>
        <v>34920</v>
      </c>
      <c r="B233" s="10" t="str">
        <f t="shared" ca="1" si="24"/>
        <v/>
      </c>
      <c r="C233" s="10">
        <f t="shared" ca="1" si="25"/>
        <v>19.2</v>
      </c>
      <c r="D233" s="9">
        <f t="shared" si="31"/>
        <v>38938</v>
      </c>
      <c r="E233" s="8">
        <f t="shared" si="26"/>
        <v>199508</v>
      </c>
      <c r="F233" s="8">
        <f t="shared" si="27"/>
        <v>200608</v>
      </c>
      <c r="G233" s="8" t="str">
        <f t="shared" ca="1" si="28"/>
        <v/>
      </c>
      <c r="H233" s="8">
        <f t="shared" ca="1" si="29"/>
        <v>8</v>
      </c>
    </row>
    <row r="234" spans="1:8" x14ac:dyDescent="0.25">
      <c r="A234" s="9">
        <f t="shared" si="30"/>
        <v>34921</v>
      </c>
      <c r="B234" s="10" t="str">
        <f t="shared" ca="1" si="24"/>
        <v/>
      </c>
      <c r="C234" s="10">
        <f t="shared" ca="1" si="25"/>
        <v>19.399999999999999</v>
      </c>
      <c r="D234" s="9">
        <f t="shared" si="31"/>
        <v>38939</v>
      </c>
      <c r="E234" s="8">
        <f t="shared" si="26"/>
        <v>199508</v>
      </c>
      <c r="F234" s="8">
        <f t="shared" si="27"/>
        <v>200608</v>
      </c>
      <c r="G234" s="8" t="str">
        <f t="shared" ca="1" si="28"/>
        <v/>
      </c>
      <c r="H234" s="8">
        <f t="shared" ca="1" si="29"/>
        <v>8</v>
      </c>
    </row>
    <row r="235" spans="1:8" x14ac:dyDescent="0.25">
      <c r="A235" s="9">
        <f t="shared" si="30"/>
        <v>34922</v>
      </c>
      <c r="B235" s="10" t="str">
        <f t="shared" ca="1" si="24"/>
        <v/>
      </c>
      <c r="C235" s="10">
        <f t="shared" ca="1" si="25"/>
        <v>17.399999999999999</v>
      </c>
      <c r="D235" s="9">
        <f t="shared" si="31"/>
        <v>38940</v>
      </c>
      <c r="E235" s="8">
        <f t="shared" si="26"/>
        <v>199508</v>
      </c>
      <c r="F235" s="8">
        <f t="shared" si="27"/>
        <v>200608</v>
      </c>
      <c r="G235" s="8" t="str">
        <f t="shared" ca="1" si="28"/>
        <v/>
      </c>
      <c r="H235" s="8">
        <f t="shared" ca="1" si="29"/>
        <v>8</v>
      </c>
    </row>
    <row r="236" spans="1:8" x14ac:dyDescent="0.25">
      <c r="A236" s="9">
        <f t="shared" si="30"/>
        <v>34923</v>
      </c>
      <c r="B236" s="10" t="str">
        <f t="shared" ca="1" si="24"/>
        <v/>
      </c>
      <c r="C236" s="10">
        <f t="shared" ca="1" si="25"/>
        <v>19.3</v>
      </c>
      <c r="D236" s="9">
        <f t="shared" si="31"/>
        <v>38941</v>
      </c>
      <c r="E236" s="8">
        <f t="shared" si="26"/>
        <v>199508</v>
      </c>
      <c r="F236" s="8">
        <f t="shared" si="27"/>
        <v>200608</v>
      </c>
      <c r="G236" s="8" t="str">
        <f t="shared" ca="1" si="28"/>
        <v/>
      </c>
      <c r="H236" s="8">
        <f t="shared" ca="1" si="29"/>
        <v>8</v>
      </c>
    </row>
    <row r="237" spans="1:8" x14ac:dyDescent="0.25">
      <c r="A237" s="9">
        <f t="shared" si="30"/>
        <v>34924</v>
      </c>
      <c r="B237" s="10" t="str">
        <f t="shared" ca="1" si="24"/>
        <v/>
      </c>
      <c r="C237" s="10">
        <f t="shared" ca="1" si="25"/>
        <v>20</v>
      </c>
      <c r="D237" s="9">
        <f t="shared" si="31"/>
        <v>38942</v>
      </c>
      <c r="E237" s="8">
        <f t="shared" si="26"/>
        <v>199508</v>
      </c>
      <c r="F237" s="8">
        <f t="shared" si="27"/>
        <v>200608</v>
      </c>
      <c r="G237" s="8" t="str">
        <f t="shared" ca="1" si="28"/>
        <v/>
      </c>
      <c r="H237" s="8">
        <f t="shared" ca="1" si="29"/>
        <v>8</v>
      </c>
    </row>
    <row r="238" spans="1:8" x14ac:dyDescent="0.25">
      <c r="A238" s="9">
        <f t="shared" si="30"/>
        <v>34925</v>
      </c>
      <c r="B238" s="10" t="str">
        <f t="shared" ca="1" si="24"/>
        <v/>
      </c>
      <c r="C238" s="10">
        <f t="shared" ca="1" si="25"/>
        <v>14.6</v>
      </c>
      <c r="D238" s="9">
        <f t="shared" si="31"/>
        <v>38943</v>
      </c>
      <c r="E238" s="8">
        <f t="shared" si="26"/>
        <v>199508</v>
      </c>
      <c r="F238" s="8">
        <f t="shared" si="27"/>
        <v>200608</v>
      </c>
      <c r="G238" s="8" t="str">
        <f t="shared" ca="1" si="28"/>
        <v/>
      </c>
      <c r="H238" s="8">
        <f t="shared" ca="1" si="29"/>
        <v>8</v>
      </c>
    </row>
    <row r="239" spans="1:8" x14ac:dyDescent="0.25">
      <c r="A239" s="9">
        <f t="shared" si="30"/>
        <v>34926</v>
      </c>
      <c r="B239" s="10" t="str">
        <f t="shared" ca="1" si="24"/>
        <v/>
      </c>
      <c r="C239" s="10">
        <f t="shared" ca="1" si="25"/>
        <v>18.3</v>
      </c>
      <c r="D239" s="9">
        <f t="shared" si="31"/>
        <v>38944</v>
      </c>
      <c r="E239" s="8">
        <f t="shared" si="26"/>
        <v>199508</v>
      </c>
      <c r="F239" s="8">
        <f t="shared" si="27"/>
        <v>200608</v>
      </c>
      <c r="G239" s="8" t="str">
        <f t="shared" ca="1" si="28"/>
        <v/>
      </c>
      <c r="H239" s="8">
        <f t="shared" ca="1" si="29"/>
        <v>8</v>
      </c>
    </row>
    <row r="240" spans="1:8" x14ac:dyDescent="0.25">
      <c r="A240" s="9">
        <f t="shared" si="30"/>
        <v>34927</v>
      </c>
      <c r="B240" s="10" t="str">
        <f t="shared" ca="1" si="24"/>
        <v/>
      </c>
      <c r="C240" s="10">
        <f t="shared" ca="1" si="25"/>
        <v>19.100000000000001</v>
      </c>
      <c r="D240" s="9">
        <f t="shared" si="31"/>
        <v>38945</v>
      </c>
      <c r="E240" s="8">
        <f t="shared" si="26"/>
        <v>199508</v>
      </c>
      <c r="F240" s="8">
        <f t="shared" si="27"/>
        <v>200608</v>
      </c>
      <c r="G240" s="8" t="str">
        <f t="shared" ca="1" si="28"/>
        <v/>
      </c>
      <c r="H240" s="8">
        <f t="shared" ca="1" si="29"/>
        <v>8</v>
      </c>
    </row>
    <row r="241" spans="1:8" x14ac:dyDescent="0.25">
      <c r="A241" s="9">
        <f t="shared" si="30"/>
        <v>34928</v>
      </c>
      <c r="B241" s="10" t="str">
        <f t="shared" ca="1" si="24"/>
        <v/>
      </c>
      <c r="C241" s="10">
        <f t="shared" ca="1" si="25"/>
        <v>19.899999999999999</v>
      </c>
      <c r="D241" s="9">
        <f t="shared" si="31"/>
        <v>38946</v>
      </c>
      <c r="E241" s="8">
        <f t="shared" si="26"/>
        <v>199508</v>
      </c>
      <c r="F241" s="8">
        <f t="shared" si="27"/>
        <v>200608</v>
      </c>
      <c r="G241" s="8" t="str">
        <f t="shared" ca="1" si="28"/>
        <v/>
      </c>
      <c r="H241" s="8">
        <f t="shared" ca="1" si="29"/>
        <v>8</v>
      </c>
    </row>
    <row r="242" spans="1:8" x14ac:dyDescent="0.25">
      <c r="A242" s="9">
        <f t="shared" si="30"/>
        <v>34929</v>
      </c>
      <c r="B242" s="10" t="str">
        <f t="shared" ca="1" si="24"/>
        <v/>
      </c>
      <c r="C242" s="10">
        <f t="shared" ca="1" si="25"/>
        <v>21.9</v>
      </c>
      <c r="D242" s="9">
        <f t="shared" si="31"/>
        <v>38947</v>
      </c>
      <c r="E242" s="8">
        <f t="shared" si="26"/>
        <v>199508</v>
      </c>
      <c r="F242" s="8">
        <f t="shared" si="27"/>
        <v>200608</v>
      </c>
      <c r="G242" s="8" t="str">
        <f t="shared" ca="1" si="28"/>
        <v/>
      </c>
      <c r="H242" s="8">
        <f t="shared" ca="1" si="29"/>
        <v>8</v>
      </c>
    </row>
    <row r="243" spans="1:8" x14ac:dyDescent="0.25">
      <c r="A243" s="9">
        <f t="shared" si="30"/>
        <v>34930</v>
      </c>
      <c r="B243" s="10" t="str">
        <f t="shared" ca="1" si="24"/>
        <v/>
      </c>
      <c r="C243" s="10">
        <f t="shared" ca="1" si="25"/>
        <v>21.8</v>
      </c>
      <c r="D243" s="9">
        <f t="shared" si="31"/>
        <v>38948</v>
      </c>
      <c r="E243" s="8">
        <f t="shared" si="26"/>
        <v>199508</v>
      </c>
      <c r="F243" s="8">
        <f t="shared" si="27"/>
        <v>200608</v>
      </c>
      <c r="G243" s="8" t="str">
        <f t="shared" ca="1" si="28"/>
        <v/>
      </c>
      <c r="H243" s="8">
        <f t="shared" ca="1" si="29"/>
        <v>8</v>
      </c>
    </row>
    <row r="244" spans="1:8" x14ac:dyDescent="0.25">
      <c r="A244" s="9">
        <f t="shared" si="30"/>
        <v>34931</v>
      </c>
      <c r="B244" s="10" t="str">
        <f t="shared" ca="1" si="24"/>
        <v/>
      </c>
      <c r="C244" s="10">
        <f t="shared" ca="1" si="25"/>
        <v>20.3</v>
      </c>
      <c r="D244" s="9">
        <f t="shared" si="31"/>
        <v>38949</v>
      </c>
      <c r="E244" s="8">
        <f t="shared" si="26"/>
        <v>199508</v>
      </c>
      <c r="F244" s="8">
        <f t="shared" si="27"/>
        <v>200608</v>
      </c>
      <c r="G244" s="8" t="str">
        <f t="shared" ca="1" si="28"/>
        <v/>
      </c>
      <c r="H244" s="8">
        <f t="shared" ca="1" si="29"/>
        <v>8</v>
      </c>
    </row>
    <row r="245" spans="1:8" x14ac:dyDescent="0.25">
      <c r="A245" s="9">
        <f t="shared" si="30"/>
        <v>34932</v>
      </c>
      <c r="B245" s="10" t="str">
        <f t="shared" ca="1" si="24"/>
        <v/>
      </c>
      <c r="C245" s="10">
        <f t="shared" ca="1" si="25"/>
        <v>19</v>
      </c>
      <c r="D245" s="9">
        <f t="shared" si="31"/>
        <v>38950</v>
      </c>
      <c r="E245" s="8">
        <f t="shared" si="26"/>
        <v>199508</v>
      </c>
      <c r="F245" s="8">
        <f t="shared" si="27"/>
        <v>200608</v>
      </c>
      <c r="G245" s="8" t="str">
        <f t="shared" ca="1" si="28"/>
        <v/>
      </c>
      <c r="H245" s="8">
        <f t="shared" ca="1" si="29"/>
        <v>8</v>
      </c>
    </row>
    <row r="246" spans="1:8" x14ac:dyDescent="0.25">
      <c r="A246" s="9">
        <f t="shared" si="30"/>
        <v>34933</v>
      </c>
      <c r="B246" s="10" t="str">
        <f t="shared" ca="1" si="24"/>
        <v/>
      </c>
      <c r="C246" s="10">
        <f t="shared" ca="1" si="25"/>
        <v>18</v>
      </c>
      <c r="D246" s="9">
        <f t="shared" si="31"/>
        <v>38951</v>
      </c>
      <c r="E246" s="8">
        <f t="shared" si="26"/>
        <v>199508</v>
      </c>
      <c r="F246" s="8">
        <f t="shared" si="27"/>
        <v>200608</v>
      </c>
      <c r="G246" s="8" t="str">
        <f t="shared" ca="1" si="28"/>
        <v/>
      </c>
      <c r="H246" s="8">
        <f t="shared" ca="1" si="29"/>
        <v>8</v>
      </c>
    </row>
    <row r="247" spans="1:8" x14ac:dyDescent="0.25">
      <c r="A247" s="9">
        <f t="shared" si="30"/>
        <v>34934</v>
      </c>
      <c r="B247" s="10" t="str">
        <f t="shared" ca="1" si="24"/>
        <v/>
      </c>
      <c r="C247" s="10">
        <f t="shared" ca="1" si="25"/>
        <v>17.5</v>
      </c>
      <c r="D247" s="9">
        <f t="shared" si="31"/>
        <v>38952</v>
      </c>
      <c r="E247" s="8">
        <f t="shared" si="26"/>
        <v>199508</v>
      </c>
      <c r="F247" s="8">
        <f t="shared" si="27"/>
        <v>200608</v>
      </c>
      <c r="G247" s="8" t="str">
        <f t="shared" ca="1" si="28"/>
        <v/>
      </c>
      <c r="H247" s="8">
        <f t="shared" ca="1" si="29"/>
        <v>8</v>
      </c>
    </row>
    <row r="248" spans="1:8" x14ac:dyDescent="0.25">
      <c r="A248" s="9">
        <f t="shared" si="30"/>
        <v>34935</v>
      </c>
      <c r="B248" s="10" t="str">
        <f t="shared" ca="1" si="24"/>
        <v/>
      </c>
      <c r="C248" s="10">
        <f t="shared" ca="1" si="25"/>
        <v>20.5</v>
      </c>
      <c r="D248" s="9">
        <f t="shared" si="31"/>
        <v>38953</v>
      </c>
      <c r="E248" s="8">
        <f t="shared" si="26"/>
        <v>199508</v>
      </c>
      <c r="F248" s="8">
        <f t="shared" si="27"/>
        <v>200608</v>
      </c>
      <c r="G248" s="8" t="str">
        <f t="shared" ca="1" si="28"/>
        <v/>
      </c>
      <c r="H248" s="8">
        <f t="shared" ca="1" si="29"/>
        <v>8</v>
      </c>
    </row>
    <row r="249" spans="1:8" x14ac:dyDescent="0.25">
      <c r="A249" s="9">
        <f t="shared" si="30"/>
        <v>34936</v>
      </c>
      <c r="B249" s="10" t="str">
        <f t="shared" ca="1" si="24"/>
        <v/>
      </c>
      <c r="C249" s="10">
        <f t="shared" ca="1" si="25"/>
        <v>16.899999999999999</v>
      </c>
      <c r="D249" s="9">
        <f t="shared" si="31"/>
        <v>38954</v>
      </c>
      <c r="E249" s="8">
        <f t="shared" si="26"/>
        <v>199508</v>
      </c>
      <c r="F249" s="8">
        <f t="shared" si="27"/>
        <v>200608</v>
      </c>
      <c r="G249" s="8" t="str">
        <f t="shared" ca="1" si="28"/>
        <v/>
      </c>
      <c r="H249" s="8">
        <f t="shared" ca="1" si="29"/>
        <v>8</v>
      </c>
    </row>
    <row r="250" spans="1:8" x14ac:dyDescent="0.25">
      <c r="A250" s="9">
        <f t="shared" si="30"/>
        <v>34937</v>
      </c>
      <c r="B250" s="10" t="str">
        <f t="shared" ca="1" si="24"/>
        <v/>
      </c>
      <c r="C250" s="10">
        <f t="shared" ca="1" si="25"/>
        <v>17.3</v>
      </c>
      <c r="D250" s="9">
        <f t="shared" si="31"/>
        <v>38955</v>
      </c>
      <c r="E250" s="8">
        <f t="shared" si="26"/>
        <v>199508</v>
      </c>
      <c r="F250" s="8">
        <f t="shared" si="27"/>
        <v>200608</v>
      </c>
      <c r="G250" s="8" t="str">
        <f t="shared" ca="1" si="28"/>
        <v/>
      </c>
      <c r="H250" s="8">
        <f t="shared" ca="1" si="29"/>
        <v>8</v>
      </c>
    </row>
    <row r="251" spans="1:8" x14ac:dyDescent="0.25">
      <c r="A251" s="9">
        <f t="shared" si="30"/>
        <v>34938</v>
      </c>
      <c r="B251" s="10" t="str">
        <f t="shared" ca="1" si="24"/>
        <v/>
      </c>
      <c r="C251" s="10">
        <f t="shared" ca="1" si="25"/>
        <v>16.899999999999999</v>
      </c>
      <c r="D251" s="9">
        <f t="shared" si="31"/>
        <v>38956</v>
      </c>
      <c r="E251" s="8">
        <f t="shared" si="26"/>
        <v>199508</v>
      </c>
      <c r="F251" s="8">
        <f t="shared" si="27"/>
        <v>200608</v>
      </c>
      <c r="G251" s="8" t="str">
        <f t="shared" ca="1" si="28"/>
        <v/>
      </c>
      <c r="H251" s="8">
        <f t="shared" ca="1" si="29"/>
        <v>8</v>
      </c>
    </row>
    <row r="252" spans="1:8" x14ac:dyDescent="0.25">
      <c r="A252" s="9">
        <f t="shared" si="30"/>
        <v>34939</v>
      </c>
      <c r="B252" s="10" t="str">
        <f t="shared" ca="1" si="24"/>
        <v/>
      </c>
      <c r="C252" s="10">
        <f t="shared" ca="1" si="25"/>
        <v>16.399999999999999</v>
      </c>
      <c r="D252" s="9">
        <f t="shared" si="31"/>
        <v>38957</v>
      </c>
      <c r="E252" s="8">
        <f t="shared" si="26"/>
        <v>199508</v>
      </c>
      <c r="F252" s="8">
        <f t="shared" si="27"/>
        <v>200608</v>
      </c>
      <c r="G252" s="8" t="str">
        <f t="shared" ca="1" si="28"/>
        <v/>
      </c>
      <c r="H252" s="8">
        <f t="shared" ca="1" si="29"/>
        <v>8</v>
      </c>
    </row>
    <row r="253" spans="1:8" x14ac:dyDescent="0.25">
      <c r="A253" s="9">
        <f t="shared" si="30"/>
        <v>34940</v>
      </c>
      <c r="B253" s="10" t="str">
        <f t="shared" ca="1" si="24"/>
        <v/>
      </c>
      <c r="C253" s="10">
        <f t="shared" ca="1" si="25"/>
        <v>12.7</v>
      </c>
      <c r="D253" s="9">
        <f t="shared" si="31"/>
        <v>38958</v>
      </c>
      <c r="E253" s="8">
        <f t="shared" si="26"/>
        <v>199508</v>
      </c>
      <c r="F253" s="8">
        <f t="shared" si="27"/>
        <v>200608</v>
      </c>
      <c r="G253" s="8" t="str">
        <f t="shared" ca="1" si="28"/>
        <v/>
      </c>
      <c r="H253" s="8">
        <f t="shared" ca="1" si="29"/>
        <v>8</v>
      </c>
    </row>
    <row r="254" spans="1:8" x14ac:dyDescent="0.25">
      <c r="A254" s="9">
        <f t="shared" si="30"/>
        <v>34941</v>
      </c>
      <c r="B254" s="10" t="str">
        <f t="shared" ca="1" si="24"/>
        <v/>
      </c>
      <c r="C254" s="10">
        <f t="shared" ca="1" si="25"/>
        <v>15.3</v>
      </c>
      <c r="D254" s="9">
        <f t="shared" si="31"/>
        <v>38959</v>
      </c>
      <c r="E254" s="8">
        <f t="shared" si="26"/>
        <v>199508</v>
      </c>
      <c r="F254" s="8">
        <f t="shared" si="27"/>
        <v>200608</v>
      </c>
      <c r="G254" s="8" t="str">
        <f t="shared" ca="1" si="28"/>
        <v/>
      </c>
      <c r="H254" s="8">
        <f t="shared" ca="1" si="29"/>
        <v>8</v>
      </c>
    </row>
    <row r="255" spans="1:8" x14ac:dyDescent="0.25">
      <c r="A255" s="9">
        <f t="shared" si="30"/>
        <v>34942</v>
      </c>
      <c r="B255" s="10" t="str">
        <f t="shared" ca="1" si="24"/>
        <v/>
      </c>
      <c r="C255" s="10">
        <f t="shared" ca="1" si="25"/>
        <v>16</v>
      </c>
      <c r="D255" s="9">
        <f t="shared" si="31"/>
        <v>38960</v>
      </c>
      <c r="E255" s="8">
        <f t="shared" si="26"/>
        <v>199508</v>
      </c>
      <c r="F255" s="8">
        <f t="shared" si="27"/>
        <v>200608</v>
      </c>
      <c r="G255" s="8" t="str">
        <f t="shared" ca="1" si="28"/>
        <v/>
      </c>
      <c r="H255" s="8">
        <f t="shared" ca="1" si="29"/>
        <v>8</v>
      </c>
    </row>
    <row r="256" spans="1:8" x14ac:dyDescent="0.25">
      <c r="A256" s="9">
        <f t="shared" si="30"/>
        <v>34943</v>
      </c>
      <c r="B256" s="10" t="str">
        <f t="shared" ca="1" si="24"/>
        <v/>
      </c>
      <c r="C256" s="10">
        <f t="shared" ca="1" si="25"/>
        <v>18.399999999999999</v>
      </c>
      <c r="D256" s="9">
        <f t="shared" si="31"/>
        <v>38961</v>
      </c>
      <c r="E256" s="8">
        <f t="shared" si="26"/>
        <v>199509</v>
      </c>
      <c r="F256" s="8">
        <f t="shared" si="27"/>
        <v>200609</v>
      </c>
      <c r="G256" s="8" t="str">
        <f t="shared" ca="1" si="28"/>
        <v/>
      </c>
      <c r="H256" s="8">
        <f t="shared" ca="1" si="29"/>
        <v>9</v>
      </c>
    </row>
    <row r="257" spans="1:8" x14ac:dyDescent="0.25">
      <c r="A257" s="9">
        <f t="shared" si="30"/>
        <v>34944</v>
      </c>
      <c r="B257" s="10" t="str">
        <f t="shared" ca="1" si="24"/>
        <v/>
      </c>
      <c r="C257" s="10">
        <f t="shared" ca="1" si="25"/>
        <v>21.8</v>
      </c>
      <c r="D257" s="9">
        <f t="shared" si="31"/>
        <v>38962</v>
      </c>
      <c r="E257" s="8">
        <f t="shared" si="26"/>
        <v>199509</v>
      </c>
      <c r="F257" s="8">
        <f t="shared" si="27"/>
        <v>200609</v>
      </c>
      <c r="G257" s="8" t="str">
        <f t="shared" ca="1" si="28"/>
        <v/>
      </c>
      <c r="H257" s="8">
        <f t="shared" ca="1" si="29"/>
        <v>9</v>
      </c>
    </row>
    <row r="258" spans="1:8" x14ac:dyDescent="0.25">
      <c r="A258" s="9">
        <f t="shared" si="30"/>
        <v>34945</v>
      </c>
      <c r="B258" s="10" t="str">
        <f t="shared" ca="1" si="24"/>
        <v/>
      </c>
      <c r="C258" s="10">
        <f t="shared" ca="1" si="25"/>
        <v>18.8</v>
      </c>
      <c r="D258" s="9">
        <f t="shared" si="31"/>
        <v>38963</v>
      </c>
      <c r="E258" s="8">
        <f t="shared" si="26"/>
        <v>199509</v>
      </c>
      <c r="F258" s="8">
        <f t="shared" si="27"/>
        <v>200609</v>
      </c>
      <c r="G258" s="8" t="str">
        <f t="shared" ca="1" si="28"/>
        <v/>
      </c>
      <c r="H258" s="8">
        <f t="shared" ca="1" si="29"/>
        <v>9</v>
      </c>
    </row>
    <row r="259" spans="1:8" x14ac:dyDescent="0.25">
      <c r="A259" s="9">
        <f t="shared" si="30"/>
        <v>34946</v>
      </c>
      <c r="B259" s="10" t="str">
        <f t="shared" ca="1" si="24"/>
        <v/>
      </c>
      <c r="C259" s="10">
        <f t="shared" ca="1" si="25"/>
        <v>18.600000000000001</v>
      </c>
      <c r="D259" s="9">
        <f t="shared" si="31"/>
        <v>38964</v>
      </c>
      <c r="E259" s="8">
        <f t="shared" si="26"/>
        <v>199509</v>
      </c>
      <c r="F259" s="8">
        <f t="shared" si="27"/>
        <v>200609</v>
      </c>
      <c r="G259" s="8" t="str">
        <f t="shared" ca="1" si="28"/>
        <v/>
      </c>
      <c r="H259" s="8">
        <f t="shared" ca="1" si="29"/>
        <v>9</v>
      </c>
    </row>
    <row r="260" spans="1:8" x14ac:dyDescent="0.25">
      <c r="A260" s="9">
        <f t="shared" si="30"/>
        <v>34947</v>
      </c>
      <c r="B260" s="10" t="str">
        <f t="shared" ca="1" si="24"/>
        <v/>
      </c>
      <c r="C260" s="10">
        <f t="shared" ca="1" si="25"/>
        <v>17.899999999999999</v>
      </c>
      <c r="D260" s="9">
        <f t="shared" si="31"/>
        <v>38965</v>
      </c>
      <c r="E260" s="8">
        <f t="shared" si="26"/>
        <v>199509</v>
      </c>
      <c r="F260" s="8">
        <f t="shared" si="27"/>
        <v>200609</v>
      </c>
      <c r="G260" s="8" t="str">
        <f t="shared" ca="1" si="28"/>
        <v/>
      </c>
      <c r="H260" s="8">
        <f t="shared" ca="1" si="29"/>
        <v>9</v>
      </c>
    </row>
    <row r="261" spans="1:8" x14ac:dyDescent="0.25">
      <c r="A261" s="9">
        <f t="shared" si="30"/>
        <v>34948</v>
      </c>
      <c r="B261" s="10" t="str">
        <f t="shared" ca="1" si="24"/>
        <v/>
      </c>
      <c r="C261" s="10">
        <f t="shared" ca="1" si="25"/>
        <v>19.899999999999999</v>
      </c>
      <c r="D261" s="9">
        <f t="shared" si="31"/>
        <v>38966</v>
      </c>
      <c r="E261" s="8">
        <f t="shared" si="26"/>
        <v>199509</v>
      </c>
      <c r="F261" s="8">
        <f t="shared" si="27"/>
        <v>200609</v>
      </c>
      <c r="G261" s="8" t="str">
        <f t="shared" ca="1" si="28"/>
        <v/>
      </c>
      <c r="H261" s="8">
        <f t="shared" ca="1" si="29"/>
        <v>9</v>
      </c>
    </row>
    <row r="262" spans="1:8" x14ac:dyDescent="0.25">
      <c r="A262" s="9">
        <f t="shared" si="30"/>
        <v>34949</v>
      </c>
      <c r="B262" s="10" t="str">
        <f t="shared" ca="1" si="24"/>
        <v/>
      </c>
      <c r="C262" s="10">
        <f t="shared" ca="1" si="25"/>
        <v>16.3</v>
      </c>
      <c r="D262" s="9">
        <f t="shared" si="31"/>
        <v>38967</v>
      </c>
      <c r="E262" s="8">
        <f t="shared" si="26"/>
        <v>199509</v>
      </c>
      <c r="F262" s="8">
        <f t="shared" si="27"/>
        <v>200609</v>
      </c>
      <c r="G262" s="8" t="str">
        <f t="shared" ca="1" si="28"/>
        <v/>
      </c>
      <c r="H262" s="8">
        <f t="shared" ca="1" si="29"/>
        <v>9</v>
      </c>
    </row>
    <row r="263" spans="1:8" x14ac:dyDescent="0.25">
      <c r="A263" s="9">
        <f t="shared" si="30"/>
        <v>34950</v>
      </c>
      <c r="B263" s="10" t="str">
        <f t="shared" ca="1" si="24"/>
        <v/>
      </c>
      <c r="C263" s="10">
        <f t="shared" ca="1" si="25"/>
        <v>16.5</v>
      </c>
      <c r="D263" s="9">
        <f t="shared" si="31"/>
        <v>38968</v>
      </c>
      <c r="E263" s="8">
        <f t="shared" si="26"/>
        <v>199509</v>
      </c>
      <c r="F263" s="8">
        <f t="shared" si="27"/>
        <v>200609</v>
      </c>
      <c r="G263" s="8" t="str">
        <f t="shared" ca="1" si="28"/>
        <v/>
      </c>
      <c r="H263" s="8">
        <f t="shared" ca="1" si="29"/>
        <v>9</v>
      </c>
    </row>
    <row r="264" spans="1:8" x14ac:dyDescent="0.25">
      <c r="A264" s="9">
        <f t="shared" si="30"/>
        <v>34951</v>
      </c>
      <c r="B264" s="10" t="str">
        <f t="shared" ca="1" si="24"/>
        <v/>
      </c>
      <c r="C264" s="10">
        <f t="shared" ca="1" si="25"/>
        <v>16.399999999999999</v>
      </c>
      <c r="D264" s="9">
        <f t="shared" si="31"/>
        <v>38969</v>
      </c>
      <c r="E264" s="8">
        <f t="shared" si="26"/>
        <v>199509</v>
      </c>
      <c r="F264" s="8">
        <f t="shared" si="27"/>
        <v>200609</v>
      </c>
      <c r="G264" s="8" t="str">
        <f t="shared" ca="1" si="28"/>
        <v/>
      </c>
      <c r="H264" s="8">
        <f t="shared" ca="1" si="29"/>
        <v>9</v>
      </c>
    </row>
    <row r="265" spans="1:8" x14ac:dyDescent="0.25">
      <c r="A265" s="9">
        <f t="shared" si="30"/>
        <v>34952</v>
      </c>
      <c r="B265" s="10" t="str">
        <f t="shared" ca="1" si="24"/>
        <v/>
      </c>
      <c r="C265" s="10">
        <f t="shared" ca="1" si="25"/>
        <v>17.8</v>
      </c>
      <c r="D265" s="9">
        <f t="shared" si="31"/>
        <v>38970</v>
      </c>
      <c r="E265" s="8">
        <f t="shared" si="26"/>
        <v>199509</v>
      </c>
      <c r="F265" s="8">
        <f t="shared" si="27"/>
        <v>200609</v>
      </c>
      <c r="G265" s="8" t="str">
        <f t="shared" ca="1" si="28"/>
        <v/>
      </c>
      <c r="H265" s="8">
        <f t="shared" ca="1" si="29"/>
        <v>9</v>
      </c>
    </row>
    <row r="266" spans="1:8" x14ac:dyDescent="0.25">
      <c r="A266" s="9">
        <f t="shared" si="30"/>
        <v>34953</v>
      </c>
      <c r="B266" s="10" t="str">
        <f t="shared" ca="1" si="24"/>
        <v/>
      </c>
      <c r="C266" s="10">
        <f t="shared" ca="1" si="25"/>
        <v>20.2</v>
      </c>
      <c r="D266" s="9">
        <f t="shared" si="31"/>
        <v>38971</v>
      </c>
      <c r="E266" s="8">
        <f t="shared" si="26"/>
        <v>199509</v>
      </c>
      <c r="F266" s="8">
        <f t="shared" si="27"/>
        <v>200609</v>
      </c>
      <c r="G266" s="8" t="str">
        <f t="shared" ca="1" si="28"/>
        <v/>
      </c>
      <c r="H266" s="8">
        <f t="shared" ca="1" si="29"/>
        <v>9</v>
      </c>
    </row>
    <row r="267" spans="1:8" x14ac:dyDescent="0.25">
      <c r="A267" s="9">
        <f t="shared" si="30"/>
        <v>34954</v>
      </c>
      <c r="B267" s="10" t="str">
        <f t="shared" ca="1" si="24"/>
        <v/>
      </c>
      <c r="C267" s="10">
        <f t="shared" ca="1" si="25"/>
        <v>20.5</v>
      </c>
      <c r="D267" s="9">
        <f t="shared" si="31"/>
        <v>38972</v>
      </c>
      <c r="E267" s="8">
        <f t="shared" si="26"/>
        <v>199509</v>
      </c>
      <c r="F267" s="8">
        <f t="shared" si="27"/>
        <v>200609</v>
      </c>
      <c r="G267" s="8" t="str">
        <f t="shared" ca="1" si="28"/>
        <v/>
      </c>
      <c r="H267" s="8">
        <f t="shared" ca="1" si="29"/>
        <v>9</v>
      </c>
    </row>
    <row r="268" spans="1:8" x14ac:dyDescent="0.25">
      <c r="A268" s="9">
        <f t="shared" si="30"/>
        <v>34955</v>
      </c>
      <c r="B268" s="10" t="str">
        <f t="shared" ca="1" si="24"/>
        <v/>
      </c>
      <c r="C268" s="10">
        <f t="shared" ca="1" si="25"/>
        <v>21.2</v>
      </c>
      <c r="D268" s="9">
        <f t="shared" si="31"/>
        <v>38973</v>
      </c>
      <c r="E268" s="8">
        <f t="shared" si="26"/>
        <v>199509</v>
      </c>
      <c r="F268" s="8">
        <f t="shared" si="27"/>
        <v>200609</v>
      </c>
      <c r="G268" s="8" t="str">
        <f t="shared" ca="1" si="28"/>
        <v/>
      </c>
      <c r="H268" s="8">
        <f t="shared" ca="1" si="29"/>
        <v>9</v>
      </c>
    </row>
    <row r="269" spans="1:8" x14ac:dyDescent="0.25">
      <c r="A269" s="9">
        <f t="shared" si="30"/>
        <v>34956</v>
      </c>
      <c r="B269" s="10" t="str">
        <f t="shared" ref="B269:B332" ca="1" si="32">IF(ISNUMBER(VLOOKUP($A269,INDIRECT(B$1&amp;"!"&amp;B$6&amp;":"&amp;B$7),CODE(B$7)-_MS1,FALSE)),VLOOKUP($A269,INDIRECT(B$1&amp;"!"&amp;B$6&amp;":"&amp;B$7),CODE(B$7)-_MS1,FALSE),Empty)</f>
        <v/>
      </c>
      <c r="C269" s="10">
        <f t="shared" ref="C269:C332" ca="1" si="33">IF(ISNUMBER(VLOOKUP($D269,INDIRECT(C$1&amp;"!"&amp;C$6&amp;":"&amp;C$7),CODE(C$7)-_MS2,FALSE)),VLOOKUP($D269,INDIRECT(C$1&amp;"!"&amp;C$6&amp;":"&amp;C$7),CODE(C$7)-_MS2,FALSE),Empty)</f>
        <v>21.6</v>
      </c>
      <c r="D269" s="9">
        <f t="shared" si="31"/>
        <v>38974</v>
      </c>
      <c r="E269" s="8">
        <f t="shared" si="26"/>
        <v>199509</v>
      </c>
      <c r="F269" s="8">
        <f t="shared" si="27"/>
        <v>200609</v>
      </c>
      <c r="G269" s="8" t="str">
        <f t="shared" ca="1" si="28"/>
        <v/>
      </c>
      <c r="H269" s="8">
        <f t="shared" ca="1" si="29"/>
        <v>9</v>
      </c>
    </row>
    <row r="270" spans="1:8" x14ac:dyDescent="0.25">
      <c r="A270" s="9">
        <f t="shared" si="30"/>
        <v>34957</v>
      </c>
      <c r="B270" s="10" t="str">
        <f t="shared" ca="1" si="32"/>
        <v/>
      </c>
      <c r="C270" s="10">
        <f t="shared" ca="1" si="33"/>
        <v>21.5</v>
      </c>
      <c r="D270" s="9">
        <f t="shared" si="31"/>
        <v>38975</v>
      </c>
      <c r="E270" s="8">
        <f t="shared" ref="E270:E333" si="34">YEAR(A270)*100+MONTH(A270)</f>
        <v>199509</v>
      </c>
      <c r="F270" s="8">
        <f t="shared" ref="F270:F333" si="35">YEAR(D270)*100+MONTH(D270)</f>
        <v>200609</v>
      </c>
      <c r="G270" s="8" t="str">
        <f t="shared" ref="G270:G333" ca="1" si="36">IF(ISNUMBER(B270),MONTH(A270),"")</f>
        <v/>
      </c>
      <c r="H270" s="8">
        <f t="shared" ref="H270:H333" ca="1" si="37">IF(ISNUMBER(C270),MONTH(D270),"")</f>
        <v>9</v>
      </c>
    </row>
    <row r="271" spans="1:8" x14ac:dyDescent="0.25">
      <c r="A271" s="9">
        <f t="shared" ref="A271:A334" si="38">IF(ISNUMBER(A270),IF(A270&lt;$B$9,A270+1,""),"")</f>
        <v>34958</v>
      </c>
      <c r="B271" s="10" t="str">
        <f t="shared" ca="1" si="32"/>
        <v/>
      </c>
      <c r="C271" s="10">
        <f t="shared" ca="1" si="33"/>
        <v>20.5</v>
      </c>
      <c r="D271" s="9">
        <f t="shared" ref="D271:D334" si="39">IF(ISNUMBER(D270),IF(D270&lt;$C$9,D270+1,""),"")</f>
        <v>38976</v>
      </c>
      <c r="E271" s="8">
        <f t="shared" si="34"/>
        <v>199509</v>
      </c>
      <c r="F271" s="8">
        <f t="shared" si="35"/>
        <v>200609</v>
      </c>
      <c r="G271" s="8" t="str">
        <f t="shared" ca="1" si="36"/>
        <v/>
      </c>
      <c r="H271" s="8">
        <f t="shared" ca="1" si="37"/>
        <v>9</v>
      </c>
    </row>
    <row r="272" spans="1:8" x14ac:dyDescent="0.25">
      <c r="A272" s="9">
        <f t="shared" si="38"/>
        <v>34959</v>
      </c>
      <c r="B272" s="10" t="str">
        <f t="shared" ca="1" si="32"/>
        <v/>
      </c>
      <c r="C272" s="10">
        <f t="shared" ca="1" si="33"/>
        <v>21.2</v>
      </c>
      <c r="D272" s="9">
        <f t="shared" si="39"/>
        <v>38977</v>
      </c>
      <c r="E272" s="8">
        <f t="shared" si="34"/>
        <v>199509</v>
      </c>
      <c r="F272" s="8">
        <f t="shared" si="35"/>
        <v>200609</v>
      </c>
      <c r="G272" s="8" t="str">
        <f t="shared" ca="1" si="36"/>
        <v/>
      </c>
      <c r="H272" s="8">
        <f t="shared" ca="1" si="37"/>
        <v>9</v>
      </c>
    </row>
    <row r="273" spans="1:8" x14ac:dyDescent="0.25">
      <c r="A273" s="9">
        <f t="shared" si="38"/>
        <v>34960</v>
      </c>
      <c r="B273" s="10" t="str">
        <f t="shared" ca="1" si="32"/>
        <v/>
      </c>
      <c r="C273" s="10">
        <f t="shared" ca="1" si="33"/>
        <v>18.7</v>
      </c>
      <c r="D273" s="9">
        <f t="shared" si="39"/>
        <v>38978</v>
      </c>
      <c r="E273" s="8">
        <f t="shared" si="34"/>
        <v>199509</v>
      </c>
      <c r="F273" s="8">
        <f t="shared" si="35"/>
        <v>200609</v>
      </c>
      <c r="G273" s="8" t="str">
        <f t="shared" ca="1" si="36"/>
        <v/>
      </c>
      <c r="H273" s="8">
        <f t="shared" ca="1" si="37"/>
        <v>9</v>
      </c>
    </row>
    <row r="274" spans="1:8" x14ac:dyDescent="0.25">
      <c r="A274" s="9">
        <f t="shared" si="38"/>
        <v>34961</v>
      </c>
      <c r="B274" s="10" t="str">
        <f t="shared" ca="1" si="32"/>
        <v/>
      </c>
      <c r="C274" s="10" t="str">
        <f t="shared" ca="1" si="33"/>
        <v/>
      </c>
      <c r="D274" s="9">
        <f t="shared" si="39"/>
        <v>38979</v>
      </c>
      <c r="E274" s="8">
        <f t="shared" si="34"/>
        <v>199509</v>
      </c>
      <c r="F274" s="8">
        <f t="shared" si="35"/>
        <v>200609</v>
      </c>
      <c r="G274" s="8" t="str">
        <f t="shared" ca="1" si="36"/>
        <v/>
      </c>
      <c r="H274" s="8" t="str">
        <f t="shared" ca="1" si="37"/>
        <v/>
      </c>
    </row>
    <row r="275" spans="1:8" x14ac:dyDescent="0.25">
      <c r="A275" s="9">
        <f t="shared" si="38"/>
        <v>34962</v>
      </c>
      <c r="B275" s="10" t="str">
        <f t="shared" ca="1" si="32"/>
        <v/>
      </c>
      <c r="C275" s="10" t="str">
        <f t="shared" ca="1" si="33"/>
        <v/>
      </c>
      <c r="D275" s="9">
        <f t="shared" si="39"/>
        <v>38980</v>
      </c>
      <c r="E275" s="8">
        <f t="shared" si="34"/>
        <v>199509</v>
      </c>
      <c r="F275" s="8">
        <f t="shared" si="35"/>
        <v>200609</v>
      </c>
      <c r="G275" s="8" t="str">
        <f t="shared" ca="1" si="36"/>
        <v/>
      </c>
      <c r="H275" s="8" t="str">
        <f t="shared" ca="1" si="37"/>
        <v/>
      </c>
    </row>
    <row r="276" spans="1:8" x14ac:dyDescent="0.25">
      <c r="A276" s="9">
        <f t="shared" si="38"/>
        <v>34963</v>
      </c>
      <c r="B276" s="10" t="str">
        <f t="shared" ca="1" si="32"/>
        <v/>
      </c>
      <c r="C276" s="10" t="str">
        <f t="shared" ca="1" si="33"/>
        <v/>
      </c>
      <c r="D276" s="9">
        <f t="shared" si="39"/>
        <v>38981</v>
      </c>
      <c r="E276" s="8">
        <f t="shared" si="34"/>
        <v>199509</v>
      </c>
      <c r="F276" s="8">
        <f t="shared" si="35"/>
        <v>200609</v>
      </c>
      <c r="G276" s="8" t="str">
        <f t="shared" ca="1" si="36"/>
        <v/>
      </c>
      <c r="H276" s="8" t="str">
        <f t="shared" ca="1" si="37"/>
        <v/>
      </c>
    </row>
    <row r="277" spans="1:8" x14ac:dyDescent="0.25">
      <c r="A277" s="9">
        <f t="shared" si="38"/>
        <v>34964</v>
      </c>
      <c r="B277" s="10" t="str">
        <f t="shared" ca="1" si="32"/>
        <v/>
      </c>
      <c r="C277" s="10" t="str">
        <f t="shared" ca="1" si="33"/>
        <v/>
      </c>
      <c r="D277" s="9">
        <f t="shared" si="39"/>
        <v>38982</v>
      </c>
      <c r="E277" s="8">
        <f t="shared" si="34"/>
        <v>199509</v>
      </c>
      <c r="F277" s="8">
        <f t="shared" si="35"/>
        <v>200609</v>
      </c>
      <c r="G277" s="8" t="str">
        <f t="shared" ca="1" si="36"/>
        <v/>
      </c>
      <c r="H277" s="8" t="str">
        <f t="shared" ca="1" si="37"/>
        <v/>
      </c>
    </row>
    <row r="278" spans="1:8" x14ac:dyDescent="0.25">
      <c r="A278" s="9">
        <f t="shared" si="38"/>
        <v>34965</v>
      </c>
      <c r="B278" s="10" t="str">
        <f t="shared" ca="1" si="32"/>
        <v/>
      </c>
      <c r="C278" s="10" t="str">
        <f t="shared" ca="1" si="33"/>
        <v/>
      </c>
      <c r="D278" s="9">
        <f t="shared" si="39"/>
        <v>38983</v>
      </c>
      <c r="E278" s="8">
        <f t="shared" si="34"/>
        <v>199509</v>
      </c>
      <c r="F278" s="8">
        <f t="shared" si="35"/>
        <v>200609</v>
      </c>
      <c r="G278" s="8" t="str">
        <f t="shared" ca="1" si="36"/>
        <v/>
      </c>
      <c r="H278" s="8" t="str">
        <f t="shared" ca="1" si="37"/>
        <v/>
      </c>
    </row>
    <row r="279" spans="1:8" x14ac:dyDescent="0.25">
      <c r="A279" s="9">
        <f t="shared" si="38"/>
        <v>34966</v>
      </c>
      <c r="B279" s="10" t="str">
        <f t="shared" ca="1" si="32"/>
        <v/>
      </c>
      <c r="C279" s="10" t="str">
        <f t="shared" ca="1" si="33"/>
        <v/>
      </c>
      <c r="D279" s="9">
        <f t="shared" si="39"/>
        <v>38984</v>
      </c>
      <c r="E279" s="8">
        <f t="shared" si="34"/>
        <v>199509</v>
      </c>
      <c r="F279" s="8">
        <f t="shared" si="35"/>
        <v>200609</v>
      </c>
      <c r="G279" s="8" t="str">
        <f t="shared" ca="1" si="36"/>
        <v/>
      </c>
      <c r="H279" s="8" t="str">
        <f t="shared" ca="1" si="37"/>
        <v/>
      </c>
    </row>
    <row r="280" spans="1:8" x14ac:dyDescent="0.25">
      <c r="A280" s="9">
        <f t="shared" si="38"/>
        <v>34967</v>
      </c>
      <c r="B280" s="10" t="str">
        <f t="shared" ca="1" si="32"/>
        <v/>
      </c>
      <c r="C280" s="10" t="str">
        <f t="shared" ca="1" si="33"/>
        <v/>
      </c>
      <c r="D280" s="9">
        <f t="shared" si="39"/>
        <v>38985</v>
      </c>
      <c r="E280" s="8">
        <f t="shared" si="34"/>
        <v>199509</v>
      </c>
      <c r="F280" s="8">
        <f t="shared" si="35"/>
        <v>200609</v>
      </c>
      <c r="G280" s="8" t="str">
        <f t="shared" ca="1" si="36"/>
        <v/>
      </c>
      <c r="H280" s="8" t="str">
        <f t="shared" ca="1" si="37"/>
        <v/>
      </c>
    </row>
    <row r="281" spans="1:8" x14ac:dyDescent="0.25">
      <c r="A281" s="9">
        <f t="shared" si="38"/>
        <v>34968</v>
      </c>
      <c r="B281" s="10" t="str">
        <f t="shared" ca="1" si="32"/>
        <v/>
      </c>
      <c r="C281" s="10" t="str">
        <f t="shared" ca="1" si="33"/>
        <v/>
      </c>
      <c r="D281" s="9">
        <f t="shared" si="39"/>
        <v>38986</v>
      </c>
      <c r="E281" s="8">
        <f t="shared" si="34"/>
        <v>199509</v>
      </c>
      <c r="F281" s="8">
        <f t="shared" si="35"/>
        <v>200609</v>
      </c>
      <c r="G281" s="8" t="str">
        <f t="shared" ca="1" si="36"/>
        <v/>
      </c>
      <c r="H281" s="8" t="str">
        <f t="shared" ca="1" si="37"/>
        <v/>
      </c>
    </row>
    <row r="282" spans="1:8" x14ac:dyDescent="0.25">
      <c r="A282" s="9">
        <f t="shared" si="38"/>
        <v>34969</v>
      </c>
      <c r="B282" s="10" t="str">
        <f t="shared" ca="1" si="32"/>
        <v/>
      </c>
      <c r="C282" s="10" t="str">
        <f t="shared" ca="1" si="33"/>
        <v/>
      </c>
      <c r="D282" s="9">
        <f t="shared" si="39"/>
        <v>38987</v>
      </c>
      <c r="E282" s="8">
        <f t="shared" si="34"/>
        <v>199509</v>
      </c>
      <c r="F282" s="8">
        <f t="shared" si="35"/>
        <v>200609</v>
      </c>
      <c r="G282" s="8" t="str">
        <f t="shared" ca="1" si="36"/>
        <v/>
      </c>
      <c r="H282" s="8" t="str">
        <f t="shared" ca="1" si="37"/>
        <v/>
      </c>
    </row>
    <row r="283" spans="1:8" x14ac:dyDescent="0.25">
      <c r="A283" s="9">
        <f t="shared" si="38"/>
        <v>34970</v>
      </c>
      <c r="B283" s="10" t="str">
        <f t="shared" ca="1" si="32"/>
        <v/>
      </c>
      <c r="C283" s="10" t="str">
        <f t="shared" ca="1" si="33"/>
        <v/>
      </c>
      <c r="D283" s="9">
        <f t="shared" si="39"/>
        <v>38988</v>
      </c>
      <c r="E283" s="8">
        <f t="shared" si="34"/>
        <v>199509</v>
      </c>
      <c r="F283" s="8">
        <f t="shared" si="35"/>
        <v>200609</v>
      </c>
      <c r="G283" s="8" t="str">
        <f t="shared" ca="1" si="36"/>
        <v/>
      </c>
      <c r="H283" s="8" t="str">
        <f t="shared" ca="1" si="37"/>
        <v/>
      </c>
    </row>
    <row r="284" spans="1:8" x14ac:dyDescent="0.25">
      <c r="A284" s="9">
        <f t="shared" si="38"/>
        <v>34971</v>
      </c>
      <c r="B284" s="10" t="str">
        <f t="shared" ca="1" si="32"/>
        <v/>
      </c>
      <c r="C284" s="10" t="str">
        <f t="shared" ca="1" si="33"/>
        <v/>
      </c>
      <c r="D284" s="9">
        <f t="shared" si="39"/>
        <v>38989</v>
      </c>
      <c r="E284" s="8">
        <f t="shared" si="34"/>
        <v>199509</v>
      </c>
      <c r="F284" s="8">
        <f t="shared" si="35"/>
        <v>200609</v>
      </c>
      <c r="G284" s="8" t="str">
        <f t="shared" ca="1" si="36"/>
        <v/>
      </c>
      <c r="H284" s="8" t="str">
        <f t="shared" ca="1" si="37"/>
        <v/>
      </c>
    </row>
    <row r="285" spans="1:8" x14ac:dyDescent="0.25">
      <c r="A285" s="9">
        <f t="shared" si="38"/>
        <v>34972</v>
      </c>
      <c r="B285" s="10" t="str">
        <f t="shared" ca="1" si="32"/>
        <v/>
      </c>
      <c r="C285" s="10" t="str">
        <f t="shared" ca="1" si="33"/>
        <v/>
      </c>
      <c r="D285" s="9">
        <f t="shared" si="39"/>
        <v>38990</v>
      </c>
      <c r="E285" s="8">
        <f t="shared" si="34"/>
        <v>199509</v>
      </c>
      <c r="F285" s="8">
        <f t="shared" si="35"/>
        <v>200609</v>
      </c>
      <c r="G285" s="8" t="str">
        <f t="shared" ca="1" si="36"/>
        <v/>
      </c>
      <c r="H285" s="8" t="str">
        <f t="shared" ca="1" si="37"/>
        <v/>
      </c>
    </row>
    <row r="286" spans="1:8" x14ac:dyDescent="0.25">
      <c r="A286" s="9">
        <f t="shared" si="38"/>
        <v>34973</v>
      </c>
      <c r="B286" s="10" t="str">
        <f t="shared" ca="1" si="32"/>
        <v/>
      </c>
      <c r="C286" s="10">
        <f t="shared" ca="1" si="33"/>
        <v>14.6</v>
      </c>
      <c r="D286" s="9">
        <f t="shared" si="39"/>
        <v>38991</v>
      </c>
      <c r="E286" s="8">
        <f t="shared" si="34"/>
        <v>199510</v>
      </c>
      <c r="F286" s="8">
        <f t="shared" si="35"/>
        <v>200610</v>
      </c>
      <c r="G286" s="8" t="str">
        <f t="shared" ca="1" si="36"/>
        <v/>
      </c>
      <c r="H286" s="8">
        <f t="shared" ca="1" si="37"/>
        <v>10</v>
      </c>
    </row>
    <row r="287" spans="1:8" x14ac:dyDescent="0.25">
      <c r="A287" s="9">
        <f t="shared" si="38"/>
        <v>34974</v>
      </c>
      <c r="B287" s="10" t="str">
        <f t="shared" ca="1" si="32"/>
        <v/>
      </c>
      <c r="C287" s="10">
        <f t="shared" ca="1" si="33"/>
        <v>16.899999999999999</v>
      </c>
      <c r="D287" s="9">
        <f t="shared" si="39"/>
        <v>38992</v>
      </c>
      <c r="E287" s="8">
        <f t="shared" si="34"/>
        <v>199510</v>
      </c>
      <c r="F287" s="8">
        <f t="shared" si="35"/>
        <v>200610</v>
      </c>
      <c r="G287" s="8" t="str">
        <f t="shared" ca="1" si="36"/>
        <v/>
      </c>
      <c r="H287" s="8">
        <f t="shared" ca="1" si="37"/>
        <v>10</v>
      </c>
    </row>
    <row r="288" spans="1:8" x14ac:dyDescent="0.25">
      <c r="A288" s="9">
        <f t="shared" si="38"/>
        <v>34975</v>
      </c>
      <c r="B288" s="10" t="str">
        <f t="shared" ca="1" si="32"/>
        <v/>
      </c>
      <c r="C288" s="10">
        <f t="shared" ca="1" si="33"/>
        <v>14.5</v>
      </c>
      <c r="D288" s="9">
        <f t="shared" si="39"/>
        <v>38993</v>
      </c>
      <c r="E288" s="8">
        <f t="shared" si="34"/>
        <v>199510</v>
      </c>
      <c r="F288" s="8">
        <f t="shared" si="35"/>
        <v>200610</v>
      </c>
      <c r="G288" s="8" t="str">
        <f t="shared" ca="1" si="36"/>
        <v/>
      </c>
      <c r="H288" s="8">
        <f t="shared" ca="1" si="37"/>
        <v>10</v>
      </c>
    </row>
    <row r="289" spans="1:8" x14ac:dyDescent="0.25">
      <c r="A289" s="9">
        <f t="shared" si="38"/>
        <v>34976</v>
      </c>
      <c r="B289" s="10" t="str">
        <f t="shared" ca="1" si="32"/>
        <v/>
      </c>
      <c r="C289" s="10">
        <f t="shared" ca="1" si="33"/>
        <v>14.2</v>
      </c>
      <c r="D289" s="9">
        <f t="shared" si="39"/>
        <v>38994</v>
      </c>
      <c r="E289" s="8">
        <f t="shared" si="34"/>
        <v>199510</v>
      </c>
      <c r="F289" s="8">
        <f t="shared" si="35"/>
        <v>200610</v>
      </c>
      <c r="G289" s="8" t="str">
        <f t="shared" ca="1" si="36"/>
        <v/>
      </c>
      <c r="H289" s="8">
        <f t="shared" ca="1" si="37"/>
        <v>10</v>
      </c>
    </row>
    <row r="290" spans="1:8" x14ac:dyDescent="0.25">
      <c r="A290" s="9">
        <f t="shared" si="38"/>
        <v>34977</v>
      </c>
      <c r="B290" s="10" t="str">
        <f t="shared" ca="1" si="32"/>
        <v/>
      </c>
      <c r="C290" s="10">
        <f t="shared" ca="1" si="33"/>
        <v>11.9</v>
      </c>
      <c r="D290" s="9">
        <f t="shared" si="39"/>
        <v>38995</v>
      </c>
      <c r="E290" s="8">
        <f t="shared" si="34"/>
        <v>199510</v>
      </c>
      <c r="F290" s="8">
        <f t="shared" si="35"/>
        <v>200610</v>
      </c>
      <c r="G290" s="8" t="str">
        <f t="shared" ca="1" si="36"/>
        <v/>
      </c>
      <c r="H290" s="8">
        <f t="shared" ca="1" si="37"/>
        <v>10</v>
      </c>
    </row>
    <row r="291" spans="1:8" x14ac:dyDescent="0.25">
      <c r="A291" s="9">
        <f t="shared" si="38"/>
        <v>34978</v>
      </c>
      <c r="B291" s="10" t="str">
        <f t="shared" ca="1" si="32"/>
        <v/>
      </c>
      <c r="C291" s="10">
        <f t="shared" ca="1" si="33"/>
        <v>15.1</v>
      </c>
      <c r="D291" s="9">
        <f t="shared" si="39"/>
        <v>38996</v>
      </c>
      <c r="E291" s="8">
        <f t="shared" si="34"/>
        <v>199510</v>
      </c>
      <c r="F291" s="8">
        <f t="shared" si="35"/>
        <v>200610</v>
      </c>
      <c r="G291" s="8" t="str">
        <f t="shared" ca="1" si="36"/>
        <v/>
      </c>
      <c r="H291" s="8">
        <f t="shared" ca="1" si="37"/>
        <v>10</v>
      </c>
    </row>
    <row r="292" spans="1:8" x14ac:dyDescent="0.25">
      <c r="A292" s="9">
        <f t="shared" si="38"/>
        <v>34979</v>
      </c>
      <c r="B292" s="10" t="str">
        <f t="shared" ca="1" si="32"/>
        <v/>
      </c>
      <c r="C292" s="10">
        <f t="shared" ca="1" si="33"/>
        <v>15.3</v>
      </c>
      <c r="D292" s="9">
        <f t="shared" si="39"/>
        <v>38997</v>
      </c>
      <c r="E292" s="8">
        <f t="shared" si="34"/>
        <v>199510</v>
      </c>
      <c r="F292" s="8">
        <f t="shared" si="35"/>
        <v>200610</v>
      </c>
      <c r="G292" s="8" t="str">
        <f t="shared" ca="1" si="36"/>
        <v/>
      </c>
      <c r="H292" s="8">
        <f t="shared" ca="1" si="37"/>
        <v>10</v>
      </c>
    </row>
    <row r="293" spans="1:8" x14ac:dyDescent="0.25">
      <c r="A293" s="9">
        <f t="shared" si="38"/>
        <v>34980</v>
      </c>
      <c r="B293" s="10" t="str">
        <f t="shared" ca="1" si="32"/>
        <v/>
      </c>
      <c r="C293" s="10">
        <f t="shared" ca="1" si="33"/>
        <v>12.6</v>
      </c>
      <c r="D293" s="9">
        <f t="shared" si="39"/>
        <v>38998</v>
      </c>
      <c r="E293" s="8">
        <f t="shared" si="34"/>
        <v>199510</v>
      </c>
      <c r="F293" s="8">
        <f t="shared" si="35"/>
        <v>200610</v>
      </c>
      <c r="G293" s="8" t="str">
        <f t="shared" ca="1" si="36"/>
        <v/>
      </c>
      <c r="H293" s="8">
        <f t="shared" ca="1" si="37"/>
        <v>10</v>
      </c>
    </row>
    <row r="294" spans="1:8" x14ac:dyDescent="0.25">
      <c r="A294" s="9">
        <f t="shared" si="38"/>
        <v>34981</v>
      </c>
      <c r="B294" s="10" t="str">
        <f t="shared" ca="1" si="32"/>
        <v/>
      </c>
      <c r="C294" s="10">
        <f t="shared" ca="1" si="33"/>
        <v>13.1</v>
      </c>
      <c r="D294" s="9">
        <f t="shared" si="39"/>
        <v>38999</v>
      </c>
      <c r="E294" s="8">
        <f t="shared" si="34"/>
        <v>199510</v>
      </c>
      <c r="F294" s="8">
        <f t="shared" si="35"/>
        <v>200610</v>
      </c>
      <c r="G294" s="8" t="str">
        <f t="shared" ca="1" si="36"/>
        <v/>
      </c>
      <c r="H294" s="8">
        <f t="shared" ca="1" si="37"/>
        <v>10</v>
      </c>
    </row>
    <row r="295" spans="1:8" x14ac:dyDescent="0.25">
      <c r="A295" s="9">
        <f t="shared" si="38"/>
        <v>34982</v>
      </c>
      <c r="B295" s="10" t="str">
        <f t="shared" ca="1" si="32"/>
        <v/>
      </c>
      <c r="C295" s="10">
        <f t="shared" ca="1" si="33"/>
        <v>15.3</v>
      </c>
      <c r="D295" s="9">
        <f t="shared" si="39"/>
        <v>39000</v>
      </c>
      <c r="E295" s="8">
        <f t="shared" si="34"/>
        <v>199510</v>
      </c>
      <c r="F295" s="8">
        <f t="shared" si="35"/>
        <v>200610</v>
      </c>
      <c r="G295" s="8" t="str">
        <f t="shared" ca="1" si="36"/>
        <v/>
      </c>
      <c r="H295" s="8">
        <f t="shared" ca="1" si="37"/>
        <v>10</v>
      </c>
    </row>
    <row r="296" spans="1:8" x14ac:dyDescent="0.25">
      <c r="A296" s="9">
        <f t="shared" si="38"/>
        <v>34983</v>
      </c>
      <c r="B296" s="10" t="str">
        <f t="shared" ca="1" si="32"/>
        <v/>
      </c>
      <c r="C296" s="10">
        <f t="shared" ca="1" si="33"/>
        <v>14.3</v>
      </c>
      <c r="D296" s="9">
        <f t="shared" si="39"/>
        <v>39001</v>
      </c>
      <c r="E296" s="8">
        <f t="shared" si="34"/>
        <v>199510</v>
      </c>
      <c r="F296" s="8">
        <f t="shared" si="35"/>
        <v>200610</v>
      </c>
      <c r="G296" s="8" t="str">
        <f t="shared" ca="1" si="36"/>
        <v/>
      </c>
      <c r="H296" s="8">
        <f t="shared" ca="1" si="37"/>
        <v>10</v>
      </c>
    </row>
    <row r="297" spans="1:8" x14ac:dyDescent="0.25">
      <c r="A297" s="9">
        <f t="shared" si="38"/>
        <v>34984</v>
      </c>
      <c r="B297" s="10" t="str">
        <f t="shared" ca="1" si="32"/>
        <v/>
      </c>
      <c r="C297" s="10">
        <f t="shared" ca="1" si="33"/>
        <v>12.1</v>
      </c>
      <c r="D297" s="9">
        <f t="shared" si="39"/>
        <v>39002</v>
      </c>
      <c r="E297" s="8">
        <f t="shared" si="34"/>
        <v>199510</v>
      </c>
      <c r="F297" s="8">
        <f t="shared" si="35"/>
        <v>200610</v>
      </c>
      <c r="G297" s="8" t="str">
        <f t="shared" ca="1" si="36"/>
        <v/>
      </c>
      <c r="H297" s="8">
        <f t="shared" ca="1" si="37"/>
        <v>10</v>
      </c>
    </row>
    <row r="298" spans="1:8" x14ac:dyDescent="0.25">
      <c r="A298" s="9">
        <f t="shared" si="38"/>
        <v>34985</v>
      </c>
      <c r="B298" s="10" t="str">
        <f t="shared" ca="1" si="32"/>
        <v/>
      </c>
      <c r="C298" s="10">
        <f t="shared" ca="1" si="33"/>
        <v>15</v>
      </c>
      <c r="D298" s="9">
        <f t="shared" si="39"/>
        <v>39003</v>
      </c>
      <c r="E298" s="8">
        <f t="shared" si="34"/>
        <v>199510</v>
      </c>
      <c r="F298" s="8">
        <f t="shared" si="35"/>
        <v>200610</v>
      </c>
      <c r="G298" s="8" t="str">
        <f t="shared" ca="1" si="36"/>
        <v/>
      </c>
      <c r="H298" s="8">
        <f t="shared" ca="1" si="37"/>
        <v>10</v>
      </c>
    </row>
    <row r="299" spans="1:8" x14ac:dyDescent="0.25">
      <c r="A299" s="9">
        <f t="shared" si="38"/>
        <v>34986</v>
      </c>
      <c r="B299" s="10" t="str">
        <f t="shared" ca="1" si="32"/>
        <v/>
      </c>
      <c r="C299" s="10">
        <f t="shared" ca="1" si="33"/>
        <v>11.5</v>
      </c>
      <c r="D299" s="9">
        <f t="shared" si="39"/>
        <v>39004</v>
      </c>
      <c r="E299" s="8">
        <f t="shared" si="34"/>
        <v>199510</v>
      </c>
      <c r="F299" s="8">
        <f t="shared" si="35"/>
        <v>200610</v>
      </c>
      <c r="G299" s="8" t="str">
        <f t="shared" ca="1" si="36"/>
        <v/>
      </c>
      <c r="H299" s="8">
        <f t="shared" ca="1" si="37"/>
        <v>10</v>
      </c>
    </row>
    <row r="300" spans="1:8" x14ac:dyDescent="0.25">
      <c r="A300" s="9">
        <f t="shared" si="38"/>
        <v>34987</v>
      </c>
      <c r="B300" s="10" t="str">
        <f t="shared" ca="1" si="32"/>
        <v/>
      </c>
      <c r="C300" s="10">
        <f t="shared" ca="1" si="33"/>
        <v>8.5</v>
      </c>
      <c r="D300" s="9">
        <f t="shared" si="39"/>
        <v>39005</v>
      </c>
      <c r="E300" s="8">
        <f t="shared" si="34"/>
        <v>199510</v>
      </c>
      <c r="F300" s="8">
        <f t="shared" si="35"/>
        <v>200610</v>
      </c>
      <c r="G300" s="8" t="str">
        <f t="shared" ca="1" si="36"/>
        <v/>
      </c>
      <c r="H300" s="8">
        <f t="shared" ca="1" si="37"/>
        <v>10</v>
      </c>
    </row>
    <row r="301" spans="1:8" x14ac:dyDescent="0.25">
      <c r="A301" s="9">
        <f t="shared" si="38"/>
        <v>34988</v>
      </c>
      <c r="B301" s="10" t="str">
        <f t="shared" ca="1" si="32"/>
        <v/>
      </c>
      <c r="C301" s="10">
        <f t="shared" ca="1" si="33"/>
        <v>11.8</v>
      </c>
      <c r="D301" s="9">
        <f t="shared" si="39"/>
        <v>39006</v>
      </c>
      <c r="E301" s="8">
        <f t="shared" si="34"/>
        <v>199510</v>
      </c>
      <c r="F301" s="8">
        <f t="shared" si="35"/>
        <v>200610</v>
      </c>
      <c r="G301" s="8" t="str">
        <f t="shared" ca="1" si="36"/>
        <v/>
      </c>
      <c r="H301" s="8">
        <f t="shared" ca="1" si="37"/>
        <v>10</v>
      </c>
    </row>
    <row r="302" spans="1:8" x14ac:dyDescent="0.25">
      <c r="A302" s="9">
        <f t="shared" si="38"/>
        <v>34989</v>
      </c>
      <c r="B302" s="10" t="str">
        <f t="shared" ca="1" si="32"/>
        <v/>
      </c>
      <c r="C302" s="10">
        <f t="shared" ca="1" si="33"/>
        <v>10</v>
      </c>
      <c r="D302" s="9">
        <f t="shared" si="39"/>
        <v>39007</v>
      </c>
      <c r="E302" s="8">
        <f t="shared" si="34"/>
        <v>199510</v>
      </c>
      <c r="F302" s="8">
        <f t="shared" si="35"/>
        <v>200610</v>
      </c>
      <c r="G302" s="8" t="str">
        <f t="shared" ca="1" si="36"/>
        <v/>
      </c>
      <c r="H302" s="8">
        <f t="shared" ca="1" si="37"/>
        <v>10</v>
      </c>
    </row>
    <row r="303" spans="1:8" x14ac:dyDescent="0.25">
      <c r="A303" s="9">
        <f t="shared" si="38"/>
        <v>34990</v>
      </c>
      <c r="B303" s="10" t="str">
        <f t="shared" ca="1" si="32"/>
        <v/>
      </c>
      <c r="C303" s="10">
        <f t="shared" ca="1" si="33"/>
        <v>9.6999999999999993</v>
      </c>
      <c r="D303" s="9">
        <f t="shared" si="39"/>
        <v>39008</v>
      </c>
      <c r="E303" s="8">
        <f t="shared" si="34"/>
        <v>199510</v>
      </c>
      <c r="F303" s="8">
        <f t="shared" si="35"/>
        <v>200610</v>
      </c>
      <c r="G303" s="8" t="str">
        <f t="shared" ca="1" si="36"/>
        <v/>
      </c>
      <c r="H303" s="8">
        <f t="shared" ca="1" si="37"/>
        <v>10</v>
      </c>
    </row>
    <row r="304" spans="1:8" x14ac:dyDescent="0.25">
      <c r="A304" s="9">
        <f t="shared" si="38"/>
        <v>34991</v>
      </c>
      <c r="B304" s="10" t="str">
        <f t="shared" ca="1" si="32"/>
        <v/>
      </c>
      <c r="C304" s="10">
        <f t="shared" ca="1" si="33"/>
        <v>12.7</v>
      </c>
      <c r="D304" s="9">
        <f t="shared" si="39"/>
        <v>39009</v>
      </c>
      <c r="E304" s="8">
        <f t="shared" si="34"/>
        <v>199510</v>
      </c>
      <c r="F304" s="8">
        <f t="shared" si="35"/>
        <v>200610</v>
      </c>
      <c r="G304" s="8" t="str">
        <f t="shared" ca="1" si="36"/>
        <v/>
      </c>
      <c r="H304" s="8">
        <f t="shared" ca="1" si="37"/>
        <v>10</v>
      </c>
    </row>
    <row r="305" spans="1:8" x14ac:dyDescent="0.25">
      <c r="A305" s="9">
        <f t="shared" si="38"/>
        <v>34992</v>
      </c>
      <c r="B305" s="10" t="str">
        <f t="shared" ca="1" si="32"/>
        <v/>
      </c>
      <c r="C305" s="10">
        <f t="shared" ca="1" si="33"/>
        <v>12.9</v>
      </c>
      <c r="D305" s="9">
        <f t="shared" si="39"/>
        <v>39010</v>
      </c>
      <c r="E305" s="8">
        <f t="shared" si="34"/>
        <v>199510</v>
      </c>
      <c r="F305" s="8">
        <f t="shared" si="35"/>
        <v>200610</v>
      </c>
      <c r="G305" s="8" t="str">
        <f t="shared" ca="1" si="36"/>
        <v/>
      </c>
      <c r="H305" s="8">
        <f t="shared" ca="1" si="37"/>
        <v>10</v>
      </c>
    </row>
    <row r="306" spans="1:8" x14ac:dyDescent="0.25">
      <c r="A306" s="9">
        <f t="shared" si="38"/>
        <v>34993</v>
      </c>
      <c r="B306" s="10" t="str">
        <f t="shared" ca="1" si="32"/>
        <v/>
      </c>
      <c r="C306" s="10">
        <f t="shared" ca="1" si="33"/>
        <v>15.7</v>
      </c>
      <c r="D306" s="9">
        <f t="shared" si="39"/>
        <v>39011</v>
      </c>
      <c r="E306" s="8">
        <f t="shared" si="34"/>
        <v>199510</v>
      </c>
      <c r="F306" s="8">
        <f t="shared" si="35"/>
        <v>200610</v>
      </c>
      <c r="G306" s="8" t="str">
        <f t="shared" ca="1" si="36"/>
        <v/>
      </c>
      <c r="H306" s="8">
        <f t="shared" ca="1" si="37"/>
        <v>10</v>
      </c>
    </row>
    <row r="307" spans="1:8" x14ac:dyDescent="0.25">
      <c r="A307" s="9">
        <f t="shared" si="38"/>
        <v>34994</v>
      </c>
      <c r="B307" s="10" t="str">
        <f t="shared" ca="1" si="32"/>
        <v/>
      </c>
      <c r="C307" s="10">
        <f t="shared" ca="1" si="33"/>
        <v>15</v>
      </c>
      <c r="D307" s="9">
        <f t="shared" si="39"/>
        <v>39012</v>
      </c>
      <c r="E307" s="8">
        <f t="shared" si="34"/>
        <v>199510</v>
      </c>
      <c r="F307" s="8">
        <f t="shared" si="35"/>
        <v>200610</v>
      </c>
      <c r="G307" s="8" t="str">
        <f t="shared" ca="1" si="36"/>
        <v/>
      </c>
      <c r="H307" s="8">
        <f t="shared" ca="1" si="37"/>
        <v>10</v>
      </c>
    </row>
    <row r="308" spans="1:8" x14ac:dyDescent="0.25">
      <c r="A308" s="9">
        <f t="shared" si="38"/>
        <v>34995</v>
      </c>
      <c r="B308" s="10" t="str">
        <f t="shared" ca="1" si="32"/>
        <v/>
      </c>
      <c r="C308" s="10">
        <f t="shared" ca="1" si="33"/>
        <v>16.600000000000001</v>
      </c>
      <c r="D308" s="9">
        <f t="shared" si="39"/>
        <v>39013</v>
      </c>
      <c r="E308" s="8">
        <f t="shared" si="34"/>
        <v>199510</v>
      </c>
      <c r="F308" s="8">
        <f t="shared" si="35"/>
        <v>200610</v>
      </c>
      <c r="G308" s="8" t="str">
        <f t="shared" ca="1" si="36"/>
        <v/>
      </c>
      <c r="H308" s="8">
        <f t="shared" ca="1" si="37"/>
        <v>10</v>
      </c>
    </row>
    <row r="309" spans="1:8" x14ac:dyDescent="0.25">
      <c r="A309" s="9">
        <f t="shared" si="38"/>
        <v>34996</v>
      </c>
      <c r="B309" s="10" t="str">
        <f t="shared" ca="1" si="32"/>
        <v/>
      </c>
      <c r="C309" s="10">
        <f t="shared" ca="1" si="33"/>
        <v>15.8</v>
      </c>
      <c r="D309" s="9">
        <f t="shared" si="39"/>
        <v>39014</v>
      </c>
      <c r="E309" s="8">
        <f t="shared" si="34"/>
        <v>199510</v>
      </c>
      <c r="F309" s="8">
        <f t="shared" si="35"/>
        <v>200610</v>
      </c>
      <c r="G309" s="8" t="str">
        <f t="shared" ca="1" si="36"/>
        <v/>
      </c>
      <c r="H309" s="8">
        <f t="shared" ca="1" si="37"/>
        <v>10</v>
      </c>
    </row>
    <row r="310" spans="1:8" x14ac:dyDescent="0.25">
      <c r="A310" s="9">
        <f t="shared" si="38"/>
        <v>34997</v>
      </c>
      <c r="B310" s="10" t="str">
        <f t="shared" ca="1" si="32"/>
        <v/>
      </c>
      <c r="C310" s="10">
        <f t="shared" ca="1" si="33"/>
        <v>10.9</v>
      </c>
      <c r="D310" s="9">
        <f t="shared" si="39"/>
        <v>39015</v>
      </c>
      <c r="E310" s="8">
        <f t="shared" si="34"/>
        <v>199510</v>
      </c>
      <c r="F310" s="8">
        <f t="shared" si="35"/>
        <v>200610</v>
      </c>
      <c r="G310" s="8" t="str">
        <f t="shared" ca="1" si="36"/>
        <v/>
      </c>
      <c r="H310" s="8">
        <f t="shared" ca="1" si="37"/>
        <v>10</v>
      </c>
    </row>
    <row r="311" spans="1:8" x14ac:dyDescent="0.25">
      <c r="A311" s="9">
        <f t="shared" si="38"/>
        <v>34998</v>
      </c>
      <c r="B311" s="10" t="str">
        <f t="shared" ca="1" si="32"/>
        <v/>
      </c>
      <c r="C311" s="10">
        <f t="shared" ca="1" si="33"/>
        <v>16.899999999999999</v>
      </c>
      <c r="D311" s="9">
        <f t="shared" si="39"/>
        <v>39016</v>
      </c>
      <c r="E311" s="8">
        <f t="shared" si="34"/>
        <v>199510</v>
      </c>
      <c r="F311" s="8">
        <f t="shared" si="35"/>
        <v>200610</v>
      </c>
      <c r="G311" s="8" t="str">
        <f t="shared" ca="1" si="36"/>
        <v/>
      </c>
      <c r="H311" s="8">
        <f t="shared" ca="1" si="37"/>
        <v>10</v>
      </c>
    </row>
    <row r="312" spans="1:8" x14ac:dyDescent="0.25">
      <c r="A312" s="9">
        <f t="shared" si="38"/>
        <v>34999</v>
      </c>
      <c r="B312" s="10" t="str">
        <f t="shared" ca="1" si="32"/>
        <v/>
      </c>
      <c r="C312" s="10">
        <f t="shared" ca="1" si="33"/>
        <v>13.5</v>
      </c>
      <c r="D312" s="9">
        <f t="shared" si="39"/>
        <v>39017</v>
      </c>
      <c r="E312" s="8">
        <f t="shared" si="34"/>
        <v>199510</v>
      </c>
      <c r="F312" s="8">
        <f t="shared" si="35"/>
        <v>200610</v>
      </c>
      <c r="G312" s="8" t="str">
        <f t="shared" ca="1" si="36"/>
        <v/>
      </c>
      <c r="H312" s="8">
        <f t="shared" ca="1" si="37"/>
        <v>10</v>
      </c>
    </row>
    <row r="313" spans="1:8" x14ac:dyDescent="0.25">
      <c r="A313" s="9">
        <f t="shared" si="38"/>
        <v>35000</v>
      </c>
      <c r="B313" s="10" t="str">
        <f t="shared" ca="1" si="32"/>
        <v/>
      </c>
      <c r="C313" s="10">
        <f t="shared" ca="1" si="33"/>
        <v>11</v>
      </c>
      <c r="D313" s="9">
        <f t="shared" si="39"/>
        <v>39018</v>
      </c>
      <c r="E313" s="8">
        <f t="shared" si="34"/>
        <v>199510</v>
      </c>
      <c r="F313" s="8">
        <f t="shared" si="35"/>
        <v>200610</v>
      </c>
      <c r="G313" s="8" t="str">
        <f t="shared" ca="1" si="36"/>
        <v/>
      </c>
      <c r="H313" s="8">
        <f t="shared" ca="1" si="37"/>
        <v>10</v>
      </c>
    </row>
    <row r="314" spans="1:8" x14ac:dyDescent="0.25">
      <c r="A314" s="9">
        <f t="shared" si="38"/>
        <v>35001</v>
      </c>
      <c r="B314" s="10" t="str">
        <f t="shared" ca="1" si="32"/>
        <v/>
      </c>
      <c r="C314" s="10">
        <f t="shared" ca="1" si="33"/>
        <v>13.6</v>
      </c>
      <c r="D314" s="9">
        <f t="shared" si="39"/>
        <v>39019</v>
      </c>
      <c r="E314" s="8">
        <f t="shared" si="34"/>
        <v>199510</v>
      </c>
      <c r="F314" s="8">
        <f t="shared" si="35"/>
        <v>200610</v>
      </c>
      <c r="G314" s="8" t="str">
        <f t="shared" ca="1" si="36"/>
        <v/>
      </c>
      <c r="H314" s="8">
        <f t="shared" ca="1" si="37"/>
        <v>10</v>
      </c>
    </row>
    <row r="315" spans="1:8" x14ac:dyDescent="0.25">
      <c r="A315" s="9">
        <f t="shared" si="38"/>
        <v>35002</v>
      </c>
      <c r="B315" s="10" t="str">
        <f t="shared" ca="1" si="32"/>
        <v/>
      </c>
      <c r="C315" s="10">
        <f t="shared" ca="1" si="33"/>
        <v>10.1</v>
      </c>
      <c r="D315" s="9">
        <f t="shared" si="39"/>
        <v>39020</v>
      </c>
      <c r="E315" s="8">
        <f t="shared" si="34"/>
        <v>199510</v>
      </c>
      <c r="F315" s="8">
        <f t="shared" si="35"/>
        <v>200610</v>
      </c>
      <c r="G315" s="8" t="str">
        <f t="shared" ca="1" si="36"/>
        <v/>
      </c>
      <c r="H315" s="8">
        <f t="shared" ca="1" si="37"/>
        <v>10</v>
      </c>
    </row>
    <row r="316" spans="1:8" x14ac:dyDescent="0.25">
      <c r="A316" s="9">
        <f t="shared" si="38"/>
        <v>35003</v>
      </c>
      <c r="B316" s="10" t="str">
        <f t="shared" ca="1" si="32"/>
        <v/>
      </c>
      <c r="C316" s="10">
        <f t="shared" ca="1" si="33"/>
        <v>12.8</v>
      </c>
      <c r="D316" s="9">
        <f t="shared" si="39"/>
        <v>39021</v>
      </c>
      <c r="E316" s="8">
        <f t="shared" si="34"/>
        <v>199510</v>
      </c>
      <c r="F316" s="8">
        <f t="shared" si="35"/>
        <v>200610</v>
      </c>
      <c r="G316" s="8" t="str">
        <f t="shared" ca="1" si="36"/>
        <v/>
      </c>
      <c r="H316" s="8">
        <f t="shared" ca="1" si="37"/>
        <v>10</v>
      </c>
    </row>
    <row r="317" spans="1:8" x14ac:dyDescent="0.25">
      <c r="A317" s="9">
        <f t="shared" si="38"/>
        <v>35004</v>
      </c>
      <c r="B317" s="10" t="str">
        <f t="shared" ca="1" si="32"/>
        <v/>
      </c>
      <c r="C317" s="10">
        <f t="shared" ca="1" si="33"/>
        <v>4.4000000000000004</v>
      </c>
      <c r="D317" s="9">
        <f t="shared" si="39"/>
        <v>39022</v>
      </c>
      <c r="E317" s="8">
        <f t="shared" si="34"/>
        <v>199511</v>
      </c>
      <c r="F317" s="8">
        <f t="shared" si="35"/>
        <v>200611</v>
      </c>
      <c r="G317" s="8" t="str">
        <f t="shared" ca="1" si="36"/>
        <v/>
      </c>
      <c r="H317" s="8">
        <f t="shared" ca="1" si="37"/>
        <v>11</v>
      </c>
    </row>
    <row r="318" spans="1:8" x14ac:dyDescent="0.25">
      <c r="A318" s="9">
        <f t="shared" si="38"/>
        <v>35005</v>
      </c>
      <c r="B318" s="10" t="str">
        <f t="shared" ca="1" si="32"/>
        <v/>
      </c>
      <c r="C318" s="10">
        <f t="shared" ca="1" si="33"/>
        <v>4.3</v>
      </c>
      <c r="D318" s="9">
        <f t="shared" si="39"/>
        <v>39023</v>
      </c>
      <c r="E318" s="8">
        <f t="shared" si="34"/>
        <v>199511</v>
      </c>
      <c r="F318" s="8">
        <f t="shared" si="35"/>
        <v>200611</v>
      </c>
      <c r="G318" s="8" t="str">
        <f t="shared" ca="1" si="36"/>
        <v/>
      </c>
      <c r="H318" s="8">
        <f t="shared" ca="1" si="37"/>
        <v>11</v>
      </c>
    </row>
    <row r="319" spans="1:8" x14ac:dyDescent="0.25">
      <c r="A319" s="9">
        <f t="shared" si="38"/>
        <v>35006</v>
      </c>
      <c r="B319" s="10" t="str">
        <f t="shared" ca="1" si="32"/>
        <v/>
      </c>
      <c r="C319" s="10">
        <f t="shared" ca="1" si="33"/>
        <v>4</v>
      </c>
      <c r="D319" s="9">
        <f t="shared" si="39"/>
        <v>39024</v>
      </c>
      <c r="E319" s="8">
        <f t="shared" si="34"/>
        <v>199511</v>
      </c>
      <c r="F319" s="8">
        <f t="shared" si="35"/>
        <v>200611</v>
      </c>
      <c r="G319" s="8" t="str">
        <f t="shared" ca="1" si="36"/>
        <v/>
      </c>
      <c r="H319" s="8">
        <f t="shared" ca="1" si="37"/>
        <v>11</v>
      </c>
    </row>
    <row r="320" spans="1:8" x14ac:dyDescent="0.25">
      <c r="A320" s="9">
        <f t="shared" si="38"/>
        <v>35007</v>
      </c>
      <c r="B320" s="10" t="str">
        <f t="shared" ca="1" si="32"/>
        <v/>
      </c>
      <c r="C320" s="10">
        <f t="shared" ca="1" si="33"/>
        <v>8.3000000000000007</v>
      </c>
      <c r="D320" s="9">
        <f t="shared" si="39"/>
        <v>39025</v>
      </c>
      <c r="E320" s="8">
        <f t="shared" si="34"/>
        <v>199511</v>
      </c>
      <c r="F320" s="8">
        <f t="shared" si="35"/>
        <v>200611</v>
      </c>
      <c r="G320" s="8" t="str">
        <f t="shared" ca="1" si="36"/>
        <v/>
      </c>
      <c r="H320" s="8">
        <f t="shared" ca="1" si="37"/>
        <v>11</v>
      </c>
    </row>
    <row r="321" spans="1:8" x14ac:dyDescent="0.25">
      <c r="A321" s="9">
        <f t="shared" si="38"/>
        <v>35008</v>
      </c>
      <c r="B321" s="10" t="str">
        <f t="shared" ca="1" si="32"/>
        <v/>
      </c>
      <c r="C321" s="10">
        <f t="shared" ca="1" si="33"/>
        <v>11</v>
      </c>
      <c r="D321" s="9">
        <f t="shared" si="39"/>
        <v>39026</v>
      </c>
      <c r="E321" s="8">
        <f t="shared" si="34"/>
        <v>199511</v>
      </c>
      <c r="F321" s="8">
        <f t="shared" si="35"/>
        <v>200611</v>
      </c>
      <c r="G321" s="8" t="str">
        <f t="shared" ca="1" si="36"/>
        <v/>
      </c>
      <c r="H321" s="8">
        <f t="shared" ca="1" si="37"/>
        <v>11</v>
      </c>
    </row>
    <row r="322" spans="1:8" x14ac:dyDescent="0.25">
      <c r="A322" s="9">
        <f t="shared" si="38"/>
        <v>35009</v>
      </c>
      <c r="B322" s="10" t="str">
        <f t="shared" ca="1" si="32"/>
        <v/>
      </c>
      <c r="C322" s="10">
        <f t="shared" ca="1" si="33"/>
        <v>12.7</v>
      </c>
      <c r="D322" s="9">
        <f t="shared" si="39"/>
        <v>39027</v>
      </c>
      <c r="E322" s="8">
        <f t="shared" si="34"/>
        <v>199511</v>
      </c>
      <c r="F322" s="8">
        <f t="shared" si="35"/>
        <v>200611</v>
      </c>
      <c r="G322" s="8" t="str">
        <f t="shared" ca="1" si="36"/>
        <v/>
      </c>
      <c r="H322" s="8">
        <f t="shared" ca="1" si="37"/>
        <v>11</v>
      </c>
    </row>
    <row r="323" spans="1:8" x14ac:dyDescent="0.25">
      <c r="A323" s="9">
        <f t="shared" si="38"/>
        <v>35010</v>
      </c>
      <c r="B323" s="10" t="str">
        <f t="shared" ca="1" si="32"/>
        <v/>
      </c>
      <c r="C323" s="10">
        <f t="shared" ca="1" si="33"/>
        <v>11.4</v>
      </c>
      <c r="D323" s="9">
        <f t="shared" si="39"/>
        <v>39028</v>
      </c>
      <c r="E323" s="8">
        <f t="shared" si="34"/>
        <v>199511</v>
      </c>
      <c r="F323" s="8">
        <f t="shared" si="35"/>
        <v>200611</v>
      </c>
      <c r="G323" s="8" t="str">
        <f t="shared" ca="1" si="36"/>
        <v/>
      </c>
      <c r="H323" s="8">
        <f t="shared" ca="1" si="37"/>
        <v>11</v>
      </c>
    </row>
    <row r="324" spans="1:8" x14ac:dyDescent="0.25">
      <c r="A324" s="9">
        <f t="shared" si="38"/>
        <v>35011</v>
      </c>
      <c r="B324" s="10" t="str">
        <f t="shared" ca="1" si="32"/>
        <v/>
      </c>
      <c r="C324" s="10">
        <f t="shared" ca="1" si="33"/>
        <v>5.7</v>
      </c>
      <c r="D324" s="9">
        <f t="shared" si="39"/>
        <v>39029</v>
      </c>
      <c r="E324" s="8">
        <f t="shared" si="34"/>
        <v>199511</v>
      </c>
      <c r="F324" s="8">
        <f t="shared" si="35"/>
        <v>200611</v>
      </c>
      <c r="G324" s="8" t="str">
        <f t="shared" ca="1" si="36"/>
        <v/>
      </c>
      <c r="H324" s="8">
        <f t="shared" ca="1" si="37"/>
        <v>11</v>
      </c>
    </row>
    <row r="325" spans="1:8" x14ac:dyDescent="0.25">
      <c r="A325" s="9">
        <f t="shared" si="38"/>
        <v>35012</v>
      </c>
      <c r="B325" s="10" t="str">
        <f t="shared" ca="1" si="32"/>
        <v/>
      </c>
      <c r="C325" s="10">
        <f t="shared" ca="1" si="33"/>
        <v>8.6999999999999993</v>
      </c>
      <c r="D325" s="9">
        <f t="shared" si="39"/>
        <v>39030</v>
      </c>
      <c r="E325" s="8">
        <f t="shared" si="34"/>
        <v>199511</v>
      </c>
      <c r="F325" s="8">
        <f t="shared" si="35"/>
        <v>200611</v>
      </c>
      <c r="G325" s="8" t="str">
        <f t="shared" ca="1" si="36"/>
        <v/>
      </c>
      <c r="H325" s="8">
        <f t="shared" ca="1" si="37"/>
        <v>11</v>
      </c>
    </row>
    <row r="326" spans="1:8" x14ac:dyDescent="0.25">
      <c r="A326" s="9">
        <f t="shared" si="38"/>
        <v>35013</v>
      </c>
      <c r="B326" s="10" t="str">
        <f t="shared" ca="1" si="32"/>
        <v/>
      </c>
      <c r="C326" s="10">
        <f t="shared" ca="1" si="33"/>
        <v>9.3000000000000007</v>
      </c>
      <c r="D326" s="9">
        <f t="shared" si="39"/>
        <v>39031</v>
      </c>
      <c r="E326" s="8">
        <f t="shared" si="34"/>
        <v>199511</v>
      </c>
      <c r="F326" s="8">
        <f t="shared" si="35"/>
        <v>200611</v>
      </c>
      <c r="G326" s="8" t="str">
        <f t="shared" ca="1" si="36"/>
        <v/>
      </c>
      <c r="H326" s="8">
        <f t="shared" ca="1" si="37"/>
        <v>11</v>
      </c>
    </row>
    <row r="327" spans="1:8" x14ac:dyDescent="0.25">
      <c r="A327" s="9">
        <f t="shared" si="38"/>
        <v>35014</v>
      </c>
      <c r="B327" s="10" t="str">
        <f t="shared" ca="1" si="32"/>
        <v/>
      </c>
      <c r="C327" s="10" t="str">
        <f t="shared" ca="1" si="33"/>
        <v/>
      </c>
      <c r="D327" s="9">
        <f t="shared" si="39"/>
        <v>39032</v>
      </c>
      <c r="E327" s="8">
        <f t="shared" si="34"/>
        <v>199511</v>
      </c>
      <c r="F327" s="8">
        <f t="shared" si="35"/>
        <v>200611</v>
      </c>
      <c r="G327" s="8" t="str">
        <f t="shared" ca="1" si="36"/>
        <v/>
      </c>
      <c r="H327" s="8" t="str">
        <f t="shared" ca="1" si="37"/>
        <v/>
      </c>
    </row>
    <row r="328" spans="1:8" x14ac:dyDescent="0.25">
      <c r="A328" s="9">
        <f t="shared" si="38"/>
        <v>35015</v>
      </c>
      <c r="B328" s="10" t="str">
        <f t="shared" ca="1" si="32"/>
        <v/>
      </c>
      <c r="C328" s="10">
        <f t="shared" ca="1" si="33"/>
        <v>6</v>
      </c>
      <c r="D328" s="9">
        <f t="shared" si="39"/>
        <v>39033</v>
      </c>
      <c r="E328" s="8">
        <f t="shared" si="34"/>
        <v>199511</v>
      </c>
      <c r="F328" s="8">
        <f t="shared" si="35"/>
        <v>200611</v>
      </c>
      <c r="G328" s="8" t="str">
        <f t="shared" ca="1" si="36"/>
        <v/>
      </c>
      <c r="H328" s="8">
        <f t="shared" ca="1" si="37"/>
        <v>11</v>
      </c>
    </row>
    <row r="329" spans="1:8" x14ac:dyDescent="0.25">
      <c r="A329" s="9">
        <f t="shared" si="38"/>
        <v>35016</v>
      </c>
      <c r="B329" s="10" t="str">
        <f t="shared" ca="1" si="32"/>
        <v/>
      </c>
      <c r="C329" s="10">
        <f t="shared" ca="1" si="33"/>
        <v>7.8</v>
      </c>
      <c r="D329" s="9">
        <f t="shared" si="39"/>
        <v>39034</v>
      </c>
      <c r="E329" s="8">
        <f t="shared" si="34"/>
        <v>199511</v>
      </c>
      <c r="F329" s="8">
        <f t="shared" si="35"/>
        <v>200611</v>
      </c>
      <c r="G329" s="8" t="str">
        <f t="shared" ca="1" si="36"/>
        <v/>
      </c>
      <c r="H329" s="8">
        <f t="shared" ca="1" si="37"/>
        <v>11</v>
      </c>
    </row>
    <row r="330" spans="1:8" x14ac:dyDescent="0.25">
      <c r="A330" s="9">
        <f t="shared" si="38"/>
        <v>35017</v>
      </c>
      <c r="B330" s="10" t="str">
        <f t="shared" ca="1" si="32"/>
        <v/>
      </c>
      <c r="C330" s="10">
        <f t="shared" ca="1" si="33"/>
        <v>11.6</v>
      </c>
      <c r="D330" s="9">
        <f t="shared" si="39"/>
        <v>39035</v>
      </c>
      <c r="E330" s="8">
        <f t="shared" si="34"/>
        <v>199511</v>
      </c>
      <c r="F330" s="8">
        <f t="shared" si="35"/>
        <v>200611</v>
      </c>
      <c r="G330" s="8" t="str">
        <f t="shared" ca="1" si="36"/>
        <v/>
      </c>
      <c r="H330" s="8">
        <f t="shared" ca="1" si="37"/>
        <v>11</v>
      </c>
    </row>
    <row r="331" spans="1:8" x14ac:dyDescent="0.25">
      <c r="A331" s="9">
        <f t="shared" si="38"/>
        <v>35018</v>
      </c>
      <c r="B331" s="10" t="str">
        <f t="shared" ca="1" si="32"/>
        <v/>
      </c>
      <c r="C331" s="10">
        <f t="shared" ca="1" si="33"/>
        <v>12.8</v>
      </c>
      <c r="D331" s="9">
        <f t="shared" si="39"/>
        <v>39036</v>
      </c>
      <c r="E331" s="8">
        <f t="shared" si="34"/>
        <v>199511</v>
      </c>
      <c r="F331" s="8">
        <f t="shared" si="35"/>
        <v>200611</v>
      </c>
      <c r="G331" s="8" t="str">
        <f t="shared" ca="1" si="36"/>
        <v/>
      </c>
      <c r="H331" s="8">
        <f t="shared" ca="1" si="37"/>
        <v>11</v>
      </c>
    </row>
    <row r="332" spans="1:8" x14ac:dyDescent="0.25">
      <c r="A332" s="9">
        <f t="shared" si="38"/>
        <v>35019</v>
      </c>
      <c r="B332" s="10" t="str">
        <f t="shared" ca="1" si="32"/>
        <v/>
      </c>
      <c r="C332" s="10">
        <f t="shared" ca="1" si="33"/>
        <v>14.5</v>
      </c>
      <c r="D332" s="9">
        <f t="shared" si="39"/>
        <v>39037</v>
      </c>
      <c r="E332" s="8">
        <f t="shared" si="34"/>
        <v>199511</v>
      </c>
      <c r="F332" s="8">
        <f t="shared" si="35"/>
        <v>200611</v>
      </c>
      <c r="G332" s="8" t="str">
        <f t="shared" ca="1" si="36"/>
        <v/>
      </c>
      <c r="H332" s="8">
        <f t="shared" ca="1" si="37"/>
        <v>11</v>
      </c>
    </row>
    <row r="333" spans="1:8" x14ac:dyDescent="0.25">
      <c r="A333" s="9">
        <f t="shared" si="38"/>
        <v>35020</v>
      </c>
      <c r="B333" s="10" t="str">
        <f t="shared" ref="B333:B396" ca="1" si="40">IF(ISNUMBER(VLOOKUP($A333,INDIRECT(B$1&amp;"!"&amp;B$6&amp;":"&amp;B$7),CODE(B$7)-_MS1,FALSE)),VLOOKUP($A333,INDIRECT(B$1&amp;"!"&amp;B$6&amp;":"&amp;B$7),CODE(B$7)-_MS1,FALSE),Empty)</f>
        <v/>
      </c>
      <c r="C333" s="10">
        <f t="shared" ref="C333:C396" ca="1" si="41">IF(ISNUMBER(VLOOKUP($D333,INDIRECT(C$1&amp;"!"&amp;C$6&amp;":"&amp;C$7),CODE(C$7)-_MS2,FALSE)),VLOOKUP($D333,INDIRECT(C$1&amp;"!"&amp;C$6&amp;":"&amp;C$7),CODE(C$7)-_MS2,FALSE),Empty)</f>
        <v>12.9</v>
      </c>
      <c r="D333" s="9">
        <f t="shared" si="39"/>
        <v>39038</v>
      </c>
      <c r="E333" s="8">
        <f t="shared" si="34"/>
        <v>199511</v>
      </c>
      <c r="F333" s="8">
        <f t="shared" si="35"/>
        <v>200611</v>
      </c>
      <c r="G333" s="8" t="str">
        <f t="shared" ca="1" si="36"/>
        <v/>
      </c>
      <c r="H333" s="8">
        <f t="shared" ca="1" si="37"/>
        <v>11</v>
      </c>
    </row>
    <row r="334" spans="1:8" x14ac:dyDescent="0.25">
      <c r="A334" s="9">
        <f t="shared" si="38"/>
        <v>35021</v>
      </c>
      <c r="B334" s="10" t="str">
        <f t="shared" ca="1" si="40"/>
        <v/>
      </c>
      <c r="C334" s="10">
        <f t="shared" ca="1" si="41"/>
        <v>11.9</v>
      </c>
      <c r="D334" s="9">
        <f t="shared" si="39"/>
        <v>39039</v>
      </c>
      <c r="E334" s="8">
        <f t="shared" ref="E334:E377" si="42">YEAR(A334)*100+MONTH(A334)</f>
        <v>199511</v>
      </c>
      <c r="F334" s="8">
        <f t="shared" ref="F334:F377" si="43">YEAR(D334)*100+MONTH(D334)</f>
        <v>200611</v>
      </c>
      <c r="G334" s="8" t="str">
        <f t="shared" ref="G334:G377" ca="1" si="44">IF(ISNUMBER(B334),MONTH(A334),"")</f>
        <v/>
      </c>
      <c r="H334" s="8">
        <f t="shared" ref="H334:H377" ca="1" si="45">IF(ISNUMBER(C334),MONTH(D334),"")</f>
        <v>11</v>
      </c>
    </row>
    <row r="335" spans="1:8" x14ac:dyDescent="0.25">
      <c r="A335" s="9">
        <f t="shared" ref="A335:A377" si="46">IF(ISNUMBER(A334),IF(A334&lt;$B$9,A334+1,""),"")</f>
        <v>35022</v>
      </c>
      <c r="B335" s="10" t="str">
        <f t="shared" ca="1" si="40"/>
        <v/>
      </c>
      <c r="C335" s="10">
        <f t="shared" ca="1" si="41"/>
        <v>6.2</v>
      </c>
      <c r="D335" s="9">
        <f t="shared" ref="D335:D377" si="47">IF(ISNUMBER(D334),IF(D334&lt;$C$9,D334+1,""),"")</f>
        <v>39040</v>
      </c>
      <c r="E335" s="8">
        <f t="shared" si="42"/>
        <v>199511</v>
      </c>
      <c r="F335" s="8">
        <f t="shared" si="43"/>
        <v>200611</v>
      </c>
      <c r="G335" s="8" t="str">
        <f t="shared" ca="1" si="44"/>
        <v/>
      </c>
      <c r="H335" s="8">
        <f t="shared" ca="1" si="45"/>
        <v>11</v>
      </c>
    </row>
    <row r="336" spans="1:8" x14ac:dyDescent="0.25">
      <c r="A336" s="9">
        <f t="shared" si="46"/>
        <v>35023</v>
      </c>
      <c r="B336" s="10" t="str">
        <f t="shared" ca="1" si="40"/>
        <v/>
      </c>
      <c r="C336" s="10">
        <f t="shared" ca="1" si="41"/>
        <v>7</v>
      </c>
      <c r="D336" s="9">
        <f t="shared" si="47"/>
        <v>39041</v>
      </c>
      <c r="E336" s="8">
        <f t="shared" si="42"/>
        <v>199511</v>
      </c>
      <c r="F336" s="8">
        <f t="shared" si="43"/>
        <v>200611</v>
      </c>
      <c r="G336" s="8" t="str">
        <f t="shared" ca="1" si="44"/>
        <v/>
      </c>
      <c r="H336" s="8">
        <f t="shared" ca="1" si="45"/>
        <v>11</v>
      </c>
    </row>
    <row r="337" spans="1:8" x14ac:dyDescent="0.25">
      <c r="A337" s="9">
        <f t="shared" si="46"/>
        <v>35024</v>
      </c>
      <c r="B337" s="10" t="str">
        <f t="shared" ca="1" si="40"/>
        <v/>
      </c>
      <c r="C337" s="10">
        <f t="shared" ca="1" si="41"/>
        <v>8</v>
      </c>
      <c r="D337" s="9">
        <f t="shared" si="47"/>
        <v>39042</v>
      </c>
      <c r="E337" s="8">
        <f t="shared" si="42"/>
        <v>199511</v>
      </c>
      <c r="F337" s="8">
        <f t="shared" si="43"/>
        <v>200611</v>
      </c>
      <c r="G337" s="8" t="str">
        <f t="shared" ca="1" si="44"/>
        <v/>
      </c>
      <c r="H337" s="8">
        <f t="shared" ca="1" si="45"/>
        <v>11</v>
      </c>
    </row>
    <row r="338" spans="1:8" x14ac:dyDescent="0.25">
      <c r="A338" s="9">
        <f t="shared" si="46"/>
        <v>35025</v>
      </c>
      <c r="B338" s="10" t="str">
        <f t="shared" ca="1" si="40"/>
        <v/>
      </c>
      <c r="C338" s="10">
        <f t="shared" ca="1" si="41"/>
        <v>5.3</v>
      </c>
      <c r="D338" s="9">
        <f t="shared" si="47"/>
        <v>39043</v>
      </c>
      <c r="E338" s="8">
        <f t="shared" si="42"/>
        <v>199511</v>
      </c>
      <c r="F338" s="8">
        <f t="shared" si="43"/>
        <v>200611</v>
      </c>
      <c r="G338" s="8" t="str">
        <f t="shared" ca="1" si="44"/>
        <v/>
      </c>
      <c r="H338" s="8">
        <f t="shared" ca="1" si="45"/>
        <v>11</v>
      </c>
    </row>
    <row r="339" spans="1:8" x14ac:dyDescent="0.25">
      <c r="A339" s="9">
        <f t="shared" si="46"/>
        <v>35026</v>
      </c>
      <c r="B339" s="10" t="str">
        <f t="shared" ca="1" si="40"/>
        <v/>
      </c>
      <c r="C339" s="10">
        <f t="shared" ca="1" si="41"/>
        <v>6.6</v>
      </c>
      <c r="D339" s="9">
        <f t="shared" si="47"/>
        <v>39044</v>
      </c>
      <c r="E339" s="8">
        <f t="shared" si="42"/>
        <v>199511</v>
      </c>
      <c r="F339" s="8">
        <f t="shared" si="43"/>
        <v>200611</v>
      </c>
      <c r="G339" s="8" t="str">
        <f t="shared" ca="1" si="44"/>
        <v/>
      </c>
      <c r="H339" s="8">
        <f t="shared" ca="1" si="45"/>
        <v>11</v>
      </c>
    </row>
    <row r="340" spans="1:8" x14ac:dyDescent="0.25">
      <c r="A340" s="9">
        <f t="shared" si="46"/>
        <v>35027</v>
      </c>
      <c r="B340" s="10" t="str">
        <f t="shared" ca="1" si="40"/>
        <v/>
      </c>
      <c r="C340" s="10">
        <f t="shared" ca="1" si="41"/>
        <v>10</v>
      </c>
      <c r="D340" s="9">
        <f t="shared" si="47"/>
        <v>39045</v>
      </c>
      <c r="E340" s="8">
        <f t="shared" si="42"/>
        <v>199511</v>
      </c>
      <c r="F340" s="8">
        <f t="shared" si="43"/>
        <v>200611</v>
      </c>
      <c r="G340" s="8" t="str">
        <f t="shared" ca="1" si="44"/>
        <v/>
      </c>
      <c r="H340" s="8">
        <f t="shared" ca="1" si="45"/>
        <v>11</v>
      </c>
    </row>
    <row r="341" spans="1:8" x14ac:dyDescent="0.25">
      <c r="A341" s="9">
        <f t="shared" si="46"/>
        <v>35028</v>
      </c>
      <c r="B341" s="10" t="str">
        <f t="shared" ca="1" si="40"/>
        <v/>
      </c>
      <c r="C341" s="10">
        <f t="shared" ca="1" si="41"/>
        <v>15.2</v>
      </c>
      <c r="D341" s="9">
        <f t="shared" si="47"/>
        <v>39046</v>
      </c>
      <c r="E341" s="8">
        <f t="shared" si="42"/>
        <v>199511</v>
      </c>
      <c r="F341" s="8">
        <f t="shared" si="43"/>
        <v>200611</v>
      </c>
      <c r="G341" s="8" t="str">
        <f t="shared" ca="1" si="44"/>
        <v/>
      </c>
      <c r="H341" s="8">
        <f t="shared" ca="1" si="45"/>
        <v>11</v>
      </c>
    </row>
    <row r="342" spans="1:8" x14ac:dyDescent="0.25">
      <c r="A342" s="9">
        <f t="shared" si="46"/>
        <v>35029</v>
      </c>
      <c r="B342" s="10" t="str">
        <f t="shared" ca="1" si="40"/>
        <v/>
      </c>
      <c r="C342" s="10">
        <f t="shared" ca="1" si="41"/>
        <v>12.3</v>
      </c>
      <c r="D342" s="9">
        <f t="shared" si="47"/>
        <v>39047</v>
      </c>
      <c r="E342" s="8">
        <f t="shared" si="42"/>
        <v>199511</v>
      </c>
      <c r="F342" s="8">
        <f t="shared" si="43"/>
        <v>200611</v>
      </c>
      <c r="G342" s="8" t="str">
        <f t="shared" ca="1" si="44"/>
        <v/>
      </c>
      <c r="H342" s="8">
        <f t="shared" ca="1" si="45"/>
        <v>11</v>
      </c>
    </row>
    <row r="343" spans="1:8" x14ac:dyDescent="0.25">
      <c r="A343" s="9">
        <f t="shared" si="46"/>
        <v>35030</v>
      </c>
      <c r="B343" s="10" t="str">
        <f t="shared" ca="1" si="40"/>
        <v/>
      </c>
      <c r="C343" s="10">
        <f t="shared" ca="1" si="41"/>
        <v>9.6999999999999993</v>
      </c>
      <c r="D343" s="9">
        <f t="shared" si="47"/>
        <v>39048</v>
      </c>
      <c r="E343" s="8">
        <f t="shared" si="42"/>
        <v>199511</v>
      </c>
      <c r="F343" s="8">
        <f t="shared" si="43"/>
        <v>200611</v>
      </c>
      <c r="G343" s="8" t="str">
        <f t="shared" ca="1" si="44"/>
        <v/>
      </c>
      <c r="H343" s="8">
        <f t="shared" ca="1" si="45"/>
        <v>11</v>
      </c>
    </row>
    <row r="344" spans="1:8" x14ac:dyDescent="0.25">
      <c r="A344" s="9">
        <f t="shared" si="46"/>
        <v>35031</v>
      </c>
      <c r="B344" s="10" t="str">
        <f t="shared" ca="1" si="40"/>
        <v/>
      </c>
      <c r="C344" s="10">
        <f t="shared" ca="1" si="41"/>
        <v>10</v>
      </c>
      <c r="D344" s="9">
        <f t="shared" si="47"/>
        <v>39049</v>
      </c>
      <c r="E344" s="8">
        <f t="shared" si="42"/>
        <v>199511</v>
      </c>
      <c r="F344" s="8">
        <f t="shared" si="43"/>
        <v>200611</v>
      </c>
      <c r="G344" s="8" t="str">
        <f t="shared" ca="1" si="44"/>
        <v/>
      </c>
      <c r="H344" s="8">
        <f t="shared" ca="1" si="45"/>
        <v>11</v>
      </c>
    </row>
    <row r="345" spans="1:8" x14ac:dyDescent="0.25">
      <c r="A345" s="9">
        <f t="shared" si="46"/>
        <v>35032</v>
      </c>
      <c r="B345" s="10" t="str">
        <f t="shared" ca="1" si="40"/>
        <v/>
      </c>
      <c r="C345" s="10">
        <f t="shared" ca="1" si="41"/>
        <v>10.5</v>
      </c>
      <c r="D345" s="9">
        <f t="shared" si="47"/>
        <v>39050</v>
      </c>
      <c r="E345" s="8">
        <f t="shared" si="42"/>
        <v>199511</v>
      </c>
      <c r="F345" s="8">
        <f t="shared" si="43"/>
        <v>200611</v>
      </c>
      <c r="G345" s="8" t="str">
        <f t="shared" ca="1" si="44"/>
        <v/>
      </c>
      <c r="H345" s="8">
        <f t="shared" ca="1" si="45"/>
        <v>11</v>
      </c>
    </row>
    <row r="346" spans="1:8" x14ac:dyDescent="0.25">
      <c r="A346" s="9">
        <f t="shared" si="46"/>
        <v>35033</v>
      </c>
      <c r="B346" s="10" t="str">
        <f t="shared" ca="1" si="40"/>
        <v/>
      </c>
      <c r="C346" s="10">
        <f t="shared" ca="1" si="41"/>
        <v>7.1</v>
      </c>
      <c r="D346" s="9">
        <f t="shared" si="47"/>
        <v>39051</v>
      </c>
      <c r="E346" s="8">
        <f t="shared" si="42"/>
        <v>199511</v>
      </c>
      <c r="F346" s="8">
        <f t="shared" si="43"/>
        <v>200611</v>
      </c>
      <c r="G346" s="8" t="str">
        <f t="shared" ca="1" si="44"/>
        <v/>
      </c>
      <c r="H346" s="8">
        <f t="shared" ca="1" si="45"/>
        <v>11</v>
      </c>
    </row>
    <row r="347" spans="1:8" x14ac:dyDescent="0.25">
      <c r="A347" s="9">
        <f t="shared" si="46"/>
        <v>35034</v>
      </c>
      <c r="B347" s="10" t="str">
        <f t="shared" ca="1" si="40"/>
        <v/>
      </c>
      <c r="C347" s="10">
        <f t="shared" ca="1" si="41"/>
        <v>8.9</v>
      </c>
      <c r="D347" s="9">
        <f t="shared" si="47"/>
        <v>39052</v>
      </c>
      <c r="E347" s="8">
        <f t="shared" si="42"/>
        <v>199512</v>
      </c>
      <c r="F347" s="8">
        <f t="shared" si="43"/>
        <v>200612</v>
      </c>
      <c r="G347" s="8" t="str">
        <f t="shared" ca="1" si="44"/>
        <v/>
      </c>
      <c r="H347" s="8">
        <f t="shared" ca="1" si="45"/>
        <v>12</v>
      </c>
    </row>
    <row r="348" spans="1:8" x14ac:dyDescent="0.25">
      <c r="A348" s="9">
        <f t="shared" si="46"/>
        <v>35035</v>
      </c>
      <c r="B348" s="10" t="str">
        <f t="shared" ca="1" si="40"/>
        <v/>
      </c>
      <c r="C348" s="10">
        <f t="shared" ca="1" si="41"/>
        <v>9.8000000000000007</v>
      </c>
      <c r="D348" s="9">
        <f t="shared" si="47"/>
        <v>39053</v>
      </c>
      <c r="E348" s="8">
        <f t="shared" si="42"/>
        <v>199512</v>
      </c>
      <c r="F348" s="8">
        <f t="shared" si="43"/>
        <v>200612</v>
      </c>
      <c r="G348" s="8" t="str">
        <f t="shared" ca="1" si="44"/>
        <v/>
      </c>
      <c r="H348" s="8">
        <f t="shared" ca="1" si="45"/>
        <v>12</v>
      </c>
    </row>
    <row r="349" spans="1:8" x14ac:dyDescent="0.25">
      <c r="A349" s="9">
        <f t="shared" si="46"/>
        <v>35036</v>
      </c>
      <c r="B349" s="10" t="str">
        <f t="shared" ca="1" si="40"/>
        <v/>
      </c>
      <c r="C349" s="10">
        <f t="shared" ca="1" si="41"/>
        <v>10.9</v>
      </c>
      <c r="D349" s="9">
        <f t="shared" si="47"/>
        <v>39054</v>
      </c>
      <c r="E349" s="8">
        <f t="shared" si="42"/>
        <v>199512</v>
      </c>
      <c r="F349" s="8">
        <f t="shared" si="43"/>
        <v>200612</v>
      </c>
      <c r="G349" s="8" t="str">
        <f t="shared" ca="1" si="44"/>
        <v/>
      </c>
      <c r="H349" s="8">
        <f t="shared" ca="1" si="45"/>
        <v>12</v>
      </c>
    </row>
    <row r="350" spans="1:8" x14ac:dyDescent="0.25">
      <c r="A350" s="9">
        <f t="shared" si="46"/>
        <v>35037</v>
      </c>
      <c r="B350" s="10" t="str">
        <f t="shared" ca="1" si="40"/>
        <v/>
      </c>
      <c r="C350" s="10">
        <f t="shared" ca="1" si="41"/>
        <v>8.6</v>
      </c>
      <c r="D350" s="9">
        <f t="shared" si="47"/>
        <v>39055</v>
      </c>
      <c r="E350" s="8">
        <f t="shared" si="42"/>
        <v>199512</v>
      </c>
      <c r="F350" s="8">
        <f t="shared" si="43"/>
        <v>200612</v>
      </c>
      <c r="G350" s="8" t="str">
        <f t="shared" ca="1" si="44"/>
        <v/>
      </c>
      <c r="H350" s="8">
        <f t="shared" ca="1" si="45"/>
        <v>12</v>
      </c>
    </row>
    <row r="351" spans="1:8" x14ac:dyDescent="0.25">
      <c r="A351" s="9">
        <f t="shared" si="46"/>
        <v>35038</v>
      </c>
      <c r="B351" s="10" t="str">
        <f t="shared" ca="1" si="40"/>
        <v/>
      </c>
      <c r="C351" s="10">
        <f t="shared" ca="1" si="41"/>
        <v>13.7</v>
      </c>
      <c r="D351" s="9">
        <f t="shared" si="47"/>
        <v>39056</v>
      </c>
      <c r="E351" s="8">
        <f t="shared" si="42"/>
        <v>199512</v>
      </c>
      <c r="F351" s="8">
        <f t="shared" si="43"/>
        <v>200612</v>
      </c>
      <c r="G351" s="8" t="str">
        <f t="shared" ca="1" si="44"/>
        <v/>
      </c>
      <c r="H351" s="8">
        <f t="shared" ca="1" si="45"/>
        <v>12</v>
      </c>
    </row>
    <row r="352" spans="1:8" x14ac:dyDescent="0.25">
      <c r="A352" s="9">
        <f t="shared" si="46"/>
        <v>35039</v>
      </c>
      <c r="B352" s="10" t="str">
        <f t="shared" ca="1" si="40"/>
        <v/>
      </c>
      <c r="C352" s="10">
        <f t="shared" ca="1" si="41"/>
        <v>11.4</v>
      </c>
      <c r="D352" s="9">
        <f t="shared" si="47"/>
        <v>39057</v>
      </c>
      <c r="E352" s="8">
        <f t="shared" si="42"/>
        <v>199512</v>
      </c>
      <c r="F352" s="8">
        <f t="shared" si="43"/>
        <v>200612</v>
      </c>
      <c r="G352" s="8" t="str">
        <f t="shared" ca="1" si="44"/>
        <v/>
      </c>
      <c r="H352" s="8">
        <f t="shared" ca="1" si="45"/>
        <v>12</v>
      </c>
    </row>
    <row r="353" spans="1:8" x14ac:dyDescent="0.25">
      <c r="A353" s="9">
        <f t="shared" si="46"/>
        <v>35040</v>
      </c>
      <c r="B353" s="10" t="str">
        <f t="shared" ca="1" si="40"/>
        <v/>
      </c>
      <c r="C353" s="10">
        <f t="shared" ca="1" si="41"/>
        <v>8.6</v>
      </c>
      <c r="D353" s="9">
        <f t="shared" si="47"/>
        <v>39058</v>
      </c>
      <c r="E353" s="8">
        <f t="shared" si="42"/>
        <v>199512</v>
      </c>
      <c r="F353" s="8">
        <f t="shared" si="43"/>
        <v>200612</v>
      </c>
      <c r="G353" s="8" t="str">
        <f t="shared" ca="1" si="44"/>
        <v/>
      </c>
      <c r="H353" s="8">
        <f t="shared" ca="1" si="45"/>
        <v>12</v>
      </c>
    </row>
    <row r="354" spans="1:8" x14ac:dyDescent="0.25">
      <c r="A354" s="9">
        <f t="shared" si="46"/>
        <v>35041</v>
      </c>
      <c r="B354" s="10" t="str">
        <f t="shared" ca="1" si="40"/>
        <v/>
      </c>
      <c r="C354" s="10">
        <f t="shared" ca="1" si="41"/>
        <v>10</v>
      </c>
      <c r="D354" s="9">
        <f t="shared" si="47"/>
        <v>39059</v>
      </c>
      <c r="E354" s="8">
        <f t="shared" si="42"/>
        <v>199512</v>
      </c>
      <c r="F354" s="8">
        <f t="shared" si="43"/>
        <v>200612</v>
      </c>
      <c r="G354" s="8" t="str">
        <f t="shared" ca="1" si="44"/>
        <v/>
      </c>
      <c r="H354" s="8">
        <f t="shared" ca="1" si="45"/>
        <v>12</v>
      </c>
    </row>
    <row r="355" spans="1:8" x14ac:dyDescent="0.25">
      <c r="A355" s="9">
        <f t="shared" si="46"/>
        <v>35042</v>
      </c>
      <c r="B355" s="10" t="str">
        <f t="shared" ca="1" si="40"/>
        <v/>
      </c>
      <c r="C355" s="10">
        <f t="shared" ca="1" si="41"/>
        <v>7.9</v>
      </c>
      <c r="D355" s="9">
        <f t="shared" si="47"/>
        <v>39060</v>
      </c>
      <c r="E355" s="8">
        <f t="shared" si="42"/>
        <v>199512</v>
      </c>
      <c r="F355" s="8">
        <f t="shared" si="43"/>
        <v>200612</v>
      </c>
      <c r="G355" s="8" t="str">
        <f t="shared" ca="1" si="44"/>
        <v/>
      </c>
      <c r="H355" s="8">
        <f t="shared" ca="1" si="45"/>
        <v>12</v>
      </c>
    </row>
    <row r="356" spans="1:8" x14ac:dyDescent="0.25">
      <c r="A356" s="9">
        <f t="shared" si="46"/>
        <v>35043</v>
      </c>
      <c r="B356" s="10" t="str">
        <f t="shared" ca="1" si="40"/>
        <v/>
      </c>
      <c r="C356" s="10">
        <f t="shared" ca="1" si="41"/>
        <v>5.3</v>
      </c>
      <c r="D356" s="9">
        <f t="shared" si="47"/>
        <v>39061</v>
      </c>
      <c r="E356" s="8">
        <f t="shared" si="42"/>
        <v>199512</v>
      </c>
      <c r="F356" s="8">
        <f t="shared" si="43"/>
        <v>200612</v>
      </c>
      <c r="G356" s="8" t="str">
        <f t="shared" ca="1" si="44"/>
        <v/>
      </c>
      <c r="H356" s="8">
        <f t="shared" ca="1" si="45"/>
        <v>12</v>
      </c>
    </row>
    <row r="357" spans="1:8" x14ac:dyDescent="0.25">
      <c r="A357" s="9">
        <f t="shared" si="46"/>
        <v>35044</v>
      </c>
      <c r="B357" s="10" t="str">
        <f t="shared" ca="1" si="40"/>
        <v/>
      </c>
      <c r="C357" s="10">
        <f t="shared" ca="1" si="41"/>
        <v>5.4</v>
      </c>
      <c r="D357" s="9">
        <f t="shared" si="47"/>
        <v>39062</v>
      </c>
      <c r="E357" s="8">
        <f t="shared" si="42"/>
        <v>199512</v>
      </c>
      <c r="F357" s="8">
        <f t="shared" si="43"/>
        <v>200612</v>
      </c>
      <c r="G357" s="8" t="str">
        <f t="shared" ca="1" si="44"/>
        <v/>
      </c>
      <c r="H357" s="8">
        <f t="shared" ca="1" si="45"/>
        <v>12</v>
      </c>
    </row>
    <row r="358" spans="1:8" x14ac:dyDescent="0.25">
      <c r="A358" s="9">
        <f t="shared" si="46"/>
        <v>35045</v>
      </c>
      <c r="B358" s="10" t="str">
        <f t="shared" ca="1" si="40"/>
        <v/>
      </c>
      <c r="C358" s="10">
        <f t="shared" ca="1" si="41"/>
        <v>6.5</v>
      </c>
      <c r="D358" s="9">
        <f t="shared" si="47"/>
        <v>39063</v>
      </c>
      <c r="E358" s="8">
        <f t="shared" si="42"/>
        <v>199512</v>
      </c>
      <c r="F358" s="8">
        <f t="shared" si="43"/>
        <v>200612</v>
      </c>
      <c r="G358" s="8" t="str">
        <f t="shared" ca="1" si="44"/>
        <v/>
      </c>
      <c r="H358" s="8">
        <f t="shared" ca="1" si="45"/>
        <v>12</v>
      </c>
    </row>
    <row r="359" spans="1:8" x14ac:dyDescent="0.25">
      <c r="A359" s="9">
        <f t="shared" si="46"/>
        <v>35046</v>
      </c>
      <c r="B359" s="10" t="str">
        <f t="shared" ca="1" si="40"/>
        <v/>
      </c>
      <c r="C359" s="10">
        <f t="shared" ca="1" si="41"/>
        <v>8.6999999999999993</v>
      </c>
      <c r="D359" s="9">
        <f t="shared" si="47"/>
        <v>39064</v>
      </c>
      <c r="E359" s="8">
        <f t="shared" si="42"/>
        <v>199512</v>
      </c>
      <c r="F359" s="8">
        <f t="shared" si="43"/>
        <v>200612</v>
      </c>
      <c r="G359" s="8" t="str">
        <f t="shared" ca="1" si="44"/>
        <v/>
      </c>
      <c r="H359" s="8">
        <f t="shared" ca="1" si="45"/>
        <v>12</v>
      </c>
    </row>
    <row r="360" spans="1:8" x14ac:dyDescent="0.25">
      <c r="A360" s="9">
        <f t="shared" si="46"/>
        <v>35047</v>
      </c>
      <c r="B360" s="10" t="str">
        <f t="shared" ca="1" si="40"/>
        <v/>
      </c>
      <c r="C360" s="10">
        <f t="shared" ca="1" si="41"/>
        <v>11</v>
      </c>
      <c r="D360" s="9">
        <f t="shared" si="47"/>
        <v>39065</v>
      </c>
      <c r="E360" s="8">
        <f t="shared" si="42"/>
        <v>199512</v>
      </c>
      <c r="F360" s="8">
        <f t="shared" si="43"/>
        <v>200612</v>
      </c>
      <c r="G360" s="8" t="str">
        <f t="shared" ca="1" si="44"/>
        <v/>
      </c>
      <c r="H360" s="8">
        <f t="shared" ca="1" si="45"/>
        <v>12</v>
      </c>
    </row>
    <row r="361" spans="1:8" x14ac:dyDescent="0.25">
      <c r="A361" s="9">
        <f t="shared" si="46"/>
        <v>35048</v>
      </c>
      <c r="B361" s="10" t="str">
        <f t="shared" ca="1" si="40"/>
        <v/>
      </c>
      <c r="C361" s="10">
        <f t="shared" ca="1" si="41"/>
        <v>8.4</v>
      </c>
      <c r="D361" s="9">
        <f t="shared" si="47"/>
        <v>39066</v>
      </c>
      <c r="E361" s="8">
        <f t="shared" si="42"/>
        <v>199512</v>
      </c>
      <c r="F361" s="8">
        <f t="shared" si="43"/>
        <v>200612</v>
      </c>
      <c r="G361" s="8" t="str">
        <f t="shared" ca="1" si="44"/>
        <v/>
      </c>
      <c r="H361" s="8">
        <f t="shared" ca="1" si="45"/>
        <v>12</v>
      </c>
    </row>
    <row r="362" spans="1:8" x14ac:dyDescent="0.25">
      <c r="A362" s="9">
        <f t="shared" si="46"/>
        <v>35049</v>
      </c>
      <c r="B362" s="10" t="str">
        <f t="shared" ca="1" si="40"/>
        <v/>
      </c>
      <c r="C362" s="10">
        <f t="shared" ca="1" si="41"/>
        <v>6.8</v>
      </c>
      <c r="D362" s="9">
        <f t="shared" si="47"/>
        <v>39067</v>
      </c>
      <c r="E362" s="8">
        <f t="shared" si="42"/>
        <v>199512</v>
      </c>
      <c r="F362" s="8">
        <f t="shared" si="43"/>
        <v>200612</v>
      </c>
      <c r="G362" s="8" t="str">
        <f t="shared" ca="1" si="44"/>
        <v/>
      </c>
      <c r="H362" s="8">
        <f t="shared" ca="1" si="45"/>
        <v>12</v>
      </c>
    </row>
    <row r="363" spans="1:8" x14ac:dyDescent="0.25">
      <c r="A363" s="9">
        <f t="shared" si="46"/>
        <v>35050</v>
      </c>
      <c r="B363" s="10" t="str">
        <f t="shared" ca="1" si="40"/>
        <v/>
      </c>
      <c r="C363" s="10">
        <f t="shared" ca="1" si="41"/>
        <v>5.4</v>
      </c>
      <c r="D363" s="9">
        <f t="shared" si="47"/>
        <v>39068</v>
      </c>
      <c r="E363" s="8">
        <f t="shared" si="42"/>
        <v>199512</v>
      </c>
      <c r="F363" s="8">
        <f t="shared" si="43"/>
        <v>200612</v>
      </c>
      <c r="G363" s="8" t="str">
        <f t="shared" ca="1" si="44"/>
        <v/>
      </c>
      <c r="H363" s="8">
        <f t="shared" ca="1" si="45"/>
        <v>12</v>
      </c>
    </row>
    <row r="364" spans="1:8" x14ac:dyDescent="0.25">
      <c r="A364" s="9">
        <f t="shared" si="46"/>
        <v>35051</v>
      </c>
      <c r="B364" s="10" t="str">
        <f t="shared" ca="1" si="40"/>
        <v/>
      </c>
      <c r="C364" s="10">
        <f t="shared" ca="1" si="41"/>
        <v>3.5</v>
      </c>
      <c r="D364" s="9">
        <f t="shared" si="47"/>
        <v>39069</v>
      </c>
      <c r="E364" s="8">
        <f t="shared" si="42"/>
        <v>199512</v>
      </c>
      <c r="F364" s="8">
        <f t="shared" si="43"/>
        <v>200612</v>
      </c>
      <c r="G364" s="8" t="str">
        <f t="shared" ca="1" si="44"/>
        <v/>
      </c>
      <c r="H364" s="8">
        <f t="shared" ca="1" si="45"/>
        <v>12</v>
      </c>
    </row>
    <row r="365" spans="1:8" x14ac:dyDescent="0.25">
      <c r="A365" s="9">
        <f t="shared" si="46"/>
        <v>35052</v>
      </c>
      <c r="B365" s="10" t="str">
        <f t="shared" ca="1" si="40"/>
        <v/>
      </c>
      <c r="C365" s="10">
        <f t="shared" ca="1" si="41"/>
        <v>3.3</v>
      </c>
      <c r="D365" s="9">
        <f t="shared" si="47"/>
        <v>39070</v>
      </c>
      <c r="E365" s="8">
        <f t="shared" si="42"/>
        <v>199512</v>
      </c>
      <c r="F365" s="8">
        <f t="shared" si="43"/>
        <v>200612</v>
      </c>
      <c r="G365" s="8" t="str">
        <f t="shared" ca="1" si="44"/>
        <v/>
      </c>
      <c r="H365" s="8">
        <f t="shared" ca="1" si="45"/>
        <v>12</v>
      </c>
    </row>
    <row r="366" spans="1:8" x14ac:dyDescent="0.25">
      <c r="A366" s="9">
        <f t="shared" si="46"/>
        <v>35053</v>
      </c>
      <c r="B366" s="10" t="str">
        <f t="shared" ca="1" si="40"/>
        <v/>
      </c>
      <c r="C366" s="10">
        <f t="shared" ca="1" si="41"/>
        <v>7.8</v>
      </c>
      <c r="D366" s="9">
        <f t="shared" si="47"/>
        <v>39071</v>
      </c>
      <c r="E366" s="8">
        <f t="shared" si="42"/>
        <v>199512</v>
      </c>
      <c r="F366" s="8">
        <f t="shared" si="43"/>
        <v>200612</v>
      </c>
      <c r="G366" s="8" t="str">
        <f t="shared" ca="1" si="44"/>
        <v/>
      </c>
      <c r="H366" s="8">
        <f t="shared" ca="1" si="45"/>
        <v>12</v>
      </c>
    </row>
    <row r="367" spans="1:8" x14ac:dyDescent="0.25">
      <c r="A367" s="9">
        <f t="shared" si="46"/>
        <v>35054</v>
      </c>
      <c r="B367" s="10" t="str">
        <f t="shared" ca="1" si="40"/>
        <v/>
      </c>
      <c r="C367" s="10">
        <f t="shared" ca="1" si="41"/>
        <v>7.7</v>
      </c>
      <c r="D367" s="9">
        <f t="shared" si="47"/>
        <v>39072</v>
      </c>
      <c r="E367" s="8">
        <f t="shared" si="42"/>
        <v>199512</v>
      </c>
      <c r="F367" s="8">
        <f t="shared" si="43"/>
        <v>200612</v>
      </c>
      <c r="G367" s="8" t="str">
        <f t="shared" ca="1" si="44"/>
        <v/>
      </c>
      <c r="H367" s="8">
        <f t="shared" ca="1" si="45"/>
        <v>12</v>
      </c>
    </row>
    <row r="368" spans="1:8" x14ac:dyDescent="0.25">
      <c r="A368" s="9">
        <f t="shared" si="46"/>
        <v>35055</v>
      </c>
      <c r="B368" s="10" t="str">
        <f t="shared" ca="1" si="40"/>
        <v/>
      </c>
      <c r="C368" s="10">
        <f t="shared" ca="1" si="41"/>
        <v>7.2</v>
      </c>
      <c r="D368" s="9">
        <f t="shared" si="47"/>
        <v>39073</v>
      </c>
      <c r="E368" s="8">
        <f t="shared" si="42"/>
        <v>199512</v>
      </c>
      <c r="F368" s="8">
        <f t="shared" si="43"/>
        <v>200612</v>
      </c>
      <c r="G368" s="8" t="str">
        <f t="shared" ca="1" si="44"/>
        <v/>
      </c>
      <c r="H368" s="8">
        <f t="shared" ca="1" si="45"/>
        <v>12</v>
      </c>
    </row>
    <row r="369" spans="1:8" x14ac:dyDescent="0.25">
      <c r="A369" s="9">
        <f t="shared" si="46"/>
        <v>35056</v>
      </c>
      <c r="B369" s="10" t="str">
        <f t="shared" ca="1" si="40"/>
        <v/>
      </c>
      <c r="C369" s="10">
        <f t="shared" ca="1" si="41"/>
        <v>6.4</v>
      </c>
      <c r="D369" s="9">
        <f t="shared" si="47"/>
        <v>39074</v>
      </c>
      <c r="E369" s="8">
        <f t="shared" si="42"/>
        <v>199512</v>
      </c>
      <c r="F369" s="8">
        <f t="shared" si="43"/>
        <v>200612</v>
      </c>
      <c r="G369" s="8" t="str">
        <f t="shared" ca="1" si="44"/>
        <v/>
      </c>
      <c r="H369" s="8">
        <f t="shared" ca="1" si="45"/>
        <v>12</v>
      </c>
    </row>
    <row r="370" spans="1:8" x14ac:dyDescent="0.25">
      <c r="A370" s="9">
        <f t="shared" si="46"/>
        <v>35057</v>
      </c>
      <c r="B370" s="10" t="str">
        <f t="shared" ca="1" si="40"/>
        <v/>
      </c>
      <c r="C370" s="10">
        <f t="shared" ca="1" si="41"/>
        <v>7</v>
      </c>
      <c r="D370" s="9">
        <f t="shared" si="47"/>
        <v>39075</v>
      </c>
      <c r="E370" s="8">
        <f t="shared" si="42"/>
        <v>199512</v>
      </c>
      <c r="F370" s="8">
        <f t="shared" si="43"/>
        <v>200612</v>
      </c>
      <c r="G370" s="8" t="str">
        <f t="shared" ca="1" si="44"/>
        <v/>
      </c>
      <c r="H370" s="8">
        <f t="shared" ca="1" si="45"/>
        <v>12</v>
      </c>
    </row>
    <row r="371" spans="1:8" x14ac:dyDescent="0.25">
      <c r="A371" s="9">
        <f t="shared" si="46"/>
        <v>35058</v>
      </c>
      <c r="B371" s="10" t="str">
        <f t="shared" ca="1" si="40"/>
        <v/>
      </c>
      <c r="C371" s="10">
        <f t="shared" ca="1" si="41"/>
        <v>7.5</v>
      </c>
      <c r="D371" s="9">
        <f t="shared" si="47"/>
        <v>39076</v>
      </c>
      <c r="E371" s="8">
        <f t="shared" si="42"/>
        <v>199512</v>
      </c>
      <c r="F371" s="8">
        <f t="shared" si="43"/>
        <v>200612</v>
      </c>
      <c r="G371" s="8" t="str">
        <f t="shared" ca="1" si="44"/>
        <v/>
      </c>
      <c r="H371" s="8">
        <f t="shared" ca="1" si="45"/>
        <v>12</v>
      </c>
    </row>
    <row r="372" spans="1:8" x14ac:dyDescent="0.25">
      <c r="A372" s="9">
        <f t="shared" si="46"/>
        <v>35059</v>
      </c>
      <c r="B372" s="10" t="str">
        <f t="shared" ca="1" si="40"/>
        <v/>
      </c>
      <c r="C372" s="10">
        <f t="shared" ca="1" si="41"/>
        <v>3.8</v>
      </c>
      <c r="D372" s="9">
        <f t="shared" si="47"/>
        <v>39077</v>
      </c>
      <c r="E372" s="8">
        <f t="shared" si="42"/>
        <v>199512</v>
      </c>
      <c r="F372" s="8">
        <f t="shared" si="43"/>
        <v>200612</v>
      </c>
      <c r="G372" s="8" t="str">
        <f t="shared" ca="1" si="44"/>
        <v/>
      </c>
      <c r="H372" s="8">
        <f t="shared" ca="1" si="45"/>
        <v>12</v>
      </c>
    </row>
    <row r="373" spans="1:8" x14ac:dyDescent="0.25">
      <c r="A373" s="9">
        <f t="shared" si="46"/>
        <v>35060</v>
      </c>
      <c r="B373" s="10" t="str">
        <f t="shared" ca="1" si="40"/>
        <v/>
      </c>
      <c r="C373" s="10">
        <f t="shared" ca="1" si="41"/>
        <v>2.2000000000000002</v>
      </c>
      <c r="D373" s="9">
        <f t="shared" si="47"/>
        <v>39078</v>
      </c>
      <c r="E373" s="8">
        <f t="shared" si="42"/>
        <v>199512</v>
      </c>
      <c r="F373" s="8">
        <f t="shared" si="43"/>
        <v>200612</v>
      </c>
      <c r="G373" s="8" t="str">
        <f t="shared" ca="1" si="44"/>
        <v/>
      </c>
      <c r="H373" s="8">
        <f t="shared" ca="1" si="45"/>
        <v>12</v>
      </c>
    </row>
    <row r="374" spans="1:8" x14ac:dyDescent="0.25">
      <c r="A374" s="9">
        <f t="shared" si="46"/>
        <v>35061</v>
      </c>
      <c r="B374" s="10" t="str">
        <f t="shared" ca="1" si="40"/>
        <v/>
      </c>
      <c r="C374" s="10">
        <f t="shared" ca="1" si="41"/>
        <v>0.8</v>
      </c>
      <c r="D374" s="9">
        <f t="shared" si="47"/>
        <v>39079</v>
      </c>
      <c r="E374" s="8">
        <f t="shared" si="42"/>
        <v>199512</v>
      </c>
      <c r="F374" s="8">
        <f t="shared" si="43"/>
        <v>200612</v>
      </c>
      <c r="G374" s="8" t="str">
        <f t="shared" ca="1" si="44"/>
        <v/>
      </c>
      <c r="H374" s="8">
        <f t="shared" ca="1" si="45"/>
        <v>12</v>
      </c>
    </row>
    <row r="375" spans="1:8" x14ac:dyDescent="0.25">
      <c r="A375" s="9">
        <f t="shared" si="46"/>
        <v>35062</v>
      </c>
      <c r="B375" s="10" t="str">
        <f t="shared" ca="1" si="40"/>
        <v/>
      </c>
      <c r="C375" s="10">
        <f t="shared" ca="1" si="41"/>
        <v>5.9</v>
      </c>
      <c r="D375" s="9">
        <f t="shared" si="47"/>
        <v>39080</v>
      </c>
      <c r="E375" s="8">
        <f t="shared" si="42"/>
        <v>199512</v>
      </c>
      <c r="F375" s="8">
        <f t="shared" si="43"/>
        <v>200612</v>
      </c>
      <c r="G375" s="8" t="str">
        <f t="shared" ca="1" si="44"/>
        <v/>
      </c>
      <c r="H375" s="8">
        <f t="shared" ca="1" si="45"/>
        <v>12</v>
      </c>
    </row>
    <row r="376" spans="1:8" x14ac:dyDescent="0.25">
      <c r="A376" s="9">
        <f t="shared" si="46"/>
        <v>35063</v>
      </c>
      <c r="B376" s="10" t="str">
        <f t="shared" ca="1" si="40"/>
        <v/>
      </c>
      <c r="C376" s="10">
        <f t="shared" ca="1" si="41"/>
        <v>7.8</v>
      </c>
      <c r="D376" s="9">
        <f t="shared" si="47"/>
        <v>39081</v>
      </c>
      <c r="E376" s="8">
        <f t="shared" si="42"/>
        <v>199512</v>
      </c>
      <c r="F376" s="8">
        <f t="shared" si="43"/>
        <v>200612</v>
      </c>
      <c r="G376" s="8" t="str">
        <f t="shared" ca="1" si="44"/>
        <v/>
      </c>
      <c r="H376" s="8">
        <f t="shared" ca="1" si="45"/>
        <v>12</v>
      </c>
    </row>
    <row r="377" spans="1:8" x14ac:dyDescent="0.25">
      <c r="A377" s="9">
        <f t="shared" si="46"/>
        <v>35064</v>
      </c>
      <c r="B377" s="10">
        <f t="shared" ca="1" si="40"/>
        <v>7.6</v>
      </c>
      <c r="C377" s="10">
        <f t="shared" ca="1" si="41"/>
        <v>9.4</v>
      </c>
      <c r="D377" s="9">
        <f t="shared" si="47"/>
        <v>39082</v>
      </c>
      <c r="E377" s="8">
        <f t="shared" si="42"/>
        <v>199512</v>
      </c>
      <c r="F377" s="8">
        <f t="shared" si="43"/>
        <v>200612</v>
      </c>
      <c r="G377" s="8">
        <f t="shared" ca="1" si="44"/>
        <v>12</v>
      </c>
      <c r="H377" s="8">
        <f t="shared" ca="1" si="45"/>
        <v>12</v>
      </c>
    </row>
    <row r="378" spans="1:8" x14ac:dyDescent="0.25">
      <c r="A378" s="9">
        <f t="shared" ref="A378:A441" si="48">IF(ISNUMBER(A377),IF(A377&lt;$B$9,A377+1,""),"")</f>
        <v>35065</v>
      </c>
      <c r="B378" s="10" t="str">
        <f t="shared" ca="1" si="40"/>
        <v/>
      </c>
      <c r="C378" s="10">
        <f t="shared" ca="1" si="41"/>
        <v>8.6999999999999993</v>
      </c>
      <c r="D378" s="9">
        <f t="shared" ref="D378:D441" si="49">IF(ISNUMBER(D377),IF(D377&lt;$C$9,D377+1,""),"")</f>
        <v>39083</v>
      </c>
      <c r="E378" s="8">
        <f t="shared" ref="E378:E441" si="50">YEAR(A378)*100+MONTH(A378)</f>
        <v>199601</v>
      </c>
      <c r="F378" s="8">
        <f t="shared" ref="F378:F441" si="51">YEAR(D378)*100+MONTH(D378)</f>
        <v>200701</v>
      </c>
      <c r="G378" s="8" t="str">
        <f t="shared" ref="G378:G441" ca="1" si="52">IF(ISNUMBER(B378),MONTH(A378),"")</f>
        <v/>
      </c>
      <c r="H378" s="8">
        <f t="shared" ref="H378:H441" ca="1" si="53">IF(ISNUMBER(C378),MONTH(D378),"")</f>
        <v>1</v>
      </c>
    </row>
    <row r="379" spans="1:8" x14ac:dyDescent="0.25">
      <c r="A379" s="9">
        <f t="shared" si="48"/>
        <v>35066</v>
      </c>
      <c r="B379" s="10" t="str">
        <f t="shared" ca="1" si="40"/>
        <v/>
      </c>
      <c r="C379" s="10" t="str">
        <f t="shared" ca="1" si="41"/>
        <v/>
      </c>
      <c r="D379" s="9">
        <f t="shared" si="49"/>
        <v>39084</v>
      </c>
      <c r="E379" s="8">
        <f t="shared" si="50"/>
        <v>199601</v>
      </c>
      <c r="F379" s="8">
        <f t="shared" si="51"/>
        <v>200701</v>
      </c>
      <c r="G379" s="8" t="str">
        <f t="shared" ca="1" si="52"/>
        <v/>
      </c>
      <c r="H379" s="8" t="str">
        <f t="shared" ca="1" si="53"/>
        <v/>
      </c>
    </row>
    <row r="380" spans="1:8" x14ac:dyDescent="0.25">
      <c r="A380" s="9">
        <f t="shared" si="48"/>
        <v>35067</v>
      </c>
      <c r="B380" s="10" t="str">
        <f t="shared" ca="1" si="40"/>
        <v/>
      </c>
      <c r="C380" s="10">
        <f t="shared" ca="1" si="41"/>
        <v>6</v>
      </c>
      <c r="D380" s="9">
        <f t="shared" si="49"/>
        <v>39085</v>
      </c>
      <c r="E380" s="8">
        <f t="shared" si="50"/>
        <v>199601</v>
      </c>
      <c r="F380" s="8">
        <f t="shared" si="51"/>
        <v>200701</v>
      </c>
      <c r="G380" s="8" t="str">
        <f t="shared" ca="1" si="52"/>
        <v/>
      </c>
      <c r="H380" s="8">
        <f t="shared" ca="1" si="53"/>
        <v>1</v>
      </c>
    </row>
    <row r="381" spans="1:8" x14ac:dyDescent="0.25">
      <c r="A381" s="9">
        <f t="shared" si="48"/>
        <v>35068</v>
      </c>
      <c r="B381" s="10" t="str">
        <f t="shared" ca="1" si="40"/>
        <v/>
      </c>
      <c r="C381" s="10">
        <f t="shared" ca="1" si="41"/>
        <v>8.6</v>
      </c>
      <c r="D381" s="9">
        <f t="shared" si="49"/>
        <v>39086</v>
      </c>
      <c r="E381" s="8">
        <f t="shared" si="50"/>
        <v>199601</v>
      </c>
      <c r="F381" s="8">
        <f t="shared" si="51"/>
        <v>200701</v>
      </c>
      <c r="G381" s="8" t="str">
        <f t="shared" ca="1" si="52"/>
        <v/>
      </c>
      <c r="H381" s="8">
        <f t="shared" ca="1" si="53"/>
        <v>1</v>
      </c>
    </row>
    <row r="382" spans="1:8" x14ac:dyDescent="0.25">
      <c r="A382" s="9">
        <f t="shared" si="48"/>
        <v>35069</v>
      </c>
      <c r="B382" s="10" t="str">
        <f t="shared" ca="1" si="40"/>
        <v/>
      </c>
      <c r="C382" s="10">
        <f t="shared" ca="1" si="41"/>
        <v>7.7</v>
      </c>
      <c r="D382" s="9">
        <f t="shared" si="49"/>
        <v>39087</v>
      </c>
      <c r="E382" s="8">
        <f t="shared" si="50"/>
        <v>199601</v>
      </c>
      <c r="F382" s="8">
        <f t="shared" si="51"/>
        <v>200701</v>
      </c>
      <c r="G382" s="8" t="str">
        <f t="shared" ca="1" si="52"/>
        <v/>
      </c>
      <c r="H382" s="8">
        <f t="shared" ca="1" si="53"/>
        <v>1</v>
      </c>
    </row>
    <row r="383" spans="1:8" x14ac:dyDescent="0.25">
      <c r="A383" s="9">
        <f t="shared" si="48"/>
        <v>35070</v>
      </c>
      <c r="B383" s="10" t="str">
        <f t="shared" ca="1" si="40"/>
        <v/>
      </c>
      <c r="C383" s="10">
        <f t="shared" ca="1" si="41"/>
        <v>7.9</v>
      </c>
      <c r="D383" s="9">
        <f t="shared" si="49"/>
        <v>39088</v>
      </c>
      <c r="E383" s="8">
        <f t="shared" si="50"/>
        <v>199601</v>
      </c>
      <c r="F383" s="8">
        <f t="shared" si="51"/>
        <v>200701</v>
      </c>
      <c r="G383" s="8" t="str">
        <f t="shared" ca="1" si="52"/>
        <v/>
      </c>
      <c r="H383" s="8">
        <f t="shared" ca="1" si="53"/>
        <v>1</v>
      </c>
    </row>
    <row r="384" spans="1:8" x14ac:dyDescent="0.25">
      <c r="A384" s="9">
        <f t="shared" si="48"/>
        <v>35071</v>
      </c>
      <c r="B384" s="10" t="str">
        <f t="shared" ca="1" si="40"/>
        <v/>
      </c>
      <c r="C384" s="10">
        <f t="shared" ca="1" si="41"/>
        <v>5.4</v>
      </c>
      <c r="D384" s="9">
        <f t="shared" si="49"/>
        <v>39089</v>
      </c>
      <c r="E384" s="8">
        <f t="shared" si="50"/>
        <v>199601</v>
      </c>
      <c r="F384" s="8">
        <f t="shared" si="51"/>
        <v>200701</v>
      </c>
      <c r="G384" s="8" t="str">
        <f t="shared" ca="1" si="52"/>
        <v/>
      </c>
      <c r="H384" s="8">
        <f t="shared" ca="1" si="53"/>
        <v>1</v>
      </c>
    </row>
    <row r="385" spans="1:8" x14ac:dyDescent="0.25">
      <c r="A385" s="9">
        <f t="shared" si="48"/>
        <v>35072</v>
      </c>
      <c r="B385" s="10" t="str">
        <f t="shared" ca="1" si="40"/>
        <v/>
      </c>
      <c r="C385" s="10">
        <f t="shared" ca="1" si="41"/>
        <v>8.1</v>
      </c>
      <c r="D385" s="9">
        <f t="shared" si="49"/>
        <v>39090</v>
      </c>
      <c r="E385" s="8">
        <f t="shared" si="50"/>
        <v>199601</v>
      </c>
      <c r="F385" s="8">
        <f t="shared" si="51"/>
        <v>200701</v>
      </c>
      <c r="G385" s="8" t="str">
        <f t="shared" ca="1" si="52"/>
        <v/>
      </c>
      <c r="H385" s="8">
        <f t="shared" ca="1" si="53"/>
        <v>1</v>
      </c>
    </row>
    <row r="386" spans="1:8" x14ac:dyDescent="0.25">
      <c r="A386" s="9">
        <f t="shared" si="48"/>
        <v>35073</v>
      </c>
      <c r="B386" s="10" t="str">
        <f t="shared" ca="1" si="40"/>
        <v/>
      </c>
      <c r="C386" s="10">
        <f t="shared" ca="1" si="41"/>
        <v>12.8</v>
      </c>
      <c r="D386" s="9">
        <f t="shared" si="49"/>
        <v>39091</v>
      </c>
      <c r="E386" s="8">
        <f t="shared" si="50"/>
        <v>199601</v>
      </c>
      <c r="F386" s="8">
        <f t="shared" si="51"/>
        <v>200701</v>
      </c>
      <c r="G386" s="8" t="str">
        <f t="shared" ca="1" si="52"/>
        <v/>
      </c>
      <c r="H386" s="8">
        <f t="shared" ca="1" si="53"/>
        <v>1</v>
      </c>
    </row>
    <row r="387" spans="1:8" x14ac:dyDescent="0.25">
      <c r="A387" s="9">
        <f t="shared" si="48"/>
        <v>35074</v>
      </c>
      <c r="B387" s="10" t="str">
        <f t="shared" ca="1" si="40"/>
        <v/>
      </c>
      <c r="C387" s="10">
        <f t="shared" ca="1" si="41"/>
        <v>13.1</v>
      </c>
      <c r="D387" s="9">
        <f t="shared" si="49"/>
        <v>39092</v>
      </c>
      <c r="E387" s="8">
        <f t="shared" si="50"/>
        <v>199601</v>
      </c>
      <c r="F387" s="8">
        <f t="shared" si="51"/>
        <v>200701</v>
      </c>
      <c r="G387" s="8" t="str">
        <f t="shared" ca="1" si="52"/>
        <v/>
      </c>
      <c r="H387" s="8">
        <f t="shared" ca="1" si="53"/>
        <v>1</v>
      </c>
    </row>
    <row r="388" spans="1:8" x14ac:dyDescent="0.25">
      <c r="A388" s="9">
        <f t="shared" si="48"/>
        <v>35075</v>
      </c>
      <c r="B388" s="10" t="str">
        <f t="shared" ca="1" si="40"/>
        <v/>
      </c>
      <c r="C388" s="10">
        <f t="shared" ca="1" si="41"/>
        <v>4.8</v>
      </c>
      <c r="D388" s="9">
        <f t="shared" si="49"/>
        <v>39093</v>
      </c>
      <c r="E388" s="8">
        <f t="shared" si="50"/>
        <v>199601</v>
      </c>
      <c r="F388" s="8">
        <f t="shared" si="51"/>
        <v>200701</v>
      </c>
      <c r="G388" s="8" t="str">
        <f t="shared" ca="1" si="52"/>
        <v/>
      </c>
      <c r="H388" s="8">
        <f t="shared" ca="1" si="53"/>
        <v>1</v>
      </c>
    </row>
    <row r="389" spans="1:8" x14ac:dyDescent="0.25">
      <c r="A389" s="9">
        <f t="shared" si="48"/>
        <v>35076</v>
      </c>
      <c r="B389" s="10" t="str">
        <f t="shared" ca="1" si="40"/>
        <v/>
      </c>
      <c r="C389" s="10">
        <f t="shared" ca="1" si="41"/>
        <v>8.5</v>
      </c>
      <c r="D389" s="9">
        <f t="shared" si="49"/>
        <v>39094</v>
      </c>
      <c r="E389" s="8">
        <f t="shared" si="50"/>
        <v>199601</v>
      </c>
      <c r="F389" s="8">
        <f t="shared" si="51"/>
        <v>200701</v>
      </c>
      <c r="G389" s="8" t="str">
        <f t="shared" ca="1" si="52"/>
        <v/>
      </c>
      <c r="H389" s="8">
        <f t="shared" ca="1" si="53"/>
        <v>1</v>
      </c>
    </row>
    <row r="390" spans="1:8" x14ac:dyDescent="0.25">
      <c r="A390" s="9">
        <f t="shared" si="48"/>
        <v>35077</v>
      </c>
      <c r="B390" s="10" t="str">
        <f t="shared" ca="1" si="40"/>
        <v/>
      </c>
      <c r="C390" s="10">
        <f t="shared" ca="1" si="41"/>
        <v>10.5</v>
      </c>
      <c r="D390" s="9">
        <f t="shared" si="49"/>
        <v>39095</v>
      </c>
      <c r="E390" s="8">
        <f t="shared" si="50"/>
        <v>199601</v>
      </c>
      <c r="F390" s="8">
        <f t="shared" si="51"/>
        <v>200701</v>
      </c>
      <c r="G390" s="8" t="str">
        <f t="shared" ca="1" si="52"/>
        <v/>
      </c>
      <c r="H390" s="8">
        <f t="shared" ca="1" si="53"/>
        <v>1</v>
      </c>
    </row>
    <row r="391" spans="1:8" x14ac:dyDescent="0.25">
      <c r="A391" s="9">
        <f t="shared" si="48"/>
        <v>35078</v>
      </c>
      <c r="B391" s="10" t="str">
        <f t="shared" ca="1" si="40"/>
        <v/>
      </c>
      <c r="C391" s="10">
        <f t="shared" ca="1" si="41"/>
        <v>8.5</v>
      </c>
      <c r="D391" s="9">
        <f t="shared" si="49"/>
        <v>39096</v>
      </c>
      <c r="E391" s="8">
        <f t="shared" si="50"/>
        <v>199601</v>
      </c>
      <c r="F391" s="8">
        <f t="shared" si="51"/>
        <v>200701</v>
      </c>
      <c r="G391" s="8" t="str">
        <f t="shared" ca="1" si="52"/>
        <v/>
      </c>
      <c r="H391" s="8">
        <f t="shared" ca="1" si="53"/>
        <v>1</v>
      </c>
    </row>
    <row r="392" spans="1:8" x14ac:dyDescent="0.25">
      <c r="A392" s="9">
        <f t="shared" si="48"/>
        <v>35079</v>
      </c>
      <c r="B392" s="10" t="str">
        <f t="shared" ca="1" si="40"/>
        <v/>
      </c>
      <c r="C392" s="10">
        <f t="shared" ca="1" si="41"/>
        <v>6.4</v>
      </c>
      <c r="D392" s="9">
        <f t="shared" si="49"/>
        <v>39097</v>
      </c>
      <c r="E392" s="8">
        <f t="shared" si="50"/>
        <v>199601</v>
      </c>
      <c r="F392" s="8">
        <f t="shared" si="51"/>
        <v>200701</v>
      </c>
      <c r="G392" s="8" t="str">
        <f t="shared" ca="1" si="52"/>
        <v/>
      </c>
      <c r="H392" s="8">
        <f t="shared" ca="1" si="53"/>
        <v>1</v>
      </c>
    </row>
    <row r="393" spans="1:8" x14ac:dyDescent="0.25">
      <c r="A393" s="9">
        <f t="shared" si="48"/>
        <v>35080</v>
      </c>
      <c r="B393" s="10" t="str">
        <f t="shared" ca="1" si="40"/>
        <v/>
      </c>
      <c r="C393" s="10">
        <f t="shared" ca="1" si="41"/>
        <v>7.1</v>
      </c>
      <c r="D393" s="9">
        <f t="shared" si="49"/>
        <v>39098</v>
      </c>
      <c r="E393" s="8">
        <f t="shared" si="50"/>
        <v>199601</v>
      </c>
      <c r="F393" s="8">
        <f t="shared" si="51"/>
        <v>200701</v>
      </c>
      <c r="G393" s="8" t="str">
        <f t="shared" ca="1" si="52"/>
        <v/>
      </c>
      <c r="H393" s="8">
        <f t="shared" ca="1" si="53"/>
        <v>1</v>
      </c>
    </row>
    <row r="394" spans="1:8" x14ac:dyDescent="0.25">
      <c r="A394" s="9">
        <f t="shared" si="48"/>
        <v>35081</v>
      </c>
      <c r="B394" s="10" t="str">
        <f t="shared" ca="1" si="40"/>
        <v/>
      </c>
      <c r="C394" s="10">
        <f t="shared" ca="1" si="41"/>
        <v>9.1999999999999993</v>
      </c>
      <c r="D394" s="9">
        <f t="shared" si="49"/>
        <v>39099</v>
      </c>
      <c r="E394" s="8">
        <f t="shared" si="50"/>
        <v>199601</v>
      </c>
      <c r="F394" s="8">
        <f t="shared" si="51"/>
        <v>200701</v>
      </c>
      <c r="G394" s="8" t="str">
        <f t="shared" ca="1" si="52"/>
        <v/>
      </c>
      <c r="H394" s="8">
        <f t="shared" ca="1" si="53"/>
        <v>1</v>
      </c>
    </row>
    <row r="395" spans="1:8" x14ac:dyDescent="0.25">
      <c r="A395" s="9">
        <f t="shared" si="48"/>
        <v>35082</v>
      </c>
      <c r="B395" s="10" t="str">
        <f t="shared" ca="1" si="40"/>
        <v/>
      </c>
      <c r="C395" s="10">
        <f t="shared" ca="1" si="41"/>
        <v>7.1</v>
      </c>
      <c r="D395" s="9">
        <f t="shared" si="49"/>
        <v>39100</v>
      </c>
      <c r="E395" s="8">
        <f t="shared" si="50"/>
        <v>199601</v>
      </c>
      <c r="F395" s="8">
        <f t="shared" si="51"/>
        <v>200701</v>
      </c>
      <c r="G395" s="8" t="str">
        <f t="shared" ca="1" si="52"/>
        <v/>
      </c>
      <c r="H395" s="8">
        <f t="shared" ca="1" si="53"/>
        <v>1</v>
      </c>
    </row>
    <row r="396" spans="1:8" x14ac:dyDescent="0.25">
      <c r="A396" s="9">
        <f t="shared" si="48"/>
        <v>35083</v>
      </c>
      <c r="B396" s="10" t="str">
        <f t="shared" ca="1" si="40"/>
        <v/>
      </c>
      <c r="C396" s="10">
        <f t="shared" ca="1" si="41"/>
        <v>8.4</v>
      </c>
      <c r="D396" s="9">
        <f t="shared" si="49"/>
        <v>39101</v>
      </c>
      <c r="E396" s="8">
        <f t="shared" si="50"/>
        <v>199601</v>
      </c>
      <c r="F396" s="8">
        <f t="shared" si="51"/>
        <v>200701</v>
      </c>
      <c r="G396" s="8" t="str">
        <f t="shared" ca="1" si="52"/>
        <v/>
      </c>
      <c r="H396" s="8">
        <f t="shared" ca="1" si="53"/>
        <v>1</v>
      </c>
    </row>
    <row r="397" spans="1:8" x14ac:dyDescent="0.25">
      <c r="A397" s="9">
        <f t="shared" si="48"/>
        <v>35084</v>
      </c>
      <c r="B397" s="10" t="str">
        <f t="shared" ref="B397:B460" ca="1" si="54">IF(ISNUMBER(VLOOKUP($A397,INDIRECT(B$1&amp;"!"&amp;B$6&amp;":"&amp;B$7),CODE(B$7)-_MS1,FALSE)),VLOOKUP($A397,INDIRECT(B$1&amp;"!"&amp;B$6&amp;":"&amp;B$7),CODE(B$7)-_MS1,FALSE),Empty)</f>
        <v/>
      </c>
      <c r="C397" s="10">
        <f t="shared" ref="C397:C460" ca="1" si="55">IF(ISNUMBER(VLOOKUP($D397,INDIRECT(C$1&amp;"!"&amp;C$6&amp;":"&amp;C$7),CODE(C$7)-_MS2,FALSE)),VLOOKUP($D397,INDIRECT(C$1&amp;"!"&amp;C$6&amp;":"&amp;C$7),CODE(C$7)-_MS2,FALSE),Empty)</f>
        <v>10.9</v>
      </c>
      <c r="D397" s="9">
        <f t="shared" si="49"/>
        <v>39102</v>
      </c>
      <c r="E397" s="8">
        <f t="shared" si="50"/>
        <v>199601</v>
      </c>
      <c r="F397" s="8">
        <f t="shared" si="51"/>
        <v>200701</v>
      </c>
      <c r="G397" s="8" t="str">
        <f t="shared" ca="1" si="52"/>
        <v/>
      </c>
      <c r="H397" s="8">
        <f t="shared" ca="1" si="53"/>
        <v>1</v>
      </c>
    </row>
    <row r="398" spans="1:8" x14ac:dyDescent="0.25">
      <c r="A398" s="9">
        <f t="shared" si="48"/>
        <v>35085</v>
      </c>
      <c r="B398" s="10" t="str">
        <f t="shared" ca="1" si="54"/>
        <v/>
      </c>
      <c r="C398" s="10">
        <f t="shared" ca="1" si="55"/>
        <v>4.5</v>
      </c>
      <c r="D398" s="9">
        <f t="shared" si="49"/>
        <v>39103</v>
      </c>
      <c r="E398" s="8">
        <f t="shared" si="50"/>
        <v>199601</v>
      </c>
      <c r="F398" s="8">
        <f t="shared" si="51"/>
        <v>200701</v>
      </c>
      <c r="G398" s="8" t="str">
        <f t="shared" ca="1" si="52"/>
        <v/>
      </c>
      <c r="H398" s="8">
        <f t="shared" ca="1" si="53"/>
        <v>1</v>
      </c>
    </row>
    <row r="399" spans="1:8" x14ac:dyDescent="0.25">
      <c r="A399" s="9">
        <f t="shared" si="48"/>
        <v>35086</v>
      </c>
      <c r="B399" s="10" t="str">
        <f t="shared" ca="1" si="54"/>
        <v/>
      </c>
      <c r="C399" s="10">
        <f t="shared" ca="1" si="55"/>
        <v>1.3</v>
      </c>
      <c r="D399" s="9">
        <f t="shared" si="49"/>
        <v>39104</v>
      </c>
      <c r="E399" s="8">
        <f t="shared" si="50"/>
        <v>199601</v>
      </c>
      <c r="F399" s="8">
        <f t="shared" si="51"/>
        <v>200701</v>
      </c>
      <c r="G399" s="8" t="str">
        <f t="shared" ca="1" si="52"/>
        <v/>
      </c>
      <c r="H399" s="8">
        <f t="shared" ca="1" si="53"/>
        <v>1</v>
      </c>
    </row>
    <row r="400" spans="1:8" x14ac:dyDescent="0.25">
      <c r="A400" s="9">
        <f t="shared" si="48"/>
        <v>35087</v>
      </c>
      <c r="B400" s="10" t="str">
        <f t="shared" ca="1" si="54"/>
        <v/>
      </c>
      <c r="C400" s="10">
        <f t="shared" ca="1" si="55"/>
        <v>-1.6</v>
      </c>
      <c r="D400" s="9">
        <f t="shared" si="49"/>
        <v>39105</v>
      </c>
      <c r="E400" s="8">
        <f t="shared" si="50"/>
        <v>199601</v>
      </c>
      <c r="F400" s="8">
        <f t="shared" si="51"/>
        <v>200701</v>
      </c>
      <c r="G400" s="8" t="str">
        <f t="shared" ca="1" si="52"/>
        <v/>
      </c>
      <c r="H400" s="8">
        <f t="shared" ca="1" si="53"/>
        <v>1</v>
      </c>
    </row>
    <row r="401" spans="1:8" x14ac:dyDescent="0.25">
      <c r="A401" s="9">
        <f t="shared" si="48"/>
        <v>35088</v>
      </c>
      <c r="B401" s="10" t="str">
        <f t="shared" ca="1" si="54"/>
        <v/>
      </c>
      <c r="C401" s="10">
        <f t="shared" ca="1" si="55"/>
        <v>-1.7</v>
      </c>
      <c r="D401" s="9">
        <f t="shared" si="49"/>
        <v>39106</v>
      </c>
      <c r="E401" s="8">
        <f t="shared" si="50"/>
        <v>199601</v>
      </c>
      <c r="F401" s="8">
        <f t="shared" si="51"/>
        <v>200701</v>
      </c>
      <c r="G401" s="8" t="str">
        <f t="shared" ca="1" si="52"/>
        <v/>
      </c>
      <c r="H401" s="8">
        <f t="shared" ca="1" si="53"/>
        <v>1</v>
      </c>
    </row>
    <row r="402" spans="1:8" x14ac:dyDescent="0.25">
      <c r="A402" s="9">
        <f t="shared" si="48"/>
        <v>35089</v>
      </c>
      <c r="B402" s="10" t="str">
        <f t="shared" ca="1" si="54"/>
        <v/>
      </c>
      <c r="C402" s="10">
        <f t="shared" ca="1" si="55"/>
        <v>-1.2</v>
      </c>
      <c r="D402" s="9">
        <f t="shared" si="49"/>
        <v>39107</v>
      </c>
      <c r="E402" s="8">
        <f t="shared" si="50"/>
        <v>199601</v>
      </c>
      <c r="F402" s="8">
        <f t="shared" si="51"/>
        <v>200701</v>
      </c>
      <c r="G402" s="8" t="str">
        <f t="shared" ca="1" si="52"/>
        <v/>
      </c>
      <c r="H402" s="8">
        <f t="shared" ca="1" si="53"/>
        <v>1</v>
      </c>
    </row>
    <row r="403" spans="1:8" x14ac:dyDescent="0.25">
      <c r="A403" s="9">
        <f t="shared" si="48"/>
        <v>35090</v>
      </c>
      <c r="B403" s="10" t="str">
        <f t="shared" ca="1" si="54"/>
        <v/>
      </c>
      <c r="C403" s="10">
        <f t="shared" ca="1" si="55"/>
        <v>0.2</v>
      </c>
      <c r="D403" s="9">
        <f t="shared" si="49"/>
        <v>39108</v>
      </c>
      <c r="E403" s="8">
        <f t="shared" si="50"/>
        <v>199601</v>
      </c>
      <c r="F403" s="8">
        <f t="shared" si="51"/>
        <v>200701</v>
      </c>
      <c r="G403" s="8" t="str">
        <f t="shared" ca="1" si="52"/>
        <v/>
      </c>
      <c r="H403" s="8">
        <f t="shared" ca="1" si="53"/>
        <v>1</v>
      </c>
    </row>
    <row r="404" spans="1:8" x14ac:dyDescent="0.25">
      <c r="A404" s="9">
        <f t="shared" si="48"/>
        <v>35091</v>
      </c>
      <c r="B404" s="10" t="str">
        <f t="shared" ca="1" si="54"/>
        <v/>
      </c>
      <c r="C404" s="10">
        <f t="shared" ca="1" si="55"/>
        <v>2.5</v>
      </c>
      <c r="D404" s="9">
        <f t="shared" si="49"/>
        <v>39109</v>
      </c>
      <c r="E404" s="8">
        <f t="shared" si="50"/>
        <v>199601</v>
      </c>
      <c r="F404" s="8">
        <f t="shared" si="51"/>
        <v>200701</v>
      </c>
      <c r="G404" s="8" t="str">
        <f t="shared" ca="1" si="52"/>
        <v/>
      </c>
      <c r="H404" s="8">
        <f t="shared" ca="1" si="53"/>
        <v>1</v>
      </c>
    </row>
    <row r="405" spans="1:8" x14ac:dyDescent="0.25">
      <c r="A405" s="9">
        <f t="shared" si="48"/>
        <v>35092</v>
      </c>
      <c r="B405" s="10" t="str">
        <f t="shared" ca="1" si="54"/>
        <v/>
      </c>
      <c r="C405" s="10">
        <f t="shared" ca="1" si="55"/>
        <v>5.4</v>
      </c>
      <c r="D405" s="9">
        <f t="shared" si="49"/>
        <v>39110</v>
      </c>
      <c r="E405" s="8">
        <f t="shared" si="50"/>
        <v>199601</v>
      </c>
      <c r="F405" s="8">
        <f t="shared" si="51"/>
        <v>200701</v>
      </c>
      <c r="G405" s="8" t="str">
        <f t="shared" ca="1" si="52"/>
        <v/>
      </c>
      <c r="H405" s="8">
        <f t="shared" ca="1" si="53"/>
        <v>1</v>
      </c>
    </row>
    <row r="406" spans="1:8" x14ac:dyDescent="0.25">
      <c r="A406" s="9">
        <f t="shared" si="48"/>
        <v>35093</v>
      </c>
      <c r="B406" s="10" t="str">
        <f t="shared" ca="1" si="54"/>
        <v/>
      </c>
      <c r="C406" s="10">
        <f t="shared" ca="1" si="55"/>
        <v>6.4</v>
      </c>
      <c r="D406" s="9">
        <f t="shared" si="49"/>
        <v>39111</v>
      </c>
      <c r="E406" s="8">
        <f t="shared" si="50"/>
        <v>199601</v>
      </c>
      <c r="F406" s="8">
        <f t="shared" si="51"/>
        <v>200701</v>
      </c>
      <c r="G406" s="8" t="str">
        <f t="shared" ca="1" si="52"/>
        <v/>
      </c>
      <c r="H406" s="8">
        <f t="shared" ca="1" si="53"/>
        <v>1</v>
      </c>
    </row>
    <row r="407" spans="1:8" x14ac:dyDescent="0.25">
      <c r="A407" s="9">
        <f t="shared" si="48"/>
        <v>35094</v>
      </c>
      <c r="B407" s="10" t="str">
        <f t="shared" ca="1" si="54"/>
        <v/>
      </c>
      <c r="C407" s="10">
        <f t="shared" ca="1" si="55"/>
        <v>7.4</v>
      </c>
      <c r="D407" s="9">
        <f t="shared" si="49"/>
        <v>39112</v>
      </c>
      <c r="E407" s="8">
        <f t="shared" si="50"/>
        <v>199601</v>
      </c>
      <c r="F407" s="8">
        <f t="shared" si="51"/>
        <v>200701</v>
      </c>
      <c r="G407" s="8" t="str">
        <f t="shared" ca="1" si="52"/>
        <v/>
      </c>
      <c r="H407" s="8">
        <f t="shared" ca="1" si="53"/>
        <v>1</v>
      </c>
    </row>
    <row r="408" spans="1:8" x14ac:dyDescent="0.25">
      <c r="A408" s="9">
        <f t="shared" si="48"/>
        <v>35095</v>
      </c>
      <c r="B408" s="10" t="str">
        <f t="shared" ca="1" si="54"/>
        <v/>
      </c>
      <c r="C408" s="10">
        <f t="shared" ca="1" si="55"/>
        <v>5.8</v>
      </c>
      <c r="D408" s="9">
        <f t="shared" si="49"/>
        <v>39113</v>
      </c>
      <c r="E408" s="8">
        <f t="shared" si="50"/>
        <v>199601</v>
      </c>
      <c r="F408" s="8">
        <f t="shared" si="51"/>
        <v>200701</v>
      </c>
      <c r="G408" s="8" t="str">
        <f t="shared" ca="1" si="52"/>
        <v/>
      </c>
      <c r="H408" s="8">
        <f t="shared" ca="1" si="53"/>
        <v>1</v>
      </c>
    </row>
    <row r="409" spans="1:8" x14ac:dyDescent="0.25">
      <c r="A409" s="9">
        <f t="shared" si="48"/>
        <v>35096</v>
      </c>
      <c r="B409" s="10" t="str">
        <f t="shared" ca="1" si="54"/>
        <v/>
      </c>
      <c r="C409" s="10">
        <f t="shared" ca="1" si="55"/>
        <v>6.7</v>
      </c>
      <c r="D409" s="9">
        <f t="shared" si="49"/>
        <v>39114</v>
      </c>
      <c r="E409" s="8">
        <f t="shared" si="50"/>
        <v>199602</v>
      </c>
      <c r="F409" s="8">
        <f t="shared" si="51"/>
        <v>200702</v>
      </c>
      <c r="G409" s="8" t="str">
        <f t="shared" ca="1" si="52"/>
        <v/>
      </c>
      <c r="H409" s="8">
        <f t="shared" ca="1" si="53"/>
        <v>2</v>
      </c>
    </row>
    <row r="410" spans="1:8" x14ac:dyDescent="0.25">
      <c r="A410" s="9">
        <f t="shared" si="48"/>
        <v>35097</v>
      </c>
      <c r="B410" s="10" t="str">
        <f t="shared" ca="1" si="54"/>
        <v/>
      </c>
      <c r="C410" s="10">
        <f t="shared" ca="1" si="55"/>
        <v>7</v>
      </c>
      <c r="D410" s="9">
        <f t="shared" si="49"/>
        <v>39115</v>
      </c>
      <c r="E410" s="8">
        <f t="shared" si="50"/>
        <v>199602</v>
      </c>
      <c r="F410" s="8">
        <f t="shared" si="51"/>
        <v>200702</v>
      </c>
      <c r="G410" s="8" t="str">
        <f t="shared" ca="1" si="52"/>
        <v/>
      </c>
      <c r="H410" s="8">
        <f t="shared" ca="1" si="53"/>
        <v>2</v>
      </c>
    </row>
    <row r="411" spans="1:8" x14ac:dyDescent="0.25">
      <c r="A411" s="9">
        <f t="shared" si="48"/>
        <v>35098</v>
      </c>
      <c r="B411" s="10" t="str">
        <f t="shared" ca="1" si="54"/>
        <v/>
      </c>
      <c r="C411" s="10">
        <f t="shared" ca="1" si="55"/>
        <v>7.8</v>
      </c>
      <c r="D411" s="9">
        <f t="shared" si="49"/>
        <v>39116</v>
      </c>
      <c r="E411" s="8">
        <f t="shared" si="50"/>
        <v>199602</v>
      </c>
      <c r="F411" s="8">
        <f t="shared" si="51"/>
        <v>200702</v>
      </c>
      <c r="G411" s="8" t="str">
        <f t="shared" ca="1" si="52"/>
        <v/>
      </c>
      <c r="H411" s="8">
        <f t="shared" ca="1" si="53"/>
        <v>2</v>
      </c>
    </row>
    <row r="412" spans="1:8" x14ac:dyDescent="0.25">
      <c r="A412" s="9">
        <f t="shared" si="48"/>
        <v>35099</v>
      </c>
      <c r="B412" s="10" t="str">
        <f t="shared" ca="1" si="54"/>
        <v/>
      </c>
      <c r="C412" s="10">
        <f t="shared" ca="1" si="55"/>
        <v>7</v>
      </c>
      <c r="D412" s="9">
        <f t="shared" si="49"/>
        <v>39117</v>
      </c>
      <c r="E412" s="8">
        <f t="shared" si="50"/>
        <v>199602</v>
      </c>
      <c r="F412" s="8">
        <f t="shared" si="51"/>
        <v>200702</v>
      </c>
      <c r="G412" s="8" t="str">
        <f t="shared" ca="1" si="52"/>
        <v/>
      </c>
      <c r="H412" s="8">
        <f t="shared" ca="1" si="53"/>
        <v>2</v>
      </c>
    </row>
    <row r="413" spans="1:8" x14ac:dyDescent="0.25">
      <c r="A413" s="9">
        <f t="shared" si="48"/>
        <v>35100</v>
      </c>
      <c r="B413" s="10" t="str">
        <f t="shared" ca="1" si="54"/>
        <v/>
      </c>
      <c r="C413" s="10">
        <f t="shared" ca="1" si="55"/>
        <v>5</v>
      </c>
      <c r="D413" s="9">
        <f t="shared" si="49"/>
        <v>39118</v>
      </c>
      <c r="E413" s="8">
        <f t="shared" si="50"/>
        <v>199602</v>
      </c>
      <c r="F413" s="8">
        <f t="shared" si="51"/>
        <v>200702</v>
      </c>
      <c r="G413" s="8" t="str">
        <f t="shared" ca="1" si="52"/>
        <v/>
      </c>
      <c r="H413" s="8">
        <f t="shared" ca="1" si="53"/>
        <v>2</v>
      </c>
    </row>
    <row r="414" spans="1:8" x14ac:dyDescent="0.25">
      <c r="A414" s="9">
        <f t="shared" si="48"/>
        <v>35101</v>
      </c>
      <c r="B414" s="10" t="str">
        <f t="shared" ca="1" si="54"/>
        <v/>
      </c>
      <c r="C414" s="10">
        <f t="shared" ca="1" si="55"/>
        <v>2.7</v>
      </c>
      <c r="D414" s="9">
        <f t="shared" si="49"/>
        <v>39119</v>
      </c>
      <c r="E414" s="8">
        <f t="shared" si="50"/>
        <v>199602</v>
      </c>
      <c r="F414" s="8">
        <f t="shared" si="51"/>
        <v>200702</v>
      </c>
      <c r="G414" s="8" t="str">
        <f t="shared" ca="1" si="52"/>
        <v/>
      </c>
      <c r="H414" s="8">
        <f t="shared" ca="1" si="53"/>
        <v>2</v>
      </c>
    </row>
    <row r="415" spans="1:8" x14ac:dyDescent="0.25">
      <c r="A415" s="9">
        <f t="shared" si="48"/>
        <v>35102</v>
      </c>
      <c r="B415" s="10" t="str">
        <f t="shared" ca="1" si="54"/>
        <v/>
      </c>
      <c r="C415" s="10">
        <f t="shared" ca="1" si="55"/>
        <v>1.5</v>
      </c>
      <c r="D415" s="9">
        <f t="shared" si="49"/>
        <v>39120</v>
      </c>
      <c r="E415" s="8">
        <f t="shared" si="50"/>
        <v>199602</v>
      </c>
      <c r="F415" s="8">
        <f t="shared" si="51"/>
        <v>200702</v>
      </c>
      <c r="G415" s="8" t="str">
        <f t="shared" ca="1" si="52"/>
        <v/>
      </c>
      <c r="H415" s="8">
        <f t="shared" ca="1" si="53"/>
        <v>2</v>
      </c>
    </row>
    <row r="416" spans="1:8" x14ac:dyDescent="0.25">
      <c r="A416" s="9">
        <f t="shared" si="48"/>
        <v>35103</v>
      </c>
      <c r="B416" s="10" t="str">
        <f t="shared" ca="1" si="54"/>
        <v/>
      </c>
      <c r="C416" s="10">
        <f t="shared" ca="1" si="55"/>
        <v>0.3</v>
      </c>
      <c r="D416" s="9">
        <f t="shared" si="49"/>
        <v>39121</v>
      </c>
      <c r="E416" s="8">
        <f t="shared" si="50"/>
        <v>199602</v>
      </c>
      <c r="F416" s="8">
        <f t="shared" si="51"/>
        <v>200702</v>
      </c>
      <c r="G416" s="8" t="str">
        <f t="shared" ca="1" si="52"/>
        <v/>
      </c>
      <c r="H416" s="8">
        <f t="shared" ca="1" si="53"/>
        <v>2</v>
      </c>
    </row>
    <row r="417" spans="1:8" x14ac:dyDescent="0.25">
      <c r="A417" s="9">
        <f t="shared" si="48"/>
        <v>35104</v>
      </c>
      <c r="B417" s="10" t="str">
        <f t="shared" ca="1" si="54"/>
        <v/>
      </c>
      <c r="C417" s="10">
        <f t="shared" ca="1" si="55"/>
        <v>0.4</v>
      </c>
      <c r="D417" s="9">
        <f t="shared" si="49"/>
        <v>39122</v>
      </c>
      <c r="E417" s="8">
        <f t="shared" si="50"/>
        <v>199602</v>
      </c>
      <c r="F417" s="8">
        <f t="shared" si="51"/>
        <v>200702</v>
      </c>
      <c r="G417" s="8" t="str">
        <f t="shared" ca="1" si="52"/>
        <v/>
      </c>
      <c r="H417" s="8">
        <f t="shared" ca="1" si="53"/>
        <v>2</v>
      </c>
    </row>
    <row r="418" spans="1:8" x14ac:dyDescent="0.25">
      <c r="A418" s="9">
        <f t="shared" si="48"/>
        <v>35105</v>
      </c>
      <c r="B418" s="10" t="str">
        <f t="shared" ca="1" si="54"/>
        <v/>
      </c>
      <c r="C418" s="10">
        <f t="shared" ca="1" si="55"/>
        <v>-1.3</v>
      </c>
      <c r="D418" s="9">
        <f t="shared" si="49"/>
        <v>39123</v>
      </c>
      <c r="E418" s="8">
        <f t="shared" si="50"/>
        <v>199602</v>
      </c>
      <c r="F418" s="8">
        <f t="shared" si="51"/>
        <v>200702</v>
      </c>
      <c r="G418" s="8" t="str">
        <f t="shared" ca="1" si="52"/>
        <v/>
      </c>
      <c r="H418" s="8">
        <f t="shared" ca="1" si="53"/>
        <v>2</v>
      </c>
    </row>
    <row r="419" spans="1:8" x14ac:dyDescent="0.25">
      <c r="A419" s="9">
        <f t="shared" si="48"/>
        <v>35106</v>
      </c>
      <c r="B419" s="10" t="str">
        <f t="shared" ca="1" si="54"/>
        <v/>
      </c>
      <c r="C419" s="10">
        <f t="shared" ca="1" si="55"/>
        <v>-2.5</v>
      </c>
      <c r="D419" s="9">
        <f t="shared" si="49"/>
        <v>39124</v>
      </c>
      <c r="E419" s="8">
        <f t="shared" si="50"/>
        <v>199602</v>
      </c>
      <c r="F419" s="8">
        <f t="shared" si="51"/>
        <v>200702</v>
      </c>
      <c r="G419" s="8" t="str">
        <f t="shared" ca="1" si="52"/>
        <v/>
      </c>
      <c r="H419" s="8">
        <f t="shared" ca="1" si="53"/>
        <v>2</v>
      </c>
    </row>
    <row r="420" spans="1:8" x14ac:dyDescent="0.25">
      <c r="A420" s="9">
        <f t="shared" si="48"/>
        <v>35107</v>
      </c>
      <c r="B420" s="10" t="str">
        <f t="shared" ca="1" si="54"/>
        <v/>
      </c>
      <c r="C420" s="10">
        <f t="shared" ca="1" si="55"/>
        <v>4.2</v>
      </c>
      <c r="D420" s="9">
        <f t="shared" si="49"/>
        <v>39125</v>
      </c>
      <c r="E420" s="8">
        <f t="shared" si="50"/>
        <v>199602</v>
      </c>
      <c r="F420" s="8">
        <f t="shared" si="51"/>
        <v>200702</v>
      </c>
      <c r="G420" s="8" t="str">
        <f t="shared" ca="1" si="52"/>
        <v/>
      </c>
      <c r="H420" s="8">
        <f t="shared" ca="1" si="53"/>
        <v>2</v>
      </c>
    </row>
    <row r="421" spans="1:8" x14ac:dyDescent="0.25">
      <c r="A421" s="9">
        <f t="shared" si="48"/>
        <v>35108</v>
      </c>
      <c r="B421" s="10" t="str">
        <f t="shared" ca="1" si="54"/>
        <v/>
      </c>
      <c r="C421" s="10">
        <f t="shared" ca="1" si="55"/>
        <v>5.6</v>
      </c>
      <c r="D421" s="9">
        <f t="shared" si="49"/>
        <v>39126</v>
      </c>
      <c r="E421" s="8">
        <f t="shared" si="50"/>
        <v>199602</v>
      </c>
      <c r="F421" s="8">
        <f t="shared" si="51"/>
        <v>200702</v>
      </c>
      <c r="G421" s="8" t="str">
        <f t="shared" ca="1" si="52"/>
        <v/>
      </c>
      <c r="H421" s="8">
        <f t="shared" ca="1" si="53"/>
        <v>2</v>
      </c>
    </row>
    <row r="422" spans="1:8" x14ac:dyDescent="0.25">
      <c r="A422" s="9">
        <f t="shared" si="48"/>
        <v>35109</v>
      </c>
      <c r="B422" s="10" t="str">
        <f t="shared" ca="1" si="54"/>
        <v/>
      </c>
      <c r="C422" s="10">
        <f t="shared" ca="1" si="55"/>
        <v>7</v>
      </c>
      <c r="D422" s="9">
        <f t="shared" si="49"/>
        <v>39127</v>
      </c>
      <c r="E422" s="8">
        <f t="shared" si="50"/>
        <v>199602</v>
      </c>
      <c r="F422" s="8">
        <f t="shared" si="51"/>
        <v>200702</v>
      </c>
      <c r="G422" s="8" t="str">
        <f t="shared" ca="1" si="52"/>
        <v/>
      </c>
      <c r="H422" s="8">
        <f t="shared" ca="1" si="53"/>
        <v>2</v>
      </c>
    </row>
    <row r="423" spans="1:8" x14ac:dyDescent="0.25">
      <c r="A423" s="9">
        <f t="shared" si="48"/>
        <v>35110</v>
      </c>
      <c r="B423" s="10">
        <f t="shared" ca="1" si="54"/>
        <v>-2</v>
      </c>
      <c r="C423" s="10">
        <f t="shared" ca="1" si="55"/>
        <v>5.2</v>
      </c>
      <c r="D423" s="9">
        <f t="shared" si="49"/>
        <v>39128</v>
      </c>
      <c r="E423" s="8">
        <f t="shared" si="50"/>
        <v>199602</v>
      </c>
      <c r="F423" s="8">
        <f t="shared" si="51"/>
        <v>200702</v>
      </c>
      <c r="G423" s="8">
        <f t="shared" ca="1" si="52"/>
        <v>2</v>
      </c>
      <c r="H423" s="8">
        <f t="shared" ca="1" si="53"/>
        <v>2</v>
      </c>
    </row>
    <row r="424" spans="1:8" x14ac:dyDescent="0.25">
      <c r="A424" s="9">
        <f t="shared" si="48"/>
        <v>35111</v>
      </c>
      <c r="B424" s="10" t="str">
        <f t="shared" ca="1" si="54"/>
        <v/>
      </c>
      <c r="C424" s="10">
        <f t="shared" ca="1" si="55"/>
        <v>4.2</v>
      </c>
      <c r="D424" s="9">
        <f t="shared" si="49"/>
        <v>39129</v>
      </c>
      <c r="E424" s="8">
        <f t="shared" si="50"/>
        <v>199602</v>
      </c>
      <c r="F424" s="8">
        <f t="shared" si="51"/>
        <v>200702</v>
      </c>
      <c r="G424" s="8" t="str">
        <f t="shared" ca="1" si="52"/>
        <v/>
      </c>
      <c r="H424" s="8">
        <f t="shared" ca="1" si="53"/>
        <v>2</v>
      </c>
    </row>
    <row r="425" spans="1:8" x14ac:dyDescent="0.25">
      <c r="A425" s="9">
        <f t="shared" si="48"/>
        <v>35112</v>
      </c>
      <c r="B425" s="10" t="str">
        <f t="shared" ca="1" si="54"/>
        <v/>
      </c>
      <c r="C425" s="10">
        <f t="shared" ca="1" si="55"/>
        <v>5.6</v>
      </c>
      <c r="D425" s="9">
        <f t="shared" si="49"/>
        <v>39130</v>
      </c>
      <c r="E425" s="8">
        <f t="shared" si="50"/>
        <v>199602</v>
      </c>
      <c r="F425" s="8">
        <f t="shared" si="51"/>
        <v>200702</v>
      </c>
      <c r="G425" s="8" t="str">
        <f t="shared" ca="1" si="52"/>
        <v/>
      </c>
      <c r="H425" s="8">
        <f t="shared" ca="1" si="53"/>
        <v>2</v>
      </c>
    </row>
    <row r="426" spans="1:8" x14ac:dyDescent="0.25">
      <c r="A426" s="9">
        <f t="shared" si="48"/>
        <v>35113</v>
      </c>
      <c r="B426" s="10" t="str">
        <f t="shared" ca="1" si="54"/>
        <v/>
      </c>
      <c r="C426" s="10">
        <f t="shared" ca="1" si="55"/>
        <v>6.3</v>
      </c>
      <c r="D426" s="9">
        <f t="shared" si="49"/>
        <v>39131</v>
      </c>
      <c r="E426" s="8">
        <f t="shared" si="50"/>
        <v>199602</v>
      </c>
      <c r="F426" s="8">
        <f t="shared" si="51"/>
        <v>200702</v>
      </c>
      <c r="G426" s="8" t="str">
        <f t="shared" ca="1" si="52"/>
        <v/>
      </c>
      <c r="H426" s="8">
        <f t="shared" ca="1" si="53"/>
        <v>2</v>
      </c>
    </row>
    <row r="427" spans="1:8" x14ac:dyDescent="0.25">
      <c r="A427" s="9">
        <f t="shared" si="48"/>
        <v>35114</v>
      </c>
      <c r="B427" s="10" t="str">
        <f t="shared" ca="1" si="54"/>
        <v/>
      </c>
      <c r="C427" s="10">
        <f t="shared" ca="1" si="55"/>
        <v>6.5</v>
      </c>
      <c r="D427" s="9">
        <f t="shared" si="49"/>
        <v>39132</v>
      </c>
      <c r="E427" s="8">
        <f t="shared" si="50"/>
        <v>199602</v>
      </c>
      <c r="F427" s="8">
        <f t="shared" si="51"/>
        <v>200702</v>
      </c>
      <c r="G427" s="8" t="str">
        <f t="shared" ca="1" si="52"/>
        <v/>
      </c>
      <c r="H427" s="8">
        <f t="shared" ca="1" si="53"/>
        <v>2</v>
      </c>
    </row>
    <row r="428" spans="1:8" x14ac:dyDescent="0.25">
      <c r="A428" s="9">
        <f t="shared" si="48"/>
        <v>35115</v>
      </c>
      <c r="B428" s="10" t="str">
        <f t="shared" ca="1" si="54"/>
        <v/>
      </c>
      <c r="C428" s="10">
        <f t="shared" ca="1" si="55"/>
        <v>5.3</v>
      </c>
      <c r="D428" s="9">
        <f t="shared" si="49"/>
        <v>39133</v>
      </c>
      <c r="E428" s="8">
        <f t="shared" si="50"/>
        <v>199602</v>
      </c>
      <c r="F428" s="8">
        <f t="shared" si="51"/>
        <v>200702</v>
      </c>
      <c r="G428" s="8" t="str">
        <f t="shared" ca="1" si="52"/>
        <v/>
      </c>
      <c r="H428" s="8">
        <f t="shared" ca="1" si="53"/>
        <v>2</v>
      </c>
    </row>
    <row r="429" spans="1:8" x14ac:dyDescent="0.25">
      <c r="A429" s="9">
        <f t="shared" si="48"/>
        <v>35116</v>
      </c>
      <c r="B429" s="10" t="str">
        <f t="shared" ca="1" si="54"/>
        <v/>
      </c>
      <c r="C429" s="10">
        <f t="shared" ca="1" si="55"/>
        <v>6.6</v>
      </c>
      <c r="D429" s="9">
        <f t="shared" si="49"/>
        <v>39134</v>
      </c>
      <c r="E429" s="8">
        <f t="shared" si="50"/>
        <v>199602</v>
      </c>
      <c r="F429" s="8">
        <f t="shared" si="51"/>
        <v>200702</v>
      </c>
      <c r="G429" s="8" t="str">
        <f t="shared" ca="1" si="52"/>
        <v/>
      </c>
      <c r="H429" s="8">
        <f t="shared" ca="1" si="53"/>
        <v>2</v>
      </c>
    </row>
    <row r="430" spans="1:8" x14ac:dyDescent="0.25">
      <c r="A430" s="9">
        <f t="shared" si="48"/>
        <v>35117</v>
      </c>
      <c r="B430" s="10">
        <f t="shared" ca="1" si="54"/>
        <v>5.3</v>
      </c>
      <c r="C430" s="10">
        <f t="shared" ca="1" si="55"/>
        <v>7.2</v>
      </c>
      <c r="D430" s="9">
        <f t="shared" si="49"/>
        <v>39135</v>
      </c>
      <c r="E430" s="8">
        <f t="shared" si="50"/>
        <v>199602</v>
      </c>
      <c r="F430" s="8">
        <f t="shared" si="51"/>
        <v>200702</v>
      </c>
      <c r="G430" s="8">
        <f t="shared" ca="1" si="52"/>
        <v>2</v>
      </c>
      <c r="H430" s="8">
        <f t="shared" ca="1" si="53"/>
        <v>2</v>
      </c>
    </row>
    <row r="431" spans="1:8" x14ac:dyDescent="0.25">
      <c r="A431" s="9">
        <f t="shared" si="48"/>
        <v>35118</v>
      </c>
      <c r="B431" s="10">
        <f t="shared" ca="1" si="54"/>
        <v>0.3</v>
      </c>
      <c r="C431" s="10">
        <f t="shared" ca="1" si="55"/>
        <v>3.2</v>
      </c>
      <c r="D431" s="9">
        <f t="shared" si="49"/>
        <v>39136</v>
      </c>
      <c r="E431" s="8">
        <f t="shared" si="50"/>
        <v>199602</v>
      </c>
      <c r="F431" s="8">
        <f t="shared" si="51"/>
        <v>200702</v>
      </c>
      <c r="G431" s="8">
        <f t="shared" ca="1" si="52"/>
        <v>2</v>
      </c>
      <c r="H431" s="8">
        <f t="shared" ca="1" si="53"/>
        <v>2</v>
      </c>
    </row>
    <row r="432" spans="1:8" x14ac:dyDescent="0.25">
      <c r="A432" s="9">
        <f t="shared" si="48"/>
        <v>35119</v>
      </c>
      <c r="B432" s="10">
        <f t="shared" ca="1" si="54"/>
        <v>2.2999999999999998</v>
      </c>
      <c r="C432" s="10">
        <f t="shared" ca="1" si="55"/>
        <v>3.1</v>
      </c>
      <c r="D432" s="9">
        <f t="shared" si="49"/>
        <v>39137</v>
      </c>
      <c r="E432" s="8">
        <f t="shared" si="50"/>
        <v>199602</v>
      </c>
      <c r="F432" s="8">
        <f t="shared" si="51"/>
        <v>200702</v>
      </c>
      <c r="G432" s="8">
        <f t="shared" ca="1" si="52"/>
        <v>2</v>
      </c>
      <c r="H432" s="8">
        <f t="shared" ca="1" si="53"/>
        <v>2</v>
      </c>
    </row>
    <row r="433" spans="1:8" x14ac:dyDescent="0.25">
      <c r="A433" s="9">
        <f t="shared" si="48"/>
        <v>35120</v>
      </c>
      <c r="B433" s="10">
        <f t="shared" ca="1" si="54"/>
        <v>2.5</v>
      </c>
      <c r="C433" s="10">
        <f t="shared" ca="1" si="55"/>
        <v>9.1999999999999993</v>
      </c>
      <c r="D433" s="9">
        <f t="shared" si="49"/>
        <v>39138</v>
      </c>
      <c r="E433" s="8">
        <f t="shared" si="50"/>
        <v>199602</v>
      </c>
      <c r="F433" s="8">
        <f t="shared" si="51"/>
        <v>200702</v>
      </c>
      <c r="G433" s="8">
        <f t="shared" ca="1" si="52"/>
        <v>2</v>
      </c>
      <c r="H433" s="8">
        <f t="shared" ca="1" si="53"/>
        <v>2</v>
      </c>
    </row>
    <row r="434" spans="1:8" x14ac:dyDescent="0.25">
      <c r="A434" s="9">
        <f t="shared" si="48"/>
        <v>35121</v>
      </c>
      <c r="B434" s="10" t="str">
        <f t="shared" ca="1" si="54"/>
        <v/>
      </c>
      <c r="C434" s="10">
        <f t="shared" ca="1" si="55"/>
        <v>6.1</v>
      </c>
      <c r="D434" s="9">
        <f t="shared" si="49"/>
        <v>39139</v>
      </c>
      <c r="E434" s="8">
        <f t="shared" si="50"/>
        <v>199602</v>
      </c>
      <c r="F434" s="8">
        <f t="shared" si="51"/>
        <v>200702</v>
      </c>
      <c r="G434" s="8" t="str">
        <f t="shared" ca="1" si="52"/>
        <v/>
      </c>
      <c r="H434" s="8">
        <f t="shared" ca="1" si="53"/>
        <v>2</v>
      </c>
    </row>
    <row r="435" spans="1:8" x14ac:dyDescent="0.25">
      <c r="A435" s="9">
        <f t="shared" si="48"/>
        <v>35122</v>
      </c>
      <c r="B435" s="10" t="str">
        <f t="shared" ca="1" si="54"/>
        <v/>
      </c>
      <c r="C435" s="10">
        <f t="shared" ca="1" si="55"/>
        <v>6</v>
      </c>
      <c r="D435" s="9">
        <f t="shared" si="49"/>
        <v>39140</v>
      </c>
      <c r="E435" s="8">
        <f t="shared" si="50"/>
        <v>199602</v>
      </c>
      <c r="F435" s="8">
        <f t="shared" si="51"/>
        <v>200702</v>
      </c>
      <c r="G435" s="8" t="str">
        <f t="shared" ca="1" si="52"/>
        <v/>
      </c>
      <c r="H435" s="8">
        <f t="shared" ca="1" si="53"/>
        <v>2</v>
      </c>
    </row>
    <row r="436" spans="1:8" x14ac:dyDescent="0.25">
      <c r="A436" s="9">
        <f t="shared" si="48"/>
        <v>35123</v>
      </c>
      <c r="B436" s="10" t="str">
        <f t="shared" ca="1" si="54"/>
        <v/>
      </c>
      <c r="C436" s="10">
        <f t="shared" ca="1" si="55"/>
        <v>9.3000000000000007</v>
      </c>
      <c r="D436" s="9">
        <f t="shared" si="49"/>
        <v>39141</v>
      </c>
      <c r="E436" s="8">
        <f t="shared" si="50"/>
        <v>199602</v>
      </c>
      <c r="F436" s="8">
        <f t="shared" si="51"/>
        <v>200702</v>
      </c>
      <c r="G436" s="8" t="str">
        <f t="shared" ca="1" si="52"/>
        <v/>
      </c>
      <c r="H436" s="8">
        <f t="shared" ca="1" si="53"/>
        <v>2</v>
      </c>
    </row>
    <row r="437" spans="1:8" x14ac:dyDescent="0.25">
      <c r="A437" s="9">
        <f t="shared" si="48"/>
        <v>35124</v>
      </c>
      <c r="B437" s="10" t="str">
        <f t="shared" ca="1" si="54"/>
        <v/>
      </c>
      <c r="C437" s="10">
        <f t="shared" ca="1" si="55"/>
        <v>7</v>
      </c>
      <c r="D437" s="9">
        <f t="shared" si="49"/>
        <v>39142</v>
      </c>
      <c r="E437" s="8">
        <f t="shared" si="50"/>
        <v>199602</v>
      </c>
      <c r="F437" s="8">
        <f t="shared" si="51"/>
        <v>200703</v>
      </c>
      <c r="G437" s="8" t="str">
        <f t="shared" ca="1" si="52"/>
        <v/>
      </c>
      <c r="H437" s="8">
        <f t="shared" ca="1" si="53"/>
        <v>3</v>
      </c>
    </row>
    <row r="438" spans="1:8" x14ac:dyDescent="0.25">
      <c r="A438" s="9">
        <f t="shared" si="48"/>
        <v>35125</v>
      </c>
      <c r="B438" s="10" t="str">
        <f t="shared" ca="1" si="54"/>
        <v/>
      </c>
      <c r="C438" s="10">
        <f t="shared" ca="1" si="55"/>
        <v>6.4</v>
      </c>
      <c r="D438" s="9">
        <f t="shared" si="49"/>
        <v>39143</v>
      </c>
      <c r="E438" s="8">
        <f t="shared" si="50"/>
        <v>199603</v>
      </c>
      <c r="F438" s="8">
        <f t="shared" si="51"/>
        <v>200703</v>
      </c>
      <c r="G438" s="8" t="str">
        <f t="shared" ca="1" si="52"/>
        <v/>
      </c>
      <c r="H438" s="8">
        <f t="shared" ca="1" si="53"/>
        <v>3</v>
      </c>
    </row>
    <row r="439" spans="1:8" x14ac:dyDescent="0.25">
      <c r="A439" s="9">
        <f t="shared" si="48"/>
        <v>35126</v>
      </c>
      <c r="B439" s="10">
        <f t="shared" ca="1" si="54"/>
        <v>3.2</v>
      </c>
      <c r="C439" s="10">
        <f t="shared" ca="1" si="55"/>
        <v>5.0999999999999996</v>
      </c>
      <c r="D439" s="9">
        <f t="shared" si="49"/>
        <v>39144</v>
      </c>
      <c r="E439" s="8">
        <f t="shared" si="50"/>
        <v>199603</v>
      </c>
      <c r="F439" s="8">
        <f t="shared" si="51"/>
        <v>200703</v>
      </c>
      <c r="G439" s="8">
        <f t="shared" ca="1" si="52"/>
        <v>3</v>
      </c>
      <c r="H439" s="8">
        <f t="shared" ca="1" si="53"/>
        <v>3</v>
      </c>
    </row>
    <row r="440" spans="1:8" x14ac:dyDescent="0.25">
      <c r="A440" s="9">
        <f t="shared" si="48"/>
        <v>35127</v>
      </c>
      <c r="B440" s="10">
        <f t="shared" ca="1" si="54"/>
        <v>3.6</v>
      </c>
      <c r="C440" s="10">
        <f t="shared" ca="1" si="55"/>
        <v>6.9</v>
      </c>
      <c r="D440" s="9">
        <f t="shared" si="49"/>
        <v>39145</v>
      </c>
      <c r="E440" s="8">
        <f t="shared" si="50"/>
        <v>199603</v>
      </c>
      <c r="F440" s="8">
        <f t="shared" si="51"/>
        <v>200703</v>
      </c>
      <c r="G440" s="8">
        <f t="shared" ca="1" si="52"/>
        <v>3</v>
      </c>
      <c r="H440" s="8">
        <f t="shared" ca="1" si="53"/>
        <v>3</v>
      </c>
    </row>
    <row r="441" spans="1:8" x14ac:dyDescent="0.25">
      <c r="A441" s="9">
        <f t="shared" si="48"/>
        <v>35128</v>
      </c>
      <c r="B441" s="10">
        <f t="shared" ca="1" si="54"/>
        <v>1</v>
      </c>
      <c r="C441" s="10">
        <f t="shared" ca="1" si="55"/>
        <v>7</v>
      </c>
      <c r="D441" s="9">
        <f t="shared" si="49"/>
        <v>39146</v>
      </c>
      <c r="E441" s="8">
        <f t="shared" si="50"/>
        <v>199603</v>
      </c>
      <c r="F441" s="8">
        <f t="shared" si="51"/>
        <v>200703</v>
      </c>
      <c r="G441" s="8">
        <f t="shared" ca="1" si="52"/>
        <v>3</v>
      </c>
      <c r="H441" s="8">
        <f t="shared" ca="1" si="53"/>
        <v>3</v>
      </c>
    </row>
    <row r="442" spans="1:8" x14ac:dyDescent="0.25">
      <c r="A442" s="9">
        <f t="shared" ref="A442:A505" si="56">IF(ISNUMBER(A441),IF(A441&lt;$B$9,A441+1,""),"")</f>
        <v>35129</v>
      </c>
      <c r="B442" s="10">
        <f t="shared" ca="1" si="54"/>
        <v>2.5</v>
      </c>
      <c r="C442" s="10">
        <f t="shared" ca="1" si="55"/>
        <v>10</v>
      </c>
      <c r="D442" s="9">
        <f t="shared" ref="D442:D505" si="57">IF(ISNUMBER(D441),IF(D441&lt;$C$9,D441+1,""),"")</f>
        <v>39147</v>
      </c>
      <c r="E442" s="8">
        <f t="shared" ref="E442:E505" si="58">YEAR(A442)*100+MONTH(A442)</f>
        <v>199603</v>
      </c>
      <c r="F442" s="8">
        <f t="shared" ref="F442:F505" si="59">YEAR(D442)*100+MONTH(D442)</f>
        <v>200703</v>
      </c>
      <c r="G442" s="8">
        <f t="shared" ref="G442:G505" ca="1" si="60">IF(ISNUMBER(B442),MONTH(A442),"")</f>
        <v>3</v>
      </c>
      <c r="H442" s="8">
        <f t="shared" ref="H442:H505" ca="1" si="61">IF(ISNUMBER(C442),MONTH(D442),"")</f>
        <v>3</v>
      </c>
    </row>
    <row r="443" spans="1:8" x14ac:dyDescent="0.25">
      <c r="A443" s="9">
        <f t="shared" si="56"/>
        <v>35130</v>
      </c>
      <c r="B443" s="10">
        <f t="shared" ca="1" si="54"/>
        <v>2.9</v>
      </c>
      <c r="C443" s="10">
        <f t="shared" ca="1" si="55"/>
        <v>9.8000000000000007</v>
      </c>
      <c r="D443" s="9">
        <f t="shared" si="57"/>
        <v>39148</v>
      </c>
      <c r="E443" s="8">
        <f t="shared" si="58"/>
        <v>199603</v>
      </c>
      <c r="F443" s="8">
        <f t="shared" si="59"/>
        <v>200703</v>
      </c>
      <c r="G443" s="8">
        <f t="shared" ca="1" si="60"/>
        <v>3</v>
      </c>
      <c r="H443" s="8">
        <f t="shared" ca="1" si="61"/>
        <v>3</v>
      </c>
    </row>
    <row r="444" spans="1:8" x14ac:dyDescent="0.25">
      <c r="A444" s="9">
        <f t="shared" si="56"/>
        <v>35131</v>
      </c>
      <c r="B444" s="10">
        <f t="shared" ca="1" si="54"/>
        <v>2.9</v>
      </c>
      <c r="C444" s="10">
        <f t="shared" ca="1" si="55"/>
        <v>7.3</v>
      </c>
      <c r="D444" s="9">
        <f t="shared" si="57"/>
        <v>39149</v>
      </c>
      <c r="E444" s="8">
        <f t="shared" si="58"/>
        <v>199603</v>
      </c>
      <c r="F444" s="8">
        <f t="shared" si="59"/>
        <v>200703</v>
      </c>
      <c r="G444" s="8">
        <f t="shared" ca="1" si="60"/>
        <v>3</v>
      </c>
      <c r="H444" s="8">
        <f t="shared" ca="1" si="61"/>
        <v>3</v>
      </c>
    </row>
    <row r="445" spans="1:8" x14ac:dyDescent="0.25">
      <c r="A445" s="9">
        <f t="shared" si="56"/>
        <v>35132</v>
      </c>
      <c r="B445" s="10">
        <f t="shared" ca="1" si="54"/>
        <v>3.3</v>
      </c>
      <c r="C445" s="10">
        <f t="shared" ca="1" si="55"/>
        <v>8.9</v>
      </c>
      <c r="D445" s="9">
        <f t="shared" si="57"/>
        <v>39150</v>
      </c>
      <c r="E445" s="8">
        <f t="shared" si="58"/>
        <v>199603</v>
      </c>
      <c r="F445" s="8">
        <f t="shared" si="59"/>
        <v>200703</v>
      </c>
      <c r="G445" s="8">
        <f t="shared" ca="1" si="60"/>
        <v>3</v>
      </c>
      <c r="H445" s="8">
        <f t="shared" ca="1" si="61"/>
        <v>3</v>
      </c>
    </row>
    <row r="446" spans="1:8" x14ac:dyDescent="0.25">
      <c r="A446" s="9">
        <f t="shared" si="56"/>
        <v>35133</v>
      </c>
      <c r="B446" s="10">
        <f t="shared" ca="1" si="54"/>
        <v>2.2999999999999998</v>
      </c>
      <c r="C446" s="10">
        <f t="shared" ca="1" si="55"/>
        <v>7.8</v>
      </c>
      <c r="D446" s="9">
        <f t="shared" si="57"/>
        <v>39151</v>
      </c>
      <c r="E446" s="8">
        <f t="shared" si="58"/>
        <v>199603</v>
      </c>
      <c r="F446" s="8">
        <f t="shared" si="59"/>
        <v>200703</v>
      </c>
      <c r="G446" s="8">
        <f t="shared" ca="1" si="60"/>
        <v>3</v>
      </c>
      <c r="H446" s="8">
        <f t="shared" ca="1" si="61"/>
        <v>3</v>
      </c>
    </row>
    <row r="447" spans="1:8" x14ac:dyDescent="0.25">
      <c r="A447" s="9">
        <f t="shared" si="56"/>
        <v>35134</v>
      </c>
      <c r="B447" s="10">
        <f t="shared" ca="1" si="54"/>
        <v>2.7</v>
      </c>
      <c r="C447" s="10">
        <f t="shared" ca="1" si="55"/>
        <v>10.9</v>
      </c>
      <c r="D447" s="9">
        <f t="shared" si="57"/>
        <v>39152</v>
      </c>
      <c r="E447" s="8">
        <f t="shared" si="58"/>
        <v>199603</v>
      </c>
      <c r="F447" s="8">
        <f t="shared" si="59"/>
        <v>200703</v>
      </c>
      <c r="G447" s="8">
        <f t="shared" ca="1" si="60"/>
        <v>3</v>
      </c>
      <c r="H447" s="8">
        <f t="shared" ca="1" si="61"/>
        <v>3</v>
      </c>
    </row>
    <row r="448" spans="1:8" x14ac:dyDescent="0.25">
      <c r="A448" s="9">
        <f t="shared" si="56"/>
        <v>35135</v>
      </c>
      <c r="B448" s="10">
        <f t="shared" ca="1" si="54"/>
        <v>2.2999999999999998</v>
      </c>
      <c r="C448" s="10">
        <f t="shared" ca="1" si="55"/>
        <v>13.9</v>
      </c>
      <c r="D448" s="9">
        <f t="shared" si="57"/>
        <v>39153</v>
      </c>
      <c r="E448" s="8">
        <f t="shared" si="58"/>
        <v>199603</v>
      </c>
      <c r="F448" s="8">
        <f t="shared" si="59"/>
        <v>200703</v>
      </c>
      <c r="G448" s="8">
        <f t="shared" ca="1" si="60"/>
        <v>3</v>
      </c>
      <c r="H448" s="8">
        <f t="shared" ca="1" si="61"/>
        <v>3</v>
      </c>
    </row>
    <row r="449" spans="1:8" x14ac:dyDescent="0.25">
      <c r="A449" s="9">
        <f t="shared" si="56"/>
        <v>35136</v>
      </c>
      <c r="B449" s="10">
        <f t="shared" ca="1" si="54"/>
        <v>0.9</v>
      </c>
      <c r="C449" s="10">
        <f t="shared" ca="1" si="55"/>
        <v>12.1</v>
      </c>
      <c r="D449" s="9">
        <f t="shared" si="57"/>
        <v>39154</v>
      </c>
      <c r="E449" s="8">
        <f t="shared" si="58"/>
        <v>199603</v>
      </c>
      <c r="F449" s="8">
        <f t="shared" si="59"/>
        <v>200703</v>
      </c>
      <c r="G449" s="8">
        <f t="shared" ca="1" si="60"/>
        <v>3</v>
      </c>
      <c r="H449" s="8">
        <f t="shared" ca="1" si="61"/>
        <v>3</v>
      </c>
    </row>
    <row r="450" spans="1:8" x14ac:dyDescent="0.25">
      <c r="A450" s="9">
        <f t="shared" si="56"/>
        <v>35137</v>
      </c>
      <c r="B450" s="10">
        <f t="shared" ca="1" si="54"/>
        <v>1.6</v>
      </c>
      <c r="C450" s="10">
        <f t="shared" ca="1" si="55"/>
        <v>9.8000000000000007</v>
      </c>
      <c r="D450" s="9">
        <f t="shared" si="57"/>
        <v>39155</v>
      </c>
      <c r="E450" s="8">
        <f t="shared" si="58"/>
        <v>199603</v>
      </c>
      <c r="F450" s="8">
        <f t="shared" si="59"/>
        <v>200703</v>
      </c>
      <c r="G450" s="8">
        <f t="shared" ca="1" si="60"/>
        <v>3</v>
      </c>
      <c r="H450" s="8">
        <f t="shared" ca="1" si="61"/>
        <v>3</v>
      </c>
    </row>
    <row r="451" spans="1:8" x14ac:dyDescent="0.25">
      <c r="A451" s="9">
        <f t="shared" si="56"/>
        <v>35138</v>
      </c>
      <c r="B451" s="10">
        <f t="shared" ca="1" si="54"/>
        <v>0.1</v>
      </c>
      <c r="C451" s="10">
        <f t="shared" ca="1" si="55"/>
        <v>6.9</v>
      </c>
      <c r="D451" s="9">
        <f t="shared" si="57"/>
        <v>39156</v>
      </c>
      <c r="E451" s="8">
        <f t="shared" si="58"/>
        <v>199603</v>
      </c>
      <c r="F451" s="8">
        <f t="shared" si="59"/>
        <v>200703</v>
      </c>
      <c r="G451" s="8">
        <f t="shared" ca="1" si="60"/>
        <v>3</v>
      </c>
      <c r="H451" s="8">
        <f t="shared" ca="1" si="61"/>
        <v>3</v>
      </c>
    </row>
    <row r="452" spans="1:8" x14ac:dyDescent="0.25">
      <c r="A452" s="9">
        <f t="shared" si="56"/>
        <v>35139</v>
      </c>
      <c r="B452" s="10">
        <f t="shared" ca="1" si="54"/>
        <v>1.9</v>
      </c>
      <c r="C452" s="10">
        <f t="shared" ca="1" si="55"/>
        <v>9</v>
      </c>
      <c r="D452" s="9">
        <f t="shared" si="57"/>
        <v>39157</v>
      </c>
      <c r="E452" s="8">
        <f t="shared" si="58"/>
        <v>199603</v>
      </c>
      <c r="F452" s="8">
        <f t="shared" si="59"/>
        <v>200703</v>
      </c>
      <c r="G452" s="8">
        <f t="shared" ca="1" si="60"/>
        <v>3</v>
      </c>
      <c r="H452" s="8">
        <f t="shared" ca="1" si="61"/>
        <v>3</v>
      </c>
    </row>
    <row r="453" spans="1:8" x14ac:dyDescent="0.25">
      <c r="A453" s="9">
        <f t="shared" si="56"/>
        <v>35140</v>
      </c>
      <c r="B453" s="10">
        <f t="shared" ca="1" si="54"/>
        <v>1.8</v>
      </c>
      <c r="C453" s="10">
        <f t="shared" ca="1" si="55"/>
        <v>9.8000000000000007</v>
      </c>
      <c r="D453" s="9">
        <f t="shared" si="57"/>
        <v>39158</v>
      </c>
      <c r="E453" s="8">
        <f t="shared" si="58"/>
        <v>199603</v>
      </c>
      <c r="F453" s="8">
        <f t="shared" si="59"/>
        <v>200703</v>
      </c>
      <c r="G453" s="8">
        <f t="shared" ca="1" si="60"/>
        <v>3</v>
      </c>
      <c r="H453" s="8">
        <f t="shared" ca="1" si="61"/>
        <v>3</v>
      </c>
    </row>
    <row r="454" spans="1:8" x14ac:dyDescent="0.25">
      <c r="A454" s="9">
        <f t="shared" si="56"/>
        <v>35141</v>
      </c>
      <c r="B454" s="10">
        <f t="shared" ca="1" si="54"/>
        <v>1.6</v>
      </c>
      <c r="C454" s="10">
        <f t="shared" ca="1" si="55"/>
        <v>6.9</v>
      </c>
      <c r="D454" s="9">
        <f t="shared" si="57"/>
        <v>39159</v>
      </c>
      <c r="E454" s="8">
        <f t="shared" si="58"/>
        <v>199603</v>
      </c>
      <c r="F454" s="8">
        <f t="shared" si="59"/>
        <v>200703</v>
      </c>
      <c r="G454" s="8">
        <f t="shared" ca="1" si="60"/>
        <v>3</v>
      </c>
      <c r="H454" s="8">
        <f t="shared" ca="1" si="61"/>
        <v>3</v>
      </c>
    </row>
    <row r="455" spans="1:8" x14ac:dyDescent="0.25">
      <c r="A455" s="9">
        <f t="shared" si="56"/>
        <v>35142</v>
      </c>
      <c r="B455" s="10" t="str">
        <f t="shared" ca="1" si="54"/>
        <v/>
      </c>
      <c r="C455" s="10">
        <f t="shared" ca="1" si="55"/>
        <v>3.2</v>
      </c>
      <c r="D455" s="9">
        <f t="shared" si="57"/>
        <v>39160</v>
      </c>
      <c r="E455" s="8">
        <f t="shared" si="58"/>
        <v>199603</v>
      </c>
      <c r="F455" s="8">
        <f t="shared" si="59"/>
        <v>200703</v>
      </c>
      <c r="G455" s="8" t="str">
        <f t="shared" ca="1" si="60"/>
        <v/>
      </c>
      <c r="H455" s="8">
        <f t="shared" ca="1" si="61"/>
        <v>3</v>
      </c>
    </row>
    <row r="456" spans="1:8" x14ac:dyDescent="0.25">
      <c r="A456" s="9">
        <f t="shared" si="56"/>
        <v>35143</v>
      </c>
      <c r="B456" s="10" t="str">
        <f t="shared" ca="1" si="54"/>
        <v/>
      </c>
      <c r="C456" s="10">
        <f t="shared" ca="1" si="55"/>
        <v>6.3</v>
      </c>
      <c r="D456" s="9">
        <f t="shared" si="57"/>
        <v>39161</v>
      </c>
      <c r="E456" s="8">
        <f t="shared" si="58"/>
        <v>199603</v>
      </c>
      <c r="F456" s="8">
        <f t="shared" si="59"/>
        <v>200703</v>
      </c>
      <c r="G456" s="8" t="str">
        <f t="shared" ca="1" si="60"/>
        <v/>
      </c>
      <c r="H456" s="8">
        <f t="shared" ca="1" si="61"/>
        <v>3</v>
      </c>
    </row>
    <row r="457" spans="1:8" x14ac:dyDescent="0.25">
      <c r="A457" s="9">
        <f t="shared" si="56"/>
        <v>35144</v>
      </c>
      <c r="B457" s="10">
        <f t="shared" ca="1" si="54"/>
        <v>7.5</v>
      </c>
      <c r="C457" s="10">
        <f t="shared" ca="1" si="55"/>
        <v>5.3</v>
      </c>
      <c r="D457" s="9">
        <f t="shared" si="57"/>
        <v>39162</v>
      </c>
      <c r="E457" s="8">
        <f t="shared" si="58"/>
        <v>199603</v>
      </c>
      <c r="F457" s="8">
        <f t="shared" si="59"/>
        <v>200703</v>
      </c>
      <c r="G457" s="8">
        <f t="shared" ca="1" si="60"/>
        <v>3</v>
      </c>
      <c r="H457" s="8">
        <f t="shared" ca="1" si="61"/>
        <v>3</v>
      </c>
    </row>
    <row r="458" spans="1:8" x14ac:dyDescent="0.25">
      <c r="A458" s="9">
        <f t="shared" si="56"/>
        <v>35145</v>
      </c>
      <c r="B458" s="10" t="str">
        <f t="shared" ca="1" si="54"/>
        <v/>
      </c>
      <c r="C458" s="10">
        <f t="shared" ca="1" si="55"/>
        <v>4.9000000000000004</v>
      </c>
      <c r="D458" s="9">
        <f t="shared" si="57"/>
        <v>39163</v>
      </c>
      <c r="E458" s="8">
        <f t="shared" si="58"/>
        <v>199603</v>
      </c>
      <c r="F458" s="8">
        <f t="shared" si="59"/>
        <v>200703</v>
      </c>
      <c r="G458" s="8" t="str">
        <f t="shared" ca="1" si="60"/>
        <v/>
      </c>
      <c r="H458" s="8">
        <f t="shared" ca="1" si="61"/>
        <v>3</v>
      </c>
    </row>
    <row r="459" spans="1:8" x14ac:dyDescent="0.25">
      <c r="A459" s="9">
        <f t="shared" si="56"/>
        <v>35146</v>
      </c>
      <c r="B459" s="10">
        <f t="shared" ca="1" si="54"/>
        <v>4.2</v>
      </c>
      <c r="C459" s="10">
        <f t="shared" ca="1" si="55"/>
        <v>9</v>
      </c>
      <c r="D459" s="9">
        <f t="shared" si="57"/>
        <v>39164</v>
      </c>
      <c r="E459" s="8">
        <f t="shared" si="58"/>
        <v>199603</v>
      </c>
      <c r="F459" s="8">
        <f t="shared" si="59"/>
        <v>200703</v>
      </c>
      <c r="G459" s="8">
        <f t="shared" ca="1" si="60"/>
        <v>3</v>
      </c>
      <c r="H459" s="8">
        <f t="shared" ca="1" si="61"/>
        <v>3</v>
      </c>
    </row>
    <row r="460" spans="1:8" x14ac:dyDescent="0.25">
      <c r="A460" s="9">
        <f t="shared" si="56"/>
        <v>35147</v>
      </c>
      <c r="B460" s="10">
        <f t="shared" ca="1" si="54"/>
        <v>7</v>
      </c>
      <c r="C460" s="10">
        <f t="shared" ca="1" si="55"/>
        <v>11.2</v>
      </c>
      <c r="D460" s="9">
        <f t="shared" si="57"/>
        <v>39165</v>
      </c>
      <c r="E460" s="8">
        <f t="shared" si="58"/>
        <v>199603</v>
      </c>
      <c r="F460" s="8">
        <f t="shared" si="59"/>
        <v>200703</v>
      </c>
      <c r="G460" s="8">
        <f t="shared" ca="1" si="60"/>
        <v>3</v>
      </c>
      <c r="H460" s="8">
        <f t="shared" ca="1" si="61"/>
        <v>3</v>
      </c>
    </row>
    <row r="461" spans="1:8" x14ac:dyDescent="0.25">
      <c r="A461" s="9">
        <f t="shared" si="56"/>
        <v>35148</v>
      </c>
      <c r="B461" s="10">
        <f t="shared" ref="B461:B524" ca="1" si="62">IF(ISNUMBER(VLOOKUP($A461,INDIRECT(B$1&amp;"!"&amp;B$6&amp;":"&amp;B$7),CODE(B$7)-_MS1,FALSE)),VLOOKUP($A461,INDIRECT(B$1&amp;"!"&amp;B$6&amp;":"&amp;B$7),CODE(B$7)-_MS1,FALSE),Empty)</f>
        <v>4.7</v>
      </c>
      <c r="C461" s="10">
        <f t="shared" ref="C461:C524" ca="1" si="63">IF(ISNUMBER(VLOOKUP($D461,INDIRECT(C$1&amp;"!"&amp;C$6&amp;":"&amp;C$7),CODE(C$7)-_MS2,FALSE)),VLOOKUP($D461,INDIRECT(C$1&amp;"!"&amp;C$6&amp;":"&amp;C$7),CODE(C$7)-_MS2,FALSE),Empty)</f>
        <v>12.3</v>
      </c>
      <c r="D461" s="9">
        <f t="shared" si="57"/>
        <v>39166</v>
      </c>
      <c r="E461" s="8">
        <f t="shared" si="58"/>
        <v>199603</v>
      </c>
      <c r="F461" s="8">
        <f t="shared" si="59"/>
        <v>200703</v>
      </c>
      <c r="G461" s="8">
        <f t="shared" ca="1" si="60"/>
        <v>3</v>
      </c>
      <c r="H461" s="8">
        <f t="shared" ca="1" si="61"/>
        <v>3</v>
      </c>
    </row>
    <row r="462" spans="1:8" x14ac:dyDescent="0.25">
      <c r="A462" s="9">
        <f t="shared" si="56"/>
        <v>35149</v>
      </c>
      <c r="B462" s="10" t="str">
        <f t="shared" ca="1" si="62"/>
        <v/>
      </c>
      <c r="C462" s="10">
        <f t="shared" ca="1" si="63"/>
        <v>12.5</v>
      </c>
      <c r="D462" s="9">
        <f t="shared" si="57"/>
        <v>39167</v>
      </c>
      <c r="E462" s="8">
        <f t="shared" si="58"/>
        <v>199603</v>
      </c>
      <c r="F462" s="8">
        <f t="shared" si="59"/>
        <v>200703</v>
      </c>
      <c r="G462" s="8" t="str">
        <f t="shared" ca="1" si="60"/>
        <v/>
      </c>
      <c r="H462" s="8">
        <f t="shared" ca="1" si="61"/>
        <v>3</v>
      </c>
    </row>
    <row r="463" spans="1:8" x14ac:dyDescent="0.25">
      <c r="A463" s="9">
        <f t="shared" si="56"/>
        <v>35150</v>
      </c>
      <c r="B463" s="10" t="str">
        <f t="shared" ca="1" si="62"/>
        <v/>
      </c>
      <c r="C463" s="10">
        <f t="shared" ca="1" si="63"/>
        <v>13</v>
      </c>
      <c r="D463" s="9">
        <f t="shared" si="57"/>
        <v>39168</v>
      </c>
      <c r="E463" s="8">
        <f t="shared" si="58"/>
        <v>199603</v>
      </c>
      <c r="F463" s="8">
        <f t="shared" si="59"/>
        <v>200703</v>
      </c>
      <c r="G463" s="8" t="str">
        <f t="shared" ca="1" si="60"/>
        <v/>
      </c>
      <c r="H463" s="8">
        <f t="shared" ca="1" si="61"/>
        <v>3</v>
      </c>
    </row>
    <row r="464" spans="1:8" x14ac:dyDescent="0.25">
      <c r="A464" s="9">
        <f t="shared" si="56"/>
        <v>35151</v>
      </c>
      <c r="B464" s="10">
        <f t="shared" ca="1" si="62"/>
        <v>6</v>
      </c>
      <c r="C464" s="10">
        <f t="shared" ca="1" si="63"/>
        <v>14</v>
      </c>
      <c r="D464" s="9">
        <f t="shared" si="57"/>
        <v>39169</v>
      </c>
      <c r="E464" s="8">
        <f t="shared" si="58"/>
        <v>199603</v>
      </c>
      <c r="F464" s="8">
        <f t="shared" si="59"/>
        <v>200703</v>
      </c>
      <c r="G464" s="8">
        <f t="shared" ca="1" si="60"/>
        <v>3</v>
      </c>
      <c r="H464" s="8">
        <f t="shared" ca="1" si="61"/>
        <v>3</v>
      </c>
    </row>
    <row r="465" spans="1:8" x14ac:dyDescent="0.25">
      <c r="A465" s="9">
        <f t="shared" si="56"/>
        <v>35152</v>
      </c>
      <c r="B465" s="10" t="str">
        <f t="shared" ca="1" si="62"/>
        <v/>
      </c>
      <c r="C465" s="10">
        <f t="shared" ca="1" si="63"/>
        <v>12.3</v>
      </c>
      <c r="D465" s="9">
        <f t="shared" si="57"/>
        <v>39170</v>
      </c>
      <c r="E465" s="8">
        <f t="shared" si="58"/>
        <v>199603</v>
      </c>
      <c r="F465" s="8">
        <f t="shared" si="59"/>
        <v>200703</v>
      </c>
      <c r="G465" s="8" t="str">
        <f t="shared" ca="1" si="60"/>
        <v/>
      </c>
      <c r="H465" s="8">
        <f t="shared" ca="1" si="61"/>
        <v>3</v>
      </c>
    </row>
    <row r="466" spans="1:8" x14ac:dyDescent="0.25">
      <c r="A466" s="9">
        <f t="shared" si="56"/>
        <v>35153</v>
      </c>
      <c r="B466" s="10">
        <f t="shared" ca="1" si="62"/>
        <v>4.2</v>
      </c>
      <c r="C466" s="10">
        <f t="shared" ca="1" si="63"/>
        <v>11.3</v>
      </c>
      <c r="D466" s="9">
        <f t="shared" si="57"/>
        <v>39171</v>
      </c>
      <c r="E466" s="8">
        <f t="shared" si="58"/>
        <v>199603</v>
      </c>
      <c r="F466" s="8">
        <f t="shared" si="59"/>
        <v>200703</v>
      </c>
      <c r="G466" s="8">
        <f t="shared" ca="1" si="60"/>
        <v>3</v>
      </c>
      <c r="H466" s="8">
        <f t="shared" ca="1" si="61"/>
        <v>3</v>
      </c>
    </row>
    <row r="467" spans="1:8" x14ac:dyDescent="0.25">
      <c r="A467" s="9">
        <f t="shared" si="56"/>
        <v>35154</v>
      </c>
      <c r="B467" s="10">
        <f t="shared" ca="1" si="62"/>
        <v>1.8</v>
      </c>
      <c r="C467" s="10">
        <f t="shared" ca="1" si="63"/>
        <v>12.4</v>
      </c>
      <c r="D467" s="9">
        <f t="shared" si="57"/>
        <v>39172</v>
      </c>
      <c r="E467" s="8">
        <f t="shared" si="58"/>
        <v>199603</v>
      </c>
      <c r="F467" s="8">
        <f t="shared" si="59"/>
        <v>200703</v>
      </c>
      <c r="G467" s="8">
        <f t="shared" ca="1" si="60"/>
        <v>3</v>
      </c>
      <c r="H467" s="8">
        <f t="shared" ca="1" si="61"/>
        <v>3</v>
      </c>
    </row>
    <row r="468" spans="1:8" x14ac:dyDescent="0.25">
      <c r="A468" s="9">
        <f t="shared" si="56"/>
        <v>35155</v>
      </c>
      <c r="B468" s="10">
        <f t="shared" ca="1" si="62"/>
        <v>3.1</v>
      </c>
      <c r="C468" s="10">
        <f t="shared" ca="1" si="63"/>
        <v>13.3</v>
      </c>
      <c r="D468" s="9">
        <f t="shared" si="57"/>
        <v>39173</v>
      </c>
      <c r="E468" s="8">
        <f t="shared" si="58"/>
        <v>199603</v>
      </c>
      <c r="F468" s="8">
        <f t="shared" si="59"/>
        <v>200704</v>
      </c>
      <c r="G468" s="8">
        <f t="shared" ca="1" si="60"/>
        <v>3</v>
      </c>
      <c r="H468" s="8">
        <f t="shared" ca="1" si="61"/>
        <v>4</v>
      </c>
    </row>
    <row r="469" spans="1:8" x14ac:dyDescent="0.25">
      <c r="A469" s="9">
        <f t="shared" si="56"/>
        <v>35156</v>
      </c>
      <c r="B469" s="10" t="str">
        <f t="shared" ca="1" si="62"/>
        <v/>
      </c>
      <c r="C469" s="10">
        <f t="shared" ca="1" si="63"/>
        <v>13.1</v>
      </c>
      <c r="D469" s="9">
        <f t="shared" si="57"/>
        <v>39174</v>
      </c>
      <c r="E469" s="8">
        <f t="shared" si="58"/>
        <v>199604</v>
      </c>
      <c r="F469" s="8">
        <f t="shared" si="59"/>
        <v>200704</v>
      </c>
      <c r="G469" s="8" t="str">
        <f t="shared" ca="1" si="60"/>
        <v/>
      </c>
      <c r="H469" s="8">
        <f t="shared" ca="1" si="61"/>
        <v>4</v>
      </c>
    </row>
    <row r="470" spans="1:8" x14ac:dyDescent="0.25">
      <c r="A470" s="9">
        <f t="shared" si="56"/>
        <v>35157</v>
      </c>
      <c r="B470" s="10">
        <f t="shared" ca="1" si="62"/>
        <v>2.5</v>
      </c>
      <c r="C470" s="10">
        <f t="shared" ca="1" si="63"/>
        <v>8.4</v>
      </c>
      <c r="D470" s="9">
        <f t="shared" si="57"/>
        <v>39175</v>
      </c>
      <c r="E470" s="8">
        <f t="shared" si="58"/>
        <v>199604</v>
      </c>
      <c r="F470" s="8">
        <f t="shared" si="59"/>
        <v>200704</v>
      </c>
      <c r="G470" s="8">
        <f t="shared" ca="1" si="60"/>
        <v>4</v>
      </c>
      <c r="H470" s="8">
        <f t="shared" ca="1" si="61"/>
        <v>4</v>
      </c>
    </row>
    <row r="471" spans="1:8" x14ac:dyDescent="0.25">
      <c r="A471" s="9">
        <f t="shared" si="56"/>
        <v>35158</v>
      </c>
      <c r="B471" s="10">
        <f t="shared" ca="1" si="62"/>
        <v>4</v>
      </c>
      <c r="C471" s="10">
        <f t="shared" ca="1" si="63"/>
        <v>10.199999999999999</v>
      </c>
      <c r="D471" s="9">
        <f t="shared" si="57"/>
        <v>39176</v>
      </c>
      <c r="E471" s="8">
        <f t="shared" si="58"/>
        <v>199604</v>
      </c>
      <c r="F471" s="8">
        <f t="shared" si="59"/>
        <v>200704</v>
      </c>
      <c r="G471" s="8">
        <f t="shared" ca="1" si="60"/>
        <v>4</v>
      </c>
      <c r="H471" s="8">
        <f t="shared" ca="1" si="61"/>
        <v>4</v>
      </c>
    </row>
    <row r="472" spans="1:8" x14ac:dyDescent="0.25">
      <c r="A472" s="9">
        <f t="shared" si="56"/>
        <v>35159</v>
      </c>
      <c r="B472" s="10">
        <f t="shared" ca="1" si="62"/>
        <v>6.6</v>
      </c>
      <c r="C472" s="10">
        <f t="shared" ca="1" si="63"/>
        <v>9.6</v>
      </c>
      <c r="D472" s="9">
        <f t="shared" si="57"/>
        <v>39177</v>
      </c>
      <c r="E472" s="8">
        <f t="shared" si="58"/>
        <v>199604</v>
      </c>
      <c r="F472" s="8">
        <f t="shared" si="59"/>
        <v>200704</v>
      </c>
      <c r="G472" s="8">
        <f t="shared" ca="1" si="60"/>
        <v>4</v>
      </c>
      <c r="H472" s="8">
        <f t="shared" ca="1" si="61"/>
        <v>4</v>
      </c>
    </row>
    <row r="473" spans="1:8" x14ac:dyDescent="0.25">
      <c r="A473" s="9">
        <f t="shared" si="56"/>
        <v>35160</v>
      </c>
      <c r="B473" s="10">
        <f t="shared" ca="1" si="62"/>
        <v>7.2</v>
      </c>
      <c r="C473" s="10">
        <f t="shared" ca="1" si="63"/>
        <v>9.9</v>
      </c>
      <c r="D473" s="9">
        <f t="shared" si="57"/>
        <v>39178</v>
      </c>
      <c r="E473" s="8">
        <f t="shared" si="58"/>
        <v>199604</v>
      </c>
      <c r="F473" s="8">
        <f t="shared" si="59"/>
        <v>200704</v>
      </c>
      <c r="G473" s="8">
        <f t="shared" ca="1" si="60"/>
        <v>4</v>
      </c>
      <c r="H473" s="8">
        <f t="shared" ca="1" si="61"/>
        <v>4</v>
      </c>
    </row>
    <row r="474" spans="1:8" x14ac:dyDescent="0.25">
      <c r="A474" s="9">
        <f t="shared" si="56"/>
        <v>35161</v>
      </c>
      <c r="B474" s="10">
        <f t="shared" ca="1" si="62"/>
        <v>9.1999999999999993</v>
      </c>
      <c r="C474" s="10">
        <f t="shared" ca="1" si="63"/>
        <v>10.9</v>
      </c>
      <c r="D474" s="9">
        <f t="shared" si="57"/>
        <v>39179</v>
      </c>
      <c r="E474" s="8">
        <f t="shared" si="58"/>
        <v>199604</v>
      </c>
      <c r="F474" s="8">
        <f t="shared" si="59"/>
        <v>200704</v>
      </c>
      <c r="G474" s="8">
        <f t="shared" ca="1" si="60"/>
        <v>4</v>
      </c>
      <c r="H474" s="8">
        <f t="shared" ca="1" si="61"/>
        <v>4</v>
      </c>
    </row>
    <row r="475" spans="1:8" x14ac:dyDescent="0.25">
      <c r="A475" s="9">
        <f t="shared" si="56"/>
        <v>35162</v>
      </c>
      <c r="B475" s="10">
        <f t="shared" ca="1" si="62"/>
        <v>10.9</v>
      </c>
      <c r="C475" s="10">
        <f t="shared" ca="1" si="63"/>
        <v>11.7</v>
      </c>
      <c r="D475" s="9">
        <f t="shared" si="57"/>
        <v>39180</v>
      </c>
      <c r="E475" s="8">
        <f t="shared" si="58"/>
        <v>199604</v>
      </c>
      <c r="F475" s="8">
        <f t="shared" si="59"/>
        <v>200704</v>
      </c>
      <c r="G475" s="8">
        <f t="shared" ca="1" si="60"/>
        <v>4</v>
      </c>
      <c r="H475" s="8">
        <f t="shared" ca="1" si="61"/>
        <v>4</v>
      </c>
    </row>
    <row r="476" spans="1:8" x14ac:dyDescent="0.25">
      <c r="A476" s="9">
        <f t="shared" si="56"/>
        <v>35163</v>
      </c>
      <c r="B476" s="10">
        <f t="shared" ca="1" si="62"/>
        <v>7.4</v>
      </c>
      <c r="C476" s="10">
        <f t="shared" ca="1" si="63"/>
        <v>9.6999999999999993</v>
      </c>
      <c r="D476" s="9">
        <f t="shared" si="57"/>
        <v>39181</v>
      </c>
      <c r="E476" s="8">
        <f t="shared" si="58"/>
        <v>199604</v>
      </c>
      <c r="F476" s="8">
        <f t="shared" si="59"/>
        <v>200704</v>
      </c>
      <c r="G476" s="8">
        <f t="shared" ca="1" si="60"/>
        <v>4</v>
      </c>
      <c r="H476" s="8">
        <f t="shared" ca="1" si="61"/>
        <v>4</v>
      </c>
    </row>
    <row r="477" spans="1:8" x14ac:dyDescent="0.25">
      <c r="A477" s="9">
        <f t="shared" si="56"/>
        <v>35164</v>
      </c>
      <c r="B477" s="10">
        <f t="shared" ca="1" si="62"/>
        <v>8.3000000000000007</v>
      </c>
      <c r="C477" s="10">
        <f t="shared" ca="1" si="63"/>
        <v>14</v>
      </c>
      <c r="D477" s="9">
        <f t="shared" si="57"/>
        <v>39182</v>
      </c>
      <c r="E477" s="8">
        <f t="shared" si="58"/>
        <v>199604</v>
      </c>
      <c r="F477" s="8">
        <f t="shared" si="59"/>
        <v>200704</v>
      </c>
      <c r="G477" s="8">
        <f t="shared" ca="1" si="60"/>
        <v>4</v>
      </c>
      <c r="H477" s="8">
        <f t="shared" ca="1" si="61"/>
        <v>4</v>
      </c>
    </row>
    <row r="478" spans="1:8" x14ac:dyDescent="0.25">
      <c r="A478" s="9">
        <f t="shared" si="56"/>
        <v>35165</v>
      </c>
      <c r="B478" s="10" t="str">
        <f t="shared" ca="1" si="62"/>
        <v/>
      </c>
      <c r="C478" s="10">
        <f t="shared" ca="1" si="63"/>
        <v>15.7</v>
      </c>
      <c r="D478" s="9">
        <f t="shared" si="57"/>
        <v>39183</v>
      </c>
      <c r="E478" s="8">
        <f t="shared" si="58"/>
        <v>199604</v>
      </c>
      <c r="F478" s="8">
        <f t="shared" si="59"/>
        <v>200704</v>
      </c>
      <c r="G478" s="8" t="str">
        <f t="shared" ca="1" si="60"/>
        <v/>
      </c>
      <c r="H478" s="8">
        <f t="shared" ca="1" si="61"/>
        <v>4</v>
      </c>
    </row>
    <row r="479" spans="1:8" x14ac:dyDescent="0.25">
      <c r="A479" s="9">
        <f t="shared" si="56"/>
        <v>35166</v>
      </c>
      <c r="B479" s="10">
        <f t="shared" ca="1" si="62"/>
        <v>0.8</v>
      </c>
      <c r="C479" s="10">
        <f t="shared" ca="1" si="63"/>
        <v>14.1</v>
      </c>
      <c r="D479" s="9">
        <f t="shared" si="57"/>
        <v>39184</v>
      </c>
      <c r="E479" s="8">
        <f t="shared" si="58"/>
        <v>199604</v>
      </c>
      <c r="F479" s="8">
        <f t="shared" si="59"/>
        <v>200704</v>
      </c>
      <c r="G479" s="8">
        <f t="shared" ca="1" si="60"/>
        <v>4</v>
      </c>
      <c r="H479" s="8">
        <f t="shared" ca="1" si="61"/>
        <v>4</v>
      </c>
    </row>
    <row r="480" spans="1:8" x14ac:dyDescent="0.25">
      <c r="A480" s="9">
        <f t="shared" si="56"/>
        <v>35167</v>
      </c>
      <c r="B480" s="10" t="str">
        <f t="shared" ca="1" si="62"/>
        <v/>
      </c>
      <c r="C480" s="10">
        <f t="shared" ca="1" si="63"/>
        <v>19.100000000000001</v>
      </c>
      <c r="D480" s="9">
        <f t="shared" si="57"/>
        <v>39185</v>
      </c>
      <c r="E480" s="8">
        <f t="shared" si="58"/>
        <v>199604</v>
      </c>
      <c r="F480" s="8">
        <f t="shared" si="59"/>
        <v>200704</v>
      </c>
      <c r="G480" s="8" t="str">
        <f t="shared" ca="1" si="60"/>
        <v/>
      </c>
      <c r="H480" s="8">
        <f t="shared" ca="1" si="61"/>
        <v>4</v>
      </c>
    </row>
    <row r="481" spans="1:8" x14ac:dyDescent="0.25">
      <c r="A481" s="9">
        <f t="shared" si="56"/>
        <v>35168</v>
      </c>
      <c r="B481" s="10">
        <f t="shared" ca="1" si="62"/>
        <v>5.0999999999999996</v>
      </c>
      <c r="C481" s="10">
        <f t="shared" ca="1" si="63"/>
        <v>21.2</v>
      </c>
      <c r="D481" s="9">
        <f t="shared" si="57"/>
        <v>39186</v>
      </c>
      <c r="E481" s="8">
        <f t="shared" si="58"/>
        <v>199604</v>
      </c>
      <c r="F481" s="8">
        <f t="shared" si="59"/>
        <v>200704</v>
      </c>
      <c r="G481" s="8">
        <f t="shared" ca="1" si="60"/>
        <v>4</v>
      </c>
      <c r="H481" s="8">
        <f t="shared" ca="1" si="61"/>
        <v>4</v>
      </c>
    </row>
    <row r="482" spans="1:8" x14ac:dyDescent="0.25">
      <c r="A482" s="9">
        <f t="shared" si="56"/>
        <v>35169</v>
      </c>
      <c r="B482" s="10">
        <f t="shared" ca="1" si="62"/>
        <v>7.9</v>
      </c>
      <c r="C482" s="10">
        <f t="shared" ca="1" si="63"/>
        <v>22.3</v>
      </c>
      <c r="D482" s="9">
        <f t="shared" si="57"/>
        <v>39187</v>
      </c>
      <c r="E482" s="8">
        <f t="shared" si="58"/>
        <v>199604</v>
      </c>
      <c r="F482" s="8">
        <f t="shared" si="59"/>
        <v>200704</v>
      </c>
      <c r="G482" s="8">
        <f t="shared" ca="1" si="60"/>
        <v>4</v>
      </c>
      <c r="H482" s="8">
        <f t="shared" ca="1" si="61"/>
        <v>4</v>
      </c>
    </row>
    <row r="483" spans="1:8" x14ac:dyDescent="0.25">
      <c r="A483" s="9">
        <f t="shared" si="56"/>
        <v>35170</v>
      </c>
      <c r="B483" s="10" t="str">
        <f t="shared" ca="1" si="62"/>
        <v/>
      </c>
      <c r="C483" s="10">
        <f t="shared" ca="1" si="63"/>
        <v>21.8</v>
      </c>
      <c r="D483" s="9">
        <f t="shared" si="57"/>
        <v>39188</v>
      </c>
      <c r="E483" s="8">
        <f t="shared" si="58"/>
        <v>199604</v>
      </c>
      <c r="F483" s="8">
        <f t="shared" si="59"/>
        <v>200704</v>
      </c>
      <c r="G483" s="8" t="str">
        <f t="shared" ca="1" si="60"/>
        <v/>
      </c>
      <c r="H483" s="8">
        <f t="shared" ca="1" si="61"/>
        <v>4</v>
      </c>
    </row>
    <row r="484" spans="1:8" x14ac:dyDescent="0.25">
      <c r="A484" s="9">
        <f t="shared" si="56"/>
        <v>35171</v>
      </c>
      <c r="B484" s="10">
        <f t="shared" ca="1" si="62"/>
        <v>12.9</v>
      </c>
      <c r="C484" s="10">
        <f t="shared" ca="1" si="63"/>
        <v>13.7</v>
      </c>
      <c r="D484" s="9">
        <f t="shared" si="57"/>
        <v>39189</v>
      </c>
      <c r="E484" s="8">
        <f t="shared" si="58"/>
        <v>199604</v>
      </c>
      <c r="F484" s="8">
        <f t="shared" si="59"/>
        <v>200704</v>
      </c>
      <c r="G484" s="8">
        <f t="shared" ca="1" si="60"/>
        <v>4</v>
      </c>
      <c r="H484" s="8">
        <f t="shared" ca="1" si="61"/>
        <v>4</v>
      </c>
    </row>
    <row r="485" spans="1:8" x14ac:dyDescent="0.25">
      <c r="A485" s="9">
        <f t="shared" si="56"/>
        <v>35172</v>
      </c>
      <c r="B485" s="10">
        <f t="shared" ca="1" si="62"/>
        <v>13.7</v>
      </c>
      <c r="C485" s="10">
        <f t="shared" ca="1" si="63"/>
        <v>10.6</v>
      </c>
      <c r="D485" s="9">
        <f t="shared" si="57"/>
        <v>39190</v>
      </c>
      <c r="E485" s="8">
        <f t="shared" si="58"/>
        <v>199604</v>
      </c>
      <c r="F485" s="8">
        <f t="shared" si="59"/>
        <v>200704</v>
      </c>
      <c r="G485" s="8">
        <f t="shared" ca="1" si="60"/>
        <v>4</v>
      </c>
      <c r="H485" s="8">
        <f t="shared" ca="1" si="61"/>
        <v>4</v>
      </c>
    </row>
    <row r="486" spans="1:8" x14ac:dyDescent="0.25">
      <c r="A486" s="9">
        <f t="shared" si="56"/>
        <v>35173</v>
      </c>
      <c r="B486" s="10" t="str">
        <f t="shared" ca="1" si="62"/>
        <v/>
      </c>
      <c r="C486" s="10">
        <f t="shared" ca="1" si="63"/>
        <v>14.6</v>
      </c>
      <c r="D486" s="9">
        <f t="shared" si="57"/>
        <v>39191</v>
      </c>
      <c r="E486" s="8">
        <f t="shared" si="58"/>
        <v>199604</v>
      </c>
      <c r="F486" s="8">
        <f t="shared" si="59"/>
        <v>200704</v>
      </c>
      <c r="G486" s="8" t="str">
        <f t="shared" ca="1" si="60"/>
        <v/>
      </c>
      <c r="H486" s="8">
        <f t="shared" ca="1" si="61"/>
        <v>4</v>
      </c>
    </row>
    <row r="487" spans="1:8" x14ac:dyDescent="0.25">
      <c r="A487" s="9">
        <f t="shared" si="56"/>
        <v>35174</v>
      </c>
      <c r="B487" s="10">
        <f t="shared" ca="1" si="62"/>
        <v>17.600000000000001</v>
      </c>
      <c r="C487" s="10">
        <f t="shared" ca="1" si="63"/>
        <v>8.6999999999999993</v>
      </c>
      <c r="D487" s="9">
        <f t="shared" si="57"/>
        <v>39192</v>
      </c>
      <c r="E487" s="8">
        <f t="shared" si="58"/>
        <v>199604</v>
      </c>
      <c r="F487" s="8">
        <f t="shared" si="59"/>
        <v>200704</v>
      </c>
      <c r="G487" s="8">
        <f t="shared" ca="1" si="60"/>
        <v>4</v>
      </c>
      <c r="H487" s="8">
        <f t="shared" ca="1" si="61"/>
        <v>4</v>
      </c>
    </row>
    <row r="488" spans="1:8" x14ac:dyDescent="0.25">
      <c r="A488" s="9">
        <f t="shared" si="56"/>
        <v>35175</v>
      </c>
      <c r="B488" s="10">
        <f t="shared" ca="1" si="62"/>
        <v>19.8</v>
      </c>
      <c r="C488" s="10">
        <f t="shared" ca="1" si="63"/>
        <v>9.9</v>
      </c>
      <c r="D488" s="9">
        <f t="shared" si="57"/>
        <v>39193</v>
      </c>
      <c r="E488" s="8">
        <f t="shared" si="58"/>
        <v>199604</v>
      </c>
      <c r="F488" s="8">
        <f t="shared" si="59"/>
        <v>200704</v>
      </c>
      <c r="G488" s="8">
        <f t="shared" ca="1" si="60"/>
        <v>4</v>
      </c>
      <c r="H488" s="8">
        <f t="shared" ca="1" si="61"/>
        <v>4</v>
      </c>
    </row>
    <row r="489" spans="1:8" x14ac:dyDescent="0.25">
      <c r="A489" s="9">
        <f t="shared" si="56"/>
        <v>35176</v>
      </c>
      <c r="B489" s="10">
        <f t="shared" ca="1" si="62"/>
        <v>21.9</v>
      </c>
      <c r="C489" s="10">
        <f t="shared" ca="1" si="63"/>
        <v>15</v>
      </c>
      <c r="D489" s="9">
        <f t="shared" si="57"/>
        <v>39194</v>
      </c>
      <c r="E489" s="8">
        <f t="shared" si="58"/>
        <v>199604</v>
      </c>
      <c r="F489" s="8">
        <f t="shared" si="59"/>
        <v>200704</v>
      </c>
      <c r="G489" s="8">
        <f t="shared" ca="1" si="60"/>
        <v>4</v>
      </c>
      <c r="H489" s="8">
        <f t="shared" ca="1" si="61"/>
        <v>4</v>
      </c>
    </row>
    <row r="490" spans="1:8" x14ac:dyDescent="0.25">
      <c r="A490" s="9">
        <f t="shared" si="56"/>
        <v>35177</v>
      </c>
      <c r="B490" s="10" t="str">
        <f t="shared" ca="1" si="62"/>
        <v/>
      </c>
      <c r="C490" s="10">
        <f t="shared" ca="1" si="63"/>
        <v>19.5</v>
      </c>
      <c r="D490" s="9">
        <f t="shared" si="57"/>
        <v>39195</v>
      </c>
      <c r="E490" s="8">
        <f t="shared" si="58"/>
        <v>199604</v>
      </c>
      <c r="F490" s="8">
        <f t="shared" si="59"/>
        <v>200704</v>
      </c>
      <c r="G490" s="8" t="str">
        <f t="shared" ca="1" si="60"/>
        <v/>
      </c>
      <c r="H490" s="8">
        <f t="shared" ca="1" si="61"/>
        <v>4</v>
      </c>
    </row>
    <row r="491" spans="1:8" x14ac:dyDescent="0.25">
      <c r="A491" s="9">
        <f t="shared" si="56"/>
        <v>35178</v>
      </c>
      <c r="B491" s="10">
        <f t="shared" ca="1" si="62"/>
        <v>22.8</v>
      </c>
      <c r="C491" s="10">
        <f t="shared" ca="1" si="63"/>
        <v>16.8</v>
      </c>
      <c r="D491" s="9">
        <f t="shared" si="57"/>
        <v>39196</v>
      </c>
      <c r="E491" s="8">
        <f t="shared" si="58"/>
        <v>199604</v>
      </c>
      <c r="F491" s="8">
        <f t="shared" si="59"/>
        <v>200704</v>
      </c>
      <c r="G491" s="8">
        <f t="shared" ca="1" si="60"/>
        <v>4</v>
      </c>
      <c r="H491" s="8">
        <f t="shared" ca="1" si="61"/>
        <v>4</v>
      </c>
    </row>
    <row r="492" spans="1:8" x14ac:dyDescent="0.25">
      <c r="A492" s="9">
        <f t="shared" si="56"/>
        <v>35179</v>
      </c>
      <c r="B492" s="10" t="str">
        <f t="shared" ca="1" si="62"/>
        <v/>
      </c>
      <c r="C492" s="10">
        <f t="shared" ca="1" si="63"/>
        <v>21.7</v>
      </c>
      <c r="D492" s="9">
        <f t="shared" si="57"/>
        <v>39197</v>
      </c>
      <c r="E492" s="8">
        <f t="shared" si="58"/>
        <v>199604</v>
      </c>
      <c r="F492" s="8">
        <f t="shared" si="59"/>
        <v>200704</v>
      </c>
      <c r="G492" s="8" t="str">
        <f t="shared" ca="1" si="60"/>
        <v/>
      </c>
      <c r="H492" s="8">
        <f t="shared" ca="1" si="61"/>
        <v>4</v>
      </c>
    </row>
    <row r="493" spans="1:8" x14ac:dyDescent="0.25">
      <c r="A493" s="9">
        <f t="shared" si="56"/>
        <v>35180</v>
      </c>
      <c r="B493" s="10">
        <f t="shared" ca="1" si="62"/>
        <v>13.9</v>
      </c>
      <c r="C493" s="10">
        <f t="shared" ca="1" si="63"/>
        <v>24.8</v>
      </c>
      <c r="D493" s="9">
        <f t="shared" si="57"/>
        <v>39198</v>
      </c>
      <c r="E493" s="8">
        <f t="shared" si="58"/>
        <v>199604</v>
      </c>
      <c r="F493" s="8">
        <f t="shared" si="59"/>
        <v>200704</v>
      </c>
      <c r="G493" s="8">
        <f t="shared" ca="1" si="60"/>
        <v>4</v>
      </c>
      <c r="H493" s="8">
        <f t="shared" ca="1" si="61"/>
        <v>4</v>
      </c>
    </row>
    <row r="494" spans="1:8" x14ac:dyDescent="0.25">
      <c r="A494" s="9">
        <f t="shared" si="56"/>
        <v>35181</v>
      </c>
      <c r="B494" s="10">
        <f t="shared" ca="1" si="62"/>
        <v>8.1</v>
      </c>
      <c r="C494" s="10">
        <f t="shared" ca="1" si="63"/>
        <v>25</v>
      </c>
      <c r="D494" s="9">
        <f t="shared" si="57"/>
        <v>39199</v>
      </c>
      <c r="E494" s="8">
        <f t="shared" si="58"/>
        <v>199604</v>
      </c>
      <c r="F494" s="8">
        <f t="shared" si="59"/>
        <v>200704</v>
      </c>
      <c r="G494" s="8">
        <f t="shared" ca="1" si="60"/>
        <v>4</v>
      </c>
      <c r="H494" s="8">
        <f t="shared" ca="1" si="61"/>
        <v>4</v>
      </c>
    </row>
    <row r="495" spans="1:8" x14ac:dyDescent="0.25">
      <c r="A495" s="9">
        <f t="shared" si="56"/>
        <v>35182</v>
      </c>
      <c r="B495" s="10">
        <f t="shared" ca="1" si="62"/>
        <v>11.5</v>
      </c>
      <c r="C495" s="10">
        <f t="shared" ca="1" si="63"/>
        <v>22.5</v>
      </c>
      <c r="D495" s="9">
        <f t="shared" si="57"/>
        <v>39200</v>
      </c>
      <c r="E495" s="8">
        <f t="shared" si="58"/>
        <v>199604</v>
      </c>
      <c r="F495" s="8">
        <f t="shared" si="59"/>
        <v>200704</v>
      </c>
      <c r="G495" s="8">
        <f t="shared" ca="1" si="60"/>
        <v>4</v>
      </c>
      <c r="H495" s="8">
        <f t="shared" ca="1" si="61"/>
        <v>4</v>
      </c>
    </row>
    <row r="496" spans="1:8" x14ac:dyDescent="0.25">
      <c r="A496" s="9">
        <f t="shared" si="56"/>
        <v>35183</v>
      </c>
      <c r="B496" s="10">
        <f t="shared" ca="1" si="62"/>
        <v>10.1</v>
      </c>
      <c r="C496" s="10">
        <f t="shared" ca="1" si="63"/>
        <v>14</v>
      </c>
      <c r="D496" s="9">
        <f t="shared" si="57"/>
        <v>39201</v>
      </c>
      <c r="E496" s="8">
        <f t="shared" si="58"/>
        <v>199604</v>
      </c>
      <c r="F496" s="8">
        <f t="shared" si="59"/>
        <v>200704</v>
      </c>
      <c r="G496" s="8">
        <f t="shared" ca="1" si="60"/>
        <v>4</v>
      </c>
      <c r="H496" s="8">
        <f t="shared" ca="1" si="61"/>
        <v>4</v>
      </c>
    </row>
    <row r="497" spans="1:8" x14ac:dyDescent="0.25">
      <c r="A497" s="9">
        <f t="shared" si="56"/>
        <v>35184</v>
      </c>
      <c r="B497" s="10">
        <f t="shared" ca="1" si="62"/>
        <v>7.9</v>
      </c>
      <c r="C497" s="10">
        <f t="shared" ca="1" si="63"/>
        <v>18</v>
      </c>
      <c r="D497" s="9">
        <f t="shared" si="57"/>
        <v>39202</v>
      </c>
      <c r="E497" s="8">
        <f t="shared" si="58"/>
        <v>199604</v>
      </c>
      <c r="F497" s="8">
        <f t="shared" si="59"/>
        <v>200704</v>
      </c>
      <c r="G497" s="8">
        <f t="shared" ca="1" si="60"/>
        <v>4</v>
      </c>
      <c r="H497" s="8">
        <f t="shared" ca="1" si="61"/>
        <v>4</v>
      </c>
    </row>
    <row r="498" spans="1:8" x14ac:dyDescent="0.25">
      <c r="A498" s="9">
        <f t="shared" si="56"/>
        <v>35185</v>
      </c>
      <c r="B498" s="10">
        <f t="shared" ca="1" si="62"/>
        <v>9.6</v>
      </c>
      <c r="C498" s="10">
        <f t="shared" ca="1" si="63"/>
        <v>16.2</v>
      </c>
      <c r="D498" s="9">
        <f t="shared" si="57"/>
        <v>39203</v>
      </c>
      <c r="E498" s="8">
        <f t="shared" si="58"/>
        <v>199604</v>
      </c>
      <c r="F498" s="8">
        <f t="shared" si="59"/>
        <v>200705</v>
      </c>
      <c r="G498" s="8">
        <f t="shared" ca="1" si="60"/>
        <v>4</v>
      </c>
      <c r="H498" s="8">
        <f t="shared" ca="1" si="61"/>
        <v>5</v>
      </c>
    </row>
    <row r="499" spans="1:8" x14ac:dyDescent="0.25">
      <c r="A499" s="9">
        <f t="shared" si="56"/>
        <v>35186</v>
      </c>
      <c r="B499" s="10">
        <f t="shared" ca="1" si="62"/>
        <v>11.5</v>
      </c>
      <c r="C499" s="10">
        <f t="shared" ca="1" si="63"/>
        <v>18.3</v>
      </c>
      <c r="D499" s="9">
        <f t="shared" si="57"/>
        <v>39204</v>
      </c>
      <c r="E499" s="8">
        <f t="shared" si="58"/>
        <v>199605</v>
      </c>
      <c r="F499" s="8">
        <f t="shared" si="59"/>
        <v>200705</v>
      </c>
      <c r="G499" s="8">
        <f t="shared" ca="1" si="60"/>
        <v>5</v>
      </c>
      <c r="H499" s="8">
        <f t="shared" ca="1" si="61"/>
        <v>5</v>
      </c>
    </row>
    <row r="500" spans="1:8" x14ac:dyDescent="0.25">
      <c r="A500" s="9">
        <f t="shared" si="56"/>
        <v>35187</v>
      </c>
      <c r="B500" s="10">
        <f t="shared" ca="1" si="62"/>
        <v>9</v>
      </c>
      <c r="C500" s="10">
        <f t="shared" ca="1" si="63"/>
        <v>20.5</v>
      </c>
      <c r="D500" s="9">
        <f t="shared" si="57"/>
        <v>39205</v>
      </c>
      <c r="E500" s="8">
        <f t="shared" si="58"/>
        <v>199605</v>
      </c>
      <c r="F500" s="8">
        <f t="shared" si="59"/>
        <v>200705</v>
      </c>
      <c r="G500" s="8">
        <f t="shared" ca="1" si="60"/>
        <v>5</v>
      </c>
      <c r="H500" s="8">
        <f t="shared" ca="1" si="61"/>
        <v>5</v>
      </c>
    </row>
    <row r="501" spans="1:8" x14ac:dyDescent="0.25">
      <c r="A501" s="9">
        <f t="shared" si="56"/>
        <v>35188</v>
      </c>
      <c r="B501" s="10">
        <f t="shared" ca="1" si="62"/>
        <v>9.8000000000000007</v>
      </c>
      <c r="C501" s="10">
        <f t="shared" ca="1" si="63"/>
        <v>19.7</v>
      </c>
      <c r="D501" s="9">
        <f t="shared" si="57"/>
        <v>39206</v>
      </c>
      <c r="E501" s="8">
        <f t="shared" si="58"/>
        <v>199605</v>
      </c>
      <c r="F501" s="8">
        <f t="shared" si="59"/>
        <v>200705</v>
      </c>
      <c r="G501" s="8">
        <f t="shared" ca="1" si="60"/>
        <v>5</v>
      </c>
      <c r="H501" s="8">
        <f t="shared" ca="1" si="61"/>
        <v>5</v>
      </c>
    </row>
    <row r="502" spans="1:8" x14ac:dyDescent="0.25">
      <c r="A502" s="9">
        <f t="shared" si="56"/>
        <v>35189</v>
      </c>
      <c r="B502" s="10">
        <f t="shared" ca="1" si="62"/>
        <v>8.5</v>
      </c>
      <c r="C502" s="10">
        <f t="shared" ca="1" si="63"/>
        <v>20.8</v>
      </c>
      <c r="D502" s="9">
        <f t="shared" si="57"/>
        <v>39207</v>
      </c>
      <c r="E502" s="8">
        <f t="shared" si="58"/>
        <v>199605</v>
      </c>
      <c r="F502" s="8">
        <f t="shared" si="59"/>
        <v>200705</v>
      </c>
      <c r="G502" s="8">
        <f t="shared" ca="1" si="60"/>
        <v>5</v>
      </c>
      <c r="H502" s="8">
        <f t="shared" ca="1" si="61"/>
        <v>5</v>
      </c>
    </row>
    <row r="503" spans="1:8" x14ac:dyDescent="0.25">
      <c r="A503" s="9">
        <f t="shared" si="56"/>
        <v>35190</v>
      </c>
      <c r="B503" s="10">
        <f t="shared" ca="1" si="62"/>
        <v>7.4</v>
      </c>
      <c r="C503" s="10">
        <f t="shared" ca="1" si="63"/>
        <v>17.2</v>
      </c>
      <c r="D503" s="9">
        <f t="shared" si="57"/>
        <v>39208</v>
      </c>
      <c r="E503" s="8">
        <f t="shared" si="58"/>
        <v>199605</v>
      </c>
      <c r="F503" s="8">
        <f t="shared" si="59"/>
        <v>200705</v>
      </c>
      <c r="G503" s="8">
        <f t="shared" ca="1" si="60"/>
        <v>5</v>
      </c>
      <c r="H503" s="8">
        <f t="shared" ca="1" si="61"/>
        <v>5</v>
      </c>
    </row>
    <row r="504" spans="1:8" x14ac:dyDescent="0.25">
      <c r="A504" s="9">
        <f t="shared" si="56"/>
        <v>35191</v>
      </c>
      <c r="B504" s="10">
        <f t="shared" ca="1" si="62"/>
        <v>10</v>
      </c>
      <c r="C504" s="10">
        <f t="shared" ca="1" si="63"/>
        <v>12</v>
      </c>
      <c r="D504" s="9">
        <f t="shared" si="57"/>
        <v>39209</v>
      </c>
      <c r="E504" s="8">
        <f t="shared" si="58"/>
        <v>199605</v>
      </c>
      <c r="F504" s="8">
        <f t="shared" si="59"/>
        <v>200705</v>
      </c>
      <c r="G504" s="8">
        <f t="shared" ca="1" si="60"/>
        <v>5</v>
      </c>
      <c r="H504" s="8">
        <f t="shared" ca="1" si="61"/>
        <v>5</v>
      </c>
    </row>
    <row r="505" spans="1:8" x14ac:dyDescent="0.25">
      <c r="A505" s="9">
        <f t="shared" si="56"/>
        <v>35192</v>
      </c>
      <c r="B505" s="10" t="str">
        <f t="shared" ca="1" si="62"/>
        <v/>
      </c>
      <c r="C505" s="10">
        <f t="shared" ca="1" si="63"/>
        <v>11.7</v>
      </c>
      <c r="D505" s="9">
        <f t="shared" si="57"/>
        <v>39210</v>
      </c>
      <c r="E505" s="8">
        <f t="shared" si="58"/>
        <v>199605</v>
      </c>
      <c r="F505" s="8">
        <f t="shared" si="59"/>
        <v>200705</v>
      </c>
      <c r="G505" s="8" t="str">
        <f t="shared" ca="1" si="60"/>
        <v/>
      </c>
      <c r="H505" s="8">
        <f t="shared" ca="1" si="61"/>
        <v>5</v>
      </c>
    </row>
    <row r="506" spans="1:8" x14ac:dyDescent="0.25">
      <c r="A506" s="9">
        <f t="shared" ref="A506:A569" si="64">IF(ISNUMBER(A505),IF(A505&lt;$B$9,A505+1,""),"")</f>
        <v>35193</v>
      </c>
      <c r="B506" s="10" t="str">
        <f t="shared" ca="1" si="62"/>
        <v/>
      </c>
      <c r="C506" s="10">
        <f t="shared" ca="1" si="63"/>
        <v>12.3</v>
      </c>
      <c r="D506" s="9">
        <f t="shared" ref="D506:D569" si="65">IF(ISNUMBER(D505),IF(D505&lt;$C$9,D505+1,""),"")</f>
        <v>39211</v>
      </c>
      <c r="E506" s="8">
        <f t="shared" ref="E506:E569" si="66">YEAR(A506)*100+MONTH(A506)</f>
        <v>199605</v>
      </c>
      <c r="F506" s="8">
        <f t="shared" ref="F506:F569" si="67">YEAR(D506)*100+MONTH(D506)</f>
        <v>200705</v>
      </c>
      <c r="G506" s="8" t="str">
        <f t="shared" ref="G506:G569" ca="1" si="68">IF(ISNUMBER(B506),MONTH(A506),"")</f>
        <v/>
      </c>
      <c r="H506" s="8">
        <f t="shared" ref="H506:H569" ca="1" si="69">IF(ISNUMBER(C506),MONTH(D506),"")</f>
        <v>5</v>
      </c>
    </row>
    <row r="507" spans="1:8" x14ac:dyDescent="0.25">
      <c r="A507" s="9">
        <f t="shared" si="64"/>
        <v>35194</v>
      </c>
      <c r="B507" s="10">
        <f t="shared" ca="1" si="62"/>
        <v>10.1</v>
      </c>
      <c r="C507" s="10">
        <f t="shared" ca="1" si="63"/>
        <v>15.8</v>
      </c>
      <c r="D507" s="9">
        <f t="shared" si="65"/>
        <v>39212</v>
      </c>
      <c r="E507" s="8">
        <f t="shared" si="66"/>
        <v>199605</v>
      </c>
      <c r="F507" s="8">
        <f t="shared" si="67"/>
        <v>200705</v>
      </c>
      <c r="G507" s="8">
        <f t="shared" ca="1" si="68"/>
        <v>5</v>
      </c>
      <c r="H507" s="8">
        <f t="shared" ca="1" si="69"/>
        <v>5</v>
      </c>
    </row>
    <row r="508" spans="1:8" x14ac:dyDescent="0.25">
      <c r="A508" s="9">
        <f t="shared" si="64"/>
        <v>35195</v>
      </c>
      <c r="B508" s="10">
        <f t="shared" ca="1" si="62"/>
        <v>3.2</v>
      </c>
      <c r="C508" s="10">
        <f t="shared" ca="1" si="63"/>
        <v>13.2</v>
      </c>
      <c r="D508" s="9">
        <f t="shared" si="65"/>
        <v>39213</v>
      </c>
      <c r="E508" s="8">
        <f t="shared" si="66"/>
        <v>199605</v>
      </c>
      <c r="F508" s="8">
        <f t="shared" si="67"/>
        <v>200705</v>
      </c>
      <c r="G508" s="8">
        <f t="shared" ca="1" si="68"/>
        <v>5</v>
      </c>
      <c r="H508" s="8">
        <f t="shared" ca="1" si="69"/>
        <v>5</v>
      </c>
    </row>
    <row r="509" spans="1:8" x14ac:dyDescent="0.25">
      <c r="A509" s="9">
        <f t="shared" si="64"/>
        <v>35196</v>
      </c>
      <c r="B509" s="10">
        <f t="shared" ca="1" si="62"/>
        <v>7</v>
      </c>
      <c r="C509" s="10">
        <f t="shared" ca="1" si="63"/>
        <v>11.5</v>
      </c>
      <c r="D509" s="9">
        <f t="shared" si="65"/>
        <v>39214</v>
      </c>
      <c r="E509" s="8">
        <f t="shared" si="66"/>
        <v>199605</v>
      </c>
      <c r="F509" s="8">
        <f t="shared" si="67"/>
        <v>200705</v>
      </c>
      <c r="G509" s="8">
        <f t="shared" ca="1" si="68"/>
        <v>5</v>
      </c>
      <c r="H509" s="8">
        <f t="shared" ca="1" si="69"/>
        <v>5</v>
      </c>
    </row>
    <row r="510" spans="1:8" x14ac:dyDescent="0.25">
      <c r="A510" s="9">
        <f t="shared" si="64"/>
        <v>35197</v>
      </c>
      <c r="B510" s="10">
        <f t="shared" ca="1" si="62"/>
        <v>11.3</v>
      </c>
      <c r="C510" s="10">
        <f t="shared" ca="1" si="63"/>
        <v>18.899999999999999</v>
      </c>
      <c r="D510" s="9">
        <f t="shared" si="65"/>
        <v>39215</v>
      </c>
      <c r="E510" s="8">
        <f t="shared" si="66"/>
        <v>199605</v>
      </c>
      <c r="F510" s="8">
        <f t="shared" si="67"/>
        <v>200705</v>
      </c>
      <c r="G510" s="8">
        <f t="shared" ca="1" si="68"/>
        <v>5</v>
      </c>
      <c r="H510" s="8">
        <f t="shared" ca="1" si="69"/>
        <v>5</v>
      </c>
    </row>
    <row r="511" spans="1:8" x14ac:dyDescent="0.25">
      <c r="A511" s="9">
        <f t="shared" si="64"/>
        <v>35198</v>
      </c>
      <c r="B511" s="10">
        <f t="shared" ca="1" si="62"/>
        <v>10.7</v>
      </c>
      <c r="C511" s="10">
        <f t="shared" ca="1" si="63"/>
        <v>20.6</v>
      </c>
      <c r="D511" s="9">
        <f t="shared" si="65"/>
        <v>39216</v>
      </c>
      <c r="E511" s="8">
        <f t="shared" si="66"/>
        <v>199605</v>
      </c>
      <c r="F511" s="8">
        <f t="shared" si="67"/>
        <v>200705</v>
      </c>
      <c r="G511" s="8">
        <f t="shared" ca="1" si="68"/>
        <v>5</v>
      </c>
      <c r="H511" s="8">
        <f t="shared" ca="1" si="69"/>
        <v>5</v>
      </c>
    </row>
    <row r="512" spans="1:8" x14ac:dyDescent="0.25">
      <c r="A512" s="9">
        <f t="shared" si="64"/>
        <v>35199</v>
      </c>
      <c r="B512" s="10">
        <f t="shared" ca="1" si="62"/>
        <v>8.5</v>
      </c>
      <c r="C512" s="10">
        <f t="shared" ca="1" si="63"/>
        <v>14</v>
      </c>
      <c r="D512" s="9">
        <f t="shared" si="65"/>
        <v>39217</v>
      </c>
      <c r="E512" s="8">
        <f t="shared" si="66"/>
        <v>199605</v>
      </c>
      <c r="F512" s="8">
        <f t="shared" si="67"/>
        <v>200705</v>
      </c>
      <c r="G512" s="8">
        <f t="shared" ca="1" si="68"/>
        <v>5</v>
      </c>
      <c r="H512" s="8">
        <f t="shared" ca="1" si="69"/>
        <v>5</v>
      </c>
    </row>
    <row r="513" spans="1:8" x14ac:dyDescent="0.25">
      <c r="A513" s="9">
        <f t="shared" si="64"/>
        <v>35200</v>
      </c>
      <c r="B513" s="10" t="str">
        <f t="shared" ca="1" si="62"/>
        <v/>
      </c>
      <c r="C513" s="10">
        <f t="shared" ca="1" si="63"/>
        <v>17</v>
      </c>
      <c r="D513" s="9">
        <f t="shared" si="65"/>
        <v>39218</v>
      </c>
      <c r="E513" s="8">
        <f t="shared" si="66"/>
        <v>199605</v>
      </c>
      <c r="F513" s="8">
        <f t="shared" si="67"/>
        <v>200705</v>
      </c>
      <c r="G513" s="8" t="str">
        <f t="shared" ca="1" si="68"/>
        <v/>
      </c>
      <c r="H513" s="8">
        <f t="shared" ca="1" si="69"/>
        <v>5</v>
      </c>
    </row>
    <row r="514" spans="1:8" x14ac:dyDescent="0.25">
      <c r="A514" s="9">
        <f t="shared" si="64"/>
        <v>35201</v>
      </c>
      <c r="B514" s="10">
        <f t="shared" ca="1" si="62"/>
        <v>8.1</v>
      </c>
      <c r="C514" s="10">
        <f t="shared" ca="1" si="63"/>
        <v>12.9</v>
      </c>
      <c r="D514" s="9">
        <f t="shared" si="65"/>
        <v>39219</v>
      </c>
      <c r="E514" s="8">
        <f t="shared" si="66"/>
        <v>199605</v>
      </c>
      <c r="F514" s="8">
        <f t="shared" si="67"/>
        <v>200705</v>
      </c>
      <c r="G514" s="8">
        <f t="shared" ca="1" si="68"/>
        <v>5</v>
      </c>
      <c r="H514" s="8">
        <f t="shared" ca="1" si="69"/>
        <v>5</v>
      </c>
    </row>
    <row r="515" spans="1:8" x14ac:dyDescent="0.25">
      <c r="A515" s="9">
        <f t="shared" si="64"/>
        <v>35202</v>
      </c>
      <c r="B515" s="10">
        <f t="shared" ca="1" si="62"/>
        <v>10.1</v>
      </c>
      <c r="C515" s="10">
        <f t="shared" ca="1" si="63"/>
        <v>17.3</v>
      </c>
      <c r="D515" s="9">
        <f t="shared" si="65"/>
        <v>39220</v>
      </c>
      <c r="E515" s="8">
        <f t="shared" si="66"/>
        <v>199605</v>
      </c>
      <c r="F515" s="8">
        <f t="shared" si="67"/>
        <v>200705</v>
      </c>
      <c r="G515" s="8">
        <f t="shared" ca="1" si="68"/>
        <v>5</v>
      </c>
      <c r="H515" s="8">
        <f t="shared" ca="1" si="69"/>
        <v>5</v>
      </c>
    </row>
    <row r="516" spans="1:8" x14ac:dyDescent="0.25">
      <c r="A516" s="9">
        <f t="shared" si="64"/>
        <v>35203</v>
      </c>
      <c r="B516" s="10">
        <f t="shared" ca="1" si="62"/>
        <v>13.5</v>
      </c>
      <c r="C516" s="10">
        <f t="shared" ca="1" si="63"/>
        <v>17.100000000000001</v>
      </c>
      <c r="D516" s="9">
        <f t="shared" si="65"/>
        <v>39221</v>
      </c>
      <c r="E516" s="8">
        <f t="shared" si="66"/>
        <v>199605</v>
      </c>
      <c r="F516" s="8">
        <f t="shared" si="67"/>
        <v>200705</v>
      </c>
      <c r="G516" s="8">
        <f t="shared" ca="1" si="68"/>
        <v>5</v>
      </c>
      <c r="H516" s="8">
        <f t="shared" ca="1" si="69"/>
        <v>5</v>
      </c>
    </row>
    <row r="517" spans="1:8" x14ac:dyDescent="0.25">
      <c r="A517" s="9">
        <f t="shared" si="64"/>
        <v>35204</v>
      </c>
      <c r="B517" s="10">
        <f t="shared" ca="1" si="62"/>
        <v>17.399999999999999</v>
      </c>
      <c r="C517" s="10">
        <f t="shared" ca="1" si="63"/>
        <v>18.399999999999999</v>
      </c>
      <c r="D517" s="9">
        <f t="shared" si="65"/>
        <v>39222</v>
      </c>
      <c r="E517" s="8">
        <f t="shared" si="66"/>
        <v>199605</v>
      </c>
      <c r="F517" s="8">
        <f t="shared" si="67"/>
        <v>200705</v>
      </c>
      <c r="G517" s="8">
        <f t="shared" ca="1" si="68"/>
        <v>5</v>
      </c>
      <c r="H517" s="8">
        <f t="shared" ca="1" si="69"/>
        <v>5</v>
      </c>
    </row>
    <row r="518" spans="1:8" x14ac:dyDescent="0.25">
      <c r="A518" s="9">
        <f t="shared" si="64"/>
        <v>35205</v>
      </c>
      <c r="B518" s="10">
        <f t="shared" ca="1" si="62"/>
        <v>11.6</v>
      </c>
      <c r="C518" s="10">
        <f t="shared" ca="1" si="63"/>
        <v>24.3</v>
      </c>
      <c r="D518" s="9">
        <f t="shared" si="65"/>
        <v>39223</v>
      </c>
      <c r="E518" s="8">
        <f t="shared" si="66"/>
        <v>199605</v>
      </c>
      <c r="F518" s="8">
        <f t="shared" si="67"/>
        <v>200705</v>
      </c>
      <c r="G518" s="8">
        <f t="shared" ca="1" si="68"/>
        <v>5</v>
      </c>
      <c r="H518" s="8">
        <f t="shared" ca="1" si="69"/>
        <v>5</v>
      </c>
    </row>
    <row r="519" spans="1:8" x14ac:dyDescent="0.25">
      <c r="A519" s="9">
        <f t="shared" si="64"/>
        <v>35206</v>
      </c>
      <c r="B519" s="10" t="str">
        <f t="shared" ca="1" si="62"/>
        <v/>
      </c>
      <c r="C519" s="10">
        <f t="shared" ca="1" si="63"/>
        <v>18.399999999999999</v>
      </c>
      <c r="D519" s="9">
        <f t="shared" si="65"/>
        <v>39224</v>
      </c>
      <c r="E519" s="8">
        <f t="shared" si="66"/>
        <v>199605</v>
      </c>
      <c r="F519" s="8">
        <f t="shared" si="67"/>
        <v>200705</v>
      </c>
      <c r="G519" s="8" t="str">
        <f t="shared" ca="1" si="68"/>
        <v/>
      </c>
      <c r="H519" s="8">
        <f t="shared" ca="1" si="69"/>
        <v>5</v>
      </c>
    </row>
    <row r="520" spans="1:8" x14ac:dyDescent="0.25">
      <c r="A520" s="9">
        <f t="shared" si="64"/>
        <v>35207</v>
      </c>
      <c r="B520" s="10">
        <f t="shared" ca="1" si="62"/>
        <v>13.9</v>
      </c>
      <c r="C520" s="10">
        <f t="shared" ca="1" si="63"/>
        <v>18.899999999999999</v>
      </c>
      <c r="D520" s="9">
        <f t="shared" si="65"/>
        <v>39225</v>
      </c>
      <c r="E520" s="8">
        <f t="shared" si="66"/>
        <v>199605</v>
      </c>
      <c r="F520" s="8">
        <f t="shared" si="67"/>
        <v>200705</v>
      </c>
      <c r="G520" s="8">
        <f t="shared" ca="1" si="68"/>
        <v>5</v>
      </c>
      <c r="H520" s="8">
        <f t="shared" ca="1" si="69"/>
        <v>5</v>
      </c>
    </row>
    <row r="521" spans="1:8" x14ac:dyDescent="0.25">
      <c r="A521" s="9">
        <f t="shared" si="64"/>
        <v>35208</v>
      </c>
      <c r="B521" s="10" t="str">
        <f t="shared" ca="1" si="62"/>
        <v/>
      </c>
      <c r="C521" s="10">
        <f t="shared" ca="1" si="63"/>
        <v>22.8</v>
      </c>
      <c r="D521" s="9">
        <f t="shared" si="65"/>
        <v>39226</v>
      </c>
      <c r="E521" s="8">
        <f t="shared" si="66"/>
        <v>199605</v>
      </c>
      <c r="F521" s="8">
        <f t="shared" si="67"/>
        <v>200705</v>
      </c>
      <c r="G521" s="8" t="str">
        <f t="shared" ca="1" si="68"/>
        <v/>
      </c>
      <c r="H521" s="8">
        <f t="shared" ca="1" si="69"/>
        <v>5</v>
      </c>
    </row>
    <row r="522" spans="1:8" x14ac:dyDescent="0.25">
      <c r="A522" s="9">
        <f t="shared" si="64"/>
        <v>35209</v>
      </c>
      <c r="B522" s="10">
        <f t="shared" ca="1" si="62"/>
        <v>12.4</v>
      </c>
      <c r="C522" s="10">
        <f t="shared" ca="1" si="63"/>
        <v>19.399999999999999</v>
      </c>
      <c r="D522" s="9">
        <f t="shared" si="65"/>
        <v>39227</v>
      </c>
      <c r="E522" s="8">
        <f t="shared" si="66"/>
        <v>199605</v>
      </c>
      <c r="F522" s="8">
        <f t="shared" si="67"/>
        <v>200705</v>
      </c>
      <c r="G522" s="8">
        <f t="shared" ca="1" si="68"/>
        <v>5</v>
      </c>
      <c r="H522" s="8">
        <f t="shared" ca="1" si="69"/>
        <v>5</v>
      </c>
    </row>
    <row r="523" spans="1:8" x14ac:dyDescent="0.25">
      <c r="A523" s="9">
        <f t="shared" si="64"/>
        <v>35210</v>
      </c>
      <c r="B523" s="10">
        <f t="shared" ca="1" si="62"/>
        <v>12.4</v>
      </c>
      <c r="C523" s="10">
        <f t="shared" ca="1" si="63"/>
        <v>14.8</v>
      </c>
      <c r="D523" s="9">
        <f t="shared" si="65"/>
        <v>39228</v>
      </c>
      <c r="E523" s="8">
        <f t="shared" si="66"/>
        <v>199605</v>
      </c>
      <c r="F523" s="8">
        <f t="shared" si="67"/>
        <v>200705</v>
      </c>
      <c r="G523" s="8">
        <f t="shared" ca="1" si="68"/>
        <v>5</v>
      </c>
      <c r="H523" s="8">
        <f t="shared" ca="1" si="69"/>
        <v>5</v>
      </c>
    </row>
    <row r="524" spans="1:8" x14ac:dyDescent="0.25">
      <c r="A524" s="9">
        <f t="shared" si="64"/>
        <v>35211</v>
      </c>
      <c r="B524" s="10">
        <f t="shared" ca="1" si="62"/>
        <v>12.8</v>
      </c>
      <c r="C524" s="10">
        <f t="shared" ca="1" si="63"/>
        <v>18</v>
      </c>
      <c r="D524" s="9">
        <f t="shared" si="65"/>
        <v>39229</v>
      </c>
      <c r="E524" s="8">
        <f t="shared" si="66"/>
        <v>199605</v>
      </c>
      <c r="F524" s="8">
        <f t="shared" si="67"/>
        <v>200705</v>
      </c>
      <c r="G524" s="8">
        <f t="shared" ca="1" si="68"/>
        <v>5</v>
      </c>
      <c r="H524" s="8">
        <f t="shared" ca="1" si="69"/>
        <v>5</v>
      </c>
    </row>
    <row r="525" spans="1:8" x14ac:dyDescent="0.25">
      <c r="A525" s="9">
        <f t="shared" si="64"/>
        <v>35212</v>
      </c>
      <c r="B525" s="10">
        <f t="shared" ref="B525:B588" ca="1" si="70">IF(ISNUMBER(VLOOKUP($A525,INDIRECT(B$1&amp;"!"&amp;B$6&amp;":"&amp;B$7),CODE(B$7)-_MS1,FALSE)),VLOOKUP($A525,INDIRECT(B$1&amp;"!"&amp;B$6&amp;":"&amp;B$7),CODE(B$7)-_MS1,FALSE),Empty)</f>
        <v>14.2</v>
      </c>
      <c r="C525" s="10">
        <f t="shared" ref="C525:C588" ca="1" si="71">IF(ISNUMBER(VLOOKUP($D525,INDIRECT(C$1&amp;"!"&amp;C$6&amp;":"&amp;C$7),CODE(C$7)-_MS2,FALSE)),VLOOKUP($D525,INDIRECT(C$1&amp;"!"&amp;C$6&amp;":"&amp;C$7),CODE(C$7)-_MS2,FALSE),Empty)</f>
        <v>19.5</v>
      </c>
      <c r="D525" s="9">
        <f t="shared" si="65"/>
        <v>39230</v>
      </c>
      <c r="E525" s="8">
        <f t="shared" si="66"/>
        <v>199605</v>
      </c>
      <c r="F525" s="8">
        <f t="shared" si="67"/>
        <v>200705</v>
      </c>
      <c r="G525" s="8">
        <f t="shared" ca="1" si="68"/>
        <v>5</v>
      </c>
      <c r="H525" s="8">
        <f t="shared" ca="1" si="69"/>
        <v>5</v>
      </c>
    </row>
    <row r="526" spans="1:8" x14ac:dyDescent="0.25">
      <c r="A526" s="9">
        <f t="shared" si="64"/>
        <v>35213</v>
      </c>
      <c r="B526" s="10" t="str">
        <f t="shared" ca="1" si="70"/>
        <v/>
      </c>
      <c r="C526" s="10">
        <f t="shared" ca="1" si="71"/>
        <v>15.4</v>
      </c>
      <c r="D526" s="9">
        <f t="shared" si="65"/>
        <v>39231</v>
      </c>
      <c r="E526" s="8">
        <f t="shared" si="66"/>
        <v>199605</v>
      </c>
      <c r="F526" s="8">
        <f t="shared" si="67"/>
        <v>200705</v>
      </c>
      <c r="G526" s="8" t="str">
        <f t="shared" ca="1" si="68"/>
        <v/>
      </c>
      <c r="H526" s="8">
        <f t="shared" ca="1" si="69"/>
        <v>5</v>
      </c>
    </row>
    <row r="527" spans="1:8" x14ac:dyDescent="0.25">
      <c r="A527" s="9">
        <f t="shared" si="64"/>
        <v>35214</v>
      </c>
      <c r="B527" s="10" t="str">
        <f t="shared" ca="1" si="70"/>
        <v/>
      </c>
      <c r="C527" s="10">
        <f t="shared" ca="1" si="71"/>
        <v>16.3</v>
      </c>
      <c r="D527" s="9">
        <f t="shared" si="65"/>
        <v>39232</v>
      </c>
      <c r="E527" s="8">
        <f t="shared" si="66"/>
        <v>199605</v>
      </c>
      <c r="F527" s="8">
        <f t="shared" si="67"/>
        <v>200705</v>
      </c>
      <c r="G527" s="8" t="str">
        <f t="shared" ca="1" si="68"/>
        <v/>
      </c>
      <c r="H527" s="8">
        <f t="shared" ca="1" si="69"/>
        <v>5</v>
      </c>
    </row>
    <row r="528" spans="1:8" x14ac:dyDescent="0.25">
      <c r="A528" s="9">
        <f t="shared" si="64"/>
        <v>35215</v>
      </c>
      <c r="B528" s="10" t="str">
        <f t="shared" ca="1" si="70"/>
        <v/>
      </c>
      <c r="C528" s="10">
        <f t="shared" ca="1" si="71"/>
        <v>21.3</v>
      </c>
      <c r="D528" s="9">
        <f t="shared" si="65"/>
        <v>39233</v>
      </c>
      <c r="E528" s="8">
        <f t="shared" si="66"/>
        <v>199605</v>
      </c>
      <c r="F528" s="8">
        <f t="shared" si="67"/>
        <v>200705</v>
      </c>
      <c r="G528" s="8" t="str">
        <f t="shared" ca="1" si="68"/>
        <v/>
      </c>
      <c r="H528" s="8">
        <f t="shared" ca="1" si="69"/>
        <v>5</v>
      </c>
    </row>
    <row r="529" spans="1:8" x14ac:dyDescent="0.25">
      <c r="A529" s="9">
        <f t="shared" si="64"/>
        <v>35216</v>
      </c>
      <c r="B529" s="10" t="str">
        <f t="shared" ca="1" si="70"/>
        <v/>
      </c>
      <c r="C529" s="10">
        <f t="shared" ca="1" si="71"/>
        <v>20.7</v>
      </c>
      <c r="D529" s="9">
        <f t="shared" si="65"/>
        <v>39234</v>
      </c>
      <c r="E529" s="8">
        <f t="shared" si="66"/>
        <v>199605</v>
      </c>
      <c r="F529" s="8">
        <f t="shared" si="67"/>
        <v>200706</v>
      </c>
      <c r="G529" s="8" t="str">
        <f t="shared" ca="1" si="68"/>
        <v/>
      </c>
      <c r="H529" s="8">
        <f t="shared" ca="1" si="69"/>
        <v>6</v>
      </c>
    </row>
    <row r="530" spans="1:8" x14ac:dyDescent="0.25">
      <c r="A530" s="9">
        <f t="shared" si="64"/>
        <v>35217</v>
      </c>
      <c r="B530" s="10">
        <f t="shared" ca="1" si="70"/>
        <v>13.1</v>
      </c>
      <c r="C530" s="10">
        <f t="shared" ca="1" si="71"/>
        <v>19</v>
      </c>
      <c r="D530" s="9">
        <f t="shared" si="65"/>
        <v>39235</v>
      </c>
      <c r="E530" s="8">
        <f t="shared" si="66"/>
        <v>199606</v>
      </c>
      <c r="F530" s="8">
        <f t="shared" si="67"/>
        <v>200706</v>
      </c>
      <c r="G530" s="8">
        <f t="shared" ca="1" si="68"/>
        <v>6</v>
      </c>
      <c r="H530" s="8">
        <f t="shared" ca="1" si="69"/>
        <v>6</v>
      </c>
    </row>
    <row r="531" spans="1:8" x14ac:dyDescent="0.25">
      <c r="A531" s="9">
        <f t="shared" si="64"/>
        <v>35218</v>
      </c>
      <c r="B531" s="10">
        <f t="shared" ca="1" si="70"/>
        <v>14.8</v>
      </c>
      <c r="C531" s="10">
        <f t="shared" ca="1" si="71"/>
        <v>19.2</v>
      </c>
      <c r="D531" s="9">
        <f t="shared" si="65"/>
        <v>39236</v>
      </c>
      <c r="E531" s="8">
        <f t="shared" si="66"/>
        <v>199606</v>
      </c>
      <c r="F531" s="8">
        <f t="shared" si="67"/>
        <v>200706</v>
      </c>
      <c r="G531" s="8">
        <f t="shared" ca="1" si="68"/>
        <v>6</v>
      </c>
      <c r="H531" s="8">
        <f t="shared" ca="1" si="69"/>
        <v>6</v>
      </c>
    </row>
    <row r="532" spans="1:8" x14ac:dyDescent="0.25">
      <c r="A532" s="9">
        <f t="shared" si="64"/>
        <v>35219</v>
      </c>
      <c r="B532" s="10">
        <f t="shared" ca="1" si="70"/>
        <v>10.7</v>
      </c>
      <c r="C532" s="10">
        <f t="shared" ca="1" si="71"/>
        <v>16.8</v>
      </c>
      <c r="D532" s="9">
        <f t="shared" si="65"/>
        <v>39237</v>
      </c>
      <c r="E532" s="8">
        <f t="shared" si="66"/>
        <v>199606</v>
      </c>
      <c r="F532" s="8">
        <f t="shared" si="67"/>
        <v>200706</v>
      </c>
      <c r="G532" s="8">
        <f t="shared" ca="1" si="68"/>
        <v>6</v>
      </c>
      <c r="H532" s="8">
        <f t="shared" ca="1" si="69"/>
        <v>6</v>
      </c>
    </row>
    <row r="533" spans="1:8" x14ac:dyDescent="0.25">
      <c r="A533" s="9">
        <f t="shared" si="64"/>
        <v>35220</v>
      </c>
      <c r="B533" s="10" t="str">
        <f t="shared" ca="1" si="70"/>
        <v/>
      </c>
      <c r="C533" s="10">
        <f t="shared" ca="1" si="71"/>
        <v>20</v>
      </c>
      <c r="D533" s="9">
        <f t="shared" si="65"/>
        <v>39238</v>
      </c>
      <c r="E533" s="8">
        <f t="shared" si="66"/>
        <v>199606</v>
      </c>
      <c r="F533" s="8">
        <f t="shared" si="67"/>
        <v>200706</v>
      </c>
      <c r="G533" s="8" t="str">
        <f t="shared" ca="1" si="68"/>
        <v/>
      </c>
      <c r="H533" s="8">
        <f t="shared" ca="1" si="69"/>
        <v>6</v>
      </c>
    </row>
    <row r="534" spans="1:8" x14ac:dyDescent="0.25">
      <c r="A534" s="9">
        <f t="shared" si="64"/>
        <v>35221</v>
      </c>
      <c r="B534" s="10">
        <f t="shared" ca="1" si="70"/>
        <v>18.7</v>
      </c>
      <c r="C534" s="10">
        <f t="shared" ca="1" si="71"/>
        <v>19.5</v>
      </c>
      <c r="D534" s="9">
        <f t="shared" si="65"/>
        <v>39239</v>
      </c>
      <c r="E534" s="8">
        <f t="shared" si="66"/>
        <v>199606</v>
      </c>
      <c r="F534" s="8">
        <f t="shared" si="67"/>
        <v>200706</v>
      </c>
      <c r="G534" s="8">
        <f t="shared" ca="1" si="68"/>
        <v>6</v>
      </c>
      <c r="H534" s="8">
        <f t="shared" ca="1" si="69"/>
        <v>6</v>
      </c>
    </row>
    <row r="535" spans="1:8" x14ac:dyDescent="0.25">
      <c r="A535" s="9">
        <f t="shared" si="64"/>
        <v>35222</v>
      </c>
      <c r="B535" s="10" t="str">
        <f t="shared" ca="1" si="70"/>
        <v/>
      </c>
      <c r="C535" s="10">
        <f t="shared" ca="1" si="71"/>
        <v>26.5</v>
      </c>
      <c r="D535" s="9">
        <f t="shared" si="65"/>
        <v>39240</v>
      </c>
      <c r="E535" s="8">
        <f t="shared" si="66"/>
        <v>199606</v>
      </c>
      <c r="F535" s="8">
        <f t="shared" si="67"/>
        <v>200706</v>
      </c>
      <c r="G535" s="8" t="str">
        <f t="shared" ca="1" si="68"/>
        <v/>
      </c>
      <c r="H535" s="8">
        <f t="shared" ca="1" si="69"/>
        <v>6</v>
      </c>
    </row>
    <row r="536" spans="1:8" x14ac:dyDescent="0.25">
      <c r="A536" s="9">
        <f t="shared" si="64"/>
        <v>35223</v>
      </c>
      <c r="B536" s="10">
        <f t="shared" ca="1" si="70"/>
        <v>25.8</v>
      </c>
      <c r="C536" s="10">
        <f t="shared" ca="1" si="71"/>
        <v>28.7</v>
      </c>
      <c r="D536" s="9">
        <f t="shared" si="65"/>
        <v>39241</v>
      </c>
      <c r="E536" s="8">
        <f t="shared" si="66"/>
        <v>199606</v>
      </c>
      <c r="F536" s="8">
        <f t="shared" si="67"/>
        <v>200706</v>
      </c>
      <c r="G536" s="8">
        <f t="shared" ca="1" si="68"/>
        <v>6</v>
      </c>
      <c r="H536" s="8">
        <f t="shared" ca="1" si="69"/>
        <v>6</v>
      </c>
    </row>
    <row r="537" spans="1:8" x14ac:dyDescent="0.25">
      <c r="A537" s="9">
        <f t="shared" si="64"/>
        <v>35224</v>
      </c>
      <c r="B537" s="10">
        <f t="shared" ca="1" si="70"/>
        <v>27.9</v>
      </c>
      <c r="C537" s="10">
        <f t="shared" ca="1" si="71"/>
        <v>27.6</v>
      </c>
      <c r="D537" s="9">
        <f t="shared" si="65"/>
        <v>39242</v>
      </c>
      <c r="E537" s="8">
        <f t="shared" si="66"/>
        <v>199606</v>
      </c>
      <c r="F537" s="8">
        <f t="shared" si="67"/>
        <v>200706</v>
      </c>
      <c r="G537" s="8">
        <f t="shared" ca="1" si="68"/>
        <v>6</v>
      </c>
      <c r="H537" s="8">
        <f t="shared" ca="1" si="69"/>
        <v>6</v>
      </c>
    </row>
    <row r="538" spans="1:8" x14ac:dyDescent="0.25">
      <c r="A538" s="9">
        <f t="shared" si="64"/>
        <v>35225</v>
      </c>
      <c r="B538" s="10">
        <f t="shared" ca="1" si="70"/>
        <v>20.2</v>
      </c>
      <c r="C538" s="10">
        <f t="shared" ca="1" si="71"/>
        <v>28.4</v>
      </c>
      <c r="D538" s="9">
        <f t="shared" si="65"/>
        <v>39243</v>
      </c>
      <c r="E538" s="8">
        <f t="shared" si="66"/>
        <v>199606</v>
      </c>
      <c r="F538" s="8">
        <f t="shared" si="67"/>
        <v>200706</v>
      </c>
      <c r="G538" s="8">
        <f t="shared" ca="1" si="68"/>
        <v>6</v>
      </c>
      <c r="H538" s="8">
        <f t="shared" ca="1" si="69"/>
        <v>6</v>
      </c>
    </row>
    <row r="539" spans="1:8" x14ac:dyDescent="0.25">
      <c r="A539" s="9">
        <f t="shared" si="64"/>
        <v>35226</v>
      </c>
      <c r="B539" s="10" t="str">
        <f t="shared" ca="1" si="70"/>
        <v/>
      </c>
      <c r="C539" s="10">
        <f t="shared" ca="1" si="71"/>
        <v>27.9</v>
      </c>
      <c r="D539" s="9">
        <f t="shared" si="65"/>
        <v>39244</v>
      </c>
      <c r="E539" s="8">
        <f t="shared" si="66"/>
        <v>199606</v>
      </c>
      <c r="F539" s="8">
        <f t="shared" si="67"/>
        <v>200706</v>
      </c>
      <c r="G539" s="8" t="str">
        <f t="shared" ca="1" si="68"/>
        <v/>
      </c>
      <c r="H539" s="8">
        <f t="shared" ca="1" si="69"/>
        <v>6</v>
      </c>
    </row>
    <row r="540" spans="1:8" x14ac:dyDescent="0.25">
      <c r="A540" s="9">
        <f t="shared" si="64"/>
        <v>35227</v>
      </c>
      <c r="B540" s="10">
        <f t="shared" ca="1" si="70"/>
        <v>21.1</v>
      </c>
      <c r="C540" s="10">
        <f t="shared" ca="1" si="71"/>
        <v>24.3</v>
      </c>
      <c r="D540" s="9">
        <f t="shared" si="65"/>
        <v>39245</v>
      </c>
      <c r="E540" s="8">
        <f t="shared" si="66"/>
        <v>199606</v>
      </c>
      <c r="F540" s="8">
        <f t="shared" si="67"/>
        <v>200706</v>
      </c>
      <c r="G540" s="8">
        <f t="shared" ca="1" si="68"/>
        <v>6</v>
      </c>
      <c r="H540" s="8">
        <f t="shared" ca="1" si="69"/>
        <v>6</v>
      </c>
    </row>
    <row r="541" spans="1:8" x14ac:dyDescent="0.25">
      <c r="A541" s="9">
        <f t="shared" si="64"/>
        <v>35228</v>
      </c>
      <c r="B541" s="10">
        <f t="shared" ca="1" si="70"/>
        <v>17.600000000000001</v>
      </c>
      <c r="C541" s="10">
        <f t="shared" ca="1" si="71"/>
        <v>19.7</v>
      </c>
      <c r="D541" s="9">
        <f t="shared" si="65"/>
        <v>39246</v>
      </c>
      <c r="E541" s="8">
        <f t="shared" si="66"/>
        <v>199606</v>
      </c>
      <c r="F541" s="8">
        <f t="shared" si="67"/>
        <v>200706</v>
      </c>
      <c r="G541" s="8">
        <f t="shared" ca="1" si="68"/>
        <v>6</v>
      </c>
      <c r="H541" s="8">
        <f t="shared" ca="1" si="69"/>
        <v>6</v>
      </c>
    </row>
    <row r="542" spans="1:8" x14ac:dyDescent="0.25">
      <c r="A542" s="9">
        <f t="shared" si="64"/>
        <v>35229</v>
      </c>
      <c r="B542" s="10" t="str">
        <f t="shared" ca="1" si="70"/>
        <v/>
      </c>
      <c r="C542" s="10">
        <f t="shared" ca="1" si="71"/>
        <v>23.2</v>
      </c>
      <c r="D542" s="9">
        <f t="shared" si="65"/>
        <v>39247</v>
      </c>
      <c r="E542" s="8">
        <f t="shared" si="66"/>
        <v>199606</v>
      </c>
      <c r="F542" s="8">
        <f t="shared" si="67"/>
        <v>200706</v>
      </c>
      <c r="G542" s="8" t="str">
        <f t="shared" ca="1" si="68"/>
        <v/>
      </c>
      <c r="H542" s="8">
        <f t="shared" ca="1" si="69"/>
        <v>6</v>
      </c>
    </row>
    <row r="543" spans="1:8" x14ac:dyDescent="0.25">
      <c r="A543" s="9">
        <f t="shared" si="64"/>
        <v>35230</v>
      </c>
      <c r="B543" s="10" t="str">
        <f t="shared" ca="1" si="70"/>
        <v/>
      </c>
      <c r="C543" s="10">
        <f t="shared" ca="1" si="71"/>
        <v>16.3</v>
      </c>
      <c r="D543" s="9">
        <f t="shared" si="65"/>
        <v>39248</v>
      </c>
      <c r="E543" s="8">
        <f t="shared" si="66"/>
        <v>199606</v>
      </c>
      <c r="F543" s="8">
        <f t="shared" si="67"/>
        <v>200706</v>
      </c>
      <c r="G543" s="8" t="str">
        <f t="shared" ca="1" si="68"/>
        <v/>
      </c>
      <c r="H543" s="8">
        <f t="shared" ca="1" si="69"/>
        <v>6</v>
      </c>
    </row>
    <row r="544" spans="1:8" x14ac:dyDescent="0.25">
      <c r="A544" s="9">
        <f t="shared" si="64"/>
        <v>35231</v>
      </c>
      <c r="B544" s="10">
        <f t="shared" ca="1" si="70"/>
        <v>14.8</v>
      </c>
      <c r="C544" s="10">
        <f t="shared" ca="1" si="71"/>
        <v>15.2</v>
      </c>
      <c r="D544" s="9">
        <f t="shared" si="65"/>
        <v>39249</v>
      </c>
      <c r="E544" s="8">
        <f t="shared" si="66"/>
        <v>199606</v>
      </c>
      <c r="F544" s="8">
        <f t="shared" si="67"/>
        <v>200706</v>
      </c>
      <c r="G544" s="8">
        <f t="shared" ca="1" si="68"/>
        <v>6</v>
      </c>
      <c r="H544" s="8">
        <f t="shared" ca="1" si="69"/>
        <v>6</v>
      </c>
    </row>
    <row r="545" spans="1:8" x14ac:dyDescent="0.25">
      <c r="A545" s="9">
        <f t="shared" si="64"/>
        <v>35232</v>
      </c>
      <c r="B545" s="10">
        <f t="shared" ca="1" si="70"/>
        <v>11.8</v>
      </c>
      <c r="C545" s="10">
        <f t="shared" ca="1" si="71"/>
        <v>18.5</v>
      </c>
      <c r="D545" s="9">
        <f t="shared" si="65"/>
        <v>39250</v>
      </c>
      <c r="E545" s="8">
        <f t="shared" si="66"/>
        <v>199606</v>
      </c>
      <c r="F545" s="8">
        <f t="shared" si="67"/>
        <v>200706</v>
      </c>
      <c r="G545" s="8">
        <f t="shared" ca="1" si="68"/>
        <v>6</v>
      </c>
      <c r="H545" s="8">
        <f t="shared" ca="1" si="69"/>
        <v>6</v>
      </c>
    </row>
    <row r="546" spans="1:8" x14ac:dyDescent="0.25">
      <c r="A546" s="9">
        <f t="shared" si="64"/>
        <v>35233</v>
      </c>
      <c r="B546" s="10">
        <f t="shared" ca="1" si="70"/>
        <v>11.8</v>
      </c>
      <c r="C546" s="10">
        <f t="shared" ca="1" si="71"/>
        <v>18.5</v>
      </c>
      <c r="D546" s="9">
        <f t="shared" si="65"/>
        <v>39251</v>
      </c>
      <c r="E546" s="8">
        <f t="shared" si="66"/>
        <v>199606</v>
      </c>
      <c r="F546" s="8">
        <f t="shared" si="67"/>
        <v>200706</v>
      </c>
      <c r="G546" s="8">
        <f t="shared" ca="1" si="68"/>
        <v>6</v>
      </c>
      <c r="H546" s="8">
        <f t="shared" ca="1" si="69"/>
        <v>6</v>
      </c>
    </row>
    <row r="547" spans="1:8" x14ac:dyDescent="0.25">
      <c r="A547" s="9">
        <f t="shared" si="64"/>
        <v>35234</v>
      </c>
      <c r="B547" s="10">
        <f t="shared" ca="1" si="70"/>
        <v>14.6</v>
      </c>
      <c r="C547" s="10">
        <f t="shared" ca="1" si="71"/>
        <v>21.3</v>
      </c>
      <c r="D547" s="9">
        <f t="shared" si="65"/>
        <v>39252</v>
      </c>
      <c r="E547" s="8">
        <f t="shared" si="66"/>
        <v>199606</v>
      </c>
      <c r="F547" s="8">
        <f t="shared" si="67"/>
        <v>200706</v>
      </c>
      <c r="G547" s="8">
        <f t="shared" ca="1" si="68"/>
        <v>6</v>
      </c>
      <c r="H547" s="8">
        <f t="shared" ca="1" si="69"/>
        <v>6</v>
      </c>
    </row>
    <row r="548" spans="1:8" x14ac:dyDescent="0.25">
      <c r="A548" s="9">
        <f t="shared" si="64"/>
        <v>35235</v>
      </c>
      <c r="B548" s="10">
        <f t="shared" ca="1" si="70"/>
        <v>10.3</v>
      </c>
      <c r="C548" s="10">
        <f t="shared" ca="1" si="71"/>
        <v>27.7</v>
      </c>
      <c r="D548" s="9">
        <f t="shared" si="65"/>
        <v>39253</v>
      </c>
      <c r="E548" s="8">
        <f t="shared" si="66"/>
        <v>199606</v>
      </c>
      <c r="F548" s="8">
        <f t="shared" si="67"/>
        <v>200706</v>
      </c>
      <c r="G548" s="8">
        <f t="shared" ca="1" si="68"/>
        <v>6</v>
      </c>
      <c r="H548" s="8">
        <f t="shared" ca="1" si="69"/>
        <v>6</v>
      </c>
    </row>
    <row r="549" spans="1:8" x14ac:dyDescent="0.25">
      <c r="A549" s="9">
        <f t="shared" si="64"/>
        <v>35236</v>
      </c>
      <c r="B549" s="10">
        <f t="shared" ca="1" si="70"/>
        <v>11.8</v>
      </c>
      <c r="C549" s="10">
        <f t="shared" ca="1" si="71"/>
        <v>18.2</v>
      </c>
      <c r="D549" s="9">
        <f t="shared" si="65"/>
        <v>39254</v>
      </c>
      <c r="E549" s="8">
        <f t="shared" si="66"/>
        <v>199606</v>
      </c>
      <c r="F549" s="8">
        <f t="shared" si="67"/>
        <v>200706</v>
      </c>
      <c r="G549" s="8">
        <f t="shared" ca="1" si="68"/>
        <v>6</v>
      </c>
      <c r="H549" s="8">
        <f t="shared" ca="1" si="69"/>
        <v>6</v>
      </c>
    </row>
    <row r="550" spans="1:8" x14ac:dyDescent="0.25">
      <c r="A550" s="9">
        <f t="shared" si="64"/>
        <v>35237</v>
      </c>
      <c r="B550" s="10">
        <f t="shared" ca="1" si="70"/>
        <v>11.6</v>
      </c>
      <c r="C550" s="10">
        <f t="shared" ca="1" si="71"/>
        <v>21.5</v>
      </c>
      <c r="D550" s="9">
        <f t="shared" si="65"/>
        <v>39255</v>
      </c>
      <c r="E550" s="8">
        <f t="shared" si="66"/>
        <v>199606</v>
      </c>
      <c r="F550" s="8">
        <f t="shared" si="67"/>
        <v>200706</v>
      </c>
      <c r="G550" s="8">
        <f t="shared" ca="1" si="68"/>
        <v>6</v>
      </c>
      <c r="H550" s="8">
        <f t="shared" ca="1" si="69"/>
        <v>6</v>
      </c>
    </row>
    <row r="551" spans="1:8" x14ac:dyDescent="0.25">
      <c r="A551" s="9">
        <f t="shared" si="64"/>
        <v>35238</v>
      </c>
      <c r="B551" s="10">
        <f t="shared" ca="1" si="70"/>
        <v>11.8</v>
      </c>
      <c r="C551" s="10">
        <f t="shared" ca="1" si="71"/>
        <v>19.100000000000001</v>
      </c>
      <c r="D551" s="9">
        <f t="shared" si="65"/>
        <v>39256</v>
      </c>
      <c r="E551" s="8">
        <f t="shared" si="66"/>
        <v>199606</v>
      </c>
      <c r="F551" s="8">
        <f t="shared" si="67"/>
        <v>200706</v>
      </c>
      <c r="G551" s="8">
        <f t="shared" ca="1" si="68"/>
        <v>6</v>
      </c>
      <c r="H551" s="8">
        <f t="shared" ca="1" si="69"/>
        <v>6</v>
      </c>
    </row>
    <row r="552" spans="1:8" x14ac:dyDescent="0.25">
      <c r="A552" s="9">
        <f t="shared" si="64"/>
        <v>35239</v>
      </c>
      <c r="B552" s="10">
        <f t="shared" ca="1" si="70"/>
        <v>10.9</v>
      </c>
      <c r="C552" s="10">
        <f t="shared" ca="1" si="71"/>
        <v>21.1</v>
      </c>
      <c r="D552" s="9">
        <f t="shared" si="65"/>
        <v>39257</v>
      </c>
      <c r="E552" s="8">
        <f t="shared" si="66"/>
        <v>199606</v>
      </c>
      <c r="F552" s="8">
        <f t="shared" si="67"/>
        <v>200706</v>
      </c>
      <c r="G552" s="8">
        <f t="shared" ca="1" si="68"/>
        <v>6</v>
      </c>
      <c r="H552" s="8">
        <f t="shared" ca="1" si="69"/>
        <v>6</v>
      </c>
    </row>
    <row r="553" spans="1:8" x14ac:dyDescent="0.25">
      <c r="A553" s="9">
        <f t="shared" si="64"/>
        <v>35240</v>
      </c>
      <c r="B553" s="10">
        <f t="shared" ca="1" si="70"/>
        <v>12.9</v>
      </c>
      <c r="C553" s="10">
        <f t="shared" ca="1" si="71"/>
        <v>25.2</v>
      </c>
      <c r="D553" s="9">
        <f t="shared" si="65"/>
        <v>39258</v>
      </c>
      <c r="E553" s="8">
        <f t="shared" si="66"/>
        <v>199606</v>
      </c>
      <c r="F553" s="8">
        <f t="shared" si="67"/>
        <v>200706</v>
      </c>
      <c r="G553" s="8">
        <f t="shared" ca="1" si="68"/>
        <v>6</v>
      </c>
      <c r="H553" s="8">
        <f t="shared" ca="1" si="69"/>
        <v>6</v>
      </c>
    </row>
    <row r="554" spans="1:8" x14ac:dyDescent="0.25">
      <c r="A554" s="9">
        <f t="shared" si="64"/>
        <v>35241</v>
      </c>
      <c r="B554" s="10">
        <f t="shared" ca="1" si="70"/>
        <v>12</v>
      </c>
      <c r="C554" s="10">
        <f t="shared" ca="1" si="71"/>
        <v>17</v>
      </c>
      <c r="D554" s="9">
        <f t="shared" si="65"/>
        <v>39259</v>
      </c>
      <c r="E554" s="8">
        <f t="shared" si="66"/>
        <v>199606</v>
      </c>
      <c r="F554" s="8">
        <f t="shared" si="67"/>
        <v>200706</v>
      </c>
      <c r="G554" s="8">
        <f t="shared" ca="1" si="68"/>
        <v>6</v>
      </c>
      <c r="H554" s="8">
        <f t="shared" ca="1" si="69"/>
        <v>6</v>
      </c>
    </row>
    <row r="555" spans="1:8" x14ac:dyDescent="0.25">
      <c r="A555" s="9">
        <f t="shared" si="64"/>
        <v>35242</v>
      </c>
      <c r="B555" s="10">
        <f t="shared" ca="1" si="70"/>
        <v>12.8</v>
      </c>
      <c r="C555" s="10">
        <f t="shared" ca="1" si="71"/>
        <v>13.1</v>
      </c>
      <c r="D555" s="9">
        <f t="shared" si="65"/>
        <v>39260</v>
      </c>
      <c r="E555" s="8">
        <f t="shared" si="66"/>
        <v>199606</v>
      </c>
      <c r="F555" s="8">
        <f t="shared" si="67"/>
        <v>200706</v>
      </c>
      <c r="G555" s="8">
        <f t="shared" ca="1" si="68"/>
        <v>6</v>
      </c>
      <c r="H555" s="8">
        <f t="shared" ca="1" si="69"/>
        <v>6</v>
      </c>
    </row>
    <row r="556" spans="1:8" x14ac:dyDescent="0.25">
      <c r="A556" s="9">
        <f t="shared" si="64"/>
        <v>35243</v>
      </c>
      <c r="B556" s="10">
        <f t="shared" ca="1" si="70"/>
        <v>12.6</v>
      </c>
      <c r="C556" s="10">
        <f t="shared" ca="1" si="71"/>
        <v>15.8</v>
      </c>
      <c r="D556" s="9">
        <f t="shared" si="65"/>
        <v>39261</v>
      </c>
      <c r="E556" s="8">
        <f t="shared" si="66"/>
        <v>199606</v>
      </c>
      <c r="F556" s="8">
        <f t="shared" si="67"/>
        <v>200706</v>
      </c>
      <c r="G556" s="8">
        <f t="shared" ca="1" si="68"/>
        <v>6</v>
      </c>
      <c r="H556" s="8">
        <f t="shared" ca="1" si="69"/>
        <v>6</v>
      </c>
    </row>
    <row r="557" spans="1:8" x14ac:dyDescent="0.25">
      <c r="A557" s="9">
        <f t="shared" si="64"/>
        <v>35244</v>
      </c>
      <c r="B557" s="10">
        <f t="shared" ca="1" si="70"/>
        <v>15.6</v>
      </c>
      <c r="C557" s="10">
        <f t="shared" ca="1" si="71"/>
        <v>16.2</v>
      </c>
      <c r="D557" s="9">
        <f t="shared" si="65"/>
        <v>39262</v>
      </c>
      <c r="E557" s="8">
        <f t="shared" si="66"/>
        <v>199606</v>
      </c>
      <c r="F557" s="8">
        <f t="shared" si="67"/>
        <v>200706</v>
      </c>
      <c r="G557" s="8">
        <f t="shared" ca="1" si="68"/>
        <v>6</v>
      </c>
      <c r="H557" s="8">
        <f t="shared" ca="1" si="69"/>
        <v>6</v>
      </c>
    </row>
    <row r="558" spans="1:8" x14ac:dyDescent="0.25">
      <c r="A558" s="9">
        <f t="shared" si="64"/>
        <v>35245</v>
      </c>
      <c r="B558" s="10">
        <f t="shared" ca="1" si="70"/>
        <v>14.2</v>
      </c>
      <c r="C558" s="10">
        <f t="shared" ca="1" si="71"/>
        <v>18.899999999999999</v>
      </c>
      <c r="D558" s="9">
        <f t="shared" si="65"/>
        <v>39263</v>
      </c>
      <c r="E558" s="8">
        <f t="shared" si="66"/>
        <v>199606</v>
      </c>
      <c r="F558" s="8">
        <f t="shared" si="67"/>
        <v>200706</v>
      </c>
      <c r="G558" s="8">
        <f t="shared" ca="1" si="68"/>
        <v>6</v>
      </c>
      <c r="H558" s="8">
        <f t="shared" ca="1" si="69"/>
        <v>6</v>
      </c>
    </row>
    <row r="559" spans="1:8" x14ac:dyDescent="0.25">
      <c r="A559" s="9">
        <f t="shared" si="64"/>
        <v>35246</v>
      </c>
      <c r="B559" s="10">
        <f t="shared" ca="1" si="70"/>
        <v>13.1</v>
      </c>
      <c r="C559" s="10">
        <f t="shared" ca="1" si="71"/>
        <v>19.5</v>
      </c>
      <c r="D559" s="9">
        <f t="shared" si="65"/>
        <v>39264</v>
      </c>
      <c r="E559" s="8">
        <f t="shared" si="66"/>
        <v>199606</v>
      </c>
      <c r="F559" s="8">
        <f t="shared" si="67"/>
        <v>200707</v>
      </c>
      <c r="G559" s="8">
        <f t="shared" ca="1" si="68"/>
        <v>6</v>
      </c>
      <c r="H559" s="8">
        <f t="shared" ca="1" si="69"/>
        <v>7</v>
      </c>
    </row>
    <row r="560" spans="1:8" x14ac:dyDescent="0.25">
      <c r="A560" s="9">
        <f t="shared" si="64"/>
        <v>35247</v>
      </c>
      <c r="B560" s="10">
        <f t="shared" ca="1" si="70"/>
        <v>15.9</v>
      </c>
      <c r="C560" s="10">
        <f t="shared" ca="1" si="71"/>
        <v>20.7</v>
      </c>
      <c r="D560" s="9">
        <f t="shared" si="65"/>
        <v>39265</v>
      </c>
      <c r="E560" s="8">
        <f t="shared" si="66"/>
        <v>199607</v>
      </c>
      <c r="F560" s="8">
        <f t="shared" si="67"/>
        <v>200707</v>
      </c>
      <c r="G560" s="8">
        <f t="shared" ca="1" si="68"/>
        <v>7</v>
      </c>
      <c r="H560" s="8">
        <f t="shared" ca="1" si="69"/>
        <v>7</v>
      </c>
    </row>
    <row r="561" spans="1:8" x14ac:dyDescent="0.25">
      <c r="A561" s="9">
        <f t="shared" si="64"/>
        <v>35248</v>
      </c>
      <c r="B561" s="10">
        <f t="shared" ca="1" si="70"/>
        <v>12</v>
      </c>
      <c r="C561" s="10">
        <f t="shared" ca="1" si="71"/>
        <v>19.600000000000001</v>
      </c>
      <c r="D561" s="9">
        <f t="shared" si="65"/>
        <v>39266</v>
      </c>
      <c r="E561" s="8">
        <f t="shared" si="66"/>
        <v>199607</v>
      </c>
      <c r="F561" s="8">
        <f t="shared" si="67"/>
        <v>200707</v>
      </c>
      <c r="G561" s="8">
        <f t="shared" ca="1" si="68"/>
        <v>7</v>
      </c>
      <c r="H561" s="8">
        <f t="shared" ca="1" si="69"/>
        <v>7</v>
      </c>
    </row>
    <row r="562" spans="1:8" x14ac:dyDescent="0.25">
      <c r="A562" s="9">
        <f t="shared" si="64"/>
        <v>35249</v>
      </c>
      <c r="B562" s="10">
        <f t="shared" ca="1" si="70"/>
        <v>17.600000000000001</v>
      </c>
      <c r="C562" s="10">
        <f t="shared" ca="1" si="71"/>
        <v>17.5</v>
      </c>
      <c r="D562" s="9">
        <f t="shared" si="65"/>
        <v>39267</v>
      </c>
      <c r="E562" s="8">
        <f t="shared" si="66"/>
        <v>199607</v>
      </c>
      <c r="F562" s="8">
        <f t="shared" si="67"/>
        <v>200707</v>
      </c>
      <c r="G562" s="8">
        <f t="shared" ca="1" si="68"/>
        <v>7</v>
      </c>
      <c r="H562" s="8">
        <f t="shared" ca="1" si="69"/>
        <v>7</v>
      </c>
    </row>
    <row r="563" spans="1:8" x14ac:dyDescent="0.25">
      <c r="A563" s="9">
        <f t="shared" si="64"/>
        <v>35250</v>
      </c>
      <c r="B563" s="10">
        <f t="shared" ca="1" si="70"/>
        <v>15.9</v>
      </c>
      <c r="C563" s="10">
        <f t="shared" ca="1" si="71"/>
        <v>18.5</v>
      </c>
      <c r="D563" s="9">
        <f t="shared" si="65"/>
        <v>39268</v>
      </c>
      <c r="E563" s="8">
        <f t="shared" si="66"/>
        <v>199607</v>
      </c>
      <c r="F563" s="8">
        <f t="shared" si="67"/>
        <v>200707</v>
      </c>
      <c r="G563" s="8">
        <f t="shared" ca="1" si="68"/>
        <v>7</v>
      </c>
      <c r="H563" s="8">
        <f t="shared" ca="1" si="69"/>
        <v>7</v>
      </c>
    </row>
    <row r="564" spans="1:8" x14ac:dyDescent="0.25">
      <c r="A564" s="9">
        <f t="shared" si="64"/>
        <v>35251</v>
      </c>
      <c r="B564" s="10">
        <f t="shared" ca="1" si="70"/>
        <v>18.3</v>
      </c>
      <c r="C564" s="10">
        <f t="shared" ca="1" si="71"/>
        <v>18.2</v>
      </c>
      <c r="D564" s="9">
        <f t="shared" si="65"/>
        <v>39269</v>
      </c>
      <c r="E564" s="8">
        <f t="shared" si="66"/>
        <v>199607</v>
      </c>
      <c r="F564" s="8">
        <f t="shared" si="67"/>
        <v>200707</v>
      </c>
      <c r="G564" s="8">
        <f t="shared" ca="1" si="68"/>
        <v>7</v>
      </c>
      <c r="H564" s="8">
        <f t="shared" ca="1" si="69"/>
        <v>7</v>
      </c>
    </row>
    <row r="565" spans="1:8" x14ac:dyDescent="0.25">
      <c r="A565" s="9">
        <f t="shared" si="64"/>
        <v>35252</v>
      </c>
      <c r="B565" s="10">
        <f t="shared" ca="1" si="70"/>
        <v>15.4</v>
      </c>
      <c r="C565" s="10">
        <f t="shared" ca="1" si="71"/>
        <v>17.3</v>
      </c>
      <c r="D565" s="9">
        <f t="shared" si="65"/>
        <v>39270</v>
      </c>
      <c r="E565" s="8">
        <f t="shared" si="66"/>
        <v>199607</v>
      </c>
      <c r="F565" s="8">
        <f t="shared" si="67"/>
        <v>200707</v>
      </c>
      <c r="G565" s="8">
        <f t="shared" ca="1" si="68"/>
        <v>7</v>
      </c>
      <c r="H565" s="8">
        <f t="shared" ca="1" si="69"/>
        <v>7</v>
      </c>
    </row>
    <row r="566" spans="1:8" x14ac:dyDescent="0.25">
      <c r="A566" s="9">
        <f t="shared" si="64"/>
        <v>35253</v>
      </c>
      <c r="B566" s="10">
        <f t="shared" ca="1" si="70"/>
        <v>14.2</v>
      </c>
      <c r="C566" s="10">
        <f t="shared" ca="1" si="71"/>
        <v>20.9</v>
      </c>
      <c r="D566" s="9">
        <f t="shared" si="65"/>
        <v>39271</v>
      </c>
      <c r="E566" s="8">
        <f t="shared" si="66"/>
        <v>199607</v>
      </c>
      <c r="F566" s="8">
        <f t="shared" si="67"/>
        <v>200707</v>
      </c>
      <c r="G566" s="8">
        <f t="shared" ca="1" si="68"/>
        <v>7</v>
      </c>
      <c r="H566" s="8">
        <f t="shared" ca="1" si="69"/>
        <v>7</v>
      </c>
    </row>
    <row r="567" spans="1:8" x14ac:dyDescent="0.25">
      <c r="A567" s="9">
        <f t="shared" si="64"/>
        <v>35254</v>
      </c>
      <c r="B567" s="10">
        <f t="shared" ca="1" si="70"/>
        <v>14.8</v>
      </c>
      <c r="C567" s="10">
        <f t="shared" ca="1" si="71"/>
        <v>20</v>
      </c>
      <c r="D567" s="9">
        <f t="shared" si="65"/>
        <v>39272</v>
      </c>
      <c r="E567" s="8">
        <f t="shared" si="66"/>
        <v>199607</v>
      </c>
      <c r="F567" s="8">
        <f t="shared" si="67"/>
        <v>200707</v>
      </c>
      <c r="G567" s="8">
        <f t="shared" ca="1" si="68"/>
        <v>7</v>
      </c>
      <c r="H567" s="8">
        <f t="shared" ca="1" si="69"/>
        <v>7</v>
      </c>
    </row>
    <row r="568" spans="1:8" x14ac:dyDescent="0.25">
      <c r="A568" s="9">
        <f t="shared" si="64"/>
        <v>35255</v>
      </c>
      <c r="B568" s="10">
        <f t="shared" ca="1" si="70"/>
        <v>12</v>
      </c>
      <c r="C568" s="10">
        <f t="shared" ca="1" si="71"/>
        <v>17</v>
      </c>
      <c r="D568" s="9">
        <f t="shared" si="65"/>
        <v>39273</v>
      </c>
      <c r="E568" s="8">
        <f t="shared" si="66"/>
        <v>199607</v>
      </c>
      <c r="F568" s="8">
        <f t="shared" si="67"/>
        <v>200707</v>
      </c>
      <c r="G568" s="8">
        <f t="shared" ca="1" si="68"/>
        <v>7</v>
      </c>
      <c r="H568" s="8">
        <f t="shared" ca="1" si="69"/>
        <v>7</v>
      </c>
    </row>
    <row r="569" spans="1:8" x14ac:dyDescent="0.25">
      <c r="A569" s="9">
        <f t="shared" si="64"/>
        <v>35256</v>
      </c>
      <c r="B569" s="10">
        <f t="shared" ca="1" si="70"/>
        <v>14.6</v>
      </c>
      <c r="C569" s="10">
        <f t="shared" ca="1" si="71"/>
        <v>14</v>
      </c>
      <c r="D569" s="9">
        <f t="shared" si="65"/>
        <v>39274</v>
      </c>
      <c r="E569" s="8">
        <f t="shared" si="66"/>
        <v>199607</v>
      </c>
      <c r="F569" s="8">
        <f t="shared" si="67"/>
        <v>200707</v>
      </c>
      <c r="G569" s="8">
        <f t="shared" ca="1" si="68"/>
        <v>7</v>
      </c>
      <c r="H569" s="8">
        <f t="shared" ca="1" si="69"/>
        <v>7</v>
      </c>
    </row>
    <row r="570" spans="1:8" x14ac:dyDescent="0.25">
      <c r="A570" s="9">
        <f t="shared" ref="A570:A633" si="72">IF(ISNUMBER(A569),IF(A569&lt;$B$9,A569+1,""),"")</f>
        <v>35257</v>
      </c>
      <c r="B570" s="10">
        <f t="shared" ca="1" si="70"/>
        <v>13.3</v>
      </c>
      <c r="C570" s="10">
        <f t="shared" ca="1" si="71"/>
        <v>15.7</v>
      </c>
      <c r="D570" s="9">
        <f t="shared" ref="D570:D633" si="73">IF(ISNUMBER(D569),IF(D569&lt;$C$9,D569+1,""),"")</f>
        <v>39275</v>
      </c>
      <c r="E570" s="8">
        <f t="shared" ref="E570:E633" si="74">YEAR(A570)*100+MONTH(A570)</f>
        <v>199607</v>
      </c>
      <c r="F570" s="8">
        <f t="shared" ref="F570:F633" si="75">YEAR(D570)*100+MONTH(D570)</f>
        <v>200707</v>
      </c>
      <c r="G570" s="8">
        <f t="shared" ref="G570:G633" ca="1" si="76">IF(ISNUMBER(B570),MONTH(A570),"")</f>
        <v>7</v>
      </c>
      <c r="H570" s="8">
        <f t="shared" ref="H570:H633" ca="1" si="77">IF(ISNUMBER(C570),MONTH(D570),"")</f>
        <v>7</v>
      </c>
    </row>
    <row r="571" spans="1:8" x14ac:dyDescent="0.25">
      <c r="A571" s="9">
        <f t="shared" si="72"/>
        <v>35258</v>
      </c>
      <c r="B571" s="10">
        <f t="shared" ca="1" si="70"/>
        <v>17.600000000000001</v>
      </c>
      <c r="C571" s="10">
        <f t="shared" ca="1" si="71"/>
        <v>19</v>
      </c>
      <c r="D571" s="9">
        <f t="shared" si="73"/>
        <v>39276</v>
      </c>
      <c r="E571" s="8">
        <f t="shared" si="74"/>
        <v>199607</v>
      </c>
      <c r="F571" s="8">
        <f t="shared" si="75"/>
        <v>200707</v>
      </c>
      <c r="G571" s="8">
        <f t="shared" ca="1" si="76"/>
        <v>7</v>
      </c>
      <c r="H571" s="8">
        <f t="shared" ca="1" si="77"/>
        <v>7</v>
      </c>
    </row>
    <row r="572" spans="1:8" x14ac:dyDescent="0.25">
      <c r="A572" s="9">
        <f t="shared" si="72"/>
        <v>35259</v>
      </c>
      <c r="B572" s="10">
        <f t="shared" ca="1" si="70"/>
        <v>18.3</v>
      </c>
      <c r="C572" s="10">
        <f t="shared" ca="1" si="71"/>
        <v>28.5</v>
      </c>
      <c r="D572" s="9">
        <f t="shared" si="73"/>
        <v>39277</v>
      </c>
      <c r="E572" s="8">
        <f t="shared" si="74"/>
        <v>199607</v>
      </c>
      <c r="F572" s="8">
        <f t="shared" si="75"/>
        <v>200707</v>
      </c>
      <c r="G572" s="8">
        <f t="shared" ca="1" si="76"/>
        <v>7</v>
      </c>
      <c r="H572" s="8">
        <f t="shared" ca="1" si="77"/>
        <v>7</v>
      </c>
    </row>
    <row r="573" spans="1:8" x14ac:dyDescent="0.25">
      <c r="A573" s="9">
        <f t="shared" si="72"/>
        <v>35260</v>
      </c>
      <c r="B573" s="10">
        <f t="shared" ca="1" si="70"/>
        <v>16.5</v>
      </c>
      <c r="C573" s="10">
        <f t="shared" ca="1" si="71"/>
        <v>25.7</v>
      </c>
      <c r="D573" s="9">
        <f t="shared" si="73"/>
        <v>39278</v>
      </c>
      <c r="E573" s="8">
        <f t="shared" si="74"/>
        <v>199607</v>
      </c>
      <c r="F573" s="8">
        <f t="shared" si="75"/>
        <v>200707</v>
      </c>
      <c r="G573" s="8">
        <f t="shared" ca="1" si="76"/>
        <v>7</v>
      </c>
      <c r="H573" s="8">
        <f t="shared" ca="1" si="77"/>
        <v>7</v>
      </c>
    </row>
    <row r="574" spans="1:8" x14ac:dyDescent="0.25">
      <c r="A574" s="9">
        <f t="shared" si="72"/>
        <v>35261</v>
      </c>
      <c r="B574" s="10">
        <f t="shared" ca="1" si="70"/>
        <v>15.2</v>
      </c>
      <c r="C574" s="10">
        <f t="shared" ca="1" si="71"/>
        <v>30.9</v>
      </c>
      <c r="D574" s="9">
        <f t="shared" si="73"/>
        <v>39279</v>
      </c>
      <c r="E574" s="8">
        <f t="shared" si="74"/>
        <v>199607</v>
      </c>
      <c r="F574" s="8">
        <f t="shared" si="75"/>
        <v>200707</v>
      </c>
      <c r="G574" s="8">
        <f t="shared" ca="1" si="76"/>
        <v>7</v>
      </c>
      <c r="H574" s="8">
        <f t="shared" ca="1" si="77"/>
        <v>7</v>
      </c>
    </row>
    <row r="575" spans="1:8" x14ac:dyDescent="0.25">
      <c r="A575" s="9">
        <f t="shared" si="72"/>
        <v>35262</v>
      </c>
      <c r="B575" s="10">
        <f t="shared" ca="1" si="70"/>
        <v>15.6</v>
      </c>
      <c r="C575" s="10">
        <f t="shared" ca="1" si="71"/>
        <v>23.8</v>
      </c>
      <c r="D575" s="9">
        <f t="shared" si="73"/>
        <v>39280</v>
      </c>
      <c r="E575" s="8">
        <f t="shared" si="74"/>
        <v>199607</v>
      </c>
      <c r="F575" s="8">
        <f t="shared" si="75"/>
        <v>200707</v>
      </c>
      <c r="G575" s="8">
        <f t="shared" ca="1" si="76"/>
        <v>7</v>
      </c>
      <c r="H575" s="8">
        <f t="shared" ca="1" si="77"/>
        <v>7</v>
      </c>
    </row>
    <row r="576" spans="1:8" x14ac:dyDescent="0.25">
      <c r="A576" s="9">
        <f t="shared" si="72"/>
        <v>35263</v>
      </c>
      <c r="B576" s="10">
        <f t="shared" ca="1" si="70"/>
        <v>14.6</v>
      </c>
      <c r="C576" s="10">
        <f t="shared" ca="1" si="71"/>
        <v>25.3</v>
      </c>
      <c r="D576" s="9">
        <f t="shared" si="73"/>
        <v>39281</v>
      </c>
      <c r="E576" s="8">
        <f t="shared" si="74"/>
        <v>199607</v>
      </c>
      <c r="F576" s="8">
        <f t="shared" si="75"/>
        <v>200707</v>
      </c>
      <c r="G576" s="8">
        <f t="shared" ca="1" si="76"/>
        <v>7</v>
      </c>
      <c r="H576" s="8">
        <f t="shared" ca="1" si="77"/>
        <v>7</v>
      </c>
    </row>
    <row r="577" spans="1:8" x14ac:dyDescent="0.25">
      <c r="A577" s="9">
        <f t="shared" si="72"/>
        <v>35264</v>
      </c>
      <c r="B577" s="10">
        <f t="shared" ca="1" si="70"/>
        <v>15.2</v>
      </c>
      <c r="C577" s="10">
        <f t="shared" ca="1" si="71"/>
        <v>23</v>
      </c>
      <c r="D577" s="9">
        <f t="shared" si="73"/>
        <v>39282</v>
      </c>
      <c r="E577" s="8">
        <f t="shared" si="74"/>
        <v>199607</v>
      </c>
      <c r="F577" s="8">
        <f t="shared" si="75"/>
        <v>200707</v>
      </c>
      <c r="G577" s="8">
        <f t="shared" ca="1" si="76"/>
        <v>7</v>
      </c>
      <c r="H577" s="8">
        <f t="shared" ca="1" si="77"/>
        <v>7</v>
      </c>
    </row>
    <row r="578" spans="1:8" x14ac:dyDescent="0.25">
      <c r="A578" s="9">
        <f t="shared" si="72"/>
        <v>35265</v>
      </c>
      <c r="B578" s="10">
        <f t="shared" ca="1" si="70"/>
        <v>16.100000000000001</v>
      </c>
      <c r="C578" s="10">
        <f t="shared" ca="1" si="71"/>
        <v>23</v>
      </c>
      <c r="D578" s="9">
        <f t="shared" si="73"/>
        <v>39283</v>
      </c>
      <c r="E578" s="8">
        <f t="shared" si="74"/>
        <v>199607</v>
      </c>
      <c r="F578" s="8">
        <f t="shared" si="75"/>
        <v>200707</v>
      </c>
      <c r="G578" s="8">
        <f t="shared" ca="1" si="76"/>
        <v>7</v>
      </c>
      <c r="H578" s="8">
        <f t="shared" ca="1" si="77"/>
        <v>7</v>
      </c>
    </row>
    <row r="579" spans="1:8" x14ac:dyDescent="0.25">
      <c r="A579" s="9">
        <f t="shared" si="72"/>
        <v>35266</v>
      </c>
      <c r="B579" s="10">
        <f t="shared" ca="1" si="70"/>
        <v>18</v>
      </c>
      <c r="C579" s="10">
        <f t="shared" ca="1" si="71"/>
        <v>22.8</v>
      </c>
      <c r="D579" s="9">
        <f t="shared" si="73"/>
        <v>39284</v>
      </c>
      <c r="E579" s="8">
        <f t="shared" si="74"/>
        <v>199607</v>
      </c>
      <c r="F579" s="8">
        <f t="shared" si="75"/>
        <v>200707</v>
      </c>
      <c r="G579" s="8">
        <f t="shared" ca="1" si="76"/>
        <v>7</v>
      </c>
      <c r="H579" s="8">
        <f t="shared" ca="1" si="77"/>
        <v>7</v>
      </c>
    </row>
    <row r="580" spans="1:8" x14ac:dyDescent="0.25">
      <c r="A580" s="9">
        <f t="shared" si="72"/>
        <v>35267</v>
      </c>
      <c r="B580" s="10">
        <f t="shared" ca="1" si="70"/>
        <v>20.6</v>
      </c>
      <c r="C580" s="10">
        <f t="shared" ca="1" si="71"/>
        <v>15.5</v>
      </c>
      <c r="D580" s="9">
        <f t="shared" si="73"/>
        <v>39285</v>
      </c>
      <c r="E580" s="8">
        <f t="shared" si="74"/>
        <v>199607</v>
      </c>
      <c r="F580" s="8">
        <f t="shared" si="75"/>
        <v>200707</v>
      </c>
      <c r="G580" s="8">
        <f t="shared" ca="1" si="76"/>
        <v>7</v>
      </c>
      <c r="H580" s="8">
        <f t="shared" ca="1" si="77"/>
        <v>7</v>
      </c>
    </row>
    <row r="581" spans="1:8" x14ac:dyDescent="0.25">
      <c r="A581" s="9">
        <f t="shared" si="72"/>
        <v>35268</v>
      </c>
      <c r="B581" s="10">
        <f t="shared" ca="1" si="70"/>
        <v>21</v>
      </c>
      <c r="C581" s="10">
        <f t="shared" ca="1" si="71"/>
        <v>19</v>
      </c>
      <c r="D581" s="9">
        <f t="shared" si="73"/>
        <v>39286</v>
      </c>
      <c r="E581" s="8">
        <f t="shared" si="74"/>
        <v>199607</v>
      </c>
      <c r="F581" s="8">
        <f t="shared" si="75"/>
        <v>200707</v>
      </c>
      <c r="G581" s="8">
        <f t="shared" ca="1" si="76"/>
        <v>7</v>
      </c>
      <c r="H581" s="8">
        <f t="shared" ca="1" si="77"/>
        <v>7</v>
      </c>
    </row>
    <row r="582" spans="1:8" x14ac:dyDescent="0.25">
      <c r="A582" s="9">
        <f t="shared" si="72"/>
        <v>35269</v>
      </c>
      <c r="B582" s="10">
        <f t="shared" ca="1" si="70"/>
        <v>22.5</v>
      </c>
      <c r="C582" s="10">
        <f t="shared" ca="1" si="71"/>
        <v>20.5</v>
      </c>
      <c r="D582" s="9">
        <f t="shared" si="73"/>
        <v>39287</v>
      </c>
      <c r="E582" s="8">
        <f t="shared" si="74"/>
        <v>199607</v>
      </c>
      <c r="F582" s="8">
        <f t="shared" si="75"/>
        <v>200707</v>
      </c>
      <c r="G582" s="8">
        <f t="shared" ca="1" si="76"/>
        <v>7</v>
      </c>
      <c r="H582" s="8">
        <f t="shared" ca="1" si="77"/>
        <v>7</v>
      </c>
    </row>
    <row r="583" spans="1:8" x14ac:dyDescent="0.25">
      <c r="A583" s="9">
        <f t="shared" si="72"/>
        <v>35270</v>
      </c>
      <c r="B583" s="10">
        <f t="shared" ca="1" si="70"/>
        <v>15</v>
      </c>
      <c r="C583" s="10">
        <f t="shared" ca="1" si="71"/>
        <v>19</v>
      </c>
      <c r="D583" s="9">
        <f t="shared" si="73"/>
        <v>39288</v>
      </c>
      <c r="E583" s="8">
        <f t="shared" si="74"/>
        <v>199607</v>
      </c>
      <c r="F583" s="8">
        <f t="shared" si="75"/>
        <v>200707</v>
      </c>
      <c r="G583" s="8">
        <f t="shared" ca="1" si="76"/>
        <v>7</v>
      </c>
      <c r="H583" s="8">
        <f t="shared" ca="1" si="77"/>
        <v>7</v>
      </c>
    </row>
    <row r="584" spans="1:8" x14ac:dyDescent="0.25">
      <c r="A584" s="9">
        <f t="shared" si="72"/>
        <v>35271</v>
      </c>
      <c r="B584" s="10">
        <f t="shared" ca="1" si="70"/>
        <v>17</v>
      </c>
      <c r="C584" s="10">
        <f t="shared" ca="1" si="71"/>
        <v>23.5</v>
      </c>
      <c r="D584" s="9">
        <f t="shared" si="73"/>
        <v>39289</v>
      </c>
      <c r="E584" s="8">
        <f t="shared" si="74"/>
        <v>199607</v>
      </c>
      <c r="F584" s="8">
        <f t="shared" si="75"/>
        <v>200707</v>
      </c>
      <c r="G584" s="8">
        <f t="shared" ca="1" si="76"/>
        <v>7</v>
      </c>
      <c r="H584" s="8">
        <f t="shared" ca="1" si="77"/>
        <v>7</v>
      </c>
    </row>
    <row r="585" spans="1:8" x14ac:dyDescent="0.25">
      <c r="A585" s="9">
        <f t="shared" si="72"/>
        <v>35272</v>
      </c>
      <c r="B585" s="10">
        <f t="shared" ca="1" si="70"/>
        <v>15.6</v>
      </c>
      <c r="C585" s="10">
        <f t="shared" ca="1" si="71"/>
        <v>20.3</v>
      </c>
      <c r="D585" s="9">
        <f t="shared" si="73"/>
        <v>39290</v>
      </c>
      <c r="E585" s="8">
        <f t="shared" si="74"/>
        <v>199607</v>
      </c>
      <c r="F585" s="8">
        <f t="shared" si="75"/>
        <v>200707</v>
      </c>
      <c r="G585" s="8">
        <f t="shared" ca="1" si="76"/>
        <v>7</v>
      </c>
      <c r="H585" s="8">
        <f t="shared" ca="1" si="77"/>
        <v>7</v>
      </c>
    </row>
    <row r="586" spans="1:8" x14ac:dyDescent="0.25">
      <c r="A586" s="9">
        <f t="shared" si="72"/>
        <v>35273</v>
      </c>
      <c r="B586" s="10">
        <f t="shared" ca="1" si="70"/>
        <v>21.7</v>
      </c>
      <c r="C586" s="10">
        <f t="shared" ca="1" si="71"/>
        <v>20</v>
      </c>
      <c r="D586" s="9">
        <f t="shared" si="73"/>
        <v>39291</v>
      </c>
      <c r="E586" s="8">
        <f t="shared" si="74"/>
        <v>199607</v>
      </c>
      <c r="F586" s="8">
        <f t="shared" si="75"/>
        <v>200707</v>
      </c>
      <c r="G586" s="8">
        <f t="shared" ca="1" si="76"/>
        <v>7</v>
      </c>
      <c r="H586" s="8">
        <f t="shared" ca="1" si="77"/>
        <v>7</v>
      </c>
    </row>
    <row r="587" spans="1:8" x14ac:dyDescent="0.25">
      <c r="A587" s="9">
        <f t="shared" si="72"/>
        <v>35274</v>
      </c>
      <c r="B587" s="10">
        <f t="shared" ca="1" si="70"/>
        <v>16.5</v>
      </c>
      <c r="C587" s="10">
        <f t="shared" ca="1" si="71"/>
        <v>16.7</v>
      </c>
      <c r="D587" s="9">
        <f t="shared" si="73"/>
        <v>39292</v>
      </c>
      <c r="E587" s="8">
        <f t="shared" si="74"/>
        <v>199607</v>
      </c>
      <c r="F587" s="8">
        <f t="shared" si="75"/>
        <v>200707</v>
      </c>
      <c r="G587" s="8">
        <f t="shared" ca="1" si="76"/>
        <v>7</v>
      </c>
      <c r="H587" s="8">
        <f t="shared" ca="1" si="77"/>
        <v>7</v>
      </c>
    </row>
    <row r="588" spans="1:8" x14ac:dyDescent="0.25">
      <c r="A588" s="9">
        <f t="shared" si="72"/>
        <v>35275</v>
      </c>
      <c r="B588" s="10">
        <f t="shared" ca="1" si="70"/>
        <v>19.8</v>
      </c>
      <c r="C588" s="10">
        <f t="shared" ca="1" si="71"/>
        <v>13.5</v>
      </c>
      <c r="D588" s="9">
        <f t="shared" si="73"/>
        <v>39293</v>
      </c>
      <c r="E588" s="8">
        <f t="shared" si="74"/>
        <v>199607</v>
      </c>
      <c r="F588" s="8">
        <f t="shared" si="75"/>
        <v>200707</v>
      </c>
      <c r="G588" s="8">
        <f t="shared" ca="1" si="76"/>
        <v>7</v>
      </c>
      <c r="H588" s="8">
        <f t="shared" ca="1" si="77"/>
        <v>7</v>
      </c>
    </row>
    <row r="589" spans="1:8" x14ac:dyDescent="0.25">
      <c r="A589" s="9">
        <f t="shared" si="72"/>
        <v>35276</v>
      </c>
      <c r="B589" s="10">
        <f t="shared" ref="B589:B652" ca="1" si="78">IF(ISNUMBER(VLOOKUP($A589,INDIRECT(B$1&amp;"!"&amp;B$6&amp;":"&amp;B$7),CODE(B$7)-_MS1,FALSE)),VLOOKUP($A589,INDIRECT(B$1&amp;"!"&amp;B$6&amp;":"&amp;B$7),CODE(B$7)-_MS1,FALSE),Empty)</f>
        <v>18</v>
      </c>
      <c r="C589" s="10">
        <f t="shared" ref="C589:C652" ca="1" si="79">IF(ISNUMBER(VLOOKUP($D589,INDIRECT(C$1&amp;"!"&amp;C$6&amp;":"&amp;C$7),CODE(C$7)-_MS2,FALSE)),VLOOKUP($D589,INDIRECT(C$1&amp;"!"&amp;C$6&amp;":"&amp;C$7),CODE(C$7)-_MS2,FALSE),Empty)</f>
        <v>15.8</v>
      </c>
      <c r="D589" s="9">
        <f t="shared" si="73"/>
        <v>39294</v>
      </c>
      <c r="E589" s="8">
        <f t="shared" si="74"/>
        <v>199607</v>
      </c>
      <c r="F589" s="8">
        <f t="shared" si="75"/>
        <v>200707</v>
      </c>
      <c r="G589" s="8">
        <f t="shared" ca="1" si="76"/>
        <v>7</v>
      </c>
      <c r="H589" s="8">
        <f t="shared" ca="1" si="77"/>
        <v>7</v>
      </c>
    </row>
    <row r="590" spans="1:8" x14ac:dyDescent="0.25">
      <c r="A590" s="9">
        <f t="shared" si="72"/>
        <v>35277</v>
      </c>
      <c r="B590" s="10">
        <f t="shared" ca="1" si="78"/>
        <v>16.5</v>
      </c>
      <c r="C590" s="10">
        <f t="shared" ca="1" si="79"/>
        <v>18.8</v>
      </c>
      <c r="D590" s="9">
        <f t="shared" si="73"/>
        <v>39295</v>
      </c>
      <c r="E590" s="8">
        <f t="shared" si="74"/>
        <v>199607</v>
      </c>
      <c r="F590" s="8">
        <f t="shared" si="75"/>
        <v>200708</v>
      </c>
      <c r="G590" s="8">
        <f t="shared" ca="1" si="76"/>
        <v>7</v>
      </c>
      <c r="H590" s="8">
        <f t="shared" ca="1" si="77"/>
        <v>8</v>
      </c>
    </row>
    <row r="591" spans="1:8" x14ac:dyDescent="0.25">
      <c r="A591" s="9">
        <f t="shared" si="72"/>
        <v>35278</v>
      </c>
      <c r="B591" s="10" t="str">
        <f t="shared" ca="1" si="78"/>
        <v/>
      </c>
      <c r="C591" s="10">
        <f t="shared" ca="1" si="79"/>
        <v>18.5</v>
      </c>
      <c r="D591" s="9">
        <f t="shared" si="73"/>
        <v>39296</v>
      </c>
      <c r="E591" s="8">
        <f t="shared" si="74"/>
        <v>199608</v>
      </c>
      <c r="F591" s="8">
        <f t="shared" si="75"/>
        <v>200708</v>
      </c>
      <c r="G591" s="8" t="str">
        <f t="shared" ca="1" si="76"/>
        <v/>
      </c>
      <c r="H591" s="8">
        <f t="shared" ca="1" si="77"/>
        <v>8</v>
      </c>
    </row>
    <row r="592" spans="1:8" x14ac:dyDescent="0.25">
      <c r="A592" s="9">
        <f t="shared" si="72"/>
        <v>35279</v>
      </c>
      <c r="B592" s="10" t="str">
        <f t="shared" ca="1" si="78"/>
        <v/>
      </c>
      <c r="C592" s="10">
        <f t="shared" ca="1" si="79"/>
        <v>18.2</v>
      </c>
      <c r="D592" s="9">
        <f t="shared" si="73"/>
        <v>39297</v>
      </c>
      <c r="E592" s="8">
        <f t="shared" si="74"/>
        <v>199608</v>
      </c>
      <c r="F592" s="8">
        <f t="shared" si="75"/>
        <v>200708</v>
      </c>
      <c r="G592" s="8" t="str">
        <f t="shared" ca="1" si="76"/>
        <v/>
      </c>
      <c r="H592" s="8">
        <f t="shared" ca="1" si="77"/>
        <v>8</v>
      </c>
    </row>
    <row r="593" spans="1:8" x14ac:dyDescent="0.25">
      <c r="A593" s="9">
        <f t="shared" si="72"/>
        <v>35280</v>
      </c>
      <c r="B593" s="10" t="str">
        <f t="shared" ca="1" si="78"/>
        <v/>
      </c>
      <c r="C593" s="10">
        <f t="shared" ca="1" si="79"/>
        <v>21.5</v>
      </c>
      <c r="D593" s="9">
        <f t="shared" si="73"/>
        <v>39298</v>
      </c>
      <c r="E593" s="8">
        <f t="shared" si="74"/>
        <v>199608</v>
      </c>
      <c r="F593" s="8">
        <f t="shared" si="75"/>
        <v>200708</v>
      </c>
      <c r="G593" s="8" t="str">
        <f t="shared" ca="1" si="76"/>
        <v/>
      </c>
      <c r="H593" s="8">
        <f t="shared" ca="1" si="77"/>
        <v>8</v>
      </c>
    </row>
    <row r="594" spans="1:8" x14ac:dyDescent="0.25">
      <c r="A594" s="9">
        <f t="shared" si="72"/>
        <v>35281</v>
      </c>
      <c r="B594" s="10" t="str">
        <f t="shared" ca="1" si="78"/>
        <v/>
      </c>
      <c r="C594" s="10">
        <f t="shared" ca="1" si="79"/>
        <v>25.7</v>
      </c>
      <c r="D594" s="9">
        <f t="shared" si="73"/>
        <v>39299</v>
      </c>
      <c r="E594" s="8">
        <f t="shared" si="74"/>
        <v>199608</v>
      </c>
      <c r="F594" s="8">
        <f t="shared" si="75"/>
        <v>200708</v>
      </c>
      <c r="G594" s="8" t="str">
        <f t="shared" ca="1" si="76"/>
        <v/>
      </c>
      <c r="H594" s="8">
        <f t="shared" ca="1" si="77"/>
        <v>8</v>
      </c>
    </row>
    <row r="595" spans="1:8" x14ac:dyDescent="0.25">
      <c r="A595" s="9">
        <f t="shared" si="72"/>
        <v>35282</v>
      </c>
      <c r="B595" s="10" t="str">
        <f t="shared" ca="1" si="78"/>
        <v/>
      </c>
      <c r="C595" s="10">
        <f t="shared" ca="1" si="79"/>
        <v>24.9</v>
      </c>
      <c r="D595" s="9">
        <f t="shared" si="73"/>
        <v>39300</v>
      </c>
      <c r="E595" s="8">
        <f t="shared" si="74"/>
        <v>199608</v>
      </c>
      <c r="F595" s="8">
        <f t="shared" si="75"/>
        <v>200708</v>
      </c>
      <c r="G595" s="8" t="str">
        <f t="shared" ca="1" si="76"/>
        <v/>
      </c>
      <c r="H595" s="8">
        <f t="shared" ca="1" si="77"/>
        <v>8</v>
      </c>
    </row>
    <row r="596" spans="1:8" x14ac:dyDescent="0.25">
      <c r="A596" s="9">
        <f t="shared" si="72"/>
        <v>35283</v>
      </c>
      <c r="B596" s="10" t="str">
        <f t="shared" ca="1" si="78"/>
        <v/>
      </c>
      <c r="C596" s="10">
        <f t="shared" ca="1" si="79"/>
        <v>24.6</v>
      </c>
      <c r="D596" s="9">
        <f t="shared" si="73"/>
        <v>39301</v>
      </c>
      <c r="E596" s="8">
        <f t="shared" si="74"/>
        <v>199608</v>
      </c>
      <c r="F596" s="8">
        <f t="shared" si="75"/>
        <v>200708</v>
      </c>
      <c r="G596" s="8" t="str">
        <f t="shared" ca="1" si="76"/>
        <v/>
      </c>
      <c r="H596" s="8">
        <f t="shared" ca="1" si="77"/>
        <v>8</v>
      </c>
    </row>
    <row r="597" spans="1:8" x14ac:dyDescent="0.25">
      <c r="A597" s="9">
        <f t="shared" si="72"/>
        <v>35284</v>
      </c>
      <c r="B597" s="10" t="str">
        <f t="shared" ca="1" si="78"/>
        <v/>
      </c>
      <c r="C597" s="10">
        <f t="shared" ca="1" si="79"/>
        <v>20.100000000000001</v>
      </c>
      <c r="D597" s="9">
        <f t="shared" si="73"/>
        <v>39302</v>
      </c>
      <c r="E597" s="8">
        <f t="shared" si="74"/>
        <v>199608</v>
      </c>
      <c r="F597" s="8">
        <f t="shared" si="75"/>
        <v>200708</v>
      </c>
      <c r="G597" s="8" t="str">
        <f t="shared" ca="1" si="76"/>
        <v/>
      </c>
      <c r="H597" s="8">
        <f t="shared" ca="1" si="77"/>
        <v>8</v>
      </c>
    </row>
    <row r="598" spans="1:8" x14ac:dyDescent="0.25">
      <c r="A598" s="9">
        <f t="shared" si="72"/>
        <v>35285</v>
      </c>
      <c r="B598" s="10" t="str">
        <f t="shared" ca="1" si="78"/>
        <v/>
      </c>
      <c r="C598" s="10">
        <f t="shared" ca="1" si="79"/>
        <v>22.3</v>
      </c>
      <c r="D598" s="9">
        <f t="shared" si="73"/>
        <v>39303</v>
      </c>
      <c r="E598" s="8">
        <f t="shared" si="74"/>
        <v>199608</v>
      </c>
      <c r="F598" s="8">
        <f t="shared" si="75"/>
        <v>200708</v>
      </c>
      <c r="G598" s="8" t="str">
        <f t="shared" ca="1" si="76"/>
        <v/>
      </c>
      <c r="H598" s="8">
        <f t="shared" ca="1" si="77"/>
        <v>8</v>
      </c>
    </row>
    <row r="599" spans="1:8" x14ac:dyDescent="0.25">
      <c r="A599" s="9">
        <f t="shared" si="72"/>
        <v>35286</v>
      </c>
      <c r="B599" s="10" t="str">
        <f t="shared" ca="1" si="78"/>
        <v/>
      </c>
      <c r="C599" s="10">
        <f t="shared" ca="1" si="79"/>
        <v>21.1</v>
      </c>
      <c r="D599" s="9">
        <f t="shared" si="73"/>
        <v>39304</v>
      </c>
      <c r="E599" s="8">
        <f t="shared" si="74"/>
        <v>199608</v>
      </c>
      <c r="F599" s="8">
        <f t="shared" si="75"/>
        <v>200708</v>
      </c>
      <c r="G599" s="8" t="str">
        <f t="shared" ca="1" si="76"/>
        <v/>
      </c>
      <c r="H599" s="8">
        <f t="shared" ca="1" si="77"/>
        <v>8</v>
      </c>
    </row>
    <row r="600" spans="1:8" x14ac:dyDescent="0.25">
      <c r="A600" s="9">
        <f t="shared" si="72"/>
        <v>35287</v>
      </c>
      <c r="B600" s="10" t="str">
        <f t="shared" ca="1" si="78"/>
        <v/>
      </c>
      <c r="C600" s="10">
        <f t="shared" ca="1" si="79"/>
        <v>17.100000000000001</v>
      </c>
      <c r="D600" s="9">
        <f t="shared" si="73"/>
        <v>39305</v>
      </c>
      <c r="E600" s="8">
        <f t="shared" si="74"/>
        <v>199608</v>
      </c>
      <c r="F600" s="8">
        <f t="shared" si="75"/>
        <v>200708</v>
      </c>
      <c r="G600" s="8" t="str">
        <f t="shared" ca="1" si="76"/>
        <v/>
      </c>
      <c r="H600" s="8">
        <f t="shared" ca="1" si="77"/>
        <v>8</v>
      </c>
    </row>
    <row r="601" spans="1:8" x14ac:dyDescent="0.25">
      <c r="A601" s="9">
        <f t="shared" si="72"/>
        <v>35288</v>
      </c>
      <c r="B601" s="10" t="str">
        <f t="shared" ca="1" si="78"/>
        <v/>
      </c>
      <c r="C601" s="10">
        <f t="shared" ca="1" si="79"/>
        <v>20.2</v>
      </c>
      <c r="D601" s="9">
        <f t="shared" si="73"/>
        <v>39306</v>
      </c>
      <c r="E601" s="8">
        <f t="shared" si="74"/>
        <v>199608</v>
      </c>
      <c r="F601" s="8">
        <f t="shared" si="75"/>
        <v>200708</v>
      </c>
      <c r="G601" s="8" t="str">
        <f t="shared" ca="1" si="76"/>
        <v/>
      </c>
      <c r="H601" s="8">
        <f t="shared" ca="1" si="77"/>
        <v>8</v>
      </c>
    </row>
    <row r="602" spans="1:8" x14ac:dyDescent="0.25">
      <c r="A602" s="9">
        <f t="shared" si="72"/>
        <v>35289</v>
      </c>
      <c r="B602" s="10" t="str">
        <f t="shared" ca="1" si="78"/>
        <v/>
      </c>
      <c r="C602" s="10">
        <f t="shared" ca="1" si="79"/>
        <v>22.3</v>
      </c>
      <c r="D602" s="9">
        <f t="shared" si="73"/>
        <v>39307</v>
      </c>
      <c r="E602" s="8">
        <f t="shared" si="74"/>
        <v>199608</v>
      </c>
      <c r="F602" s="8">
        <f t="shared" si="75"/>
        <v>200708</v>
      </c>
      <c r="G602" s="8" t="str">
        <f t="shared" ca="1" si="76"/>
        <v/>
      </c>
      <c r="H602" s="8">
        <f t="shared" ca="1" si="77"/>
        <v>8</v>
      </c>
    </row>
    <row r="603" spans="1:8" x14ac:dyDescent="0.25">
      <c r="A603" s="9">
        <f t="shared" si="72"/>
        <v>35290</v>
      </c>
      <c r="B603" s="10" t="str">
        <f t="shared" ca="1" si="78"/>
        <v/>
      </c>
      <c r="C603" s="10">
        <f t="shared" ca="1" si="79"/>
        <v>22.3</v>
      </c>
      <c r="D603" s="9">
        <f t="shared" si="73"/>
        <v>39308</v>
      </c>
      <c r="E603" s="8">
        <f t="shared" si="74"/>
        <v>199608</v>
      </c>
      <c r="F603" s="8">
        <f t="shared" si="75"/>
        <v>200708</v>
      </c>
      <c r="G603" s="8" t="str">
        <f t="shared" ca="1" si="76"/>
        <v/>
      </c>
      <c r="H603" s="8">
        <f t="shared" ca="1" si="77"/>
        <v>8</v>
      </c>
    </row>
    <row r="604" spans="1:8" x14ac:dyDescent="0.25">
      <c r="A604" s="9">
        <f t="shared" si="72"/>
        <v>35291</v>
      </c>
      <c r="B604" s="10" t="str">
        <f t="shared" ca="1" si="78"/>
        <v/>
      </c>
      <c r="C604" s="10">
        <f t="shared" ca="1" si="79"/>
        <v>21</v>
      </c>
      <c r="D604" s="9">
        <f t="shared" si="73"/>
        <v>39309</v>
      </c>
      <c r="E604" s="8">
        <f t="shared" si="74"/>
        <v>199608</v>
      </c>
      <c r="F604" s="8">
        <f t="shared" si="75"/>
        <v>200708</v>
      </c>
      <c r="G604" s="8" t="str">
        <f t="shared" ca="1" si="76"/>
        <v/>
      </c>
      <c r="H604" s="8">
        <f t="shared" ca="1" si="77"/>
        <v>8</v>
      </c>
    </row>
    <row r="605" spans="1:8" x14ac:dyDescent="0.25">
      <c r="A605" s="9">
        <f t="shared" si="72"/>
        <v>35292</v>
      </c>
      <c r="B605" s="10" t="str">
        <f t="shared" ca="1" si="78"/>
        <v/>
      </c>
      <c r="C605" s="10">
        <f t="shared" ca="1" si="79"/>
        <v>20.6</v>
      </c>
      <c r="D605" s="9">
        <f t="shared" si="73"/>
        <v>39310</v>
      </c>
      <c r="E605" s="8">
        <f t="shared" si="74"/>
        <v>199608</v>
      </c>
      <c r="F605" s="8">
        <f t="shared" si="75"/>
        <v>200708</v>
      </c>
      <c r="G605" s="8" t="str">
        <f t="shared" ca="1" si="76"/>
        <v/>
      </c>
      <c r="H605" s="8">
        <f t="shared" ca="1" si="77"/>
        <v>8</v>
      </c>
    </row>
    <row r="606" spans="1:8" x14ac:dyDescent="0.25">
      <c r="A606" s="9">
        <f t="shared" si="72"/>
        <v>35293</v>
      </c>
      <c r="B606" s="10" t="str">
        <f t="shared" ca="1" si="78"/>
        <v/>
      </c>
      <c r="C606" s="10">
        <f t="shared" ca="1" si="79"/>
        <v>17.2</v>
      </c>
      <c r="D606" s="9">
        <f t="shared" si="73"/>
        <v>39311</v>
      </c>
      <c r="E606" s="8">
        <f t="shared" si="74"/>
        <v>199608</v>
      </c>
      <c r="F606" s="8">
        <f t="shared" si="75"/>
        <v>200708</v>
      </c>
      <c r="G606" s="8" t="str">
        <f t="shared" ca="1" si="76"/>
        <v/>
      </c>
      <c r="H606" s="8">
        <f t="shared" ca="1" si="77"/>
        <v>8</v>
      </c>
    </row>
    <row r="607" spans="1:8" x14ac:dyDescent="0.25">
      <c r="A607" s="9">
        <f t="shared" si="72"/>
        <v>35294</v>
      </c>
      <c r="B607" s="10" t="str">
        <f t="shared" ca="1" si="78"/>
        <v/>
      </c>
      <c r="C607" s="10">
        <f t="shared" ca="1" si="79"/>
        <v>18.600000000000001</v>
      </c>
      <c r="D607" s="9">
        <f t="shared" si="73"/>
        <v>39312</v>
      </c>
      <c r="E607" s="8">
        <f t="shared" si="74"/>
        <v>199608</v>
      </c>
      <c r="F607" s="8">
        <f t="shared" si="75"/>
        <v>200708</v>
      </c>
      <c r="G607" s="8" t="str">
        <f t="shared" ca="1" si="76"/>
        <v/>
      </c>
      <c r="H607" s="8">
        <f t="shared" ca="1" si="77"/>
        <v>8</v>
      </c>
    </row>
    <row r="608" spans="1:8" x14ac:dyDescent="0.25">
      <c r="A608" s="9">
        <f t="shared" si="72"/>
        <v>35295</v>
      </c>
      <c r="B608" s="10" t="str">
        <f t="shared" ca="1" si="78"/>
        <v/>
      </c>
      <c r="C608" s="10">
        <f t="shared" ca="1" si="79"/>
        <v>17.899999999999999</v>
      </c>
      <c r="D608" s="9">
        <f t="shared" si="73"/>
        <v>39313</v>
      </c>
      <c r="E608" s="8">
        <f t="shared" si="74"/>
        <v>199608</v>
      </c>
      <c r="F608" s="8">
        <f t="shared" si="75"/>
        <v>200708</v>
      </c>
      <c r="G608" s="8" t="str">
        <f t="shared" ca="1" si="76"/>
        <v/>
      </c>
      <c r="H608" s="8">
        <f t="shared" ca="1" si="77"/>
        <v>8</v>
      </c>
    </row>
    <row r="609" spans="1:8" x14ac:dyDescent="0.25">
      <c r="A609" s="9">
        <f t="shared" si="72"/>
        <v>35296</v>
      </c>
      <c r="B609" s="10">
        <f t="shared" ca="1" si="78"/>
        <v>0</v>
      </c>
      <c r="C609" s="10">
        <f t="shared" ca="1" si="79"/>
        <v>21.9</v>
      </c>
      <c r="D609" s="9">
        <f t="shared" si="73"/>
        <v>39314</v>
      </c>
      <c r="E609" s="8">
        <f t="shared" si="74"/>
        <v>199608</v>
      </c>
      <c r="F609" s="8">
        <f t="shared" si="75"/>
        <v>200708</v>
      </c>
      <c r="G609" s="8">
        <f t="shared" ca="1" si="76"/>
        <v>8</v>
      </c>
      <c r="H609" s="8">
        <f t="shared" ca="1" si="77"/>
        <v>8</v>
      </c>
    </row>
    <row r="610" spans="1:8" x14ac:dyDescent="0.25">
      <c r="A610" s="9">
        <f t="shared" si="72"/>
        <v>35297</v>
      </c>
      <c r="B610" s="10" t="str">
        <f t="shared" ca="1" si="78"/>
        <v/>
      </c>
      <c r="C610" s="10">
        <f t="shared" ca="1" si="79"/>
        <v>18.399999999999999</v>
      </c>
      <c r="D610" s="9">
        <f t="shared" si="73"/>
        <v>39315</v>
      </c>
      <c r="E610" s="8">
        <f t="shared" si="74"/>
        <v>199608</v>
      </c>
      <c r="F610" s="8">
        <f t="shared" si="75"/>
        <v>200708</v>
      </c>
      <c r="G610" s="8" t="str">
        <f t="shared" ca="1" si="76"/>
        <v/>
      </c>
      <c r="H610" s="8">
        <f t="shared" ca="1" si="77"/>
        <v>8</v>
      </c>
    </row>
    <row r="611" spans="1:8" x14ac:dyDescent="0.25">
      <c r="A611" s="9">
        <f t="shared" si="72"/>
        <v>35298</v>
      </c>
      <c r="B611" s="10">
        <f t="shared" ca="1" si="78"/>
        <v>23.8</v>
      </c>
      <c r="C611" s="10">
        <f t="shared" ca="1" si="79"/>
        <v>21.5</v>
      </c>
      <c r="D611" s="9">
        <f t="shared" si="73"/>
        <v>39316</v>
      </c>
      <c r="E611" s="8">
        <f t="shared" si="74"/>
        <v>199608</v>
      </c>
      <c r="F611" s="8">
        <f t="shared" si="75"/>
        <v>200708</v>
      </c>
      <c r="G611" s="8">
        <f t="shared" ca="1" si="76"/>
        <v>8</v>
      </c>
      <c r="H611" s="8">
        <f t="shared" ca="1" si="77"/>
        <v>8</v>
      </c>
    </row>
    <row r="612" spans="1:8" x14ac:dyDescent="0.25">
      <c r="A612" s="9">
        <f t="shared" si="72"/>
        <v>35299</v>
      </c>
      <c r="B612" s="10">
        <f t="shared" ca="1" si="78"/>
        <v>23</v>
      </c>
      <c r="C612" s="10">
        <f t="shared" ca="1" si="79"/>
        <v>20.100000000000001</v>
      </c>
      <c r="D612" s="9">
        <f t="shared" si="73"/>
        <v>39317</v>
      </c>
      <c r="E612" s="8">
        <f t="shared" si="74"/>
        <v>199608</v>
      </c>
      <c r="F612" s="8">
        <f t="shared" si="75"/>
        <v>200708</v>
      </c>
      <c r="G612" s="8">
        <f t="shared" ca="1" si="76"/>
        <v>8</v>
      </c>
      <c r="H612" s="8">
        <f t="shared" ca="1" si="77"/>
        <v>8</v>
      </c>
    </row>
    <row r="613" spans="1:8" x14ac:dyDescent="0.25">
      <c r="A613" s="9">
        <f t="shared" si="72"/>
        <v>35300</v>
      </c>
      <c r="B613" s="10" t="str">
        <f t="shared" ca="1" si="78"/>
        <v/>
      </c>
      <c r="C613" s="10">
        <f t="shared" ca="1" si="79"/>
        <v>20.3</v>
      </c>
      <c r="D613" s="9">
        <f t="shared" si="73"/>
        <v>39318</v>
      </c>
      <c r="E613" s="8">
        <f t="shared" si="74"/>
        <v>199608</v>
      </c>
      <c r="F613" s="8">
        <f t="shared" si="75"/>
        <v>200708</v>
      </c>
      <c r="G613" s="8" t="str">
        <f t="shared" ca="1" si="76"/>
        <v/>
      </c>
      <c r="H613" s="8">
        <f t="shared" ca="1" si="77"/>
        <v>8</v>
      </c>
    </row>
    <row r="614" spans="1:8" x14ac:dyDescent="0.25">
      <c r="A614" s="9">
        <f t="shared" si="72"/>
        <v>35301</v>
      </c>
      <c r="B614" s="10">
        <f t="shared" ca="1" si="78"/>
        <v>17.8</v>
      </c>
      <c r="C614" s="10">
        <f t="shared" ca="1" si="79"/>
        <v>20.100000000000001</v>
      </c>
      <c r="D614" s="9">
        <f t="shared" si="73"/>
        <v>39319</v>
      </c>
      <c r="E614" s="8">
        <f t="shared" si="74"/>
        <v>199608</v>
      </c>
      <c r="F614" s="8">
        <f t="shared" si="75"/>
        <v>200708</v>
      </c>
      <c r="G614" s="8">
        <f t="shared" ca="1" si="76"/>
        <v>8</v>
      </c>
      <c r="H614" s="8">
        <f t="shared" ca="1" si="77"/>
        <v>8</v>
      </c>
    </row>
    <row r="615" spans="1:8" x14ac:dyDescent="0.25">
      <c r="A615" s="9">
        <f t="shared" si="72"/>
        <v>35302</v>
      </c>
      <c r="B615" s="10">
        <f t="shared" ca="1" si="78"/>
        <v>18.5</v>
      </c>
      <c r="C615" s="10">
        <f t="shared" ca="1" si="79"/>
        <v>20.3</v>
      </c>
      <c r="D615" s="9">
        <f t="shared" si="73"/>
        <v>39320</v>
      </c>
      <c r="E615" s="8">
        <f t="shared" si="74"/>
        <v>199608</v>
      </c>
      <c r="F615" s="8">
        <f t="shared" si="75"/>
        <v>200708</v>
      </c>
      <c r="G615" s="8">
        <f t="shared" ca="1" si="76"/>
        <v>8</v>
      </c>
      <c r="H615" s="8">
        <f t="shared" ca="1" si="77"/>
        <v>8</v>
      </c>
    </row>
    <row r="616" spans="1:8" x14ac:dyDescent="0.25">
      <c r="A616" s="9">
        <f t="shared" si="72"/>
        <v>35303</v>
      </c>
      <c r="B616" s="10">
        <f t="shared" ca="1" si="78"/>
        <v>18</v>
      </c>
      <c r="C616" s="10">
        <f t="shared" ca="1" si="79"/>
        <v>16.5</v>
      </c>
      <c r="D616" s="9">
        <f t="shared" si="73"/>
        <v>39321</v>
      </c>
      <c r="E616" s="8">
        <f t="shared" si="74"/>
        <v>199608</v>
      </c>
      <c r="F616" s="8">
        <f t="shared" si="75"/>
        <v>200708</v>
      </c>
      <c r="G616" s="8">
        <f t="shared" ca="1" si="76"/>
        <v>8</v>
      </c>
      <c r="H616" s="8">
        <f t="shared" ca="1" si="77"/>
        <v>8</v>
      </c>
    </row>
    <row r="617" spans="1:8" x14ac:dyDescent="0.25">
      <c r="A617" s="9">
        <f t="shared" si="72"/>
        <v>35304</v>
      </c>
      <c r="B617" s="10">
        <f t="shared" ca="1" si="78"/>
        <v>19.8</v>
      </c>
      <c r="C617" s="10">
        <f t="shared" ca="1" si="79"/>
        <v>15.3</v>
      </c>
      <c r="D617" s="9">
        <f t="shared" si="73"/>
        <v>39322</v>
      </c>
      <c r="E617" s="8">
        <f t="shared" si="74"/>
        <v>199608</v>
      </c>
      <c r="F617" s="8">
        <f t="shared" si="75"/>
        <v>200708</v>
      </c>
      <c r="G617" s="8">
        <f t="shared" ca="1" si="76"/>
        <v>8</v>
      </c>
      <c r="H617" s="8">
        <f t="shared" ca="1" si="77"/>
        <v>8</v>
      </c>
    </row>
    <row r="618" spans="1:8" x14ac:dyDescent="0.25">
      <c r="A618" s="9">
        <f t="shared" si="72"/>
        <v>35305</v>
      </c>
      <c r="B618" s="10" t="str">
        <f t="shared" ca="1" si="78"/>
        <v/>
      </c>
      <c r="C618" s="10">
        <f t="shared" ca="1" si="79"/>
        <v>15.4</v>
      </c>
      <c r="D618" s="9">
        <f t="shared" si="73"/>
        <v>39323</v>
      </c>
      <c r="E618" s="8">
        <f t="shared" si="74"/>
        <v>199608</v>
      </c>
      <c r="F618" s="8">
        <f t="shared" si="75"/>
        <v>200708</v>
      </c>
      <c r="G618" s="8" t="str">
        <f t="shared" ca="1" si="76"/>
        <v/>
      </c>
      <c r="H618" s="8">
        <f t="shared" ca="1" si="77"/>
        <v>8</v>
      </c>
    </row>
    <row r="619" spans="1:8" x14ac:dyDescent="0.25">
      <c r="A619" s="9">
        <f t="shared" si="72"/>
        <v>35306</v>
      </c>
      <c r="B619" s="10" t="str">
        <f t="shared" ca="1" si="78"/>
        <v/>
      </c>
      <c r="C619" s="10">
        <f t="shared" ca="1" si="79"/>
        <v>16.2</v>
      </c>
      <c r="D619" s="9">
        <f t="shared" si="73"/>
        <v>39324</v>
      </c>
      <c r="E619" s="8">
        <f t="shared" si="74"/>
        <v>199608</v>
      </c>
      <c r="F619" s="8">
        <f t="shared" si="75"/>
        <v>200708</v>
      </c>
      <c r="G619" s="8" t="str">
        <f t="shared" ca="1" si="76"/>
        <v/>
      </c>
      <c r="H619" s="8">
        <f t="shared" ca="1" si="77"/>
        <v>8</v>
      </c>
    </row>
    <row r="620" spans="1:8" x14ac:dyDescent="0.25">
      <c r="A620" s="9">
        <f t="shared" si="72"/>
        <v>35307</v>
      </c>
      <c r="B620" s="10">
        <f t="shared" ca="1" si="78"/>
        <v>13.9</v>
      </c>
      <c r="C620" s="10">
        <f t="shared" ca="1" si="79"/>
        <v>15.5</v>
      </c>
      <c r="D620" s="9">
        <f t="shared" si="73"/>
        <v>39325</v>
      </c>
      <c r="E620" s="8">
        <f t="shared" si="74"/>
        <v>199608</v>
      </c>
      <c r="F620" s="8">
        <f t="shared" si="75"/>
        <v>200708</v>
      </c>
      <c r="G620" s="8">
        <f t="shared" ca="1" si="76"/>
        <v>8</v>
      </c>
      <c r="H620" s="8">
        <f t="shared" ca="1" si="77"/>
        <v>8</v>
      </c>
    </row>
    <row r="621" spans="1:8" x14ac:dyDescent="0.25">
      <c r="A621" s="9">
        <f t="shared" si="72"/>
        <v>35308</v>
      </c>
      <c r="B621" s="10">
        <f t="shared" ca="1" si="78"/>
        <v>13.9</v>
      </c>
      <c r="C621" s="10">
        <f t="shared" ca="1" si="79"/>
        <v>16</v>
      </c>
      <c r="D621" s="9">
        <f t="shared" si="73"/>
        <v>39326</v>
      </c>
      <c r="E621" s="8">
        <f t="shared" si="74"/>
        <v>199608</v>
      </c>
      <c r="F621" s="8">
        <f t="shared" si="75"/>
        <v>200709</v>
      </c>
      <c r="G621" s="8">
        <f t="shared" ca="1" si="76"/>
        <v>8</v>
      </c>
      <c r="H621" s="8">
        <f t="shared" ca="1" si="77"/>
        <v>9</v>
      </c>
    </row>
    <row r="622" spans="1:8" x14ac:dyDescent="0.25">
      <c r="A622" s="9">
        <f t="shared" si="72"/>
        <v>35309</v>
      </c>
      <c r="B622" s="10">
        <f t="shared" ca="1" si="78"/>
        <v>15</v>
      </c>
      <c r="C622" s="10">
        <f t="shared" ca="1" si="79"/>
        <v>17.399999999999999</v>
      </c>
      <c r="D622" s="9">
        <f t="shared" si="73"/>
        <v>39327</v>
      </c>
      <c r="E622" s="8">
        <f t="shared" si="74"/>
        <v>199609</v>
      </c>
      <c r="F622" s="8">
        <f t="shared" si="75"/>
        <v>200709</v>
      </c>
      <c r="G622" s="8">
        <f t="shared" ca="1" si="76"/>
        <v>9</v>
      </c>
      <c r="H622" s="8">
        <f t="shared" ca="1" si="77"/>
        <v>9</v>
      </c>
    </row>
    <row r="623" spans="1:8" x14ac:dyDescent="0.25">
      <c r="A623" s="9">
        <f t="shared" si="72"/>
        <v>35310</v>
      </c>
      <c r="B623" s="10" t="str">
        <f t="shared" ca="1" si="78"/>
        <v/>
      </c>
      <c r="C623" s="10">
        <f t="shared" ca="1" si="79"/>
        <v>14.8</v>
      </c>
      <c r="D623" s="9">
        <f t="shared" si="73"/>
        <v>39328</v>
      </c>
      <c r="E623" s="8">
        <f t="shared" si="74"/>
        <v>199609</v>
      </c>
      <c r="F623" s="8">
        <f t="shared" si="75"/>
        <v>200709</v>
      </c>
      <c r="G623" s="8" t="str">
        <f t="shared" ca="1" si="76"/>
        <v/>
      </c>
      <c r="H623" s="8">
        <f t="shared" ca="1" si="77"/>
        <v>9</v>
      </c>
    </row>
    <row r="624" spans="1:8" x14ac:dyDescent="0.25">
      <c r="A624" s="9">
        <f t="shared" si="72"/>
        <v>35311</v>
      </c>
      <c r="B624" s="10">
        <f t="shared" ca="1" si="78"/>
        <v>15</v>
      </c>
      <c r="C624" s="10">
        <f t="shared" ca="1" si="79"/>
        <v>14.5</v>
      </c>
      <c r="D624" s="9">
        <f t="shared" si="73"/>
        <v>39329</v>
      </c>
      <c r="E624" s="8">
        <f t="shared" si="74"/>
        <v>199609</v>
      </c>
      <c r="F624" s="8">
        <f t="shared" si="75"/>
        <v>200709</v>
      </c>
      <c r="G624" s="8">
        <f t="shared" ca="1" si="76"/>
        <v>9</v>
      </c>
      <c r="H624" s="8">
        <f t="shared" ca="1" si="77"/>
        <v>9</v>
      </c>
    </row>
    <row r="625" spans="1:8" x14ac:dyDescent="0.25">
      <c r="A625" s="9">
        <f t="shared" si="72"/>
        <v>35312</v>
      </c>
      <c r="B625" s="10">
        <f t="shared" ca="1" si="78"/>
        <v>14.6</v>
      </c>
      <c r="C625" s="10">
        <f t="shared" ca="1" si="79"/>
        <v>14.9</v>
      </c>
      <c r="D625" s="9">
        <f t="shared" si="73"/>
        <v>39330</v>
      </c>
      <c r="E625" s="8">
        <f t="shared" si="74"/>
        <v>199609</v>
      </c>
      <c r="F625" s="8">
        <f t="shared" si="75"/>
        <v>200709</v>
      </c>
      <c r="G625" s="8">
        <f t="shared" ca="1" si="76"/>
        <v>9</v>
      </c>
      <c r="H625" s="8">
        <f t="shared" ca="1" si="77"/>
        <v>9</v>
      </c>
    </row>
    <row r="626" spans="1:8" x14ac:dyDescent="0.25">
      <c r="A626" s="9">
        <f t="shared" si="72"/>
        <v>35313</v>
      </c>
      <c r="B626" s="10">
        <f t="shared" ca="1" si="78"/>
        <v>13.7</v>
      </c>
      <c r="C626" s="10">
        <f t="shared" ca="1" si="79"/>
        <v>17</v>
      </c>
      <c r="D626" s="9">
        <f t="shared" si="73"/>
        <v>39331</v>
      </c>
      <c r="E626" s="8">
        <f t="shared" si="74"/>
        <v>199609</v>
      </c>
      <c r="F626" s="8">
        <f t="shared" si="75"/>
        <v>200709</v>
      </c>
      <c r="G626" s="8">
        <f t="shared" ca="1" si="76"/>
        <v>9</v>
      </c>
      <c r="H626" s="8">
        <f t="shared" ca="1" si="77"/>
        <v>9</v>
      </c>
    </row>
    <row r="627" spans="1:8" x14ac:dyDescent="0.25">
      <c r="A627" s="9">
        <f t="shared" si="72"/>
        <v>35314</v>
      </c>
      <c r="B627" s="10">
        <f t="shared" ca="1" si="78"/>
        <v>12.6</v>
      </c>
      <c r="C627" s="10">
        <f t="shared" ca="1" si="79"/>
        <v>16.8</v>
      </c>
      <c r="D627" s="9">
        <f t="shared" si="73"/>
        <v>39332</v>
      </c>
      <c r="E627" s="8">
        <f t="shared" si="74"/>
        <v>199609</v>
      </c>
      <c r="F627" s="8">
        <f t="shared" si="75"/>
        <v>200709</v>
      </c>
      <c r="G627" s="8">
        <f t="shared" ca="1" si="76"/>
        <v>9</v>
      </c>
      <c r="H627" s="8">
        <f t="shared" ca="1" si="77"/>
        <v>9</v>
      </c>
    </row>
    <row r="628" spans="1:8" x14ac:dyDescent="0.25">
      <c r="A628" s="9">
        <f t="shared" si="72"/>
        <v>35315</v>
      </c>
      <c r="B628" s="10">
        <f t="shared" ca="1" si="78"/>
        <v>12.9</v>
      </c>
      <c r="C628" s="10">
        <f t="shared" ca="1" si="79"/>
        <v>16.8</v>
      </c>
      <c r="D628" s="9">
        <f t="shared" si="73"/>
        <v>39333</v>
      </c>
      <c r="E628" s="8">
        <f t="shared" si="74"/>
        <v>199609</v>
      </c>
      <c r="F628" s="8">
        <f t="shared" si="75"/>
        <v>200709</v>
      </c>
      <c r="G628" s="8">
        <f t="shared" ca="1" si="76"/>
        <v>9</v>
      </c>
      <c r="H628" s="8">
        <f t="shared" ca="1" si="77"/>
        <v>9</v>
      </c>
    </row>
    <row r="629" spans="1:8" x14ac:dyDescent="0.25">
      <c r="A629" s="9">
        <f t="shared" si="72"/>
        <v>35316</v>
      </c>
      <c r="B629" s="10">
        <f t="shared" ca="1" si="78"/>
        <v>13.9</v>
      </c>
      <c r="C629" s="10">
        <f t="shared" ca="1" si="79"/>
        <v>16.7</v>
      </c>
      <c r="D629" s="9">
        <f t="shared" si="73"/>
        <v>39334</v>
      </c>
      <c r="E629" s="8">
        <f t="shared" si="74"/>
        <v>199609</v>
      </c>
      <c r="F629" s="8">
        <f t="shared" si="75"/>
        <v>200709</v>
      </c>
      <c r="G629" s="8">
        <f t="shared" ca="1" si="76"/>
        <v>9</v>
      </c>
      <c r="H629" s="8">
        <f t="shared" ca="1" si="77"/>
        <v>9</v>
      </c>
    </row>
    <row r="630" spans="1:8" x14ac:dyDescent="0.25">
      <c r="A630" s="9">
        <f t="shared" si="72"/>
        <v>35317</v>
      </c>
      <c r="B630" s="10" t="str">
        <f t="shared" ca="1" si="78"/>
        <v/>
      </c>
      <c r="C630" s="10">
        <f t="shared" ca="1" si="79"/>
        <v>13.6</v>
      </c>
      <c r="D630" s="9">
        <f t="shared" si="73"/>
        <v>39335</v>
      </c>
      <c r="E630" s="8">
        <f t="shared" si="74"/>
        <v>199609</v>
      </c>
      <c r="F630" s="8">
        <f t="shared" si="75"/>
        <v>200709</v>
      </c>
      <c r="G630" s="8" t="str">
        <f t="shared" ca="1" si="76"/>
        <v/>
      </c>
      <c r="H630" s="8">
        <f t="shared" ca="1" si="77"/>
        <v>9</v>
      </c>
    </row>
    <row r="631" spans="1:8" x14ac:dyDescent="0.25">
      <c r="A631" s="9">
        <f t="shared" si="72"/>
        <v>35318</v>
      </c>
      <c r="B631" s="10">
        <f t="shared" ca="1" si="78"/>
        <v>13.7</v>
      </c>
      <c r="C631" s="10">
        <f t="shared" ca="1" si="79"/>
        <v>15.3</v>
      </c>
      <c r="D631" s="9">
        <f t="shared" si="73"/>
        <v>39336</v>
      </c>
      <c r="E631" s="8">
        <f t="shared" si="74"/>
        <v>199609</v>
      </c>
      <c r="F631" s="8">
        <f t="shared" si="75"/>
        <v>200709</v>
      </c>
      <c r="G631" s="8">
        <f t="shared" ca="1" si="76"/>
        <v>9</v>
      </c>
      <c r="H631" s="8">
        <f t="shared" ca="1" si="77"/>
        <v>9</v>
      </c>
    </row>
    <row r="632" spans="1:8" x14ac:dyDescent="0.25">
      <c r="A632" s="9">
        <f t="shared" si="72"/>
        <v>35319</v>
      </c>
      <c r="B632" s="10">
        <f t="shared" ca="1" si="78"/>
        <v>14.1</v>
      </c>
      <c r="C632" s="10">
        <f t="shared" ca="1" si="79"/>
        <v>14.6</v>
      </c>
      <c r="D632" s="9">
        <f t="shared" si="73"/>
        <v>39337</v>
      </c>
      <c r="E632" s="8">
        <f t="shared" si="74"/>
        <v>199609</v>
      </c>
      <c r="F632" s="8">
        <f t="shared" si="75"/>
        <v>200709</v>
      </c>
      <c r="G632" s="8">
        <f t="shared" ca="1" si="76"/>
        <v>9</v>
      </c>
      <c r="H632" s="8">
        <f t="shared" ca="1" si="77"/>
        <v>9</v>
      </c>
    </row>
    <row r="633" spans="1:8" x14ac:dyDescent="0.25">
      <c r="A633" s="9">
        <f t="shared" si="72"/>
        <v>35320</v>
      </c>
      <c r="B633" s="10">
        <f t="shared" ca="1" si="78"/>
        <v>14.2</v>
      </c>
      <c r="C633" s="10">
        <f t="shared" ca="1" si="79"/>
        <v>15.2</v>
      </c>
      <c r="D633" s="9">
        <f t="shared" si="73"/>
        <v>39338</v>
      </c>
      <c r="E633" s="8">
        <f t="shared" si="74"/>
        <v>199609</v>
      </c>
      <c r="F633" s="8">
        <f t="shared" si="75"/>
        <v>200709</v>
      </c>
      <c r="G633" s="8">
        <f t="shared" ca="1" si="76"/>
        <v>9</v>
      </c>
      <c r="H633" s="8">
        <f t="shared" ca="1" si="77"/>
        <v>9</v>
      </c>
    </row>
    <row r="634" spans="1:8" x14ac:dyDescent="0.25">
      <c r="A634" s="9">
        <f t="shared" ref="A634:A697" si="80">IF(ISNUMBER(A633),IF(A633&lt;$B$9,A633+1,""),"")</f>
        <v>35321</v>
      </c>
      <c r="B634" s="10">
        <f t="shared" ca="1" si="78"/>
        <v>11.8</v>
      </c>
      <c r="C634" s="10">
        <f t="shared" ca="1" si="79"/>
        <v>16</v>
      </c>
      <c r="D634" s="9">
        <f t="shared" ref="D634:D697" si="81">IF(ISNUMBER(D633),IF(D633&lt;$C$9,D633+1,""),"")</f>
        <v>39339</v>
      </c>
      <c r="E634" s="8">
        <f t="shared" ref="E634:E697" si="82">YEAR(A634)*100+MONTH(A634)</f>
        <v>199609</v>
      </c>
      <c r="F634" s="8">
        <f t="shared" ref="F634:F697" si="83">YEAR(D634)*100+MONTH(D634)</f>
        <v>200709</v>
      </c>
      <c r="G634" s="8">
        <f t="shared" ref="G634:G697" ca="1" si="84">IF(ISNUMBER(B634),MONTH(A634),"")</f>
        <v>9</v>
      </c>
      <c r="H634" s="8">
        <f t="shared" ref="H634:H697" ca="1" si="85">IF(ISNUMBER(C634),MONTH(D634),"")</f>
        <v>9</v>
      </c>
    </row>
    <row r="635" spans="1:8" x14ac:dyDescent="0.25">
      <c r="A635" s="9">
        <f t="shared" si="80"/>
        <v>35322</v>
      </c>
      <c r="B635" s="10">
        <f t="shared" ca="1" si="78"/>
        <v>14.6</v>
      </c>
      <c r="C635" s="10">
        <f t="shared" ca="1" si="79"/>
        <v>13.9</v>
      </c>
      <c r="D635" s="9">
        <f t="shared" si="81"/>
        <v>39340</v>
      </c>
      <c r="E635" s="8">
        <f t="shared" si="82"/>
        <v>199609</v>
      </c>
      <c r="F635" s="8">
        <f t="shared" si="83"/>
        <v>200709</v>
      </c>
      <c r="G635" s="8">
        <f t="shared" ca="1" si="84"/>
        <v>9</v>
      </c>
      <c r="H635" s="8">
        <f t="shared" ca="1" si="85"/>
        <v>9</v>
      </c>
    </row>
    <row r="636" spans="1:8" x14ac:dyDescent="0.25">
      <c r="A636" s="9">
        <f t="shared" si="80"/>
        <v>35323</v>
      </c>
      <c r="B636" s="10">
        <f t="shared" ca="1" si="78"/>
        <v>12.4</v>
      </c>
      <c r="C636" s="10">
        <f t="shared" ca="1" si="79"/>
        <v>17.2</v>
      </c>
      <c r="D636" s="9">
        <f t="shared" si="81"/>
        <v>39341</v>
      </c>
      <c r="E636" s="8">
        <f t="shared" si="82"/>
        <v>199609</v>
      </c>
      <c r="F636" s="8">
        <f t="shared" si="83"/>
        <v>200709</v>
      </c>
      <c r="G636" s="8">
        <f t="shared" ca="1" si="84"/>
        <v>9</v>
      </c>
      <c r="H636" s="8">
        <f t="shared" ca="1" si="85"/>
        <v>9</v>
      </c>
    </row>
    <row r="637" spans="1:8" x14ac:dyDescent="0.25">
      <c r="A637" s="9">
        <f t="shared" si="80"/>
        <v>35324</v>
      </c>
      <c r="B637" s="10">
        <f t="shared" ca="1" si="78"/>
        <v>12.2</v>
      </c>
      <c r="C637" s="10">
        <f t="shared" ca="1" si="79"/>
        <v>15.7</v>
      </c>
      <c r="D637" s="9">
        <f t="shared" si="81"/>
        <v>39342</v>
      </c>
      <c r="E637" s="8">
        <f t="shared" si="82"/>
        <v>199609</v>
      </c>
      <c r="F637" s="8">
        <f t="shared" si="83"/>
        <v>200709</v>
      </c>
      <c r="G637" s="8">
        <f t="shared" ca="1" si="84"/>
        <v>9</v>
      </c>
      <c r="H637" s="8">
        <f t="shared" ca="1" si="85"/>
        <v>9</v>
      </c>
    </row>
    <row r="638" spans="1:8" x14ac:dyDescent="0.25">
      <c r="A638" s="9">
        <f t="shared" si="80"/>
        <v>35325</v>
      </c>
      <c r="B638" s="10">
        <f t="shared" ca="1" si="78"/>
        <v>11.8</v>
      </c>
      <c r="C638" s="10">
        <f t="shared" ca="1" si="79"/>
        <v>12.7</v>
      </c>
      <c r="D638" s="9">
        <f t="shared" si="81"/>
        <v>39343</v>
      </c>
      <c r="E638" s="8">
        <f t="shared" si="82"/>
        <v>199609</v>
      </c>
      <c r="F638" s="8">
        <f t="shared" si="83"/>
        <v>200709</v>
      </c>
      <c r="G638" s="8">
        <f t="shared" ca="1" si="84"/>
        <v>9</v>
      </c>
      <c r="H638" s="8">
        <f t="shared" ca="1" si="85"/>
        <v>9</v>
      </c>
    </row>
    <row r="639" spans="1:8" x14ac:dyDescent="0.25">
      <c r="A639" s="9">
        <f t="shared" si="80"/>
        <v>35326</v>
      </c>
      <c r="B639" s="10">
        <f t="shared" ca="1" si="78"/>
        <v>12.6</v>
      </c>
      <c r="C639" s="10">
        <f t="shared" ca="1" si="79"/>
        <v>13</v>
      </c>
      <c r="D639" s="9">
        <f t="shared" si="81"/>
        <v>39344</v>
      </c>
      <c r="E639" s="8">
        <f t="shared" si="82"/>
        <v>199609</v>
      </c>
      <c r="F639" s="8">
        <f t="shared" si="83"/>
        <v>200709</v>
      </c>
      <c r="G639" s="8">
        <f t="shared" ca="1" si="84"/>
        <v>9</v>
      </c>
      <c r="H639" s="8">
        <f t="shared" ca="1" si="85"/>
        <v>9</v>
      </c>
    </row>
    <row r="640" spans="1:8" x14ac:dyDescent="0.25">
      <c r="A640" s="9">
        <f t="shared" si="80"/>
        <v>35327</v>
      </c>
      <c r="B640" s="10">
        <f t="shared" ca="1" si="78"/>
        <v>10.7</v>
      </c>
      <c r="C640" s="10">
        <f t="shared" ca="1" si="79"/>
        <v>13.8</v>
      </c>
      <c r="D640" s="9">
        <f t="shared" si="81"/>
        <v>39345</v>
      </c>
      <c r="E640" s="8">
        <f t="shared" si="82"/>
        <v>199609</v>
      </c>
      <c r="F640" s="8">
        <f t="shared" si="83"/>
        <v>200709</v>
      </c>
      <c r="G640" s="8">
        <f t="shared" ca="1" si="84"/>
        <v>9</v>
      </c>
      <c r="H640" s="8">
        <f t="shared" ca="1" si="85"/>
        <v>9</v>
      </c>
    </row>
    <row r="641" spans="1:8" x14ac:dyDescent="0.25">
      <c r="A641" s="9">
        <f t="shared" si="80"/>
        <v>35328</v>
      </c>
      <c r="B641" s="10" t="str">
        <f t="shared" ca="1" si="78"/>
        <v/>
      </c>
      <c r="C641" s="10">
        <f t="shared" ca="1" si="79"/>
        <v>17.5</v>
      </c>
      <c r="D641" s="9">
        <f t="shared" si="81"/>
        <v>39346</v>
      </c>
      <c r="E641" s="8">
        <f t="shared" si="82"/>
        <v>199609</v>
      </c>
      <c r="F641" s="8">
        <f t="shared" si="83"/>
        <v>200709</v>
      </c>
      <c r="G641" s="8" t="str">
        <f t="shared" ca="1" si="84"/>
        <v/>
      </c>
      <c r="H641" s="8">
        <f t="shared" ca="1" si="85"/>
        <v>9</v>
      </c>
    </row>
    <row r="642" spans="1:8" x14ac:dyDescent="0.25">
      <c r="A642" s="9">
        <f t="shared" si="80"/>
        <v>35329</v>
      </c>
      <c r="B642" s="10">
        <f t="shared" ca="1" si="78"/>
        <v>11.8</v>
      </c>
      <c r="C642" s="10">
        <f t="shared" ca="1" si="79"/>
        <v>16.399999999999999</v>
      </c>
      <c r="D642" s="9">
        <f t="shared" si="81"/>
        <v>39347</v>
      </c>
      <c r="E642" s="8">
        <f t="shared" si="82"/>
        <v>199609</v>
      </c>
      <c r="F642" s="8">
        <f t="shared" si="83"/>
        <v>200709</v>
      </c>
      <c r="G642" s="8">
        <f t="shared" ca="1" si="84"/>
        <v>9</v>
      </c>
      <c r="H642" s="8">
        <f t="shared" ca="1" si="85"/>
        <v>9</v>
      </c>
    </row>
    <row r="643" spans="1:8" x14ac:dyDescent="0.25">
      <c r="A643" s="9">
        <f t="shared" si="80"/>
        <v>35330</v>
      </c>
      <c r="B643" s="10">
        <f t="shared" ca="1" si="78"/>
        <v>10.5</v>
      </c>
      <c r="C643" s="10">
        <f t="shared" ca="1" si="79"/>
        <v>18.399999999999999</v>
      </c>
      <c r="D643" s="9">
        <f t="shared" si="81"/>
        <v>39348</v>
      </c>
      <c r="E643" s="8">
        <f t="shared" si="82"/>
        <v>199609</v>
      </c>
      <c r="F643" s="8">
        <f t="shared" si="83"/>
        <v>200709</v>
      </c>
      <c r="G643" s="8">
        <f t="shared" ca="1" si="84"/>
        <v>9</v>
      </c>
      <c r="H643" s="8">
        <f t="shared" ca="1" si="85"/>
        <v>9</v>
      </c>
    </row>
    <row r="644" spans="1:8" x14ac:dyDescent="0.25">
      <c r="A644" s="9">
        <f t="shared" si="80"/>
        <v>35331</v>
      </c>
      <c r="B644" s="10">
        <f t="shared" ca="1" si="78"/>
        <v>11.1</v>
      </c>
      <c r="C644" s="10">
        <f t="shared" ca="1" si="79"/>
        <v>20.399999999999999</v>
      </c>
      <c r="D644" s="9">
        <f t="shared" si="81"/>
        <v>39349</v>
      </c>
      <c r="E644" s="8">
        <f t="shared" si="82"/>
        <v>199609</v>
      </c>
      <c r="F644" s="8">
        <f t="shared" si="83"/>
        <v>200709</v>
      </c>
      <c r="G644" s="8">
        <f t="shared" ca="1" si="84"/>
        <v>9</v>
      </c>
      <c r="H644" s="8">
        <f t="shared" ca="1" si="85"/>
        <v>9</v>
      </c>
    </row>
    <row r="645" spans="1:8" x14ac:dyDescent="0.25">
      <c r="A645" s="9">
        <f t="shared" si="80"/>
        <v>35332</v>
      </c>
      <c r="B645" s="10">
        <f t="shared" ca="1" si="78"/>
        <v>12</v>
      </c>
      <c r="C645" s="10">
        <f t="shared" ca="1" si="79"/>
        <v>14.6</v>
      </c>
      <c r="D645" s="9">
        <f t="shared" si="81"/>
        <v>39350</v>
      </c>
      <c r="E645" s="8">
        <f t="shared" si="82"/>
        <v>199609</v>
      </c>
      <c r="F645" s="8">
        <f t="shared" si="83"/>
        <v>200709</v>
      </c>
      <c r="G645" s="8">
        <f t="shared" ca="1" si="84"/>
        <v>9</v>
      </c>
      <c r="H645" s="8">
        <f t="shared" ca="1" si="85"/>
        <v>9</v>
      </c>
    </row>
    <row r="646" spans="1:8" x14ac:dyDescent="0.25">
      <c r="A646" s="9">
        <f t="shared" si="80"/>
        <v>35333</v>
      </c>
      <c r="B646" s="10">
        <f t="shared" ca="1" si="78"/>
        <v>12.4</v>
      </c>
      <c r="C646" s="10">
        <f t="shared" ca="1" si="79"/>
        <v>13.3</v>
      </c>
      <c r="D646" s="9">
        <f t="shared" si="81"/>
        <v>39351</v>
      </c>
      <c r="E646" s="8">
        <f t="shared" si="82"/>
        <v>199609</v>
      </c>
      <c r="F646" s="8">
        <f t="shared" si="83"/>
        <v>200709</v>
      </c>
      <c r="G646" s="8">
        <f t="shared" ca="1" si="84"/>
        <v>9</v>
      </c>
      <c r="H646" s="8">
        <f t="shared" ca="1" si="85"/>
        <v>9</v>
      </c>
    </row>
    <row r="647" spans="1:8" x14ac:dyDescent="0.25">
      <c r="A647" s="9">
        <f t="shared" si="80"/>
        <v>35334</v>
      </c>
      <c r="B647" s="10">
        <f t="shared" ca="1" si="78"/>
        <v>11.6</v>
      </c>
      <c r="C647" s="10">
        <f t="shared" ca="1" si="79"/>
        <v>15.3</v>
      </c>
      <c r="D647" s="9">
        <f t="shared" si="81"/>
        <v>39352</v>
      </c>
      <c r="E647" s="8">
        <f t="shared" si="82"/>
        <v>199609</v>
      </c>
      <c r="F647" s="8">
        <f t="shared" si="83"/>
        <v>200709</v>
      </c>
      <c r="G647" s="8">
        <f t="shared" ca="1" si="84"/>
        <v>9</v>
      </c>
      <c r="H647" s="8">
        <f t="shared" ca="1" si="85"/>
        <v>9</v>
      </c>
    </row>
    <row r="648" spans="1:8" x14ac:dyDescent="0.25">
      <c r="A648" s="9">
        <f t="shared" si="80"/>
        <v>35335</v>
      </c>
      <c r="B648" s="10">
        <f t="shared" ca="1" si="78"/>
        <v>13.1</v>
      </c>
      <c r="C648" s="10">
        <f t="shared" ca="1" si="79"/>
        <v>14.2</v>
      </c>
      <c r="D648" s="9">
        <f t="shared" si="81"/>
        <v>39353</v>
      </c>
      <c r="E648" s="8">
        <f t="shared" si="82"/>
        <v>199609</v>
      </c>
      <c r="F648" s="8">
        <f t="shared" si="83"/>
        <v>200709</v>
      </c>
      <c r="G648" s="8">
        <f t="shared" ca="1" si="84"/>
        <v>9</v>
      </c>
      <c r="H648" s="8">
        <f t="shared" ca="1" si="85"/>
        <v>9</v>
      </c>
    </row>
    <row r="649" spans="1:8" x14ac:dyDescent="0.25">
      <c r="A649" s="9">
        <f t="shared" si="80"/>
        <v>35336</v>
      </c>
      <c r="B649" s="10">
        <f t="shared" ca="1" si="78"/>
        <v>13.9</v>
      </c>
      <c r="C649" s="10">
        <f t="shared" ca="1" si="79"/>
        <v>15.5</v>
      </c>
      <c r="D649" s="9">
        <f t="shared" si="81"/>
        <v>39354</v>
      </c>
      <c r="E649" s="8">
        <f t="shared" si="82"/>
        <v>199609</v>
      </c>
      <c r="F649" s="8">
        <f t="shared" si="83"/>
        <v>200709</v>
      </c>
      <c r="G649" s="8">
        <f t="shared" ca="1" si="84"/>
        <v>9</v>
      </c>
      <c r="H649" s="8">
        <f t="shared" ca="1" si="85"/>
        <v>9</v>
      </c>
    </row>
    <row r="650" spans="1:8" x14ac:dyDescent="0.25">
      <c r="A650" s="9">
        <f t="shared" si="80"/>
        <v>35337</v>
      </c>
      <c r="B650" s="10">
        <f t="shared" ca="1" si="78"/>
        <v>11.6</v>
      </c>
      <c r="C650" s="10">
        <f t="shared" ca="1" si="79"/>
        <v>14.5</v>
      </c>
      <c r="D650" s="9">
        <f t="shared" si="81"/>
        <v>39355</v>
      </c>
      <c r="E650" s="8">
        <f t="shared" si="82"/>
        <v>199609</v>
      </c>
      <c r="F650" s="8">
        <f t="shared" si="83"/>
        <v>200709</v>
      </c>
      <c r="G650" s="8">
        <f t="shared" ca="1" si="84"/>
        <v>9</v>
      </c>
      <c r="H650" s="8">
        <f t="shared" ca="1" si="85"/>
        <v>9</v>
      </c>
    </row>
    <row r="651" spans="1:8" x14ac:dyDescent="0.25">
      <c r="A651" s="9">
        <f t="shared" si="80"/>
        <v>35338</v>
      </c>
      <c r="B651" s="10" t="str">
        <f t="shared" ca="1" si="78"/>
        <v/>
      </c>
      <c r="C651" s="10">
        <f t="shared" ca="1" si="79"/>
        <v>14.1</v>
      </c>
      <c r="D651" s="9">
        <f t="shared" si="81"/>
        <v>39356</v>
      </c>
      <c r="E651" s="8">
        <f t="shared" si="82"/>
        <v>199609</v>
      </c>
      <c r="F651" s="8">
        <f t="shared" si="83"/>
        <v>200710</v>
      </c>
      <c r="G651" s="8" t="str">
        <f t="shared" ca="1" si="84"/>
        <v/>
      </c>
      <c r="H651" s="8">
        <f t="shared" ca="1" si="85"/>
        <v>10</v>
      </c>
    </row>
    <row r="652" spans="1:8" x14ac:dyDescent="0.25">
      <c r="A652" s="9">
        <f t="shared" si="80"/>
        <v>35339</v>
      </c>
      <c r="B652" s="10">
        <f t="shared" ca="1" si="78"/>
        <v>12.6</v>
      </c>
      <c r="C652" s="10">
        <f t="shared" ca="1" si="79"/>
        <v>12.4</v>
      </c>
      <c r="D652" s="9">
        <f t="shared" si="81"/>
        <v>39357</v>
      </c>
      <c r="E652" s="8">
        <f t="shared" si="82"/>
        <v>199610</v>
      </c>
      <c r="F652" s="8">
        <f t="shared" si="83"/>
        <v>200710</v>
      </c>
      <c r="G652" s="8">
        <f t="shared" ca="1" si="84"/>
        <v>10</v>
      </c>
      <c r="H652" s="8">
        <f t="shared" ca="1" si="85"/>
        <v>10</v>
      </c>
    </row>
    <row r="653" spans="1:8" x14ac:dyDescent="0.25">
      <c r="A653" s="9">
        <f t="shared" si="80"/>
        <v>35340</v>
      </c>
      <c r="B653" s="10">
        <f t="shared" ref="B653:B716" ca="1" si="86">IF(ISNUMBER(VLOOKUP($A653,INDIRECT(B$1&amp;"!"&amp;B$6&amp;":"&amp;B$7),CODE(B$7)-_MS1,FALSE)),VLOOKUP($A653,INDIRECT(B$1&amp;"!"&amp;B$6&amp;":"&amp;B$7),CODE(B$7)-_MS1,FALSE),Empty)</f>
        <v>13.7</v>
      </c>
      <c r="C653" s="10">
        <f t="shared" ref="C653:C716" ca="1" si="87">IF(ISNUMBER(VLOOKUP($D653,INDIRECT(C$1&amp;"!"&amp;C$6&amp;":"&amp;C$7),CODE(C$7)-_MS2,FALSE)),VLOOKUP($D653,INDIRECT(C$1&amp;"!"&amp;C$6&amp;":"&amp;C$7),CODE(C$7)-_MS2,FALSE),Empty)</f>
        <v>12.8</v>
      </c>
      <c r="D653" s="9">
        <f t="shared" si="81"/>
        <v>39358</v>
      </c>
      <c r="E653" s="8">
        <f t="shared" si="82"/>
        <v>199610</v>
      </c>
      <c r="F653" s="8">
        <f t="shared" si="83"/>
        <v>200710</v>
      </c>
      <c r="G653" s="8">
        <f t="shared" ca="1" si="84"/>
        <v>10</v>
      </c>
      <c r="H653" s="8">
        <f t="shared" ca="1" si="85"/>
        <v>10</v>
      </c>
    </row>
    <row r="654" spans="1:8" x14ac:dyDescent="0.25">
      <c r="A654" s="9">
        <f t="shared" si="80"/>
        <v>35341</v>
      </c>
      <c r="B654" s="10">
        <f t="shared" ca="1" si="86"/>
        <v>10.3</v>
      </c>
      <c r="C654" s="10">
        <f t="shared" ca="1" si="87"/>
        <v>12.9</v>
      </c>
      <c r="D654" s="9">
        <f t="shared" si="81"/>
        <v>39359</v>
      </c>
      <c r="E654" s="8">
        <f t="shared" si="82"/>
        <v>199610</v>
      </c>
      <c r="F654" s="8">
        <f t="shared" si="83"/>
        <v>200710</v>
      </c>
      <c r="G654" s="8">
        <f t="shared" ca="1" si="84"/>
        <v>10</v>
      </c>
      <c r="H654" s="8">
        <f t="shared" ca="1" si="85"/>
        <v>10</v>
      </c>
    </row>
    <row r="655" spans="1:8" x14ac:dyDescent="0.25">
      <c r="A655" s="9">
        <f t="shared" si="80"/>
        <v>35342</v>
      </c>
      <c r="B655" s="10">
        <f t="shared" ca="1" si="86"/>
        <v>0</v>
      </c>
      <c r="C655" s="10">
        <f t="shared" ca="1" si="87"/>
        <v>12.5</v>
      </c>
      <c r="D655" s="9">
        <f t="shared" si="81"/>
        <v>39360</v>
      </c>
      <c r="E655" s="8">
        <f t="shared" si="82"/>
        <v>199610</v>
      </c>
      <c r="F655" s="8">
        <f t="shared" si="83"/>
        <v>200710</v>
      </c>
      <c r="G655" s="8">
        <f t="shared" ca="1" si="84"/>
        <v>10</v>
      </c>
      <c r="H655" s="8">
        <f t="shared" ca="1" si="85"/>
        <v>10</v>
      </c>
    </row>
    <row r="656" spans="1:8" x14ac:dyDescent="0.25">
      <c r="A656" s="9">
        <f t="shared" si="80"/>
        <v>35343</v>
      </c>
      <c r="B656" s="10" t="str">
        <f t="shared" ca="1" si="86"/>
        <v/>
      </c>
      <c r="C656" s="10">
        <f t="shared" ca="1" si="87"/>
        <v>11</v>
      </c>
      <c r="D656" s="9">
        <f t="shared" si="81"/>
        <v>39361</v>
      </c>
      <c r="E656" s="8">
        <f t="shared" si="82"/>
        <v>199610</v>
      </c>
      <c r="F656" s="8">
        <f t="shared" si="83"/>
        <v>200710</v>
      </c>
      <c r="G656" s="8" t="str">
        <f t="shared" ca="1" si="84"/>
        <v/>
      </c>
      <c r="H656" s="8">
        <f t="shared" ca="1" si="85"/>
        <v>10</v>
      </c>
    </row>
    <row r="657" spans="1:8" x14ac:dyDescent="0.25">
      <c r="A657" s="9">
        <f t="shared" si="80"/>
        <v>35344</v>
      </c>
      <c r="B657" s="10" t="str">
        <f t="shared" ca="1" si="86"/>
        <v/>
      </c>
      <c r="C657" s="10">
        <f t="shared" ca="1" si="87"/>
        <v>12</v>
      </c>
      <c r="D657" s="9">
        <f t="shared" si="81"/>
        <v>39362</v>
      </c>
      <c r="E657" s="8">
        <f t="shared" si="82"/>
        <v>199610</v>
      </c>
      <c r="F657" s="8">
        <f t="shared" si="83"/>
        <v>200710</v>
      </c>
      <c r="G657" s="8" t="str">
        <f t="shared" ca="1" si="84"/>
        <v/>
      </c>
      <c r="H657" s="8">
        <f t="shared" ca="1" si="85"/>
        <v>10</v>
      </c>
    </row>
    <row r="658" spans="1:8" x14ac:dyDescent="0.25">
      <c r="A658" s="9">
        <f t="shared" si="80"/>
        <v>35345</v>
      </c>
      <c r="B658" s="10" t="str">
        <f t="shared" ca="1" si="86"/>
        <v/>
      </c>
      <c r="C658" s="10">
        <f t="shared" ca="1" si="87"/>
        <v>12</v>
      </c>
      <c r="D658" s="9">
        <f t="shared" si="81"/>
        <v>39363</v>
      </c>
      <c r="E658" s="8">
        <f t="shared" si="82"/>
        <v>199610</v>
      </c>
      <c r="F658" s="8">
        <f t="shared" si="83"/>
        <v>200710</v>
      </c>
      <c r="G658" s="8" t="str">
        <f t="shared" ca="1" si="84"/>
        <v/>
      </c>
      <c r="H658" s="8">
        <f t="shared" ca="1" si="85"/>
        <v>10</v>
      </c>
    </row>
    <row r="659" spans="1:8" x14ac:dyDescent="0.25">
      <c r="A659" s="9">
        <f t="shared" si="80"/>
        <v>35346</v>
      </c>
      <c r="B659" s="10" t="str">
        <f t="shared" ca="1" si="86"/>
        <v/>
      </c>
      <c r="C659" s="10">
        <f t="shared" ca="1" si="87"/>
        <v>11.8</v>
      </c>
      <c r="D659" s="9">
        <f t="shared" si="81"/>
        <v>39364</v>
      </c>
      <c r="E659" s="8">
        <f t="shared" si="82"/>
        <v>199610</v>
      </c>
      <c r="F659" s="8">
        <f t="shared" si="83"/>
        <v>200710</v>
      </c>
      <c r="G659" s="8" t="str">
        <f t="shared" ca="1" si="84"/>
        <v/>
      </c>
      <c r="H659" s="8">
        <f t="shared" ca="1" si="85"/>
        <v>10</v>
      </c>
    </row>
    <row r="660" spans="1:8" x14ac:dyDescent="0.25">
      <c r="A660" s="9">
        <f t="shared" si="80"/>
        <v>35347</v>
      </c>
      <c r="B660" s="10" t="str">
        <f t="shared" ca="1" si="86"/>
        <v/>
      </c>
      <c r="C660" s="10">
        <f t="shared" ca="1" si="87"/>
        <v>10.3</v>
      </c>
      <c r="D660" s="9">
        <f t="shared" si="81"/>
        <v>39365</v>
      </c>
      <c r="E660" s="8">
        <f t="shared" si="82"/>
        <v>199610</v>
      </c>
      <c r="F660" s="8">
        <f t="shared" si="83"/>
        <v>200710</v>
      </c>
      <c r="G660" s="8" t="str">
        <f t="shared" ca="1" si="84"/>
        <v/>
      </c>
      <c r="H660" s="8">
        <f t="shared" ca="1" si="85"/>
        <v>10</v>
      </c>
    </row>
    <row r="661" spans="1:8" x14ac:dyDescent="0.25">
      <c r="A661" s="9">
        <f t="shared" si="80"/>
        <v>35348</v>
      </c>
      <c r="B661" s="10" t="str">
        <f t="shared" ca="1" si="86"/>
        <v/>
      </c>
      <c r="C661" s="10">
        <f t="shared" ca="1" si="87"/>
        <v>11.8</v>
      </c>
      <c r="D661" s="9">
        <f t="shared" si="81"/>
        <v>39366</v>
      </c>
      <c r="E661" s="8">
        <f t="shared" si="82"/>
        <v>199610</v>
      </c>
      <c r="F661" s="8">
        <f t="shared" si="83"/>
        <v>200710</v>
      </c>
      <c r="G661" s="8" t="str">
        <f t="shared" ca="1" si="84"/>
        <v/>
      </c>
      <c r="H661" s="8">
        <f t="shared" ca="1" si="85"/>
        <v>10</v>
      </c>
    </row>
    <row r="662" spans="1:8" x14ac:dyDescent="0.25">
      <c r="A662" s="9">
        <f t="shared" si="80"/>
        <v>35349</v>
      </c>
      <c r="B662" s="10" t="str">
        <f t="shared" ca="1" si="86"/>
        <v/>
      </c>
      <c r="C662" s="10">
        <f t="shared" ca="1" si="87"/>
        <v>13.4</v>
      </c>
      <c r="D662" s="9">
        <f t="shared" si="81"/>
        <v>39367</v>
      </c>
      <c r="E662" s="8">
        <f t="shared" si="82"/>
        <v>199610</v>
      </c>
      <c r="F662" s="8">
        <f t="shared" si="83"/>
        <v>200710</v>
      </c>
      <c r="G662" s="8" t="str">
        <f t="shared" ca="1" si="84"/>
        <v/>
      </c>
      <c r="H662" s="8">
        <f t="shared" ca="1" si="85"/>
        <v>10</v>
      </c>
    </row>
    <row r="663" spans="1:8" x14ac:dyDescent="0.25">
      <c r="A663" s="9">
        <f t="shared" si="80"/>
        <v>35350</v>
      </c>
      <c r="B663" s="10" t="str">
        <f t="shared" ca="1" si="86"/>
        <v/>
      </c>
      <c r="C663" s="10">
        <f t="shared" ca="1" si="87"/>
        <v>9.4</v>
      </c>
      <c r="D663" s="9">
        <f t="shared" si="81"/>
        <v>39368</v>
      </c>
      <c r="E663" s="8">
        <f t="shared" si="82"/>
        <v>199610</v>
      </c>
      <c r="F663" s="8">
        <f t="shared" si="83"/>
        <v>200710</v>
      </c>
      <c r="G663" s="8" t="str">
        <f t="shared" ca="1" si="84"/>
        <v/>
      </c>
      <c r="H663" s="8">
        <f t="shared" ca="1" si="85"/>
        <v>10</v>
      </c>
    </row>
    <row r="664" spans="1:8" x14ac:dyDescent="0.25">
      <c r="A664" s="9">
        <f t="shared" si="80"/>
        <v>35351</v>
      </c>
      <c r="B664" s="10" t="str">
        <f t="shared" ca="1" si="86"/>
        <v/>
      </c>
      <c r="C664" s="10">
        <f t="shared" ca="1" si="87"/>
        <v>9.9</v>
      </c>
      <c r="D664" s="9">
        <f t="shared" si="81"/>
        <v>39369</v>
      </c>
      <c r="E664" s="8">
        <f t="shared" si="82"/>
        <v>199610</v>
      </c>
      <c r="F664" s="8">
        <f t="shared" si="83"/>
        <v>200710</v>
      </c>
      <c r="G664" s="8" t="str">
        <f t="shared" ca="1" si="84"/>
        <v/>
      </c>
      <c r="H664" s="8">
        <f t="shared" ca="1" si="85"/>
        <v>10</v>
      </c>
    </row>
    <row r="665" spans="1:8" x14ac:dyDescent="0.25">
      <c r="A665" s="9">
        <f t="shared" si="80"/>
        <v>35352</v>
      </c>
      <c r="B665" s="10" t="str">
        <f t="shared" ca="1" si="86"/>
        <v/>
      </c>
      <c r="C665" s="10">
        <f t="shared" ca="1" si="87"/>
        <v>10.8</v>
      </c>
      <c r="D665" s="9">
        <f t="shared" si="81"/>
        <v>39370</v>
      </c>
      <c r="E665" s="8">
        <f t="shared" si="82"/>
        <v>199610</v>
      </c>
      <c r="F665" s="8">
        <f t="shared" si="83"/>
        <v>200710</v>
      </c>
      <c r="G665" s="8" t="str">
        <f t="shared" ca="1" si="84"/>
        <v/>
      </c>
      <c r="H665" s="8">
        <f t="shared" ca="1" si="85"/>
        <v>10</v>
      </c>
    </row>
    <row r="666" spans="1:8" x14ac:dyDescent="0.25">
      <c r="A666" s="9">
        <f t="shared" si="80"/>
        <v>35353</v>
      </c>
      <c r="B666" s="10" t="str">
        <f t="shared" ca="1" si="86"/>
        <v/>
      </c>
      <c r="C666" s="10">
        <f t="shared" ca="1" si="87"/>
        <v>14.8</v>
      </c>
      <c r="D666" s="9">
        <f t="shared" si="81"/>
        <v>39371</v>
      </c>
      <c r="E666" s="8">
        <f t="shared" si="82"/>
        <v>199610</v>
      </c>
      <c r="F666" s="8">
        <f t="shared" si="83"/>
        <v>200710</v>
      </c>
      <c r="G666" s="8" t="str">
        <f t="shared" ca="1" si="84"/>
        <v/>
      </c>
      <c r="H666" s="8">
        <f t="shared" ca="1" si="85"/>
        <v>10</v>
      </c>
    </row>
    <row r="667" spans="1:8" x14ac:dyDescent="0.25">
      <c r="A667" s="9">
        <f t="shared" si="80"/>
        <v>35354</v>
      </c>
      <c r="B667" s="10" t="str">
        <f t="shared" ca="1" si="86"/>
        <v/>
      </c>
      <c r="C667" s="10">
        <f t="shared" ca="1" si="87"/>
        <v>14.8</v>
      </c>
      <c r="D667" s="9">
        <f t="shared" si="81"/>
        <v>39372</v>
      </c>
      <c r="E667" s="8">
        <f t="shared" si="82"/>
        <v>199610</v>
      </c>
      <c r="F667" s="8">
        <f t="shared" si="83"/>
        <v>200710</v>
      </c>
      <c r="G667" s="8" t="str">
        <f t="shared" ca="1" si="84"/>
        <v/>
      </c>
      <c r="H667" s="8">
        <f t="shared" ca="1" si="85"/>
        <v>10</v>
      </c>
    </row>
    <row r="668" spans="1:8" x14ac:dyDescent="0.25">
      <c r="A668" s="9">
        <f t="shared" si="80"/>
        <v>35355</v>
      </c>
      <c r="B668" s="10" t="str">
        <f t="shared" ca="1" si="86"/>
        <v/>
      </c>
      <c r="C668" s="10">
        <f t="shared" ca="1" si="87"/>
        <v>8.9</v>
      </c>
      <c r="D668" s="9">
        <f t="shared" si="81"/>
        <v>39373</v>
      </c>
      <c r="E668" s="8">
        <f t="shared" si="82"/>
        <v>199610</v>
      </c>
      <c r="F668" s="8">
        <f t="shared" si="83"/>
        <v>200710</v>
      </c>
      <c r="G668" s="8" t="str">
        <f t="shared" ca="1" si="84"/>
        <v/>
      </c>
      <c r="H668" s="8">
        <f t="shared" ca="1" si="85"/>
        <v>10</v>
      </c>
    </row>
    <row r="669" spans="1:8" x14ac:dyDescent="0.25">
      <c r="A669" s="9">
        <f t="shared" si="80"/>
        <v>35356</v>
      </c>
      <c r="B669" s="10" t="str">
        <f t="shared" ca="1" si="86"/>
        <v/>
      </c>
      <c r="C669" s="10">
        <f t="shared" ca="1" si="87"/>
        <v>7.7</v>
      </c>
      <c r="D669" s="9">
        <f t="shared" si="81"/>
        <v>39374</v>
      </c>
      <c r="E669" s="8">
        <f t="shared" si="82"/>
        <v>199610</v>
      </c>
      <c r="F669" s="8">
        <f t="shared" si="83"/>
        <v>200710</v>
      </c>
      <c r="G669" s="8" t="str">
        <f t="shared" ca="1" si="84"/>
        <v/>
      </c>
      <c r="H669" s="8">
        <f t="shared" ca="1" si="85"/>
        <v>10</v>
      </c>
    </row>
    <row r="670" spans="1:8" x14ac:dyDescent="0.25">
      <c r="A670" s="9">
        <f t="shared" si="80"/>
        <v>35357</v>
      </c>
      <c r="B670" s="10" t="str">
        <f t="shared" ca="1" si="86"/>
        <v/>
      </c>
      <c r="C670" s="10">
        <f t="shared" ca="1" si="87"/>
        <v>7.8</v>
      </c>
      <c r="D670" s="9">
        <f t="shared" si="81"/>
        <v>39375</v>
      </c>
      <c r="E670" s="8">
        <f t="shared" si="82"/>
        <v>199610</v>
      </c>
      <c r="F670" s="8">
        <f t="shared" si="83"/>
        <v>200710</v>
      </c>
      <c r="G670" s="8" t="str">
        <f t="shared" ca="1" si="84"/>
        <v/>
      </c>
      <c r="H670" s="8">
        <f t="shared" ca="1" si="85"/>
        <v>10</v>
      </c>
    </row>
    <row r="671" spans="1:8" x14ac:dyDescent="0.25">
      <c r="A671" s="9">
        <f t="shared" si="80"/>
        <v>35358</v>
      </c>
      <c r="B671" s="10" t="str">
        <f t="shared" ca="1" si="86"/>
        <v/>
      </c>
      <c r="C671" s="10">
        <f t="shared" ca="1" si="87"/>
        <v>8.6999999999999993</v>
      </c>
      <c r="D671" s="9">
        <f t="shared" si="81"/>
        <v>39376</v>
      </c>
      <c r="E671" s="8">
        <f t="shared" si="82"/>
        <v>199610</v>
      </c>
      <c r="F671" s="8">
        <f t="shared" si="83"/>
        <v>200710</v>
      </c>
      <c r="G671" s="8" t="str">
        <f t="shared" ca="1" si="84"/>
        <v/>
      </c>
      <c r="H671" s="8">
        <f t="shared" ca="1" si="85"/>
        <v>10</v>
      </c>
    </row>
    <row r="672" spans="1:8" x14ac:dyDescent="0.25">
      <c r="A672" s="9">
        <f t="shared" si="80"/>
        <v>35359</v>
      </c>
      <c r="B672" s="10" t="str">
        <f t="shared" ca="1" si="86"/>
        <v/>
      </c>
      <c r="C672" s="10">
        <f t="shared" ca="1" si="87"/>
        <v>4.5999999999999996</v>
      </c>
      <c r="D672" s="9">
        <f t="shared" si="81"/>
        <v>39377</v>
      </c>
      <c r="E672" s="8">
        <f t="shared" si="82"/>
        <v>199610</v>
      </c>
      <c r="F672" s="8">
        <f t="shared" si="83"/>
        <v>200710</v>
      </c>
      <c r="G672" s="8" t="str">
        <f t="shared" ca="1" si="84"/>
        <v/>
      </c>
      <c r="H672" s="8">
        <f t="shared" ca="1" si="85"/>
        <v>10</v>
      </c>
    </row>
    <row r="673" spans="1:8" x14ac:dyDescent="0.25">
      <c r="A673" s="9">
        <f t="shared" si="80"/>
        <v>35360</v>
      </c>
      <c r="B673" s="10" t="str">
        <f t="shared" ca="1" si="86"/>
        <v/>
      </c>
      <c r="C673" s="10">
        <f t="shared" ca="1" si="87"/>
        <v>7.1</v>
      </c>
      <c r="D673" s="9">
        <f t="shared" si="81"/>
        <v>39378</v>
      </c>
      <c r="E673" s="8">
        <f t="shared" si="82"/>
        <v>199610</v>
      </c>
      <c r="F673" s="8">
        <f t="shared" si="83"/>
        <v>200710</v>
      </c>
      <c r="G673" s="8" t="str">
        <f t="shared" ca="1" si="84"/>
        <v/>
      </c>
      <c r="H673" s="8">
        <f t="shared" ca="1" si="85"/>
        <v>10</v>
      </c>
    </row>
    <row r="674" spans="1:8" x14ac:dyDescent="0.25">
      <c r="A674" s="9">
        <f t="shared" si="80"/>
        <v>35361</v>
      </c>
      <c r="B674" s="10" t="str">
        <f t="shared" ca="1" si="86"/>
        <v/>
      </c>
      <c r="C674" s="10">
        <f t="shared" ca="1" si="87"/>
        <v>10.3</v>
      </c>
      <c r="D674" s="9">
        <f t="shared" si="81"/>
        <v>39379</v>
      </c>
      <c r="E674" s="8">
        <f t="shared" si="82"/>
        <v>199610</v>
      </c>
      <c r="F674" s="8">
        <f t="shared" si="83"/>
        <v>200710</v>
      </c>
      <c r="G674" s="8" t="str">
        <f t="shared" ca="1" si="84"/>
        <v/>
      </c>
      <c r="H674" s="8">
        <f t="shared" ca="1" si="85"/>
        <v>10</v>
      </c>
    </row>
    <row r="675" spans="1:8" x14ac:dyDescent="0.25">
      <c r="A675" s="9">
        <f t="shared" si="80"/>
        <v>35362</v>
      </c>
      <c r="B675" s="10" t="str">
        <f t="shared" ca="1" si="86"/>
        <v/>
      </c>
      <c r="C675" s="10">
        <f t="shared" ca="1" si="87"/>
        <v>9.8000000000000007</v>
      </c>
      <c r="D675" s="9">
        <f t="shared" si="81"/>
        <v>39380</v>
      </c>
      <c r="E675" s="8">
        <f t="shared" si="82"/>
        <v>199610</v>
      </c>
      <c r="F675" s="8">
        <f t="shared" si="83"/>
        <v>200710</v>
      </c>
      <c r="G675" s="8" t="str">
        <f t="shared" ca="1" si="84"/>
        <v/>
      </c>
      <c r="H675" s="8">
        <f t="shared" ca="1" si="85"/>
        <v>10</v>
      </c>
    </row>
    <row r="676" spans="1:8" x14ac:dyDescent="0.25">
      <c r="A676" s="9">
        <f t="shared" si="80"/>
        <v>35363</v>
      </c>
      <c r="B676" s="10" t="str">
        <f t="shared" ca="1" si="86"/>
        <v/>
      </c>
      <c r="C676" s="10">
        <f t="shared" ca="1" si="87"/>
        <v>9.3000000000000007</v>
      </c>
      <c r="D676" s="9">
        <f t="shared" si="81"/>
        <v>39381</v>
      </c>
      <c r="E676" s="8">
        <f t="shared" si="82"/>
        <v>199610</v>
      </c>
      <c r="F676" s="8">
        <f t="shared" si="83"/>
        <v>200710</v>
      </c>
      <c r="G676" s="8" t="str">
        <f t="shared" ca="1" si="84"/>
        <v/>
      </c>
      <c r="H676" s="8">
        <f t="shared" ca="1" si="85"/>
        <v>10</v>
      </c>
    </row>
    <row r="677" spans="1:8" x14ac:dyDescent="0.25">
      <c r="A677" s="9">
        <f t="shared" si="80"/>
        <v>35364</v>
      </c>
      <c r="B677" s="10" t="str">
        <f t="shared" ca="1" si="86"/>
        <v/>
      </c>
      <c r="C677" s="10">
        <f t="shared" ca="1" si="87"/>
        <v>10.1</v>
      </c>
      <c r="D677" s="9">
        <f t="shared" si="81"/>
        <v>39382</v>
      </c>
      <c r="E677" s="8">
        <f t="shared" si="82"/>
        <v>199610</v>
      </c>
      <c r="F677" s="8">
        <f t="shared" si="83"/>
        <v>200710</v>
      </c>
      <c r="G677" s="8" t="str">
        <f t="shared" ca="1" si="84"/>
        <v/>
      </c>
      <c r="H677" s="8">
        <f t="shared" ca="1" si="85"/>
        <v>10</v>
      </c>
    </row>
    <row r="678" spans="1:8" x14ac:dyDescent="0.25">
      <c r="A678" s="9">
        <f t="shared" si="80"/>
        <v>35365</v>
      </c>
      <c r="B678" s="10" t="str">
        <f t="shared" ca="1" si="86"/>
        <v/>
      </c>
      <c r="C678" s="10">
        <f t="shared" ca="1" si="87"/>
        <v>11.3</v>
      </c>
      <c r="D678" s="9">
        <f t="shared" si="81"/>
        <v>39383</v>
      </c>
      <c r="E678" s="8">
        <f t="shared" si="82"/>
        <v>199610</v>
      </c>
      <c r="F678" s="8">
        <f t="shared" si="83"/>
        <v>200710</v>
      </c>
      <c r="G678" s="8" t="str">
        <f t="shared" ca="1" si="84"/>
        <v/>
      </c>
      <c r="H678" s="8">
        <f t="shared" ca="1" si="85"/>
        <v>10</v>
      </c>
    </row>
    <row r="679" spans="1:8" x14ac:dyDescent="0.25">
      <c r="A679" s="9">
        <f t="shared" si="80"/>
        <v>35366</v>
      </c>
      <c r="B679" s="10" t="str">
        <f t="shared" ca="1" si="86"/>
        <v/>
      </c>
      <c r="C679" s="10">
        <f t="shared" ca="1" si="87"/>
        <v>8.8000000000000007</v>
      </c>
      <c r="D679" s="9">
        <f t="shared" si="81"/>
        <v>39384</v>
      </c>
      <c r="E679" s="8">
        <f t="shared" si="82"/>
        <v>199610</v>
      </c>
      <c r="F679" s="8">
        <f t="shared" si="83"/>
        <v>200710</v>
      </c>
      <c r="G679" s="8" t="str">
        <f t="shared" ca="1" si="84"/>
        <v/>
      </c>
      <c r="H679" s="8">
        <f t="shared" ca="1" si="85"/>
        <v>10</v>
      </c>
    </row>
    <row r="680" spans="1:8" x14ac:dyDescent="0.25">
      <c r="A680" s="9">
        <f t="shared" si="80"/>
        <v>35367</v>
      </c>
      <c r="B680" s="10" t="str">
        <f t="shared" ca="1" si="86"/>
        <v/>
      </c>
      <c r="C680" s="10">
        <f t="shared" ca="1" si="87"/>
        <v>10.3</v>
      </c>
      <c r="D680" s="9">
        <f t="shared" si="81"/>
        <v>39385</v>
      </c>
      <c r="E680" s="8">
        <f t="shared" si="82"/>
        <v>199610</v>
      </c>
      <c r="F680" s="8">
        <f t="shared" si="83"/>
        <v>200710</v>
      </c>
      <c r="G680" s="8" t="str">
        <f t="shared" ca="1" si="84"/>
        <v/>
      </c>
      <c r="H680" s="8">
        <f t="shared" ca="1" si="85"/>
        <v>10</v>
      </c>
    </row>
    <row r="681" spans="1:8" x14ac:dyDescent="0.25">
      <c r="A681" s="9">
        <f t="shared" si="80"/>
        <v>35368</v>
      </c>
      <c r="B681" s="10">
        <f t="shared" ca="1" si="86"/>
        <v>10.1</v>
      </c>
      <c r="C681" s="10">
        <f t="shared" ca="1" si="87"/>
        <v>9.8000000000000007</v>
      </c>
      <c r="D681" s="9">
        <f t="shared" si="81"/>
        <v>39386</v>
      </c>
      <c r="E681" s="8">
        <f t="shared" si="82"/>
        <v>199610</v>
      </c>
      <c r="F681" s="8">
        <f t="shared" si="83"/>
        <v>200710</v>
      </c>
      <c r="G681" s="8">
        <f t="shared" ca="1" si="84"/>
        <v>10</v>
      </c>
      <c r="H681" s="8">
        <f t="shared" ca="1" si="85"/>
        <v>10</v>
      </c>
    </row>
    <row r="682" spans="1:8" x14ac:dyDescent="0.25">
      <c r="A682" s="9">
        <f t="shared" si="80"/>
        <v>35369</v>
      </c>
      <c r="B682" s="10">
        <f t="shared" ca="1" si="86"/>
        <v>11.8</v>
      </c>
      <c r="C682" s="10">
        <f t="shared" ca="1" si="87"/>
        <v>16</v>
      </c>
      <c r="D682" s="9">
        <f t="shared" si="81"/>
        <v>39387</v>
      </c>
      <c r="E682" s="8">
        <f t="shared" si="82"/>
        <v>199610</v>
      </c>
      <c r="F682" s="8">
        <f t="shared" si="83"/>
        <v>200711</v>
      </c>
      <c r="G682" s="8">
        <f t="shared" ca="1" si="84"/>
        <v>10</v>
      </c>
      <c r="H682" s="8">
        <f t="shared" ca="1" si="85"/>
        <v>11</v>
      </c>
    </row>
    <row r="683" spans="1:8" x14ac:dyDescent="0.25">
      <c r="A683" s="9">
        <f t="shared" si="80"/>
        <v>35370</v>
      </c>
      <c r="B683" s="10" t="str">
        <f t="shared" ca="1" si="86"/>
        <v/>
      </c>
      <c r="C683" s="10">
        <f t="shared" ca="1" si="87"/>
        <v>10</v>
      </c>
      <c r="D683" s="9">
        <f t="shared" si="81"/>
        <v>39388</v>
      </c>
      <c r="E683" s="8">
        <f t="shared" si="82"/>
        <v>199611</v>
      </c>
      <c r="F683" s="8">
        <f t="shared" si="83"/>
        <v>200711</v>
      </c>
      <c r="G683" s="8" t="str">
        <f t="shared" ca="1" si="84"/>
        <v/>
      </c>
      <c r="H683" s="8">
        <f t="shared" ca="1" si="85"/>
        <v>11</v>
      </c>
    </row>
    <row r="684" spans="1:8" x14ac:dyDescent="0.25">
      <c r="A684" s="9">
        <f t="shared" si="80"/>
        <v>35371</v>
      </c>
      <c r="B684" s="10">
        <f t="shared" ca="1" si="86"/>
        <v>11.3</v>
      </c>
      <c r="C684" s="10">
        <f t="shared" ca="1" si="87"/>
        <v>12.2</v>
      </c>
      <c r="D684" s="9">
        <f t="shared" si="81"/>
        <v>39389</v>
      </c>
      <c r="E684" s="8">
        <f t="shared" si="82"/>
        <v>199611</v>
      </c>
      <c r="F684" s="8">
        <f t="shared" si="83"/>
        <v>200711</v>
      </c>
      <c r="G684" s="8">
        <f t="shared" ca="1" si="84"/>
        <v>11</v>
      </c>
      <c r="H684" s="8">
        <f t="shared" ca="1" si="85"/>
        <v>11</v>
      </c>
    </row>
    <row r="685" spans="1:8" x14ac:dyDescent="0.25">
      <c r="A685" s="9">
        <f t="shared" si="80"/>
        <v>35372</v>
      </c>
      <c r="B685" s="10">
        <f t="shared" ca="1" si="86"/>
        <v>12.4</v>
      </c>
      <c r="C685" s="10">
        <f t="shared" ca="1" si="87"/>
        <v>9.1</v>
      </c>
      <c r="D685" s="9">
        <f t="shared" si="81"/>
        <v>39390</v>
      </c>
      <c r="E685" s="8">
        <f t="shared" si="82"/>
        <v>199611</v>
      </c>
      <c r="F685" s="8">
        <f t="shared" si="83"/>
        <v>200711</v>
      </c>
      <c r="G685" s="8">
        <f t="shared" ca="1" si="84"/>
        <v>11</v>
      </c>
      <c r="H685" s="8">
        <f t="shared" ca="1" si="85"/>
        <v>11</v>
      </c>
    </row>
    <row r="686" spans="1:8" x14ac:dyDescent="0.25">
      <c r="A686" s="9">
        <f t="shared" si="80"/>
        <v>35373</v>
      </c>
      <c r="B686" s="10">
        <f t="shared" ca="1" si="86"/>
        <v>13.1</v>
      </c>
      <c r="C686" s="10">
        <f t="shared" ca="1" si="87"/>
        <v>5</v>
      </c>
      <c r="D686" s="9">
        <f t="shared" si="81"/>
        <v>39391</v>
      </c>
      <c r="E686" s="8">
        <f t="shared" si="82"/>
        <v>199611</v>
      </c>
      <c r="F686" s="8">
        <f t="shared" si="83"/>
        <v>200711</v>
      </c>
      <c r="G686" s="8">
        <f t="shared" ca="1" si="84"/>
        <v>11</v>
      </c>
      <c r="H686" s="8">
        <f t="shared" ca="1" si="85"/>
        <v>11</v>
      </c>
    </row>
    <row r="687" spans="1:8" x14ac:dyDescent="0.25">
      <c r="A687" s="9">
        <f t="shared" si="80"/>
        <v>35374</v>
      </c>
      <c r="B687" s="10" t="str">
        <f t="shared" ca="1" si="86"/>
        <v/>
      </c>
      <c r="C687" s="10">
        <f t="shared" ca="1" si="87"/>
        <v>7</v>
      </c>
      <c r="D687" s="9">
        <f t="shared" si="81"/>
        <v>39392</v>
      </c>
      <c r="E687" s="8">
        <f t="shared" si="82"/>
        <v>199611</v>
      </c>
      <c r="F687" s="8">
        <f t="shared" si="83"/>
        <v>200711</v>
      </c>
      <c r="G687" s="8" t="str">
        <f t="shared" ca="1" si="84"/>
        <v/>
      </c>
      <c r="H687" s="8">
        <f t="shared" ca="1" si="85"/>
        <v>11</v>
      </c>
    </row>
    <row r="688" spans="1:8" x14ac:dyDescent="0.25">
      <c r="A688" s="9">
        <f t="shared" si="80"/>
        <v>35375</v>
      </c>
      <c r="B688" s="10" t="str">
        <f t="shared" ca="1" si="86"/>
        <v/>
      </c>
      <c r="C688" s="10">
        <f t="shared" ca="1" si="87"/>
        <v>11</v>
      </c>
      <c r="D688" s="9">
        <f t="shared" si="81"/>
        <v>39393</v>
      </c>
      <c r="E688" s="8">
        <f t="shared" si="82"/>
        <v>199611</v>
      </c>
      <c r="F688" s="8">
        <f t="shared" si="83"/>
        <v>200711</v>
      </c>
      <c r="G688" s="8" t="str">
        <f t="shared" ca="1" si="84"/>
        <v/>
      </c>
      <c r="H688" s="8">
        <f t="shared" ca="1" si="85"/>
        <v>11</v>
      </c>
    </row>
    <row r="689" spans="1:8" x14ac:dyDescent="0.25">
      <c r="A689" s="9">
        <f t="shared" si="80"/>
        <v>35376</v>
      </c>
      <c r="B689" s="10" t="str">
        <f t="shared" ca="1" si="86"/>
        <v/>
      </c>
      <c r="C689" s="10">
        <f t="shared" ca="1" si="87"/>
        <v>7</v>
      </c>
      <c r="D689" s="9">
        <f t="shared" si="81"/>
        <v>39394</v>
      </c>
      <c r="E689" s="8">
        <f t="shared" si="82"/>
        <v>199611</v>
      </c>
      <c r="F689" s="8">
        <f t="shared" si="83"/>
        <v>200711</v>
      </c>
      <c r="G689" s="8" t="str">
        <f t="shared" ca="1" si="84"/>
        <v/>
      </c>
      <c r="H689" s="8">
        <f t="shared" ca="1" si="85"/>
        <v>11</v>
      </c>
    </row>
    <row r="690" spans="1:8" x14ac:dyDescent="0.25">
      <c r="A690" s="9">
        <f t="shared" si="80"/>
        <v>35377</v>
      </c>
      <c r="B690" s="10" t="str">
        <f t="shared" ca="1" si="86"/>
        <v/>
      </c>
      <c r="C690" s="10">
        <f t="shared" ca="1" si="87"/>
        <v>5</v>
      </c>
      <c r="D690" s="9">
        <f t="shared" si="81"/>
        <v>39395</v>
      </c>
      <c r="E690" s="8">
        <f t="shared" si="82"/>
        <v>199611</v>
      </c>
      <c r="F690" s="8">
        <f t="shared" si="83"/>
        <v>200711</v>
      </c>
      <c r="G690" s="8" t="str">
        <f t="shared" ca="1" si="84"/>
        <v/>
      </c>
      <c r="H690" s="8">
        <f t="shared" ca="1" si="85"/>
        <v>11</v>
      </c>
    </row>
    <row r="691" spans="1:8" x14ac:dyDescent="0.25">
      <c r="A691" s="9">
        <f t="shared" si="80"/>
        <v>35378</v>
      </c>
      <c r="B691" s="10">
        <f t="shared" ca="1" si="86"/>
        <v>8.5</v>
      </c>
      <c r="C691" s="10">
        <f t="shared" ca="1" si="87"/>
        <v>5.8</v>
      </c>
      <c r="D691" s="9">
        <f t="shared" si="81"/>
        <v>39396</v>
      </c>
      <c r="E691" s="8">
        <f t="shared" si="82"/>
        <v>199611</v>
      </c>
      <c r="F691" s="8">
        <f t="shared" si="83"/>
        <v>200711</v>
      </c>
      <c r="G691" s="8">
        <f t="shared" ca="1" si="84"/>
        <v>11</v>
      </c>
      <c r="H691" s="8">
        <f t="shared" ca="1" si="85"/>
        <v>11</v>
      </c>
    </row>
    <row r="692" spans="1:8" x14ac:dyDescent="0.25">
      <c r="A692" s="9">
        <f t="shared" si="80"/>
        <v>35379</v>
      </c>
      <c r="B692" s="10">
        <f t="shared" ca="1" si="86"/>
        <v>6.2</v>
      </c>
      <c r="C692" s="10">
        <f t="shared" ca="1" si="87"/>
        <v>3.8</v>
      </c>
      <c r="D692" s="9">
        <f t="shared" si="81"/>
        <v>39397</v>
      </c>
      <c r="E692" s="8">
        <f t="shared" si="82"/>
        <v>199611</v>
      </c>
      <c r="F692" s="8">
        <f t="shared" si="83"/>
        <v>200711</v>
      </c>
      <c r="G692" s="8">
        <f t="shared" ca="1" si="84"/>
        <v>11</v>
      </c>
      <c r="H692" s="8">
        <f t="shared" ca="1" si="85"/>
        <v>11</v>
      </c>
    </row>
    <row r="693" spans="1:8" x14ac:dyDescent="0.25">
      <c r="A693" s="9">
        <f t="shared" si="80"/>
        <v>35380</v>
      </c>
      <c r="B693" s="10">
        <f t="shared" ca="1" si="86"/>
        <v>9.4</v>
      </c>
      <c r="C693" s="10">
        <f t="shared" ca="1" si="87"/>
        <v>7</v>
      </c>
      <c r="D693" s="9">
        <f t="shared" si="81"/>
        <v>39398</v>
      </c>
      <c r="E693" s="8">
        <f t="shared" si="82"/>
        <v>199611</v>
      </c>
      <c r="F693" s="8">
        <f t="shared" si="83"/>
        <v>200711</v>
      </c>
      <c r="G693" s="8">
        <f t="shared" ca="1" si="84"/>
        <v>11</v>
      </c>
      <c r="H693" s="8">
        <f t="shared" ca="1" si="85"/>
        <v>11</v>
      </c>
    </row>
    <row r="694" spans="1:8" x14ac:dyDescent="0.25">
      <c r="A694" s="9">
        <f t="shared" si="80"/>
        <v>35381</v>
      </c>
      <c r="B694" s="10">
        <f t="shared" ca="1" si="86"/>
        <v>9.6</v>
      </c>
      <c r="C694" s="10">
        <f t="shared" ca="1" si="87"/>
        <v>7</v>
      </c>
      <c r="D694" s="9">
        <f t="shared" si="81"/>
        <v>39399</v>
      </c>
      <c r="E694" s="8">
        <f t="shared" si="82"/>
        <v>199611</v>
      </c>
      <c r="F694" s="8">
        <f t="shared" si="83"/>
        <v>200711</v>
      </c>
      <c r="G694" s="8">
        <f t="shared" ca="1" si="84"/>
        <v>11</v>
      </c>
      <c r="H694" s="8">
        <f t="shared" ca="1" si="85"/>
        <v>11</v>
      </c>
    </row>
    <row r="695" spans="1:8" x14ac:dyDescent="0.25">
      <c r="A695" s="9">
        <f t="shared" si="80"/>
        <v>35382</v>
      </c>
      <c r="B695" s="10">
        <f t="shared" ca="1" si="86"/>
        <v>6.4</v>
      </c>
      <c r="C695" s="10">
        <f t="shared" ca="1" si="87"/>
        <v>12</v>
      </c>
      <c r="D695" s="9">
        <f t="shared" si="81"/>
        <v>39400</v>
      </c>
      <c r="E695" s="8">
        <f t="shared" si="82"/>
        <v>199611</v>
      </c>
      <c r="F695" s="8">
        <f t="shared" si="83"/>
        <v>200711</v>
      </c>
      <c r="G695" s="8">
        <f t="shared" ca="1" si="84"/>
        <v>11</v>
      </c>
      <c r="H695" s="8">
        <f t="shared" ca="1" si="85"/>
        <v>11</v>
      </c>
    </row>
    <row r="696" spans="1:8" x14ac:dyDescent="0.25">
      <c r="A696" s="9">
        <f t="shared" si="80"/>
        <v>35383</v>
      </c>
      <c r="B696" s="10">
        <f t="shared" ca="1" si="86"/>
        <v>4</v>
      </c>
      <c r="C696" s="10">
        <f t="shared" ca="1" si="87"/>
        <v>3</v>
      </c>
      <c r="D696" s="9">
        <f t="shared" si="81"/>
        <v>39401</v>
      </c>
      <c r="E696" s="8">
        <f t="shared" si="82"/>
        <v>199611</v>
      </c>
      <c r="F696" s="8">
        <f t="shared" si="83"/>
        <v>200711</v>
      </c>
      <c r="G696" s="8">
        <f t="shared" ca="1" si="84"/>
        <v>11</v>
      </c>
      <c r="H696" s="8">
        <f t="shared" ca="1" si="85"/>
        <v>11</v>
      </c>
    </row>
    <row r="697" spans="1:8" x14ac:dyDescent="0.25">
      <c r="A697" s="9">
        <f t="shared" si="80"/>
        <v>35384</v>
      </c>
      <c r="B697" s="10">
        <f t="shared" ca="1" si="86"/>
        <v>5.0999999999999996</v>
      </c>
      <c r="C697" s="10">
        <f t="shared" ca="1" si="87"/>
        <v>2</v>
      </c>
      <c r="D697" s="9">
        <f t="shared" si="81"/>
        <v>39402</v>
      </c>
      <c r="E697" s="8">
        <f t="shared" si="82"/>
        <v>199611</v>
      </c>
      <c r="F697" s="8">
        <f t="shared" si="83"/>
        <v>200711</v>
      </c>
      <c r="G697" s="8">
        <f t="shared" ca="1" si="84"/>
        <v>11</v>
      </c>
      <c r="H697" s="8">
        <f t="shared" ca="1" si="85"/>
        <v>11</v>
      </c>
    </row>
    <row r="698" spans="1:8" x14ac:dyDescent="0.25">
      <c r="A698" s="9">
        <f t="shared" ref="A698:A761" si="88">IF(ISNUMBER(A697),IF(A697&lt;$B$9,A697+1,""),"")</f>
        <v>35385</v>
      </c>
      <c r="B698" s="10">
        <f t="shared" ca="1" si="86"/>
        <v>6</v>
      </c>
      <c r="C698" s="10">
        <f t="shared" ca="1" si="87"/>
        <v>6.6</v>
      </c>
      <c r="D698" s="9">
        <f t="shared" ref="D698:D761" si="89">IF(ISNUMBER(D697),IF(D697&lt;$C$9,D697+1,""),"")</f>
        <v>39403</v>
      </c>
      <c r="E698" s="8">
        <f t="shared" ref="E698:E761" si="90">YEAR(A698)*100+MONTH(A698)</f>
        <v>199611</v>
      </c>
      <c r="F698" s="8">
        <f t="shared" ref="F698:F761" si="91">YEAR(D698)*100+MONTH(D698)</f>
        <v>200711</v>
      </c>
      <c r="G698" s="8">
        <f t="shared" ref="G698:G761" ca="1" si="92">IF(ISNUMBER(B698),MONTH(A698),"")</f>
        <v>11</v>
      </c>
      <c r="H698" s="8">
        <f t="shared" ref="H698:H761" ca="1" si="93">IF(ISNUMBER(C698),MONTH(D698),"")</f>
        <v>11</v>
      </c>
    </row>
    <row r="699" spans="1:8" x14ac:dyDescent="0.25">
      <c r="A699" s="9">
        <f t="shared" si="88"/>
        <v>35386</v>
      </c>
      <c r="B699" s="10">
        <f t="shared" ca="1" si="86"/>
        <v>6.6</v>
      </c>
      <c r="C699" s="10">
        <f t="shared" ca="1" si="87"/>
        <v>6.6</v>
      </c>
      <c r="D699" s="9">
        <f t="shared" si="89"/>
        <v>39404</v>
      </c>
      <c r="E699" s="8">
        <f t="shared" si="90"/>
        <v>199611</v>
      </c>
      <c r="F699" s="8">
        <f t="shared" si="91"/>
        <v>200711</v>
      </c>
      <c r="G699" s="8">
        <f t="shared" ca="1" si="92"/>
        <v>11</v>
      </c>
      <c r="H699" s="8">
        <f t="shared" ca="1" si="93"/>
        <v>11</v>
      </c>
    </row>
    <row r="700" spans="1:8" x14ac:dyDescent="0.25">
      <c r="A700" s="9">
        <f t="shared" si="88"/>
        <v>35387</v>
      </c>
      <c r="B700" s="10">
        <f t="shared" ca="1" si="86"/>
        <v>5.9</v>
      </c>
      <c r="C700" s="10">
        <f t="shared" ca="1" si="87"/>
        <v>3</v>
      </c>
      <c r="D700" s="9">
        <f t="shared" si="89"/>
        <v>39405</v>
      </c>
      <c r="E700" s="8">
        <f t="shared" si="90"/>
        <v>199611</v>
      </c>
      <c r="F700" s="8">
        <f t="shared" si="91"/>
        <v>200711</v>
      </c>
      <c r="G700" s="8">
        <f t="shared" ca="1" si="92"/>
        <v>11</v>
      </c>
      <c r="H700" s="8">
        <f t="shared" ca="1" si="93"/>
        <v>11</v>
      </c>
    </row>
    <row r="701" spans="1:8" x14ac:dyDescent="0.25">
      <c r="A701" s="9">
        <f t="shared" si="88"/>
        <v>35388</v>
      </c>
      <c r="B701" s="10">
        <f t="shared" ca="1" si="86"/>
        <v>6.8</v>
      </c>
      <c r="C701" s="10">
        <f t="shared" ca="1" si="87"/>
        <v>4.2</v>
      </c>
      <c r="D701" s="9">
        <f t="shared" si="89"/>
        <v>39406</v>
      </c>
      <c r="E701" s="8">
        <f t="shared" si="90"/>
        <v>199611</v>
      </c>
      <c r="F701" s="8">
        <f t="shared" si="91"/>
        <v>200711</v>
      </c>
      <c r="G701" s="8">
        <f t="shared" ca="1" si="92"/>
        <v>11</v>
      </c>
      <c r="H701" s="8">
        <f t="shared" ca="1" si="93"/>
        <v>11</v>
      </c>
    </row>
    <row r="702" spans="1:8" x14ac:dyDescent="0.25">
      <c r="A702" s="9">
        <f t="shared" si="88"/>
        <v>35389</v>
      </c>
      <c r="B702" s="10">
        <f t="shared" ca="1" si="86"/>
        <v>7.2</v>
      </c>
      <c r="C702" s="10">
        <f t="shared" ca="1" si="87"/>
        <v>5</v>
      </c>
      <c r="D702" s="9">
        <f t="shared" si="89"/>
        <v>39407</v>
      </c>
      <c r="E702" s="8">
        <f t="shared" si="90"/>
        <v>199611</v>
      </c>
      <c r="F702" s="8">
        <f t="shared" si="91"/>
        <v>200711</v>
      </c>
      <c r="G702" s="8">
        <f t="shared" ca="1" si="92"/>
        <v>11</v>
      </c>
      <c r="H702" s="8">
        <f t="shared" ca="1" si="93"/>
        <v>11</v>
      </c>
    </row>
    <row r="703" spans="1:8" x14ac:dyDescent="0.25">
      <c r="A703" s="9">
        <f t="shared" si="88"/>
        <v>35390</v>
      </c>
      <c r="B703" s="10">
        <f t="shared" ca="1" si="86"/>
        <v>4.9000000000000004</v>
      </c>
      <c r="C703" s="10">
        <f t="shared" ca="1" si="87"/>
        <v>6</v>
      </c>
      <c r="D703" s="9">
        <f t="shared" si="89"/>
        <v>39408</v>
      </c>
      <c r="E703" s="8">
        <f t="shared" si="90"/>
        <v>199611</v>
      </c>
      <c r="F703" s="8">
        <f t="shared" si="91"/>
        <v>200711</v>
      </c>
      <c r="G703" s="8">
        <f t="shared" ca="1" si="92"/>
        <v>11</v>
      </c>
      <c r="H703" s="8">
        <f t="shared" ca="1" si="93"/>
        <v>11</v>
      </c>
    </row>
    <row r="704" spans="1:8" x14ac:dyDescent="0.25">
      <c r="A704" s="9">
        <f t="shared" si="88"/>
        <v>35391</v>
      </c>
      <c r="B704" s="10" t="str">
        <f t="shared" ca="1" si="86"/>
        <v/>
      </c>
      <c r="C704" s="10">
        <f t="shared" ca="1" si="87"/>
        <v>8</v>
      </c>
      <c r="D704" s="9">
        <f t="shared" si="89"/>
        <v>39409</v>
      </c>
      <c r="E704" s="8">
        <f t="shared" si="90"/>
        <v>199611</v>
      </c>
      <c r="F704" s="8">
        <f t="shared" si="91"/>
        <v>200711</v>
      </c>
      <c r="G704" s="8" t="str">
        <f t="shared" ca="1" si="92"/>
        <v/>
      </c>
      <c r="H704" s="8">
        <f t="shared" ca="1" si="93"/>
        <v>11</v>
      </c>
    </row>
    <row r="705" spans="1:8" x14ac:dyDescent="0.25">
      <c r="A705" s="9">
        <f t="shared" si="88"/>
        <v>35392</v>
      </c>
      <c r="B705" s="10">
        <f t="shared" ca="1" si="86"/>
        <v>4.4000000000000004</v>
      </c>
      <c r="C705" s="10">
        <f t="shared" ca="1" si="87"/>
        <v>2.7</v>
      </c>
      <c r="D705" s="9">
        <f t="shared" si="89"/>
        <v>39410</v>
      </c>
      <c r="E705" s="8">
        <f t="shared" si="90"/>
        <v>199611</v>
      </c>
      <c r="F705" s="8">
        <f t="shared" si="91"/>
        <v>200711</v>
      </c>
      <c r="G705" s="8">
        <f t="shared" ca="1" si="92"/>
        <v>11</v>
      </c>
      <c r="H705" s="8">
        <f t="shared" ca="1" si="93"/>
        <v>11</v>
      </c>
    </row>
    <row r="706" spans="1:8" x14ac:dyDescent="0.25">
      <c r="A706" s="9">
        <f t="shared" si="88"/>
        <v>35393</v>
      </c>
      <c r="B706" s="10">
        <f t="shared" ca="1" si="86"/>
        <v>4.2</v>
      </c>
      <c r="C706" s="10">
        <f t="shared" ca="1" si="87"/>
        <v>6.3</v>
      </c>
      <c r="D706" s="9">
        <f t="shared" si="89"/>
        <v>39411</v>
      </c>
      <c r="E706" s="8">
        <f t="shared" si="90"/>
        <v>199611</v>
      </c>
      <c r="F706" s="8">
        <f t="shared" si="91"/>
        <v>200711</v>
      </c>
      <c r="G706" s="8">
        <f t="shared" ca="1" si="92"/>
        <v>11</v>
      </c>
      <c r="H706" s="8">
        <f t="shared" ca="1" si="93"/>
        <v>11</v>
      </c>
    </row>
    <row r="707" spans="1:8" x14ac:dyDescent="0.25">
      <c r="A707" s="9">
        <f t="shared" si="88"/>
        <v>35394</v>
      </c>
      <c r="B707" s="10">
        <f t="shared" ca="1" si="86"/>
        <v>2.9</v>
      </c>
      <c r="C707" s="10">
        <f t="shared" ca="1" si="87"/>
        <v>4</v>
      </c>
      <c r="D707" s="9">
        <f t="shared" si="89"/>
        <v>39412</v>
      </c>
      <c r="E707" s="8">
        <f t="shared" si="90"/>
        <v>199611</v>
      </c>
      <c r="F707" s="8">
        <f t="shared" si="91"/>
        <v>200711</v>
      </c>
      <c r="G707" s="8">
        <f t="shared" ca="1" si="92"/>
        <v>11</v>
      </c>
      <c r="H707" s="8">
        <f t="shared" ca="1" si="93"/>
        <v>11</v>
      </c>
    </row>
    <row r="708" spans="1:8" x14ac:dyDescent="0.25">
      <c r="A708" s="9">
        <f t="shared" si="88"/>
        <v>35395</v>
      </c>
      <c r="B708" s="10" t="str">
        <f t="shared" ca="1" si="86"/>
        <v/>
      </c>
      <c r="C708" s="10">
        <f t="shared" ca="1" si="87"/>
        <v>2.5</v>
      </c>
      <c r="D708" s="9">
        <f t="shared" si="89"/>
        <v>39413</v>
      </c>
      <c r="E708" s="8">
        <f t="shared" si="90"/>
        <v>199611</v>
      </c>
      <c r="F708" s="8">
        <f t="shared" si="91"/>
        <v>200711</v>
      </c>
      <c r="G708" s="8" t="str">
        <f t="shared" ca="1" si="92"/>
        <v/>
      </c>
      <c r="H708" s="8">
        <f t="shared" ca="1" si="93"/>
        <v>11</v>
      </c>
    </row>
    <row r="709" spans="1:8" x14ac:dyDescent="0.25">
      <c r="A709" s="9">
        <f t="shared" si="88"/>
        <v>35396</v>
      </c>
      <c r="B709" s="10" t="str">
        <f t="shared" ca="1" si="86"/>
        <v/>
      </c>
      <c r="C709" s="10">
        <f t="shared" ca="1" si="87"/>
        <v>3.9</v>
      </c>
      <c r="D709" s="9">
        <f t="shared" si="89"/>
        <v>39414</v>
      </c>
      <c r="E709" s="8">
        <f t="shared" si="90"/>
        <v>199611</v>
      </c>
      <c r="F709" s="8">
        <f t="shared" si="91"/>
        <v>200711</v>
      </c>
      <c r="G709" s="8" t="str">
        <f t="shared" ca="1" si="92"/>
        <v/>
      </c>
      <c r="H709" s="8">
        <f t="shared" ca="1" si="93"/>
        <v>11</v>
      </c>
    </row>
    <row r="710" spans="1:8" x14ac:dyDescent="0.25">
      <c r="A710" s="9">
        <f t="shared" si="88"/>
        <v>35397</v>
      </c>
      <c r="B710" s="10" t="str">
        <f t="shared" ca="1" si="86"/>
        <v/>
      </c>
      <c r="C710" s="10">
        <f t="shared" ca="1" si="87"/>
        <v>5.5</v>
      </c>
      <c r="D710" s="9">
        <f t="shared" si="89"/>
        <v>39415</v>
      </c>
      <c r="E710" s="8">
        <f t="shared" si="90"/>
        <v>199611</v>
      </c>
      <c r="F710" s="8">
        <f t="shared" si="91"/>
        <v>200711</v>
      </c>
      <c r="G710" s="8" t="str">
        <f t="shared" ca="1" si="92"/>
        <v/>
      </c>
      <c r="H710" s="8">
        <f t="shared" ca="1" si="93"/>
        <v>11</v>
      </c>
    </row>
    <row r="711" spans="1:8" x14ac:dyDescent="0.25">
      <c r="A711" s="9">
        <f t="shared" si="88"/>
        <v>35398</v>
      </c>
      <c r="B711" s="10">
        <f t="shared" ca="1" si="86"/>
        <v>3.6</v>
      </c>
      <c r="C711" s="10">
        <f t="shared" ca="1" si="87"/>
        <v>7.1</v>
      </c>
      <c r="D711" s="9">
        <f t="shared" si="89"/>
        <v>39416</v>
      </c>
      <c r="E711" s="8">
        <f t="shared" si="90"/>
        <v>199611</v>
      </c>
      <c r="F711" s="8">
        <f t="shared" si="91"/>
        <v>200711</v>
      </c>
      <c r="G711" s="8">
        <f t="shared" ca="1" si="92"/>
        <v>11</v>
      </c>
      <c r="H711" s="8">
        <f t="shared" ca="1" si="93"/>
        <v>11</v>
      </c>
    </row>
    <row r="712" spans="1:8" x14ac:dyDescent="0.25">
      <c r="A712" s="9">
        <f t="shared" si="88"/>
        <v>35399</v>
      </c>
      <c r="B712" s="10">
        <f t="shared" ca="1" si="86"/>
        <v>4.5999999999999996</v>
      </c>
      <c r="C712" s="10">
        <f t="shared" ca="1" si="87"/>
        <v>9.3000000000000007</v>
      </c>
      <c r="D712" s="9">
        <f t="shared" si="89"/>
        <v>39417</v>
      </c>
      <c r="E712" s="8">
        <f t="shared" si="90"/>
        <v>199611</v>
      </c>
      <c r="F712" s="8">
        <f t="shared" si="91"/>
        <v>200712</v>
      </c>
      <c r="G712" s="8">
        <f t="shared" ca="1" si="92"/>
        <v>11</v>
      </c>
      <c r="H712" s="8">
        <f t="shared" ca="1" si="93"/>
        <v>12</v>
      </c>
    </row>
    <row r="713" spans="1:8" x14ac:dyDescent="0.25">
      <c r="A713" s="9">
        <f t="shared" si="88"/>
        <v>35400</v>
      </c>
      <c r="B713" s="10">
        <f t="shared" ca="1" si="86"/>
        <v>4.2</v>
      </c>
      <c r="C713" s="10">
        <f t="shared" ca="1" si="87"/>
        <v>8.1</v>
      </c>
      <c r="D713" s="9">
        <f t="shared" si="89"/>
        <v>39418</v>
      </c>
      <c r="E713" s="8">
        <f t="shared" si="90"/>
        <v>199612</v>
      </c>
      <c r="F713" s="8">
        <f t="shared" si="91"/>
        <v>200712</v>
      </c>
      <c r="G713" s="8">
        <f t="shared" ca="1" si="92"/>
        <v>12</v>
      </c>
      <c r="H713" s="8">
        <f t="shared" ca="1" si="93"/>
        <v>12</v>
      </c>
    </row>
    <row r="714" spans="1:8" x14ac:dyDescent="0.25">
      <c r="A714" s="9">
        <f t="shared" si="88"/>
        <v>35401</v>
      </c>
      <c r="B714" s="10" t="str">
        <f t="shared" ca="1" si="86"/>
        <v/>
      </c>
      <c r="C714" s="10">
        <f t="shared" ca="1" si="87"/>
        <v>8.5</v>
      </c>
      <c r="D714" s="9">
        <f t="shared" si="89"/>
        <v>39419</v>
      </c>
      <c r="E714" s="8">
        <f t="shared" si="90"/>
        <v>199612</v>
      </c>
      <c r="F714" s="8">
        <f t="shared" si="91"/>
        <v>200712</v>
      </c>
      <c r="G714" s="8" t="str">
        <f t="shared" ca="1" si="92"/>
        <v/>
      </c>
      <c r="H714" s="8">
        <f t="shared" ca="1" si="93"/>
        <v>12</v>
      </c>
    </row>
    <row r="715" spans="1:8" x14ac:dyDescent="0.25">
      <c r="A715" s="9">
        <f t="shared" si="88"/>
        <v>35402</v>
      </c>
      <c r="B715" s="10" t="str">
        <f t="shared" ca="1" si="86"/>
        <v/>
      </c>
      <c r="C715" s="10">
        <f t="shared" ca="1" si="87"/>
        <v>6</v>
      </c>
      <c r="D715" s="9">
        <f t="shared" si="89"/>
        <v>39420</v>
      </c>
      <c r="E715" s="8">
        <f t="shared" si="90"/>
        <v>199612</v>
      </c>
      <c r="F715" s="8">
        <f t="shared" si="91"/>
        <v>200712</v>
      </c>
      <c r="G715" s="8" t="str">
        <f t="shared" ca="1" si="92"/>
        <v/>
      </c>
      <c r="H715" s="8">
        <f t="shared" ca="1" si="93"/>
        <v>12</v>
      </c>
    </row>
    <row r="716" spans="1:8" x14ac:dyDescent="0.25">
      <c r="A716" s="9">
        <f t="shared" si="88"/>
        <v>35403</v>
      </c>
      <c r="B716" s="10" t="str">
        <f t="shared" ca="1" si="86"/>
        <v/>
      </c>
      <c r="C716" s="10">
        <f t="shared" ca="1" si="87"/>
        <v>10.8</v>
      </c>
      <c r="D716" s="9">
        <f t="shared" si="89"/>
        <v>39421</v>
      </c>
      <c r="E716" s="8">
        <f t="shared" si="90"/>
        <v>199612</v>
      </c>
      <c r="F716" s="8">
        <f t="shared" si="91"/>
        <v>200712</v>
      </c>
      <c r="G716" s="8" t="str">
        <f t="shared" ca="1" si="92"/>
        <v/>
      </c>
      <c r="H716" s="8">
        <f t="shared" ca="1" si="93"/>
        <v>12</v>
      </c>
    </row>
    <row r="717" spans="1:8" x14ac:dyDescent="0.25">
      <c r="A717" s="9">
        <f t="shared" si="88"/>
        <v>35404</v>
      </c>
      <c r="B717" s="10" t="str">
        <f t="shared" ref="B717:B780" ca="1" si="94">IF(ISNUMBER(VLOOKUP($A717,INDIRECT(B$1&amp;"!"&amp;B$6&amp;":"&amp;B$7),CODE(B$7)-_MS1,FALSE)),VLOOKUP($A717,INDIRECT(B$1&amp;"!"&amp;B$6&amp;":"&amp;B$7),CODE(B$7)-_MS1,FALSE),Empty)</f>
        <v/>
      </c>
      <c r="C717" s="10">
        <f t="shared" ref="C717:C780" ca="1" si="95">IF(ISNUMBER(VLOOKUP($D717,INDIRECT(C$1&amp;"!"&amp;C$6&amp;":"&amp;C$7),CODE(C$7)-_MS2,FALSE)),VLOOKUP($D717,INDIRECT(C$1&amp;"!"&amp;C$6&amp;":"&amp;C$7),CODE(C$7)-_MS2,FALSE),Empty)</f>
        <v>9.6</v>
      </c>
      <c r="D717" s="9">
        <f t="shared" si="89"/>
        <v>39422</v>
      </c>
      <c r="E717" s="8">
        <f t="shared" si="90"/>
        <v>199612</v>
      </c>
      <c r="F717" s="8">
        <f t="shared" si="91"/>
        <v>200712</v>
      </c>
      <c r="G717" s="8" t="str">
        <f t="shared" ca="1" si="92"/>
        <v/>
      </c>
      <c r="H717" s="8">
        <f t="shared" ca="1" si="93"/>
        <v>12</v>
      </c>
    </row>
    <row r="718" spans="1:8" x14ac:dyDescent="0.25">
      <c r="A718" s="9">
        <f t="shared" si="88"/>
        <v>35405</v>
      </c>
      <c r="B718" s="10" t="str">
        <f t="shared" ca="1" si="94"/>
        <v/>
      </c>
      <c r="C718" s="10">
        <f t="shared" ca="1" si="95"/>
        <v>9.1999999999999993</v>
      </c>
      <c r="D718" s="9">
        <f t="shared" si="89"/>
        <v>39423</v>
      </c>
      <c r="E718" s="8">
        <f t="shared" si="90"/>
        <v>199612</v>
      </c>
      <c r="F718" s="8">
        <f t="shared" si="91"/>
        <v>200712</v>
      </c>
      <c r="G718" s="8" t="str">
        <f t="shared" ca="1" si="92"/>
        <v/>
      </c>
      <c r="H718" s="8">
        <f t="shared" ca="1" si="93"/>
        <v>12</v>
      </c>
    </row>
    <row r="719" spans="1:8" x14ac:dyDescent="0.25">
      <c r="A719" s="9">
        <f t="shared" si="88"/>
        <v>35406</v>
      </c>
      <c r="B719" s="10" t="str">
        <f t="shared" ca="1" si="94"/>
        <v/>
      </c>
      <c r="C719" s="10">
        <f t="shared" ca="1" si="95"/>
        <v>6.4</v>
      </c>
      <c r="D719" s="9">
        <f t="shared" si="89"/>
        <v>39424</v>
      </c>
      <c r="E719" s="8">
        <f t="shared" si="90"/>
        <v>199612</v>
      </c>
      <c r="F719" s="8">
        <f t="shared" si="91"/>
        <v>200712</v>
      </c>
      <c r="G719" s="8" t="str">
        <f t="shared" ca="1" si="92"/>
        <v/>
      </c>
      <c r="H719" s="8">
        <f t="shared" ca="1" si="93"/>
        <v>12</v>
      </c>
    </row>
    <row r="720" spans="1:8" x14ac:dyDescent="0.25">
      <c r="A720" s="9">
        <f t="shared" si="88"/>
        <v>35407</v>
      </c>
      <c r="B720" s="10" t="str">
        <f t="shared" ca="1" si="94"/>
        <v/>
      </c>
      <c r="C720" s="10">
        <f t="shared" ca="1" si="95"/>
        <v>7.7</v>
      </c>
      <c r="D720" s="9">
        <f t="shared" si="89"/>
        <v>39425</v>
      </c>
      <c r="E720" s="8">
        <f t="shared" si="90"/>
        <v>199612</v>
      </c>
      <c r="F720" s="8">
        <f t="shared" si="91"/>
        <v>200712</v>
      </c>
      <c r="G720" s="8" t="str">
        <f t="shared" ca="1" si="92"/>
        <v/>
      </c>
      <c r="H720" s="8">
        <f t="shared" ca="1" si="93"/>
        <v>12</v>
      </c>
    </row>
    <row r="721" spans="1:8" x14ac:dyDescent="0.25">
      <c r="A721" s="9">
        <f t="shared" si="88"/>
        <v>35408</v>
      </c>
      <c r="B721" s="10" t="str">
        <f t="shared" ca="1" si="94"/>
        <v/>
      </c>
      <c r="C721" s="10">
        <f t="shared" ca="1" si="95"/>
        <v>4.4000000000000004</v>
      </c>
      <c r="D721" s="9">
        <f t="shared" si="89"/>
        <v>39426</v>
      </c>
      <c r="E721" s="8">
        <f t="shared" si="90"/>
        <v>199612</v>
      </c>
      <c r="F721" s="8">
        <f t="shared" si="91"/>
        <v>200712</v>
      </c>
      <c r="G721" s="8" t="str">
        <f t="shared" ca="1" si="92"/>
        <v/>
      </c>
      <c r="H721" s="8">
        <f t="shared" ca="1" si="93"/>
        <v>12</v>
      </c>
    </row>
    <row r="722" spans="1:8" x14ac:dyDescent="0.25">
      <c r="A722" s="9">
        <f t="shared" si="88"/>
        <v>35409</v>
      </c>
      <c r="B722" s="10" t="str">
        <f t="shared" ca="1" si="94"/>
        <v/>
      </c>
      <c r="C722" s="10">
        <f t="shared" ca="1" si="95"/>
        <v>5.6</v>
      </c>
      <c r="D722" s="9">
        <f t="shared" si="89"/>
        <v>39427</v>
      </c>
      <c r="E722" s="8">
        <f t="shared" si="90"/>
        <v>199612</v>
      </c>
      <c r="F722" s="8">
        <f t="shared" si="91"/>
        <v>200712</v>
      </c>
      <c r="G722" s="8" t="str">
        <f t="shared" ca="1" si="92"/>
        <v/>
      </c>
      <c r="H722" s="8">
        <f t="shared" ca="1" si="93"/>
        <v>12</v>
      </c>
    </row>
    <row r="723" spans="1:8" x14ac:dyDescent="0.25">
      <c r="A723" s="9">
        <f t="shared" si="88"/>
        <v>35410</v>
      </c>
      <c r="B723" s="10" t="str">
        <f t="shared" ca="1" si="94"/>
        <v/>
      </c>
      <c r="C723" s="10">
        <f t="shared" ca="1" si="95"/>
        <v>4.5</v>
      </c>
      <c r="D723" s="9">
        <f t="shared" si="89"/>
        <v>39428</v>
      </c>
      <c r="E723" s="8">
        <f t="shared" si="90"/>
        <v>199612</v>
      </c>
      <c r="F723" s="8">
        <f t="shared" si="91"/>
        <v>200712</v>
      </c>
      <c r="G723" s="8" t="str">
        <f t="shared" ca="1" si="92"/>
        <v/>
      </c>
      <c r="H723" s="8">
        <f t="shared" ca="1" si="93"/>
        <v>12</v>
      </c>
    </row>
    <row r="724" spans="1:8" x14ac:dyDescent="0.25">
      <c r="A724" s="9">
        <f t="shared" si="88"/>
        <v>35411</v>
      </c>
      <c r="B724" s="10">
        <f t="shared" ca="1" si="94"/>
        <v>0</v>
      </c>
      <c r="C724" s="10">
        <f t="shared" ca="1" si="95"/>
        <v>4</v>
      </c>
      <c r="D724" s="9">
        <f t="shared" si="89"/>
        <v>39429</v>
      </c>
      <c r="E724" s="8">
        <f t="shared" si="90"/>
        <v>199612</v>
      </c>
      <c r="F724" s="8">
        <f t="shared" si="91"/>
        <v>200712</v>
      </c>
      <c r="G724" s="8">
        <f t="shared" ca="1" si="92"/>
        <v>12</v>
      </c>
      <c r="H724" s="8">
        <f t="shared" ca="1" si="93"/>
        <v>12</v>
      </c>
    </row>
    <row r="725" spans="1:8" x14ac:dyDescent="0.25">
      <c r="A725" s="9">
        <f t="shared" si="88"/>
        <v>35412</v>
      </c>
      <c r="B725" s="10" t="str">
        <f t="shared" ca="1" si="94"/>
        <v/>
      </c>
      <c r="C725" s="10">
        <f t="shared" ca="1" si="95"/>
        <v>3.1</v>
      </c>
      <c r="D725" s="9">
        <f t="shared" si="89"/>
        <v>39430</v>
      </c>
      <c r="E725" s="8">
        <f t="shared" si="90"/>
        <v>199612</v>
      </c>
      <c r="F725" s="8">
        <f t="shared" si="91"/>
        <v>200712</v>
      </c>
      <c r="G725" s="8" t="str">
        <f t="shared" ca="1" si="92"/>
        <v/>
      </c>
      <c r="H725" s="8">
        <f t="shared" ca="1" si="93"/>
        <v>12</v>
      </c>
    </row>
    <row r="726" spans="1:8" x14ac:dyDescent="0.25">
      <c r="A726" s="9">
        <f t="shared" si="88"/>
        <v>35413</v>
      </c>
      <c r="B726" s="10" t="str">
        <f t="shared" ca="1" si="94"/>
        <v/>
      </c>
      <c r="C726" s="10">
        <f t="shared" ca="1" si="95"/>
        <v>4</v>
      </c>
      <c r="D726" s="9">
        <f t="shared" si="89"/>
        <v>39431</v>
      </c>
      <c r="E726" s="8">
        <f t="shared" si="90"/>
        <v>199612</v>
      </c>
      <c r="F726" s="8">
        <f t="shared" si="91"/>
        <v>200712</v>
      </c>
      <c r="G726" s="8" t="str">
        <f t="shared" ca="1" si="92"/>
        <v/>
      </c>
      <c r="H726" s="8">
        <f t="shared" ca="1" si="93"/>
        <v>12</v>
      </c>
    </row>
    <row r="727" spans="1:8" x14ac:dyDescent="0.25">
      <c r="A727" s="9">
        <f t="shared" si="88"/>
        <v>35414</v>
      </c>
      <c r="B727" s="10" t="str">
        <f t="shared" ca="1" si="94"/>
        <v/>
      </c>
      <c r="C727" s="10">
        <f t="shared" ca="1" si="95"/>
        <v>-1.7</v>
      </c>
      <c r="D727" s="9">
        <f t="shared" si="89"/>
        <v>39432</v>
      </c>
      <c r="E727" s="8">
        <f t="shared" si="90"/>
        <v>199612</v>
      </c>
      <c r="F727" s="8">
        <f t="shared" si="91"/>
        <v>200712</v>
      </c>
      <c r="G727" s="8" t="str">
        <f t="shared" ca="1" si="92"/>
        <v/>
      </c>
      <c r="H727" s="8">
        <f t="shared" ca="1" si="93"/>
        <v>12</v>
      </c>
    </row>
    <row r="728" spans="1:8" x14ac:dyDescent="0.25">
      <c r="A728" s="9">
        <f t="shared" si="88"/>
        <v>35415</v>
      </c>
      <c r="B728" s="10">
        <f t="shared" ca="1" si="94"/>
        <v>0</v>
      </c>
      <c r="C728" s="10">
        <f t="shared" ca="1" si="95"/>
        <v>2.1</v>
      </c>
      <c r="D728" s="9">
        <f t="shared" si="89"/>
        <v>39433</v>
      </c>
      <c r="E728" s="8">
        <f t="shared" si="90"/>
        <v>199612</v>
      </c>
      <c r="F728" s="8">
        <f t="shared" si="91"/>
        <v>200712</v>
      </c>
      <c r="G728" s="8">
        <f t="shared" ca="1" si="92"/>
        <v>12</v>
      </c>
      <c r="H728" s="8">
        <f t="shared" ca="1" si="93"/>
        <v>12</v>
      </c>
    </row>
    <row r="729" spans="1:8" x14ac:dyDescent="0.25">
      <c r="A729" s="9">
        <f t="shared" si="88"/>
        <v>35416</v>
      </c>
      <c r="B729" s="10" t="str">
        <f t="shared" ca="1" si="94"/>
        <v/>
      </c>
      <c r="C729" s="10">
        <f t="shared" ca="1" si="95"/>
        <v>1.1000000000000001</v>
      </c>
      <c r="D729" s="9">
        <f t="shared" si="89"/>
        <v>39434</v>
      </c>
      <c r="E729" s="8">
        <f t="shared" si="90"/>
        <v>199612</v>
      </c>
      <c r="F729" s="8">
        <f t="shared" si="91"/>
        <v>200712</v>
      </c>
      <c r="G729" s="8" t="str">
        <f t="shared" ca="1" si="92"/>
        <v/>
      </c>
      <c r="H729" s="8">
        <f t="shared" ca="1" si="93"/>
        <v>12</v>
      </c>
    </row>
    <row r="730" spans="1:8" x14ac:dyDescent="0.25">
      <c r="A730" s="9">
        <f t="shared" si="88"/>
        <v>35417</v>
      </c>
      <c r="B730" s="10" t="str">
        <f t="shared" ca="1" si="94"/>
        <v/>
      </c>
      <c r="C730" s="10">
        <f t="shared" ca="1" si="95"/>
        <v>1</v>
      </c>
      <c r="D730" s="9">
        <f t="shared" si="89"/>
        <v>39435</v>
      </c>
      <c r="E730" s="8">
        <f t="shared" si="90"/>
        <v>199612</v>
      </c>
      <c r="F730" s="8">
        <f t="shared" si="91"/>
        <v>200712</v>
      </c>
      <c r="G730" s="8" t="str">
        <f t="shared" ca="1" si="92"/>
        <v/>
      </c>
      <c r="H730" s="8">
        <f t="shared" ca="1" si="93"/>
        <v>12</v>
      </c>
    </row>
    <row r="731" spans="1:8" x14ac:dyDescent="0.25">
      <c r="A731" s="9">
        <f t="shared" si="88"/>
        <v>35418</v>
      </c>
      <c r="B731" s="10">
        <f t="shared" ca="1" si="94"/>
        <v>2</v>
      </c>
      <c r="C731" s="10">
        <f t="shared" ca="1" si="95"/>
        <v>1</v>
      </c>
      <c r="D731" s="9">
        <f t="shared" si="89"/>
        <v>39436</v>
      </c>
      <c r="E731" s="8">
        <f t="shared" si="90"/>
        <v>199612</v>
      </c>
      <c r="F731" s="8">
        <f t="shared" si="91"/>
        <v>200712</v>
      </c>
      <c r="G731" s="8">
        <f t="shared" ca="1" si="92"/>
        <v>12</v>
      </c>
      <c r="H731" s="8">
        <f t="shared" ca="1" si="93"/>
        <v>12</v>
      </c>
    </row>
    <row r="732" spans="1:8" x14ac:dyDescent="0.25">
      <c r="A732" s="9">
        <f t="shared" si="88"/>
        <v>35419</v>
      </c>
      <c r="B732" s="10" t="str">
        <f t="shared" ca="1" si="94"/>
        <v/>
      </c>
      <c r="C732" s="10">
        <f t="shared" ca="1" si="95"/>
        <v>-3</v>
      </c>
      <c r="D732" s="9">
        <f t="shared" si="89"/>
        <v>39437</v>
      </c>
      <c r="E732" s="8">
        <f t="shared" si="90"/>
        <v>199612</v>
      </c>
      <c r="F732" s="8">
        <f t="shared" si="91"/>
        <v>200712</v>
      </c>
      <c r="G732" s="8" t="str">
        <f t="shared" ca="1" si="92"/>
        <v/>
      </c>
      <c r="H732" s="8">
        <f t="shared" ca="1" si="93"/>
        <v>12</v>
      </c>
    </row>
    <row r="733" spans="1:8" x14ac:dyDescent="0.25">
      <c r="A733" s="9">
        <f t="shared" si="88"/>
        <v>35420</v>
      </c>
      <c r="B733" s="10" t="str">
        <f t="shared" ca="1" si="94"/>
        <v/>
      </c>
      <c r="C733" s="10">
        <f t="shared" ca="1" si="95"/>
        <v>-4.5</v>
      </c>
      <c r="D733" s="9">
        <f t="shared" si="89"/>
        <v>39438</v>
      </c>
      <c r="E733" s="8">
        <f t="shared" si="90"/>
        <v>199612</v>
      </c>
      <c r="F733" s="8">
        <f t="shared" si="91"/>
        <v>200712</v>
      </c>
      <c r="G733" s="8" t="str">
        <f t="shared" ca="1" si="92"/>
        <v/>
      </c>
      <c r="H733" s="8">
        <f t="shared" ca="1" si="93"/>
        <v>12</v>
      </c>
    </row>
    <row r="734" spans="1:8" x14ac:dyDescent="0.25">
      <c r="A734" s="9">
        <f t="shared" si="88"/>
        <v>35421</v>
      </c>
      <c r="B734" s="10" t="str">
        <f t="shared" ca="1" si="94"/>
        <v/>
      </c>
      <c r="C734" s="10">
        <f t="shared" ca="1" si="95"/>
        <v>0.6</v>
      </c>
      <c r="D734" s="9">
        <f t="shared" si="89"/>
        <v>39439</v>
      </c>
      <c r="E734" s="8">
        <f t="shared" si="90"/>
        <v>199612</v>
      </c>
      <c r="F734" s="8">
        <f t="shared" si="91"/>
        <v>200712</v>
      </c>
      <c r="G734" s="8" t="str">
        <f t="shared" ca="1" si="92"/>
        <v/>
      </c>
      <c r="H734" s="8">
        <f t="shared" ca="1" si="93"/>
        <v>12</v>
      </c>
    </row>
    <row r="735" spans="1:8" x14ac:dyDescent="0.25">
      <c r="A735" s="9">
        <f t="shared" si="88"/>
        <v>35422</v>
      </c>
      <c r="B735" s="10" t="str">
        <f t="shared" ca="1" si="94"/>
        <v/>
      </c>
      <c r="C735" s="10">
        <f t="shared" ca="1" si="95"/>
        <v>-0.4</v>
      </c>
      <c r="D735" s="9">
        <f t="shared" si="89"/>
        <v>39440</v>
      </c>
      <c r="E735" s="8">
        <f t="shared" si="90"/>
        <v>199612</v>
      </c>
      <c r="F735" s="8">
        <f t="shared" si="91"/>
        <v>200712</v>
      </c>
      <c r="G735" s="8" t="str">
        <f t="shared" ca="1" si="92"/>
        <v/>
      </c>
      <c r="H735" s="8">
        <f t="shared" ca="1" si="93"/>
        <v>12</v>
      </c>
    </row>
    <row r="736" spans="1:8" x14ac:dyDescent="0.25">
      <c r="A736" s="9">
        <f t="shared" si="88"/>
        <v>35423</v>
      </c>
      <c r="B736" s="10" t="str">
        <f t="shared" ca="1" si="94"/>
        <v/>
      </c>
      <c r="C736" s="10">
        <f t="shared" ca="1" si="95"/>
        <v>2.6</v>
      </c>
      <c r="D736" s="9">
        <f t="shared" si="89"/>
        <v>39441</v>
      </c>
      <c r="E736" s="8">
        <f t="shared" si="90"/>
        <v>199612</v>
      </c>
      <c r="F736" s="8">
        <f t="shared" si="91"/>
        <v>200712</v>
      </c>
      <c r="G736" s="8" t="str">
        <f t="shared" ca="1" si="92"/>
        <v/>
      </c>
      <c r="H736" s="8">
        <f t="shared" ca="1" si="93"/>
        <v>12</v>
      </c>
    </row>
    <row r="737" spans="1:8" x14ac:dyDescent="0.25">
      <c r="A737" s="9">
        <f t="shared" si="88"/>
        <v>35424</v>
      </c>
      <c r="B737" s="10" t="str">
        <f t="shared" ca="1" si="94"/>
        <v/>
      </c>
      <c r="C737" s="10">
        <f t="shared" ca="1" si="95"/>
        <v>3.2</v>
      </c>
      <c r="D737" s="9">
        <f t="shared" si="89"/>
        <v>39442</v>
      </c>
      <c r="E737" s="8">
        <f t="shared" si="90"/>
        <v>199612</v>
      </c>
      <c r="F737" s="8">
        <f t="shared" si="91"/>
        <v>200712</v>
      </c>
      <c r="G737" s="8" t="str">
        <f t="shared" ca="1" si="92"/>
        <v/>
      </c>
      <c r="H737" s="8">
        <f t="shared" ca="1" si="93"/>
        <v>12</v>
      </c>
    </row>
    <row r="738" spans="1:8" x14ac:dyDescent="0.25">
      <c r="A738" s="9">
        <f t="shared" si="88"/>
        <v>35425</v>
      </c>
      <c r="B738" s="10" t="str">
        <f t="shared" ca="1" si="94"/>
        <v/>
      </c>
      <c r="C738" s="10">
        <f t="shared" ca="1" si="95"/>
        <v>4.0999999999999996</v>
      </c>
      <c r="D738" s="9">
        <f t="shared" si="89"/>
        <v>39443</v>
      </c>
      <c r="E738" s="8">
        <f t="shared" si="90"/>
        <v>199612</v>
      </c>
      <c r="F738" s="8">
        <f t="shared" si="91"/>
        <v>200712</v>
      </c>
      <c r="G738" s="8" t="str">
        <f t="shared" ca="1" si="92"/>
        <v/>
      </c>
      <c r="H738" s="8">
        <f t="shared" ca="1" si="93"/>
        <v>12</v>
      </c>
    </row>
    <row r="739" spans="1:8" x14ac:dyDescent="0.25">
      <c r="A739" s="9">
        <f t="shared" si="88"/>
        <v>35426</v>
      </c>
      <c r="B739" s="10" t="str">
        <f t="shared" ca="1" si="94"/>
        <v/>
      </c>
      <c r="C739" s="10">
        <f t="shared" ca="1" si="95"/>
        <v>8.1</v>
      </c>
      <c r="D739" s="9">
        <f t="shared" si="89"/>
        <v>39444</v>
      </c>
      <c r="E739" s="8">
        <f t="shared" si="90"/>
        <v>199612</v>
      </c>
      <c r="F739" s="8">
        <f t="shared" si="91"/>
        <v>200712</v>
      </c>
      <c r="G739" s="8" t="str">
        <f t="shared" ca="1" si="92"/>
        <v/>
      </c>
      <c r="H739" s="8">
        <f t="shared" ca="1" si="93"/>
        <v>12</v>
      </c>
    </row>
    <row r="740" spans="1:8" x14ac:dyDescent="0.25">
      <c r="A740" s="9">
        <f t="shared" si="88"/>
        <v>35427</v>
      </c>
      <c r="B740" s="10" t="str">
        <f t="shared" ca="1" si="94"/>
        <v/>
      </c>
      <c r="C740" s="10">
        <f t="shared" ca="1" si="95"/>
        <v>5.3</v>
      </c>
      <c r="D740" s="9">
        <f t="shared" si="89"/>
        <v>39445</v>
      </c>
      <c r="E740" s="8">
        <f t="shared" si="90"/>
        <v>199612</v>
      </c>
      <c r="F740" s="8">
        <f t="shared" si="91"/>
        <v>200712</v>
      </c>
      <c r="G740" s="8" t="str">
        <f t="shared" ca="1" si="92"/>
        <v/>
      </c>
      <c r="H740" s="8">
        <f t="shared" ca="1" si="93"/>
        <v>12</v>
      </c>
    </row>
    <row r="741" spans="1:8" x14ac:dyDescent="0.25">
      <c r="A741" s="9">
        <f t="shared" si="88"/>
        <v>35428</v>
      </c>
      <c r="B741" s="10" t="str">
        <f t="shared" ca="1" si="94"/>
        <v/>
      </c>
      <c r="C741" s="10">
        <f t="shared" ca="1" si="95"/>
        <v>6</v>
      </c>
      <c r="D741" s="9">
        <f t="shared" si="89"/>
        <v>39446</v>
      </c>
      <c r="E741" s="8">
        <f t="shared" si="90"/>
        <v>199612</v>
      </c>
      <c r="F741" s="8">
        <f t="shared" si="91"/>
        <v>200712</v>
      </c>
      <c r="G741" s="8" t="str">
        <f t="shared" ca="1" si="92"/>
        <v/>
      </c>
      <c r="H741" s="8">
        <f t="shared" ca="1" si="93"/>
        <v>12</v>
      </c>
    </row>
    <row r="742" spans="1:8" x14ac:dyDescent="0.25">
      <c r="A742" s="9">
        <f t="shared" si="88"/>
        <v>35429</v>
      </c>
      <c r="B742" s="10" t="str">
        <f t="shared" ca="1" si="94"/>
        <v/>
      </c>
      <c r="C742" s="10">
        <f t="shared" ca="1" si="95"/>
        <v>3</v>
      </c>
      <c r="D742" s="9">
        <f t="shared" si="89"/>
        <v>39447</v>
      </c>
      <c r="E742" s="8">
        <f t="shared" si="90"/>
        <v>199612</v>
      </c>
      <c r="F742" s="8">
        <f t="shared" si="91"/>
        <v>200712</v>
      </c>
      <c r="G742" s="8" t="str">
        <f t="shared" ca="1" si="92"/>
        <v/>
      </c>
      <c r="H742" s="8">
        <f t="shared" ca="1" si="93"/>
        <v>12</v>
      </c>
    </row>
    <row r="743" spans="1:8" x14ac:dyDescent="0.25">
      <c r="A743" s="9">
        <f t="shared" si="88"/>
        <v>35430</v>
      </c>
      <c r="B743" s="10" t="str">
        <f t="shared" ca="1" si="94"/>
        <v/>
      </c>
      <c r="C743" s="10">
        <f t="shared" ca="1" si="95"/>
        <v>0.8</v>
      </c>
      <c r="D743" s="9">
        <f t="shared" si="89"/>
        <v>39448</v>
      </c>
      <c r="E743" s="8">
        <f t="shared" si="90"/>
        <v>199612</v>
      </c>
      <c r="F743" s="8">
        <f t="shared" si="91"/>
        <v>200801</v>
      </c>
      <c r="G743" s="8" t="str">
        <f t="shared" ca="1" si="92"/>
        <v/>
      </c>
      <c r="H743" s="8">
        <f t="shared" ca="1" si="93"/>
        <v>1</v>
      </c>
    </row>
    <row r="744" spans="1:8" x14ac:dyDescent="0.25">
      <c r="A744" s="9">
        <f t="shared" si="88"/>
        <v>35431</v>
      </c>
      <c r="B744" s="10" t="str">
        <f t="shared" ca="1" si="94"/>
        <v/>
      </c>
      <c r="C744" s="10">
        <f t="shared" ca="1" si="95"/>
        <v>1</v>
      </c>
      <c r="D744" s="9">
        <f t="shared" si="89"/>
        <v>39449</v>
      </c>
      <c r="E744" s="8">
        <f t="shared" si="90"/>
        <v>199701</v>
      </c>
      <c r="F744" s="8">
        <f t="shared" si="91"/>
        <v>200801</v>
      </c>
      <c r="G744" s="8" t="str">
        <f t="shared" ca="1" si="92"/>
        <v/>
      </c>
      <c r="H744" s="8">
        <f t="shared" ca="1" si="93"/>
        <v>1</v>
      </c>
    </row>
    <row r="745" spans="1:8" x14ac:dyDescent="0.25">
      <c r="A745" s="9">
        <f t="shared" si="88"/>
        <v>35432</v>
      </c>
      <c r="B745" s="10" t="str">
        <f t="shared" ca="1" si="94"/>
        <v/>
      </c>
      <c r="C745" s="10">
        <f t="shared" ca="1" si="95"/>
        <v>-3</v>
      </c>
      <c r="D745" s="9">
        <f t="shared" si="89"/>
        <v>39450</v>
      </c>
      <c r="E745" s="8">
        <f t="shared" si="90"/>
        <v>199701</v>
      </c>
      <c r="F745" s="8">
        <f t="shared" si="91"/>
        <v>200801</v>
      </c>
      <c r="G745" s="8" t="str">
        <f t="shared" ca="1" si="92"/>
        <v/>
      </c>
      <c r="H745" s="8">
        <f t="shared" ca="1" si="93"/>
        <v>1</v>
      </c>
    </row>
    <row r="746" spans="1:8" x14ac:dyDescent="0.25">
      <c r="A746" s="9">
        <f t="shared" si="88"/>
        <v>35433</v>
      </c>
      <c r="B746" s="10" t="str">
        <f t="shared" ca="1" si="94"/>
        <v/>
      </c>
      <c r="C746" s="10">
        <f t="shared" ca="1" si="95"/>
        <v>-4.5</v>
      </c>
      <c r="D746" s="9">
        <f t="shared" si="89"/>
        <v>39451</v>
      </c>
      <c r="E746" s="8">
        <f t="shared" si="90"/>
        <v>199701</v>
      </c>
      <c r="F746" s="8">
        <f t="shared" si="91"/>
        <v>200801</v>
      </c>
      <c r="G746" s="8" t="str">
        <f t="shared" ca="1" si="92"/>
        <v/>
      </c>
      <c r="H746" s="8">
        <f t="shared" ca="1" si="93"/>
        <v>1</v>
      </c>
    </row>
    <row r="747" spans="1:8" x14ac:dyDescent="0.25">
      <c r="A747" s="9">
        <f t="shared" si="88"/>
        <v>35434</v>
      </c>
      <c r="B747" s="10" t="str">
        <f t="shared" ca="1" si="94"/>
        <v/>
      </c>
      <c r="C747" s="10">
        <f t="shared" ca="1" si="95"/>
        <v>1.8</v>
      </c>
      <c r="D747" s="9">
        <f t="shared" si="89"/>
        <v>39452</v>
      </c>
      <c r="E747" s="8">
        <f t="shared" si="90"/>
        <v>199701</v>
      </c>
      <c r="F747" s="8">
        <f t="shared" si="91"/>
        <v>200801</v>
      </c>
      <c r="G747" s="8" t="str">
        <f t="shared" ca="1" si="92"/>
        <v/>
      </c>
      <c r="H747" s="8">
        <f t="shared" ca="1" si="93"/>
        <v>1</v>
      </c>
    </row>
    <row r="748" spans="1:8" x14ac:dyDescent="0.25">
      <c r="A748" s="9">
        <f t="shared" si="88"/>
        <v>35435</v>
      </c>
      <c r="B748" s="10" t="str">
        <f t="shared" ca="1" si="94"/>
        <v/>
      </c>
      <c r="C748" s="10">
        <f t="shared" ca="1" si="95"/>
        <v>4.5</v>
      </c>
      <c r="D748" s="9">
        <f t="shared" si="89"/>
        <v>39453</v>
      </c>
      <c r="E748" s="8">
        <f t="shared" si="90"/>
        <v>199701</v>
      </c>
      <c r="F748" s="8">
        <f t="shared" si="91"/>
        <v>200801</v>
      </c>
      <c r="G748" s="8" t="str">
        <f t="shared" ca="1" si="92"/>
        <v/>
      </c>
      <c r="H748" s="8">
        <f t="shared" ca="1" si="93"/>
        <v>1</v>
      </c>
    </row>
    <row r="749" spans="1:8" x14ac:dyDescent="0.25">
      <c r="A749" s="9">
        <f t="shared" si="88"/>
        <v>35436</v>
      </c>
      <c r="B749" s="10" t="str">
        <f t="shared" ca="1" si="94"/>
        <v/>
      </c>
      <c r="C749" s="10">
        <f t="shared" ca="1" si="95"/>
        <v>4.3</v>
      </c>
      <c r="D749" s="9">
        <f t="shared" si="89"/>
        <v>39454</v>
      </c>
      <c r="E749" s="8">
        <f t="shared" si="90"/>
        <v>199701</v>
      </c>
      <c r="F749" s="8">
        <f t="shared" si="91"/>
        <v>200801</v>
      </c>
      <c r="G749" s="8" t="str">
        <f t="shared" ca="1" si="92"/>
        <v/>
      </c>
      <c r="H749" s="8">
        <f t="shared" ca="1" si="93"/>
        <v>1</v>
      </c>
    </row>
    <row r="750" spans="1:8" x14ac:dyDescent="0.25">
      <c r="A750" s="9">
        <f t="shared" si="88"/>
        <v>35437</v>
      </c>
      <c r="B750" s="10" t="str">
        <f t="shared" ca="1" si="94"/>
        <v/>
      </c>
      <c r="C750" s="10">
        <f t="shared" ca="1" si="95"/>
        <v>6.1</v>
      </c>
      <c r="D750" s="9">
        <f t="shared" si="89"/>
        <v>39455</v>
      </c>
      <c r="E750" s="8">
        <f t="shared" si="90"/>
        <v>199701</v>
      </c>
      <c r="F750" s="8">
        <f t="shared" si="91"/>
        <v>200801</v>
      </c>
      <c r="G750" s="8" t="str">
        <f t="shared" ca="1" si="92"/>
        <v/>
      </c>
      <c r="H750" s="8">
        <f t="shared" ca="1" si="93"/>
        <v>1</v>
      </c>
    </row>
    <row r="751" spans="1:8" x14ac:dyDescent="0.25">
      <c r="A751" s="9">
        <f t="shared" si="88"/>
        <v>35438</v>
      </c>
      <c r="B751" s="10" t="str">
        <f t="shared" ca="1" si="94"/>
        <v/>
      </c>
      <c r="C751" s="10">
        <f t="shared" ca="1" si="95"/>
        <v>6</v>
      </c>
      <c r="D751" s="9">
        <f t="shared" si="89"/>
        <v>39456</v>
      </c>
      <c r="E751" s="8">
        <f t="shared" si="90"/>
        <v>199701</v>
      </c>
      <c r="F751" s="8">
        <f t="shared" si="91"/>
        <v>200801</v>
      </c>
      <c r="G751" s="8" t="str">
        <f t="shared" ca="1" si="92"/>
        <v/>
      </c>
      <c r="H751" s="8">
        <f t="shared" ca="1" si="93"/>
        <v>1</v>
      </c>
    </row>
    <row r="752" spans="1:8" x14ac:dyDescent="0.25">
      <c r="A752" s="9">
        <f t="shared" si="88"/>
        <v>35439</v>
      </c>
      <c r="B752" s="10" t="str">
        <f t="shared" ca="1" si="94"/>
        <v/>
      </c>
      <c r="C752" s="10">
        <f t="shared" ca="1" si="95"/>
        <v>6.4</v>
      </c>
      <c r="D752" s="9">
        <f t="shared" si="89"/>
        <v>39457</v>
      </c>
      <c r="E752" s="8">
        <f t="shared" si="90"/>
        <v>199701</v>
      </c>
      <c r="F752" s="8">
        <f t="shared" si="91"/>
        <v>200801</v>
      </c>
      <c r="G752" s="8" t="str">
        <f t="shared" ca="1" si="92"/>
        <v/>
      </c>
      <c r="H752" s="8">
        <f t="shared" ca="1" si="93"/>
        <v>1</v>
      </c>
    </row>
    <row r="753" spans="1:8" x14ac:dyDescent="0.25">
      <c r="A753" s="9">
        <f t="shared" si="88"/>
        <v>35440</v>
      </c>
      <c r="B753" s="10" t="str">
        <f t="shared" ca="1" si="94"/>
        <v/>
      </c>
      <c r="C753" s="10">
        <f t="shared" ca="1" si="95"/>
        <v>9.6</v>
      </c>
      <c r="D753" s="9">
        <f t="shared" si="89"/>
        <v>39458</v>
      </c>
      <c r="E753" s="8">
        <f t="shared" si="90"/>
        <v>199701</v>
      </c>
      <c r="F753" s="8">
        <f t="shared" si="91"/>
        <v>200801</v>
      </c>
      <c r="G753" s="8" t="str">
        <f t="shared" ca="1" si="92"/>
        <v/>
      </c>
      <c r="H753" s="8">
        <f t="shared" ca="1" si="93"/>
        <v>1</v>
      </c>
    </row>
    <row r="754" spans="1:8" x14ac:dyDescent="0.25">
      <c r="A754" s="9">
        <f t="shared" si="88"/>
        <v>35441</v>
      </c>
      <c r="B754" s="10" t="str">
        <f t="shared" ca="1" si="94"/>
        <v/>
      </c>
      <c r="C754" s="10">
        <f t="shared" ca="1" si="95"/>
        <v>8.6999999999999993</v>
      </c>
      <c r="D754" s="9">
        <f t="shared" si="89"/>
        <v>39459</v>
      </c>
      <c r="E754" s="8">
        <f t="shared" si="90"/>
        <v>199701</v>
      </c>
      <c r="F754" s="8">
        <f t="shared" si="91"/>
        <v>200801</v>
      </c>
      <c r="G754" s="8" t="str">
        <f t="shared" ca="1" si="92"/>
        <v/>
      </c>
      <c r="H754" s="8">
        <f t="shared" ca="1" si="93"/>
        <v>1</v>
      </c>
    </row>
    <row r="755" spans="1:8" x14ac:dyDescent="0.25">
      <c r="A755" s="9">
        <f t="shared" si="88"/>
        <v>35442</v>
      </c>
      <c r="B755" s="10" t="str">
        <f t="shared" ca="1" si="94"/>
        <v/>
      </c>
      <c r="C755" s="10">
        <f t="shared" ca="1" si="95"/>
        <v>6.6</v>
      </c>
      <c r="D755" s="9">
        <f t="shared" si="89"/>
        <v>39460</v>
      </c>
      <c r="E755" s="8">
        <f t="shared" si="90"/>
        <v>199701</v>
      </c>
      <c r="F755" s="8">
        <f t="shared" si="91"/>
        <v>200801</v>
      </c>
      <c r="G755" s="8" t="str">
        <f t="shared" ca="1" si="92"/>
        <v/>
      </c>
      <c r="H755" s="8">
        <f t="shared" ca="1" si="93"/>
        <v>1</v>
      </c>
    </row>
    <row r="756" spans="1:8" x14ac:dyDescent="0.25">
      <c r="A756" s="9">
        <f t="shared" si="88"/>
        <v>35443</v>
      </c>
      <c r="B756" s="10" t="str">
        <f t="shared" ca="1" si="94"/>
        <v/>
      </c>
      <c r="C756" s="10">
        <f t="shared" ca="1" si="95"/>
        <v>4.2</v>
      </c>
      <c r="D756" s="9">
        <f t="shared" si="89"/>
        <v>39461</v>
      </c>
      <c r="E756" s="8">
        <f t="shared" si="90"/>
        <v>199701</v>
      </c>
      <c r="F756" s="8">
        <f t="shared" si="91"/>
        <v>200801</v>
      </c>
      <c r="G756" s="8" t="str">
        <f t="shared" ca="1" si="92"/>
        <v/>
      </c>
      <c r="H756" s="8">
        <f t="shared" ca="1" si="93"/>
        <v>1</v>
      </c>
    </row>
    <row r="757" spans="1:8" x14ac:dyDescent="0.25">
      <c r="A757" s="9">
        <f t="shared" si="88"/>
        <v>35444</v>
      </c>
      <c r="B757" s="10" t="str">
        <f t="shared" ca="1" si="94"/>
        <v/>
      </c>
      <c r="C757" s="10">
        <f t="shared" ca="1" si="95"/>
        <v>9.5</v>
      </c>
      <c r="D757" s="9">
        <f t="shared" si="89"/>
        <v>39462</v>
      </c>
      <c r="E757" s="8">
        <f t="shared" si="90"/>
        <v>199701</v>
      </c>
      <c r="F757" s="8">
        <f t="shared" si="91"/>
        <v>200801</v>
      </c>
      <c r="G757" s="8" t="str">
        <f t="shared" ca="1" si="92"/>
        <v/>
      </c>
      <c r="H757" s="8">
        <f t="shared" ca="1" si="93"/>
        <v>1</v>
      </c>
    </row>
    <row r="758" spans="1:8" x14ac:dyDescent="0.25">
      <c r="A758" s="9">
        <f t="shared" si="88"/>
        <v>35445</v>
      </c>
      <c r="B758" s="10" t="str">
        <f t="shared" ca="1" si="94"/>
        <v/>
      </c>
      <c r="C758" s="10">
        <f t="shared" ca="1" si="95"/>
        <v>9.8000000000000007</v>
      </c>
      <c r="D758" s="9">
        <f t="shared" si="89"/>
        <v>39463</v>
      </c>
      <c r="E758" s="8">
        <f t="shared" si="90"/>
        <v>199701</v>
      </c>
      <c r="F758" s="8">
        <f t="shared" si="91"/>
        <v>200801</v>
      </c>
      <c r="G758" s="8" t="str">
        <f t="shared" ca="1" si="92"/>
        <v/>
      </c>
      <c r="H758" s="8">
        <f t="shared" ca="1" si="93"/>
        <v>1</v>
      </c>
    </row>
    <row r="759" spans="1:8" x14ac:dyDescent="0.25">
      <c r="A759" s="9">
        <f t="shared" si="88"/>
        <v>35446</v>
      </c>
      <c r="B759" s="10" t="str">
        <f t="shared" ca="1" si="94"/>
        <v/>
      </c>
      <c r="C759" s="10">
        <f t="shared" ca="1" si="95"/>
        <v>7</v>
      </c>
      <c r="D759" s="9">
        <f t="shared" si="89"/>
        <v>39464</v>
      </c>
      <c r="E759" s="8">
        <f t="shared" si="90"/>
        <v>199701</v>
      </c>
      <c r="F759" s="8">
        <f t="shared" si="91"/>
        <v>200801</v>
      </c>
      <c r="G759" s="8" t="str">
        <f t="shared" ca="1" si="92"/>
        <v/>
      </c>
      <c r="H759" s="8">
        <f t="shared" ca="1" si="93"/>
        <v>1</v>
      </c>
    </row>
    <row r="760" spans="1:8" x14ac:dyDescent="0.25">
      <c r="A760" s="9">
        <f t="shared" si="88"/>
        <v>35447</v>
      </c>
      <c r="B760" s="10" t="str">
        <f t="shared" ca="1" si="94"/>
        <v/>
      </c>
      <c r="C760" s="10">
        <f t="shared" ca="1" si="95"/>
        <v>8.1</v>
      </c>
      <c r="D760" s="9">
        <f t="shared" si="89"/>
        <v>39465</v>
      </c>
      <c r="E760" s="8">
        <f t="shared" si="90"/>
        <v>199701</v>
      </c>
      <c r="F760" s="8">
        <f t="shared" si="91"/>
        <v>200801</v>
      </c>
      <c r="G760" s="8" t="str">
        <f t="shared" ca="1" si="92"/>
        <v/>
      </c>
      <c r="H760" s="8">
        <f t="shared" ca="1" si="93"/>
        <v>1</v>
      </c>
    </row>
    <row r="761" spans="1:8" x14ac:dyDescent="0.25">
      <c r="A761" s="9">
        <f t="shared" si="88"/>
        <v>35448</v>
      </c>
      <c r="B761" s="10" t="str">
        <f t="shared" ca="1" si="94"/>
        <v/>
      </c>
      <c r="C761" s="10">
        <f t="shared" ca="1" si="95"/>
        <v>10.3</v>
      </c>
      <c r="D761" s="9">
        <f t="shared" si="89"/>
        <v>39466</v>
      </c>
      <c r="E761" s="8">
        <f t="shared" si="90"/>
        <v>199701</v>
      </c>
      <c r="F761" s="8">
        <f t="shared" si="91"/>
        <v>200801</v>
      </c>
      <c r="G761" s="8" t="str">
        <f t="shared" ca="1" si="92"/>
        <v/>
      </c>
      <c r="H761" s="8">
        <f t="shared" ca="1" si="93"/>
        <v>1</v>
      </c>
    </row>
    <row r="762" spans="1:8" x14ac:dyDescent="0.25">
      <c r="A762" s="9">
        <f t="shared" ref="A762:A825" si="96">IF(ISNUMBER(A761),IF(A761&lt;$B$9,A761+1,""),"")</f>
        <v>35449</v>
      </c>
      <c r="B762" s="10" t="str">
        <f t="shared" ca="1" si="94"/>
        <v/>
      </c>
      <c r="C762" s="10">
        <f t="shared" ca="1" si="95"/>
        <v>7.5</v>
      </c>
      <c r="D762" s="9">
        <f t="shared" ref="D762:D825" si="97">IF(ISNUMBER(D761),IF(D761&lt;$C$9,D761+1,""),"")</f>
        <v>39467</v>
      </c>
      <c r="E762" s="8">
        <f t="shared" ref="E762:E825" si="98">YEAR(A762)*100+MONTH(A762)</f>
        <v>199701</v>
      </c>
      <c r="F762" s="8">
        <f t="shared" ref="F762:F825" si="99">YEAR(D762)*100+MONTH(D762)</f>
        <v>200801</v>
      </c>
      <c r="G762" s="8" t="str">
        <f t="shared" ref="G762:G825" ca="1" si="100">IF(ISNUMBER(B762),MONTH(A762),"")</f>
        <v/>
      </c>
      <c r="H762" s="8">
        <f t="shared" ref="H762:H825" ca="1" si="101">IF(ISNUMBER(C762),MONTH(D762),"")</f>
        <v>1</v>
      </c>
    </row>
    <row r="763" spans="1:8" x14ac:dyDescent="0.25">
      <c r="A763" s="9">
        <f t="shared" si="96"/>
        <v>35450</v>
      </c>
      <c r="B763" s="10" t="str">
        <f t="shared" ca="1" si="94"/>
        <v/>
      </c>
      <c r="C763" s="10">
        <f t="shared" ca="1" si="95"/>
        <v>8</v>
      </c>
      <c r="D763" s="9">
        <f t="shared" si="97"/>
        <v>39468</v>
      </c>
      <c r="E763" s="8">
        <f t="shared" si="98"/>
        <v>199701</v>
      </c>
      <c r="F763" s="8">
        <f t="shared" si="99"/>
        <v>200801</v>
      </c>
      <c r="G763" s="8" t="str">
        <f t="shared" ca="1" si="100"/>
        <v/>
      </c>
      <c r="H763" s="8">
        <f t="shared" ca="1" si="101"/>
        <v>1</v>
      </c>
    </row>
    <row r="764" spans="1:8" x14ac:dyDescent="0.25">
      <c r="A764" s="9">
        <f t="shared" si="96"/>
        <v>35451</v>
      </c>
      <c r="B764" s="10" t="str">
        <f t="shared" ca="1" si="94"/>
        <v/>
      </c>
      <c r="C764" s="10">
        <f t="shared" ca="1" si="95"/>
        <v>2</v>
      </c>
      <c r="D764" s="9">
        <f t="shared" si="97"/>
        <v>39469</v>
      </c>
      <c r="E764" s="8">
        <f t="shared" si="98"/>
        <v>199701</v>
      </c>
      <c r="F764" s="8">
        <f t="shared" si="99"/>
        <v>200801</v>
      </c>
      <c r="G764" s="8" t="str">
        <f t="shared" ca="1" si="100"/>
        <v/>
      </c>
      <c r="H764" s="8">
        <f t="shared" ca="1" si="101"/>
        <v>1</v>
      </c>
    </row>
    <row r="765" spans="1:8" x14ac:dyDescent="0.25">
      <c r="A765" s="9">
        <f t="shared" si="96"/>
        <v>35452</v>
      </c>
      <c r="B765" s="10" t="str">
        <f t="shared" ca="1" si="94"/>
        <v/>
      </c>
      <c r="C765" s="10">
        <f t="shared" ca="1" si="95"/>
        <v>4.8</v>
      </c>
      <c r="D765" s="9">
        <f t="shared" si="97"/>
        <v>39470</v>
      </c>
      <c r="E765" s="8">
        <f t="shared" si="98"/>
        <v>199701</v>
      </c>
      <c r="F765" s="8">
        <f t="shared" si="99"/>
        <v>200801</v>
      </c>
      <c r="G765" s="8" t="str">
        <f t="shared" ca="1" si="100"/>
        <v/>
      </c>
      <c r="H765" s="8">
        <f t="shared" ca="1" si="101"/>
        <v>1</v>
      </c>
    </row>
    <row r="766" spans="1:8" x14ac:dyDescent="0.25">
      <c r="A766" s="9">
        <f t="shared" si="96"/>
        <v>35453</v>
      </c>
      <c r="B766" s="10" t="str">
        <f t="shared" ca="1" si="94"/>
        <v/>
      </c>
      <c r="C766" s="10">
        <f t="shared" ca="1" si="95"/>
        <v>8.8000000000000007</v>
      </c>
      <c r="D766" s="9">
        <f t="shared" si="97"/>
        <v>39471</v>
      </c>
      <c r="E766" s="8">
        <f t="shared" si="98"/>
        <v>199701</v>
      </c>
      <c r="F766" s="8">
        <f t="shared" si="99"/>
        <v>200801</v>
      </c>
      <c r="G766" s="8" t="str">
        <f t="shared" ca="1" si="100"/>
        <v/>
      </c>
      <c r="H766" s="8">
        <f t="shared" ca="1" si="101"/>
        <v>1</v>
      </c>
    </row>
    <row r="767" spans="1:8" x14ac:dyDescent="0.25">
      <c r="A767" s="9">
        <f t="shared" si="96"/>
        <v>35454</v>
      </c>
      <c r="B767" s="10" t="str">
        <f t="shared" ca="1" si="94"/>
        <v/>
      </c>
      <c r="C767" s="10">
        <f t="shared" ca="1" si="95"/>
        <v>6.7</v>
      </c>
      <c r="D767" s="9">
        <f t="shared" si="97"/>
        <v>39472</v>
      </c>
      <c r="E767" s="8">
        <f t="shared" si="98"/>
        <v>199701</v>
      </c>
      <c r="F767" s="8">
        <f t="shared" si="99"/>
        <v>200801</v>
      </c>
      <c r="G767" s="8" t="str">
        <f t="shared" ca="1" si="100"/>
        <v/>
      </c>
      <c r="H767" s="8">
        <f t="shared" ca="1" si="101"/>
        <v>1</v>
      </c>
    </row>
    <row r="768" spans="1:8" x14ac:dyDescent="0.25">
      <c r="A768" s="9">
        <f t="shared" si="96"/>
        <v>35455</v>
      </c>
      <c r="B768" s="10" t="str">
        <f t="shared" ca="1" si="94"/>
        <v/>
      </c>
      <c r="C768" s="10">
        <f t="shared" ca="1" si="95"/>
        <v>8.9</v>
      </c>
      <c r="D768" s="9">
        <f t="shared" si="97"/>
        <v>39473</v>
      </c>
      <c r="E768" s="8">
        <f t="shared" si="98"/>
        <v>199701</v>
      </c>
      <c r="F768" s="8">
        <f t="shared" si="99"/>
        <v>200801</v>
      </c>
      <c r="G768" s="8" t="str">
        <f t="shared" ca="1" si="100"/>
        <v/>
      </c>
      <c r="H768" s="8">
        <f t="shared" ca="1" si="101"/>
        <v>1</v>
      </c>
    </row>
    <row r="769" spans="1:8" x14ac:dyDescent="0.25">
      <c r="A769" s="9">
        <f t="shared" si="96"/>
        <v>35456</v>
      </c>
      <c r="B769" s="10" t="str">
        <f t="shared" ca="1" si="94"/>
        <v/>
      </c>
      <c r="C769" s="10">
        <f t="shared" ca="1" si="95"/>
        <v>8.6</v>
      </c>
      <c r="D769" s="9">
        <f t="shared" si="97"/>
        <v>39474</v>
      </c>
      <c r="E769" s="8">
        <f t="shared" si="98"/>
        <v>199701</v>
      </c>
      <c r="F769" s="8">
        <f t="shared" si="99"/>
        <v>200801</v>
      </c>
      <c r="G769" s="8" t="str">
        <f t="shared" ca="1" si="100"/>
        <v/>
      </c>
      <c r="H769" s="8">
        <f t="shared" ca="1" si="101"/>
        <v>1</v>
      </c>
    </row>
    <row r="770" spans="1:8" x14ac:dyDescent="0.25">
      <c r="A770" s="9">
        <f t="shared" si="96"/>
        <v>35457</v>
      </c>
      <c r="B770" s="10">
        <f t="shared" ca="1" si="94"/>
        <v>-3</v>
      </c>
      <c r="C770" s="10">
        <f t="shared" ca="1" si="95"/>
        <v>8.5</v>
      </c>
      <c r="D770" s="9">
        <f t="shared" si="97"/>
        <v>39475</v>
      </c>
      <c r="E770" s="8">
        <f t="shared" si="98"/>
        <v>199701</v>
      </c>
      <c r="F770" s="8">
        <f t="shared" si="99"/>
        <v>200801</v>
      </c>
      <c r="G770" s="8">
        <f t="shared" ca="1" si="100"/>
        <v>1</v>
      </c>
      <c r="H770" s="8">
        <f t="shared" ca="1" si="101"/>
        <v>1</v>
      </c>
    </row>
    <row r="771" spans="1:8" x14ac:dyDescent="0.25">
      <c r="A771" s="9">
        <f t="shared" si="96"/>
        <v>35458</v>
      </c>
      <c r="B771" s="10" t="str">
        <f t="shared" ca="1" si="94"/>
        <v/>
      </c>
      <c r="C771" s="10">
        <f t="shared" ca="1" si="95"/>
        <v>6.9</v>
      </c>
      <c r="D771" s="9">
        <f t="shared" si="97"/>
        <v>39476</v>
      </c>
      <c r="E771" s="8">
        <f t="shared" si="98"/>
        <v>199701</v>
      </c>
      <c r="F771" s="8">
        <f t="shared" si="99"/>
        <v>200801</v>
      </c>
      <c r="G771" s="8" t="str">
        <f t="shared" ca="1" si="100"/>
        <v/>
      </c>
      <c r="H771" s="8">
        <f t="shared" ca="1" si="101"/>
        <v>1</v>
      </c>
    </row>
    <row r="772" spans="1:8" x14ac:dyDescent="0.25">
      <c r="A772" s="9">
        <f t="shared" si="96"/>
        <v>35459</v>
      </c>
      <c r="B772" s="10" t="str">
        <f t="shared" ca="1" si="94"/>
        <v/>
      </c>
      <c r="C772" s="10">
        <f t="shared" ca="1" si="95"/>
        <v>6.1</v>
      </c>
      <c r="D772" s="9">
        <f t="shared" si="97"/>
        <v>39477</v>
      </c>
      <c r="E772" s="8">
        <f t="shared" si="98"/>
        <v>199701</v>
      </c>
      <c r="F772" s="8">
        <f t="shared" si="99"/>
        <v>200801</v>
      </c>
      <c r="G772" s="8" t="str">
        <f t="shared" ca="1" si="100"/>
        <v/>
      </c>
      <c r="H772" s="8">
        <f t="shared" ca="1" si="101"/>
        <v>1</v>
      </c>
    </row>
    <row r="773" spans="1:8" x14ac:dyDescent="0.25">
      <c r="A773" s="9">
        <f t="shared" si="96"/>
        <v>35460</v>
      </c>
      <c r="B773" s="10" t="str">
        <f t="shared" ca="1" si="94"/>
        <v/>
      </c>
      <c r="C773" s="10">
        <f t="shared" ca="1" si="95"/>
        <v>3.5</v>
      </c>
      <c r="D773" s="9">
        <f t="shared" si="97"/>
        <v>39478</v>
      </c>
      <c r="E773" s="8">
        <f t="shared" si="98"/>
        <v>199701</v>
      </c>
      <c r="F773" s="8">
        <f t="shared" si="99"/>
        <v>200801</v>
      </c>
      <c r="G773" s="8" t="str">
        <f t="shared" ca="1" si="100"/>
        <v/>
      </c>
      <c r="H773" s="8">
        <f t="shared" ca="1" si="101"/>
        <v>1</v>
      </c>
    </row>
    <row r="774" spans="1:8" x14ac:dyDescent="0.25">
      <c r="A774" s="9">
        <f t="shared" si="96"/>
        <v>35461</v>
      </c>
      <c r="B774" s="10" t="str">
        <f t="shared" ca="1" si="94"/>
        <v/>
      </c>
      <c r="C774" s="10">
        <f t="shared" ca="1" si="95"/>
        <v>6.1</v>
      </c>
      <c r="D774" s="9">
        <f t="shared" si="97"/>
        <v>39479</v>
      </c>
      <c r="E774" s="8">
        <f t="shared" si="98"/>
        <v>199701</v>
      </c>
      <c r="F774" s="8">
        <f t="shared" si="99"/>
        <v>200802</v>
      </c>
      <c r="G774" s="8" t="str">
        <f t="shared" ca="1" si="100"/>
        <v/>
      </c>
      <c r="H774" s="8">
        <f t="shared" ca="1" si="101"/>
        <v>2</v>
      </c>
    </row>
    <row r="775" spans="1:8" x14ac:dyDescent="0.25">
      <c r="A775" s="9">
        <f t="shared" si="96"/>
        <v>35462</v>
      </c>
      <c r="B775" s="10" t="str">
        <f t="shared" ca="1" si="94"/>
        <v/>
      </c>
      <c r="C775" s="10">
        <f t="shared" ca="1" si="95"/>
        <v>2</v>
      </c>
      <c r="D775" s="9">
        <f t="shared" si="97"/>
        <v>39480</v>
      </c>
      <c r="E775" s="8">
        <f t="shared" si="98"/>
        <v>199702</v>
      </c>
      <c r="F775" s="8">
        <f t="shared" si="99"/>
        <v>200802</v>
      </c>
      <c r="G775" s="8" t="str">
        <f t="shared" ca="1" si="100"/>
        <v/>
      </c>
      <c r="H775" s="8">
        <f t="shared" ca="1" si="101"/>
        <v>2</v>
      </c>
    </row>
    <row r="776" spans="1:8" x14ac:dyDescent="0.25">
      <c r="A776" s="9">
        <f t="shared" si="96"/>
        <v>35463</v>
      </c>
      <c r="B776" s="10" t="str">
        <f t="shared" ca="1" si="94"/>
        <v/>
      </c>
      <c r="C776" s="10">
        <f t="shared" ca="1" si="95"/>
        <v>3.6</v>
      </c>
      <c r="D776" s="9">
        <f t="shared" si="97"/>
        <v>39481</v>
      </c>
      <c r="E776" s="8">
        <f t="shared" si="98"/>
        <v>199702</v>
      </c>
      <c r="F776" s="8">
        <f t="shared" si="99"/>
        <v>200802</v>
      </c>
      <c r="G776" s="8" t="str">
        <f t="shared" ca="1" si="100"/>
        <v/>
      </c>
      <c r="H776" s="8">
        <f t="shared" ca="1" si="101"/>
        <v>2</v>
      </c>
    </row>
    <row r="777" spans="1:8" x14ac:dyDescent="0.25">
      <c r="A777" s="9">
        <f t="shared" si="96"/>
        <v>35464</v>
      </c>
      <c r="B777" s="10" t="str">
        <f t="shared" ca="1" si="94"/>
        <v/>
      </c>
      <c r="C777" s="10">
        <f t="shared" ca="1" si="95"/>
        <v>3.5</v>
      </c>
      <c r="D777" s="9">
        <f t="shared" si="97"/>
        <v>39482</v>
      </c>
      <c r="E777" s="8">
        <f t="shared" si="98"/>
        <v>199702</v>
      </c>
      <c r="F777" s="8">
        <f t="shared" si="99"/>
        <v>200802</v>
      </c>
      <c r="G777" s="8" t="str">
        <f t="shared" ca="1" si="100"/>
        <v/>
      </c>
      <c r="H777" s="8">
        <f t="shared" ca="1" si="101"/>
        <v>2</v>
      </c>
    </row>
    <row r="778" spans="1:8" x14ac:dyDescent="0.25">
      <c r="A778" s="9">
        <f t="shared" si="96"/>
        <v>35465</v>
      </c>
      <c r="B778" s="10" t="str">
        <f t="shared" ca="1" si="94"/>
        <v/>
      </c>
      <c r="C778" s="10">
        <f t="shared" ca="1" si="95"/>
        <v>5.2</v>
      </c>
      <c r="D778" s="9">
        <f t="shared" si="97"/>
        <v>39483</v>
      </c>
      <c r="E778" s="8">
        <f t="shared" si="98"/>
        <v>199702</v>
      </c>
      <c r="F778" s="8">
        <f t="shared" si="99"/>
        <v>200802</v>
      </c>
      <c r="G778" s="8" t="str">
        <f t="shared" ca="1" si="100"/>
        <v/>
      </c>
      <c r="H778" s="8">
        <f t="shared" ca="1" si="101"/>
        <v>2</v>
      </c>
    </row>
    <row r="779" spans="1:8" x14ac:dyDescent="0.25">
      <c r="A779" s="9">
        <f t="shared" si="96"/>
        <v>35466</v>
      </c>
      <c r="B779" s="10" t="str">
        <f t="shared" ca="1" si="94"/>
        <v/>
      </c>
      <c r="C779" s="10">
        <f t="shared" ca="1" si="95"/>
        <v>8.3000000000000007</v>
      </c>
      <c r="D779" s="9">
        <f t="shared" si="97"/>
        <v>39484</v>
      </c>
      <c r="E779" s="8">
        <f t="shared" si="98"/>
        <v>199702</v>
      </c>
      <c r="F779" s="8">
        <f t="shared" si="99"/>
        <v>200802</v>
      </c>
      <c r="G779" s="8" t="str">
        <f t="shared" ca="1" si="100"/>
        <v/>
      </c>
      <c r="H779" s="8">
        <f t="shared" ca="1" si="101"/>
        <v>2</v>
      </c>
    </row>
    <row r="780" spans="1:8" x14ac:dyDescent="0.25">
      <c r="A780" s="9">
        <f t="shared" si="96"/>
        <v>35467</v>
      </c>
      <c r="B780" s="10" t="str">
        <f t="shared" ca="1" si="94"/>
        <v/>
      </c>
      <c r="C780" s="10">
        <f t="shared" ca="1" si="95"/>
        <v>6.8</v>
      </c>
      <c r="D780" s="9">
        <f t="shared" si="97"/>
        <v>39485</v>
      </c>
      <c r="E780" s="8">
        <f t="shared" si="98"/>
        <v>199702</v>
      </c>
      <c r="F780" s="8">
        <f t="shared" si="99"/>
        <v>200802</v>
      </c>
      <c r="G780" s="8" t="str">
        <f t="shared" ca="1" si="100"/>
        <v/>
      </c>
      <c r="H780" s="8">
        <f t="shared" ca="1" si="101"/>
        <v>2</v>
      </c>
    </row>
    <row r="781" spans="1:8" x14ac:dyDescent="0.25">
      <c r="A781" s="9">
        <f t="shared" si="96"/>
        <v>35468</v>
      </c>
      <c r="B781" s="10" t="str">
        <f t="shared" ref="B781:B844" ca="1" si="102">IF(ISNUMBER(VLOOKUP($A781,INDIRECT(B$1&amp;"!"&amp;B$6&amp;":"&amp;B$7),CODE(B$7)-_MS1,FALSE)),VLOOKUP($A781,INDIRECT(B$1&amp;"!"&amp;B$6&amp;":"&amp;B$7),CODE(B$7)-_MS1,FALSE),Empty)</f>
        <v/>
      </c>
      <c r="C781" s="10">
        <f t="shared" ref="C781:C844" ca="1" si="103">IF(ISNUMBER(VLOOKUP($D781,INDIRECT(C$1&amp;"!"&amp;C$6&amp;":"&amp;C$7),CODE(C$7)-_MS2,FALSE)),VLOOKUP($D781,INDIRECT(C$1&amp;"!"&amp;C$6&amp;":"&amp;C$7),CODE(C$7)-_MS2,FALSE),Empty)</f>
        <v>9</v>
      </c>
      <c r="D781" s="9">
        <f t="shared" si="97"/>
        <v>39486</v>
      </c>
      <c r="E781" s="8">
        <f t="shared" si="98"/>
        <v>199702</v>
      </c>
      <c r="F781" s="8">
        <f t="shared" si="99"/>
        <v>200802</v>
      </c>
      <c r="G781" s="8" t="str">
        <f t="shared" ca="1" si="100"/>
        <v/>
      </c>
      <c r="H781" s="8">
        <f t="shared" ca="1" si="101"/>
        <v>2</v>
      </c>
    </row>
    <row r="782" spans="1:8" x14ac:dyDescent="0.25">
      <c r="A782" s="9">
        <f t="shared" si="96"/>
        <v>35469</v>
      </c>
      <c r="B782" s="10" t="str">
        <f t="shared" ca="1" si="102"/>
        <v/>
      </c>
      <c r="C782" s="10">
        <f t="shared" ca="1" si="103"/>
        <v>8.1</v>
      </c>
      <c r="D782" s="9">
        <f t="shared" si="97"/>
        <v>39487</v>
      </c>
      <c r="E782" s="8">
        <f t="shared" si="98"/>
        <v>199702</v>
      </c>
      <c r="F782" s="8">
        <f t="shared" si="99"/>
        <v>200802</v>
      </c>
      <c r="G782" s="8" t="str">
        <f t="shared" ca="1" si="100"/>
        <v/>
      </c>
      <c r="H782" s="8">
        <f t="shared" ca="1" si="101"/>
        <v>2</v>
      </c>
    </row>
    <row r="783" spans="1:8" x14ac:dyDescent="0.25">
      <c r="A783" s="9">
        <f t="shared" si="96"/>
        <v>35470</v>
      </c>
      <c r="B783" s="10" t="str">
        <f t="shared" ca="1" si="102"/>
        <v/>
      </c>
      <c r="C783" s="10">
        <f t="shared" ca="1" si="103"/>
        <v>6.7</v>
      </c>
      <c r="D783" s="9">
        <f t="shared" si="97"/>
        <v>39488</v>
      </c>
      <c r="E783" s="8">
        <f t="shared" si="98"/>
        <v>199702</v>
      </c>
      <c r="F783" s="8">
        <f t="shared" si="99"/>
        <v>200802</v>
      </c>
      <c r="G783" s="8" t="str">
        <f t="shared" ca="1" si="100"/>
        <v/>
      </c>
      <c r="H783" s="8">
        <f t="shared" ca="1" si="101"/>
        <v>2</v>
      </c>
    </row>
    <row r="784" spans="1:8" x14ac:dyDescent="0.25">
      <c r="A784" s="9">
        <f t="shared" si="96"/>
        <v>35471</v>
      </c>
      <c r="B784" s="10" t="str">
        <f t="shared" ca="1" si="102"/>
        <v/>
      </c>
      <c r="C784" s="10">
        <f t="shared" ca="1" si="103"/>
        <v>5.3</v>
      </c>
      <c r="D784" s="9">
        <f t="shared" si="97"/>
        <v>39489</v>
      </c>
      <c r="E784" s="8">
        <f t="shared" si="98"/>
        <v>199702</v>
      </c>
      <c r="F784" s="8">
        <f t="shared" si="99"/>
        <v>200802</v>
      </c>
      <c r="G784" s="8" t="str">
        <f t="shared" ca="1" si="100"/>
        <v/>
      </c>
      <c r="H784" s="8">
        <f t="shared" ca="1" si="101"/>
        <v>2</v>
      </c>
    </row>
    <row r="785" spans="1:8" x14ac:dyDescent="0.25">
      <c r="A785" s="9">
        <f t="shared" si="96"/>
        <v>35472</v>
      </c>
      <c r="B785" s="10" t="str">
        <f t="shared" ca="1" si="102"/>
        <v/>
      </c>
      <c r="C785" s="10">
        <f t="shared" ca="1" si="103"/>
        <v>4.0999999999999996</v>
      </c>
      <c r="D785" s="9">
        <f t="shared" si="97"/>
        <v>39490</v>
      </c>
      <c r="E785" s="8">
        <f t="shared" si="98"/>
        <v>199702</v>
      </c>
      <c r="F785" s="8">
        <f t="shared" si="99"/>
        <v>200802</v>
      </c>
      <c r="G785" s="8" t="str">
        <f t="shared" ca="1" si="100"/>
        <v/>
      </c>
      <c r="H785" s="8">
        <f t="shared" ca="1" si="101"/>
        <v>2</v>
      </c>
    </row>
    <row r="786" spans="1:8" x14ac:dyDescent="0.25">
      <c r="A786" s="9">
        <f t="shared" si="96"/>
        <v>35473</v>
      </c>
      <c r="B786" s="10" t="str">
        <f t="shared" ca="1" si="102"/>
        <v/>
      </c>
      <c r="C786" s="10">
        <f t="shared" ca="1" si="103"/>
        <v>3.9</v>
      </c>
      <c r="D786" s="9">
        <f t="shared" si="97"/>
        <v>39491</v>
      </c>
      <c r="E786" s="8">
        <f t="shared" si="98"/>
        <v>199702</v>
      </c>
      <c r="F786" s="8">
        <f t="shared" si="99"/>
        <v>200802</v>
      </c>
      <c r="G786" s="8" t="str">
        <f t="shared" ca="1" si="100"/>
        <v/>
      </c>
      <c r="H786" s="8">
        <f t="shared" ca="1" si="101"/>
        <v>2</v>
      </c>
    </row>
    <row r="787" spans="1:8" x14ac:dyDescent="0.25">
      <c r="A787" s="9">
        <f t="shared" si="96"/>
        <v>35474</v>
      </c>
      <c r="B787" s="10" t="str">
        <f t="shared" ca="1" si="102"/>
        <v/>
      </c>
      <c r="C787" s="10">
        <f t="shared" ca="1" si="103"/>
        <v>4.9000000000000004</v>
      </c>
      <c r="D787" s="9">
        <f t="shared" si="97"/>
        <v>39492</v>
      </c>
      <c r="E787" s="8">
        <f t="shared" si="98"/>
        <v>199702</v>
      </c>
      <c r="F787" s="8">
        <f t="shared" si="99"/>
        <v>200802</v>
      </c>
      <c r="G787" s="8" t="str">
        <f t="shared" ca="1" si="100"/>
        <v/>
      </c>
      <c r="H787" s="8">
        <f t="shared" ca="1" si="101"/>
        <v>2</v>
      </c>
    </row>
    <row r="788" spans="1:8" x14ac:dyDescent="0.25">
      <c r="A788" s="9">
        <f t="shared" si="96"/>
        <v>35475</v>
      </c>
      <c r="B788" s="10" t="str">
        <f t="shared" ca="1" si="102"/>
        <v/>
      </c>
      <c r="C788" s="10">
        <f t="shared" ca="1" si="103"/>
        <v>2</v>
      </c>
      <c r="D788" s="9">
        <f t="shared" si="97"/>
        <v>39493</v>
      </c>
      <c r="E788" s="8">
        <f t="shared" si="98"/>
        <v>199702</v>
      </c>
      <c r="F788" s="8">
        <f t="shared" si="99"/>
        <v>200802</v>
      </c>
      <c r="G788" s="8" t="str">
        <f t="shared" ca="1" si="100"/>
        <v/>
      </c>
      <c r="H788" s="8">
        <f t="shared" ca="1" si="101"/>
        <v>2</v>
      </c>
    </row>
    <row r="789" spans="1:8" x14ac:dyDescent="0.25">
      <c r="A789" s="9">
        <f t="shared" si="96"/>
        <v>35476</v>
      </c>
      <c r="B789" s="10" t="str">
        <f t="shared" ca="1" si="102"/>
        <v/>
      </c>
      <c r="C789" s="10">
        <f t="shared" ca="1" si="103"/>
        <v>0.8</v>
      </c>
      <c r="D789" s="9">
        <f t="shared" si="97"/>
        <v>39494</v>
      </c>
      <c r="E789" s="8">
        <f t="shared" si="98"/>
        <v>199702</v>
      </c>
      <c r="F789" s="8">
        <f t="shared" si="99"/>
        <v>200802</v>
      </c>
      <c r="G789" s="8" t="str">
        <f t="shared" ca="1" si="100"/>
        <v/>
      </c>
      <c r="H789" s="8">
        <f t="shared" ca="1" si="101"/>
        <v>2</v>
      </c>
    </row>
    <row r="790" spans="1:8" x14ac:dyDescent="0.25">
      <c r="A790" s="9">
        <f t="shared" si="96"/>
        <v>35477</v>
      </c>
      <c r="B790" s="10" t="str">
        <f t="shared" ca="1" si="102"/>
        <v/>
      </c>
      <c r="C790" s="10">
        <f t="shared" ca="1" si="103"/>
        <v>1.8</v>
      </c>
      <c r="D790" s="9">
        <f t="shared" si="97"/>
        <v>39495</v>
      </c>
      <c r="E790" s="8">
        <f t="shared" si="98"/>
        <v>199702</v>
      </c>
      <c r="F790" s="8">
        <f t="shared" si="99"/>
        <v>200802</v>
      </c>
      <c r="G790" s="8" t="str">
        <f t="shared" ca="1" si="100"/>
        <v/>
      </c>
      <c r="H790" s="8">
        <f t="shared" ca="1" si="101"/>
        <v>2</v>
      </c>
    </row>
    <row r="791" spans="1:8" x14ac:dyDescent="0.25">
      <c r="A791" s="9">
        <f t="shared" si="96"/>
        <v>35478</v>
      </c>
      <c r="B791" s="10" t="str">
        <f t="shared" ca="1" si="102"/>
        <v/>
      </c>
      <c r="C791" s="10">
        <f t="shared" ca="1" si="103"/>
        <v>6.4</v>
      </c>
      <c r="D791" s="9">
        <f t="shared" si="97"/>
        <v>39496</v>
      </c>
      <c r="E791" s="8">
        <f t="shared" si="98"/>
        <v>199702</v>
      </c>
      <c r="F791" s="8">
        <f t="shared" si="99"/>
        <v>200802</v>
      </c>
      <c r="G791" s="8" t="str">
        <f t="shared" ca="1" si="100"/>
        <v/>
      </c>
      <c r="H791" s="8">
        <f t="shared" ca="1" si="101"/>
        <v>2</v>
      </c>
    </row>
    <row r="792" spans="1:8" x14ac:dyDescent="0.25">
      <c r="A792" s="9">
        <f t="shared" si="96"/>
        <v>35479</v>
      </c>
      <c r="B792" s="10" t="str">
        <f t="shared" ca="1" si="102"/>
        <v/>
      </c>
      <c r="C792" s="10">
        <f t="shared" ca="1" si="103"/>
        <v>5.0999999999999996</v>
      </c>
      <c r="D792" s="9">
        <f t="shared" si="97"/>
        <v>39497</v>
      </c>
      <c r="E792" s="8">
        <f t="shared" si="98"/>
        <v>199702</v>
      </c>
      <c r="F792" s="8">
        <f t="shared" si="99"/>
        <v>200802</v>
      </c>
      <c r="G792" s="8" t="str">
        <f t="shared" ca="1" si="100"/>
        <v/>
      </c>
      <c r="H792" s="8">
        <f t="shared" ca="1" si="101"/>
        <v>2</v>
      </c>
    </row>
    <row r="793" spans="1:8" x14ac:dyDescent="0.25">
      <c r="A793" s="9">
        <f t="shared" si="96"/>
        <v>35480</v>
      </c>
      <c r="B793" s="10" t="str">
        <f t="shared" ca="1" si="102"/>
        <v/>
      </c>
      <c r="C793" s="10">
        <f t="shared" ca="1" si="103"/>
        <v>5.4</v>
      </c>
      <c r="D793" s="9">
        <f t="shared" si="97"/>
        <v>39498</v>
      </c>
      <c r="E793" s="8">
        <f t="shared" si="98"/>
        <v>199702</v>
      </c>
      <c r="F793" s="8">
        <f t="shared" si="99"/>
        <v>200802</v>
      </c>
      <c r="G793" s="8" t="str">
        <f t="shared" ca="1" si="100"/>
        <v/>
      </c>
      <c r="H793" s="8">
        <f t="shared" ca="1" si="101"/>
        <v>2</v>
      </c>
    </row>
    <row r="794" spans="1:8" x14ac:dyDescent="0.25">
      <c r="A794" s="9">
        <f t="shared" si="96"/>
        <v>35481</v>
      </c>
      <c r="B794" s="10" t="str">
        <f t="shared" ca="1" si="102"/>
        <v/>
      </c>
      <c r="C794" s="10">
        <f t="shared" ca="1" si="103"/>
        <v>6.6</v>
      </c>
      <c r="D794" s="9">
        <f t="shared" si="97"/>
        <v>39499</v>
      </c>
      <c r="E794" s="8">
        <f t="shared" si="98"/>
        <v>199702</v>
      </c>
      <c r="F794" s="8">
        <f t="shared" si="99"/>
        <v>200802</v>
      </c>
      <c r="G794" s="8" t="str">
        <f t="shared" ca="1" si="100"/>
        <v/>
      </c>
      <c r="H794" s="8">
        <f t="shared" ca="1" si="101"/>
        <v>2</v>
      </c>
    </row>
    <row r="795" spans="1:8" x14ac:dyDescent="0.25">
      <c r="A795" s="9">
        <f t="shared" si="96"/>
        <v>35482</v>
      </c>
      <c r="B795" s="10" t="str">
        <f t="shared" ca="1" si="102"/>
        <v/>
      </c>
      <c r="C795" s="10">
        <f t="shared" ca="1" si="103"/>
        <v>10.7</v>
      </c>
      <c r="D795" s="9">
        <f t="shared" si="97"/>
        <v>39500</v>
      </c>
      <c r="E795" s="8">
        <f t="shared" si="98"/>
        <v>199702</v>
      </c>
      <c r="F795" s="8">
        <f t="shared" si="99"/>
        <v>200802</v>
      </c>
      <c r="G795" s="8" t="str">
        <f t="shared" ca="1" si="100"/>
        <v/>
      </c>
      <c r="H795" s="8">
        <f t="shared" ca="1" si="101"/>
        <v>2</v>
      </c>
    </row>
    <row r="796" spans="1:8" x14ac:dyDescent="0.25">
      <c r="A796" s="9">
        <f t="shared" si="96"/>
        <v>35483</v>
      </c>
      <c r="B796" s="10">
        <f t="shared" ca="1" si="102"/>
        <v>7.9</v>
      </c>
      <c r="C796" s="10">
        <f t="shared" ca="1" si="103"/>
        <v>8.8000000000000007</v>
      </c>
      <c r="D796" s="9">
        <f t="shared" si="97"/>
        <v>39501</v>
      </c>
      <c r="E796" s="8">
        <f t="shared" si="98"/>
        <v>199702</v>
      </c>
      <c r="F796" s="8">
        <f t="shared" si="99"/>
        <v>200802</v>
      </c>
      <c r="G796" s="8">
        <f t="shared" ca="1" si="100"/>
        <v>2</v>
      </c>
      <c r="H796" s="8">
        <f t="shared" ca="1" si="101"/>
        <v>2</v>
      </c>
    </row>
    <row r="797" spans="1:8" x14ac:dyDescent="0.25">
      <c r="A797" s="9">
        <f t="shared" si="96"/>
        <v>35484</v>
      </c>
      <c r="B797" s="10">
        <f t="shared" ca="1" si="102"/>
        <v>9.6</v>
      </c>
      <c r="C797" s="10">
        <f t="shared" ca="1" si="103"/>
        <v>9.1</v>
      </c>
      <c r="D797" s="9">
        <f t="shared" si="97"/>
        <v>39502</v>
      </c>
      <c r="E797" s="8">
        <f t="shared" si="98"/>
        <v>199702</v>
      </c>
      <c r="F797" s="8">
        <f t="shared" si="99"/>
        <v>200802</v>
      </c>
      <c r="G797" s="8">
        <f t="shared" ca="1" si="100"/>
        <v>2</v>
      </c>
      <c r="H797" s="8">
        <f t="shared" ca="1" si="101"/>
        <v>2</v>
      </c>
    </row>
    <row r="798" spans="1:8" x14ac:dyDescent="0.25">
      <c r="A798" s="9">
        <f t="shared" si="96"/>
        <v>35485</v>
      </c>
      <c r="B798" s="10">
        <f t="shared" ca="1" si="102"/>
        <v>10.1</v>
      </c>
      <c r="C798" s="10">
        <f t="shared" ca="1" si="103"/>
        <v>7.7</v>
      </c>
      <c r="D798" s="9">
        <f t="shared" si="97"/>
        <v>39503</v>
      </c>
      <c r="E798" s="8">
        <f t="shared" si="98"/>
        <v>199702</v>
      </c>
      <c r="F798" s="8">
        <f t="shared" si="99"/>
        <v>200802</v>
      </c>
      <c r="G798" s="8">
        <f t="shared" ca="1" si="100"/>
        <v>2</v>
      </c>
      <c r="H798" s="8">
        <f t="shared" ca="1" si="101"/>
        <v>2</v>
      </c>
    </row>
    <row r="799" spans="1:8" x14ac:dyDescent="0.25">
      <c r="A799" s="9">
        <f t="shared" si="96"/>
        <v>35486</v>
      </c>
      <c r="B799" s="10">
        <f t="shared" ca="1" si="102"/>
        <v>9.1999999999999993</v>
      </c>
      <c r="C799" s="10">
        <f t="shared" ca="1" si="103"/>
        <v>11.3</v>
      </c>
      <c r="D799" s="9">
        <f t="shared" si="97"/>
        <v>39504</v>
      </c>
      <c r="E799" s="8">
        <f t="shared" si="98"/>
        <v>199702</v>
      </c>
      <c r="F799" s="8">
        <f t="shared" si="99"/>
        <v>200802</v>
      </c>
      <c r="G799" s="8">
        <f t="shared" ca="1" si="100"/>
        <v>2</v>
      </c>
      <c r="H799" s="8">
        <f t="shared" ca="1" si="101"/>
        <v>2</v>
      </c>
    </row>
    <row r="800" spans="1:8" x14ac:dyDescent="0.25">
      <c r="A800" s="9">
        <f t="shared" si="96"/>
        <v>35487</v>
      </c>
      <c r="B800" s="10">
        <f t="shared" ca="1" si="102"/>
        <v>7</v>
      </c>
      <c r="C800" s="10">
        <f t="shared" ca="1" si="103"/>
        <v>7.2</v>
      </c>
      <c r="D800" s="9">
        <f t="shared" si="97"/>
        <v>39505</v>
      </c>
      <c r="E800" s="8">
        <f t="shared" si="98"/>
        <v>199702</v>
      </c>
      <c r="F800" s="8">
        <f t="shared" si="99"/>
        <v>200802</v>
      </c>
      <c r="G800" s="8">
        <f t="shared" ca="1" si="100"/>
        <v>2</v>
      </c>
      <c r="H800" s="8">
        <f t="shared" ca="1" si="101"/>
        <v>2</v>
      </c>
    </row>
    <row r="801" spans="1:8" x14ac:dyDescent="0.25">
      <c r="A801" s="9">
        <f t="shared" si="96"/>
        <v>35488</v>
      </c>
      <c r="B801" s="10">
        <f t="shared" ca="1" si="102"/>
        <v>7.9</v>
      </c>
      <c r="C801" s="10">
        <f t="shared" ca="1" si="103"/>
        <v>8.1</v>
      </c>
      <c r="D801" s="9">
        <f t="shared" si="97"/>
        <v>39506</v>
      </c>
      <c r="E801" s="8">
        <f t="shared" si="98"/>
        <v>199702</v>
      </c>
      <c r="F801" s="8">
        <f t="shared" si="99"/>
        <v>200802</v>
      </c>
      <c r="G801" s="8">
        <f t="shared" ca="1" si="100"/>
        <v>2</v>
      </c>
      <c r="H801" s="8">
        <f t="shared" ca="1" si="101"/>
        <v>2</v>
      </c>
    </row>
    <row r="802" spans="1:8" x14ac:dyDescent="0.25">
      <c r="A802" s="9">
        <f t="shared" si="96"/>
        <v>35489</v>
      </c>
      <c r="B802" s="10">
        <f t="shared" ca="1" si="102"/>
        <v>9.1999999999999993</v>
      </c>
      <c r="C802" s="10">
        <f t="shared" ca="1" si="103"/>
        <v>9.3000000000000007</v>
      </c>
      <c r="D802" s="9">
        <f t="shared" si="97"/>
        <v>39507</v>
      </c>
      <c r="E802" s="8">
        <f t="shared" si="98"/>
        <v>199702</v>
      </c>
      <c r="F802" s="8">
        <f t="shared" si="99"/>
        <v>200802</v>
      </c>
      <c r="G802" s="8">
        <f t="shared" ca="1" si="100"/>
        <v>2</v>
      </c>
      <c r="H802" s="8">
        <f t="shared" ca="1" si="101"/>
        <v>2</v>
      </c>
    </row>
    <row r="803" spans="1:8" x14ac:dyDescent="0.25">
      <c r="A803" s="9">
        <f t="shared" si="96"/>
        <v>35490</v>
      </c>
      <c r="B803" s="10">
        <f t="shared" ca="1" si="102"/>
        <v>8.8000000000000007</v>
      </c>
      <c r="C803" s="10">
        <f t="shared" ca="1" si="103"/>
        <v>7.2</v>
      </c>
      <c r="D803" s="9">
        <f t="shared" si="97"/>
        <v>39508</v>
      </c>
      <c r="E803" s="8">
        <f t="shared" si="98"/>
        <v>199703</v>
      </c>
      <c r="F803" s="8">
        <f t="shared" si="99"/>
        <v>200803</v>
      </c>
      <c r="G803" s="8">
        <f t="shared" ca="1" si="100"/>
        <v>3</v>
      </c>
      <c r="H803" s="8">
        <f t="shared" ca="1" si="101"/>
        <v>3</v>
      </c>
    </row>
    <row r="804" spans="1:8" x14ac:dyDescent="0.25">
      <c r="A804" s="9">
        <f t="shared" si="96"/>
        <v>35491</v>
      </c>
      <c r="B804" s="10">
        <f t="shared" ca="1" si="102"/>
        <v>11.8</v>
      </c>
      <c r="C804" s="10">
        <f t="shared" ca="1" si="103"/>
        <v>7.8</v>
      </c>
      <c r="D804" s="9">
        <f t="shared" si="97"/>
        <v>39509</v>
      </c>
      <c r="E804" s="8">
        <f t="shared" si="98"/>
        <v>199703</v>
      </c>
      <c r="F804" s="8">
        <f t="shared" si="99"/>
        <v>200803</v>
      </c>
      <c r="G804" s="8">
        <f t="shared" ca="1" si="100"/>
        <v>3</v>
      </c>
      <c r="H804" s="8">
        <f t="shared" ca="1" si="101"/>
        <v>3</v>
      </c>
    </row>
    <row r="805" spans="1:8" x14ac:dyDescent="0.25">
      <c r="A805" s="9">
        <f t="shared" si="96"/>
        <v>35492</v>
      </c>
      <c r="B805" s="10">
        <f t="shared" ca="1" si="102"/>
        <v>7</v>
      </c>
      <c r="C805" s="10">
        <f t="shared" ca="1" si="103"/>
        <v>5.6</v>
      </c>
      <c r="D805" s="9">
        <f t="shared" si="97"/>
        <v>39510</v>
      </c>
      <c r="E805" s="8">
        <f t="shared" si="98"/>
        <v>199703</v>
      </c>
      <c r="F805" s="8">
        <f t="shared" si="99"/>
        <v>200803</v>
      </c>
      <c r="G805" s="8">
        <f t="shared" ca="1" si="100"/>
        <v>3</v>
      </c>
      <c r="H805" s="8">
        <f t="shared" ca="1" si="101"/>
        <v>3</v>
      </c>
    </row>
    <row r="806" spans="1:8" x14ac:dyDescent="0.25">
      <c r="A806" s="9">
        <f t="shared" si="96"/>
        <v>35493</v>
      </c>
      <c r="B806" s="10">
        <f t="shared" ca="1" si="102"/>
        <v>7.2</v>
      </c>
      <c r="C806" s="10">
        <f t="shared" ca="1" si="103"/>
        <v>3.7</v>
      </c>
      <c r="D806" s="9">
        <f t="shared" si="97"/>
        <v>39511</v>
      </c>
      <c r="E806" s="8">
        <f t="shared" si="98"/>
        <v>199703</v>
      </c>
      <c r="F806" s="8">
        <f t="shared" si="99"/>
        <v>200803</v>
      </c>
      <c r="G806" s="8">
        <f t="shared" ca="1" si="100"/>
        <v>3</v>
      </c>
      <c r="H806" s="8">
        <f t="shared" ca="1" si="101"/>
        <v>3</v>
      </c>
    </row>
    <row r="807" spans="1:8" x14ac:dyDescent="0.25">
      <c r="A807" s="9">
        <f t="shared" si="96"/>
        <v>35494</v>
      </c>
      <c r="B807" s="10">
        <f t="shared" ca="1" si="102"/>
        <v>10</v>
      </c>
      <c r="C807" s="10">
        <f t="shared" ca="1" si="103"/>
        <v>3.9</v>
      </c>
      <c r="D807" s="9">
        <f t="shared" si="97"/>
        <v>39512</v>
      </c>
      <c r="E807" s="8">
        <f t="shared" si="98"/>
        <v>199703</v>
      </c>
      <c r="F807" s="8">
        <f t="shared" si="99"/>
        <v>200803</v>
      </c>
      <c r="G807" s="8">
        <f t="shared" ca="1" si="100"/>
        <v>3</v>
      </c>
      <c r="H807" s="8">
        <f t="shared" ca="1" si="101"/>
        <v>3</v>
      </c>
    </row>
    <row r="808" spans="1:8" x14ac:dyDescent="0.25">
      <c r="A808" s="9">
        <f t="shared" si="96"/>
        <v>35495</v>
      </c>
      <c r="B808" s="10">
        <f t="shared" ca="1" si="102"/>
        <v>8.1</v>
      </c>
      <c r="C808" s="10">
        <f t="shared" ca="1" si="103"/>
        <v>6.4</v>
      </c>
      <c r="D808" s="9">
        <f t="shared" si="97"/>
        <v>39513</v>
      </c>
      <c r="E808" s="8">
        <f t="shared" si="98"/>
        <v>199703</v>
      </c>
      <c r="F808" s="8">
        <f t="shared" si="99"/>
        <v>200803</v>
      </c>
      <c r="G808" s="8">
        <f t="shared" ca="1" si="100"/>
        <v>3</v>
      </c>
      <c r="H808" s="8">
        <f t="shared" ca="1" si="101"/>
        <v>3</v>
      </c>
    </row>
    <row r="809" spans="1:8" x14ac:dyDescent="0.25">
      <c r="A809" s="9">
        <f t="shared" si="96"/>
        <v>35496</v>
      </c>
      <c r="B809" s="10">
        <f t="shared" ca="1" si="102"/>
        <v>7.9</v>
      </c>
      <c r="C809" s="10">
        <f t="shared" ca="1" si="103"/>
        <v>8.3000000000000007</v>
      </c>
      <c r="D809" s="9">
        <f t="shared" si="97"/>
        <v>39514</v>
      </c>
      <c r="E809" s="8">
        <f t="shared" si="98"/>
        <v>199703</v>
      </c>
      <c r="F809" s="8">
        <f t="shared" si="99"/>
        <v>200803</v>
      </c>
      <c r="G809" s="8">
        <f t="shared" ca="1" si="100"/>
        <v>3</v>
      </c>
      <c r="H809" s="8">
        <f t="shared" ca="1" si="101"/>
        <v>3</v>
      </c>
    </row>
    <row r="810" spans="1:8" x14ac:dyDescent="0.25">
      <c r="A810" s="9">
        <f t="shared" si="96"/>
        <v>35497</v>
      </c>
      <c r="B810" s="10">
        <f t="shared" ca="1" si="102"/>
        <v>10.9</v>
      </c>
      <c r="C810" s="10">
        <f t="shared" ca="1" si="103"/>
        <v>9.8000000000000007</v>
      </c>
      <c r="D810" s="9">
        <f t="shared" si="97"/>
        <v>39515</v>
      </c>
      <c r="E810" s="8">
        <f t="shared" si="98"/>
        <v>199703</v>
      </c>
      <c r="F810" s="8">
        <f t="shared" si="99"/>
        <v>200803</v>
      </c>
      <c r="G810" s="8">
        <f t="shared" ca="1" si="100"/>
        <v>3</v>
      </c>
      <c r="H810" s="8">
        <f t="shared" ca="1" si="101"/>
        <v>3</v>
      </c>
    </row>
    <row r="811" spans="1:8" x14ac:dyDescent="0.25">
      <c r="A811" s="9">
        <f t="shared" si="96"/>
        <v>35498</v>
      </c>
      <c r="B811" s="10">
        <f t="shared" ca="1" si="102"/>
        <v>6.8</v>
      </c>
      <c r="C811" s="10">
        <f t="shared" ca="1" si="103"/>
        <v>10</v>
      </c>
      <c r="D811" s="9">
        <f t="shared" si="97"/>
        <v>39516</v>
      </c>
      <c r="E811" s="8">
        <f t="shared" si="98"/>
        <v>199703</v>
      </c>
      <c r="F811" s="8">
        <f t="shared" si="99"/>
        <v>200803</v>
      </c>
      <c r="G811" s="8">
        <f t="shared" ca="1" si="100"/>
        <v>3</v>
      </c>
      <c r="H811" s="8">
        <f t="shared" ca="1" si="101"/>
        <v>3</v>
      </c>
    </row>
    <row r="812" spans="1:8" x14ac:dyDescent="0.25">
      <c r="A812" s="9">
        <f t="shared" si="96"/>
        <v>35499</v>
      </c>
      <c r="B812" s="10">
        <f t="shared" ca="1" si="102"/>
        <v>9.8000000000000007</v>
      </c>
      <c r="C812" s="10">
        <f t="shared" ca="1" si="103"/>
        <v>11.8</v>
      </c>
      <c r="D812" s="9">
        <f t="shared" si="97"/>
        <v>39517</v>
      </c>
      <c r="E812" s="8">
        <f t="shared" si="98"/>
        <v>199703</v>
      </c>
      <c r="F812" s="8">
        <f t="shared" si="99"/>
        <v>200803</v>
      </c>
      <c r="G812" s="8">
        <f t="shared" ca="1" si="100"/>
        <v>3</v>
      </c>
      <c r="H812" s="8">
        <f t="shared" ca="1" si="101"/>
        <v>3</v>
      </c>
    </row>
    <row r="813" spans="1:8" x14ac:dyDescent="0.25">
      <c r="A813" s="9">
        <f t="shared" si="96"/>
        <v>35500</v>
      </c>
      <c r="B813" s="10">
        <f t="shared" ca="1" si="102"/>
        <v>6.4</v>
      </c>
      <c r="C813" s="10">
        <f t="shared" ca="1" si="103"/>
        <v>9.6999999999999993</v>
      </c>
      <c r="D813" s="9">
        <f t="shared" si="97"/>
        <v>39518</v>
      </c>
      <c r="E813" s="8">
        <f t="shared" si="98"/>
        <v>199703</v>
      </c>
      <c r="F813" s="8">
        <f t="shared" si="99"/>
        <v>200803</v>
      </c>
      <c r="G813" s="8">
        <f t="shared" ca="1" si="100"/>
        <v>3</v>
      </c>
      <c r="H813" s="8">
        <f t="shared" ca="1" si="101"/>
        <v>3</v>
      </c>
    </row>
    <row r="814" spans="1:8" x14ac:dyDescent="0.25">
      <c r="A814" s="9">
        <f t="shared" si="96"/>
        <v>35501</v>
      </c>
      <c r="B814" s="10">
        <f t="shared" ca="1" si="102"/>
        <v>7</v>
      </c>
      <c r="C814" s="10">
        <f t="shared" ca="1" si="103"/>
        <v>6.7</v>
      </c>
      <c r="D814" s="9">
        <f t="shared" si="97"/>
        <v>39519</v>
      </c>
      <c r="E814" s="8">
        <f t="shared" si="98"/>
        <v>199703</v>
      </c>
      <c r="F814" s="8">
        <f t="shared" si="99"/>
        <v>200803</v>
      </c>
      <c r="G814" s="8">
        <f t="shared" ca="1" si="100"/>
        <v>3</v>
      </c>
      <c r="H814" s="8">
        <f t="shared" ca="1" si="101"/>
        <v>3</v>
      </c>
    </row>
    <row r="815" spans="1:8" x14ac:dyDescent="0.25">
      <c r="A815" s="9">
        <f t="shared" si="96"/>
        <v>35502</v>
      </c>
      <c r="B815" s="10">
        <f t="shared" ca="1" si="102"/>
        <v>8.5</v>
      </c>
      <c r="C815" s="10">
        <f t="shared" ca="1" si="103"/>
        <v>8.8000000000000007</v>
      </c>
      <c r="D815" s="9">
        <f t="shared" si="97"/>
        <v>39520</v>
      </c>
      <c r="E815" s="8">
        <f t="shared" si="98"/>
        <v>199703</v>
      </c>
      <c r="F815" s="8">
        <f t="shared" si="99"/>
        <v>200803</v>
      </c>
      <c r="G815" s="8">
        <f t="shared" ca="1" si="100"/>
        <v>3</v>
      </c>
      <c r="H815" s="8">
        <f t="shared" ca="1" si="101"/>
        <v>3</v>
      </c>
    </row>
    <row r="816" spans="1:8" x14ac:dyDescent="0.25">
      <c r="A816" s="9">
        <f t="shared" si="96"/>
        <v>35503</v>
      </c>
      <c r="B816" s="10">
        <f t="shared" ca="1" si="102"/>
        <v>8.3000000000000007</v>
      </c>
      <c r="C816" s="10">
        <f t="shared" ca="1" si="103"/>
        <v>7.6</v>
      </c>
      <c r="D816" s="9">
        <f t="shared" si="97"/>
        <v>39521</v>
      </c>
      <c r="E816" s="8">
        <f t="shared" si="98"/>
        <v>199703</v>
      </c>
      <c r="F816" s="8">
        <f t="shared" si="99"/>
        <v>200803</v>
      </c>
      <c r="G816" s="8">
        <f t="shared" ca="1" si="100"/>
        <v>3</v>
      </c>
      <c r="H816" s="8">
        <f t="shared" ca="1" si="101"/>
        <v>3</v>
      </c>
    </row>
    <row r="817" spans="1:8" x14ac:dyDescent="0.25">
      <c r="A817" s="9">
        <f t="shared" si="96"/>
        <v>35504</v>
      </c>
      <c r="B817" s="10">
        <f t="shared" ca="1" si="102"/>
        <v>8.6999999999999993</v>
      </c>
      <c r="C817" s="10">
        <f t="shared" ca="1" si="103"/>
        <v>9.1</v>
      </c>
      <c r="D817" s="9">
        <f t="shared" si="97"/>
        <v>39522</v>
      </c>
      <c r="E817" s="8">
        <f t="shared" si="98"/>
        <v>199703</v>
      </c>
      <c r="F817" s="8">
        <f t="shared" si="99"/>
        <v>200803</v>
      </c>
      <c r="G817" s="8">
        <f t="shared" ca="1" si="100"/>
        <v>3</v>
      </c>
      <c r="H817" s="8">
        <f t="shared" ca="1" si="101"/>
        <v>3</v>
      </c>
    </row>
    <row r="818" spans="1:8" x14ac:dyDescent="0.25">
      <c r="A818" s="9">
        <f t="shared" si="96"/>
        <v>35505</v>
      </c>
      <c r="B818" s="10">
        <f t="shared" ca="1" si="102"/>
        <v>7.9</v>
      </c>
      <c r="C818" s="10">
        <f t="shared" ca="1" si="103"/>
        <v>7.8</v>
      </c>
      <c r="D818" s="9">
        <f t="shared" si="97"/>
        <v>39523</v>
      </c>
      <c r="E818" s="8">
        <f t="shared" si="98"/>
        <v>199703</v>
      </c>
      <c r="F818" s="8">
        <f t="shared" si="99"/>
        <v>200803</v>
      </c>
      <c r="G818" s="8">
        <f t="shared" ca="1" si="100"/>
        <v>3</v>
      </c>
      <c r="H818" s="8">
        <f t="shared" ca="1" si="101"/>
        <v>3</v>
      </c>
    </row>
    <row r="819" spans="1:8" x14ac:dyDescent="0.25">
      <c r="A819" s="9">
        <f t="shared" si="96"/>
        <v>35506</v>
      </c>
      <c r="B819" s="10">
        <f t="shared" ca="1" si="102"/>
        <v>3.1</v>
      </c>
      <c r="C819" s="10">
        <f t="shared" ca="1" si="103"/>
        <v>5.0999999999999996</v>
      </c>
      <c r="D819" s="9">
        <f t="shared" si="97"/>
        <v>39524</v>
      </c>
      <c r="E819" s="8">
        <f t="shared" si="98"/>
        <v>199703</v>
      </c>
      <c r="F819" s="8">
        <f t="shared" si="99"/>
        <v>200803</v>
      </c>
      <c r="G819" s="8">
        <f t="shared" ca="1" si="100"/>
        <v>3</v>
      </c>
      <c r="H819" s="8">
        <f t="shared" ca="1" si="101"/>
        <v>3</v>
      </c>
    </row>
    <row r="820" spans="1:8" x14ac:dyDescent="0.25">
      <c r="A820" s="9">
        <f t="shared" si="96"/>
        <v>35507</v>
      </c>
      <c r="B820" s="10">
        <f t="shared" ca="1" si="102"/>
        <v>6.6</v>
      </c>
      <c r="C820" s="10">
        <f t="shared" ca="1" si="103"/>
        <v>7</v>
      </c>
      <c r="D820" s="9">
        <f t="shared" si="97"/>
        <v>39525</v>
      </c>
      <c r="E820" s="8">
        <f t="shared" si="98"/>
        <v>199703</v>
      </c>
      <c r="F820" s="8">
        <f t="shared" si="99"/>
        <v>200803</v>
      </c>
      <c r="G820" s="8">
        <f t="shared" ca="1" si="100"/>
        <v>3</v>
      </c>
      <c r="H820" s="8">
        <f t="shared" ca="1" si="101"/>
        <v>3</v>
      </c>
    </row>
    <row r="821" spans="1:8" x14ac:dyDescent="0.25">
      <c r="A821" s="9">
        <f t="shared" si="96"/>
        <v>35508</v>
      </c>
      <c r="B821" s="10">
        <f t="shared" ca="1" si="102"/>
        <v>2.5</v>
      </c>
      <c r="C821" s="10">
        <f t="shared" ca="1" si="103"/>
        <v>6.9</v>
      </c>
      <c r="D821" s="9">
        <f t="shared" si="97"/>
        <v>39526</v>
      </c>
      <c r="E821" s="8">
        <f t="shared" si="98"/>
        <v>199703</v>
      </c>
      <c r="F821" s="8">
        <f t="shared" si="99"/>
        <v>200803</v>
      </c>
      <c r="G821" s="8">
        <f t="shared" ca="1" si="100"/>
        <v>3</v>
      </c>
      <c r="H821" s="8">
        <f t="shared" ca="1" si="101"/>
        <v>3</v>
      </c>
    </row>
    <row r="822" spans="1:8" x14ac:dyDescent="0.25">
      <c r="A822" s="9">
        <f t="shared" si="96"/>
        <v>35509</v>
      </c>
      <c r="B822" s="10">
        <f t="shared" ca="1" si="102"/>
        <v>3.6</v>
      </c>
      <c r="C822" s="10">
        <f t="shared" ca="1" si="103"/>
        <v>4.9000000000000004</v>
      </c>
      <c r="D822" s="9">
        <f t="shared" si="97"/>
        <v>39527</v>
      </c>
      <c r="E822" s="8">
        <f t="shared" si="98"/>
        <v>199703</v>
      </c>
      <c r="F822" s="8">
        <f t="shared" si="99"/>
        <v>200803</v>
      </c>
      <c r="G822" s="8">
        <f t="shared" ca="1" si="100"/>
        <v>3</v>
      </c>
      <c r="H822" s="8">
        <f t="shared" ca="1" si="101"/>
        <v>3</v>
      </c>
    </row>
    <row r="823" spans="1:8" x14ac:dyDescent="0.25">
      <c r="A823" s="9">
        <f t="shared" si="96"/>
        <v>35510</v>
      </c>
      <c r="B823" s="10">
        <f t="shared" ca="1" si="102"/>
        <v>3.2</v>
      </c>
      <c r="C823" s="10">
        <f t="shared" ca="1" si="103"/>
        <v>7.8</v>
      </c>
      <c r="D823" s="9">
        <f t="shared" si="97"/>
        <v>39528</v>
      </c>
      <c r="E823" s="8">
        <f t="shared" si="98"/>
        <v>199703</v>
      </c>
      <c r="F823" s="8">
        <f t="shared" si="99"/>
        <v>200803</v>
      </c>
      <c r="G823" s="8">
        <f t="shared" ca="1" si="100"/>
        <v>3</v>
      </c>
      <c r="H823" s="8">
        <f t="shared" ca="1" si="101"/>
        <v>3</v>
      </c>
    </row>
    <row r="824" spans="1:8" x14ac:dyDescent="0.25">
      <c r="A824" s="9">
        <f t="shared" si="96"/>
        <v>35511</v>
      </c>
      <c r="B824" s="10">
        <f t="shared" ca="1" si="102"/>
        <v>4.7</v>
      </c>
      <c r="C824" s="10">
        <f t="shared" ca="1" si="103"/>
        <v>1.1000000000000001</v>
      </c>
      <c r="D824" s="9">
        <f t="shared" si="97"/>
        <v>39529</v>
      </c>
      <c r="E824" s="8">
        <f t="shared" si="98"/>
        <v>199703</v>
      </c>
      <c r="F824" s="8">
        <f t="shared" si="99"/>
        <v>200803</v>
      </c>
      <c r="G824" s="8">
        <f t="shared" ca="1" si="100"/>
        <v>3</v>
      </c>
      <c r="H824" s="8">
        <f t="shared" ca="1" si="101"/>
        <v>3</v>
      </c>
    </row>
    <row r="825" spans="1:8" x14ac:dyDescent="0.25">
      <c r="A825" s="9">
        <f t="shared" si="96"/>
        <v>35512</v>
      </c>
      <c r="B825" s="10">
        <f t="shared" ca="1" si="102"/>
        <v>2.9</v>
      </c>
      <c r="C825" s="10">
        <f t="shared" ca="1" si="103"/>
        <v>2.1</v>
      </c>
      <c r="D825" s="9">
        <f t="shared" si="97"/>
        <v>39530</v>
      </c>
      <c r="E825" s="8">
        <f t="shared" si="98"/>
        <v>199703</v>
      </c>
      <c r="F825" s="8">
        <f t="shared" si="99"/>
        <v>200803</v>
      </c>
      <c r="G825" s="8">
        <f t="shared" ca="1" si="100"/>
        <v>3</v>
      </c>
      <c r="H825" s="8">
        <f t="shared" ca="1" si="101"/>
        <v>3</v>
      </c>
    </row>
    <row r="826" spans="1:8" x14ac:dyDescent="0.25">
      <c r="A826" s="9">
        <f t="shared" ref="A826:A889" si="104">IF(ISNUMBER(A825),IF(A825&lt;$B$9,A825+1,""),"")</f>
        <v>35513</v>
      </c>
      <c r="B826" s="10">
        <f t="shared" ca="1" si="102"/>
        <v>5.0999999999999996</v>
      </c>
      <c r="C826" s="10">
        <f t="shared" ca="1" si="103"/>
        <v>2.8</v>
      </c>
      <c r="D826" s="9">
        <f t="shared" ref="D826:D889" si="105">IF(ISNUMBER(D825),IF(D825&lt;$C$9,D825+1,""),"")</f>
        <v>39531</v>
      </c>
      <c r="E826" s="8">
        <f t="shared" ref="E826:E889" si="106">YEAR(A826)*100+MONTH(A826)</f>
        <v>199703</v>
      </c>
      <c r="F826" s="8">
        <f t="shared" ref="F826:F889" si="107">YEAR(D826)*100+MONTH(D826)</f>
        <v>200803</v>
      </c>
      <c r="G826" s="8">
        <f t="shared" ref="G826:G889" ca="1" si="108">IF(ISNUMBER(B826),MONTH(A826),"")</f>
        <v>3</v>
      </c>
      <c r="H826" s="8">
        <f t="shared" ref="H826:H889" ca="1" si="109">IF(ISNUMBER(C826),MONTH(D826),"")</f>
        <v>3</v>
      </c>
    </row>
    <row r="827" spans="1:8" x14ac:dyDescent="0.25">
      <c r="A827" s="9">
        <f t="shared" si="104"/>
        <v>35514</v>
      </c>
      <c r="B827" s="10">
        <f t="shared" ca="1" si="102"/>
        <v>5.3</v>
      </c>
      <c r="C827" s="10">
        <f t="shared" ca="1" si="103"/>
        <v>3.8</v>
      </c>
      <c r="D827" s="9">
        <f t="shared" si="105"/>
        <v>39532</v>
      </c>
      <c r="E827" s="8">
        <f t="shared" si="106"/>
        <v>199703</v>
      </c>
      <c r="F827" s="8">
        <f t="shared" si="107"/>
        <v>200803</v>
      </c>
      <c r="G827" s="8">
        <f t="shared" ca="1" si="108"/>
        <v>3</v>
      </c>
      <c r="H827" s="8">
        <f t="shared" ca="1" si="109"/>
        <v>3</v>
      </c>
    </row>
    <row r="828" spans="1:8" x14ac:dyDescent="0.25">
      <c r="A828" s="9">
        <f t="shared" si="104"/>
        <v>35515</v>
      </c>
      <c r="B828" s="10">
        <f t="shared" ca="1" si="102"/>
        <v>9.8000000000000007</v>
      </c>
      <c r="C828" s="10">
        <f t="shared" ca="1" si="103"/>
        <v>5.4</v>
      </c>
      <c r="D828" s="9">
        <f t="shared" si="105"/>
        <v>39533</v>
      </c>
      <c r="E828" s="8">
        <f t="shared" si="106"/>
        <v>199703</v>
      </c>
      <c r="F828" s="8">
        <f t="shared" si="107"/>
        <v>200803</v>
      </c>
      <c r="G828" s="8">
        <f t="shared" ca="1" si="108"/>
        <v>3</v>
      </c>
      <c r="H828" s="8">
        <f t="shared" ca="1" si="109"/>
        <v>3</v>
      </c>
    </row>
    <row r="829" spans="1:8" x14ac:dyDescent="0.25">
      <c r="A829" s="9">
        <f t="shared" si="104"/>
        <v>35516</v>
      </c>
      <c r="B829" s="10">
        <f t="shared" ca="1" si="102"/>
        <v>9.1999999999999993</v>
      </c>
      <c r="C829" s="10">
        <f t="shared" ca="1" si="103"/>
        <v>6.1</v>
      </c>
      <c r="D829" s="9">
        <f t="shared" si="105"/>
        <v>39534</v>
      </c>
      <c r="E829" s="8">
        <f t="shared" si="106"/>
        <v>199703</v>
      </c>
      <c r="F829" s="8">
        <f t="shared" si="107"/>
        <v>200803</v>
      </c>
      <c r="G829" s="8">
        <f t="shared" ca="1" si="108"/>
        <v>3</v>
      </c>
      <c r="H829" s="8">
        <f t="shared" ca="1" si="109"/>
        <v>3</v>
      </c>
    </row>
    <row r="830" spans="1:8" x14ac:dyDescent="0.25">
      <c r="A830" s="9">
        <f t="shared" si="104"/>
        <v>35517</v>
      </c>
      <c r="B830" s="10">
        <f t="shared" ca="1" si="102"/>
        <v>5.7</v>
      </c>
      <c r="C830" s="10">
        <f t="shared" ca="1" si="103"/>
        <v>11.1</v>
      </c>
      <c r="D830" s="9">
        <f t="shared" si="105"/>
        <v>39535</v>
      </c>
      <c r="E830" s="8">
        <f t="shared" si="106"/>
        <v>199703</v>
      </c>
      <c r="F830" s="8">
        <f t="shared" si="107"/>
        <v>200803</v>
      </c>
      <c r="G830" s="8">
        <f t="shared" ca="1" si="108"/>
        <v>3</v>
      </c>
      <c r="H830" s="8">
        <f t="shared" ca="1" si="109"/>
        <v>3</v>
      </c>
    </row>
    <row r="831" spans="1:8" x14ac:dyDescent="0.25">
      <c r="A831" s="9">
        <f t="shared" si="104"/>
        <v>35518</v>
      </c>
      <c r="B831" s="10">
        <f t="shared" ca="1" si="102"/>
        <v>6.2</v>
      </c>
      <c r="C831" s="10">
        <f t="shared" ca="1" si="103"/>
        <v>5.5</v>
      </c>
      <c r="D831" s="9">
        <f t="shared" si="105"/>
        <v>39536</v>
      </c>
      <c r="E831" s="8">
        <f t="shared" si="106"/>
        <v>199703</v>
      </c>
      <c r="F831" s="8">
        <f t="shared" si="107"/>
        <v>200803</v>
      </c>
      <c r="G831" s="8">
        <f t="shared" ca="1" si="108"/>
        <v>3</v>
      </c>
      <c r="H831" s="8">
        <f t="shared" ca="1" si="109"/>
        <v>3</v>
      </c>
    </row>
    <row r="832" spans="1:8" x14ac:dyDescent="0.25">
      <c r="A832" s="9">
        <f t="shared" si="104"/>
        <v>35519</v>
      </c>
      <c r="B832" s="10">
        <f t="shared" ca="1" si="102"/>
        <v>8.1</v>
      </c>
      <c r="C832" s="10">
        <f t="shared" ca="1" si="103"/>
        <v>13.3</v>
      </c>
      <c r="D832" s="9">
        <f t="shared" si="105"/>
        <v>39537</v>
      </c>
      <c r="E832" s="8">
        <f t="shared" si="106"/>
        <v>199703</v>
      </c>
      <c r="F832" s="8">
        <f t="shared" si="107"/>
        <v>200803</v>
      </c>
      <c r="G832" s="8">
        <f t="shared" ca="1" si="108"/>
        <v>3</v>
      </c>
      <c r="H832" s="8">
        <f t="shared" ca="1" si="109"/>
        <v>3</v>
      </c>
    </row>
    <row r="833" spans="1:8" x14ac:dyDescent="0.25">
      <c r="A833" s="9">
        <f t="shared" si="104"/>
        <v>35520</v>
      </c>
      <c r="B833" s="10">
        <f t="shared" ca="1" si="102"/>
        <v>9.8000000000000007</v>
      </c>
      <c r="C833" s="10">
        <f t="shared" ca="1" si="103"/>
        <v>12.7</v>
      </c>
      <c r="D833" s="9">
        <f t="shared" si="105"/>
        <v>39538</v>
      </c>
      <c r="E833" s="8">
        <f t="shared" si="106"/>
        <v>199703</v>
      </c>
      <c r="F833" s="8">
        <f t="shared" si="107"/>
        <v>200803</v>
      </c>
      <c r="G833" s="8">
        <f t="shared" ca="1" si="108"/>
        <v>3</v>
      </c>
      <c r="H833" s="8">
        <f t="shared" ca="1" si="109"/>
        <v>3</v>
      </c>
    </row>
    <row r="834" spans="1:8" x14ac:dyDescent="0.25">
      <c r="A834" s="9">
        <f t="shared" si="104"/>
        <v>35521</v>
      </c>
      <c r="B834" s="10">
        <f t="shared" ca="1" si="102"/>
        <v>10.9</v>
      </c>
      <c r="C834" s="10">
        <f t="shared" ca="1" si="103"/>
        <v>12.9</v>
      </c>
      <c r="D834" s="9">
        <f t="shared" si="105"/>
        <v>39539</v>
      </c>
      <c r="E834" s="8">
        <f t="shared" si="106"/>
        <v>199704</v>
      </c>
      <c r="F834" s="8">
        <f t="shared" si="107"/>
        <v>200804</v>
      </c>
      <c r="G834" s="8">
        <f t="shared" ca="1" si="108"/>
        <v>4</v>
      </c>
      <c r="H834" s="8">
        <f t="shared" ca="1" si="109"/>
        <v>4</v>
      </c>
    </row>
    <row r="835" spans="1:8" x14ac:dyDescent="0.25">
      <c r="A835" s="9">
        <f t="shared" si="104"/>
        <v>35522</v>
      </c>
      <c r="B835" s="10">
        <f t="shared" ca="1" si="102"/>
        <v>10.7</v>
      </c>
      <c r="C835" s="10">
        <f t="shared" ca="1" si="103"/>
        <v>8.3000000000000007</v>
      </c>
      <c r="D835" s="9">
        <f t="shared" si="105"/>
        <v>39540</v>
      </c>
      <c r="E835" s="8">
        <f t="shared" si="106"/>
        <v>199704</v>
      </c>
      <c r="F835" s="8">
        <f t="shared" si="107"/>
        <v>200804</v>
      </c>
      <c r="G835" s="8">
        <f t="shared" ca="1" si="108"/>
        <v>4</v>
      </c>
      <c r="H835" s="8">
        <f t="shared" ca="1" si="109"/>
        <v>4</v>
      </c>
    </row>
    <row r="836" spans="1:8" x14ac:dyDescent="0.25">
      <c r="A836" s="9">
        <f t="shared" si="104"/>
        <v>35523</v>
      </c>
      <c r="B836" s="10">
        <f t="shared" ca="1" si="102"/>
        <v>10.9</v>
      </c>
      <c r="C836" s="10">
        <f t="shared" ca="1" si="103"/>
        <v>8.1</v>
      </c>
      <c r="D836" s="9">
        <f t="shared" si="105"/>
        <v>39541</v>
      </c>
      <c r="E836" s="8">
        <f t="shared" si="106"/>
        <v>199704</v>
      </c>
      <c r="F836" s="8">
        <f t="shared" si="107"/>
        <v>200804</v>
      </c>
      <c r="G836" s="8">
        <f t="shared" ca="1" si="108"/>
        <v>4</v>
      </c>
      <c r="H836" s="8">
        <f t="shared" ca="1" si="109"/>
        <v>4</v>
      </c>
    </row>
    <row r="837" spans="1:8" x14ac:dyDescent="0.25">
      <c r="A837" s="9">
        <f t="shared" si="104"/>
        <v>35524</v>
      </c>
      <c r="B837" s="10">
        <f t="shared" ca="1" si="102"/>
        <v>7</v>
      </c>
      <c r="C837" s="10">
        <f t="shared" ca="1" si="103"/>
        <v>8.5</v>
      </c>
      <c r="D837" s="9">
        <f t="shared" si="105"/>
        <v>39542</v>
      </c>
      <c r="E837" s="8">
        <f t="shared" si="106"/>
        <v>199704</v>
      </c>
      <c r="F837" s="8">
        <f t="shared" si="107"/>
        <v>200804</v>
      </c>
      <c r="G837" s="8">
        <f t="shared" ca="1" si="108"/>
        <v>4</v>
      </c>
      <c r="H837" s="8">
        <f t="shared" ca="1" si="109"/>
        <v>4</v>
      </c>
    </row>
    <row r="838" spans="1:8" x14ac:dyDescent="0.25">
      <c r="A838" s="9">
        <f t="shared" si="104"/>
        <v>35525</v>
      </c>
      <c r="B838" s="10">
        <f t="shared" ca="1" si="102"/>
        <v>3.6</v>
      </c>
      <c r="C838" s="10">
        <f t="shared" ca="1" si="103"/>
        <v>5.6</v>
      </c>
      <c r="D838" s="9">
        <f t="shared" si="105"/>
        <v>39543</v>
      </c>
      <c r="E838" s="8">
        <f t="shared" si="106"/>
        <v>199704</v>
      </c>
      <c r="F838" s="8">
        <f t="shared" si="107"/>
        <v>200804</v>
      </c>
      <c r="G838" s="8">
        <f t="shared" ca="1" si="108"/>
        <v>4</v>
      </c>
      <c r="H838" s="8">
        <f t="shared" ca="1" si="109"/>
        <v>4</v>
      </c>
    </row>
    <row r="839" spans="1:8" x14ac:dyDescent="0.25">
      <c r="A839" s="9">
        <f t="shared" si="104"/>
        <v>35526</v>
      </c>
      <c r="B839" s="10">
        <f t="shared" ca="1" si="102"/>
        <v>3.8</v>
      </c>
      <c r="C839" s="10">
        <f t="shared" ca="1" si="103"/>
        <v>6.2</v>
      </c>
      <c r="D839" s="9">
        <f t="shared" si="105"/>
        <v>39544</v>
      </c>
      <c r="E839" s="8">
        <f t="shared" si="106"/>
        <v>199704</v>
      </c>
      <c r="F839" s="8">
        <f t="shared" si="107"/>
        <v>200804</v>
      </c>
      <c r="G839" s="8">
        <f t="shared" ca="1" si="108"/>
        <v>4</v>
      </c>
      <c r="H839" s="8">
        <f t="shared" ca="1" si="109"/>
        <v>4</v>
      </c>
    </row>
    <row r="840" spans="1:8" x14ac:dyDescent="0.25">
      <c r="A840" s="9">
        <f t="shared" si="104"/>
        <v>35527</v>
      </c>
      <c r="B840" s="10">
        <f t="shared" ca="1" si="102"/>
        <v>5.9</v>
      </c>
      <c r="C840" s="10">
        <f t="shared" ca="1" si="103"/>
        <v>7.8</v>
      </c>
      <c r="D840" s="9">
        <f t="shared" si="105"/>
        <v>39545</v>
      </c>
      <c r="E840" s="8">
        <f t="shared" si="106"/>
        <v>199704</v>
      </c>
      <c r="F840" s="8">
        <f t="shared" si="107"/>
        <v>200804</v>
      </c>
      <c r="G840" s="8">
        <f t="shared" ca="1" si="108"/>
        <v>4</v>
      </c>
      <c r="H840" s="8">
        <f t="shared" ca="1" si="109"/>
        <v>4</v>
      </c>
    </row>
    <row r="841" spans="1:8" x14ac:dyDescent="0.25">
      <c r="A841" s="9">
        <f t="shared" si="104"/>
        <v>35528</v>
      </c>
      <c r="B841" s="10">
        <f t="shared" ca="1" si="102"/>
        <v>8.1</v>
      </c>
      <c r="C841" s="10">
        <f t="shared" ca="1" si="103"/>
        <v>9.4</v>
      </c>
      <c r="D841" s="9">
        <f t="shared" si="105"/>
        <v>39546</v>
      </c>
      <c r="E841" s="8">
        <f t="shared" si="106"/>
        <v>199704</v>
      </c>
      <c r="F841" s="8">
        <f t="shared" si="107"/>
        <v>200804</v>
      </c>
      <c r="G841" s="8">
        <f t="shared" ca="1" si="108"/>
        <v>4</v>
      </c>
      <c r="H841" s="8">
        <f t="shared" ca="1" si="109"/>
        <v>4</v>
      </c>
    </row>
    <row r="842" spans="1:8" x14ac:dyDescent="0.25">
      <c r="A842" s="9">
        <f t="shared" si="104"/>
        <v>35529</v>
      </c>
      <c r="B842" s="10">
        <f t="shared" ca="1" si="102"/>
        <v>12.4</v>
      </c>
      <c r="C842" s="10">
        <f t="shared" ca="1" si="103"/>
        <v>6.3</v>
      </c>
      <c r="D842" s="9">
        <f t="shared" si="105"/>
        <v>39547</v>
      </c>
      <c r="E842" s="8">
        <f t="shared" si="106"/>
        <v>199704</v>
      </c>
      <c r="F842" s="8">
        <f t="shared" si="107"/>
        <v>200804</v>
      </c>
      <c r="G842" s="8">
        <f t="shared" ca="1" si="108"/>
        <v>4</v>
      </c>
      <c r="H842" s="8">
        <f t="shared" ca="1" si="109"/>
        <v>4</v>
      </c>
    </row>
    <row r="843" spans="1:8" x14ac:dyDescent="0.25">
      <c r="A843" s="9">
        <f t="shared" si="104"/>
        <v>35530</v>
      </c>
      <c r="B843" s="10">
        <f t="shared" ca="1" si="102"/>
        <v>9</v>
      </c>
      <c r="C843" s="10">
        <f t="shared" ca="1" si="103"/>
        <v>10.199999999999999</v>
      </c>
      <c r="D843" s="9">
        <f t="shared" si="105"/>
        <v>39548</v>
      </c>
      <c r="E843" s="8">
        <f t="shared" si="106"/>
        <v>199704</v>
      </c>
      <c r="F843" s="8">
        <f t="shared" si="107"/>
        <v>200804</v>
      </c>
      <c r="G843" s="8">
        <f t="shared" ca="1" si="108"/>
        <v>4</v>
      </c>
      <c r="H843" s="8">
        <f t="shared" ca="1" si="109"/>
        <v>4</v>
      </c>
    </row>
    <row r="844" spans="1:8" x14ac:dyDescent="0.25">
      <c r="A844" s="9">
        <f t="shared" si="104"/>
        <v>35531</v>
      </c>
      <c r="B844" s="10">
        <f t="shared" ca="1" si="102"/>
        <v>5.5</v>
      </c>
      <c r="C844" s="10">
        <f t="shared" ca="1" si="103"/>
        <v>6.5</v>
      </c>
      <c r="D844" s="9">
        <f t="shared" si="105"/>
        <v>39549</v>
      </c>
      <c r="E844" s="8">
        <f t="shared" si="106"/>
        <v>199704</v>
      </c>
      <c r="F844" s="8">
        <f t="shared" si="107"/>
        <v>200804</v>
      </c>
      <c r="G844" s="8">
        <f t="shared" ca="1" si="108"/>
        <v>4</v>
      </c>
      <c r="H844" s="8">
        <f t="shared" ca="1" si="109"/>
        <v>4</v>
      </c>
    </row>
    <row r="845" spans="1:8" x14ac:dyDescent="0.25">
      <c r="A845" s="9">
        <f t="shared" si="104"/>
        <v>35532</v>
      </c>
      <c r="B845" s="10">
        <f t="shared" ref="B845:B908" ca="1" si="110">IF(ISNUMBER(VLOOKUP($A845,INDIRECT(B$1&amp;"!"&amp;B$6&amp;":"&amp;B$7),CODE(B$7)-_MS1,FALSE)),VLOOKUP($A845,INDIRECT(B$1&amp;"!"&amp;B$6&amp;":"&amp;B$7),CODE(B$7)-_MS1,FALSE),Empty)</f>
        <v>7</v>
      </c>
      <c r="C845" s="10">
        <f t="shared" ref="C845:C908" ca="1" si="111">IF(ISNUMBER(VLOOKUP($D845,INDIRECT(C$1&amp;"!"&amp;C$6&amp;":"&amp;C$7),CODE(C$7)-_MS2,FALSE)),VLOOKUP($D845,INDIRECT(C$1&amp;"!"&amp;C$6&amp;":"&amp;C$7),CODE(C$7)-_MS2,FALSE),Empty)</f>
        <v>12</v>
      </c>
      <c r="D845" s="9">
        <f t="shared" si="105"/>
        <v>39550</v>
      </c>
      <c r="E845" s="8">
        <f t="shared" si="106"/>
        <v>199704</v>
      </c>
      <c r="F845" s="8">
        <f t="shared" si="107"/>
        <v>200804</v>
      </c>
      <c r="G845" s="8">
        <f t="shared" ca="1" si="108"/>
        <v>4</v>
      </c>
      <c r="H845" s="8">
        <f t="shared" ca="1" si="109"/>
        <v>4</v>
      </c>
    </row>
    <row r="846" spans="1:8" x14ac:dyDescent="0.25">
      <c r="A846" s="9">
        <f t="shared" si="104"/>
        <v>35533</v>
      </c>
      <c r="B846" s="10">
        <f t="shared" ca="1" si="110"/>
        <v>8.6999999999999993</v>
      </c>
      <c r="C846" s="10">
        <f t="shared" ca="1" si="111"/>
        <v>13.9</v>
      </c>
      <c r="D846" s="9">
        <f t="shared" si="105"/>
        <v>39551</v>
      </c>
      <c r="E846" s="8">
        <f t="shared" si="106"/>
        <v>199704</v>
      </c>
      <c r="F846" s="8">
        <f t="shared" si="107"/>
        <v>200804</v>
      </c>
      <c r="G846" s="8">
        <f t="shared" ca="1" si="108"/>
        <v>4</v>
      </c>
      <c r="H846" s="8">
        <f t="shared" ca="1" si="109"/>
        <v>4</v>
      </c>
    </row>
    <row r="847" spans="1:8" x14ac:dyDescent="0.25">
      <c r="A847" s="9">
        <f t="shared" si="104"/>
        <v>35534</v>
      </c>
      <c r="B847" s="10">
        <f t="shared" ca="1" si="110"/>
        <v>7.4</v>
      </c>
      <c r="C847" s="10">
        <f t="shared" ca="1" si="111"/>
        <v>10.9</v>
      </c>
      <c r="D847" s="9">
        <f t="shared" si="105"/>
        <v>39552</v>
      </c>
      <c r="E847" s="8">
        <f t="shared" si="106"/>
        <v>199704</v>
      </c>
      <c r="F847" s="8">
        <f t="shared" si="107"/>
        <v>200804</v>
      </c>
      <c r="G847" s="8">
        <f t="shared" ca="1" si="108"/>
        <v>4</v>
      </c>
      <c r="H847" s="8">
        <f t="shared" ca="1" si="109"/>
        <v>4</v>
      </c>
    </row>
    <row r="848" spans="1:8" x14ac:dyDescent="0.25">
      <c r="A848" s="9">
        <f t="shared" si="104"/>
        <v>35535</v>
      </c>
      <c r="B848" s="10">
        <f t="shared" ca="1" si="110"/>
        <v>4.5999999999999996</v>
      </c>
      <c r="C848" s="10">
        <f t="shared" ca="1" si="111"/>
        <v>10.199999999999999</v>
      </c>
      <c r="D848" s="9">
        <f t="shared" si="105"/>
        <v>39553</v>
      </c>
      <c r="E848" s="8">
        <f t="shared" si="106"/>
        <v>199704</v>
      </c>
      <c r="F848" s="8">
        <f t="shared" si="107"/>
        <v>200804</v>
      </c>
      <c r="G848" s="8">
        <f t="shared" ca="1" si="108"/>
        <v>4</v>
      </c>
      <c r="H848" s="8">
        <f t="shared" ca="1" si="109"/>
        <v>4</v>
      </c>
    </row>
    <row r="849" spans="1:8" x14ac:dyDescent="0.25">
      <c r="A849" s="9">
        <f t="shared" si="104"/>
        <v>35536</v>
      </c>
      <c r="B849" s="10">
        <f t="shared" ca="1" si="110"/>
        <v>7.2</v>
      </c>
      <c r="C849" s="10">
        <f t="shared" ca="1" si="111"/>
        <v>9.6</v>
      </c>
      <c r="D849" s="9">
        <f t="shared" si="105"/>
        <v>39554</v>
      </c>
      <c r="E849" s="8">
        <f t="shared" si="106"/>
        <v>199704</v>
      </c>
      <c r="F849" s="8">
        <f t="shared" si="107"/>
        <v>200804</v>
      </c>
      <c r="G849" s="8">
        <f t="shared" ca="1" si="108"/>
        <v>4</v>
      </c>
      <c r="H849" s="8">
        <f t="shared" ca="1" si="109"/>
        <v>4</v>
      </c>
    </row>
    <row r="850" spans="1:8" x14ac:dyDescent="0.25">
      <c r="A850" s="9">
        <f t="shared" si="104"/>
        <v>35537</v>
      </c>
      <c r="B850" s="10">
        <f t="shared" ca="1" si="110"/>
        <v>7.9</v>
      </c>
      <c r="C850" s="10">
        <f t="shared" ca="1" si="111"/>
        <v>7.6</v>
      </c>
      <c r="D850" s="9">
        <f t="shared" si="105"/>
        <v>39555</v>
      </c>
      <c r="E850" s="8">
        <f t="shared" si="106"/>
        <v>199704</v>
      </c>
      <c r="F850" s="8">
        <f t="shared" si="107"/>
        <v>200804</v>
      </c>
      <c r="G850" s="8">
        <f t="shared" ca="1" si="108"/>
        <v>4</v>
      </c>
      <c r="H850" s="8">
        <f t="shared" ca="1" si="109"/>
        <v>4</v>
      </c>
    </row>
    <row r="851" spans="1:8" x14ac:dyDescent="0.25">
      <c r="A851" s="9">
        <f t="shared" si="104"/>
        <v>35538</v>
      </c>
      <c r="B851" s="10">
        <f t="shared" ca="1" si="110"/>
        <v>9.4</v>
      </c>
      <c r="C851" s="10">
        <f t="shared" ca="1" si="111"/>
        <v>6.4</v>
      </c>
      <c r="D851" s="9">
        <f t="shared" si="105"/>
        <v>39556</v>
      </c>
      <c r="E851" s="8">
        <f t="shared" si="106"/>
        <v>199704</v>
      </c>
      <c r="F851" s="8">
        <f t="shared" si="107"/>
        <v>200804</v>
      </c>
      <c r="G851" s="8">
        <f t="shared" ca="1" si="108"/>
        <v>4</v>
      </c>
      <c r="H851" s="8">
        <f t="shared" ca="1" si="109"/>
        <v>4</v>
      </c>
    </row>
    <row r="852" spans="1:8" x14ac:dyDescent="0.25">
      <c r="A852" s="9">
        <f t="shared" si="104"/>
        <v>35539</v>
      </c>
      <c r="B852" s="10">
        <f t="shared" ca="1" si="110"/>
        <v>6.8</v>
      </c>
      <c r="C852" s="10">
        <f t="shared" ca="1" si="111"/>
        <v>7.5</v>
      </c>
      <c r="D852" s="9">
        <f t="shared" si="105"/>
        <v>39557</v>
      </c>
      <c r="E852" s="8">
        <f t="shared" si="106"/>
        <v>199704</v>
      </c>
      <c r="F852" s="8">
        <f t="shared" si="107"/>
        <v>200804</v>
      </c>
      <c r="G852" s="8">
        <f t="shared" ca="1" si="108"/>
        <v>4</v>
      </c>
      <c r="H852" s="8">
        <f t="shared" ca="1" si="109"/>
        <v>4</v>
      </c>
    </row>
    <row r="853" spans="1:8" x14ac:dyDescent="0.25">
      <c r="A853" s="9">
        <f t="shared" si="104"/>
        <v>35540</v>
      </c>
      <c r="B853" s="10">
        <f t="shared" ca="1" si="110"/>
        <v>5.5</v>
      </c>
      <c r="C853" s="10">
        <f t="shared" ca="1" si="111"/>
        <v>10.9</v>
      </c>
      <c r="D853" s="9">
        <f t="shared" si="105"/>
        <v>39558</v>
      </c>
      <c r="E853" s="8">
        <f t="shared" si="106"/>
        <v>199704</v>
      </c>
      <c r="F853" s="8">
        <f t="shared" si="107"/>
        <v>200804</v>
      </c>
      <c r="G853" s="8">
        <f t="shared" ca="1" si="108"/>
        <v>4</v>
      </c>
      <c r="H853" s="8">
        <f t="shared" ca="1" si="109"/>
        <v>4</v>
      </c>
    </row>
    <row r="854" spans="1:8" x14ac:dyDescent="0.25">
      <c r="A854" s="9">
        <f t="shared" si="104"/>
        <v>35541</v>
      </c>
      <c r="B854" s="10">
        <f t="shared" ca="1" si="110"/>
        <v>8.1</v>
      </c>
      <c r="C854" s="10">
        <f t="shared" ca="1" si="111"/>
        <v>14.9</v>
      </c>
      <c r="D854" s="9">
        <f t="shared" si="105"/>
        <v>39559</v>
      </c>
      <c r="E854" s="8">
        <f t="shared" si="106"/>
        <v>199704</v>
      </c>
      <c r="F854" s="8">
        <f t="shared" si="107"/>
        <v>200804</v>
      </c>
      <c r="G854" s="8">
        <f t="shared" ca="1" si="108"/>
        <v>4</v>
      </c>
      <c r="H854" s="8">
        <f t="shared" ca="1" si="109"/>
        <v>4</v>
      </c>
    </row>
    <row r="855" spans="1:8" x14ac:dyDescent="0.25">
      <c r="A855" s="9">
        <f t="shared" si="104"/>
        <v>35542</v>
      </c>
      <c r="B855" s="10">
        <f t="shared" ca="1" si="110"/>
        <v>5.5</v>
      </c>
      <c r="C855" s="10">
        <f t="shared" ca="1" si="111"/>
        <v>14.3</v>
      </c>
      <c r="D855" s="9">
        <f t="shared" si="105"/>
        <v>39560</v>
      </c>
      <c r="E855" s="8">
        <f t="shared" si="106"/>
        <v>199704</v>
      </c>
      <c r="F855" s="8">
        <f t="shared" si="107"/>
        <v>200804</v>
      </c>
      <c r="G855" s="8">
        <f t="shared" ca="1" si="108"/>
        <v>4</v>
      </c>
      <c r="H855" s="8">
        <f t="shared" ca="1" si="109"/>
        <v>4</v>
      </c>
    </row>
    <row r="856" spans="1:8" x14ac:dyDescent="0.25">
      <c r="A856" s="9">
        <f t="shared" si="104"/>
        <v>35543</v>
      </c>
      <c r="B856" s="10">
        <f t="shared" ca="1" si="110"/>
        <v>8.1</v>
      </c>
      <c r="C856" s="10">
        <f t="shared" ca="1" si="111"/>
        <v>15</v>
      </c>
      <c r="D856" s="9">
        <f t="shared" si="105"/>
        <v>39561</v>
      </c>
      <c r="E856" s="8">
        <f t="shared" si="106"/>
        <v>199704</v>
      </c>
      <c r="F856" s="8">
        <f t="shared" si="107"/>
        <v>200804</v>
      </c>
      <c r="G856" s="8">
        <f t="shared" ca="1" si="108"/>
        <v>4</v>
      </c>
      <c r="H856" s="8">
        <f t="shared" ca="1" si="109"/>
        <v>4</v>
      </c>
    </row>
    <row r="857" spans="1:8" x14ac:dyDescent="0.25">
      <c r="A857" s="9">
        <f t="shared" si="104"/>
        <v>35544</v>
      </c>
      <c r="B857" s="10" t="str">
        <f t="shared" ca="1" si="110"/>
        <v/>
      </c>
      <c r="C857" s="10">
        <f t="shared" ca="1" si="111"/>
        <v>18.600000000000001</v>
      </c>
      <c r="D857" s="9">
        <f t="shared" si="105"/>
        <v>39562</v>
      </c>
      <c r="E857" s="8">
        <f t="shared" si="106"/>
        <v>199704</v>
      </c>
      <c r="F857" s="8">
        <f t="shared" si="107"/>
        <v>200804</v>
      </c>
      <c r="G857" s="8" t="str">
        <f t="shared" ca="1" si="108"/>
        <v/>
      </c>
      <c r="H857" s="8">
        <f t="shared" ca="1" si="109"/>
        <v>4</v>
      </c>
    </row>
    <row r="858" spans="1:8" x14ac:dyDescent="0.25">
      <c r="A858" s="9">
        <f t="shared" si="104"/>
        <v>35545</v>
      </c>
      <c r="B858" s="10" t="str">
        <f t="shared" ca="1" si="110"/>
        <v/>
      </c>
      <c r="C858" s="10">
        <f t="shared" ca="1" si="111"/>
        <v>14.4</v>
      </c>
      <c r="D858" s="9">
        <f t="shared" si="105"/>
        <v>39563</v>
      </c>
      <c r="E858" s="8">
        <f t="shared" si="106"/>
        <v>199704</v>
      </c>
      <c r="F858" s="8">
        <f t="shared" si="107"/>
        <v>200804</v>
      </c>
      <c r="G858" s="8" t="str">
        <f t="shared" ca="1" si="108"/>
        <v/>
      </c>
      <c r="H858" s="8">
        <f t="shared" ca="1" si="109"/>
        <v>4</v>
      </c>
    </row>
    <row r="859" spans="1:8" x14ac:dyDescent="0.25">
      <c r="A859" s="9">
        <f t="shared" si="104"/>
        <v>35546</v>
      </c>
      <c r="B859" s="10" t="str">
        <f t="shared" ca="1" si="110"/>
        <v/>
      </c>
      <c r="C859" s="10">
        <f t="shared" ca="1" si="111"/>
        <v>16.600000000000001</v>
      </c>
      <c r="D859" s="9">
        <f t="shared" si="105"/>
        <v>39564</v>
      </c>
      <c r="E859" s="8">
        <f t="shared" si="106"/>
        <v>199704</v>
      </c>
      <c r="F859" s="8">
        <f t="shared" si="107"/>
        <v>200804</v>
      </c>
      <c r="G859" s="8" t="str">
        <f t="shared" ca="1" si="108"/>
        <v/>
      </c>
      <c r="H859" s="8">
        <f t="shared" ca="1" si="109"/>
        <v>4</v>
      </c>
    </row>
    <row r="860" spans="1:8" x14ac:dyDescent="0.25">
      <c r="A860" s="9">
        <f t="shared" si="104"/>
        <v>35547</v>
      </c>
      <c r="B860" s="10" t="str">
        <f t="shared" ca="1" si="110"/>
        <v/>
      </c>
      <c r="C860" s="10">
        <f t="shared" ca="1" si="111"/>
        <v>21.1</v>
      </c>
      <c r="D860" s="9">
        <f t="shared" si="105"/>
        <v>39565</v>
      </c>
      <c r="E860" s="8">
        <f t="shared" si="106"/>
        <v>199704</v>
      </c>
      <c r="F860" s="8">
        <f t="shared" si="107"/>
        <v>200804</v>
      </c>
      <c r="G860" s="8" t="str">
        <f t="shared" ca="1" si="108"/>
        <v/>
      </c>
      <c r="H860" s="8">
        <f t="shared" ca="1" si="109"/>
        <v>4</v>
      </c>
    </row>
    <row r="861" spans="1:8" x14ac:dyDescent="0.25">
      <c r="A861" s="9">
        <f t="shared" si="104"/>
        <v>35548</v>
      </c>
      <c r="B861" s="10" t="str">
        <f t="shared" ca="1" si="110"/>
        <v/>
      </c>
      <c r="C861" s="10">
        <f t="shared" ca="1" si="111"/>
        <v>21.7</v>
      </c>
      <c r="D861" s="9">
        <f t="shared" si="105"/>
        <v>39566</v>
      </c>
      <c r="E861" s="8">
        <f t="shared" si="106"/>
        <v>199704</v>
      </c>
      <c r="F861" s="8">
        <f t="shared" si="107"/>
        <v>200804</v>
      </c>
      <c r="G861" s="8" t="str">
        <f t="shared" ca="1" si="108"/>
        <v/>
      </c>
      <c r="H861" s="8">
        <f t="shared" ca="1" si="109"/>
        <v>4</v>
      </c>
    </row>
    <row r="862" spans="1:8" x14ac:dyDescent="0.25">
      <c r="A862" s="9">
        <f t="shared" si="104"/>
        <v>35549</v>
      </c>
      <c r="B862" s="10" t="str">
        <f t="shared" ca="1" si="110"/>
        <v/>
      </c>
      <c r="C862" s="10">
        <f t="shared" ca="1" si="111"/>
        <v>12</v>
      </c>
      <c r="D862" s="9">
        <f t="shared" si="105"/>
        <v>39567</v>
      </c>
      <c r="E862" s="8">
        <f t="shared" si="106"/>
        <v>199704</v>
      </c>
      <c r="F862" s="8">
        <f t="shared" si="107"/>
        <v>200804</v>
      </c>
      <c r="G862" s="8" t="str">
        <f t="shared" ca="1" si="108"/>
        <v/>
      </c>
      <c r="H862" s="8">
        <f t="shared" ca="1" si="109"/>
        <v>4</v>
      </c>
    </row>
    <row r="863" spans="1:8" x14ac:dyDescent="0.25">
      <c r="A863" s="9">
        <f t="shared" si="104"/>
        <v>35550</v>
      </c>
      <c r="B863" s="10" t="str">
        <f t="shared" ca="1" si="110"/>
        <v/>
      </c>
      <c r="C863" s="10">
        <f t="shared" ca="1" si="111"/>
        <v>16.8</v>
      </c>
      <c r="D863" s="9">
        <f t="shared" si="105"/>
        <v>39568</v>
      </c>
      <c r="E863" s="8">
        <f t="shared" si="106"/>
        <v>199704</v>
      </c>
      <c r="F863" s="8">
        <f t="shared" si="107"/>
        <v>200804</v>
      </c>
      <c r="G863" s="8" t="str">
        <f t="shared" ca="1" si="108"/>
        <v/>
      </c>
      <c r="H863" s="8">
        <f t="shared" ca="1" si="109"/>
        <v>4</v>
      </c>
    </row>
    <row r="864" spans="1:8" x14ac:dyDescent="0.25">
      <c r="A864" s="9">
        <f t="shared" si="104"/>
        <v>35551</v>
      </c>
      <c r="B864" s="10" t="str">
        <f t="shared" ca="1" si="110"/>
        <v/>
      </c>
      <c r="C864" s="10">
        <f t="shared" ca="1" si="111"/>
        <v>15.6</v>
      </c>
      <c r="D864" s="9">
        <f t="shared" si="105"/>
        <v>39569</v>
      </c>
      <c r="E864" s="8">
        <f t="shared" si="106"/>
        <v>199705</v>
      </c>
      <c r="F864" s="8">
        <f t="shared" si="107"/>
        <v>200805</v>
      </c>
      <c r="G864" s="8" t="str">
        <f t="shared" ca="1" si="108"/>
        <v/>
      </c>
      <c r="H864" s="8">
        <f t="shared" ca="1" si="109"/>
        <v>5</v>
      </c>
    </row>
    <row r="865" spans="1:8" x14ac:dyDescent="0.25">
      <c r="A865" s="9">
        <f t="shared" si="104"/>
        <v>35552</v>
      </c>
      <c r="B865" s="10" t="str">
        <f t="shared" ca="1" si="110"/>
        <v/>
      </c>
      <c r="C865" s="10">
        <f t="shared" ca="1" si="111"/>
        <v>16</v>
      </c>
      <c r="D865" s="9">
        <f t="shared" si="105"/>
        <v>39570</v>
      </c>
      <c r="E865" s="8">
        <f t="shared" si="106"/>
        <v>199705</v>
      </c>
      <c r="F865" s="8">
        <f t="shared" si="107"/>
        <v>200805</v>
      </c>
      <c r="G865" s="8" t="str">
        <f t="shared" ca="1" si="108"/>
        <v/>
      </c>
      <c r="H865" s="8">
        <f t="shared" ca="1" si="109"/>
        <v>5</v>
      </c>
    </row>
    <row r="866" spans="1:8" x14ac:dyDescent="0.25">
      <c r="A866" s="9">
        <f t="shared" si="104"/>
        <v>35553</v>
      </c>
      <c r="B866" s="10" t="str">
        <f t="shared" ca="1" si="110"/>
        <v/>
      </c>
      <c r="C866" s="10">
        <f t="shared" ca="1" si="111"/>
        <v>15.8</v>
      </c>
      <c r="D866" s="9">
        <f t="shared" si="105"/>
        <v>39571</v>
      </c>
      <c r="E866" s="8">
        <f t="shared" si="106"/>
        <v>199705</v>
      </c>
      <c r="F866" s="8">
        <f t="shared" si="107"/>
        <v>200805</v>
      </c>
      <c r="G866" s="8" t="str">
        <f t="shared" ca="1" si="108"/>
        <v/>
      </c>
      <c r="H866" s="8">
        <f t="shared" ca="1" si="109"/>
        <v>5</v>
      </c>
    </row>
    <row r="867" spans="1:8" x14ac:dyDescent="0.25">
      <c r="A867" s="9">
        <f t="shared" si="104"/>
        <v>35554</v>
      </c>
      <c r="B867" s="10" t="str">
        <f t="shared" ca="1" si="110"/>
        <v/>
      </c>
      <c r="C867" s="10">
        <f t="shared" ca="1" si="111"/>
        <v>18.5</v>
      </c>
      <c r="D867" s="9">
        <f t="shared" si="105"/>
        <v>39572</v>
      </c>
      <c r="E867" s="8">
        <f t="shared" si="106"/>
        <v>199705</v>
      </c>
      <c r="F867" s="8">
        <f t="shared" si="107"/>
        <v>200805</v>
      </c>
      <c r="G867" s="8" t="str">
        <f t="shared" ca="1" si="108"/>
        <v/>
      </c>
      <c r="H867" s="8">
        <f t="shared" ca="1" si="109"/>
        <v>5</v>
      </c>
    </row>
    <row r="868" spans="1:8" x14ac:dyDescent="0.25">
      <c r="A868" s="9">
        <f t="shared" si="104"/>
        <v>35555</v>
      </c>
      <c r="B868" s="10" t="str">
        <f t="shared" ca="1" si="110"/>
        <v/>
      </c>
      <c r="C868" s="10">
        <f t="shared" ca="1" si="111"/>
        <v>19.3</v>
      </c>
      <c r="D868" s="9">
        <f t="shared" si="105"/>
        <v>39573</v>
      </c>
      <c r="E868" s="8">
        <f t="shared" si="106"/>
        <v>199705</v>
      </c>
      <c r="F868" s="8">
        <f t="shared" si="107"/>
        <v>200805</v>
      </c>
      <c r="G868" s="8" t="str">
        <f t="shared" ca="1" si="108"/>
        <v/>
      </c>
      <c r="H868" s="8">
        <f t="shared" ca="1" si="109"/>
        <v>5</v>
      </c>
    </row>
    <row r="869" spans="1:8" x14ac:dyDescent="0.25">
      <c r="A869" s="9">
        <f t="shared" si="104"/>
        <v>35556</v>
      </c>
      <c r="B869" s="10" t="str">
        <f t="shared" ca="1" si="110"/>
        <v/>
      </c>
      <c r="C869" s="10">
        <f t="shared" ca="1" si="111"/>
        <v>20.9</v>
      </c>
      <c r="D869" s="9">
        <f t="shared" si="105"/>
        <v>39574</v>
      </c>
      <c r="E869" s="8">
        <f t="shared" si="106"/>
        <v>199705</v>
      </c>
      <c r="F869" s="8">
        <f t="shared" si="107"/>
        <v>200805</v>
      </c>
      <c r="G869" s="8" t="str">
        <f t="shared" ca="1" si="108"/>
        <v/>
      </c>
      <c r="H869" s="8">
        <f t="shared" ca="1" si="109"/>
        <v>5</v>
      </c>
    </row>
    <row r="870" spans="1:8" x14ac:dyDescent="0.25">
      <c r="A870" s="9">
        <f t="shared" si="104"/>
        <v>35557</v>
      </c>
      <c r="B870" s="10" t="str">
        <f t="shared" ca="1" si="110"/>
        <v/>
      </c>
      <c r="C870" s="10">
        <f t="shared" ca="1" si="111"/>
        <v>20</v>
      </c>
      <c r="D870" s="9">
        <f t="shared" si="105"/>
        <v>39575</v>
      </c>
      <c r="E870" s="8">
        <f t="shared" si="106"/>
        <v>199705</v>
      </c>
      <c r="F870" s="8">
        <f t="shared" si="107"/>
        <v>200805</v>
      </c>
      <c r="G870" s="8" t="str">
        <f t="shared" ca="1" si="108"/>
        <v/>
      </c>
      <c r="H870" s="8">
        <f t="shared" ca="1" si="109"/>
        <v>5</v>
      </c>
    </row>
    <row r="871" spans="1:8" x14ac:dyDescent="0.25">
      <c r="A871" s="9">
        <f t="shared" si="104"/>
        <v>35558</v>
      </c>
      <c r="B871" s="10" t="str">
        <f t="shared" ca="1" si="110"/>
        <v/>
      </c>
      <c r="C871" s="10">
        <f t="shared" ca="1" si="111"/>
        <v>22</v>
      </c>
      <c r="D871" s="9">
        <f t="shared" si="105"/>
        <v>39576</v>
      </c>
      <c r="E871" s="8">
        <f t="shared" si="106"/>
        <v>199705</v>
      </c>
      <c r="F871" s="8">
        <f t="shared" si="107"/>
        <v>200805</v>
      </c>
      <c r="G871" s="8" t="str">
        <f t="shared" ca="1" si="108"/>
        <v/>
      </c>
      <c r="H871" s="8">
        <f t="shared" ca="1" si="109"/>
        <v>5</v>
      </c>
    </row>
    <row r="872" spans="1:8" x14ac:dyDescent="0.25">
      <c r="A872" s="9">
        <f t="shared" si="104"/>
        <v>35559</v>
      </c>
      <c r="B872" s="10" t="str">
        <f t="shared" ca="1" si="110"/>
        <v/>
      </c>
      <c r="C872" s="10">
        <f t="shared" ca="1" si="111"/>
        <v>23.4</v>
      </c>
      <c r="D872" s="9">
        <f t="shared" si="105"/>
        <v>39577</v>
      </c>
      <c r="E872" s="8">
        <f t="shared" si="106"/>
        <v>199705</v>
      </c>
      <c r="F872" s="8">
        <f t="shared" si="107"/>
        <v>200805</v>
      </c>
      <c r="G872" s="8" t="str">
        <f t="shared" ca="1" si="108"/>
        <v/>
      </c>
      <c r="H872" s="8">
        <f t="shared" ca="1" si="109"/>
        <v>5</v>
      </c>
    </row>
    <row r="873" spans="1:8" x14ac:dyDescent="0.25">
      <c r="A873" s="9">
        <f t="shared" si="104"/>
        <v>35560</v>
      </c>
      <c r="B873" s="10" t="str">
        <f t="shared" ca="1" si="110"/>
        <v/>
      </c>
      <c r="C873" s="10">
        <f t="shared" ca="1" si="111"/>
        <v>24</v>
      </c>
      <c r="D873" s="9">
        <f t="shared" si="105"/>
        <v>39578</v>
      </c>
      <c r="E873" s="8">
        <f t="shared" si="106"/>
        <v>199705</v>
      </c>
      <c r="F873" s="8">
        <f t="shared" si="107"/>
        <v>200805</v>
      </c>
      <c r="G873" s="8" t="str">
        <f t="shared" ca="1" si="108"/>
        <v/>
      </c>
      <c r="H873" s="8">
        <f t="shared" ca="1" si="109"/>
        <v>5</v>
      </c>
    </row>
    <row r="874" spans="1:8" x14ac:dyDescent="0.25">
      <c r="A874" s="9">
        <f t="shared" si="104"/>
        <v>35561</v>
      </c>
      <c r="B874" s="10" t="str">
        <f t="shared" ca="1" si="110"/>
        <v/>
      </c>
      <c r="C874" s="10">
        <f t="shared" ca="1" si="111"/>
        <v>25</v>
      </c>
      <c r="D874" s="9">
        <f t="shared" si="105"/>
        <v>39579</v>
      </c>
      <c r="E874" s="8">
        <f t="shared" si="106"/>
        <v>199705</v>
      </c>
      <c r="F874" s="8">
        <f t="shared" si="107"/>
        <v>200805</v>
      </c>
      <c r="G874" s="8" t="str">
        <f t="shared" ca="1" si="108"/>
        <v/>
      </c>
      <c r="H874" s="8">
        <f t="shared" ca="1" si="109"/>
        <v>5</v>
      </c>
    </row>
    <row r="875" spans="1:8" x14ac:dyDescent="0.25">
      <c r="A875" s="9">
        <f t="shared" si="104"/>
        <v>35562</v>
      </c>
      <c r="B875" s="10" t="str">
        <f t="shared" ca="1" si="110"/>
        <v/>
      </c>
      <c r="C875" s="10">
        <f t="shared" ca="1" si="111"/>
        <v>25</v>
      </c>
      <c r="D875" s="9">
        <f t="shared" si="105"/>
        <v>39580</v>
      </c>
      <c r="E875" s="8">
        <f t="shared" si="106"/>
        <v>199705</v>
      </c>
      <c r="F875" s="8">
        <f t="shared" si="107"/>
        <v>200805</v>
      </c>
      <c r="G875" s="8" t="str">
        <f t="shared" ca="1" si="108"/>
        <v/>
      </c>
      <c r="H875" s="8">
        <f t="shared" ca="1" si="109"/>
        <v>5</v>
      </c>
    </row>
    <row r="876" spans="1:8" x14ac:dyDescent="0.25">
      <c r="A876" s="9">
        <f t="shared" si="104"/>
        <v>35563</v>
      </c>
      <c r="B876" s="10" t="str">
        <f t="shared" ca="1" si="110"/>
        <v/>
      </c>
      <c r="C876" s="10">
        <f t="shared" ca="1" si="111"/>
        <v>18</v>
      </c>
      <c r="D876" s="9">
        <f t="shared" si="105"/>
        <v>39581</v>
      </c>
      <c r="E876" s="8">
        <f t="shared" si="106"/>
        <v>199705</v>
      </c>
      <c r="F876" s="8">
        <f t="shared" si="107"/>
        <v>200805</v>
      </c>
      <c r="G876" s="8" t="str">
        <f t="shared" ca="1" si="108"/>
        <v/>
      </c>
      <c r="H876" s="8">
        <f t="shared" ca="1" si="109"/>
        <v>5</v>
      </c>
    </row>
    <row r="877" spans="1:8" x14ac:dyDescent="0.25">
      <c r="A877" s="9">
        <f t="shared" si="104"/>
        <v>35564</v>
      </c>
      <c r="B877" s="10" t="str">
        <f t="shared" ca="1" si="110"/>
        <v/>
      </c>
      <c r="C877" s="10">
        <f t="shared" ca="1" si="111"/>
        <v>18</v>
      </c>
      <c r="D877" s="9">
        <f t="shared" si="105"/>
        <v>39582</v>
      </c>
      <c r="E877" s="8">
        <f t="shared" si="106"/>
        <v>199705</v>
      </c>
      <c r="F877" s="8">
        <f t="shared" si="107"/>
        <v>200805</v>
      </c>
      <c r="G877" s="8" t="str">
        <f t="shared" ca="1" si="108"/>
        <v/>
      </c>
      <c r="H877" s="8">
        <f t="shared" ca="1" si="109"/>
        <v>5</v>
      </c>
    </row>
    <row r="878" spans="1:8" x14ac:dyDescent="0.25">
      <c r="A878" s="9">
        <f t="shared" si="104"/>
        <v>35565</v>
      </c>
      <c r="B878" s="10" t="str">
        <f t="shared" ca="1" si="110"/>
        <v/>
      </c>
      <c r="C878" s="10">
        <f t="shared" ca="1" si="111"/>
        <v>22</v>
      </c>
      <c r="D878" s="9">
        <f t="shared" si="105"/>
        <v>39583</v>
      </c>
      <c r="E878" s="8">
        <f t="shared" si="106"/>
        <v>199705</v>
      </c>
      <c r="F878" s="8">
        <f t="shared" si="107"/>
        <v>200805</v>
      </c>
      <c r="G878" s="8" t="str">
        <f t="shared" ca="1" si="108"/>
        <v/>
      </c>
      <c r="H878" s="8">
        <f t="shared" ca="1" si="109"/>
        <v>5</v>
      </c>
    </row>
    <row r="879" spans="1:8" x14ac:dyDescent="0.25">
      <c r="A879" s="9">
        <f t="shared" si="104"/>
        <v>35566</v>
      </c>
      <c r="B879" s="10" t="str">
        <f t="shared" ca="1" si="110"/>
        <v/>
      </c>
      <c r="C879" s="10">
        <f t="shared" ca="1" si="111"/>
        <v>21</v>
      </c>
      <c r="D879" s="9">
        <f t="shared" si="105"/>
        <v>39584</v>
      </c>
      <c r="E879" s="8">
        <f t="shared" si="106"/>
        <v>199705</v>
      </c>
      <c r="F879" s="8">
        <f t="shared" si="107"/>
        <v>200805</v>
      </c>
      <c r="G879" s="8" t="str">
        <f t="shared" ca="1" si="108"/>
        <v/>
      </c>
      <c r="H879" s="8">
        <f t="shared" ca="1" si="109"/>
        <v>5</v>
      </c>
    </row>
    <row r="880" spans="1:8" x14ac:dyDescent="0.25">
      <c r="A880" s="9">
        <f t="shared" si="104"/>
        <v>35567</v>
      </c>
      <c r="B880" s="10" t="str">
        <f t="shared" ca="1" si="110"/>
        <v/>
      </c>
      <c r="C880" s="10">
        <f t="shared" ca="1" si="111"/>
        <v>13</v>
      </c>
      <c r="D880" s="9">
        <f t="shared" si="105"/>
        <v>39585</v>
      </c>
      <c r="E880" s="8">
        <f t="shared" si="106"/>
        <v>199705</v>
      </c>
      <c r="F880" s="8">
        <f t="shared" si="107"/>
        <v>200805</v>
      </c>
      <c r="G880" s="8" t="str">
        <f t="shared" ca="1" si="108"/>
        <v/>
      </c>
      <c r="H880" s="8">
        <f t="shared" ca="1" si="109"/>
        <v>5</v>
      </c>
    </row>
    <row r="881" spans="1:8" x14ac:dyDescent="0.25">
      <c r="A881" s="9">
        <f t="shared" si="104"/>
        <v>35568</v>
      </c>
      <c r="B881" s="10" t="str">
        <f t="shared" ca="1" si="110"/>
        <v/>
      </c>
      <c r="C881" s="10">
        <f t="shared" ca="1" si="111"/>
        <v>15.5</v>
      </c>
      <c r="D881" s="9">
        <f t="shared" si="105"/>
        <v>39586</v>
      </c>
      <c r="E881" s="8">
        <f t="shared" si="106"/>
        <v>199705</v>
      </c>
      <c r="F881" s="8">
        <f t="shared" si="107"/>
        <v>200805</v>
      </c>
      <c r="G881" s="8" t="str">
        <f t="shared" ca="1" si="108"/>
        <v/>
      </c>
      <c r="H881" s="8">
        <f t="shared" ca="1" si="109"/>
        <v>5</v>
      </c>
    </row>
    <row r="882" spans="1:8" x14ac:dyDescent="0.25">
      <c r="A882" s="9">
        <f t="shared" si="104"/>
        <v>35569</v>
      </c>
      <c r="B882" s="10" t="str">
        <f t="shared" ca="1" si="110"/>
        <v/>
      </c>
      <c r="C882" s="10">
        <f t="shared" ca="1" si="111"/>
        <v>15</v>
      </c>
      <c r="D882" s="9">
        <f t="shared" si="105"/>
        <v>39587</v>
      </c>
      <c r="E882" s="8">
        <f t="shared" si="106"/>
        <v>199705</v>
      </c>
      <c r="F882" s="8">
        <f t="shared" si="107"/>
        <v>200805</v>
      </c>
      <c r="G882" s="8" t="str">
        <f t="shared" ca="1" si="108"/>
        <v/>
      </c>
      <c r="H882" s="8">
        <f t="shared" ca="1" si="109"/>
        <v>5</v>
      </c>
    </row>
    <row r="883" spans="1:8" x14ac:dyDescent="0.25">
      <c r="A883" s="9">
        <f t="shared" si="104"/>
        <v>35570</v>
      </c>
      <c r="B883" s="10" t="str">
        <f t="shared" ca="1" si="110"/>
        <v/>
      </c>
      <c r="C883" s="10">
        <f t="shared" ca="1" si="111"/>
        <v>16</v>
      </c>
      <c r="D883" s="9">
        <f t="shared" si="105"/>
        <v>39588</v>
      </c>
      <c r="E883" s="8">
        <f t="shared" si="106"/>
        <v>199705</v>
      </c>
      <c r="F883" s="8">
        <f t="shared" si="107"/>
        <v>200805</v>
      </c>
      <c r="G883" s="8" t="str">
        <f t="shared" ca="1" si="108"/>
        <v/>
      </c>
      <c r="H883" s="8">
        <f t="shared" ca="1" si="109"/>
        <v>5</v>
      </c>
    </row>
    <row r="884" spans="1:8" x14ac:dyDescent="0.25">
      <c r="A884" s="9">
        <f t="shared" si="104"/>
        <v>35571</v>
      </c>
      <c r="B884" s="10" t="str">
        <f t="shared" ca="1" si="110"/>
        <v/>
      </c>
      <c r="C884" s="10">
        <f t="shared" ca="1" si="111"/>
        <v>16</v>
      </c>
      <c r="D884" s="9">
        <f t="shared" si="105"/>
        <v>39589</v>
      </c>
      <c r="E884" s="8">
        <f t="shared" si="106"/>
        <v>199705</v>
      </c>
      <c r="F884" s="8">
        <f t="shared" si="107"/>
        <v>200805</v>
      </c>
      <c r="G884" s="8" t="str">
        <f t="shared" ca="1" si="108"/>
        <v/>
      </c>
      <c r="H884" s="8">
        <f t="shared" ca="1" si="109"/>
        <v>5</v>
      </c>
    </row>
    <row r="885" spans="1:8" x14ac:dyDescent="0.25">
      <c r="A885" s="9">
        <f t="shared" si="104"/>
        <v>35572</v>
      </c>
      <c r="B885" s="10" t="str">
        <f t="shared" ca="1" si="110"/>
        <v/>
      </c>
      <c r="C885" s="10">
        <f t="shared" ca="1" si="111"/>
        <v>17</v>
      </c>
      <c r="D885" s="9">
        <f t="shared" si="105"/>
        <v>39590</v>
      </c>
      <c r="E885" s="8">
        <f t="shared" si="106"/>
        <v>199705</v>
      </c>
      <c r="F885" s="8">
        <f t="shared" si="107"/>
        <v>200805</v>
      </c>
      <c r="G885" s="8" t="str">
        <f t="shared" ca="1" si="108"/>
        <v/>
      </c>
      <c r="H885" s="8">
        <f t="shared" ca="1" si="109"/>
        <v>5</v>
      </c>
    </row>
    <row r="886" spans="1:8" x14ac:dyDescent="0.25">
      <c r="A886" s="9">
        <f t="shared" si="104"/>
        <v>35573</v>
      </c>
      <c r="B886" s="10" t="str">
        <f t="shared" ca="1" si="110"/>
        <v/>
      </c>
      <c r="C886" s="10" t="str">
        <f t="shared" ca="1" si="111"/>
        <v/>
      </c>
      <c r="D886" s="9">
        <f t="shared" si="105"/>
        <v>39591</v>
      </c>
      <c r="E886" s="8">
        <f t="shared" si="106"/>
        <v>199705</v>
      </c>
      <c r="F886" s="8">
        <f t="shared" si="107"/>
        <v>200805</v>
      </c>
      <c r="G886" s="8" t="str">
        <f t="shared" ca="1" si="108"/>
        <v/>
      </c>
      <c r="H886" s="8" t="str">
        <f t="shared" ca="1" si="109"/>
        <v/>
      </c>
    </row>
    <row r="887" spans="1:8" x14ac:dyDescent="0.25">
      <c r="A887" s="9">
        <f t="shared" si="104"/>
        <v>35574</v>
      </c>
      <c r="B887" s="10" t="str">
        <f t="shared" ca="1" si="110"/>
        <v/>
      </c>
      <c r="C887" s="10" t="str">
        <f t="shared" ca="1" si="111"/>
        <v/>
      </c>
      <c r="D887" s="9">
        <f t="shared" si="105"/>
        <v>39592</v>
      </c>
      <c r="E887" s="8">
        <f t="shared" si="106"/>
        <v>199705</v>
      </c>
      <c r="F887" s="8">
        <f t="shared" si="107"/>
        <v>200805</v>
      </c>
      <c r="G887" s="8" t="str">
        <f t="shared" ca="1" si="108"/>
        <v/>
      </c>
      <c r="H887" s="8" t="str">
        <f t="shared" ca="1" si="109"/>
        <v/>
      </c>
    </row>
    <row r="888" spans="1:8" x14ac:dyDescent="0.25">
      <c r="A888" s="9">
        <f t="shared" si="104"/>
        <v>35575</v>
      </c>
      <c r="B888" s="10" t="str">
        <f t="shared" ca="1" si="110"/>
        <v/>
      </c>
      <c r="C888" s="10">
        <f t="shared" ca="1" si="111"/>
        <v>18</v>
      </c>
      <c r="D888" s="9">
        <f t="shared" si="105"/>
        <v>39593</v>
      </c>
      <c r="E888" s="8">
        <f t="shared" si="106"/>
        <v>199705</v>
      </c>
      <c r="F888" s="8">
        <f t="shared" si="107"/>
        <v>200805</v>
      </c>
      <c r="G888" s="8" t="str">
        <f t="shared" ca="1" si="108"/>
        <v/>
      </c>
      <c r="H888" s="8">
        <f t="shared" ca="1" si="109"/>
        <v>5</v>
      </c>
    </row>
    <row r="889" spans="1:8" x14ac:dyDescent="0.25">
      <c r="A889" s="9">
        <f t="shared" si="104"/>
        <v>35576</v>
      </c>
      <c r="B889" s="10" t="str">
        <f t="shared" ca="1" si="110"/>
        <v/>
      </c>
      <c r="C889" s="10">
        <f t="shared" ca="1" si="111"/>
        <v>16</v>
      </c>
      <c r="D889" s="9">
        <f t="shared" si="105"/>
        <v>39594</v>
      </c>
      <c r="E889" s="8">
        <f t="shared" si="106"/>
        <v>199705</v>
      </c>
      <c r="F889" s="8">
        <f t="shared" si="107"/>
        <v>200805</v>
      </c>
      <c r="G889" s="8" t="str">
        <f t="shared" ca="1" si="108"/>
        <v/>
      </c>
      <c r="H889" s="8">
        <f t="shared" ca="1" si="109"/>
        <v>5</v>
      </c>
    </row>
    <row r="890" spans="1:8" x14ac:dyDescent="0.25">
      <c r="A890" s="9">
        <f t="shared" ref="A890:A953" si="112">IF(ISNUMBER(A889),IF(A889&lt;$B$9,A889+1,""),"")</f>
        <v>35577</v>
      </c>
      <c r="B890" s="10" t="str">
        <f t="shared" ca="1" si="110"/>
        <v/>
      </c>
      <c r="C890" s="10">
        <f t="shared" ca="1" si="111"/>
        <v>18</v>
      </c>
      <c r="D890" s="9">
        <f t="shared" ref="D890:D953" si="113">IF(ISNUMBER(D889),IF(D889&lt;$C$9,D889+1,""),"")</f>
        <v>39595</v>
      </c>
      <c r="E890" s="8">
        <f t="shared" ref="E890:E953" si="114">YEAR(A890)*100+MONTH(A890)</f>
        <v>199705</v>
      </c>
      <c r="F890" s="8">
        <f t="shared" ref="F890:F953" si="115">YEAR(D890)*100+MONTH(D890)</f>
        <v>200805</v>
      </c>
      <c r="G890" s="8" t="str">
        <f t="shared" ref="G890:G953" ca="1" si="116">IF(ISNUMBER(B890),MONTH(A890),"")</f>
        <v/>
      </c>
      <c r="H890" s="8">
        <f t="shared" ref="H890:H953" ca="1" si="117">IF(ISNUMBER(C890),MONTH(D890),"")</f>
        <v>5</v>
      </c>
    </row>
    <row r="891" spans="1:8" x14ac:dyDescent="0.25">
      <c r="A891" s="9">
        <f t="shared" si="112"/>
        <v>35578</v>
      </c>
      <c r="B891" s="10" t="str">
        <f t="shared" ca="1" si="110"/>
        <v/>
      </c>
      <c r="C891" s="10">
        <f t="shared" ca="1" si="111"/>
        <v>23</v>
      </c>
      <c r="D891" s="9">
        <f t="shared" si="113"/>
        <v>39596</v>
      </c>
      <c r="E891" s="8">
        <f t="shared" si="114"/>
        <v>199705</v>
      </c>
      <c r="F891" s="8">
        <f t="shared" si="115"/>
        <v>200805</v>
      </c>
      <c r="G891" s="8" t="str">
        <f t="shared" ca="1" si="116"/>
        <v/>
      </c>
      <c r="H891" s="8">
        <f t="shared" ca="1" si="117"/>
        <v>5</v>
      </c>
    </row>
    <row r="892" spans="1:8" x14ac:dyDescent="0.25">
      <c r="A892" s="9">
        <f t="shared" si="112"/>
        <v>35579</v>
      </c>
      <c r="B892" s="10" t="str">
        <f t="shared" ca="1" si="110"/>
        <v/>
      </c>
      <c r="C892" s="10">
        <f t="shared" ca="1" si="111"/>
        <v>23.5</v>
      </c>
      <c r="D892" s="9">
        <f t="shared" si="113"/>
        <v>39597</v>
      </c>
      <c r="E892" s="8">
        <f t="shared" si="114"/>
        <v>199705</v>
      </c>
      <c r="F892" s="8">
        <f t="shared" si="115"/>
        <v>200805</v>
      </c>
      <c r="G892" s="8" t="str">
        <f t="shared" ca="1" si="116"/>
        <v/>
      </c>
      <c r="H892" s="8">
        <f t="shared" ca="1" si="117"/>
        <v>5</v>
      </c>
    </row>
    <row r="893" spans="1:8" x14ac:dyDescent="0.25">
      <c r="A893" s="9">
        <f t="shared" si="112"/>
        <v>35580</v>
      </c>
      <c r="B893" s="10" t="str">
        <f t="shared" ca="1" si="110"/>
        <v/>
      </c>
      <c r="C893" s="10">
        <f t="shared" ca="1" si="111"/>
        <v>27</v>
      </c>
      <c r="D893" s="9">
        <f t="shared" si="113"/>
        <v>39598</v>
      </c>
      <c r="E893" s="8">
        <f t="shared" si="114"/>
        <v>199705</v>
      </c>
      <c r="F893" s="8">
        <f t="shared" si="115"/>
        <v>200805</v>
      </c>
      <c r="G893" s="8" t="str">
        <f t="shared" ca="1" si="116"/>
        <v/>
      </c>
      <c r="H893" s="8">
        <f t="shared" ca="1" si="117"/>
        <v>5</v>
      </c>
    </row>
    <row r="894" spans="1:8" x14ac:dyDescent="0.25">
      <c r="A894" s="9">
        <f t="shared" si="112"/>
        <v>35581</v>
      </c>
      <c r="B894" s="10" t="str">
        <f t="shared" ca="1" si="110"/>
        <v/>
      </c>
      <c r="C894" s="10">
        <f t="shared" ca="1" si="111"/>
        <v>28</v>
      </c>
      <c r="D894" s="9">
        <f t="shared" si="113"/>
        <v>39599</v>
      </c>
      <c r="E894" s="8">
        <f t="shared" si="114"/>
        <v>199705</v>
      </c>
      <c r="F894" s="8">
        <f t="shared" si="115"/>
        <v>200805</v>
      </c>
      <c r="G894" s="8" t="str">
        <f t="shared" ca="1" si="116"/>
        <v/>
      </c>
      <c r="H894" s="8">
        <f t="shared" ca="1" si="117"/>
        <v>5</v>
      </c>
    </row>
    <row r="895" spans="1:8" x14ac:dyDescent="0.25">
      <c r="A895" s="9">
        <f t="shared" si="112"/>
        <v>35582</v>
      </c>
      <c r="B895" s="10" t="str">
        <f t="shared" ca="1" si="110"/>
        <v/>
      </c>
      <c r="C895" s="10">
        <f t="shared" ca="1" si="111"/>
        <v>29.7</v>
      </c>
      <c r="D895" s="9">
        <f t="shared" si="113"/>
        <v>39600</v>
      </c>
      <c r="E895" s="8">
        <f t="shared" si="114"/>
        <v>199706</v>
      </c>
      <c r="F895" s="8">
        <f t="shared" si="115"/>
        <v>200806</v>
      </c>
      <c r="G895" s="8" t="str">
        <f t="shared" ca="1" si="116"/>
        <v/>
      </c>
      <c r="H895" s="8">
        <f t="shared" ca="1" si="117"/>
        <v>6</v>
      </c>
    </row>
    <row r="896" spans="1:8" x14ac:dyDescent="0.25">
      <c r="A896" s="9">
        <f t="shared" si="112"/>
        <v>35583</v>
      </c>
      <c r="B896" s="10" t="str">
        <f t="shared" ca="1" si="110"/>
        <v/>
      </c>
      <c r="C896" s="10">
        <f t="shared" ca="1" si="111"/>
        <v>29.7</v>
      </c>
      <c r="D896" s="9">
        <f t="shared" si="113"/>
        <v>39601</v>
      </c>
      <c r="E896" s="8">
        <f t="shared" si="114"/>
        <v>199706</v>
      </c>
      <c r="F896" s="8">
        <f t="shared" si="115"/>
        <v>200806</v>
      </c>
      <c r="G896" s="8" t="str">
        <f t="shared" ca="1" si="116"/>
        <v/>
      </c>
      <c r="H896" s="8">
        <f t="shared" ca="1" si="117"/>
        <v>6</v>
      </c>
    </row>
    <row r="897" spans="1:8" x14ac:dyDescent="0.25">
      <c r="A897" s="9">
        <f t="shared" si="112"/>
        <v>35584</v>
      </c>
      <c r="B897" s="10" t="str">
        <f t="shared" ca="1" si="110"/>
        <v/>
      </c>
      <c r="C897" s="10">
        <f t="shared" ca="1" si="111"/>
        <v>29</v>
      </c>
      <c r="D897" s="9">
        <f t="shared" si="113"/>
        <v>39602</v>
      </c>
      <c r="E897" s="8">
        <f t="shared" si="114"/>
        <v>199706</v>
      </c>
      <c r="F897" s="8">
        <f t="shared" si="115"/>
        <v>200806</v>
      </c>
      <c r="G897" s="8" t="str">
        <f t="shared" ca="1" si="116"/>
        <v/>
      </c>
      <c r="H897" s="8">
        <f t="shared" ca="1" si="117"/>
        <v>6</v>
      </c>
    </row>
    <row r="898" spans="1:8" x14ac:dyDescent="0.25">
      <c r="A898" s="9">
        <f t="shared" si="112"/>
        <v>35585</v>
      </c>
      <c r="B898" s="10" t="str">
        <f t="shared" ca="1" si="110"/>
        <v/>
      </c>
      <c r="C898" s="10">
        <f t="shared" ca="1" si="111"/>
        <v>24</v>
      </c>
      <c r="D898" s="9">
        <f t="shared" si="113"/>
        <v>39603</v>
      </c>
      <c r="E898" s="8">
        <f t="shared" si="114"/>
        <v>199706</v>
      </c>
      <c r="F898" s="8">
        <f t="shared" si="115"/>
        <v>200806</v>
      </c>
      <c r="G898" s="8" t="str">
        <f t="shared" ca="1" si="116"/>
        <v/>
      </c>
      <c r="H898" s="8">
        <f t="shared" ca="1" si="117"/>
        <v>6</v>
      </c>
    </row>
    <row r="899" spans="1:8" x14ac:dyDescent="0.25">
      <c r="A899" s="9">
        <f t="shared" si="112"/>
        <v>35586</v>
      </c>
      <c r="B899" s="10" t="str">
        <f t="shared" ca="1" si="110"/>
        <v/>
      </c>
      <c r="C899" s="10">
        <f t="shared" ca="1" si="111"/>
        <v>24</v>
      </c>
      <c r="D899" s="9">
        <f t="shared" si="113"/>
        <v>39604</v>
      </c>
      <c r="E899" s="8">
        <f t="shared" si="114"/>
        <v>199706</v>
      </c>
      <c r="F899" s="8">
        <f t="shared" si="115"/>
        <v>200806</v>
      </c>
      <c r="G899" s="8" t="str">
        <f t="shared" ca="1" si="116"/>
        <v/>
      </c>
      <c r="H899" s="8">
        <f t="shared" ca="1" si="117"/>
        <v>6</v>
      </c>
    </row>
    <row r="900" spans="1:8" x14ac:dyDescent="0.25">
      <c r="A900" s="9">
        <f t="shared" si="112"/>
        <v>35587</v>
      </c>
      <c r="B900" s="10" t="str">
        <f t="shared" ca="1" si="110"/>
        <v/>
      </c>
      <c r="C900" s="10">
        <f t="shared" ca="1" si="111"/>
        <v>24</v>
      </c>
      <c r="D900" s="9">
        <f t="shared" si="113"/>
        <v>39605</v>
      </c>
      <c r="E900" s="8">
        <f t="shared" si="114"/>
        <v>199706</v>
      </c>
      <c r="F900" s="8">
        <f t="shared" si="115"/>
        <v>200806</v>
      </c>
      <c r="G900" s="8" t="str">
        <f t="shared" ca="1" si="116"/>
        <v/>
      </c>
      <c r="H900" s="8">
        <f t="shared" ca="1" si="117"/>
        <v>6</v>
      </c>
    </row>
    <row r="901" spans="1:8" x14ac:dyDescent="0.25">
      <c r="A901" s="9">
        <f t="shared" si="112"/>
        <v>35588</v>
      </c>
      <c r="B901" s="10" t="str">
        <f t="shared" ca="1" si="110"/>
        <v/>
      </c>
      <c r="C901" s="10">
        <f t="shared" ca="1" si="111"/>
        <v>24</v>
      </c>
      <c r="D901" s="9">
        <f t="shared" si="113"/>
        <v>39606</v>
      </c>
      <c r="E901" s="8">
        <f t="shared" si="114"/>
        <v>199706</v>
      </c>
      <c r="F901" s="8">
        <f t="shared" si="115"/>
        <v>200806</v>
      </c>
      <c r="G901" s="8" t="str">
        <f t="shared" ca="1" si="116"/>
        <v/>
      </c>
      <c r="H901" s="8">
        <f t="shared" ca="1" si="117"/>
        <v>6</v>
      </c>
    </row>
    <row r="902" spans="1:8" x14ac:dyDescent="0.25">
      <c r="A902" s="9">
        <f t="shared" si="112"/>
        <v>35589</v>
      </c>
      <c r="B902" s="10" t="str">
        <f t="shared" ca="1" si="110"/>
        <v/>
      </c>
      <c r="C902" s="10">
        <f t="shared" ca="1" si="111"/>
        <v>27</v>
      </c>
      <c r="D902" s="9">
        <f t="shared" si="113"/>
        <v>39607</v>
      </c>
      <c r="E902" s="8">
        <f t="shared" si="114"/>
        <v>199706</v>
      </c>
      <c r="F902" s="8">
        <f t="shared" si="115"/>
        <v>200806</v>
      </c>
      <c r="G902" s="8" t="str">
        <f t="shared" ca="1" si="116"/>
        <v/>
      </c>
      <c r="H902" s="8">
        <f t="shared" ca="1" si="117"/>
        <v>6</v>
      </c>
    </row>
    <row r="903" spans="1:8" x14ac:dyDescent="0.25">
      <c r="A903" s="9">
        <f t="shared" si="112"/>
        <v>35590</v>
      </c>
      <c r="B903" s="10" t="str">
        <f t="shared" ca="1" si="110"/>
        <v/>
      </c>
      <c r="C903" s="10">
        <f t="shared" ca="1" si="111"/>
        <v>25</v>
      </c>
      <c r="D903" s="9">
        <f t="shared" si="113"/>
        <v>39608</v>
      </c>
      <c r="E903" s="8">
        <f t="shared" si="114"/>
        <v>199706</v>
      </c>
      <c r="F903" s="8">
        <f t="shared" si="115"/>
        <v>200806</v>
      </c>
      <c r="G903" s="8" t="str">
        <f t="shared" ca="1" si="116"/>
        <v/>
      </c>
      <c r="H903" s="8">
        <f t="shared" ca="1" si="117"/>
        <v>6</v>
      </c>
    </row>
    <row r="904" spans="1:8" x14ac:dyDescent="0.25">
      <c r="A904" s="9">
        <f t="shared" si="112"/>
        <v>35591</v>
      </c>
      <c r="B904" s="10" t="str">
        <f t="shared" ca="1" si="110"/>
        <v/>
      </c>
      <c r="C904" s="10">
        <f t="shared" ca="1" si="111"/>
        <v>23</v>
      </c>
      <c r="D904" s="9">
        <f t="shared" si="113"/>
        <v>39609</v>
      </c>
      <c r="E904" s="8">
        <f t="shared" si="114"/>
        <v>199706</v>
      </c>
      <c r="F904" s="8">
        <f t="shared" si="115"/>
        <v>200806</v>
      </c>
      <c r="G904" s="8" t="str">
        <f t="shared" ca="1" si="116"/>
        <v/>
      </c>
      <c r="H904" s="8">
        <f t="shared" ca="1" si="117"/>
        <v>6</v>
      </c>
    </row>
    <row r="905" spans="1:8" x14ac:dyDescent="0.25">
      <c r="A905" s="9">
        <f t="shared" si="112"/>
        <v>35592</v>
      </c>
      <c r="B905" s="10" t="str">
        <f t="shared" ca="1" si="110"/>
        <v/>
      </c>
      <c r="C905" s="10">
        <f t="shared" ca="1" si="111"/>
        <v>17</v>
      </c>
      <c r="D905" s="9">
        <f t="shared" si="113"/>
        <v>39610</v>
      </c>
      <c r="E905" s="8">
        <f t="shared" si="114"/>
        <v>199706</v>
      </c>
      <c r="F905" s="8">
        <f t="shared" si="115"/>
        <v>200806</v>
      </c>
      <c r="G905" s="8" t="str">
        <f t="shared" ca="1" si="116"/>
        <v/>
      </c>
      <c r="H905" s="8">
        <f t="shared" ca="1" si="117"/>
        <v>6</v>
      </c>
    </row>
    <row r="906" spans="1:8" x14ac:dyDescent="0.25">
      <c r="A906" s="9">
        <f t="shared" si="112"/>
        <v>35593</v>
      </c>
      <c r="B906" s="10" t="str">
        <f t="shared" ca="1" si="110"/>
        <v/>
      </c>
      <c r="C906" s="10">
        <f t="shared" ca="1" si="111"/>
        <v>16.5</v>
      </c>
      <c r="D906" s="9">
        <f t="shared" si="113"/>
        <v>39611</v>
      </c>
      <c r="E906" s="8">
        <f t="shared" si="114"/>
        <v>199706</v>
      </c>
      <c r="F906" s="8">
        <f t="shared" si="115"/>
        <v>200806</v>
      </c>
      <c r="G906" s="8" t="str">
        <f t="shared" ca="1" si="116"/>
        <v/>
      </c>
      <c r="H906" s="8">
        <f t="shared" ca="1" si="117"/>
        <v>6</v>
      </c>
    </row>
    <row r="907" spans="1:8" x14ac:dyDescent="0.25">
      <c r="A907" s="9">
        <f t="shared" si="112"/>
        <v>35594</v>
      </c>
      <c r="B907" s="10" t="str">
        <f t="shared" ca="1" si="110"/>
        <v/>
      </c>
      <c r="C907" s="10">
        <f t="shared" ca="1" si="111"/>
        <v>15</v>
      </c>
      <c r="D907" s="9">
        <f t="shared" si="113"/>
        <v>39612</v>
      </c>
      <c r="E907" s="8">
        <f t="shared" si="114"/>
        <v>199706</v>
      </c>
      <c r="F907" s="8">
        <f t="shared" si="115"/>
        <v>200806</v>
      </c>
      <c r="G907" s="8" t="str">
        <f t="shared" ca="1" si="116"/>
        <v/>
      </c>
      <c r="H907" s="8">
        <f t="shared" ca="1" si="117"/>
        <v>6</v>
      </c>
    </row>
    <row r="908" spans="1:8" x14ac:dyDescent="0.25">
      <c r="A908" s="9">
        <f t="shared" si="112"/>
        <v>35595</v>
      </c>
      <c r="B908" s="10" t="str">
        <f t="shared" ca="1" si="110"/>
        <v/>
      </c>
      <c r="C908" s="10">
        <f t="shared" ca="1" si="111"/>
        <v>16.5</v>
      </c>
      <c r="D908" s="9">
        <f t="shared" si="113"/>
        <v>39613</v>
      </c>
      <c r="E908" s="8">
        <f t="shared" si="114"/>
        <v>199706</v>
      </c>
      <c r="F908" s="8">
        <f t="shared" si="115"/>
        <v>200806</v>
      </c>
      <c r="G908" s="8" t="str">
        <f t="shared" ca="1" si="116"/>
        <v/>
      </c>
      <c r="H908" s="8">
        <f t="shared" ca="1" si="117"/>
        <v>6</v>
      </c>
    </row>
    <row r="909" spans="1:8" x14ac:dyDescent="0.25">
      <c r="A909" s="9">
        <f t="shared" si="112"/>
        <v>35596</v>
      </c>
      <c r="B909" s="10" t="str">
        <f t="shared" ref="B909:B972" ca="1" si="118">IF(ISNUMBER(VLOOKUP($A909,INDIRECT(B$1&amp;"!"&amp;B$6&amp;":"&amp;B$7),CODE(B$7)-_MS1,FALSE)),VLOOKUP($A909,INDIRECT(B$1&amp;"!"&amp;B$6&amp;":"&amp;B$7),CODE(B$7)-_MS1,FALSE),Empty)</f>
        <v/>
      </c>
      <c r="C909" s="10">
        <f t="shared" ref="C909:C972" ca="1" si="119">IF(ISNUMBER(VLOOKUP($D909,INDIRECT(C$1&amp;"!"&amp;C$6&amp;":"&amp;C$7),CODE(C$7)-_MS2,FALSE)),VLOOKUP($D909,INDIRECT(C$1&amp;"!"&amp;C$6&amp;":"&amp;C$7),CODE(C$7)-_MS2,FALSE),Empty)</f>
        <v>15</v>
      </c>
      <c r="D909" s="9">
        <f t="shared" si="113"/>
        <v>39614</v>
      </c>
      <c r="E909" s="8">
        <f t="shared" si="114"/>
        <v>199706</v>
      </c>
      <c r="F909" s="8">
        <f t="shared" si="115"/>
        <v>200806</v>
      </c>
      <c r="G909" s="8" t="str">
        <f t="shared" ca="1" si="116"/>
        <v/>
      </c>
      <c r="H909" s="8">
        <f t="shared" ca="1" si="117"/>
        <v>6</v>
      </c>
    </row>
    <row r="910" spans="1:8" x14ac:dyDescent="0.25">
      <c r="A910" s="9">
        <f t="shared" si="112"/>
        <v>35597</v>
      </c>
      <c r="B910" s="10" t="str">
        <f t="shared" ca="1" si="118"/>
        <v/>
      </c>
      <c r="C910" s="10">
        <f t="shared" ca="1" si="119"/>
        <v>16</v>
      </c>
      <c r="D910" s="9">
        <f t="shared" si="113"/>
        <v>39615</v>
      </c>
      <c r="E910" s="8">
        <f t="shared" si="114"/>
        <v>199706</v>
      </c>
      <c r="F910" s="8">
        <f t="shared" si="115"/>
        <v>200806</v>
      </c>
      <c r="G910" s="8" t="str">
        <f t="shared" ca="1" si="116"/>
        <v/>
      </c>
      <c r="H910" s="8">
        <f t="shared" ca="1" si="117"/>
        <v>6</v>
      </c>
    </row>
    <row r="911" spans="1:8" x14ac:dyDescent="0.25">
      <c r="A911" s="9">
        <f t="shared" si="112"/>
        <v>35598</v>
      </c>
      <c r="B911" s="10" t="str">
        <f t="shared" ca="1" si="118"/>
        <v/>
      </c>
      <c r="C911" s="10">
        <f t="shared" ca="1" si="119"/>
        <v>19.600000000000001</v>
      </c>
      <c r="D911" s="9">
        <f t="shared" si="113"/>
        <v>39616</v>
      </c>
      <c r="E911" s="8">
        <f t="shared" si="114"/>
        <v>199706</v>
      </c>
      <c r="F911" s="8">
        <f t="shared" si="115"/>
        <v>200806</v>
      </c>
      <c r="G911" s="8" t="str">
        <f t="shared" ca="1" si="116"/>
        <v/>
      </c>
      <c r="H911" s="8">
        <f t="shared" ca="1" si="117"/>
        <v>6</v>
      </c>
    </row>
    <row r="912" spans="1:8" x14ac:dyDescent="0.25">
      <c r="A912" s="9">
        <f t="shared" si="112"/>
        <v>35599</v>
      </c>
      <c r="B912" s="10" t="str">
        <f t="shared" ca="1" si="118"/>
        <v/>
      </c>
      <c r="C912" s="10">
        <f t="shared" ca="1" si="119"/>
        <v>22.6</v>
      </c>
      <c r="D912" s="9">
        <f t="shared" si="113"/>
        <v>39617</v>
      </c>
      <c r="E912" s="8">
        <f t="shared" si="114"/>
        <v>199706</v>
      </c>
      <c r="F912" s="8">
        <f t="shared" si="115"/>
        <v>200806</v>
      </c>
      <c r="G912" s="8" t="str">
        <f t="shared" ca="1" si="116"/>
        <v/>
      </c>
      <c r="H912" s="8">
        <f t="shared" ca="1" si="117"/>
        <v>6</v>
      </c>
    </row>
    <row r="913" spans="1:8" x14ac:dyDescent="0.25">
      <c r="A913" s="9">
        <f t="shared" si="112"/>
        <v>35600</v>
      </c>
      <c r="B913" s="10" t="str">
        <f t="shared" ca="1" si="118"/>
        <v/>
      </c>
      <c r="C913" s="10">
        <f t="shared" ca="1" si="119"/>
        <v>23</v>
      </c>
      <c r="D913" s="9">
        <f t="shared" si="113"/>
        <v>39618</v>
      </c>
      <c r="E913" s="8">
        <f t="shared" si="114"/>
        <v>199706</v>
      </c>
      <c r="F913" s="8">
        <f t="shared" si="115"/>
        <v>200806</v>
      </c>
      <c r="G913" s="8" t="str">
        <f t="shared" ca="1" si="116"/>
        <v/>
      </c>
      <c r="H913" s="8">
        <f t="shared" ca="1" si="117"/>
        <v>6</v>
      </c>
    </row>
    <row r="914" spans="1:8" x14ac:dyDescent="0.25">
      <c r="A914" s="9">
        <f t="shared" si="112"/>
        <v>35601</v>
      </c>
      <c r="B914" s="10" t="str">
        <f t="shared" ca="1" si="118"/>
        <v/>
      </c>
      <c r="C914" s="10">
        <f t="shared" ca="1" si="119"/>
        <v>19.2</v>
      </c>
      <c r="D914" s="9">
        <f t="shared" si="113"/>
        <v>39619</v>
      </c>
      <c r="E914" s="8">
        <f t="shared" si="114"/>
        <v>199706</v>
      </c>
      <c r="F914" s="8">
        <f t="shared" si="115"/>
        <v>200806</v>
      </c>
      <c r="G914" s="8" t="str">
        <f t="shared" ca="1" si="116"/>
        <v/>
      </c>
      <c r="H914" s="8">
        <f t="shared" ca="1" si="117"/>
        <v>6</v>
      </c>
    </row>
    <row r="915" spans="1:8" x14ac:dyDescent="0.25">
      <c r="A915" s="9">
        <f t="shared" si="112"/>
        <v>35602</v>
      </c>
      <c r="B915" s="10" t="str">
        <f t="shared" ca="1" si="118"/>
        <v/>
      </c>
      <c r="C915" s="10">
        <f t="shared" ca="1" si="119"/>
        <v>20.3</v>
      </c>
      <c r="D915" s="9">
        <f t="shared" si="113"/>
        <v>39620</v>
      </c>
      <c r="E915" s="8">
        <f t="shared" si="114"/>
        <v>199706</v>
      </c>
      <c r="F915" s="8">
        <f t="shared" si="115"/>
        <v>200806</v>
      </c>
      <c r="G915" s="8" t="str">
        <f t="shared" ca="1" si="116"/>
        <v/>
      </c>
      <c r="H915" s="8">
        <f t="shared" ca="1" si="117"/>
        <v>6</v>
      </c>
    </row>
    <row r="916" spans="1:8" x14ac:dyDescent="0.25">
      <c r="A916" s="9">
        <f t="shared" si="112"/>
        <v>35603</v>
      </c>
      <c r="B916" s="10" t="str">
        <f t="shared" ca="1" si="118"/>
        <v/>
      </c>
      <c r="C916" s="10">
        <f t="shared" ca="1" si="119"/>
        <v>28.3</v>
      </c>
      <c r="D916" s="9">
        <f t="shared" si="113"/>
        <v>39621</v>
      </c>
      <c r="E916" s="8">
        <f t="shared" si="114"/>
        <v>199706</v>
      </c>
      <c r="F916" s="8">
        <f t="shared" si="115"/>
        <v>200806</v>
      </c>
      <c r="G916" s="8" t="str">
        <f t="shared" ca="1" si="116"/>
        <v/>
      </c>
      <c r="H916" s="8">
        <f t="shared" ca="1" si="117"/>
        <v>6</v>
      </c>
    </row>
    <row r="917" spans="1:8" x14ac:dyDescent="0.25">
      <c r="A917" s="9">
        <f t="shared" si="112"/>
        <v>35604</v>
      </c>
      <c r="B917" s="10" t="str">
        <f t="shared" ca="1" si="118"/>
        <v/>
      </c>
      <c r="C917" s="10">
        <f t="shared" ca="1" si="119"/>
        <v>18</v>
      </c>
      <c r="D917" s="9">
        <f t="shared" si="113"/>
        <v>39622</v>
      </c>
      <c r="E917" s="8">
        <f t="shared" si="114"/>
        <v>199706</v>
      </c>
      <c r="F917" s="8">
        <f t="shared" si="115"/>
        <v>200806</v>
      </c>
      <c r="G917" s="8" t="str">
        <f t="shared" ca="1" si="116"/>
        <v/>
      </c>
      <c r="H917" s="8">
        <f t="shared" ca="1" si="117"/>
        <v>6</v>
      </c>
    </row>
    <row r="918" spans="1:8" x14ac:dyDescent="0.25">
      <c r="A918" s="9">
        <f t="shared" si="112"/>
        <v>35605</v>
      </c>
      <c r="B918" s="10" t="str">
        <f t="shared" ca="1" si="118"/>
        <v/>
      </c>
      <c r="C918" s="10">
        <f t="shared" ca="1" si="119"/>
        <v>18.5</v>
      </c>
      <c r="D918" s="9">
        <f t="shared" si="113"/>
        <v>39623</v>
      </c>
      <c r="E918" s="8">
        <f t="shared" si="114"/>
        <v>199706</v>
      </c>
      <c r="F918" s="8">
        <f t="shared" si="115"/>
        <v>200806</v>
      </c>
      <c r="G918" s="8" t="str">
        <f t="shared" ca="1" si="116"/>
        <v/>
      </c>
      <c r="H918" s="8">
        <f t="shared" ca="1" si="117"/>
        <v>6</v>
      </c>
    </row>
    <row r="919" spans="1:8" x14ac:dyDescent="0.25">
      <c r="A919" s="9">
        <f t="shared" si="112"/>
        <v>35606</v>
      </c>
      <c r="B919" s="10" t="str">
        <f t="shared" ca="1" si="118"/>
        <v/>
      </c>
      <c r="C919" s="10">
        <f t="shared" ca="1" si="119"/>
        <v>21</v>
      </c>
      <c r="D919" s="9">
        <f t="shared" si="113"/>
        <v>39624</v>
      </c>
      <c r="E919" s="8">
        <f t="shared" si="114"/>
        <v>199706</v>
      </c>
      <c r="F919" s="8">
        <f t="shared" si="115"/>
        <v>200806</v>
      </c>
      <c r="G919" s="8" t="str">
        <f t="shared" ca="1" si="116"/>
        <v/>
      </c>
      <c r="H919" s="8">
        <f t="shared" ca="1" si="117"/>
        <v>6</v>
      </c>
    </row>
    <row r="920" spans="1:8" x14ac:dyDescent="0.25">
      <c r="A920" s="9">
        <f t="shared" si="112"/>
        <v>35607</v>
      </c>
      <c r="B920" s="10" t="str">
        <f t="shared" ca="1" si="118"/>
        <v/>
      </c>
      <c r="C920" s="10">
        <f t="shared" ca="1" si="119"/>
        <v>21</v>
      </c>
      <c r="D920" s="9">
        <f t="shared" si="113"/>
        <v>39625</v>
      </c>
      <c r="E920" s="8">
        <f t="shared" si="114"/>
        <v>199706</v>
      </c>
      <c r="F920" s="8">
        <f t="shared" si="115"/>
        <v>200806</v>
      </c>
      <c r="G920" s="8" t="str">
        <f t="shared" ca="1" si="116"/>
        <v/>
      </c>
      <c r="H920" s="8">
        <f t="shared" ca="1" si="117"/>
        <v>6</v>
      </c>
    </row>
    <row r="921" spans="1:8" x14ac:dyDescent="0.25">
      <c r="A921" s="9">
        <f t="shared" si="112"/>
        <v>35608</v>
      </c>
      <c r="B921" s="10" t="str">
        <f t="shared" ca="1" si="118"/>
        <v/>
      </c>
      <c r="C921" s="10">
        <f t="shared" ca="1" si="119"/>
        <v>16.3</v>
      </c>
      <c r="D921" s="9">
        <f t="shared" si="113"/>
        <v>39626</v>
      </c>
      <c r="E921" s="8">
        <f t="shared" si="114"/>
        <v>199706</v>
      </c>
      <c r="F921" s="8">
        <f t="shared" si="115"/>
        <v>200806</v>
      </c>
      <c r="G921" s="8" t="str">
        <f t="shared" ca="1" si="116"/>
        <v/>
      </c>
      <c r="H921" s="8">
        <f t="shared" ca="1" si="117"/>
        <v>6</v>
      </c>
    </row>
    <row r="922" spans="1:8" x14ac:dyDescent="0.25">
      <c r="A922" s="9">
        <f t="shared" si="112"/>
        <v>35609</v>
      </c>
      <c r="B922" s="10" t="str">
        <f t="shared" ca="1" si="118"/>
        <v/>
      </c>
      <c r="C922" s="10">
        <f t="shared" ca="1" si="119"/>
        <v>19.3</v>
      </c>
      <c r="D922" s="9">
        <f t="shared" si="113"/>
        <v>39627</v>
      </c>
      <c r="E922" s="8">
        <f t="shared" si="114"/>
        <v>199706</v>
      </c>
      <c r="F922" s="8">
        <f t="shared" si="115"/>
        <v>200806</v>
      </c>
      <c r="G922" s="8" t="str">
        <f t="shared" ca="1" si="116"/>
        <v/>
      </c>
      <c r="H922" s="8">
        <f t="shared" ca="1" si="117"/>
        <v>6</v>
      </c>
    </row>
    <row r="923" spans="1:8" x14ac:dyDescent="0.25">
      <c r="A923" s="9">
        <f t="shared" si="112"/>
        <v>35610</v>
      </c>
      <c r="B923" s="10" t="str">
        <f t="shared" ca="1" si="118"/>
        <v/>
      </c>
      <c r="C923" s="10">
        <f t="shared" ca="1" si="119"/>
        <v>23.6</v>
      </c>
      <c r="D923" s="9">
        <f t="shared" si="113"/>
        <v>39628</v>
      </c>
      <c r="E923" s="8">
        <f t="shared" si="114"/>
        <v>199706</v>
      </c>
      <c r="F923" s="8">
        <f t="shared" si="115"/>
        <v>200806</v>
      </c>
      <c r="G923" s="8" t="str">
        <f t="shared" ca="1" si="116"/>
        <v/>
      </c>
      <c r="H923" s="8">
        <f t="shared" ca="1" si="117"/>
        <v>6</v>
      </c>
    </row>
    <row r="924" spans="1:8" x14ac:dyDescent="0.25">
      <c r="A924" s="9">
        <f t="shared" si="112"/>
        <v>35611</v>
      </c>
      <c r="B924" s="10" t="str">
        <f t="shared" ca="1" si="118"/>
        <v/>
      </c>
      <c r="C924" s="10">
        <f t="shared" ca="1" si="119"/>
        <v>21.2</v>
      </c>
      <c r="D924" s="9">
        <f t="shared" si="113"/>
        <v>39629</v>
      </c>
      <c r="E924" s="8">
        <f t="shared" si="114"/>
        <v>199706</v>
      </c>
      <c r="F924" s="8">
        <f t="shared" si="115"/>
        <v>200806</v>
      </c>
      <c r="G924" s="8" t="str">
        <f t="shared" ca="1" si="116"/>
        <v/>
      </c>
      <c r="H924" s="8">
        <f t="shared" ca="1" si="117"/>
        <v>6</v>
      </c>
    </row>
    <row r="925" spans="1:8" x14ac:dyDescent="0.25">
      <c r="A925" s="9">
        <f t="shared" si="112"/>
        <v>35612</v>
      </c>
      <c r="B925" s="10" t="str">
        <f t="shared" ca="1" si="118"/>
        <v/>
      </c>
      <c r="C925" s="10">
        <f t="shared" ca="1" si="119"/>
        <v>24</v>
      </c>
      <c r="D925" s="9">
        <f t="shared" si="113"/>
        <v>39630</v>
      </c>
      <c r="E925" s="8">
        <f t="shared" si="114"/>
        <v>199707</v>
      </c>
      <c r="F925" s="8">
        <f t="shared" si="115"/>
        <v>200807</v>
      </c>
      <c r="G925" s="8" t="str">
        <f t="shared" ca="1" si="116"/>
        <v/>
      </c>
      <c r="H925" s="8">
        <f t="shared" ca="1" si="117"/>
        <v>7</v>
      </c>
    </row>
    <row r="926" spans="1:8" x14ac:dyDescent="0.25">
      <c r="A926" s="9">
        <f t="shared" si="112"/>
        <v>35613</v>
      </c>
      <c r="B926" s="10" t="str">
        <f t="shared" ca="1" si="118"/>
        <v/>
      </c>
      <c r="C926" s="10">
        <f t="shared" ca="1" si="119"/>
        <v>28.2</v>
      </c>
      <c r="D926" s="9">
        <f t="shared" si="113"/>
        <v>39631</v>
      </c>
      <c r="E926" s="8">
        <f t="shared" si="114"/>
        <v>199707</v>
      </c>
      <c r="F926" s="8">
        <f t="shared" si="115"/>
        <v>200807</v>
      </c>
      <c r="G926" s="8" t="str">
        <f t="shared" ca="1" si="116"/>
        <v/>
      </c>
      <c r="H926" s="8">
        <f t="shared" ca="1" si="117"/>
        <v>7</v>
      </c>
    </row>
    <row r="927" spans="1:8" x14ac:dyDescent="0.25">
      <c r="A927" s="9">
        <f t="shared" si="112"/>
        <v>35614</v>
      </c>
      <c r="B927" s="10" t="str">
        <f t="shared" ca="1" si="118"/>
        <v/>
      </c>
      <c r="C927" s="10">
        <f t="shared" ca="1" si="119"/>
        <v>29.2</v>
      </c>
      <c r="D927" s="9">
        <f t="shared" si="113"/>
        <v>39632</v>
      </c>
      <c r="E927" s="8">
        <f t="shared" si="114"/>
        <v>199707</v>
      </c>
      <c r="F927" s="8">
        <f t="shared" si="115"/>
        <v>200807</v>
      </c>
      <c r="G927" s="8" t="str">
        <f t="shared" ca="1" si="116"/>
        <v/>
      </c>
      <c r="H927" s="8">
        <f t="shared" ca="1" si="117"/>
        <v>7</v>
      </c>
    </row>
    <row r="928" spans="1:8" x14ac:dyDescent="0.25">
      <c r="A928" s="9">
        <f t="shared" si="112"/>
        <v>35615</v>
      </c>
      <c r="B928" s="10" t="str">
        <f t="shared" ca="1" si="118"/>
        <v/>
      </c>
      <c r="C928" s="10">
        <f t="shared" ca="1" si="119"/>
        <v>15.5</v>
      </c>
      <c r="D928" s="9">
        <f t="shared" si="113"/>
        <v>39633</v>
      </c>
      <c r="E928" s="8">
        <f t="shared" si="114"/>
        <v>199707</v>
      </c>
      <c r="F928" s="8">
        <f t="shared" si="115"/>
        <v>200807</v>
      </c>
      <c r="G928" s="8" t="str">
        <f t="shared" ca="1" si="116"/>
        <v/>
      </c>
      <c r="H928" s="8">
        <f t="shared" ca="1" si="117"/>
        <v>7</v>
      </c>
    </row>
    <row r="929" spans="1:8" x14ac:dyDescent="0.25">
      <c r="A929" s="9">
        <f t="shared" si="112"/>
        <v>35616</v>
      </c>
      <c r="B929" s="10" t="str">
        <f t="shared" ca="1" si="118"/>
        <v/>
      </c>
      <c r="C929" s="10">
        <f t="shared" ca="1" si="119"/>
        <v>21.2</v>
      </c>
      <c r="D929" s="9">
        <f t="shared" si="113"/>
        <v>39634</v>
      </c>
      <c r="E929" s="8">
        <f t="shared" si="114"/>
        <v>199707</v>
      </c>
      <c r="F929" s="8">
        <f t="shared" si="115"/>
        <v>200807</v>
      </c>
      <c r="G929" s="8" t="str">
        <f t="shared" ca="1" si="116"/>
        <v/>
      </c>
      <c r="H929" s="8">
        <f t="shared" ca="1" si="117"/>
        <v>7</v>
      </c>
    </row>
    <row r="930" spans="1:8" x14ac:dyDescent="0.25">
      <c r="A930" s="9">
        <f t="shared" si="112"/>
        <v>35617</v>
      </c>
      <c r="B930" s="10" t="str">
        <f t="shared" ca="1" si="118"/>
        <v/>
      </c>
      <c r="C930" s="10">
        <f t="shared" ca="1" si="119"/>
        <v>22.8</v>
      </c>
      <c r="D930" s="9">
        <f t="shared" si="113"/>
        <v>39635</v>
      </c>
      <c r="E930" s="8">
        <f t="shared" si="114"/>
        <v>199707</v>
      </c>
      <c r="F930" s="8">
        <f t="shared" si="115"/>
        <v>200807</v>
      </c>
      <c r="G930" s="8" t="str">
        <f t="shared" ca="1" si="116"/>
        <v/>
      </c>
      <c r="H930" s="8">
        <f t="shared" ca="1" si="117"/>
        <v>7</v>
      </c>
    </row>
    <row r="931" spans="1:8" x14ac:dyDescent="0.25">
      <c r="A931" s="9">
        <f t="shared" si="112"/>
        <v>35618</v>
      </c>
      <c r="B931" s="10" t="str">
        <f t="shared" ca="1" si="118"/>
        <v/>
      </c>
      <c r="C931" s="10">
        <f t="shared" ca="1" si="119"/>
        <v>20</v>
      </c>
      <c r="D931" s="9">
        <f t="shared" si="113"/>
        <v>39636</v>
      </c>
      <c r="E931" s="8">
        <f t="shared" si="114"/>
        <v>199707</v>
      </c>
      <c r="F931" s="8">
        <f t="shared" si="115"/>
        <v>200807</v>
      </c>
      <c r="G931" s="8" t="str">
        <f t="shared" ca="1" si="116"/>
        <v/>
      </c>
      <c r="H931" s="8">
        <f t="shared" ca="1" si="117"/>
        <v>7</v>
      </c>
    </row>
    <row r="932" spans="1:8" x14ac:dyDescent="0.25">
      <c r="A932" s="9">
        <f t="shared" si="112"/>
        <v>35619</v>
      </c>
      <c r="B932" s="10" t="str">
        <f t="shared" ca="1" si="118"/>
        <v/>
      </c>
      <c r="C932" s="10">
        <f t="shared" ca="1" si="119"/>
        <v>20.7</v>
      </c>
      <c r="D932" s="9">
        <f t="shared" si="113"/>
        <v>39637</v>
      </c>
      <c r="E932" s="8">
        <f t="shared" si="114"/>
        <v>199707</v>
      </c>
      <c r="F932" s="8">
        <f t="shared" si="115"/>
        <v>200807</v>
      </c>
      <c r="G932" s="8" t="str">
        <f t="shared" ca="1" si="116"/>
        <v/>
      </c>
      <c r="H932" s="8">
        <f t="shared" ca="1" si="117"/>
        <v>7</v>
      </c>
    </row>
    <row r="933" spans="1:8" x14ac:dyDescent="0.25">
      <c r="A933" s="9">
        <f t="shared" si="112"/>
        <v>35620</v>
      </c>
      <c r="B933" s="10" t="str">
        <f t="shared" ca="1" si="118"/>
        <v/>
      </c>
      <c r="C933" s="10">
        <f t="shared" ca="1" si="119"/>
        <v>17.600000000000001</v>
      </c>
      <c r="D933" s="9">
        <f t="shared" si="113"/>
        <v>39638</v>
      </c>
      <c r="E933" s="8">
        <f t="shared" si="114"/>
        <v>199707</v>
      </c>
      <c r="F933" s="8">
        <f t="shared" si="115"/>
        <v>200807</v>
      </c>
      <c r="G933" s="8" t="str">
        <f t="shared" ca="1" si="116"/>
        <v/>
      </c>
      <c r="H933" s="8">
        <f t="shared" ca="1" si="117"/>
        <v>7</v>
      </c>
    </row>
    <row r="934" spans="1:8" x14ac:dyDescent="0.25">
      <c r="A934" s="9">
        <f t="shared" si="112"/>
        <v>35621</v>
      </c>
      <c r="B934" s="10" t="str">
        <f t="shared" ca="1" si="118"/>
        <v/>
      </c>
      <c r="C934" s="10">
        <f t="shared" ca="1" si="119"/>
        <v>18.8</v>
      </c>
      <c r="D934" s="9">
        <f t="shared" si="113"/>
        <v>39639</v>
      </c>
      <c r="E934" s="8">
        <f t="shared" si="114"/>
        <v>199707</v>
      </c>
      <c r="F934" s="8">
        <f t="shared" si="115"/>
        <v>200807</v>
      </c>
      <c r="G934" s="8" t="str">
        <f t="shared" ca="1" si="116"/>
        <v/>
      </c>
      <c r="H934" s="8">
        <f t="shared" ca="1" si="117"/>
        <v>7</v>
      </c>
    </row>
    <row r="935" spans="1:8" x14ac:dyDescent="0.25">
      <c r="A935" s="9">
        <f t="shared" si="112"/>
        <v>35622</v>
      </c>
      <c r="B935" s="10" t="str">
        <f t="shared" ca="1" si="118"/>
        <v/>
      </c>
      <c r="C935" s="10">
        <f t="shared" ca="1" si="119"/>
        <v>22.5</v>
      </c>
      <c r="D935" s="9">
        <f t="shared" si="113"/>
        <v>39640</v>
      </c>
      <c r="E935" s="8">
        <f t="shared" si="114"/>
        <v>199707</v>
      </c>
      <c r="F935" s="8">
        <f t="shared" si="115"/>
        <v>200807</v>
      </c>
      <c r="G935" s="8" t="str">
        <f t="shared" ca="1" si="116"/>
        <v/>
      </c>
      <c r="H935" s="8">
        <f t="shared" ca="1" si="117"/>
        <v>7</v>
      </c>
    </row>
    <row r="936" spans="1:8" x14ac:dyDescent="0.25">
      <c r="A936" s="9">
        <f t="shared" si="112"/>
        <v>35623</v>
      </c>
      <c r="B936" s="10" t="str">
        <f t="shared" ca="1" si="118"/>
        <v/>
      </c>
      <c r="C936" s="10">
        <f t="shared" ca="1" si="119"/>
        <v>19</v>
      </c>
      <c r="D936" s="9">
        <f t="shared" si="113"/>
        <v>39641</v>
      </c>
      <c r="E936" s="8">
        <f t="shared" si="114"/>
        <v>199707</v>
      </c>
      <c r="F936" s="8">
        <f t="shared" si="115"/>
        <v>200807</v>
      </c>
      <c r="G936" s="8" t="str">
        <f t="shared" ca="1" si="116"/>
        <v/>
      </c>
      <c r="H936" s="8">
        <f t="shared" ca="1" si="117"/>
        <v>7</v>
      </c>
    </row>
    <row r="937" spans="1:8" x14ac:dyDescent="0.25">
      <c r="A937" s="9">
        <f t="shared" si="112"/>
        <v>35624</v>
      </c>
      <c r="B937" s="10" t="str">
        <f t="shared" ca="1" si="118"/>
        <v/>
      </c>
      <c r="C937" s="10">
        <f t="shared" ca="1" si="119"/>
        <v>21.2</v>
      </c>
      <c r="D937" s="9">
        <f t="shared" si="113"/>
        <v>39642</v>
      </c>
      <c r="E937" s="8">
        <f t="shared" si="114"/>
        <v>199707</v>
      </c>
      <c r="F937" s="8">
        <f t="shared" si="115"/>
        <v>200807</v>
      </c>
      <c r="G937" s="8" t="str">
        <f t="shared" ca="1" si="116"/>
        <v/>
      </c>
      <c r="H937" s="8">
        <f t="shared" ca="1" si="117"/>
        <v>7</v>
      </c>
    </row>
    <row r="938" spans="1:8" x14ac:dyDescent="0.25">
      <c r="A938" s="9">
        <f t="shared" si="112"/>
        <v>35625</v>
      </c>
      <c r="B938" s="10" t="str">
        <f t="shared" ca="1" si="118"/>
        <v/>
      </c>
      <c r="C938" s="10">
        <f t="shared" ca="1" si="119"/>
        <v>19</v>
      </c>
      <c r="D938" s="9">
        <f t="shared" si="113"/>
        <v>39643</v>
      </c>
      <c r="E938" s="8">
        <f t="shared" si="114"/>
        <v>199707</v>
      </c>
      <c r="F938" s="8">
        <f t="shared" si="115"/>
        <v>200807</v>
      </c>
      <c r="G938" s="8" t="str">
        <f t="shared" ca="1" si="116"/>
        <v/>
      </c>
      <c r="H938" s="8">
        <f t="shared" ca="1" si="117"/>
        <v>7</v>
      </c>
    </row>
    <row r="939" spans="1:8" x14ac:dyDescent="0.25">
      <c r="A939" s="9">
        <f t="shared" si="112"/>
        <v>35626</v>
      </c>
      <c r="B939" s="10" t="str">
        <f t="shared" ca="1" si="118"/>
        <v/>
      </c>
      <c r="C939" s="10">
        <f t="shared" ca="1" si="119"/>
        <v>20.7</v>
      </c>
      <c r="D939" s="9">
        <f t="shared" si="113"/>
        <v>39644</v>
      </c>
      <c r="E939" s="8">
        <f t="shared" si="114"/>
        <v>199707</v>
      </c>
      <c r="F939" s="8">
        <f t="shared" si="115"/>
        <v>200807</v>
      </c>
      <c r="G939" s="8" t="str">
        <f t="shared" ca="1" si="116"/>
        <v/>
      </c>
      <c r="H939" s="8">
        <f t="shared" ca="1" si="117"/>
        <v>7</v>
      </c>
    </row>
    <row r="940" spans="1:8" x14ac:dyDescent="0.25">
      <c r="A940" s="9">
        <f t="shared" si="112"/>
        <v>35627</v>
      </c>
      <c r="B940" s="10" t="str">
        <f t="shared" ca="1" si="118"/>
        <v/>
      </c>
      <c r="C940" s="10">
        <f t="shared" ca="1" si="119"/>
        <v>19.2</v>
      </c>
      <c r="D940" s="9">
        <f t="shared" si="113"/>
        <v>39645</v>
      </c>
      <c r="E940" s="8">
        <f t="shared" si="114"/>
        <v>199707</v>
      </c>
      <c r="F940" s="8">
        <f t="shared" si="115"/>
        <v>200807</v>
      </c>
      <c r="G940" s="8" t="str">
        <f t="shared" ca="1" si="116"/>
        <v/>
      </c>
      <c r="H940" s="8">
        <f t="shared" ca="1" si="117"/>
        <v>7</v>
      </c>
    </row>
    <row r="941" spans="1:8" x14ac:dyDescent="0.25">
      <c r="A941" s="9">
        <f t="shared" si="112"/>
        <v>35628</v>
      </c>
      <c r="B941" s="10" t="str">
        <f t="shared" ca="1" si="118"/>
        <v/>
      </c>
      <c r="C941" s="10">
        <f t="shared" ca="1" si="119"/>
        <v>18.5</v>
      </c>
      <c r="D941" s="9">
        <f t="shared" si="113"/>
        <v>39646</v>
      </c>
      <c r="E941" s="8">
        <f t="shared" si="114"/>
        <v>199707</v>
      </c>
      <c r="F941" s="8">
        <f t="shared" si="115"/>
        <v>200807</v>
      </c>
      <c r="G941" s="8" t="str">
        <f t="shared" ca="1" si="116"/>
        <v/>
      </c>
      <c r="H941" s="8">
        <f t="shared" ca="1" si="117"/>
        <v>7</v>
      </c>
    </row>
    <row r="942" spans="1:8" x14ac:dyDescent="0.25">
      <c r="A942" s="9">
        <f t="shared" si="112"/>
        <v>35629</v>
      </c>
      <c r="B942" s="10" t="str">
        <f t="shared" ca="1" si="118"/>
        <v/>
      </c>
      <c r="C942" s="10">
        <f t="shared" ca="1" si="119"/>
        <v>17.2</v>
      </c>
      <c r="D942" s="9">
        <f t="shared" si="113"/>
        <v>39647</v>
      </c>
      <c r="E942" s="8">
        <f t="shared" si="114"/>
        <v>199707</v>
      </c>
      <c r="F942" s="8">
        <f t="shared" si="115"/>
        <v>200807</v>
      </c>
      <c r="G942" s="8" t="str">
        <f t="shared" ca="1" si="116"/>
        <v/>
      </c>
      <c r="H942" s="8">
        <f t="shared" ca="1" si="117"/>
        <v>7</v>
      </c>
    </row>
    <row r="943" spans="1:8" x14ac:dyDescent="0.25">
      <c r="A943" s="9">
        <f t="shared" si="112"/>
        <v>35630</v>
      </c>
      <c r="B943" s="10" t="str">
        <f t="shared" ca="1" si="118"/>
        <v/>
      </c>
      <c r="C943" s="10">
        <f t="shared" ca="1" si="119"/>
        <v>17.8</v>
      </c>
      <c r="D943" s="9">
        <f t="shared" si="113"/>
        <v>39648</v>
      </c>
      <c r="E943" s="8">
        <f t="shared" si="114"/>
        <v>199707</v>
      </c>
      <c r="F943" s="8">
        <f t="shared" si="115"/>
        <v>200807</v>
      </c>
      <c r="G943" s="8" t="str">
        <f t="shared" ca="1" si="116"/>
        <v/>
      </c>
      <c r="H943" s="8">
        <f t="shared" ca="1" si="117"/>
        <v>7</v>
      </c>
    </row>
    <row r="944" spans="1:8" x14ac:dyDescent="0.25">
      <c r="A944" s="9">
        <f t="shared" si="112"/>
        <v>35631</v>
      </c>
      <c r="B944" s="10" t="str">
        <f t="shared" ca="1" si="118"/>
        <v/>
      </c>
      <c r="C944" s="10">
        <f t="shared" ca="1" si="119"/>
        <v>17.899999999999999</v>
      </c>
      <c r="D944" s="9">
        <f t="shared" si="113"/>
        <v>39649</v>
      </c>
      <c r="E944" s="8">
        <f t="shared" si="114"/>
        <v>199707</v>
      </c>
      <c r="F944" s="8">
        <f t="shared" si="115"/>
        <v>200807</v>
      </c>
      <c r="G944" s="8" t="str">
        <f t="shared" ca="1" si="116"/>
        <v/>
      </c>
      <c r="H944" s="8">
        <f t="shared" ca="1" si="117"/>
        <v>7</v>
      </c>
    </row>
    <row r="945" spans="1:8" x14ac:dyDescent="0.25">
      <c r="A945" s="9">
        <f t="shared" si="112"/>
        <v>35632</v>
      </c>
      <c r="B945" s="10" t="str">
        <f t="shared" ca="1" si="118"/>
        <v/>
      </c>
      <c r="C945" s="10">
        <f t="shared" ca="1" si="119"/>
        <v>13.9</v>
      </c>
      <c r="D945" s="9">
        <f t="shared" si="113"/>
        <v>39650</v>
      </c>
      <c r="E945" s="8">
        <f t="shared" si="114"/>
        <v>199707</v>
      </c>
      <c r="F945" s="8">
        <f t="shared" si="115"/>
        <v>200807</v>
      </c>
      <c r="G945" s="8" t="str">
        <f t="shared" ca="1" si="116"/>
        <v/>
      </c>
      <c r="H945" s="8">
        <f t="shared" ca="1" si="117"/>
        <v>7</v>
      </c>
    </row>
    <row r="946" spans="1:8" x14ac:dyDescent="0.25">
      <c r="A946" s="9">
        <f t="shared" si="112"/>
        <v>35633</v>
      </c>
      <c r="B946" s="10" t="str">
        <f t="shared" ca="1" si="118"/>
        <v/>
      </c>
      <c r="C946" s="10">
        <f t="shared" ca="1" si="119"/>
        <v>14.6</v>
      </c>
      <c r="D946" s="9">
        <f t="shared" si="113"/>
        <v>39651</v>
      </c>
      <c r="E946" s="8">
        <f t="shared" si="114"/>
        <v>199707</v>
      </c>
      <c r="F946" s="8">
        <f t="shared" si="115"/>
        <v>200807</v>
      </c>
      <c r="G946" s="8" t="str">
        <f t="shared" ca="1" si="116"/>
        <v/>
      </c>
      <c r="H946" s="8">
        <f t="shared" ca="1" si="117"/>
        <v>7</v>
      </c>
    </row>
    <row r="947" spans="1:8" x14ac:dyDescent="0.25">
      <c r="A947" s="9">
        <f t="shared" si="112"/>
        <v>35634</v>
      </c>
      <c r="B947" s="10" t="str">
        <f t="shared" ca="1" si="118"/>
        <v/>
      </c>
      <c r="C947" s="10">
        <f t="shared" ca="1" si="119"/>
        <v>19.8</v>
      </c>
      <c r="D947" s="9">
        <f t="shared" si="113"/>
        <v>39652</v>
      </c>
      <c r="E947" s="8">
        <f t="shared" si="114"/>
        <v>199707</v>
      </c>
      <c r="F947" s="8">
        <f t="shared" si="115"/>
        <v>200807</v>
      </c>
      <c r="G947" s="8" t="str">
        <f t="shared" ca="1" si="116"/>
        <v/>
      </c>
      <c r="H947" s="8">
        <f t="shared" ca="1" si="117"/>
        <v>7</v>
      </c>
    </row>
    <row r="948" spans="1:8" x14ac:dyDescent="0.25">
      <c r="A948" s="9">
        <f t="shared" si="112"/>
        <v>35635</v>
      </c>
      <c r="B948" s="10" t="str">
        <f t="shared" ca="1" si="118"/>
        <v/>
      </c>
      <c r="C948" s="10">
        <f t="shared" ca="1" si="119"/>
        <v>23.3</v>
      </c>
      <c r="D948" s="9">
        <f t="shared" si="113"/>
        <v>39653</v>
      </c>
      <c r="E948" s="8">
        <f t="shared" si="114"/>
        <v>199707</v>
      </c>
      <c r="F948" s="8">
        <f t="shared" si="115"/>
        <v>200807</v>
      </c>
      <c r="G948" s="8" t="str">
        <f t="shared" ca="1" si="116"/>
        <v/>
      </c>
      <c r="H948" s="8">
        <f t="shared" ca="1" si="117"/>
        <v>7</v>
      </c>
    </row>
    <row r="949" spans="1:8" x14ac:dyDescent="0.25">
      <c r="A949" s="9">
        <f t="shared" si="112"/>
        <v>35636</v>
      </c>
      <c r="B949" s="10" t="str">
        <f t="shared" ca="1" si="118"/>
        <v/>
      </c>
      <c r="C949" s="10">
        <f t="shared" ca="1" si="119"/>
        <v>25</v>
      </c>
      <c r="D949" s="9">
        <f t="shared" si="113"/>
        <v>39654</v>
      </c>
      <c r="E949" s="8">
        <f t="shared" si="114"/>
        <v>199707</v>
      </c>
      <c r="F949" s="8">
        <f t="shared" si="115"/>
        <v>200807</v>
      </c>
      <c r="G949" s="8" t="str">
        <f t="shared" ca="1" si="116"/>
        <v/>
      </c>
      <c r="H949" s="8">
        <f t="shared" ca="1" si="117"/>
        <v>7</v>
      </c>
    </row>
    <row r="950" spans="1:8" x14ac:dyDescent="0.25">
      <c r="A950" s="9">
        <f t="shared" si="112"/>
        <v>35637</v>
      </c>
      <c r="B950" s="10" t="str">
        <f t="shared" ca="1" si="118"/>
        <v/>
      </c>
      <c r="C950" s="10">
        <f t="shared" ca="1" si="119"/>
        <v>27.3</v>
      </c>
      <c r="D950" s="9">
        <f t="shared" si="113"/>
        <v>39655</v>
      </c>
      <c r="E950" s="8">
        <f t="shared" si="114"/>
        <v>199707</v>
      </c>
      <c r="F950" s="8">
        <f t="shared" si="115"/>
        <v>200807</v>
      </c>
      <c r="G950" s="8" t="str">
        <f t="shared" ca="1" si="116"/>
        <v/>
      </c>
      <c r="H950" s="8">
        <f t="shared" ca="1" si="117"/>
        <v>7</v>
      </c>
    </row>
    <row r="951" spans="1:8" x14ac:dyDescent="0.25">
      <c r="A951" s="9">
        <f t="shared" si="112"/>
        <v>35638</v>
      </c>
      <c r="B951" s="10" t="str">
        <f t="shared" ca="1" si="118"/>
        <v/>
      </c>
      <c r="C951" s="10">
        <f t="shared" ca="1" si="119"/>
        <v>27.8</v>
      </c>
      <c r="D951" s="9">
        <f t="shared" si="113"/>
        <v>39656</v>
      </c>
      <c r="E951" s="8">
        <f t="shared" si="114"/>
        <v>199707</v>
      </c>
      <c r="F951" s="8">
        <f t="shared" si="115"/>
        <v>200807</v>
      </c>
      <c r="G951" s="8" t="str">
        <f t="shared" ca="1" si="116"/>
        <v/>
      </c>
      <c r="H951" s="8">
        <f t="shared" ca="1" si="117"/>
        <v>7</v>
      </c>
    </row>
    <row r="952" spans="1:8" x14ac:dyDescent="0.25">
      <c r="A952" s="9">
        <f t="shared" si="112"/>
        <v>35639</v>
      </c>
      <c r="B952" s="10" t="str">
        <f t="shared" ca="1" si="118"/>
        <v/>
      </c>
      <c r="C952" s="10">
        <f t="shared" ca="1" si="119"/>
        <v>28.2</v>
      </c>
      <c r="D952" s="9">
        <f t="shared" si="113"/>
        <v>39657</v>
      </c>
      <c r="E952" s="8">
        <f t="shared" si="114"/>
        <v>199707</v>
      </c>
      <c r="F952" s="8">
        <f t="shared" si="115"/>
        <v>200807</v>
      </c>
      <c r="G952" s="8" t="str">
        <f t="shared" ca="1" si="116"/>
        <v/>
      </c>
      <c r="H952" s="8">
        <f t="shared" ca="1" si="117"/>
        <v>7</v>
      </c>
    </row>
    <row r="953" spans="1:8" x14ac:dyDescent="0.25">
      <c r="A953" s="9">
        <f t="shared" si="112"/>
        <v>35640</v>
      </c>
      <c r="B953" s="10" t="str">
        <f t="shared" ca="1" si="118"/>
        <v/>
      </c>
      <c r="C953" s="10">
        <f t="shared" ca="1" si="119"/>
        <v>29.3</v>
      </c>
      <c r="D953" s="9">
        <f t="shared" si="113"/>
        <v>39658</v>
      </c>
      <c r="E953" s="8">
        <f t="shared" si="114"/>
        <v>199707</v>
      </c>
      <c r="F953" s="8">
        <f t="shared" si="115"/>
        <v>200807</v>
      </c>
      <c r="G953" s="8" t="str">
        <f t="shared" ca="1" si="116"/>
        <v/>
      </c>
      <c r="H953" s="8">
        <f t="shared" ca="1" si="117"/>
        <v>7</v>
      </c>
    </row>
    <row r="954" spans="1:8" x14ac:dyDescent="0.25">
      <c r="A954" s="9">
        <f t="shared" ref="A954:A1017" si="120">IF(ISNUMBER(A953),IF(A953&lt;$B$9,A953+1,""),"")</f>
        <v>35641</v>
      </c>
      <c r="B954" s="10" t="str">
        <f t="shared" ca="1" si="118"/>
        <v/>
      </c>
      <c r="C954" s="10">
        <f t="shared" ca="1" si="119"/>
        <v>23.8</v>
      </c>
      <c r="D954" s="9">
        <f t="shared" ref="D954:D1017" si="121">IF(ISNUMBER(D953),IF(D953&lt;$C$9,D953+1,""),"")</f>
        <v>39659</v>
      </c>
      <c r="E954" s="8">
        <f t="shared" ref="E954:E1017" si="122">YEAR(A954)*100+MONTH(A954)</f>
        <v>199707</v>
      </c>
      <c r="F954" s="8">
        <f t="shared" ref="F954:F1017" si="123">YEAR(D954)*100+MONTH(D954)</f>
        <v>200807</v>
      </c>
      <c r="G954" s="8" t="str">
        <f t="shared" ref="G954:G1017" ca="1" si="124">IF(ISNUMBER(B954),MONTH(A954),"")</f>
        <v/>
      </c>
      <c r="H954" s="8">
        <f t="shared" ref="H954:H1017" ca="1" si="125">IF(ISNUMBER(C954),MONTH(D954),"")</f>
        <v>7</v>
      </c>
    </row>
    <row r="955" spans="1:8" x14ac:dyDescent="0.25">
      <c r="A955" s="9">
        <f t="shared" si="120"/>
        <v>35642</v>
      </c>
      <c r="B955" s="10" t="str">
        <f t="shared" ca="1" si="118"/>
        <v/>
      </c>
      <c r="C955" s="10">
        <f t="shared" ca="1" si="119"/>
        <v>27.2</v>
      </c>
      <c r="D955" s="9">
        <f t="shared" si="121"/>
        <v>39660</v>
      </c>
      <c r="E955" s="8">
        <f t="shared" si="122"/>
        <v>199707</v>
      </c>
      <c r="F955" s="8">
        <f t="shared" si="123"/>
        <v>200807</v>
      </c>
      <c r="G955" s="8" t="str">
        <f t="shared" ca="1" si="124"/>
        <v/>
      </c>
      <c r="H955" s="8">
        <f t="shared" ca="1" si="125"/>
        <v>7</v>
      </c>
    </row>
    <row r="956" spans="1:8" x14ac:dyDescent="0.25">
      <c r="A956" s="9">
        <f t="shared" si="120"/>
        <v>35643</v>
      </c>
      <c r="B956" s="10" t="str">
        <f t="shared" ca="1" si="118"/>
        <v/>
      </c>
      <c r="C956" s="10">
        <f t="shared" ca="1" si="119"/>
        <v>28</v>
      </c>
      <c r="D956" s="9">
        <f t="shared" si="121"/>
        <v>39661</v>
      </c>
      <c r="E956" s="8">
        <f t="shared" si="122"/>
        <v>199708</v>
      </c>
      <c r="F956" s="8">
        <f t="shared" si="123"/>
        <v>200808</v>
      </c>
      <c r="G956" s="8" t="str">
        <f t="shared" ca="1" si="124"/>
        <v/>
      </c>
      <c r="H956" s="8">
        <f t="shared" ca="1" si="125"/>
        <v>8</v>
      </c>
    </row>
    <row r="957" spans="1:8" x14ac:dyDescent="0.25">
      <c r="A957" s="9">
        <f t="shared" si="120"/>
        <v>35644</v>
      </c>
      <c r="B957" s="10" t="str">
        <f t="shared" ca="1" si="118"/>
        <v/>
      </c>
      <c r="C957" s="10">
        <f t="shared" ca="1" si="119"/>
        <v>24</v>
      </c>
      <c r="D957" s="9">
        <f t="shared" si="121"/>
        <v>39662</v>
      </c>
      <c r="E957" s="8">
        <f t="shared" si="122"/>
        <v>199708</v>
      </c>
      <c r="F957" s="8">
        <f t="shared" si="123"/>
        <v>200808</v>
      </c>
      <c r="G957" s="8" t="str">
        <f t="shared" ca="1" si="124"/>
        <v/>
      </c>
      <c r="H957" s="8">
        <f t="shared" ca="1" si="125"/>
        <v>8</v>
      </c>
    </row>
    <row r="958" spans="1:8" x14ac:dyDescent="0.25">
      <c r="A958" s="9">
        <f t="shared" si="120"/>
        <v>35645</v>
      </c>
      <c r="B958" s="10" t="str">
        <f t="shared" ca="1" si="118"/>
        <v/>
      </c>
      <c r="C958" s="10">
        <f t="shared" ca="1" si="119"/>
        <v>23.5</v>
      </c>
      <c r="D958" s="9">
        <f t="shared" si="121"/>
        <v>39663</v>
      </c>
      <c r="E958" s="8">
        <f t="shared" si="122"/>
        <v>199708</v>
      </c>
      <c r="F958" s="8">
        <f t="shared" si="123"/>
        <v>200808</v>
      </c>
      <c r="G958" s="8" t="str">
        <f t="shared" ca="1" si="124"/>
        <v/>
      </c>
      <c r="H958" s="8">
        <f t="shared" ca="1" si="125"/>
        <v>8</v>
      </c>
    </row>
    <row r="959" spans="1:8" x14ac:dyDescent="0.25">
      <c r="A959" s="9">
        <f t="shared" si="120"/>
        <v>35646</v>
      </c>
      <c r="B959" s="10" t="str">
        <f t="shared" ca="1" si="118"/>
        <v/>
      </c>
      <c r="C959" s="10">
        <f t="shared" ca="1" si="119"/>
        <v>17.100000000000001</v>
      </c>
      <c r="D959" s="9">
        <f t="shared" si="121"/>
        <v>39664</v>
      </c>
      <c r="E959" s="8">
        <f t="shared" si="122"/>
        <v>199708</v>
      </c>
      <c r="F959" s="8">
        <f t="shared" si="123"/>
        <v>200808</v>
      </c>
      <c r="G959" s="8" t="str">
        <f t="shared" ca="1" si="124"/>
        <v/>
      </c>
      <c r="H959" s="8">
        <f t="shared" ca="1" si="125"/>
        <v>8</v>
      </c>
    </row>
    <row r="960" spans="1:8" x14ac:dyDescent="0.25">
      <c r="A960" s="9">
        <f t="shared" si="120"/>
        <v>35647</v>
      </c>
      <c r="B960" s="10" t="str">
        <f t="shared" ca="1" si="118"/>
        <v/>
      </c>
      <c r="C960" s="10">
        <f t="shared" ca="1" si="119"/>
        <v>20.3</v>
      </c>
      <c r="D960" s="9">
        <f t="shared" si="121"/>
        <v>39665</v>
      </c>
      <c r="E960" s="8">
        <f t="shared" si="122"/>
        <v>199708</v>
      </c>
      <c r="F960" s="8">
        <f t="shared" si="123"/>
        <v>200808</v>
      </c>
      <c r="G960" s="8" t="str">
        <f t="shared" ca="1" si="124"/>
        <v/>
      </c>
      <c r="H960" s="8">
        <f t="shared" ca="1" si="125"/>
        <v>8</v>
      </c>
    </row>
    <row r="961" spans="1:8" x14ac:dyDescent="0.25">
      <c r="A961" s="9">
        <f t="shared" si="120"/>
        <v>35648</v>
      </c>
      <c r="B961" s="10" t="str">
        <f t="shared" ca="1" si="118"/>
        <v/>
      </c>
      <c r="C961" s="10">
        <f t="shared" ca="1" si="119"/>
        <v>18.399999999999999</v>
      </c>
      <c r="D961" s="9">
        <f t="shared" si="121"/>
        <v>39666</v>
      </c>
      <c r="E961" s="8">
        <f t="shared" si="122"/>
        <v>199708</v>
      </c>
      <c r="F961" s="8">
        <f t="shared" si="123"/>
        <v>200808</v>
      </c>
      <c r="G961" s="8" t="str">
        <f t="shared" ca="1" si="124"/>
        <v/>
      </c>
      <c r="H961" s="8">
        <f t="shared" ca="1" si="125"/>
        <v>8</v>
      </c>
    </row>
    <row r="962" spans="1:8" x14ac:dyDescent="0.25">
      <c r="A962" s="9">
        <f t="shared" si="120"/>
        <v>35649</v>
      </c>
      <c r="B962" s="10" t="str">
        <f t="shared" ca="1" si="118"/>
        <v/>
      </c>
      <c r="C962" s="10">
        <f t="shared" ca="1" si="119"/>
        <v>28</v>
      </c>
      <c r="D962" s="9">
        <f t="shared" si="121"/>
        <v>39667</v>
      </c>
      <c r="E962" s="8">
        <f t="shared" si="122"/>
        <v>199708</v>
      </c>
      <c r="F962" s="8">
        <f t="shared" si="123"/>
        <v>200808</v>
      </c>
      <c r="G962" s="8" t="str">
        <f t="shared" ca="1" si="124"/>
        <v/>
      </c>
      <c r="H962" s="8">
        <f t="shared" ca="1" si="125"/>
        <v>8</v>
      </c>
    </row>
    <row r="963" spans="1:8" x14ac:dyDescent="0.25">
      <c r="A963" s="9">
        <f t="shared" si="120"/>
        <v>35650</v>
      </c>
      <c r="B963" s="10" t="str">
        <f t="shared" ca="1" si="118"/>
        <v/>
      </c>
      <c r="C963" s="10">
        <f t="shared" ca="1" si="119"/>
        <v>18.399999999999999</v>
      </c>
      <c r="D963" s="9">
        <f t="shared" si="121"/>
        <v>39668</v>
      </c>
      <c r="E963" s="8">
        <f t="shared" si="122"/>
        <v>199708</v>
      </c>
      <c r="F963" s="8">
        <f t="shared" si="123"/>
        <v>200808</v>
      </c>
      <c r="G963" s="8" t="str">
        <f t="shared" ca="1" si="124"/>
        <v/>
      </c>
      <c r="H963" s="8">
        <f t="shared" ca="1" si="125"/>
        <v>8</v>
      </c>
    </row>
    <row r="964" spans="1:8" x14ac:dyDescent="0.25">
      <c r="A964" s="9">
        <f t="shared" si="120"/>
        <v>35651</v>
      </c>
      <c r="B964" s="10" t="str">
        <f t="shared" ca="1" si="118"/>
        <v/>
      </c>
      <c r="C964" s="10">
        <f t="shared" ca="1" si="119"/>
        <v>20</v>
      </c>
      <c r="D964" s="9">
        <f t="shared" si="121"/>
        <v>39669</v>
      </c>
      <c r="E964" s="8">
        <f t="shared" si="122"/>
        <v>199708</v>
      </c>
      <c r="F964" s="8">
        <f t="shared" si="123"/>
        <v>200808</v>
      </c>
      <c r="G964" s="8" t="str">
        <f t="shared" ca="1" si="124"/>
        <v/>
      </c>
      <c r="H964" s="8">
        <f t="shared" ca="1" si="125"/>
        <v>8</v>
      </c>
    </row>
    <row r="965" spans="1:8" x14ac:dyDescent="0.25">
      <c r="A965" s="9">
        <f t="shared" si="120"/>
        <v>35652</v>
      </c>
      <c r="B965" s="10" t="str">
        <f t="shared" ca="1" si="118"/>
        <v/>
      </c>
      <c r="C965" s="10">
        <f t="shared" ca="1" si="119"/>
        <v>16</v>
      </c>
      <c r="D965" s="9">
        <f t="shared" si="121"/>
        <v>39670</v>
      </c>
      <c r="E965" s="8">
        <f t="shared" si="122"/>
        <v>199708</v>
      </c>
      <c r="F965" s="8">
        <f t="shared" si="123"/>
        <v>200808</v>
      </c>
      <c r="G965" s="8" t="str">
        <f t="shared" ca="1" si="124"/>
        <v/>
      </c>
      <c r="H965" s="8">
        <f t="shared" ca="1" si="125"/>
        <v>8</v>
      </c>
    </row>
    <row r="966" spans="1:8" x14ac:dyDescent="0.25">
      <c r="A966" s="9">
        <f t="shared" si="120"/>
        <v>35653</v>
      </c>
      <c r="B966" s="10" t="str">
        <f t="shared" ca="1" si="118"/>
        <v/>
      </c>
      <c r="C966" s="10">
        <f t="shared" ca="1" si="119"/>
        <v>19.399999999999999</v>
      </c>
      <c r="D966" s="9">
        <f t="shared" si="121"/>
        <v>39671</v>
      </c>
      <c r="E966" s="8">
        <f t="shared" si="122"/>
        <v>199708</v>
      </c>
      <c r="F966" s="8">
        <f t="shared" si="123"/>
        <v>200808</v>
      </c>
      <c r="G966" s="8" t="str">
        <f t="shared" ca="1" si="124"/>
        <v/>
      </c>
      <c r="H966" s="8">
        <f t="shared" ca="1" si="125"/>
        <v>8</v>
      </c>
    </row>
    <row r="967" spans="1:8" x14ac:dyDescent="0.25">
      <c r="A967" s="9">
        <f t="shared" si="120"/>
        <v>35654</v>
      </c>
      <c r="B967" s="10" t="str">
        <f t="shared" ca="1" si="118"/>
        <v/>
      </c>
      <c r="C967" s="10">
        <f t="shared" ca="1" si="119"/>
        <v>18.5</v>
      </c>
      <c r="D967" s="9">
        <f t="shared" si="121"/>
        <v>39672</v>
      </c>
      <c r="E967" s="8">
        <f t="shared" si="122"/>
        <v>199708</v>
      </c>
      <c r="F967" s="8">
        <f t="shared" si="123"/>
        <v>200808</v>
      </c>
      <c r="G967" s="8" t="str">
        <f t="shared" ca="1" si="124"/>
        <v/>
      </c>
      <c r="H967" s="8">
        <f t="shared" ca="1" si="125"/>
        <v>8</v>
      </c>
    </row>
    <row r="968" spans="1:8" x14ac:dyDescent="0.25">
      <c r="A968" s="9">
        <f t="shared" si="120"/>
        <v>35655</v>
      </c>
      <c r="B968" s="10" t="str">
        <f t="shared" ca="1" si="118"/>
        <v/>
      </c>
      <c r="C968" s="10">
        <f t="shared" ca="1" si="119"/>
        <v>19.7</v>
      </c>
      <c r="D968" s="9">
        <f t="shared" si="121"/>
        <v>39673</v>
      </c>
      <c r="E968" s="8">
        <f t="shared" si="122"/>
        <v>199708</v>
      </c>
      <c r="F968" s="8">
        <f t="shared" si="123"/>
        <v>200808</v>
      </c>
      <c r="G968" s="8" t="str">
        <f t="shared" ca="1" si="124"/>
        <v/>
      </c>
      <c r="H968" s="8">
        <f t="shared" ca="1" si="125"/>
        <v>8</v>
      </c>
    </row>
    <row r="969" spans="1:8" x14ac:dyDescent="0.25">
      <c r="A969" s="9">
        <f t="shared" si="120"/>
        <v>35656</v>
      </c>
      <c r="B969" s="10" t="str">
        <f t="shared" ca="1" si="118"/>
        <v/>
      </c>
      <c r="C969" s="10">
        <f t="shared" ca="1" si="119"/>
        <v>19.7</v>
      </c>
      <c r="D969" s="9">
        <f t="shared" si="121"/>
        <v>39674</v>
      </c>
      <c r="E969" s="8">
        <f t="shared" si="122"/>
        <v>199708</v>
      </c>
      <c r="F969" s="8">
        <f t="shared" si="123"/>
        <v>200808</v>
      </c>
      <c r="G969" s="8" t="str">
        <f t="shared" ca="1" si="124"/>
        <v/>
      </c>
      <c r="H969" s="8">
        <f t="shared" ca="1" si="125"/>
        <v>8</v>
      </c>
    </row>
    <row r="970" spans="1:8" x14ac:dyDescent="0.25">
      <c r="A970" s="9">
        <f t="shared" si="120"/>
        <v>35657</v>
      </c>
      <c r="B970" s="10" t="str">
        <f t="shared" ca="1" si="118"/>
        <v/>
      </c>
      <c r="C970" s="10">
        <f t="shared" ca="1" si="119"/>
        <v>20.3</v>
      </c>
      <c r="D970" s="9">
        <f t="shared" si="121"/>
        <v>39675</v>
      </c>
      <c r="E970" s="8">
        <f t="shared" si="122"/>
        <v>199708</v>
      </c>
      <c r="F970" s="8">
        <f t="shared" si="123"/>
        <v>200808</v>
      </c>
      <c r="G970" s="8" t="str">
        <f t="shared" ca="1" si="124"/>
        <v/>
      </c>
      <c r="H970" s="8">
        <f t="shared" ca="1" si="125"/>
        <v>8</v>
      </c>
    </row>
    <row r="971" spans="1:8" x14ac:dyDescent="0.25">
      <c r="A971" s="9">
        <f t="shared" si="120"/>
        <v>35658</v>
      </c>
      <c r="B971" s="10" t="str">
        <f t="shared" ca="1" si="118"/>
        <v/>
      </c>
      <c r="C971" s="10">
        <f t="shared" ca="1" si="119"/>
        <v>19.2</v>
      </c>
      <c r="D971" s="9">
        <f t="shared" si="121"/>
        <v>39676</v>
      </c>
      <c r="E971" s="8">
        <f t="shared" si="122"/>
        <v>199708</v>
      </c>
      <c r="F971" s="8">
        <f t="shared" si="123"/>
        <v>200808</v>
      </c>
      <c r="G971" s="8" t="str">
        <f t="shared" ca="1" si="124"/>
        <v/>
      </c>
      <c r="H971" s="8">
        <f t="shared" ca="1" si="125"/>
        <v>8</v>
      </c>
    </row>
    <row r="972" spans="1:8" x14ac:dyDescent="0.25">
      <c r="A972" s="9">
        <f t="shared" si="120"/>
        <v>35659</v>
      </c>
      <c r="B972" s="10" t="str">
        <f t="shared" ca="1" si="118"/>
        <v/>
      </c>
      <c r="C972" s="10">
        <f t="shared" ca="1" si="119"/>
        <v>21.1</v>
      </c>
      <c r="D972" s="9">
        <f t="shared" si="121"/>
        <v>39677</v>
      </c>
      <c r="E972" s="8">
        <f t="shared" si="122"/>
        <v>199708</v>
      </c>
      <c r="F972" s="8">
        <f t="shared" si="123"/>
        <v>200808</v>
      </c>
      <c r="G972" s="8" t="str">
        <f t="shared" ca="1" si="124"/>
        <v/>
      </c>
      <c r="H972" s="8">
        <f t="shared" ca="1" si="125"/>
        <v>8</v>
      </c>
    </row>
    <row r="973" spans="1:8" x14ac:dyDescent="0.25">
      <c r="A973" s="9">
        <f t="shared" si="120"/>
        <v>35660</v>
      </c>
      <c r="B973" s="10" t="str">
        <f t="shared" ref="B973:B1036" ca="1" si="126">IF(ISNUMBER(VLOOKUP($A973,INDIRECT(B$1&amp;"!"&amp;B$6&amp;":"&amp;B$7),CODE(B$7)-_MS1,FALSE)),VLOOKUP($A973,INDIRECT(B$1&amp;"!"&amp;B$6&amp;":"&amp;B$7),CODE(B$7)-_MS1,FALSE),Empty)</f>
        <v/>
      </c>
      <c r="C973" s="10">
        <f t="shared" ref="C973:C1036" ca="1" si="127">IF(ISNUMBER(VLOOKUP($D973,INDIRECT(C$1&amp;"!"&amp;C$6&amp;":"&amp;C$7),CODE(C$7)-_MS2,FALSE)),VLOOKUP($D973,INDIRECT(C$1&amp;"!"&amp;C$6&amp;":"&amp;C$7),CODE(C$7)-_MS2,FALSE),Empty)</f>
        <v>17.7</v>
      </c>
      <c r="D973" s="9">
        <f t="shared" si="121"/>
        <v>39678</v>
      </c>
      <c r="E973" s="8">
        <f t="shared" si="122"/>
        <v>199708</v>
      </c>
      <c r="F973" s="8">
        <f t="shared" si="123"/>
        <v>200808</v>
      </c>
      <c r="G973" s="8" t="str">
        <f t="shared" ca="1" si="124"/>
        <v/>
      </c>
      <c r="H973" s="8">
        <f t="shared" ca="1" si="125"/>
        <v>8</v>
      </c>
    </row>
    <row r="974" spans="1:8" x14ac:dyDescent="0.25">
      <c r="A974" s="9">
        <f t="shared" si="120"/>
        <v>35661</v>
      </c>
      <c r="B974" s="10" t="str">
        <f t="shared" ca="1" si="126"/>
        <v/>
      </c>
      <c r="C974" s="10">
        <f t="shared" ca="1" si="127"/>
        <v>21.8</v>
      </c>
      <c r="D974" s="9">
        <f t="shared" si="121"/>
        <v>39679</v>
      </c>
      <c r="E974" s="8">
        <f t="shared" si="122"/>
        <v>199708</v>
      </c>
      <c r="F974" s="8">
        <f t="shared" si="123"/>
        <v>200808</v>
      </c>
      <c r="G974" s="8" t="str">
        <f t="shared" ca="1" si="124"/>
        <v/>
      </c>
      <c r="H974" s="8">
        <f t="shared" ca="1" si="125"/>
        <v>8</v>
      </c>
    </row>
    <row r="975" spans="1:8" x14ac:dyDescent="0.25">
      <c r="A975" s="9">
        <f t="shared" si="120"/>
        <v>35662</v>
      </c>
      <c r="B975" s="10" t="str">
        <f t="shared" ca="1" si="126"/>
        <v/>
      </c>
      <c r="C975" s="10">
        <f t="shared" ca="1" si="127"/>
        <v>20.399999999999999</v>
      </c>
      <c r="D975" s="9">
        <f t="shared" si="121"/>
        <v>39680</v>
      </c>
      <c r="E975" s="8">
        <f t="shared" si="122"/>
        <v>199708</v>
      </c>
      <c r="F975" s="8">
        <f t="shared" si="123"/>
        <v>200808</v>
      </c>
      <c r="G975" s="8" t="str">
        <f t="shared" ca="1" si="124"/>
        <v/>
      </c>
      <c r="H975" s="8">
        <f t="shared" ca="1" si="125"/>
        <v>8</v>
      </c>
    </row>
    <row r="976" spans="1:8" x14ac:dyDescent="0.25">
      <c r="A976" s="9">
        <f t="shared" si="120"/>
        <v>35663</v>
      </c>
      <c r="B976" s="10" t="str">
        <f t="shared" ca="1" si="126"/>
        <v/>
      </c>
      <c r="C976" s="10">
        <f t="shared" ca="1" si="127"/>
        <v>20.5</v>
      </c>
      <c r="D976" s="9">
        <f t="shared" si="121"/>
        <v>39681</v>
      </c>
      <c r="E976" s="8">
        <f t="shared" si="122"/>
        <v>199708</v>
      </c>
      <c r="F976" s="8">
        <f t="shared" si="123"/>
        <v>200808</v>
      </c>
      <c r="G976" s="8" t="str">
        <f t="shared" ca="1" si="124"/>
        <v/>
      </c>
      <c r="H976" s="8">
        <f t="shared" ca="1" si="125"/>
        <v>8</v>
      </c>
    </row>
    <row r="977" spans="1:8" x14ac:dyDescent="0.25">
      <c r="A977" s="9">
        <f t="shared" si="120"/>
        <v>35664</v>
      </c>
      <c r="B977" s="10" t="str">
        <f t="shared" ca="1" si="126"/>
        <v/>
      </c>
      <c r="C977" s="10">
        <f t="shared" ca="1" si="127"/>
        <v>20.100000000000001</v>
      </c>
      <c r="D977" s="9">
        <f t="shared" si="121"/>
        <v>39682</v>
      </c>
      <c r="E977" s="8">
        <f t="shared" si="122"/>
        <v>199708</v>
      </c>
      <c r="F977" s="8">
        <f t="shared" si="123"/>
        <v>200808</v>
      </c>
      <c r="G977" s="8" t="str">
        <f t="shared" ca="1" si="124"/>
        <v/>
      </c>
      <c r="H977" s="8">
        <f t="shared" ca="1" si="125"/>
        <v>8</v>
      </c>
    </row>
    <row r="978" spans="1:8" x14ac:dyDescent="0.25">
      <c r="A978" s="9">
        <f t="shared" si="120"/>
        <v>35665</v>
      </c>
      <c r="B978" s="10" t="str">
        <f t="shared" ca="1" si="126"/>
        <v/>
      </c>
      <c r="C978" s="10">
        <f t="shared" ca="1" si="127"/>
        <v>13.4</v>
      </c>
      <c r="D978" s="9">
        <f t="shared" si="121"/>
        <v>39683</v>
      </c>
      <c r="E978" s="8">
        <f t="shared" si="122"/>
        <v>199708</v>
      </c>
      <c r="F978" s="8">
        <f t="shared" si="123"/>
        <v>200808</v>
      </c>
      <c r="G978" s="8" t="str">
        <f t="shared" ca="1" si="124"/>
        <v/>
      </c>
      <c r="H978" s="8">
        <f t="shared" ca="1" si="125"/>
        <v>8</v>
      </c>
    </row>
    <row r="979" spans="1:8" x14ac:dyDescent="0.25">
      <c r="A979" s="9">
        <f t="shared" si="120"/>
        <v>35666</v>
      </c>
      <c r="B979" s="10" t="str">
        <f t="shared" ca="1" si="126"/>
        <v/>
      </c>
      <c r="C979" s="10">
        <f t="shared" ca="1" si="127"/>
        <v>17.600000000000001</v>
      </c>
      <c r="D979" s="9">
        <f t="shared" si="121"/>
        <v>39684</v>
      </c>
      <c r="E979" s="8">
        <f t="shared" si="122"/>
        <v>199708</v>
      </c>
      <c r="F979" s="8">
        <f t="shared" si="123"/>
        <v>200808</v>
      </c>
      <c r="G979" s="8" t="str">
        <f t="shared" ca="1" si="124"/>
        <v/>
      </c>
      <c r="H979" s="8">
        <f t="shared" ca="1" si="125"/>
        <v>8</v>
      </c>
    </row>
    <row r="980" spans="1:8" x14ac:dyDescent="0.25">
      <c r="A980" s="9">
        <f t="shared" si="120"/>
        <v>35667</v>
      </c>
      <c r="B980" s="10" t="str">
        <f t="shared" ca="1" si="126"/>
        <v/>
      </c>
      <c r="C980" s="10">
        <f t="shared" ca="1" si="127"/>
        <v>16</v>
      </c>
      <c r="D980" s="9">
        <f t="shared" si="121"/>
        <v>39685</v>
      </c>
      <c r="E980" s="8">
        <f t="shared" si="122"/>
        <v>199708</v>
      </c>
      <c r="F980" s="8">
        <f t="shared" si="123"/>
        <v>200808</v>
      </c>
      <c r="G980" s="8" t="str">
        <f t="shared" ca="1" si="124"/>
        <v/>
      </c>
      <c r="H980" s="8">
        <f t="shared" ca="1" si="125"/>
        <v>8</v>
      </c>
    </row>
    <row r="981" spans="1:8" x14ac:dyDescent="0.25">
      <c r="A981" s="9">
        <f t="shared" si="120"/>
        <v>35668</v>
      </c>
      <c r="B981" s="10" t="str">
        <f t="shared" ca="1" si="126"/>
        <v/>
      </c>
      <c r="C981" s="10">
        <f t="shared" ca="1" si="127"/>
        <v>18.600000000000001</v>
      </c>
      <c r="D981" s="9">
        <f t="shared" si="121"/>
        <v>39686</v>
      </c>
      <c r="E981" s="8">
        <f t="shared" si="122"/>
        <v>199708</v>
      </c>
      <c r="F981" s="8">
        <f t="shared" si="123"/>
        <v>200808</v>
      </c>
      <c r="G981" s="8" t="str">
        <f t="shared" ca="1" si="124"/>
        <v/>
      </c>
      <c r="H981" s="8">
        <f t="shared" ca="1" si="125"/>
        <v>8</v>
      </c>
    </row>
    <row r="982" spans="1:8" x14ac:dyDescent="0.25">
      <c r="A982" s="9">
        <f t="shared" si="120"/>
        <v>35669</v>
      </c>
      <c r="B982" s="10" t="str">
        <f t="shared" ca="1" si="126"/>
        <v/>
      </c>
      <c r="C982" s="10">
        <f t="shared" ca="1" si="127"/>
        <v>17.8</v>
      </c>
      <c r="D982" s="9">
        <f t="shared" si="121"/>
        <v>39687</v>
      </c>
      <c r="E982" s="8">
        <f t="shared" si="122"/>
        <v>199708</v>
      </c>
      <c r="F982" s="8">
        <f t="shared" si="123"/>
        <v>200808</v>
      </c>
      <c r="G982" s="8" t="str">
        <f t="shared" ca="1" si="124"/>
        <v/>
      </c>
      <c r="H982" s="8">
        <f t="shared" ca="1" si="125"/>
        <v>8</v>
      </c>
    </row>
    <row r="983" spans="1:8" x14ac:dyDescent="0.25">
      <c r="A983" s="9">
        <f t="shared" si="120"/>
        <v>35670</v>
      </c>
      <c r="B983" s="10" t="str">
        <f t="shared" ca="1" si="126"/>
        <v/>
      </c>
      <c r="C983" s="10">
        <f t="shared" ca="1" si="127"/>
        <v>20</v>
      </c>
      <c r="D983" s="9">
        <f t="shared" si="121"/>
        <v>39688</v>
      </c>
      <c r="E983" s="8">
        <f t="shared" si="122"/>
        <v>199708</v>
      </c>
      <c r="F983" s="8">
        <f t="shared" si="123"/>
        <v>200808</v>
      </c>
      <c r="G983" s="8" t="str">
        <f t="shared" ca="1" si="124"/>
        <v/>
      </c>
      <c r="H983" s="8">
        <f t="shared" ca="1" si="125"/>
        <v>8</v>
      </c>
    </row>
    <row r="984" spans="1:8" x14ac:dyDescent="0.25">
      <c r="A984" s="9">
        <f t="shared" si="120"/>
        <v>35671</v>
      </c>
      <c r="B984" s="10" t="str">
        <f t="shared" ca="1" si="126"/>
        <v/>
      </c>
      <c r="C984" s="10">
        <f t="shared" ca="1" si="127"/>
        <v>19</v>
      </c>
      <c r="D984" s="9">
        <f t="shared" si="121"/>
        <v>39689</v>
      </c>
      <c r="E984" s="8">
        <f t="shared" si="122"/>
        <v>199708</v>
      </c>
      <c r="F984" s="8">
        <f t="shared" si="123"/>
        <v>200808</v>
      </c>
      <c r="G984" s="8" t="str">
        <f t="shared" ca="1" si="124"/>
        <v/>
      </c>
      <c r="H984" s="8">
        <f t="shared" ca="1" si="125"/>
        <v>8</v>
      </c>
    </row>
    <row r="985" spans="1:8" x14ac:dyDescent="0.25">
      <c r="A985" s="9">
        <f t="shared" si="120"/>
        <v>35672</v>
      </c>
      <c r="B985" s="10" t="str">
        <f t="shared" ca="1" si="126"/>
        <v/>
      </c>
      <c r="C985" s="10">
        <f t="shared" ca="1" si="127"/>
        <v>21</v>
      </c>
      <c r="D985" s="9">
        <f t="shared" si="121"/>
        <v>39690</v>
      </c>
      <c r="E985" s="8">
        <f t="shared" si="122"/>
        <v>199708</v>
      </c>
      <c r="F985" s="8">
        <f t="shared" si="123"/>
        <v>200808</v>
      </c>
      <c r="G985" s="8" t="str">
        <f t="shared" ca="1" si="124"/>
        <v/>
      </c>
      <c r="H985" s="8">
        <f t="shared" ca="1" si="125"/>
        <v>8</v>
      </c>
    </row>
    <row r="986" spans="1:8" x14ac:dyDescent="0.25">
      <c r="A986" s="9">
        <f t="shared" si="120"/>
        <v>35673</v>
      </c>
      <c r="B986" s="10" t="str">
        <f t="shared" ca="1" si="126"/>
        <v/>
      </c>
      <c r="C986" s="10">
        <f t="shared" ca="1" si="127"/>
        <v>22</v>
      </c>
      <c r="D986" s="9">
        <f t="shared" si="121"/>
        <v>39691</v>
      </c>
      <c r="E986" s="8">
        <f t="shared" si="122"/>
        <v>199708</v>
      </c>
      <c r="F986" s="8">
        <f t="shared" si="123"/>
        <v>200808</v>
      </c>
      <c r="G986" s="8" t="str">
        <f t="shared" ca="1" si="124"/>
        <v/>
      </c>
      <c r="H986" s="8">
        <f t="shared" ca="1" si="125"/>
        <v>8</v>
      </c>
    </row>
    <row r="987" spans="1:8" x14ac:dyDescent="0.25">
      <c r="A987" s="9">
        <f t="shared" si="120"/>
        <v>35674</v>
      </c>
      <c r="B987" s="10" t="str">
        <f t="shared" ca="1" si="126"/>
        <v/>
      </c>
      <c r="C987" s="10">
        <f t="shared" ca="1" si="127"/>
        <v>19.5</v>
      </c>
      <c r="D987" s="9">
        <f t="shared" si="121"/>
        <v>39692</v>
      </c>
      <c r="E987" s="8">
        <f t="shared" si="122"/>
        <v>199709</v>
      </c>
      <c r="F987" s="8">
        <f t="shared" si="123"/>
        <v>200809</v>
      </c>
      <c r="G987" s="8" t="str">
        <f t="shared" ca="1" si="124"/>
        <v/>
      </c>
      <c r="H987" s="8">
        <f t="shared" ca="1" si="125"/>
        <v>9</v>
      </c>
    </row>
    <row r="988" spans="1:8" x14ac:dyDescent="0.25">
      <c r="A988" s="9">
        <f t="shared" si="120"/>
        <v>35675</v>
      </c>
      <c r="B988" s="10" t="str">
        <f t="shared" ca="1" si="126"/>
        <v/>
      </c>
      <c r="C988" s="10">
        <f t="shared" ca="1" si="127"/>
        <v>19.5</v>
      </c>
      <c r="D988" s="9">
        <f t="shared" si="121"/>
        <v>39693</v>
      </c>
      <c r="E988" s="8">
        <f t="shared" si="122"/>
        <v>199709</v>
      </c>
      <c r="F988" s="8">
        <f t="shared" si="123"/>
        <v>200809</v>
      </c>
      <c r="G988" s="8" t="str">
        <f t="shared" ca="1" si="124"/>
        <v/>
      </c>
      <c r="H988" s="8">
        <f t="shared" ca="1" si="125"/>
        <v>9</v>
      </c>
    </row>
    <row r="989" spans="1:8" x14ac:dyDescent="0.25">
      <c r="A989" s="9">
        <f t="shared" si="120"/>
        <v>35676</v>
      </c>
      <c r="B989" s="10" t="str">
        <f t="shared" ca="1" si="126"/>
        <v/>
      </c>
      <c r="C989" s="10">
        <f t="shared" ca="1" si="127"/>
        <v>17.2</v>
      </c>
      <c r="D989" s="9">
        <f t="shared" si="121"/>
        <v>39694</v>
      </c>
      <c r="E989" s="8">
        <f t="shared" si="122"/>
        <v>199709</v>
      </c>
      <c r="F989" s="8">
        <f t="shared" si="123"/>
        <v>200809</v>
      </c>
      <c r="G989" s="8" t="str">
        <f t="shared" ca="1" si="124"/>
        <v/>
      </c>
      <c r="H989" s="8">
        <f t="shared" ca="1" si="125"/>
        <v>9</v>
      </c>
    </row>
    <row r="990" spans="1:8" x14ac:dyDescent="0.25">
      <c r="A990" s="9">
        <f t="shared" si="120"/>
        <v>35677</v>
      </c>
      <c r="B990" s="10">
        <f t="shared" ca="1" si="126"/>
        <v>18</v>
      </c>
      <c r="C990" s="10">
        <f t="shared" ca="1" si="127"/>
        <v>18.399999999999999</v>
      </c>
      <c r="D990" s="9">
        <f t="shared" si="121"/>
        <v>39695</v>
      </c>
      <c r="E990" s="8">
        <f t="shared" si="122"/>
        <v>199709</v>
      </c>
      <c r="F990" s="8">
        <f t="shared" si="123"/>
        <v>200809</v>
      </c>
      <c r="G990" s="8">
        <f t="shared" ca="1" si="124"/>
        <v>9</v>
      </c>
      <c r="H990" s="8">
        <f t="shared" ca="1" si="125"/>
        <v>9</v>
      </c>
    </row>
    <row r="991" spans="1:8" x14ac:dyDescent="0.25">
      <c r="A991" s="9">
        <f t="shared" si="120"/>
        <v>35678</v>
      </c>
      <c r="B991" s="10" t="str">
        <f t="shared" ca="1" si="126"/>
        <v/>
      </c>
      <c r="C991" s="10">
        <f t="shared" ca="1" si="127"/>
        <v>20.3</v>
      </c>
      <c r="D991" s="9">
        <f t="shared" si="121"/>
        <v>39696</v>
      </c>
      <c r="E991" s="8">
        <f t="shared" si="122"/>
        <v>199709</v>
      </c>
      <c r="F991" s="8">
        <f t="shared" si="123"/>
        <v>200809</v>
      </c>
      <c r="G991" s="8" t="str">
        <f t="shared" ca="1" si="124"/>
        <v/>
      </c>
      <c r="H991" s="8">
        <f t="shared" ca="1" si="125"/>
        <v>9</v>
      </c>
    </row>
    <row r="992" spans="1:8" x14ac:dyDescent="0.25">
      <c r="A992" s="9">
        <f t="shared" si="120"/>
        <v>35679</v>
      </c>
      <c r="B992" s="10" t="str">
        <f t="shared" ca="1" si="126"/>
        <v/>
      </c>
      <c r="C992" s="10">
        <f t="shared" ca="1" si="127"/>
        <v>22.1</v>
      </c>
      <c r="D992" s="9">
        <f t="shared" si="121"/>
        <v>39697</v>
      </c>
      <c r="E992" s="8">
        <f t="shared" si="122"/>
        <v>199709</v>
      </c>
      <c r="F992" s="8">
        <f t="shared" si="123"/>
        <v>200809</v>
      </c>
      <c r="G992" s="8" t="str">
        <f t="shared" ca="1" si="124"/>
        <v/>
      </c>
      <c r="H992" s="8">
        <f t="shared" ca="1" si="125"/>
        <v>9</v>
      </c>
    </row>
    <row r="993" spans="1:8" x14ac:dyDescent="0.25">
      <c r="A993" s="9">
        <f t="shared" si="120"/>
        <v>35680</v>
      </c>
      <c r="B993" s="10" t="str">
        <f t="shared" ca="1" si="126"/>
        <v/>
      </c>
      <c r="C993" s="10">
        <f t="shared" ca="1" si="127"/>
        <v>20.8</v>
      </c>
      <c r="D993" s="9">
        <f t="shared" si="121"/>
        <v>39698</v>
      </c>
      <c r="E993" s="8">
        <f t="shared" si="122"/>
        <v>199709</v>
      </c>
      <c r="F993" s="8">
        <f t="shared" si="123"/>
        <v>200809</v>
      </c>
      <c r="G993" s="8" t="str">
        <f t="shared" ca="1" si="124"/>
        <v/>
      </c>
      <c r="H993" s="8">
        <f t="shared" ca="1" si="125"/>
        <v>9</v>
      </c>
    </row>
    <row r="994" spans="1:8" x14ac:dyDescent="0.25">
      <c r="A994" s="9">
        <f t="shared" si="120"/>
        <v>35681</v>
      </c>
      <c r="B994" s="10">
        <f t="shared" ca="1" si="126"/>
        <v>14.8</v>
      </c>
      <c r="C994" s="10">
        <f t="shared" ca="1" si="127"/>
        <v>19</v>
      </c>
      <c r="D994" s="9">
        <f t="shared" si="121"/>
        <v>39699</v>
      </c>
      <c r="E994" s="8">
        <f t="shared" si="122"/>
        <v>199709</v>
      </c>
      <c r="F994" s="8">
        <f t="shared" si="123"/>
        <v>200809</v>
      </c>
      <c r="G994" s="8">
        <f t="shared" ca="1" si="124"/>
        <v>9</v>
      </c>
      <c r="H994" s="8">
        <f t="shared" ca="1" si="125"/>
        <v>9</v>
      </c>
    </row>
    <row r="995" spans="1:8" x14ac:dyDescent="0.25">
      <c r="A995" s="9">
        <f t="shared" si="120"/>
        <v>35682</v>
      </c>
      <c r="B995" s="10">
        <f t="shared" ca="1" si="126"/>
        <v>13.1</v>
      </c>
      <c r="C995" s="10">
        <f t="shared" ca="1" si="127"/>
        <v>21</v>
      </c>
      <c r="D995" s="9">
        <f t="shared" si="121"/>
        <v>39700</v>
      </c>
      <c r="E995" s="8">
        <f t="shared" si="122"/>
        <v>199709</v>
      </c>
      <c r="F995" s="8">
        <f t="shared" si="123"/>
        <v>200809</v>
      </c>
      <c r="G995" s="8">
        <f t="shared" ca="1" si="124"/>
        <v>9</v>
      </c>
      <c r="H995" s="8">
        <f t="shared" ca="1" si="125"/>
        <v>9</v>
      </c>
    </row>
    <row r="996" spans="1:8" x14ac:dyDescent="0.25">
      <c r="A996" s="9">
        <f t="shared" si="120"/>
        <v>35683</v>
      </c>
      <c r="B996" s="10">
        <f t="shared" ca="1" si="126"/>
        <v>14.2</v>
      </c>
      <c r="C996" s="10">
        <f t="shared" ca="1" si="127"/>
        <v>21.6</v>
      </c>
      <c r="D996" s="9">
        <f t="shared" si="121"/>
        <v>39701</v>
      </c>
      <c r="E996" s="8">
        <f t="shared" si="122"/>
        <v>199709</v>
      </c>
      <c r="F996" s="8">
        <f t="shared" si="123"/>
        <v>200809</v>
      </c>
      <c r="G996" s="8">
        <f t="shared" ca="1" si="124"/>
        <v>9</v>
      </c>
      <c r="H996" s="8">
        <f t="shared" ca="1" si="125"/>
        <v>9</v>
      </c>
    </row>
    <row r="997" spans="1:8" x14ac:dyDescent="0.25">
      <c r="A997" s="9">
        <f t="shared" si="120"/>
        <v>35684</v>
      </c>
      <c r="B997" s="10">
        <f t="shared" ca="1" si="126"/>
        <v>14.8</v>
      </c>
      <c r="C997" s="10">
        <f t="shared" ca="1" si="127"/>
        <v>22.7</v>
      </c>
      <c r="D997" s="9">
        <f t="shared" si="121"/>
        <v>39702</v>
      </c>
      <c r="E997" s="8">
        <f t="shared" si="122"/>
        <v>199709</v>
      </c>
      <c r="F997" s="8">
        <f t="shared" si="123"/>
        <v>200809</v>
      </c>
      <c r="G997" s="8">
        <f t="shared" ca="1" si="124"/>
        <v>9</v>
      </c>
      <c r="H997" s="8">
        <f t="shared" ca="1" si="125"/>
        <v>9</v>
      </c>
    </row>
    <row r="998" spans="1:8" x14ac:dyDescent="0.25">
      <c r="A998" s="9">
        <f t="shared" si="120"/>
        <v>35685</v>
      </c>
      <c r="B998" s="10">
        <f t="shared" ca="1" si="126"/>
        <v>16.3</v>
      </c>
      <c r="C998" s="10">
        <f t="shared" ca="1" si="127"/>
        <v>18.5</v>
      </c>
      <c r="D998" s="9">
        <f t="shared" si="121"/>
        <v>39703</v>
      </c>
      <c r="E998" s="8">
        <f t="shared" si="122"/>
        <v>199709</v>
      </c>
      <c r="F998" s="8">
        <f t="shared" si="123"/>
        <v>200809</v>
      </c>
      <c r="G998" s="8">
        <f t="shared" ca="1" si="124"/>
        <v>9</v>
      </c>
      <c r="H998" s="8">
        <f t="shared" ca="1" si="125"/>
        <v>9</v>
      </c>
    </row>
    <row r="999" spans="1:8" x14ac:dyDescent="0.25">
      <c r="A999" s="9">
        <f t="shared" si="120"/>
        <v>35686</v>
      </c>
      <c r="B999" s="10">
        <f t="shared" ca="1" si="126"/>
        <v>12.9</v>
      </c>
      <c r="C999" s="10">
        <f t="shared" ca="1" si="127"/>
        <v>15.6</v>
      </c>
      <c r="D999" s="9">
        <f t="shared" si="121"/>
        <v>39704</v>
      </c>
      <c r="E999" s="8">
        <f t="shared" si="122"/>
        <v>199709</v>
      </c>
      <c r="F999" s="8">
        <f t="shared" si="123"/>
        <v>200809</v>
      </c>
      <c r="G999" s="8">
        <f t="shared" ca="1" si="124"/>
        <v>9</v>
      </c>
      <c r="H999" s="8">
        <f t="shared" ca="1" si="125"/>
        <v>9</v>
      </c>
    </row>
    <row r="1000" spans="1:8" x14ac:dyDescent="0.25">
      <c r="A1000" s="9">
        <f t="shared" si="120"/>
        <v>35687</v>
      </c>
      <c r="B1000" s="10">
        <f t="shared" ca="1" si="126"/>
        <v>12.4</v>
      </c>
      <c r="C1000" s="10">
        <f t="shared" ca="1" si="127"/>
        <v>15.4</v>
      </c>
      <c r="D1000" s="9">
        <f t="shared" si="121"/>
        <v>39705</v>
      </c>
      <c r="E1000" s="8">
        <f t="shared" si="122"/>
        <v>199709</v>
      </c>
      <c r="F1000" s="8">
        <f t="shared" si="123"/>
        <v>200809</v>
      </c>
      <c r="G1000" s="8">
        <f t="shared" ca="1" si="124"/>
        <v>9</v>
      </c>
      <c r="H1000" s="8">
        <f t="shared" ca="1" si="125"/>
        <v>9</v>
      </c>
    </row>
    <row r="1001" spans="1:8" x14ac:dyDescent="0.25">
      <c r="A1001" s="9">
        <f t="shared" si="120"/>
        <v>35688</v>
      </c>
      <c r="B1001" s="10">
        <f t="shared" ca="1" si="126"/>
        <v>14.2</v>
      </c>
      <c r="C1001" s="10">
        <f t="shared" ca="1" si="127"/>
        <v>16</v>
      </c>
      <c r="D1001" s="9">
        <f t="shared" si="121"/>
        <v>39706</v>
      </c>
      <c r="E1001" s="8">
        <f t="shared" si="122"/>
        <v>199709</v>
      </c>
      <c r="F1001" s="8">
        <f t="shared" si="123"/>
        <v>200809</v>
      </c>
      <c r="G1001" s="8">
        <f t="shared" ca="1" si="124"/>
        <v>9</v>
      </c>
      <c r="H1001" s="8">
        <f t="shared" ca="1" si="125"/>
        <v>9</v>
      </c>
    </row>
    <row r="1002" spans="1:8" x14ac:dyDescent="0.25">
      <c r="A1002" s="9">
        <f t="shared" si="120"/>
        <v>35689</v>
      </c>
      <c r="B1002" s="10">
        <f t="shared" ca="1" si="126"/>
        <v>15.2</v>
      </c>
      <c r="C1002" s="10">
        <f t="shared" ca="1" si="127"/>
        <v>14.4</v>
      </c>
      <c r="D1002" s="9">
        <f t="shared" si="121"/>
        <v>39707</v>
      </c>
      <c r="E1002" s="8">
        <f t="shared" si="122"/>
        <v>199709</v>
      </c>
      <c r="F1002" s="8">
        <f t="shared" si="123"/>
        <v>200809</v>
      </c>
      <c r="G1002" s="8">
        <f t="shared" ca="1" si="124"/>
        <v>9</v>
      </c>
      <c r="H1002" s="8">
        <f t="shared" ca="1" si="125"/>
        <v>9</v>
      </c>
    </row>
    <row r="1003" spans="1:8" x14ac:dyDescent="0.25">
      <c r="A1003" s="9">
        <f t="shared" si="120"/>
        <v>35690</v>
      </c>
      <c r="B1003" s="10">
        <f t="shared" ca="1" si="126"/>
        <v>14.1</v>
      </c>
      <c r="C1003" s="10">
        <f t="shared" ca="1" si="127"/>
        <v>14.5</v>
      </c>
      <c r="D1003" s="9">
        <f t="shared" si="121"/>
        <v>39708</v>
      </c>
      <c r="E1003" s="8">
        <f t="shared" si="122"/>
        <v>199709</v>
      </c>
      <c r="F1003" s="8">
        <f t="shared" si="123"/>
        <v>200809</v>
      </c>
      <c r="G1003" s="8">
        <f t="shared" ca="1" si="124"/>
        <v>9</v>
      </c>
      <c r="H1003" s="8">
        <f t="shared" ca="1" si="125"/>
        <v>9</v>
      </c>
    </row>
    <row r="1004" spans="1:8" x14ac:dyDescent="0.25">
      <c r="A1004" s="9">
        <f t="shared" si="120"/>
        <v>35691</v>
      </c>
      <c r="B1004" s="10">
        <f t="shared" ca="1" si="126"/>
        <v>13.1</v>
      </c>
      <c r="C1004" s="10">
        <f t="shared" ca="1" si="127"/>
        <v>15.3</v>
      </c>
      <c r="D1004" s="9">
        <f t="shared" si="121"/>
        <v>39709</v>
      </c>
      <c r="E1004" s="8">
        <f t="shared" si="122"/>
        <v>199709</v>
      </c>
      <c r="F1004" s="8">
        <f t="shared" si="123"/>
        <v>200809</v>
      </c>
      <c r="G1004" s="8">
        <f t="shared" ca="1" si="124"/>
        <v>9</v>
      </c>
      <c r="H1004" s="8">
        <f t="shared" ca="1" si="125"/>
        <v>9</v>
      </c>
    </row>
    <row r="1005" spans="1:8" x14ac:dyDescent="0.25">
      <c r="A1005" s="9">
        <f t="shared" si="120"/>
        <v>35692</v>
      </c>
      <c r="B1005" s="10">
        <f t="shared" ca="1" si="126"/>
        <v>8</v>
      </c>
      <c r="C1005" s="10">
        <f t="shared" ca="1" si="127"/>
        <v>14.8</v>
      </c>
      <c r="D1005" s="9">
        <f t="shared" si="121"/>
        <v>39710</v>
      </c>
      <c r="E1005" s="8">
        <f t="shared" si="122"/>
        <v>199709</v>
      </c>
      <c r="F1005" s="8">
        <f t="shared" si="123"/>
        <v>200809</v>
      </c>
      <c r="G1005" s="8">
        <f t="shared" ca="1" si="124"/>
        <v>9</v>
      </c>
      <c r="H1005" s="8">
        <f t="shared" ca="1" si="125"/>
        <v>9</v>
      </c>
    </row>
    <row r="1006" spans="1:8" x14ac:dyDescent="0.25">
      <c r="A1006" s="9">
        <f t="shared" si="120"/>
        <v>35693</v>
      </c>
      <c r="B1006" s="10" t="str">
        <f t="shared" ca="1" si="126"/>
        <v/>
      </c>
      <c r="C1006" s="10">
        <f t="shared" ca="1" si="127"/>
        <v>13.9</v>
      </c>
      <c r="D1006" s="9">
        <f t="shared" si="121"/>
        <v>39711</v>
      </c>
      <c r="E1006" s="8">
        <f t="shared" si="122"/>
        <v>199709</v>
      </c>
      <c r="F1006" s="8">
        <f t="shared" si="123"/>
        <v>200809</v>
      </c>
      <c r="G1006" s="8" t="str">
        <f t="shared" ca="1" si="124"/>
        <v/>
      </c>
      <c r="H1006" s="8">
        <f t="shared" ca="1" si="125"/>
        <v>9</v>
      </c>
    </row>
    <row r="1007" spans="1:8" x14ac:dyDescent="0.25">
      <c r="A1007" s="9">
        <f t="shared" si="120"/>
        <v>35694</v>
      </c>
      <c r="B1007" s="10" t="str">
        <f t="shared" ca="1" si="126"/>
        <v/>
      </c>
      <c r="C1007" s="10">
        <f t="shared" ca="1" si="127"/>
        <v>15.2</v>
      </c>
      <c r="D1007" s="9">
        <f t="shared" si="121"/>
        <v>39712</v>
      </c>
      <c r="E1007" s="8">
        <f t="shared" si="122"/>
        <v>199709</v>
      </c>
      <c r="F1007" s="8">
        <f t="shared" si="123"/>
        <v>200809</v>
      </c>
      <c r="G1007" s="8" t="str">
        <f t="shared" ca="1" si="124"/>
        <v/>
      </c>
      <c r="H1007" s="8">
        <f t="shared" ca="1" si="125"/>
        <v>9</v>
      </c>
    </row>
    <row r="1008" spans="1:8" x14ac:dyDescent="0.25">
      <c r="A1008" s="9">
        <f t="shared" si="120"/>
        <v>35695</v>
      </c>
      <c r="B1008" s="10" t="str">
        <f t="shared" ca="1" si="126"/>
        <v/>
      </c>
      <c r="C1008" s="10">
        <f t="shared" ca="1" si="127"/>
        <v>13.5</v>
      </c>
      <c r="D1008" s="9">
        <f t="shared" si="121"/>
        <v>39713</v>
      </c>
      <c r="E1008" s="8">
        <f t="shared" si="122"/>
        <v>199709</v>
      </c>
      <c r="F1008" s="8">
        <f t="shared" si="123"/>
        <v>200809</v>
      </c>
      <c r="G1008" s="8" t="str">
        <f t="shared" ca="1" si="124"/>
        <v/>
      </c>
      <c r="H1008" s="8">
        <f t="shared" ca="1" si="125"/>
        <v>9</v>
      </c>
    </row>
    <row r="1009" spans="1:8" x14ac:dyDescent="0.25">
      <c r="A1009" s="9">
        <f t="shared" si="120"/>
        <v>35696</v>
      </c>
      <c r="B1009" s="10">
        <f t="shared" ca="1" si="126"/>
        <v>12.4</v>
      </c>
      <c r="C1009" s="10">
        <f t="shared" ca="1" si="127"/>
        <v>13.6</v>
      </c>
      <c r="D1009" s="9">
        <f t="shared" si="121"/>
        <v>39714</v>
      </c>
      <c r="E1009" s="8">
        <f t="shared" si="122"/>
        <v>199709</v>
      </c>
      <c r="F1009" s="8">
        <f t="shared" si="123"/>
        <v>200809</v>
      </c>
      <c r="G1009" s="8">
        <f t="shared" ca="1" si="124"/>
        <v>9</v>
      </c>
      <c r="H1009" s="8">
        <f t="shared" ca="1" si="125"/>
        <v>9</v>
      </c>
    </row>
    <row r="1010" spans="1:8" x14ac:dyDescent="0.25">
      <c r="A1010" s="9">
        <f t="shared" si="120"/>
        <v>35697</v>
      </c>
      <c r="B1010" s="10">
        <f t="shared" ca="1" si="126"/>
        <v>12</v>
      </c>
      <c r="C1010" s="10">
        <f t="shared" ca="1" si="127"/>
        <v>16.100000000000001</v>
      </c>
      <c r="D1010" s="9">
        <f t="shared" si="121"/>
        <v>39715</v>
      </c>
      <c r="E1010" s="8">
        <f t="shared" si="122"/>
        <v>199709</v>
      </c>
      <c r="F1010" s="8">
        <f t="shared" si="123"/>
        <v>200809</v>
      </c>
      <c r="G1010" s="8">
        <f t="shared" ca="1" si="124"/>
        <v>9</v>
      </c>
      <c r="H1010" s="8">
        <f t="shared" ca="1" si="125"/>
        <v>9</v>
      </c>
    </row>
    <row r="1011" spans="1:8" x14ac:dyDescent="0.25">
      <c r="A1011" s="9">
        <f t="shared" si="120"/>
        <v>35698</v>
      </c>
      <c r="B1011" s="10">
        <f t="shared" ca="1" si="126"/>
        <v>15</v>
      </c>
      <c r="C1011" s="10">
        <f t="shared" ca="1" si="127"/>
        <v>16.600000000000001</v>
      </c>
      <c r="D1011" s="9">
        <f t="shared" si="121"/>
        <v>39716</v>
      </c>
      <c r="E1011" s="8">
        <f t="shared" si="122"/>
        <v>199709</v>
      </c>
      <c r="F1011" s="8">
        <f t="shared" si="123"/>
        <v>200809</v>
      </c>
      <c r="G1011" s="8">
        <f t="shared" ca="1" si="124"/>
        <v>9</v>
      </c>
      <c r="H1011" s="8">
        <f t="shared" ca="1" si="125"/>
        <v>9</v>
      </c>
    </row>
    <row r="1012" spans="1:8" x14ac:dyDescent="0.25">
      <c r="A1012" s="9">
        <f t="shared" si="120"/>
        <v>35699</v>
      </c>
      <c r="B1012" s="10">
        <f t="shared" ca="1" si="126"/>
        <v>12.2</v>
      </c>
      <c r="C1012" s="10">
        <f t="shared" ca="1" si="127"/>
        <v>12.8</v>
      </c>
      <c r="D1012" s="9">
        <f t="shared" si="121"/>
        <v>39717</v>
      </c>
      <c r="E1012" s="8">
        <f t="shared" si="122"/>
        <v>199709</v>
      </c>
      <c r="F1012" s="8">
        <f t="shared" si="123"/>
        <v>200809</v>
      </c>
      <c r="G1012" s="8">
        <f t="shared" ca="1" si="124"/>
        <v>9</v>
      </c>
      <c r="H1012" s="8">
        <f t="shared" ca="1" si="125"/>
        <v>9</v>
      </c>
    </row>
    <row r="1013" spans="1:8" x14ac:dyDescent="0.25">
      <c r="A1013" s="9">
        <f t="shared" si="120"/>
        <v>35700</v>
      </c>
      <c r="B1013" s="10">
        <f t="shared" ca="1" si="126"/>
        <v>12.2</v>
      </c>
      <c r="C1013" s="10">
        <f t="shared" ca="1" si="127"/>
        <v>13</v>
      </c>
      <c r="D1013" s="9">
        <f t="shared" si="121"/>
        <v>39718</v>
      </c>
      <c r="E1013" s="8">
        <f t="shared" si="122"/>
        <v>199709</v>
      </c>
      <c r="F1013" s="8">
        <f t="shared" si="123"/>
        <v>200809</v>
      </c>
      <c r="G1013" s="8">
        <f t="shared" ca="1" si="124"/>
        <v>9</v>
      </c>
      <c r="H1013" s="8">
        <f t="shared" ca="1" si="125"/>
        <v>9</v>
      </c>
    </row>
    <row r="1014" spans="1:8" x14ac:dyDescent="0.25">
      <c r="A1014" s="9">
        <f t="shared" si="120"/>
        <v>35701</v>
      </c>
      <c r="B1014" s="10">
        <f t="shared" ca="1" si="126"/>
        <v>11.8</v>
      </c>
      <c r="C1014" s="10">
        <f t="shared" ca="1" si="127"/>
        <v>13</v>
      </c>
      <c r="D1014" s="9">
        <f t="shared" si="121"/>
        <v>39719</v>
      </c>
      <c r="E1014" s="8">
        <f t="shared" si="122"/>
        <v>199709</v>
      </c>
      <c r="F1014" s="8">
        <f t="shared" si="123"/>
        <v>200809</v>
      </c>
      <c r="G1014" s="8">
        <f t="shared" ca="1" si="124"/>
        <v>9</v>
      </c>
      <c r="H1014" s="8">
        <f t="shared" ca="1" si="125"/>
        <v>9</v>
      </c>
    </row>
    <row r="1015" spans="1:8" x14ac:dyDescent="0.25">
      <c r="A1015" s="9">
        <f t="shared" si="120"/>
        <v>35702</v>
      </c>
      <c r="B1015" s="10">
        <f t="shared" ca="1" si="126"/>
        <v>14.4</v>
      </c>
      <c r="C1015" s="10">
        <f t="shared" ca="1" si="127"/>
        <v>13.5</v>
      </c>
      <c r="D1015" s="9">
        <f t="shared" si="121"/>
        <v>39720</v>
      </c>
      <c r="E1015" s="8">
        <f t="shared" si="122"/>
        <v>199709</v>
      </c>
      <c r="F1015" s="8">
        <f t="shared" si="123"/>
        <v>200809</v>
      </c>
      <c r="G1015" s="8">
        <f t="shared" ca="1" si="124"/>
        <v>9</v>
      </c>
      <c r="H1015" s="8">
        <f t="shared" ca="1" si="125"/>
        <v>9</v>
      </c>
    </row>
    <row r="1016" spans="1:8" x14ac:dyDescent="0.25">
      <c r="A1016" s="9">
        <f t="shared" si="120"/>
        <v>35703</v>
      </c>
      <c r="B1016" s="10">
        <f t="shared" ca="1" si="126"/>
        <v>12.8</v>
      </c>
      <c r="C1016" s="10">
        <f t="shared" ca="1" si="127"/>
        <v>11.7</v>
      </c>
      <c r="D1016" s="9">
        <f t="shared" si="121"/>
        <v>39721</v>
      </c>
      <c r="E1016" s="8">
        <f t="shared" si="122"/>
        <v>199709</v>
      </c>
      <c r="F1016" s="8">
        <f t="shared" si="123"/>
        <v>200809</v>
      </c>
      <c r="G1016" s="8">
        <f t="shared" ca="1" si="124"/>
        <v>9</v>
      </c>
      <c r="H1016" s="8">
        <f t="shared" ca="1" si="125"/>
        <v>9</v>
      </c>
    </row>
    <row r="1017" spans="1:8" x14ac:dyDescent="0.25">
      <c r="A1017" s="9">
        <f t="shared" si="120"/>
        <v>35704</v>
      </c>
      <c r="B1017" s="10">
        <f t="shared" ca="1" si="126"/>
        <v>11.6</v>
      </c>
      <c r="C1017" s="10">
        <f t="shared" ca="1" si="127"/>
        <v>12.4</v>
      </c>
      <c r="D1017" s="9">
        <f t="shared" si="121"/>
        <v>39722</v>
      </c>
      <c r="E1017" s="8">
        <f t="shared" si="122"/>
        <v>199710</v>
      </c>
      <c r="F1017" s="8">
        <f t="shared" si="123"/>
        <v>200810</v>
      </c>
      <c r="G1017" s="8">
        <f t="shared" ca="1" si="124"/>
        <v>10</v>
      </c>
      <c r="H1017" s="8">
        <f t="shared" ca="1" si="125"/>
        <v>10</v>
      </c>
    </row>
    <row r="1018" spans="1:8" x14ac:dyDescent="0.25">
      <c r="A1018" s="9">
        <f t="shared" ref="A1018:A1081" si="128">IF(ISNUMBER(A1017),IF(A1017&lt;$B$9,A1017+1,""),"")</f>
        <v>35705</v>
      </c>
      <c r="B1018" s="10">
        <f t="shared" ca="1" si="126"/>
        <v>10.7</v>
      </c>
      <c r="C1018" s="10">
        <f t="shared" ca="1" si="127"/>
        <v>10.3</v>
      </c>
      <c r="D1018" s="9">
        <f t="shared" ref="D1018:D1081" si="129">IF(ISNUMBER(D1017),IF(D1017&lt;$C$9,D1017+1,""),"")</f>
        <v>39723</v>
      </c>
      <c r="E1018" s="8">
        <f t="shared" ref="E1018:E1081" si="130">YEAR(A1018)*100+MONTH(A1018)</f>
        <v>199710</v>
      </c>
      <c r="F1018" s="8">
        <f t="shared" ref="F1018:F1081" si="131">YEAR(D1018)*100+MONTH(D1018)</f>
        <v>200810</v>
      </c>
      <c r="G1018" s="8">
        <f t="shared" ref="G1018:G1081" ca="1" si="132">IF(ISNUMBER(B1018),MONTH(A1018),"")</f>
        <v>10</v>
      </c>
      <c r="H1018" s="8">
        <f t="shared" ref="H1018:H1081" ca="1" si="133">IF(ISNUMBER(C1018),MONTH(D1018),"")</f>
        <v>10</v>
      </c>
    </row>
    <row r="1019" spans="1:8" x14ac:dyDescent="0.25">
      <c r="A1019" s="9">
        <f t="shared" si="128"/>
        <v>35706</v>
      </c>
      <c r="B1019" s="10">
        <f t="shared" ca="1" si="126"/>
        <v>10.9</v>
      </c>
      <c r="C1019" s="10">
        <f t="shared" ca="1" si="127"/>
        <v>8.5</v>
      </c>
      <c r="D1019" s="9">
        <f t="shared" si="129"/>
        <v>39724</v>
      </c>
      <c r="E1019" s="8">
        <f t="shared" si="130"/>
        <v>199710</v>
      </c>
      <c r="F1019" s="8">
        <f t="shared" si="131"/>
        <v>200810</v>
      </c>
      <c r="G1019" s="8">
        <f t="shared" ca="1" si="132"/>
        <v>10</v>
      </c>
      <c r="H1019" s="8">
        <f t="shared" ca="1" si="133"/>
        <v>10</v>
      </c>
    </row>
    <row r="1020" spans="1:8" x14ac:dyDescent="0.25">
      <c r="A1020" s="9">
        <f t="shared" si="128"/>
        <v>35707</v>
      </c>
      <c r="B1020" s="10">
        <f t="shared" ca="1" si="126"/>
        <v>13.1</v>
      </c>
      <c r="C1020" s="10">
        <f t="shared" ca="1" si="127"/>
        <v>10.4</v>
      </c>
      <c r="D1020" s="9">
        <f t="shared" si="129"/>
        <v>39725</v>
      </c>
      <c r="E1020" s="8">
        <f t="shared" si="130"/>
        <v>199710</v>
      </c>
      <c r="F1020" s="8">
        <f t="shared" si="131"/>
        <v>200810</v>
      </c>
      <c r="G1020" s="8">
        <f t="shared" ca="1" si="132"/>
        <v>10</v>
      </c>
      <c r="H1020" s="8">
        <f t="shared" ca="1" si="133"/>
        <v>10</v>
      </c>
    </row>
    <row r="1021" spans="1:8" x14ac:dyDescent="0.25">
      <c r="A1021" s="9">
        <f t="shared" si="128"/>
        <v>35708</v>
      </c>
      <c r="B1021" s="10">
        <f t="shared" ca="1" si="126"/>
        <v>13.1</v>
      </c>
      <c r="C1021" s="10">
        <f t="shared" ca="1" si="127"/>
        <v>10.4</v>
      </c>
      <c r="D1021" s="9">
        <f t="shared" si="129"/>
        <v>39726</v>
      </c>
      <c r="E1021" s="8">
        <f t="shared" si="130"/>
        <v>199710</v>
      </c>
      <c r="F1021" s="8">
        <f t="shared" si="131"/>
        <v>200810</v>
      </c>
      <c r="G1021" s="8">
        <f t="shared" ca="1" si="132"/>
        <v>10</v>
      </c>
      <c r="H1021" s="8">
        <f t="shared" ca="1" si="133"/>
        <v>10</v>
      </c>
    </row>
    <row r="1022" spans="1:8" x14ac:dyDescent="0.25">
      <c r="A1022" s="9">
        <f t="shared" si="128"/>
        <v>35709</v>
      </c>
      <c r="B1022" s="10">
        <f t="shared" ca="1" si="126"/>
        <v>14.2</v>
      </c>
      <c r="C1022" s="10">
        <f t="shared" ca="1" si="127"/>
        <v>11.4</v>
      </c>
      <c r="D1022" s="9">
        <f t="shared" si="129"/>
        <v>39727</v>
      </c>
      <c r="E1022" s="8">
        <f t="shared" si="130"/>
        <v>199710</v>
      </c>
      <c r="F1022" s="8">
        <f t="shared" si="131"/>
        <v>200810</v>
      </c>
      <c r="G1022" s="8">
        <f t="shared" ca="1" si="132"/>
        <v>10</v>
      </c>
      <c r="H1022" s="8">
        <f t="shared" ca="1" si="133"/>
        <v>10</v>
      </c>
    </row>
    <row r="1023" spans="1:8" x14ac:dyDescent="0.25">
      <c r="A1023" s="9">
        <f t="shared" si="128"/>
        <v>35710</v>
      </c>
      <c r="B1023" s="10">
        <f t="shared" ca="1" si="126"/>
        <v>13.9</v>
      </c>
      <c r="C1023" s="10">
        <f t="shared" ca="1" si="127"/>
        <v>14.1</v>
      </c>
      <c r="D1023" s="9">
        <f t="shared" si="129"/>
        <v>39728</v>
      </c>
      <c r="E1023" s="8">
        <f t="shared" si="130"/>
        <v>199710</v>
      </c>
      <c r="F1023" s="8">
        <f t="shared" si="131"/>
        <v>200810</v>
      </c>
      <c r="G1023" s="8">
        <f t="shared" ca="1" si="132"/>
        <v>10</v>
      </c>
      <c r="H1023" s="8">
        <f t="shared" ca="1" si="133"/>
        <v>10</v>
      </c>
    </row>
    <row r="1024" spans="1:8" x14ac:dyDescent="0.25">
      <c r="A1024" s="9">
        <f t="shared" si="128"/>
        <v>35711</v>
      </c>
      <c r="B1024" s="10">
        <f t="shared" ca="1" si="126"/>
        <v>13.1</v>
      </c>
      <c r="C1024" s="10">
        <f t="shared" ca="1" si="127"/>
        <v>15.3</v>
      </c>
      <c r="D1024" s="9">
        <f t="shared" si="129"/>
        <v>39729</v>
      </c>
      <c r="E1024" s="8">
        <f t="shared" si="130"/>
        <v>199710</v>
      </c>
      <c r="F1024" s="8">
        <f t="shared" si="131"/>
        <v>200810</v>
      </c>
      <c r="G1024" s="8">
        <f t="shared" ca="1" si="132"/>
        <v>10</v>
      </c>
      <c r="H1024" s="8">
        <f t="shared" ca="1" si="133"/>
        <v>10</v>
      </c>
    </row>
    <row r="1025" spans="1:8" x14ac:dyDescent="0.25">
      <c r="A1025" s="9">
        <f t="shared" si="128"/>
        <v>35712</v>
      </c>
      <c r="B1025" s="10">
        <f t="shared" ca="1" si="126"/>
        <v>15.4</v>
      </c>
      <c r="C1025" s="10">
        <f t="shared" ca="1" si="127"/>
        <v>14.4</v>
      </c>
      <c r="D1025" s="9">
        <f t="shared" si="129"/>
        <v>39730</v>
      </c>
      <c r="E1025" s="8">
        <f t="shared" si="130"/>
        <v>199710</v>
      </c>
      <c r="F1025" s="8">
        <f t="shared" si="131"/>
        <v>200810</v>
      </c>
      <c r="G1025" s="8">
        <f t="shared" ca="1" si="132"/>
        <v>10</v>
      </c>
      <c r="H1025" s="8">
        <f t="shared" ca="1" si="133"/>
        <v>10</v>
      </c>
    </row>
    <row r="1026" spans="1:8" x14ac:dyDescent="0.25">
      <c r="A1026" s="9">
        <f t="shared" si="128"/>
        <v>35713</v>
      </c>
      <c r="B1026" s="10">
        <f t="shared" ca="1" si="126"/>
        <v>14.8</v>
      </c>
      <c r="C1026" s="10">
        <f t="shared" ca="1" si="127"/>
        <v>13.8</v>
      </c>
      <c r="D1026" s="9">
        <f t="shared" si="129"/>
        <v>39731</v>
      </c>
      <c r="E1026" s="8">
        <f t="shared" si="130"/>
        <v>199710</v>
      </c>
      <c r="F1026" s="8">
        <f t="shared" si="131"/>
        <v>200810</v>
      </c>
      <c r="G1026" s="8">
        <f t="shared" ca="1" si="132"/>
        <v>10</v>
      </c>
      <c r="H1026" s="8">
        <f t="shared" ca="1" si="133"/>
        <v>10</v>
      </c>
    </row>
    <row r="1027" spans="1:8" x14ac:dyDescent="0.25">
      <c r="A1027" s="9">
        <f t="shared" si="128"/>
        <v>35714</v>
      </c>
      <c r="B1027" s="10">
        <f t="shared" ca="1" si="126"/>
        <v>7.7</v>
      </c>
      <c r="C1027" s="10">
        <f t="shared" ca="1" si="127"/>
        <v>14.8</v>
      </c>
      <c r="D1027" s="9">
        <f t="shared" si="129"/>
        <v>39732</v>
      </c>
      <c r="E1027" s="8">
        <f t="shared" si="130"/>
        <v>199710</v>
      </c>
      <c r="F1027" s="8">
        <f t="shared" si="131"/>
        <v>200810</v>
      </c>
      <c r="G1027" s="8">
        <f t="shared" ca="1" si="132"/>
        <v>10</v>
      </c>
      <c r="H1027" s="8">
        <f t="shared" ca="1" si="133"/>
        <v>10</v>
      </c>
    </row>
    <row r="1028" spans="1:8" x14ac:dyDescent="0.25">
      <c r="A1028" s="9">
        <f t="shared" si="128"/>
        <v>35715</v>
      </c>
      <c r="B1028" s="10">
        <f t="shared" ca="1" si="126"/>
        <v>9.4</v>
      </c>
      <c r="C1028" s="10">
        <f t="shared" ca="1" si="127"/>
        <v>13.9</v>
      </c>
      <c r="D1028" s="9">
        <f t="shared" si="129"/>
        <v>39733</v>
      </c>
      <c r="E1028" s="8">
        <f t="shared" si="130"/>
        <v>199710</v>
      </c>
      <c r="F1028" s="8">
        <f t="shared" si="131"/>
        <v>200810</v>
      </c>
      <c r="G1028" s="8">
        <f t="shared" ca="1" si="132"/>
        <v>10</v>
      </c>
      <c r="H1028" s="8">
        <f t="shared" ca="1" si="133"/>
        <v>10</v>
      </c>
    </row>
    <row r="1029" spans="1:8" x14ac:dyDescent="0.25">
      <c r="A1029" s="9">
        <f t="shared" si="128"/>
        <v>35716</v>
      </c>
      <c r="B1029" s="10">
        <f t="shared" ca="1" si="126"/>
        <v>7.9</v>
      </c>
      <c r="C1029" s="10">
        <f t="shared" ca="1" si="127"/>
        <v>15.3</v>
      </c>
      <c r="D1029" s="9">
        <f t="shared" si="129"/>
        <v>39734</v>
      </c>
      <c r="E1029" s="8">
        <f t="shared" si="130"/>
        <v>199710</v>
      </c>
      <c r="F1029" s="8">
        <f t="shared" si="131"/>
        <v>200810</v>
      </c>
      <c r="G1029" s="8">
        <f t="shared" ca="1" si="132"/>
        <v>10</v>
      </c>
      <c r="H1029" s="8">
        <f t="shared" ca="1" si="133"/>
        <v>10</v>
      </c>
    </row>
    <row r="1030" spans="1:8" x14ac:dyDescent="0.25">
      <c r="A1030" s="9">
        <f t="shared" si="128"/>
        <v>35717</v>
      </c>
      <c r="B1030" s="10">
        <f t="shared" ca="1" si="126"/>
        <v>7.5</v>
      </c>
      <c r="C1030" s="10">
        <f t="shared" ca="1" si="127"/>
        <v>15.9</v>
      </c>
      <c r="D1030" s="9">
        <f t="shared" si="129"/>
        <v>39735</v>
      </c>
      <c r="E1030" s="8">
        <f t="shared" si="130"/>
        <v>199710</v>
      </c>
      <c r="F1030" s="8">
        <f t="shared" si="131"/>
        <v>200810</v>
      </c>
      <c r="G1030" s="8">
        <f t="shared" ca="1" si="132"/>
        <v>10</v>
      </c>
      <c r="H1030" s="8">
        <f t="shared" ca="1" si="133"/>
        <v>10</v>
      </c>
    </row>
    <row r="1031" spans="1:8" x14ac:dyDescent="0.25">
      <c r="A1031" s="9">
        <f t="shared" si="128"/>
        <v>35718</v>
      </c>
      <c r="B1031" s="10">
        <f t="shared" ca="1" si="126"/>
        <v>5.9</v>
      </c>
      <c r="C1031" s="10">
        <f t="shared" ca="1" si="127"/>
        <v>13.9</v>
      </c>
      <c r="D1031" s="9">
        <f t="shared" si="129"/>
        <v>39736</v>
      </c>
      <c r="E1031" s="8">
        <f t="shared" si="130"/>
        <v>199710</v>
      </c>
      <c r="F1031" s="8">
        <f t="shared" si="131"/>
        <v>200810</v>
      </c>
      <c r="G1031" s="8">
        <f t="shared" ca="1" si="132"/>
        <v>10</v>
      </c>
      <c r="H1031" s="8">
        <f t="shared" ca="1" si="133"/>
        <v>10</v>
      </c>
    </row>
    <row r="1032" spans="1:8" x14ac:dyDescent="0.25">
      <c r="A1032" s="9">
        <f t="shared" si="128"/>
        <v>35719</v>
      </c>
      <c r="B1032" s="10">
        <f t="shared" ca="1" si="126"/>
        <v>6.4</v>
      </c>
      <c r="C1032" s="10">
        <f t="shared" ca="1" si="127"/>
        <v>11.4</v>
      </c>
      <c r="D1032" s="9">
        <f t="shared" si="129"/>
        <v>39737</v>
      </c>
      <c r="E1032" s="8">
        <f t="shared" si="130"/>
        <v>199710</v>
      </c>
      <c r="F1032" s="8">
        <f t="shared" si="131"/>
        <v>200810</v>
      </c>
      <c r="G1032" s="8">
        <f t="shared" ca="1" si="132"/>
        <v>10</v>
      </c>
      <c r="H1032" s="8">
        <f t="shared" ca="1" si="133"/>
        <v>10</v>
      </c>
    </row>
    <row r="1033" spans="1:8" x14ac:dyDescent="0.25">
      <c r="A1033" s="9">
        <f t="shared" si="128"/>
        <v>35720</v>
      </c>
      <c r="B1033" s="10">
        <f t="shared" ca="1" si="126"/>
        <v>6</v>
      </c>
      <c r="C1033" s="10">
        <f t="shared" ca="1" si="127"/>
        <v>9.9</v>
      </c>
      <c r="D1033" s="9">
        <f t="shared" si="129"/>
        <v>39738</v>
      </c>
      <c r="E1033" s="8">
        <f t="shared" si="130"/>
        <v>199710</v>
      </c>
      <c r="F1033" s="8">
        <f t="shared" si="131"/>
        <v>200810</v>
      </c>
      <c r="G1033" s="8">
        <f t="shared" ca="1" si="132"/>
        <v>10</v>
      </c>
      <c r="H1033" s="8">
        <f t="shared" ca="1" si="133"/>
        <v>10</v>
      </c>
    </row>
    <row r="1034" spans="1:8" x14ac:dyDescent="0.25">
      <c r="A1034" s="9">
        <f t="shared" si="128"/>
        <v>35721</v>
      </c>
      <c r="B1034" s="10">
        <f t="shared" ca="1" si="126"/>
        <v>11.3</v>
      </c>
      <c r="C1034" s="10">
        <f t="shared" ca="1" si="127"/>
        <v>10.5</v>
      </c>
      <c r="D1034" s="9">
        <f t="shared" si="129"/>
        <v>39739</v>
      </c>
      <c r="E1034" s="8">
        <f t="shared" si="130"/>
        <v>199710</v>
      </c>
      <c r="F1034" s="8">
        <f t="shared" si="131"/>
        <v>200810</v>
      </c>
      <c r="G1034" s="8">
        <f t="shared" ca="1" si="132"/>
        <v>10</v>
      </c>
      <c r="H1034" s="8">
        <f t="shared" ca="1" si="133"/>
        <v>10</v>
      </c>
    </row>
    <row r="1035" spans="1:8" x14ac:dyDescent="0.25">
      <c r="A1035" s="9">
        <f t="shared" si="128"/>
        <v>35722</v>
      </c>
      <c r="B1035" s="10">
        <f t="shared" ca="1" si="126"/>
        <v>9.4</v>
      </c>
      <c r="C1035" s="10">
        <f t="shared" ca="1" si="127"/>
        <v>10.5</v>
      </c>
      <c r="D1035" s="9">
        <f t="shared" si="129"/>
        <v>39740</v>
      </c>
      <c r="E1035" s="8">
        <f t="shared" si="130"/>
        <v>199710</v>
      </c>
      <c r="F1035" s="8">
        <f t="shared" si="131"/>
        <v>200810</v>
      </c>
      <c r="G1035" s="8">
        <f t="shared" ca="1" si="132"/>
        <v>10</v>
      </c>
      <c r="H1035" s="8">
        <f t="shared" ca="1" si="133"/>
        <v>10</v>
      </c>
    </row>
    <row r="1036" spans="1:8" x14ac:dyDescent="0.25">
      <c r="A1036" s="9">
        <f t="shared" si="128"/>
        <v>35723</v>
      </c>
      <c r="B1036" s="10">
        <f t="shared" ca="1" si="126"/>
        <v>5.5</v>
      </c>
      <c r="C1036" s="10">
        <f t="shared" ca="1" si="127"/>
        <v>12</v>
      </c>
      <c r="D1036" s="9">
        <f t="shared" si="129"/>
        <v>39741</v>
      </c>
      <c r="E1036" s="8">
        <f t="shared" si="130"/>
        <v>199710</v>
      </c>
      <c r="F1036" s="8">
        <f t="shared" si="131"/>
        <v>200810</v>
      </c>
      <c r="G1036" s="8">
        <f t="shared" ca="1" si="132"/>
        <v>10</v>
      </c>
      <c r="H1036" s="8">
        <f t="shared" ca="1" si="133"/>
        <v>10</v>
      </c>
    </row>
    <row r="1037" spans="1:8" x14ac:dyDescent="0.25">
      <c r="A1037" s="9">
        <f t="shared" si="128"/>
        <v>35724</v>
      </c>
      <c r="B1037" s="10" t="str">
        <f t="shared" ref="B1037:B1100" ca="1" si="134">IF(ISNUMBER(VLOOKUP($A1037,INDIRECT(B$1&amp;"!"&amp;B$6&amp;":"&amp;B$7),CODE(B$7)-_MS1,FALSE)),VLOOKUP($A1037,INDIRECT(B$1&amp;"!"&amp;B$6&amp;":"&amp;B$7),CODE(B$7)-_MS1,FALSE),Empty)</f>
        <v/>
      </c>
      <c r="C1037" s="10">
        <f t="shared" ref="C1037:C1100" ca="1" si="135">IF(ISNUMBER(VLOOKUP($D1037,INDIRECT(C$1&amp;"!"&amp;C$6&amp;":"&amp;C$7),CODE(C$7)-_MS2,FALSE)),VLOOKUP($D1037,INDIRECT(C$1&amp;"!"&amp;C$6&amp;":"&amp;C$7),CODE(C$7)-_MS2,FALSE),Empty)</f>
        <v>11.4</v>
      </c>
      <c r="D1037" s="9">
        <f t="shared" si="129"/>
        <v>39742</v>
      </c>
      <c r="E1037" s="8">
        <f t="shared" si="130"/>
        <v>199710</v>
      </c>
      <c r="F1037" s="8">
        <f t="shared" si="131"/>
        <v>200810</v>
      </c>
      <c r="G1037" s="8" t="str">
        <f t="shared" ca="1" si="132"/>
        <v/>
      </c>
      <c r="H1037" s="8">
        <f t="shared" ca="1" si="133"/>
        <v>10</v>
      </c>
    </row>
    <row r="1038" spans="1:8" x14ac:dyDescent="0.25">
      <c r="A1038" s="9">
        <f t="shared" si="128"/>
        <v>35725</v>
      </c>
      <c r="B1038" s="10" t="str">
        <f t="shared" ca="1" si="134"/>
        <v/>
      </c>
      <c r="C1038" s="10">
        <f t="shared" ca="1" si="135"/>
        <v>11.4</v>
      </c>
      <c r="D1038" s="9">
        <f t="shared" si="129"/>
        <v>39743</v>
      </c>
      <c r="E1038" s="8">
        <f t="shared" si="130"/>
        <v>199710</v>
      </c>
      <c r="F1038" s="8">
        <f t="shared" si="131"/>
        <v>200810</v>
      </c>
      <c r="G1038" s="8" t="str">
        <f t="shared" ca="1" si="132"/>
        <v/>
      </c>
      <c r="H1038" s="8">
        <f t="shared" ca="1" si="133"/>
        <v>10</v>
      </c>
    </row>
    <row r="1039" spans="1:8" x14ac:dyDescent="0.25">
      <c r="A1039" s="9">
        <f t="shared" si="128"/>
        <v>35726</v>
      </c>
      <c r="B1039" s="10" t="str">
        <f t="shared" ca="1" si="134"/>
        <v/>
      </c>
      <c r="C1039" s="10">
        <f t="shared" ca="1" si="135"/>
        <v>10.4</v>
      </c>
      <c r="D1039" s="9">
        <f t="shared" si="129"/>
        <v>39744</v>
      </c>
      <c r="E1039" s="8">
        <f t="shared" si="130"/>
        <v>199710</v>
      </c>
      <c r="F1039" s="8">
        <f t="shared" si="131"/>
        <v>200810</v>
      </c>
      <c r="G1039" s="8" t="str">
        <f t="shared" ca="1" si="132"/>
        <v/>
      </c>
      <c r="H1039" s="8">
        <f t="shared" ca="1" si="133"/>
        <v>10</v>
      </c>
    </row>
    <row r="1040" spans="1:8" x14ac:dyDescent="0.25">
      <c r="A1040" s="9">
        <f t="shared" si="128"/>
        <v>35727</v>
      </c>
      <c r="B1040" s="10" t="str">
        <f t="shared" ca="1" si="134"/>
        <v/>
      </c>
      <c r="C1040" s="10">
        <f t="shared" ca="1" si="135"/>
        <v>10.3</v>
      </c>
      <c r="D1040" s="9">
        <f t="shared" si="129"/>
        <v>39745</v>
      </c>
      <c r="E1040" s="8">
        <f t="shared" si="130"/>
        <v>199710</v>
      </c>
      <c r="F1040" s="8">
        <f t="shared" si="131"/>
        <v>200810</v>
      </c>
      <c r="G1040" s="8" t="str">
        <f t="shared" ca="1" si="132"/>
        <v/>
      </c>
      <c r="H1040" s="8">
        <f t="shared" ca="1" si="133"/>
        <v>10</v>
      </c>
    </row>
    <row r="1041" spans="1:8" x14ac:dyDescent="0.25">
      <c r="A1041" s="9">
        <f t="shared" si="128"/>
        <v>35728</v>
      </c>
      <c r="B1041" s="10" t="str">
        <f t="shared" ca="1" si="134"/>
        <v/>
      </c>
      <c r="C1041" s="10">
        <f t="shared" ca="1" si="135"/>
        <v>9.5</v>
      </c>
      <c r="D1041" s="9">
        <f t="shared" si="129"/>
        <v>39746</v>
      </c>
      <c r="E1041" s="8">
        <f t="shared" si="130"/>
        <v>199710</v>
      </c>
      <c r="F1041" s="8">
        <f t="shared" si="131"/>
        <v>200810</v>
      </c>
      <c r="G1041" s="8" t="str">
        <f t="shared" ca="1" si="132"/>
        <v/>
      </c>
      <c r="H1041" s="8">
        <f t="shared" ca="1" si="133"/>
        <v>10</v>
      </c>
    </row>
    <row r="1042" spans="1:8" x14ac:dyDescent="0.25">
      <c r="A1042" s="9">
        <f t="shared" si="128"/>
        <v>35729</v>
      </c>
      <c r="B1042" s="10" t="str">
        <f t="shared" ca="1" si="134"/>
        <v/>
      </c>
      <c r="C1042" s="10">
        <f t="shared" ca="1" si="135"/>
        <v>11.7</v>
      </c>
      <c r="D1042" s="9">
        <f t="shared" si="129"/>
        <v>39747</v>
      </c>
      <c r="E1042" s="8">
        <f t="shared" si="130"/>
        <v>199710</v>
      </c>
      <c r="F1042" s="8">
        <f t="shared" si="131"/>
        <v>200810</v>
      </c>
      <c r="G1042" s="8" t="str">
        <f t="shared" ca="1" si="132"/>
        <v/>
      </c>
      <c r="H1042" s="8">
        <f t="shared" ca="1" si="133"/>
        <v>10</v>
      </c>
    </row>
    <row r="1043" spans="1:8" x14ac:dyDescent="0.25">
      <c r="A1043" s="9">
        <f t="shared" si="128"/>
        <v>35730</v>
      </c>
      <c r="B1043" s="10" t="str">
        <f t="shared" ca="1" si="134"/>
        <v/>
      </c>
      <c r="C1043" s="10">
        <f t="shared" ca="1" si="135"/>
        <v>10.3</v>
      </c>
      <c r="D1043" s="9">
        <f t="shared" si="129"/>
        <v>39748</v>
      </c>
      <c r="E1043" s="8">
        <f t="shared" si="130"/>
        <v>199710</v>
      </c>
      <c r="F1043" s="8">
        <f t="shared" si="131"/>
        <v>200810</v>
      </c>
      <c r="G1043" s="8" t="str">
        <f t="shared" ca="1" si="132"/>
        <v/>
      </c>
      <c r="H1043" s="8">
        <f t="shared" ca="1" si="133"/>
        <v>10</v>
      </c>
    </row>
    <row r="1044" spans="1:8" x14ac:dyDescent="0.25">
      <c r="A1044" s="9">
        <f t="shared" si="128"/>
        <v>35731</v>
      </c>
      <c r="B1044" s="10">
        <f t="shared" ca="1" si="134"/>
        <v>0</v>
      </c>
      <c r="C1044" s="10">
        <f t="shared" ca="1" si="135"/>
        <v>7.4</v>
      </c>
      <c r="D1044" s="9">
        <f t="shared" si="129"/>
        <v>39749</v>
      </c>
      <c r="E1044" s="8">
        <f t="shared" si="130"/>
        <v>199710</v>
      </c>
      <c r="F1044" s="8">
        <f t="shared" si="131"/>
        <v>200810</v>
      </c>
      <c r="G1044" s="8">
        <f t="shared" ca="1" si="132"/>
        <v>10</v>
      </c>
      <c r="H1044" s="8">
        <f t="shared" ca="1" si="133"/>
        <v>10</v>
      </c>
    </row>
    <row r="1045" spans="1:8" x14ac:dyDescent="0.25">
      <c r="A1045" s="9">
        <f t="shared" si="128"/>
        <v>35732</v>
      </c>
      <c r="B1045" s="10" t="str">
        <f t="shared" ca="1" si="134"/>
        <v/>
      </c>
      <c r="C1045" s="10">
        <f t="shared" ca="1" si="135"/>
        <v>5.4</v>
      </c>
      <c r="D1045" s="9">
        <f t="shared" si="129"/>
        <v>39750</v>
      </c>
      <c r="E1045" s="8">
        <f t="shared" si="130"/>
        <v>199710</v>
      </c>
      <c r="F1045" s="8">
        <f t="shared" si="131"/>
        <v>200810</v>
      </c>
      <c r="G1045" s="8" t="str">
        <f t="shared" ca="1" si="132"/>
        <v/>
      </c>
      <c r="H1045" s="8">
        <f t="shared" ca="1" si="133"/>
        <v>10</v>
      </c>
    </row>
    <row r="1046" spans="1:8" x14ac:dyDescent="0.25">
      <c r="A1046" s="9">
        <f t="shared" si="128"/>
        <v>35733</v>
      </c>
      <c r="B1046" s="10" t="str">
        <f t="shared" ca="1" si="134"/>
        <v/>
      </c>
      <c r="C1046" s="10">
        <f t="shared" ca="1" si="135"/>
        <v>5.4</v>
      </c>
      <c r="D1046" s="9">
        <f t="shared" si="129"/>
        <v>39751</v>
      </c>
      <c r="E1046" s="8">
        <f t="shared" si="130"/>
        <v>199710</v>
      </c>
      <c r="F1046" s="8">
        <f t="shared" si="131"/>
        <v>200810</v>
      </c>
      <c r="G1046" s="8" t="str">
        <f t="shared" ca="1" si="132"/>
        <v/>
      </c>
      <c r="H1046" s="8">
        <f t="shared" ca="1" si="133"/>
        <v>10</v>
      </c>
    </row>
    <row r="1047" spans="1:8" x14ac:dyDescent="0.25">
      <c r="A1047" s="9">
        <f t="shared" si="128"/>
        <v>35734</v>
      </c>
      <c r="B1047" s="10" t="str">
        <f t="shared" ca="1" si="134"/>
        <v/>
      </c>
      <c r="C1047" s="10">
        <f t="shared" ca="1" si="135"/>
        <v>5.2</v>
      </c>
      <c r="D1047" s="9">
        <f t="shared" si="129"/>
        <v>39752</v>
      </c>
      <c r="E1047" s="8">
        <f t="shared" si="130"/>
        <v>199710</v>
      </c>
      <c r="F1047" s="8">
        <f t="shared" si="131"/>
        <v>200810</v>
      </c>
      <c r="G1047" s="8" t="str">
        <f t="shared" ca="1" si="132"/>
        <v/>
      </c>
      <c r="H1047" s="8">
        <f t="shared" ca="1" si="133"/>
        <v>10</v>
      </c>
    </row>
    <row r="1048" spans="1:8" x14ac:dyDescent="0.25">
      <c r="A1048" s="9">
        <f t="shared" si="128"/>
        <v>35735</v>
      </c>
      <c r="B1048" s="10" t="str">
        <f t="shared" ca="1" si="134"/>
        <v/>
      </c>
      <c r="C1048" s="10">
        <f t="shared" ca="1" si="135"/>
        <v>8.5</v>
      </c>
      <c r="D1048" s="9">
        <f t="shared" si="129"/>
        <v>39753</v>
      </c>
      <c r="E1048" s="8">
        <f t="shared" si="130"/>
        <v>199711</v>
      </c>
      <c r="F1048" s="8">
        <f t="shared" si="131"/>
        <v>200811</v>
      </c>
      <c r="G1048" s="8" t="str">
        <f t="shared" ca="1" si="132"/>
        <v/>
      </c>
      <c r="H1048" s="8">
        <f t="shared" ca="1" si="133"/>
        <v>11</v>
      </c>
    </row>
    <row r="1049" spans="1:8" x14ac:dyDescent="0.25">
      <c r="A1049" s="9">
        <f t="shared" si="128"/>
        <v>35736</v>
      </c>
      <c r="B1049" s="10" t="str">
        <f t="shared" ca="1" si="134"/>
        <v/>
      </c>
      <c r="C1049" s="10">
        <f t="shared" ca="1" si="135"/>
        <v>8.5</v>
      </c>
      <c r="D1049" s="9">
        <f t="shared" si="129"/>
        <v>39754</v>
      </c>
      <c r="E1049" s="8">
        <f t="shared" si="130"/>
        <v>199711</v>
      </c>
      <c r="F1049" s="8">
        <f t="shared" si="131"/>
        <v>200811</v>
      </c>
      <c r="G1049" s="8" t="str">
        <f t="shared" ca="1" si="132"/>
        <v/>
      </c>
      <c r="H1049" s="8">
        <f t="shared" ca="1" si="133"/>
        <v>11</v>
      </c>
    </row>
    <row r="1050" spans="1:8" x14ac:dyDescent="0.25">
      <c r="A1050" s="9">
        <f t="shared" si="128"/>
        <v>35737</v>
      </c>
      <c r="B1050" s="10" t="str">
        <f t="shared" ca="1" si="134"/>
        <v/>
      </c>
      <c r="C1050" s="10">
        <f t="shared" ca="1" si="135"/>
        <v>9</v>
      </c>
      <c r="D1050" s="9">
        <f t="shared" si="129"/>
        <v>39755</v>
      </c>
      <c r="E1050" s="8">
        <f t="shared" si="130"/>
        <v>199711</v>
      </c>
      <c r="F1050" s="8">
        <f t="shared" si="131"/>
        <v>200811</v>
      </c>
      <c r="G1050" s="8" t="str">
        <f t="shared" ca="1" si="132"/>
        <v/>
      </c>
      <c r="H1050" s="8">
        <f t="shared" ca="1" si="133"/>
        <v>11</v>
      </c>
    </row>
    <row r="1051" spans="1:8" x14ac:dyDescent="0.25">
      <c r="A1051" s="9">
        <f t="shared" si="128"/>
        <v>35738</v>
      </c>
      <c r="B1051" s="10" t="str">
        <f t="shared" ca="1" si="134"/>
        <v/>
      </c>
      <c r="C1051" s="10">
        <f t="shared" ca="1" si="135"/>
        <v>9.6999999999999993</v>
      </c>
      <c r="D1051" s="9">
        <f t="shared" si="129"/>
        <v>39756</v>
      </c>
      <c r="E1051" s="8">
        <f t="shared" si="130"/>
        <v>199711</v>
      </c>
      <c r="F1051" s="8">
        <f t="shared" si="131"/>
        <v>200811</v>
      </c>
      <c r="G1051" s="8" t="str">
        <f t="shared" ca="1" si="132"/>
        <v/>
      </c>
      <c r="H1051" s="8">
        <f t="shared" ca="1" si="133"/>
        <v>11</v>
      </c>
    </row>
    <row r="1052" spans="1:8" x14ac:dyDescent="0.25">
      <c r="A1052" s="9">
        <f t="shared" si="128"/>
        <v>35739</v>
      </c>
      <c r="B1052" s="10" t="str">
        <f t="shared" ca="1" si="134"/>
        <v/>
      </c>
      <c r="C1052" s="10">
        <f t="shared" ca="1" si="135"/>
        <v>9.8000000000000007</v>
      </c>
      <c r="D1052" s="9">
        <f t="shared" si="129"/>
        <v>39757</v>
      </c>
      <c r="E1052" s="8">
        <f t="shared" si="130"/>
        <v>199711</v>
      </c>
      <c r="F1052" s="8">
        <f t="shared" si="131"/>
        <v>200811</v>
      </c>
      <c r="G1052" s="8" t="str">
        <f t="shared" ca="1" si="132"/>
        <v/>
      </c>
      <c r="H1052" s="8">
        <f t="shared" ca="1" si="133"/>
        <v>11</v>
      </c>
    </row>
    <row r="1053" spans="1:8" x14ac:dyDescent="0.25">
      <c r="A1053" s="9">
        <f t="shared" si="128"/>
        <v>35740</v>
      </c>
      <c r="B1053" s="10" t="str">
        <f t="shared" ca="1" si="134"/>
        <v/>
      </c>
      <c r="C1053" s="10">
        <f t="shared" ca="1" si="135"/>
        <v>10.9</v>
      </c>
      <c r="D1053" s="9">
        <f t="shared" si="129"/>
        <v>39758</v>
      </c>
      <c r="E1053" s="8">
        <f t="shared" si="130"/>
        <v>199711</v>
      </c>
      <c r="F1053" s="8">
        <f t="shared" si="131"/>
        <v>200811</v>
      </c>
      <c r="G1053" s="8" t="str">
        <f t="shared" ca="1" si="132"/>
        <v/>
      </c>
      <c r="H1053" s="8">
        <f t="shared" ca="1" si="133"/>
        <v>11</v>
      </c>
    </row>
    <row r="1054" spans="1:8" x14ac:dyDescent="0.25">
      <c r="A1054" s="9">
        <f t="shared" si="128"/>
        <v>35741</v>
      </c>
      <c r="B1054" s="10" t="str">
        <f t="shared" ca="1" si="134"/>
        <v/>
      </c>
      <c r="C1054" s="10">
        <f t="shared" ca="1" si="135"/>
        <v>11.6</v>
      </c>
      <c r="D1054" s="9">
        <f t="shared" si="129"/>
        <v>39759</v>
      </c>
      <c r="E1054" s="8">
        <f t="shared" si="130"/>
        <v>199711</v>
      </c>
      <c r="F1054" s="8">
        <f t="shared" si="131"/>
        <v>200811</v>
      </c>
      <c r="G1054" s="8" t="str">
        <f t="shared" ca="1" si="132"/>
        <v/>
      </c>
      <c r="H1054" s="8">
        <f t="shared" ca="1" si="133"/>
        <v>11</v>
      </c>
    </row>
    <row r="1055" spans="1:8" x14ac:dyDescent="0.25">
      <c r="A1055" s="9">
        <f t="shared" si="128"/>
        <v>35742</v>
      </c>
      <c r="B1055" s="10" t="str">
        <f t="shared" ca="1" si="134"/>
        <v/>
      </c>
      <c r="C1055" s="10">
        <f t="shared" ca="1" si="135"/>
        <v>9.9</v>
      </c>
      <c r="D1055" s="9">
        <f t="shared" si="129"/>
        <v>39760</v>
      </c>
      <c r="E1055" s="8">
        <f t="shared" si="130"/>
        <v>199711</v>
      </c>
      <c r="F1055" s="8">
        <f t="shared" si="131"/>
        <v>200811</v>
      </c>
      <c r="G1055" s="8" t="str">
        <f t="shared" ca="1" si="132"/>
        <v/>
      </c>
      <c r="H1055" s="8">
        <f t="shared" ca="1" si="133"/>
        <v>11</v>
      </c>
    </row>
    <row r="1056" spans="1:8" x14ac:dyDescent="0.25">
      <c r="A1056" s="9">
        <f t="shared" si="128"/>
        <v>35743</v>
      </c>
      <c r="B1056" s="10" t="str">
        <f t="shared" ca="1" si="134"/>
        <v/>
      </c>
      <c r="C1056" s="10">
        <f t="shared" ca="1" si="135"/>
        <v>10.9</v>
      </c>
      <c r="D1056" s="9">
        <f t="shared" si="129"/>
        <v>39761</v>
      </c>
      <c r="E1056" s="8">
        <f t="shared" si="130"/>
        <v>199711</v>
      </c>
      <c r="F1056" s="8">
        <f t="shared" si="131"/>
        <v>200811</v>
      </c>
      <c r="G1056" s="8" t="str">
        <f t="shared" ca="1" si="132"/>
        <v/>
      </c>
      <c r="H1056" s="8">
        <f t="shared" ca="1" si="133"/>
        <v>11</v>
      </c>
    </row>
    <row r="1057" spans="1:8" x14ac:dyDescent="0.25">
      <c r="A1057" s="9">
        <f t="shared" si="128"/>
        <v>35744</v>
      </c>
      <c r="B1057" s="10" t="str">
        <f t="shared" ca="1" si="134"/>
        <v/>
      </c>
      <c r="C1057" s="10">
        <f t="shared" ca="1" si="135"/>
        <v>10.6</v>
      </c>
      <c r="D1057" s="9">
        <f t="shared" si="129"/>
        <v>39762</v>
      </c>
      <c r="E1057" s="8">
        <f t="shared" si="130"/>
        <v>199711</v>
      </c>
      <c r="F1057" s="8">
        <f t="shared" si="131"/>
        <v>200811</v>
      </c>
      <c r="G1057" s="8" t="str">
        <f t="shared" ca="1" si="132"/>
        <v/>
      </c>
      <c r="H1057" s="8">
        <f t="shared" ca="1" si="133"/>
        <v>11</v>
      </c>
    </row>
    <row r="1058" spans="1:8" x14ac:dyDescent="0.25">
      <c r="A1058" s="9">
        <f t="shared" si="128"/>
        <v>35745</v>
      </c>
      <c r="B1058" s="10">
        <f t="shared" ca="1" si="134"/>
        <v>11.6</v>
      </c>
      <c r="C1058" s="10">
        <f t="shared" ca="1" si="135"/>
        <v>10.4</v>
      </c>
      <c r="D1058" s="9">
        <f t="shared" si="129"/>
        <v>39763</v>
      </c>
      <c r="E1058" s="8">
        <f t="shared" si="130"/>
        <v>199711</v>
      </c>
      <c r="F1058" s="8">
        <f t="shared" si="131"/>
        <v>200811</v>
      </c>
      <c r="G1058" s="8">
        <f t="shared" ca="1" si="132"/>
        <v>11</v>
      </c>
      <c r="H1058" s="8">
        <f t="shared" ca="1" si="133"/>
        <v>11</v>
      </c>
    </row>
    <row r="1059" spans="1:8" x14ac:dyDescent="0.25">
      <c r="A1059" s="9">
        <f t="shared" si="128"/>
        <v>35746</v>
      </c>
      <c r="B1059" s="10">
        <f t="shared" ca="1" si="134"/>
        <v>8.5</v>
      </c>
      <c r="C1059" s="10">
        <f t="shared" ca="1" si="135"/>
        <v>9.6</v>
      </c>
      <c r="D1059" s="9">
        <f t="shared" si="129"/>
        <v>39764</v>
      </c>
      <c r="E1059" s="8">
        <f t="shared" si="130"/>
        <v>199711</v>
      </c>
      <c r="F1059" s="8">
        <f t="shared" si="131"/>
        <v>200811</v>
      </c>
      <c r="G1059" s="8">
        <f t="shared" ca="1" si="132"/>
        <v>11</v>
      </c>
      <c r="H1059" s="8">
        <f t="shared" ca="1" si="133"/>
        <v>11</v>
      </c>
    </row>
    <row r="1060" spans="1:8" x14ac:dyDescent="0.25">
      <c r="A1060" s="9">
        <f t="shared" si="128"/>
        <v>35747</v>
      </c>
      <c r="B1060" s="10">
        <f t="shared" ca="1" si="134"/>
        <v>10.1</v>
      </c>
      <c r="C1060" s="10">
        <f t="shared" ca="1" si="135"/>
        <v>8.1</v>
      </c>
      <c r="D1060" s="9">
        <f t="shared" si="129"/>
        <v>39765</v>
      </c>
      <c r="E1060" s="8">
        <f t="shared" si="130"/>
        <v>199711</v>
      </c>
      <c r="F1060" s="8">
        <f t="shared" si="131"/>
        <v>200811</v>
      </c>
      <c r="G1060" s="8">
        <f t="shared" ca="1" si="132"/>
        <v>11</v>
      </c>
      <c r="H1060" s="8">
        <f t="shared" ca="1" si="133"/>
        <v>11</v>
      </c>
    </row>
    <row r="1061" spans="1:8" x14ac:dyDescent="0.25">
      <c r="A1061" s="9">
        <f t="shared" si="128"/>
        <v>35748</v>
      </c>
      <c r="B1061" s="10">
        <f t="shared" ca="1" si="134"/>
        <v>6.4</v>
      </c>
      <c r="C1061" s="10">
        <f t="shared" ca="1" si="135"/>
        <v>8.1999999999999993</v>
      </c>
      <c r="D1061" s="9">
        <f t="shared" si="129"/>
        <v>39766</v>
      </c>
      <c r="E1061" s="8">
        <f t="shared" si="130"/>
        <v>199711</v>
      </c>
      <c r="F1061" s="8">
        <f t="shared" si="131"/>
        <v>200811</v>
      </c>
      <c r="G1061" s="8">
        <f t="shared" ca="1" si="132"/>
        <v>11</v>
      </c>
      <c r="H1061" s="8">
        <f t="shared" ca="1" si="133"/>
        <v>11</v>
      </c>
    </row>
    <row r="1062" spans="1:8" x14ac:dyDescent="0.25">
      <c r="A1062" s="9">
        <f t="shared" si="128"/>
        <v>35749</v>
      </c>
      <c r="B1062" s="10">
        <f t="shared" ca="1" si="134"/>
        <v>7.4</v>
      </c>
      <c r="C1062" s="10">
        <f t="shared" ca="1" si="135"/>
        <v>11.4</v>
      </c>
      <c r="D1062" s="9">
        <f t="shared" si="129"/>
        <v>39767</v>
      </c>
      <c r="E1062" s="8">
        <f t="shared" si="130"/>
        <v>199711</v>
      </c>
      <c r="F1062" s="8">
        <f t="shared" si="131"/>
        <v>200811</v>
      </c>
      <c r="G1062" s="8">
        <f t="shared" ca="1" si="132"/>
        <v>11</v>
      </c>
      <c r="H1062" s="8">
        <f t="shared" ca="1" si="133"/>
        <v>11</v>
      </c>
    </row>
    <row r="1063" spans="1:8" x14ac:dyDescent="0.25">
      <c r="A1063" s="9">
        <f t="shared" si="128"/>
        <v>35750</v>
      </c>
      <c r="B1063" s="10">
        <f t="shared" ca="1" si="134"/>
        <v>7.4</v>
      </c>
      <c r="C1063" s="10">
        <f t="shared" ca="1" si="135"/>
        <v>8.4</v>
      </c>
      <c r="D1063" s="9">
        <f t="shared" si="129"/>
        <v>39768</v>
      </c>
      <c r="E1063" s="8">
        <f t="shared" si="130"/>
        <v>199711</v>
      </c>
      <c r="F1063" s="8">
        <f t="shared" si="131"/>
        <v>200811</v>
      </c>
      <c r="G1063" s="8">
        <f t="shared" ca="1" si="132"/>
        <v>11</v>
      </c>
      <c r="H1063" s="8">
        <f t="shared" ca="1" si="133"/>
        <v>11</v>
      </c>
    </row>
    <row r="1064" spans="1:8" x14ac:dyDescent="0.25">
      <c r="A1064" s="9">
        <f t="shared" si="128"/>
        <v>35751</v>
      </c>
      <c r="B1064" s="10">
        <f t="shared" ca="1" si="134"/>
        <v>8.9</v>
      </c>
      <c r="C1064" s="10">
        <f t="shared" ca="1" si="135"/>
        <v>6.7</v>
      </c>
      <c r="D1064" s="9">
        <f t="shared" si="129"/>
        <v>39769</v>
      </c>
      <c r="E1064" s="8">
        <f t="shared" si="130"/>
        <v>199711</v>
      </c>
      <c r="F1064" s="8">
        <f t="shared" si="131"/>
        <v>200811</v>
      </c>
      <c r="G1064" s="8">
        <f t="shared" ca="1" si="132"/>
        <v>11</v>
      </c>
      <c r="H1064" s="8">
        <f t="shared" ca="1" si="133"/>
        <v>11</v>
      </c>
    </row>
    <row r="1065" spans="1:8" x14ac:dyDescent="0.25">
      <c r="A1065" s="9">
        <f t="shared" si="128"/>
        <v>35752</v>
      </c>
      <c r="B1065" s="10">
        <f t="shared" ca="1" si="134"/>
        <v>5.8</v>
      </c>
      <c r="C1065" s="10">
        <f t="shared" ca="1" si="135"/>
        <v>5.3</v>
      </c>
      <c r="D1065" s="9">
        <f t="shared" si="129"/>
        <v>39770</v>
      </c>
      <c r="E1065" s="8">
        <f t="shared" si="130"/>
        <v>199711</v>
      </c>
      <c r="F1065" s="8">
        <f t="shared" si="131"/>
        <v>200811</v>
      </c>
      <c r="G1065" s="8">
        <f t="shared" ca="1" si="132"/>
        <v>11</v>
      </c>
      <c r="H1065" s="8">
        <f t="shared" ca="1" si="133"/>
        <v>11</v>
      </c>
    </row>
    <row r="1066" spans="1:8" x14ac:dyDescent="0.25">
      <c r="A1066" s="9">
        <f t="shared" si="128"/>
        <v>35753</v>
      </c>
      <c r="B1066" s="10">
        <f t="shared" ca="1" si="134"/>
        <v>3.7</v>
      </c>
      <c r="C1066" s="10">
        <f t="shared" ca="1" si="135"/>
        <v>8.8000000000000007</v>
      </c>
      <c r="D1066" s="9">
        <f t="shared" si="129"/>
        <v>39771</v>
      </c>
      <c r="E1066" s="8">
        <f t="shared" si="130"/>
        <v>199711</v>
      </c>
      <c r="F1066" s="8">
        <f t="shared" si="131"/>
        <v>200811</v>
      </c>
      <c r="G1066" s="8">
        <f t="shared" ca="1" si="132"/>
        <v>11</v>
      </c>
      <c r="H1066" s="8">
        <f t="shared" ca="1" si="133"/>
        <v>11</v>
      </c>
    </row>
    <row r="1067" spans="1:8" x14ac:dyDescent="0.25">
      <c r="A1067" s="9">
        <f t="shared" si="128"/>
        <v>35754</v>
      </c>
      <c r="B1067" s="10">
        <f t="shared" ca="1" si="134"/>
        <v>5.4</v>
      </c>
      <c r="C1067" s="10">
        <f t="shared" ca="1" si="135"/>
        <v>8.5</v>
      </c>
      <c r="D1067" s="9">
        <f t="shared" si="129"/>
        <v>39772</v>
      </c>
      <c r="E1067" s="8">
        <f t="shared" si="130"/>
        <v>199711</v>
      </c>
      <c r="F1067" s="8">
        <f t="shared" si="131"/>
        <v>200811</v>
      </c>
      <c r="G1067" s="8">
        <f t="shared" ca="1" si="132"/>
        <v>11</v>
      </c>
      <c r="H1067" s="8">
        <f t="shared" ca="1" si="133"/>
        <v>11</v>
      </c>
    </row>
    <row r="1068" spans="1:8" x14ac:dyDescent="0.25">
      <c r="A1068" s="9">
        <f t="shared" si="128"/>
        <v>35755</v>
      </c>
      <c r="B1068" s="10">
        <f t="shared" ca="1" si="134"/>
        <v>6.8</v>
      </c>
      <c r="C1068" s="10">
        <f t="shared" ca="1" si="135"/>
        <v>2.2999999999999998</v>
      </c>
      <c r="D1068" s="9">
        <f t="shared" si="129"/>
        <v>39773</v>
      </c>
      <c r="E1068" s="8">
        <f t="shared" si="130"/>
        <v>199711</v>
      </c>
      <c r="F1068" s="8">
        <f t="shared" si="131"/>
        <v>200811</v>
      </c>
      <c r="G1068" s="8">
        <f t="shared" ca="1" si="132"/>
        <v>11</v>
      </c>
      <c r="H1068" s="8">
        <f t="shared" ca="1" si="133"/>
        <v>11</v>
      </c>
    </row>
    <row r="1069" spans="1:8" x14ac:dyDescent="0.25">
      <c r="A1069" s="9">
        <f t="shared" si="128"/>
        <v>35756</v>
      </c>
      <c r="B1069" s="10">
        <f t="shared" ca="1" si="134"/>
        <v>6.6</v>
      </c>
      <c r="C1069" s="10">
        <f t="shared" ca="1" si="135"/>
        <v>1.7</v>
      </c>
      <c r="D1069" s="9">
        <f t="shared" si="129"/>
        <v>39774</v>
      </c>
      <c r="E1069" s="8">
        <f t="shared" si="130"/>
        <v>199711</v>
      </c>
      <c r="F1069" s="8">
        <f t="shared" si="131"/>
        <v>200811</v>
      </c>
      <c r="G1069" s="8">
        <f t="shared" ca="1" si="132"/>
        <v>11</v>
      </c>
      <c r="H1069" s="8">
        <f t="shared" ca="1" si="133"/>
        <v>11</v>
      </c>
    </row>
    <row r="1070" spans="1:8" x14ac:dyDescent="0.25">
      <c r="A1070" s="9">
        <f t="shared" si="128"/>
        <v>35757</v>
      </c>
      <c r="B1070" s="10">
        <f t="shared" ca="1" si="134"/>
        <v>7.9</v>
      </c>
      <c r="C1070" s="10">
        <f t="shared" ca="1" si="135"/>
        <v>2.1</v>
      </c>
      <c r="D1070" s="9">
        <f t="shared" si="129"/>
        <v>39775</v>
      </c>
      <c r="E1070" s="8">
        <f t="shared" si="130"/>
        <v>199711</v>
      </c>
      <c r="F1070" s="8">
        <f t="shared" si="131"/>
        <v>200811</v>
      </c>
      <c r="G1070" s="8">
        <f t="shared" ca="1" si="132"/>
        <v>11</v>
      </c>
      <c r="H1070" s="8">
        <f t="shared" ca="1" si="133"/>
        <v>11</v>
      </c>
    </row>
    <row r="1071" spans="1:8" x14ac:dyDescent="0.25">
      <c r="A1071" s="9">
        <f t="shared" si="128"/>
        <v>35758</v>
      </c>
      <c r="B1071" s="10">
        <f t="shared" ca="1" si="134"/>
        <v>4.8</v>
      </c>
      <c r="C1071" s="10">
        <f t="shared" ca="1" si="135"/>
        <v>1.2</v>
      </c>
      <c r="D1071" s="9">
        <f t="shared" si="129"/>
        <v>39776</v>
      </c>
      <c r="E1071" s="8">
        <f t="shared" si="130"/>
        <v>199711</v>
      </c>
      <c r="F1071" s="8">
        <f t="shared" si="131"/>
        <v>200811</v>
      </c>
      <c r="G1071" s="8">
        <f t="shared" ca="1" si="132"/>
        <v>11</v>
      </c>
      <c r="H1071" s="8">
        <f t="shared" ca="1" si="133"/>
        <v>11</v>
      </c>
    </row>
    <row r="1072" spans="1:8" x14ac:dyDescent="0.25">
      <c r="A1072" s="9">
        <f t="shared" si="128"/>
        <v>35759</v>
      </c>
      <c r="B1072" s="10">
        <f t="shared" ca="1" si="134"/>
        <v>7.4</v>
      </c>
      <c r="C1072" s="10">
        <f t="shared" ca="1" si="135"/>
        <v>2.6</v>
      </c>
      <c r="D1072" s="9">
        <f t="shared" si="129"/>
        <v>39777</v>
      </c>
      <c r="E1072" s="8">
        <f t="shared" si="130"/>
        <v>199711</v>
      </c>
      <c r="F1072" s="8">
        <f t="shared" si="131"/>
        <v>200811</v>
      </c>
      <c r="G1072" s="8">
        <f t="shared" ca="1" si="132"/>
        <v>11</v>
      </c>
      <c r="H1072" s="8">
        <f t="shared" ca="1" si="133"/>
        <v>11</v>
      </c>
    </row>
    <row r="1073" spans="1:8" x14ac:dyDescent="0.25">
      <c r="A1073" s="9">
        <f t="shared" si="128"/>
        <v>35760</v>
      </c>
      <c r="B1073" s="10">
        <f t="shared" ca="1" si="134"/>
        <v>3.1</v>
      </c>
      <c r="C1073" s="10">
        <f t="shared" ca="1" si="135"/>
        <v>5.5</v>
      </c>
      <c r="D1073" s="9">
        <f t="shared" si="129"/>
        <v>39778</v>
      </c>
      <c r="E1073" s="8">
        <f t="shared" si="130"/>
        <v>199711</v>
      </c>
      <c r="F1073" s="8">
        <f t="shared" si="131"/>
        <v>200811</v>
      </c>
      <c r="G1073" s="8">
        <f t="shared" ca="1" si="132"/>
        <v>11</v>
      </c>
      <c r="H1073" s="8">
        <f t="shared" ca="1" si="133"/>
        <v>11</v>
      </c>
    </row>
    <row r="1074" spans="1:8" x14ac:dyDescent="0.25">
      <c r="A1074" s="9">
        <f t="shared" si="128"/>
        <v>35761</v>
      </c>
      <c r="B1074" s="10">
        <f t="shared" ca="1" si="134"/>
        <v>2.5</v>
      </c>
      <c r="C1074" s="10">
        <f t="shared" ca="1" si="135"/>
        <v>6.8</v>
      </c>
      <c r="D1074" s="9">
        <f t="shared" si="129"/>
        <v>39779</v>
      </c>
      <c r="E1074" s="8">
        <f t="shared" si="130"/>
        <v>199711</v>
      </c>
      <c r="F1074" s="8">
        <f t="shared" si="131"/>
        <v>200811</v>
      </c>
      <c r="G1074" s="8">
        <f t="shared" ca="1" si="132"/>
        <v>11</v>
      </c>
      <c r="H1074" s="8">
        <f t="shared" ca="1" si="133"/>
        <v>11</v>
      </c>
    </row>
    <row r="1075" spans="1:8" x14ac:dyDescent="0.25">
      <c r="A1075" s="9">
        <f t="shared" si="128"/>
        <v>35762</v>
      </c>
      <c r="B1075" s="10">
        <f t="shared" ca="1" si="134"/>
        <v>2.1</v>
      </c>
      <c r="C1075" s="10">
        <f t="shared" ca="1" si="135"/>
        <v>5.7</v>
      </c>
      <c r="D1075" s="9">
        <f t="shared" si="129"/>
        <v>39780</v>
      </c>
      <c r="E1075" s="8">
        <f t="shared" si="130"/>
        <v>199711</v>
      </c>
      <c r="F1075" s="8">
        <f t="shared" si="131"/>
        <v>200811</v>
      </c>
      <c r="G1075" s="8">
        <f t="shared" ca="1" si="132"/>
        <v>11</v>
      </c>
      <c r="H1075" s="8">
        <f t="shared" ca="1" si="133"/>
        <v>11</v>
      </c>
    </row>
    <row r="1076" spans="1:8" x14ac:dyDescent="0.25">
      <c r="A1076" s="9">
        <f t="shared" si="128"/>
        <v>35763</v>
      </c>
      <c r="B1076" s="10">
        <f t="shared" ca="1" si="134"/>
        <v>4.5999999999999996</v>
      </c>
      <c r="C1076" s="10">
        <f t="shared" ca="1" si="135"/>
        <v>0.9</v>
      </c>
      <c r="D1076" s="9">
        <f t="shared" si="129"/>
        <v>39781</v>
      </c>
      <c r="E1076" s="8">
        <f t="shared" si="130"/>
        <v>199711</v>
      </c>
      <c r="F1076" s="8">
        <f t="shared" si="131"/>
        <v>200811</v>
      </c>
      <c r="G1076" s="8">
        <f t="shared" ca="1" si="132"/>
        <v>11</v>
      </c>
      <c r="H1076" s="8">
        <f t="shared" ca="1" si="133"/>
        <v>11</v>
      </c>
    </row>
    <row r="1077" spans="1:8" x14ac:dyDescent="0.25">
      <c r="A1077" s="9">
        <f t="shared" si="128"/>
        <v>35764</v>
      </c>
      <c r="B1077" s="10">
        <f t="shared" ca="1" si="134"/>
        <v>8.1</v>
      </c>
      <c r="C1077" s="10">
        <f t="shared" ca="1" si="135"/>
        <v>2.2000000000000002</v>
      </c>
      <c r="D1077" s="9">
        <f t="shared" si="129"/>
        <v>39782</v>
      </c>
      <c r="E1077" s="8">
        <f t="shared" si="130"/>
        <v>199711</v>
      </c>
      <c r="F1077" s="8">
        <f t="shared" si="131"/>
        <v>200811</v>
      </c>
      <c r="G1077" s="8">
        <f t="shared" ca="1" si="132"/>
        <v>11</v>
      </c>
      <c r="H1077" s="8">
        <f t="shared" ca="1" si="133"/>
        <v>11</v>
      </c>
    </row>
    <row r="1078" spans="1:8" x14ac:dyDescent="0.25">
      <c r="A1078" s="9">
        <f t="shared" si="128"/>
        <v>35765</v>
      </c>
      <c r="B1078" s="10">
        <f t="shared" ca="1" si="134"/>
        <v>4.8</v>
      </c>
      <c r="C1078" s="10">
        <f t="shared" ca="1" si="135"/>
        <v>2.6</v>
      </c>
      <c r="D1078" s="9">
        <f t="shared" si="129"/>
        <v>39783</v>
      </c>
      <c r="E1078" s="8">
        <f t="shared" si="130"/>
        <v>199712</v>
      </c>
      <c r="F1078" s="8">
        <f t="shared" si="131"/>
        <v>200812</v>
      </c>
      <c r="G1078" s="8">
        <f t="shared" ca="1" si="132"/>
        <v>12</v>
      </c>
      <c r="H1078" s="8">
        <f t="shared" ca="1" si="133"/>
        <v>12</v>
      </c>
    </row>
    <row r="1079" spans="1:8" x14ac:dyDescent="0.25">
      <c r="A1079" s="9">
        <f t="shared" si="128"/>
        <v>35766</v>
      </c>
      <c r="B1079" s="10" t="str">
        <f t="shared" ca="1" si="134"/>
        <v/>
      </c>
      <c r="C1079" s="10">
        <f t="shared" ca="1" si="135"/>
        <v>4.8</v>
      </c>
      <c r="D1079" s="9">
        <f t="shared" si="129"/>
        <v>39784</v>
      </c>
      <c r="E1079" s="8">
        <f t="shared" si="130"/>
        <v>199712</v>
      </c>
      <c r="F1079" s="8">
        <f t="shared" si="131"/>
        <v>200812</v>
      </c>
      <c r="G1079" s="8" t="str">
        <f t="shared" ca="1" si="132"/>
        <v/>
      </c>
      <c r="H1079" s="8">
        <f t="shared" ca="1" si="133"/>
        <v>12</v>
      </c>
    </row>
    <row r="1080" spans="1:8" x14ac:dyDescent="0.25">
      <c r="A1080" s="9">
        <f t="shared" si="128"/>
        <v>35767</v>
      </c>
      <c r="B1080" s="10" t="str">
        <f t="shared" ca="1" si="134"/>
        <v/>
      </c>
      <c r="C1080" s="10">
        <f t="shared" ca="1" si="135"/>
        <v>1.3</v>
      </c>
      <c r="D1080" s="9">
        <f t="shared" si="129"/>
        <v>39785</v>
      </c>
      <c r="E1080" s="8">
        <f t="shared" si="130"/>
        <v>199712</v>
      </c>
      <c r="F1080" s="8">
        <f t="shared" si="131"/>
        <v>200812</v>
      </c>
      <c r="G1080" s="8" t="str">
        <f t="shared" ca="1" si="132"/>
        <v/>
      </c>
      <c r="H1080" s="8">
        <f t="shared" ca="1" si="133"/>
        <v>12</v>
      </c>
    </row>
    <row r="1081" spans="1:8" x14ac:dyDescent="0.25">
      <c r="A1081" s="9">
        <f t="shared" si="128"/>
        <v>35768</v>
      </c>
      <c r="B1081" s="10">
        <f t="shared" ca="1" si="134"/>
        <v>0.7</v>
      </c>
      <c r="C1081" s="10">
        <f t="shared" ca="1" si="135"/>
        <v>2.8</v>
      </c>
      <c r="D1081" s="9">
        <f t="shared" si="129"/>
        <v>39786</v>
      </c>
      <c r="E1081" s="8">
        <f t="shared" si="130"/>
        <v>199712</v>
      </c>
      <c r="F1081" s="8">
        <f t="shared" si="131"/>
        <v>200812</v>
      </c>
      <c r="G1081" s="8">
        <f t="shared" ca="1" si="132"/>
        <v>12</v>
      </c>
      <c r="H1081" s="8">
        <f t="shared" ca="1" si="133"/>
        <v>12</v>
      </c>
    </row>
    <row r="1082" spans="1:8" x14ac:dyDescent="0.25">
      <c r="A1082" s="9">
        <f t="shared" ref="A1082:A1145" si="136">IF(ISNUMBER(A1081),IF(A1081&lt;$B$9,A1081+1,""),"")</f>
        <v>35769</v>
      </c>
      <c r="B1082" s="10" t="str">
        <f t="shared" ca="1" si="134"/>
        <v/>
      </c>
      <c r="C1082" s="10">
        <f t="shared" ca="1" si="135"/>
        <v>4</v>
      </c>
      <c r="D1082" s="9">
        <f t="shared" ref="D1082:D1145" si="137">IF(ISNUMBER(D1081),IF(D1081&lt;$C$9,D1081+1,""),"")</f>
        <v>39787</v>
      </c>
      <c r="E1082" s="8">
        <f t="shared" ref="E1082:E1145" si="138">YEAR(A1082)*100+MONTH(A1082)</f>
        <v>199712</v>
      </c>
      <c r="F1082" s="8">
        <f t="shared" ref="F1082:F1145" si="139">YEAR(D1082)*100+MONTH(D1082)</f>
        <v>200812</v>
      </c>
      <c r="G1082" s="8" t="str">
        <f t="shared" ref="G1082:G1145" ca="1" si="140">IF(ISNUMBER(B1082),MONTH(A1082),"")</f>
        <v/>
      </c>
      <c r="H1082" s="8">
        <f t="shared" ref="H1082:H1145" ca="1" si="141">IF(ISNUMBER(C1082),MONTH(D1082),"")</f>
        <v>12</v>
      </c>
    </row>
    <row r="1083" spans="1:8" x14ac:dyDescent="0.25">
      <c r="A1083" s="9">
        <f t="shared" si="136"/>
        <v>35770</v>
      </c>
      <c r="B1083" s="10">
        <f t="shared" ca="1" si="134"/>
        <v>3.5</v>
      </c>
      <c r="C1083" s="10">
        <f t="shared" ca="1" si="135"/>
        <v>5.2</v>
      </c>
      <c r="D1083" s="9">
        <f t="shared" si="137"/>
        <v>39788</v>
      </c>
      <c r="E1083" s="8">
        <f t="shared" si="138"/>
        <v>199712</v>
      </c>
      <c r="F1083" s="8">
        <f t="shared" si="139"/>
        <v>200812</v>
      </c>
      <c r="G1083" s="8">
        <f t="shared" ca="1" si="140"/>
        <v>12</v>
      </c>
      <c r="H1083" s="8">
        <f t="shared" ca="1" si="141"/>
        <v>12</v>
      </c>
    </row>
    <row r="1084" spans="1:8" x14ac:dyDescent="0.25">
      <c r="A1084" s="9">
        <f t="shared" si="136"/>
        <v>35771</v>
      </c>
      <c r="B1084" s="10">
        <f t="shared" ca="1" si="134"/>
        <v>8.1</v>
      </c>
      <c r="C1084" s="10">
        <f t="shared" ca="1" si="135"/>
        <v>4.5</v>
      </c>
      <c r="D1084" s="9">
        <f t="shared" si="137"/>
        <v>39789</v>
      </c>
      <c r="E1084" s="8">
        <f t="shared" si="138"/>
        <v>199712</v>
      </c>
      <c r="F1084" s="8">
        <f t="shared" si="139"/>
        <v>200812</v>
      </c>
      <c r="G1084" s="8">
        <f t="shared" ca="1" si="140"/>
        <v>12</v>
      </c>
      <c r="H1084" s="8">
        <f t="shared" ca="1" si="141"/>
        <v>12</v>
      </c>
    </row>
    <row r="1085" spans="1:8" x14ac:dyDescent="0.25">
      <c r="A1085" s="9">
        <f t="shared" si="136"/>
        <v>35772</v>
      </c>
      <c r="B1085" s="10">
        <f t="shared" ca="1" si="134"/>
        <v>6</v>
      </c>
      <c r="C1085" s="10">
        <f t="shared" ca="1" si="135"/>
        <v>6</v>
      </c>
      <c r="D1085" s="9">
        <f t="shared" si="137"/>
        <v>39790</v>
      </c>
      <c r="E1085" s="8">
        <f t="shared" si="138"/>
        <v>199712</v>
      </c>
      <c r="F1085" s="8">
        <f t="shared" si="139"/>
        <v>200812</v>
      </c>
      <c r="G1085" s="8">
        <f t="shared" ca="1" si="140"/>
        <v>12</v>
      </c>
      <c r="H1085" s="8">
        <f t="shared" ca="1" si="141"/>
        <v>12</v>
      </c>
    </row>
    <row r="1086" spans="1:8" x14ac:dyDescent="0.25">
      <c r="A1086" s="9">
        <f t="shared" si="136"/>
        <v>35773</v>
      </c>
      <c r="B1086" s="10">
        <f t="shared" ca="1" si="134"/>
        <v>8.9</v>
      </c>
      <c r="C1086" s="10" t="str">
        <f t="shared" ca="1" si="135"/>
        <v/>
      </c>
      <c r="D1086" s="9">
        <f t="shared" si="137"/>
        <v>39791</v>
      </c>
      <c r="E1086" s="8">
        <f t="shared" si="138"/>
        <v>199712</v>
      </c>
      <c r="F1086" s="8">
        <f t="shared" si="139"/>
        <v>200812</v>
      </c>
      <c r="G1086" s="8">
        <f t="shared" ca="1" si="140"/>
        <v>12</v>
      </c>
      <c r="H1086" s="8" t="str">
        <f t="shared" ca="1" si="141"/>
        <v/>
      </c>
    </row>
    <row r="1087" spans="1:8" x14ac:dyDescent="0.25">
      <c r="A1087" s="9">
        <f t="shared" si="136"/>
        <v>35774</v>
      </c>
      <c r="B1087" s="10">
        <f t="shared" ca="1" si="134"/>
        <v>10.1</v>
      </c>
      <c r="C1087" s="10">
        <f t="shared" ca="1" si="135"/>
        <v>2.2999999999999998</v>
      </c>
      <c r="D1087" s="9">
        <f t="shared" si="137"/>
        <v>39792</v>
      </c>
      <c r="E1087" s="8">
        <f t="shared" si="138"/>
        <v>199712</v>
      </c>
      <c r="F1087" s="8">
        <f t="shared" si="139"/>
        <v>200812</v>
      </c>
      <c r="G1087" s="8">
        <f t="shared" ca="1" si="140"/>
        <v>12</v>
      </c>
      <c r="H1087" s="8">
        <f t="shared" ca="1" si="141"/>
        <v>12</v>
      </c>
    </row>
    <row r="1088" spans="1:8" x14ac:dyDescent="0.25">
      <c r="A1088" s="9">
        <f t="shared" si="136"/>
        <v>35775</v>
      </c>
      <c r="B1088" s="10">
        <f t="shared" ca="1" si="134"/>
        <v>8.9</v>
      </c>
      <c r="C1088" s="10">
        <f t="shared" ca="1" si="135"/>
        <v>1.5</v>
      </c>
      <c r="D1088" s="9">
        <f t="shared" si="137"/>
        <v>39793</v>
      </c>
      <c r="E1088" s="8">
        <f t="shared" si="138"/>
        <v>199712</v>
      </c>
      <c r="F1088" s="8">
        <f t="shared" si="139"/>
        <v>200812</v>
      </c>
      <c r="G1088" s="8">
        <f t="shared" ca="1" si="140"/>
        <v>12</v>
      </c>
      <c r="H1088" s="8">
        <f t="shared" ca="1" si="141"/>
        <v>12</v>
      </c>
    </row>
    <row r="1089" spans="1:8" x14ac:dyDescent="0.25">
      <c r="A1089" s="9">
        <f t="shared" si="136"/>
        <v>35776</v>
      </c>
      <c r="B1089" s="10">
        <f t="shared" ca="1" si="134"/>
        <v>7</v>
      </c>
      <c r="C1089" s="10">
        <f t="shared" ca="1" si="135"/>
        <v>1.4</v>
      </c>
      <c r="D1089" s="9">
        <f t="shared" si="137"/>
        <v>39794</v>
      </c>
      <c r="E1089" s="8">
        <f t="shared" si="138"/>
        <v>199712</v>
      </c>
      <c r="F1089" s="8">
        <f t="shared" si="139"/>
        <v>200812</v>
      </c>
      <c r="G1089" s="8">
        <f t="shared" ca="1" si="140"/>
        <v>12</v>
      </c>
      <c r="H1089" s="8">
        <f t="shared" ca="1" si="141"/>
        <v>12</v>
      </c>
    </row>
    <row r="1090" spans="1:8" x14ac:dyDescent="0.25">
      <c r="A1090" s="9">
        <f t="shared" si="136"/>
        <v>35777</v>
      </c>
      <c r="B1090" s="10">
        <f t="shared" ca="1" si="134"/>
        <v>6</v>
      </c>
      <c r="C1090" s="10">
        <f t="shared" ca="1" si="135"/>
        <v>1</v>
      </c>
      <c r="D1090" s="9">
        <f t="shared" si="137"/>
        <v>39795</v>
      </c>
      <c r="E1090" s="8">
        <f t="shared" si="138"/>
        <v>199712</v>
      </c>
      <c r="F1090" s="8">
        <f t="shared" si="139"/>
        <v>200812</v>
      </c>
      <c r="G1090" s="8">
        <f t="shared" ca="1" si="140"/>
        <v>12</v>
      </c>
      <c r="H1090" s="8">
        <f t="shared" ca="1" si="141"/>
        <v>12</v>
      </c>
    </row>
    <row r="1091" spans="1:8" x14ac:dyDescent="0.25">
      <c r="A1091" s="9">
        <f t="shared" si="136"/>
        <v>35778</v>
      </c>
      <c r="B1091" s="10">
        <f t="shared" ca="1" si="134"/>
        <v>3.3</v>
      </c>
      <c r="C1091" s="10">
        <f t="shared" ca="1" si="135"/>
        <v>4.5999999999999996</v>
      </c>
      <c r="D1091" s="9">
        <f t="shared" si="137"/>
        <v>39796</v>
      </c>
      <c r="E1091" s="8">
        <f t="shared" si="138"/>
        <v>199712</v>
      </c>
      <c r="F1091" s="8">
        <f t="shared" si="139"/>
        <v>200812</v>
      </c>
      <c r="G1091" s="8">
        <f t="shared" ca="1" si="140"/>
        <v>12</v>
      </c>
      <c r="H1091" s="8">
        <f t="shared" ca="1" si="141"/>
        <v>12</v>
      </c>
    </row>
    <row r="1092" spans="1:8" x14ac:dyDescent="0.25">
      <c r="A1092" s="9">
        <f t="shared" si="136"/>
        <v>35779</v>
      </c>
      <c r="B1092" s="10">
        <f t="shared" ca="1" si="134"/>
        <v>2.7</v>
      </c>
      <c r="C1092" s="10">
        <f t="shared" ca="1" si="135"/>
        <v>3.3</v>
      </c>
      <c r="D1092" s="9">
        <f t="shared" si="137"/>
        <v>39797</v>
      </c>
      <c r="E1092" s="8">
        <f t="shared" si="138"/>
        <v>199712</v>
      </c>
      <c r="F1092" s="8">
        <f t="shared" si="139"/>
        <v>200812</v>
      </c>
      <c r="G1092" s="8">
        <f t="shared" ca="1" si="140"/>
        <v>12</v>
      </c>
      <c r="H1092" s="8">
        <f t="shared" ca="1" si="141"/>
        <v>12</v>
      </c>
    </row>
    <row r="1093" spans="1:8" x14ac:dyDescent="0.25">
      <c r="A1093" s="9">
        <f t="shared" si="136"/>
        <v>35780</v>
      </c>
      <c r="B1093" s="10" t="str">
        <f t="shared" ca="1" si="134"/>
        <v/>
      </c>
      <c r="C1093" s="10">
        <f t="shared" ca="1" si="135"/>
        <v>3.6</v>
      </c>
      <c r="D1093" s="9">
        <f t="shared" si="137"/>
        <v>39798</v>
      </c>
      <c r="E1093" s="8">
        <f t="shared" si="138"/>
        <v>199712</v>
      </c>
      <c r="F1093" s="8">
        <f t="shared" si="139"/>
        <v>200812</v>
      </c>
      <c r="G1093" s="8" t="str">
        <f t="shared" ca="1" si="140"/>
        <v/>
      </c>
      <c r="H1093" s="8">
        <f t="shared" ca="1" si="141"/>
        <v>12</v>
      </c>
    </row>
    <row r="1094" spans="1:8" x14ac:dyDescent="0.25">
      <c r="A1094" s="9">
        <f t="shared" si="136"/>
        <v>35781</v>
      </c>
      <c r="B1094" s="10">
        <f t="shared" ca="1" si="134"/>
        <v>6.7</v>
      </c>
      <c r="C1094" s="10">
        <f t="shared" ca="1" si="135"/>
        <v>3.3</v>
      </c>
      <c r="D1094" s="9">
        <f t="shared" si="137"/>
        <v>39799</v>
      </c>
      <c r="E1094" s="8">
        <f t="shared" si="138"/>
        <v>199712</v>
      </c>
      <c r="F1094" s="8">
        <f t="shared" si="139"/>
        <v>200812</v>
      </c>
      <c r="G1094" s="8">
        <f t="shared" ca="1" si="140"/>
        <v>12</v>
      </c>
      <c r="H1094" s="8">
        <f t="shared" ca="1" si="141"/>
        <v>12</v>
      </c>
    </row>
    <row r="1095" spans="1:8" x14ac:dyDescent="0.25">
      <c r="A1095" s="9">
        <f t="shared" si="136"/>
        <v>35782</v>
      </c>
      <c r="B1095" s="10">
        <f t="shared" ca="1" si="134"/>
        <v>4.0999999999999996</v>
      </c>
      <c r="C1095" s="10">
        <f t="shared" ca="1" si="135"/>
        <v>3.9</v>
      </c>
      <c r="D1095" s="9">
        <f t="shared" si="137"/>
        <v>39800</v>
      </c>
      <c r="E1095" s="8">
        <f t="shared" si="138"/>
        <v>199712</v>
      </c>
      <c r="F1095" s="8">
        <f t="shared" si="139"/>
        <v>200812</v>
      </c>
      <c r="G1095" s="8">
        <f t="shared" ca="1" si="140"/>
        <v>12</v>
      </c>
      <c r="H1095" s="8">
        <f t="shared" ca="1" si="141"/>
        <v>12</v>
      </c>
    </row>
    <row r="1096" spans="1:8" x14ac:dyDescent="0.25">
      <c r="A1096" s="9">
        <f t="shared" si="136"/>
        <v>35783</v>
      </c>
      <c r="B1096" s="10">
        <f t="shared" ca="1" si="134"/>
        <v>1.8</v>
      </c>
      <c r="C1096" s="10">
        <f t="shared" ca="1" si="135"/>
        <v>6.5</v>
      </c>
      <c r="D1096" s="9">
        <f t="shared" si="137"/>
        <v>39801</v>
      </c>
      <c r="E1096" s="8">
        <f t="shared" si="138"/>
        <v>199712</v>
      </c>
      <c r="F1096" s="8">
        <f t="shared" si="139"/>
        <v>200812</v>
      </c>
      <c r="G1096" s="8">
        <f t="shared" ca="1" si="140"/>
        <v>12</v>
      </c>
      <c r="H1096" s="8">
        <f t="shared" ca="1" si="141"/>
        <v>12</v>
      </c>
    </row>
    <row r="1097" spans="1:8" x14ac:dyDescent="0.25">
      <c r="A1097" s="9">
        <f t="shared" si="136"/>
        <v>35784</v>
      </c>
      <c r="B1097" s="10">
        <f t="shared" ca="1" si="134"/>
        <v>1.4</v>
      </c>
      <c r="C1097" s="10">
        <f t="shared" ca="1" si="135"/>
        <v>8.1999999999999993</v>
      </c>
      <c r="D1097" s="9">
        <f t="shared" si="137"/>
        <v>39802</v>
      </c>
      <c r="E1097" s="8">
        <f t="shared" si="138"/>
        <v>199712</v>
      </c>
      <c r="F1097" s="8">
        <f t="shared" si="139"/>
        <v>200812</v>
      </c>
      <c r="G1097" s="8">
        <f t="shared" ca="1" si="140"/>
        <v>12</v>
      </c>
      <c r="H1097" s="8">
        <f t="shared" ca="1" si="141"/>
        <v>12</v>
      </c>
    </row>
    <row r="1098" spans="1:8" x14ac:dyDescent="0.25">
      <c r="A1098" s="9">
        <f t="shared" si="136"/>
        <v>35785</v>
      </c>
      <c r="B1098" s="10">
        <f t="shared" ca="1" si="134"/>
        <v>3.5</v>
      </c>
      <c r="C1098" s="10">
        <f t="shared" ca="1" si="135"/>
        <v>8</v>
      </c>
      <c r="D1098" s="9">
        <f t="shared" si="137"/>
        <v>39803</v>
      </c>
      <c r="E1098" s="8">
        <f t="shared" si="138"/>
        <v>199712</v>
      </c>
      <c r="F1098" s="8">
        <f t="shared" si="139"/>
        <v>200812</v>
      </c>
      <c r="G1098" s="8">
        <f t="shared" ca="1" si="140"/>
        <v>12</v>
      </c>
      <c r="H1098" s="8">
        <f t="shared" ca="1" si="141"/>
        <v>12</v>
      </c>
    </row>
    <row r="1099" spans="1:8" x14ac:dyDescent="0.25">
      <c r="A1099" s="9">
        <f t="shared" si="136"/>
        <v>35786</v>
      </c>
      <c r="B1099" s="10">
        <f t="shared" ca="1" si="134"/>
        <v>1.9</v>
      </c>
      <c r="C1099" s="10">
        <f t="shared" ca="1" si="135"/>
        <v>8.8000000000000007</v>
      </c>
      <c r="D1099" s="9">
        <f t="shared" si="137"/>
        <v>39804</v>
      </c>
      <c r="E1099" s="8">
        <f t="shared" si="138"/>
        <v>199712</v>
      </c>
      <c r="F1099" s="8">
        <f t="shared" si="139"/>
        <v>200812</v>
      </c>
      <c r="G1099" s="8">
        <f t="shared" ca="1" si="140"/>
        <v>12</v>
      </c>
      <c r="H1099" s="8">
        <f t="shared" ca="1" si="141"/>
        <v>12</v>
      </c>
    </row>
    <row r="1100" spans="1:8" x14ac:dyDescent="0.25">
      <c r="A1100" s="9">
        <f t="shared" si="136"/>
        <v>35787</v>
      </c>
      <c r="B1100" s="10">
        <f t="shared" ca="1" si="134"/>
        <v>1.9</v>
      </c>
      <c r="C1100" s="10">
        <f t="shared" ca="1" si="135"/>
        <v>7</v>
      </c>
      <c r="D1100" s="9">
        <f t="shared" si="137"/>
        <v>39805</v>
      </c>
      <c r="E1100" s="8">
        <f t="shared" si="138"/>
        <v>199712</v>
      </c>
      <c r="F1100" s="8">
        <f t="shared" si="139"/>
        <v>200812</v>
      </c>
      <c r="G1100" s="8">
        <f t="shared" ca="1" si="140"/>
        <v>12</v>
      </c>
      <c r="H1100" s="8">
        <f t="shared" ca="1" si="141"/>
        <v>12</v>
      </c>
    </row>
    <row r="1101" spans="1:8" x14ac:dyDescent="0.25">
      <c r="A1101" s="9">
        <f t="shared" si="136"/>
        <v>35788</v>
      </c>
      <c r="B1101" s="10">
        <f t="shared" ref="B1101:B1164" ca="1" si="142">IF(ISNUMBER(VLOOKUP($A1101,INDIRECT(B$1&amp;"!"&amp;B$6&amp;":"&amp;B$7),CODE(B$7)-_MS1,FALSE)),VLOOKUP($A1101,INDIRECT(B$1&amp;"!"&amp;B$6&amp;":"&amp;B$7),CODE(B$7)-_MS1,FALSE),Empty)</f>
        <v>4</v>
      </c>
      <c r="C1101" s="10">
        <f t="shared" ref="C1101:C1164" ca="1" si="143">IF(ISNUMBER(VLOOKUP($D1101,INDIRECT(C$1&amp;"!"&amp;C$6&amp;":"&amp;C$7),CODE(C$7)-_MS2,FALSE)),VLOOKUP($D1101,INDIRECT(C$1&amp;"!"&amp;C$6&amp;":"&amp;C$7),CODE(C$7)-_MS2,FALSE),Empty)</f>
        <v>6.5</v>
      </c>
      <c r="D1101" s="9">
        <f t="shared" si="137"/>
        <v>39806</v>
      </c>
      <c r="E1101" s="8">
        <f t="shared" si="138"/>
        <v>199712</v>
      </c>
      <c r="F1101" s="8">
        <f t="shared" si="139"/>
        <v>200812</v>
      </c>
      <c r="G1101" s="8">
        <f t="shared" ca="1" si="140"/>
        <v>12</v>
      </c>
      <c r="H1101" s="8">
        <f t="shared" ca="1" si="141"/>
        <v>12</v>
      </c>
    </row>
    <row r="1102" spans="1:8" x14ac:dyDescent="0.25">
      <c r="A1102" s="9">
        <f t="shared" si="136"/>
        <v>35789</v>
      </c>
      <c r="B1102" s="10">
        <f t="shared" ca="1" si="142"/>
        <v>9.3000000000000007</v>
      </c>
      <c r="C1102" s="10">
        <f t="shared" ca="1" si="143"/>
        <v>3.2</v>
      </c>
      <c r="D1102" s="9">
        <f t="shared" si="137"/>
        <v>39807</v>
      </c>
      <c r="E1102" s="8">
        <f t="shared" si="138"/>
        <v>199712</v>
      </c>
      <c r="F1102" s="8">
        <f t="shared" si="139"/>
        <v>200812</v>
      </c>
      <c r="G1102" s="8">
        <f t="shared" ca="1" si="140"/>
        <v>12</v>
      </c>
      <c r="H1102" s="8">
        <f t="shared" ca="1" si="141"/>
        <v>12</v>
      </c>
    </row>
    <row r="1103" spans="1:8" x14ac:dyDescent="0.25">
      <c r="A1103" s="9">
        <f t="shared" si="136"/>
        <v>35790</v>
      </c>
      <c r="B1103" s="10">
        <f t="shared" ca="1" si="142"/>
        <v>8.9</v>
      </c>
      <c r="C1103" s="10">
        <f t="shared" ca="1" si="143"/>
        <v>-0.9</v>
      </c>
      <c r="D1103" s="9">
        <f t="shared" si="137"/>
        <v>39808</v>
      </c>
      <c r="E1103" s="8">
        <f t="shared" si="138"/>
        <v>199712</v>
      </c>
      <c r="F1103" s="8">
        <f t="shared" si="139"/>
        <v>200812</v>
      </c>
      <c r="G1103" s="8">
        <f t="shared" ca="1" si="140"/>
        <v>12</v>
      </c>
      <c r="H1103" s="8">
        <f t="shared" ca="1" si="141"/>
        <v>12</v>
      </c>
    </row>
    <row r="1104" spans="1:8" x14ac:dyDescent="0.25">
      <c r="A1104" s="9">
        <f t="shared" si="136"/>
        <v>35791</v>
      </c>
      <c r="B1104" s="10">
        <f t="shared" ca="1" si="142"/>
        <v>6.6</v>
      </c>
      <c r="C1104" s="10">
        <f t="shared" ca="1" si="143"/>
        <v>1.1000000000000001</v>
      </c>
      <c r="D1104" s="9">
        <f t="shared" si="137"/>
        <v>39809</v>
      </c>
      <c r="E1104" s="8">
        <f t="shared" si="138"/>
        <v>199712</v>
      </c>
      <c r="F1104" s="8">
        <f t="shared" si="139"/>
        <v>200812</v>
      </c>
      <c r="G1104" s="8">
        <f t="shared" ca="1" si="140"/>
        <v>12</v>
      </c>
      <c r="H1104" s="8">
        <f t="shared" ca="1" si="141"/>
        <v>12</v>
      </c>
    </row>
    <row r="1105" spans="1:8" x14ac:dyDescent="0.25">
      <c r="A1105" s="9">
        <f t="shared" si="136"/>
        <v>35792</v>
      </c>
      <c r="B1105" s="10">
        <f t="shared" ca="1" si="142"/>
        <v>5.8</v>
      </c>
      <c r="C1105" s="10">
        <f t="shared" ca="1" si="143"/>
        <v>1.3</v>
      </c>
      <c r="D1105" s="9">
        <f t="shared" si="137"/>
        <v>39810</v>
      </c>
      <c r="E1105" s="8">
        <f t="shared" si="138"/>
        <v>199712</v>
      </c>
      <c r="F1105" s="8">
        <f t="shared" si="139"/>
        <v>200812</v>
      </c>
      <c r="G1105" s="8">
        <f t="shared" ca="1" si="140"/>
        <v>12</v>
      </c>
      <c r="H1105" s="8">
        <f t="shared" ca="1" si="141"/>
        <v>12</v>
      </c>
    </row>
    <row r="1106" spans="1:8" x14ac:dyDescent="0.25">
      <c r="A1106" s="9">
        <f t="shared" si="136"/>
        <v>35793</v>
      </c>
      <c r="B1106" s="10">
        <f t="shared" ca="1" si="142"/>
        <v>4.5999999999999996</v>
      </c>
      <c r="C1106" s="10">
        <f t="shared" ca="1" si="143"/>
        <v>-0.3</v>
      </c>
      <c r="D1106" s="9">
        <f t="shared" si="137"/>
        <v>39811</v>
      </c>
      <c r="E1106" s="8">
        <f t="shared" si="138"/>
        <v>199712</v>
      </c>
      <c r="F1106" s="8">
        <f t="shared" si="139"/>
        <v>200812</v>
      </c>
      <c r="G1106" s="8">
        <f t="shared" ca="1" si="140"/>
        <v>12</v>
      </c>
      <c r="H1106" s="8">
        <f t="shared" ca="1" si="141"/>
        <v>12</v>
      </c>
    </row>
    <row r="1107" spans="1:8" x14ac:dyDescent="0.25">
      <c r="A1107" s="9">
        <f t="shared" si="136"/>
        <v>35794</v>
      </c>
      <c r="B1107" s="10">
        <f t="shared" ca="1" si="142"/>
        <v>5.2</v>
      </c>
      <c r="C1107" s="10">
        <f t="shared" ca="1" si="143"/>
        <v>-3.9</v>
      </c>
      <c r="D1107" s="9">
        <f t="shared" si="137"/>
        <v>39812</v>
      </c>
      <c r="E1107" s="8">
        <f t="shared" si="138"/>
        <v>199712</v>
      </c>
      <c r="F1107" s="8">
        <f t="shared" si="139"/>
        <v>200812</v>
      </c>
      <c r="G1107" s="8">
        <f t="shared" ca="1" si="140"/>
        <v>12</v>
      </c>
      <c r="H1107" s="8">
        <f t="shared" ca="1" si="141"/>
        <v>12</v>
      </c>
    </row>
    <row r="1108" spans="1:8" x14ac:dyDescent="0.25">
      <c r="A1108" s="9">
        <f t="shared" si="136"/>
        <v>35795</v>
      </c>
      <c r="B1108" s="10">
        <f t="shared" ca="1" si="142"/>
        <v>7.7</v>
      </c>
      <c r="C1108" s="10" t="str">
        <f t="shared" ca="1" si="143"/>
        <v/>
      </c>
      <c r="D1108" s="9">
        <f t="shared" si="137"/>
        <v>39813</v>
      </c>
      <c r="E1108" s="8">
        <f t="shared" si="138"/>
        <v>199712</v>
      </c>
      <c r="F1108" s="8">
        <f t="shared" si="139"/>
        <v>200812</v>
      </c>
      <c r="G1108" s="8">
        <f t="shared" ca="1" si="140"/>
        <v>12</v>
      </c>
      <c r="H1108" s="8" t="str">
        <f t="shared" ca="1" si="141"/>
        <v/>
      </c>
    </row>
    <row r="1109" spans="1:8" x14ac:dyDescent="0.25">
      <c r="A1109" s="9">
        <f t="shared" si="136"/>
        <v>35796</v>
      </c>
      <c r="B1109" s="10">
        <f t="shared" ca="1" si="142"/>
        <v>7</v>
      </c>
      <c r="C1109" s="10">
        <f t="shared" ca="1" si="143"/>
        <v>-0.3</v>
      </c>
      <c r="D1109" s="9">
        <f t="shared" si="137"/>
        <v>39814</v>
      </c>
      <c r="E1109" s="8">
        <f t="shared" si="138"/>
        <v>199801</v>
      </c>
      <c r="F1109" s="8">
        <f t="shared" si="139"/>
        <v>200901</v>
      </c>
      <c r="G1109" s="8">
        <f t="shared" ca="1" si="140"/>
        <v>1</v>
      </c>
      <c r="H1109" s="8">
        <f t="shared" ca="1" si="141"/>
        <v>1</v>
      </c>
    </row>
    <row r="1110" spans="1:8" x14ac:dyDescent="0.25">
      <c r="A1110" s="9">
        <f t="shared" si="136"/>
        <v>35797</v>
      </c>
      <c r="B1110" s="10">
        <f t="shared" ca="1" si="142"/>
        <v>5.8</v>
      </c>
      <c r="C1110" s="10">
        <f t="shared" ca="1" si="143"/>
        <v>-0.3</v>
      </c>
      <c r="D1110" s="9">
        <f t="shared" si="137"/>
        <v>39815</v>
      </c>
      <c r="E1110" s="8">
        <f t="shared" si="138"/>
        <v>199801</v>
      </c>
      <c r="F1110" s="8">
        <f t="shared" si="139"/>
        <v>200901</v>
      </c>
      <c r="G1110" s="8">
        <f t="shared" ca="1" si="140"/>
        <v>1</v>
      </c>
      <c r="H1110" s="8">
        <f t="shared" ca="1" si="141"/>
        <v>1</v>
      </c>
    </row>
    <row r="1111" spans="1:8" x14ac:dyDescent="0.25">
      <c r="A1111" s="9">
        <f t="shared" si="136"/>
        <v>35798</v>
      </c>
      <c r="B1111" s="10">
        <f t="shared" ca="1" si="142"/>
        <v>7.6</v>
      </c>
      <c r="C1111" s="10">
        <f t="shared" ca="1" si="143"/>
        <v>0.5</v>
      </c>
      <c r="D1111" s="9">
        <f t="shared" si="137"/>
        <v>39816</v>
      </c>
      <c r="E1111" s="8">
        <f t="shared" si="138"/>
        <v>199801</v>
      </c>
      <c r="F1111" s="8">
        <f t="shared" si="139"/>
        <v>200901</v>
      </c>
      <c r="G1111" s="8">
        <f t="shared" ca="1" si="140"/>
        <v>1</v>
      </c>
      <c r="H1111" s="8">
        <f t="shared" ca="1" si="141"/>
        <v>1</v>
      </c>
    </row>
    <row r="1112" spans="1:8" x14ac:dyDescent="0.25">
      <c r="A1112" s="9">
        <f t="shared" si="136"/>
        <v>35799</v>
      </c>
      <c r="B1112" s="10">
        <f t="shared" ca="1" si="142"/>
        <v>6.2</v>
      </c>
      <c r="C1112" s="10">
        <f t="shared" ca="1" si="143"/>
        <v>1.8</v>
      </c>
      <c r="D1112" s="9">
        <f t="shared" si="137"/>
        <v>39817</v>
      </c>
      <c r="E1112" s="8">
        <f t="shared" si="138"/>
        <v>199801</v>
      </c>
      <c r="F1112" s="8">
        <f t="shared" si="139"/>
        <v>200901</v>
      </c>
      <c r="G1112" s="8">
        <f t="shared" ca="1" si="140"/>
        <v>1</v>
      </c>
      <c r="H1112" s="8">
        <f t="shared" ca="1" si="141"/>
        <v>1</v>
      </c>
    </row>
    <row r="1113" spans="1:8" x14ac:dyDescent="0.25">
      <c r="A1113" s="9">
        <f t="shared" si="136"/>
        <v>35800</v>
      </c>
      <c r="B1113" s="10">
        <f t="shared" ca="1" si="142"/>
        <v>6.4</v>
      </c>
      <c r="C1113" s="10">
        <f t="shared" ca="1" si="143"/>
        <v>-2</v>
      </c>
      <c r="D1113" s="9">
        <f t="shared" si="137"/>
        <v>39818</v>
      </c>
      <c r="E1113" s="8">
        <f t="shared" si="138"/>
        <v>199801</v>
      </c>
      <c r="F1113" s="8">
        <f t="shared" si="139"/>
        <v>200901</v>
      </c>
      <c r="G1113" s="8">
        <f t="shared" ca="1" si="140"/>
        <v>1</v>
      </c>
      <c r="H1113" s="8">
        <f t="shared" ca="1" si="141"/>
        <v>1</v>
      </c>
    </row>
    <row r="1114" spans="1:8" x14ac:dyDescent="0.25">
      <c r="A1114" s="9">
        <f t="shared" si="136"/>
        <v>35801</v>
      </c>
      <c r="B1114" s="10">
        <f t="shared" ca="1" si="142"/>
        <v>6.2</v>
      </c>
      <c r="C1114" s="10">
        <f t="shared" ca="1" si="143"/>
        <v>-5.4</v>
      </c>
      <c r="D1114" s="9">
        <f t="shared" si="137"/>
        <v>39819</v>
      </c>
      <c r="E1114" s="8">
        <f t="shared" si="138"/>
        <v>199801</v>
      </c>
      <c r="F1114" s="8">
        <f t="shared" si="139"/>
        <v>200901</v>
      </c>
      <c r="G1114" s="8">
        <f t="shared" ca="1" si="140"/>
        <v>1</v>
      </c>
      <c r="H1114" s="8">
        <f t="shared" ca="1" si="141"/>
        <v>1</v>
      </c>
    </row>
    <row r="1115" spans="1:8" x14ac:dyDescent="0.25">
      <c r="A1115" s="9">
        <f t="shared" si="136"/>
        <v>35802</v>
      </c>
      <c r="B1115" s="10">
        <f t="shared" ca="1" si="142"/>
        <v>9.3000000000000007</v>
      </c>
      <c r="C1115" s="10">
        <f t="shared" ca="1" si="143"/>
        <v>0.5</v>
      </c>
      <c r="D1115" s="9">
        <f t="shared" si="137"/>
        <v>39820</v>
      </c>
      <c r="E1115" s="8">
        <f t="shared" si="138"/>
        <v>199801</v>
      </c>
      <c r="F1115" s="8">
        <f t="shared" si="139"/>
        <v>200901</v>
      </c>
      <c r="G1115" s="8">
        <f t="shared" ca="1" si="140"/>
        <v>1</v>
      </c>
      <c r="H1115" s="8">
        <f t="shared" ca="1" si="141"/>
        <v>1</v>
      </c>
    </row>
    <row r="1116" spans="1:8" x14ac:dyDescent="0.25">
      <c r="A1116" s="9">
        <f t="shared" si="136"/>
        <v>35803</v>
      </c>
      <c r="B1116" s="10">
        <f t="shared" ca="1" si="142"/>
        <v>7.4</v>
      </c>
      <c r="C1116" s="10">
        <f t="shared" ca="1" si="143"/>
        <v>-4</v>
      </c>
      <c r="D1116" s="9">
        <f t="shared" si="137"/>
        <v>39821</v>
      </c>
      <c r="E1116" s="8">
        <f t="shared" si="138"/>
        <v>199801</v>
      </c>
      <c r="F1116" s="8">
        <f t="shared" si="139"/>
        <v>200901</v>
      </c>
      <c r="G1116" s="8">
        <f t="shared" ca="1" si="140"/>
        <v>1</v>
      </c>
      <c r="H1116" s="8">
        <f t="shared" ca="1" si="141"/>
        <v>1</v>
      </c>
    </row>
    <row r="1117" spans="1:8" x14ac:dyDescent="0.25">
      <c r="A1117" s="9">
        <f t="shared" si="136"/>
        <v>35804</v>
      </c>
      <c r="B1117" s="10">
        <f t="shared" ca="1" si="142"/>
        <v>9.6999999999999993</v>
      </c>
      <c r="C1117" s="10">
        <f t="shared" ca="1" si="143"/>
        <v>0.6</v>
      </c>
      <c r="D1117" s="9">
        <f t="shared" si="137"/>
        <v>39822</v>
      </c>
      <c r="E1117" s="8">
        <f t="shared" si="138"/>
        <v>199801</v>
      </c>
      <c r="F1117" s="8">
        <f t="shared" si="139"/>
        <v>200901</v>
      </c>
      <c r="G1117" s="8">
        <f t="shared" ca="1" si="140"/>
        <v>1</v>
      </c>
      <c r="H1117" s="8">
        <f t="shared" ca="1" si="141"/>
        <v>1</v>
      </c>
    </row>
    <row r="1118" spans="1:8" x14ac:dyDescent="0.25">
      <c r="A1118" s="9">
        <f t="shared" si="136"/>
        <v>35805</v>
      </c>
      <c r="B1118" s="10">
        <f t="shared" ca="1" si="142"/>
        <v>10.7</v>
      </c>
      <c r="C1118" s="10">
        <f t="shared" ca="1" si="143"/>
        <v>2.4</v>
      </c>
      <c r="D1118" s="9">
        <f t="shared" si="137"/>
        <v>39823</v>
      </c>
      <c r="E1118" s="8">
        <f t="shared" si="138"/>
        <v>199801</v>
      </c>
      <c r="F1118" s="8">
        <f t="shared" si="139"/>
        <v>200901</v>
      </c>
      <c r="G1118" s="8">
        <f t="shared" ca="1" si="140"/>
        <v>1</v>
      </c>
      <c r="H1118" s="8">
        <f t="shared" ca="1" si="141"/>
        <v>1</v>
      </c>
    </row>
    <row r="1119" spans="1:8" x14ac:dyDescent="0.25">
      <c r="A1119" s="9">
        <f t="shared" si="136"/>
        <v>35806</v>
      </c>
      <c r="B1119" s="10">
        <f t="shared" ca="1" si="142"/>
        <v>6.4</v>
      </c>
      <c r="C1119" s="10">
        <f t="shared" ca="1" si="143"/>
        <v>0</v>
      </c>
      <c r="D1119" s="9">
        <f t="shared" si="137"/>
        <v>39824</v>
      </c>
      <c r="E1119" s="8">
        <f t="shared" si="138"/>
        <v>199801</v>
      </c>
      <c r="F1119" s="8">
        <f t="shared" si="139"/>
        <v>200901</v>
      </c>
      <c r="G1119" s="8">
        <f t="shared" ca="1" si="140"/>
        <v>1</v>
      </c>
      <c r="H1119" s="8">
        <f t="shared" ca="1" si="141"/>
        <v>1</v>
      </c>
    </row>
    <row r="1120" spans="1:8" x14ac:dyDescent="0.25">
      <c r="A1120" s="9">
        <f t="shared" si="136"/>
        <v>35807</v>
      </c>
      <c r="B1120" s="10">
        <f t="shared" ca="1" si="142"/>
        <v>7.7</v>
      </c>
      <c r="C1120" s="10">
        <f t="shared" ca="1" si="143"/>
        <v>5.0999999999999996</v>
      </c>
      <c r="D1120" s="9">
        <f t="shared" si="137"/>
        <v>39825</v>
      </c>
      <c r="E1120" s="8">
        <f t="shared" si="138"/>
        <v>199801</v>
      </c>
      <c r="F1120" s="8">
        <f t="shared" si="139"/>
        <v>200901</v>
      </c>
      <c r="G1120" s="8">
        <f t="shared" ca="1" si="140"/>
        <v>1</v>
      </c>
      <c r="H1120" s="8">
        <f t="shared" ca="1" si="141"/>
        <v>1</v>
      </c>
    </row>
    <row r="1121" spans="1:8" x14ac:dyDescent="0.25">
      <c r="A1121" s="9">
        <f t="shared" si="136"/>
        <v>35808</v>
      </c>
      <c r="B1121" s="10">
        <f t="shared" ca="1" si="142"/>
        <v>6.2</v>
      </c>
      <c r="C1121" s="10">
        <f t="shared" ca="1" si="143"/>
        <v>5.6</v>
      </c>
      <c r="D1121" s="9">
        <f t="shared" si="137"/>
        <v>39826</v>
      </c>
      <c r="E1121" s="8">
        <f t="shared" si="138"/>
        <v>199801</v>
      </c>
      <c r="F1121" s="8">
        <f t="shared" si="139"/>
        <v>200901</v>
      </c>
      <c r="G1121" s="8">
        <f t="shared" ca="1" si="140"/>
        <v>1</v>
      </c>
      <c r="H1121" s="8">
        <f t="shared" ca="1" si="141"/>
        <v>1</v>
      </c>
    </row>
    <row r="1122" spans="1:8" x14ac:dyDescent="0.25">
      <c r="A1122" s="9">
        <f t="shared" si="136"/>
        <v>35809</v>
      </c>
      <c r="B1122" s="10">
        <f t="shared" ca="1" si="142"/>
        <v>9.6999999999999993</v>
      </c>
      <c r="C1122" s="10">
        <f t="shared" ca="1" si="143"/>
        <v>4</v>
      </c>
      <c r="D1122" s="9">
        <f t="shared" si="137"/>
        <v>39827</v>
      </c>
      <c r="E1122" s="8">
        <f t="shared" si="138"/>
        <v>199801</v>
      </c>
      <c r="F1122" s="8">
        <f t="shared" si="139"/>
        <v>200901</v>
      </c>
      <c r="G1122" s="8">
        <f t="shared" ca="1" si="140"/>
        <v>1</v>
      </c>
      <c r="H1122" s="8">
        <f t="shared" ca="1" si="141"/>
        <v>1</v>
      </c>
    </row>
    <row r="1123" spans="1:8" x14ac:dyDescent="0.25">
      <c r="A1123" s="9">
        <f t="shared" si="136"/>
        <v>35810</v>
      </c>
      <c r="B1123" s="10">
        <f t="shared" ca="1" si="142"/>
        <v>6.2</v>
      </c>
      <c r="C1123" s="10">
        <f t="shared" ca="1" si="143"/>
        <v>2.7</v>
      </c>
      <c r="D1123" s="9">
        <f t="shared" si="137"/>
        <v>39828</v>
      </c>
      <c r="E1123" s="8">
        <f t="shared" si="138"/>
        <v>199801</v>
      </c>
      <c r="F1123" s="8">
        <f t="shared" si="139"/>
        <v>200901</v>
      </c>
      <c r="G1123" s="8">
        <f t="shared" ca="1" si="140"/>
        <v>1</v>
      </c>
      <c r="H1123" s="8">
        <f t="shared" ca="1" si="141"/>
        <v>1</v>
      </c>
    </row>
    <row r="1124" spans="1:8" x14ac:dyDescent="0.25">
      <c r="A1124" s="9">
        <f t="shared" si="136"/>
        <v>35811</v>
      </c>
      <c r="B1124" s="10">
        <f t="shared" ca="1" si="142"/>
        <v>7.9</v>
      </c>
      <c r="C1124" s="10">
        <f t="shared" ca="1" si="143"/>
        <v>1.6</v>
      </c>
      <c r="D1124" s="9">
        <f t="shared" si="137"/>
        <v>39829</v>
      </c>
      <c r="E1124" s="8">
        <f t="shared" si="138"/>
        <v>199801</v>
      </c>
      <c r="F1124" s="8">
        <f t="shared" si="139"/>
        <v>200901</v>
      </c>
      <c r="G1124" s="8">
        <f t="shared" ca="1" si="140"/>
        <v>1</v>
      </c>
      <c r="H1124" s="8">
        <f t="shared" ca="1" si="141"/>
        <v>1</v>
      </c>
    </row>
    <row r="1125" spans="1:8" x14ac:dyDescent="0.25">
      <c r="A1125" s="9">
        <f t="shared" si="136"/>
        <v>35812</v>
      </c>
      <c r="B1125" s="10">
        <f t="shared" ca="1" si="142"/>
        <v>5.6</v>
      </c>
      <c r="C1125" s="10" t="str">
        <f t="shared" ca="1" si="143"/>
        <v/>
      </c>
      <c r="D1125" s="9">
        <f t="shared" si="137"/>
        <v>39830</v>
      </c>
      <c r="E1125" s="8">
        <f t="shared" si="138"/>
        <v>199801</v>
      </c>
      <c r="F1125" s="8">
        <f t="shared" si="139"/>
        <v>200901</v>
      </c>
      <c r="G1125" s="8">
        <f t="shared" ca="1" si="140"/>
        <v>1</v>
      </c>
      <c r="H1125" s="8" t="str">
        <f t="shared" ca="1" si="141"/>
        <v/>
      </c>
    </row>
    <row r="1126" spans="1:8" x14ac:dyDescent="0.25">
      <c r="A1126" s="9">
        <f t="shared" si="136"/>
        <v>35813</v>
      </c>
      <c r="B1126" s="10">
        <f t="shared" ca="1" si="142"/>
        <v>6</v>
      </c>
      <c r="C1126" s="10">
        <f t="shared" ca="1" si="143"/>
        <v>5.0999999999999996</v>
      </c>
      <c r="D1126" s="9">
        <f t="shared" si="137"/>
        <v>39831</v>
      </c>
      <c r="E1126" s="8">
        <f t="shared" si="138"/>
        <v>199801</v>
      </c>
      <c r="F1126" s="8">
        <f t="shared" si="139"/>
        <v>200901</v>
      </c>
      <c r="G1126" s="8">
        <f t="shared" ca="1" si="140"/>
        <v>1</v>
      </c>
      <c r="H1126" s="8">
        <f t="shared" ca="1" si="141"/>
        <v>1</v>
      </c>
    </row>
    <row r="1127" spans="1:8" x14ac:dyDescent="0.25">
      <c r="A1127" s="9">
        <f t="shared" si="136"/>
        <v>35814</v>
      </c>
      <c r="B1127" s="10">
        <f t="shared" ca="1" si="142"/>
        <v>5.4</v>
      </c>
      <c r="C1127" s="10">
        <f t="shared" ca="1" si="143"/>
        <v>2.9</v>
      </c>
      <c r="D1127" s="9">
        <f t="shared" si="137"/>
        <v>39832</v>
      </c>
      <c r="E1127" s="8">
        <f t="shared" si="138"/>
        <v>199801</v>
      </c>
      <c r="F1127" s="8">
        <f t="shared" si="139"/>
        <v>200901</v>
      </c>
      <c r="G1127" s="8">
        <f t="shared" ca="1" si="140"/>
        <v>1</v>
      </c>
      <c r="H1127" s="8">
        <f t="shared" ca="1" si="141"/>
        <v>1</v>
      </c>
    </row>
    <row r="1128" spans="1:8" x14ac:dyDescent="0.25">
      <c r="A1128" s="9">
        <f t="shared" si="136"/>
        <v>35815</v>
      </c>
      <c r="B1128" s="10">
        <f t="shared" ca="1" si="142"/>
        <v>2.9</v>
      </c>
      <c r="C1128" s="10">
        <f t="shared" ca="1" si="143"/>
        <v>4</v>
      </c>
      <c r="D1128" s="9">
        <f t="shared" si="137"/>
        <v>39833</v>
      </c>
      <c r="E1128" s="8">
        <f t="shared" si="138"/>
        <v>199801</v>
      </c>
      <c r="F1128" s="8">
        <f t="shared" si="139"/>
        <v>200901</v>
      </c>
      <c r="G1128" s="8">
        <f t="shared" ca="1" si="140"/>
        <v>1</v>
      </c>
      <c r="H1128" s="8">
        <f t="shared" ca="1" si="141"/>
        <v>1</v>
      </c>
    </row>
    <row r="1129" spans="1:8" x14ac:dyDescent="0.25">
      <c r="A1129" s="9">
        <f t="shared" si="136"/>
        <v>35816</v>
      </c>
      <c r="B1129" s="10">
        <f t="shared" ca="1" si="142"/>
        <v>0.3</v>
      </c>
      <c r="C1129" s="10">
        <f t="shared" ca="1" si="143"/>
        <v>1.7</v>
      </c>
      <c r="D1129" s="9">
        <f t="shared" si="137"/>
        <v>39834</v>
      </c>
      <c r="E1129" s="8">
        <f t="shared" si="138"/>
        <v>199801</v>
      </c>
      <c r="F1129" s="8">
        <f t="shared" si="139"/>
        <v>200901</v>
      </c>
      <c r="G1129" s="8">
        <f t="shared" ca="1" si="140"/>
        <v>1</v>
      </c>
      <c r="H1129" s="8">
        <f t="shared" ca="1" si="141"/>
        <v>1</v>
      </c>
    </row>
    <row r="1130" spans="1:8" x14ac:dyDescent="0.25">
      <c r="A1130" s="9">
        <f t="shared" si="136"/>
        <v>35817</v>
      </c>
      <c r="B1130" s="10">
        <f t="shared" ca="1" si="142"/>
        <v>0.7</v>
      </c>
      <c r="C1130" s="10">
        <f t="shared" ca="1" si="143"/>
        <v>2.2999999999999998</v>
      </c>
      <c r="D1130" s="9">
        <f t="shared" si="137"/>
        <v>39835</v>
      </c>
      <c r="E1130" s="8">
        <f t="shared" si="138"/>
        <v>199801</v>
      </c>
      <c r="F1130" s="8">
        <f t="shared" si="139"/>
        <v>200901</v>
      </c>
      <c r="G1130" s="8">
        <f t="shared" ca="1" si="140"/>
        <v>1</v>
      </c>
      <c r="H1130" s="8">
        <f t="shared" ca="1" si="141"/>
        <v>1</v>
      </c>
    </row>
    <row r="1131" spans="1:8" x14ac:dyDescent="0.25">
      <c r="A1131" s="9">
        <f t="shared" si="136"/>
        <v>35818</v>
      </c>
      <c r="B1131" s="10">
        <f t="shared" ca="1" si="142"/>
        <v>2.1</v>
      </c>
      <c r="C1131" s="10">
        <f t="shared" ca="1" si="143"/>
        <v>2</v>
      </c>
      <c r="D1131" s="9">
        <f t="shared" si="137"/>
        <v>39836</v>
      </c>
      <c r="E1131" s="8">
        <f t="shared" si="138"/>
        <v>199801</v>
      </c>
      <c r="F1131" s="8">
        <f t="shared" si="139"/>
        <v>200901</v>
      </c>
      <c r="G1131" s="8">
        <f t="shared" ca="1" si="140"/>
        <v>1</v>
      </c>
      <c r="H1131" s="8">
        <f t="shared" ca="1" si="141"/>
        <v>1</v>
      </c>
    </row>
    <row r="1132" spans="1:8" x14ac:dyDescent="0.25">
      <c r="A1132" s="9">
        <f t="shared" si="136"/>
        <v>35819</v>
      </c>
      <c r="B1132" s="10">
        <f t="shared" ca="1" si="142"/>
        <v>1.5</v>
      </c>
      <c r="C1132" s="10" t="str">
        <f t="shared" ca="1" si="143"/>
        <v/>
      </c>
      <c r="D1132" s="9">
        <f t="shared" si="137"/>
        <v>39837</v>
      </c>
      <c r="E1132" s="8">
        <f t="shared" si="138"/>
        <v>199801</v>
      </c>
      <c r="F1132" s="8">
        <f t="shared" si="139"/>
        <v>200901</v>
      </c>
      <c r="G1132" s="8">
        <f t="shared" ca="1" si="140"/>
        <v>1</v>
      </c>
      <c r="H1132" s="8" t="str">
        <f t="shared" ca="1" si="141"/>
        <v/>
      </c>
    </row>
    <row r="1133" spans="1:8" x14ac:dyDescent="0.25">
      <c r="A1133" s="9">
        <f t="shared" si="136"/>
        <v>35820</v>
      </c>
      <c r="B1133" s="10">
        <f t="shared" ca="1" si="142"/>
        <v>2.7</v>
      </c>
      <c r="C1133" s="10">
        <f t="shared" ca="1" si="143"/>
        <v>3.9</v>
      </c>
      <c r="D1133" s="9">
        <f t="shared" si="137"/>
        <v>39838</v>
      </c>
      <c r="E1133" s="8">
        <f t="shared" si="138"/>
        <v>199801</v>
      </c>
      <c r="F1133" s="8">
        <f t="shared" si="139"/>
        <v>200901</v>
      </c>
      <c r="G1133" s="8">
        <f t="shared" ca="1" si="140"/>
        <v>1</v>
      </c>
      <c r="H1133" s="8">
        <f t="shared" ca="1" si="141"/>
        <v>1</v>
      </c>
    </row>
    <row r="1134" spans="1:8" x14ac:dyDescent="0.25">
      <c r="A1134" s="9">
        <f t="shared" si="136"/>
        <v>35821</v>
      </c>
      <c r="B1134" s="10">
        <f t="shared" ca="1" si="142"/>
        <v>3.1</v>
      </c>
      <c r="C1134" s="10">
        <f t="shared" ca="1" si="143"/>
        <v>0.9</v>
      </c>
      <c r="D1134" s="9">
        <f t="shared" si="137"/>
        <v>39839</v>
      </c>
      <c r="E1134" s="8">
        <f t="shared" si="138"/>
        <v>199801</v>
      </c>
      <c r="F1134" s="8">
        <f t="shared" si="139"/>
        <v>200901</v>
      </c>
      <c r="G1134" s="8">
        <f t="shared" ca="1" si="140"/>
        <v>1</v>
      </c>
      <c r="H1134" s="8">
        <f t="shared" ca="1" si="141"/>
        <v>1</v>
      </c>
    </row>
    <row r="1135" spans="1:8" x14ac:dyDescent="0.25">
      <c r="A1135" s="9">
        <f t="shared" si="136"/>
        <v>35822</v>
      </c>
      <c r="B1135" s="10">
        <f t="shared" ca="1" si="142"/>
        <v>3.2</v>
      </c>
      <c r="C1135" s="10">
        <f t="shared" ca="1" si="143"/>
        <v>-0.5</v>
      </c>
      <c r="D1135" s="9">
        <f t="shared" si="137"/>
        <v>39840</v>
      </c>
      <c r="E1135" s="8">
        <f t="shared" si="138"/>
        <v>199801</v>
      </c>
      <c r="F1135" s="8">
        <f t="shared" si="139"/>
        <v>200901</v>
      </c>
      <c r="G1135" s="8">
        <f t="shared" ca="1" si="140"/>
        <v>1</v>
      </c>
      <c r="H1135" s="8">
        <f t="shared" ca="1" si="141"/>
        <v>1</v>
      </c>
    </row>
    <row r="1136" spans="1:8" x14ac:dyDescent="0.25">
      <c r="A1136" s="9">
        <f t="shared" si="136"/>
        <v>35823</v>
      </c>
      <c r="B1136" s="10">
        <f t="shared" ca="1" si="142"/>
        <v>3</v>
      </c>
      <c r="C1136" s="10">
        <f t="shared" ca="1" si="143"/>
        <v>-2</v>
      </c>
      <c r="D1136" s="9">
        <f t="shared" si="137"/>
        <v>39841</v>
      </c>
      <c r="E1136" s="8">
        <f t="shared" si="138"/>
        <v>199801</v>
      </c>
      <c r="F1136" s="8">
        <f t="shared" si="139"/>
        <v>200901</v>
      </c>
      <c r="G1136" s="8">
        <f t="shared" ca="1" si="140"/>
        <v>1</v>
      </c>
      <c r="H1136" s="8">
        <f t="shared" ca="1" si="141"/>
        <v>1</v>
      </c>
    </row>
    <row r="1137" spans="1:8" x14ac:dyDescent="0.25">
      <c r="A1137" s="9">
        <f t="shared" si="136"/>
        <v>35824</v>
      </c>
      <c r="B1137" s="10">
        <f t="shared" ca="1" si="142"/>
        <v>0</v>
      </c>
      <c r="C1137" s="10">
        <f t="shared" ca="1" si="143"/>
        <v>-0.9</v>
      </c>
      <c r="D1137" s="9">
        <f t="shared" si="137"/>
        <v>39842</v>
      </c>
      <c r="E1137" s="8">
        <f t="shared" si="138"/>
        <v>199801</v>
      </c>
      <c r="F1137" s="8">
        <f t="shared" si="139"/>
        <v>200901</v>
      </c>
      <c r="G1137" s="8">
        <f t="shared" ca="1" si="140"/>
        <v>1</v>
      </c>
      <c r="H1137" s="8">
        <f t="shared" ca="1" si="141"/>
        <v>1</v>
      </c>
    </row>
    <row r="1138" spans="1:8" x14ac:dyDescent="0.25">
      <c r="A1138" s="9">
        <f t="shared" si="136"/>
        <v>35825</v>
      </c>
      <c r="B1138" s="10">
        <f t="shared" ca="1" si="142"/>
        <v>5</v>
      </c>
      <c r="C1138" s="10">
        <f t="shared" ca="1" si="143"/>
        <v>-1</v>
      </c>
      <c r="D1138" s="9">
        <f t="shared" si="137"/>
        <v>39843</v>
      </c>
      <c r="E1138" s="8">
        <f t="shared" si="138"/>
        <v>199801</v>
      </c>
      <c r="F1138" s="8">
        <f t="shared" si="139"/>
        <v>200901</v>
      </c>
      <c r="G1138" s="8">
        <f t="shared" ca="1" si="140"/>
        <v>1</v>
      </c>
      <c r="H1138" s="8">
        <f t="shared" ca="1" si="141"/>
        <v>1</v>
      </c>
    </row>
    <row r="1139" spans="1:8" x14ac:dyDescent="0.25">
      <c r="A1139" s="9">
        <f t="shared" si="136"/>
        <v>35826</v>
      </c>
      <c r="B1139" s="10" t="str">
        <f t="shared" ca="1" si="142"/>
        <v/>
      </c>
      <c r="C1139" s="10">
        <f t="shared" ca="1" si="143"/>
        <v>2.2999999999999998</v>
      </c>
      <c r="D1139" s="9">
        <f t="shared" si="137"/>
        <v>39844</v>
      </c>
      <c r="E1139" s="8">
        <f t="shared" si="138"/>
        <v>199801</v>
      </c>
      <c r="F1139" s="8">
        <f t="shared" si="139"/>
        <v>200901</v>
      </c>
      <c r="G1139" s="8" t="str">
        <f t="shared" ca="1" si="140"/>
        <v/>
      </c>
      <c r="H1139" s="8">
        <f t="shared" ca="1" si="141"/>
        <v>1</v>
      </c>
    </row>
    <row r="1140" spans="1:8" x14ac:dyDescent="0.25">
      <c r="A1140" s="9">
        <f t="shared" si="136"/>
        <v>35827</v>
      </c>
      <c r="B1140" s="10" t="str">
        <f t="shared" ca="1" si="142"/>
        <v/>
      </c>
      <c r="C1140" s="10">
        <f t="shared" ca="1" si="143"/>
        <v>-2.2999999999999998</v>
      </c>
      <c r="D1140" s="9">
        <f t="shared" si="137"/>
        <v>39845</v>
      </c>
      <c r="E1140" s="8">
        <f t="shared" si="138"/>
        <v>199802</v>
      </c>
      <c r="F1140" s="8">
        <f t="shared" si="139"/>
        <v>200902</v>
      </c>
      <c r="G1140" s="8" t="str">
        <f t="shared" ca="1" si="140"/>
        <v/>
      </c>
      <c r="H1140" s="8">
        <f t="shared" ca="1" si="141"/>
        <v>2</v>
      </c>
    </row>
    <row r="1141" spans="1:8" x14ac:dyDescent="0.25">
      <c r="A1141" s="9">
        <f t="shared" si="136"/>
        <v>35828</v>
      </c>
      <c r="B1141" s="10">
        <f t="shared" ca="1" si="142"/>
        <v>2</v>
      </c>
      <c r="C1141" s="10">
        <f t="shared" ca="1" si="143"/>
        <v>0.9</v>
      </c>
      <c r="D1141" s="9">
        <f t="shared" si="137"/>
        <v>39846</v>
      </c>
      <c r="E1141" s="8">
        <f t="shared" si="138"/>
        <v>199802</v>
      </c>
      <c r="F1141" s="8">
        <f t="shared" si="139"/>
        <v>200902</v>
      </c>
      <c r="G1141" s="8">
        <f t="shared" ca="1" si="140"/>
        <v>2</v>
      </c>
      <c r="H1141" s="8">
        <f t="shared" ca="1" si="141"/>
        <v>2</v>
      </c>
    </row>
    <row r="1142" spans="1:8" x14ac:dyDescent="0.25">
      <c r="A1142" s="9">
        <f t="shared" si="136"/>
        <v>35829</v>
      </c>
      <c r="B1142" s="10">
        <f t="shared" ca="1" si="142"/>
        <v>-1</v>
      </c>
      <c r="C1142" s="10">
        <f t="shared" ca="1" si="143"/>
        <v>2.9</v>
      </c>
      <c r="D1142" s="9">
        <f t="shared" si="137"/>
        <v>39847</v>
      </c>
      <c r="E1142" s="8">
        <f t="shared" si="138"/>
        <v>199802</v>
      </c>
      <c r="F1142" s="8">
        <f t="shared" si="139"/>
        <v>200902</v>
      </c>
      <c r="G1142" s="8">
        <f t="shared" ca="1" si="140"/>
        <v>2</v>
      </c>
      <c r="H1142" s="8">
        <f t="shared" ca="1" si="141"/>
        <v>2</v>
      </c>
    </row>
    <row r="1143" spans="1:8" x14ac:dyDescent="0.25">
      <c r="A1143" s="9">
        <f t="shared" si="136"/>
        <v>35830</v>
      </c>
      <c r="B1143" s="10">
        <f t="shared" ca="1" si="142"/>
        <v>2.6</v>
      </c>
      <c r="C1143" s="10">
        <f t="shared" ca="1" si="143"/>
        <v>2.2999999999999998</v>
      </c>
      <c r="D1143" s="9">
        <f t="shared" si="137"/>
        <v>39848</v>
      </c>
      <c r="E1143" s="8">
        <f t="shared" si="138"/>
        <v>199802</v>
      </c>
      <c r="F1143" s="8">
        <f t="shared" si="139"/>
        <v>200902</v>
      </c>
      <c r="G1143" s="8">
        <f t="shared" ca="1" si="140"/>
        <v>2</v>
      </c>
      <c r="H1143" s="8">
        <f t="shared" ca="1" si="141"/>
        <v>2</v>
      </c>
    </row>
    <row r="1144" spans="1:8" x14ac:dyDescent="0.25">
      <c r="A1144" s="9">
        <f t="shared" si="136"/>
        <v>35831</v>
      </c>
      <c r="B1144" s="10">
        <f t="shared" ca="1" si="142"/>
        <v>4</v>
      </c>
      <c r="C1144" s="10">
        <f t="shared" ca="1" si="143"/>
        <v>4.0999999999999996</v>
      </c>
      <c r="D1144" s="9">
        <f t="shared" si="137"/>
        <v>39849</v>
      </c>
      <c r="E1144" s="8">
        <f t="shared" si="138"/>
        <v>199802</v>
      </c>
      <c r="F1144" s="8">
        <f t="shared" si="139"/>
        <v>200902</v>
      </c>
      <c r="G1144" s="8">
        <f t="shared" ca="1" si="140"/>
        <v>2</v>
      </c>
      <c r="H1144" s="8">
        <f t="shared" ca="1" si="141"/>
        <v>2</v>
      </c>
    </row>
    <row r="1145" spans="1:8" x14ac:dyDescent="0.25">
      <c r="A1145" s="9">
        <f t="shared" si="136"/>
        <v>35832</v>
      </c>
      <c r="B1145" s="10">
        <f t="shared" ca="1" si="142"/>
        <v>6.6</v>
      </c>
      <c r="C1145" s="10">
        <f t="shared" ca="1" si="143"/>
        <v>8.3000000000000007</v>
      </c>
      <c r="D1145" s="9">
        <f t="shared" si="137"/>
        <v>39850</v>
      </c>
      <c r="E1145" s="8">
        <f t="shared" si="138"/>
        <v>199802</v>
      </c>
      <c r="F1145" s="8">
        <f t="shared" si="139"/>
        <v>200902</v>
      </c>
      <c r="G1145" s="8">
        <f t="shared" ca="1" si="140"/>
        <v>2</v>
      </c>
      <c r="H1145" s="8">
        <f t="shared" ca="1" si="141"/>
        <v>2</v>
      </c>
    </row>
    <row r="1146" spans="1:8" x14ac:dyDescent="0.25">
      <c r="A1146" s="9">
        <f t="shared" ref="A1146:A1209" si="144">IF(ISNUMBER(A1145),IF(A1145&lt;$B$9,A1145+1,""),"")</f>
        <v>35833</v>
      </c>
      <c r="B1146" s="10">
        <f t="shared" ca="1" si="142"/>
        <v>3.5</v>
      </c>
      <c r="C1146" s="10">
        <f t="shared" ca="1" si="143"/>
        <v>4</v>
      </c>
      <c r="D1146" s="9">
        <f t="shared" ref="D1146:D1209" si="145">IF(ISNUMBER(D1145),IF(D1145&lt;$C$9,D1145+1,""),"")</f>
        <v>39851</v>
      </c>
      <c r="E1146" s="8">
        <f t="shared" ref="E1146:E1209" si="146">YEAR(A1146)*100+MONTH(A1146)</f>
        <v>199802</v>
      </c>
      <c r="F1146" s="8">
        <f t="shared" ref="F1146:F1209" si="147">YEAR(D1146)*100+MONTH(D1146)</f>
        <v>200902</v>
      </c>
      <c r="G1146" s="8">
        <f t="shared" ref="G1146:G1209" ca="1" si="148">IF(ISNUMBER(B1146),MONTH(A1146),"")</f>
        <v>2</v>
      </c>
      <c r="H1146" s="8">
        <f t="shared" ref="H1146:H1209" ca="1" si="149">IF(ISNUMBER(C1146),MONTH(D1146),"")</f>
        <v>2</v>
      </c>
    </row>
    <row r="1147" spans="1:8" x14ac:dyDescent="0.25">
      <c r="A1147" s="9">
        <f t="shared" si="144"/>
        <v>35834</v>
      </c>
      <c r="B1147" s="10">
        <f t="shared" ca="1" si="142"/>
        <v>3.5</v>
      </c>
      <c r="C1147" s="10">
        <f t="shared" ca="1" si="143"/>
        <v>2.2999999999999998</v>
      </c>
      <c r="D1147" s="9">
        <f t="shared" si="145"/>
        <v>39852</v>
      </c>
      <c r="E1147" s="8">
        <f t="shared" si="146"/>
        <v>199802</v>
      </c>
      <c r="F1147" s="8">
        <f t="shared" si="147"/>
        <v>200902</v>
      </c>
      <c r="G1147" s="8">
        <f t="shared" ca="1" si="148"/>
        <v>2</v>
      </c>
      <c r="H1147" s="8">
        <f t="shared" ca="1" si="149"/>
        <v>2</v>
      </c>
    </row>
    <row r="1148" spans="1:8" x14ac:dyDescent="0.25">
      <c r="A1148" s="9">
        <f t="shared" si="144"/>
        <v>35835</v>
      </c>
      <c r="B1148" s="10">
        <f t="shared" ca="1" si="142"/>
        <v>7.2</v>
      </c>
      <c r="C1148" s="10">
        <f t="shared" ca="1" si="143"/>
        <v>2.2000000000000002</v>
      </c>
      <c r="D1148" s="9">
        <f t="shared" si="145"/>
        <v>39853</v>
      </c>
      <c r="E1148" s="8">
        <f t="shared" si="146"/>
        <v>199802</v>
      </c>
      <c r="F1148" s="8">
        <f t="shared" si="147"/>
        <v>200902</v>
      </c>
      <c r="G1148" s="8">
        <f t="shared" ca="1" si="148"/>
        <v>2</v>
      </c>
      <c r="H1148" s="8">
        <f t="shared" ca="1" si="149"/>
        <v>2</v>
      </c>
    </row>
    <row r="1149" spans="1:8" x14ac:dyDescent="0.25">
      <c r="A1149" s="9">
        <f t="shared" si="144"/>
        <v>35836</v>
      </c>
      <c r="B1149" s="10">
        <f t="shared" ca="1" si="142"/>
        <v>8</v>
      </c>
      <c r="C1149" s="10">
        <f t="shared" ca="1" si="143"/>
        <v>1.3</v>
      </c>
      <c r="D1149" s="9">
        <f t="shared" si="145"/>
        <v>39854</v>
      </c>
      <c r="E1149" s="8">
        <f t="shared" si="146"/>
        <v>199802</v>
      </c>
      <c r="F1149" s="8">
        <f t="shared" si="147"/>
        <v>200902</v>
      </c>
      <c r="G1149" s="8">
        <f t="shared" ca="1" si="148"/>
        <v>2</v>
      </c>
      <c r="H1149" s="8">
        <f t="shared" ca="1" si="149"/>
        <v>2</v>
      </c>
    </row>
    <row r="1150" spans="1:8" x14ac:dyDescent="0.25">
      <c r="A1150" s="9">
        <f t="shared" si="144"/>
        <v>35837</v>
      </c>
      <c r="B1150" s="10">
        <f t="shared" ca="1" si="142"/>
        <v>7</v>
      </c>
      <c r="C1150" s="10">
        <f t="shared" ca="1" si="143"/>
        <v>1.8</v>
      </c>
      <c r="D1150" s="9">
        <f t="shared" si="145"/>
        <v>39855</v>
      </c>
      <c r="E1150" s="8">
        <f t="shared" si="146"/>
        <v>199802</v>
      </c>
      <c r="F1150" s="8">
        <f t="shared" si="147"/>
        <v>200902</v>
      </c>
      <c r="G1150" s="8">
        <f t="shared" ca="1" si="148"/>
        <v>2</v>
      </c>
      <c r="H1150" s="8">
        <f t="shared" ca="1" si="149"/>
        <v>2</v>
      </c>
    </row>
    <row r="1151" spans="1:8" x14ac:dyDescent="0.25">
      <c r="A1151" s="9">
        <f t="shared" si="144"/>
        <v>35838</v>
      </c>
      <c r="B1151" s="10">
        <f t="shared" ca="1" si="142"/>
        <v>12</v>
      </c>
      <c r="C1151" s="10">
        <f t="shared" ca="1" si="143"/>
        <v>-0.4</v>
      </c>
      <c r="D1151" s="9">
        <f t="shared" si="145"/>
        <v>39856</v>
      </c>
      <c r="E1151" s="8">
        <f t="shared" si="146"/>
        <v>199802</v>
      </c>
      <c r="F1151" s="8">
        <f t="shared" si="147"/>
        <v>200902</v>
      </c>
      <c r="G1151" s="8">
        <f t="shared" ca="1" si="148"/>
        <v>2</v>
      </c>
      <c r="H1151" s="8">
        <f t="shared" ca="1" si="149"/>
        <v>2</v>
      </c>
    </row>
    <row r="1152" spans="1:8" x14ac:dyDescent="0.25">
      <c r="A1152" s="9">
        <f t="shared" si="144"/>
        <v>35839</v>
      </c>
      <c r="B1152" s="10">
        <f t="shared" ca="1" si="142"/>
        <v>10</v>
      </c>
      <c r="C1152" s="10">
        <f t="shared" ca="1" si="143"/>
        <v>0.9</v>
      </c>
      <c r="D1152" s="9">
        <f t="shared" si="145"/>
        <v>39857</v>
      </c>
      <c r="E1152" s="8">
        <f t="shared" si="146"/>
        <v>199802</v>
      </c>
      <c r="F1152" s="8">
        <f t="shared" si="147"/>
        <v>200902</v>
      </c>
      <c r="G1152" s="8">
        <f t="shared" ca="1" si="148"/>
        <v>2</v>
      </c>
      <c r="H1152" s="8">
        <f t="shared" ca="1" si="149"/>
        <v>2</v>
      </c>
    </row>
    <row r="1153" spans="1:8" x14ac:dyDescent="0.25">
      <c r="A1153" s="9">
        <f t="shared" si="144"/>
        <v>35840</v>
      </c>
      <c r="B1153" s="10">
        <f t="shared" ca="1" si="142"/>
        <v>11</v>
      </c>
      <c r="C1153" s="10">
        <f t="shared" ca="1" si="143"/>
        <v>0.3</v>
      </c>
      <c r="D1153" s="9">
        <f t="shared" si="145"/>
        <v>39858</v>
      </c>
      <c r="E1153" s="8">
        <f t="shared" si="146"/>
        <v>199802</v>
      </c>
      <c r="F1153" s="8">
        <f t="shared" si="147"/>
        <v>200902</v>
      </c>
      <c r="G1153" s="8">
        <f t="shared" ca="1" si="148"/>
        <v>2</v>
      </c>
      <c r="H1153" s="8">
        <f t="shared" ca="1" si="149"/>
        <v>2</v>
      </c>
    </row>
    <row r="1154" spans="1:8" x14ac:dyDescent="0.25">
      <c r="A1154" s="9">
        <f t="shared" si="144"/>
        <v>35841</v>
      </c>
      <c r="B1154" s="10">
        <f t="shared" ca="1" si="142"/>
        <v>10</v>
      </c>
      <c r="C1154" s="10">
        <f t="shared" ca="1" si="143"/>
        <v>1.6</v>
      </c>
      <c r="D1154" s="9">
        <f t="shared" si="145"/>
        <v>39859</v>
      </c>
      <c r="E1154" s="8">
        <f t="shared" si="146"/>
        <v>199802</v>
      </c>
      <c r="F1154" s="8">
        <f t="shared" si="147"/>
        <v>200902</v>
      </c>
      <c r="G1154" s="8">
        <f t="shared" ca="1" si="148"/>
        <v>2</v>
      </c>
      <c r="H1154" s="8">
        <f t="shared" ca="1" si="149"/>
        <v>2</v>
      </c>
    </row>
    <row r="1155" spans="1:8" x14ac:dyDescent="0.25">
      <c r="A1155" s="9">
        <f t="shared" si="144"/>
        <v>35842</v>
      </c>
      <c r="B1155" s="10">
        <f t="shared" ca="1" si="142"/>
        <v>12</v>
      </c>
      <c r="C1155" s="10">
        <f t="shared" ca="1" si="143"/>
        <v>3</v>
      </c>
      <c r="D1155" s="9">
        <f t="shared" si="145"/>
        <v>39860</v>
      </c>
      <c r="E1155" s="8">
        <f t="shared" si="146"/>
        <v>199802</v>
      </c>
      <c r="F1155" s="8">
        <f t="shared" si="147"/>
        <v>200902</v>
      </c>
      <c r="G1155" s="8">
        <f t="shared" ca="1" si="148"/>
        <v>2</v>
      </c>
      <c r="H1155" s="8">
        <f t="shared" ca="1" si="149"/>
        <v>2</v>
      </c>
    </row>
    <row r="1156" spans="1:8" x14ac:dyDescent="0.25">
      <c r="A1156" s="9">
        <f t="shared" si="144"/>
        <v>35843</v>
      </c>
      <c r="B1156" s="10">
        <f t="shared" ca="1" si="142"/>
        <v>0</v>
      </c>
      <c r="C1156" s="10">
        <f t="shared" ca="1" si="143"/>
        <v>0.9</v>
      </c>
      <c r="D1156" s="9">
        <f t="shared" si="145"/>
        <v>39861</v>
      </c>
      <c r="E1156" s="8">
        <f t="shared" si="146"/>
        <v>199802</v>
      </c>
      <c r="F1156" s="8">
        <f t="shared" si="147"/>
        <v>200902</v>
      </c>
      <c r="G1156" s="8">
        <f t="shared" ca="1" si="148"/>
        <v>2</v>
      </c>
      <c r="H1156" s="8">
        <f t="shared" ca="1" si="149"/>
        <v>2</v>
      </c>
    </row>
    <row r="1157" spans="1:8" x14ac:dyDescent="0.25">
      <c r="A1157" s="9">
        <f t="shared" si="144"/>
        <v>35844</v>
      </c>
      <c r="B1157" s="10">
        <f t="shared" ca="1" si="142"/>
        <v>8</v>
      </c>
      <c r="C1157" s="10">
        <f t="shared" ca="1" si="143"/>
        <v>0.3</v>
      </c>
      <c r="D1157" s="9">
        <f t="shared" si="145"/>
        <v>39862</v>
      </c>
      <c r="E1157" s="8">
        <f t="shared" si="146"/>
        <v>199802</v>
      </c>
      <c r="F1157" s="8">
        <f t="shared" si="147"/>
        <v>200902</v>
      </c>
      <c r="G1157" s="8">
        <f t="shared" ca="1" si="148"/>
        <v>2</v>
      </c>
      <c r="H1157" s="8">
        <f t="shared" ca="1" si="149"/>
        <v>2</v>
      </c>
    </row>
    <row r="1158" spans="1:8" x14ac:dyDescent="0.25">
      <c r="A1158" s="9">
        <f t="shared" si="144"/>
        <v>35845</v>
      </c>
      <c r="B1158" s="10" t="str">
        <f t="shared" ca="1" si="142"/>
        <v/>
      </c>
      <c r="C1158" s="10">
        <f t="shared" ca="1" si="143"/>
        <v>1.1000000000000001</v>
      </c>
      <c r="D1158" s="9">
        <f t="shared" si="145"/>
        <v>39863</v>
      </c>
      <c r="E1158" s="8">
        <f t="shared" si="146"/>
        <v>199802</v>
      </c>
      <c r="F1158" s="8">
        <f t="shared" si="147"/>
        <v>200902</v>
      </c>
      <c r="G1158" s="8" t="str">
        <f t="shared" ca="1" si="148"/>
        <v/>
      </c>
      <c r="H1158" s="8">
        <f t="shared" ca="1" si="149"/>
        <v>2</v>
      </c>
    </row>
    <row r="1159" spans="1:8" x14ac:dyDescent="0.25">
      <c r="A1159" s="9">
        <f t="shared" si="144"/>
        <v>35846</v>
      </c>
      <c r="B1159" s="10" t="str">
        <f t="shared" ca="1" si="142"/>
        <v/>
      </c>
      <c r="C1159" s="10">
        <f t="shared" ca="1" si="143"/>
        <v>4.2</v>
      </c>
      <c r="D1159" s="9">
        <f t="shared" si="145"/>
        <v>39864</v>
      </c>
      <c r="E1159" s="8">
        <f t="shared" si="146"/>
        <v>199802</v>
      </c>
      <c r="F1159" s="8">
        <f t="shared" si="147"/>
        <v>200902</v>
      </c>
      <c r="G1159" s="8" t="str">
        <f t="shared" ca="1" si="148"/>
        <v/>
      </c>
      <c r="H1159" s="8">
        <f t="shared" ca="1" si="149"/>
        <v>2</v>
      </c>
    </row>
    <row r="1160" spans="1:8" x14ac:dyDescent="0.25">
      <c r="A1160" s="9">
        <f t="shared" si="144"/>
        <v>35847</v>
      </c>
      <c r="B1160" s="10">
        <f t="shared" ca="1" si="142"/>
        <v>10</v>
      </c>
      <c r="C1160" s="10">
        <f t="shared" ca="1" si="143"/>
        <v>2.6</v>
      </c>
      <c r="D1160" s="9">
        <f t="shared" si="145"/>
        <v>39865</v>
      </c>
      <c r="E1160" s="8">
        <f t="shared" si="146"/>
        <v>199802</v>
      </c>
      <c r="F1160" s="8">
        <f t="shared" si="147"/>
        <v>200902</v>
      </c>
      <c r="G1160" s="8">
        <f t="shared" ca="1" si="148"/>
        <v>2</v>
      </c>
      <c r="H1160" s="8">
        <f t="shared" ca="1" si="149"/>
        <v>2</v>
      </c>
    </row>
    <row r="1161" spans="1:8" x14ac:dyDescent="0.25">
      <c r="A1161" s="9">
        <f t="shared" si="144"/>
        <v>35848</v>
      </c>
      <c r="B1161" s="10">
        <f t="shared" ca="1" si="142"/>
        <v>9</v>
      </c>
      <c r="C1161" s="10">
        <f t="shared" ca="1" si="143"/>
        <v>5.7</v>
      </c>
      <c r="D1161" s="9">
        <f t="shared" si="145"/>
        <v>39866</v>
      </c>
      <c r="E1161" s="8">
        <f t="shared" si="146"/>
        <v>199802</v>
      </c>
      <c r="F1161" s="8">
        <f t="shared" si="147"/>
        <v>200902</v>
      </c>
      <c r="G1161" s="8">
        <f t="shared" ca="1" si="148"/>
        <v>2</v>
      </c>
      <c r="H1161" s="8">
        <f t="shared" ca="1" si="149"/>
        <v>2</v>
      </c>
    </row>
    <row r="1162" spans="1:8" x14ac:dyDescent="0.25">
      <c r="A1162" s="9">
        <f t="shared" si="144"/>
        <v>35849</v>
      </c>
      <c r="B1162" s="10" t="str">
        <f t="shared" ca="1" si="142"/>
        <v/>
      </c>
      <c r="C1162" s="10">
        <f t="shared" ca="1" si="143"/>
        <v>5.6</v>
      </c>
      <c r="D1162" s="9">
        <f t="shared" si="145"/>
        <v>39867</v>
      </c>
      <c r="E1162" s="8">
        <f t="shared" si="146"/>
        <v>199802</v>
      </c>
      <c r="F1162" s="8">
        <f t="shared" si="147"/>
        <v>200902</v>
      </c>
      <c r="G1162" s="8" t="str">
        <f t="shared" ca="1" si="148"/>
        <v/>
      </c>
      <c r="H1162" s="8">
        <f t="shared" ca="1" si="149"/>
        <v>2</v>
      </c>
    </row>
    <row r="1163" spans="1:8" x14ac:dyDescent="0.25">
      <c r="A1163" s="9">
        <f t="shared" si="144"/>
        <v>35850</v>
      </c>
      <c r="B1163" s="10">
        <f t="shared" ca="1" si="142"/>
        <v>8</v>
      </c>
      <c r="C1163" s="10">
        <f t="shared" ca="1" si="143"/>
        <v>2.5</v>
      </c>
      <c r="D1163" s="9">
        <f t="shared" si="145"/>
        <v>39868</v>
      </c>
      <c r="E1163" s="8">
        <f t="shared" si="146"/>
        <v>199802</v>
      </c>
      <c r="F1163" s="8">
        <f t="shared" si="147"/>
        <v>200902</v>
      </c>
      <c r="G1163" s="8">
        <f t="shared" ca="1" si="148"/>
        <v>2</v>
      </c>
      <c r="H1163" s="8">
        <f t="shared" ca="1" si="149"/>
        <v>2</v>
      </c>
    </row>
    <row r="1164" spans="1:8" x14ac:dyDescent="0.25">
      <c r="A1164" s="9">
        <f t="shared" si="144"/>
        <v>35851</v>
      </c>
      <c r="B1164" s="10" t="str">
        <f t="shared" ca="1" si="142"/>
        <v/>
      </c>
      <c r="C1164" s="10">
        <f t="shared" ca="1" si="143"/>
        <v>5.8</v>
      </c>
      <c r="D1164" s="9">
        <f t="shared" si="145"/>
        <v>39869</v>
      </c>
      <c r="E1164" s="8">
        <f t="shared" si="146"/>
        <v>199802</v>
      </c>
      <c r="F1164" s="8">
        <f t="shared" si="147"/>
        <v>200902</v>
      </c>
      <c r="G1164" s="8" t="str">
        <f t="shared" ca="1" si="148"/>
        <v/>
      </c>
      <c r="H1164" s="8">
        <f t="shared" ca="1" si="149"/>
        <v>2</v>
      </c>
    </row>
    <row r="1165" spans="1:8" x14ac:dyDescent="0.25">
      <c r="A1165" s="9">
        <f t="shared" si="144"/>
        <v>35852</v>
      </c>
      <c r="B1165" s="10">
        <f t="shared" ref="B1165:B1228" ca="1" si="150">IF(ISNUMBER(VLOOKUP($A1165,INDIRECT(B$1&amp;"!"&amp;B$6&amp;":"&amp;B$7),CODE(B$7)-_MS1,FALSE)),VLOOKUP($A1165,INDIRECT(B$1&amp;"!"&amp;B$6&amp;":"&amp;B$7),CODE(B$7)-_MS1,FALSE),Empty)</f>
        <v>8.5</v>
      </c>
      <c r="C1165" s="10">
        <f t="shared" ref="C1165:C1228" ca="1" si="151">IF(ISNUMBER(VLOOKUP($D1165,INDIRECT(C$1&amp;"!"&amp;C$6&amp;":"&amp;C$7),CODE(C$7)-_MS2,FALSE)),VLOOKUP($D1165,INDIRECT(C$1&amp;"!"&amp;C$6&amp;":"&amp;C$7),CODE(C$7)-_MS2,FALSE),Empty)</f>
        <v>7.2</v>
      </c>
      <c r="D1165" s="9">
        <f t="shared" si="145"/>
        <v>39870</v>
      </c>
      <c r="E1165" s="8">
        <f t="shared" si="146"/>
        <v>199802</v>
      </c>
      <c r="F1165" s="8">
        <f t="shared" si="147"/>
        <v>200902</v>
      </c>
      <c r="G1165" s="8">
        <f t="shared" ca="1" si="148"/>
        <v>2</v>
      </c>
      <c r="H1165" s="8">
        <f t="shared" ca="1" si="149"/>
        <v>2</v>
      </c>
    </row>
    <row r="1166" spans="1:8" x14ac:dyDescent="0.25">
      <c r="A1166" s="9">
        <f t="shared" si="144"/>
        <v>35853</v>
      </c>
      <c r="B1166" s="10">
        <f t="shared" ca="1" si="150"/>
        <v>7.5</v>
      </c>
      <c r="C1166" s="10">
        <f t="shared" ca="1" si="151"/>
        <v>6.8</v>
      </c>
      <c r="D1166" s="9">
        <f t="shared" si="145"/>
        <v>39871</v>
      </c>
      <c r="E1166" s="8">
        <f t="shared" si="146"/>
        <v>199802</v>
      </c>
      <c r="F1166" s="8">
        <f t="shared" si="147"/>
        <v>200902</v>
      </c>
      <c r="G1166" s="8">
        <f t="shared" ca="1" si="148"/>
        <v>2</v>
      </c>
      <c r="H1166" s="8">
        <f t="shared" ca="1" si="149"/>
        <v>2</v>
      </c>
    </row>
    <row r="1167" spans="1:8" x14ac:dyDescent="0.25">
      <c r="A1167" s="9">
        <f t="shared" si="144"/>
        <v>35854</v>
      </c>
      <c r="B1167" s="10" t="str">
        <f t="shared" ca="1" si="150"/>
        <v/>
      </c>
      <c r="C1167" s="10">
        <f t="shared" ca="1" si="151"/>
        <v>5.4</v>
      </c>
      <c r="D1167" s="9">
        <f t="shared" si="145"/>
        <v>39872</v>
      </c>
      <c r="E1167" s="8">
        <f t="shared" si="146"/>
        <v>199802</v>
      </c>
      <c r="F1167" s="8">
        <f t="shared" si="147"/>
        <v>200902</v>
      </c>
      <c r="G1167" s="8" t="str">
        <f t="shared" ca="1" si="148"/>
        <v/>
      </c>
      <c r="H1167" s="8">
        <f t="shared" ca="1" si="149"/>
        <v>2</v>
      </c>
    </row>
    <row r="1168" spans="1:8" x14ac:dyDescent="0.25">
      <c r="A1168" s="9">
        <f t="shared" si="144"/>
        <v>35855</v>
      </c>
      <c r="B1168" s="10" t="str">
        <f t="shared" ca="1" si="150"/>
        <v/>
      </c>
      <c r="C1168" s="10">
        <f t="shared" ca="1" si="151"/>
        <v>7</v>
      </c>
      <c r="D1168" s="9">
        <f t="shared" si="145"/>
        <v>39873</v>
      </c>
      <c r="E1168" s="8">
        <f t="shared" si="146"/>
        <v>199803</v>
      </c>
      <c r="F1168" s="8">
        <f t="shared" si="147"/>
        <v>200903</v>
      </c>
      <c r="G1168" s="8" t="str">
        <f t="shared" ca="1" si="148"/>
        <v/>
      </c>
      <c r="H1168" s="8">
        <f t="shared" ca="1" si="149"/>
        <v>3</v>
      </c>
    </row>
    <row r="1169" spans="1:8" x14ac:dyDescent="0.25">
      <c r="A1169" s="9">
        <f t="shared" si="144"/>
        <v>35856</v>
      </c>
      <c r="B1169" s="10" t="str">
        <f t="shared" ca="1" si="150"/>
        <v/>
      </c>
      <c r="C1169" s="10">
        <f t="shared" ca="1" si="151"/>
        <v>8.3000000000000007</v>
      </c>
      <c r="D1169" s="9">
        <f t="shared" si="145"/>
        <v>39874</v>
      </c>
      <c r="E1169" s="8">
        <f t="shared" si="146"/>
        <v>199803</v>
      </c>
      <c r="F1169" s="8">
        <f t="shared" si="147"/>
        <v>200903</v>
      </c>
      <c r="G1169" s="8" t="str">
        <f t="shared" ca="1" si="148"/>
        <v/>
      </c>
      <c r="H1169" s="8">
        <f t="shared" ca="1" si="149"/>
        <v>3</v>
      </c>
    </row>
    <row r="1170" spans="1:8" x14ac:dyDescent="0.25">
      <c r="A1170" s="9">
        <f t="shared" si="144"/>
        <v>35857</v>
      </c>
      <c r="B1170" s="10">
        <f t="shared" ca="1" si="150"/>
        <v>7.7</v>
      </c>
      <c r="C1170" s="10">
        <f t="shared" ca="1" si="151"/>
        <v>7.6</v>
      </c>
      <c r="D1170" s="9">
        <f t="shared" si="145"/>
        <v>39875</v>
      </c>
      <c r="E1170" s="8">
        <f t="shared" si="146"/>
        <v>199803</v>
      </c>
      <c r="F1170" s="8">
        <f t="shared" si="147"/>
        <v>200903</v>
      </c>
      <c r="G1170" s="8">
        <f t="shared" ca="1" si="148"/>
        <v>3</v>
      </c>
      <c r="H1170" s="8">
        <f t="shared" ca="1" si="149"/>
        <v>3</v>
      </c>
    </row>
    <row r="1171" spans="1:8" x14ac:dyDescent="0.25">
      <c r="A1171" s="9">
        <f t="shared" si="144"/>
        <v>35858</v>
      </c>
      <c r="B1171" s="10">
        <f t="shared" ca="1" si="150"/>
        <v>13.6</v>
      </c>
      <c r="C1171" s="10">
        <f t="shared" ca="1" si="151"/>
        <v>8.6999999999999993</v>
      </c>
      <c r="D1171" s="9">
        <f t="shared" si="145"/>
        <v>39876</v>
      </c>
      <c r="E1171" s="8">
        <f t="shared" si="146"/>
        <v>199803</v>
      </c>
      <c r="F1171" s="8">
        <f t="shared" si="147"/>
        <v>200903</v>
      </c>
      <c r="G1171" s="8">
        <f t="shared" ca="1" si="148"/>
        <v>3</v>
      </c>
      <c r="H1171" s="8">
        <f t="shared" ca="1" si="149"/>
        <v>3</v>
      </c>
    </row>
    <row r="1172" spans="1:8" x14ac:dyDescent="0.25">
      <c r="A1172" s="9">
        <f t="shared" si="144"/>
        <v>35859</v>
      </c>
      <c r="B1172" s="10">
        <f t="shared" ca="1" si="150"/>
        <v>6.8</v>
      </c>
      <c r="C1172" s="10">
        <f t="shared" ca="1" si="151"/>
        <v>6.6</v>
      </c>
      <c r="D1172" s="9">
        <f t="shared" si="145"/>
        <v>39877</v>
      </c>
      <c r="E1172" s="8">
        <f t="shared" si="146"/>
        <v>199803</v>
      </c>
      <c r="F1172" s="8">
        <f t="shared" si="147"/>
        <v>200903</v>
      </c>
      <c r="G1172" s="8">
        <f t="shared" ca="1" si="148"/>
        <v>3</v>
      </c>
      <c r="H1172" s="8">
        <f t="shared" ca="1" si="149"/>
        <v>3</v>
      </c>
    </row>
    <row r="1173" spans="1:8" x14ac:dyDescent="0.25">
      <c r="A1173" s="9">
        <f t="shared" si="144"/>
        <v>35860</v>
      </c>
      <c r="B1173" s="10">
        <f t="shared" ca="1" si="150"/>
        <v>7</v>
      </c>
      <c r="C1173" s="10">
        <f t="shared" ca="1" si="151"/>
        <v>4.7</v>
      </c>
      <c r="D1173" s="9">
        <f t="shared" si="145"/>
        <v>39878</v>
      </c>
      <c r="E1173" s="8">
        <f t="shared" si="146"/>
        <v>199803</v>
      </c>
      <c r="F1173" s="8">
        <f t="shared" si="147"/>
        <v>200903</v>
      </c>
      <c r="G1173" s="8">
        <f t="shared" ca="1" si="148"/>
        <v>3</v>
      </c>
      <c r="H1173" s="8">
        <f t="shared" ca="1" si="149"/>
        <v>3</v>
      </c>
    </row>
    <row r="1174" spans="1:8" x14ac:dyDescent="0.25">
      <c r="A1174" s="9">
        <f t="shared" si="144"/>
        <v>35861</v>
      </c>
      <c r="B1174" s="10">
        <f t="shared" ca="1" si="150"/>
        <v>8.5</v>
      </c>
      <c r="C1174" s="10">
        <f t="shared" ca="1" si="151"/>
        <v>4.8</v>
      </c>
      <c r="D1174" s="9">
        <f t="shared" si="145"/>
        <v>39879</v>
      </c>
      <c r="E1174" s="8">
        <f t="shared" si="146"/>
        <v>199803</v>
      </c>
      <c r="F1174" s="8">
        <f t="shared" si="147"/>
        <v>200903</v>
      </c>
      <c r="G1174" s="8">
        <f t="shared" ca="1" si="148"/>
        <v>3</v>
      </c>
      <c r="H1174" s="8">
        <f t="shared" ca="1" si="149"/>
        <v>3</v>
      </c>
    </row>
    <row r="1175" spans="1:8" x14ac:dyDescent="0.25">
      <c r="A1175" s="9">
        <f t="shared" si="144"/>
        <v>35862</v>
      </c>
      <c r="B1175" s="10">
        <f t="shared" ca="1" si="150"/>
        <v>2.2999999999999998</v>
      </c>
      <c r="C1175" s="10">
        <f t="shared" ca="1" si="151"/>
        <v>7.7</v>
      </c>
      <c r="D1175" s="9">
        <f t="shared" si="145"/>
        <v>39880</v>
      </c>
      <c r="E1175" s="8">
        <f t="shared" si="146"/>
        <v>199803</v>
      </c>
      <c r="F1175" s="8">
        <f t="shared" si="147"/>
        <v>200903</v>
      </c>
      <c r="G1175" s="8">
        <f t="shared" ca="1" si="148"/>
        <v>3</v>
      </c>
      <c r="H1175" s="8">
        <f t="shared" ca="1" si="149"/>
        <v>3</v>
      </c>
    </row>
    <row r="1176" spans="1:8" x14ac:dyDescent="0.25">
      <c r="A1176" s="9">
        <f t="shared" si="144"/>
        <v>35863</v>
      </c>
      <c r="B1176" s="10">
        <f t="shared" ca="1" si="150"/>
        <v>4</v>
      </c>
      <c r="C1176" s="10">
        <f t="shared" ca="1" si="151"/>
        <v>4.8</v>
      </c>
      <c r="D1176" s="9">
        <f t="shared" si="145"/>
        <v>39881</v>
      </c>
      <c r="E1176" s="8">
        <f t="shared" si="146"/>
        <v>199803</v>
      </c>
      <c r="F1176" s="8">
        <f t="shared" si="147"/>
        <v>200903</v>
      </c>
      <c r="G1176" s="8">
        <f t="shared" ca="1" si="148"/>
        <v>3</v>
      </c>
      <c r="H1176" s="8">
        <f t="shared" ca="1" si="149"/>
        <v>3</v>
      </c>
    </row>
    <row r="1177" spans="1:8" x14ac:dyDescent="0.25">
      <c r="A1177" s="9">
        <f t="shared" si="144"/>
        <v>35864</v>
      </c>
      <c r="B1177" s="10">
        <f t="shared" ca="1" si="150"/>
        <v>5.6</v>
      </c>
      <c r="C1177" s="10">
        <f t="shared" ca="1" si="151"/>
        <v>6.6</v>
      </c>
      <c r="D1177" s="9">
        <f t="shared" si="145"/>
        <v>39882</v>
      </c>
      <c r="E1177" s="8">
        <f t="shared" si="146"/>
        <v>199803</v>
      </c>
      <c r="F1177" s="8">
        <f t="shared" si="147"/>
        <v>200903</v>
      </c>
      <c r="G1177" s="8">
        <f t="shared" ca="1" si="148"/>
        <v>3</v>
      </c>
      <c r="H1177" s="8">
        <f t="shared" ca="1" si="149"/>
        <v>3</v>
      </c>
    </row>
    <row r="1178" spans="1:8" x14ac:dyDescent="0.25">
      <c r="A1178" s="9">
        <f t="shared" si="144"/>
        <v>35865</v>
      </c>
      <c r="B1178" s="10">
        <f t="shared" ca="1" si="150"/>
        <v>5.6</v>
      </c>
      <c r="C1178" s="10">
        <f t="shared" ca="1" si="151"/>
        <v>6.5</v>
      </c>
      <c r="D1178" s="9">
        <f t="shared" si="145"/>
        <v>39883</v>
      </c>
      <c r="E1178" s="8">
        <f t="shared" si="146"/>
        <v>199803</v>
      </c>
      <c r="F1178" s="8">
        <f t="shared" si="147"/>
        <v>200903</v>
      </c>
      <c r="G1178" s="8">
        <f t="shared" ca="1" si="148"/>
        <v>3</v>
      </c>
      <c r="H1178" s="8">
        <f t="shared" ca="1" si="149"/>
        <v>3</v>
      </c>
    </row>
    <row r="1179" spans="1:8" x14ac:dyDescent="0.25">
      <c r="A1179" s="9">
        <f t="shared" si="144"/>
        <v>35866</v>
      </c>
      <c r="B1179" s="10">
        <f t="shared" ca="1" si="150"/>
        <v>4.8</v>
      </c>
      <c r="C1179" s="10">
        <f t="shared" ca="1" si="151"/>
        <v>5.3</v>
      </c>
      <c r="D1179" s="9">
        <f t="shared" si="145"/>
        <v>39884</v>
      </c>
      <c r="E1179" s="8">
        <f t="shared" si="146"/>
        <v>199803</v>
      </c>
      <c r="F1179" s="8">
        <f t="shared" si="147"/>
        <v>200903</v>
      </c>
      <c r="G1179" s="8">
        <f t="shared" ca="1" si="148"/>
        <v>3</v>
      </c>
      <c r="H1179" s="8">
        <f t="shared" ca="1" si="149"/>
        <v>3</v>
      </c>
    </row>
    <row r="1180" spans="1:8" x14ac:dyDescent="0.25">
      <c r="A1180" s="9">
        <f t="shared" si="144"/>
        <v>35867</v>
      </c>
      <c r="B1180" s="10">
        <f t="shared" ca="1" si="150"/>
        <v>5</v>
      </c>
      <c r="C1180" s="10">
        <f t="shared" ca="1" si="151"/>
        <v>8.6</v>
      </c>
      <c r="D1180" s="9">
        <f t="shared" si="145"/>
        <v>39885</v>
      </c>
      <c r="E1180" s="8">
        <f t="shared" si="146"/>
        <v>199803</v>
      </c>
      <c r="F1180" s="8">
        <f t="shared" si="147"/>
        <v>200903</v>
      </c>
      <c r="G1180" s="8">
        <f t="shared" ca="1" si="148"/>
        <v>3</v>
      </c>
      <c r="H1180" s="8">
        <f t="shared" ca="1" si="149"/>
        <v>3</v>
      </c>
    </row>
    <row r="1181" spans="1:8" x14ac:dyDescent="0.25">
      <c r="A1181" s="9">
        <f t="shared" si="144"/>
        <v>35868</v>
      </c>
      <c r="B1181" s="10">
        <f t="shared" ca="1" si="150"/>
        <v>5.8</v>
      </c>
      <c r="C1181" s="10">
        <f t="shared" ca="1" si="151"/>
        <v>9.6999999999999993</v>
      </c>
      <c r="D1181" s="9">
        <f t="shared" si="145"/>
        <v>39886</v>
      </c>
      <c r="E1181" s="8">
        <f t="shared" si="146"/>
        <v>199803</v>
      </c>
      <c r="F1181" s="8">
        <f t="shared" si="147"/>
        <v>200903</v>
      </c>
      <c r="G1181" s="8">
        <f t="shared" ca="1" si="148"/>
        <v>3</v>
      </c>
      <c r="H1181" s="8">
        <f t="shared" ca="1" si="149"/>
        <v>3</v>
      </c>
    </row>
    <row r="1182" spans="1:8" x14ac:dyDescent="0.25">
      <c r="A1182" s="9">
        <f t="shared" si="144"/>
        <v>35869</v>
      </c>
      <c r="B1182" s="10">
        <f t="shared" ca="1" si="150"/>
        <v>9.5</v>
      </c>
      <c r="C1182" s="10">
        <f t="shared" ca="1" si="151"/>
        <v>8</v>
      </c>
      <c r="D1182" s="9">
        <f t="shared" si="145"/>
        <v>39887</v>
      </c>
      <c r="E1182" s="8">
        <f t="shared" si="146"/>
        <v>199803</v>
      </c>
      <c r="F1182" s="8">
        <f t="shared" si="147"/>
        <v>200903</v>
      </c>
      <c r="G1182" s="8">
        <f t="shared" ca="1" si="148"/>
        <v>3</v>
      </c>
      <c r="H1182" s="8">
        <f t="shared" ca="1" si="149"/>
        <v>3</v>
      </c>
    </row>
    <row r="1183" spans="1:8" x14ac:dyDescent="0.25">
      <c r="A1183" s="9">
        <f t="shared" si="144"/>
        <v>35870</v>
      </c>
      <c r="B1183" s="10">
        <f t="shared" ca="1" si="150"/>
        <v>9.9</v>
      </c>
      <c r="C1183" s="10">
        <f t="shared" ca="1" si="151"/>
        <v>8</v>
      </c>
      <c r="D1183" s="9">
        <f t="shared" si="145"/>
        <v>39888</v>
      </c>
      <c r="E1183" s="8">
        <f t="shared" si="146"/>
        <v>199803</v>
      </c>
      <c r="F1183" s="8">
        <f t="shared" si="147"/>
        <v>200903</v>
      </c>
      <c r="G1183" s="8">
        <f t="shared" ca="1" si="148"/>
        <v>3</v>
      </c>
      <c r="H1183" s="8">
        <f t="shared" ca="1" si="149"/>
        <v>3</v>
      </c>
    </row>
    <row r="1184" spans="1:8" x14ac:dyDescent="0.25">
      <c r="A1184" s="9">
        <f t="shared" si="144"/>
        <v>35871</v>
      </c>
      <c r="B1184" s="10">
        <f t="shared" ca="1" si="150"/>
        <v>9.1</v>
      </c>
      <c r="C1184" s="10">
        <f t="shared" ca="1" si="151"/>
        <v>9.6999999999999993</v>
      </c>
      <c r="D1184" s="9">
        <f t="shared" si="145"/>
        <v>39889</v>
      </c>
      <c r="E1184" s="8">
        <f t="shared" si="146"/>
        <v>199803</v>
      </c>
      <c r="F1184" s="8">
        <f t="shared" si="147"/>
        <v>200903</v>
      </c>
      <c r="G1184" s="8">
        <f t="shared" ca="1" si="148"/>
        <v>3</v>
      </c>
      <c r="H1184" s="8">
        <f t="shared" ca="1" si="149"/>
        <v>3</v>
      </c>
    </row>
    <row r="1185" spans="1:8" x14ac:dyDescent="0.25">
      <c r="A1185" s="9">
        <f t="shared" si="144"/>
        <v>35872</v>
      </c>
      <c r="B1185" s="10">
        <f t="shared" ca="1" si="150"/>
        <v>9.3000000000000007</v>
      </c>
      <c r="C1185" s="10">
        <f t="shared" ca="1" si="151"/>
        <v>10</v>
      </c>
      <c r="D1185" s="9">
        <f t="shared" si="145"/>
        <v>39890</v>
      </c>
      <c r="E1185" s="8">
        <f t="shared" si="146"/>
        <v>199803</v>
      </c>
      <c r="F1185" s="8">
        <f t="shared" si="147"/>
        <v>200903</v>
      </c>
      <c r="G1185" s="8">
        <f t="shared" ca="1" si="148"/>
        <v>3</v>
      </c>
      <c r="H1185" s="8">
        <f t="shared" ca="1" si="149"/>
        <v>3</v>
      </c>
    </row>
    <row r="1186" spans="1:8" x14ac:dyDescent="0.25">
      <c r="A1186" s="9">
        <f t="shared" si="144"/>
        <v>35873</v>
      </c>
      <c r="B1186" s="10">
        <f t="shared" ca="1" si="150"/>
        <v>5.6</v>
      </c>
      <c r="C1186" s="10">
        <f t="shared" ca="1" si="151"/>
        <v>8.5</v>
      </c>
      <c r="D1186" s="9">
        <f t="shared" si="145"/>
        <v>39891</v>
      </c>
      <c r="E1186" s="8">
        <f t="shared" si="146"/>
        <v>199803</v>
      </c>
      <c r="F1186" s="8">
        <f t="shared" si="147"/>
        <v>200903</v>
      </c>
      <c r="G1186" s="8">
        <f t="shared" ca="1" si="148"/>
        <v>3</v>
      </c>
      <c r="H1186" s="8">
        <f t="shared" ca="1" si="149"/>
        <v>3</v>
      </c>
    </row>
    <row r="1187" spans="1:8" x14ac:dyDescent="0.25">
      <c r="A1187" s="9">
        <f t="shared" si="144"/>
        <v>35874</v>
      </c>
      <c r="B1187" s="10">
        <f t="shared" ca="1" si="150"/>
        <v>5.8</v>
      </c>
      <c r="C1187" s="10">
        <f t="shared" ca="1" si="151"/>
        <v>6.6</v>
      </c>
      <c r="D1187" s="9">
        <f t="shared" si="145"/>
        <v>39892</v>
      </c>
      <c r="E1187" s="8">
        <f t="shared" si="146"/>
        <v>199803</v>
      </c>
      <c r="F1187" s="8">
        <f t="shared" si="147"/>
        <v>200903</v>
      </c>
      <c r="G1187" s="8">
        <f t="shared" ca="1" si="148"/>
        <v>3</v>
      </c>
      <c r="H1187" s="8">
        <f t="shared" ca="1" si="149"/>
        <v>3</v>
      </c>
    </row>
    <row r="1188" spans="1:8" x14ac:dyDescent="0.25">
      <c r="A1188" s="9">
        <f t="shared" si="144"/>
        <v>35875</v>
      </c>
      <c r="B1188" s="10">
        <f t="shared" ca="1" si="150"/>
        <v>7</v>
      </c>
      <c r="C1188" s="10">
        <f t="shared" ca="1" si="151"/>
        <v>7</v>
      </c>
      <c r="D1188" s="9">
        <f t="shared" si="145"/>
        <v>39893</v>
      </c>
      <c r="E1188" s="8">
        <f t="shared" si="146"/>
        <v>199803</v>
      </c>
      <c r="F1188" s="8">
        <f t="shared" si="147"/>
        <v>200903</v>
      </c>
      <c r="G1188" s="8">
        <f t="shared" ca="1" si="148"/>
        <v>3</v>
      </c>
      <c r="H1188" s="8">
        <f t="shared" ca="1" si="149"/>
        <v>3</v>
      </c>
    </row>
    <row r="1189" spans="1:8" x14ac:dyDescent="0.25">
      <c r="A1189" s="9">
        <f t="shared" si="144"/>
        <v>35876</v>
      </c>
      <c r="B1189" s="10">
        <f t="shared" ca="1" si="150"/>
        <v>8.5</v>
      </c>
      <c r="C1189" s="10">
        <f t="shared" ca="1" si="151"/>
        <v>8.8000000000000007</v>
      </c>
      <c r="D1189" s="9">
        <f t="shared" si="145"/>
        <v>39894</v>
      </c>
      <c r="E1189" s="8">
        <f t="shared" si="146"/>
        <v>199803</v>
      </c>
      <c r="F1189" s="8">
        <f t="shared" si="147"/>
        <v>200903</v>
      </c>
      <c r="G1189" s="8">
        <f t="shared" ca="1" si="148"/>
        <v>3</v>
      </c>
      <c r="H1189" s="8">
        <f t="shared" ca="1" si="149"/>
        <v>3</v>
      </c>
    </row>
    <row r="1190" spans="1:8" x14ac:dyDescent="0.25">
      <c r="A1190" s="9">
        <f t="shared" si="144"/>
        <v>35877</v>
      </c>
      <c r="B1190" s="10">
        <f t="shared" ca="1" si="150"/>
        <v>5</v>
      </c>
      <c r="C1190" s="10">
        <f t="shared" ca="1" si="151"/>
        <v>6.6</v>
      </c>
      <c r="D1190" s="9">
        <f t="shared" si="145"/>
        <v>39895</v>
      </c>
      <c r="E1190" s="8">
        <f t="shared" si="146"/>
        <v>199803</v>
      </c>
      <c r="F1190" s="8">
        <f t="shared" si="147"/>
        <v>200903</v>
      </c>
      <c r="G1190" s="8">
        <f t="shared" ca="1" si="148"/>
        <v>3</v>
      </c>
      <c r="H1190" s="8">
        <f t="shared" ca="1" si="149"/>
        <v>3</v>
      </c>
    </row>
    <row r="1191" spans="1:8" x14ac:dyDescent="0.25">
      <c r="A1191" s="9">
        <f t="shared" si="144"/>
        <v>35878</v>
      </c>
      <c r="B1191" s="10">
        <f t="shared" ca="1" si="150"/>
        <v>6.2</v>
      </c>
      <c r="C1191" s="10">
        <f t="shared" ca="1" si="151"/>
        <v>3.4</v>
      </c>
      <c r="D1191" s="9">
        <f t="shared" si="145"/>
        <v>39896</v>
      </c>
      <c r="E1191" s="8">
        <f t="shared" si="146"/>
        <v>199803</v>
      </c>
      <c r="F1191" s="8">
        <f t="shared" si="147"/>
        <v>200903</v>
      </c>
      <c r="G1191" s="8">
        <f t="shared" ca="1" si="148"/>
        <v>3</v>
      </c>
      <c r="H1191" s="8">
        <f t="shared" ca="1" si="149"/>
        <v>3</v>
      </c>
    </row>
    <row r="1192" spans="1:8" x14ac:dyDescent="0.25">
      <c r="A1192" s="9">
        <f t="shared" si="144"/>
        <v>35879</v>
      </c>
      <c r="B1192" s="10">
        <f t="shared" ca="1" si="150"/>
        <v>8.6999999999999993</v>
      </c>
      <c r="C1192" s="10">
        <f t="shared" ca="1" si="151"/>
        <v>1.6</v>
      </c>
      <c r="D1192" s="9">
        <f t="shared" si="145"/>
        <v>39897</v>
      </c>
      <c r="E1192" s="8">
        <f t="shared" si="146"/>
        <v>199803</v>
      </c>
      <c r="F1192" s="8">
        <f t="shared" si="147"/>
        <v>200903</v>
      </c>
      <c r="G1192" s="8">
        <f t="shared" ca="1" si="148"/>
        <v>3</v>
      </c>
      <c r="H1192" s="8">
        <f t="shared" ca="1" si="149"/>
        <v>3</v>
      </c>
    </row>
    <row r="1193" spans="1:8" x14ac:dyDescent="0.25">
      <c r="A1193" s="9">
        <f t="shared" si="144"/>
        <v>35880</v>
      </c>
      <c r="B1193" s="10">
        <f t="shared" ca="1" si="150"/>
        <v>9.6999999999999993</v>
      </c>
      <c r="C1193" s="10">
        <f t="shared" ca="1" si="151"/>
        <v>7</v>
      </c>
      <c r="D1193" s="9">
        <f t="shared" si="145"/>
        <v>39898</v>
      </c>
      <c r="E1193" s="8">
        <f t="shared" si="146"/>
        <v>199803</v>
      </c>
      <c r="F1193" s="8">
        <f t="shared" si="147"/>
        <v>200903</v>
      </c>
      <c r="G1193" s="8">
        <f t="shared" ca="1" si="148"/>
        <v>3</v>
      </c>
      <c r="H1193" s="8">
        <f t="shared" ca="1" si="149"/>
        <v>3</v>
      </c>
    </row>
    <row r="1194" spans="1:8" x14ac:dyDescent="0.25">
      <c r="A1194" s="9">
        <f t="shared" si="144"/>
        <v>35881</v>
      </c>
      <c r="B1194" s="10">
        <f t="shared" ca="1" si="150"/>
        <v>8.5</v>
      </c>
      <c r="C1194" s="10" t="str">
        <f t="shared" ca="1" si="151"/>
        <v/>
      </c>
      <c r="D1194" s="9">
        <f t="shared" si="145"/>
        <v>39899</v>
      </c>
      <c r="E1194" s="8">
        <f t="shared" si="146"/>
        <v>199803</v>
      </c>
      <c r="F1194" s="8">
        <f t="shared" si="147"/>
        <v>200903</v>
      </c>
      <c r="G1194" s="8">
        <f t="shared" ca="1" si="148"/>
        <v>3</v>
      </c>
      <c r="H1194" s="8" t="str">
        <f t="shared" ca="1" si="149"/>
        <v/>
      </c>
    </row>
    <row r="1195" spans="1:8" x14ac:dyDescent="0.25">
      <c r="A1195" s="9">
        <f t="shared" si="144"/>
        <v>35882</v>
      </c>
      <c r="B1195" s="10">
        <f t="shared" ca="1" si="150"/>
        <v>12.2</v>
      </c>
      <c r="C1195" s="10">
        <f t="shared" ca="1" si="151"/>
        <v>8.1</v>
      </c>
      <c r="D1195" s="9">
        <f t="shared" si="145"/>
        <v>39900</v>
      </c>
      <c r="E1195" s="8">
        <f t="shared" si="146"/>
        <v>199803</v>
      </c>
      <c r="F1195" s="8">
        <f t="shared" si="147"/>
        <v>200903</v>
      </c>
      <c r="G1195" s="8">
        <f t="shared" ca="1" si="148"/>
        <v>3</v>
      </c>
      <c r="H1195" s="8">
        <f t="shared" ca="1" si="149"/>
        <v>3</v>
      </c>
    </row>
    <row r="1196" spans="1:8" x14ac:dyDescent="0.25">
      <c r="A1196" s="9">
        <f t="shared" si="144"/>
        <v>35883</v>
      </c>
      <c r="B1196" s="10">
        <f t="shared" ca="1" si="150"/>
        <v>15.5</v>
      </c>
      <c r="C1196" s="10">
        <f t="shared" ca="1" si="151"/>
        <v>8</v>
      </c>
      <c r="D1196" s="9">
        <f t="shared" si="145"/>
        <v>39901</v>
      </c>
      <c r="E1196" s="8">
        <f t="shared" si="146"/>
        <v>199803</v>
      </c>
      <c r="F1196" s="8">
        <f t="shared" si="147"/>
        <v>200903</v>
      </c>
      <c r="G1196" s="8">
        <f t="shared" ca="1" si="148"/>
        <v>3</v>
      </c>
      <c r="H1196" s="8">
        <f t="shared" ca="1" si="149"/>
        <v>3</v>
      </c>
    </row>
    <row r="1197" spans="1:8" x14ac:dyDescent="0.25">
      <c r="A1197" s="9">
        <f t="shared" si="144"/>
        <v>35884</v>
      </c>
      <c r="B1197" s="10">
        <f t="shared" ca="1" si="150"/>
        <v>17.3</v>
      </c>
      <c r="C1197" s="10">
        <f t="shared" ca="1" si="151"/>
        <v>9</v>
      </c>
      <c r="D1197" s="9">
        <f t="shared" si="145"/>
        <v>39902</v>
      </c>
      <c r="E1197" s="8">
        <f t="shared" si="146"/>
        <v>199803</v>
      </c>
      <c r="F1197" s="8">
        <f t="shared" si="147"/>
        <v>200903</v>
      </c>
      <c r="G1197" s="8">
        <f t="shared" ca="1" si="148"/>
        <v>3</v>
      </c>
      <c r="H1197" s="8">
        <f t="shared" ca="1" si="149"/>
        <v>3</v>
      </c>
    </row>
    <row r="1198" spans="1:8" x14ac:dyDescent="0.25">
      <c r="A1198" s="9">
        <f t="shared" si="144"/>
        <v>35885</v>
      </c>
      <c r="B1198" s="10" t="str">
        <f t="shared" ca="1" si="150"/>
        <v/>
      </c>
      <c r="C1198" s="10">
        <f t="shared" ca="1" si="151"/>
        <v>10.1</v>
      </c>
      <c r="D1198" s="9">
        <f t="shared" si="145"/>
        <v>39903</v>
      </c>
      <c r="E1198" s="8">
        <f t="shared" si="146"/>
        <v>199803</v>
      </c>
      <c r="F1198" s="8">
        <f t="shared" si="147"/>
        <v>200903</v>
      </c>
      <c r="G1198" s="8" t="str">
        <f t="shared" ca="1" si="148"/>
        <v/>
      </c>
      <c r="H1198" s="8">
        <f t="shared" ca="1" si="149"/>
        <v>3</v>
      </c>
    </row>
    <row r="1199" spans="1:8" x14ac:dyDescent="0.25">
      <c r="A1199" s="9">
        <f t="shared" si="144"/>
        <v>35886</v>
      </c>
      <c r="B1199" s="10" t="str">
        <f t="shared" ca="1" si="150"/>
        <v/>
      </c>
      <c r="C1199" s="10">
        <f t="shared" ca="1" si="151"/>
        <v>12.3</v>
      </c>
      <c r="D1199" s="9">
        <f t="shared" si="145"/>
        <v>39904</v>
      </c>
      <c r="E1199" s="8">
        <f t="shared" si="146"/>
        <v>199804</v>
      </c>
      <c r="F1199" s="8">
        <f t="shared" si="147"/>
        <v>200904</v>
      </c>
      <c r="G1199" s="8" t="str">
        <f t="shared" ca="1" si="148"/>
        <v/>
      </c>
      <c r="H1199" s="8">
        <f t="shared" ca="1" si="149"/>
        <v>4</v>
      </c>
    </row>
    <row r="1200" spans="1:8" x14ac:dyDescent="0.25">
      <c r="A1200" s="9">
        <f t="shared" si="144"/>
        <v>35887</v>
      </c>
      <c r="B1200" s="10" t="str">
        <f t="shared" ca="1" si="150"/>
        <v/>
      </c>
      <c r="C1200" s="10">
        <f t="shared" ca="1" si="151"/>
        <v>15.1</v>
      </c>
      <c r="D1200" s="9">
        <f t="shared" si="145"/>
        <v>39905</v>
      </c>
      <c r="E1200" s="8">
        <f t="shared" si="146"/>
        <v>199804</v>
      </c>
      <c r="F1200" s="8">
        <f t="shared" si="147"/>
        <v>200904</v>
      </c>
      <c r="G1200" s="8" t="str">
        <f t="shared" ca="1" si="148"/>
        <v/>
      </c>
      <c r="H1200" s="8">
        <f t="shared" ca="1" si="149"/>
        <v>4</v>
      </c>
    </row>
    <row r="1201" spans="1:8" x14ac:dyDescent="0.25">
      <c r="A1201" s="9">
        <f t="shared" si="144"/>
        <v>35888</v>
      </c>
      <c r="B1201" s="10">
        <f t="shared" ca="1" si="150"/>
        <v>7.6</v>
      </c>
      <c r="C1201" s="10">
        <f t="shared" ca="1" si="151"/>
        <v>18.399999999999999</v>
      </c>
      <c r="D1201" s="9">
        <f t="shared" si="145"/>
        <v>39906</v>
      </c>
      <c r="E1201" s="8">
        <f t="shared" si="146"/>
        <v>199804</v>
      </c>
      <c r="F1201" s="8">
        <f t="shared" si="147"/>
        <v>200904</v>
      </c>
      <c r="G1201" s="8">
        <f t="shared" ca="1" si="148"/>
        <v>4</v>
      </c>
      <c r="H1201" s="8">
        <f t="shared" ca="1" si="149"/>
        <v>4</v>
      </c>
    </row>
    <row r="1202" spans="1:8" x14ac:dyDescent="0.25">
      <c r="A1202" s="9">
        <f t="shared" si="144"/>
        <v>35889</v>
      </c>
      <c r="B1202" s="10">
        <f t="shared" ca="1" si="150"/>
        <v>7.5</v>
      </c>
      <c r="C1202" s="10">
        <f t="shared" ca="1" si="151"/>
        <v>18.7</v>
      </c>
      <c r="D1202" s="9">
        <f t="shared" si="145"/>
        <v>39907</v>
      </c>
      <c r="E1202" s="8">
        <f t="shared" si="146"/>
        <v>199804</v>
      </c>
      <c r="F1202" s="8">
        <f t="shared" si="147"/>
        <v>200904</v>
      </c>
      <c r="G1202" s="8">
        <f t="shared" ca="1" si="148"/>
        <v>4</v>
      </c>
      <c r="H1202" s="8">
        <f t="shared" ca="1" si="149"/>
        <v>4</v>
      </c>
    </row>
    <row r="1203" spans="1:8" x14ac:dyDescent="0.25">
      <c r="A1203" s="9">
        <f t="shared" si="144"/>
        <v>35890</v>
      </c>
      <c r="B1203" s="10">
        <f t="shared" ca="1" si="150"/>
        <v>12.3</v>
      </c>
      <c r="C1203" s="10">
        <f t="shared" ca="1" si="151"/>
        <v>12.6</v>
      </c>
      <c r="D1203" s="9">
        <f t="shared" si="145"/>
        <v>39908</v>
      </c>
      <c r="E1203" s="8">
        <f t="shared" si="146"/>
        <v>199804</v>
      </c>
      <c r="F1203" s="8">
        <f t="shared" si="147"/>
        <v>200904</v>
      </c>
      <c r="G1203" s="8">
        <f t="shared" ca="1" si="148"/>
        <v>4</v>
      </c>
      <c r="H1203" s="8">
        <f t="shared" ca="1" si="149"/>
        <v>4</v>
      </c>
    </row>
    <row r="1204" spans="1:8" x14ac:dyDescent="0.25">
      <c r="A1204" s="9">
        <f t="shared" si="144"/>
        <v>35891</v>
      </c>
      <c r="B1204" s="10">
        <f t="shared" ca="1" si="150"/>
        <v>11.3</v>
      </c>
      <c r="C1204" s="10">
        <f t="shared" ca="1" si="151"/>
        <v>14.8</v>
      </c>
      <c r="D1204" s="9">
        <f t="shared" si="145"/>
        <v>39909</v>
      </c>
      <c r="E1204" s="8">
        <f t="shared" si="146"/>
        <v>199804</v>
      </c>
      <c r="F1204" s="8">
        <f t="shared" si="147"/>
        <v>200904</v>
      </c>
      <c r="G1204" s="8">
        <f t="shared" ca="1" si="148"/>
        <v>4</v>
      </c>
      <c r="H1204" s="8">
        <f t="shared" ca="1" si="149"/>
        <v>4</v>
      </c>
    </row>
    <row r="1205" spans="1:8" x14ac:dyDescent="0.25">
      <c r="A1205" s="9">
        <f t="shared" si="144"/>
        <v>35892</v>
      </c>
      <c r="B1205" s="10">
        <f t="shared" ca="1" si="150"/>
        <v>6</v>
      </c>
      <c r="C1205" s="10">
        <f t="shared" ca="1" si="151"/>
        <v>19.7</v>
      </c>
      <c r="D1205" s="9">
        <f t="shared" si="145"/>
        <v>39910</v>
      </c>
      <c r="E1205" s="8">
        <f t="shared" si="146"/>
        <v>199804</v>
      </c>
      <c r="F1205" s="8">
        <f t="shared" si="147"/>
        <v>200904</v>
      </c>
      <c r="G1205" s="8">
        <f t="shared" ca="1" si="148"/>
        <v>4</v>
      </c>
      <c r="H1205" s="8">
        <f t="shared" ca="1" si="149"/>
        <v>4</v>
      </c>
    </row>
    <row r="1206" spans="1:8" x14ac:dyDescent="0.25">
      <c r="A1206" s="9">
        <f t="shared" si="144"/>
        <v>35893</v>
      </c>
      <c r="B1206" s="10">
        <f t="shared" ca="1" si="150"/>
        <v>6</v>
      </c>
      <c r="C1206" s="10">
        <f t="shared" ca="1" si="151"/>
        <v>17.100000000000001</v>
      </c>
      <c r="D1206" s="9">
        <f t="shared" si="145"/>
        <v>39911</v>
      </c>
      <c r="E1206" s="8">
        <f t="shared" si="146"/>
        <v>199804</v>
      </c>
      <c r="F1206" s="8">
        <f t="shared" si="147"/>
        <v>200904</v>
      </c>
      <c r="G1206" s="8">
        <f t="shared" ca="1" si="148"/>
        <v>4</v>
      </c>
      <c r="H1206" s="8">
        <f t="shared" ca="1" si="149"/>
        <v>4</v>
      </c>
    </row>
    <row r="1207" spans="1:8" x14ac:dyDescent="0.25">
      <c r="A1207" s="9">
        <f t="shared" si="144"/>
        <v>35894</v>
      </c>
      <c r="B1207" s="10">
        <f t="shared" ca="1" si="150"/>
        <v>6.4</v>
      </c>
      <c r="C1207" s="10">
        <f t="shared" ca="1" si="151"/>
        <v>16.5</v>
      </c>
      <c r="D1207" s="9">
        <f t="shared" si="145"/>
        <v>39912</v>
      </c>
      <c r="E1207" s="8">
        <f t="shared" si="146"/>
        <v>199804</v>
      </c>
      <c r="F1207" s="8">
        <f t="shared" si="147"/>
        <v>200904</v>
      </c>
      <c r="G1207" s="8">
        <f t="shared" ca="1" si="148"/>
        <v>4</v>
      </c>
      <c r="H1207" s="8">
        <f t="shared" ca="1" si="149"/>
        <v>4</v>
      </c>
    </row>
    <row r="1208" spans="1:8" x14ac:dyDescent="0.25">
      <c r="A1208" s="9">
        <f t="shared" si="144"/>
        <v>35895</v>
      </c>
      <c r="B1208" s="10">
        <f t="shared" ca="1" si="150"/>
        <v>9.9</v>
      </c>
      <c r="C1208" s="10">
        <f t="shared" ca="1" si="151"/>
        <v>20.7</v>
      </c>
      <c r="D1208" s="9">
        <f t="shared" si="145"/>
        <v>39913</v>
      </c>
      <c r="E1208" s="8">
        <f t="shared" si="146"/>
        <v>199804</v>
      </c>
      <c r="F1208" s="8">
        <f t="shared" si="147"/>
        <v>200904</v>
      </c>
      <c r="G1208" s="8">
        <f t="shared" ca="1" si="148"/>
        <v>4</v>
      </c>
      <c r="H1208" s="8">
        <f t="shared" ca="1" si="149"/>
        <v>4</v>
      </c>
    </row>
    <row r="1209" spans="1:8" x14ac:dyDescent="0.25">
      <c r="A1209" s="9">
        <f t="shared" si="144"/>
        <v>35896</v>
      </c>
      <c r="B1209" s="10">
        <f t="shared" ca="1" si="150"/>
        <v>7.6</v>
      </c>
      <c r="C1209" s="10">
        <f t="shared" ca="1" si="151"/>
        <v>20.399999999999999</v>
      </c>
      <c r="D1209" s="9">
        <f t="shared" si="145"/>
        <v>39914</v>
      </c>
      <c r="E1209" s="8">
        <f t="shared" si="146"/>
        <v>199804</v>
      </c>
      <c r="F1209" s="8">
        <f t="shared" si="147"/>
        <v>200904</v>
      </c>
      <c r="G1209" s="8">
        <f t="shared" ca="1" si="148"/>
        <v>4</v>
      </c>
      <c r="H1209" s="8">
        <f t="shared" ca="1" si="149"/>
        <v>4</v>
      </c>
    </row>
    <row r="1210" spans="1:8" x14ac:dyDescent="0.25">
      <c r="A1210" s="9">
        <f t="shared" ref="A1210:A1273" si="152">IF(ISNUMBER(A1209),IF(A1209&lt;$B$9,A1209+1,""),"")</f>
        <v>35897</v>
      </c>
      <c r="B1210" s="10">
        <f t="shared" ca="1" si="150"/>
        <v>9.1</v>
      </c>
      <c r="C1210" s="10">
        <f t="shared" ca="1" si="151"/>
        <v>19.600000000000001</v>
      </c>
      <c r="D1210" s="9">
        <f t="shared" ref="D1210:D1273" si="153">IF(ISNUMBER(D1209),IF(D1209&lt;$C$9,D1209+1,""),"")</f>
        <v>39915</v>
      </c>
      <c r="E1210" s="8">
        <f t="shared" ref="E1210:E1273" si="154">YEAR(A1210)*100+MONTH(A1210)</f>
        <v>199804</v>
      </c>
      <c r="F1210" s="8">
        <f t="shared" ref="F1210:F1273" si="155">YEAR(D1210)*100+MONTH(D1210)</f>
        <v>200904</v>
      </c>
      <c r="G1210" s="8">
        <f t="shared" ref="G1210:G1273" ca="1" si="156">IF(ISNUMBER(B1210),MONTH(A1210),"")</f>
        <v>4</v>
      </c>
      <c r="H1210" s="8">
        <f t="shared" ref="H1210:H1273" ca="1" si="157">IF(ISNUMBER(C1210),MONTH(D1210),"")</f>
        <v>4</v>
      </c>
    </row>
    <row r="1211" spans="1:8" x14ac:dyDescent="0.25">
      <c r="A1211" s="9">
        <f t="shared" si="152"/>
        <v>35898</v>
      </c>
      <c r="B1211" s="10">
        <f t="shared" ca="1" si="150"/>
        <v>8.5</v>
      </c>
      <c r="C1211" s="10">
        <f t="shared" ca="1" si="151"/>
        <v>19.5</v>
      </c>
      <c r="D1211" s="9">
        <f t="shared" si="153"/>
        <v>39916</v>
      </c>
      <c r="E1211" s="8">
        <f t="shared" si="154"/>
        <v>199804</v>
      </c>
      <c r="F1211" s="8">
        <f t="shared" si="155"/>
        <v>200904</v>
      </c>
      <c r="G1211" s="8">
        <f t="shared" ca="1" si="156"/>
        <v>4</v>
      </c>
      <c r="H1211" s="8">
        <f t="shared" ca="1" si="157"/>
        <v>4</v>
      </c>
    </row>
    <row r="1212" spans="1:8" x14ac:dyDescent="0.25">
      <c r="A1212" s="9">
        <f t="shared" si="152"/>
        <v>35899</v>
      </c>
      <c r="B1212" s="10">
        <f t="shared" ca="1" si="150"/>
        <v>8.3000000000000007</v>
      </c>
      <c r="C1212" s="10">
        <f t="shared" ca="1" si="151"/>
        <v>21.6</v>
      </c>
      <c r="D1212" s="9">
        <f t="shared" si="153"/>
        <v>39917</v>
      </c>
      <c r="E1212" s="8">
        <f t="shared" si="154"/>
        <v>199804</v>
      </c>
      <c r="F1212" s="8">
        <f t="shared" si="155"/>
        <v>200904</v>
      </c>
      <c r="G1212" s="8">
        <f t="shared" ca="1" si="156"/>
        <v>4</v>
      </c>
      <c r="H1212" s="8">
        <f t="shared" ca="1" si="157"/>
        <v>4</v>
      </c>
    </row>
    <row r="1213" spans="1:8" x14ac:dyDescent="0.25">
      <c r="A1213" s="9">
        <f t="shared" si="152"/>
        <v>35900</v>
      </c>
      <c r="B1213" s="10">
        <f t="shared" ca="1" si="150"/>
        <v>11.6</v>
      </c>
      <c r="C1213" s="10">
        <f t="shared" ca="1" si="151"/>
        <v>21.1</v>
      </c>
      <c r="D1213" s="9">
        <f t="shared" si="153"/>
        <v>39918</v>
      </c>
      <c r="E1213" s="8">
        <f t="shared" si="154"/>
        <v>199804</v>
      </c>
      <c r="F1213" s="8">
        <f t="shared" si="155"/>
        <v>200904</v>
      </c>
      <c r="G1213" s="8">
        <f t="shared" ca="1" si="156"/>
        <v>4</v>
      </c>
      <c r="H1213" s="8">
        <f t="shared" ca="1" si="157"/>
        <v>4</v>
      </c>
    </row>
    <row r="1214" spans="1:8" x14ac:dyDescent="0.25">
      <c r="A1214" s="9">
        <f t="shared" si="152"/>
        <v>35901</v>
      </c>
      <c r="B1214" s="10">
        <f t="shared" ca="1" si="150"/>
        <v>6.4</v>
      </c>
      <c r="C1214" s="10">
        <f t="shared" ca="1" si="151"/>
        <v>19.399999999999999</v>
      </c>
      <c r="D1214" s="9">
        <f t="shared" si="153"/>
        <v>39919</v>
      </c>
      <c r="E1214" s="8">
        <f t="shared" si="154"/>
        <v>199804</v>
      </c>
      <c r="F1214" s="8">
        <f t="shared" si="155"/>
        <v>200904</v>
      </c>
      <c r="G1214" s="8">
        <f t="shared" ca="1" si="156"/>
        <v>4</v>
      </c>
      <c r="H1214" s="8">
        <f t="shared" ca="1" si="157"/>
        <v>4</v>
      </c>
    </row>
    <row r="1215" spans="1:8" x14ac:dyDescent="0.25">
      <c r="A1215" s="9">
        <f t="shared" si="152"/>
        <v>35902</v>
      </c>
      <c r="B1215" s="10">
        <f t="shared" ca="1" si="150"/>
        <v>12.2</v>
      </c>
      <c r="C1215" s="10">
        <f t="shared" ca="1" si="151"/>
        <v>16</v>
      </c>
      <c r="D1215" s="9">
        <f t="shared" si="153"/>
        <v>39920</v>
      </c>
      <c r="E1215" s="8">
        <f t="shared" si="154"/>
        <v>199804</v>
      </c>
      <c r="F1215" s="8">
        <f t="shared" si="155"/>
        <v>200904</v>
      </c>
      <c r="G1215" s="8">
        <f t="shared" ca="1" si="156"/>
        <v>4</v>
      </c>
      <c r="H1215" s="8">
        <f t="shared" ca="1" si="157"/>
        <v>4</v>
      </c>
    </row>
    <row r="1216" spans="1:8" x14ac:dyDescent="0.25">
      <c r="A1216" s="9">
        <f t="shared" si="152"/>
        <v>35903</v>
      </c>
      <c r="B1216" s="10">
        <f t="shared" ca="1" si="150"/>
        <v>7.6</v>
      </c>
      <c r="C1216" s="10">
        <f t="shared" ca="1" si="151"/>
        <v>16</v>
      </c>
      <c r="D1216" s="9">
        <f t="shared" si="153"/>
        <v>39921</v>
      </c>
      <c r="E1216" s="8">
        <f t="shared" si="154"/>
        <v>199804</v>
      </c>
      <c r="F1216" s="8">
        <f t="shared" si="155"/>
        <v>200904</v>
      </c>
      <c r="G1216" s="8">
        <f t="shared" ca="1" si="156"/>
        <v>4</v>
      </c>
      <c r="H1216" s="8">
        <f t="shared" ca="1" si="157"/>
        <v>4</v>
      </c>
    </row>
    <row r="1217" spans="1:8" x14ac:dyDescent="0.25">
      <c r="A1217" s="9">
        <f t="shared" si="152"/>
        <v>35904</v>
      </c>
      <c r="B1217" s="10">
        <f t="shared" ca="1" si="150"/>
        <v>11.4</v>
      </c>
      <c r="C1217" s="10">
        <f t="shared" ca="1" si="151"/>
        <v>12.6</v>
      </c>
      <c r="D1217" s="9">
        <f t="shared" si="153"/>
        <v>39922</v>
      </c>
      <c r="E1217" s="8">
        <f t="shared" si="154"/>
        <v>199804</v>
      </c>
      <c r="F1217" s="8">
        <f t="shared" si="155"/>
        <v>200904</v>
      </c>
      <c r="G1217" s="8">
        <f t="shared" ca="1" si="156"/>
        <v>4</v>
      </c>
      <c r="H1217" s="8">
        <f t="shared" ca="1" si="157"/>
        <v>4</v>
      </c>
    </row>
    <row r="1218" spans="1:8" x14ac:dyDescent="0.25">
      <c r="A1218" s="9">
        <f t="shared" si="152"/>
        <v>35905</v>
      </c>
      <c r="B1218" s="10">
        <f t="shared" ca="1" si="150"/>
        <v>14.4</v>
      </c>
      <c r="C1218" s="10">
        <f t="shared" ca="1" si="151"/>
        <v>15.4</v>
      </c>
      <c r="D1218" s="9">
        <f t="shared" si="153"/>
        <v>39923</v>
      </c>
      <c r="E1218" s="8">
        <f t="shared" si="154"/>
        <v>199804</v>
      </c>
      <c r="F1218" s="8">
        <f t="shared" si="155"/>
        <v>200904</v>
      </c>
      <c r="G1218" s="8">
        <f t="shared" ca="1" si="156"/>
        <v>4</v>
      </c>
      <c r="H1218" s="8">
        <f t="shared" ca="1" si="157"/>
        <v>4</v>
      </c>
    </row>
    <row r="1219" spans="1:8" x14ac:dyDescent="0.25">
      <c r="A1219" s="9">
        <f t="shared" si="152"/>
        <v>35906</v>
      </c>
      <c r="B1219" s="10">
        <f t="shared" ca="1" si="150"/>
        <v>11.4</v>
      </c>
      <c r="C1219" s="10">
        <f t="shared" ca="1" si="151"/>
        <v>16.899999999999999</v>
      </c>
      <c r="D1219" s="9">
        <f t="shared" si="153"/>
        <v>39924</v>
      </c>
      <c r="E1219" s="8">
        <f t="shared" si="154"/>
        <v>199804</v>
      </c>
      <c r="F1219" s="8">
        <f t="shared" si="155"/>
        <v>200904</v>
      </c>
      <c r="G1219" s="8">
        <f t="shared" ca="1" si="156"/>
        <v>4</v>
      </c>
      <c r="H1219" s="8">
        <f t="shared" ca="1" si="157"/>
        <v>4</v>
      </c>
    </row>
    <row r="1220" spans="1:8" x14ac:dyDescent="0.25">
      <c r="A1220" s="9">
        <f t="shared" si="152"/>
        <v>35907</v>
      </c>
      <c r="B1220" s="10">
        <f t="shared" ca="1" si="150"/>
        <v>12.4</v>
      </c>
      <c r="C1220" s="10">
        <f t="shared" ca="1" si="151"/>
        <v>10.9</v>
      </c>
      <c r="D1220" s="9">
        <f t="shared" si="153"/>
        <v>39925</v>
      </c>
      <c r="E1220" s="8">
        <f t="shared" si="154"/>
        <v>199804</v>
      </c>
      <c r="F1220" s="8">
        <f t="shared" si="155"/>
        <v>200904</v>
      </c>
      <c r="G1220" s="8">
        <f t="shared" ca="1" si="156"/>
        <v>4</v>
      </c>
      <c r="H1220" s="8">
        <f t="shared" ca="1" si="157"/>
        <v>4</v>
      </c>
    </row>
    <row r="1221" spans="1:8" x14ac:dyDescent="0.25">
      <c r="A1221" s="9">
        <f t="shared" si="152"/>
        <v>35908</v>
      </c>
      <c r="B1221" s="10">
        <f t="shared" ca="1" si="150"/>
        <v>17.100000000000001</v>
      </c>
      <c r="C1221" s="10">
        <f t="shared" ca="1" si="151"/>
        <v>12.7</v>
      </c>
      <c r="D1221" s="9">
        <f t="shared" si="153"/>
        <v>39926</v>
      </c>
      <c r="E1221" s="8">
        <f t="shared" si="154"/>
        <v>199804</v>
      </c>
      <c r="F1221" s="8">
        <f t="shared" si="155"/>
        <v>200904</v>
      </c>
      <c r="G1221" s="8">
        <f t="shared" ca="1" si="156"/>
        <v>4</v>
      </c>
      <c r="H1221" s="8">
        <f t="shared" ca="1" si="157"/>
        <v>4</v>
      </c>
    </row>
    <row r="1222" spans="1:8" x14ac:dyDescent="0.25">
      <c r="A1222" s="9">
        <f t="shared" si="152"/>
        <v>35909</v>
      </c>
      <c r="B1222" s="10">
        <f t="shared" ca="1" si="150"/>
        <v>16.100000000000001</v>
      </c>
      <c r="C1222" s="10">
        <f t="shared" ca="1" si="151"/>
        <v>17.100000000000001</v>
      </c>
      <c r="D1222" s="9">
        <f t="shared" si="153"/>
        <v>39927</v>
      </c>
      <c r="E1222" s="8">
        <f t="shared" si="154"/>
        <v>199804</v>
      </c>
      <c r="F1222" s="8">
        <f t="shared" si="155"/>
        <v>200904</v>
      </c>
      <c r="G1222" s="8">
        <f t="shared" ca="1" si="156"/>
        <v>4</v>
      </c>
      <c r="H1222" s="8">
        <f t="shared" ca="1" si="157"/>
        <v>4</v>
      </c>
    </row>
    <row r="1223" spans="1:8" x14ac:dyDescent="0.25">
      <c r="A1223" s="9">
        <f t="shared" si="152"/>
        <v>35910</v>
      </c>
      <c r="B1223" s="10">
        <f t="shared" ca="1" si="150"/>
        <v>17.100000000000001</v>
      </c>
      <c r="C1223" s="10">
        <f t="shared" ca="1" si="151"/>
        <v>18.899999999999999</v>
      </c>
      <c r="D1223" s="9">
        <f t="shared" si="153"/>
        <v>39928</v>
      </c>
      <c r="E1223" s="8">
        <f t="shared" si="154"/>
        <v>199804</v>
      </c>
      <c r="F1223" s="8">
        <f t="shared" si="155"/>
        <v>200904</v>
      </c>
      <c r="G1223" s="8">
        <f t="shared" ca="1" si="156"/>
        <v>4</v>
      </c>
      <c r="H1223" s="8">
        <f t="shared" ca="1" si="157"/>
        <v>4</v>
      </c>
    </row>
    <row r="1224" spans="1:8" x14ac:dyDescent="0.25">
      <c r="A1224" s="9">
        <f t="shared" si="152"/>
        <v>35911</v>
      </c>
      <c r="B1224" s="10">
        <f t="shared" ca="1" si="150"/>
        <v>13.4</v>
      </c>
      <c r="C1224" s="10">
        <f t="shared" ca="1" si="151"/>
        <v>21.7</v>
      </c>
      <c r="D1224" s="9">
        <f t="shared" si="153"/>
        <v>39929</v>
      </c>
      <c r="E1224" s="8">
        <f t="shared" si="154"/>
        <v>199804</v>
      </c>
      <c r="F1224" s="8">
        <f t="shared" si="155"/>
        <v>200904</v>
      </c>
      <c r="G1224" s="8">
        <f t="shared" ca="1" si="156"/>
        <v>4</v>
      </c>
      <c r="H1224" s="8">
        <f t="shared" ca="1" si="157"/>
        <v>4</v>
      </c>
    </row>
    <row r="1225" spans="1:8" x14ac:dyDescent="0.25">
      <c r="A1225" s="9">
        <f t="shared" si="152"/>
        <v>35912</v>
      </c>
      <c r="B1225" s="10">
        <f t="shared" ca="1" si="150"/>
        <v>10.9</v>
      </c>
      <c r="C1225" s="10">
        <f t="shared" ca="1" si="151"/>
        <v>19.5</v>
      </c>
      <c r="D1225" s="9">
        <f t="shared" si="153"/>
        <v>39930</v>
      </c>
      <c r="E1225" s="8">
        <f t="shared" si="154"/>
        <v>199804</v>
      </c>
      <c r="F1225" s="8">
        <f t="shared" si="155"/>
        <v>200904</v>
      </c>
      <c r="G1225" s="8">
        <f t="shared" ca="1" si="156"/>
        <v>4</v>
      </c>
      <c r="H1225" s="8">
        <f t="shared" ca="1" si="157"/>
        <v>4</v>
      </c>
    </row>
    <row r="1226" spans="1:8" x14ac:dyDescent="0.25">
      <c r="A1226" s="9">
        <f t="shared" si="152"/>
        <v>35913</v>
      </c>
      <c r="B1226" s="10">
        <f t="shared" ca="1" si="150"/>
        <v>10.7</v>
      </c>
      <c r="C1226" s="10">
        <f t="shared" ca="1" si="151"/>
        <v>19.2</v>
      </c>
      <c r="D1226" s="9">
        <f t="shared" si="153"/>
        <v>39931</v>
      </c>
      <c r="E1226" s="8">
        <f t="shared" si="154"/>
        <v>199804</v>
      </c>
      <c r="F1226" s="8">
        <f t="shared" si="155"/>
        <v>200904</v>
      </c>
      <c r="G1226" s="8">
        <f t="shared" ca="1" si="156"/>
        <v>4</v>
      </c>
      <c r="H1226" s="8">
        <f t="shared" ca="1" si="157"/>
        <v>4</v>
      </c>
    </row>
    <row r="1227" spans="1:8" x14ac:dyDescent="0.25">
      <c r="A1227" s="9">
        <f t="shared" si="152"/>
        <v>35914</v>
      </c>
      <c r="B1227" s="10">
        <f t="shared" ca="1" si="150"/>
        <v>10.1</v>
      </c>
      <c r="C1227" s="10">
        <f t="shared" ca="1" si="151"/>
        <v>12.5</v>
      </c>
      <c r="D1227" s="9">
        <f t="shared" si="153"/>
        <v>39932</v>
      </c>
      <c r="E1227" s="8">
        <f t="shared" si="154"/>
        <v>199804</v>
      </c>
      <c r="F1227" s="8">
        <f t="shared" si="155"/>
        <v>200904</v>
      </c>
      <c r="G1227" s="8">
        <f t="shared" ca="1" si="156"/>
        <v>4</v>
      </c>
      <c r="H1227" s="8">
        <f t="shared" ca="1" si="157"/>
        <v>4</v>
      </c>
    </row>
    <row r="1228" spans="1:8" x14ac:dyDescent="0.25">
      <c r="A1228" s="9">
        <f t="shared" si="152"/>
        <v>35915</v>
      </c>
      <c r="B1228" s="10">
        <f t="shared" ca="1" si="150"/>
        <v>19</v>
      </c>
      <c r="C1228" s="10">
        <f t="shared" ca="1" si="151"/>
        <v>17.399999999999999</v>
      </c>
      <c r="D1228" s="9">
        <f t="shared" si="153"/>
        <v>39933</v>
      </c>
      <c r="E1228" s="8">
        <f t="shared" si="154"/>
        <v>199804</v>
      </c>
      <c r="F1228" s="8">
        <f t="shared" si="155"/>
        <v>200904</v>
      </c>
      <c r="G1228" s="8">
        <f t="shared" ca="1" si="156"/>
        <v>4</v>
      </c>
      <c r="H1228" s="8">
        <f t="shared" ca="1" si="157"/>
        <v>4</v>
      </c>
    </row>
    <row r="1229" spans="1:8" x14ac:dyDescent="0.25">
      <c r="A1229" s="9">
        <f t="shared" si="152"/>
        <v>35916</v>
      </c>
      <c r="B1229" s="10">
        <f t="shared" ref="B1229:B1292" ca="1" si="158">IF(ISNUMBER(VLOOKUP($A1229,INDIRECT(B$1&amp;"!"&amp;B$6&amp;":"&amp;B$7),CODE(B$7)-_MS1,FALSE)),VLOOKUP($A1229,INDIRECT(B$1&amp;"!"&amp;B$6&amp;":"&amp;B$7),CODE(B$7)-_MS1,FALSE),Empty)</f>
        <v>21.6</v>
      </c>
      <c r="C1229" s="10">
        <f t="shared" ref="C1229:C1292" ca="1" si="159">IF(ISNUMBER(VLOOKUP($D1229,INDIRECT(C$1&amp;"!"&amp;C$6&amp;":"&amp;C$7),CODE(C$7)-_MS2,FALSE)),VLOOKUP($D1229,INDIRECT(C$1&amp;"!"&amp;C$6&amp;":"&amp;C$7),CODE(C$7)-_MS2,FALSE),Empty)</f>
        <v>17.399999999999999</v>
      </c>
      <c r="D1229" s="9">
        <f t="shared" si="153"/>
        <v>39934</v>
      </c>
      <c r="E1229" s="8">
        <f t="shared" si="154"/>
        <v>199805</v>
      </c>
      <c r="F1229" s="8">
        <f t="shared" si="155"/>
        <v>200905</v>
      </c>
      <c r="G1229" s="8">
        <f t="shared" ca="1" si="156"/>
        <v>5</v>
      </c>
      <c r="H1229" s="8">
        <f t="shared" ca="1" si="157"/>
        <v>5</v>
      </c>
    </row>
    <row r="1230" spans="1:8" x14ac:dyDescent="0.25">
      <c r="A1230" s="9">
        <f t="shared" si="152"/>
        <v>35917</v>
      </c>
      <c r="B1230" s="10">
        <f t="shared" ca="1" si="158"/>
        <v>19.2</v>
      </c>
      <c r="C1230" s="10">
        <f t="shared" ca="1" si="159"/>
        <v>18.100000000000001</v>
      </c>
      <c r="D1230" s="9">
        <f t="shared" si="153"/>
        <v>39935</v>
      </c>
      <c r="E1230" s="8">
        <f t="shared" si="154"/>
        <v>199805</v>
      </c>
      <c r="F1230" s="8">
        <f t="shared" si="155"/>
        <v>200905</v>
      </c>
      <c r="G1230" s="8">
        <f t="shared" ca="1" si="156"/>
        <v>5</v>
      </c>
      <c r="H1230" s="8">
        <f t="shared" ca="1" si="157"/>
        <v>5</v>
      </c>
    </row>
    <row r="1231" spans="1:8" x14ac:dyDescent="0.25">
      <c r="A1231" s="9">
        <f t="shared" si="152"/>
        <v>35918</v>
      </c>
      <c r="B1231" s="10">
        <f t="shared" ca="1" si="158"/>
        <v>14.8</v>
      </c>
      <c r="C1231" s="10">
        <f t="shared" ca="1" si="159"/>
        <v>14.7</v>
      </c>
      <c r="D1231" s="9">
        <f t="shared" si="153"/>
        <v>39936</v>
      </c>
      <c r="E1231" s="8">
        <f t="shared" si="154"/>
        <v>199805</v>
      </c>
      <c r="F1231" s="8">
        <f t="shared" si="155"/>
        <v>200905</v>
      </c>
      <c r="G1231" s="8">
        <f t="shared" ca="1" si="156"/>
        <v>5</v>
      </c>
      <c r="H1231" s="8">
        <f t="shared" ca="1" si="157"/>
        <v>5</v>
      </c>
    </row>
    <row r="1232" spans="1:8" x14ac:dyDescent="0.25">
      <c r="A1232" s="9">
        <f t="shared" si="152"/>
        <v>35919</v>
      </c>
      <c r="B1232" s="10">
        <f t="shared" ca="1" si="158"/>
        <v>12</v>
      </c>
      <c r="C1232" s="10">
        <f t="shared" ca="1" si="159"/>
        <v>11.8</v>
      </c>
      <c r="D1232" s="9">
        <f t="shared" si="153"/>
        <v>39937</v>
      </c>
      <c r="E1232" s="8">
        <f t="shared" si="154"/>
        <v>199805</v>
      </c>
      <c r="F1232" s="8">
        <f t="shared" si="155"/>
        <v>200905</v>
      </c>
      <c r="G1232" s="8">
        <f t="shared" ca="1" si="156"/>
        <v>5</v>
      </c>
      <c r="H1232" s="8">
        <f t="shared" ca="1" si="157"/>
        <v>5</v>
      </c>
    </row>
    <row r="1233" spans="1:8" x14ac:dyDescent="0.25">
      <c r="A1233" s="9">
        <f t="shared" si="152"/>
        <v>35920</v>
      </c>
      <c r="B1233" s="10">
        <f t="shared" ca="1" si="158"/>
        <v>14.2</v>
      </c>
      <c r="C1233" s="10">
        <f t="shared" ca="1" si="159"/>
        <v>12</v>
      </c>
      <c r="D1233" s="9">
        <f t="shared" si="153"/>
        <v>39938</v>
      </c>
      <c r="E1233" s="8">
        <f t="shared" si="154"/>
        <v>199805</v>
      </c>
      <c r="F1233" s="8">
        <f t="shared" si="155"/>
        <v>200905</v>
      </c>
      <c r="G1233" s="8">
        <f t="shared" ca="1" si="156"/>
        <v>5</v>
      </c>
      <c r="H1233" s="8">
        <f t="shared" ca="1" si="157"/>
        <v>5</v>
      </c>
    </row>
    <row r="1234" spans="1:8" x14ac:dyDescent="0.25">
      <c r="A1234" s="9">
        <f t="shared" si="152"/>
        <v>35921</v>
      </c>
      <c r="B1234" s="10">
        <f t="shared" ca="1" si="158"/>
        <v>10.5</v>
      </c>
      <c r="C1234" s="10">
        <f t="shared" ca="1" si="159"/>
        <v>12</v>
      </c>
      <c r="D1234" s="9">
        <f t="shared" si="153"/>
        <v>39939</v>
      </c>
      <c r="E1234" s="8">
        <f t="shared" si="154"/>
        <v>199805</v>
      </c>
      <c r="F1234" s="8">
        <f t="shared" si="155"/>
        <v>200905</v>
      </c>
      <c r="G1234" s="8">
        <f t="shared" ca="1" si="156"/>
        <v>5</v>
      </c>
      <c r="H1234" s="8">
        <f t="shared" ca="1" si="157"/>
        <v>5</v>
      </c>
    </row>
    <row r="1235" spans="1:8" x14ac:dyDescent="0.25">
      <c r="A1235" s="9">
        <f t="shared" si="152"/>
        <v>35922</v>
      </c>
      <c r="B1235" s="10">
        <f t="shared" ca="1" si="158"/>
        <v>13.8</v>
      </c>
      <c r="C1235" s="10">
        <f t="shared" ca="1" si="159"/>
        <v>15.5</v>
      </c>
      <c r="D1235" s="9">
        <f t="shared" si="153"/>
        <v>39940</v>
      </c>
      <c r="E1235" s="8">
        <f t="shared" si="154"/>
        <v>199805</v>
      </c>
      <c r="F1235" s="8">
        <f t="shared" si="155"/>
        <v>200905</v>
      </c>
      <c r="G1235" s="8">
        <f t="shared" ca="1" si="156"/>
        <v>5</v>
      </c>
      <c r="H1235" s="8">
        <f t="shared" ca="1" si="157"/>
        <v>5</v>
      </c>
    </row>
    <row r="1236" spans="1:8" x14ac:dyDescent="0.25">
      <c r="A1236" s="9">
        <f t="shared" si="152"/>
        <v>35923</v>
      </c>
      <c r="B1236" s="10">
        <f t="shared" ca="1" si="158"/>
        <v>18.3</v>
      </c>
      <c r="C1236" s="10">
        <f t="shared" ca="1" si="159"/>
        <v>17.3</v>
      </c>
      <c r="D1236" s="9">
        <f t="shared" si="153"/>
        <v>39941</v>
      </c>
      <c r="E1236" s="8">
        <f t="shared" si="154"/>
        <v>199805</v>
      </c>
      <c r="F1236" s="8">
        <f t="shared" si="155"/>
        <v>200905</v>
      </c>
      <c r="G1236" s="8">
        <f t="shared" ca="1" si="156"/>
        <v>5</v>
      </c>
      <c r="H1236" s="8">
        <f t="shared" ca="1" si="157"/>
        <v>5</v>
      </c>
    </row>
    <row r="1237" spans="1:8" x14ac:dyDescent="0.25">
      <c r="A1237" s="9">
        <f t="shared" si="152"/>
        <v>35924</v>
      </c>
      <c r="B1237" s="10">
        <f t="shared" ca="1" si="158"/>
        <v>22.4</v>
      </c>
      <c r="C1237" s="10">
        <f t="shared" ca="1" si="159"/>
        <v>17.100000000000001</v>
      </c>
      <c r="D1237" s="9">
        <f t="shared" si="153"/>
        <v>39942</v>
      </c>
      <c r="E1237" s="8">
        <f t="shared" si="154"/>
        <v>199805</v>
      </c>
      <c r="F1237" s="8">
        <f t="shared" si="155"/>
        <v>200905</v>
      </c>
      <c r="G1237" s="8">
        <f t="shared" ca="1" si="156"/>
        <v>5</v>
      </c>
      <c r="H1237" s="8">
        <f t="shared" ca="1" si="157"/>
        <v>5</v>
      </c>
    </row>
    <row r="1238" spans="1:8" x14ac:dyDescent="0.25">
      <c r="A1238" s="9">
        <f t="shared" si="152"/>
        <v>35925</v>
      </c>
      <c r="B1238" s="10">
        <f t="shared" ca="1" si="158"/>
        <v>25.1</v>
      </c>
      <c r="C1238" s="10">
        <f t="shared" ca="1" si="159"/>
        <v>17.7</v>
      </c>
      <c r="D1238" s="9">
        <f t="shared" si="153"/>
        <v>39943</v>
      </c>
      <c r="E1238" s="8">
        <f t="shared" si="154"/>
        <v>199805</v>
      </c>
      <c r="F1238" s="8">
        <f t="shared" si="155"/>
        <v>200905</v>
      </c>
      <c r="G1238" s="8">
        <f t="shared" ca="1" si="156"/>
        <v>5</v>
      </c>
      <c r="H1238" s="8">
        <f t="shared" ca="1" si="157"/>
        <v>5</v>
      </c>
    </row>
    <row r="1239" spans="1:8" x14ac:dyDescent="0.25">
      <c r="A1239" s="9">
        <f t="shared" si="152"/>
        <v>35926</v>
      </c>
      <c r="B1239" s="10">
        <f t="shared" ca="1" si="158"/>
        <v>24.9</v>
      </c>
      <c r="C1239" s="10">
        <f t="shared" ca="1" si="159"/>
        <v>14.1</v>
      </c>
      <c r="D1239" s="9">
        <f t="shared" si="153"/>
        <v>39944</v>
      </c>
      <c r="E1239" s="8">
        <f t="shared" si="154"/>
        <v>199805</v>
      </c>
      <c r="F1239" s="8">
        <f t="shared" si="155"/>
        <v>200905</v>
      </c>
      <c r="G1239" s="8">
        <f t="shared" ca="1" si="156"/>
        <v>5</v>
      </c>
      <c r="H1239" s="8">
        <f t="shared" ca="1" si="157"/>
        <v>5</v>
      </c>
    </row>
    <row r="1240" spans="1:8" x14ac:dyDescent="0.25">
      <c r="A1240" s="9">
        <f t="shared" si="152"/>
        <v>35927</v>
      </c>
      <c r="B1240" s="10">
        <f t="shared" ca="1" si="158"/>
        <v>19.399999999999999</v>
      </c>
      <c r="C1240" s="10">
        <f t="shared" ca="1" si="159"/>
        <v>15</v>
      </c>
      <c r="D1240" s="9">
        <f t="shared" si="153"/>
        <v>39945</v>
      </c>
      <c r="E1240" s="8">
        <f t="shared" si="154"/>
        <v>199805</v>
      </c>
      <c r="F1240" s="8">
        <f t="shared" si="155"/>
        <v>200905</v>
      </c>
      <c r="G1240" s="8">
        <f t="shared" ca="1" si="156"/>
        <v>5</v>
      </c>
      <c r="H1240" s="8">
        <f t="shared" ca="1" si="157"/>
        <v>5</v>
      </c>
    </row>
    <row r="1241" spans="1:8" x14ac:dyDescent="0.25">
      <c r="A1241" s="9">
        <f t="shared" si="152"/>
        <v>35928</v>
      </c>
      <c r="B1241" s="10">
        <f t="shared" ca="1" si="158"/>
        <v>17.100000000000001</v>
      </c>
      <c r="C1241" s="10">
        <f t="shared" ca="1" si="159"/>
        <v>17</v>
      </c>
      <c r="D1241" s="9">
        <f t="shared" si="153"/>
        <v>39946</v>
      </c>
      <c r="E1241" s="8">
        <f t="shared" si="154"/>
        <v>199805</v>
      </c>
      <c r="F1241" s="8">
        <f t="shared" si="155"/>
        <v>200905</v>
      </c>
      <c r="G1241" s="8">
        <f t="shared" ca="1" si="156"/>
        <v>5</v>
      </c>
      <c r="H1241" s="8">
        <f t="shared" ca="1" si="157"/>
        <v>5</v>
      </c>
    </row>
    <row r="1242" spans="1:8" x14ac:dyDescent="0.25">
      <c r="A1242" s="9">
        <f t="shared" si="152"/>
        <v>35929</v>
      </c>
      <c r="B1242" s="10">
        <f t="shared" ca="1" si="158"/>
        <v>15.3</v>
      </c>
      <c r="C1242" s="10">
        <f t="shared" ca="1" si="159"/>
        <v>16.8</v>
      </c>
      <c r="D1242" s="9">
        <f t="shared" si="153"/>
        <v>39947</v>
      </c>
      <c r="E1242" s="8">
        <f t="shared" si="154"/>
        <v>199805</v>
      </c>
      <c r="F1242" s="8">
        <f t="shared" si="155"/>
        <v>200905</v>
      </c>
      <c r="G1242" s="8">
        <f t="shared" ca="1" si="156"/>
        <v>5</v>
      </c>
      <c r="H1242" s="8">
        <f t="shared" ca="1" si="157"/>
        <v>5</v>
      </c>
    </row>
    <row r="1243" spans="1:8" x14ac:dyDescent="0.25">
      <c r="A1243" s="9">
        <f t="shared" si="152"/>
        <v>35930</v>
      </c>
      <c r="B1243" s="10">
        <f t="shared" ca="1" si="158"/>
        <v>19.600000000000001</v>
      </c>
      <c r="C1243" s="10">
        <f t="shared" ca="1" si="159"/>
        <v>17</v>
      </c>
      <c r="D1243" s="9">
        <f t="shared" si="153"/>
        <v>39948</v>
      </c>
      <c r="E1243" s="8">
        <f t="shared" si="154"/>
        <v>199805</v>
      </c>
      <c r="F1243" s="8">
        <f t="shared" si="155"/>
        <v>200905</v>
      </c>
      <c r="G1243" s="8">
        <f t="shared" ca="1" si="156"/>
        <v>5</v>
      </c>
      <c r="H1243" s="8">
        <f t="shared" ca="1" si="157"/>
        <v>5</v>
      </c>
    </row>
    <row r="1244" spans="1:8" x14ac:dyDescent="0.25">
      <c r="A1244" s="9">
        <f t="shared" si="152"/>
        <v>35931</v>
      </c>
      <c r="B1244" s="10">
        <f t="shared" ca="1" si="158"/>
        <v>15</v>
      </c>
      <c r="C1244" s="10">
        <f t="shared" ca="1" si="159"/>
        <v>15.8</v>
      </c>
      <c r="D1244" s="9">
        <f t="shared" si="153"/>
        <v>39949</v>
      </c>
      <c r="E1244" s="8">
        <f t="shared" si="154"/>
        <v>199805</v>
      </c>
      <c r="F1244" s="8">
        <f t="shared" si="155"/>
        <v>200905</v>
      </c>
      <c r="G1244" s="8">
        <f t="shared" ca="1" si="156"/>
        <v>5</v>
      </c>
      <c r="H1244" s="8">
        <f t="shared" ca="1" si="157"/>
        <v>5</v>
      </c>
    </row>
    <row r="1245" spans="1:8" x14ac:dyDescent="0.25">
      <c r="A1245" s="9">
        <f t="shared" si="152"/>
        <v>35932</v>
      </c>
      <c r="B1245" s="10">
        <f t="shared" ca="1" si="158"/>
        <v>19</v>
      </c>
      <c r="C1245" s="10">
        <f t="shared" ca="1" si="159"/>
        <v>18.899999999999999</v>
      </c>
      <c r="D1245" s="9">
        <f t="shared" si="153"/>
        <v>39950</v>
      </c>
      <c r="E1245" s="8">
        <f t="shared" si="154"/>
        <v>199805</v>
      </c>
      <c r="F1245" s="8">
        <f t="shared" si="155"/>
        <v>200905</v>
      </c>
      <c r="G1245" s="8">
        <f t="shared" ca="1" si="156"/>
        <v>5</v>
      </c>
      <c r="H1245" s="8">
        <f t="shared" ca="1" si="157"/>
        <v>5</v>
      </c>
    </row>
    <row r="1246" spans="1:8" x14ac:dyDescent="0.25">
      <c r="A1246" s="9">
        <f t="shared" si="152"/>
        <v>35933</v>
      </c>
      <c r="B1246" s="10">
        <f t="shared" ca="1" si="158"/>
        <v>19.399999999999999</v>
      </c>
      <c r="C1246" s="10">
        <f t="shared" ca="1" si="159"/>
        <v>19.899999999999999</v>
      </c>
      <c r="D1246" s="9">
        <f t="shared" si="153"/>
        <v>39951</v>
      </c>
      <c r="E1246" s="8">
        <f t="shared" si="154"/>
        <v>199805</v>
      </c>
      <c r="F1246" s="8">
        <f t="shared" si="155"/>
        <v>200905</v>
      </c>
      <c r="G1246" s="8">
        <f t="shared" ca="1" si="156"/>
        <v>5</v>
      </c>
      <c r="H1246" s="8">
        <f t="shared" ca="1" si="157"/>
        <v>5</v>
      </c>
    </row>
    <row r="1247" spans="1:8" x14ac:dyDescent="0.25">
      <c r="A1247" s="9">
        <f t="shared" si="152"/>
        <v>35934</v>
      </c>
      <c r="B1247" s="10">
        <f t="shared" ca="1" si="158"/>
        <v>18.7</v>
      </c>
      <c r="C1247" s="10">
        <f t="shared" ca="1" si="159"/>
        <v>21.3</v>
      </c>
      <c r="D1247" s="9">
        <f t="shared" si="153"/>
        <v>39952</v>
      </c>
      <c r="E1247" s="8">
        <f t="shared" si="154"/>
        <v>199805</v>
      </c>
      <c r="F1247" s="8">
        <f t="shared" si="155"/>
        <v>200905</v>
      </c>
      <c r="G1247" s="8">
        <f t="shared" ca="1" si="156"/>
        <v>5</v>
      </c>
      <c r="H1247" s="8">
        <f t="shared" ca="1" si="157"/>
        <v>5</v>
      </c>
    </row>
    <row r="1248" spans="1:8" x14ac:dyDescent="0.25">
      <c r="A1248" s="9">
        <f t="shared" si="152"/>
        <v>35935</v>
      </c>
      <c r="B1248" s="10">
        <f t="shared" ca="1" si="158"/>
        <v>15.5</v>
      </c>
      <c r="C1248" s="10">
        <f t="shared" ca="1" si="159"/>
        <v>19.600000000000001</v>
      </c>
      <c r="D1248" s="9">
        <f t="shared" si="153"/>
        <v>39953</v>
      </c>
      <c r="E1248" s="8">
        <f t="shared" si="154"/>
        <v>199805</v>
      </c>
      <c r="F1248" s="8">
        <f t="shared" si="155"/>
        <v>200905</v>
      </c>
      <c r="G1248" s="8">
        <f t="shared" ca="1" si="156"/>
        <v>5</v>
      </c>
      <c r="H1248" s="8">
        <f t="shared" ca="1" si="157"/>
        <v>5</v>
      </c>
    </row>
    <row r="1249" spans="1:8" x14ac:dyDescent="0.25">
      <c r="A1249" s="9">
        <f t="shared" si="152"/>
        <v>35936</v>
      </c>
      <c r="B1249" s="10">
        <f t="shared" ca="1" si="158"/>
        <v>11.8</v>
      </c>
      <c r="C1249" s="10">
        <f t="shared" ca="1" si="159"/>
        <v>21.6</v>
      </c>
      <c r="D1249" s="9">
        <f t="shared" si="153"/>
        <v>39954</v>
      </c>
      <c r="E1249" s="8">
        <f t="shared" si="154"/>
        <v>199805</v>
      </c>
      <c r="F1249" s="8">
        <f t="shared" si="155"/>
        <v>200905</v>
      </c>
      <c r="G1249" s="8">
        <f t="shared" ca="1" si="156"/>
        <v>5</v>
      </c>
      <c r="H1249" s="8">
        <f t="shared" ca="1" si="157"/>
        <v>5</v>
      </c>
    </row>
    <row r="1250" spans="1:8" x14ac:dyDescent="0.25">
      <c r="A1250" s="9">
        <f t="shared" si="152"/>
        <v>35937</v>
      </c>
      <c r="B1250" s="10">
        <f t="shared" ca="1" si="158"/>
        <v>13.4</v>
      </c>
      <c r="C1250" s="10">
        <f t="shared" ca="1" si="159"/>
        <v>17</v>
      </c>
      <c r="D1250" s="9">
        <f t="shared" si="153"/>
        <v>39955</v>
      </c>
      <c r="E1250" s="8">
        <f t="shared" si="154"/>
        <v>199805</v>
      </c>
      <c r="F1250" s="8">
        <f t="shared" si="155"/>
        <v>200905</v>
      </c>
      <c r="G1250" s="8">
        <f t="shared" ca="1" si="156"/>
        <v>5</v>
      </c>
      <c r="H1250" s="8">
        <f t="shared" ca="1" si="157"/>
        <v>5</v>
      </c>
    </row>
    <row r="1251" spans="1:8" x14ac:dyDescent="0.25">
      <c r="A1251" s="9">
        <f t="shared" si="152"/>
        <v>35938</v>
      </c>
      <c r="B1251" s="10">
        <f t="shared" ca="1" si="158"/>
        <v>13</v>
      </c>
      <c r="C1251" s="10">
        <f t="shared" ca="1" si="159"/>
        <v>17</v>
      </c>
      <c r="D1251" s="9">
        <f t="shared" si="153"/>
        <v>39956</v>
      </c>
      <c r="E1251" s="8">
        <f t="shared" si="154"/>
        <v>199805</v>
      </c>
      <c r="F1251" s="8">
        <f t="shared" si="155"/>
        <v>200905</v>
      </c>
      <c r="G1251" s="8">
        <f t="shared" ca="1" si="156"/>
        <v>5</v>
      </c>
      <c r="H1251" s="8">
        <f t="shared" ca="1" si="157"/>
        <v>5</v>
      </c>
    </row>
    <row r="1252" spans="1:8" x14ac:dyDescent="0.25">
      <c r="A1252" s="9">
        <f t="shared" si="152"/>
        <v>35939</v>
      </c>
      <c r="B1252" s="10">
        <f t="shared" ca="1" si="158"/>
        <v>11.6</v>
      </c>
      <c r="C1252" s="10">
        <f t="shared" ca="1" si="159"/>
        <v>22.5</v>
      </c>
      <c r="D1252" s="9">
        <f t="shared" si="153"/>
        <v>39957</v>
      </c>
      <c r="E1252" s="8">
        <f t="shared" si="154"/>
        <v>199805</v>
      </c>
      <c r="F1252" s="8">
        <f t="shared" si="155"/>
        <v>200905</v>
      </c>
      <c r="G1252" s="8">
        <f t="shared" ca="1" si="156"/>
        <v>5</v>
      </c>
      <c r="H1252" s="8">
        <f t="shared" ca="1" si="157"/>
        <v>5</v>
      </c>
    </row>
    <row r="1253" spans="1:8" x14ac:dyDescent="0.25">
      <c r="A1253" s="9">
        <f t="shared" si="152"/>
        <v>35940</v>
      </c>
      <c r="B1253" s="10">
        <f t="shared" ca="1" si="158"/>
        <v>12.8</v>
      </c>
      <c r="C1253" s="10">
        <f t="shared" ca="1" si="159"/>
        <v>18.100000000000001</v>
      </c>
      <c r="D1253" s="9">
        <f t="shared" si="153"/>
        <v>39958</v>
      </c>
      <c r="E1253" s="8">
        <f t="shared" si="154"/>
        <v>199805</v>
      </c>
      <c r="F1253" s="8">
        <f t="shared" si="155"/>
        <v>200905</v>
      </c>
      <c r="G1253" s="8">
        <f t="shared" ca="1" si="156"/>
        <v>5</v>
      </c>
      <c r="H1253" s="8">
        <f t="shared" ca="1" si="157"/>
        <v>5</v>
      </c>
    </row>
    <row r="1254" spans="1:8" x14ac:dyDescent="0.25">
      <c r="A1254" s="9">
        <f t="shared" si="152"/>
        <v>35941</v>
      </c>
      <c r="B1254" s="10">
        <f t="shared" ca="1" si="158"/>
        <v>17.7</v>
      </c>
      <c r="C1254" s="10">
        <f t="shared" ca="1" si="159"/>
        <v>26.1</v>
      </c>
      <c r="D1254" s="9">
        <f t="shared" si="153"/>
        <v>39959</v>
      </c>
      <c r="E1254" s="8">
        <f t="shared" si="154"/>
        <v>199805</v>
      </c>
      <c r="F1254" s="8">
        <f t="shared" si="155"/>
        <v>200905</v>
      </c>
      <c r="G1254" s="8">
        <f t="shared" ca="1" si="156"/>
        <v>5</v>
      </c>
      <c r="H1254" s="8">
        <f t="shared" ca="1" si="157"/>
        <v>5</v>
      </c>
    </row>
    <row r="1255" spans="1:8" x14ac:dyDescent="0.25">
      <c r="A1255" s="9">
        <f t="shared" si="152"/>
        <v>35942</v>
      </c>
      <c r="B1255" s="10">
        <f t="shared" ca="1" si="158"/>
        <v>19.2</v>
      </c>
      <c r="C1255" s="10">
        <f t="shared" ca="1" si="159"/>
        <v>17</v>
      </c>
      <c r="D1255" s="9">
        <f t="shared" si="153"/>
        <v>39960</v>
      </c>
      <c r="E1255" s="8">
        <f t="shared" si="154"/>
        <v>199805</v>
      </c>
      <c r="F1255" s="8">
        <f t="shared" si="155"/>
        <v>200905</v>
      </c>
      <c r="G1255" s="8">
        <f t="shared" ca="1" si="156"/>
        <v>5</v>
      </c>
      <c r="H1255" s="8">
        <f t="shared" ca="1" si="157"/>
        <v>5</v>
      </c>
    </row>
    <row r="1256" spans="1:8" x14ac:dyDescent="0.25">
      <c r="A1256" s="9">
        <f t="shared" si="152"/>
        <v>35943</v>
      </c>
      <c r="B1256" s="10">
        <f t="shared" ca="1" si="158"/>
        <v>13.8</v>
      </c>
      <c r="C1256" s="10">
        <f t="shared" ca="1" si="159"/>
        <v>15.6</v>
      </c>
      <c r="D1256" s="9">
        <f t="shared" si="153"/>
        <v>39961</v>
      </c>
      <c r="E1256" s="8">
        <f t="shared" si="154"/>
        <v>199805</v>
      </c>
      <c r="F1256" s="8">
        <f t="shared" si="155"/>
        <v>200905</v>
      </c>
      <c r="G1256" s="8">
        <f t="shared" ca="1" si="156"/>
        <v>5</v>
      </c>
      <c r="H1256" s="8">
        <f t="shared" ca="1" si="157"/>
        <v>5</v>
      </c>
    </row>
    <row r="1257" spans="1:8" x14ac:dyDescent="0.25">
      <c r="A1257" s="9">
        <f t="shared" si="152"/>
        <v>35944</v>
      </c>
      <c r="B1257" s="10">
        <f t="shared" ca="1" si="158"/>
        <v>21.6</v>
      </c>
      <c r="C1257" s="10">
        <f t="shared" ca="1" si="159"/>
        <v>19.8</v>
      </c>
      <c r="D1257" s="9">
        <f t="shared" si="153"/>
        <v>39962</v>
      </c>
      <c r="E1257" s="8">
        <f t="shared" si="154"/>
        <v>199805</v>
      </c>
      <c r="F1257" s="8">
        <f t="shared" si="155"/>
        <v>200905</v>
      </c>
      <c r="G1257" s="8">
        <f t="shared" ca="1" si="156"/>
        <v>5</v>
      </c>
      <c r="H1257" s="8">
        <f t="shared" ca="1" si="157"/>
        <v>5</v>
      </c>
    </row>
    <row r="1258" spans="1:8" x14ac:dyDescent="0.25">
      <c r="A1258" s="9">
        <f t="shared" si="152"/>
        <v>35945</v>
      </c>
      <c r="B1258" s="10">
        <f t="shared" ca="1" si="158"/>
        <v>13.8</v>
      </c>
      <c r="C1258" s="10">
        <f t="shared" ca="1" si="159"/>
        <v>18.3</v>
      </c>
      <c r="D1258" s="9">
        <f t="shared" si="153"/>
        <v>39963</v>
      </c>
      <c r="E1258" s="8">
        <f t="shared" si="154"/>
        <v>199805</v>
      </c>
      <c r="F1258" s="8">
        <f t="shared" si="155"/>
        <v>200905</v>
      </c>
      <c r="G1258" s="8">
        <f t="shared" ca="1" si="156"/>
        <v>5</v>
      </c>
      <c r="H1258" s="8">
        <f t="shared" ca="1" si="157"/>
        <v>5</v>
      </c>
    </row>
    <row r="1259" spans="1:8" x14ac:dyDescent="0.25">
      <c r="A1259" s="9">
        <f t="shared" si="152"/>
        <v>35946</v>
      </c>
      <c r="B1259" s="10">
        <f t="shared" ca="1" si="158"/>
        <v>20.2</v>
      </c>
      <c r="C1259" s="10">
        <f t="shared" ca="1" si="159"/>
        <v>23.2</v>
      </c>
      <c r="D1259" s="9">
        <f t="shared" si="153"/>
        <v>39964</v>
      </c>
      <c r="E1259" s="8">
        <f t="shared" si="154"/>
        <v>199805</v>
      </c>
      <c r="F1259" s="8">
        <f t="shared" si="155"/>
        <v>200905</v>
      </c>
      <c r="G1259" s="8">
        <f t="shared" ca="1" si="156"/>
        <v>5</v>
      </c>
      <c r="H1259" s="8">
        <f t="shared" ca="1" si="157"/>
        <v>5</v>
      </c>
    </row>
    <row r="1260" spans="1:8" x14ac:dyDescent="0.25">
      <c r="A1260" s="9">
        <f t="shared" si="152"/>
        <v>35947</v>
      </c>
      <c r="B1260" s="10">
        <f t="shared" ca="1" si="158"/>
        <v>15.9</v>
      </c>
      <c r="C1260" s="10">
        <f t="shared" ca="1" si="159"/>
        <v>24.6</v>
      </c>
      <c r="D1260" s="9">
        <f t="shared" si="153"/>
        <v>39965</v>
      </c>
      <c r="E1260" s="8">
        <f t="shared" si="154"/>
        <v>199806</v>
      </c>
      <c r="F1260" s="8">
        <f t="shared" si="155"/>
        <v>200906</v>
      </c>
      <c r="G1260" s="8">
        <f t="shared" ca="1" si="156"/>
        <v>6</v>
      </c>
      <c r="H1260" s="8">
        <f t="shared" ca="1" si="157"/>
        <v>6</v>
      </c>
    </row>
    <row r="1261" spans="1:8" x14ac:dyDescent="0.25">
      <c r="A1261" s="9">
        <f t="shared" si="152"/>
        <v>35948</v>
      </c>
      <c r="B1261" s="10">
        <f t="shared" ca="1" si="158"/>
        <v>21.8</v>
      </c>
      <c r="C1261" s="10">
        <f t="shared" ca="1" si="159"/>
        <v>25.9</v>
      </c>
      <c r="D1261" s="9">
        <f t="shared" si="153"/>
        <v>39966</v>
      </c>
      <c r="E1261" s="8">
        <f t="shared" si="154"/>
        <v>199806</v>
      </c>
      <c r="F1261" s="8">
        <f t="shared" si="155"/>
        <v>200906</v>
      </c>
      <c r="G1261" s="8">
        <f t="shared" ca="1" si="156"/>
        <v>6</v>
      </c>
      <c r="H1261" s="8">
        <f t="shared" ca="1" si="157"/>
        <v>6</v>
      </c>
    </row>
    <row r="1262" spans="1:8" x14ac:dyDescent="0.25">
      <c r="A1262" s="9">
        <f t="shared" si="152"/>
        <v>35949</v>
      </c>
      <c r="B1262" s="10">
        <f t="shared" ca="1" si="158"/>
        <v>20.8</v>
      </c>
      <c r="C1262" s="10">
        <f t="shared" ca="1" si="159"/>
        <v>16.7</v>
      </c>
      <c r="D1262" s="9">
        <f t="shared" si="153"/>
        <v>39967</v>
      </c>
      <c r="E1262" s="8">
        <f t="shared" si="154"/>
        <v>199806</v>
      </c>
      <c r="F1262" s="8">
        <f t="shared" si="155"/>
        <v>200906</v>
      </c>
      <c r="G1262" s="8">
        <f t="shared" ca="1" si="156"/>
        <v>6</v>
      </c>
      <c r="H1262" s="8">
        <f t="shared" ca="1" si="157"/>
        <v>6</v>
      </c>
    </row>
    <row r="1263" spans="1:8" x14ac:dyDescent="0.25">
      <c r="A1263" s="9">
        <f t="shared" si="152"/>
        <v>35950</v>
      </c>
      <c r="B1263" s="10">
        <f t="shared" ca="1" si="158"/>
        <v>17.899999999999999</v>
      </c>
      <c r="C1263" s="10">
        <f t="shared" ca="1" si="159"/>
        <v>14.6</v>
      </c>
      <c r="D1263" s="9">
        <f t="shared" si="153"/>
        <v>39968</v>
      </c>
      <c r="E1263" s="8">
        <f t="shared" si="154"/>
        <v>199806</v>
      </c>
      <c r="F1263" s="8">
        <f t="shared" si="155"/>
        <v>200906</v>
      </c>
      <c r="G1263" s="8">
        <f t="shared" ca="1" si="156"/>
        <v>6</v>
      </c>
      <c r="H1263" s="8">
        <f t="shared" ca="1" si="157"/>
        <v>6</v>
      </c>
    </row>
    <row r="1264" spans="1:8" x14ac:dyDescent="0.25">
      <c r="A1264" s="9">
        <f t="shared" si="152"/>
        <v>35951</v>
      </c>
      <c r="B1264" s="10">
        <f t="shared" ca="1" si="158"/>
        <v>15.9</v>
      </c>
      <c r="C1264" s="10">
        <f t="shared" ca="1" si="159"/>
        <v>14.5</v>
      </c>
      <c r="D1264" s="9">
        <f t="shared" si="153"/>
        <v>39969</v>
      </c>
      <c r="E1264" s="8">
        <f t="shared" si="154"/>
        <v>199806</v>
      </c>
      <c r="F1264" s="8">
        <f t="shared" si="155"/>
        <v>200906</v>
      </c>
      <c r="G1264" s="8">
        <f t="shared" ca="1" si="156"/>
        <v>6</v>
      </c>
      <c r="H1264" s="8">
        <f t="shared" ca="1" si="157"/>
        <v>6</v>
      </c>
    </row>
    <row r="1265" spans="1:8" x14ac:dyDescent="0.25">
      <c r="A1265" s="9">
        <f t="shared" si="152"/>
        <v>35952</v>
      </c>
      <c r="B1265" s="10">
        <f t="shared" ca="1" si="158"/>
        <v>19</v>
      </c>
      <c r="C1265" s="10">
        <f t="shared" ca="1" si="159"/>
        <v>16.7</v>
      </c>
      <c r="D1265" s="9">
        <f t="shared" si="153"/>
        <v>39970</v>
      </c>
      <c r="E1265" s="8">
        <f t="shared" si="154"/>
        <v>199806</v>
      </c>
      <c r="F1265" s="8">
        <f t="shared" si="155"/>
        <v>200906</v>
      </c>
      <c r="G1265" s="8">
        <f t="shared" ca="1" si="156"/>
        <v>6</v>
      </c>
      <c r="H1265" s="8">
        <f t="shared" ca="1" si="157"/>
        <v>6</v>
      </c>
    </row>
    <row r="1266" spans="1:8" x14ac:dyDescent="0.25">
      <c r="A1266" s="9">
        <f t="shared" si="152"/>
        <v>35953</v>
      </c>
      <c r="B1266" s="10">
        <f t="shared" ca="1" si="158"/>
        <v>22.7</v>
      </c>
      <c r="C1266" s="10">
        <f t="shared" ca="1" si="159"/>
        <v>12.2</v>
      </c>
      <c r="D1266" s="9">
        <f t="shared" si="153"/>
        <v>39971</v>
      </c>
      <c r="E1266" s="8">
        <f t="shared" si="154"/>
        <v>199806</v>
      </c>
      <c r="F1266" s="8">
        <f t="shared" si="155"/>
        <v>200906</v>
      </c>
      <c r="G1266" s="8">
        <f t="shared" ca="1" si="156"/>
        <v>6</v>
      </c>
      <c r="H1266" s="8">
        <f t="shared" ca="1" si="157"/>
        <v>6</v>
      </c>
    </row>
    <row r="1267" spans="1:8" x14ac:dyDescent="0.25">
      <c r="A1267" s="9">
        <f t="shared" si="152"/>
        <v>35954</v>
      </c>
      <c r="B1267" s="10">
        <f t="shared" ca="1" si="158"/>
        <v>18.3</v>
      </c>
      <c r="C1267" s="10">
        <f t="shared" ca="1" si="159"/>
        <v>12.3</v>
      </c>
      <c r="D1267" s="9">
        <f t="shared" si="153"/>
        <v>39972</v>
      </c>
      <c r="E1267" s="8">
        <f t="shared" si="154"/>
        <v>199806</v>
      </c>
      <c r="F1267" s="8">
        <f t="shared" si="155"/>
        <v>200906</v>
      </c>
      <c r="G1267" s="8">
        <f t="shared" ca="1" si="156"/>
        <v>6</v>
      </c>
      <c r="H1267" s="8">
        <f t="shared" ca="1" si="157"/>
        <v>6</v>
      </c>
    </row>
    <row r="1268" spans="1:8" x14ac:dyDescent="0.25">
      <c r="A1268" s="9">
        <f t="shared" si="152"/>
        <v>35955</v>
      </c>
      <c r="B1268" s="10">
        <f t="shared" ca="1" si="158"/>
        <v>17.7</v>
      </c>
      <c r="C1268" s="10">
        <f t="shared" ca="1" si="159"/>
        <v>13.1</v>
      </c>
      <c r="D1268" s="9">
        <f t="shared" si="153"/>
        <v>39973</v>
      </c>
      <c r="E1268" s="8">
        <f t="shared" si="154"/>
        <v>199806</v>
      </c>
      <c r="F1268" s="8">
        <f t="shared" si="155"/>
        <v>200906</v>
      </c>
      <c r="G1268" s="8">
        <f t="shared" ca="1" si="156"/>
        <v>6</v>
      </c>
      <c r="H1268" s="8">
        <f t="shared" ca="1" si="157"/>
        <v>6</v>
      </c>
    </row>
    <row r="1269" spans="1:8" x14ac:dyDescent="0.25">
      <c r="A1269" s="9">
        <f t="shared" si="152"/>
        <v>35956</v>
      </c>
      <c r="B1269" s="10">
        <f t="shared" ca="1" si="158"/>
        <v>16.7</v>
      </c>
      <c r="C1269" s="10">
        <f t="shared" ca="1" si="159"/>
        <v>14.6</v>
      </c>
      <c r="D1269" s="9">
        <f t="shared" si="153"/>
        <v>39974</v>
      </c>
      <c r="E1269" s="8">
        <f t="shared" si="154"/>
        <v>199806</v>
      </c>
      <c r="F1269" s="8">
        <f t="shared" si="155"/>
        <v>200906</v>
      </c>
      <c r="G1269" s="8">
        <f t="shared" ca="1" si="156"/>
        <v>6</v>
      </c>
      <c r="H1269" s="8">
        <f t="shared" ca="1" si="157"/>
        <v>6</v>
      </c>
    </row>
    <row r="1270" spans="1:8" x14ac:dyDescent="0.25">
      <c r="A1270" s="9">
        <f t="shared" si="152"/>
        <v>35957</v>
      </c>
      <c r="B1270" s="10">
        <f t="shared" ca="1" si="158"/>
        <v>20.2</v>
      </c>
      <c r="C1270" s="10" t="str">
        <f t="shared" ca="1" si="159"/>
        <v/>
      </c>
      <c r="D1270" s="9">
        <f t="shared" si="153"/>
        <v>39975</v>
      </c>
      <c r="E1270" s="8">
        <f t="shared" si="154"/>
        <v>199806</v>
      </c>
      <c r="F1270" s="8">
        <f t="shared" si="155"/>
        <v>200906</v>
      </c>
      <c r="G1270" s="8">
        <f t="shared" ca="1" si="156"/>
        <v>6</v>
      </c>
      <c r="H1270" s="8" t="str">
        <f t="shared" ca="1" si="157"/>
        <v/>
      </c>
    </row>
    <row r="1271" spans="1:8" x14ac:dyDescent="0.25">
      <c r="A1271" s="9">
        <f t="shared" si="152"/>
        <v>35958</v>
      </c>
      <c r="B1271" s="10">
        <f t="shared" ca="1" si="158"/>
        <v>11.4</v>
      </c>
      <c r="C1271" s="10">
        <f t="shared" ca="1" si="159"/>
        <v>13.9</v>
      </c>
      <c r="D1271" s="9">
        <f t="shared" si="153"/>
        <v>39976</v>
      </c>
      <c r="E1271" s="8">
        <f t="shared" si="154"/>
        <v>199806</v>
      </c>
      <c r="F1271" s="8">
        <f t="shared" si="155"/>
        <v>200906</v>
      </c>
      <c r="G1271" s="8">
        <f t="shared" ca="1" si="156"/>
        <v>6</v>
      </c>
      <c r="H1271" s="8">
        <f t="shared" ca="1" si="157"/>
        <v>6</v>
      </c>
    </row>
    <row r="1272" spans="1:8" x14ac:dyDescent="0.25">
      <c r="A1272" s="9">
        <f t="shared" si="152"/>
        <v>35959</v>
      </c>
      <c r="B1272" s="10">
        <f t="shared" ca="1" si="158"/>
        <v>14.8</v>
      </c>
      <c r="C1272" s="10">
        <f t="shared" ca="1" si="159"/>
        <v>15.7</v>
      </c>
      <c r="D1272" s="9">
        <f t="shared" si="153"/>
        <v>39977</v>
      </c>
      <c r="E1272" s="8">
        <f t="shared" si="154"/>
        <v>199806</v>
      </c>
      <c r="F1272" s="8">
        <f t="shared" si="155"/>
        <v>200906</v>
      </c>
      <c r="G1272" s="8">
        <f t="shared" ca="1" si="156"/>
        <v>6</v>
      </c>
      <c r="H1272" s="8">
        <f t="shared" ca="1" si="157"/>
        <v>6</v>
      </c>
    </row>
    <row r="1273" spans="1:8" x14ac:dyDescent="0.25">
      <c r="A1273" s="9">
        <f t="shared" si="152"/>
        <v>35960</v>
      </c>
      <c r="B1273" s="10">
        <f t="shared" ca="1" si="158"/>
        <v>17.899999999999999</v>
      </c>
      <c r="C1273" s="10">
        <f t="shared" ca="1" si="159"/>
        <v>19.8</v>
      </c>
      <c r="D1273" s="9">
        <f t="shared" si="153"/>
        <v>39978</v>
      </c>
      <c r="E1273" s="8">
        <f t="shared" si="154"/>
        <v>199806</v>
      </c>
      <c r="F1273" s="8">
        <f t="shared" si="155"/>
        <v>200906</v>
      </c>
      <c r="G1273" s="8">
        <f t="shared" ca="1" si="156"/>
        <v>6</v>
      </c>
      <c r="H1273" s="8">
        <f t="shared" ca="1" si="157"/>
        <v>6</v>
      </c>
    </row>
    <row r="1274" spans="1:8" x14ac:dyDescent="0.25">
      <c r="A1274" s="9">
        <f t="shared" ref="A1274:A1337" si="160">IF(ISNUMBER(A1273),IF(A1273&lt;$B$9,A1273+1,""),"")</f>
        <v>35961</v>
      </c>
      <c r="B1274" s="10">
        <f t="shared" ca="1" si="158"/>
        <v>19.2</v>
      </c>
      <c r="C1274" s="10">
        <f t="shared" ca="1" si="159"/>
        <v>20.2</v>
      </c>
      <c r="D1274" s="9">
        <f t="shared" ref="D1274:D1337" si="161">IF(ISNUMBER(D1273),IF(D1273&lt;$C$9,D1273+1,""),"")</f>
        <v>39979</v>
      </c>
      <c r="E1274" s="8">
        <f t="shared" ref="E1274:E1337" si="162">YEAR(A1274)*100+MONTH(A1274)</f>
        <v>199806</v>
      </c>
      <c r="F1274" s="8">
        <f t="shared" ref="F1274:F1337" si="163">YEAR(D1274)*100+MONTH(D1274)</f>
        <v>200906</v>
      </c>
      <c r="G1274" s="8">
        <f t="shared" ref="G1274:G1337" ca="1" si="164">IF(ISNUMBER(B1274),MONTH(A1274),"")</f>
        <v>6</v>
      </c>
      <c r="H1274" s="8">
        <f t="shared" ref="H1274:H1337" ca="1" si="165">IF(ISNUMBER(C1274),MONTH(D1274),"")</f>
        <v>6</v>
      </c>
    </row>
    <row r="1275" spans="1:8" x14ac:dyDescent="0.25">
      <c r="A1275" s="9">
        <f t="shared" si="160"/>
        <v>35962</v>
      </c>
      <c r="B1275" s="10">
        <f t="shared" ca="1" si="158"/>
        <v>19.2</v>
      </c>
      <c r="C1275" s="10">
        <f t="shared" ca="1" si="159"/>
        <v>14.8</v>
      </c>
      <c r="D1275" s="9">
        <f t="shared" si="161"/>
        <v>39980</v>
      </c>
      <c r="E1275" s="8">
        <f t="shared" si="162"/>
        <v>199806</v>
      </c>
      <c r="F1275" s="8">
        <f t="shared" si="163"/>
        <v>200906</v>
      </c>
      <c r="G1275" s="8">
        <f t="shared" ca="1" si="164"/>
        <v>6</v>
      </c>
      <c r="H1275" s="8">
        <f t="shared" ca="1" si="165"/>
        <v>6</v>
      </c>
    </row>
    <row r="1276" spans="1:8" x14ac:dyDescent="0.25">
      <c r="A1276" s="9">
        <f t="shared" si="160"/>
        <v>35963</v>
      </c>
      <c r="B1276" s="10">
        <f t="shared" ca="1" si="158"/>
        <v>16.7</v>
      </c>
      <c r="C1276" s="10">
        <f t="shared" ca="1" si="159"/>
        <v>16.5</v>
      </c>
      <c r="D1276" s="9">
        <f t="shared" si="161"/>
        <v>39981</v>
      </c>
      <c r="E1276" s="8">
        <f t="shared" si="162"/>
        <v>199806</v>
      </c>
      <c r="F1276" s="8">
        <f t="shared" si="163"/>
        <v>200906</v>
      </c>
      <c r="G1276" s="8">
        <f t="shared" ca="1" si="164"/>
        <v>6</v>
      </c>
      <c r="H1276" s="8">
        <f t="shared" ca="1" si="165"/>
        <v>6</v>
      </c>
    </row>
    <row r="1277" spans="1:8" x14ac:dyDescent="0.25">
      <c r="A1277" s="9">
        <f t="shared" si="160"/>
        <v>35964</v>
      </c>
      <c r="B1277" s="10">
        <f t="shared" ca="1" si="158"/>
        <v>17.5</v>
      </c>
      <c r="C1277" s="10">
        <f t="shared" ca="1" si="159"/>
        <v>19.7</v>
      </c>
      <c r="D1277" s="9">
        <f t="shared" si="161"/>
        <v>39982</v>
      </c>
      <c r="E1277" s="8">
        <f t="shared" si="162"/>
        <v>199806</v>
      </c>
      <c r="F1277" s="8">
        <f t="shared" si="163"/>
        <v>200906</v>
      </c>
      <c r="G1277" s="8">
        <f t="shared" ca="1" si="164"/>
        <v>6</v>
      </c>
      <c r="H1277" s="8">
        <f t="shared" ca="1" si="165"/>
        <v>6</v>
      </c>
    </row>
    <row r="1278" spans="1:8" x14ac:dyDescent="0.25">
      <c r="A1278" s="9">
        <f t="shared" si="160"/>
        <v>35965</v>
      </c>
      <c r="B1278" s="10">
        <f t="shared" ca="1" si="158"/>
        <v>15.5</v>
      </c>
      <c r="C1278" s="10">
        <f t="shared" ca="1" si="159"/>
        <v>16.5</v>
      </c>
      <c r="D1278" s="9">
        <f t="shared" si="161"/>
        <v>39983</v>
      </c>
      <c r="E1278" s="8">
        <f t="shared" si="162"/>
        <v>199806</v>
      </c>
      <c r="F1278" s="8">
        <f t="shared" si="163"/>
        <v>200906</v>
      </c>
      <c r="G1278" s="8">
        <f t="shared" ca="1" si="164"/>
        <v>6</v>
      </c>
      <c r="H1278" s="8">
        <f t="shared" ca="1" si="165"/>
        <v>6</v>
      </c>
    </row>
    <row r="1279" spans="1:8" x14ac:dyDescent="0.25">
      <c r="A1279" s="9">
        <f t="shared" si="160"/>
        <v>35966</v>
      </c>
      <c r="B1279" s="10">
        <f t="shared" ca="1" si="158"/>
        <v>16</v>
      </c>
      <c r="C1279" s="10">
        <f t="shared" ca="1" si="159"/>
        <v>16.600000000000001</v>
      </c>
      <c r="D1279" s="9">
        <f t="shared" si="161"/>
        <v>39984</v>
      </c>
      <c r="E1279" s="8">
        <f t="shared" si="162"/>
        <v>199806</v>
      </c>
      <c r="F1279" s="8">
        <f t="shared" si="163"/>
        <v>200906</v>
      </c>
      <c r="G1279" s="8">
        <f t="shared" ca="1" si="164"/>
        <v>6</v>
      </c>
      <c r="H1279" s="8">
        <f t="shared" ca="1" si="165"/>
        <v>6</v>
      </c>
    </row>
    <row r="1280" spans="1:8" x14ac:dyDescent="0.25">
      <c r="A1280" s="9">
        <f t="shared" si="160"/>
        <v>35967</v>
      </c>
      <c r="B1280" s="10">
        <f t="shared" ca="1" si="158"/>
        <v>24</v>
      </c>
      <c r="C1280" s="10">
        <f t="shared" ca="1" si="159"/>
        <v>17.5</v>
      </c>
      <c r="D1280" s="9">
        <f t="shared" si="161"/>
        <v>39985</v>
      </c>
      <c r="E1280" s="8">
        <f t="shared" si="162"/>
        <v>199806</v>
      </c>
      <c r="F1280" s="8">
        <f t="shared" si="163"/>
        <v>200906</v>
      </c>
      <c r="G1280" s="8">
        <f t="shared" ca="1" si="164"/>
        <v>6</v>
      </c>
      <c r="H1280" s="8">
        <f t="shared" ca="1" si="165"/>
        <v>6</v>
      </c>
    </row>
    <row r="1281" spans="1:8" x14ac:dyDescent="0.25">
      <c r="A1281" s="9">
        <f t="shared" si="160"/>
        <v>35968</v>
      </c>
      <c r="B1281" s="10">
        <f t="shared" ca="1" si="158"/>
        <v>18</v>
      </c>
      <c r="C1281" s="10">
        <f t="shared" ca="1" si="159"/>
        <v>20.3</v>
      </c>
      <c r="D1281" s="9">
        <f t="shared" si="161"/>
        <v>39986</v>
      </c>
      <c r="E1281" s="8">
        <f t="shared" si="162"/>
        <v>199806</v>
      </c>
      <c r="F1281" s="8">
        <f t="shared" si="163"/>
        <v>200906</v>
      </c>
      <c r="G1281" s="8">
        <f t="shared" ca="1" si="164"/>
        <v>6</v>
      </c>
      <c r="H1281" s="8">
        <f t="shared" ca="1" si="165"/>
        <v>6</v>
      </c>
    </row>
    <row r="1282" spans="1:8" x14ac:dyDescent="0.25">
      <c r="A1282" s="9">
        <f t="shared" si="160"/>
        <v>35969</v>
      </c>
      <c r="B1282" s="10">
        <f t="shared" ca="1" si="158"/>
        <v>17.100000000000001</v>
      </c>
      <c r="C1282" s="10">
        <f t="shared" ca="1" si="159"/>
        <v>22.5</v>
      </c>
      <c r="D1282" s="9">
        <f t="shared" si="161"/>
        <v>39987</v>
      </c>
      <c r="E1282" s="8">
        <f t="shared" si="162"/>
        <v>199806</v>
      </c>
      <c r="F1282" s="8">
        <f t="shared" si="163"/>
        <v>200906</v>
      </c>
      <c r="G1282" s="8">
        <f t="shared" ca="1" si="164"/>
        <v>6</v>
      </c>
      <c r="H1282" s="8">
        <f t="shared" ca="1" si="165"/>
        <v>6</v>
      </c>
    </row>
    <row r="1283" spans="1:8" x14ac:dyDescent="0.25">
      <c r="A1283" s="9">
        <f t="shared" si="160"/>
        <v>35970</v>
      </c>
      <c r="B1283" s="10">
        <f t="shared" ca="1" si="158"/>
        <v>15.9</v>
      </c>
      <c r="C1283" s="10">
        <f t="shared" ca="1" si="159"/>
        <v>22.5</v>
      </c>
      <c r="D1283" s="9">
        <f t="shared" si="161"/>
        <v>39988</v>
      </c>
      <c r="E1283" s="8">
        <f t="shared" si="162"/>
        <v>199806</v>
      </c>
      <c r="F1283" s="8">
        <f t="shared" si="163"/>
        <v>200906</v>
      </c>
      <c r="G1283" s="8">
        <f t="shared" ca="1" si="164"/>
        <v>6</v>
      </c>
      <c r="H1283" s="8">
        <f t="shared" ca="1" si="165"/>
        <v>6</v>
      </c>
    </row>
    <row r="1284" spans="1:8" x14ac:dyDescent="0.25">
      <c r="A1284" s="9">
        <f t="shared" si="160"/>
        <v>35971</v>
      </c>
      <c r="B1284" s="10">
        <f t="shared" ca="1" si="158"/>
        <v>22.6</v>
      </c>
      <c r="C1284" s="10">
        <f t="shared" ca="1" si="159"/>
        <v>22.7</v>
      </c>
      <c r="D1284" s="9">
        <f t="shared" si="161"/>
        <v>39989</v>
      </c>
      <c r="E1284" s="8">
        <f t="shared" si="162"/>
        <v>199806</v>
      </c>
      <c r="F1284" s="8">
        <f t="shared" si="163"/>
        <v>200906</v>
      </c>
      <c r="G1284" s="8">
        <f t="shared" ca="1" si="164"/>
        <v>6</v>
      </c>
      <c r="H1284" s="8">
        <f t="shared" ca="1" si="165"/>
        <v>6</v>
      </c>
    </row>
    <row r="1285" spans="1:8" x14ac:dyDescent="0.25">
      <c r="A1285" s="9">
        <f t="shared" si="160"/>
        <v>35972</v>
      </c>
      <c r="B1285" s="10">
        <f t="shared" ca="1" si="158"/>
        <v>20.6</v>
      </c>
      <c r="C1285" s="10">
        <f t="shared" ca="1" si="159"/>
        <v>19</v>
      </c>
      <c r="D1285" s="9">
        <f t="shared" si="161"/>
        <v>39990</v>
      </c>
      <c r="E1285" s="8">
        <f t="shared" si="162"/>
        <v>199806</v>
      </c>
      <c r="F1285" s="8">
        <f t="shared" si="163"/>
        <v>200906</v>
      </c>
      <c r="G1285" s="8">
        <f t="shared" ca="1" si="164"/>
        <v>6</v>
      </c>
      <c r="H1285" s="8">
        <f t="shared" ca="1" si="165"/>
        <v>6</v>
      </c>
    </row>
    <row r="1286" spans="1:8" x14ac:dyDescent="0.25">
      <c r="A1286" s="9">
        <f t="shared" si="160"/>
        <v>35973</v>
      </c>
      <c r="B1286" s="10">
        <f t="shared" ca="1" si="158"/>
        <v>21.6</v>
      </c>
      <c r="C1286" s="10">
        <f t="shared" ca="1" si="159"/>
        <v>16.7</v>
      </c>
      <c r="D1286" s="9">
        <f t="shared" si="161"/>
        <v>39991</v>
      </c>
      <c r="E1286" s="8">
        <f t="shared" si="162"/>
        <v>199806</v>
      </c>
      <c r="F1286" s="8">
        <f t="shared" si="163"/>
        <v>200906</v>
      </c>
      <c r="G1286" s="8">
        <f t="shared" ca="1" si="164"/>
        <v>6</v>
      </c>
      <c r="H1286" s="8">
        <f t="shared" ca="1" si="165"/>
        <v>6</v>
      </c>
    </row>
    <row r="1287" spans="1:8" x14ac:dyDescent="0.25">
      <c r="A1287" s="9">
        <f t="shared" si="160"/>
        <v>35974</v>
      </c>
      <c r="B1287" s="10">
        <f t="shared" ca="1" si="158"/>
        <v>18.3</v>
      </c>
      <c r="C1287" s="10">
        <f t="shared" ca="1" si="159"/>
        <v>16.7</v>
      </c>
      <c r="D1287" s="9">
        <f t="shared" si="161"/>
        <v>39992</v>
      </c>
      <c r="E1287" s="8">
        <f t="shared" si="162"/>
        <v>199806</v>
      </c>
      <c r="F1287" s="8">
        <f t="shared" si="163"/>
        <v>200906</v>
      </c>
      <c r="G1287" s="8">
        <f t="shared" ca="1" si="164"/>
        <v>6</v>
      </c>
      <c r="H1287" s="8">
        <f t="shared" ca="1" si="165"/>
        <v>6</v>
      </c>
    </row>
    <row r="1288" spans="1:8" x14ac:dyDescent="0.25">
      <c r="A1288" s="9">
        <f t="shared" si="160"/>
        <v>35975</v>
      </c>
      <c r="B1288" s="10">
        <f t="shared" ca="1" si="158"/>
        <v>17.899999999999999</v>
      </c>
      <c r="C1288" s="10">
        <f t="shared" ca="1" si="159"/>
        <v>22.5</v>
      </c>
      <c r="D1288" s="9">
        <f t="shared" si="161"/>
        <v>39993</v>
      </c>
      <c r="E1288" s="8">
        <f t="shared" si="162"/>
        <v>199806</v>
      </c>
      <c r="F1288" s="8">
        <f t="shared" si="163"/>
        <v>200906</v>
      </c>
      <c r="G1288" s="8">
        <f t="shared" ca="1" si="164"/>
        <v>6</v>
      </c>
      <c r="H1288" s="8">
        <f t="shared" ca="1" si="165"/>
        <v>6</v>
      </c>
    </row>
    <row r="1289" spans="1:8" x14ac:dyDescent="0.25">
      <c r="A1289" s="9">
        <f t="shared" si="160"/>
        <v>35976</v>
      </c>
      <c r="B1289" s="10">
        <f t="shared" ca="1" si="158"/>
        <v>16.5</v>
      </c>
      <c r="C1289" s="10">
        <f t="shared" ca="1" si="159"/>
        <v>25.6</v>
      </c>
      <c r="D1289" s="9">
        <f t="shared" si="161"/>
        <v>39994</v>
      </c>
      <c r="E1289" s="8">
        <f t="shared" si="162"/>
        <v>199806</v>
      </c>
      <c r="F1289" s="8">
        <f t="shared" si="163"/>
        <v>200906</v>
      </c>
      <c r="G1289" s="8">
        <f t="shared" ca="1" si="164"/>
        <v>6</v>
      </c>
      <c r="H1289" s="8">
        <f t="shared" ca="1" si="165"/>
        <v>6</v>
      </c>
    </row>
    <row r="1290" spans="1:8" x14ac:dyDescent="0.25">
      <c r="A1290" s="9">
        <f t="shared" si="160"/>
        <v>35977</v>
      </c>
      <c r="B1290" s="10">
        <f t="shared" ca="1" si="158"/>
        <v>15.5</v>
      </c>
      <c r="C1290" s="10">
        <f t="shared" ca="1" si="159"/>
        <v>27.6</v>
      </c>
      <c r="D1290" s="9">
        <f t="shared" si="161"/>
        <v>39995</v>
      </c>
      <c r="E1290" s="8">
        <f t="shared" si="162"/>
        <v>199807</v>
      </c>
      <c r="F1290" s="8">
        <f t="shared" si="163"/>
        <v>200907</v>
      </c>
      <c r="G1290" s="8">
        <f t="shared" ca="1" si="164"/>
        <v>7</v>
      </c>
      <c r="H1290" s="8">
        <f t="shared" ca="1" si="165"/>
        <v>7</v>
      </c>
    </row>
    <row r="1291" spans="1:8" x14ac:dyDescent="0.25">
      <c r="A1291" s="9">
        <f t="shared" si="160"/>
        <v>35978</v>
      </c>
      <c r="B1291" s="10">
        <f t="shared" ca="1" si="158"/>
        <v>17.7</v>
      </c>
      <c r="C1291" s="10">
        <f t="shared" ca="1" si="159"/>
        <v>27.1</v>
      </c>
      <c r="D1291" s="9">
        <f t="shared" si="161"/>
        <v>39996</v>
      </c>
      <c r="E1291" s="8">
        <f t="shared" si="162"/>
        <v>199807</v>
      </c>
      <c r="F1291" s="8">
        <f t="shared" si="163"/>
        <v>200907</v>
      </c>
      <c r="G1291" s="8">
        <f t="shared" ca="1" si="164"/>
        <v>7</v>
      </c>
      <c r="H1291" s="8">
        <f t="shared" ca="1" si="165"/>
        <v>7</v>
      </c>
    </row>
    <row r="1292" spans="1:8" x14ac:dyDescent="0.25">
      <c r="A1292" s="9">
        <f t="shared" si="160"/>
        <v>35979</v>
      </c>
      <c r="B1292" s="10">
        <f t="shared" ca="1" si="158"/>
        <v>16.7</v>
      </c>
      <c r="C1292" s="10">
        <f t="shared" ca="1" si="159"/>
        <v>22.3</v>
      </c>
      <c r="D1292" s="9">
        <f t="shared" si="161"/>
        <v>39997</v>
      </c>
      <c r="E1292" s="8">
        <f t="shared" si="162"/>
        <v>199807</v>
      </c>
      <c r="F1292" s="8">
        <f t="shared" si="163"/>
        <v>200907</v>
      </c>
      <c r="G1292" s="8">
        <f t="shared" ca="1" si="164"/>
        <v>7</v>
      </c>
      <c r="H1292" s="8">
        <f t="shared" ca="1" si="165"/>
        <v>7</v>
      </c>
    </row>
    <row r="1293" spans="1:8" x14ac:dyDescent="0.25">
      <c r="A1293" s="9">
        <f t="shared" si="160"/>
        <v>35980</v>
      </c>
      <c r="B1293" s="10">
        <f t="shared" ref="B1293:B1356" ca="1" si="166">IF(ISNUMBER(VLOOKUP($A1293,INDIRECT(B$1&amp;"!"&amp;B$6&amp;":"&amp;B$7),CODE(B$7)-_MS1,FALSE)),VLOOKUP($A1293,INDIRECT(B$1&amp;"!"&amp;B$6&amp;":"&amp;B$7),CODE(B$7)-_MS1,FALSE),Empty)</f>
        <v>13.8</v>
      </c>
      <c r="C1293" s="10">
        <f t="shared" ref="C1293:C1356" ca="1" si="167">IF(ISNUMBER(VLOOKUP($D1293,INDIRECT(C$1&amp;"!"&amp;C$6&amp;":"&amp;C$7),CODE(C$7)-_MS2,FALSE)),VLOOKUP($D1293,INDIRECT(C$1&amp;"!"&amp;C$6&amp;":"&amp;C$7),CODE(C$7)-_MS2,FALSE),Empty)</f>
        <v>19.7</v>
      </c>
      <c r="D1293" s="9">
        <f t="shared" si="161"/>
        <v>39998</v>
      </c>
      <c r="E1293" s="8">
        <f t="shared" si="162"/>
        <v>199807</v>
      </c>
      <c r="F1293" s="8">
        <f t="shared" si="163"/>
        <v>200907</v>
      </c>
      <c r="G1293" s="8">
        <f t="shared" ca="1" si="164"/>
        <v>7</v>
      </c>
      <c r="H1293" s="8">
        <f t="shared" ca="1" si="165"/>
        <v>7</v>
      </c>
    </row>
    <row r="1294" spans="1:8" x14ac:dyDescent="0.25">
      <c r="A1294" s="9">
        <f t="shared" si="160"/>
        <v>35981</v>
      </c>
      <c r="B1294" s="10">
        <f t="shared" ca="1" si="166"/>
        <v>15.7</v>
      </c>
      <c r="C1294" s="10">
        <f t="shared" ca="1" si="167"/>
        <v>24.2</v>
      </c>
      <c r="D1294" s="9">
        <f t="shared" si="161"/>
        <v>39999</v>
      </c>
      <c r="E1294" s="8">
        <f t="shared" si="162"/>
        <v>199807</v>
      </c>
      <c r="F1294" s="8">
        <f t="shared" si="163"/>
        <v>200907</v>
      </c>
      <c r="G1294" s="8">
        <f t="shared" ca="1" si="164"/>
        <v>7</v>
      </c>
      <c r="H1294" s="8">
        <f t="shared" ca="1" si="165"/>
        <v>7</v>
      </c>
    </row>
    <row r="1295" spans="1:8" x14ac:dyDescent="0.25">
      <c r="A1295" s="9">
        <f t="shared" si="160"/>
        <v>35982</v>
      </c>
      <c r="B1295" s="10">
        <f t="shared" ca="1" si="166"/>
        <v>14.8</v>
      </c>
      <c r="C1295" s="10">
        <f t="shared" ca="1" si="167"/>
        <v>23.1</v>
      </c>
      <c r="D1295" s="9">
        <f t="shared" si="161"/>
        <v>40000</v>
      </c>
      <c r="E1295" s="8">
        <f t="shared" si="162"/>
        <v>199807</v>
      </c>
      <c r="F1295" s="8">
        <f t="shared" si="163"/>
        <v>200907</v>
      </c>
      <c r="G1295" s="8">
        <f t="shared" ca="1" si="164"/>
        <v>7</v>
      </c>
      <c r="H1295" s="8">
        <f t="shared" ca="1" si="165"/>
        <v>7</v>
      </c>
    </row>
    <row r="1296" spans="1:8" x14ac:dyDescent="0.25">
      <c r="A1296" s="9">
        <f t="shared" si="160"/>
        <v>35983</v>
      </c>
      <c r="B1296" s="10">
        <f t="shared" ca="1" si="166"/>
        <v>14.4</v>
      </c>
      <c r="C1296" s="10">
        <f t="shared" ca="1" si="167"/>
        <v>23.5</v>
      </c>
      <c r="D1296" s="9">
        <f t="shared" si="161"/>
        <v>40001</v>
      </c>
      <c r="E1296" s="8">
        <f t="shared" si="162"/>
        <v>199807</v>
      </c>
      <c r="F1296" s="8">
        <f t="shared" si="163"/>
        <v>200907</v>
      </c>
      <c r="G1296" s="8">
        <f t="shared" ca="1" si="164"/>
        <v>7</v>
      </c>
      <c r="H1296" s="8">
        <f t="shared" ca="1" si="165"/>
        <v>7</v>
      </c>
    </row>
    <row r="1297" spans="1:8" x14ac:dyDescent="0.25">
      <c r="A1297" s="9">
        <f t="shared" si="160"/>
        <v>35984</v>
      </c>
      <c r="B1297" s="10">
        <f t="shared" ca="1" si="166"/>
        <v>16.3</v>
      </c>
      <c r="C1297" s="10">
        <f t="shared" ca="1" si="167"/>
        <v>19.7</v>
      </c>
      <c r="D1297" s="9">
        <f t="shared" si="161"/>
        <v>40002</v>
      </c>
      <c r="E1297" s="8">
        <f t="shared" si="162"/>
        <v>199807</v>
      </c>
      <c r="F1297" s="8">
        <f t="shared" si="163"/>
        <v>200907</v>
      </c>
      <c r="G1297" s="8">
        <f t="shared" ca="1" si="164"/>
        <v>7</v>
      </c>
      <c r="H1297" s="8">
        <f t="shared" ca="1" si="165"/>
        <v>7</v>
      </c>
    </row>
    <row r="1298" spans="1:8" x14ac:dyDescent="0.25">
      <c r="A1298" s="9">
        <f t="shared" si="160"/>
        <v>35985</v>
      </c>
      <c r="B1298" s="10">
        <f t="shared" ca="1" si="166"/>
        <v>14</v>
      </c>
      <c r="C1298" s="10">
        <f t="shared" ca="1" si="167"/>
        <v>15.2</v>
      </c>
      <c r="D1298" s="9">
        <f t="shared" si="161"/>
        <v>40003</v>
      </c>
      <c r="E1298" s="8">
        <f t="shared" si="162"/>
        <v>199807</v>
      </c>
      <c r="F1298" s="8">
        <f t="shared" si="163"/>
        <v>200907</v>
      </c>
      <c r="G1298" s="8">
        <f t="shared" ca="1" si="164"/>
        <v>7</v>
      </c>
      <c r="H1298" s="8">
        <f t="shared" ca="1" si="165"/>
        <v>7</v>
      </c>
    </row>
    <row r="1299" spans="1:8" x14ac:dyDescent="0.25">
      <c r="A1299" s="9">
        <f t="shared" si="160"/>
        <v>35986</v>
      </c>
      <c r="B1299" s="10">
        <f t="shared" ca="1" si="166"/>
        <v>17.3</v>
      </c>
      <c r="C1299" s="10">
        <f t="shared" ca="1" si="167"/>
        <v>15.8</v>
      </c>
      <c r="D1299" s="9">
        <f t="shared" si="161"/>
        <v>40004</v>
      </c>
      <c r="E1299" s="8">
        <f t="shared" si="162"/>
        <v>199807</v>
      </c>
      <c r="F1299" s="8">
        <f t="shared" si="163"/>
        <v>200907</v>
      </c>
      <c r="G1299" s="8">
        <f t="shared" ca="1" si="164"/>
        <v>7</v>
      </c>
      <c r="H1299" s="8">
        <f t="shared" ca="1" si="165"/>
        <v>7</v>
      </c>
    </row>
    <row r="1300" spans="1:8" x14ac:dyDescent="0.25">
      <c r="A1300" s="9">
        <f t="shared" si="160"/>
        <v>35987</v>
      </c>
      <c r="B1300" s="10">
        <f t="shared" ca="1" si="166"/>
        <v>18.100000000000001</v>
      </c>
      <c r="C1300" s="10">
        <f t="shared" ca="1" si="167"/>
        <v>16.3</v>
      </c>
      <c r="D1300" s="9">
        <f t="shared" si="161"/>
        <v>40005</v>
      </c>
      <c r="E1300" s="8">
        <f t="shared" si="162"/>
        <v>199807</v>
      </c>
      <c r="F1300" s="8">
        <f t="shared" si="163"/>
        <v>200907</v>
      </c>
      <c r="G1300" s="8">
        <f t="shared" ca="1" si="164"/>
        <v>7</v>
      </c>
      <c r="H1300" s="8">
        <f t="shared" ca="1" si="165"/>
        <v>7</v>
      </c>
    </row>
    <row r="1301" spans="1:8" x14ac:dyDescent="0.25">
      <c r="A1301" s="9">
        <f t="shared" si="160"/>
        <v>35988</v>
      </c>
      <c r="B1301" s="10">
        <f t="shared" ca="1" si="166"/>
        <v>20.2</v>
      </c>
      <c r="C1301" s="10">
        <f t="shared" ca="1" si="167"/>
        <v>20.9</v>
      </c>
      <c r="D1301" s="9">
        <f t="shared" si="161"/>
        <v>40006</v>
      </c>
      <c r="E1301" s="8">
        <f t="shared" si="162"/>
        <v>199807</v>
      </c>
      <c r="F1301" s="8">
        <f t="shared" si="163"/>
        <v>200907</v>
      </c>
      <c r="G1301" s="8">
        <f t="shared" ca="1" si="164"/>
        <v>7</v>
      </c>
      <c r="H1301" s="8">
        <f t="shared" ca="1" si="165"/>
        <v>7</v>
      </c>
    </row>
    <row r="1302" spans="1:8" x14ac:dyDescent="0.25">
      <c r="A1302" s="9">
        <f t="shared" si="160"/>
        <v>35989</v>
      </c>
      <c r="B1302" s="10">
        <f t="shared" ca="1" si="166"/>
        <v>17.899999999999999</v>
      </c>
      <c r="C1302" s="10">
        <f t="shared" ca="1" si="167"/>
        <v>22.9</v>
      </c>
      <c r="D1302" s="9">
        <f t="shared" si="161"/>
        <v>40007</v>
      </c>
      <c r="E1302" s="8">
        <f t="shared" si="162"/>
        <v>199807</v>
      </c>
      <c r="F1302" s="8">
        <f t="shared" si="163"/>
        <v>200907</v>
      </c>
      <c r="G1302" s="8">
        <f t="shared" ca="1" si="164"/>
        <v>7</v>
      </c>
      <c r="H1302" s="8">
        <f t="shared" ca="1" si="165"/>
        <v>7</v>
      </c>
    </row>
    <row r="1303" spans="1:8" x14ac:dyDescent="0.25">
      <c r="A1303" s="9">
        <f t="shared" si="160"/>
        <v>35990</v>
      </c>
      <c r="B1303" s="10">
        <f t="shared" ca="1" si="166"/>
        <v>15.5</v>
      </c>
      <c r="C1303" s="10">
        <f t="shared" ca="1" si="167"/>
        <v>22.3</v>
      </c>
      <c r="D1303" s="9">
        <f t="shared" si="161"/>
        <v>40008</v>
      </c>
      <c r="E1303" s="8">
        <f t="shared" si="162"/>
        <v>199807</v>
      </c>
      <c r="F1303" s="8">
        <f t="shared" si="163"/>
        <v>200907</v>
      </c>
      <c r="G1303" s="8">
        <f t="shared" ca="1" si="164"/>
        <v>7</v>
      </c>
      <c r="H1303" s="8">
        <f t="shared" ca="1" si="165"/>
        <v>7</v>
      </c>
    </row>
    <row r="1304" spans="1:8" x14ac:dyDescent="0.25">
      <c r="A1304" s="9">
        <f t="shared" si="160"/>
        <v>35991</v>
      </c>
      <c r="B1304" s="10">
        <f t="shared" ca="1" si="166"/>
        <v>17.899999999999999</v>
      </c>
      <c r="C1304" s="10">
        <f t="shared" ca="1" si="167"/>
        <v>28</v>
      </c>
      <c r="D1304" s="9">
        <f t="shared" si="161"/>
        <v>40009</v>
      </c>
      <c r="E1304" s="8">
        <f t="shared" si="162"/>
        <v>199807</v>
      </c>
      <c r="F1304" s="8">
        <f t="shared" si="163"/>
        <v>200907</v>
      </c>
      <c r="G1304" s="8">
        <f t="shared" ca="1" si="164"/>
        <v>7</v>
      </c>
      <c r="H1304" s="8">
        <f t="shared" ca="1" si="165"/>
        <v>7</v>
      </c>
    </row>
    <row r="1305" spans="1:8" x14ac:dyDescent="0.25">
      <c r="A1305" s="9">
        <f t="shared" si="160"/>
        <v>35992</v>
      </c>
      <c r="B1305" s="10">
        <f t="shared" ca="1" si="166"/>
        <v>18.100000000000001</v>
      </c>
      <c r="C1305" s="10">
        <f t="shared" ca="1" si="167"/>
        <v>25.2</v>
      </c>
      <c r="D1305" s="9">
        <f t="shared" si="161"/>
        <v>40010</v>
      </c>
      <c r="E1305" s="8">
        <f t="shared" si="162"/>
        <v>199807</v>
      </c>
      <c r="F1305" s="8">
        <f t="shared" si="163"/>
        <v>200907</v>
      </c>
      <c r="G1305" s="8">
        <f t="shared" ca="1" si="164"/>
        <v>7</v>
      </c>
      <c r="H1305" s="8">
        <f t="shared" ca="1" si="165"/>
        <v>7</v>
      </c>
    </row>
    <row r="1306" spans="1:8" x14ac:dyDescent="0.25">
      <c r="A1306" s="9">
        <f t="shared" si="160"/>
        <v>35993</v>
      </c>
      <c r="B1306" s="10">
        <f t="shared" ca="1" si="166"/>
        <v>19.600000000000001</v>
      </c>
      <c r="C1306" s="10">
        <f t="shared" ca="1" si="167"/>
        <v>22.1</v>
      </c>
      <c r="D1306" s="9">
        <f t="shared" si="161"/>
        <v>40011</v>
      </c>
      <c r="E1306" s="8">
        <f t="shared" si="162"/>
        <v>199807</v>
      </c>
      <c r="F1306" s="8">
        <f t="shared" si="163"/>
        <v>200907</v>
      </c>
      <c r="G1306" s="8">
        <f t="shared" ca="1" si="164"/>
        <v>7</v>
      </c>
      <c r="H1306" s="8">
        <f t="shared" ca="1" si="165"/>
        <v>7</v>
      </c>
    </row>
    <row r="1307" spans="1:8" x14ac:dyDescent="0.25">
      <c r="A1307" s="9">
        <f t="shared" si="160"/>
        <v>35994</v>
      </c>
      <c r="B1307" s="10">
        <f t="shared" ca="1" si="166"/>
        <v>18.3</v>
      </c>
      <c r="C1307" s="10">
        <f t="shared" ca="1" si="167"/>
        <v>18.100000000000001</v>
      </c>
      <c r="D1307" s="9">
        <f t="shared" si="161"/>
        <v>40012</v>
      </c>
      <c r="E1307" s="8">
        <f t="shared" si="162"/>
        <v>199807</v>
      </c>
      <c r="F1307" s="8">
        <f t="shared" si="163"/>
        <v>200907</v>
      </c>
      <c r="G1307" s="8">
        <f t="shared" ca="1" si="164"/>
        <v>7</v>
      </c>
      <c r="H1307" s="8">
        <f t="shared" ca="1" si="165"/>
        <v>7</v>
      </c>
    </row>
    <row r="1308" spans="1:8" x14ac:dyDescent="0.25">
      <c r="A1308" s="9">
        <f t="shared" si="160"/>
        <v>35995</v>
      </c>
      <c r="B1308" s="10">
        <f t="shared" ca="1" si="166"/>
        <v>18.899999999999999</v>
      </c>
      <c r="C1308" s="10">
        <f t="shared" ca="1" si="167"/>
        <v>21.5</v>
      </c>
      <c r="D1308" s="9">
        <f t="shared" si="161"/>
        <v>40013</v>
      </c>
      <c r="E1308" s="8">
        <f t="shared" si="162"/>
        <v>199807</v>
      </c>
      <c r="F1308" s="8">
        <f t="shared" si="163"/>
        <v>200907</v>
      </c>
      <c r="G1308" s="8">
        <f t="shared" ca="1" si="164"/>
        <v>7</v>
      </c>
      <c r="H1308" s="8">
        <f t="shared" ca="1" si="165"/>
        <v>7</v>
      </c>
    </row>
    <row r="1309" spans="1:8" x14ac:dyDescent="0.25">
      <c r="A1309" s="9">
        <f t="shared" si="160"/>
        <v>35996</v>
      </c>
      <c r="B1309" s="10">
        <f t="shared" ca="1" si="166"/>
        <v>23.3</v>
      </c>
      <c r="C1309" s="10">
        <f t="shared" ca="1" si="167"/>
        <v>19.600000000000001</v>
      </c>
      <c r="D1309" s="9">
        <f t="shared" si="161"/>
        <v>40014</v>
      </c>
      <c r="E1309" s="8">
        <f t="shared" si="162"/>
        <v>199807</v>
      </c>
      <c r="F1309" s="8">
        <f t="shared" si="163"/>
        <v>200907</v>
      </c>
      <c r="G1309" s="8">
        <f t="shared" ca="1" si="164"/>
        <v>7</v>
      </c>
      <c r="H1309" s="8">
        <f t="shared" ca="1" si="165"/>
        <v>7</v>
      </c>
    </row>
    <row r="1310" spans="1:8" x14ac:dyDescent="0.25">
      <c r="A1310" s="9">
        <f t="shared" si="160"/>
        <v>35997</v>
      </c>
      <c r="B1310" s="10">
        <f t="shared" ca="1" si="166"/>
        <v>28.4</v>
      </c>
      <c r="C1310" s="10">
        <f t="shared" ca="1" si="167"/>
        <v>22.8</v>
      </c>
      <c r="D1310" s="9">
        <f t="shared" si="161"/>
        <v>40015</v>
      </c>
      <c r="E1310" s="8">
        <f t="shared" si="162"/>
        <v>199807</v>
      </c>
      <c r="F1310" s="8">
        <f t="shared" si="163"/>
        <v>200907</v>
      </c>
      <c r="G1310" s="8">
        <f t="shared" ca="1" si="164"/>
        <v>7</v>
      </c>
      <c r="H1310" s="8">
        <f t="shared" ca="1" si="165"/>
        <v>7</v>
      </c>
    </row>
    <row r="1311" spans="1:8" x14ac:dyDescent="0.25">
      <c r="A1311" s="9">
        <f t="shared" si="160"/>
        <v>35998</v>
      </c>
      <c r="B1311" s="10">
        <f t="shared" ca="1" si="166"/>
        <v>21.6</v>
      </c>
      <c r="C1311" s="10">
        <f t="shared" ca="1" si="167"/>
        <v>20.7</v>
      </c>
      <c r="D1311" s="9">
        <f t="shared" si="161"/>
        <v>40016</v>
      </c>
      <c r="E1311" s="8">
        <f t="shared" si="162"/>
        <v>199807</v>
      </c>
      <c r="F1311" s="8">
        <f t="shared" si="163"/>
        <v>200907</v>
      </c>
      <c r="G1311" s="8">
        <f t="shared" ca="1" si="164"/>
        <v>7</v>
      </c>
      <c r="H1311" s="8">
        <f t="shared" ca="1" si="165"/>
        <v>7</v>
      </c>
    </row>
    <row r="1312" spans="1:8" x14ac:dyDescent="0.25">
      <c r="A1312" s="9">
        <f t="shared" si="160"/>
        <v>35999</v>
      </c>
      <c r="B1312" s="10">
        <f t="shared" ca="1" si="166"/>
        <v>25.7</v>
      </c>
      <c r="C1312" s="10">
        <f t="shared" ca="1" si="167"/>
        <v>21.7</v>
      </c>
      <c r="D1312" s="9">
        <f t="shared" si="161"/>
        <v>40017</v>
      </c>
      <c r="E1312" s="8">
        <f t="shared" si="162"/>
        <v>199807</v>
      </c>
      <c r="F1312" s="8">
        <f t="shared" si="163"/>
        <v>200907</v>
      </c>
      <c r="G1312" s="8">
        <f t="shared" ca="1" si="164"/>
        <v>7</v>
      </c>
      <c r="H1312" s="8">
        <f t="shared" ca="1" si="165"/>
        <v>7</v>
      </c>
    </row>
    <row r="1313" spans="1:8" x14ac:dyDescent="0.25">
      <c r="A1313" s="9">
        <f t="shared" si="160"/>
        <v>36000</v>
      </c>
      <c r="B1313" s="10">
        <f t="shared" ca="1" si="166"/>
        <v>19.399999999999999</v>
      </c>
      <c r="C1313" s="10">
        <f t="shared" ca="1" si="167"/>
        <v>18.8</v>
      </c>
      <c r="D1313" s="9">
        <f t="shared" si="161"/>
        <v>40018</v>
      </c>
      <c r="E1313" s="8">
        <f t="shared" si="162"/>
        <v>199807</v>
      </c>
      <c r="F1313" s="8">
        <f t="shared" si="163"/>
        <v>200907</v>
      </c>
      <c r="G1313" s="8">
        <f t="shared" ca="1" si="164"/>
        <v>7</v>
      </c>
      <c r="H1313" s="8">
        <f t="shared" ca="1" si="165"/>
        <v>7</v>
      </c>
    </row>
    <row r="1314" spans="1:8" x14ac:dyDescent="0.25">
      <c r="A1314" s="9">
        <f t="shared" si="160"/>
        <v>36001</v>
      </c>
      <c r="B1314" s="10">
        <f t="shared" ca="1" si="166"/>
        <v>18.7</v>
      </c>
      <c r="C1314" s="10">
        <f t="shared" ca="1" si="167"/>
        <v>21.7</v>
      </c>
      <c r="D1314" s="9">
        <f t="shared" si="161"/>
        <v>40019</v>
      </c>
      <c r="E1314" s="8">
        <f t="shared" si="162"/>
        <v>199807</v>
      </c>
      <c r="F1314" s="8">
        <f t="shared" si="163"/>
        <v>200907</v>
      </c>
      <c r="G1314" s="8">
        <f t="shared" ca="1" si="164"/>
        <v>7</v>
      </c>
      <c r="H1314" s="8">
        <f t="shared" ca="1" si="165"/>
        <v>7</v>
      </c>
    </row>
    <row r="1315" spans="1:8" x14ac:dyDescent="0.25">
      <c r="A1315" s="9">
        <f t="shared" si="160"/>
        <v>36002</v>
      </c>
      <c r="B1315" s="10">
        <f t="shared" ca="1" si="166"/>
        <v>19.2</v>
      </c>
      <c r="C1315" s="10">
        <f t="shared" ca="1" si="167"/>
        <v>20</v>
      </c>
      <c r="D1315" s="9">
        <f t="shared" si="161"/>
        <v>40020</v>
      </c>
      <c r="E1315" s="8">
        <f t="shared" si="162"/>
        <v>199807</v>
      </c>
      <c r="F1315" s="8">
        <f t="shared" si="163"/>
        <v>200907</v>
      </c>
      <c r="G1315" s="8">
        <f t="shared" ca="1" si="164"/>
        <v>7</v>
      </c>
      <c r="H1315" s="8">
        <f t="shared" ca="1" si="165"/>
        <v>7</v>
      </c>
    </row>
    <row r="1316" spans="1:8" x14ac:dyDescent="0.25">
      <c r="A1316" s="9">
        <f t="shared" si="160"/>
        <v>36003</v>
      </c>
      <c r="B1316" s="10">
        <f t="shared" ca="1" si="166"/>
        <v>15.5</v>
      </c>
      <c r="C1316" s="10">
        <f t="shared" ca="1" si="167"/>
        <v>26.2</v>
      </c>
      <c r="D1316" s="9">
        <f t="shared" si="161"/>
        <v>40021</v>
      </c>
      <c r="E1316" s="8">
        <f t="shared" si="162"/>
        <v>199807</v>
      </c>
      <c r="F1316" s="8">
        <f t="shared" si="163"/>
        <v>200907</v>
      </c>
      <c r="G1316" s="8">
        <f t="shared" ca="1" si="164"/>
        <v>7</v>
      </c>
      <c r="H1316" s="8">
        <f t="shared" ca="1" si="165"/>
        <v>7</v>
      </c>
    </row>
    <row r="1317" spans="1:8" x14ac:dyDescent="0.25">
      <c r="A1317" s="9">
        <f t="shared" si="160"/>
        <v>36004</v>
      </c>
      <c r="B1317" s="10">
        <f t="shared" ca="1" si="166"/>
        <v>15.9</v>
      </c>
      <c r="C1317" s="10">
        <f t="shared" ca="1" si="167"/>
        <v>21.2</v>
      </c>
      <c r="D1317" s="9">
        <f t="shared" si="161"/>
        <v>40022</v>
      </c>
      <c r="E1317" s="8">
        <f t="shared" si="162"/>
        <v>199807</v>
      </c>
      <c r="F1317" s="8">
        <f t="shared" si="163"/>
        <v>200907</v>
      </c>
      <c r="G1317" s="8">
        <f t="shared" ca="1" si="164"/>
        <v>7</v>
      </c>
      <c r="H1317" s="8">
        <f t="shared" ca="1" si="165"/>
        <v>7</v>
      </c>
    </row>
    <row r="1318" spans="1:8" x14ac:dyDescent="0.25">
      <c r="A1318" s="9">
        <f t="shared" si="160"/>
        <v>36005</v>
      </c>
      <c r="B1318" s="10">
        <f t="shared" ca="1" si="166"/>
        <v>19.600000000000001</v>
      </c>
      <c r="C1318" s="10">
        <f t="shared" ca="1" si="167"/>
        <v>25.2</v>
      </c>
      <c r="D1318" s="9">
        <f t="shared" si="161"/>
        <v>40023</v>
      </c>
      <c r="E1318" s="8">
        <f t="shared" si="162"/>
        <v>199807</v>
      </c>
      <c r="F1318" s="8">
        <f t="shared" si="163"/>
        <v>200907</v>
      </c>
      <c r="G1318" s="8">
        <f t="shared" ca="1" si="164"/>
        <v>7</v>
      </c>
      <c r="H1318" s="8">
        <f t="shared" ca="1" si="165"/>
        <v>7</v>
      </c>
    </row>
    <row r="1319" spans="1:8" x14ac:dyDescent="0.25">
      <c r="A1319" s="9">
        <f t="shared" si="160"/>
        <v>36006</v>
      </c>
      <c r="B1319" s="10">
        <f t="shared" ca="1" si="166"/>
        <v>18.5</v>
      </c>
      <c r="C1319" s="10">
        <f t="shared" ca="1" si="167"/>
        <v>21.2</v>
      </c>
      <c r="D1319" s="9">
        <f t="shared" si="161"/>
        <v>40024</v>
      </c>
      <c r="E1319" s="8">
        <f t="shared" si="162"/>
        <v>199807</v>
      </c>
      <c r="F1319" s="8">
        <f t="shared" si="163"/>
        <v>200907</v>
      </c>
      <c r="G1319" s="8">
        <f t="shared" ca="1" si="164"/>
        <v>7</v>
      </c>
      <c r="H1319" s="8">
        <f t="shared" ca="1" si="165"/>
        <v>7</v>
      </c>
    </row>
    <row r="1320" spans="1:8" x14ac:dyDescent="0.25">
      <c r="A1320" s="9">
        <f t="shared" si="160"/>
        <v>36007</v>
      </c>
      <c r="B1320" s="10">
        <f t="shared" ca="1" si="166"/>
        <v>17.899999999999999</v>
      </c>
      <c r="C1320" s="10">
        <f t="shared" ca="1" si="167"/>
        <v>21.1</v>
      </c>
      <c r="D1320" s="9">
        <f t="shared" si="161"/>
        <v>40025</v>
      </c>
      <c r="E1320" s="8">
        <f t="shared" si="162"/>
        <v>199807</v>
      </c>
      <c r="F1320" s="8">
        <f t="shared" si="163"/>
        <v>200907</v>
      </c>
      <c r="G1320" s="8">
        <f t="shared" ca="1" si="164"/>
        <v>7</v>
      </c>
      <c r="H1320" s="8">
        <f t="shared" ca="1" si="165"/>
        <v>7</v>
      </c>
    </row>
    <row r="1321" spans="1:8" x14ac:dyDescent="0.25">
      <c r="A1321" s="9">
        <f t="shared" si="160"/>
        <v>36008</v>
      </c>
      <c r="B1321" s="10">
        <f t="shared" ca="1" si="166"/>
        <v>17.5</v>
      </c>
      <c r="C1321" s="10">
        <f t="shared" ca="1" si="167"/>
        <v>23.5</v>
      </c>
      <c r="D1321" s="9">
        <f t="shared" si="161"/>
        <v>40026</v>
      </c>
      <c r="E1321" s="8">
        <f t="shared" si="162"/>
        <v>199808</v>
      </c>
      <c r="F1321" s="8">
        <f t="shared" si="163"/>
        <v>200908</v>
      </c>
      <c r="G1321" s="8">
        <f t="shared" ca="1" si="164"/>
        <v>8</v>
      </c>
      <c r="H1321" s="8">
        <f t="shared" ca="1" si="165"/>
        <v>8</v>
      </c>
    </row>
    <row r="1322" spans="1:8" x14ac:dyDescent="0.25">
      <c r="A1322" s="9">
        <f t="shared" si="160"/>
        <v>36009</v>
      </c>
      <c r="B1322" s="10">
        <f t="shared" ca="1" si="166"/>
        <v>18.5</v>
      </c>
      <c r="C1322" s="10">
        <f t="shared" ca="1" si="167"/>
        <v>25.3</v>
      </c>
      <c r="D1322" s="9">
        <f t="shared" si="161"/>
        <v>40027</v>
      </c>
      <c r="E1322" s="8">
        <f t="shared" si="162"/>
        <v>199808</v>
      </c>
      <c r="F1322" s="8">
        <f t="shared" si="163"/>
        <v>200908</v>
      </c>
      <c r="G1322" s="8">
        <f t="shared" ca="1" si="164"/>
        <v>8</v>
      </c>
      <c r="H1322" s="8">
        <f t="shared" ca="1" si="165"/>
        <v>8</v>
      </c>
    </row>
    <row r="1323" spans="1:8" x14ac:dyDescent="0.25">
      <c r="A1323" s="9">
        <f t="shared" si="160"/>
        <v>36010</v>
      </c>
      <c r="B1323" s="10">
        <f t="shared" ca="1" si="166"/>
        <v>19.2</v>
      </c>
      <c r="C1323" s="10">
        <f t="shared" ca="1" si="167"/>
        <v>20.3</v>
      </c>
      <c r="D1323" s="9">
        <f t="shared" si="161"/>
        <v>40028</v>
      </c>
      <c r="E1323" s="8">
        <f t="shared" si="162"/>
        <v>199808</v>
      </c>
      <c r="F1323" s="8">
        <f t="shared" si="163"/>
        <v>200908</v>
      </c>
      <c r="G1323" s="8">
        <f t="shared" ca="1" si="164"/>
        <v>8</v>
      </c>
      <c r="H1323" s="8">
        <f t="shared" ca="1" si="165"/>
        <v>8</v>
      </c>
    </row>
    <row r="1324" spans="1:8" x14ac:dyDescent="0.25">
      <c r="A1324" s="9">
        <f t="shared" si="160"/>
        <v>36011</v>
      </c>
      <c r="B1324" s="10">
        <f t="shared" ca="1" si="166"/>
        <v>18.7</v>
      </c>
      <c r="C1324" s="10">
        <f t="shared" ca="1" si="167"/>
        <v>21.5</v>
      </c>
      <c r="D1324" s="9">
        <f t="shared" si="161"/>
        <v>40029</v>
      </c>
      <c r="E1324" s="8">
        <f t="shared" si="162"/>
        <v>199808</v>
      </c>
      <c r="F1324" s="8">
        <f t="shared" si="163"/>
        <v>200908</v>
      </c>
      <c r="G1324" s="8">
        <f t="shared" ca="1" si="164"/>
        <v>8</v>
      </c>
      <c r="H1324" s="8">
        <f t="shared" ca="1" si="165"/>
        <v>8</v>
      </c>
    </row>
    <row r="1325" spans="1:8" x14ac:dyDescent="0.25">
      <c r="A1325" s="9">
        <f t="shared" si="160"/>
        <v>36012</v>
      </c>
      <c r="B1325" s="10">
        <f t="shared" ca="1" si="166"/>
        <v>16.5</v>
      </c>
      <c r="C1325" s="10">
        <f t="shared" ca="1" si="167"/>
        <v>23</v>
      </c>
      <c r="D1325" s="9">
        <f t="shared" si="161"/>
        <v>40030</v>
      </c>
      <c r="E1325" s="8">
        <f t="shared" si="162"/>
        <v>199808</v>
      </c>
      <c r="F1325" s="8">
        <f t="shared" si="163"/>
        <v>200908</v>
      </c>
      <c r="G1325" s="8">
        <f t="shared" ca="1" si="164"/>
        <v>8</v>
      </c>
      <c r="H1325" s="8">
        <f t="shared" ca="1" si="165"/>
        <v>8</v>
      </c>
    </row>
    <row r="1326" spans="1:8" x14ac:dyDescent="0.25">
      <c r="A1326" s="9">
        <f t="shared" si="160"/>
        <v>36013</v>
      </c>
      <c r="B1326" s="10">
        <f t="shared" ca="1" si="166"/>
        <v>19.399999999999999</v>
      </c>
      <c r="C1326" s="10">
        <f t="shared" ca="1" si="167"/>
        <v>25.7</v>
      </c>
      <c r="D1326" s="9">
        <f t="shared" si="161"/>
        <v>40031</v>
      </c>
      <c r="E1326" s="8">
        <f t="shared" si="162"/>
        <v>199808</v>
      </c>
      <c r="F1326" s="8">
        <f t="shared" si="163"/>
        <v>200908</v>
      </c>
      <c r="G1326" s="8">
        <f t="shared" ca="1" si="164"/>
        <v>8</v>
      </c>
      <c r="H1326" s="8">
        <f t="shared" ca="1" si="165"/>
        <v>8</v>
      </c>
    </row>
    <row r="1327" spans="1:8" x14ac:dyDescent="0.25">
      <c r="A1327" s="9">
        <f t="shared" si="160"/>
        <v>36014</v>
      </c>
      <c r="B1327" s="10">
        <f t="shared" ca="1" si="166"/>
        <v>18.899999999999999</v>
      </c>
      <c r="C1327" s="10">
        <f t="shared" ca="1" si="167"/>
        <v>27.2</v>
      </c>
      <c r="D1327" s="9">
        <f t="shared" si="161"/>
        <v>40032</v>
      </c>
      <c r="E1327" s="8">
        <f t="shared" si="162"/>
        <v>199808</v>
      </c>
      <c r="F1327" s="8">
        <f t="shared" si="163"/>
        <v>200908</v>
      </c>
      <c r="G1327" s="8">
        <f t="shared" ca="1" si="164"/>
        <v>8</v>
      </c>
      <c r="H1327" s="8">
        <f t="shared" ca="1" si="165"/>
        <v>8</v>
      </c>
    </row>
    <row r="1328" spans="1:8" x14ac:dyDescent="0.25">
      <c r="A1328" s="9">
        <f t="shared" si="160"/>
        <v>36015</v>
      </c>
      <c r="B1328" s="10">
        <f t="shared" ca="1" si="166"/>
        <v>23.5</v>
      </c>
      <c r="C1328" s="10">
        <f t="shared" ca="1" si="167"/>
        <v>27.4</v>
      </c>
      <c r="D1328" s="9">
        <f t="shared" si="161"/>
        <v>40033</v>
      </c>
      <c r="E1328" s="8">
        <f t="shared" si="162"/>
        <v>199808</v>
      </c>
      <c r="F1328" s="8">
        <f t="shared" si="163"/>
        <v>200908</v>
      </c>
      <c r="G1328" s="8">
        <f t="shared" ca="1" si="164"/>
        <v>8</v>
      </c>
      <c r="H1328" s="8">
        <f t="shared" ca="1" si="165"/>
        <v>8</v>
      </c>
    </row>
    <row r="1329" spans="1:8" x14ac:dyDescent="0.25">
      <c r="A1329" s="9">
        <f t="shared" si="160"/>
        <v>36016</v>
      </c>
      <c r="B1329" s="10">
        <f t="shared" ca="1" si="166"/>
        <v>18.5</v>
      </c>
      <c r="C1329" s="10">
        <f t="shared" ca="1" si="167"/>
        <v>25.7</v>
      </c>
      <c r="D1329" s="9">
        <f t="shared" si="161"/>
        <v>40034</v>
      </c>
      <c r="E1329" s="8">
        <f t="shared" si="162"/>
        <v>199808</v>
      </c>
      <c r="F1329" s="8">
        <f t="shared" si="163"/>
        <v>200908</v>
      </c>
      <c r="G1329" s="8">
        <f t="shared" ca="1" si="164"/>
        <v>8</v>
      </c>
      <c r="H1329" s="8">
        <f t="shared" ca="1" si="165"/>
        <v>8</v>
      </c>
    </row>
    <row r="1330" spans="1:8" x14ac:dyDescent="0.25">
      <c r="A1330" s="9">
        <f t="shared" si="160"/>
        <v>36017</v>
      </c>
      <c r="B1330" s="10">
        <f t="shared" ca="1" si="166"/>
        <v>21.2</v>
      </c>
      <c r="C1330" s="10">
        <f t="shared" ca="1" si="167"/>
        <v>20.5</v>
      </c>
      <c r="D1330" s="9">
        <f t="shared" si="161"/>
        <v>40035</v>
      </c>
      <c r="E1330" s="8">
        <f t="shared" si="162"/>
        <v>199808</v>
      </c>
      <c r="F1330" s="8">
        <f t="shared" si="163"/>
        <v>200908</v>
      </c>
      <c r="G1330" s="8">
        <f t="shared" ca="1" si="164"/>
        <v>8</v>
      </c>
      <c r="H1330" s="8">
        <f t="shared" ca="1" si="165"/>
        <v>8</v>
      </c>
    </row>
    <row r="1331" spans="1:8" x14ac:dyDescent="0.25">
      <c r="A1331" s="9">
        <f t="shared" si="160"/>
        <v>36018</v>
      </c>
      <c r="B1331" s="10">
        <f t="shared" ca="1" si="166"/>
        <v>23.1</v>
      </c>
      <c r="C1331" s="10">
        <f t="shared" ca="1" si="167"/>
        <v>20.5</v>
      </c>
      <c r="D1331" s="9">
        <f t="shared" si="161"/>
        <v>40036</v>
      </c>
      <c r="E1331" s="8">
        <f t="shared" si="162"/>
        <v>199808</v>
      </c>
      <c r="F1331" s="8">
        <f t="shared" si="163"/>
        <v>200908</v>
      </c>
      <c r="G1331" s="8">
        <f t="shared" ca="1" si="164"/>
        <v>8</v>
      </c>
      <c r="H1331" s="8">
        <f t="shared" ca="1" si="165"/>
        <v>8</v>
      </c>
    </row>
    <row r="1332" spans="1:8" x14ac:dyDescent="0.25">
      <c r="A1332" s="9">
        <f t="shared" si="160"/>
        <v>36019</v>
      </c>
      <c r="B1332" s="10">
        <f t="shared" ca="1" si="166"/>
        <v>24.7</v>
      </c>
      <c r="C1332" s="10">
        <f t="shared" ca="1" si="167"/>
        <v>21</v>
      </c>
      <c r="D1332" s="9">
        <f t="shared" si="161"/>
        <v>40037</v>
      </c>
      <c r="E1332" s="8">
        <f t="shared" si="162"/>
        <v>199808</v>
      </c>
      <c r="F1332" s="8">
        <f t="shared" si="163"/>
        <v>200908</v>
      </c>
      <c r="G1332" s="8">
        <f t="shared" ca="1" si="164"/>
        <v>8</v>
      </c>
      <c r="H1332" s="8">
        <f t="shared" ca="1" si="165"/>
        <v>8</v>
      </c>
    </row>
    <row r="1333" spans="1:8" x14ac:dyDescent="0.25">
      <c r="A1333" s="9">
        <f t="shared" si="160"/>
        <v>36020</v>
      </c>
      <c r="B1333" s="10">
        <f t="shared" ca="1" si="166"/>
        <v>19.2</v>
      </c>
      <c r="C1333" s="10">
        <f t="shared" ca="1" si="167"/>
        <v>21.4</v>
      </c>
      <c r="D1333" s="9">
        <f t="shared" si="161"/>
        <v>40038</v>
      </c>
      <c r="E1333" s="8">
        <f t="shared" si="162"/>
        <v>199808</v>
      </c>
      <c r="F1333" s="8">
        <f t="shared" si="163"/>
        <v>200908</v>
      </c>
      <c r="G1333" s="8">
        <f t="shared" ca="1" si="164"/>
        <v>8</v>
      </c>
      <c r="H1333" s="8">
        <f t="shared" ca="1" si="165"/>
        <v>8</v>
      </c>
    </row>
    <row r="1334" spans="1:8" x14ac:dyDescent="0.25">
      <c r="A1334" s="9">
        <f t="shared" si="160"/>
        <v>36021</v>
      </c>
      <c r="B1334" s="10">
        <f t="shared" ca="1" si="166"/>
        <v>18.7</v>
      </c>
      <c r="C1334" s="10">
        <f t="shared" ca="1" si="167"/>
        <v>20.100000000000001</v>
      </c>
      <c r="D1334" s="9">
        <f t="shared" si="161"/>
        <v>40039</v>
      </c>
      <c r="E1334" s="8">
        <f t="shared" si="162"/>
        <v>199808</v>
      </c>
      <c r="F1334" s="8">
        <f t="shared" si="163"/>
        <v>200908</v>
      </c>
      <c r="G1334" s="8">
        <f t="shared" ca="1" si="164"/>
        <v>8</v>
      </c>
      <c r="H1334" s="8">
        <f t="shared" ca="1" si="165"/>
        <v>8</v>
      </c>
    </row>
    <row r="1335" spans="1:8" x14ac:dyDescent="0.25">
      <c r="A1335" s="9">
        <f t="shared" si="160"/>
        <v>36022</v>
      </c>
      <c r="B1335" s="10">
        <f t="shared" ca="1" si="166"/>
        <v>23.7</v>
      </c>
      <c r="C1335" s="10">
        <f t="shared" ca="1" si="167"/>
        <v>24.5</v>
      </c>
      <c r="D1335" s="9">
        <f t="shared" si="161"/>
        <v>40040</v>
      </c>
      <c r="E1335" s="8">
        <f t="shared" si="162"/>
        <v>199808</v>
      </c>
      <c r="F1335" s="8">
        <f t="shared" si="163"/>
        <v>200908</v>
      </c>
      <c r="G1335" s="8">
        <f t="shared" ca="1" si="164"/>
        <v>8</v>
      </c>
      <c r="H1335" s="8">
        <f t="shared" ca="1" si="165"/>
        <v>8</v>
      </c>
    </row>
    <row r="1336" spans="1:8" x14ac:dyDescent="0.25">
      <c r="A1336" s="9">
        <f t="shared" si="160"/>
        <v>36023</v>
      </c>
      <c r="B1336" s="10">
        <f t="shared" ca="1" si="166"/>
        <v>18.7</v>
      </c>
      <c r="C1336" s="10">
        <f t="shared" ca="1" si="167"/>
        <v>24</v>
      </c>
      <c r="D1336" s="9">
        <f t="shared" si="161"/>
        <v>40041</v>
      </c>
      <c r="E1336" s="8">
        <f t="shared" si="162"/>
        <v>199808</v>
      </c>
      <c r="F1336" s="8">
        <f t="shared" si="163"/>
        <v>200908</v>
      </c>
      <c r="G1336" s="8">
        <f t="shared" ca="1" si="164"/>
        <v>8</v>
      </c>
      <c r="H1336" s="8">
        <f t="shared" ca="1" si="165"/>
        <v>8</v>
      </c>
    </row>
    <row r="1337" spans="1:8" x14ac:dyDescent="0.25">
      <c r="A1337" s="9">
        <f t="shared" si="160"/>
        <v>36024</v>
      </c>
      <c r="B1337" s="10">
        <f t="shared" ca="1" si="166"/>
        <v>21</v>
      </c>
      <c r="C1337" s="10">
        <f t="shared" ca="1" si="167"/>
        <v>23</v>
      </c>
      <c r="D1337" s="9">
        <f t="shared" si="161"/>
        <v>40042</v>
      </c>
      <c r="E1337" s="8">
        <f t="shared" si="162"/>
        <v>199808</v>
      </c>
      <c r="F1337" s="8">
        <f t="shared" si="163"/>
        <v>200908</v>
      </c>
      <c r="G1337" s="8">
        <f t="shared" ca="1" si="164"/>
        <v>8</v>
      </c>
      <c r="H1337" s="8">
        <f t="shared" ca="1" si="165"/>
        <v>8</v>
      </c>
    </row>
    <row r="1338" spans="1:8" x14ac:dyDescent="0.25">
      <c r="A1338" s="9">
        <f t="shared" ref="A1338:A1401" si="168">IF(ISNUMBER(A1337),IF(A1337&lt;$B$9,A1337+1,""),"")</f>
        <v>36025</v>
      </c>
      <c r="B1338" s="10">
        <f t="shared" ca="1" si="166"/>
        <v>20.2</v>
      </c>
      <c r="C1338" s="10">
        <f t="shared" ca="1" si="167"/>
        <v>19</v>
      </c>
      <c r="D1338" s="9">
        <f t="shared" ref="D1338:D1401" si="169">IF(ISNUMBER(D1337),IF(D1337&lt;$C$9,D1337+1,""),"")</f>
        <v>40043</v>
      </c>
      <c r="E1338" s="8">
        <f t="shared" ref="E1338:E1401" si="170">YEAR(A1338)*100+MONTH(A1338)</f>
        <v>199808</v>
      </c>
      <c r="F1338" s="8">
        <f t="shared" ref="F1338:F1401" si="171">YEAR(D1338)*100+MONTH(D1338)</f>
        <v>200908</v>
      </c>
      <c r="G1338" s="8">
        <f t="shared" ref="G1338:G1401" ca="1" si="172">IF(ISNUMBER(B1338),MONTH(A1338),"")</f>
        <v>8</v>
      </c>
      <c r="H1338" s="8">
        <f t="shared" ref="H1338:H1401" ca="1" si="173">IF(ISNUMBER(C1338),MONTH(D1338),"")</f>
        <v>8</v>
      </c>
    </row>
    <row r="1339" spans="1:8" x14ac:dyDescent="0.25">
      <c r="A1339" s="9">
        <f t="shared" si="168"/>
        <v>36026</v>
      </c>
      <c r="B1339" s="10">
        <f t="shared" ca="1" si="166"/>
        <v>16.7</v>
      </c>
      <c r="C1339" s="10" t="str">
        <f t="shared" ca="1" si="167"/>
        <v/>
      </c>
      <c r="D1339" s="9">
        <f t="shared" si="169"/>
        <v>40044</v>
      </c>
      <c r="E1339" s="8">
        <f t="shared" si="170"/>
        <v>199808</v>
      </c>
      <c r="F1339" s="8">
        <f t="shared" si="171"/>
        <v>200908</v>
      </c>
      <c r="G1339" s="8">
        <f t="shared" ca="1" si="172"/>
        <v>8</v>
      </c>
      <c r="H1339" s="8" t="str">
        <f t="shared" ca="1" si="173"/>
        <v/>
      </c>
    </row>
    <row r="1340" spans="1:8" x14ac:dyDescent="0.25">
      <c r="A1340" s="9">
        <f t="shared" si="168"/>
        <v>36027</v>
      </c>
      <c r="B1340" s="10">
        <f t="shared" ca="1" si="166"/>
        <v>20.399999999999999</v>
      </c>
      <c r="C1340" s="10">
        <f t="shared" ca="1" si="167"/>
        <v>28</v>
      </c>
      <c r="D1340" s="9">
        <f t="shared" si="169"/>
        <v>40045</v>
      </c>
      <c r="E1340" s="8">
        <f t="shared" si="170"/>
        <v>199808</v>
      </c>
      <c r="F1340" s="8">
        <f t="shared" si="171"/>
        <v>200908</v>
      </c>
      <c r="G1340" s="8">
        <f t="shared" ca="1" si="172"/>
        <v>8</v>
      </c>
      <c r="H1340" s="8">
        <f t="shared" ca="1" si="173"/>
        <v>8</v>
      </c>
    </row>
    <row r="1341" spans="1:8" x14ac:dyDescent="0.25">
      <c r="A1341" s="9">
        <f t="shared" si="168"/>
        <v>36028</v>
      </c>
      <c r="B1341" s="10">
        <f t="shared" ca="1" si="166"/>
        <v>14.2</v>
      </c>
      <c r="C1341" s="10">
        <f t="shared" ca="1" si="167"/>
        <v>20.100000000000001</v>
      </c>
      <c r="D1341" s="9">
        <f t="shared" si="169"/>
        <v>40046</v>
      </c>
      <c r="E1341" s="8">
        <f t="shared" si="170"/>
        <v>199808</v>
      </c>
      <c r="F1341" s="8">
        <f t="shared" si="171"/>
        <v>200908</v>
      </c>
      <c r="G1341" s="8">
        <f t="shared" ca="1" si="172"/>
        <v>8</v>
      </c>
      <c r="H1341" s="8">
        <f t="shared" ca="1" si="173"/>
        <v>8</v>
      </c>
    </row>
    <row r="1342" spans="1:8" x14ac:dyDescent="0.25">
      <c r="A1342" s="9">
        <f t="shared" si="168"/>
        <v>36029</v>
      </c>
      <c r="B1342" s="10">
        <f t="shared" ca="1" si="166"/>
        <v>15</v>
      </c>
      <c r="C1342" s="10">
        <f t="shared" ca="1" si="167"/>
        <v>20.5</v>
      </c>
      <c r="D1342" s="9">
        <f t="shared" si="169"/>
        <v>40047</v>
      </c>
      <c r="E1342" s="8">
        <f t="shared" si="170"/>
        <v>199808</v>
      </c>
      <c r="F1342" s="8">
        <f t="shared" si="171"/>
        <v>200908</v>
      </c>
      <c r="G1342" s="8">
        <f t="shared" ca="1" si="172"/>
        <v>8</v>
      </c>
      <c r="H1342" s="8">
        <f t="shared" ca="1" si="173"/>
        <v>8</v>
      </c>
    </row>
    <row r="1343" spans="1:8" x14ac:dyDescent="0.25">
      <c r="A1343" s="9">
        <f t="shared" si="168"/>
        <v>36030</v>
      </c>
      <c r="B1343" s="10">
        <f t="shared" ca="1" si="166"/>
        <v>14.2</v>
      </c>
      <c r="C1343" s="10">
        <f t="shared" ca="1" si="167"/>
        <v>21.3</v>
      </c>
      <c r="D1343" s="9">
        <f t="shared" si="169"/>
        <v>40048</v>
      </c>
      <c r="E1343" s="8">
        <f t="shared" si="170"/>
        <v>199808</v>
      </c>
      <c r="F1343" s="8">
        <f t="shared" si="171"/>
        <v>200908</v>
      </c>
      <c r="G1343" s="8">
        <f t="shared" ca="1" si="172"/>
        <v>8</v>
      </c>
      <c r="H1343" s="8">
        <f t="shared" ca="1" si="173"/>
        <v>8</v>
      </c>
    </row>
    <row r="1344" spans="1:8" x14ac:dyDescent="0.25">
      <c r="A1344" s="9">
        <f t="shared" si="168"/>
        <v>36031</v>
      </c>
      <c r="B1344" s="10">
        <f t="shared" ca="1" si="166"/>
        <v>11.6</v>
      </c>
      <c r="C1344" s="10">
        <f t="shared" ca="1" si="167"/>
        <v>23.5</v>
      </c>
      <c r="D1344" s="9">
        <f t="shared" si="169"/>
        <v>40049</v>
      </c>
      <c r="E1344" s="8">
        <f t="shared" si="170"/>
        <v>199808</v>
      </c>
      <c r="F1344" s="8">
        <f t="shared" si="171"/>
        <v>200908</v>
      </c>
      <c r="G1344" s="8">
        <f t="shared" ca="1" si="172"/>
        <v>8</v>
      </c>
      <c r="H1344" s="8">
        <f t="shared" ca="1" si="173"/>
        <v>8</v>
      </c>
    </row>
    <row r="1345" spans="1:8" x14ac:dyDescent="0.25">
      <c r="A1345" s="9">
        <f t="shared" si="168"/>
        <v>36032</v>
      </c>
      <c r="B1345" s="10">
        <f t="shared" ca="1" si="166"/>
        <v>13.6</v>
      </c>
      <c r="C1345" s="10">
        <f t="shared" ca="1" si="167"/>
        <v>22.9</v>
      </c>
      <c r="D1345" s="9">
        <f t="shared" si="169"/>
        <v>40050</v>
      </c>
      <c r="E1345" s="8">
        <f t="shared" si="170"/>
        <v>199808</v>
      </c>
      <c r="F1345" s="8">
        <f t="shared" si="171"/>
        <v>200908</v>
      </c>
      <c r="G1345" s="8">
        <f t="shared" ca="1" si="172"/>
        <v>8</v>
      </c>
      <c r="H1345" s="8">
        <f t="shared" ca="1" si="173"/>
        <v>8</v>
      </c>
    </row>
    <row r="1346" spans="1:8" x14ac:dyDescent="0.25">
      <c r="A1346" s="9">
        <f t="shared" si="168"/>
        <v>36033</v>
      </c>
      <c r="B1346" s="10">
        <f t="shared" ca="1" si="166"/>
        <v>14.8</v>
      </c>
      <c r="C1346" s="10">
        <f t="shared" ca="1" si="167"/>
        <v>21.7</v>
      </c>
      <c r="D1346" s="9">
        <f t="shared" si="169"/>
        <v>40051</v>
      </c>
      <c r="E1346" s="8">
        <f t="shared" si="170"/>
        <v>199808</v>
      </c>
      <c r="F1346" s="8">
        <f t="shared" si="171"/>
        <v>200908</v>
      </c>
      <c r="G1346" s="8">
        <f t="shared" ca="1" si="172"/>
        <v>8</v>
      </c>
      <c r="H1346" s="8">
        <f t="shared" ca="1" si="173"/>
        <v>8</v>
      </c>
    </row>
    <row r="1347" spans="1:8" x14ac:dyDescent="0.25">
      <c r="A1347" s="9">
        <f t="shared" si="168"/>
        <v>36034</v>
      </c>
      <c r="B1347" s="10">
        <f t="shared" ca="1" si="166"/>
        <v>12.6</v>
      </c>
      <c r="C1347" s="10">
        <f t="shared" ca="1" si="167"/>
        <v>20.8</v>
      </c>
      <c r="D1347" s="9">
        <f t="shared" si="169"/>
        <v>40052</v>
      </c>
      <c r="E1347" s="8">
        <f t="shared" si="170"/>
        <v>199808</v>
      </c>
      <c r="F1347" s="8">
        <f t="shared" si="171"/>
        <v>200908</v>
      </c>
      <c r="G1347" s="8">
        <f t="shared" ca="1" si="172"/>
        <v>8</v>
      </c>
      <c r="H1347" s="8">
        <f t="shared" ca="1" si="173"/>
        <v>8</v>
      </c>
    </row>
    <row r="1348" spans="1:8" x14ac:dyDescent="0.25">
      <c r="A1348" s="9">
        <f t="shared" si="168"/>
        <v>36035</v>
      </c>
      <c r="B1348" s="10">
        <f t="shared" ca="1" si="166"/>
        <v>12.4</v>
      </c>
      <c r="C1348" s="10">
        <f t="shared" ca="1" si="167"/>
        <v>20.8</v>
      </c>
      <c r="D1348" s="9">
        <f t="shared" si="169"/>
        <v>40053</v>
      </c>
      <c r="E1348" s="8">
        <f t="shared" si="170"/>
        <v>199808</v>
      </c>
      <c r="F1348" s="8">
        <f t="shared" si="171"/>
        <v>200908</v>
      </c>
      <c r="G1348" s="8">
        <f t="shared" ca="1" si="172"/>
        <v>8</v>
      </c>
      <c r="H1348" s="8">
        <f t="shared" ca="1" si="173"/>
        <v>8</v>
      </c>
    </row>
    <row r="1349" spans="1:8" x14ac:dyDescent="0.25">
      <c r="A1349" s="9">
        <f t="shared" si="168"/>
        <v>36036</v>
      </c>
      <c r="B1349" s="10">
        <f t="shared" ca="1" si="166"/>
        <v>15.9</v>
      </c>
      <c r="C1349" s="10">
        <f t="shared" ca="1" si="167"/>
        <v>18</v>
      </c>
      <c r="D1349" s="9">
        <f t="shared" si="169"/>
        <v>40054</v>
      </c>
      <c r="E1349" s="8">
        <f t="shared" si="170"/>
        <v>199808</v>
      </c>
      <c r="F1349" s="8">
        <f t="shared" si="171"/>
        <v>200908</v>
      </c>
      <c r="G1349" s="8">
        <f t="shared" ca="1" si="172"/>
        <v>8</v>
      </c>
      <c r="H1349" s="8">
        <f t="shared" ca="1" si="173"/>
        <v>8</v>
      </c>
    </row>
    <row r="1350" spans="1:8" x14ac:dyDescent="0.25">
      <c r="A1350" s="9">
        <f t="shared" si="168"/>
        <v>36037</v>
      </c>
      <c r="B1350" s="10">
        <f t="shared" ca="1" si="166"/>
        <v>15.9</v>
      </c>
      <c r="C1350" s="10">
        <f t="shared" ca="1" si="167"/>
        <v>25.6</v>
      </c>
      <c r="D1350" s="9">
        <f t="shared" si="169"/>
        <v>40055</v>
      </c>
      <c r="E1350" s="8">
        <f t="shared" si="170"/>
        <v>199808</v>
      </c>
      <c r="F1350" s="8">
        <f t="shared" si="171"/>
        <v>200908</v>
      </c>
      <c r="G1350" s="8">
        <f t="shared" ca="1" si="172"/>
        <v>8</v>
      </c>
      <c r="H1350" s="8">
        <f t="shared" ca="1" si="173"/>
        <v>8</v>
      </c>
    </row>
    <row r="1351" spans="1:8" x14ac:dyDescent="0.25">
      <c r="A1351" s="9">
        <f t="shared" si="168"/>
        <v>36038</v>
      </c>
      <c r="B1351" s="10">
        <f t="shared" ca="1" si="166"/>
        <v>15.2</v>
      </c>
      <c r="C1351" s="10">
        <f t="shared" ca="1" si="167"/>
        <v>20.9</v>
      </c>
      <c r="D1351" s="9">
        <f t="shared" si="169"/>
        <v>40056</v>
      </c>
      <c r="E1351" s="8">
        <f t="shared" si="170"/>
        <v>199808</v>
      </c>
      <c r="F1351" s="8">
        <f t="shared" si="171"/>
        <v>200908</v>
      </c>
      <c r="G1351" s="8">
        <f t="shared" ca="1" si="172"/>
        <v>8</v>
      </c>
      <c r="H1351" s="8">
        <f t="shared" ca="1" si="173"/>
        <v>8</v>
      </c>
    </row>
    <row r="1352" spans="1:8" x14ac:dyDescent="0.25">
      <c r="A1352" s="9">
        <f t="shared" si="168"/>
        <v>36039</v>
      </c>
      <c r="B1352" s="10">
        <f t="shared" ca="1" si="166"/>
        <v>16.5</v>
      </c>
      <c r="C1352" s="10">
        <f t="shared" ca="1" si="167"/>
        <v>25.6</v>
      </c>
      <c r="D1352" s="9">
        <f t="shared" si="169"/>
        <v>40057</v>
      </c>
      <c r="E1352" s="8">
        <f t="shared" si="170"/>
        <v>199809</v>
      </c>
      <c r="F1352" s="8">
        <f t="shared" si="171"/>
        <v>200909</v>
      </c>
      <c r="G1352" s="8">
        <f t="shared" ca="1" si="172"/>
        <v>9</v>
      </c>
      <c r="H1352" s="8">
        <f t="shared" ca="1" si="173"/>
        <v>9</v>
      </c>
    </row>
    <row r="1353" spans="1:8" x14ac:dyDescent="0.25">
      <c r="A1353" s="9">
        <f t="shared" si="168"/>
        <v>36040</v>
      </c>
      <c r="B1353" s="10">
        <f t="shared" ca="1" si="166"/>
        <v>17.7</v>
      </c>
      <c r="C1353" s="10">
        <f t="shared" ca="1" si="167"/>
        <v>19.2</v>
      </c>
      <c r="D1353" s="9">
        <f t="shared" si="169"/>
        <v>40058</v>
      </c>
      <c r="E1353" s="8">
        <f t="shared" si="170"/>
        <v>199809</v>
      </c>
      <c r="F1353" s="8">
        <f t="shared" si="171"/>
        <v>200909</v>
      </c>
      <c r="G1353" s="8">
        <f t="shared" ca="1" si="172"/>
        <v>9</v>
      </c>
      <c r="H1353" s="8">
        <f t="shared" ca="1" si="173"/>
        <v>9</v>
      </c>
    </row>
    <row r="1354" spans="1:8" x14ac:dyDescent="0.25">
      <c r="A1354" s="9">
        <f t="shared" si="168"/>
        <v>36041</v>
      </c>
      <c r="B1354" s="10">
        <f t="shared" ca="1" si="166"/>
        <v>17.7</v>
      </c>
      <c r="C1354" s="10">
        <f t="shared" ca="1" si="167"/>
        <v>17.100000000000001</v>
      </c>
      <c r="D1354" s="9">
        <f t="shared" si="169"/>
        <v>40059</v>
      </c>
      <c r="E1354" s="8">
        <f t="shared" si="170"/>
        <v>199809</v>
      </c>
      <c r="F1354" s="8">
        <f t="shared" si="171"/>
        <v>200909</v>
      </c>
      <c r="G1354" s="8">
        <f t="shared" ca="1" si="172"/>
        <v>9</v>
      </c>
      <c r="H1354" s="8">
        <f t="shared" ca="1" si="173"/>
        <v>9</v>
      </c>
    </row>
    <row r="1355" spans="1:8" x14ac:dyDescent="0.25">
      <c r="A1355" s="9">
        <f t="shared" si="168"/>
        <v>36042</v>
      </c>
      <c r="B1355" s="10">
        <f t="shared" ca="1" si="166"/>
        <v>14.6</v>
      </c>
      <c r="C1355" s="10">
        <f t="shared" ca="1" si="167"/>
        <v>18.3</v>
      </c>
      <c r="D1355" s="9">
        <f t="shared" si="169"/>
        <v>40060</v>
      </c>
      <c r="E1355" s="8">
        <f t="shared" si="170"/>
        <v>199809</v>
      </c>
      <c r="F1355" s="8">
        <f t="shared" si="171"/>
        <v>200909</v>
      </c>
      <c r="G1355" s="8">
        <f t="shared" ca="1" si="172"/>
        <v>9</v>
      </c>
      <c r="H1355" s="8">
        <f t="shared" ca="1" si="173"/>
        <v>9</v>
      </c>
    </row>
    <row r="1356" spans="1:8" x14ac:dyDescent="0.25">
      <c r="A1356" s="9">
        <f t="shared" si="168"/>
        <v>36043</v>
      </c>
      <c r="B1356" s="10">
        <f t="shared" ca="1" si="166"/>
        <v>15.2</v>
      </c>
      <c r="C1356" s="10">
        <f t="shared" ca="1" si="167"/>
        <v>16.600000000000001</v>
      </c>
      <c r="D1356" s="9">
        <f t="shared" si="169"/>
        <v>40061</v>
      </c>
      <c r="E1356" s="8">
        <f t="shared" si="170"/>
        <v>199809</v>
      </c>
      <c r="F1356" s="8">
        <f t="shared" si="171"/>
        <v>200909</v>
      </c>
      <c r="G1356" s="8">
        <f t="shared" ca="1" si="172"/>
        <v>9</v>
      </c>
      <c r="H1356" s="8">
        <f t="shared" ca="1" si="173"/>
        <v>9</v>
      </c>
    </row>
    <row r="1357" spans="1:8" x14ac:dyDescent="0.25">
      <c r="A1357" s="9">
        <f t="shared" si="168"/>
        <v>36044</v>
      </c>
      <c r="B1357" s="10">
        <f t="shared" ref="B1357:B1420" ca="1" si="174">IF(ISNUMBER(VLOOKUP($A1357,INDIRECT(B$1&amp;"!"&amp;B$6&amp;":"&amp;B$7),CODE(B$7)-_MS1,FALSE)),VLOOKUP($A1357,INDIRECT(B$1&amp;"!"&amp;B$6&amp;":"&amp;B$7),CODE(B$7)-_MS1,FALSE),Empty)</f>
        <v>16.3</v>
      </c>
      <c r="C1357" s="10">
        <f t="shared" ref="C1357:C1420" ca="1" si="175">IF(ISNUMBER(VLOOKUP($D1357,INDIRECT(C$1&amp;"!"&amp;C$6&amp;":"&amp;C$7),CODE(C$7)-_MS2,FALSE)),VLOOKUP($D1357,INDIRECT(C$1&amp;"!"&amp;C$6&amp;":"&amp;C$7),CODE(C$7)-_MS2,FALSE),Empty)</f>
        <v>16.7</v>
      </c>
      <c r="D1357" s="9">
        <f t="shared" si="169"/>
        <v>40062</v>
      </c>
      <c r="E1357" s="8">
        <f t="shared" si="170"/>
        <v>199809</v>
      </c>
      <c r="F1357" s="8">
        <f t="shared" si="171"/>
        <v>200909</v>
      </c>
      <c r="G1357" s="8">
        <f t="shared" ca="1" si="172"/>
        <v>9</v>
      </c>
      <c r="H1357" s="8">
        <f t="shared" ca="1" si="173"/>
        <v>9</v>
      </c>
    </row>
    <row r="1358" spans="1:8" x14ac:dyDescent="0.25">
      <c r="A1358" s="9">
        <f t="shared" si="168"/>
        <v>36045</v>
      </c>
      <c r="B1358" s="10">
        <f t="shared" ca="1" si="174"/>
        <v>19.8</v>
      </c>
      <c r="C1358" s="10">
        <f t="shared" ca="1" si="175"/>
        <v>19.3</v>
      </c>
      <c r="D1358" s="9">
        <f t="shared" si="169"/>
        <v>40063</v>
      </c>
      <c r="E1358" s="8">
        <f t="shared" si="170"/>
        <v>199809</v>
      </c>
      <c r="F1358" s="8">
        <f t="shared" si="171"/>
        <v>200909</v>
      </c>
      <c r="G1358" s="8">
        <f t="shared" ca="1" si="172"/>
        <v>9</v>
      </c>
      <c r="H1358" s="8">
        <f t="shared" ca="1" si="173"/>
        <v>9</v>
      </c>
    </row>
    <row r="1359" spans="1:8" x14ac:dyDescent="0.25">
      <c r="A1359" s="9">
        <f t="shared" si="168"/>
        <v>36046</v>
      </c>
      <c r="B1359" s="10">
        <f t="shared" ca="1" si="174"/>
        <v>16.899999999999999</v>
      </c>
      <c r="C1359" s="10">
        <f t="shared" ca="1" si="175"/>
        <v>22.9</v>
      </c>
      <c r="D1359" s="9">
        <f t="shared" si="169"/>
        <v>40064</v>
      </c>
      <c r="E1359" s="8">
        <f t="shared" si="170"/>
        <v>199809</v>
      </c>
      <c r="F1359" s="8">
        <f t="shared" si="171"/>
        <v>200909</v>
      </c>
      <c r="G1359" s="8">
        <f t="shared" ca="1" si="172"/>
        <v>9</v>
      </c>
      <c r="H1359" s="8">
        <f t="shared" ca="1" si="173"/>
        <v>9</v>
      </c>
    </row>
    <row r="1360" spans="1:8" x14ac:dyDescent="0.25">
      <c r="A1360" s="9">
        <f t="shared" si="168"/>
        <v>36047</v>
      </c>
      <c r="B1360" s="10">
        <f t="shared" ca="1" si="174"/>
        <v>18.7</v>
      </c>
      <c r="C1360" s="10">
        <f t="shared" ca="1" si="175"/>
        <v>22.6</v>
      </c>
      <c r="D1360" s="9">
        <f t="shared" si="169"/>
        <v>40065</v>
      </c>
      <c r="E1360" s="8">
        <f t="shared" si="170"/>
        <v>199809</v>
      </c>
      <c r="F1360" s="8">
        <f t="shared" si="171"/>
        <v>200909</v>
      </c>
      <c r="G1360" s="8">
        <f t="shared" ca="1" si="172"/>
        <v>9</v>
      </c>
      <c r="H1360" s="8">
        <f t="shared" ca="1" si="173"/>
        <v>9</v>
      </c>
    </row>
    <row r="1361" spans="1:8" x14ac:dyDescent="0.25">
      <c r="A1361" s="9">
        <f t="shared" si="168"/>
        <v>36048</v>
      </c>
      <c r="B1361" s="10">
        <f t="shared" ca="1" si="174"/>
        <v>19.8</v>
      </c>
      <c r="C1361" s="10">
        <f t="shared" ca="1" si="175"/>
        <v>18.5</v>
      </c>
      <c r="D1361" s="9">
        <f t="shared" si="169"/>
        <v>40066</v>
      </c>
      <c r="E1361" s="8">
        <f t="shared" si="170"/>
        <v>199809</v>
      </c>
      <c r="F1361" s="8">
        <f t="shared" si="171"/>
        <v>200909</v>
      </c>
      <c r="G1361" s="8">
        <f t="shared" ca="1" si="172"/>
        <v>9</v>
      </c>
      <c r="H1361" s="8">
        <f t="shared" ca="1" si="173"/>
        <v>9</v>
      </c>
    </row>
    <row r="1362" spans="1:8" x14ac:dyDescent="0.25">
      <c r="A1362" s="9">
        <f t="shared" si="168"/>
        <v>36049</v>
      </c>
      <c r="B1362" s="10">
        <f t="shared" ca="1" si="174"/>
        <v>17.7</v>
      </c>
      <c r="C1362" s="10">
        <f t="shared" ca="1" si="175"/>
        <v>17.8</v>
      </c>
      <c r="D1362" s="9">
        <f t="shared" si="169"/>
        <v>40067</v>
      </c>
      <c r="E1362" s="8">
        <f t="shared" si="170"/>
        <v>199809</v>
      </c>
      <c r="F1362" s="8">
        <f t="shared" si="171"/>
        <v>200909</v>
      </c>
      <c r="G1362" s="8">
        <f t="shared" ca="1" si="172"/>
        <v>9</v>
      </c>
      <c r="H1362" s="8">
        <f t="shared" ca="1" si="173"/>
        <v>9</v>
      </c>
    </row>
    <row r="1363" spans="1:8" x14ac:dyDescent="0.25">
      <c r="A1363" s="9">
        <f t="shared" si="168"/>
        <v>36050</v>
      </c>
      <c r="B1363" s="10">
        <f t="shared" ca="1" si="174"/>
        <v>15</v>
      </c>
      <c r="C1363" s="10">
        <f t="shared" ca="1" si="175"/>
        <v>16.2</v>
      </c>
      <c r="D1363" s="9">
        <f t="shared" si="169"/>
        <v>40068</v>
      </c>
      <c r="E1363" s="8">
        <f t="shared" si="170"/>
        <v>199809</v>
      </c>
      <c r="F1363" s="8">
        <f t="shared" si="171"/>
        <v>200909</v>
      </c>
      <c r="G1363" s="8">
        <f t="shared" ca="1" si="172"/>
        <v>9</v>
      </c>
      <c r="H1363" s="8">
        <f t="shared" ca="1" si="173"/>
        <v>9</v>
      </c>
    </row>
    <row r="1364" spans="1:8" x14ac:dyDescent="0.25">
      <c r="A1364" s="9">
        <f t="shared" si="168"/>
        <v>36051</v>
      </c>
      <c r="B1364" s="10">
        <f t="shared" ca="1" si="174"/>
        <v>11.3</v>
      </c>
      <c r="C1364" s="10">
        <f t="shared" ca="1" si="175"/>
        <v>17.7</v>
      </c>
      <c r="D1364" s="9">
        <f t="shared" si="169"/>
        <v>40069</v>
      </c>
      <c r="E1364" s="8">
        <f t="shared" si="170"/>
        <v>199809</v>
      </c>
      <c r="F1364" s="8">
        <f t="shared" si="171"/>
        <v>200909</v>
      </c>
      <c r="G1364" s="8">
        <f t="shared" ca="1" si="172"/>
        <v>9</v>
      </c>
      <c r="H1364" s="8">
        <f t="shared" ca="1" si="173"/>
        <v>9</v>
      </c>
    </row>
    <row r="1365" spans="1:8" x14ac:dyDescent="0.25">
      <c r="A1365" s="9">
        <f t="shared" si="168"/>
        <v>36052</v>
      </c>
      <c r="B1365" s="10">
        <f t="shared" ca="1" si="174"/>
        <v>13.2</v>
      </c>
      <c r="C1365" s="10">
        <f t="shared" ca="1" si="175"/>
        <v>15.9</v>
      </c>
      <c r="D1365" s="9">
        <f t="shared" si="169"/>
        <v>40070</v>
      </c>
      <c r="E1365" s="8">
        <f t="shared" si="170"/>
        <v>199809</v>
      </c>
      <c r="F1365" s="8">
        <f t="shared" si="171"/>
        <v>200909</v>
      </c>
      <c r="G1365" s="8">
        <f t="shared" ca="1" si="172"/>
        <v>9</v>
      </c>
      <c r="H1365" s="8">
        <f t="shared" ca="1" si="173"/>
        <v>9</v>
      </c>
    </row>
    <row r="1366" spans="1:8" x14ac:dyDescent="0.25">
      <c r="A1366" s="9">
        <f t="shared" si="168"/>
        <v>36053</v>
      </c>
      <c r="B1366" s="10">
        <f t="shared" ca="1" si="174"/>
        <v>14.2</v>
      </c>
      <c r="C1366" s="10">
        <f t="shared" ca="1" si="175"/>
        <v>17.8</v>
      </c>
      <c r="D1366" s="9">
        <f t="shared" si="169"/>
        <v>40071</v>
      </c>
      <c r="E1366" s="8">
        <f t="shared" si="170"/>
        <v>199809</v>
      </c>
      <c r="F1366" s="8">
        <f t="shared" si="171"/>
        <v>200909</v>
      </c>
      <c r="G1366" s="8">
        <f t="shared" ca="1" si="172"/>
        <v>9</v>
      </c>
      <c r="H1366" s="8">
        <f t="shared" ca="1" si="173"/>
        <v>9</v>
      </c>
    </row>
    <row r="1367" spans="1:8" x14ac:dyDescent="0.25">
      <c r="A1367" s="9">
        <f t="shared" si="168"/>
        <v>36054</v>
      </c>
      <c r="B1367" s="10">
        <f t="shared" ca="1" si="174"/>
        <v>13.2</v>
      </c>
      <c r="C1367" s="10">
        <f t="shared" ca="1" si="175"/>
        <v>17.8</v>
      </c>
      <c r="D1367" s="9">
        <f t="shared" si="169"/>
        <v>40072</v>
      </c>
      <c r="E1367" s="8">
        <f t="shared" si="170"/>
        <v>199809</v>
      </c>
      <c r="F1367" s="8">
        <f t="shared" si="171"/>
        <v>200909</v>
      </c>
      <c r="G1367" s="8">
        <f t="shared" ca="1" si="172"/>
        <v>9</v>
      </c>
      <c r="H1367" s="8">
        <f t="shared" ca="1" si="173"/>
        <v>9</v>
      </c>
    </row>
    <row r="1368" spans="1:8" x14ac:dyDescent="0.25">
      <c r="A1368" s="9">
        <f t="shared" si="168"/>
        <v>36055</v>
      </c>
      <c r="B1368" s="10">
        <f t="shared" ca="1" si="174"/>
        <v>13.8</v>
      </c>
      <c r="C1368" s="10">
        <f t="shared" ca="1" si="175"/>
        <v>16</v>
      </c>
      <c r="D1368" s="9">
        <f t="shared" si="169"/>
        <v>40073</v>
      </c>
      <c r="E1368" s="8">
        <f t="shared" si="170"/>
        <v>199809</v>
      </c>
      <c r="F1368" s="8">
        <f t="shared" si="171"/>
        <v>200909</v>
      </c>
      <c r="G1368" s="8">
        <f t="shared" ca="1" si="172"/>
        <v>9</v>
      </c>
      <c r="H1368" s="8">
        <f t="shared" ca="1" si="173"/>
        <v>9</v>
      </c>
    </row>
    <row r="1369" spans="1:8" x14ac:dyDescent="0.25">
      <c r="A1369" s="9">
        <f t="shared" si="168"/>
        <v>36056</v>
      </c>
      <c r="B1369" s="10">
        <f t="shared" ca="1" si="174"/>
        <v>14.6</v>
      </c>
      <c r="C1369" s="10">
        <f t="shared" ca="1" si="175"/>
        <v>16.8</v>
      </c>
      <c r="D1369" s="9">
        <f t="shared" si="169"/>
        <v>40074</v>
      </c>
      <c r="E1369" s="8">
        <f t="shared" si="170"/>
        <v>199809</v>
      </c>
      <c r="F1369" s="8">
        <f t="shared" si="171"/>
        <v>200909</v>
      </c>
      <c r="G1369" s="8">
        <f t="shared" ca="1" si="172"/>
        <v>9</v>
      </c>
      <c r="H1369" s="8">
        <f t="shared" ca="1" si="173"/>
        <v>9</v>
      </c>
    </row>
    <row r="1370" spans="1:8" x14ac:dyDescent="0.25">
      <c r="A1370" s="9">
        <f t="shared" si="168"/>
        <v>36057</v>
      </c>
      <c r="B1370" s="10">
        <f t="shared" ca="1" si="174"/>
        <v>14.4</v>
      </c>
      <c r="C1370" s="10">
        <f t="shared" ca="1" si="175"/>
        <v>19.2</v>
      </c>
      <c r="D1370" s="9">
        <f t="shared" si="169"/>
        <v>40075</v>
      </c>
      <c r="E1370" s="8">
        <f t="shared" si="170"/>
        <v>199809</v>
      </c>
      <c r="F1370" s="8">
        <f t="shared" si="171"/>
        <v>200909</v>
      </c>
      <c r="G1370" s="8">
        <f t="shared" ca="1" si="172"/>
        <v>9</v>
      </c>
      <c r="H1370" s="8">
        <f t="shared" ca="1" si="173"/>
        <v>9</v>
      </c>
    </row>
    <row r="1371" spans="1:8" x14ac:dyDescent="0.25">
      <c r="A1371" s="9">
        <f t="shared" si="168"/>
        <v>36058</v>
      </c>
      <c r="B1371" s="10">
        <f t="shared" ca="1" si="174"/>
        <v>17.5</v>
      </c>
      <c r="C1371" s="10">
        <f t="shared" ca="1" si="175"/>
        <v>20.7</v>
      </c>
      <c r="D1371" s="9">
        <f t="shared" si="169"/>
        <v>40076</v>
      </c>
      <c r="E1371" s="8">
        <f t="shared" si="170"/>
        <v>199809</v>
      </c>
      <c r="F1371" s="8">
        <f t="shared" si="171"/>
        <v>200909</v>
      </c>
      <c r="G1371" s="8">
        <f t="shared" ca="1" si="172"/>
        <v>9</v>
      </c>
      <c r="H1371" s="8">
        <f t="shared" ca="1" si="173"/>
        <v>9</v>
      </c>
    </row>
    <row r="1372" spans="1:8" x14ac:dyDescent="0.25">
      <c r="A1372" s="9">
        <f t="shared" si="168"/>
        <v>36059</v>
      </c>
      <c r="B1372" s="10">
        <f t="shared" ca="1" si="174"/>
        <v>16.3</v>
      </c>
      <c r="C1372" s="10">
        <f t="shared" ca="1" si="175"/>
        <v>16.899999999999999</v>
      </c>
      <c r="D1372" s="9">
        <f t="shared" si="169"/>
        <v>40077</v>
      </c>
      <c r="E1372" s="8">
        <f t="shared" si="170"/>
        <v>199809</v>
      </c>
      <c r="F1372" s="8">
        <f t="shared" si="171"/>
        <v>200909</v>
      </c>
      <c r="G1372" s="8">
        <f t="shared" ca="1" si="172"/>
        <v>9</v>
      </c>
      <c r="H1372" s="8">
        <f t="shared" ca="1" si="173"/>
        <v>9</v>
      </c>
    </row>
    <row r="1373" spans="1:8" x14ac:dyDescent="0.25">
      <c r="A1373" s="9">
        <f t="shared" si="168"/>
        <v>36060</v>
      </c>
      <c r="B1373" s="10">
        <f t="shared" ca="1" si="174"/>
        <v>12.2</v>
      </c>
      <c r="C1373" s="10">
        <f t="shared" ca="1" si="175"/>
        <v>18.7</v>
      </c>
      <c r="D1373" s="9">
        <f t="shared" si="169"/>
        <v>40078</v>
      </c>
      <c r="E1373" s="8">
        <f t="shared" si="170"/>
        <v>199809</v>
      </c>
      <c r="F1373" s="8">
        <f t="shared" si="171"/>
        <v>200909</v>
      </c>
      <c r="G1373" s="8">
        <f t="shared" ca="1" si="172"/>
        <v>9</v>
      </c>
      <c r="H1373" s="8">
        <f t="shared" ca="1" si="173"/>
        <v>9</v>
      </c>
    </row>
    <row r="1374" spans="1:8" x14ac:dyDescent="0.25">
      <c r="A1374" s="9">
        <f t="shared" si="168"/>
        <v>36061</v>
      </c>
      <c r="B1374" s="10">
        <f t="shared" ca="1" si="174"/>
        <v>13.8</v>
      </c>
      <c r="C1374" s="10">
        <f t="shared" ca="1" si="175"/>
        <v>17.7</v>
      </c>
      <c r="D1374" s="9">
        <f t="shared" si="169"/>
        <v>40079</v>
      </c>
      <c r="E1374" s="8">
        <f t="shared" si="170"/>
        <v>199809</v>
      </c>
      <c r="F1374" s="8">
        <f t="shared" si="171"/>
        <v>200909</v>
      </c>
      <c r="G1374" s="8">
        <f t="shared" ca="1" si="172"/>
        <v>9</v>
      </c>
      <c r="H1374" s="8">
        <f t="shared" ca="1" si="173"/>
        <v>9</v>
      </c>
    </row>
    <row r="1375" spans="1:8" x14ac:dyDescent="0.25">
      <c r="A1375" s="9">
        <f t="shared" si="168"/>
        <v>36062</v>
      </c>
      <c r="B1375" s="10">
        <f t="shared" ca="1" si="174"/>
        <v>14.8</v>
      </c>
      <c r="C1375" s="10">
        <f t="shared" ca="1" si="175"/>
        <v>17.600000000000001</v>
      </c>
      <c r="D1375" s="9">
        <f t="shared" si="169"/>
        <v>40080</v>
      </c>
      <c r="E1375" s="8">
        <f t="shared" si="170"/>
        <v>199809</v>
      </c>
      <c r="F1375" s="8">
        <f t="shared" si="171"/>
        <v>200909</v>
      </c>
      <c r="G1375" s="8">
        <f t="shared" ca="1" si="172"/>
        <v>9</v>
      </c>
      <c r="H1375" s="8">
        <f t="shared" ca="1" si="173"/>
        <v>9</v>
      </c>
    </row>
    <row r="1376" spans="1:8" x14ac:dyDescent="0.25">
      <c r="A1376" s="9">
        <f t="shared" si="168"/>
        <v>36063</v>
      </c>
      <c r="B1376" s="10">
        <f t="shared" ca="1" si="174"/>
        <v>14.2</v>
      </c>
      <c r="C1376" s="10">
        <f t="shared" ca="1" si="175"/>
        <v>16.8</v>
      </c>
      <c r="D1376" s="9">
        <f t="shared" si="169"/>
        <v>40081</v>
      </c>
      <c r="E1376" s="8">
        <f t="shared" si="170"/>
        <v>199809</v>
      </c>
      <c r="F1376" s="8">
        <f t="shared" si="171"/>
        <v>200909</v>
      </c>
      <c r="G1376" s="8">
        <f t="shared" ca="1" si="172"/>
        <v>9</v>
      </c>
      <c r="H1376" s="8">
        <f t="shared" ca="1" si="173"/>
        <v>9</v>
      </c>
    </row>
    <row r="1377" spans="1:8" x14ac:dyDescent="0.25">
      <c r="A1377" s="9">
        <f t="shared" si="168"/>
        <v>36064</v>
      </c>
      <c r="B1377" s="10">
        <f t="shared" ca="1" si="174"/>
        <v>13.4</v>
      </c>
      <c r="C1377" s="10">
        <f t="shared" ca="1" si="175"/>
        <v>17.3</v>
      </c>
      <c r="D1377" s="9">
        <f t="shared" si="169"/>
        <v>40082</v>
      </c>
      <c r="E1377" s="8">
        <f t="shared" si="170"/>
        <v>199809</v>
      </c>
      <c r="F1377" s="8">
        <f t="shared" si="171"/>
        <v>200909</v>
      </c>
      <c r="G1377" s="8">
        <f t="shared" ca="1" si="172"/>
        <v>9</v>
      </c>
      <c r="H1377" s="8">
        <f t="shared" ca="1" si="173"/>
        <v>9</v>
      </c>
    </row>
    <row r="1378" spans="1:8" x14ac:dyDescent="0.25">
      <c r="A1378" s="9">
        <f t="shared" si="168"/>
        <v>36065</v>
      </c>
      <c r="B1378" s="10">
        <f t="shared" ca="1" si="174"/>
        <v>15.7</v>
      </c>
      <c r="C1378" s="10">
        <f t="shared" ca="1" si="175"/>
        <v>17.5</v>
      </c>
      <c r="D1378" s="9">
        <f t="shared" si="169"/>
        <v>40083</v>
      </c>
      <c r="E1378" s="8">
        <f t="shared" si="170"/>
        <v>199809</v>
      </c>
      <c r="F1378" s="8">
        <f t="shared" si="171"/>
        <v>200909</v>
      </c>
      <c r="G1378" s="8">
        <f t="shared" ca="1" si="172"/>
        <v>9</v>
      </c>
      <c r="H1378" s="8">
        <f t="shared" ca="1" si="173"/>
        <v>9</v>
      </c>
    </row>
    <row r="1379" spans="1:8" x14ac:dyDescent="0.25">
      <c r="A1379" s="9">
        <f t="shared" si="168"/>
        <v>36066</v>
      </c>
      <c r="B1379" s="10">
        <f t="shared" ca="1" si="174"/>
        <v>17.5</v>
      </c>
      <c r="C1379" s="10">
        <f t="shared" ca="1" si="175"/>
        <v>15.9</v>
      </c>
      <c r="D1379" s="9">
        <f t="shared" si="169"/>
        <v>40084</v>
      </c>
      <c r="E1379" s="8">
        <f t="shared" si="170"/>
        <v>199809</v>
      </c>
      <c r="F1379" s="8">
        <f t="shared" si="171"/>
        <v>200909</v>
      </c>
      <c r="G1379" s="8">
        <f t="shared" ca="1" si="172"/>
        <v>9</v>
      </c>
      <c r="H1379" s="8">
        <f t="shared" ca="1" si="173"/>
        <v>9</v>
      </c>
    </row>
    <row r="1380" spans="1:8" x14ac:dyDescent="0.25">
      <c r="A1380" s="9">
        <f t="shared" si="168"/>
        <v>36067</v>
      </c>
      <c r="B1380" s="10">
        <f t="shared" ca="1" si="174"/>
        <v>15.3</v>
      </c>
      <c r="C1380" s="10">
        <f t="shared" ca="1" si="175"/>
        <v>13.4</v>
      </c>
      <c r="D1380" s="9">
        <f t="shared" si="169"/>
        <v>40085</v>
      </c>
      <c r="E1380" s="8">
        <f t="shared" si="170"/>
        <v>199809</v>
      </c>
      <c r="F1380" s="8">
        <f t="shared" si="171"/>
        <v>200909</v>
      </c>
      <c r="G1380" s="8">
        <f t="shared" ca="1" si="172"/>
        <v>9</v>
      </c>
      <c r="H1380" s="8">
        <f t="shared" ca="1" si="173"/>
        <v>9</v>
      </c>
    </row>
    <row r="1381" spans="1:8" x14ac:dyDescent="0.25">
      <c r="A1381" s="9">
        <f t="shared" si="168"/>
        <v>36068</v>
      </c>
      <c r="B1381" s="10">
        <f t="shared" ca="1" si="174"/>
        <v>14</v>
      </c>
      <c r="C1381" s="10">
        <f t="shared" ca="1" si="175"/>
        <v>13.8</v>
      </c>
      <c r="D1381" s="9">
        <f t="shared" si="169"/>
        <v>40086</v>
      </c>
      <c r="E1381" s="8">
        <f t="shared" si="170"/>
        <v>199809</v>
      </c>
      <c r="F1381" s="8">
        <f t="shared" si="171"/>
        <v>200909</v>
      </c>
      <c r="G1381" s="8">
        <f t="shared" ca="1" si="172"/>
        <v>9</v>
      </c>
      <c r="H1381" s="8">
        <f t="shared" ca="1" si="173"/>
        <v>9</v>
      </c>
    </row>
    <row r="1382" spans="1:8" x14ac:dyDescent="0.25">
      <c r="A1382" s="9">
        <f t="shared" si="168"/>
        <v>36069</v>
      </c>
      <c r="B1382" s="10">
        <f t="shared" ca="1" si="174"/>
        <v>10.3</v>
      </c>
      <c r="C1382" s="10">
        <f t="shared" ca="1" si="175"/>
        <v>12.8</v>
      </c>
      <c r="D1382" s="9">
        <f t="shared" si="169"/>
        <v>40087</v>
      </c>
      <c r="E1382" s="8">
        <f t="shared" si="170"/>
        <v>199810</v>
      </c>
      <c r="F1382" s="8">
        <f t="shared" si="171"/>
        <v>200910</v>
      </c>
      <c r="G1382" s="8">
        <f t="shared" ca="1" si="172"/>
        <v>10</v>
      </c>
      <c r="H1382" s="8">
        <f t="shared" ca="1" si="173"/>
        <v>10</v>
      </c>
    </row>
    <row r="1383" spans="1:8" x14ac:dyDescent="0.25">
      <c r="A1383" s="9">
        <f t="shared" si="168"/>
        <v>36070</v>
      </c>
      <c r="B1383" s="10">
        <f t="shared" ca="1" si="174"/>
        <v>5.8</v>
      </c>
      <c r="C1383" s="10">
        <f t="shared" ca="1" si="175"/>
        <v>10.4</v>
      </c>
      <c r="D1383" s="9">
        <f t="shared" si="169"/>
        <v>40088</v>
      </c>
      <c r="E1383" s="8">
        <f t="shared" si="170"/>
        <v>199810</v>
      </c>
      <c r="F1383" s="8">
        <f t="shared" si="171"/>
        <v>200910</v>
      </c>
      <c r="G1383" s="8">
        <f t="shared" ca="1" si="172"/>
        <v>10</v>
      </c>
      <c r="H1383" s="8">
        <f t="shared" ca="1" si="173"/>
        <v>10</v>
      </c>
    </row>
    <row r="1384" spans="1:8" x14ac:dyDescent="0.25">
      <c r="A1384" s="9">
        <f t="shared" si="168"/>
        <v>36071</v>
      </c>
      <c r="B1384" s="10">
        <f t="shared" ca="1" si="174"/>
        <v>8.1</v>
      </c>
      <c r="C1384" s="10">
        <f t="shared" ca="1" si="175"/>
        <v>13.2</v>
      </c>
      <c r="D1384" s="9">
        <f t="shared" si="169"/>
        <v>40089</v>
      </c>
      <c r="E1384" s="8">
        <f t="shared" si="170"/>
        <v>199810</v>
      </c>
      <c r="F1384" s="8">
        <f t="shared" si="171"/>
        <v>200910</v>
      </c>
      <c r="G1384" s="8">
        <f t="shared" ca="1" si="172"/>
        <v>10</v>
      </c>
      <c r="H1384" s="8">
        <f t="shared" ca="1" si="173"/>
        <v>10</v>
      </c>
    </row>
    <row r="1385" spans="1:8" x14ac:dyDescent="0.25">
      <c r="A1385" s="9">
        <f t="shared" si="168"/>
        <v>36072</v>
      </c>
      <c r="B1385" s="10">
        <f t="shared" ca="1" si="174"/>
        <v>6</v>
      </c>
      <c r="C1385" s="10">
        <f t="shared" ca="1" si="175"/>
        <v>11.6</v>
      </c>
      <c r="D1385" s="9">
        <f t="shared" si="169"/>
        <v>40090</v>
      </c>
      <c r="E1385" s="8">
        <f t="shared" si="170"/>
        <v>199810</v>
      </c>
      <c r="F1385" s="8">
        <f t="shared" si="171"/>
        <v>200910</v>
      </c>
      <c r="G1385" s="8">
        <f t="shared" ca="1" si="172"/>
        <v>10</v>
      </c>
      <c r="H1385" s="8">
        <f t="shared" ca="1" si="173"/>
        <v>10</v>
      </c>
    </row>
    <row r="1386" spans="1:8" x14ac:dyDescent="0.25">
      <c r="A1386" s="9">
        <f t="shared" si="168"/>
        <v>36073</v>
      </c>
      <c r="B1386" s="10">
        <f t="shared" ca="1" si="174"/>
        <v>7.7</v>
      </c>
      <c r="C1386" s="10">
        <f t="shared" ca="1" si="175"/>
        <v>11.9</v>
      </c>
      <c r="D1386" s="9">
        <f t="shared" si="169"/>
        <v>40091</v>
      </c>
      <c r="E1386" s="8">
        <f t="shared" si="170"/>
        <v>199810</v>
      </c>
      <c r="F1386" s="8">
        <f t="shared" si="171"/>
        <v>200910</v>
      </c>
      <c r="G1386" s="8">
        <f t="shared" ca="1" si="172"/>
        <v>10</v>
      </c>
      <c r="H1386" s="8">
        <f t="shared" ca="1" si="173"/>
        <v>10</v>
      </c>
    </row>
    <row r="1387" spans="1:8" x14ac:dyDescent="0.25">
      <c r="A1387" s="9">
        <f t="shared" si="168"/>
        <v>36074</v>
      </c>
      <c r="B1387" s="10">
        <f t="shared" ca="1" si="174"/>
        <v>9.9</v>
      </c>
      <c r="C1387" s="10">
        <f t="shared" ca="1" si="175"/>
        <v>15.4</v>
      </c>
      <c r="D1387" s="9">
        <f t="shared" si="169"/>
        <v>40092</v>
      </c>
      <c r="E1387" s="8">
        <f t="shared" si="170"/>
        <v>199810</v>
      </c>
      <c r="F1387" s="8">
        <f t="shared" si="171"/>
        <v>200910</v>
      </c>
      <c r="G1387" s="8">
        <f t="shared" ca="1" si="172"/>
        <v>10</v>
      </c>
      <c r="H1387" s="8">
        <f t="shared" ca="1" si="173"/>
        <v>10</v>
      </c>
    </row>
    <row r="1388" spans="1:8" x14ac:dyDescent="0.25">
      <c r="A1388" s="9">
        <f t="shared" si="168"/>
        <v>36075</v>
      </c>
      <c r="B1388" s="10">
        <f t="shared" ca="1" si="174"/>
        <v>6.6</v>
      </c>
      <c r="C1388" s="10">
        <f t="shared" ca="1" si="175"/>
        <v>15.1</v>
      </c>
      <c r="D1388" s="9">
        <f t="shared" si="169"/>
        <v>40093</v>
      </c>
      <c r="E1388" s="8">
        <f t="shared" si="170"/>
        <v>199810</v>
      </c>
      <c r="F1388" s="8">
        <f t="shared" si="171"/>
        <v>200910</v>
      </c>
      <c r="G1388" s="8">
        <f t="shared" ca="1" si="172"/>
        <v>10</v>
      </c>
      <c r="H1388" s="8">
        <f t="shared" ca="1" si="173"/>
        <v>10</v>
      </c>
    </row>
    <row r="1389" spans="1:8" x14ac:dyDescent="0.25">
      <c r="A1389" s="9">
        <f t="shared" si="168"/>
        <v>36076</v>
      </c>
      <c r="B1389" s="10">
        <f t="shared" ca="1" si="174"/>
        <v>8.5</v>
      </c>
      <c r="C1389" s="10" t="str">
        <f t="shared" ca="1" si="175"/>
        <v/>
      </c>
      <c r="D1389" s="9">
        <f t="shared" si="169"/>
        <v>40094</v>
      </c>
      <c r="E1389" s="8">
        <f t="shared" si="170"/>
        <v>199810</v>
      </c>
      <c r="F1389" s="8">
        <f t="shared" si="171"/>
        <v>200910</v>
      </c>
      <c r="G1389" s="8">
        <f t="shared" ca="1" si="172"/>
        <v>10</v>
      </c>
      <c r="H1389" s="8" t="str">
        <f t="shared" ca="1" si="173"/>
        <v/>
      </c>
    </row>
    <row r="1390" spans="1:8" x14ac:dyDescent="0.25">
      <c r="A1390" s="9">
        <f t="shared" si="168"/>
        <v>36077</v>
      </c>
      <c r="B1390" s="10">
        <f t="shared" ca="1" si="174"/>
        <v>10.5</v>
      </c>
      <c r="C1390" s="10">
        <f t="shared" ca="1" si="175"/>
        <v>10.8</v>
      </c>
      <c r="D1390" s="9">
        <f t="shared" si="169"/>
        <v>40095</v>
      </c>
      <c r="E1390" s="8">
        <f t="shared" si="170"/>
        <v>199810</v>
      </c>
      <c r="F1390" s="8">
        <f t="shared" si="171"/>
        <v>200910</v>
      </c>
      <c r="G1390" s="8">
        <f t="shared" ca="1" si="172"/>
        <v>10</v>
      </c>
      <c r="H1390" s="8">
        <f t="shared" ca="1" si="173"/>
        <v>10</v>
      </c>
    </row>
    <row r="1391" spans="1:8" x14ac:dyDescent="0.25">
      <c r="A1391" s="9">
        <f t="shared" si="168"/>
        <v>36078</v>
      </c>
      <c r="B1391" s="10">
        <f t="shared" ca="1" si="174"/>
        <v>10.9</v>
      </c>
      <c r="C1391" s="10">
        <f t="shared" ca="1" si="175"/>
        <v>7</v>
      </c>
      <c r="D1391" s="9">
        <f t="shared" si="169"/>
        <v>40096</v>
      </c>
      <c r="E1391" s="8">
        <f t="shared" si="170"/>
        <v>199810</v>
      </c>
      <c r="F1391" s="8">
        <f t="shared" si="171"/>
        <v>200910</v>
      </c>
      <c r="G1391" s="8">
        <f t="shared" ca="1" si="172"/>
        <v>10</v>
      </c>
      <c r="H1391" s="8">
        <f t="shared" ca="1" si="173"/>
        <v>10</v>
      </c>
    </row>
    <row r="1392" spans="1:8" x14ac:dyDescent="0.25">
      <c r="A1392" s="9">
        <f t="shared" si="168"/>
        <v>36079</v>
      </c>
      <c r="B1392" s="10">
        <f t="shared" ca="1" si="174"/>
        <v>10.7</v>
      </c>
      <c r="C1392" s="10">
        <f t="shared" ca="1" si="175"/>
        <v>10.5</v>
      </c>
      <c r="D1392" s="9">
        <f t="shared" si="169"/>
        <v>40097</v>
      </c>
      <c r="E1392" s="8">
        <f t="shared" si="170"/>
        <v>199810</v>
      </c>
      <c r="F1392" s="8">
        <f t="shared" si="171"/>
        <v>200910</v>
      </c>
      <c r="G1392" s="8">
        <f t="shared" ca="1" si="172"/>
        <v>10</v>
      </c>
      <c r="H1392" s="8">
        <f t="shared" ca="1" si="173"/>
        <v>10</v>
      </c>
    </row>
    <row r="1393" spans="1:8" x14ac:dyDescent="0.25">
      <c r="A1393" s="9">
        <f t="shared" si="168"/>
        <v>36080</v>
      </c>
      <c r="B1393" s="10">
        <f t="shared" ca="1" si="174"/>
        <v>9.1</v>
      </c>
      <c r="C1393" s="10">
        <f t="shared" ca="1" si="175"/>
        <v>9.1</v>
      </c>
      <c r="D1393" s="9">
        <f t="shared" si="169"/>
        <v>40098</v>
      </c>
      <c r="E1393" s="8">
        <f t="shared" si="170"/>
        <v>199810</v>
      </c>
      <c r="F1393" s="8">
        <f t="shared" si="171"/>
        <v>200910</v>
      </c>
      <c r="G1393" s="8">
        <f t="shared" ca="1" si="172"/>
        <v>10</v>
      </c>
      <c r="H1393" s="8">
        <f t="shared" ca="1" si="173"/>
        <v>10</v>
      </c>
    </row>
    <row r="1394" spans="1:8" x14ac:dyDescent="0.25">
      <c r="A1394" s="9">
        <f t="shared" si="168"/>
        <v>36081</v>
      </c>
      <c r="B1394" s="10">
        <f t="shared" ca="1" si="174"/>
        <v>10.9</v>
      </c>
      <c r="C1394" s="10">
        <f t="shared" ca="1" si="175"/>
        <v>8.5</v>
      </c>
      <c r="D1394" s="9">
        <f t="shared" si="169"/>
        <v>40099</v>
      </c>
      <c r="E1394" s="8">
        <f t="shared" si="170"/>
        <v>199810</v>
      </c>
      <c r="F1394" s="8">
        <f t="shared" si="171"/>
        <v>200910</v>
      </c>
      <c r="G1394" s="8">
        <f t="shared" ca="1" si="172"/>
        <v>10</v>
      </c>
      <c r="H1394" s="8">
        <f t="shared" ca="1" si="173"/>
        <v>10</v>
      </c>
    </row>
    <row r="1395" spans="1:8" x14ac:dyDescent="0.25">
      <c r="A1395" s="9">
        <f t="shared" si="168"/>
        <v>36082</v>
      </c>
      <c r="B1395" s="10">
        <f t="shared" ca="1" si="174"/>
        <v>13.4</v>
      </c>
      <c r="C1395" s="10">
        <f t="shared" ca="1" si="175"/>
        <v>7.3</v>
      </c>
      <c r="D1395" s="9">
        <f t="shared" si="169"/>
        <v>40100</v>
      </c>
      <c r="E1395" s="8">
        <f t="shared" si="170"/>
        <v>199810</v>
      </c>
      <c r="F1395" s="8">
        <f t="shared" si="171"/>
        <v>200910</v>
      </c>
      <c r="G1395" s="8">
        <f t="shared" ca="1" si="172"/>
        <v>10</v>
      </c>
      <c r="H1395" s="8">
        <f t="shared" ca="1" si="173"/>
        <v>10</v>
      </c>
    </row>
    <row r="1396" spans="1:8" x14ac:dyDescent="0.25">
      <c r="A1396" s="9">
        <f t="shared" si="168"/>
        <v>36083</v>
      </c>
      <c r="B1396" s="10">
        <f t="shared" ca="1" si="174"/>
        <v>11.6</v>
      </c>
      <c r="C1396" s="10">
        <f t="shared" ca="1" si="175"/>
        <v>7.7</v>
      </c>
      <c r="D1396" s="9">
        <f t="shared" si="169"/>
        <v>40101</v>
      </c>
      <c r="E1396" s="8">
        <f t="shared" si="170"/>
        <v>199810</v>
      </c>
      <c r="F1396" s="8">
        <f t="shared" si="171"/>
        <v>200910</v>
      </c>
      <c r="G1396" s="8">
        <f t="shared" ca="1" si="172"/>
        <v>10</v>
      </c>
      <c r="H1396" s="8">
        <f t="shared" ca="1" si="173"/>
        <v>10</v>
      </c>
    </row>
    <row r="1397" spans="1:8" x14ac:dyDescent="0.25">
      <c r="A1397" s="9">
        <f t="shared" si="168"/>
        <v>36084</v>
      </c>
      <c r="B1397" s="10">
        <f t="shared" ca="1" si="174"/>
        <v>10.1</v>
      </c>
      <c r="C1397" s="10">
        <f t="shared" ca="1" si="175"/>
        <v>8.5</v>
      </c>
      <c r="D1397" s="9">
        <f t="shared" si="169"/>
        <v>40102</v>
      </c>
      <c r="E1397" s="8">
        <f t="shared" si="170"/>
        <v>199810</v>
      </c>
      <c r="F1397" s="8">
        <f t="shared" si="171"/>
        <v>200910</v>
      </c>
      <c r="G1397" s="8">
        <f t="shared" ca="1" si="172"/>
        <v>10</v>
      </c>
      <c r="H1397" s="8">
        <f t="shared" ca="1" si="173"/>
        <v>10</v>
      </c>
    </row>
    <row r="1398" spans="1:8" x14ac:dyDescent="0.25">
      <c r="A1398" s="9">
        <f t="shared" si="168"/>
        <v>36085</v>
      </c>
      <c r="B1398" s="10">
        <f t="shared" ca="1" si="174"/>
        <v>16.3</v>
      </c>
      <c r="C1398" s="10">
        <f t="shared" ca="1" si="175"/>
        <v>7.9</v>
      </c>
      <c r="D1398" s="9">
        <f t="shared" si="169"/>
        <v>40103</v>
      </c>
      <c r="E1398" s="8">
        <f t="shared" si="170"/>
        <v>199810</v>
      </c>
      <c r="F1398" s="8">
        <f t="shared" si="171"/>
        <v>200910</v>
      </c>
      <c r="G1398" s="8">
        <f t="shared" ca="1" si="172"/>
        <v>10</v>
      </c>
      <c r="H1398" s="8">
        <f t="shared" ca="1" si="173"/>
        <v>10</v>
      </c>
    </row>
    <row r="1399" spans="1:8" x14ac:dyDescent="0.25">
      <c r="A1399" s="9">
        <f t="shared" si="168"/>
        <v>36086</v>
      </c>
      <c r="B1399" s="10">
        <f t="shared" ca="1" si="174"/>
        <v>9.5</v>
      </c>
      <c r="C1399" s="10">
        <f t="shared" ca="1" si="175"/>
        <v>8.5</v>
      </c>
      <c r="D1399" s="9">
        <f t="shared" si="169"/>
        <v>40104</v>
      </c>
      <c r="E1399" s="8">
        <f t="shared" si="170"/>
        <v>199810</v>
      </c>
      <c r="F1399" s="8">
        <f t="shared" si="171"/>
        <v>200910</v>
      </c>
      <c r="G1399" s="8">
        <f t="shared" ca="1" si="172"/>
        <v>10</v>
      </c>
      <c r="H1399" s="8">
        <f t="shared" ca="1" si="173"/>
        <v>10</v>
      </c>
    </row>
    <row r="1400" spans="1:8" x14ac:dyDescent="0.25">
      <c r="A1400" s="9">
        <f t="shared" si="168"/>
        <v>36087</v>
      </c>
      <c r="B1400" s="10">
        <f t="shared" ca="1" si="174"/>
        <v>7.6</v>
      </c>
      <c r="C1400" s="10">
        <f t="shared" ca="1" si="175"/>
        <v>9.6</v>
      </c>
      <c r="D1400" s="9">
        <f t="shared" si="169"/>
        <v>40105</v>
      </c>
      <c r="E1400" s="8">
        <f t="shared" si="170"/>
        <v>199810</v>
      </c>
      <c r="F1400" s="8">
        <f t="shared" si="171"/>
        <v>200910</v>
      </c>
      <c r="G1400" s="8">
        <f t="shared" ca="1" si="172"/>
        <v>10</v>
      </c>
      <c r="H1400" s="8">
        <f t="shared" ca="1" si="173"/>
        <v>10</v>
      </c>
    </row>
    <row r="1401" spans="1:8" x14ac:dyDescent="0.25">
      <c r="A1401" s="9">
        <f t="shared" si="168"/>
        <v>36088</v>
      </c>
      <c r="B1401" s="10">
        <f t="shared" ca="1" si="174"/>
        <v>7.2</v>
      </c>
      <c r="C1401" s="10">
        <f t="shared" ca="1" si="175"/>
        <v>8.1999999999999993</v>
      </c>
      <c r="D1401" s="9">
        <f t="shared" si="169"/>
        <v>40106</v>
      </c>
      <c r="E1401" s="8">
        <f t="shared" si="170"/>
        <v>199810</v>
      </c>
      <c r="F1401" s="8">
        <f t="shared" si="171"/>
        <v>200910</v>
      </c>
      <c r="G1401" s="8">
        <f t="shared" ca="1" si="172"/>
        <v>10</v>
      </c>
      <c r="H1401" s="8">
        <f t="shared" ca="1" si="173"/>
        <v>10</v>
      </c>
    </row>
    <row r="1402" spans="1:8" x14ac:dyDescent="0.25">
      <c r="A1402" s="9">
        <f t="shared" ref="A1402:A1465" si="176">IF(ISNUMBER(A1401),IF(A1401&lt;$B$9,A1401+1,""),"")</f>
        <v>36089</v>
      </c>
      <c r="B1402" s="10">
        <f t="shared" ca="1" si="174"/>
        <v>7.9</v>
      </c>
      <c r="C1402" s="10">
        <f t="shared" ca="1" si="175"/>
        <v>7.1</v>
      </c>
      <c r="D1402" s="9">
        <f t="shared" ref="D1402:D1465" si="177">IF(ISNUMBER(D1401),IF(D1401&lt;$C$9,D1401+1,""),"")</f>
        <v>40107</v>
      </c>
      <c r="E1402" s="8">
        <f t="shared" ref="E1402:E1465" si="178">YEAR(A1402)*100+MONTH(A1402)</f>
        <v>199810</v>
      </c>
      <c r="F1402" s="8">
        <f t="shared" ref="F1402:F1465" si="179">YEAR(D1402)*100+MONTH(D1402)</f>
        <v>200910</v>
      </c>
      <c r="G1402" s="8">
        <f t="shared" ref="G1402:G1465" ca="1" si="180">IF(ISNUMBER(B1402),MONTH(A1402),"")</f>
        <v>10</v>
      </c>
      <c r="H1402" s="8">
        <f t="shared" ref="H1402:H1465" ca="1" si="181">IF(ISNUMBER(C1402),MONTH(D1402),"")</f>
        <v>10</v>
      </c>
    </row>
    <row r="1403" spans="1:8" x14ac:dyDescent="0.25">
      <c r="A1403" s="9">
        <f t="shared" si="176"/>
        <v>36090</v>
      </c>
      <c r="B1403" s="10">
        <f t="shared" ca="1" si="174"/>
        <v>14.6</v>
      </c>
      <c r="C1403" s="10">
        <f t="shared" ca="1" si="175"/>
        <v>7.3</v>
      </c>
      <c r="D1403" s="9">
        <f t="shared" si="177"/>
        <v>40108</v>
      </c>
      <c r="E1403" s="8">
        <f t="shared" si="178"/>
        <v>199810</v>
      </c>
      <c r="F1403" s="8">
        <f t="shared" si="179"/>
        <v>200910</v>
      </c>
      <c r="G1403" s="8">
        <f t="shared" ca="1" si="180"/>
        <v>10</v>
      </c>
      <c r="H1403" s="8">
        <f t="shared" ca="1" si="181"/>
        <v>10</v>
      </c>
    </row>
    <row r="1404" spans="1:8" x14ac:dyDescent="0.25">
      <c r="A1404" s="9">
        <f t="shared" si="176"/>
        <v>36091</v>
      </c>
      <c r="B1404" s="10">
        <f t="shared" ca="1" si="174"/>
        <v>15.3</v>
      </c>
      <c r="C1404" s="10">
        <f t="shared" ca="1" si="175"/>
        <v>8.1999999999999993</v>
      </c>
      <c r="D1404" s="9">
        <f t="shared" si="177"/>
        <v>40109</v>
      </c>
      <c r="E1404" s="8">
        <f t="shared" si="178"/>
        <v>199810</v>
      </c>
      <c r="F1404" s="8">
        <f t="shared" si="179"/>
        <v>200910</v>
      </c>
      <c r="G1404" s="8">
        <f t="shared" ca="1" si="180"/>
        <v>10</v>
      </c>
      <c r="H1404" s="8">
        <f t="shared" ca="1" si="181"/>
        <v>10</v>
      </c>
    </row>
    <row r="1405" spans="1:8" x14ac:dyDescent="0.25">
      <c r="A1405" s="9">
        <f t="shared" si="176"/>
        <v>36092</v>
      </c>
      <c r="B1405" s="10">
        <f t="shared" ca="1" si="174"/>
        <v>11.4</v>
      </c>
      <c r="C1405" s="10">
        <f t="shared" ca="1" si="175"/>
        <v>8.1999999999999993</v>
      </c>
      <c r="D1405" s="9">
        <f t="shared" si="177"/>
        <v>40110</v>
      </c>
      <c r="E1405" s="8">
        <f t="shared" si="178"/>
        <v>199810</v>
      </c>
      <c r="F1405" s="8">
        <f t="shared" si="179"/>
        <v>200910</v>
      </c>
      <c r="G1405" s="8">
        <f t="shared" ca="1" si="180"/>
        <v>10</v>
      </c>
      <c r="H1405" s="8">
        <f t="shared" ca="1" si="181"/>
        <v>10</v>
      </c>
    </row>
    <row r="1406" spans="1:8" x14ac:dyDescent="0.25">
      <c r="A1406" s="9">
        <f t="shared" si="176"/>
        <v>36093</v>
      </c>
      <c r="B1406" s="10">
        <f t="shared" ca="1" si="174"/>
        <v>10.3</v>
      </c>
      <c r="C1406" s="10">
        <f t="shared" ca="1" si="175"/>
        <v>14.1</v>
      </c>
      <c r="D1406" s="9">
        <f t="shared" si="177"/>
        <v>40111</v>
      </c>
      <c r="E1406" s="8">
        <f t="shared" si="178"/>
        <v>199810</v>
      </c>
      <c r="F1406" s="8">
        <f t="shared" si="179"/>
        <v>200910</v>
      </c>
      <c r="G1406" s="8">
        <f t="shared" ca="1" si="180"/>
        <v>10</v>
      </c>
      <c r="H1406" s="8">
        <f t="shared" ca="1" si="181"/>
        <v>10</v>
      </c>
    </row>
    <row r="1407" spans="1:8" x14ac:dyDescent="0.25">
      <c r="A1407" s="9">
        <f t="shared" si="176"/>
        <v>36094</v>
      </c>
      <c r="B1407" s="10">
        <f t="shared" ca="1" si="174"/>
        <v>10.7</v>
      </c>
      <c r="C1407" s="10">
        <f t="shared" ca="1" si="175"/>
        <v>14.1</v>
      </c>
      <c r="D1407" s="9">
        <f t="shared" si="177"/>
        <v>40112</v>
      </c>
      <c r="E1407" s="8">
        <f t="shared" si="178"/>
        <v>199810</v>
      </c>
      <c r="F1407" s="8">
        <f t="shared" si="179"/>
        <v>200910</v>
      </c>
      <c r="G1407" s="8">
        <f t="shared" ca="1" si="180"/>
        <v>10</v>
      </c>
      <c r="H1407" s="8">
        <f t="shared" ca="1" si="181"/>
        <v>10</v>
      </c>
    </row>
    <row r="1408" spans="1:8" x14ac:dyDescent="0.25">
      <c r="A1408" s="9">
        <f t="shared" si="176"/>
        <v>36095</v>
      </c>
      <c r="B1408" s="10">
        <f t="shared" ca="1" si="174"/>
        <v>6</v>
      </c>
      <c r="C1408" s="10" t="str">
        <f t="shared" ca="1" si="175"/>
        <v/>
      </c>
      <c r="D1408" s="9">
        <f t="shared" si="177"/>
        <v>40113</v>
      </c>
      <c r="E1408" s="8">
        <f t="shared" si="178"/>
        <v>199810</v>
      </c>
      <c r="F1408" s="8">
        <f t="shared" si="179"/>
        <v>200910</v>
      </c>
      <c r="G1408" s="8">
        <f t="shared" ca="1" si="180"/>
        <v>10</v>
      </c>
      <c r="H1408" s="8" t="str">
        <f t="shared" ca="1" si="181"/>
        <v/>
      </c>
    </row>
    <row r="1409" spans="1:8" x14ac:dyDescent="0.25">
      <c r="A1409" s="9">
        <f t="shared" si="176"/>
        <v>36096</v>
      </c>
      <c r="B1409" s="10" t="str">
        <f t="shared" ca="1" si="174"/>
        <v/>
      </c>
      <c r="C1409" s="10">
        <f t="shared" ca="1" si="175"/>
        <v>11.5</v>
      </c>
      <c r="D1409" s="9">
        <f t="shared" si="177"/>
        <v>40114</v>
      </c>
      <c r="E1409" s="8">
        <f t="shared" si="178"/>
        <v>199810</v>
      </c>
      <c r="F1409" s="8">
        <f t="shared" si="179"/>
        <v>200910</v>
      </c>
      <c r="G1409" s="8" t="str">
        <f t="shared" ca="1" si="180"/>
        <v/>
      </c>
      <c r="H1409" s="8">
        <f t="shared" ca="1" si="181"/>
        <v>10</v>
      </c>
    </row>
    <row r="1410" spans="1:8" x14ac:dyDescent="0.25">
      <c r="A1410" s="9">
        <f t="shared" si="176"/>
        <v>36097</v>
      </c>
      <c r="B1410" s="10" t="str">
        <f t="shared" ca="1" si="174"/>
        <v/>
      </c>
      <c r="C1410" s="10">
        <f t="shared" ca="1" si="175"/>
        <v>12.8</v>
      </c>
      <c r="D1410" s="9">
        <f t="shared" si="177"/>
        <v>40115</v>
      </c>
      <c r="E1410" s="8">
        <f t="shared" si="178"/>
        <v>199810</v>
      </c>
      <c r="F1410" s="8">
        <f t="shared" si="179"/>
        <v>200910</v>
      </c>
      <c r="G1410" s="8" t="str">
        <f t="shared" ca="1" si="180"/>
        <v/>
      </c>
      <c r="H1410" s="8">
        <f t="shared" ca="1" si="181"/>
        <v>10</v>
      </c>
    </row>
    <row r="1411" spans="1:8" x14ac:dyDescent="0.25">
      <c r="A1411" s="9">
        <f t="shared" si="176"/>
        <v>36098</v>
      </c>
      <c r="B1411" s="10">
        <f t="shared" ca="1" si="174"/>
        <v>6.6</v>
      </c>
      <c r="C1411" s="10">
        <f t="shared" ca="1" si="175"/>
        <v>8.6999999999999993</v>
      </c>
      <c r="D1411" s="9">
        <f t="shared" si="177"/>
        <v>40116</v>
      </c>
      <c r="E1411" s="8">
        <f t="shared" si="178"/>
        <v>199810</v>
      </c>
      <c r="F1411" s="8">
        <f t="shared" si="179"/>
        <v>200910</v>
      </c>
      <c r="G1411" s="8">
        <f t="shared" ca="1" si="180"/>
        <v>10</v>
      </c>
      <c r="H1411" s="8">
        <f t="shared" ca="1" si="181"/>
        <v>10</v>
      </c>
    </row>
    <row r="1412" spans="1:8" x14ac:dyDescent="0.25">
      <c r="A1412" s="9">
        <f t="shared" si="176"/>
        <v>36099</v>
      </c>
      <c r="B1412" s="10">
        <f t="shared" ca="1" si="174"/>
        <v>8.3000000000000007</v>
      </c>
      <c r="C1412" s="10">
        <f t="shared" ca="1" si="175"/>
        <v>6.1</v>
      </c>
      <c r="D1412" s="9">
        <f t="shared" si="177"/>
        <v>40117</v>
      </c>
      <c r="E1412" s="8">
        <f t="shared" si="178"/>
        <v>199810</v>
      </c>
      <c r="F1412" s="8">
        <f t="shared" si="179"/>
        <v>200910</v>
      </c>
      <c r="G1412" s="8">
        <f t="shared" ca="1" si="180"/>
        <v>10</v>
      </c>
      <c r="H1412" s="8">
        <f t="shared" ca="1" si="181"/>
        <v>10</v>
      </c>
    </row>
    <row r="1413" spans="1:8" x14ac:dyDescent="0.25">
      <c r="A1413" s="9">
        <f t="shared" si="176"/>
        <v>36100</v>
      </c>
      <c r="B1413" s="10">
        <f t="shared" ca="1" si="174"/>
        <v>6.4</v>
      </c>
      <c r="C1413" s="10">
        <f t="shared" ca="1" si="175"/>
        <v>6.5</v>
      </c>
      <c r="D1413" s="9">
        <f t="shared" si="177"/>
        <v>40118</v>
      </c>
      <c r="E1413" s="8">
        <f t="shared" si="178"/>
        <v>199811</v>
      </c>
      <c r="F1413" s="8">
        <f t="shared" si="179"/>
        <v>200911</v>
      </c>
      <c r="G1413" s="8">
        <f t="shared" ca="1" si="180"/>
        <v>11</v>
      </c>
      <c r="H1413" s="8">
        <f t="shared" ca="1" si="181"/>
        <v>11</v>
      </c>
    </row>
    <row r="1414" spans="1:8" x14ac:dyDescent="0.25">
      <c r="A1414" s="9">
        <f t="shared" si="176"/>
        <v>36101</v>
      </c>
      <c r="B1414" s="10">
        <f t="shared" ca="1" si="174"/>
        <v>7.4</v>
      </c>
      <c r="C1414" s="10">
        <f t="shared" ca="1" si="175"/>
        <v>10.1</v>
      </c>
      <c r="D1414" s="9">
        <f t="shared" si="177"/>
        <v>40119</v>
      </c>
      <c r="E1414" s="8">
        <f t="shared" si="178"/>
        <v>199811</v>
      </c>
      <c r="F1414" s="8">
        <f t="shared" si="179"/>
        <v>200911</v>
      </c>
      <c r="G1414" s="8">
        <f t="shared" ca="1" si="180"/>
        <v>11</v>
      </c>
      <c r="H1414" s="8">
        <f t="shared" ca="1" si="181"/>
        <v>11</v>
      </c>
    </row>
    <row r="1415" spans="1:8" x14ac:dyDescent="0.25">
      <c r="A1415" s="9">
        <f t="shared" si="176"/>
        <v>36102</v>
      </c>
      <c r="B1415" s="10">
        <f t="shared" ca="1" si="174"/>
        <v>5.8</v>
      </c>
      <c r="C1415" s="10">
        <f t="shared" ca="1" si="175"/>
        <v>9.5</v>
      </c>
      <c r="D1415" s="9">
        <f t="shared" si="177"/>
        <v>40120</v>
      </c>
      <c r="E1415" s="8">
        <f t="shared" si="178"/>
        <v>199811</v>
      </c>
      <c r="F1415" s="8">
        <f t="shared" si="179"/>
        <v>200911</v>
      </c>
      <c r="G1415" s="8">
        <f t="shared" ca="1" si="180"/>
        <v>11</v>
      </c>
      <c r="H1415" s="8">
        <f t="shared" ca="1" si="181"/>
        <v>11</v>
      </c>
    </row>
    <row r="1416" spans="1:8" x14ac:dyDescent="0.25">
      <c r="A1416" s="9">
        <f t="shared" si="176"/>
        <v>36103</v>
      </c>
      <c r="B1416" s="10">
        <f t="shared" ca="1" si="174"/>
        <v>6.6</v>
      </c>
      <c r="C1416" s="10">
        <f t="shared" ca="1" si="175"/>
        <v>3.6</v>
      </c>
      <c r="D1416" s="9">
        <f t="shared" si="177"/>
        <v>40121</v>
      </c>
      <c r="E1416" s="8">
        <f t="shared" si="178"/>
        <v>199811</v>
      </c>
      <c r="F1416" s="8">
        <f t="shared" si="179"/>
        <v>200911</v>
      </c>
      <c r="G1416" s="8">
        <f t="shared" ca="1" si="180"/>
        <v>11</v>
      </c>
      <c r="H1416" s="8">
        <f t="shared" ca="1" si="181"/>
        <v>11</v>
      </c>
    </row>
    <row r="1417" spans="1:8" x14ac:dyDescent="0.25">
      <c r="A1417" s="9">
        <f t="shared" si="176"/>
        <v>36104</v>
      </c>
      <c r="B1417" s="10">
        <f t="shared" ca="1" si="174"/>
        <v>4.4000000000000004</v>
      </c>
      <c r="C1417" s="10">
        <f t="shared" ca="1" si="175"/>
        <v>8</v>
      </c>
      <c r="D1417" s="9">
        <f t="shared" si="177"/>
        <v>40122</v>
      </c>
      <c r="E1417" s="8">
        <f t="shared" si="178"/>
        <v>199811</v>
      </c>
      <c r="F1417" s="8">
        <f t="shared" si="179"/>
        <v>200911</v>
      </c>
      <c r="G1417" s="8">
        <f t="shared" ca="1" si="180"/>
        <v>11</v>
      </c>
      <c r="H1417" s="8">
        <f t="shared" ca="1" si="181"/>
        <v>11</v>
      </c>
    </row>
    <row r="1418" spans="1:8" x14ac:dyDescent="0.25">
      <c r="A1418" s="9">
        <f t="shared" si="176"/>
        <v>36105</v>
      </c>
      <c r="B1418" s="10">
        <f t="shared" ca="1" si="174"/>
        <v>7.6</v>
      </c>
      <c r="C1418" s="10">
        <f t="shared" ca="1" si="175"/>
        <v>9.1</v>
      </c>
      <c r="D1418" s="9">
        <f t="shared" si="177"/>
        <v>40123</v>
      </c>
      <c r="E1418" s="8">
        <f t="shared" si="178"/>
        <v>199811</v>
      </c>
      <c r="F1418" s="8">
        <f t="shared" si="179"/>
        <v>200911</v>
      </c>
      <c r="G1418" s="8">
        <f t="shared" ca="1" si="180"/>
        <v>11</v>
      </c>
      <c r="H1418" s="8">
        <f t="shared" ca="1" si="181"/>
        <v>11</v>
      </c>
    </row>
    <row r="1419" spans="1:8" x14ac:dyDescent="0.25">
      <c r="A1419" s="9">
        <f t="shared" si="176"/>
        <v>36106</v>
      </c>
      <c r="B1419" s="10">
        <f t="shared" ca="1" si="174"/>
        <v>7.9</v>
      </c>
      <c r="C1419" s="10">
        <f t="shared" ca="1" si="175"/>
        <v>8.6</v>
      </c>
      <c r="D1419" s="9">
        <f t="shared" si="177"/>
        <v>40124</v>
      </c>
      <c r="E1419" s="8">
        <f t="shared" si="178"/>
        <v>199811</v>
      </c>
      <c r="F1419" s="8">
        <f t="shared" si="179"/>
        <v>200911</v>
      </c>
      <c r="G1419" s="8">
        <f t="shared" ca="1" si="180"/>
        <v>11</v>
      </c>
      <c r="H1419" s="8">
        <f t="shared" ca="1" si="181"/>
        <v>11</v>
      </c>
    </row>
    <row r="1420" spans="1:8" x14ac:dyDescent="0.25">
      <c r="A1420" s="9">
        <f t="shared" si="176"/>
        <v>36107</v>
      </c>
      <c r="B1420" s="10">
        <f t="shared" ca="1" si="174"/>
        <v>7.9</v>
      </c>
      <c r="C1420" s="10">
        <f t="shared" ca="1" si="175"/>
        <v>7.4</v>
      </c>
      <c r="D1420" s="9">
        <f t="shared" si="177"/>
        <v>40125</v>
      </c>
      <c r="E1420" s="8">
        <f t="shared" si="178"/>
        <v>199811</v>
      </c>
      <c r="F1420" s="8">
        <f t="shared" si="179"/>
        <v>200911</v>
      </c>
      <c r="G1420" s="8">
        <f t="shared" ca="1" si="180"/>
        <v>11</v>
      </c>
      <c r="H1420" s="8">
        <f t="shared" ca="1" si="181"/>
        <v>11</v>
      </c>
    </row>
    <row r="1421" spans="1:8" x14ac:dyDescent="0.25">
      <c r="A1421" s="9">
        <f t="shared" si="176"/>
        <v>36108</v>
      </c>
      <c r="B1421" s="10">
        <f t="shared" ref="B1421:B1484" ca="1" si="182">IF(ISNUMBER(VLOOKUP($A1421,INDIRECT(B$1&amp;"!"&amp;B$6&amp;":"&amp;B$7),CODE(B$7)-_MS1,FALSE)),VLOOKUP($A1421,INDIRECT(B$1&amp;"!"&amp;B$6&amp;":"&amp;B$7),CODE(B$7)-_MS1,FALSE),Empty)</f>
        <v>6.2</v>
      </c>
      <c r="C1421" s="10">
        <f t="shared" ref="C1421:C1484" ca="1" si="183">IF(ISNUMBER(VLOOKUP($D1421,INDIRECT(C$1&amp;"!"&amp;C$6&amp;":"&amp;C$7),CODE(C$7)-_MS2,FALSE)),VLOOKUP($D1421,INDIRECT(C$1&amp;"!"&amp;C$6&amp;":"&amp;C$7),CODE(C$7)-_MS2,FALSE),Empty)</f>
        <v>7.5</v>
      </c>
      <c r="D1421" s="9">
        <f t="shared" si="177"/>
        <v>40126</v>
      </c>
      <c r="E1421" s="8">
        <f t="shared" si="178"/>
        <v>199811</v>
      </c>
      <c r="F1421" s="8">
        <f t="shared" si="179"/>
        <v>200911</v>
      </c>
      <c r="G1421" s="8">
        <f t="shared" ca="1" si="180"/>
        <v>11</v>
      </c>
      <c r="H1421" s="8">
        <f t="shared" ca="1" si="181"/>
        <v>11</v>
      </c>
    </row>
    <row r="1422" spans="1:8" x14ac:dyDescent="0.25">
      <c r="A1422" s="9">
        <f t="shared" si="176"/>
        <v>36109</v>
      </c>
      <c r="B1422" s="10">
        <f t="shared" ca="1" si="182"/>
        <v>10.5</v>
      </c>
      <c r="C1422" s="10">
        <f t="shared" ca="1" si="183"/>
        <v>6.3</v>
      </c>
      <c r="D1422" s="9">
        <f t="shared" si="177"/>
        <v>40127</v>
      </c>
      <c r="E1422" s="8">
        <f t="shared" si="178"/>
        <v>199811</v>
      </c>
      <c r="F1422" s="8">
        <f t="shared" si="179"/>
        <v>200911</v>
      </c>
      <c r="G1422" s="8">
        <f t="shared" ca="1" si="180"/>
        <v>11</v>
      </c>
      <c r="H1422" s="8">
        <f t="shared" ca="1" si="181"/>
        <v>11</v>
      </c>
    </row>
    <row r="1423" spans="1:8" x14ac:dyDescent="0.25">
      <c r="A1423" s="9">
        <f t="shared" si="176"/>
        <v>36110</v>
      </c>
      <c r="B1423" s="10">
        <f t="shared" ca="1" si="182"/>
        <v>8.3000000000000007</v>
      </c>
      <c r="C1423" s="10">
        <f t="shared" ca="1" si="183"/>
        <v>6.9</v>
      </c>
      <c r="D1423" s="9">
        <f t="shared" si="177"/>
        <v>40128</v>
      </c>
      <c r="E1423" s="8">
        <f t="shared" si="178"/>
        <v>199811</v>
      </c>
      <c r="F1423" s="8">
        <f t="shared" si="179"/>
        <v>200911</v>
      </c>
      <c r="G1423" s="8">
        <f t="shared" ca="1" si="180"/>
        <v>11</v>
      </c>
      <c r="H1423" s="8">
        <f t="shared" ca="1" si="181"/>
        <v>11</v>
      </c>
    </row>
    <row r="1424" spans="1:8" x14ac:dyDescent="0.25">
      <c r="A1424" s="9">
        <f t="shared" si="176"/>
        <v>36111</v>
      </c>
      <c r="B1424" s="10">
        <f t="shared" ca="1" si="182"/>
        <v>5</v>
      </c>
      <c r="C1424" s="10">
        <f t="shared" ca="1" si="183"/>
        <v>7.1</v>
      </c>
      <c r="D1424" s="9">
        <f t="shared" si="177"/>
        <v>40129</v>
      </c>
      <c r="E1424" s="8">
        <f t="shared" si="178"/>
        <v>199811</v>
      </c>
      <c r="F1424" s="8">
        <f t="shared" si="179"/>
        <v>200911</v>
      </c>
      <c r="G1424" s="8">
        <f t="shared" ca="1" si="180"/>
        <v>11</v>
      </c>
      <c r="H1424" s="8">
        <f t="shared" ca="1" si="181"/>
        <v>11</v>
      </c>
    </row>
    <row r="1425" spans="1:8" x14ac:dyDescent="0.25">
      <c r="A1425" s="9">
        <f t="shared" si="176"/>
        <v>36112</v>
      </c>
      <c r="B1425" s="10">
        <f t="shared" ca="1" si="182"/>
        <v>2</v>
      </c>
      <c r="C1425" s="10">
        <f t="shared" ca="1" si="183"/>
        <v>10.1</v>
      </c>
      <c r="D1425" s="9">
        <f t="shared" si="177"/>
        <v>40130</v>
      </c>
      <c r="E1425" s="8">
        <f t="shared" si="178"/>
        <v>199811</v>
      </c>
      <c r="F1425" s="8">
        <f t="shared" si="179"/>
        <v>200911</v>
      </c>
      <c r="G1425" s="8">
        <f t="shared" ca="1" si="180"/>
        <v>11</v>
      </c>
      <c r="H1425" s="8">
        <f t="shared" ca="1" si="181"/>
        <v>11</v>
      </c>
    </row>
    <row r="1426" spans="1:8" x14ac:dyDescent="0.25">
      <c r="A1426" s="9">
        <f t="shared" si="176"/>
        <v>36113</v>
      </c>
      <c r="B1426" s="10" t="str">
        <f t="shared" ca="1" si="182"/>
        <v/>
      </c>
      <c r="C1426" s="10">
        <f t="shared" ca="1" si="183"/>
        <v>13.4</v>
      </c>
      <c r="D1426" s="9">
        <f t="shared" si="177"/>
        <v>40131</v>
      </c>
      <c r="E1426" s="8">
        <f t="shared" si="178"/>
        <v>199811</v>
      </c>
      <c r="F1426" s="8">
        <f t="shared" si="179"/>
        <v>200911</v>
      </c>
      <c r="G1426" s="8" t="str">
        <f t="shared" ca="1" si="180"/>
        <v/>
      </c>
      <c r="H1426" s="8">
        <f t="shared" ca="1" si="181"/>
        <v>11</v>
      </c>
    </row>
    <row r="1427" spans="1:8" x14ac:dyDescent="0.25">
      <c r="A1427" s="9">
        <f t="shared" si="176"/>
        <v>36114</v>
      </c>
      <c r="B1427" s="10" t="str">
        <f t="shared" ca="1" si="182"/>
        <v/>
      </c>
      <c r="C1427" s="10">
        <f t="shared" ca="1" si="183"/>
        <v>11.2</v>
      </c>
      <c r="D1427" s="9">
        <f t="shared" si="177"/>
        <v>40132</v>
      </c>
      <c r="E1427" s="8">
        <f t="shared" si="178"/>
        <v>199811</v>
      </c>
      <c r="F1427" s="8">
        <f t="shared" si="179"/>
        <v>200911</v>
      </c>
      <c r="G1427" s="8" t="str">
        <f t="shared" ca="1" si="180"/>
        <v/>
      </c>
      <c r="H1427" s="8">
        <f t="shared" ca="1" si="181"/>
        <v>11</v>
      </c>
    </row>
    <row r="1428" spans="1:8" x14ac:dyDescent="0.25">
      <c r="A1428" s="9">
        <f t="shared" si="176"/>
        <v>36115</v>
      </c>
      <c r="B1428" s="10" t="str">
        <f t="shared" ca="1" si="182"/>
        <v/>
      </c>
      <c r="C1428" s="10">
        <f t="shared" ca="1" si="183"/>
        <v>11.2</v>
      </c>
      <c r="D1428" s="9">
        <f t="shared" si="177"/>
        <v>40133</v>
      </c>
      <c r="E1428" s="8">
        <f t="shared" si="178"/>
        <v>199811</v>
      </c>
      <c r="F1428" s="8">
        <f t="shared" si="179"/>
        <v>200911</v>
      </c>
      <c r="G1428" s="8" t="str">
        <f t="shared" ca="1" si="180"/>
        <v/>
      </c>
      <c r="H1428" s="8">
        <f t="shared" ca="1" si="181"/>
        <v>11</v>
      </c>
    </row>
    <row r="1429" spans="1:8" x14ac:dyDescent="0.25">
      <c r="A1429" s="9">
        <f t="shared" si="176"/>
        <v>36116</v>
      </c>
      <c r="B1429" s="10" t="str">
        <f t="shared" ca="1" si="182"/>
        <v/>
      </c>
      <c r="C1429" s="10">
        <f t="shared" ca="1" si="183"/>
        <v>10.1</v>
      </c>
      <c r="D1429" s="9">
        <f t="shared" si="177"/>
        <v>40134</v>
      </c>
      <c r="E1429" s="8">
        <f t="shared" si="178"/>
        <v>199811</v>
      </c>
      <c r="F1429" s="8">
        <f t="shared" si="179"/>
        <v>200911</v>
      </c>
      <c r="G1429" s="8" t="str">
        <f t="shared" ca="1" si="180"/>
        <v/>
      </c>
      <c r="H1429" s="8">
        <f t="shared" ca="1" si="181"/>
        <v>11</v>
      </c>
    </row>
    <row r="1430" spans="1:8" x14ac:dyDescent="0.25">
      <c r="A1430" s="9">
        <f t="shared" si="176"/>
        <v>36117</v>
      </c>
      <c r="B1430" s="10">
        <f t="shared" ca="1" si="182"/>
        <v>1</v>
      </c>
      <c r="C1430" s="10">
        <f t="shared" ca="1" si="183"/>
        <v>9.6</v>
      </c>
      <c r="D1430" s="9">
        <f t="shared" si="177"/>
        <v>40135</v>
      </c>
      <c r="E1430" s="8">
        <f t="shared" si="178"/>
        <v>199811</v>
      </c>
      <c r="F1430" s="8">
        <f t="shared" si="179"/>
        <v>200911</v>
      </c>
      <c r="G1430" s="8">
        <f t="shared" ca="1" si="180"/>
        <v>11</v>
      </c>
      <c r="H1430" s="8">
        <f t="shared" ca="1" si="181"/>
        <v>11</v>
      </c>
    </row>
    <row r="1431" spans="1:8" x14ac:dyDescent="0.25">
      <c r="A1431" s="9">
        <f t="shared" si="176"/>
        <v>36118</v>
      </c>
      <c r="B1431" s="10" t="str">
        <f t="shared" ca="1" si="182"/>
        <v/>
      </c>
      <c r="C1431" s="10" t="str">
        <f t="shared" ca="1" si="183"/>
        <v/>
      </c>
      <c r="D1431" s="9">
        <f t="shared" si="177"/>
        <v>40136</v>
      </c>
      <c r="E1431" s="8">
        <f t="shared" si="178"/>
        <v>199811</v>
      </c>
      <c r="F1431" s="8">
        <f t="shared" si="179"/>
        <v>200911</v>
      </c>
      <c r="G1431" s="8" t="str">
        <f t="shared" ca="1" si="180"/>
        <v/>
      </c>
      <c r="H1431" s="8" t="str">
        <f t="shared" ca="1" si="181"/>
        <v/>
      </c>
    </row>
    <row r="1432" spans="1:8" x14ac:dyDescent="0.25">
      <c r="A1432" s="9">
        <f t="shared" si="176"/>
        <v>36119</v>
      </c>
      <c r="B1432" s="10">
        <f t="shared" ca="1" si="182"/>
        <v>4.7</v>
      </c>
      <c r="C1432" s="10">
        <f t="shared" ca="1" si="183"/>
        <v>14.3</v>
      </c>
      <c r="D1432" s="9">
        <f t="shared" si="177"/>
        <v>40137</v>
      </c>
      <c r="E1432" s="8">
        <f t="shared" si="178"/>
        <v>199811</v>
      </c>
      <c r="F1432" s="8">
        <f t="shared" si="179"/>
        <v>200911</v>
      </c>
      <c r="G1432" s="8">
        <f t="shared" ca="1" si="180"/>
        <v>11</v>
      </c>
      <c r="H1432" s="8">
        <f t="shared" ca="1" si="181"/>
        <v>11</v>
      </c>
    </row>
    <row r="1433" spans="1:8" x14ac:dyDescent="0.25">
      <c r="A1433" s="9">
        <f t="shared" si="176"/>
        <v>36120</v>
      </c>
      <c r="B1433" s="10">
        <f t="shared" ca="1" si="182"/>
        <v>1.5</v>
      </c>
      <c r="C1433" s="10">
        <f t="shared" ca="1" si="183"/>
        <v>10.9</v>
      </c>
      <c r="D1433" s="9">
        <f t="shared" si="177"/>
        <v>40138</v>
      </c>
      <c r="E1433" s="8">
        <f t="shared" si="178"/>
        <v>199811</v>
      </c>
      <c r="F1433" s="8">
        <f t="shared" si="179"/>
        <v>200911</v>
      </c>
      <c r="G1433" s="8">
        <f t="shared" ca="1" si="180"/>
        <v>11</v>
      </c>
      <c r="H1433" s="8">
        <f t="shared" ca="1" si="181"/>
        <v>11</v>
      </c>
    </row>
    <row r="1434" spans="1:8" x14ac:dyDescent="0.25">
      <c r="A1434" s="9">
        <f t="shared" si="176"/>
        <v>36121</v>
      </c>
      <c r="B1434" s="10">
        <f t="shared" ca="1" si="182"/>
        <v>4.9000000000000004</v>
      </c>
      <c r="C1434" s="10">
        <f t="shared" ca="1" si="183"/>
        <v>11.9</v>
      </c>
      <c r="D1434" s="9">
        <f t="shared" si="177"/>
        <v>40139</v>
      </c>
      <c r="E1434" s="8">
        <f t="shared" si="178"/>
        <v>199811</v>
      </c>
      <c r="F1434" s="8">
        <f t="shared" si="179"/>
        <v>200911</v>
      </c>
      <c r="G1434" s="8">
        <f t="shared" ca="1" si="180"/>
        <v>11</v>
      </c>
      <c r="H1434" s="8">
        <f t="shared" ca="1" si="181"/>
        <v>11</v>
      </c>
    </row>
    <row r="1435" spans="1:8" x14ac:dyDescent="0.25">
      <c r="A1435" s="9">
        <f t="shared" si="176"/>
        <v>36122</v>
      </c>
      <c r="B1435" s="10">
        <f t="shared" ca="1" si="182"/>
        <v>-1</v>
      </c>
      <c r="C1435" s="10">
        <f t="shared" ca="1" si="183"/>
        <v>9.8000000000000007</v>
      </c>
      <c r="D1435" s="9">
        <f t="shared" si="177"/>
        <v>40140</v>
      </c>
      <c r="E1435" s="8">
        <f t="shared" si="178"/>
        <v>199811</v>
      </c>
      <c r="F1435" s="8">
        <f t="shared" si="179"/>
        <v>200911</v>
      </c>
      <c r="G1435" s="8">
        <f t="shared" ca="1" si="180"/>
        <v>11</v>
      </c>
      <c r="H1435" s="8">
        <f t="shared" ca="1" si="181"/>
        <v>11</v>
      </c>
    </row>
    <row r="1436" spans="1:8" x14ac:dyDescent="0.25">
      <c r="A1436" s="9">
        <f t="shared" si="176"/>
        <v>36123</v>
      </c>
      <c r="B1436" s="10">
        <f t="shared" ca="1" si="182"/>
        <v>0</v>
      </c>
      <c r="C1436" s="10">
        <f t="shared" ca="1" si="183"/>
        <v>10.3</v>
      </c>
      <c r="D1436" s="9">
        <f t="shared" si="177"/>
        <v>40141</v>
      </c>
      <c r="E1436" s="8">
        <f t="shared" si="178"/>
        <v>199811</v>
      </c>
      <c r="F1436" s="8">
        <f t="shared" si="179"/>
        <v>200911</v>
      </c>
      <c r="G1436" s="8">
        <f t="shared" ca="1" si="180"/>
        <v>11</v>
      </c>
      <c r="H1436" s="8">
        <f t="shared" ca="1" si="181"/>
        <v>11</v>
      </c>
    </row>
    <row r="1437" spans="1:8" x14ac:dyDescent="0.25">
      <c r="A1437" s="9">
        <f t="shared" si="176"/>
        <v>36124</v>
      </c>
      <c r="B1437" s="10" t="str">
        <f t="shared" ca="1" si="182"/>
        <v/>
      </c>
      <c r="C1437" s="10">
        <f t="shared" ca="1" si="183"/>
        <v>13.5</v>
      </c>
      <c r="D1437" s="9">
        <f t="shared" si="177"/>
        <v>40142</v>
      </c>
      <c r="E1437" s="8">
        <f t="shared" si="178"/>
        <v>199811</v>
      </c>
      <c r="F1437" s="8">
        <f t="shared" si="179"/>
        <v>200911</v>
      </c>
      <c r="G1437" s="8" t="str">
        <f t="shared" ca="1" si="180"/>
        <v/>
      </c>
      <c r="H1437" s="8">
        <f t="shared" ca="1" si="181"/>
        <v>11</v>
      </c>
    </row>
    <row r="1438" spans="1:8" x14ac:dyDescent="0.25">
      <c r="A1438" s="9">
        <f t="shared" si="176"/>
        <v>36125</v>
      </c>
      <c r="B1438" s="10">
        <f t="shared" ca="1" si="182"/>
        <v>1.5</v>
      </c>
      <c r="C1438" s="10">
        <f t="shared" ca="1" si="183"/>
        <v>9.9</v>
      </c>
      <c r="D1438" s="9">
        <f t="shared" si="177"/>
        <v>40143</v>
      </c>
      <c r="E1438" s="8">
        <f t="shared" si="178"/>
        <v>199811</v>
      </c>
      <c r="F1438" s="8">
        <f t="shared" si="179"/>
        <v>200911</v>
      </c>
      <c r="G1438" s="8">
        <f t="shared" ca="1" si="180"/>
        <v>11</v>
      </c>
      <c r="H1438" s="8">
        <f t="shared" ca="1" si="181"/>
        <v>11</v>
      </c>
    </row>
    <row r="1439" spans="1:8" x14ac:dyDescent="0.25">
      <c r="A1439" s="9">
        <f t="shared" si="176"/>
        <v>36126</v>
      </c>
      <c r="B1439" s="10">
        <f t="shared" ca="1" si="182"/>
        <v>2.1</v>
      </c>
      <c r="C1439" s="10">
        <f t="shared" ca="1" si="183"/>
        <v>6.9</v>
      </c>
      <c r="D1439" s="9">
        <f t="shared" si="177"/>
        <v>40144</v>
      </c>
      <c r="E1439" s="8">
        <f t="shared" si="178"/>
        <v>199811</v>
      </c>
      <c r="F1439" s="8">
        <f t="shared" si="179"/>
        <v>200911</v>
      </c>
      <c r="G1439" s="8">
        <f t="shared" ca="1" si="180"/>
        <v>11</v>
      </c>
      <c r="H1439" s="8">
        <f t="shared" ca="1" si="181"/>
        <v>11</v>
      </c>
    </row>
    <row r="1440" spans="1:8" x14ac:dyDescent="0.25">
      <c r="A1440" s="9">
        <f t="shared" si="176"/>
        <v>36127</v>
      </c>
      <c r="B1440" s="10">
        <f t="shared" ca="1" si="182"/>
        <v>2.7</v>
      </c>
      <c r="C1440" s="10">
        <f t="shared" ca="1" si="183"/>
        <v>8.5</v>
      </c>
      <c r="D1440" s="9">
        <f t="shared" si="177"/>
        <v>40145</v>
      </c>
      <c r="E1440" s="8">
        <f t="shared" si="178"/>
        <v>199811</v>
      </c>
      <c r="F1440" s="8">
        <f t="shared" si="179"/>
        <v>200911</v>
      </c>
      <c r="G1440" s="8">
        <f t="shared" ca="1" si="180"/>
        <v>11</v>
      </c>
      <c r="H1440" s="8">
        <f t="shared" ca="1" si="181"/>
        <v>11</v>
      </c>
    </row>
    <row r="1441" spans="1:8" x14ac:dyDescent="0.25">
      <c r="A1441" s="9">
        <f t="shared" si="176"/>
        <v>36128</v>
      </c>
      <c r="B1441" s="10">
        <f t="shared" ca="1" si="182"/>
        <v>2.5</v>
      </c>
      <c r="C1441" s="10">
        <f t="shared" ca="1" si="183"/>
        <v>10.1</v>
      </c>
      <c r="D1441" s="9">
        <f t="shared" si="177"/>
        <v>40146</v>
      </c>
      <c r="E1441" s="8">
        <f t="shared" si="178"/>
        <v>199811</v>
      </c>
      <c r="F1441" s="8">
        <f t="shared" si="179"/>
        <v>200911</v>
      </c>
      <c r="G1441" s="8">
        <f t="shared" ca="1" si="180"/>
        <v>11</v>
      </c>
      <c r="H1441" s="8">
        <f t="shared" ca="1" si="181"/>
        <v>11</v>
      </c>
    </row>
    <row r="1442" spans="1:8" x14ac:dyDescent="0.25">
      <c r="A1442" s="9">
        <f t="shared" si="176"/>
        <v>36129</v>
      </c>
      <c r="B1442" s="10">
        <f t="shared" ca="1" si="182"/>
        <v>2.7</v>
      </c>
      <c r="C1442" s="10">
        <f t="shared" ca="1" si="183"/>
        <v>8.5</v>
      </c>
      <c r="D1442" s="9">
        <f t="shared" si="177"/>
        <v>40147</v>
      </c>
      <c r="E1442" s="8">
        <f t="shared" si="178"/>
        <v>199811</v>
      </c>
      <c r="F1442" s="8">
        <f t="shared" si="179"/>
        <v>200911</v>
      </c>
      <c r="G1442" s="8">
        <f t="shared" ca="1" si="180"/>
        <v>11</v>
      </c>
      <c r="H1442" s="8">
        <f t="shared" ca="1" si="181"/>
        <v>11</v>
      </c>
    </row>
    <row r="1443" spans="1:8" x14ac:dyDescent="0.25">
      <c r="A1443" s="9">
        <f t="shared" si="176"/>
        <v>36130</v>
      </c>
      <c r="B1443" s="10">
        <f t="shared" ca="1" si="182"/>
        <v>1.6</v>
      </c>
      <c r="C1443" s="10">
        <f t="shared" ca="1" si="183"/>
        <v>2.4</v>
      </c>
      <c r="D1443" s="9">
        <f t="shared" si="177"/>
        <v>40148</v>
      </c>
      <c r="E1443" s="8">
        <f t="shared" si="178"/>
        <v>199812</v>
      </c>
      <c r="F1443" s="8">
        <f t="shared" si="179"/>
        <v>200912</v>
      </c>
      <c r="G1443" s="8">
        <f t="shared" ca="1" si="180"/>
        <v>12</v>
      </c>
      <c r="H1443" s="8">
        <f t="shared" ca="1" si="181"/>
        <v>12</v>
      </c>
    </row>
    <row r="1444" spans="1:8" x14ac:dyDescent="0.25">
      <c r="A1444" s="9">
        <f t="shared" si="176"/>
        <v>36131</v>
      </c>
      <c r="B1444" s="10">
        <f t="shared" ca="1" si="182"/>
        <v>-4</v>
      </c>
      <c r="C1444" s="10">
        <f t="shared" ca="1" si="183"/>
        <v>0.3</v>
      </c>
      <c r="D1444" s="9">
        <f t="shared" si="177"/>
        <v>40149</v>
      </c>
      <c r="E1444" s="8">
        <f t="shared" si="178"/>
        <v>199812</v>
      </c>
      <c r="F1444" s="8">
        <f t="shared" si="179"/>
        <v>200912</v>
      </c>
      <c r="G1444" s="8">
        <f t="shared" ca="1" si="180"/>
        <v>12</v>
      </c>
      <c r="H1444" s="8">
        <f t="shared" ca="1" si="181"/>
        <v>12</v>
      </c>
    </row>
    <row r="1445" spans="1:8" x14ac:dyDescent="0.25">
      <c r="A1445" s="9">
        <f t="shared" si="176"/>
        <v>36132</v>
      </c>
      <c r="B1445" s="10">
        <f t="shared" ca="1" si="182"/>
        <v>-4</v>
      </c>
      <c r="C1445" s="10">
        <f t="shared" ca="1" si="183"/>
        <v>4.4000000000000004</v>
      </c>
      <c r="D1445" s="9">
        <f t="shared" si="177"/>
        <v>40150</v>
      </c>
      <c r="E1445" s="8">
        <f t="shared" si="178"/>
        <v>199812</v>
      </c>
      <c r="F1445" s="8">
        <f t="shared" si="179"/>
        <v>200912</v>
      </c>
      <c r="G1445" s="8">
        <f t="shared" ca="1" si="180"/>
        <v>12</v>
      </c>
      <c r="H1445" s="8">
        <f t="shared" ca="1" si="181"/>
        <v>12</v>
      </c>
    </row>
    <row r="1446" spans="1:8" x14ac:dyDescent="0.25">
      <c r="A1446" s="9">
        <f t="shared" si="176"/>
        <v>36133</v>
      </c>
      <c r="B1446" s="10">
        <f t="shared" ca="1" si="182"/>
        <v>-1.5</v>
      </c>
      <c r="C1446" s="10">
        <f t="shared" ca="1" si="183"/>
        <v>6</v>
      </c>
      <c r="D1446" s="9">
        <f t="shared" si="177"/>
        <v>40151</v>
      </c>
      <c r="E1446" s="8">
        <f t="shared" si="178"/>
        <v>199812</v>
      </c>
      <c r="F1446" s="8">
        <f t="shared" si="179"/>
        <v>200912</v>
      </c>
      <c r="G1446" s="8">
        <f t="shared" ca="1" si="180"/>
        <v>12</v>
      </c>
      <c r="H1446" s="8">
        <f t="shared" ca="1" si="181"/>
        <v>12</v>
      </c>
    </row>
    <row r="1447" spans="1:8" x14ac:dyDescent="0.25">
      <c r="A1447" s="9">
        <f t="shared" si="176"/>
        <v>36134</v>
      </c>
      <c r="B1447" s="10">
        <f t="shared" ca="1" si="182"/>
        <v>1.9</v>
      </c>
      <c r="C1447" s="10">
        <f t="shared" ca="1" si="183"/>
        <v>3.9</v>
      </c>
      <c r="D1447" s="9">
        <f t="shared" si="177"/>
        <v>40152</v>
      </c>
      <c r="E1447" s="8">
        <f t="shared" si="178"/>
        <v>199812</v>
      </c>
      <c r="F1447" s="8">
        <f t="shared" si="179"/>
        <v>200912</v>
      </c>
      <c r="G1447" s="8">
        <f t="shared" ca="1" si="180"/>
        <v>12</v>
      </c>
      <c r="H1447" s="8">
        <f t="shared" ca="1" si="181"/>
        <v>12</v>
      </c>
    </row>
    <row r="1448" spans="1:8" x14ac:dyDescent="0.25">
      <c r="A1448" s="9">
        <f t="shared" si="176"/>
        <v>36135</v>
      </c>
      <c r="B1448" s="10">
        <f t="shared" ca="1" si="182"/>
        <v>-1</v>
      </c>
      <c r="C1448" s="10">
        <f t="shared" ca="1" si="183"/>
        <v>7.6</v>
      </c>
      <c r="D1448" s="9">
        <f t="shared" si="177"/>
        <v>40153</v>
      </c>
      <c r="E1448" s="8">
        <f t="shared" si="178"/>
        <v>199812</v>
      </c>
      <c r="F1448" s="8">
        <f t="shared" si="179"/>
        <v>200912</v>
      </c>
      <c r="G1448" s="8">
        <f t="shared" ca="1" si="180"/>
        <v>12</v>
      </c>
      <c r="H1448" s="8">
        <f t="shared" ca="1" si="181"/>
        <v>12</v>
      </c>
    </row>
    <row r="1449" spans="1:8" x14ac:dyDescent="0.25">
      <c r="A1449" s="9">
        <f t="shared" si="176"/>
        <v>36136</v>
      </c>
      <c r="B1449" s="10">
        <f t="shared" ca="1" si="182"/>
        <v>-1</v>
      </c>
      <c r="C1449" s="10">
        <f t="shared" ca="1" si="183"/>
        <v>6.8</v>
      </c>
      <c r="D1449" s="9">
        <f t="shared" si="177"/>
        <v>40154</v>
      </c>
      <c r="E1449" s="8">
        <f t="shared" si="178"/>
        <v>199812</v>
      </c>
      <c r="F1449" s="8">
        <f t="shared" si="179"/>
        <v>200912</v>
      </c>
      <c r="G1449" s="8">
        <f t="shared" ca="1" si="180"/>
        <v>12</v>
      </c>
      <c r="H1449" s="8">
        <f t="shared" ca="1" si="181"/>
        <v>12</v>
      </c>
    </row>
    <row r="1450" spans="1:8" x14ac:dyDescent="0.25">
      <c r="A1450" s="9">
        <f t="shared" si="176"/>
        <v>36137</v>
      </c>
      <c r="B1450" s="10">
        <f t="shared" ca="1" si="182"/>
        <v>3</v>
      </c>
      <c r="C1450" s="10">
        <f t="shared" ca="1" si="183"/>
        <v>4.5999999999999996</v>
      </c>
      <c r="D1450" s="9">
        <f t="shared" si="177"/>
        <v>40155</v>
      </c>
      <c r="E1450" s="8">
        <f t="shared" si="178"/>
        <v>199812</v>
      </c>
      <c r="F1450" s="8">
        <f t="shared" si="179"/>
        <v>200912</v>
      </c>
      <c r="G1450" s="8">
        <f t="shared" ca="1" si="180"/>
        <v>12</v>
      </c>
      <c r="H1450" s="8">
        <f t="shared" ca="1" si="181"/>
        <v>12</v>
      </c>
    </row>
    <row r="1451" spans="1:8" x14ac:dyDescent="0.25">
      <c r="A1451" s="9">
        <f t="shared" si="176"/>
        <v>36138</v>
      </c>
      <c r="B1451" s="10" t="str">
        <f t="shared" ca="1" si="182"/>
        <v/>
      </c>
      <c r="C1451" s="10">
        <f t="shared" ca="1" si="183"/>
        <v>5.2</v>
      </c>
      <c r="D1451" s="9">
        <f t="shared" si="177"/>
        <v>40156</v>
      </c>
      <c r="E1451" s="8">
        <f t="shared" si="178"/>
        <v>199812</v>
      </c>
      <c r="F1451" s="8">
        <f t="shared" si="179"/>
        <v>200912</v>
      </c>
      <c r="G1451" s="8" t="str">
        <f t="shared" ca="1" si="180"/>
        <v/>
      </c>
      <c r="H1451" s="8">
        <f t="shared" ca="1" si="181"/>
        <v>12</v>
      </c>
    </row>
    <row r="1452" spans="1:8" x14ac:dyDescent="0.25">
      <c r="A1452" s="9">
        <f t="shared" si="176"/>
        <v>36139</v>
      </c>
      <c r="B1452" s="10">
        <f t="shared" ca="1" si="182"/>
        <v>1.8</v>
      </c>
      <c r="C1452" s="10">
        <f t="shared" ca="1" si="183"/>
        <v>5</v>
      </c>
      <c r="D1452" s="9">
        <f t="shared" si="177"/>
        <v>40157</v>
      </c>
      <c r="E1452" s="8">
        <f t="shared" si="178"/>
        <v>199812</v>
      </c>
      <c r="F1452" s="8">
        <f t="shared" si="179"/>
        <v>200912</v>
      </c>
      <c r="G1452" s="8">
        <f t="shared" ca="1" si="180"/>
        <v>12</v>
      </c>
      <c r="H1452" s="8">
        <f t="shared" ca="1" si="181"/>
        <v>12</v>
      </c>
    </row>
    <row r="1453" spans="1:8" x14ac:dyDescent="0.25">
      <c r="A1453" s="9">
        <f t="shared" si="176"/>
        <v>36140</v>
      </c>
      <c r="B1453" s="10">
        <f t="shared" ca="1" si="182"/>
        <v>6.9</v>
      </c>
      <c r="C1453" s="10">
        <f t="shared" ca="1" si="183"/>
        <v>5.7</v>
      </c>
      <c r="D1453" s="9">
        <f t="shared" si="177"/>
        <v>40158</v>
      </c>
      <c r="E1453" s="8">
        <f t="shared" si="178"/>
        <v>199812</v>
      </c>
      <c r="F1453" s="8">
        <f t="shared" si="179"/>
        <v>200912</v>
      </c>
      <c r="G1453" s="8">
        <f t="shared" ca="1" si="180"/>
        <v>12</v>
      </c>
      <c r="H1453" s="8">
        <f t="shared" ca="1" si="181"/>
        <v>12</v>
      </c>
    </row>
    <row r="1454" spans="1:8" x14ac:dyDescent="0.25">
      <c r="A1454" s="9">
        <f t="shared" si="176"/>
        <v>36141</v>
      </c>
      <c r="B1454" s="10">
        <f t="shared" ca="1" si="182"/>
        <v>0</v>
      </c>
      <c r="C1454" s="10">
        <f t="shared" ca="1" si="183"/>
        <v>3.2</v>
      </c>
      <c r="D1454" s="9">
        <f t="shared" si="177"/>
        <v>40159</v>
      </c>
      <c r="E1454" s="8">
        <f t="shared" si="178"/>
        <v>199812</v>
      </c>
      <c r="F1454" s="8">
        <f t="shared" si="179"/>
        <v>200912</v>
      </c>
      <c r="G1454" s="8">
        <f t="shared" ca="1" si="180"/>
        <v>12</v>
      </c>
      <c r="H1454" s="8">
        <f t="shared" ca="1" si="181"/>
        <v>12</v>
      </c>
    </row>
    <row r="1455" spans="1:8" x14ac:dyDescent="0.25">
      <c r="A1455" s="9">
        <f t="shared" si="176"/>
        <v>36142</v>
      </c>
      <c r="B1455" s="10">
        <f t="shared" ca="1" si="182"/>
        <v>6</v>
      </c>
      <c r="C1455" s="10">
        <f t="shared" ca="1" si="183"/>
        <v>1.9</v>
      </c>
      <c r="D1455" s="9">
        <f t="shared" si="177"/>
        <v>40160</v>
      </c>
      <c r="E1455" s="8">
        <f t="shared" si="178"/>
        <v>199812</v>
      </c>
      <c r="F1455" s="8">
        <f t="shared" si="179"/>
        <v>200912</v>
      </c>
      <c r="G1455" s="8">
        <f t="shared" ca="1" si="180"/>
        <v>12</v>
      </c>
      <c r="H1455" s="8">
        <f t="shared" ca="1" si="181"/>
        <v>12</v>
      </c>
    </row>
    <row r="1456" spans="1:8" x14ac:dyDescent="0.25">
      <c r="A1456" s="9">
        <f t="shared" si="176"/>
        <v>36143</v>
      </c>
      <c r="B1456" s="10">
        <f t="shared" ca="1" si="182"/>
        <v>6.4</v>
      </c>
      <c r="C1456" s="10">
        <f t="shared" ca="1" si="183"/>
        <v>-0.1</v>
      </c>
      <c r="D1456" s="9">
        <f t="shared" si="177"/>
        <v>40161</v>
      </c>
      <c r="E1456" s="8">
        <f t="shared" si="178"/>
        <v>199812</v>
      </c>
      <c r="F1456" s="8">
        <f t="shared" si="179"/>
        <v>200912</v>
      </c>
      <c r="G1456" s="8">
        <f t="shared" ca="1" si="180"/>
        <v>12</v>
      </c>
      <c r="H1456" s="8">
        <f t="shared" ca="1" si="181"/>
        <v>12</v>
      </c>
    </row>
    <row r="1457" spans="1:8" x14ac:dyDescent="0.25">
      <c r="A1457" s="9">
        <f t="shared" si="176"/>
        <v>36144</v>
      </c>
      <c r="B1457" s="10">
        <f t="shared" ca="1" si="182"/>
        <v>10.5</v>
      </c>
      <c r="C1457" s="10">
        <f t="shared" ca="1" si="183"/>
        <v>0.5</v>
      </c>
      <c r="D1457" s="9">
        <f t="shared" si="177"/>
        <v>40162</v>
      </c>
      <c r="E1457" s="8">
        <f t="shared" si="178"/>
        <v>199812</v>
      </c>
      <c r="F1457" s="8">
        <f t="shared" si="179"/>
        <v>200912</v>
      </c>
      <c r="G1457" s="8">
        <f t="shared" ca="1" si="180"/>
        <v>12</v>
      </c>
      <c r="H1457" s="8">
        <f t="shared" ca="1" si="181"/>
        <v>12</v>
      </c>
    </row>
    <row r="1458" spans="1:8" x14ac:dyDescent="0.25">
      <c r="A1458" s="9">
        <f t="shared" si="176"/>
        <v>36145</v>
      </c>
      <c r="B1458" s="10">
        <f t="shared" ca="1" si="182"/>
        <v>7.2</v>
      </c>
      <c r="C1458" s="10">
        <f t="shared" ca="1" si="183"/>
        <v>-1.5</v>
      </c>
      <c r="D1458" s="9">
        <f t="shared" si="177"/>
        <v>40163</v>
      </c>
      <c r="E1458" s="8">
        <f t="shared" si="178"/>
        <v>199812</v>
      </c>
      <c r="F1458" s="8">
        <f t="shared" si="179"/>
        <v>200912</v>
      </c>
      <c r="G1458" s="8">
        <f t="shared" ca="1" si="180"/>
        <v>12</v>
      </c>
      <c r="H1458" s="8">
        <f t="shared" ca="1" si="181"/>
        <v>12</v>
      </c>
    </row>
    <row r="1459" spans="1:8" x14ac:dyDescent="0.25">
      <c r="A1459" s="9">
        <f t="shared" si="176"/>
        <v>36146</v>
      </c>
      <c r="B1459" s="10">
        <f t="shared" ca="1" si="182"/>
        <v>7</v>
      </c>
      <c r="C1459" s="10">
        <f t="shared" ca="1" si="183"/>
        <v>-2.4</v>
      </c>
      <c r="D1459" s="9">
        <f t="shared" si="177"/>
        <v>40164</v>
      </c>
      <c r="E1459" s="8">
        <f t="shared" si="178"/>
        <v>199812</v>
      </c>
      <c r="F1459" s="8">
        <f t="shared" si="179"/>
        <v>200912</v>
      </c>
      <c r="G1459" s="8">
        <f t="shared" ca="1" si="180"/>
        <v>12</v>
      </c>
      <c r="H1459" s="8">
        <f t="shared" ca="1" si="181"/>
        <v>12</v>
      </c>
    </row>
    <row r="1460" spans="1:8" x14ac:dyDescent="0.25">
      <c r="A1460" s="9">
        <f t="shared" si="176"/>
        <v>36147</v>
      </c>
      <c r="B1460" s="10">
        <f t="shared" ca="1" si="182"/>
        <v>5.2</v>
      </c>
      <c r="C1460" s="10">
        <f t="shared" ca="1" si="183"/>
        <v>-3.5</v>
      </c>
      <c r="D1460" s="9">
        <f t="shared" si="177"/>
        <v>40165</v>
      </c>
      <c r="E1460" s="8">
        <f t="shared" si="178"/>
        <v>199812</v>
      </c>
      <c r="F1460" s="8">
        <f t="shared" si="179"/>
        <v>200912</v>
      </c>
      <c r="G1460" s="8">
        <f t="shared" ca="1" si="180"/>
        <v>12</v>
      </c>
      <c r="H1460" s="8">
        <f t="shared" ca="1" si="181"/>
        <v>12</v>
      </c>
    </row>
    <row r="1461" spans="1:8" x14ac:dyDescent="0.25">
      <c r="A1461" s="9">
        <f t="shared" si="176"/>
        <v>36148</v>
      </c>
      <c r="B1461" s="10">
        <f t="shared" ca="1" si="182"/>
        <v>5</v>
      </c>
      <c r="C1461" s="10">
        <f t="shared" ca="1" si="183"/>
        <v>-7.3</v>
      </c>
      <c r="D1461" s="9">
        <f t="shared" si="177"/>
        <v>40166</v>
      </c>
      <c r="E1461" s="8">
        <f t="shared" si="178"/>
        <v>199812</v>
      </c>
      <c r="F1461" s="8">
        <f t="shared" si="179"/>
        <v>200912</v>
      </c>
      <c r="G1461" s="8">
        <f t="shared" ca="1" si="180"/>
        <v>12</v>
      </c>
      <c r="H1461" s="8">
        <f t="shared" ca="1" si="181"/>
        <v>12</v>
      </c>
    </row>
    <row r="1462" spans="1:8" x14ac:dyDescent="0.25">
      <c r="A1462" s="9">
        <f t="shared" si="176"/>
        <v>36149</v>
      </c>
      <c r="B1462" s="10">
        <f t="shared" ca="1" si="182"/>
        <v>2.9</v>
      </c>
      <c r="C1462" s="10">
        <f t="shared" ca="1" si="183"/>
        <v>-8.1999999999999993</v>
      </c>
      <c r="D1462" s="9">
        <f t="shared" si="177"/>
        <v>40167</v>
      </c>
      <c r="E1462" s="8">
        <f t="shared" si="178"/>
        <v>199812</v>
      </c>
      <c r="F1462" s="8">
        <f t="shared" si="179"/>
        <v>200912</v>
      </c>
      <c r="G1462" s="8">
        <f t="shared" ca="1" si="180"/>
        <v>12</v>
      </c>
      <c r="H1462" s="8">
        <f t="shared" ca="1" si="181"/>
        <v>12</v>
      </c>
    </row>
    <row r="1463" spans="1:8" x14ac:dyDescent="0.25">
      <c r="A1463" s="9">
        <f t="shared" si="176"/>
        <v>36150</v>
      </c>
      <c r="B1463" s="10">
        <f t="shared" ca="1" si="182"/>
        <v>2.2999999999999998</v>
      </c>
      <c r="C1463" s="10">
        <f t="shared" ca="1" si="183"/>
        <v>-1.5</v>
      </c>
      <c r="D1463" s="9">
        <f t="shared" si="177"/>
        <v>40168</v>
      </c>
      <c r="E1463" s="8">
        <f t="shared" si="178"/>
        <v>199812</v>
      </c>
      <c r="F1463" s="8">
        <f t="shared" si="179"/>
        <v>200912</v>
      </c>
      <c r="G1463" s="8">
        <f t="shared" ca="1" si="180"/>
        <v>12</v>
      </c>
      <c r="H1463" s="8">
        <f t="shared" ca="1" si="181"/>
        <v>12</v>
      </c>
    </row>
    <row r="1464" spans="1:8" x14ac:dyDescent="0.25">
      <c r="A1464" s="9">
        <f t="shared" si="176"/>
        <v>36151</v>
      </c>
      <c r="B1464" s="10" t="str">
        <f t="shared" ca="1" si="182"/>
        <v/>
      </c>
      <c r="C1464" s="10">
        <f t="shared" ca="1" si="183"/>
        <v>-1.5</v>
      </c>
      <c r="D1464" s="9">
        <f t="shared" si="177"/>
        <v>40169</v>
      </c>
      <c r="E1464" s="8">
        <f t="shared" si="178"/>
        <v>199812</v>
      </c>
      <c r="F1464" s="8">
        <f t="shared" si="179"/>
        <v>200912</v>
      </c>
      <c r="G1464" s="8" t="str">
        <f t="shared" ca="1" si="180"/>
        <v/>
      </c>
      <c r="H1464" s="8">
        <f t="shared" ca="1" si="181"/>
        <v>12</v>
      </c>
    </row>
    <row r="1465" spans="1:8" x14ac:dyDescent="0.25">
      <c r="A1465" s="9">
        <f t="shared" si="176"/>
        <v>36152</v>
      </c>
      <c r="B1465" s="10">
        <f t="shared" ca="1" si="182"/>
        <v>3.9</v>
      </c>
      <c r="C1465" s="10">
        <f t="shared" ca="1" si="183"/>
        <v>0.4</v>
      </c>
      <c r="D1465" s="9">
        <f t="shared" si="177"/>
        <v>40170</v>
      </c>
      <c r="E1465" s="8">
        <f t="shared" si="178"/>
        <v>199812</v>
      </c>
      <c r="F1465" s="8">
        <f t="shared" si="179"/>
        <v>200912</v>
      </c>
      <c r="G1465" s="8">
        <f t="shared" ca="1" si="180"/>
        <v>12</v>
      </c>
      <c r="H1465" s="8">
        <f t="shared" ca="1" si="181"/>
        <v>12</v>
      </c>
    </row>
    <row r="1466" spans="1:8" x14ac:dyDescent="0.25">
      <c r="A1466" s="9">
        <f t="shared" ref="A1466:A1529" si="184">IF(ISNUMBER(A1465),IF(A1465&lt;$B$9,A1465+1,""),"")</f>
        <v>36153</v>
      </c>
      <c r="B1466" s="10">
        <f t="shared" ca="1" si="182"/>
        <v>2.1</v>
      </c>
      <c r="C1466" s="10">
        <f t="shared" ca="1" si="183"/>
        <v>-0.7</v>
      </c>
      <c r="D1466" s="9">
        <f t="shared" ref="D1466:D1529" si="185">IF(ISNUMBER(D1465),IF(D1465&lt;$C$9,D1465+1,""),"")</f>
        <v>40171</v>
      </c>
      <c r="E1466" s="8">
        <f t="shared" ref="E1466:E1529" si="186">YEAR(A1466)*100+MONTH(A1466)</f>
        <v>199812</v>
      </c>
      <c r="F1466" s="8">
        <f t="shared" ref="F1466:F1529" si="187">YEAR(D1466)*100+MONTH(D1466)</f>
        <v>200912</v>
      </c>
      <c r="G1466" s="8">
        <f t="shared" ref="G1466:G1529" ca="1" si="188">IF(ISNUMBER(B1466),MONTH(A1466),"")</f>
        <v>12</v>
      </c>
      <c r="H1466" s="8">
        <f t="shared" ref="H1466:H1529" ca="1" si="189">IF(ISNUMBER(C1466),MONTH(D1466),"")</f>
        <v>12</v>
      </c>
    </row>
    <row r="1467" spans="1:8" x14ac:dyDescent="0.25">
      <c r="A1467" s="9">
        <f t="shared" si="184"/>
        <v>36154</v>
      </c>
      <c r="B1467" s="10">
        <f t="shared" ca="1" si="182"/>
        <v>5</v>
      </c>
      <c r="C1467" s="10">
        <f t="shared" ca="1" si="183"/>
        <v>1.5</v>
      </c>
      <c r="D1467" s="9">
        <f t="shared" si="185"/>
        <v>40172</v>
      </c>
      <c r="E1467" s="8">
        <f t="shared" si="186"/>
        <v>199812</v>
      </c>
      <c r="F1467" s="8">
        <f t="shared" si="187"/>
        <v>200912</v>
      </c>
      <c r="G1467" s="8">
        <f t="shared" ca="1" si="188"/>
        <v>12</v>
      </c>
      <c r="H1467" s="8">
        <f t="shared" ca="1" si="189"/>
        <v>12</v>
      </c>
    </row>
    <row r="1468" spans="1:8" x14ac:dyDescent="0.25">
      <c r="A1468" s="9">
        <f t="shared" si="184"/>
        <v>36155</v>
      </c>
      <c r="B1468" s="10">
        <f t="shared" ca="1" si="182"/>
        <v>5.8</v>
      </c>
      <c r="C1468" s="10">
        <f t="shared" ca="1" si="183"/>
        <v>3.9</v>
      </c>
      <c r="D1468" s="9">
        <f t="shared" si="185"/>
        <v>40173</v>
      </c>
      <c r="E1468" s="8">
        <f t="shared" si="186"/>
        <v>199812</v>
      </c>
      <c r="F1468" s="8">
        <f t="shared" si="187"/>
        <v>200912</v>
      </c>
      <c r="G1468" s="8">
        <f t="shared" ca="1" si="188"/>
        <v>12</v>
      </c>
      <c r="H1468" s="8">
        <f t="shared" ca="1" si="189"/>
        <v>12</v>
      </c>
    </row>
    <row r="1469" spans="1:8" x14ac:dyDescent="0.25">
      <c r="A1469" s="9">
        <f t="shared" si="184"/>
        <v>36156</v>
      </c>
      <c r="B1469" s="10">
        <f t="shared" ca="1" si="182"/>
        <v>7.7</v>
      </c>
      <c r="C1469" s="10">
        <f t="shared" ca="1" si="183"/>
        <v>4.5</v>
      </c>
      <c r="D1469" s="9">
        <f t="shared" si="185"/>
        <v>40174</v>
      </c>
      <c r="E1469" s="8">
        <f t="shared" si="186"/>
        <v>199812</v>
      </c>
      <c r="F1469" s="8">
        <f t="shared" si="187"/>
        <v>200912</v>
      </c>
      <c r="G1469" s="8">
        <f t="shared" ca="1" si="188"/>
        <v>12</v>
      </c>
      <c r="H1469" s="8">
        <f t="shared" ca="1" si="189"/>
        <v>12</v>
      </c>
    </row>
    <row r="1470" spans="1:8" x14ac:dyDescent="0.25">
      <c r="A1470" s="9">
        <f t="shared" si="184"/>
        <v>36157</v>
      </c>
      <c r="B1470" s="10">
        <f t="shared" ca="1" si="182"/>
        <v>9.1</v>
      </c>
      <c r="C1470" s="10">
        <f t="shared" ca="1" si="183"/>
        <v>2.9</v>
      </c>
      <c r="D1470" s="9">
        <f t="shared" si="185"/>
        <v>40175</v>
      </c>
      <c r="E1470" s="8">
        <f t="shared" si="186"/>
        <v>199812</v>
      </c>
      <c r="F1470" s="8">
        <f t="shared" si="187"/>
        <v>200912</v>
      </c>
      <c r="G1470" s="8">
        <f t="shared" ca="1" si="188"/>
        <v>12</v>
      </c>
      <c r="H1470" s="8">
        <f t="shared" ca="1" si="189"/>
        <v>12</v>
      </c>
    </row>
    <row r="1471" spans="1:8" x14ac:dyDescent="0.25">
      <c r="A1471" s="9">
        <f t="shared" si="184"/>
        <v>36158</v>
      </c>
      <c r="B1471" s="10">
        <f t="shared" ca="1" si="182"/>
        <v>4</v>
      </c>
      <c r="C1471" s="10">
        <f t="shared" ca="1" si="183"/>
        <v>-1.4</v>
      </c>
      <c r="D1471" s="9">
        <f t="shared" si="185"/>
        <v>40176</v>
      </c>
      <c r="E1471" s="8">
        <f t="shared" si="186"/>
        <v>199812</v>
      </c>
      <c r="F1471" s="8">
        <f t="shared" si="187"/>
        <v>200912</v>
      </c>
      <c r="G1471" s="8">
        <f t="shared" ca="1" si="188"/>
        <v>12</v>
      </c>
      <c r="H1471" s="8">
        <f t="shared" ca="1" si="189"/>
        <v>12</v>
      </c>
    </row>
    <row r="1472" spans="1:8" x14ac:dyDescent="0.25">
      <c r="A1472" s="9">
        <f t="shared" si="184"/>
        <v>36159</v>
      </c>
      <c r="B1472" s="10">
        <f t="shared" ca="1" si="182"/>
        <v>3.3</v>
      </c>
      <c r="C1472" s="10">
        <f t="shared" ca="1" si="183"/>
        <v>-1.6</v>
      </c>
      <c r="D1472" s="9">
        <f t="shared" si="185"/>
        <v>40177</v>
      </c>
      <c r="E1472" s="8">
        <f t="shared" si="186"/>
        <v>199812</v>
      </c>
      <c r="F1472" s="8">
        <f t="shared" si="187"/>
        <v>200912</v>
      </c>
      <c r="G1472" s="8">
        <f t="shared" ca="1" si="188"/>
        <v>12</v>
      </c>
      <c r="H1472" s="8">
        <f t="shared" ca="1" si="189"/>
        <v>12</v>
      </c>
    </row>
    <row r="1473" spans="1:8" x14ac:dyDescent="0.25">
      <c r="A1473" s="9">
        <f t="shared" si="184"/>
        <v>36160</v>
      </c>
      <c r="B1473" s="10">
        <f t="shared" ca="1" si="182"/>
        <v>1.5</v>
      </c>
      <c r="C1473" s="10">
        <f t="shared" ca="1" si="183"/>
        <v>1</v>
      </c>
      <c r="D1473" s="9">
        <f t="shared" si="185"/>
        <v>40178</v>
      </c>
      <c r="E1473" s="8">
        <f t="shared" si="186"/>
        <v>199812</v>
      </c>
      <c r="F1473" s="8">
        <f t="shared" si="187"/>
        <v>200912</v>
      </c>
      <c r="G1473" s="8">
        <f t="shared" ca="1" si="188"/>
        <v>12</v>
      </c>
      <c r="H1473" s="8">
        <f t="shared" ca="1" si="189"/>
        <v>12</v>
      </c>
    </row>
    <row r="1474" spans="1:8" x14ac:dyDescent="0.25">
      <c r="A1474" s="9">
        <f t="shared" si="184"/>
        <v>36161</v>
      </c>
      <c r="B1474" s="10">
        <f t="shared" ca="1" si="182"/>
        <v>0.8</v>
      </c>
      <c r="C1474" s="10">
        <f t="shared" ca="1" si="183"/>
        <v>-1.1000000000000001</v>
      </c>
      <c r="D1474" s="9">
        <f t="shared" si="185"/>
        <v>40179</v>
      </c>
      <c r="E1474" s="8">
        <f t="shared" si="186"/>
        <v>199901</v>
      </c>
      <c r="F1474" s="8">
        <f t="shared" si="187"/>
        <v>201001</v>
      </c>
      <c r="G1474" s="8">
        <f t="shared" ca="1" si="188"/>
        <v>1</v>
      </c>
      <c r="H1474" s="8">
        <f t="shared" ca="1" si="189"/>
        <v>1</v>
      </c>
    </row>
    <row r="1475" spans="1:8" x14ac:dyDescent="0.25">
      <c r="A1475" s="9">
        <f t="shared" si="184"/>
        <v>36162</v>
      </c>
      <c r="B1475" s="10">
        <f t="shared" ca="1" si="182"/>
        <v>2.5</v>
      </c>
      <c r="C1475" s="10">
        <f t="shared" ca="1" si="183"/>
        <v>-2.2000000000000002</v>
      </c>
      <c r="D1475" s="9">
        <f t="shared" si="185"/>
        <v>40180</v>
      </c>
      <c r="E1475" s="8">
        <f t="shared" si="186"/>
        <v>199901</v>
      </c>
      <c r="F1475" s="8">
        <f t="shared" si="187"/>
        <v>201001</v>
      </c>
      <c r="G1475" s="8">
        <f t="shared" ca="1" si="188"/>
        <v>1</v>
      </c>
      <c r="H1475" s="8">
        <f t="shared" ca="1" si="189"/>
        <v>1</v>
      </c>
    </row>
    <row r="1476" spans="1:8" x14ac:dyDescent="0.25">
      <c r="A1476" s="9">
        <f t="shared" si="184"/>
        <v>36163</v>
      </c>
      <c r="B1476" s="10">
        <f t="shared" ca="1" si="182"/>
        <v>5.5</v>
      </c>
      <c r="C1476" s="10">
        <f t="shared" ca="1" si="183"/>
        <v>-3</v>
      </c>
      <c r="D1476" s="9">
        <f t="shared" si="185"/>
        <v>40181</v>
      </c>
      <c r="E1476" s="8">
        <f t="shared" si="186"/>
        <v>199901</v>
      </c>
      <c r="F1476" s="8">
        <f t="shared" si="187"/>
        <v>201001</v>
      </c>
      <c r="G1476" s="8">
        <f t="shared" ca="1" si="188"/>
        <v>1</v>
      </c>
      <c r="H1476" s="8">
        <f t="shared" ca="1" si="189"/>
        <v>1</v>
      </c>
    </row>
    <row r="1477" spans="1:8" x14ac:dyDescent="0.25">
      <c r="A1477" s="9">
        <f t="shared" si="184"/>
        <v>36164</v>
      </c>
      <c r="B1477" s="10">
        <f t="shared" ca="1" si="182"/>
        <v>6.5</v>
      </c>
      <c r="C1477" s="10">
        <f t="shared" ca="1" si="183"/>
        <v>-3.8</v>
      </c>
      <c r="D1477" s="9">
        <f t="shared" si="185"/>
        <v>40182</v>
      </c>
      <c r="E1477" s="8">
        <f t="shared" si="186"/>
        <v>199901</v>
      </c>
      <c r="F1477" s="8">
        <f t="shared" si="187"/>
        <v>201001</v>
      </c>
      <c r="G1477" s="8">
        <f t="shared" ca="1" si="188"/>
        <v>1</v>
      </c>
      <c r="H1477" s="8">
        <f t="shared" ca="1" si="189"/>
        <v>1</v>
      </c>
    </row>
    <row r="1478" spans="1:8" x14ac:dyDescent="0.25">
      <c r="A1478" s="9">
        <f t="shared" si="184"/>
        <v>36165</v>
      </c>
      <c r="B1478" s="10">
        <f t="shared" ca="1" si="182"/>
        <v>10.7</v>
      </c>
      <c r="C1478" s="10">
        <f t="shared" ca="1" si="183"/>
        <v>-0.9</v>
      </c>
      <c r="D1478" s="9">
        <f t="shared" si="185"/>
        <v>40183</v>
      </c>
      <c r="E1478" s="8">
        <f t="shared" si="186"/>
        <v>199901</v>
      </c>
      <c r="F1478" s="8">
        <f t="shared" si="187"/>
        <v>201001</v>
      </c>
      <c r="G1478" s="8">
        <f t="shared" ca="1" si="188"/>
        <v>1</v>
      </c>
      <c r="H1478" s="8">
        <f t="shared" ca="1" si="189"/>
        <v>1</v>
      </c>
    </row>
    <row r="1479" spans="1:8" x14ac:dyDescent="0.25">
      <c r="A1479" s="9">
        <f t="shared" si="184"/>
        <v>36166</v>
      </c>
      <c r="B1479" s="10">
        <f t="shared" ca="1" si="182"/>
        <v>12</v>
      </c>
      <c r="C1479" s="10">
        <f t="shared" ca="1" si="183"/>
        <v>-4.2</v>
      </c>
      <c r="D1479" s="9">
        <f t="shared" si="185"/>
        <v>40184</v>
      </c>
      <c r="E1479" s="8">
        <f t="shared" si="186"/>
        <v>199901</v>
      </c>
      <c r="F1479" s="8">
        <f t="shared" si="187"/>
        <v>201001</v>
      </c>
      <c r="G1479" s="8">
        <f t="shared" ca="1" si="188"/>
        <v>1</v>
      </c>
      <c r="H1479" s="8">
        <f t="shared" ca="1" si="189"/>
        <v>1</v>
      </c>
    </row>
    <row r="1480" spans="1:8" x14ac:dyDescent="0.25">
      <c r="A1480" s="9">
        <f t="shared" si="184"/>
        <v>36167</v>
      </c>
      <c r="B1480" s="10">
        <f t="shared" ca="1" si="182"/>
        <v>7</v>
      </c>
      <c r="C1480" s="10">
        <f t="shared" ca="1" si="183"/>
        <v>-7</v>
      </c>
      <c r="D1480" s="9">
        <f t="shared" si="185"/>
        <v>40185</v>
      </c>
      <c r="E1480" s="8">
        <f t="shared" si="186"/>
        <v>199901</v>
      </c>
      <c r="F1480" s="8">
        <f t="shared" si="187"/>
        <v>201001</v>
      </c>
      <c r="G1480" s="8">
        <f t="shared" ca="1" si="188"/>
        <v>1</v>
      </c>
      <c r="H1480" s="8">
        <f t="shared" ca="1" si="189"/>
        <v>1</v>
      </c>
    </row>
    <row r="1481" spans="1:8" x14ac:dyDescent="0.25">
      <c r="A1481" s="9">
        <f t="shared" si="184"/>
        <v>36168</v>
      </c>
      <c r="B1481" s="10">
        <f t="shared" ca="1" si="182"/>
        <v>5</v>
      </c>
      <c r="C1481" s="10">
        <f t="shared" ca="1" si="183"/>
        <v>-2.5</v>
      </c>
      <c r="D1481" s="9">
        <f t="shared" si="185"/>
        <v>40186</v>
      </c>
      <c r="E1481" s="8">
        <f t="shared" si="186"/>
        <v>199901</v>
      </c>
      <c r="F1481" s="8">
        <f t="shared" si="187"/>
        <v>201001</v>
      </c>
      <c r="G1481" s="8">
        <f t="shared" ca="1" si="188"/>
        <v>1</v>
      </c>
      <c r="H1481" s="8">
        <f t="shared" ca="1" si="189"/>
        <v>1</v>
      </c>
    </row>
    <row r="1482" spans="1:8" x14ac:dyDescent="0.25">
      <c r="A1482" s="9">
        <f t="shared" si="184"/>
        <v>36169</v>
      </c>
      <c r="B1482" s="10">
        <f t="shared" ca="1" si="182"/>
        <v>1.5</v>
      </c>
      <c r="C1482" s="10">
        <f t="shared" ca="1" si="183"/>
        <v>-0.8</v>
      </c>
      <c r="D1482" s="9">
        <f t="shared" si="185"/>
        <v>40187</v>
      </c>
      <c r="E1482" s="8">
        <f t="shared" si="186"/>
        <v>199901</v>
      </c>
      <c r="F1482" s="8">
        <f t="shared" si="187"/>
        <v>201001</v>
      </c>
      <c r="G1482" s="8">
        <f t="shared" ca="1" si="188"/>
        <v>1</v>
      </c>
      <c r="H1482" s="8">
        <f t="shared" ca="1" si="189"/>
        <v>1</v>
      </c>
    </row>
    <row r="1483" spans="1:8" x14ac:dyDescent="0.25">
      <c r="A1483" s="9">
        <f t="shared" si="184"/>
        <v>36170</v>
      </c>
      <c r="B1483" s="10">
        <f t="shared" ca="1" si="182"/>
        <v>11.8</v>
      </c>
      <c r="C1483" s="10">
        <f t="shared" ca="1" si="183"/>
        <v>1</v>
      </c>
      <c r="D1483" s="9">
        <f t="shared" si="185"/>
        <v>40188</v>
      </c>
      <c r="E1483" s="8">
        <f t="shared" si="186"/>
        <v>199901</v>
      </c>
      <c r="F1483" s="8">
        <f t="shared" si="187"/>
        <v>201001</v>
      </c>
      <c r="G1483" s="8">
        <f t="shared" ca="1" si="188"/>
        <v>1</v>
      </c>
      <c r="H1483" s="8">
        <f t="shared" ca="1" si="189"/>
        <v>1</v>
      </c>
    </row>
    <row r="1484" spans="1:8" x14ac:dyDescent="0.25">
      <c r="A1484" s="9">
        <f t="shared" si="184"/>
        <v>36171</v>
      </c>
      <c r="B1484" s="10">
        <f t="shared" ca="1" si="182"/>
        <v>13.2</v>
      </c>
      <c r="C1484" s="10">
        <f t="shared" ca="1" si="183"/>
        <v>0.1</v>
      </c>
      <c r="D1484" s="9">
        <f t="shared" si="185"/>
        <v>40189</v>
      </c>
      <c r="E1484" s="8">
        <f t="shared" si="186"/>
        <v>199901</v>
      </c>
      <c r="F1484" s="8">
        <f t="shared" si="187"/>
        <v>201001</v>
      </c>
      <c r="G1484" s="8">
        <f t="shared" ca="1" si="188"/>
        <v>1</v>
      </c>
      <c r="H1484" s="8">
        <f t="shared" ca="1" si="189"/>
        <v>1</v>
      </c>
    </row>
    <row r="1485" spans="1:8" x14ac:dyDescent="0.25">
      <c r="A1485" s="9">
        <f t="shared" si="184"/>
        <v>36172</v>
      </c>
      <c r="B1485" s="10">
        <f t="shared" ref="B1485:B1548" ca="1" si="190">IF(ISNUMBER(VLOOKUP($A1485,INDIRECT(B$1&amp;"!"&amp;B$6&amp;":"&amp;B$7),CODE(B$7)-_MS1,FALSE)),VLOOKUP($A1485,INDIRECT(B$1&amp;"!"&amp;B$6&amp;":"&amp;B$7),CODE(B$7)-_MS1,FALSE),Empty)</f>
        <v>0</v>
      </c>
      <c r="C1485" s="10">
        <f t="shared" ref="C1485:C1548" ca="1" si="191">IF(ISNUMBER(VLOOKUP($D1485,INDIRECT(C$1&amp;"!"&amp;C$6&amp;":"&amp;C$7),CODE(C$7)-_MS2,FALSE)),VLOOKUP($D1485,INDIRECT(C$1&amp;"!"&amp;C$6&amp;":"&amp;C$7),CODE(C$7)-_MS2,FALSE),Empty)</f>
        <v>-2.5</v>
      </c>
      <c r="D1485" s="9">
        <f t="shared" si="185"/>
        <v>40190</v>
      </c>
      <c r="E1485" s="8">
        <f t="shared" si="186"/>
        <v>199901</v>
      </c>
      <c r="F1485" s="8">
        <f t="shared" si="187"/>
        <v>201001</v>
      </c>
      <c r="G1485" s="8">
        <f t="shared" ca="1" si="188"/>
        <v>1</v>
      </c>
      <c r="H1485" s="8">
        <f t="shared" ca="1" si="189"/>
        <v>1</v>
      </c>
    </row>
    <row r="1486" spans="1:8" x14ac:dyDescent="0.25">
      <c r="A1486" s="9">
        <f t="shared" si="184"/>
        <v>36173</v>
      </c>
      <c r="B1486" s="10">
        <f t="shared" ca="1" si="190"/>
        <v>-0.1</v>
      </c>
      <c r="C1486" s="10">
        <f t="shared" ca="1" si="191"/>
        <v>-3</v>
      </c>
      <c r="D1486" s="9">
        <f t="shared" si="185"/>
        <v>40191</v>
      </c>
      <c r="E1486" s="8">
        <f t="shared" si="186"/>
        <v>199901</v>
      </c>
      <c r="F1486" s="8">
        <f t="shared" si="187"/>
        <v>201001</v>
      </c>
      <c r="G1486" s="8">
        <f t="shared" ca="1" si="188"/>
        <v>1</v>
      </c>
      <c r="H1486" s="8">
        <f t="shared" ca="1" si="189"/>
        <v>1</v>
      </c>
    </row>
    <row r="1487" spans="1:8" x14ac:dyDescent="0.25">
      <c r="A1487" s="9">
        <f t="shared" si="184"/>
        <v>36174</v>
      </c>
      <c r="B1487" s="10">
        <f t="shared" ca="1" si="190"/>
        <v>4</v>
      </c>
      <c r="C1487" s="10">
        <f t="shared" ca="1" si="191"/>
        <v>-1</v>
      </c>
      <c r="D1487" s="9">
        <f t="shared" si="185"/>
        <v>40192</v>
      </c>
      <c r="E1487" s="8">
        <f t="shared" si="186"/>
        <v>199901</v>
      </c>
      <c r="F1487" s="8">
        <f t="shared" si="187"/>
        <v>201001</v>
      </c>
      <c r="G1487" s="8">
        <f t="shared" ca="1" si="188"/>
        <v>1</v>
      </c>
      <c r="H1487" s="8">
        <f t="shared" ca="1" si="189"/>
        <v>1</v>
      </c>
    </row>
    <row r="1488" spans="1:8" x14ac:dyDescent="0.25">
      <c r="A1488" s="9">
        <f t="shared" si="184"/>
        <v>36175</v>
      </c>
      <c r="B1488" s="10">
        <f t="shared" ca="1" si="190"/>
        <v>6</v>
      </c>
      <c r="C1488" s="10">
        <f t="shared" ca="1" si="191"/>
        <v>-2</v>
      </c>
      <c r="D1488" s="9">
        <f t="shared" si="185"/>
        <v>40193</v>
      </c>
      <c r="E1488" s="8">
        <f t="shared" si="186"/>
        <v>199901</v>
      </c>
      <c r="F1488" s="8">
        <f t="shared" si="187"/>
        <v>201001</v>
      </c>
      <c r="G1488" s="8">
        <f t="shared" ca="1" si="188"/>
        <v>1</v>
      </c>
      <c r="H1488" s="8">
        <f t="shared" ca="1" si="189"/>
        <v>1</v>
      </c>
    </row>
    <row r="1489" spans="1:8" x14ac:dyDescent="0.25">
      <c r="A1489" s="9">
        <f t="shared" si="184"/>
        <v>36176</v>
      </c>
      <c r="B1489" s="10">
        <f t="shared" ca="1" si="190"/>
        <v>8.8000000000000007</v>
      </c>
      <c r="C1489" s="10">
        <f t="shared" ca="1" si="191"/>
        <v>-0.3</v>
      </c>
      <c r="D1489" s="9">
        <f t="shared" si="185"/>
        <v>40194</v>
      </c>
      <c r="E1489" s="8">
        <f t="shared" si="186"/>
        <v>199901</v>
      </c>
      <c r="F1489" s="8">
        <f t="shared" si="187"/>
        <v>201001</v>
      </c>
      <c r="G1489" s="8">
        <f t="shared" ca="1" si="188"/>
        <v>1</v>
      </c>
      <c r="H1489" s="8">
        <f t="shared" ca="1" si="189"/>
        <v>1</v>
      </c>
    </row>
    <row r="1490" spans="1:8" x14ac:dyDescent="0.25">
      <c r="A1490" s="9">
        <f t="shared" si="184"/>
        <v>36177</v>
      </c>
      <c r="B1490" s="10">
        <f t="shared" ca="1" si="190"/>
        <v>8</v>
      </c>
      <c r="C1490" s="10">
        <f t="shared" ca="1" si="191"/>
        <v>-1.4</v>
      </c>
      <c r="D1490" s="9">
        <f t="shared" si="185"/>
        <v>40195</v>
      </c>
      <c r="E1490" s="8">
        <f t="shared" si="186"/>
        <v>199901</v>
      </c>
      <c r="F1490" s="8">
        <f t="shared" si="187"/>
        <v>201001</v>
      </c>
      <c r="G1490" s="8">
        <f t="shared" ca="1" si="188"/>
        <v>1</v>
      </c>
      <c r="H1490" s="8">
        <f t="shared" ca="1" si="189"/>
        <v>1</v>
      </c>
    </row>
    <row r="1491" spans="1:8" x14ac:dyDescent="0.25">
      <c r="A1491" s="9">
        <f t="shared" si="184"/>
        <v>36178</v>
      </c>
      <c r="B1491" s="10">
        <f t="shared" ca="1" si="190"/>
        <v>4.7</v>
      </c>
      <c r="C1491" s="10">
        <f t="shared" ca="1" si="191"/>
        <v>-0.2</v>
      </c>
      <c r="D1491" s="9">
        <f t="shared" si="185"/>
        <v>40196</v>
      </c>
      <c r="E1491" s="8">
        <f t="shared" si="186"/>
        <v>199901</v>
      </c>
      <c r="F1491" s="8">
        <f t="shared" si="187"/>
        <v>201001</v>
      </c>
      <c r="G1491" s="8">
        <f t="shared" ca="1" si="188"/>
        <v>1</v>
      </c>
      <c r="H1491" s="8">
        <f t="shared" ca="1" si="189"/>
        <v>1</v>
      </c>
    </row>
    <row r="1492" spans="1:8" x14ac:dyDescent="0.25">
      <c r="A1492" s="9">
        <f t="shared" si="184"/>
        <v>36179</v>
      </c>
      <c r="B1492" s="10">
        <f t="shared" ca="1" si="190"/>
        <v>6</v>
      </c>
      <c r="C1492" s="10">
        <f t="shared" ca="1" si="191"/>
        <v>0.7</v>
      </c>
      <c r="D1492" s="9">
        <f t="shared" si="185"/>
        <v>40197</v>
      </c>
      <c r="E1492" s="8">
        <f t="shared" si="186"/>
        <v>199901</v>
      </c>
      <c r="F1492" s="8">
        <f t="shared" si="187"/>
        <v>201001</v>
      </c>
      <c r="G1492" s="8">
        <f t="shared" ca="1" si="188"/>
        <v>1</v>
      </c>
      <c r="H1492" s="8">
        <f t="shared" ca="1" si="189"/>
        <v>1</v>
      </c>
    </row>
    <row r="1493" spans="1:8" x14ac:dyDescent="0.25">
      <c r="A1493" s="9">
        <f t="shared" si="184"/>
        <v>36180</v>
      </c>
      <c r="B1493" s="10">
        <f t="shared" ca="1" si="190"/>
        <v>11.3</v>
      </c>
      <c r="C1493" s="10">
        <f t="shared" ca="1" si="191"/>
        <v>0.5</v>
      </c>
      <c r="D1493" s="9">
        <f t="shared" si="185"/>
        <v>40198</v>
      </c>
      <c r="E1493" s="8">
        <f t="shared" si="186"/>
        <v>199901</v>
      </c>
      <c r="F1493" s="8">
        <f t="shared" si="187"/>
        <v>201001</v>
      </c>
      <c r="G1493" s="8">
        <f t="shared" ca="1" si="188"/>
        <v>1</v>
      </c>
      <c r="H1493" s="8">
        <f t="shared" ca="1" si="189"/>
        <v>1</v>
      </c>
    </row>
    <row r="1494" spans="1:8" x14ac:dyDescent="0.25">
      <c r="A1494" s="9">
        <f t="shared" si="184"/>
        <v>36181</v>
      </c>
      <c r="B1494" s="10">
        <f t="shared" ca="1" si="190"/>
        <v>7.4</v>
      </c>
      <c r="C1494" s="10">
        <f t="shared" ca="1" si="191"/>
        <v>-5.2</v>
      </c>
      <c r="D1494" s="9">
        <f t="shared" si="185"/>
        <v>40199</v>
      </c>
      <c r="E1494" s="8">
        <f t="shared" si="186"/>
        <v>199901</v>
      </c>
      <c r="F1494" s="8">
        <f t="shared" si="187"/>
        <v>201001</v>
      </c>
      <c r="G1494" s="8">
        <f t="shared" ca="1" si="188"/>
        <v>1</v>
      </c>
      <c r="H1494" s="8">
        <f t="shared" ca="1" si="189"/>
        <v>1</v>
      </c>
    </row>
    <row r="1495" spans="1:8" x14ac:dyDescent="0.25">
      <c r="A1495" s="9">
        <f t="shared" si="184"/>
        <v>36182</v>
      </c>
      <c r="B1495" s="10">
        <f t="shared" ca="1" si="190"/>
        <v>4.5999999999999996</v>
      </c>
      <c r="C1495" s="10">
        <f t="shared" ca="1" si="191"/>
        <v>-4.9000000000000004</v>
      </c>
      <c r="D1495" s="9">
        <f t="shared" si="185"/>
        <v>40200</v>
      </c>
      <c r="E1495" s="8">
        <f t="shared" si="186"/>
        <v>199901</v>
      </c>
      <c r="F1495" s="8">
        <f t="shared" si="187"/>
        <v>201001</v>
      </c>
      <c r="G1495" s="8">
        <f t="shared" ca="1" si="188"/>
        <v>1</v>
      </c>
      <c r="H1495" s="8">
        <f t="shared" ca="1" si="189"/>
        <v>1</v>
      </c>
    </row>
    <row r="1496" spans="1:8" x14ac:dyDescent="0.25">
      <c r="A1496" s="9">
        <f t="shared" si="184"/>
        <v>36183</v>
      </c>
      <c r="B1496" s="10">
        <f t="shared" ca="1" si="190"/>
        <v>2.2999999999999998</v>
      </c>
      <c r="C1496" s="10">
        <f t="shared" ca="1" si="191"/>
        <v>-7.8</v>
      </c>
      <c r="D1496" s="9">
        <f t="shared" si="185"/>
        <v>40201</v>
      </c>
      <c r="E1496" s="8">
        <f t="shared" si="186"/>
        <v>199901</v>
      </c>
      <c r="F1496" s="8">
        <f t="shared" si="187"/>
        <v>201001</v>
      </c>
      <c r="G1496" s="8">
        <f t="shared" ca="1" si="188"/>
        <v>1</v>
      </c>
      <c r="H1496" s="8">
        <f t="shared" ca="1" si="189"/>
        <v>1</v>
      </c>
    </row>
    <row r="1497" spans="1:8" x14ac:dyDescent="0.25">
      <c r="A1497" s="9">
        <f t="shared" si="184"/>
        <v>36184</v>
      </c>
      <c r="B1497" s="10">
        <f t="shared" ca="1" si="190"/>
        <v>5.4</v>
      </c>
      <c r="C1497" s="10">
        <f t="shared" ca="1" si="191"/>
        <v>-9.8000000000000007</v>
      </c>
      <c r="D1497" s="9">
        <f t="shared" si="185"/>
        <v>40202</v>
      </c>
      <c r="E1497" s="8">
        <f t="shared" si="186"/>
        <v>199901</v>
      </c>
      <c r="F1497" s="8">
        <f t="shared" si="187"/>
        <v>201001</v>
      </c>
      <c r="G1497" s="8">
        <f t="shared" ca="1" si="188"/>
        <v>1</v>
      </c>
      <c r="H1497" s="8">
        <f t="shared" ca="1" si="189"/>
        <v>1</v>
      </c>
    </row>
    <row r="1498" spans="1:8" x14ac:dyDescent="0.25">
      <c r="A1498" s="9">
        <f t="shared" si="184"/>
        <v>36185</v>
      </c>
      <c r="B1498" s="10">
        <f t="shared" ca="1" si="190"/>
        <v>11.3</v>
      </c>
      <c r="C1498" s="10">
        <f t="shared" ca="1" si="191"/>
        <v>-7</v>
      </c>
      <c r="D1498" s="9">
        <f t="shared" si="185"/>
        <v>40203</v>
      </c>
      <c r="E1498" s="8">
        <f t="shared" si="186"/>
        <v>199901</v>
      </c>
      <c r="F1498" s="8">
        <f t="shared" si="187"/>
        <v>201001</v>
      </c>
      <c r="G1498" s="8">
        <f t="shared" ca="1" si="188"/>
        <v>1</v>
      </c>
      <c r="H1498" s="8">
        <f t="shared" ca="1" si="189"/>
        <v>1</v>
      </c>
    </row>
    <row r="1499" spans="1:8" x14ac:dyDescent="0.25">
      <c r="A1499" s="9">
        <f t="shared" si="184"/>
        <v>36186</v>
      </c>
      <c r="B1499" s="10">
        <f t="shared" ca="1" si="190"/>
        <v>5.8</v>
      </c>
      <c r="C1499" s="10">
        <f t="shared" ca="1" si="191"/>
        <v>-7</v>
      </c>
      <c r="D1499" s="9">
        <f t="shared" si="185"/>
        <v>40204</v>
      </c>
      <c r="E1499" s="8">
        <f t="shared" si="186"/>
        <v>199901</v>
      </c>
      <c r="F1499" s="8">
        <f t="shared" si="187"/>
        <v>201001</v>
      </c>
      <c r="G1499" s="8">
        <f t="shared" ca="1" si="188"/>
        <v>1</v>
      </c>
      <c r="H1499" s="8">
        <f t="shared" ca="1" si="189"/>
        <v>1</v>
      </c>
    </row>
    <row r="1500" spans="1:8" x14ac:dyDescent="0.25">
      <c r="A1500" s="9">
        <f t="shared" si="184"/>
        <v>36187</v>
      </c>
      <c r="B1500" s="10">
        <f t="shared" ca="1" si="190"/>
        <v>4.4000000000000004</v>
      </c>
      <c r="C1500" s="10">
        <f t="shared" ca="1" si="191"/>
        <v>-5</v>
      </c>
      <c r="D1500" s="9">
        <f t="shared" si="185"/>
        <v>40205</v>
      </c>
      <c r="E1500" s="8">
        <f t="shared" si="186"/>
        <v>199901</v>
      </c>
      <c r="F1500" s="8">
        <f t="shared" si="187"/>
        <v>201001</v>
      </c>
      <c r="G1500" s="8">
        <f t="shared" ca="1" si="188"/>
        <v>1</v>
      </c>
      <c r="H1500" s="8">
        <f t="shared" ca="1" si="189"/>
        <v>1</v>
      </c>
    </row>
    <row r="1501" spans="1:8" x14ac:dyDescent="0.25">
      <c r="A1501" s="9">
        <f t="shared" si="184"/>
        <v>36188</v>
      </c>
      <c r="B1501" s="10">
        <f t="shared" ca="1" si="190"/>
        <v>2.1</v>
      </c>
      <c r="C1501" s="10">
        <f t="shared" ca="1" si="191"/>
        <v>2.5</v>
      </c>
      <c r="D1501" s="9">
        <f t="shared" si="185"/>
        <v>40206</v>
      </c>
      <c r="E1501" s="8">
        <f t="shared" si="186"/>
        <v>199901</v>
      </c>
      <c r="F1501" s="8">
        <f t="shared" si="187"/>
        <v>201001</v>
      </c>
      <c r="G1501" s="8">
        <f t="shared" ca="1" si="188"/>
        <v>1</v>
      </c>
      <c r="H1501" s="8">
        <f t="shared" ca="1" si="189"/>
        <v>1</v>
      </c>
    </row>
    <row r="1502" spans="1:8" x14ac:dyDescent="0.25">
      <c r="A1502" s="9">
        <f t="shared" si="184"/>
        <v>36189</v>
      </c>
      <c r="B1502" s="10">
        <f t="shared" ca="1" si="190"/>
        <v>-2.6</v>
      </c>
      <c r="C1502" s="10">
        <f t="shared" ca="1" si="191"/>
        <v>1.6</v>
      </c>
      <c r="D1502" s="9">
        <f t="shared" si="185"/>
        <v>40207</v>
      </c>
      <c r="E1502" s="8">
        <f t="shared" si="186"/>
        <v>199901</v>
      </c>
      <c r="F1502" s="8">
        <f t="shared" si="187"/>
        <v>201001</v>
      </c>
      <c r="G1502" s="8">
        <f t="shared" ca="1" si="188"/>
        <v>1</v>
      </c>
      <c r="H1502" s="8">
        <f t="shared" ca="1" si="189"/>
        <v>1</v>
      </c>
    </row>
    <row r="1503" spans="1:8" x14ac:dyDescent="0.25">
      <c r="A1503" s="9">
        <f t="shared" si="184"/>
        <v>36190</v>
      </c>
      <c r="B1503" s="10">
        <f t="shared" ca="1" si="190"/>
        <v>0.3</v>
      </c>
      <c r="C1503" s="10">
        <f t="shared" ca="1" si="191"/>
        <v>-3</v>
      </c>
      <c r="D1503" s="9">
        <f t="shared" si="185"/>
        <v>40208</v>
      </c>
      <c r="E1503" s="8">
        <f t="shared" si="186"/>
        <v>199901</v>
      </c>
      <c r="F1503" s="8">
        <f t="shared" si="187"/>
        <v>201001</v>
      </c>
      <c r="G1503" s="8">
        <f t="shared" ca="1" si="188"/>
        <v>1</v>
      </c>
      <c r="H1503" s="8">
        <f t="shared" ca="1" si="189"/>
        <v>1</v>
      </c>
    </row>
    <row r="1504" spans="1:8" x14ac:dyDescent="0.25">
      <c r="A1504" s="9">
        <f t="shared" si="184"/>
        <v>36191</v>
      </c>
      <c r="B1504" s="10">
        <f t="shared" ca="1" si="190"/>
        <v>-0.2</v>
      </c>
      <c r="C1504" s="10">
        <f t="shared" ca="1" si="191"/>
        <v>0.9</v>
      </c>
      <c r="D1504" s="9">
        <f t="shared" si="185"/>
        <v>40209</v>
      </c>
      <c r="E1504" s="8">
        <f t="shared" si="186"/>
        <v>199901</v>
      </c>
      <c r="F1504" s="8">
        <f t="shared" si="187"/>
        <v>201001</v>
      </c>
      <c r="G1504" s="8">
        <f t="shared" ca="1" si="188"/>
        <v>1</v>
      </c>
      <c r="H1504" s="8">
        <f t="shared" ca="1" si="189"/>
        <v>1</v>
      </c>
    </row>
    <row r="1505" spans="1:8" x14ac:dyDescent="0.25">
      <c r="A1505" s="9">
        <f t="shared" si="184"/>
        <v>36192</v>
      </c>
      <c r="B1505" s="10">
        <f t="shared" ca="1" si="190"/>
        <v>5.6</v>
      </c>
      <c r="C1505" s="10">
        <f t="shared" ca="1" si="191"/>
        <v>0.9</v>
      </c>
      <c r="D1505" s="9">
        <f t="shared" si="185"/>
        <v>40210</v>
      </c>
      <c r="E1505" s="8">
        <f t="shared" si="186"/>
        <v>199902</v>
      </c>
      <c r="F1505" s="8">
        <f t="shared" si="187"/>
        <v>201002</v>
      </c>
      <c r="G1505" s="8">
        <f t="shared" ca="1" si="188"/>
        <v>2</v>
      </c>
      <c r="H1505" s="8">
        <f t="shared" ca="1" si="189"/>
        <v>2</v>
      </c>
    </row>
    <row r="1506" spans="1:8" x14ac:dyDescent="0.25">
      <c r="A1506" s="9">
        <f t="shared" si="184"/>
        <v>36193</v>
      </c>
      <c r="B1506" s="10">
        <f t="shared" ca="1" si="190"/>
        <v>5</v>
      </c>
      <c r="C1506" s="10">
        <f t="shared" ca="1" si="191"/>
        <v>-0.3</v>
      </c>
      <c r="D1506" s="9">
        <f t="shared" si="185"/>
        <v>40211</v>
      </c>
      <c r="E1506" s="8">
        <f t="shared" si="186"/>
        <v>199902</v>
      </c>
      <c r="F1506" s="8">
        <f t="shared" si="187"/>
        <v>201002</v>
      </c>
      <c r="G1506" s="8">
        <f t="shared" ca="1" si="188"/>
        <v>2</v>
      </c>
      <c r="H1506" s="8">
        <f t="shared" ca="1" si="189"/>
        <v>2</v>
      </c>
    </row>
    <row r="1507" spans="1:8" x14ac:dyDescent="0.25">
      <c r="A1507" s="9">
        <f t="shared" si="184"/>
        <v>36194</v>
      </c>
      <c r="B1507" s="10">
        <f t="shared" ca="1" si="190"/>
        <v>5.5</v>
      </c>
      <c r="C1507" s="10">
        <f t="shared" ca="1" si="191"/>
        <v>2</v>
      </c>
      <c r="D1507" s="9">
        <f t="shared" si="185"/>
        <v>40212</v>
      </c>
      <c r="E1507" s="8">
        <f t="shared" si="186"/>
        <v>199902</v>
      </c>
      <c r="F1507" s="8">
        <f t="shared" si="187"/>
        <v>201002</v>
      </c>
      <c r="G1507" s="8">
        <f t="shared" ca="1" si="188"/>
        <v>2</v>
      </c>
      <c r="H1507" s="8">
        <f t="shared" ca="1" si="189"/>
        <v>2</v>
      </c>
    </row>
    <row r="1508" spans="1:8" x14ac:dyDescent="0.25">
      <c r="A1508" s="9">
        <f t="shared" si="184"/>
        <v>36195</v>
      </c>
      <c r="B1508" s="10">
        <f t="shared" ca="1" si="190"/>
        <v>7</v>
      </c>
      <c r="C1508" s="10">
        <f t="shared" ca="1" si="191"/>
        <v>1</v>
      </c>
      <c r="D1508" s="9">
        <f t="shared" si="185"/>
        <v>40213</v>
      </c>
      <c r="E1508" s="8">
        <f t="shared" si="186"/>
        <v>199902</v>
      </c>
      <c r="F1508" s="8">
        <f t="shared" si="187"/>
        <v>201002</v>
      </c>
      <c r="G1508" s="8">
        <f t="shared" ca="1" si="188"/>
        <v>2</v>
      </c>
      <c r="H1508" s="8">
        <f t="shared" ca="1" si="189"/>
        <v>2</v>
      </c>
    </row>
    <row r="1509" spans="1:8" x14ac:dyDescent="0.25">
      <c r="A1509" s="9">
        <f t="shared" si="184"/>
        <v>36196</v>
      </c>
      <c r="B1509" s="10">
        <f t="shared" ca="1" si="190"/>
        <v>5.6</v>
      </c>
      <c r="C1509" s="10">
        <f t="shared" ca="1" si="191"/>
        <v>2.5</v>
      </c>
      <c r="D1509" s="9">
        <f t="shared" si="185"/>
        <v>40214</v>
      </c>
      <c r="E1509" s="8">
        <f t="shared" si="186"/>
        <v>199902</v>
      </c>
      <c r="F1509" s="8">
        <f t="shared" si="187"/>
        <v>201002</v>
      </c>
      <c r="G1509" s="8">
        <f t="shared" ca="1" si="188"/>
        <v>2</v>
      </c>
      <c r="H1509" s="8">
        <f t="shared" ca="1" si="189"/>
        <v>2</v>
      </c>
    </row>
    <row r="1510" spans="1:8" x14ac:dyDescent="0.25">
      <c r="A1510" s="9">
        <f t="shared" si="184"/>
        <v>36197</v>
      </c>
      <c r="B1510" s="10">
        <f t="shared" ca="1" si="190"/>
        <v>4.5999999999999996</v>
      </c>
      <c r="C1510" s="10">
        <f t="shared" ca="1" si="191"/>
        <v>0.3</v>
      </c>
      <c r="D1510" s="9">
        <f t="shared" si="185"/>
        <v>40215</v>
      </c>
      <c r="E1510" s="8">
        <f t="shared" si="186"/>
        <v>199902</v>
      </c>
      <c r="F1510" s="8">
        <f t="shared" si="187"/>
        <v>201002</v>
      </c>
      <c r="G1510" s="8">
        <f t="shared" ca="1" si="188"/>
        <v>2</v>
      </c>
      <c r="H1510" s="8">
        <f t="shared" ca="1" si="189"/>
        <v>2</v>
      </c>
    </row>
    <row r="1511" spans="1:8" x14ac:dyDescent="0.25">
      <c r="A1511" s="9">
        <f t="shared" si="184"/>
        <v>36198</v>
      </c>
      <c r="B1511" s="10">
        <f t="shared" ca="1" si="190"/>
        <v>2.7</v>
      </c>
      <c r="C1511" s="10">
        <f t="shared" ca="1" si="191"/>
        <v>-4.3</v>
      </c>
      <c r="D1511" s="9">
        <f t="shared" si="185"/>
        <v>40216</v>
      </c>
      <c r="E1511" s="8">
        <f t="shared" si="186"/>
        <v>199902</v>
      </c>
      <c r="F1511" s="8">
        <f t="shared" si="187"/>
        <v>201002</v>
      </c>
      <c r="G1511" s="8">
        <f t="shared" ca="1" si="188"/>
        <v>2</v>
      </c>
      <c r="H1511" s="8">
        <f t="shared" ca="1" si="189"/>
        <v>2</v>
      </c>
    </row>
    <row r="1512" spans="1:8" x14ac:dyDescent="0.25">
      <c r="A1512" s="9">
        <f t="shared" si="184"/>
        <v>36199</v>
      </c>
      <c r="B1512" s="10">
        <f t="shared" ca="1" si="190"/>
        <v>0</v>
      </c>
      <c r="C1512" s="10">
        <f t="shared" ca="1" si="191"/>
        <v>-4</v>
      </c>
      <c r="D1512" s="9">
        <f t="shared" si="185"/>
        <v>40217</v>
      </c>
      <c r="E1512" s="8">
        <f t="shared" si="186"/>
        <v>199902</v>
      </c>
      <c r="F1512" s="8">
        <f t="shared" si="187"/>
        <v>201002</v>
      </c>
      <c r="G1512" s="8">
        <f t="shared" ca="1" si="188"/>
        <v>2</v>
      </c>
      <c r="H1512" s="8">
        <f t="shared" ca="1" si="189"/>
        <v>2</v>
      </c>
    </row>
    <row r="1513" spans="1:8" x14ac:dyDescent="0.25">
      <c r="A1513" s="9">
        <f t="shared" si="184"/>
        <v>36200</v>
      </c>
      <c r="B1513" s="10">
        <f t="shared" ca="1" si="190"/>
        <v>-2</v>
      </c>
      <c r="C1513" s="10">
        <f t="shared" ca="1" si="191"/>
        <v>-2.7</v>
      </c>
      <c r="D1513" s="9">
        <f t="shared" si="185"/>
        <v>40218</v>
      </c>
      <c r="E1513" s="8">
        <f t="shared" si="186"/>
        <v>199902</v>
      </c>
      <c r="F1513" s="8">
        <f t="shared" si="187"/>
        <v>201002</v>
      </c>
      <c r="G1513" s="8">
        <f t="shared" ca="1" si="188"/>
        <v>2</v>
      </c>
      <c r="H1513" s="8">
        <f t="shared" ca="1" si="189"/>
        <v>2</v>
      </c>
    </row>
    <row r="1514" spans="1:8" x14ac:dyDescent="0.25">
      <c r="A1514" s="9">
        <f t="shared" si="184"/>
        <v>36201</v>
      </c>
      <c r="B1514" s="10">
        <f t="shared" ca="1" si="190"/>
        <v>15.9</v>
      </c>
      <c r="C1514" s="10">
        <f t="shared" ca="1" si="191"/>
        <v>-1.7</v>
      </c>
      <c r="D1514" s="9">
        <f t="shared" si="185"/>
        <v>40219</v>
      </c>
      <c r="E1514" s="8">
        <f t="shared" si="186"/>
        <v>199902</v>
      </c>
      <c r="F1514" s="8">
        <f t="shared" si="187"/>
        <v>201002</v>
      </c>
      <c r="G1514" s="8">
        <f t="shared" ca="1" si="188"/>
        <v>2</v>
      </c>
      <c r="H1514" s="8">
        <f t="shared" ca="1" si="189"/>
        <v>2</v>
      </c>
    </row>
    <row r="1515" spans="1:8" x14ac:dyDescent="0.25">
      <c r="A1515" s="9">
        <f t="shared" si="184"/>
        <v>36202</v>
      </c>
      <c r="B1515" s="10">
        <f t="shared" ca="1" si="190"/>
        <v>13.4</v>
      </c>
      <c r="C1515" s="10">
        <f t="shared" ca="1" si="191"/>
        <v>-3.1</v>
      </c>
      <c r="D1515" s="9">
        <f t="shared" si="185"/>
        <v>40220</v>
      </c>
      <c r="E1515" s="8">
        <f t="shared" si="186"/>
        <v>199902</v>
      </c>
      <c r="F1515" s="8">
        <f t="shared" si="187"/>
        <v>201002</v>
      </c>
      <c r="G1515" s="8">
        <f t="shared" ca="1" si="188"/>
        <v>2</v>
      </c>
      <c r="H1515" s="8">
        <f t="shared" ca="1" si="189"/>
        <v>2</v>
      </c>
    </row>
    <row r="1516" spans="1:8" x14ac:dyDescent="0.25">
      <c r="A1516" s="9">
        <f t="shared" si="184"/>
        <v>36203</v>
      </c>
      <c r="B1516" s="10">
        <f t="shared" ca="1" si="190"/>
        <v>-0.2</v>
      </c>
      <c r="C1516" s="10">
        <f t="shared" ca="1" si="191"/>
        <v>-1.9</v>
      </c>
      <c r="D1516" s="9">
        <f t="shared" si="185"/>
        <v>40221</v>
      </c>
      <c r="E1516" s="8">
        <f t="shared" si="186"/>
        <v>199902</v>
      </c>
      <c r="F1516" s="8">
        <f t="shared" si="187"/>
        <v>201002</v>
      </c>
      <c r="G1516" s="8">
        <f t="shared" ca="1" si="188"/>
        <v>2</v>
      </c>
      <c r="H1516" s="8">
        <f t="shared" ca="1" si="189"/>
        <v>2</v>
      </c>
    </row>
    <row r="1517" spans="1:8" x14ac:dyDescent="0.25">
      <c r="A1517" s="9">
        <f t="shared" si="184"/>
        <v>36204</v>
      </c>
      <c r="B1517" s="10">
        <f t="shared" ca="1" si="190"/>
        <v>-0.4</v>
      </c>
      <c r="C1517" s="10">
        <f t="shared" ca="1" si="191"/>
        <v>-1.3</v>
      </c>
      <c r="D1517" s="9">
        <f t="shared" si="185"/>
        <v>40222</v>
      </c>
      <c r="E1517" s="8">
        <f t="shared" si="186"/>
        <v>199902</v>
      </c>
      <c r="F1517" s="8">
        <f t="shared" si="187"/>
        <v>201002</v>
      </c>
      <c r="G1517" s="8">
        <f t="shared" ca="1" si="188"/>
        <v>2</v>
      </c>
      <c r="H1517" s="8">
        <f t="shared" ca="1" si="189"/>
        <v>2</v>
      </c>
    </row>
    <row r="1518" spans="1:8" x14ac:dyDescent="0.25">
      <c r="A1518" s="9">
        <f t="shared" si="184"/>
        <v>36205</v>
      </c>
      <c r="B1518" s="10">
        <f t="shared" ca="1" si="190"/>
        <v>-1.6</v>
      </c>
      <c r="C1518" s="10">
        <f t="shared" ca="1" si="191"/>
        <v>-1</v>
      </c>
      <c r="D1518" s="9">
        <f t="shared" si="185"/>
        <v>40223</v>
      </c>
      <c r="E1518" s="8">
        <f t="shared" si="186"/>
        <v>199902</v>
      </c>
      <c r="F1518" s="8">
        <f t="shared" si="187"/>
        <v>201002</v>
      </c>
      <c r="G1518" s="8">
        <f t="shared" ca="1" si="188"/>
        <v>2</v>
      </c>
      <c r="H1518" s="8">
        <f t="shared" ca="1" si="189"/>
        <v>2</v>
      </c>
    </row>
    <row r="1519" spans="1:8" x14ac:dyDescent="0.25">
      <c r="A1519" s="9">
        <f t="shared" si="184"/>
        <v>36206</v>
      </c>
      <c r="B1519" s="10">
        <f t="shared" ca="1" si="190"/>
        <v>0.3</v>
      </c>
      <c r="C1519" s="10">
        <f t="shared" ca="1" si="191"/>
        <v>-2.6</v>
      </c>
      <c r="D1519" s="9">
        <f t="shared" si="185"/>
        <v>40224</v>
      </c>
      <c r="E1519" s="8">
        <f t="shared" si="186"/>
        <v>199902</v>
      </c>
      <c r="F1519" s="8">
        <f t="shared" si="187"/>
        <v>201002</v>
      </c>
      <c r="G1519" s="8">
        <f t="shared" ca="1" si="188"/>
        <v>2</v>
      </c>
      <c r="H1519" s="8">
        <f t="shared" ca="1" si="189"/>
        <v>2</v>
      </c>
    </row>
    <row r="1520" spans="1:8" x14ac:dyDescent="0.25">
      <c r="A1520" s="9">
        <f t="shared" si="184"/>
        <v>36207</v>
      </c>
      <c r="B1520" s="10">
        <f t="shared" ca="1" si="190"/>
        <v>2.5</v>
      </c>
      <c r="C1520" s="10">
        <f t="shared" ca="1" si="191"/>
        <v>-0.6</v>
      </c>
      <c r="D1520" s="9">
        <f t="shared" si="185"/>
        <v>40225</v>
      </c>
      <c r="E1520" s="8">
        <f t="shared" si="186"/>
        <v>199902</v>
      </c>
      <c r="F1520" s="8">
        <f t="shared" si="187"/>
        <v>201002</v>
      </c>
      <c r="G1520" s="8">
        <f t="shared" ca="1" si="188"/>
        <v>2</v>
      </c>
      <c r="H1520" s="8">
        <f t="shared" ca="1" si="189"/>
        <v>2</v>
      </c>
    </row>
    <row r="1521" spans="1:8" x14ac:dyDescent="0.25">
      <c r="A1521" s="9">
        <f t="shared" si="184"/>
        <v>36208</v>
      </c>
      <c r="B1521" s="10">
        <f t="shared" ca="1" si="190"/>
        <v>0.1</v>
      </c>
      <c r="C1521" s="10">
        <f t="shared" ca="1" si="191"/>
        <v>-0.7</v>
      </c>
      <c r="D1521" s="9">
        <f t="shared" si="185"/>
        <v>40226</v>
      </c>
      <c r="E1521" s="8">
        <f t="shared" si="186"/>
        <v>199902</v>
      </c>
      <c r="F1521" s="8">
        <f t="shared" si="187"/>
        <v>201002</v>
      </c>
      <c r="G1521" s="8">
        <f t="shared" ca="1" si="188"/>
        <v>2</v>
      </c>
      <c r="H1521" s="8">
        <f t="shared" ca="1" si="189"/>
        <v>2</v>
      </c>
    </row>
    <row r="1522" spans="1:8" x14ac:dyDescent="0.25">
      <c r="A1522" s="9">
        <f t="shared" si="184"/>
        <v>36209</v>
      </c>
      <c r="B1522" s="10">
        <f t="shared" ca="1" si="190"/>
        <v>2.9</v>
      </c>
      <c r="C1522" s="10">
        <f t="shared" ca="1" si="191"/>
        <v>0</v>
      </c>
      <c r="D1522" s="9">
        <f t="shared" si="185"/>
        <v>40227</v>
      </c>
      <c r="E1522" s="8">
        <f t="shared" si="186"/>
        <v>199902</v>
      </c>
      <c r="F1522" s="8">
        <f t="shared" si="187"/>
        <v>201002</v>
      </c>
      <c r="G1522" s="8">
        <f t="shared" ca="1" si="188"/>
        <v>2</v>
      </c>
      <c r="H1522" s="8">
        <f t="shared" ca="1" si="189"/>
        <v>2</v>
      </c>
    </row>
    <row r="1523" spans="1:8" x14ac:dyDescent="0.25">
      <c r="A1523" s="9">
        <f t="shared" si="184"/>
        <v>36210</v>
      </c>
      <c r="B1523" s="10">
        <f t="shared" ca="1" si="190"/>
        <v>5.2</v>
      </c>
      <c r="C1523" s="10">
        <f t="shared" ca="1" si="191"/>
        <v>4</v>
      </c>
      <c r="D1523" s="9">
        <f t="shared" si="185"/>
        <v>40228</v>
      </c>
      <c r="E1523" s="8">
        <f t="shared" si="186"/>
        <v>199902</v>
      </c>
      <c r="F1523" s="8">
        <f t="shared" si="187"/>
        <v>201002</v>
      </c>
      <c r="G1523" s="8">
        <f t="shared" ca="1" si="188"/>
        <v>2</v>
      </c>
      <c r="H1523" s="8">
        <f t="shared" ca="1" si="189"/>
        <v>2</v>
      </c>
    </row>
    <row r="1524" spans="1:8" x14ac:dyDescent="0.25">
      <c r="A1524" s="9">
        <f t="shared" si="184"/>
        <v>36211</v>
      </c>
      <c r="B1524" s="10">
        <f t="shared" ca="1" si="190"/>
        <v>6</v>
      </c>
      <c r="C1524" s="10">
        <f t="shared" ca="1" si="191"/>
        <v>2.8</v>
      </c>
      <c r="D1524" s="9">
        <f t="shared" si="185"/>
        <v>40229</v>
      </c>
      <c r="E1524" s="8">
        <f t="shared" si="186"/>
        <v>199902</v>
      </c>
      <c r="F1524" s="8">
        <f t="shared" si="187"/>
        <v>201002</v>
      </c>
      <c r="G1524" s="8">
        <f t="shared" ca="1" si="188"/>
        <v>2</v>
      </c>
      <c r="H1524" s="8">
        <f t="shared" ca="1" si="189"/>
        <v>2</v>
      </c>
    </row>
    <row r="1525" spans="1:8" x14ac:dyDescent="0.25">
      <c r="A1525" s="9">
        <f t="shared" si="184"/>
        <v>36212</v>
      </c>
      <c r="B1525" s="10">
        <f t="shared" ca="1" si="190"/>
        <v>5.2</v>
      </c>
      <c r="C1525" s="10">
        <f t="shared" ca="1" si="191"/>
        <v>1</v>
      </c>
      <c r="D1525" s="9">
        <f t="shared" si="185"/>
        <v>40230</v>
      </c>
      <c r="E1525" s="8">
        <f t="shared" si="186"/>
        <v>199902</v>
      </c>
      <c r="F1525" s="8">
        <f t="shared" si="187"/>
        <v>201002</v>
      </c>
      <c r="G1525" s="8">
        <f t="shared" ca="1" si="188"/>
        <v>2</v>
      </c>
      <c r="H1525" s="8">
        <f t="shared" ca="1" si="189"/>
        <v>2</v>
      </c>
    </row>
    <row r="1526" spans="1:8" x14ac:dyDescent="0.25">
      <c r="A1526" s="9">
        <f t="shared" si="184"/>
        <v>36213</v>
      </c>
      <c r="B1526" s="10">
        <f t="shared" ca="1" si="190"/>
        <v>2.2999999999999998</v>
      </c>
      <c r="C1526" s="10">
        <f t="shared" ca="1" si="191"/>
        <v>4</v>
      </c>
      <c r="D1526" s="9">
        <f t="shared" si="185"/>
        <v>40231</v>
      </c>
      <c r="E1526" s="8">
        <f t="shared" si="186"/>
        <v>199902</v>
      </c>
      <c r="F1526" s="8">
        <f t="shared" si="187"/>
        <v>201002</v>
      </c>
      <c r="G1526" s="8">
        <f t="shared" ca="1" si="188"/>
        <v>2</v>
      </c>
      <c r="H1526" s="8">
        <f t="shared" ca="1" si="189"/>
        <v>2</v>
      </c>
    </row>
    <row r="1527" spans="1:8" x14ac:dyDescent="0.25">
      <c r="A1527" s="9">
        <f t="shared" si="184"/>
        <v>36214</v>
      </c>
      <c r="B1527" s="10">
        <f t="shared" ca="1" si="190"/>
        <v>2.1</v>
      </c>
      <c r="C1527" s="10">
        <f t="shared" ca="1" si="191"/>
        <v>0.9</v>
      </c>
      <c r="D1527" s="9">
        <f t="shared" si="185"/>
        <v>40232</v>
      </c>
      <c r="E1527" s="8">
        <f t="shared" si="186"/>
        <v>199902</v>
      </c>
      <c r="F1527" s="8">
        <f t="shared" si="187"/>
        <v>201002</v>
      </c>
      <c r="G1527" s="8">
        <f t="shared" ca="1" si="188"/>
        <v>2</v>
      </c>
      <c r="H1527" s="8">
        <f t="shared" ca="1" si="189"/>
        <v>2</v>
      </c>
    </row>
    <row r="1528" spans="1:8" x14ac:dyDescent="0.25">
      <c r="A1528" s="9">
        <f t="shared" si="184"/>
        <v>36215</v>
      </c>
      <c r="B1528" s="10" t="str">
        <f t="shared" ca="1" si="190"/>
        <v/>
      </c>
      <c r="C1528" s="10">
        <f t="shared" ca="1" si="191"/>
        <v>0</v>
      </c>
      <c r="D1528" s="9">
        <f t="shared" si="185"/>
        <v>40233</v>
      </c>
      <c r="E1528" s="8">
        <f t="shared" si="186"/>
        <v>199902</v>
      </c>
      <c r="F1528" s="8">
        <f t="shared" si="187"/>
        <v>201002</v>
      </c>
      <c r="G1528" s="8" t="str">
        <f t="shared" ca="1" si="188"/>
        <v/>
      </c>
      <c r="H1528" s="8">
        <f t="shared" ca="1" si="189"/>
        <v>2</v>
      </c>
    </row>
    <row r="1529" spans="1:8" x14ac:dyDescent="0.25">
      <c r="A1529" s="9">
        <f t="shared" si="184"/>
        <v>36216</v>
      </c>
      <c r="B1529" s="10" t="str">
        <f t="shared" ca="1" si="190"/>
        <v/>
      </c>
      <c r="C1529" s="10">
        <f t="shared" ca="1" si="191"/>
        <v>6</v>
      </c>
      <c r="D1529" s="9">
        <f t="shared" si="185"/>
        <v>40234</v>
      </c>
      <c r="E1529" s="8">
        <f t="shared" si="186"/>
        <v>199902</v>
      </c>
      <c r="F1529" s="8">
        <f t="shared" si="187"/>
        <v>201002</v>
      </c>
      <c r="G1529" s="8" t="str">
        <f t="shared" ca="1" si="188"/>
        <v/>
      </c>
      <c r="H1529" s="8">
        <f t="shared" ca="1" si="189"/>
        <v>2</v>
      </c>
    </row>
    <row r="1530" spans="1:8" x14ac:dyDescent="0.25">
      <c r="A1530" s="9">
        <f t="shared" ref="A1530:A1593" si="192">IF(ISNUMBER(A1529),IF(A1529&lt;$B$9,A1529+1,""),"")</f>
        <v>36217</v>
      </c>
      <c r="B1530" s="10" t="str">
        <f t="shared" ca="1" si="190"/>
        <v/>
      </c>
      <c r="C1530" s="10">
        <f t="shared" ca="1" si="191"/>
        <v>5</v>
      </c>
      <c r="D1530" s="9">
        <f t="shared" ref="D1530:D1593" si="193">IF(ISNUMBER(D1529),IF(D1529&lt;$C$9,D1529+1,""),"")</f>
        <v>40235</v>
      </c>
      <c r="E1530" s="8">
        <f t="shared" ref="E1530:E1593" si="194">YEAR(A1530)*100+MONTH(A1530)</f>
        <v>199902</v>
      </c>
      <c r="F1530" s="8">
        <f t="shared" ref="F1530:F1593" si="195">YEAR(D1530)*100+MONTH(D1530)</f>
        <v>201002</v>
      </c>
      <c r="G1530" s="8" t="str">
        <f t="shared" ref="G1530:G1593" ca="1" si="196">IF(ISNUMBER(B1530),MONTH(A1530),"")</f>
        <v/>
      </c>
      <c r="H1530" s="8">
        <f t="shared" ref="H1530:H1593" ca="1" si="197">IF(ISNUMBER(C1530),MONTH(D1530),"")</f>
        <v>2</v>
      </c>
    </row>
    <row r="1531" spans="1:8" x14ac:dyDescent="0.25">
      <c r="A1531" s="9">
        <f t="shared" si="192"/>
        <v>36218</v>
      </c>
      <c r="B1531" s="10">
        <f t="shared" ca="1" si="190"/>
        <v>7.9</v>
      </c>
      <c r="C1531" s="10">
        <f t="shared" ca="1" si="191"/>
        <v>7.5</v>
      </c>
      <c r="D1531" s="9">
        <f t="shared" si="193"/>
        <v>40236</v>
      </c>
      <c r="E1531" s="8">
        <f t="shared" si="194"/>
        <v>199902</v>
      </c>
      <c r="F1531" s="8">
        <f t="shared" si="195"/>
        <v>201002</v>
      </c>
      <c r="G1531" s="8">
        <f t="shared" ca="1" si="196"/>
        <v>2</v>
      </c>
      <c r="H1531" s="8">
        <f t="shared" ca="1" si="197"/>
        <v>2</v>
      </c>
    </row>
    <row r="1532" spans="1:8" x14ac:dyDescent="0.25">
      <c r="A1532" s="9">
        <f t="shared" si="192"/>
        <v>36219</v>
      </c>
      <c r="B1532" s="10">
        <f t="shared" ca="1" si="190"/>
        <v>7.2</v>
      </c>
      <c r="C1532" s="10">
        <f t="shared" ca="1" si="191"/>
        <v>5.5</v>
      </c>
      <c r="D1532" s="9">
        <f t="shared" si="193"/>
        <v>40237</v>
      </c>
      <c r="E1532" s="8">
        <f t="shared" si="194"/>
        <v>199902</v>
      </c>
      <c r="F1532" s="8">
        <f t="shared" si="195"/>
        <v>201002</v>
      </c>
      <c r="G1532" s="8">
        <f t="shared" ca="1" si="196"/>
        <v>2</v>
      </c>
      <c r="H1532" s="8">
        <f t="shared" ca="1" si="197"/>
        <v>2</v>
      </c>
    </row>
    <row r="1533" spans="1:8" x14ac:dyDescent="0.25">
      <c r="A1533" s="9">
        <f t="shared" si="192"/>
        <v>36220</v>
      </c>
      <c r="B1533" s="10">
        <f t="shared" ca="1" si="190"/>
        <v>6.6</v>
      </c>
      <c r="C1533" s="10">
        <f t="shared" ca="1" si="191"/>
        <v>3</v>
      </c>
      <c r="D1533" s="9">
        <f t="shared" si="193"/>
        <v>40238</v>
      </c>
      <c r="E1533" s="8">
        <f t="shared" si="194"/>
        <v>199903</v>
      </c>
      <c r="F1533" s="8">
        <f t="shared" si="195"/>
        <v>201003</v>
      </c>
      <c r="G1533" s="8">
        <f t="shared" ca="1" si="196"/>
        <v>3</v>
      </c>
      <c r="H1533" s="8">
        <f t="shared" ca="1" si="197"/>
        <v>3</v>
      </c>
    </row>
    <row r="1534" spans="1:8" x14ac:dyDescent="0.25">
      <c r="A1534" s="9">
        <f t="shared" si="192"/>
        <v>36221</v>
      </c>
      <c r="B1534" s="10">
        <f t="shared" ca="1" si="190"/>
        <v>8.3000000000000007</v>
      </c>
      <c r="C1534" s="10">
        <f t="shared" ca="1" si="191"/>
        <v>2.8</v>
      </c>
      <c r="D1534" s="9">
        <f t="shared" si="193"/>
        <v>40239</v>
      </c>
      <c r="E1534" s="8">
        <f t="shared" si="194"/>
        <v>199903</v>
      </c>
      <c r="F1534" s="8">
        <f t="shared" si="195"/>
        <v>201003</v>
      </c>
      <c r="G1534" s="8">
        <f t="shared" ca="1" si="196"/>
        <v>3</v>
      </c>
      <c r="H1534" s="8">
        <f t="shared" ca="1" si="197"/>
        <v>3</v>
      </c>
    </row>
    <row r="1535" spans="1:8" x14ac:dyDescent="0.25">
      <c r="A1535" s="9">
        <f t="shared" si="192"/>
        <v>36222</v>
      </c>
      <c r="B1535" s="10">
        <f t="shared" ca="1" si="190"/>
        <v>10.1</v>
      </c>
      <c r="C1535" s="10">
        <f t="shared" ca="1" si="191"/>
        <v>4.2</v>
      </c>
      <c r="D1535" s="9">
        <f t="shared" si="193"/>
        <v>40240</v>
      </c>
      <c r="E1535" s="8">
        <f t="shared" si="194"/>
        <v>199903</v>
      </c>
      <c r="F1535" s="8">
        <f t="shared" si="195"/>
        <v>201003</v>
      </c>
      <c r="G1535" s="8">
        <f t="shared" ca="1" si="196"/>
        <v>3</v>
      </c>
      <c r="H1535" s="8">
        <f t="shared" ca="1" si="197"/>
        <v>3</v>
      </c>
    </row>
    <row r="1536" spans="1:8" x14ac:dyDescent="0.25">
      <c r="A1536" s="9">
        <f t="shared" si="192"/>
        <v>36223</v>
      </c>
      <c r="B1536" s="10">
        <f t="shared" ca="1" si="190"/>
        <v>8.1</v>
      </c>
      <c r="C1536" s="10">
        <f t="shared" ca="1" si="191"/>
        <v>0</v>
      </c>
      <c r="D1536" s="9">
        <f t="shared" si="193"/>
        <v>40241</v>
      </c>
      <c r="E1536" s="8">
        <f t="shared" si="194"/>
        <v>199903</v>
      </c>
      <c r="F1536" s="8">
        <f t="shared" si="195"/>
        <v>201003</v>
      </c>
      <c r="G1536" s="8">
        <f t="shared" ca="1" si="196"/>
        <v>3</v>
      </c>
      <c r="H1536" s="8">
        <f t="shared" ca="1" si="197"/>
        <v>3</v>
      </c>
    </row>
    <row r="1537" spans="1:8" x14ac:dyDescent="0.25">
      <c r="A1537" s="9">
        <f t="shared" si="192"/>
        <v>36224</v>
      </c>
      <c r="B1537" s="10">
        <f t="shared" ca="1" si="190"/>
        <v>7.2</v>
      </c>
      <c r="C1537" s="10">
        <f t="shared" ca="1" si="191"/>
        <v>2.2999999999999998</v>
      </c>
      <c r="D1537" s="9">
        <f t="shared" si="193"/>
        <v>40242</v>
      </c>
      <c r="E1537" s="8">
        <f t="shared" si="194"/>
        <v>199903</v>
      </c>
      <c r="F1537" s="8">
        <f t="shared" si="195"/>
        <v>201003</v>
      </c>
      <c r="G1537" s="8">
        <f t="shared" ca="1" si="196"/>
        <v>3</v>
      </c>
      <c r="H1537" s="8">
        <f t="shared" ca="1" si="197"/>
        <v>3</v>
      </c>
    </row>
    <row r="1538" spans="1:8" x14ac:dyDescent="0.25">
      <c r="A1538" s="9">
        <f t="shared" si="192"/>
        <v>36225</v>
      </c>
      <c r="B1538" s="10">
        <f t="shared" ca="1" si="190"/>
        <v>5.4</v>
      </c>
      <c r="C1538" s="10">
        <f t="shared" ca="1" si="191"/>
        <v>-0.1</v>
      </c>
      <c r="D1538" s="9">
        <f t="shared" si="193"/>
        <v>40243</v>
      </c>
      <c r="E1538" s="8">
        <f t="shared" si="194"/>
        <v>199903</v>
      </c>
      <c r="F1538" s="8">
        <f t="shared" si="195"/>
        <v>201003</v>
      </c>
      <c r="G1538" s="8">
        <f t="shared" ca="1" si="196"/>
        <v>3</v>
      </c>
      <c r="H1538" s="8">
        <f t="shared" ca="1" si="197"/>
        <v>3</v>
      </c>
    </row>
    <row r="1539" spans="1:8" x14ac:dyDescent="0.25">
      <c r="A1539" s="9">
        <f t="shared" si="192"/>
        <v>36226</v>
      </c>
      <c r="B1539" s="10">
        <f t="shared" ca="1" si="190"/>
        <v>6</v>
      </c>
      <c r="C1539" s="10">
        <f t="shared" ca="1" si="191"/>
        <v>-1.7</v>
      </c>
      <c r="D1539" s="9">
        <f t="shared" si="193"/>
        <v>40244</v>
      </c>
      <c r="E1539" s="8">
        <f t="shared" si="194"/>
        <v>199903</v>
      </c>
      <c r="F1539" s="8">
        <f t="shared" si="195"/>
        <v>201003</v>
      </c>
      <c r="G1539" s="8">
        <f t="shared" ca="1" si="196"/>
        <v>3</v>
      </c>
      <c r="H1539" s="8">
        <f t="shared" ca="1" si="197"/>
        <v>3</v>
      </c>
    </row>
    <row r="1540" spans="1:8" x14ac:dyDescent="0.25">
      <c r="A1540" s="9">
        <f t="shared" si="192"/>
        <v>36227</v>
      </c>
      <c r="B1540" s="10">
        <f t="shared" ca="1" si="190"/>
        <v>6.6</v>
      </c>
      <c r="C1540" s="10">
        <f t="shared" ca="1" si="191"/>
        <v>2.4</v>
      </c>
      <c r="D1540" s="9">
        <f t="shared" si="193"/>
        <v>40245</v>
      </c>
      <c r="E1540" s="8">
        <f t="shared" si="194"/>
        <v>199903</v>
      </c>
      <c r="F1540" s="8">
        <f t="shared" si="195"/>
        <v>201003</v>
      </c>
      <c r="G1540" s="8">
        <f t="shared" ca="1" si="196"/>
        <v>3</v>
      </c>
      <c r="H1540" s="8">
        <f t="shared" ca="1" si="197"/>
        <v>3</v>
      </c>
    </row>
    <row r="1541" spans="1:8" x14ac:dyDescent="0.25">
      <c r="A1541" s="9">
        <f t="shared" si="192"/>
        <v>36228</v>
      </c>
      <c r="B1541" s="10">
        <f t="shared" ca="1" si="190"/>
        <v>6</v>
      </c>
      <c r="C1541" s="10">
        <f t="shared" ca="1" si="191"/>
        <v>-3</v>
      </c>
      <c r="D1541" s="9">
        <f t="shared" si="193"/>
        <v>40246</v>
      </c>
      <c r="E1541" s="8">
        <f t="shared" si="194"/>
        <v>199903</v>
      </c>
      <c r="F1541" s="8">
        <f t="shared" si="195"/>
        <v>201003</v>
      </c>
      <c r="G1541" s="8">
        <f t="shared" ca="1" si="196"/>
        <v>3</v>
      </c>
      <c r="H1541" s="8">
        <f t="shared" ca="1" si="197"/>
        <v>3</v>
      </c>
    </row>
    <row r="1542" spans="1:8" x14ac:dyDescent="0.25">
      <c r="A1542" s="9">
        <f t="shared" si="192"/>
        <v>36229</v>
      </c>
      <c r="B1542" s="10">
        <f t="shared" ca="1" si="190"/>
        <v>12</v>
      </c>
      <c r="C1542" s="10">
        <f t="shared" ca="1" si="191"/>
        <v>-0.8</v>
      </c>
      <c r="D1542" s="9">
        <f t="shared" si="193"/>
        <v>40247</v>
      </c>
      <c r="E1542" s="8">
        <f t="shared" si="194"/>
        <v>199903</v>
      </c>
      <c r="F1542" s="8">
        <f t="shared" si="195"/>
        <v>201003</v>
      </c>
      <c r="G1542" s="8">
        <f t="shared" ca="1" si="196"/>
        <v>3</v>
      </c>
      <c r="H1542" s="8">
        <f t="shared" ca="1" si="197"/>
        <v>3</v>
      </c>
    </row>
    <row r="1543" spans="1:8" x14ac:dyDescent="0.25">
      <c r="A1543" s="9">
        <f t="shared" si="192"/>
        <v>36230</v>
      </c>
      <c r="B1543" s="10">
        <f t="shared" ca="1" si="190"/>
        <v>10.7</v>
      </c>
      <c r="C1543" s="10">
        <f t="shared" ca="1" si="191"/>
        <v>2.6</v>
      </c>
      <c r="D1543" s="9">
        <f t="shared" si="193"/>
        <v>40248</v>
      </c>
      <c r="E1543" s="8">
        <f t="shared" si="194"/>
        <v>199903</v>
      </c>
      <c r="F1543" s="8">
        <f t="shared" si="195"/>
        <v>201003</v>
      </c>
      <c r="G1543" s="8">
        <f t="shared" ca="1" si="196"/>
        <v>3</v>
      </c>
      <c r="H1543" s="8">
        <f t="shared" ca="1" si="197"/>
        <v>3</v>
      </c>
    </row>
    <row r="1544" spans="1:8" x14ac:dyDescent="0.25">
      <c r="A1544" s="9">
        <f t="shared" si="192"/>
        <v>36231</v>
      </c>
      <c r="B1544" s="10">
        <f t="shared" ca="1" si="190"/>
        <v>4.8</v>
      </c>
      <c r="C1544" s="10">
        <f t="shared" ca="1" si="191"/>
        <v>5</v>
      </c>
      <c r="D1544" s="9">
        <f t="shared" si="193"/>
        <v>40249</v>
      </c>
      <c r="E1544" s="8">
        <f t="shared" si="194"/>
        <v>199903</v>
      </c>
      <c r="F1544" s="8">
        <f t="shared" si="195"/>
        <v>201003</v>
      </c>
      <c r="G1544" s="8">
        <f t="shared" ca="1" si="196"/>
        <v>3</v>
      </c>
      <c r="H1544" s="8">
        <f t="shared" ca="1" si="197"/>
        <v>3</v>
      </c>
    </row>
    <row r="1545" spans="1:8" x14ac:dyDescent="0.25">
      <c r="A1545" s="9">
        <f t="shared" si="192"/>
        <v>36232</v>
      </c>
      <c r="B1545" s="10">
        <f t="shared" ca="1" si="190"/>
        <v>6</v>
      </c>
      <c r="C1545" s="10">
        <f t="shared" ca="1" si="191"/>
        <v>5.0999999999999996</v>
      </c>
      <c r="D1545" s="9">
        <f t="shared" si="193"/>
        <v>40250</v>
      </c>
      <c r="E1545" s="8">
        <f t="shared" si="194"/>
        <v>199903</v>
      </c>
      <c r="F1545" s="8">
        <f t="shared" si="195"/>
        <v>201003</v>
      </c>
      <c r="G1545" s="8">
        <f t="shared" ca="1" si="196"/>
        <v>3</v>
      </c>
      <c r="H1545" s="8">
        <f t="shared" ca="1" si="197"/>
        <v>3</v>
      </c>
    </row>
    <row r="1546" spans="1:8" x14ac:dyDescent="0.25">
      <c r="A1546" s="9">
        <f t="shared" si="192"/>
        <v>36233</v>
      </c>
      <c r="B1546" s="10">
        <f t="shared" ca="1" si="190"/>
        <v>6.4</v>
      </c>
      <c r="C1546" s="10">
        <f t="shared" ca="1" si="191"/>
        <v>5.2</v>
      </c>
      <c r="D1546" s="9">
        <f t="shared" si="193"/>
        <v>40251</v>
      </c>
      <c r="E1546" s="8">
        <f t="shared" si="194"/>
        <v>199903</v>
      </c>
      <c r="F1546" s="8">
        <f t="shared" si="195"/>
        <v>201003</v>
      </c>
      <c r="G1546" s="8">
        <f t="shared" ca="1" si="196"/>
        <v>3</v>
      </c>
      <c r="H1546" s="8">
        <f t="shared" ca="1" si="197"/>
        <v>3</v>
      </c>
    </row>
    <row r="1547" spans="1:8" x14ac:dyDescent="0.25">
      <c r="A1547" s="9">
        <f t="shared" si="192"/>
        <v>36234</v>
      </c>
      <c r="B1547" s="10">
        <f t="shared" ca="1" si="190"/>
        <v>6</v>
      </c>
      <c r="C1547" s="10">
        <f t="shared" ca="1" si="191"/>
        <v>3.3</v>
      </c>
      <c r="D1547" s="9">
        <f t="shared" si="193"/>
        <v>40252</v>
      </c>
      <c r="E1547" s="8">
        <f t="shared" si="194"/>
        <v>199903</v>
      </c>
      <c r="F1547" s="8">
        <f t="shared" si="195"/>
        <v>201003</v>
      </c>
      <c r="G1547" s="8">
        <f t="shared" ca="1" si="196"/>
        <v>3</v>
      </c>
      <c r="H1547" s="8">
        <f t="shared" ca="1" si="197"/>
        <v>3</v>
      </c>
    </row>
    <row r="1548" spans="1:8" x14ac:dyDescent="0.25">
      <c r="A1548" s="9">
        <f t="shared" si="192"/>
        <v>36235</v>
      </c>
      <c r="B1548" s="10">
        <f t="shared" ca="1" si="190"/>
        <v>4.8</v>
      </c>
      <c r="C1548" s="10">
        <f t="shared" ca="1" si="191"/>
        <v>5</v>
      </c>
      <c r="D1548" s="9">
        <f t="shared" si="193"/>
        <v>40253</v>
      </c>
      <c r="E1548" s="8">
        <f t="shared" si="194"/>
        <v>199903</v>
      </c>
      <c r="F1548" s="8">
        <f t="shared" si="195"/>
        <v>201003</v>
      </c>
      <c r="G1548" s="8">
        <f t="shared" ca="1" si="196"/>
        <v>3</v>
      </c>
      <c r="H1548" s="8">
        <f t="shared" ca="1" si="197"/>
        <v>3</v>
      </c>
    </row>
    <row r="1549" spans="1:8" x14ac:dyDescent="0.25">
      <c r="A1549" s="9">
        <f t="shared" si="192"/>
        <v>36236</v>
      </c>
      <c r="B1549" s="10">
        <f t="shared" ref="B1549:B1612" ca="1" si="198">IF(ISNUMBER(VLOOKUP($A1549,INDIRECT(B$1&amp;"!"&amp;B$6&amp;":"&amp;B$7),CODE(B$7)-_MS1,FALSE)),VLOOKUP($A1549,INDIRECT(B$1&amp;"!"&amp;B$6&amp;":"&amp;B$7),CODE(B$7)-_MS1,FALSE),Empty)</f>
        <v>6</v>
      </c>
      <c r="C1549" s="10">
        <f t="shared" ref="C1549:C1612" ca="1" si="199">IF(ISNUMBER(VLOOKUP($D1549,INDIRECT(C$1&amp;"!"&amp;C$6&amp;":"&amp;C$7),CODE(C$7)-_MS2,FALSE)),VLOOKUP($D1549,INDIRECT(C$1&amp;"!"&amp;C$6&amp;":"&amp;C$7),CODE(C$7)-_MS2,FALSE),Empty)</f>
        <v>7</v>
      </c>
      <c r="D1549" s="9">
        <f t="shared" si="193"/>
        <v>40254</v>
      </c>
      <c r="E1549" s="8">
        <f t="shared" si="194"/>
        <v>199903</v>
      </c>
      <c r="F1549" s="8">
        <f t="shared" si="195"/>
        <v>201003</v>
      </c>
      <c r="G1549" s="8">
        <f t="shared" ca="1" si="196"/>
        <v>3</v>
      </c>
      <c r="H1549" s="8">
        <f t="shared" ca="1" si="197"/>
        <v>3</v>
      </c>
    </row>
    <row r="1550" spans="1:8" x14ac:dyDescent="0.25">
      <c r="A1550" s="9">
        <f t="shared" si="192"/>
        <v>36237</v>
      </c>
      <c r="B1550" s="10">
        <f t="shared" ca="1" si="198"/>
        <v>8.9</v>
      </c>
      <c r="C1550" s="10">
        <f t="shared" ca="1" si="199"/>
        <v>13.2</v>
      </c>
      <c r="D1550" s="9">
        <f t="shared" si="193"/>
        <v>40255</v>
      </c>
      <c r="E1550" s="8">
        <f t="shared" si="194"/>
        <v>199903</v>
      </c>
      <c r="F1550" s="8">
        <f t="shared" si="195"/>
        <v>201003</v>
      </c>
      <c r="G1550" s="8">
        <f t="shared" ca="1" si="196"/>
        <v>3</v>
      </c>
      <c r="H1550" s="8">
        <f t="shared" ca="1" si="197"/>
        <v>3</v>
      </c>
    </row>
    <row r="1551" spans="1:8" x14ac:dyDescent="0.25">
      <c r="A1551" s="9">
        <f t="shared" si="192"/>
        <v>36238</v>
      </c>
      <c r="B1551" s="10">
        <f t="shared" ca="1" si="198"/>
        <v>8.3000000000000007</v>
      </c>
      <c r="C1551" s="10">
        <f t="shared" ca="1" si="199"/>
        <v>11.4</v>
      </c>
      <c r="D1551" s="9">
        <f t="shared" si="193"/>
        <v>40256</v>
      </c>
      <c r="E1551" s="8">
        <f t="shared" si="194"/>
        <v>199903</v>
      </c>
      <c r="F1551" s="8">
        <f t="shared" si="195"/>
        <v>201003</v>
      </c>
      <c r="G1551" s="8">
        <f t="shared" ca="1" si="196"/>
        <v>3</v>
      </c>
      <c r="H1551" s="8">
        <f t="shared" ca="1" si="197"/>
        <v>3</v>
      </c>
    </row>
    <row r="1552" spans="1:8" x14ac:dyDescent="0.25">
      <c r="A1552" s="9">
        <f t="shared" si="192"/>
        <v>36239</v>
      </c>
      <c r="B1552" s="10">
        <f t="shared" ca="1" si="198"/>
        <v>6.2</v>
      </c>
      <c r="C1552" s="10">
        <f t="shared" ca="1" si="199"/>
        <v>12.3</v>
      </c>
      <c r="D1552" s="9">
        <f t="shared" si="193"/>
        <v>40257</v>
      </c>
      <c r="E1552" s="8">
        <f t="shared" si="194"/>
        <v>199903</v>
      </c>
      <c r="F1552" s="8">
        <f t="shared" si="195"/>
        <v>201003</v>
      </c>
      <c r="G1552" s="8">
        <f t="shared" ca="1" si="196"/>
        <v>3</v>
      </c>
      <c r="H1552" s="8">
        <f t="shared" ca="1" si="197"/>
        <v>3</v>
      </c>
    </row>
    <row r="1553" spans="1:8" x14ac:dyDescent="0.25">
      <c r="A1553" s="9">
        <f t="shared" si="192"/>
        <v>36240</v>
      </c>
      <c r="B1553" s="10">
        <f t="shared" ca="1" si="198"/>
        <v>8.1</v>
      </c>
      <c r="C1553" s="10">
        <f t="shared" ca="1" si="199"/>
        <v>10.199999999999999</v>
      </c>
      <c r="D1553" s="9">
        <f t="shared" si="193"/>
        <v>40258</v>
      </c>
      <c r="E1553" s="8">
        <f t="shared" si="194"/>
        <v>199903</v>
      </c>
      <c r="F1553" s="8">
        <f t="shared" si="195"/>
        <v>201003</v>
      </c>
      <c r="G1553" s="8">
        <f t="shared" ca="1" si="196"/>
        <v>3</v>
      </c>
      <c r="H1553" s="8">
        <f t="shared" ca="1" si="197"/>
        <v>3</v>
      </c>
    </row>
    <row r="1554" spans="1:8" x14ac:dyDescent="0.25">
      <c r="A1554" s="9">
        <f t="shared" si="192"/>
        <v>36241</v>
      </c>
      <c r="B1554" s="10">
        <f t="shared" ca="1" si="198"/>
        <v>7.2</v>
      </c>
      <c r="C1554" s="10">
        <f t="shared" ca="1" si="199"/>
        <v>11.4</v>
      </c>
      <c r="D1554" s="9">
        <f t="shared" si="193"/>
        <v>40259</v>
      </c>
      <c r="E1554" s="8">
        <f t="shared" si="194"/>
        <v>199903</v>
      </c>
      <c r="F1554" s="8">
        <f t="shared" si="195"/>
        <v>201003</v>
      </c>
      <c r="G1554" s="8">
        <f t="shared" ca="1" si="196"/>
        <v>3</v>
      </c>
      <c r="H1554" s="8">
        <f t="shared" ca="1" si="197"/>
        <v>3</v>
      </c>
    </row>
    <row r="1555" spans="1:8" x14ac:dyDescent="0.25">
      <c r="A1555" s="9">
        <f t="shared" si="192"/>
        <v>36242</v>
      </c>
      <c r="B1555" s="10">
        <f t="shared" ca="1" si="198"/>
        <v>6.8</v>
      </c>
      <c r="C1555" s="10">
        <f t="shared" ca="1" si="199"/>
        <v>10.5</v>
      </c>
      <c r="D1555" s="9">
        <f t="shared" si="193"/>
        <v>40260</v>
      </c>
      <c r="E1555" s="8">
        <f t="shared" si="194"/>
        <v>199903</v>
      </c>
      <c r="F1555" s="8">
        <f t="shared" si="195"/>
        <v>201003</v>
      </c>
      <c r="G1555" s="8">
        <f t="shared" ca="1" si="196"/>
        <v>3</v>
      </c>
      <c r="H1555" s="8">
        <f t="shared" ca="1" si="197"/>
        <v>3</v>
      </c>
    </row>
    <row r="1556" spans="1:8" x14ac:dyDescent="0.25">
      <c r="A1556" s="9">
        <f t="shared" si="192"/>
        <v>36243</v>
      </c>
      <c r="B1556" s="10">
        <f t="shared" ca="1" si="198"/>
        <v>8.5</v>
      </c>
      <c r="C1556" s="10">
        <f t="shared" ca="1" si="199"/>
        <v>12.9</v>
      </c>
      <c r="D1556" s="9">
        <f t="shared" si="193"/>
        <v>40261</v>
      </c>
      <c r="E1556" s="8">
        <f t="shared" si="194"/>
        <v>199903</v>
      </c>
      <c r="F1556" s="8">
        <f t="shared" si="195"/>
        <v>201003</v>
      </c>
      <c r="G1556" s="8">
        <f t="shared" ca="1" si="196"/>
        <v>3</v>
      </c>
      <c r="H1556" s="8">
        <f t="shared" ca="1" si="197"/>
        <v>3</v>
      </c>
    </row>
    <row r="1557" spans="1:8" x14ac:dyDescent="0.25">
      <c r="A1557" s="9">
        <f t="shared" si="192"/>
        <v>36244</v>
      </c>
      <c r="B1557" s="10">
        <f t="shared" ca="1" si="198"/>
        <v>14</v>
      </c>
      <c r="C1557" s="10">
        <f t="shared" ca="1" si="199"/>
        <v>17.899999999999999</v>
      </c>
      <c r="D1557" s="9">
        <f t="shared" si="193"/>
        <v>40262</v>
      </c>
      <c r="E1557" s="8">
        <f t="shared" si="194"/>
        <v>199903</v>
      </c>
      <c r="F1557" s="8">
        <f t="shared" si="195"/>
        <v>201003</v>
      </c>
      <c r="G1557" s="8">
        <f t="shared" ca="1" si="196"/>
        <v>3</v>
      </c>
      <c r="H1557" s="8">
        <f t="shared" ca="1" si="197"/>
        <v>3</v>
      </c>
    </row>
    <row r="1558" spans="1:8" x14ac:dyDescent="0.25">
      <c r="A1558" s="9">
        <f t="shared" si="192"/>
        <v>36245</v>
      </c>
      <c r="B1558" s="10">
        <f t="shared" ca="1" si="198"/>
        <v>14.6</v>
      </c>
      <c r="C1558" s="10">
        <f t="shared" ca="1" si="199"/>
        <v>18</v>
      </c>
      <c r="D1558" s="9">
        <f t="shared" si="193"/>
        <v>40263</v>
      </c>
      <c r="E1558" s="8">
        <f t="shared" si="194"/>
        <v>199903</v>
      </c>
      <c r="F1558" s="8">
        <f t="shared" si="195"/>
        <v>201003</v>
      </c>
      <c r="G1558" s="8">
        <f t="shared" ca="1" si="196"/>
        <v>3</v>
      </c>
      <c r="H1558" s="8">
        <f t="shared" ca="1" si="197"/>
        <v>3</v>
      </c>
    </row>
    <row r="1559" spans="1:8" x14ac:dyDescent="0.25">
      <c r="A1559" s="9">
        <f t="shared" si="192"/>
        <v>36246</v>
      </c>
      <c r="B1559" s="10">
        <f t="shared" ca="1" si="198"/>
        <v>9.9</v>
      </c>
      <c r="C1559" s="10">
        <f t="shared" ca="1" si="199"/>
        <v>10.1</v>
      </c>
      <c r="D1559" s="9">
        <f t="shared" si="193"/>
        <v>40264</v>
      </c>
      <c r="E1559" s="8">
        <f t="shared" si="194"/>
        <v>199903</v>
      </c>
      <c r="F1559" s="8">
        <f t="shared" si="195"/>
        <v>201003</v>
      </c>
      <c r="G1559" s="8">
        <f t="shared" ca="1" si="196"/>
        <v>3</v>
      </c>
      <c r="H1559" s="8">
        <f t="shared" ca="1" si="197"/>
        <v>3</v>
      </c>
    </row>
    <row r="1560" spans="1:8" x14ac:dyDescent="0.25">
      <c r="A1560" s="9">
        <f t="shared" si="192"/>
        <v>36247</v>
      </c>
      <c r="B1560" s="10">
        <f t="shared" ca="1" si="198"/>
        <v>8.6999999999999993</v>
      </c>
      <c r="C1560" s="10">
        <f t="shared" ca="1" si="199"/>
        <v>10.4</v>
      </c>
      <c r="D1560" s="9">
        <f t="shared" si="193"/>
        <v>40265</v>
      </c>
      <c r="E1560" s="8">
        <f t="shared" si="194"/>
        <v>199903</v>
      </c>
      <c r="F1560" s="8">
        <f t="shared" si="195"/>
        <v>201003</v>
      </c>
      <c r="G1560" s="8">
        <f t="shared" ca="1" si="196"/>
        <v>3</v>
      </c>
      <c r="H1560" s="8">
        <f t="shared" ca="1" si="197"/>
        <v>3</v>
      </c>
    </row>
    <row r="1561" spans="1:8" x14ac:dyDescent="0.25">
      <c r="A1561" s="9">
        <f t="shared" si="192"/>
        <v>36248</v>
      </c>
      <c r="B1561" s="10">
        <f t="shared" ca="1" si="198"/>
        <v>10.5</v>
      </c>
      <c r="C1561" s="10">
        <f t="shared" ca="1" si="199"/>
        <v>9.5</v>
      </c>
      <c r="D1561" s="9">
        <f t="shared" si="193"/>
        <v>40266</v>
      </c>
      <c r="E1561" s="8">
        <f t="shared" si="194"/>
        <v>199903</v>
      </c>
      <c r="F1561" s="8">
        <f t="shared" si="195"/>
        <v>201003</v>
      </c>
      <c r="G1561" s="8">
        <f t="shared" ca="1" si="196"/>
        <v>3</v>
      </c>
      <c r="H1561" s="8">
        <f t="shared" ca="1" si="197"/>
        <v>3</v>
      </c>
    </row>
    <row r="1562" spans="1:8" x14ac:dyDescent="0.25">
      <c r="A1562" s="9">
        <f t="shared" si="192"/>
        <v>36249</v>
      </c>
      <c r="B1562" s="10">
        <f t="shared" ca="1" si="198"/>
        <v>14.8</v>
      </c>
      <c r="C1562" s="10">
        <f t="shared" ca="1" si="199"/>
        <v>12.8</v>
      </c>
      <c r="D1562" s="9">
        <f t="shared" si="193"/>
        <v>40267</v>
      </c>
      <c r="E1562" s="8">
        <f t="shared" si="194"/>
        <v>199903</v>
      </c>
      <c r="F1562" s="8">
        <f t="shared" si="195"/>
        <v>201003</v>
      </c>
      <c r="G1562" s="8">
        <f t="shared" ca="1" si="196"/>
        <v>3</v>
      </c>
      <c r="H1562" s="8">
        <f t="shared" ca="1" si="197"/>
        <v>3</v>
      </c>
    </row>
    <row r="1563" spans="1:8" x14ac:dyDescent="0.25">
      <c r="A1563" s="9">
        <f t="shared" si="192"/>
        <v>36250</v>
      </c>
      <c r="B1563" s="10">
        <f t="shared" ca="1" si="198"/>
        <v>16.899999999999999</v>
      </c>
      <c r="C1563" s="10">
        <f t="shared" ca="1" si="199"/>
        <v>10.9</v>
      </c>
      <c r="D1563" s="9">
        <f t="shared" si="193"/>
        <v>40268</v>
      </c>
      <c r="E1563" s="8">
        <f t="shared" si="194"/>
        <v>199903</v>
      </c>
      <c r="F1563" s="8">
        <f t="shared" si="195"/>
        <v>201003</v>
      </c>
      <c r="G1563" s="8">
        <f t="shared" ca="1" si="196"/>
        <v>3</v>
      </c>
      <c r="H1563" s="8">
        <f t="shared" ca="1" si="197"/>
        <v>3</v>
      </c>
    </row>
    <row r="1564" spans="1:8" x14ac:dyDescent="0.25">
      <c r="A1564" s="9">
        <f t="shared" si="192"/>
        <v>36251</v>
      </c>
      <c r="B1564" s="10">
        <f t="shared" ca="1" si="198"/>
        <v>18.100000000000001</v>
      </c>
      <c r="C1564" s="10">
        <f t="shared" ca="1" si="199"/>
        <v>8.1999999999999993</v>
      </c>
      <c r="D1564" s="9">
        <f t="shared" si="193"/>
        <v>40269</v>
      </c>
      <c r="E1564" s="8">
        <f t="shared" si="194"/>
        <v>199904</v>
      </c>
      <c r="F1564" s="8">
        <f t="shared" si="195"/>
        <v>201004</v>
      </c>
      <c r="G1564" s="8">
        <f t="shared" ca="1" si="196"/>
        <v>4</v>
      </c>
      <c r="H1564" s="8">
        <f t="shared" ca="1" si="197"/>
        <v>4</v>
      </c>
    </row>
    <row r="1565" spans="1:8" x14ac:dyDescent="0.25">
      <c r="A1565" s="9">
        <f t="shared" si="192"/>
        <v>36252</v>
      </c>
      <c r="B1565" s="10">
        <f t="shared" ca="1" si="198"/>
        <v>17.7</v>
      </c>
      <c r="C1565" s="10">
        <f t="shared" ca="1" si="199"/>
        <v>12.2</v>
      </c>
      <c r="D1565" s="9">
        <f t="shared" si="193"/>
        <v>40270</v>
      </c>
      <c r="E1565" s="8">
        <f t="shared" si="194"/>
        <v>199904</v>
      </c>
      <c r="F1565" s="8">
        <f t="shared" si="195"/>
        <v>201004</v>
      </c>
      <c r="G1565" s="8">
        <f t="shared" ca="1" si="196"/>
        <v>4</v>
      </c>
      <c r="H1565" s="8">
        <f t="shared" ca="1" si="197"/>
        <v>4</v>
      </c>
    </row>
    <row r="1566" spans="1:8" x14ac:dyDescent="0.25">
      <c r="A1566" s="9">
        <f t="shared" si="192"/>
        <v>36253</v>
      </c>
      <c r="B1566" s="10">
        <f t="shared" ca="1" si="198"/>
        <v>18.3</v>
      </c>
      <c r="C1566" s="10">
        <f t="shared" ca="1" si="199"/>
        <v>10.6</v>
      </c>
      <c r="D1566" s="9">
        <f t="shared" si="193"/>
        <v>40271</v>
      </c>
      <c r="E1566" s="8">
        <f t="shared" si="194"/>
        <v>199904</v>
      </c>
      <c r="F1566" s="8">
        <f t="shared" si="195"/>
        <v>201004</v>
      </c>
      <c r="G1566" s="8">
        <f t="shared" ca="1" si="196"/>
        <v>4</v>
      </c>
      <c r="H1566" s="8">
        <f t="shared" ca="1" si="197"/>
        <v>4</v>
      </c>
    </row>
    <row r="1567" spans="1:8" x14ac:dyDescent="0.25">
      <c r="A1567" s="9">
        <f t="shared" si="192"/>
        <v>36254</v>
      </c>
      <c r="B1567" s="10">
        <f t="shared" ca="1" si="198"/>
        <v>14.8</v>
      </c>
      <c r="C1567" s="10">
        <f t="shared" ca="1" si="199"/>
        <v>8</v>
      </c>
      <c r="D1567" s="9">
        <f t="shared" si="193"/>
        <v>40272</v>
      </c>
      <c r="E1567" s="8">
        <f t="shared" si="194"/>
        <v>199904</v>
      </c>
      <c r="F1567" s="8">
        <f t="shared" si="195"/>
        <v>201004</v>
      </c>
      <c r="G1567" s="8">
        <f t="shared" ca="1" si="196"/>
        <v>4</v>
      </c>
      <c r="H1567" s="8">
        <f t="shared" ca="1" si="197"/>
        <v>4</v>
      </c>
    </row>
    <row r="1568" spans="1:8" x14ac:dyDescent="0.25">
      <c r="A1568" s="9">
        <f t="shared" si="192"/>
        <v>36255</v>
      </c>
      <c r="B1568" s="10">
        <f t="shared" ca="1" si="198"/>
        <v>8.9</v>
      </c>
      <c r="C1568" s="10">
        <f t="shared" ca="1" si="199"/>
        <v>7</v>
      </c>
      <c r="D1568" s="9">
        <f t="shared" si="193"/>
        <v>40273</v>
      </c>
      <c r="E1568" s="8">
        <f t="shared" si="194"/>
        <v>199904</v>
      </c>
      <c r="F1568" s="8">
        <f t="shared" si="195"/>
        <v>201004</v>
      </c>
      <c r="G1568" s="8">
        <f t="shared" ca="1" si="196"/>
        <v>4</v>
      </c>
      <c r="H1568" s="8">
        <f t="shared" ca="1" si="197"/>
        <v>4</v>
      </c>
    </row>
    <row r="1569" spans="1:8" x14ac:dyDescent="0.25">
      <c r="A1569" s="9">
        <f t="shared" si="192"/>
        <v>36256</v>
      </c>
      <c r="B1569" s="10">
        <f t="shared" ca="1" si="198"/>
        <v>15.5</v>
      </c>
      <c r="C1569" s="10">
        <f t="shared" ca="1" si="199"/>
        <v>13</v>
      </c>
      <c r="D1569" s="9">
        <f t="shared" si="193"/>
        <v>40274</v>
      </c>
      <c r="E1569" s="8">
        <f t="shared" si="194"/>
        <v>199904</v>
      </c>
      <c r="F1569" s="8">
        <f t="shared" si="195"/>
        <v>201004</v>
      </c>
      <c r="G1569" s="8">
        <f t="shared" ca="1" si="196"/>
        <v>4</v>
      </c>
      <c r="H1569" s="8">
        <f t="shared" ca="1" si="197"/>
        <v>4</v>
      </c>
    </row>
    <row r="1570" spans="1:8" x14ac:dyDescent="0.25">
      <c r="A1570" s="9">
        <f t="shared" si="192"/>
        <v>36257</v>
      </c>
      <c r="B1570" s="10">
        <f t="shared" ca="1" si="198"/>
        <v>10.7</v>
      </c>
      <c r="C1570" s="10">
        <f t="shared" ca="1" si="199"/>
        <v>15.6</v>
      </c>
      <c r="D1570" s="9">
        <f t="shared" si="193"/>
        <v>40275</v>
      </c>
      <c r="E1570" s="8">
        <f t="shared" si="194"/>
        <v>199904</v>
      </c>
      <c r="F1570" s="8">
        <f t="shared" si="195"/>
        <v>201004</v>
      </c>
      <c r="G1570" s="8">
        <f t="shared" ca="1" si="196"/>
        <v>4</v>
      </c>
      <c r="H1570" s="8">
        <f t="shared" ca="1" si="197"/>
        <v>4</v>
      </c>
    </row>
    <row r="1571" spans="1:8" x14ac:dyDescent="0.25">
      <c r="A1571" s="9">
        <f t="shared" si="192"/>
        <v>36258</v>
      </c>
      <c r="B1571" s="10">
        <f t="shared" ca="1" si="198"/>
        <v>10.1</v>
      </c>
      <c r="C1571" s="10">
        <f t="shared" ca="1" si="199"/>
        <v>14.5</v>
      </c>
      <c r="D1571" s="9">
        <f t="shared" si="193"/>
        <v>40276</v>
      </c>
      <c r="E1571" s="8">
        <f t="shared" si="194"/>
        <v>199904</v>
      </c>
      <c r="F1571" s="8">
        <f t="shared" si="195"/>
        <v>201004</v>
      </c>
      <c r="G1571" s="8">
        <f t="shared" ca="1" si="196"/>
        <v>4</v>
      </c>
      <c r="H1571" s="8">
        <f t="shared" ca="1" si="197"/>
        <v>4</v>
      </c>
    </row>
    <row r="1572" spans="1:8" x14ac:dyDescent="0.25">
      <c r="A1572" s="9">
        <f t="shared" si="192"/>
        <v>36259</v>
      </c>
      <c r="B1572" s="10">
        <f t="shared" ca="1" si="198"/>
        <v>11.4</v>
      </c>
      <c r="C1572" s="10">
        <f t="shared" ca="1" si="199"/>
        <v>11.9</v>
      </c>
      <c r="D1572" s="9">
        <f t="shared" si="193"/>
        <v>40277</v>
      </c>
      <c r="E1572" s="8">
        <f t="shared" si="194"/>
        <v>199904</v>
      </c>
      <c r="F1572" s="8">
        <f t="shared" si="195"/>
        <v>201004</v>
      </c>
      <c r="G1572" s="8">
        <f t="shared" ca="1" si="196"/>
        <v>4</v>
      </c>
      <c r="H1572" s="8">
        <f t="shared" ca="1" si="197"/>
        <v>4</v>
      </c>
    </row>
    <row r="1573" spans="1:8" x14ac:dyDescent="0.25">
      <c r="A1573" s="9">
        <f t="shared" si="192"/>
        <v>36260</v>
      </c>
      <c r="B1573" s="10">
        <f t="shared" ca="1" si="198"/>
        <v>13</v>
      </c>
      <c r="C1573" s="10">
        <f t="shared" ca="1" si="199"/>
        <v>11.8</v>
      </c>
      <c r="D1573" s="9">
        <f t="shared" si="193"/>
        <v>40278</v>
      </c>
      <c r="E1573" s="8">
        <f t="shared" si="194"/>
        <v>199904</v>
      </c>
      <c r="F1573" s="8">
        <f t="shared" si="195"/>
        <v>201004</v>
      </c>
      <c r="G1573" s="8">
        <f t="shared" ca="1" si="196"/>
        <v>4</v>
      </c>
      <c r="H1573" s="8">
        <f t="shared" ca="1" si="197"/>
        <v>4</v>
      </c>
    </row>
    <row r="1574" spans="1:8" x14ac:dyDescent="0.25">
      <c r="A1574" s="9">
        <f t="shared" si="192"/>
        <v>36261</v>
      </c>
      <c r="B1574" s="10">
        <f t="shared" ca="1" si="198"/>
        <v>9.9</v>
      </c>
      <c r="C1574" s="10">
        <f t="shared" ca="1" si="199"/>
        <v>6.1</v>
      </c>
      <c r="D1574" s="9">
        <f t="shared" si="193"/>
        <v>40279</v>
      </c>
      <c r="E1574" s="8">
        <f t="shared" si="194"/>
        <v>199904</v>
      </c>
      <c r="F1574" s="8">
        <f t="shared" si="195"/>
        <v>201004</v>
      </c>
      <c r="G1574" s="8">
        <f t="shared" ca="1" si="196"/>
        <v>4</v>
      </c>
      <c r="H1574" s="8">
        <f t="shared" ca="1" si="197"/>
        <v>4</v>
      </c>
    </row>
    <row r="1575" spans="1:8" x14ac:dyDescent="0.25">
      <c r="A1575" s="9">
        <f t="shared" si="192"/>
        <v>36262</v>
      </c>
      <c r="B1575" s="10">
        <f t="shared" ca="1" si="198"/>
        <v>7.6</v>
      </c>
      <c r="C1575" s="10">
        <f t="shared" ca="1" si="199"/>
        <v>9.8000000000000007</v>
      </c>
      <c r="D1575" s="9">
        <f t="shared" si="193"/>
        <v>40280</v>
      </c>
      <c r="E1575" s="8">
        <f t="shared" si="194"/>
        <v>199904</v>
      </c>
      <c r="F1575" s="8">
        <f t="shared" si="195"/>
        <v>201004</v>
      </c>
      <c r="G1575" s="8">
        <f t="shared" ca="1" si="196"/>
        <v>4</v>
      </c>
      <c r="H1575" s="8">
        <f t="shared" ca="1" si="197"/>
        <v>4</v>
      </c>
    </row>
    <row r="1576" spans="1:8" x14ac:dyDescent="0.25">
      <c r="A1576" s="9">
        <f t="shared" si="192"/>
        <v>36263</v>
      </c>
      <c r="B1576" s="10">
        <f t="shared" ca="1" si="198"/>
        <v>7.7</v>
      </c>
      <c r="C1576" s="10">
        <f t="shared" ca="1" si="199"/>
        <v>13.8</v>
      </c>
      <c r="D1576" s="9">
        <f t="shared" si="193"/>
        <v>40281</v>
      </c>
      <c r="E1576" s="8">
        <f t="shared" si="194"/>
        <v>199904</v>
      </c>
      <c r="F1576" s="8">
        <f t="shared" si="195"/>
        <v>201004</v>
      </c>
      <c r="G1576" s="8">
        <f t="shared" ca="1" si="196"/>
        <v>4</v>
      </c>
      <c r="H1576" s="8">
        <f t="shared" ca="1" si="197"/>
        <v>4</v>
      </c>
    </row>
    <row r="1577" spans="1:8" x14ac:dyDescent="0.25">
      <c r="A1577" s="9">
        <f t="shared" si="192"/>
        <v>36264</v>
      </c>
      <c r="B1577" s="10">
        <f t="shared" ca="1" si="198"/>
        <v>7.6</v>
      </c>
      <c r="C1577" s="10">
        <f t="shared" ca="1" si="199"/>
        <v>12.9</v>
      </c>
      <c r="D1577" s="9">
        <f t="shared" si="193"/>
        <v>40282</v>
      </c>
      <c r="E1577" s="8">
        <f t="shared" si="194"/>
        <v>199904</v>
      </c>
      <c r="F1577" s="8">
        <f t="shared" si="195"/>
        <v>201004</v>
      </c>
      <c r="G1577" s="8">
        <f t="shared" ca="1" si="196"/>
        <v>4</v>
      </c>
      <c r="H1577" s="8">
        <f t="shared" ca="1" si="197"/>
        <v>4</v>
      </c>
    </row>
    <row r="1578" spans="1:8" x14ac:dyDescent="0.25">
      <c r="A1578" s="9">
        <f t="shared" si="192"/>
        <v>36265</v>
      </c>
      <c r="B1578" s="10">
        <f t="shared" ca="1" si="198"/>
        <v>6.4</v>
      </c>
      <c r="C1578" s="10">
        <f t="shared" ca="1" si="199"/>
        <v>14.8</v>
      </c>
      <c r="D1578" s="9">
        <f t="shared" si="193"/>
        <v>40283</v>
      </c>
      <c r="E1578" s="8">
        <f t="shared" si="194"/>
        <v>199904</v>
      </c>
      <c r="F1578" s="8">
        <f t="shared" si="195"/>
        <v>201004</v>
      </c>
      <c r="G1578" s="8">
        <f t="shared" ca="1" si="196"/>
        <v>4</v>
      </c>
      <c r="H1578" s="8">
        <f t="shared" ca="1" si="197"/>
        <v>4</v>
      </c>
    </row>
    <row r="1579" spans="1:8" x14ac:dyDescent="0.25">
      <c r="A1579" s="9">
        <f t="shared" si="192"/>
        <v>36266</v>
      </c>
      <c r="B1579" s="10">
        <f t="shared" ca="1" si="198"/>
        <v>10.3</v>
      </c>
      <c r="C1579" s="10">
        <f t="shared" ca="1" si="199"/>
        <v>12.5</v>
      </c>
      <c r="D1579" s="9">
        <f t="shared" si="193"/>
        <v>40284</v>
      </c>
      <c r="E1579" s="8">
        <f t="shared" si="194"/>
        <v>199904</v>
      </c>
      <c r="F1579" s="8">
        <f t="shared" si="195"/>
        <v>201004</v>
      </c>
      <c r="G1579" s="8">
        <f t="shared" ca="1" si="196"/>
        <v>4</v>
      </c>
      <c r="H1579" s="8">
        <f t="shared" ca="1" si="197"/>
        <v>4</v>
      </c>
    </row>
    <row r="1580" spans="1:8" x14ac:dyDescent="0.25">
      <c r="A1580" s="9">
        <f t="shared" si="192"/>
        <v>36267</v>
      </c>
      <c r="B1580" s="10">
        <f t="shared" ca="1" si="198"/>
        <v>9.1</v>
      </c>
      <c r="C1580" s="10">
        <f t="shared" ca="1" si="199"/>
        <v>13.6</v>
      </c>
      <c r="D1580" s="9">
        <f t="shared" si="193"/>
        <v>40285</v>
      </c>
      <c r="E1580" s="8">
        <f t="shared" si="194"/>
        <v>199904</v>
      </c>
      <c r="F1580" s="8">
        <f t="shared" si="195"/>
        <v>201004</v>
      </c>
      <c r="G1580" s="8">
        <f t="shared" ca="1" si="196"/>
        <v>4</v>
      </c>
      <c r="H1580" s="8">
        <f t="shared" ca="1" si="197"/>
        <v>4</v>
      </c>
    </row>
    <row r="1581" spans="1:8" x14ac:dyDescent="0.25">
      <c r="A1581" s="9">
        <f t="shared" si="192"/>
        <v>36268</v>
      </c>
      <c r="B1581" s="10">
        <f t="shared" ca="1" si="198"/>
        <v>9.6999999999999993</v>
      </c>
      <c r="C1581" s="10">
        <f t="shared" ca="1" si="199"/>
        <v>17.8</v>
      </c>
      <c r="D1581" s="9">
        <f t="shared" si="193"/>
        <v>40286</v>
      </c>
      <c r="E1581" s="8">
        <f t="shared" si="194"/>
        <v>199904</v>
      </c>
      <c r="F1581" s="8">
        <f t="shared" si="195"/>
        <v>201004</v>
      </c>
      <c r="G1581" s="8">
        <f t="shared" ca="1" si="196"/>
        <v>4</v>
      </c>
      <c r="H1581" s="8">
        <f t="shared" ca="1" si="197"/>
        <v>4</v>
      </c>
    </row>
    <row r="1582" spans="1:8" x14ac:dyDescent="0.25">
      <c r="A1582" s="9">
        <f t="shared" si="192"/>
        <v>36269</v>
      </c>
      <c r="B1582" s="10">
        <f t="shared" ca="1" si="198"/>
        <v>10.1</v>
      </c>
      <c r="C1582" s="10">
        <f t="shared" ca="1" si="199"/>
        <v>11</v>
      </c>
      <c r="D1582" s="9">
        <f t="shared" si="193"/>
        <v>40287</v>
      </c>
      <c r="E1582" s="8">
        <f t="shared" si="194"/>
        <v>199904</v>
      </c>
      <c r="F1582" s="8">
        <f t="shared" si="195"/>
        <v>201004</v>
      </c>
      <c r="G1582" s="8">
        <f t="shared" ca="1" si="196"/>
        <v>4</v>
      </c>
      <c r="H1582" s="8">
        <f t="shared" ca="1" si="197"/>
        <v>4</v>
      </c>
    </row>
    <row r="1583" spans="1:8" x14ac:dyDescent="0.25">
      <c r="A1583" s="9">
        <f t="shared" si="192"/>
        <v>36270</v>
      </c>
      <c r="B1583" s="10">
        <f t="shared" ca="1" si="198"/>
        <v>10.9</v>
      </c>
      <c r="C1583" s="10">
        <f t="shared" ca="1" si="199"/>
        <v>6.1</v>
      </c>
      <c r="D1583" s="9">
        <f t="shared" si="193"/>
        <v>40288</v>
      </c>
      <c r="E1583" s="8">
        <f t="shared" si="194"/>
        <v>199904</v>
      </c>
      <c r="F1583" s="8">
        <f t="shared" si="195"/>
        <v>201004</v>
      </c>
      <c r="G1583" s="8">
        <f t="shared" ca="1" si="196"/>
        <v>4</v>
      </c>
      <c r="H1583" s="8">
        <f t="shared" ca="1" si="197"/>
        <v>4</v>
      </c>
    </row>
    <row r="1584" spans="1:8" x14ac:dyDescent="0.25">
      <c r="A1584" s="9">
        <f t="shared" si="192"/>
        <v>36271</v>
      </c>
      <c r="B1584" s="10">
        <f t="shared" ca="1" si="198"/>
        <v>8.3000000000000007</v>
      </c>
      <c r="C1584" s="10">
        <f t="shared" ca="1" si="199"/>
        <v>7.3</v>
      </c>
      <c r="D1584" s="9">
        <f t="shared" si="193"/>
        <v>40289</v>
      </c>
      <c r="E1584" s="8">
        <f t="shared" si="194"/>
        <v>199904</v>
      </c>
      <c r="F1584" s="8">
        <f t="shared" si="195"/>
        <v>201004</v>
      </c>
      <c r="G1584" s="8">
        <f t="shared" ca="1" si="196"/>
        <v>4</v>
      </c>
      <c r="H1584" s="8">
        <f t="shared" ca="1" si="197"/>
        <v>4</v>
      </c>
    </row>
    <row r="1585" spans="1:8" x14ac:dyDescent="0.25">
      <c r="A1585" s="9">
        <f t="shared" si="192"/>
        <v>36272</v>
      </c>
      <c r="B1585" s="10">
        <f t="shared" ca="1" si="198"/>
        <v>14.4</v>
      </c>
      <c r="C1585" s="10">
        <f t="shared" ca="1" si="199"/>
        <v>9.6</v>
      </c>
      <c r="D1585" s="9">
        <f t="shared" si="193"/>
        <v>40290</v>
      </c>
      <c r="E1585" s="8">
        <f t="shared" si="194"/>
        <v>199904</v>
      </c>
      <c r="F1585" s="8">
        <f t="shared" si="195"/>
        <v>201004</v>
      </c>
      <c r="G1585" s="8">
        <f t="shared" ca="1" si="196"/>
        <v>4</v>
      </c>
      <c r="H1585" s="8">
        <f t="shared" ca="1" si="197"/>
        <v>4</v>
      </c>
    </row>
    <row r="1586" spans="1:8" x14ac:dyDescent="0.25">
      <c r="A1586" s="9">
        <f t="shared" si="192"/>
        <v>36273</v>
      </c>
      <c r="B1586" s="10">
        <f t="shared" ca="1" si="198"/>
        <v>16.3</v>
      </c>
      <c r="C1586" s="10">
        <f t="shared" ca="1" si="199"/>
        <v>11.3</v>
      </c>
      <c r="D1586" s="9">
        <f t="shared" si="193"/>
        <v>40291</v>
      </c>
      <c r="E1586" s="8">
        <f t="shared" si="194"/>
        <v>199904</v>
      </c>
      <c r="F1586" s="8">
        <f t="shared" si="195"/>
        <v>201004</v>
      </c>
      <c r="G1586" s="8">
        <f t="shared" ca="1" si="196"/>
        <v>4</v>
      </c>
      <c r="H1586" s="8">
        <f t="shared" ca="1" si="197"/>
        <v>4</v>
      </c>
    </row>
    <row r="1587" spans="1:8" x14ac:dyDescent="0.25">
      <c r="A1587" s="9">
        <f t="shared" si="192"/>
        <v>36274</v>
      </c>
      <c r="B1587" s="10">
        <f t="shared" ca="1" si="198"/>
        <v>17.7</v>
      </c>
      <c r="C1587" s="10">
        <f t="shared" ca="1" si="199"/>
        <v>14.3</v>
      </c>
      <c r="D1587" s="9">
        <f t="shared" si="193"/>
        <v>40292</v>
      </c>
      <c r="E1587" s="8">
        <f t="shared" si="194"/>
        <v>199904</v>
      </c>
      <c r="F1587" s="8">
        <f t="shared" si="195"/>
        <v>201004</v>
      </c>
      <c r="G1587" s="8">
        <f t="shared" ca="1" si="196"/>
        <v>4</v>
      </c>
      <c r="H1587" s="8">
        <f t="shared" ca="1" si="197"/>
        <v>4</v>
      </c>
    </row>
    <row r="1588" spans="1:8" x14ac:dyDescent="0.25">
      <c r="A1588" s="9">
        <f t="shared" si="192"/>
        <v>36275</v>
      </c>
      <c r="B1588" s="10">
        <f t="shared" ca="1" si="198"/>
        <v>15.3</v>
      </c>
      <c r="C1588" s="10">
        <f t="shared" ca="1" si="199"/>
        <v>18.5</v>
      </c>
      <c r="D1588" s="9">
        <f t="shared" si="193"/>
        <v>40293</v>
      </c>
      <c r="E1588" s="8">
        <f t="shared" si="194"/>
        <v>199904</v>
      </c>
      <c r="F1588" s="8">
        <f t="shared" si="195"/>
        <v>201004</v>
      </c>
      <c r="G1588" s="8">
        <f t="shared" ca="1" si="196"/>
        <v>4</v>
      </c>
      <c r="H1588" s="8">
        <f t="shared" ca="1" si="197"/>
        <v>4</v>
      </c>
    </row>
    <row r="1589" spans="1:8" x14ac:dyDescent="0.25">
      <c r="A1589" s="9">
        <f t="shared" si="192"/>
        <v>36276</v>
      </c>
      <c r="B1589" s="10">
        <f t="shared" ca="1" si="198"/>
        <v>13.6</v>
      </c>
      <c r="C1589" s="10">
        <f t="shared" ca="1" si="199"/>
        <v>12.5</v>
      </c>
      <c r="D1589" s="9">
        <f t="shared" si="193"/>
        <v>40294</v>
      </c>
      <c r="E1589" s="8">
        <f t="shared" si="194"/>
        <v>199904</v>
      </c>
      <c r="F1589" s="8">
        <f t="shared" si="195"/>
        <v>201004</v>
      </c>
      <c r="G1589" s="8">
        <f t="shared" ca="1" si="196"/>
        <v>4</v>
      </c>
      <c r="H1589" s="8">
        <f t="shared" ca="1" si="197"/>
        <v>4</v>
      </c>
    </row>
    <row r="1590" spans="1:8" x14ac:dyDescent="0.25">
      <c r="A1590" s="9">
        <f t="shared" si="192"/>
        <v>36277</v>
      </c>
      <c r="B1590" s="10">
        <f t="shared" ca="1" si="198"/>
        <v>14</v>
      </c>
      <c r="C1590" s="10">
        <f t="shared" ca="1" si="199"/>
        <v>15.8</v>
      </c>
      <c r="D1590" s="9">
        <f t="shared" si="193"/>
        <v>40295</v>
      </c>
      <c r="E1590" s="8">
        <f t="shared" si="194"/>
        <v>199904</v>
      </c>
      <c r="F1590" s="8">
        <f t="shared" si="195"/>
        <v>201004</v>
      </c>
      <c r="G1590" s="8">
        <f t="shared" ca="1" si="196"/>
        <v>4</v>
      </c>
      <c r="H1590" s="8">
        <f t="shared" ca="1" si="197"/>
        <v>4</v>
      </c>
    </row>
    <row r="1591" spans="1:8" x14ac:dyDescent="0.25">
      <c r="A1591" s="9">
        <f t="shared" si="192"/>
        <v>36278</v>
      </c>
      <c r="B1591" s="10">
        <f t="shared" ca="1" si="198"/>
        <v>16.5</v>
      </c>
      <c r="C1591" s="10">
        <f t="shared" ca="1" si="199"/>
        <v>16.7</v>
      </c>
      <c r="D1591" s="9">
        <f t="shared" si="193"/>
        <v>40296</v>
      </c>
      <c r="E1591" s="8">
        <f t="shared" si="194"/>
        <v>199904</v>
      </c>
      <c r="F1591" s="8">
        <f t="shared" si="195"/>
        <v>201004</v>
      </c>
      <c r="G1591" s="8">
        <f t="shared" ca="1" si="196"/>
        <v>4</v>
      </c>
      <c r="H1591" s="8">
        <f t="shared" ca="1" si="197"/>
        <v>4</v>
      </c>
    </row>
    <row r="1592" spans="1:8" x14ac:dyDescent="0.25">
      <c r="A1592" s="9">
        <f t="shared" si="192"/>
        <v>36279</v>
      </c>
      <c r="B1592" s="10">
        <f t="shared" ca="1" si="198"/>
        <v>12.6</v>
      </c>
      <c r="C1592" s="10">
        <f t="shared" ca="1" si="199"/>
        <v>22</v>
      </c>
      <c r="D1592" s="9">
        <f t="shared" si="193"/>
        <v>40297</v>
      </c>
      <c r="E1592" s="8">
        <f t="shared" si="194"/>
        <v>199904</v>
      </c>
      <c r="F1592" s="8">
        <f t="shared" si="195"/>
        <v>201004</v>
      </c>
      <c r="G1592" s="8">
        <f t="shared" ca="1" si="196"/>
        <v>4</v>
      </c>
      <c r="H1592" s="8">
        <f t="shared" ca="1" si="197"/>
        <v>4</v>
      </c>
    </row>
    <row r="1593" spans="1:8" x14ac:dyDescent="0.25">
      <c r="A1593" s="9">
        <f t="shared" si="192"/>
        <v>36280</v>
      </c>
      <c r="B1593" s="10">
        <f t="shared" ca="1" si="198"/>
        <v>14.8</v>
      </c>
      <c r="C1593" s="10">
        <f t="shared" ca="1" si="199"/>
        <v>15</v>
      </c>
      <c r="D1593" s="9">
        <f t="shared" si="193"/>
        <v>40298</v>
      </c>
      <c r="E1593" s="8">
        <f t="shared" si="194"/>
        <v>199904</v>
      </c>
      <c r="F1593" s="8">
        <f t="shared" si="195"/>
        <v>201004</v>
      </c>
      <c r="G1593" s="8">
        <f t="shared" ca="1" si="196"/>
        <v>4</v>
      </c>
      <c r="H1593" s="8">
        <f t="shared" ca="1" si="197"/>
        <v>4</v>
      </c>
    </row>
    <row r="1594" spans="1:8" x14ac:dyDescent="0.25">
      <c r="A1594" s="9">
        <f t="shared" ref="A1594:A1657" si="200">IF(ISNUMBER(A1593),IF(A1593&lt;$B$9,A1593+1,""),"")</f>
        <v>36281</v>
      </c>
      <c r="B1594" s="10">
        <f t="shared" ca="1" si="198"/>
        <v>10.9</v>
      </c>
      <c r="C1594" s="10">
        <f t="shared" ca="1" si="199"/>
        <v>15</v>
      </c>
      <c r="D1594" s="9">
        <f t="shared" ref="D1594:D1657" si="201">IF(ISNUMBER(D1593),IF(D1593&lt;$C$9,D1593+1,""),"")</f>
        <v>40299</v>
      </c>
      <c r="E1594" s="8">
        <f t="shared" ref="E1594:E1657" si="202">YEAR(A1594)*100+MONTH(A1594)</f>
        <v>199905</v>
      </c>
      <c r="F1594" s="8">
        <f t="shared" ref="F1594:F1657" si="203">YEAR(D1594)*100+MONTH(D1594)</f>
        <v>201005</v>
      </c>
      <c r="G1594" s="8">
        <f t="shared" ref="G1594:G1657" ca="1" si="204">IF(ISNUMBER(B1594),MONTH(A1594),"")</f>
        <v>5</v>
      </c>
      <c r="H1594" s="8">
        <f t="shared" ref="H1594:H1657" ca="1" si="205">IF(ISNUMBER(C1594),MONTH(D1594),"")</f>
        <v>5</v>
      </c>
    </row>
    <row r="1595" spans="1:8" x14ac:dyDescent="0.25">
      <c r="A1595" s="9">
        <f t="shared" si="200"/>
        <v>36282</v>
      </c>
      <c r="B1595" s="10" t="str">
        <f t="shared" ca="1" si="198"/>
        <v/>
      </c>
      <c r="C1595" s="10">
        <f t="shared" ca="1" si="199"/>
        <v>12.2</v>
      </c>
      <c r="D1595" s="9">
        <f t="shared" si="201"/>
        <v>40300</v>
      </c>
      <c r="E1595" s="8">
        <f t="shared" si="202"/>
        <v>199905</v>
      </c>
      <c r="F1595" s="8">
        <f t="shared" si="203"/>
        <v>201005</v>
      </c>
      <c r="G1595" s="8" t="str">
        <f t="shared" ca="1" si="204"/>
        <v/>
      </c>
      <c r="H1595" s="8">
        <f t="shared" ca="1" si="205"/>
        <v>5</v>
      </c>
    </row>
    <row r="1596" spans="1:8" x14ac:dyDescent="0.25">
      <c r="A1596" s="9">
        <f t="shared" si="200"/>
        <v>36283</v>
      </c>
      <c r="B1596" s="10">
        <f t="shared" ca="1" si="198"/>
        <v>13.2</v>
      </c>
      <c r="C1596" s="10">
        <f t="shared" ca="1" si="199"/>
        <v>7.2</v>
      </c>
      <c r="D1596" s="9">
        <f t="shared" si="201"/>
        <v>40301</v>
      </c>
      <c r="E1596" s="8">
        <f t="shared" si="202"/>
        <v>199905</v>
      </c>
      <c r="F1596" s="8">
        <f t="shared" si="203"/>
        <v>201005</v>
      </c>
      <c r="G1596" s="8">
        <f t="shared" ca="1" si="204"/>
        <v>5</v>
      </c>
      <c r="H1596" s="8">
        <f t="shared" ca="1" si="205"/>
        <v>5</v>
      </c>
    </row>
    <row r="1597" spans="1:8" x14ac:dyDescent="0.25">
      <c r="A1597" s="9">
        <f t="shared" si="200"/>
        <v>36284</v>
      </c>
      <c r="B1597" s="10">
        <f t="shared" ca="1" si="198"/>
        <v>15.2</v>
      </c>
      <c r="C1597" s="10">
        <f t="shared" ca="1" si="199"/>
        <v>10</v>
      </c>
      <c r="D1597" s="9">
        <f t="shared" si="201"/>
        <v>40302</v>
      </c>
      <c r="E1597" s="8">
        <f t="shared" si="202"/>
        <v>199905</v>
      </c>
      <c r="F1597" s="8">
        <f t="shared" si="203"/>
        <v>201005</v>
      </c>
      <c r="G1597" s="8">
        <f t="shared" ca="1" si="204"/>
        <v>5</v>
      </c>
      <c r="H1597" s="8">
        <f t="shared" ca="1" si="205"/>
        <v>5</v>
      </c>
    </row>
    <row r="1598" spans="1:8" x14ac:dyDescent="0.25">
      <c r="A1598" s="9">
        <f t="shared" si="200"/>
        <v>36285</v>
      </c>
      <c r="B1598" s="10">
        <f t="shared" ca="1" si="198"/>
        <v>15.5</v>
      </c>
      <c r="C1598" s="10">
        <f t="shared" ca="1" si="199"/>
        <v>12</v>
      </c>
      <c r="D1598" s="9">
        <f t="shared" si="201"/>
        <v>40303</v>
      </c>
      <c r="E1598" s="8">
        <f t="shared" si="202"/>
        <v>199905</v>
      </c>
      <c r="F1598" s="8">
        <f t="shared" si="203"/>
        <v>201005</v>
      </c>
      <c r="G1598" s="8">
        <f t="shared" ca="1" si="204"/>
        <v>5</v>
      </c>
      <c r="H1598" s="8">
        <f t="shared" ca="1" si="205"/>
        <v>5</v>
      </c>
    </row>
    <row r="1599" spans="1:8" x14ac:dyDescent="0.25">
      <c r="A1599" s="9">
        <f t="shared" si="200"/>
        <v>36286</v>
      </c>
      <c r="B1599" s="10">
        <f t="shared" ca="1" si="198"/>
        <v>16.3</v>
      </c>
      <c r="C1599" s="10">
        <f t="shared" ca="1" si="199"/>
        <v>10</v>
      </c>
      <c r="D1599" s="9">
        <f t="shared" si="201"/>
        <v>40304</v>
      </c>
      <c r="E1599" s="8">
        <f t="shared" si="202"/>
        <v>199905</v>
      </c>
      <c r="F1599" s="8">
        <f t="shared" si="203"/>
        <v>201005</v>
      </c>
      <c r="G1599" s="8">
        <f t="shared" ca="1" si="204"/>
        <v>5</v>
      </c>
      <c r="H1599" s="8">
        <f t="shared" ca="1" si="205"/>
        <v>5</v>
      </c>
    </row>
    <row r="1600" spans="1:8" x14ac:dyDescent="0.25">
      <c r="A1600" s="9">
        <f t="shared" si="200"/>
        <v>36287</v>
      </c>
      <c r="B1600" s="10">
        <f t="shared" ca="1" si="198"/>
        <v>18.3</v>
      </c>
      <c r="C1600" s="10">
        <f t="shared" ca="1" si="199"/>
        <v>7</v>
      </c>
      <c r="D1600" s="9">
        <f t="shared" si="201"/>
        <v>40305</v>
      </c>
      <c r="E1600" s="8">
        <f t="shared" si="202"/>
        <v>199905</v>
      </c>
      <c r="F1600" s="8">
        <f t="shared" si="203"/>
        <v>201005</v>
      </c>
      <c r="G1600" s="8">
        <f t="shared" ca="1" si="204"/>
        <v>5</v>
      </c>
      <c r="H1600" s="8">
        <f t="shared" ca="1" si="205"/>
        <v>5</v>
      </c>
    </row>
    <row r="1601" spans="1:8" x14ac:dyDescent="0.25">
      <c r="A1601" s="9">
        <f t="shared" si="200"/>
        <v>36288</v>
      </c>
      <c r="B1601" s="10">
        <f t="shared" ca="1" si="198"/>
        <v>11.3</v>
      </c>
      <c r="C1601" s="10">
        <f t="shared" ca="1" si="199"/>
        <v>10</v>
      </c>
      <c r="D1601" s="9">
        <f t="shared" si="201"/>
        <v>40306</v>
      </c>
      <c r="E1601" s="8">
        <f t="shared" si="202"/>
        <v>199905</v>
      </c>
      <c r="F1601" s="8">
        <f t="shared" si="203"/>
        <v>201005</v>
      </c>
      <c r="G1601" s="8">
        <f t="shared" ca="1" si="204"/>
        <v>5</v>
      </c>
      <c r="H1601" s="8">
        <f t="shared" ca="1" si="205"/>
        <v>5</v>
      </c>
    </row>
    <row r="1602" spans="1:8" x14ac:dyDescent="0.25">
      <c r="A1602" s="9">
        <f t="shared" si="200"/>
        <v>36289</v>
      </c>
      <c r="B1602" s="10">
        <f t="shared" ca="1" si="198"/>
        <v>13.8</v>
      </c>
      <c r="C1602" s="10">
        <f t="shared" ca="1" si="199"/>
        <v>10</v>
      </c>
      <c r="D1602" s="9">
        <f t="shared" si="201"/>
        <v>40307</v>
      </c>
      <c r="E1602" s="8">
        <f t="shared" si="202"/>
        <v>199905</v>
      </c>
      <c r="F1602" s="8">
        <f t="shared" si="203"/>
        <v>201005</v>
      </c>
      <c r="G1602" s="8">
        <f t="shared" ca="1" si="204"/>
        <v>5</v>
      </c>
      <c r="H1602" s="8">
        <f t="shared" ca="1" si="205"/>
        <v>5</v>
      </c>
    </row>
    <row r="1603" spans="1:8" x14ac:dyDescent="0.25">
      <c r="A1603" s="9">
        <f t="shared" si="200"/>
        <v>36290</v>
      </c>
      <c r="B1603" s="10">
        <f t="shared" ca="1" si="198"/>
        <v>11.8</v>
      </c>
      <c r="C1603" s="10">
        <f t="shared" ca="1" si="199"/>
        <v>12</v>
      </c>
      <c r="D1603" s="9">
        <f t="shared" si="201"/>
        <v>40308</v>
      </c>
      <c r="E1603" s="8">
        <f t="shared" si="202"/>
        <v>199905</v>
      </c>
      <c r="F1603" s="8">
        <f t="shared" si="203"/>
        <v>201005</v>
      </c>
      <c r="G1603" s="8">
        <f t="shared" ca="1" si="204"/>
        <v>5</v>
      </c>
      <c r="H1603" s="8">
        <f t="shared" ca="1" si="205"/>
        <v>5</v>
      </c>
    </row>
    <row r="1604" spans="1:8" x14ac:dyDescent="0.25">
      <c r="A1604" s="9">
        <f t="shared" si="200"/>
        <v>36291</v>
      </c>
      <c r="B1604" s="10">
        <f t="shared" ca="1" si="198"/>
        <v>7.2</v>
      </c>
      <c r="C1604" s="10">
        <f t="shared" ca="1" si="199"/>
        <v>10</v>
      </c>
      <c r="D1604" s="9">
        <f t="shared" si="201"/>
        <v>40309</v>
      </c>
      <c r="E1604" s="8">
        <f t="shared" si="202"/>
        <v>199905</v>
      </c>
      <c r="F1604" s="8">
        <f t="shared" si="203"/>
        <v>201005</v>
      </c>
      <c r="G1604" s="8">
        <f t="shared" ca="1" si="204"/>
        <v>5</v>
      </c>
      <c r="H1604" s="8">
        <f t="shared" ca="1" si="205"/>
        <v>5</v>
      </c>
    </row>
    <row r="1605" spans="1:8" x14ac:dyDescent="0.25">
      <c r="A1605" s="9">
        <f t="shared" si="200"/>
        <v>36292</v>
      </c>
      <c r="B1605" s="10">
        <f t="shared" ca="1" si="198"/>
        <v>15.7</v>
      </c>
      <c r="C1605" s="10">
        <f t="shared" ca="1" si="199"/>
        <v>8</v>
      </c>
      <c r="D1605" s="9">
        <f t="shared" si="201"/>
        <v>40310</v>
      </c>
      <c r="E1605" s="8">
        <f t="shared" si="202"/>
        <v>199905</v>
      </c>
      <c r="F1605" s="8">
        <f t="shared" si="203"/>
        <v>201005</v>
      </c>
      <c r="G1605" s="8">
        <f t="shared" ca="1" si="204"/>
        <v>5</v>
      </c>
      <c r="H1605" s="8">
        <f t="shared" ca="1" si="205"/>
        <v>5</v>
      </c>
    </row>
    <row r="1606" spans="1:8" x14ac:dyDescent="0.25">
      <c r="A1606" s="9">
        <f t="shared" si="200"/>
        <v>36293</v>
      </c>
      <c r="B1606" s="10">
        <f t="shared" ca="1" si="198"/>
        <v>12.4</v>
      </c>
      <c r="C1606" s="10">
        <f t="shared" ca="1" si="199"/>
        <v>11</v>
      </c>
      <c r="D1606" s="9">
        <f t="shared" si="201"/>
        <v>40311</v>
      </c>
      <c r="E1606" s="8">
        <f t="shared" si="202"/>
        <v>199905</v>
      </c>
      <c r="F1606" s="8">
        <f t="shared" si="203"/>
        <v>201005</v>
      </c>
      <c r="G1606" s="8">
        <f t="shared" ca="1" si="204"/>
        <v>5</v>
      </c>
      <c r="H1606" s="8">
        <f t="shared" ca="1" si="205"/>
        <v>5</v>
      </c>
    </row>
    <row r="1607" spans="1:8" x14ac:dyDescent="0.25">
      <c r="A1607" s="9">
        <f t="shared" si="200"/>
        <v>36294</v>
      </c>
      <c r="B1607" s="10">
        <f t="shared" ca="1" si="198"/>
        <v>12</v>
      </c>
      <c r="C1607" s="10">
        <f t="shared" ca="1" si="199"/>
        <v>11.5</v>
      </c>
      <c r="D1607" s="9">
        <f t="shared" si="201"/>
        <v>40312</v>
      </c>
      <c r="E1607" s="8">
        <f t="shared" si="202"/>
        <v>199905</v>
      </c>
      <c r="F1607" s="8">
        <f t="shared" si="203"/>
        <v>201005</v>
      </c>
      <c r="G1607" s="8">
        <f t="shared" ca="1" si="204"/>
        <v>5</v>
      </c>
      <c r="H1607" s="8">
        <f t="shared" ca="1" si="205"/>
        <v>5</v>
      </c>
    </row>
    <row r="1608" spans="1:8" x14ac:dyDescent="0.25">
      <c r="A1608" s="9">
        <f t="shared" si="200"/>
        <v>36295</v>
      </c>
      <c r="B1608" s="10">
        <f t="shared" ca="1" si="198"/>
        <v>9.6999999999999993</v>
      </c>
      <c r="C1608" s="10">
        <f t="shared" ca="1" si="199"/>
        <v>12.9</v>
      </c>
      <c r="D1608" s="9">
        <f t="shared" si="201"/>
        <v>40313</v>
      </c>
      <c r="E1608" s="8">
        <f t="shared" si="202"/>
        <v>199905</v>
      </c>
      <c r="F1608" s="8">
        <f t="shared" si="203"/>
        <v>201005</v>
      </c>
      <c r="G1608" s="8">
        <f t="shared" ca="1" si="204"/>
        <v>5</v>
      </c>
      <c r="H1608" s="8">
        <f t="shared" ca="1" si="205"/>
        <v>5</v>
      </c>
    </row>
    <row r="1609" spans="1:8" x14ac:dyDescent="0.25">
      <c r="A1609" s="9">
        <f t="shared" si="200"/>
        <v>36296</v>
      </c>
      <c r="B1609" s="10">
        <f t="shared" ca="1" si="198"/>
        <v>14.8</v>
      </c>
      <c r="C1609" s="10" t="str">
        <f t="shared" ca="1" si="199"/>
        <v/>
      </c>
      <c r="D1609" s="9">
        <f t="shared" si="201"/>
        <v>40314</v>
      </c>
      <c r="E1609" s="8">
        <f t="shared" si="202"/>
        <v>199905</v>
      </c>
      <c r="F1609" s="8">
        <f t="shared" si="203"/>
        <v>201005</v>
      </c>
      <c r="G1609" s="8">
        <f t="shared" ca="1" si="204"/>
        <v>5</v>
      </c>
      <c r="H1609" s="8" t="str">
        <f t="shared" ca="1" si="205"/>
        <v/>
      </c>
    </row>
    <row r="1610" spans="1:8" x14ac:dyDescent="0.25">
      <c r="A1610" s="9">
        <f t="shared" si="200"/>
        <v>36297</v>
      </c>
      <c r="B1610" s="10">
        <f t="shared" ca="1" si="198"/>
        <v>14.8</v>
      </c>
      <c r="C1610" s="10">
        <f t="shared" ca="1" si="199"/>
        <v>14.9</v>
      </c>
      <c r="D1610" s="9">
        <f t="shared" si="201"/>
        <v>40315</v>
      </c>
      <c r="E1610" s="8">
        <f t="shared" si="202"/>
        <v>199905</v>
      </c>
      <c r="F1610" s="8">
        <f t="shared" si="203"/>
        <v>201005</v>
      </c>
      <c r="G1610" s="8">
        <f t="shared" ca="1" si="204"/>
        <v>5</v>
      </c>
      <c r="H1610" s="8">
        <f t="shared" ca="1" si="205"/>
        <v>5</v>
      </c>
    </row>
    <row r="1611" spans="1:8" x14ac:dyDescent="0.25">
      <c r="A1611" s="9">
        <f t="shared" si="200"/>
        <v>36298</v>
      </c>
      <c r="B1611" s="10">
        <f t="shared" ca="1" si="198"/>
        <v>17.899999999999999</v>
      </c>
      <c r="C1611" s="10">
        <f t="shared" ca="1" si="199"/>
        <v>11.1</v>
      </c>
      <c r="D1611" s="9">
        <f t="shared" si="201"/>
        <v>40316</v>
      </c>
      <c r="E1611" s="8">
        <f t="shared" si="202"/>
        <v>199905</v>
      </c>
      <c r="F1611" s="8">
        <f t="shared" si="203"/>
        <v>201005</v>
      </c>
      <c r="G1611" s="8">
        <f t="shared" ca="1" si="204"/>
        <v>5</v>
      </c>
      <c r="H1611" s="8">
        <f t="shared" ca="1" si="205"/>
        <v>5</v>
      </c>
    </row>
    <row r="1612" spans="1:8" x14ac:dyDescent="0.25">
      <c r="A1612" s="9">
        <f t="shared" si="200"/>
        <v>36299</v>
      </c>
      <c r="B1612" s="10">
        <f t="shared" ca="1" si="198"/>
        <v>20.2</v>
      </c>
      <c r="C1612" s="10">
        <f t="shared" ca="1" si="199"/>
        <v>15.4</v>
      </c>
      <c r="D1612" s="9">
        <f t="shared" si="201"/>
        <v>40317</v>
      </c>
      <c r="E1612" s="8">
        <f t="shared" si="202"/>
        <v>199905</v>
      </c>
      <c r="F1612" s="8">
        <f t="shared" si="203"/>
        <v>201005</v>
      </c>
      <c r="G1612" s="8">
        <f t="shared" ca="1" si="204"/>
        <v>5</v>
      </c>
      <c r="H1612" s="8">
        <f t="shared" ca="1" si="205"/>
        <v>5</v>
      </c>
    </row>
    <row r="1613" spans="1:8" x14ac:dyDescent="0.25">
      <c r="A1613" s="9">
        <f t="shared" si="200"/>
        <v>36300</v>
      </c>
      <c r="B1613" s="10">
        <f t="shared" ref="B1613:B1676" ca="1" si="206">IF(ISNUMBER(VLOOKUP($A1613,INDIRECT(B$1&amp;"!"&amp;B$6&amp;":"&amp;B$7),CODE(B$7)-_MS1,FALSE)),VLOOKUP($A1613,INDIRECT(B$1&amp;"!"&amp;B$6&amp;":"&amp;B$7),CODE(B$7)-_MS1,FALSE),Empty)</f>
        <v>19.399999999999999</v>
      </c>
      <c r="C1613" s="10">
        <f t="shared" ref="C1613:C1676" ca="1" si="207">IF(ISNUMBER(VLOOKUP($D1613,INDIRECT(C$1&amp;"!"&amp;C$6&amp;":"&amp;C$7),CODE(C$7)-_MS2,FALSE)),VLOOKUP($D1613,INDIRECT(C$1&amp;"!"&amp;C$6&amp;":"&amp;C$7),CODE(C$7)-_MS2,FALSE),Empty)</f>
        <v>17.100000000000001</v>
      </c>
      <c r="D1613" s="9">
        <f t="shared" si="201"/>
        <v>40318</v>
      </c>
      <c r="E1613" s="8">
        <f t="shared" si="202"/>
        <v>199905</v>
      </c>
      <c r="F1613" s="8">
        <f t="shared" si="203"/>
        <v>201005</v>
      </c>
      <c r="G1613" s="8">
        <f t="shared" ca="1" si="204"/>
        <v>5</v>
      </c>
      <c r="H1613" s="8">
        <f t="shared" ca="1" si="205"/>
        <v>5</v>
      </c>
    </row>
    <row r="1614" spans="1:8" x14ac:dyDescent="0.25">
      <c r="A1614" s="9">
        <f t="shared" si="200"/>
        <v>36301</v>
      </c>
      <c r="B1614" s="10">
        <f t="shared" ca="1" si="206"/>
        <v>22.4</v>
      </c>
      <c r="C1614" s="10">
        <f t="shared" ca="1" si="207"/>
        <v>18.3</v>
      </c>
      <c r="D1614" s="9">
        <f t="shared" si="201"/>
        <v>40319</v>
      </c>
      <c r="E1614" s="8">
        <f t="shared" si="202"/>
        <v>199905</v>
      </c>
      <c r="F1614" s="8">
        <f t="shared" si="203"/>
        <v>201005</v>
      </c>
      <c r="G1614" s="8">
        <f t="shared" ca="1" si="204"/>
        <v>5</v>
      </c>
      <c r="H1614" s="8">
        <f t="shared" ca="1" si="205"/>
        <v>5</v>
      </c>
    </row>
    <row r="1615" spans="1:8" x14ac:dyDescent="0.25">
      <c r="A1615" s="9">
        <f t="shared" si="200"/>
        <v>36302</v>
      </c>
      <c r="B1615" s="10">
        <f t="shared" ca="1" si="206"/>
        <v>13.8</v>
      </c>
      <c r="C1615" s="10">
        <f t="shared" ca="1" si="207"/>
        <v>15.6</v>
      </c>
      <c r="D1615" s="9">
        <f t="shared" si="201"/>
        <v>40320</v>
      </c>
      <c r="E1615" s="8">
        <f t="shared" si="202"/>
        <v>199905</v>
      </c>
      <c r="F1615" s="8">
        <f t="shared" si="203"/>
        <v>201005</v>
      </c>
      <c r="G1615" s="8">
        <f t="shared" ca="1" si="204"/>
        <v>5</v>
      </c>
      <c r="H1615" s="8">
        <f t="shared" ca="1" si="205"/>
        <v>5</v>
      </c>
    </row>
    <row r="1616" spans="1:8" x14ac:dyDescent="0.25">
      <c r="A1616" s="9">
        <f t="shared" si="200"/>
        <v>36303</v>
      </c>
      <c r="B1616" s="10">
        <f t="shared" ca="1" si="206"/>
        <v>15.2</v>
      </c>
      <c r="C1616" s="10">
        <f t="shared" ca="1" si="207"/>
        <v>19</v>
      </c>
      <c r="D1616" s="9">
        <f t="shared" si="201"/>
        <v>40321</v>
      </c>
      <c r="E1616" s="8">
        <f t="shared" si="202"/>
        <v>199905</v>
      </c>
      <c r="F1616" s="8">
        <f t="shared" si="203"/>
        <v>201005</v>
      </c>
      <c r="G1616" s="8">
        <f t="shared" ca="1" si="204"/>
        <v>5</v>
      </c>
      <c r="H1616" s="8">
        <f t="shared" ca="1" si="205"/>
        <v>5</v>
      </c>
    </row>
    <row r="1617" spans="1:8" x14ac:dyDescent="0.25">
      <c r="A1617" s="9">
        <f t="shared" si="200"/>
        <v>36304</v>
      </c>
      <c r="B1617" s="10">
        <f t="shared" ca="1" si="206"/>
        <v>17.7</v>
      </c>
      <c r="C1617" s="10">
        <f t="shared" ca="1" si="207"/>
        <v>17.2</v>
      </c>
      <c r="D1617" s="9">
        <f t="shared" si="201"/>
        <v>40322</v>
      </c>
      <c r="E1617" s="8">
        <f t="shared" si="202"/>
        <v>199905</v>
      </c>
      <c r="F1617" s="8">
        <f t="shared" si="203"/>
        <v>201005</v>
      </c>
      <c r="G1617" s="8">
        <f t="shared" ca="1" si="204"/>
        <v>5</v>
      </c>
      <c r="H1617" s="8">
        <f t="shared" ca="1" si="205"/>
        <v>5</v>
      </c>
    </row>
    <row r="1618" spans="1:8" x14ac:dyDescent="0.25">
      <c r="A1618" s="9">
        <f t="shared" si="200"/>
        <v>36305</v>
      </c>
      <c r="B1618" s="10">
        <f t="shared" ca="1" si="206"/>
        <v>14.8</v>
      </c>
      <c r="C1618" s="10">
        <f t="shared" ca="1" si="207"/>
        <v>12.7</v>
      </c>
      <c r="D1618" s="9">
        <f t="shared" si="201"/>
        <v>40323</v>
      </c>
      <c r="E1618" s="8">
        <f t="shared" si="202"/>
        <v>199905</v>
      </c>
      <c r="F1618" s="8">
        <f t="shared" si="203"/>
        <v>201005</v>
      </c>
      <c r="G1618" s="8">
        <f t="shared" ca="1" si="204"/>
        <v>5</v>
      </c>
      <c r="H1618" s="8">
        <f t="shared" ca="1" si="205"/>
        <v>5</v>
      </c>
    </row>
    <row r="1619" spans="1:8" x14ac:dyDescent="0.25">
      <c r="A1619" s="9">
        <f t="shared" si="200"/>
        <v>36306</v>
      </c>
      <c r="B1619" s="10">
        <f t="shared" ca="1" si="206"/>
        <v>16.899999999999999</v>
      </c>
      <c r="C1619" s="10">
        <f t="shared" ca="1" si="207"/>
        <v>12</v>
      </c>
      <c r="D1619" s="9">
        <f t="shared" si="201"/>
        <v>40324</v>
      </c>
      <c r="E1619" s="8">
        <f t="shared" si="202"/>
        <v>199905</v>
      </c>
      <c r="F1619" s="8">
        <f t="shared" si="203"/>
        <v>201005</v>
      </c>
      <c r="G1619" s="8">
        <f t="shared" ca="1" si="204"/>
        <v>5</v>
      </c>
      <c r="H1619" s="8">
        <f t="shared" ca="1" si="205"/>
        <v>5</v>
      </c>
    </row>
    <row r="1620" spans="1:8" x14ac:dyDescent="0.25">
      <c r="A1620" s="9">
        <f t="shared" si="200"/>
        <v>36307</v>
      </c>
      <c r="B1620" s="10">
        <f t="shared" ca="1" si="206"/>
        <v>22.9</v>
      </c>
      <c r="C1620" s="10">
        <f t="shared" ca="1" si="207"/>
        <v>15</v>
      </c>
      <c r="D1620" s="9">
        <f t="shared" si="201"/>
        <v>40325</v>
      </c>
      <c r="E1620" s="8">
        <f t="shared" si="202"/>
        <v>199905</v>
      </c>
      <c r="F1620" s="8">
        <f t="shared" si="203"/>
        <v>201005</v>
      </c>
      <c r="G1620" s="8">
        <f t="shared" ca="1" si="204"/>
        <v>5</v>
      </c>
      <c r="H1620" s="8">
        <f t="shared" ca="1" si="205"/>
        <v>5</v>
      </c>
    </row>
    <row r="1621" spans="1:8" x14ac:dyDescent="0.25">
      <c r="A1621" s="9">
        <f t="shared" si="200"/>
        <v>36308</v>
      </c>
      <c r="B1621" s="10">
        <f t="shared" ca="1" si="206"/>
        <v>27.2</v>
      </c>
      <c r="C1621" s="10">
        <f t="shared" ca="1" si="207"/>
        <v>15</v>
      </c>
      <c r="D1621" s="9">
        <f t="shared" si="201"/>
        <v>40326</v>
      </c>
      <c r="E1621" s="8">
        <f t="shared" si="202"/>
        <v>199905</v>
      </c>
      <c r="F1621" s="8">
        <f t="shared" si="203"/>
        <v>201005</v>
      </c>
      <c r="G1621" s="8">
        <f t="shared" ca="1" si="204"/>
        <v>5</v>
      </c>
      <c r="H1621" s="8">
        <f t="shared" ca="1" si="205"/>
        <v>5</v>
      </c>
    </row>
    <row r="1622" spans="1:8" x14ac:dyDescent="0.25">
      <c r="A1622" s="9">
        <f t="shared" si="200"/>
        <v>36309</v>
      </c>
      <c r="B1622" s="10">
        <f t="shared" ca="1" si="206"/>
        <v>22.9</v>
      </c>
      <c r="C1622" s="10">
        <f t="shared" ca="1" si="207"/>
        <v>17.2</v>
      </c>
      <c r="D1622" s="9">
        <f t="shared" si="201"/>
        <v>40327</v>
      </c>
      <c r="E1622" s="8">
        <f t="shared" si="202"/>
        <v>199905</v>
      </c>
      <c r="F1622" s="8">
        <f t="shared" si="203"/>
        <v>201005</v>
      </c>
      <c r="G1622" s="8">
        <f t="shared" ca="1" si="204"/>
        <v>5</v>
      </c>
      <c r="H1622" s="8">
        <f t="shared" ca="1" si="205"/>
        <v>5</v>
      </c>
    </row>
    <row r="1623" spans="1:8" x14ac:dyDescent="0.25">
      <c r="A1623" s="9">
        <f t="shared" si="200"/>
        <v>36310</v>
      </c>
      <c r="B1623" s="10">
        <f t="shared" ca="1" si="206"/>
        <v>19</v>
      </c>
      <c r="C1623" s="10">
        <f t="shared" ca="1" si="207"/>
        <v>15.8</v>
      </c>
      <c r="D1623" s="9">
        <f t="shared" si="201"/>
        <v>40328</v>
      </c>
      <c r="E1623" s="8">
        <f t="shared" si="202"/>
        <v>199905</v>
      </c>
      <c r="F1623" s="8">
        <f t="shared" si="203"/>
        <v>201005</v>
      </c>
      <c r="G1623" s="8">
        <f t="shared" ca="1" si="204"/>
        <v>5</v>
      </c>
      <c r="H1623" s="8">
        <f t="shared" ca="1" si="205"/>
        <v>5</v>
      </c>
    </row>
    <row r="1624" spans="1:8" x14ac:dyDescent="0.25">
      <c r="A1624" s="9">
        <f t="shared" si="200"/>
        <v>36311</v>
      </c>
      <c r="B1624" s="10">
        <f t="shared" ca="1" si="206"/>
        <v>16.7</v>
      </c>
      <c r="C1624" s="10">
        <f t="shared" ca="1" si="207"/>
        <v>12.3</v>
      </c>
      <c r="D1624" s="9">
        <f t="shared" si="201"/>
        <v>40329</v>
      </c>
      <c r="E1624" s="8">
        <f t="shared" si="202"/>
        <v>199905</v>
      </c>
      <c r="F1624" s="8">
        <f t="shared" si="203"/>
        <v>201005</v>
      </c>
      <c r="G1624" s="8">
        <f t="shared" ca="1" si="204"/>
        <v>5</v>
      </c>
      <c r="H1624" s="8">
        <f t="shared" ca="1" si="205"/>
        <v>5</v>
      </c>
    </row>
    <row r="1625" spans="1:8" x14ac:dyDescent="0.25">
      <c r="A1625" s="9">
        <f t="shared" si="200"/>
        <v>36312</v>
      </c>
      <c r="B1625" s="10">
        <f t="shared" ca="1" si="206"/>
        <v>17.5</v>
      </c>
      <c r="C1625" s="10">
        <f t="shared" ca="1" si="207"/>
        <v>19.100000000000001</v>
      </c>
      <c r="D1625" s="9">
        <f t="shared" si="201"/>
        <v>40330</v>
      </c>
      <c r="E1625" s="8">
        <f t="shared" si="202"/>
        <v>199906</v>
      </c>
      <c r="F1625" s="8">
        <f t="shared" si="203"/>
        <v>201006</v>
      </c>
      <c r="G1625" s="8">
        <f t="shared" ca="1" si="204"/>
        <v>6</v>
      </c>
      <c r="H1625" s="8">
        <f t="shared" ca="1" si="205"/>
        <v>6</v>
      </c>
    </row>
    <row r="1626" spans="1:8" x14ac:dyDescent="0.25">
      <c r="A1626" s="9">
        <f t="shared" si="200"/>
        <v>36313</v>
      </c>
      <c r="B1626" s="10">
        <f t="shared" ca="1" si="206"/>
        <v>23.5</v>
      </c>
      <c r="C1626" s="10">
        <f t="shared" ca="1" si="207"/>
        <v>20.5</v>
      </c>
      <c r="D1626" s="9">
        <f t="shared" si="201"/>
        <v>40331</v>
      </c>
      <c r="E1626" s="8">
        <f t="shared" si="202"/>
        <v>199906</v>
      </c>
      <c r="F1626" s="8">
        <f t="shared" si="203"/>
        <v>201006</v>
      </c>
      <c r="G1626" s="8">
        <f t="shared" ca="1" si="204"/>
        <v>6</v>
      </c>
      <c r="H1626" s="8">
        <f t="shared" ca="1" si="205"/>
        <v>6</v>
      </c>
    </row>
    <row r="1627" spans="1:8" x14ac:dyDescent="0.25">
      <c r="A1627" s="9">
        <f t="shared" si="200"/>
        <v>36314</v>
      </c>
      <c r="B1627" s="10">
        <f t="shared" ca="1" si="206"/>
        <v>20</v>
      </c>
      <c r="C1627" s="10">
        <f t="shared" ca="1" si="207"/>
        <v>20</v>
      </c>
      <c r="D1627" s="9">
        <f t="shared" si="201"/>
        <v>40332</v>
      </c>
      <c r="E1627" s="8">
        <f t="shared" si="202"/>
        <v>199906</v>
      </c>
      <c r="F1627" s="8">
        <f t="shared" si="203"/>
        <v>201006</v>
      </c>
      <c r="G1627" s="8">
        <f t="shared" ca="1" si="204"/>
        <v>6</v>
      </c>
      <c r="H1627" s="8">
        <f t="shared" ca="1" si="205"/>
        <v>6</v>
      </c>
    </row>
    <row r="1628" spans="1:8" x14ac:dyDescent="0.25">
      <c r="A1628" s="9">
        <f t="shared" si="200"/>
        <v>36315</v>
      </c>
      <c r="B1628" s="10">
        <f t="shared" ca="1" si="206"/>
        <v>18.899999999999999</v>
      </c>
      <c r="C1628" s="10">
        <f t="shared" ca="1" si="207"/>
        <v>18.600000000000001</v>
      </c>
      <c r="D1628" s="9">
        <f t="shared" si="201"/>
        <v>40333</v>
      </c>
      <c r="E1628" s="8">
        <f t="shared" si="202"/>
        <v>199906</v>
      </c>
      <c r="F1628" s="8">
        <f t="shared" si="203"/>
        <v>201006</v>
      </c>
      <c r="G1628" s="8">
        <f t="shared" ca="1" si="204"/>
        <v>6</v>
      </c>
      <c r="H1628" s="8">
        <f t="shared" ca="1" si="205"/>
        <v>6</v>
      </c>
    </row>
    <row r="1629" spans="1:8" x14ac:dyDescent="0.25">
      <c r="A1629" s="9">
        <f t="shared" si="200"/>
        <v>36316</v>
      </c>
      <c r="B1629" s="10">
        <f t="shared" ca="1" si="206"/>
        <v>11.4</v>
      </c>
      <c r="C1629" s="10">
        <f t="shared" ca="1" si="207"/>
        <v>17.399999999999999</v>
      </c>
      <c r="D1629" s="9">
        <f t="shared" si="201"/>
        <v>40334</v>
      </c>
      <c r="E1629" s="8">
        <f t="shared" si="202"/>
        <v>199906</v>
      </c>
      <c r="F1629" s="8">
        <f t="shared" si="203"/>
        <v>201006</v>
      </c>
      <c r="G1629" s="8">
        <f t="shared" ca="1" si="204"/>
        <v>6</v>
      </c>
      <c r="H1629" s="8">
        <f t="shared" ca="1" si="205"/>
        <v>6</v>
      </c>
    </row>
    <row r="1630" spans="1:8" x14ac:dyDescent="0.25">
      <c r="A1630" s="9">
        <f t="shared" si="200"/>
        <v>36317</v>
      </c>
      <c r="B1630" s="10">
        <f t="shared" ca="1" si="206"/>
        <v>16.3</v>
      </c>
      <c r="C1630" s="10">
        <f t="shared" ca="1" si="207"/>
        <v>24.2</v>
      </c>
      <c r="D1630" s="9">
        <f t="shared" si="201"/>
        <v>40335</v>
      </c>
      <c r="E1630" s="8">
        <f t="shared" si="202"/>
        <v>199906</v>
      </c>
      <c r="F1630" s="8">
        <f t="shared" si="203"/>
        <v>201006</v>
      </c>
      <c r="G1630" s="8">
        <f t="shared" ca="1" si="204"/>
        <v>6</v>
      </c>
      <c r="H1630" s="8">
        <f t="shared" ca="1" si="205"/>
        <v>6</v>
      </c>
    </row>
    <row r="1631" spans="1:8" x14ac:dyDescent="0.25">
      <c r="A1631" s="9">
        <f t="shared" si="200"/>
        <v>36318</v>
      </c>
      <c r="B1631" s="10">
        <f t="shared" ca="1" si="206"/>
        <v>18.899999999999999</v>
      </c>
      <c r="C1631" s="10">
        <f t="shared" ca="1" si="207"/>
        <v>15.2</v>
      </c>
      <c r="D1631" s="9">
        <f t="shared" si="201"/>
        <v>40336</v>
      </c>
      <c r="E1631" s="8">
        <f t="shared" si="202"/>
        <v>199906</v>
      </c>
      <c r="F1631" s="8">
        <f t="shared" si="203"/>
        <v>201006</v>
      </c>
      <c r="G1631" s="8">
        <f t="shared" ca="1" si="204"/>
        <v>6</v>
      </c>
      <c r="H1631" s="8">
        <f t="shared" ca="1" si="205"/>
        <v>6</v>
      </c>
    </row>
    <row r="1632" spans="1:8" x14ac:dyDescent="0.25">
      <c r="A1632" s="9">
        <f t="shared" si="200"/>
        <v>36319</v>
      </c>
      <c r="B1632" s="10">
        <f t="shared" ca="1" si="206"/>
        <v>15.2</v>
      </c>
      <c r="C1632" s="10">
        <f t="shared" ca="1" si="207"/>
        <v>21.3</v>
      </c>
      <c r="D1632" s="9">
        <f t="shared" si="201"/>
        <v>40337</v>
      </c>
      <c r="E1632" s="8">
        <f t="shared" si="202"/>
        <v>199906</v>
      </c>
      <c r="F1632" s="8">
        <f t="shared" si="203"/>
        <v>201006</v>
      </c>
      <c r="G1632" s="8">
        <f t="shared" ca="1" si="204"/>
        <v>6</v>
      </c>
      <c r="H1632" s="8">
        <f t="shared" ca="1" si="205"/>
        <v>6</v>
      </c>
    </row>
    <row r="1633" spans="1:8" x14ac:dyDescent="0.25">
      <c r="A1633" s="9">
        <f t="shared" si="200"/>
        <v>36320</v>
      </c>
      <c r="B1633" s="10">
        <f t="shared" ca="1" si="206"/>
        <v>17.7</v>
      </c>
      <c r="C1633" s="10">
        <f t="shared" ca="1" si="207"/>
        <v>24</v>
      </c>
      <c r="D1633" s="9">
        <f t="shared" si="201"/>
        <v>40338</v>
      </c>
      <c r="E1633" s="8">
        <f t="shared" si="202"/>
        <v>199906</v>
      </c>
      <c r="F1633" s="8">
        <f t="shared" si="203"/>
        <v>201006</v>
      </c>
      <c r="G1633" s="8">
        <f t="shared" ca="1" si="204"/>
        <v>6</v>
      </c>
      <c r="H1633" s="8">
        <f t="shared" ca="1" si="205"/>
        <v>6</v>
      </c>
    </row>
    <row r="1634" spans="1:8" x14ac:dyDescent="0.25">
      <c r="A1634" s="9">
        <f t="shared" si="200"/>
        <v>36321</v>
      </c>
      <c r="B1634" s="10">
        <f t="shared" ca="1" si="206"/>
        <v>13</v>
      </c>
      <c r="C1634" s="10">
        <f t="shared" ca="1" si="207"/>
        <v>19.3</v>
      </c>
      <c r="D1634" s="9">
        <f t="shared" si="201"/>
        <v>40339</v>
      </c>
      <c r="E1634" s="8">
        <f t="shared" si="202"/>
        <v>199906</v>
      </c>
      <c r="F1634" s="8">
        <f t="shared" si="203"/>
        <v>201006</v>
      </c>
      <c r="G1634" s="8">
        <f t="shared" ca="1" si="204"/>
        <v>6</v>
      </c>
      <c r="H1634" s="8">
        <f t="shared" ca="1" si="205"/>
        <v>6</v>
      </c>
    </row>
    <row r="1635" spans="1:8" x14ac:dyDescent="0.25">
      <c r="A1635" s="9">
        <f t="shared" si="200"/>
        <v>36322</v>
      </c>
      <c r="B1635" s="10">
        <f t="shared" ca="1" si="206"/>
        <v>12.4</v>
      </c>
      <c r="C1635" s="10">
        <f t="shared" ca="1" si="207"/>
        <v>24.6</v>
      </c>
      <c r="D1635" s="9">
        <f t="shared" si="201"/>
        <v>40340</v>
      </c>
      <c r="E1635" s="8">
        <f t="shared" si="202"/>
        <v>199906</v>
      </c>
      <c r="F1635" s="8">
        <f t="shared" si="203"/>
        <v>201006</v>
      </c>
      <c r="G1635" s="8">
        <f t="shared" ca="1" si="204"/>
        <v>6</v>
      </c>
      <c r="H1635" s="8">
        <f t="shared" ca="1" si="205"/>
        <v>6</v>
      </c>
    </row>
    <row r="1636" spans="1:8" x14ac:dyDescent="0.25">
      <c r="A1636" s="9">
        <f t="shared" si="200"/>
        <v>36323</v>
      </c>
      <c r="B1636" s="10">
        <f t="shared" ca="1" si="206"/>
        <v>18.7</v>
      </c>
      <c r="C1636" s="10">
        <f t="shared" ca="1" si="207"/>
        <v>17.5</v>
      </c>
      <c r="D1636" s="9">
        <f t="shared" si="201"/>
        <v>40341</v>
      </c>
      <c r="E1636" s="8">
        <f t="shared" si="202"/>
        <v>199906</v>
      </c>
      <c r="F1636" s="8">
        <f t="shared" si="203"/>
        <v>201006</v>
      </c>
      <c r="G1636" s="8">
        <f t="shared" ca="1" si="204"/>
        <v>6</v>
      </c>
      <c r="H1636" s="8">
        <f t="shared" ca="1" si="205"/>
        <v>6</v>
      </c>
    </row>
    <row r="1637" spans="1:8" x14ac:dyDescent="0.25">
      <c r="A1637" s="9">
        <f t="shared" si="200"/>
        <v>36324</v>
      </c>
      <c r="B1637" s="10">
        <f t="shared" ca="1" si="206"/>
        <v>18.899999999999999</v>
      </c>
      <c r="C1637" s="10">
        <f t="shared" ca="1" si="207"/>
        <v>15.8</v>
      </c>
      <c r="D1637" s="9">
        <f t="shared" si="201"/>
        <v>40342</v>
      </c>
      <c r="E1637" s="8">
        <f t="shared" si="202"/>
        <v>199906</v>
      </c>
      <c r="F1637" s="8">
        <f t="shared" si="203"/>
        <v>201006</v>
      </c>
      <c r="G1637" s="8">
        <f t="shared" ca="1" si="204"/>
        <v>6</v>
      </c>
      <c r="H1637" s="8">
        <f t="shared" ca="1" si="205"/>
        <v>6</v>
      </c>
    </row>
    <row r="1638" spans="1:8" x14ac:dyDescent="0.25">
      <c r="A1638" s="9">
        <f t="shared" si="200"/>
        <v>36325</v>
      </c>
      <c r="B1638" s="10">
        <f t="shared" ca="1" si="206"/>
        <v>20.399999999999999</v>
      </c>
      <c r="C1638" s="10">
        <f t="shared" ca="1" si="207"/>
        <v>19</v>
      </c>
      <c r="D1638" s="9">
        <f t="shared" si="201"/>
        <v>40343</v>
      </c>
      <c r="E1638" s="8">
        <f t="shared" si="202"/>
        <v>199906</v>
      </c>
      <c r="F1638" s="8">
        <f t="shared" si="203"/>
        <v>201006</v>
      </c>
      <c r="G1638" s="8">
        <f t="shared" ca="1" si="204"/>
        <v>6</v>
      </c>
      <c r="H1638" s="8">
        <f t="shared" ca="1" si="205"/>
        <v>6</v>
      </c>
    </row>
    <row r="1639" spans="1:8" x14ac:dyDescent="0.25">
      <c r="A1639" s="9">
        <f t="shared" si="200"/>
        <v>36326</v>
      </c>
      <c r="B1639" s="10">
        <f t="shared" ca="1" si="206"/>
        <v>20.8</v>
      </c>
      <c r="C1639" s="10">
        <f t="shared" ca="1" si="207"/>
        <v>15.8</v>
      </c>
      <c r="D1639" s="9">
        <f t="shared" si="201"/>
        <v>40344</v>
      </c>
      <c r="E1639" s="8">
        <f t="shared" si="202"/>
        <v>199906</v>
      </c>
      <c r="F1639" s="8">
        <f t="shared" si="203"/>
        <v>201006</v>
      </c>
      <c r="G1639" s="8">
        <f t="shared" ca="1" si="204"/>
        <v>6</v>
      </c>
      <c r="H1639" s="8">
        <f t="shared" ca="1" si="205"/>
        <v>6</v>
      </c>
    </row>
    <row r="1640" spans="1:8" x14ac:dyDescent="0.25">
      <c r="A1640" s="9">
        <f t="shared" si="200"/>
        <v>36327</v>
      </c>
      <c r="B1640" s="10">
        <f t="shared" ca="1" si="206"/>
        <v>23.5</v>
      </c>
      <c r="C1640" s="10">
        <f t="shared" ca="1" si="207"/>
        <v>20</v>
      </c>
      <c r="D1640" s="9">
        <f t="shared" si="201"/>
        <v>40345</v>
      </c>
      <c r="E1640" s="8">
        <f t="shared" si="202"/>
        <v>199906</v>
      </c>
      <c r="F1640" s="8">
        <f t="shared" si="203"/>
        <v>201006</v>
      </c>
      <c r="G1640" s="8">
        <f t="shared" ca="1" si="204"/>
        <v>6</v>
      </c>
      <c r="H1640" s="8">
        <f t="shared" ca="1" si="205"/>
        <v>6</v>
      </c>
    </row>
    <row r="1641" spans="1:8" x14ac:dyDescent="0.25">
      <c r="A1641" s="9">
        <f t="shared" si="200"/>
        <v>36328</v>
      </c>
      <c r="B1641" s="10">
        <f t="shared" ca="1" si="206"/>
        <v>23.3</v>
      </c>
      <c r="C1641" s="10">
        <f t="shared" ca="1" si="207"/>
        <v>21.9</v>
      </c>
      <c r="D1641" s="9">
        <f t="shared" si="201"/>
        <v>40346</v>
      </c>
      <c r="E1641" s="8">
        <f t="shared" si="202"/>
        <v>199906</v>
      </c>
      <c r="F1641" s="8">
        <f t="shared" si="203"/>
        <v>201006</v>
      </c>
      <c r="G1641" s="8">
        <f t="shared" ca="1" si="204"/>
        <v>6</v>
      </c>
      <c r="H1641" s="8">
        <f t="shared" ca="1" si="205"/>
        <v>6</v>
      </c>
    </row>
    <row r="1642" spans="1:8" x14ac:dyDescent="0.25">
      <c r="A1642" s="9">
        <f t="shared" si="200"/>
        <v>36329</v>
      </c>
      <c r="B1642" s="10">
        <f t="shared" ca="1" si="206"/>
        <v>16.7</v>
      </c>
      <c r="C1642" s="10">
        <f t="shared" ca="1" si="207"/>
        <v>15.1</v>
      </c>
      <c r="D1642" s="9">
        <f t="shared" si="201"/>
        <v>40347</v>
      </c>
      <c r="E1642" s="8">
        <f t="shared" si="202"/>
        <v>199906</v>
      </c>
      <c r="F1642" s="8">
        <f t="shared" si="203"/>
        <v>201006</v>
      </c>
      <c r="G1642" s="8">
        <f t="shared" ca="1" si="204"/>
        <v>6</v>
      </c>
      <c r="H1642" s="8">
        <f t="shared" ca="1" si="205"/>
        <v>6</v>
      </c>
    </row>
    <row r="1643" spans="1:8" x14ac:dyDescent="0.25">
      <c r="A1643" s="9">
        <f t="shared" si="200"/>
        <v>36330</v>
      </c>
      <c r="B1643" s="10">
        <f t="shared" ca="1" si="206"/>
        <v>19.600000000000001</v>
      </c>
      <c r="C1643" s="10">
        <f t="shared" ca="1" si="207"/>
        <v>12.2</v>
      </c>
      <c r="D1643" s="9">
        <f t="shared" si="201"/>
        <v>40348</v>
      </c>
      <c r="E1643" s="8">
        <f t="shared" si="202"/>
        <v>199906</v>
      </c>
      <c r="F1643" s="8">
        <f t="shared" si="203"/>
        <v>201006</v>
      </c>
      <c r="G1643" s="8">
        <f t="shared" ca="1" si="204"/>
        <v>6</v>
      </c>
      <c r="H1643" s="8">
        <f t="shared" ca="1" si="205"/>
        <v>6</v>
      </c>
    </row>
    <row r="1644" spans="1:8" x14ac:dyDescent="0.25">
      <c r="A1644" s="9">
        <f t="shared" si="200"/>
        <v>36331</v>
      </c>
      <c r="B1644" s="10">
        <f t="shared" ca="1" si="206"/>
        <v>19.600000000000001</v>
      </c>
      <c r="C1644" s="10">
        <f t="shared" ca="1" si="207"/>
        <v>14.8</v>
      </c>
      <c r="D1644" s="9">
        <f t="shared" si="201"/>
        <v>40349</v>
      </c>
      <c r="E1644" s="8">
        <f t="shared" si="202"/>
        <v>199906</v>
      </c>
      <c r="F1644" s="8">
        <f t="shared" si="203"/>
        <v>201006</v>
      </c>
      <c r="G1644" s="8">
        <f t="shared" ca="1" si="204"/>
        <v>6</v>
      </c>
      <c r="H1644" s="8">
        <f t="shared" ca="1" si="205"/>
        <v>6</v>
      </c>
    </row>
    <row r="1645" spans="1:8" x14ac:dyDescent="0.25">
      <c r="A1645" s="9">
        <f t="shared" si="200"/>
        <v>36332</v>
      </c>
      <c r="B1645" s="10">
        <f t="shared" ca="1" si="206"/>
        <v>16.100000000000001</v>
      </c>
      <c r="C1645" s="10">
        <f t="shared" ca="1" si="207"/>
        <v>17.100000000000001</v>
      </c>
      <c r="D1645" s="9">
        <f t="shared" si="201"/>
        <v>40350</v>
      </c>
      <c r="E1645" s="8">
        <f t="shared" si="202"/>
        <v>199906</v>
      </c>
      <c r="F1645" s="8">
        <f t="shared" si="203"/>
        <v>201006</v>
      </c>
      <c r="G1645" s="8">
        <f t="shared" ca="1" si="204"/>
        <v>6</v>
      </c>
      <c r="H1645" s="8">
        <f t="shared" ca="1" si="205"/>
        <v>6</v>
      </c>
    </row>
    <row r="1646" spans="1:8" x14ac:dyDescent="0.25">
      <c r="A1646" s="9">
        <f t="shared" si="200"/>
        <v>36333</v>
      </c>
      <c r="B1646" s="10">
        <f t="shared" ca="1" si="206"/>
        <v>14.8</v>
      </c>
      <c r="C1646" s="10">
        <f t="shared" ca="1" si="207"/>
        <v>17</v>
      </c>
      <c r="D1646" s="9">
        <f t="shared" si="201"/>
        <v>40351</v>
      </c>
      <c r="E1646" s="8">
        <f t="shared" si="202"/>
        <v>199906</v>
      </c>
      <c r="F1646" s="8">
        <f t="shared" si="203"/>
        <v>201006</v>
      </c>
      <c r="G1646" s="8">
        <f t="shared" ca="1" si="204"/>
        <v>6</v>
      </c>
      <c r="H1646" s="8">
        <f t="shared" ca="1" si="205"/>
        <v>6</v>
      </c>
    </row>
    <row r="1647" spans="1:8" x14ac:dyDescent="0.25">
      <c r="A1647" s="9">
        <f t="shared" si="200"/>
        <v>36334</v>
      </c>
      <c r="B1647" s="10">
        <f t="shared" ca="1" si="206"/>
        <v>17.7</v>
      </c>
      <c r="C1647" s="10">
        <f t="shared" ca="1" si="207"/>
        <v>19</v>
      </c>
      <c r="D1647" s="9">
        <f t="shared" si="201"/>
        <v>40352</v>
      </c>
      <c r="E1647" s="8">
        <f t="shared" si="202"/>
        <v>199906</v>
      </c>
      <c r="F1647" s="8">
        <f t="shared" si="203"/>
        <v>201006</v>
      </c>
      <c r="G1647" s="8">
        <f t="shared" ca="1" si="204"/>
        <v>6</v>
      </c>
      <c r="H1647" s="8">
        <f t="shared" ca="1" si="205"/>
        <v>6</v>
      </c>
    </row>
    <row r="1648" spans="1:8" x14ac:dyDescent="0.25">
      <c r="A1648" s="9">
        <f t="shared" si="200"/>
        <v>36335</v>
      </c>
      <c r="B1648" s="10">
        <f t="shared" ca="1" si="206"/>
        <v>14.4</v>
      </c>
      <c r="C1648" s="10">
        <f t="shared" ca="1" si="207"/>
        <v>22</v>
      </c>
      <c r="D1648" s="9">
        <f t="shared" si="201"/>
        <v>40353</v>
      </c>
      <c r="E1648" s="8">
        <f t="shared" si="202"/>
        <v>199906</v>
      </c>
      <c r="F1648" s="8">
        <f t="shared" si="203"/>
        <v>201006</v>
      </c>
      <c r="G1648" s="8">
        <f t="shared" ca="1" si="204"/>
        <v>6</v>
      </c>
      <c r="H1648" s="8">
        <f t="shared" ca="1" si="205"/>
        <v>6</v>
      </c>
    </row>
    <row r="1649" spans="1:8" x14ac:dyDescent="0.25">
      <c r="A1649" s="9">
        <f t="shared" si="200"/>
        <v>36336</v>
      </c>
      <c r="B1649" s="10">
        <f t="shared" ca="1" si="206"/>
        <v>16.100000000000001</v>
      </c>
      <c r="C1649" s="10">
        <f t="shared" ca="1" si="207"/>
        <v>18</v>
      </c>
      <c r="D1649" s="9">
        <f t="shared" si="201"/>
        <v>40354</v>
      </c>
      <c r="E1649" s="8">
        <f t="shared" si="202"/>
        <v>199906</v>
      </c>
      <c r="F1649" s="8">
        <f t="shared" si="203"/>
        <v>201006</v>
      </c>
      <c r="G1649" s="8">
        <f t="shared" ca="1" si="204"/>
        <v>6</v>
      </c>
      <c r="H1649" s="8">
        <f t="shared" ca="1" si="205"/>
        <v>6</v>
      </c>
    </row>
    <row r="1650" spans="1:8" x14ac:dyDescent="0.25">
      <c r="A1650" s="9">
        <f t="shared" si="200"/>
        <v>36337</v>
      </c>
      <c r="B1650" s="10">
        <f t="shared" ca="1" si="206"/>
        <v>16.7</v>
      </c>
      <c r="C1650" s="10">
        <f t="shared" ca="1" si="207"/>
        <v>19.8</v>
      </c>
      <c r="D1650" s="9">
        <f t="shared" si="201"/>
        <v>40355</v>
      </c>
      <c r="E1650" s="8">
        <f t="shared" si="202"/>
        <v>199906</v>
      </c>
      <c r="F1650" s="8">
        <f t="shared" si="203"/>
        <v>201006</v>
      </c>
      <c r="G1650" s="8">
        <f t="shared" ca="1" si="204"/>
        <v>6</v>
      </c>
      <c r="H1650" s="8">
        <f t="shared" ca="1" si="205"/>
        <v>6</v>
      </c>
    </row>
    <row r="1651" spans="1:8" x14ac:dyDescent="0.25">
      <c r="A1651" s="9">
        <f t="shared" si="200"/>
        <v>36338</v>
      </c>
      <c r="B1651" s="10">
        <f t="shared" ca="1" si="206"/>
        <v>20.399999999999999</v>
      </c>
      <c r="C1651" s="10">
        <f t="shared" ca="1" si="207"/>
        <v>22.3</v>
      </c>
      <c r="D1651" s="9">
        <f t="shared" si="201"/>
        <v>40356</v>
      </c>
      <c r="E1651" s="8">
        <f t="shared" si="202"/>
        <v>199906</v>
      </c>
      <c r="F1651" s="8">
        <f t="shared" si="203"/>
        <v>201006</v>
      </c>
      <c r="G1651" s="8">
        <f t="shared" ca="1" si="204"/>
        <v>6</v>
      </c>
      <c r="H1651" s="8">
        <f t="shared" ca="1" si="205"/>
        <v>6</v>
      </c>
    </row>
    <row r="1652" spans="1:8" x14ac:dyDescent="0.25">
      <c r="A1652" s="9">
        <f t="shared" si="200"/>
        <v>36339</v>
      </c>
      <c r="B1652" s="10">
        <f t="shared" ca="1" si="206"/>
        <v>19.2</v>
      </c>
      <c r="C1652" s="10">
        <f t="shared" ca="1" si="207"/>
        <v>26.8</v>
      </c>
      <c r="D1652" s="9">
        <f t="shared" si="201"/>
        <v>40357</v>
      </c>
      <c r="E1652" s="8">
        <f t="shared" si="202"/>
        <v>199906</v>
      </c>
      <c r="F1652" s="8">
        <f t="shared" si="203"/>
        <v>201006</v>
      </c>
      <c r="G1652" s="8">
        <f t="shared" ca="1" si="204"/>
        <v>6</v>
      </c>
      <c r="H1652" s="8">
        <f t="shared" ca="1" si="205"/>
        <v>6</v>
      </c>
    </row>
    <row r="1653" spans="1:8" x14ac:dyDescent="0.25">
      <c r="A1653" s="9">
        <f t="shared" si="200"/>
        <v>36340</v>
      </c>
      <c r="B1653" s="10">
        <f t="shared" ca="1" si="206"/>
        <v>23.7</v>
      </c>
      <c r="C1653" s="10">
        <f t="shared" ca="1" si="207"/>
        <v>28.8</v>
      </c>
      <c r="D1653" s="9">
        <f t="shared" si="201"/>
        <v>40358</v>
      </c>
      <c r="E1653" s="8">
        <f t="shared" si="202"/>
        <v>199906</v>
      </c>
      <c r="F1653" s="8">
        <f t="shared" si="203"/>
        <v>201006</v>
      </c>
      <c r="G1653" s="8">
        <f t="shared" ca="1" si="204"/>
        <v>6</v>
      </c>
      <c r="H1653" s="8">
        <f t="shared" ca="1" si="205"/>
        <v>6</v>
      </c>
    </row>
    <row r="1654" spans="1:8" x14ac:dyDescent="0.25">
      <c r="A1654" s="9">
        <f t="shared" si="200"/>
        <v>36341</v>
      </c>
      <c r="B1654" s="10">
        <f t="shared" ca="1" si="206"/>
        <v>23.5</v>
      </c>
      <c r="C1654" s="10">
        <f t="shared" ca="1" si="207"/>
        <v>20</v>
      </c>
      <c r="D1654" s="9">
        <f t="shared" si="201"/>
        <v>40359</v>
      </c>
      <c r="E1654" s="8">
        <f t="shared" si="202"/>
        <v>199906</v>
      </c>
      <c r="F1654" s="8">
        <f t="shared" si="203"/>
        <v>201006</v>
      </c>
      <c r="G1654" s="8">
        <f t="shared" ca="1" si="204"/>
        <v>6</v>
      </c>
      <c r="H1654" s="8">
        <f t="shared" ca="1" si="205"/>
        <v>6</v>
      </c>
    </row>
    <row r="1655" spans="1:8" x14ac:dyDescent="0.25">
      <c r="A1655" s="9">
        <f t="shared" si="200"/>
        <v>36342</v>
      </c>
      <c r="B1655" s="10">
        <f t="shared" ca="1" si="206"/>
        <v>19.2</v>
      </c>
      <c r="C1655" s="10">
        <f t="shared" ca="1" si="207"/>
        <v>24.4</v>
      </c>
      <c r="D1655" s="9">
        <f t="shared" si="201"/>
        <v>40360</v>
      </c>
      <c r="E1655" s="8">
        <f t="shared" si="202"/>
        <v>199907</v>
      </c>
      <c r="F1655" s="8">
        <f t="shared" si="203"/>
        <v>201007</v>
      </c>
      <c r="G1655" s="8">
        <f t="shared" ca="1" si="204"/>
        <v>7</v>
      </c>
      <c r="H1655" s="8">
        <f t="shared" ca="1" si="205"/>
        <v>7</v>
      </c>
    </row>
    <row r="1656" spans="1:8" x14ac:dyDescent="0.25">
      <c r="A1656" s="9">
        <f t="shared" si="200"/>
        <v>36343</v>
      </c>
      <c r="B1656" s="10">
        <f t="shared" ca="1" si="206"/>
        <v>20.399999999999999</v>
      </c>
      <c r="C1656" s="10">
        <f t="shared" ca="1" si="207"/>
        <v>30.6</v>
      </c>
      <c r="D1656" s="9">
        <f t="shared" si="201"/>
        <v>40361</v>
      </c>
      <c r="E1656" s="8">
        <f t="shared" si="202"/>
        <v>199907</v>
      </c>
      <c r="F1656" s="8">
        <f t="shared" si="203"/>
        <v>201007</v>
      </c>
      <c r="G1656" s="8">
        <f t="shared" ca="1" si="204"/>
        <v>7</v>
      </c>
      <c r="H1656" s="8">
        <f t="shared" ca="1" si="205"/>
        <v>7</v>
      </c>
    </row>
    <row r="1657" spans="1:8" x14ac:dyDescent="0.25">
      <c r="A1657" s="9">
        <f t="shared" si="200"/>
        <v>36344</v>
      </c>
      <c r="B1657" s="10">
        <f t="shared" ca="1" si="206"/>
        <v>25</v>
      </c>
      <c r="C1657" s="10">
        <f t="shared" ca="1" si="207"/>
        <v>32</v>
      </c>
      <c r="D1657" s="9">
        <f t="shared" si="201"/>
        <v>40362</v>
      </c>
      <c r="E1657" s="8">
        <f t="shared" si="202"/>
        <v>199907</v>
      </c>
      <c r="F1657" s="8">
        <f t="shared" si="203"/>
        <v>201007</v>
      </c>
      <c r="G1657" s="8">
        <f t="shared" ca="1" si="204"/>
        <v>7</v>
      </c>
      <c r="H1657" s="8">
        <f t="shared" ca="1" si="205"/>
        <v>7</v>
      </c>
    </row>
    <row r="1658" spans="1:8" x14ac:dyDescent="0.25">
      <c r="A1658" s="9">
        <f t="shared" ref="A1658:A1721" si="208">IF(ISNUMBER(A1657),IF(A1657&lt;$B$9,A1657+1,""),"")</f>
        <v>36345</v>
      </c>
      <c r="B1658" s="10">
        <f t="shared" ca="1" si="206"/>
        <v>25</v>
      </c>
      <c r="C1658" s="10">
        <f t="shared" ca="1" si="207"/>
        <v>24.2</v>
      </c>
      <c r="D1658" s="9">
        <f t="shared" ref="D1658:D1721" si="209">IF(ISNUMBER(D1657),IF(D1657&lt;$C$9,D1657+1,""),"")</f>
        <v>40363</v>
      </c>
      <c r="E1658" s="8">
        <f t="shared" ref="E1658:E1721" si="210">YEAR(A1658)*100+MONTH(A1658)</f>
        <v>199907</v>
      </c>
      <c r="F1658" s="8">
        <f t="shared" ref="F1658:F1721" si="211">YEAR(D1658)*100+MONTH(D1658)</f>
        <v>201007</v>
      </c>
      <c r="G1658" s="8">
        <f t="shared" ref="G1658:G1721" ca="1" si="212">IF(ISNUMBER(B1658),MONTH(A1658),"")</f>
        <v>7</v>
      </c>
      <c r="H1658" s="8">
        <f t="shared" ref="H1658:H1721" ca="1" si="213">IF(ISNUMBER(C1658),MONTH(D1658),"")</f>
        <v>7</v>
      </c>
    </row>
    <row r="1659" spans="1:8" x14ac:dyDescent="0.25">
      <c r="A1659" s="9">
        <f t="shared" si="208"/>
        <v>36346</v>
      </c>
      <c r="B1659" s="10">
        <f t="shared" ca="1" si="206"/>
        <v>27</v>
      </c>
      <c r="C1659" s="10">
        <f t="shared" ca="1" si="207"/>
        <v>24.5</v>
      </c>
      <c r="D1659" s="9">
        <f t="shared" si="209"/>
        <v>40364</v>
      </c>
      <c r="E1659" s="8">
        <f t="shared" si="210"/>
        <v>199907</v>
      </c>
      <c r="F1659" s="8">
        <f t="shared" si="211"/>
        <v>201007</v>
      </c>
      <c r="G1659" s="8">
        <f t="shared" ca="1" si="212"/>
        <v>7</v>
      </c>
      <c r="H1659" s="8">
        <f t="shared" ca="1" si="213"/>
        <v>7</v>
      </c>
    </row>
    <row r="1660" spans="1:8" x14ac:dyDescent="0.25">
      <c r="A1660" s="9">
        <f t="shared" si="208"/>
        <v>36347</v>
      </c>
      <c r="B1660" s="10">
        <f t="shared" ca="1" si="206"/>
        <v>21</v>
      </c>
      <c r="C1660" s="10">
        <f t="shared" ca="1" si="207"/>
        <v>19.7</v>
      </c>
      <c r="D1660" s="9">
        <f t="shared" si="209"/>
        <v>40365</v>
      </c>
      <c r="E1660" s="8">
        <f t="shared" si="210"/>
        <v>199907</v>
      </c>
      <c r="F1660" s="8">
        <f t="shared" si="211"/>
        <v>201007</v>
      </c>
      <c r="G1660" s="8">
        <f t="shared" ca="1" si="212"/>
        <v>7</v>
      </c>
      <c r="H1660" s="8">
        <f t="shared" ca="1" si="213"/>
        <v>7</v>
      </c>
    </row>
    <row r="1661" spans="1:8" x14ac:dyDescent="0.25">
      <c r="A1661" s="9">
        <f t="shared" si="208"/>
        <v>36348</v>
      </c>
      <c r="B1661" s="10">
        <f t="shared" ca="1" si="206"/>
        <v>19</v>
      </c>
      <c r="C1661" s="10">
        <f t="shared" ca="1" si="207"/>
        <v>20.3</v>
      </c>
      <c r="D1661" s="9">
        <f t="shared" si="209"/>
        <v>40366</v>
      </c>
      <c r="E1661" s="8">
        <f t="shared" si="210"/>
        <v>199907</v>
      </c>
      <c r="F1661" s="8">
        <f t="shared" si="211"/>
        <v>201007</v>
      </c>
      <c r="G1661" s="8">
        <f t="shared" ca="1" si="212"/>
        <v>7</v>
      </c>
      <c r="H1661" s="8">
        <f t="shared" ca="1" si="213"/>
        <v>7</v>
      </c>
    </row>
    <row r="1662" spans="1:8" x14ac:dyDescent="0.25">
      <c r="A1662" s="9">
        <f t="shared" si="208"/>
        <v>36349</v>
      </c>
      <c r="B1662" s="10">
        <f t="shared" ca="1" si="206"/>
        <v>21</v>
      </c>
      <c r="C1662" s="10">
        <f t="shared" ca="1" si="207"/>
        <v>28.8</v>
      </c>
      <c r="D1662" s="9">
        <f t="shared" si="209"/>
        <v>40367</v>
      </c>
      <c r="E1662" s="8">
        <f t="shared" si="210"/>
        <v>199907</v>
      </c>
      <c r="F1662" s="8">
        <f t="shared" si="211"/>
        <v>201007</v>
      </c>
      <c r="G1662" s="8">
        <f t="shared" ca="1" si="212"/>
        <v>7</v>
      </c>
      <c r="H1662" s="8">
        <f t="shared" ca="1" si="213"/>
        <v>7</v>
      </c>
    </row>
    <row r="1663" spans="1:8" x14ac:dyDescent="0.25">
      <c r="A1663" s="9">
        <f t="shared" si="208"/>
        <v>36350</v>
      </c>
      <c r="B1663" s="10">
        <f t="shared" ca="1" si="206"/>
        <v>23</v>
      </c>
      <c r="C1663" s="10">
        <f t="shared" ca="1" si="207"/>
        <v>29.2</v>
      </c>
      <c r="D1663" s="9">
        <f t="shared" si="209"/>
        <v>40368</v>
      </c>
      <c r="E1663" s="8">
        <f t="shared" si="210"/>
        <v>199907</v>
      </c>
      <c r="F1663" s="8">
        <f t="shared" si="211"/>
        <v>201007</v>
      </c>
      <c r="G1663" s="8">
        <f t="shared" ca="1" si="212"/>
        <v>7</v>
      </c>
      <c r="H1663" s="8">
        <f t="shared" ca="1" si="213"/>
        <v>7</v>
      </c>
    </row>
    <row r="1664" spans="1:8" x14ac:dyDescent="0.25">
      <c r="A1664" s="9">
        <f t="shared" si="208"/>
        <v>36351</v>
      </c>
      <c r="B1664" s="10">
        <f t="shared" ca="1" si="206"/>
        <v>12.2</v>
      </c>
      <c r="C1664" s="10">
        <f t="shared" ca="1" si="207"/>
        <v>29.2</v>
      </c>
      <c r="D1664" s="9">
        <f t="shared" si="209"/>
        <v>40369</v>
      </c>
      <c r="E1664" s="8">
        <f t="shared" si="210"/>
        <v>199907</v>
      </c>
      <c r="F1664" s="8">
        <f t="shared" si="211"/>
        <v>201007</v>
      </c>
      <c r="G1664" s="8">
        <f t="shared" ca="1" si="212"/>
        <v>7</v>
      </c>
      <c r="H1664" s="8">
        <f t="shared" ca="1" si="213"/>
        <v>7</v>
      </c>
    </row>
    <row r="1665" spans="1:8" x14ac:dyDescent="0.25">
      <c r="A1665" s="9">
        <f t="shared" si="208"/>
        <v>36352</v>
      </c>
      <c r="B1665" s="10">
        <f t="shared" ca="1" si="206"/>
        <v>9.1</v>
      </c>
      <c r="C1665" s="10">
        <f t="shared" ca="1" si="207"/>
        <v>29.2</v>
      </c>
      <c r="D1665" s="9">
        <f t="shared" si="209"/>
        <v>40370</v>
      </c>
      <c r="E1665" s="8">
        <f t="shared" si="210"/>
        <v>199907</v>
      </c>
      <c r="F1665" s="8">
        <f t="shared" si="211"/>
        <v>201007</v>
      </c>
      <c r="G1665" s="8">
        <f t="shared" ca="1" si="212"/>
        <v>7</v>
      </c>
      <c r="H1665" s="8">
        <f t="shared" ca="1" si="213"/>
        <v>7</v>
      </c>
    </row>
    <row r="1666" spans="1:8" x14ac:dyDescent="0.25">
      <c r="A1666" s="9">
        <f t="shared" si="208"/>
        <v>36353</v>
      </c>
      <c r="B1666" s="10">
        <f t="shared" ca="1" si="206"/>
        <v>27</v>
      </c>
      <c r="C1666" s="10">
        <f t="shared" ca="1" si="207"/>
        <v>30.5</v>
      </c>
      <c r="D1666" s="9">
        <f t="shared" si="209"/>
        <v>40371</v>
      </c>
      <c r="E1666" s="8">
        <f t="shared" si="210"/>
        <v>199907</v>
      </c>
      <c r="F1666" s="8">
        <f t="shared" si="211"/>
        <v>201007</v>
      </c>
      <c r="G1666" s="8">
        <f t="shared" ca="1" si="212"/>
        <v>7</v>
      </c>
      <c r="H1666" s="8">
        <f t="shared" ca="1" si="213"/>
        <v>7</v>
      </c>
    </row>
    <row r="1667" spans="1:8" x14ac:dyDescent="0.25">
      <c r="A1667" s="9">
        <f t="shared" si="208"/>
        <v>36354</v>
      </c>
      <c r="B1667" s="10">
        <f t="shared" ca="1" si="206"/>
        <v>27</v>
      </c>
      <c r="C1667" s="10">
        <f t="shared" ca="1" si="207"/>
        <v>24.5</v>
      </c>
      <c r="D1667" s="9">
        <f t="shared" si="209"/>
        <v>40372</v>
      </c>
      <c r="E1667" s="8">
        <f t="shared" si="210"/>
        <v>199907</v>
      </c>
      <c r="F1667" s="8">
        <f t="shared" si="211"/>
        <v>201007</v>
      </c>
      <c r="G1667" s="8">
        <f t="shared" ca="1" si="212"/>
        <v>7</v>
      </c>
      <c r="H1667" s="8">
        <f t="shared" ca="1" si="213"/>
        <v>7</v>
      </c>
    </row>
    <row r="1668" spans="1:8" x14ac:dyDescent="0.25">
      <c r="A1668" s="9">
        <f t="shared" si="208"/>
        <v>36355</v>
      </c>
      <c r="B1668" s="10" t="str">
        <f t="shared" ca="1" si="206"/>
        <v/>
      </c>
      <c r="C1668" s="10">
        <f t="shared" ca="1" si="207"/>
        <v>29.8</v>
      </c>
      <c r="D1668" s="9">
        <f t="shared" si="209"/>
        <v>40373</v>
      </c>
      <c r="E1668" s="8">
        <f t="shared" si="210"/>
        <v>199907</v>
      </c>
      <c r="F1668" s="8">
        <f t="shared" si="211"/>
        <v>201007</v>
      </c>
      <c r="G1668" s="8" t="str">
        <f t="shared" ca="1" si="212"/>
        <v/>
      </c>
      <c r="H1668" s="8">
        <f t="shared" ca="1" si="213"/>
        <v>7</v>
      </c>
    </row>
    <row r="1669" spans="1:8" x14ac:dyDescent="0.25">
      <c r="A1669" s="9">
        <f t="shared" si="208"/>
        <v>36356</v>
      </c>
      <c r="B1669" s="10" t="str">
        <f t="shared" ca="1" si="206"/>
        <v/>
      </c>
      <c r="C1669" s="10">
        <f t="shared" ca="1" si="207"/>
        <v>24.8</v>
      </c>
      <c r="D1669" s="9">
        <f t="shared" si="209"/>
        <v>40374</v>
      </c>
      <c r="E1669" s="8">
        <f t="shared" si="210"/>
        <v>199907</v>
      </c>
      <c r="F1669" s="8">
        <f t="shared" si="211"/>
        <v>201007</v>
      </c>
      <c r="G1669" s="8" t="str">
        <f t="shared" ca="1" si="212"/>
        <v/>
      </c>
      <c r="H1669" s="8">
        <f t="shared" ca="1" si="213"/>
        <v>7</v>
      </c>
    </row>
    <row r="1670" spans="1:8" x14ac:dyDescent="0.25">
      <c r="A1670" s="9">
        <f t="shared" si="208"/>
        <v>36357</v>
      </c>
      <c r="B1670" s="10" t="str">
        <f t="shared" ca="1" si="206"/>
        <v/>
      </c>
      <c r="C1670" s="10">
        <f t="shared" ca="1" si="207"/>
        <v>28.1</v>
      </c>
      <c r="D1670" s="9">
        <f t="shared" si="209"/>
        <v>40375</v>
      </c>
      <c r="E1670" s="8">
        <f t="shared" si="210"/>
        <v>199907</v>
      </c>
      <c r="F1670" s="8">
        <f t="shared" si="211"/>
        <v>201007</v>
      </c>
      <c r="G1670" s="8" t="str">
        <f t="shared" ca="1" si="212"/>
        <v/>
      </c>
      <c r="H1670" s="8">
        <f t="shared" ca="1" si="213"/>
        <v>7</v>
      </c>
    </row>
    <row r="1671" spans="1:8" x14ac:dyDescent="0.25">
      <c r="A1671" s="9">
        <f t="shared" si="208"/>
        <v>36358</v>
      </c>
      <c r="B1671" s="10" t="str">
        <f t="shared" ca="1" si="206"/>
        <v/>
      </c>
      <c r="C1671" s="10">
        <f t="shared" ca="1" si="207"/>
        <v>23.8</v>
      </c>
      <c r="D1671" s="9">
        <f t="shared" si="209"/>
        <v>40376</v>
      </c>
      <c r="E1671" s="8">
        <f t="shared" si="210"/>
        <v>199907</v>
      </c>
      <c r="F1671" s="8">
        <f t="shared" si="211"/>
        <v>201007</v>
      </c>
      <c r="G1671" s="8" t="str">
        <f t="shared" ca="1" si="212"/>
        <v/>
      </c>
      <c r="H1671" s="8">
        <f t="shared" ca="1" si="213"/>
        <v>7</v>
      </c>
    </row>
    <row r="1672" spans="1:8" x14ac:dyDescent="0.25">
      <c r="A1672" s="9">
        <f t="shared" si="208"/>
        <v>36359</v>
      </c>
      <c r="B1672" s="10" t="str">
        <f t="shared" ca="1" si="206"/>
        <v/>
      </c>
      <c r="C1672" s="10">
        <f t="shared" ca="1" si="207"/>
        <v>21.2</v>
      </c>
      <c r="D1672" s="9">
        <f t="shared" si="209"/>
        <v>40377</v>
      </c>
      <c r="E1672" s="8">
        <f t="shared" si="210"/>
        <v>199907</v>
      </c>
      <c r="F1672" s="8">
        <f t="shared" si="211"/>
        <v>201007</v>
      </c>
      <c r="G1672" s="8" t="str">
        <f t="shared" ca="1" si="212"/>
        <v/>
      </c>
      <c r="H1672" s="8">
        <f t="shared" ca="1" si="213"/>
        <v>7</v>
      </c>
    </row>
    <row r="1673" spans="1:8" x14ac:dyDescent="0.25">
      <c r="A1673" s="9">
        <f t="shared" si="208"/>
        <v>36360</v>
      </c>
      <c r="B1673" s="10" t="str">
        <f t="shared" ca="1" si="206"/>
        <v/>
      </c>
      <c r="C1673" s="10">
        <f t="shared" ca="1" si="207"/>
        <v>25.3</v>
      </c>
      <c r="D1673" s="9">
        <f t="shared" si="209"/>
        <v>40378</v>
      </c>
      <c r="E1673" s="8">
        <f t="shared" si="210"/>
        <v>199907</v>
      </c>
      <c r="F1673" s="8">
        <f t="shared" si="211"/>
        <v>201007</v>
      </c>
      <c r="G1673" s="8" t="str">
        <f t="shared" ca="1" si="212"/>
        <v/>
      </c>
      <c r="H1673" s="8">
        <f t="shared" ca="1" si="213"/>
        <v>7</v>
      </c>
    </row>
    <row r="1674" spans="1:8" x14ac:dyDescent="0.25">
      <c r="A1674" s="9">
        <f t="shared" si="208"/>
        <v>36361</v>
      </c>
      <c r="B1674" s="10" t="str">
        <f t="shared" ca="1" si="206"/>
        <v/>
      </c>
      <c r="C1674" s="10">
        <f t="shared" ca="1" si="207"/>
        <v>27.8</v>
      </c>
      <c r="D1674" s="9">
        <f t="shared" si="209"/>
        <v>40379</v>
      </c>
      <c r="E1674" s="8">
        <f t="shared" si="210"/>
        <v>199907</v>
      </c>
      <c r="F1674" s="8">
        <f t="shared" si="211"/>
        <v>201007</v>
      </c>
      <c r="G1674" s="8" t="str">
        <f t="shared" ca="1" si="212"/>
        <v/>
      </c>
      <c r="H1674" s="8">
        <f t="shared" ca="1" si="213"/>
        <v>7</v>
      </c>
    </row>
    <row r="1675" spans="1:8" x14ac:dyDescent="0.25">
      <c r="A1675" s="9">
        <f t="shared" si="208"/>
        <v>36362</v>
      </c>
      <c r="B1675" s="10" t="str">
        <f t="shared" ca="1" si="206"/>
        <v/>
      </c>
      <c r="C1675" s="10">
        <f t="shared" ca="1" si="207"/>
        <v>28.1</v>
      </c>
      <c r="D1675" s="9">
        <f t="shared" si="209"/>
        <v>40380</v>
      </c>
      <c r="E1675" s="8">
        <f t="shared" si="210"/>
        <v>199907</v>
      </c>
      <c r="F1675" s="8">
        <f t="shared" si="211"/>
        <v>201007</v>
      </c>
      <c r="G1675" s="8" t="str">
        <f t="shared" ca="1" si="212"/>
        <v/>
      </c>
      <c r="H1675" s="8">
        <f t="shared" ca="1" si="213"/>
        <v>7</v>
      </c>
    </row>
    <row r="1676" spans="1:8" x14ac:dyDescent="0.25">
      <c r="A1676" s="9">
        <f t="shared" si="208"/>
        <v>36363</v>
      </c>
      <c r="B1676" s="10" t="str">
        <f t="shared" ca="1" si="206"/>
        <v/>
      </c>
      <c r="C1676" s="10">
        <f t="shared" ca="1" si="207"/>
        <v>24.1</v>
      </c>
      <c r="D1676" s="9">
        <f t="shared" si="209"/>
        <v>40381</v>
      </c>
      <c r="E1676" s="8">
        <f t="shared" si="210"/>
        <v>199907</v>
      </c>
      <c r="F1676" s="8">
        <f t="shared" si="211"/>
        <v>201007</v>
      </c>
      <c r="G1676" s="8" t="str">
        <f t="shared" ca="1" si="212"/>
        <v/>
      </c>
      <c r="H1676" s="8">
        <f t="shared" ca="1" si="213"/>
        <v>7</v>
      </c>
    </row>
    <row r="1677" spans="1:8" x14ac:dyDescent="0.25">
      <c r="A1677" s="9">
        <f t="shared" si="208"/>
        <v>36364</v>
      </c>
      <c r="B1677" s="10" t="str">
        <f t="shared" ref="B1677:B1740" ca="1" si="214">IF(ISNUMBER(VLOOKUP($A1677,INDIRECT(B$1&amp;"!"&amp;B$6&amp;":"&amp;B$7),CODE(B$7)-_MS1,FALSE)),VLOOKUP($A1677,INDIRECT(B$1&amp;"!"&amp;B$6&amp;":"&amp;B$7),CODE(B$7)-_MS1,FALSE),Empty)</f>
        <v/>
      </c>
      <c r="C1677" s="10">
        <f t="shared" ref="C1677:C1740" ca="1" si="215">IF(ISNUMBER(VLOOKUP($D1677,INDIRECT(C$1&amp;"!"&amp;C$6&amp;":"&amp;C$7),CODE(C$7)-_MS2,FALSE)),VLOOKUP($D1677,INDIRECT(C$1&amp;"!"&amp;C$6&amp;":"&amp;C$7),CODE(C$7)-_MS2,FALSE),Empty)</f>
        <v>21.2</v>
      </c>
      <c r="D1677" s="9">
        <f t="shared" si="209"/>
        <v>40382</v>
      </c>
      <c r="E1677" s="8">
        <f t="shared" si="210"/>
        <v>199907</v>
      </c>
      <c r="F1677" s="8">
        <f t="shared" si="211"/>
        <v>201007</v>
      </c>
      <c r="G1677" s="8" t="str">
        <f t="shared" ca="1" si="212"/>
        <v/>
      </c>
      <c r="H1677" s="8">
        <f t="shared" ca="1" si="213"/>
        <v>7</v>
      </c>
    </row>
    <row r="1678" spans="1:8" x14ac:dyDescent="0.25">
      <c r="A1678" s="9">
        <f t="shared" si="208"/>
        <v>36365</v>
      </c>
      <c r="B1678" s="10" t="str">
        <f t="shared" ca="1" si="214"/>
        <v/>
      </c>
      <c r="C1678" s="10">
        <f t="shared" ca="1" si="215"/>
        <v>20</v>
      </c>
      <c r="D1678" s="9">
        <f t="shared" si="209"/>
        <v>40383</v>
      </c>
      <c r="E1678" s="8">
        <f t="shared" si="210"/>
        <v>199907</v>
      </c>
      <c r="F1678" s="8">
        <f t="shared" si="211"/>
        <v>201007</v>
      </c>
      <c r="G1678" s="8" t="str">
        <f t="shared" ca="1" si="212"/>
        <v/>
      </c>
      <c r="H1678" s="8">
        <f t="shared" ca="1" si="213"/>
        <v>7</v>
      </c>
    </row>
    <row r="1679" spans="1:8" x14ac:dyDescent="0.25">
      <c r="A1679" s="9">
        <f t="shared" si="208"/>
        <v>36366</v>
      </c>
      <c r="B1679" s="10" t="str">
        <f t="shared" ca="1" si="214"/>
        <v/>
      </c>
      <c r="C1679" s="10">
        <f t="shared" ca="1" si="215"/>
        <v>17.2</v>
      </c>
      <c r="D1679" s="9">
        <f t="shared" si="209"/>
        <v>40384</v>
      </c>
      <c r="E1679" s="8">
        <f t="shared" si="210"/>
        <v>199907</v>
      </c>
      <c r="F1679" s="8">
        <f t="shared" si="211"/>
        <v>201007</v>
      </c>
      <c r="G1679" s="8" t="str">
        <f t="shared" ca="1" si="212"/>
        <v/>
      </c>
      <c r="H1679" s="8">
        <f t="shared" ca="1" si="213"/>
        <v>7</v>
      </c>
    </row>
    <row r="1680" spans="1:8" x14ac:dyDescent="0.25">
      <c r="A1680" s="9">
        <f t="shared" si="208"/>
        <v>36367</v>
      </c>
      <c r="B1680" s="10" t="str">
        <f t="shared" ca="1" si="214"/>
        <v/>
      </c>
      <c r="C1680" s="10">
        <f t="shared" ca="1" si="215"/>
        <v>21.5</v>
      </c>
      <c r="D1680" s="9">
        <f t="shared" si="209"/>
        <v>40385</v>
      </c>
      <c r="E1680" s="8">
        <f t="shared" si="210"/>
        <v>199907</v>
      </c>
      <c r="F1680" s="8">
        <f t="shared" si="211"/>
        <v>201007</v>
      </c>
      <c r="G1680" s="8" t="str">
        <f t="shared" ca="1" si="212"/>
        <v/>
      </c>
      <c r="H1680" s="8">
        <f t="shared" ca="1" si="213"/>
        <v>7</v>
      </c>
    </row>
    <row r="1681" spans="1:8" x14ac:dyDescent="0.25">
      <c r="A1681" s="9">
        <f t="shared" si="208"/>
        <v>36368</v>
      </c>
      <c r="B1681" s="10" t="str">
        <f t="shared" ca="1" si="214"/>
        <v/>
      </c>
      <c r="C1681" s="10">
        <f t="shared" ca="1" si="215"/>
        <v>19.7</v>
      </c>
      <c r="D1681" s="9">
        <f t="shared" si="209"/>
        <v>40386</v>
      </c>
      <c r="E1681" s="8">
        <f t="shared" si="210"/>
        <v>199907</v>
      </c>
      <c r="F1681" s="8">
        <f t="shared" si="211"/>
        <v>201007</v>
      </c>
      <c r="G1681" s="8" t="str">
        <f t="shared" ca="1" si="212"/>
        <v/>
      </c>
      <c r="H1681" s="8">
        <f t="shared" ca="1" si="213"/>
        <v>7</v>
      </c>
    </row>
    <row r="1682" spans="1:8" x14ac:dyDescent="0.25">
      <c r="A1682" s="9">
        <f t="shared" si="208"/>
        <v>36369</v>
      </c>
      <c r="B1682" s="10" t="str">
        <f t="shared" ca="1" si="214"/>
        <v/>
      </c>
      <c r="C1682" s="10">
        <f t="shared" ca="1" si="215"/>
        <v>19.100000000000001</v>
      </c>
      <c r="D1682" s="9">
        <f t="shared" si="209"/>
        <v>40387</v>
      </c>
      <c r="E1682" s="8">
        <f t="shared" si="210"/>
        <v>199907</v>
      </c>
      <c r="F1682" s="8">
        <f t="shared" si="211"/>
        <v>201007</v>
      </c>
      <c r="G1682" s="8" t="str">
        <f t="shared" ca="1" si="212"/>
        <v/>
      </c>
      <c r="H1682" s="8">
        <f t="shared" ca="1" si="213"/>
        <v>7</v>
      </c>
    </row>
    <row r="1683" spans="1:8" x14ac:dyDescent="0.25">
      <c r="A1683" s="9">
        <f t="shared" si="208"/>
        <v>36370</v>
      </c>
      <c r="B1683" s="10" t="str">
        <f t="shared" ca="1" si="214"/>
        <v/>
      </c>
      <c r="C1683" s="10">
        <f t="shared" ca="1" si="215"/>
        <v>20.399999999999999</v>
      </c>
      <c r="D1683" s="9">
        <f t="shared" si="209"/>
        <v>40388</v>
      </c>
      <c r="E1683" s="8">
        <f t="shared" si="210"/>
        <v>199907</v>
      </c>
      <c r="F1683" s="8">
        <f t="shared" si="211"/>
        <v>201007</v>
      </c>
      <c r="G1683" s="8" t="str">
        <f t="shared" ca="1" si="212"/>
        <v/>
      </c>
      <c r="H1683" s="8">
        <f t="shared" ca="1" si="213"/>
        <v>7</v>
      </c>
    </row>
    <row r="1684" spans="1:8" x14ac:dyDescent="0.25">
      <c r="A1684" s="9">
        <f t="shared" si="208"/>
        <v>36371</v>
      </c>
      <c r="B1684" s="10" t="str">
        <f t="shared" ca="1" si="214"/>
        <v/>
      </c>
      <c r="C1684" s="10">
        <f t="shared" ca="1" si="215"/>
        <v>19.100000000000001</v>
      </c>
      <c r="D1684" s="9">
        <f t="shared" si="209"/>
        <v>40389</v>
      </c>
      <c r="E1684" s="8">
        <f t="shared" si="210"/>
        <v>199907</v>
      </c>
      <c r="F1684" s="8">
        <f t="shared" si="211"/>
        <v>201007</v>
      </c>
      <c r="G1684" s="8" t="str">
        <f t="shared" ca="1" si="212"/>
        <v/>
      </c>
      <c r="H1684" s="8">
        <f t="shared" ca="1" si="213"/>
        <v>7</v>
      </c>
    </row>
    <row r="1685" spans="1:8" x14ac:dyDescent="0.25">
      <c r="A1685" s="9">
        <f t="shared" si="208"/>
        <v>36372</v>
      </c>
      <c r="B1685" s="10" t="str">
        <f t="shared" ca="1" si="214"/>
        <v/>
      </c>
      <c r="C1685" s="10">
        <f t="shared" ca="1" si="215"/>
        <v>24.8</v>
      </c>
      <c r="D1685" s="9">
        <f t="shared" si="209"/>
        <v>40390</v>
      </c>
      <c r="E1685" s="8">
        <f t="shared" si="210"/>
        <v>199907</v>
      </c>
      <c r="F1685" s="8">
        <f t="shared" si="211"/>
        <v>201007</v>
      </c>
      <c r="G1685" s="8" t="str">
        <f t="shared" ca="1" si="212"/>
        <v/>
      </c>
      <c r="H1685" s="8">
        <f t="shared" ca="1" si="213"/>
        <v>7</v>
      </c>
    </row>
    <row r="1686" spans="1:8" x14ac:dyDescent="0.25">
      <c r="A1686" s="9">
        <f t="shared" si="208"/>
        <v>36373</v>
      </c>
      <c r="B1686" s="10" t="str">
        <f t="shared" ca="1" si="214"/>
        <v/>
      </c>
      <c r="C1686" s="10">
        <f t="shared" ca="1" si="215"/>
        <v>25.2</v>
      </c>
      <c r="D1686" s="9">
        <f t="shared" si="209"/>
        <v>40391</v>
      </c>
      <c r="E1686" s="8">
        <f t="shared" si="210"/>
        <v>199908</v>
      </c>
      <c r="F1686" s="8">
        <f t="shared" si="211"/>
        <v>201008</v>
      </c>
      <c r="G1686" s="8" t="str">
        <f t="shared" ca="1" si="212"/>
        <v/>
      </c>
      <c r="H1686" s="8">
        <f t="shared" ca="1" si="213"/>
        <v>8</v>
      </c>
    </row>
    <row r="1687" spans="1:8" x14ac:dyDescent="0.25">
      <c r="A1687" s="9">
        <f t="shared" si="208"/>
        <v>36374</v>
      </c>
      <c r="B1687" s="10" t="str">
        <f t="shared" ca="1" si="214"/>
        <v/>
      </c>
      <c r="C1687" s="10">
        <f t="shared" ca="1" si="215"/>
        <v>21</v>
      </c>
      <c r="D1687" s="9">
        <f t="shared" si="209"/>
        <v>40392</v>
      </c>
      <c r="E1687" s="8">
        <f t="shared" si="210"/>
        <v>199908</v>
      </c>
      <c r="F1687" s="8">
        <f t="shared" si="211"/>
        <v>201008</v>
      </c>
      <c r="G1687" s="8" t="str">
        <f t="shared" ca="1" si="212"/>
        <v/>
      </c>
      <c r="H1687" s="8">
        <f t="shared" ca="1" si="213"/>
        <v>8</v>
      </c>
    </row>
    <row r="1688" spans="1:8" x14ac:dyDescent="0.25">
      <c r="A1688" s="9">
        <f t="shared" si="208"/>
        <v>36375</v>
      </c>
      <c r="B1688" s="10" t="str">
        <f t="shared" ca="1" si="214"/>
        <v/>
      </c>
      <c r="C1688" s="10">
        <f t="shared" ca="1" si="215"/>
        <v>20.6</v>
      </c>
      <c r="D1688" s="9">
        <f t="shared" si="209"/>
        <v>40393</v>
      </c>
      <c r="E1688" s="8">
        <f t="shared" si="210"/>
        <v>199908</v>
      </c>
      <c r="F1688" s="8">
        <f t="shared" si="211"/>
        <v>201008</v>
      </c>
      <c r="G1688" s="8" t="str">
        <f t="shared" ca="1" si="212"/>
        <v/>
      </c>
      <c r="H1688" s="8">
        <f t="shared" ca="1" si="213"/>
        <v>8</v>
      </c>
    </row>
    <row r="1689" spans="1:8" x14ac:dyDescent="0.25">
      <c r="A1689" s="9">
        <f t="shared" si="208"/>
        <v>36376</v>
      </c>
      <c r="B1689" s="10" t="str">
        <f t="shared" ca="1" si="214"/>
        <v/>
      </c>
      <c r="C1689" s="10">
        <f t="shared" ca="1" si="215"/>
        <v>22.5</v>
      </c>
      <c r="D1689" s="9">
        <f t="shared" si="209"/>
        <v>40394</v>
      </c>
      <c r="E1689" s="8">
        <f t="shared" si="210"/>
        <v>199908</v>
      </c>
      <c r="F1689" s="8">
        <f t="shared" si="211"/>
        <v>201008</v>
      </c>
      <c r="G1689" s="8" t="str">
        <f t="shared" ca="1" si="212"/>
        <v/>
      </c>
      <c r="H1689" s="8">
        <f t="shared" ca="1" si="213"/>
        <v>8</v>
      </c>
    </row>
    <row r="1690" spans="1:8" x14ac:dyDescent="0.25">
      <c r="A1690" s="9">
        <f t="shared" si="208"/>
        <v>36377</v>
      </c>
      <c r="B1690" s="10" t="str">
        <f t="shared" ca="1" si="214"/>
        <v/>
      </c>
      <c r="C1690" s="10">
        <f t="shared" ca="1" si="215"/>
        <v>19.5</v>
      </c>
      <c r="D1690" s="9">
        <f t="shared" si="209"/>
        <v>40395</v>
      </c>
      <c r="E1690" s="8">
        <f t="shared" si="210"/>
        <v>199908</v>
      </c>
      <c r="F1690" s="8">
        <f t="shared" si="211"/>
        <v>201008</v>
      </c>
      <c r="G1690" s="8" t="str">
        <f t="shared" ca="1" si="212"/>
        <v/>
      </c>
      <c r="H1690" s="8">
        <f t="shared" ca="1" si="213"/>
        <v>8</v>
      </c>
    </row>
    <row r="1691" spans="1:8" x14ac:dyDescent="0.25">
      <c r="A1691" s="9">
        <f t="shared" si="208"/>
        <v>36378</v>
      </c>
      <c r="B1691" s="10" t="str">
        <f t="shared" ca="1" si="214"/>
        <v/>
      </c>
      <c r="C1691" s="10">
        <f t="shared" ca="1" si="215"/>
        <v>19.8</v>
      </c>
      <c r="D1691" s="9">
        <f t="shared" si="209"/>
        <v>40396</v>
      </c>
      <c r="E1691" s="8">
        <f t="shared" si="210"/>
        <v>199908</v>
      </c>
      <c r="F1691" s="8">
        <f t="shared" si="211"/>
        <v>201008</v>
      </c>
      <c r="G1691" s="8" t="str">
        <f t="shared" ca="1" si="212"/>
        <v/>
      </c>
      <c r="H1691" s="8">
        <f t="shared" ca="1" si="213"/>
        <v>8</v>
      </c>
    </row>
    <row r="1692" spans="1:8" x14ac:dyDescent="0.25">
      <c r="A1692" s="9">
        <f t="shared" si="208"/>
        <v>36379</v>
      </c>
      <c r="B1692" s="10" t="str">
        <f t="shared" ca="1" si="214"/>
        <v/>
      </c>
      <c r="C1692" s="10">
        <f t="shared" ca="1" si="215"/>
        <v>22.7</v>
      </c>
      <c r="D1692" s="9">
        <f t="shared" si="209"/>
        <v>40397</v>
      </c>
      <c r="E1692" s="8">
        <f t="shared" si="210"/>
        <v>199908</v>
      </c>
      <c r="F1692" s="8">
        <f t="shared" si="211"/>
        <v>201008</v>
      </c>
      <c r="G1692" s="8" t="str">
        <f t="shared" ca="1" si="212"/>
        <v/>
      </c>
      <c r="H1692" s="8">
        <f t="shared" ca="1" si="213"/>
        <v>8</v>
      </c>
    </row>
    <row r="1693" spans="1:8" x14ac:dyDescent="0.25">
      <c r="A1693" s="9">
        <f t="shared" si="208"/>
        <v>36380</v>
      </c>
      <c r="B1693" s="10" t="str">
        <f t="shared" ca="1" si="214"/>
        <v/>
      </c>
      <c r="C1693" s="10">
        <f t="shared" ca="1" si="215"/>
        <v>21</v>
      </c>
      <c r="D1693" s="9">
        <f t="shared" si="209"/>
        <v>40398</v>
      </c>
      <c r="E1693" s="8">
        <f t="shared" si="210"/>
        <v>199908</v>
      </c>
      <c r="F1693" s="8">
        <f t="shared" si="211"/>
        <v>201008</v>
      </c>
      <c r="G1693" s="8" t="str">
        <f t="shared" ca="1" si="212"/>
        <v/>
      </c>
      <c r="H1693" s="8">
        <f t="shared" ca="1" si="213"/>
        <v>8</v>
      </c>
    </row>
    <row r="1694" spans="1:8" x14ac:dyDescent="0.25">
      <c r="A1694" s="9">
        <f t="shared" si="208"/>
        <v>36381</v>
      </c>
      <c r="B1694" s="10" t="str">
        <f t="shared" ca="1" si="214"/>
        <v/>
      </c>
      <c r="C1694" s="10">
        <f t="shared" ca="1" si="215"/>
        <v>20.3</v>
      </c>
      <c r="D1694" s="9">
        <f t="shared" si="209"/>
        <v>40399</v>
      </c>
      <c r="E1694" s="8">
        <f t="shared" si="210"/>
        <v>199908</v>
      </c>
      <c r="F1694" s="8">
        <f t="shared" si="211"/>
        <v>201008</v>
      </c>
      <c r="G1694" s="8" t="str">
        <f t="shared" ca="1" si="212"/>
        <v/>
      </c>
      <c r="H1694" s="8">
        <f t="shared" ca="1" si="213"/>
        <v>8</v>
      </c>
    </row>
    <row r="1695" spans="1:8" x14ac:dyDescent="0.25">
      <c r="A1695" s="9">
        <f t="shared" si="208"/>
        <v>36382</v>
      </c>
      <c r="B1695" s="10">
        <f t="shared" ca="1" si="214"/>
        <v>13.2</v>
      </c>
      <c r="C1695" s="10">
        <f t="shared" ca="1" si="215"/>
        <v>23.6</v>
      </c>
      <c r="D1695" s="9">
        <f t="shared" si="209"/>
        <v>40400</v>
      </c>
      <c r="E1695" s="8">
        <f t="shared" si="210"/>
        <v>199908</v>
      </c>
      <c r="F1695" s="8">
        <f t="shared" si="211"/>
        <v>201008</v>
      </c>
      <c r="G1695" s="8">
        <f t="shared" ca="1" si="212"/>
        <v>8</v>
      </c>
      <c r="H1695" s="8">
        <f t="shared" ca="1" si="213"/>
        <v>8</v>
      </c>
    </row>
    <row r="1696" spans="1:8" x14ac:dyDescent="0.25">
      <c r="A1696" s="9">
        <f t="shared" si="208"/>
        <v>36383</v>
      </c>
      <c r="B1696" s="10">
        <f t="shared" ca="1" si="214"/>
        <v>9.6999999999999993</v>
      </c>
      <c r="C1696" s="10">
        <f t="shared" ca="1" si="215"/>
        <v>20.2</v>
      </c>
      <c r="D1696" s="9">
        <f t="shared" si="209"/>
        <v>40401</v>
      </c>
      <c r="E1696" s="8">
        <f t="shared" si="210"/>
        <v>199908</v>
      </c>
      <c r="F1696" s="8">
        <f t="shared" si="211"/>
        <v>201008</v>
      </c>
      <c r="G1696" s="8">
        <f t="shared" ca="1" si="212"/>
        <v>8</v>
      </c>
      <c r="H1696" s="8">
        <f t="shared" ca="1" si="213"/>
        <v>8</v>
      </c>
    </row>
    <row r="1697" spans="1:8" x14ac:dyDescent="0.25">
      <c r="A1697" s="9">
        <f t="shared" si="208"/>
        <v>36384</v>
      </c>
      <c r="B1697" s="10" t="str">
        <f t="shared" ca="1" si="214"/>
        <v/>
      </c>
      <c r="C1697" s="10">
        <f t="shared" ca="1" si="215"/>
        <v>18.5</v>
      </c>
      <c r="D1697" s="9">
        <f t="shared" si="209"/>
        <v>40402</v>
      </c>
      <c r="E1697" s="8">
        <f t="shared" si="210"/>
        <v>199908</v>
      </c>
      <c r="F1697" s="8">
        <f t="shared" si="211"/>
        <v>201008</v>
      </c>
      <c r="G1697" s="8" t="str">
        <f t="shared" ca="1" si="212"/>
        <v/>
      </c>
      <c r="H1697" s="8">
        <f t="shared" ca="1" si="213"/>
        <v>8</v>
      </c>
    </row>
    <row r="1698" spans="1:8" x14ac:dyDescent="0.25">
      <c r="A1698" s="9">
        <f t="shared" si="208"/>
        <v>36385</v>
      </c>
      <c r="B1698" s="10" t="str">
        <f t="shared" ca="1" si="214"/>
        <v/>
      </c>
      <c r="C1698" s="10">
        <f t="shared" ca="1" si="215"/>
        <v>20</v>
      </c>
      <c r="D1698" s="9">
        <f t="shared" si="209"/>
        <v>40403</v>
      </c>
      <c r="E1698" s="8">
        <f t="shared" si="210"/>
        <v>199908</v>
      </c>
      <c r="F1698" s="8">
        <f t="shared" si="211"/>
        <v>201008</v>
      </c>
      <c r="G1698" s="8" t="str">
        <f t="shared" ca="1" si="212"/>
        <v/>
      </c>
      <c r="H1698" s="8">
        <f t="shared" ca="1" si="213"/>
        <v>8</v>
      </c>
    </row>
    <row r="1699" spans="1:8" x14ac:dyDescent="0.25">
      <c r="A1699" s="9">
        <f t="shared" si="208"/>
        <v>36386</v>
      </c>
      <c r="B1699" s="10" t="str">
        <f t="shared" ca="1" si="214"/>
        <v/>
      </c>
      <c r="C1699" s="10">
        <f t="shared" ca="1" si="215"/>
        <v>20.7</v>
      </c>
      <c r="D1699" s="9">
        <f t="shared" si="209"/>
        <v>40404</v>
      </c>
      <c r="E1699" s="8">
        <f t="shared" si="210"/>
        <v>199908</v>
      </c>
      <c r="F1699" s="8">
        <f t="shared" si="211"/>
        <v>201008</v>
      </c>
      <c r="G1699" s="8" t="str">
        <f t="shared" ca="1" si="212"/>
        <v/>
      </c>
      <c r="H1699" s="8">
        <f t="shared" ca="1" si="213"/>
        <v>8</v>
      </c>
    </row>
    <row r="1700" spans="1:8" x14ac:dyDescent="0.25">
      <c r="A1700" s="9">
        <f t="shared" si="208"/>
        <v>36387</v>
      </c>
      <c r="B1700" s="10" t="str">
        <f t="shared" ca="1" si="214"/>
        <v/>
      </c>
      <c r="C1700" s="10">
        <f t="shared" ca="1" si="215"/>
        <v>21.9</v>
      </c>
      <c r="D1700" s="9">
        <f t="shared" si="209"/>
        <v>40405</v>
      </c>
      <c r="E1700" s="8">
        <f t="shared" si="210"/>
        <v>199908</v>
      </c>
      <c r="F1700" s="8">
        <f t="shared" si="211"/>
        <v>201008</v>
      </c>
      <c r="G1700" s="8" t="str">
        <f t="shared" ca="1" si="212"/>
        <v/>
      </c>
      <c r="H1700" s="8">
        <f t="shared" ca="1" si="213"/>
        <v>8</v>
      </c>
    </row>
    <row r="1701" spans="1:8" x14ac:dyDescent="0.25">
      <c r="A1701" s="9">
        <f t="shared" si="208"/>
        <v>36388</v>
      </c>
      <c r="B1701" s="10" t="str">
        <f t="shared" ca="1" si="214"/>
        <v/>
      </c>
      <c r="C1701" s="10">
        <f t="shared" ca="1" si="215"/>
        <v>17.5</v>
      </c>
      <c r="D1701" s="9">
        <f t="shared" si="209"/>
        <v>40406</v>
      </c>
      <c r="E1701" s="8">
        <f t="shared" si="210"/>
        <v>199908</v>
      </c>
      <c r="F1701" s="8">
        <f t="shared" si="211"/>
        <v>201008</v>
      </c>
      <c r="G1701" s="8" t="str">
        <f t="shared" ca="1" si="212"/>
        <v/>
      </c>
      <c r="H1701" s="8">
        <f t="shared" ca="1" si="213"/>
        <v>8</v>
      </c>
    </row>
    <row r="1702" spans="1:8" x14ac:dyDescent="0.25">
      <c r="A1702" s="9">
        <f t="shared" si="208"/>
        <v>36389</v>
      </c>
      <c r="B1702" s="10" t="str">
        <f t="shared" ca="1" si="214"/>
        <v/>
      </c>
      <c r="C1702" s="10">
        <f t="shared" ca="1" si="215"/>
        <v>19</v>
      </c>
      <c r="D1702" s="9">
        <f t="shared" si="209"/>
        <v>40407</v>
      </c>
      <c r="E1702" s="8">
        <f t="shared" si="210"/>
        <v>199908</v>
      </c>
      <c r="F1702" s="8">
        <f t="shared" si="211"/>
        <v>201008</v>
      </c>
      <c r="G1702" s="8" t="str">
        <f t="shared" ca="1" si="212"/>
        <v/>
      </c>
      <c r="H1702" s="8">
        <f t="shared" ca="1" si="213"/>
        <v>8</v>
      </c>
    </row>
    <row r="1703" spans="1:8" x14ac:dyDescent="0.25">
      <c r="A1703" s="9">
        <f t="shared" si="208"/>
        <v>36390</v>
      </c>
      <c r="B1703" s="10" t="str">
        <f t="shared" ca="1" si="214"/>
        <v/>
      </c>
      <c r="C1703" s="10">
        <f t="shared" ca="1" si="215"/>
        <v>19.5</v>
      </c>
      <c r="D1703" s="9">
        <f t="shared" si="209"/>
        <v>40408</v>
      </c>
      <c r="E1703" s="8">
        <f t="shared" si="210"/>
        <v>199908</v>
      </c>
      <c r="F1703" s="8">
        <f t="shared" si="211"/>
        <v>201008</v>
      </c>
      <c r="G1703" s="8" t="str">
        <f t="shared" ca="1" si="212"/>
        <v/>
      </c>
      <c r="H1703" s="8">
        <f t="shared" ca="1" si="213"/>
        <v>8</v>
      </c>
    </row>
    <row r="1704" spans="1:8" x14ac:dyDescent="0.25">
      <c r="A1704" s="9">
        <f t="shared" si="208"/>
        <v>36391</v>
      </c>
      <c r="B1704" s="10" t="str">
        <f t="shared" ca="1" si="214"/>
        <v/>
      </c>
      <c r="C1704" s="10">
        <f t="shared" ca="1" si="215"/>
        <v>19.5</v>
      </c>
      <c r="D1704" s="9">
        <f t="shared" si="209"/>
        <v>40409</v>
      </c>
      <c r="E1704" s="8">
        <f t="shared" si="210"/>
        <v>199908</v>
      </c>
      <c r="F1704" s="8">
        <f t="shared" si="211"/>
        <v>201008</v>
      </c>
      <c r="G1704" s="8" t="str">
        <f t="shared" ca="1" si="212"/>
        <v/>
      </c>
      <c r="H1704" s="8">
        <f t="shared" ca="1" si="213"/>
        <v>8</v>
      </c>
    </row>
    <row r="1705" spans="1:8" x14ac:dyDescent="0.25">
      <c r="A1705" s="9">
        <f t="shared" si="208"/>
        <v>36392</v>
      </c>
      <c r="B1705" s="10" t="str">
        <f t="shared" ca="1" si="214"/>
        <v/>
      </c>
      <c r="C1705" s="10">
        <f t="shared" ca="1" si="215"/>
        <v>21.7</v>
      </c>
      <c r="D1705" s="9">
        <f t="shared" si="209"/>
        <v>40410</v>
      </c>
      <c r="E1705" s="8">
        <f t="shared" si="210"/>
        <v>199908</v>
      </c>
      <c r="F1705" s="8">
        <f t="shared" si="211"/>
        <v>201008</v>
      </c>
      <c r="G1705" s="8" t="str">
        <f t="shared" ca="1" si="212"/>
        <v/>
      </c>
      <c r="H1705" s="8">
        <f t="shared" ca="1" si="213"/>
        <v>8</v>
      </c>
    </row>
    <row r="1706" spans="1:8" x14ac:dyDescent="0.25">
      <c r="A1706" s="9">
        <f t="shared" si="208"/>
        <v>36393</v>
      </c>
      <c r="B1706" s="10" t="str">
        <f t="shared" ca="1" si="214"/>
        <v/>
      </c>
      <c r="C1706" s="10" t="str">
        <f t="shared" ca="1" si="215"/>
        <v/>
      </c>
      <c r="D1706" s="9">
        <f t="shared" si="209"/>
        <v>40411</v>
      </c>
      <c r="E1706" s="8">
        <f t="shared" si="210"/>
        <v>199908</v>
      </c>
      <c r="F1706" s="8">
        <f t="shared" si="211"/>
        <v>201008</v>
      </c>
      <c r="G1706" s="8" t="str">
        <f t="shared" ca="1" si="212"/>
        <v/>
      </c>
      <c r="H1706" s="8" t="str">
        <f t="shared" ca="1" si="213"/>
        <v/>
      </c>
    </row>
    <row r="1707" spans="1:8" x14ac:dyDescent="0.25">
      <c r="A1707" s="9">
        <f t="shared" si="208"/>
        <v>36394</v>
      </c>
      <c r="B1707" s="10" t="str">
        <f t="shared" ca="1" si="214"/>
        <v/>
      </c>
      <c r="C1707" s="10" t="str">
        <f t="shared" ca="1" si="215"/>
        <v/>
      </c>
      <c r="D1707" s="9">
        <f t="shared" si="209"/>
        <v>40412</v>
      </c>
      <c r="E1707" s="8">
        <f t="shared" si="210"/>
        <v>199908</v>
      </c>
      <c r="F1707" s="8">
        <f t="shared" si="211"/>
        <v>201008</v>
      </c>
      <c r="G1707" s="8" t="str">
        <f t="shared" ca="1" si="212"/>
        <v/>
      </c>
      <c r="H1707" s="8" t="str">
        <f t="shared" ca="1" si="213"/>
        <v/>
      </c>
    </row>
    <row r="1708" spans="1:8" x14ac:dyDescent="0.25">
      <c r="A1708" s="9">
        <f t="shared" si="208"/>
        <v>36395</v>
      </c>
      <c r="B1708" s="10" t="str">
        <f t="shared" ca="1" si="214"/>
        <v/>
      </c>
      <c r="C1708" s="10" t="str">
        <f t="shared" ca="1" si="215"/>
        <v/>
      </c>
      <c r="D1708" s="9">
        <f t="shared" si="209"/>
        <v>40413</v>
      </c>
      <c r="E1708" s="8">
        <f t="shared" si="210"/>
        <v>199908</v>
      </c>
      <c r="F1708" s="8">
        <f t="shared" si="211"/>
        <v>201008</v>
      </c>
      <c r="G1708" s="8" t="str">
        <f t="shared" ca="1" si="212"/>
        <v/>
      </c>
      <c r="H1708" s="8" t="str">
        <f t="shared" ca="1" si="213"/>
        <v/>
      </c>
    </row>
    <row r="1709" spans="1:8" x14ac:dyDescent="0.25">
      <c r="A1709" s="9">
        <f t="shared" si="208"/>
        <v>36396</v>
      </c>
      <c r="B1709" s="10" t="str">
        <f t="shared" ca="1" si="214"/>
        <v/>
      </c>
      <c r="C1709" s="10">
        <f t="shared" ca="1" si="215"/>
        <v>19.3</v>
      </c>
      <c r="D1709" s="9">
        <f t="shared" si="209"/>
        <v>40414</v>
      </c>
      <c r="E1709" s="8">
        <f t="shared" si="210"/>
        <v>199908</v>
      </c>
      <c r="F1709" s="8">
        <f t="shared" si="211"/>
        <v>201008</v>
      </c>
      <c r="G1709" s="8" t="str">
        <f t="shared" ca="1" si="212"/>
        <v/>
      </c>
      <c r="H1709" s="8">
        <f t="shared" ca="1" si="213"/>
        <v>8</v>
      </c>
    </row>
    <row r="1710" spans="1:8" x14ac:dyDescent="0.25">
      <c r="A1710" s="9">
        <f t="shared" si="208"/>
        <v>36397</v>
      </c>
      <c r="B1710" s="10" t="str">
        <f t="shared" ca="1" si="214"/>
        <v/>
      </c>
      <c r="C1710" s="10">
        <f t="shared" ca="1" si="215"/>
        <v>17.899999999999999</v>
      </c>
      <c r="D1710" s="9">
        <f t="shared" si="209"/>
        <v>40415</v>
      </c>
      <c r="E1710" s="8">
        <f t="shared" si="210"/>
        <v>199908</v>
      </c>
      <c r="F1710" s="8">
        <f t="shared" si="211"/>
        <v>201008</v>
      </c>
      <c r="G1710" s="8" t="str">
        <f t="shared" ca="1" si="212"/>
        <v/>
      </c>
      <c r="H1710" s="8">
        <f t="shared" ca="1" si="213"/>
        <v>8</v>
      </c>
    </row>
    <row r="1711" spans="1:8" x14ac:dyDescent="0.25">
      <c r="A1711" s="9">
        <f t="shared" si="208"/>
        <v>36398</v>
      </c>
      <c r="B1711" s="10">
        <f t="shared" ca="1" si="214"/>
        <v>19</v>
      </c>
      <c r="C1711" s="10">
        <f t="shared" ca="1" si="215"/>
        <v>15</v>
      </c>
      <c r="D1711" s="9">
        <f t="shared" si="209"/>
        <v>40416</v>
      </c>
      <c r="E1711" s="8">
        <f t="shared" si="210"/>
        <v>199908</v>
      </c>
      <c r="F1711" s="8">
        <f t="shared" si="211"/>
        <v>201008</v>
      </c>
      <c r="G1711" s="8">
        <f t="shared" ca="1" si="212"/>
        <v>8</v>
      </c>
      <c r="H1711" s="8">
        <f t="shared" ca="1" si="213"/>
        <v>8</v>
      </c>
    </row>
    <row r="1712" spans="1:8" x14ac:dyDescent="0.25">
      <c r="A1712" s="9">
        <f t="shared" si="208"/>
        <v>36399</v>
      </c>
      <c r="B1712" s="10">
        <f t="shared" ca="1" si="214"/>
        <v>20</v>
      </c>
      <c r="C1712" s="10">
        <f t="shared" ca="1" si="215"/>
        <v>14.5</v>
      </c>
      <c r="D1712" s="9">
        <f t="shared" si="209"/>
        <v>40417</v>
      </c>
      <c r="E1712" s="8">
        <f t="shared" si="210"/>
        <v>199908</v>
      </c>
      <c r="F1712" s="8">
        <f t="shared" si="211"/>
        <v>201008</v>
      </c>
      <c r="G1712" s="8">
        <f t="shared" ca="1" si="212"/>
        <v>8</v>
      </c>
      <c r="H1712" s="8">
        <f t="shared" ca="1" si="213"/>
        <v>8</v>
      </c>
    </row>
    <row r="1713" spans="1:8" x14ac:dyDescent="0.25">
      <c r="A1713" s="9">
        <f t="shared" si="208"/>
        <v>36400</v>
      </c>
      <c r="B1713" s="10">
        <f t="shared" ca="1" si="214"/>
        <v>18</v>
      </c>
      <c r="C1713" s="10">
        <f t="shared" ca="1" si="215"/>
        <v>14.1</v>
      </c>
      <c r="D1713" s="9">
        <f t="shared" si="209"/>
        <v>40418</v>
      </c>
      <c r="E1713" s="8">
        <f t="shared" si="210"/>
        <v>199908</v>
      </c>
      <c r="F1713" s="8">
        <f t="shared" si="211"/>
        <v>201008</v>
      </c>
      <c r="G1713" s="8">
        <f t="shared" ca="1" si="212"/>
        <v>8</v>
      </c>
      <c r="H1713" s="8">
        <f t="shared" ca="1" si="213"/>
        <v>8</v>
      </c>
    </row>
    <row r="1714" spans="1:8" x14ac:dyDescent="0.25">
      <c r="A1714" s="9">
        <f t="shared" si="208"/>
        <v>36401</v>
      </c>
      <c r="B1714" s="10">
        <f t="shared" ca="1" si="214"/>
        <v>19</v>
      </c>
      <c r="C1714" s="10">
        <f t="shared" ca="1" si="215"/>
        <v>14.5</v>
      </c>
      <c r="D1714" s="9">
        <f t="shared" si="209"/>
        <v>40419</v>
      </c>
      <c r="E1714" s="8">
        <f t="shared" si="210"/>
        <v>199908</v>
      </c>
      <c r="F1714" s="8">
        <f t="shared" si="211"/>
        <v>201008</v>
      </c>
      <c r="G1714" s="8">
        <f t="shared" ca="1" si="212"/>
        <v>8</v>
      </c>
      <c r="H1714" s="8">
        <f t="shared" ca="1" si="213"/>
        <v>8</v>
      </c>
    </row>
    <row r="1715" spans="1:8" x14ac:dyDescent="0.25">
      <c r="A1715" s="9">
        <f t="shared" si="208"/>
        <v>36402</v>
      </c>
      <c r="B1715" s="10">
        <f t="shared" ca="1" si="214"/>
        <v>21</v>
      </c>
      <c r="C1715" s="10" t="str">
        <f t="shared" ca="1" si="215"/>
        <v/>
      </c>
      <c r="D1715" s="9">
        <f t="shared" si="209"/>
        <v>40420</v>
      </c>
      <c r="E1715" s="8">
        <f t="shared" si="210"/>
        <v>199908</v>
      </c>
      <c r="F1715" s="8">
        <f t="shared" si="211"/>
        <v>201008</v>
      </c>
      <c r="G1715" s="8">
        <f t="shared" ca="1" si="212"/>
        <v>8</v>
      </c>
      <c r="H1715" s="8" t="str">
        <f t="shared" ca="1" si="213"/>
        <v/>
      </c>
    </row>
    <row r="1716" spans="1:8" x14ac:dyDescent="0.25">
      <c r="A1716" s="9">
        <f t="shared" si="208"/>
        <v>36403</v>
      </c>
      <c r="B1716" s="10">
        <f t="shared" ca="1" si="214"/>
        <v>17</v>
      </c>
      <c r="C1716" s="10">
        <f t="shared" ca="1" si="215"/>
        <v>14.3</v>
      </c>
      <c r="D1716" s="9">
        <f t="shared" si="209"/>
        <v>40421</v>
      </c>
      <c r="E1716" s="8">
        <f t="shared" si="210"/>
        <v>199908</v>
      </c>
      <c r="F1716" s="8">
        <f t="shared" si="211"/>
        <v>201008</v>
      </c>
      <c r="G1716" s="8">
        <f t="shared" ca="1" si="212"/>
        <v>8</v>
      </c>
      <c r="H1716" s="8">
        <f t="shared" ca="1" si="213"/>
        <v>8</v>
      </c>
    </row>
    <row r="1717" spans="1:8" x14ac:dyDescent="0.25">
      <c r="A1717" s="9">
        <f t="shared" si="208"/>
        <v>36404</v>
      </c>
      <c r="B1717" s="10">
        <f t="shared" ca="1" si="214"/>
        <v>18</v>
      </c>
      <c r="C1717" s="10">
        <f t="shared" ca="1" si="215"/>
        <v>16.399999999999999</v>
      </c>
      <c r="D1717" s="9">
        <f t="shared" si="209"/>
        <v>40422</v>
      </c>
      <c r="E1717" s="8">
        <f t="shared" si="210"/>
        <v>199909</v>
      </c>
      <c r="F1717" s="8">
        <f t="shared" si="211"/>
        <v>201009</v>
      </c>
      <c r="G1717" s="8">
        <f t="shared" ca="1" si="212"/>
        <v>9</v>
      </c>
      <c r="H1717" s="8">
        <f t="shared" ca="1" si="213"/>
        <v>9</v>
      </c>
    </row>
    <row r="1718" spans="1:8" x14ac:dyDescent="0.25">
      <c r="A1718" s="9">
        <f t="shared" si="208"/>
        <v>36405</v>
      </c>
      <c r="B1718" s="10">
        <f t="shared" ca="1" si="214"/>
        <v>20</v>
      </c>
      <c r="C1718" s="10">
        <f t="shared" ca="1" si="215"/>
        <v>17</v>
      </c>
      <c r="D1718" s="9">
        <f t="shared" si="209"/>
        <v>40423</v>
      </c>
      <c r="E1718" s="8">
        <f t="shared" si="210"/>
        <v>199909</v>
      </c>
      <c r="F1718" s="8">
        <f t="shared" si="211"/>
        <v>201009</v>
      </c>
      <c r="G1718" s="8">
        <f t="shared" ca="1" si="212"/>
        <v>9</v>
      </c>
      <c r="H1718" s="8">
        <f t="shared" ca="1" si="213"/>
        <v>9</v>
      </c>
    </row>
    <row r="1719" spans="1:8" x14ac:dyDescent="0.25">
      <c r="A1719" s="9">
        <f t="shared" si="208"/>
        <v>36406</v>
      </c>
      <c r="B1719" s="10">
        <f t="shared" ca="1" si="214"/>
        <v>21</v>
      </c>
      <c r="C1719" s="10">
        <f t="shared" ca="1" si="215"/>
        <v>16.5</v>
      </c>
      <c r="D1719" s="9">
        <f t="shared" si="209"/>
        <v>40424</v>
      </c>
      <c r="E1719" s="8">
        <f t="shared" si="210"/>
        <v>199909</v>
      </c>
      <c r="F1719" s="8">
        <f t="shared" si="211"/>
        <v>201009</v>
      </c>
      <c r="G1719" s="8">
        <f t="shared" ca="1" si="212"/>
        <v>9</v>
      </c>
      <c r="H1719" s="8">
        <f t="shared" ca="1" si="213"/>
        <v>9</v>
      </c>
    </row>
    <row r="1720" spans="1:8" x14ac:dyDescent="0.25">
      <c r="A1720" s="9">
        <f t="shared" si="208"/>
        <v>36407</v>
      </c>
      <c r="B1720" s="10">
        <f t="shared" ca="1" si="214"/>
        <v>23</v>
      </c>
      <c r="C1720" s="10">
        <f t="shared" ca="1" si="215"/>
        <v>16.399999999999999</v>
      </c>
      <c r="D1720" s="9">
        <f t="shared" si="209"/>
        <v>40425</v>
      </c>
      <c r="E1720" s="8">
        <f t="shared" si="210"/>
        <v>199909</v>
      </c>
      <c r="F1720" s="8">
        <f t="shared" si="211"/>
        <v>201009</v>
      </c>
      <c r="G1720" s="8">
        <f t="shared" ca="1" si="212"/>
        <v>9</v>
      </c>
      <c r="H1720" s="8">
        <f t="shared" ca="1" si="213"/>
        <v>9</v>
      </c>
    </row>
    <row r="1721" spans="1:8" x14ac:dyDescent="0.25">
      <c r="A1721" s="9">
        <f t="shared" si="208"/>
        <v>36408</v>
      </c>
      <c r="B1721" s="10">
        <f t="shared" ca="1" si="214"/>
        <v>22</v>
      </c>
      <c r="C1721" s="10">
        <f t="shared" ca="1" si="215"/>
        <v>16.600000000000001</v>
      </c>
      <c r="D1721" s="9">
        <f t="shared" si="209"/>
        <v>40426</v>
      </c>
      <c r="E1721" s="8">
        <f t="shared" si="210"/>
        <v>199909</v>
      </c>
      <c r="F1721" s="8">
        <f t="shared" si="211"/>
        <v>201009</v>
      </c>
      <c r="G1721" s="8">
        <f t="shared" ca="1" si="212"/>
        <v>9</v>
      </c>
      <c r="H1721" s="8">
        <f t="shared" ca="1" si="213"/>
        <v>9</v>
      </c>
    </row>
    <row r="1722" spans="1:8" x14ac:dyDescent="0.25">
      <c r="A1722" s="9">
        <f t="shared" ref="A1722:A1785" si="216">IF(ISNUMBER(A1721),IF(A1721&lt;$B$9,A1721+1,""),"")</f>
        <v>36409</v>
      </c>
      <c r="B1722" s="10">
        <f t="shared" ca="1" si="214"/>
        <v>22</v>
      </c>
      <c r="C1722" s="10">
        <f t="shared" ca="1" si="215"/>
        <v>16.3</v>
      </c>
      <c r="D1722" s="9">
        <f t="shared" ref="D1722:D1785" si="217">IF(ISNUMBER(D1721),IF(D1721&lt;$C$9,D1721+1,""),"")</f>
        <v>40427</v>
      </c>
      <c r="E1722" s="8">
        <f t="shared" ref="E1722:E1785" si="218">YEAR(A1722)*100+MONTH(A1722)</f>
        <v>199909</v>
      </c>
      <c r="F1722" s="8">
        <f t="shared" ref="F1722:F1785" si="219">YEAR(D1722)*100+MONTH(D1722)</f>
        <v>201009</v>
      </c>
      <c r="G1722" s="8">
        <f t="shared" ref="G1722:G1785" ca="1" si="220">IF(ISNUMBER(B1722),MONTH(A1722),"")</f>
        <v>9</v>
      </c>
      <c r="H1722" s="8">
        <f t="shared" ref="H1722:H1785" ca="1" si="221">IF(ISNUMBER(C1722),MONTH(D1722),"")</f>
        <v>9</v>
      </c>
    </row>
    <row r="1723" spans="1:8" x14ac:dyDescent="0.25">
      <c r="A1723" s="9">
        <f t="shared" si="216"/>
        <v>36410</v>
      </c>
      <c r="B1723" s="10">
        <f t="shared" ca="1" si="214"/>
        <v>22</v>
      </c>
      <c r="C1723" s="10">
        <f t="shared" ca="1" si="215"/>
        <v>16.399999999999999</v>
      </c>
      <c r="D1723" s="9">
        <f t="shared" si="217"/>
        <v>40428</v>
      </c>
      <c r="E1723" s="8">
        <f t="shared" si="218"/>
        <v>199909</v>
      </c>
      <c r="F1723" s="8">
        <f t="shared" si="219"/>
        <v>201009</v>
      </c>
      <c r="G1723" s="8">
        <f t="shared" ca="1" si="220"/>
        <v>9</v>
      </c>
      <c r="H1723" s="8">
        <f t="shared" ca="1" si="221"/>
        <v>9</v>
      </c>
    </row>
    <row r="1724" spans="1:8" x14ac:dyDescent="0.25">
      <c r="A1724" s="9">
        <f t="shared" si="216"/>
        <v>36411</v>
      </c>
      <c r="B1724" s="10">
        <f t="shared" ca="1" si="214"/>
        <v>21</v>
      </c>
      <c r="C1724" s="10">
        <f t="shared" ca="1" si="215"/>
        <v>15.2</v>
      </c>
      <c r="D1724" s="9">
        <f t="shared" si="217"/>
        <v>40429</v>
      </c>
      <c r="E1724" s="8">
        <f t="shared" si="218"/>
        <v>199909</v>
      </c>
      <c r="F1724" s="8">
        <f t="shared" si="219"/>
        <v>201009</v>
      </c>
      <c r="G1724" s="8">
        <f t="shared" ca="1" si="220"/>
        <v>9</v>
      </c>
      <c r="H1724" s="8">
        <f t="shared" ca="1" si="221"/>
        <v>9</v>
      </c>
    </row>
    <row r="1725" spans="1:8" x14ac:dyDescent="0.25">
      <c r="A1725" s="9">
        <f t="shared" si="216"/>
        <v>36412</v>
      </c>
      <c r="B1725" s="10">
        <f t="shared" ca="1" si="214"/>
        <v>24</v>
      </c>
      <c r="C1725" s="10">
        <f t="shared" ca="1" si="215"/>
        <v>14</v>
      </c>
      <c r="D1725" s="9">
        <f t="shared" si="217"/>
        <v>40430</v>
      </c>
      <c r="E1725" s="8">
        <f t="shared" si="218"/>
        <v>199909</v>
      </c>
      <c r="F1725" s="8">
        <f t="shared" si="219"/>
        <v>201009</v>
      </c>
      <c r="G1725" s="8">
        <f t="shared" ca="1" si="220"/>
        <v>9</v>
      </c>
      <c r="H1725" s="8">
        <f t="shared" ca="1" si="221"/>
        <v>9</v>
      </c>
    </row>
    <row r="1726" spans="1:8" x14ac:dyDescent="0.25">
      <c r="A1726" s="9">
        <f t="shared" si="216"/>
        <v>36413</v>
      </c>
      <c r="B1726" s="10">
        <f t="shared" ca="1" si="214"/>
        <v>13.4</v>
      </c>
      <c r="C1726" s="10">
        <f t="shared" ca="1" si="215"/>
        <v>17.2</v>
      </c>
      <c r="D1726" s="9">
        <f t="shared" si="217"/>
        <v>40431</v>
      </c>
      <c r="E1726" s="8">
        <f t="shared" si="218"/>
        <v>199909</v>
      </c>
      <c r="F1726" s="8">
        <f t="shared" si="219"/>
        <v>201009</v>
      </c>
      <c r="G1726" s="8">
        <f t="shared" ca="1" si="220"/>
        <v>9</v>
      </c>
      <c r="H1726" s="8">
        <f t="shared" ca="1" si="221"/>
        <v>9</v>
      </c>
    </row>
    <row r="1727" spans="1:8" x14ac:dyDescent="0.25">
      <c r="A1727" s="9">
        <f t="shared" si="216"/>
        <v>36414</v>
      </c>
      <c r="B1727" s="10">
        <f t="shared" ca="1" si="214"/>
        <v>7.2</v>
      </c>
      <c r="C1727" s="10">
        <f t="shared" ca="1" si="215"/>
        <v>19.8</v>
      </c>
      <c r="D1727" s="9">
        <f t="shared" si="217"/>
        <v>40432</v>
      </c>
      <c r="E1727" s="8">
        <f t="shared" si="218"/>
        <v>199909</v>
      </c>
      <c r="F1727" s="8">
        <f t="shared" si="219"/>
        <v>201009</v>
      </c>
      <c r="G1727" s="8">
        <f t="shared" ca="1" si="220"/>
        <v>9</v>
      </c>
      <c r="H1727" s="8">
        <f t="shared" ca="1" si="221"/>
        <v>9</v>
      </c>
    </row>
    <row r="1728" spans="1:8" x14ac:dyDescent="0.25">
      <c r="A1728" s="9">
        <f t="shared" si="216"/>
        <v>36415</v>
      </c>
      <c r="B1728" s="10">
        <f t="shared" ca="1" si="214"/>
        <v>24</v>
      </c>
      <c r="C1728" s="10">
        <f t="shared" ca="1" si="215"/>
        <v>20.9</v>
      </c>
      <c r="D1728" s="9">
        <f t="shared" si="217"/>
        <v>40433</v>
      </c>
      <c r="E1728" s="8">
        <f t="shared" si="218"/>
        <v>199909</v>
      </c>
      <c r="F1728" s="8">
        <f t="shared" si="219"/>
        <v>201009</v>
      </c>
      <c r="G1728" s="8">
        <f t="shared" ca="1" si="220"/>
        <v>9</v>
      </c>
      <c r="H1728" s="8">
        <f t="shared" ca="1" si="221"/>
        <v>9</v>
      </c>
    </row>
    <row r="1729" spans="1:8" x14ac:dyDescent="0.25">
      <c r="A1729" s="9">
        <f t="shared" si="216"/>
        <v>36416</v>
      </c>
      <c r="B1729" s="10">
        <f t="shared" ca="1" si="214"/>
        <v>23</v>
      </c>
      <c r="C1729" s="10">
        <f t="shared" ca="1" si="215"/>
        <v>17.399999999999999</v>
      </c>
      <c r="D1729" s="9">
        <f t="shared" si="217"/>
        <v>40434</v>
      </c>
      <c r="E1729" s="8">
        <f t="shared" si="218"/>
        <v>199909</v>
      </c>
      <c r="F1729" s="8">
        <f t="shared" si="219"/>
        <v>201009</v>
      </c>
      <c r="G1729" s="8">
        <f t="shared" ca="1" si="220"/>
        <v>9</v>
      </c>
      <c r="H1729" s="8">
        <f t="shared" ca="1" si="221"/>
        <v>9</v>
      </c>
    </row>
    <row r="1730" spans="1:8" x14ac:dyDescent="0.25">
      <c r="A1730" s="9">
        <f t="shared" si="216"/>
        <v>36417</v>
      </c>
      <c r="B1730" s="10">
        <f t="shared" ca="1" si="214"/>
        <v>22</v>
      </c>
      <c r="C1730" s="10">
        <f t="shared" ca="1" si="215"/>
        <v>16.7</v>
      </c>
      <c r="D1730" s="9">
        <f t="shared" si="217"/>
        <v>40435</v>
      </c>
      <c r="E1730" s="8">
        <f t="shared" si="218"/>
        <v>199909</v>
      </c>
      <c r="F1730" s="8">
        <f t="shared" si="219"/>
        <v>201009</v>
      </c>
      <c r="G1730" s="8">
        <f t="shared" ca="1" si="220"/>
        <v>9</v>
      </c>
      <c r="H1730" s="8">
        <f t="shared" ca="1" si="221"/>
        <v>9</v>
      </c>
    </row>
    <row r="1731" spans="1:8" x14ac:dyDescent="0.25">
      <c r="A1731" s="9">
        <f t="shared" si="216"/>
        <v>36418</v>
      </c>
      <c r="B1731" s="10">
        <f t="shared" ca="1" si="214"/>
        <v>22</v>
      </c>
      <c r="C1731" s="10">
        <f t="shared" ca="1" si="215"/>
        <v>14.9</v>
      </c>
      <c r="D1731" s="9">
        <f t="shared" si="217"/>
        <v>40436</v>
      </c>
      <c r="E1731" s="8">
        <f t="shared" si="218"/>
        <v>199909</v>
      </c>
      <c r="F1731" s="8">
        <f t="shared" si="219"/>
        <v>201009</v>
      </c>
      <c r="G1731" s="8">
        <f t="shared" ca="1" si="220"/>
        <v>9</v>
      </c>
      <c r="H1731" s="8">
        <f t="shared" ca="1" si="221"/>
        <v>9</v>
      </c>
    </row>
    <row r="1732" spans="1:8" x14ac:dyDescent="0.25">
      <c r="A1732" s="9">
        <f t="shared" si="216"/>
        <v>36419</v>
      </c>
      <c r="B1732" s="10">
        <f t="shared" ca="1" si="214"/>
        <v>15</v>
      </c>
      <c r="C1732" s="10">
        <f t="shared" ca="1" si="215"/>
        <v>14.7</v>
      </c>
      <c r="D1732" s="9">
        <f t="shared" si="217"/>
        <v>40437</v>
      </c>
      <c r="E1732" s="8">
        <f t="shared" si="218"/>
        <v>199909</v>
      </c>
      <c r="F1732" s="8">
        <f t="shared" si="219"/>
        <v>201009</v>
      </c>
      <c r="G1732" s="8">
        <f t="shared" ca="1" si="220"/>
        <v>9</v>
      </c>
      <c r="H1732" s="8">
        <f t="shared" ca="1" si="221"/>
        <v>9</v>
      </c>
    </row>
    <row r="1733" spans="1:8" x14ac:dyDescent="0.25">
      <c r="A1733" s="9">
        <f t="shared" si="216"/>
        <v>36420</v>
      </c>
      <c r="B1733" s="10">
        <f t="shared" ca="1" si="214"/>
        <v>19</v>
      </c>
      <c r="C1733" s="10">
        <f t="shared" ca="1" si="215"/>
        <v>14</v>
      </c>
      <c r="D1733" s="9">
        <f t="shared" si="217"/>
        <v>40438</v>
      </c>
      <c r="E1733" s="8">
        <f t="shared" si="218"/>
        <v>199909</v>
      </c>
      <c r="F1733" s="8">
        <f t="shared" si="219"/>
        <v>201009</v>
      </c>
      <c r="G1733" s="8">
        <f t="shared" ca="1" si="220"/>
        <v>9</v>
      </c>
      <c r="H1733" s="8">
        <f t="shared" ca="1" si="221"/>
        <v>9</v>
      </c>
    </row>
    <row r="1734" spans="1:8" x14ac:dyDescent="0.25">
      <c r="A1734" s="9">
        <f t="shared" si="216"/>
        <v>36421</v>
      </c>
      <c r="B1734" s="10">
        <f t="shared" ca="1" si="214"/>
        <v>15</v>
      </c>
      <c r="C1734" s="10">
        <f t="shared" ca="1" si="215"/>
        <v>13</v>
      </c>
      <c r="D1734" s="9">
        <f t="shared" si="217"/>
        <v>40439</v>
      </c>
      <c r="E1734" s="8">
        <f t="shared" si="218"/>
        <v>199909</v>
      </c>
      <c r="F1734" s="8">
        <f t="shared" si="219"/>
        <v>201009</v>
      </c>
      <c r="G1734" s="8">
        <f t="shared" ca="1" si="220"/>
        <v>9</v>
      </c>
      <c r="H1734" s="8">
        <f t="shared" ca="1" si="221"/>
        <v>9</v>
      </c>
    </row>
    <row r="1735" spans="1:8" x14ac:dyDescent="0.25">
      <c r="A1735" s="9">
        <f t="shared" si="216"/>
        <v>36422</v>
      </c>
      <c r="B1735" s="10">
        <f t="shared" ca="1" si="214"/>
        <v>19</v>
      </c>
      <c r="C1735" s="10">
        <f t="shared" ca="1" si="215"/>
        <v>14.1</v>
      </c>
      <c r="D1735" s="9">
        <f t="shared" si="217"/>
        <v>40440</v>
      </c>
      <c r="E1735" s="8">
        <f t="shared" si="218"/>
        <v>199909</v>
      </c>
      <c r="F1735" s="8">
        <f t="shared" si="219"/>
        <v>201009</v>
      </c>
      <c r="G1735" s="8">
        <f t="shared" ca="1" si="220"/>
        <v>9</v>
      </c>
      <c r="H1735" s="8">
        <f t="shared" ca="1" si="221"/>
        <v>9</v>
      </c>
    </row>
    <row r="1736" spans="1:8" x14ac:dyDescent="0.25">
      <c r="A1736" s="9">
        <f t="shared" si="216"/>
        <v>36423</v>
      </c>
      <c r="B1736" s="10">
        <f t="shared" ca="1" si="214"/>
        <v>22</v>
      </c>
      <c r="C1736" s="10">
        <f t="shared" ca="1" si="215"/>
        <v>13.3</v>
      </c>
      <c r="D1736" s="9">
        <f t="shared" si="217"/>
        <v>40441</v>
      </c>
      <c r="E1736" s="8">
        <f t="shared" si="218"/>
        <v>199909</v>
      </c>
      <c r="F1736" s="8">
        <f t="shared" si="219"/>
        <v>201009</v>
      </c>
      <c r="G1736" s="8">
        <f t="shared" ca="1" si="220"/>
        <v>9</v>
      </c>
      <c r="H1736" s="8">
        <f t="shared" ca="1" si="221"/>
        <v>9</v>
      </c>
    </row>
    <row r="1737" spans="1:8" x14ac:dyDescent="0.25">
      <c r="A1737" s="9">
        <f t="shared" si="216"/>
        <v>36424</v>
      </c>
      <c r="B1737" s="10">
        <f t="shared" ca="1" si="214"/>
        <v>17</v>
      </c>
      <c r="C1737" s="10">
        <f t="shared" ca="1" si="215"/>
        <v>14.3</v>
      </c>
      <c r="D1737" s="9">
        <f t="shared" si="217"/>
        <v>40442</v>
      </c>
      <c r="E1737" s="8">
        <f t="shared" si="218"/>
        <v>199909</v>
      </c>
      <c r="F1737" s="8">
        <f t="shared" si="219"/>
        <v>201009</v>
      </c>
      <c r="G1737" s="8">
        <f t="shared" ca="1" si="220"/>
        <v>9</v>
      </c>
      <c r="H1737" s="8">
        <f t="shared" ca="1" si="221"/>
        <v>9</v>
      </c>
    </row>
    <row r="1738" spans="1:8" x14ac:dyDescent="0.25">
      <c r="A1738" s="9">
        <f t="shared" si="216"/>
        <v>36425</v>
      </c>
      <c r="B1738" s="10">
        <f t="shared" ca="1" si="214"/>
        <v>19</v>
      </c>
      <c r="C1738" s="10">
        <f t="shared" ca="1" si="215"/>
        <v>16.600000000000001</v>
      </c>
      <c r="D1738" s="9">
        <f t="shared" si="217"/>
        <v>40443</v>
      </c>
      <c r="E1738" s="8">
        <f t="shared" si="218"/>
        <v>199909</v>
      </c>
      <c r="F1738" s="8">
        <f t="shared" si="219"/>
        <v>201009</v>
      </c>
      <c r="G1738" s="8">
        <f t="shared" ca="1" si="220"/>
        <v>9</v>
      </c>
      <c r="H1738" s="8">
        <f t="shared" ca="1" si="221"/>
        <v>9</v>
      </c>
    </row>
    <row r="1739" spans="1:8" x14ac:dyDescent="0.25">
      <c r="A1739" s="9">
        <f t="shared" si="216"/>
        <v>36426</v>
      </c>
      <c r="B1739" s="10">
        <f t="shared" ca="1" si="214"/>
        <v>18</v>
      </c>
      <c r="C1739" s="10">
        <f t="shared" ca="1" si="215"/>
        <v>20.3</v>
      </c>
      <c r="D1739" s="9">
        <f t="shared" si="217"/>
        <v>40444</v>
      </c>
      <c r="E1739" s="8">
        <f t="shared" si="218"/>
        <v>199909</v>
      </c>
      <c r="F1739" s="8">
        <f t="shared" si="219"/>
        <v>201009</v>
      </c>
      <c r="G1739" s="8">
        <f t="shared" ca="1" si="220"/>
        <v>9</v>
      </c>
      <c r="H1739" s="8">
        <f t="shared" ca="1" si="221"/>
        <v>9</v>
      </c>
    </row>
    <row r="1740" spans="1:8" x14ac:dyDescent="0.25">
      <c r="A1740" s="9">
        <f t="shared" si="216"/>
        <v>36427</v>
      </c>
      <c r="B1740" s="10">
        <f t="shared" ca="1" si="214"/>
        <v>21</v>
      </c>
      <c r="C1740" s="10">
        <f t="shared" ca="1" si="215"/>
        <v>19.100000000000001</v>
      </c>
      <c r="D1740" s="9">
        <f t="shared" si="217"/>
        <v>40445</v>
      </c>
      <c r="E1740" s="8">
        <f t="shared" si="218"/>
        <v>199909</v>
      </c>
      <c r="F1740" s="8">
        <f t="shared" si="219"/>
        <v>201009</v>
      </c>
      <c r="G1740" s="8">
        <f t="shared" ca="1" si="220"/>
        <v>9</v>
      </c>
      <c r="H1740" s="8">
        <f t="shared" ca="1" si="221"/>
        <v>9</v>
      </c>
    </row>
    <row r="1741" spans="1:8" x14ac:dyDescent="0.25">
      <c r="A1741" s="9">
        <f t="shared" si="216"/>
        <v>36428</v>
      </c>
      <c r="B1741" s="10">
        <f t="shared" ref="B1741:B1804" ca="1" si="222">IF(ISNUMBER(VLOOKUP($A1741,INDIRECT(B$1&amp;"!"&amp;B$6&amp;":"&amp;B$7),CODE(B$7)-_MS1,FALSE)),VLOOKUP($A1741,INDIRECT(B$1&amp;"!"&amp;B$6&amp;":"&amp;B$7),CODE(B$7)-_MS1,FALSE),Empty)</f>
        <v>18</v>
      </c>
      <c r="C1741" s="10">
        <f t="shared" ref="C1741:C1804" ca="1" si="223">IF(ISNUMBER(VLOOKUP($D1741,INDIRECT(C$1&amp;"!"&amp;C$6&amp;":"&amp;C$7),CODE(C$7)-_MS2,FALSE)),VLOOKUP($D1741,INDIRECT(C$1&amp;"!"&amp;C$6&amp;":"&amp;C$7),CODE(C$7)-_MS2,FALSE),Empty)</f>
        <v>13.3</v>
      </c>
      <c r="D1741" s="9">
        <f t="shared" si="217"/>
        <v>40446</v>
      </c>
      <c r="E1741" s="8">
        <f t="shared" si="218"/>
        <v>199909</v>
      </c>
      <c r="F1741" s="8">
        <f t="shared" si="219"/>
        <v>201009</v>
      </c>
      <c r="G1741" s="8">
        <f t="shared" ca="1" si="220"/>
        <v>9</v>
      </c>
      <c r="H1741" s="8">
        <f t="shared" ca="1" si="221"/>
        <v>9</v>
      </c>
    </row>
    <row r="1742" spans="1:8" x14ac:dyDescent="0.25">
      <c r="A1742" s="9">
        <f t="shared" si="216"/>
        <v>36429</v>
      </c>
      <c r="B1742" s="10">
        <f t="shared" ca="1" si="222"/>
        <v>15</v>
      </c>
      <c r="C1742" s="10">
        <f t="shared" ca="1" si="223"/>
        <v>11</v>
      </c>
      <c r="D1742" s="9">
        <f t="shared" si="217"/>
        <v>40447</v>
      </c>
      <c r="E1742" s="8">
        <f t="shared" si="218"/>
        <v>199909</v>
      </c>
      <c r="F1742" s="8">
        <f t="shared" si="219"/>
        <v>201009</v>
      </c>
      <c r="G1742" s="8">
        <f t="shared" ca="1" si="220"/>
        <v>9</v>
      </c>
      <c r="H1742" s="8">
        <f t="shared" ca="1" si="221"/>
        <v>9</v>
      </c>
    </row>
    <row r="1743" spans="1:8" x14ac:dyDescent="0.25">
      <c r="A1743" s="9">
        <f t="shared" si="216"/>
        <v>36430</v>
      </c>
      <c r="B1743" s="10">
        <f t="shared" ca="1" si="222"/>
        <v>17</v>
      </c>
      <c r="C1743" s="10">
        <f t="shared" ca="1" si="223"/>
        <v>13.7</v>
      </c>
      <c r="D1743" s="9">
        <f t="shared" si="217"/>
        <v>40448</v>
      </c>
      <c r="E1743" s="8">
        <f t="shared" si="218"/>
        <v>199909</v>
      </c>
      <c r="F1743" s="8">
        <f t="shared" si="219"/>
        <v>201009</v>
      </c>
      <c r="G1743" s="8">
        <f t="shared" ca="1" si="220"/>
        <v>9</v>
      </c>
      <c r="H1743" s="8">
        <f t="shared" ca="1" si="221"/>
        <v>9</v>
      </c>
    </row>
    <row r="1744" spans="1:8" x14ac:dyDescent="0.25">
      <c r="A1744" s="9">
        <f t="shared" si="216"/>
        <v>36431</v>
      </c>
      <c r="B1744" s="10">
        <f t="shared" ca="1" si="222"/>
        <v>17</v>
      </c>
      <c r="C1744" s="10">
        <f t="shared" ca="1" si="223"/>
        <v>10.8</v>
      </c>
      <c r="D1744" s="9">
        <f t="shared" si="217"/>
        <v>40449</v>
      </c>
      <c r="E1744" s="8">
        <f t="shared" si="218"/>
        <v>199909</v>
      </c>
      <c r="F1744" s="8">
        <f t="shared" si="219"/>
        <v>201009</v>
      </c>
      <c r="G1744" s="8">
        <f t="shared" ca="1" si="220"/>
        <v>9</v>
      </c>
      <c r="H1744" s="8">
        <f t="shared" ca="1" si="221"/>
        <v>9</v>
      </c>
    </row>
    <row r="1745" spans="1:8" x14ac:dyDescent="0.25">
      <c r="A1745" s="9">
        <f t="shared" si="216"/>
        <v>36432</v>
      </c>
      <c r="B1745" s="10">
        <f t="shared" ca="1" si="222"/>
        <v>15</v>
      </c>
      <c r="C1745" s="10">
        <f t="shared" ca="1" si="223"/>
        <v>11.4</v>
      </c>
      <c r="D1745" s="9">
        <f t="shared" si="217"/>
        <v>40450</v>
      </c>
      <c r="E1745" s="8">
        <f t="shared" si="218"/>
        <v>199909</v>
      </c>
      <c r="F1745" s="8">
        <f t="shared" si="219"/>
        <v>201009</v>
      </c>
      <c r="G1745" s="8">
        <f t="shared" ca="1" si="220"/>
        <v>9</v>
      </c>
      <c r="H1745" s="8">
        <f t="shared" ca="1" si="221"/>
        <v>9</v>
      </c>
    </row>
    <row r="1746" spans="1:8" x14ac:dyDescent="0.25">
      <c r="A1746" s="9">
        <f t="shared" si="216"/>
        <v>36433</v>
      </c>
      <c r="B1746" s="10">
        <f t="shared" ca="1" si="222"/>
        <v>17</v>
      </c>
      <c r="C1746" s="10">
        <f t="shared" ca="1" si="223"/>
        <v>12.3</v>
      </c>
      <c r="D1746" s="9">
        <f t="shared" si="217"/>
        <v>40451</v>
      </c>
      <c r="E1746" s="8">
        <f t="shared" si="218"/>
        <v>199909</v>
      </c>
      <c r="F1746" s="8">
        <f t="shared" si="219"/>
        <v>201009</v>
      </c>
      <c r="G1746" s="8">
        <f t="shared" ca="1" si="220"/>
        <v>9</v>
      </c>
      <c r="H1746" s="8">
        <f t="shared" ca="1" si="221"/>
        <v>9</v>
      </c>
    </row>
    <row r="1747" spans="1:8" x14ac:dyDescent="0.25">
      <c r="A1747" s="9">
        <f t="shared" si="216"/>
        <v>36434</v>
      </c>
      <c r="B1747" s="10">
        <f t="shared" ca="1" si="222"/>
        <v>11.8</v>
      </c>
      <c r="C1747" s="10">
        <f t="shared" ca="1" si="223"/>
        <v>12</v>
      </c>
      <c r="D1747" s="9">
        <f t="shared" si="217"/>
        <v>40452</v>
      </c>
      <c r="E1747" s="8">
        <f t="shared" si="218"/>
        <v>199910</v>
      </c>
      <c r="F1747" s="8">
        <f t="shared" si="219"/>
        <v>201010</v>
      </c>
      <c r="G1747" s="8">
        <f t="shared" ca="1" si="220"/>
        <v>10</v>
      </c>
      <c r="H1747" s="8">
        <f t="shared" ca="1" si="221"/>
        <v>10</v>
      </c>
    </row>
    <row r="1748" spans="1:8" x14ac:dyDescent="0.25">
      <c r="A1748" s="9">
        <f t="shared" si="216"/>
        <v>36435</v>
      </c>
      <c r="B1748" s="10">
        <f t="shared" ca="1" si="222"/>
        <v>15.9</v>
      </c>
      <c r="C1748" s="10">
        <f t="shared" ca="1" si="223"/>
        <v>12</v>
      </c>
      <c r="D1748" s="9">
        <f t="shared" si="217"/>
        <v>40453</v>
      </c>
      <c r="E1748" s="8">
        <f t="shared" si="218"/>
        <v>199910</v>
      </c>
      <c r="F1748" s="8">
        <f t="shared" si="219"/>
        <v>201010</v>
      </c>
      <c r="G1748" s="8">
        <f t="shared" ca="1" si="220"/>
        <v>10</v>
      </c>
      <c r="H1748" s="8">
        <f t="shared" ca="1" si="221"/>
        <v>10</v>
      </c>
    </row>
    <row r="1749" spans="1:8" x14ac:dyDescent="0.25">
      <c r="A1749" s="9">
        <f t="shared" si="216"/>
        <v>36436</v>
      </c>
      <c r="B1749" s="10">
        <f t="shared" ca="1" si="222"/>
        <v>12</v>
      </c>
      <c r="C1749" s="10">
        <f t="shared" ca="1" si="223"/>
        <v>15.1</v>
      </c>
      <c r="D1749" s="9">
        <f t="shared" si="217"/>
        <v>40454</v>
      </c>
      <c r="E1749" s="8">
        <f t="shared" si="218"/>
        <v>199910</v>
      </c>
      <c r="F1749" s="8">
        <f t="shared" si="219"/>
        <v>201010</v>
      </c>
      <c r="G1749" s="8">
        <f t="shared" ca="1" si="220"/>
        <v>10</v>
      </c>
      <c r="H1749" s="8">
        <f t="shared" ca="1" si="221"/>
        <v>10</v>
      </c>
    </row>
    <row r="1750" spans="1:8" x14ac:dyDescent="0.25">
      <c r="A1750" s="9">
        <f t="shared" si="216"/>
        <v>36437</v>
      </c>
      <c r="B1750" s="10">
        <f t="shared" ca="1" si="222"/>
        <v>13</v>
      </c>
      <c r="C1750" s="10">
        <f t="shared" ca="1" si="223"/>
        <v>16.3</v>
      </c>
      <c r="D1750" s="9">
        <f t="shared" si="217"/>
        <v>40455</v>
      </c>
      <c r="E1750" s="8">
        <f t="shared" si="218"/>
        <v>199910</v>
      </c>
      <c r="F1750" s="8">
        <f t="shared" si="219"/>
        <v>201010</v>
      </c>
      <c r="G1750" s="8">
        <f t="shared" ca="1" si="220"/>
        <v>10</v>
      </c>
      <c r="H1750" s="8">
        <f t="shared" ca="1" si="221"/>
        <v>10</v>
      </c>
    </row>
    <row r="1751" spans="1:8" x14ac:dyDescent="0.25">
      <c r="A1751" s="9">
        <f t="shared" si="216"/>
        <v>36438</v>
      </c>
      <c r="B1751" s="10">
        <f t="shared" ca="1" si="222"/>
        <v>11.8</v>
      </c>
      <c r="C1751" s="10">
        <f t="shared" ca="1" si="223"/>
        <v>16.3</v>
      </c>
      <c r="D1751" s="9">
        <f t="shared" si="217"/>
        <v>40456</v>
      </c>
      <c r="E1751" s="8">
        <f t="shared" si="218"/>
        <v>199910</v>
      </c>
      <c r="F1751" s="8">
        <f t="shared" si="219"/>
        <v>201010</v>
      </c>
      <c r="G1751" s="8">
        <f t="shared" ca="1" si="220"/>
        <v>10</v>
      </c>
      <c r="H1751" s="8">
        <f t="shared" ca="1" si="221"/>
        <v>10</v>
      </c>
    </row>
    <row r="1752" spans="1:8" x14ac:dyDescent="0.25">
      <c r="A1752" s="9">
        <f t="shared" si="216"/>
        <v>36439</v>
      </c>
      <c r="B1752" s="10">
        <f t="shared" ca="1" si="222"/>
        <v>13</v>
      </c>
      <c r="C1752" s="10">
        <f t="shared" ca="1" si="223"/>
        <v>17.600000000000001</v>
      </c>
      <c r="D1752" s="9">
        <f t="shared" si="217"/>
        <v>40457</v>
      </c>
      <c r="E1752" s="8">
        <f t="shared" si="218"/>
        <v>199910</v>
      </c>
      <c r="F1752" s="8">
        <f t="shared" si="219"/>
        <v>201010</v>
      </c>
      <c r="G1752" s="8">
        <f t="shared" ca="1" si="220"/>
        <v>10</v>
      </c>
      <c r="H1752" s="8">
        <f t="shared" ca="1" si="221"/>
        <v>10</v>
      </c>
    </row>
    <row r="1753" spans="1:8" x14ac:dyDescent="0.25">
      <c r="A1753" s="9">
        <f t="shared" si="216"/>
        <v>36440</v>
      </c>
      <c r="B1753" s="10">
        <f t="shared" ca="1" si="222"/>
        <v>12.2</v>
      </c>
      <c r="C1753" s="10">
        <f t="shared" ca="1" si="223"/>
        <v>16.8</v>
      </c>
      <c r="D1753" s="9">
        <f t="shared" si="217"/>
        <v>40458</v>
      </c>
      <c r="E1753" s="8">
        <f t="shared" si="218"/>
        <v>199910</v>
      </c>
      <c r="F1753" s="8">
        <f t="shared" si="219"/>
        <v>201010</v>
      </c>
      <c r="G1753" s="8">
        <f t="shared" ca="1" si="220"/>
        <v>10</v>
      </c>
      <c r="H1753" s="8">
        <f t="shared" ca="1" si="221"/>
        <v>10</v>
      </c>
    </row>
    <row r="1754" spans="1:8" x14ac:dyDescent="0.25">
      <c r="A1754" s="9">
        <f t="shared" si="216"/>
        <v>36441</v>
      </c>
      <c r="B1754" s="10">
        <f t="shared" ca="1" si="222"/>
        <v>13.2</v>
      </c>
      <c r="C1754" s="10">
        <f t="shared" ca="1" si="223"/>
        <v>13.1</v>
      </c>
      <c r="D1754" s="9">
        <f t="shared" si="217"/>
        <v>40459</v>
      </c>
      <c r="E1754" s="8">
        <f t="shared" si="218"/>
        <v>199910</v>
      </c>
      <c r="F1754" s="8">
        <f t="shared" si="219"/>
        <v>201010</v>
      </c>
      <c r="G1754" s="8">
        <f t="shared" ca="1" si="220"/>
        <v>10</v>
      </c>
      <c r="H1754" s="8">
        <f t="shared" ca="1" si="221"/>
        <v>10</v>
      </c>
    </row>
    <row r="1755" spans="1:8" x14ac:dyDescent="0.25">
      <c r="A1755" s="9">
        <f t="shared" si="216"/>
        <v>36442</v>
      </c>
      <c r="B1755" s="10">
        <f t="shared" ca="1" si="222"/>
        <v>13.4</v>
      </c>
      <c r="C1755" s="10">
        <f t="shared" ca="1" si="223"/>
        <v>14.9</v>
      </c>
      <c r="D1755" s="9">
        <f t="shared" si="217"/>
        <v>40460</v>
      </c>
      <c r="E1755" s="8">
        <f t="shared" si="218"/>
        <v>199910</v>
      </c>
      <c r="F1755" s="8">
        <f t="shared" si="219"/>
        <v>201010</v>
      </c>
      <c r="G1755" s="8">
        <f t="shared" ca="1" si="220"/>
        <v>10</v>
      </c>
      <c r="H1755" s="8">
        <f t="shared" ca="1" si="221"/>
        <v>10</v>
      </c>
    </row>
    <row r="1756" spans="1:8" x14ac:dyDescent="0.25">
      <c r="A1756" s="9">
        <f t="shared" si="216"/>
        <v>36443</v>
      </c>
      <c r="B1756" s="10">
        <f t="shared" ca="1" si="222"/>
        <v>13.8</v>
      </c>
      <c r="C1756" s="10">
        <f t="shared" ca="1" si="223"/>
        <v>12.1</v>
      </c>
      <c r="D1756" s="9">
        <f t="shared" si="217"/>
        <v>40461</v>
      </c>
      <c r="E1756" s="8">
        <f t="shared" si="218"/>
        <v>199910</v>
      </c>
      <c r="F1756" s="8">
        <f t="shared" si="219"/>
        <v>201010</v>
      </c>
      <c r="G1756" s="8">
        <f t="shared" ca="1" si="220"/>
        <v>10</v>
      </c>
      <c r="H1756" s="8">
        <f t="shared" ca="1" si="221"/>
        <v>10</v>
      </c>
    </row>
    <row r="1757" spans="1:8" x14ac:dyDescent="0.25">
      <c r="A1757" s="9">
        <f t="shared" si="216"/>
        <v>36444</v>
      </c>
      <c r="B1757" s="10">
        <f t="shared" ca="1" si="222"/>
        <v>14.8</v>
      </c>
      <c r="C1757" s="10">
        <f t="shared" ca="1" si="223"/>
        <v>10</v>
      </c>
      <c r="D1757" s="9">
        <f t="shared" si="217"/>
        <v>40462</v>
      </c>
      <c r="E1757" s="8">
        <f t="shared" si="218"/>
        <v>199910</v>
      </c>
      <c r="F1757" s="8">
        <f t="shared" si="219"/>
        <v>201010</v>
      </c>
      <c r="G1757" s="8">
        <f t="shared" ca="1" si="220"/>
        <v>10</v>
      </c>
      <c r="H1757" s="8">
        <f t="shared" ca="1" si="221"/>
        <v>10</v>
      </c>
    </row>
    <row r="1758" spans="1:8" x14ac:dyDescent="0.25">
      <c r="A1758" s="9">
        <f t="shared" si="216"/>
        <v>36445</v>
      </c>
      <c r="B1758" s="10">
        <f t="shared" ca="1" si="222"/>
        <v>13.4</v>
      </c>
      <c r="C1758" s="10">
        <f t="shared" ca="1" si="223"/>
        <v>10</v>
      </c>
      <c r="D1758" s="9">
        <f t="shared" si="217"/>
        <v>40463</v>
      </c>
      <c r="E1758" s="8">
        <f t="shared" si="218"/>
        <v>199910</v>
      </c>
      <c r="F1758" s="8">
        <f t="shared" si="219"/>
        <v>201010</v>
      </c>
      <c r="G1758" s="8">
        <f t="shared" ca="1" si="220"/>
        <v>10</v>
      </c>
      <c r="H1758" s="8">
        <f t="shared" ca="1" si="221"/>
        <v>10</v>
      </c>
    </row>
    <row r="1759" spans="1:8" x14ac:dyDescent="0.25">
      <c r="A1759" s="9">
        <f t="shared" si="216"/>
        <v>36446</v>
      </c>
      <c r="B1759" s="10">
        <f t="shared" ca="1" si="222"/>
        <v>12.8</v>
      </c>
      <c r="C1759" s="10">
        <f t="shared" ca="1" si="223"/>
        <v>11.8</v>
      </c>
      <c r="D1759" s="9">
        <f t="shared" si="217"/>
        <v>40464</v>
      </c>
      <c r="E1759" s="8">
        <f t="shared" si="218"/>
        <v>199910</v>
      </c>
      <c r="F1759" s="8">
        <f t="shared" si="219"/>
        <v>201010</v>
      </c>
      <c r="G1759" s="8">
        <f t="shared" ca="1" si="220"/>
        <v>10</v>
      </c>
      <c r="H1759" s="8">
        <f t="shared" ca="1" si="221"/>
        <v>10</v>
      </c>
    </row>
    <row r="1760" spans="1:8" x14ac:dyDescent="0.25">
      <c r="A1760" s="9">
        <f t="shared" si="216"/>
        <v>36447</v>
      </c>
      <c r="B1760" s="10">
        <f t="shared" ca="1" si="222"/>
        <v>13.2</v>
      </c>
      <c r="C1760" s="10">
        <f t="shared" ca="1" si="223"/>
        <v>12.3</v>
      </c>
      <c r="D1760" s="9">
        <f t="shared" si="217"/>
        <v>40465</v>
      </c>
      <c r="E1760" s="8">
        <f t="shared" si="218"/>
        <v>199910</v>
      </c>
      <c r="F1760" s="8">
        <f t="shared" si="219"/>
        <v>201010</v>
      </c>
      <c r="G1760" s="8">
        <f t="shared" ca="1" si="220"/>
        <v>10</v>
      </c>
      <c r="H1760" s="8">
        <f t="shared" ca="1" si="221"/>
        <v>10</v>
      </c>
    </row>
    <row r="1761" spans="1:8" x14ac:dyDescent="0.25">
      <c r="A1761" s="9">
        <f t="shared" si="216"/>
        <v>36448</v>
      </c>
      <c r="B1761" s="10">
        <f t="shared" ca="1" si="222"/>
        <v>10.7</v>
      </c>
      <c r="C1761" s="10">
        <f t="shared" ca="1" si="223"/>
        <v>12.4</v>
      </c>
      <c r="D1761" s="9">
        <f t="shared" si="217"/>
        <v>40466</v>
      </c>
      <c r="E1761" s="8">
        <f t="shared" si="218"/>
        <v>199910</v>
      </c>
      <c r="F1761" s="8">
        <f t="shared" si="219"/>
        <v>201010</v>
      </c>
      <c r="G1761" s="8">
        <f t="shared" ca="1" si="220"/>
        <v>10</v>
      </c>
      <c r="H1761" s="8">
        <f t="shared" ca="1" si="221"/>
        <v>10</v>
      </c>
    </row>
    <row r="1762" spans="1:8" x14ac:dyDescent="0.25">
      <c r="A1762" s="9">
        <f t="shared" si="216"/>
        <v>36449</v>
      </c>
      <c r="B1762" s="10">
        <f t="shared" ca="1" si="222"/>
        <v>9.1</v>
      </c>
      <c r="C1762" s="10">
        <f t="shared" ca="1" si="223"/>
        <v>7.1</v>
      </c>
      <c r="D1762" s="9">
        <f t="shared" si="217"/>
        <v>40467</v>
      </c>
      <c r="E1762" s="8">
        <f t="shared" si="218"/>
        <v>199910</v>
      </c>
      <c r="F1762" s="8">
        <f t="shared" si="219"/>
        <v>201010</v>
      </c>
      <c r="G1762" s="8">
        <f t="shared" ca="1" si="220"/>
        <v>10</v>
      </c>
      <c r="H1762" s="8">
        <f t="shared" ca="1" si="221"/>
        <v>10</v>
      </c>
    </row>
    <row r="1763" spans="1:8" x14ac:dyDescent="0.25">
      <c r="A1763" s="9">
        <f t="shared" si="216"/>
        <v>36450</v>
      </c>
      <c r="B1763" s="10">
        <f t="shared" ca="1" si="222"/>
        <v>8.3000000000000007</v>
      </c>
      <c r="C1763" s="10">
        <f t="shared" ca="1" si="223"/>
        <v>8.5</v>
      </c>
      <c r="D1763" s="9">
        <f t="shared" si="217"/>
        <v>40468</v>
      </c>
      <c r="E1763" s="8">
        <f t="shared" si="218"/>
        <v>199910</v>
      </c>
      <c r="F1763" s="8">
        <f t="shared" si="219"/>
        <v>201010</v>
      </c>
      <c r="G1763" s="8">
        <f t="shared" ca="1" si="220"/>
        <v>10</v>
      </c>
      <c r="H1763" s="8">
        <f t="shared" ca="1" si="221"/>
        <v>10</v>
      </c>
    </row>
    <row r="1764" spans="1:8" x14ac:dyDescent="0.25">
      <c r="A1764" s="9">
        <f t="shared" si="216"/>
        <v>36451</v>
      </c>
      <c r="B1764" s="10">
        <f t="shared" ca="1" si="222"/>
        <v>8.1</v>
      </c>
      <c r="C1764" s="10">
        <f t="shared" ca="1" si="223"/>
        <v>9.1999999999999993</v>
      </c>
      <c r="D1764" s="9">
        <f t="shared" si="217"/>
        <v>40469</v>
      </c>
      <c r="E1764" s="8">
        <f t="shared" si="218"/>
        <v>199910</v>
      </c>
      <c r="F1764" s="8">
        <f t="shared" si="219"/>
        <v>201010</v>
      </c>
      <c r="G1764" s="8">
        <f t="shared" ca="1" si="220"/>
        <v>10</v>
      </c>
      <c r="H1764" s="8">
        <f t="shared" ca="1" si="221"/>
        <v>10</v>
      </c>
    </row>
    <row r="1765" spans="1:8" x14ac:dyDescent="0.25">
      <c r="A1765" s="9">
        <f t="shared" si="216"/>
        <v>36452</v>
      </c>
      <c r="B1765" s="10">
        <f t="shared" ca="1" si="222"/>
        <v>7.4</v>
      </c>
      <c r="C1765" s="10">
        <f t="shared" ca="1" si="223"/>
        <v>10.4</v>
      </c>
      <c r="D1765" s="9">
        <f t="shared" si="217"/>
        <v>40470</v>
      </c>
      <c r="E1765" s="8">
        <f t="shared" si="218"/>
        <v>199910</v>
      </c>
      <c r="F1765" s="8">
        <f t="shared" si="219"/>
        <v>201010</v>
      </c>
      <c r="G1765" s="8">
        <f t="shared" ca="1" si="220"/>
        <v>10</v>
      </c>
      <c r="H1765" s="8">
        <f t="shared" ca="1" si="221"/>
        <v>10</v>
      </c>
    </row>
    <row r="1766" spans="1:8" x14ac:dyDescent="0.25">
      <c r="A1766" s="9">
        <f t="shared" si="216"/>
        <v>36453</v>
      </c>
      <c r="B1766" s="10">
        <f t="shared" ca="1" si="222"/>
        <v>6</v>
      </c>
      <c r="C1766" s="10">
        <f t="shared" ca="1" si="223"/>
        <v>9.6999999999999993</v>
      </c>
      <c r="D1766" s="9">
        <f t="shared" si="217"/>
        <v>40471</v>
      </c>
      <c r="E1766" s="8">
        <f t="shared" si="218"/>
        <v>199910</v>
      </c>
      <c r="F1766" s="8">
        <f t="shared" si="219"/>
        <v>201010</v>
      </c>
      <c r="G1766" s="8">
        <f t="shared" ca="1" si="220"/>
        <v>10</v>
      </c>
      <c r="H1766" s="8">
        <f t="shared" ca="1" si="221"/>
        <v>10</v>
      </c>
    </row>
    <row r="1767" spans="1:8" x14ac:dyDescent="0.25">
      <c r="A1767" s="9">
        <f t="shared" si="216"/>
        <v>36454</v>
      </c>
      <c r="B1767" s="10">
        <f t="shared" ca="1" si="222"/>
        <v>4.4000000000000004</v>
      </c>
      <c r="C1767" s="10">
        <f t="shared" ca="1" si="223"/>
        <v>6</v>
      </c>
      <c r="D1767" s="9">
        <f t="shared" si="217"/>
        <v>40472</v>
      </c>
      <c r="E1767" s="8">
        <f t="shared" si="218"/>
        <v>199910</v>
      </c>
      <c r="F1767" s="8">
        <f t="shared" si="219"/>
        <v>201010</v>
      </c>
      <c r="G1767" s="8">
        <f t="shared" ca="1" si="220"/>
        <v>10</v>
      </c>
      <c r="H1767" s="8">
        <f t="shared" ca="1" si="221"/>
        <v>10</v>
      </c>
    </row>
    <row r="1768" spans="1:8" x14ac:dyDescent="0.25">
      <c r="A1768" s="9">
        <f t="shared" si="216"/>
        <v>36455</v>
      </c>
      <c r="B1768" s="10">
        <f t="shared" ca="1" si="222"/>
        <v>8.5</v>
      </c>
      <c r="C1768" s="10">
        <f t="shared" ca="1" si="223"/>
        <v>9.4</v>
      </c>
      <c r="D1768" s="9">
        <f t="shared" si="217"/>
        <v>40473</v>
      </c>
      <c r="E1768" s="8">
        <f t="shared" si="218"/>
        <v>199910</v>
      </c>
      <c r="F1768" s="8">
        <f t="shared" si="219"/>
        <v>201010</v>
      </c>
      <c r="G1768" s="8">
        <f t="shared" ca="1" si="220"/>
        <v>10</v>
      </c>
      <c r="H1768" s="8">
        <f t="shared" ca="1" si="221"/>
        <v>10</v>
      </c>
    </row>
    <row r="1769" spans="1:8" x14ac:dyDescent="0.25">
      <c r="A1769" s="9">
        <f t="shared" si="216"/>
        <v>36456</v>
      </c>
      <c r="B1769" s="10">
        <f t="shared" ca="1" si="222"/>
        <v>10.1</v>
      </c>
      <c r="C1769" s="10">
        <f t="shared" ca="1" si="223"/>
        <v>9.5</v>
      </c>
      <c r="D1769" s="9">
        <f t="shared" si="217"/>
        <v>40474</v>
      </c>
      <c r="E1769" s="8">
        <f t="shared" si="218"/>
        <v>199910</v>
      </c>
      <c r="F1769" s="8">
        <f t="shared" si="219"/>
        <v>201010</v>
      </c>
      <c r="G1769" s="8">
        <f t="shared" ca="1" si="220"/>
        <v>10</v>
      </c>
      <c r="H1769" s="8">
        <f t="shared" ca="1" si="221"/>
        <v>10</v>
      </c>
    </row>
    <row r="1770" spans="1:8" x14ac:dyDescent="0.25">
      <c r="A1770" s="9">
        <f t="shared" si="216"/>
        <v>36457</v>
      </c>
      <c r="B1770" s="10">
        <f t="shared" ca="1" si="222"/>
        <v>10.3</v>
      </c>
      <c r="C1770" s="10">
        <f t="shared" ca="1" si="223"/>
        <v>8</v>
      </c>
      <c r="D1770" s="9">
        <f t="shared" si="217"/>
        <v>40475</v>
      </c>
      <c r="E1770" s="8">
        <f t="shared" si="218"/>
        <v>199910</v>
      </c>
      <c r="F1770" s="8">
        <f t="shared" si="219"/>
        <v>201010</v>
      </c>
      <c r="G1770" s="8">
        <f t="shared" ca="1" si="220"/>
        <v>10</v>
      </c>
      <c r="H1770" s="8">
        <f t="shared" ca="1" si="221"/>
        <v>10</v>
      </c>
    </row>
    <row r="1771" spans="1:8" x14ac:dyDescent="0.25">
      <c r="A1771" s="9">
        <f t="shared" si="216"/>
        <v>36458</v>
      </c>
      <c r="B1771" s="10">
        <f t="shared" ca="1" si="222"/>
        <v>11.4</v>
      </c>
      <c r="C1771" s="10">
        <f t="shared" ca="1" si="223"/>
        <v>8</v>
      </c>
      <c r="D1771" s="9">
        <f t="shared" si="217"/>
        <v>40476</v>
      </c>
      <c r="E1771" s="8">
        <f t="shared" si="218"/>
        <v>199910</v>
      </c>
      <c r="F1771" s="8">
        <f t="shared" si="219"/>
        <v>201010</v>
      </c>
      <c r="G1771" s="8">
        <f t="shared" ca="1" si="220"/>
        <v>10</v>
      </c>
      <c r="H1771" s="8">
        <f t="shared" ca="1" si="221"/>
        <v>10</v>
      </c>
    </row>
    <row r="1772" spans="1:8" x14ac:dyDescent="0.25">
      <c r="A1772" s="9">
        <f t="shared" si="216"/>
        <v>36459</v>
      </c>
      <c r="B1772" s="10">
        <f t="shared" ca="1" si="222"/>
        <v>13.2</v>
      </c>
      <c r="C1772" s="10">
        <f t="shared" ca="1" si="223"/>
        <v>7.8</v>
      </c>
      <c r="D1772" s="9">
        <f t="shared" si="217"/>
        <v>40477</v>
      </c>
      <c r="E1772" s="8">
        <f t="shared" si="218"/>
        <v>199910</v>
      </c>
      <c r="F1772" s="8">
        <f t="shared" si="219"/>
        <v>201010</v>
      </c>
      <c r="G1772" s="8">
        <f t="shared" ca="1" si="220"/>
        <v>10</v>
      </c>
      <c r="H1772" s="8">
        <f t="shared" ca="1" si="221"/>
        <v>10</v>
      </c>
    </row>
    <row r="1773" spans="1:8" x14ac:dyDescent="0.25">
      <c r="A1773" s="9">
        <f t="shared" si="216"/>
        <v>36460</v>
      </c>
      <c r="B1773" s="10">
        <f t="shared" ca="1" si="222"/>
        <v>12.2</v>
      </c>
      <c r="C1773" s="10">
        <f t="shared" ca="1" si="223"/>
        <v>7.3</v>
      </c>
      <c r="D1773" s="9">
        <f t="shared" si="217"/>
        <v>40478</v>
      </c>
      <c r="E1773" s="8">
        <f t="shared" si="218"/>
        <v>199910</v>
      </c>
      <c r="F1773" s="8">
        <f t="shared" si="219"/>
        <v>201010</v>
      </c>
      <c r="G1773" s="8">
        <f t="shared" ca="1" si="220"/>
        <v>10</v>
      </c>
      <c r="H1773" s="8">
        <f t="shared" ca="1" si="221"/>
        <v>10</v>
      </c>
    </row>
    <row r="1774" spans="1:8" x14ac:dyDescent="0.25">
      <c r="A1774" s="9">
        <f t="shared" si="216"/>
        <v>36461</v>
      </c>
      <c r="B1774" s="10">
        <f t="shared" ca="1" si="222"/>
        <v>10.9</v>
      </c>
      <c r="C1774" s="10">
        <f t="shared" ca="1" si="223"/>
        <v>9.8000000000000007</v>
      </c>
      <c r="D1774" s="9">
        <f t="shared" si="217"/>
        <v>40479</v>
      </c>
      <c r="E1774" s="8">
        <f t="shared" si="218"/>
        <v>199910</v>
      </c>
      <c r="F1774" s="8">
        <f t="shared" si="219"/>
        <v>201010</v>
      </c>
      <c r="G1774" s="8">
        <f t="shared" ca="1" si="220"/>
        <v>10</v>
      </c>
      <c r="H1774" s="8">
        <f t="shared" ca="1" si="221"/>
        <v>10</v>
      </c>
    </row>
    <row r="1775" spans="1:8" x14ac:dyDescent="0.25">
      <c r="A1775" s="9">
        <f t="shared" si="216"/>
        <v>36462</v>
      </c>
      <c r="B1775" s="10">
        <f t="shared" ca="1" si="222"/>
        <v>8.5</v>
      </c>
      <c r="C1775" s="10">
        <f t="shared" ca="1" si="223"/>
        <v>11</v>
      </c>
      <c r="D1775" s="9">
        <f t="shared" si="217"/>
        <v>40480</v>
      </c>
      <c r="E1775" s="8">
        <f t="shared" si="218"/>
        <v>199910</v>
      </c>
      <c r="F1775" s="8">
        <f t="shared" si="219"/>
        <v>201010</v>
      </c>
      <c r="G1775" s="8">
        <f t="shared" ca="1" si="220"/>
        <v>10</v>
      </c>
      <c r="H1775" s="8">
        <f t="shared" ca="1" si="221"/>
        <v>10</v>
      </c>
    </row>
    <row r="1776" spans="1:8" x14ac:dyDescent="0.25">
      <c r="A1776" s="9">
        <f t="shared" si="216"/>
        <v>36463</v>
      </c>
      <c r="B1776" s="10">
        <f t="shared" ca="1" si="222"/>
        <v>9.1</v>
      </c>
      <c r="C1776" s="10">
        <f t="shared" ca="1" si="223"/>
        <v>13.8</v>
      </c>
      <c r="D1776" s="9">
        <f t="shared" si="217"/>
        <v>40481</v>
      </c>
      <c r="E1776" s="8">
        <f t="shared" si="218"/>
        <v>199910</v>
      </c>
      <c r="F1776" s="8">
        <f t="shared" si="219"/>
        <v>201010</v>
      </c>
      <c r="G1776" s="8">
        <f t="shared" ca="1" si="220"/>
        <v>10</v>
      </c>
      <c r="H1776" s="8">
        <f t="shared" ca="1" si="221"/>
        <v>10</v>
      </c>
    </row>
    <row r="1777" spans="1:8" x14ac:dyDescent="0.25">
      <c r="A1777" s="9">
        <f t="shared" si="216"/>
        <v>36464</v>
      </c>
      <c r="B1777" s="10">
        <f t="shared" ca="1" si="222"/>
        <v>13.4</v>
      </c>
      <c r="C1777" s="10">
        <f t="shared" ca="1" si="223"/>
        <v>9.1999999999999993</v>
      </c>
      <c r="D1777" s="9">
        <f t="shared" si="217"/>
        <v>40482</v>
      </c>
      <c r="E1777" s="8">
        <f t="shared" si="218"/>
        <v>199910</v>
      </c>
      <c r="F1777" s="8">
        <f t="shared" si="219"/>
        <v>201010</v>
      </c>
      <c r="G1777" s="8">
        <f t="shared" ca="1" si="220"/>
        <v>10</v>
      </c>
      <c r="H1777" s="8">
        <f t="shared" ca="1" si="221"/>
        <v>10</v>
      </c>
    </row>
    <row r="1778" spans="1:8" x14ac:dyDescent="0.25">
      <c r="A1778" s="9">
        <f t="shared" si="216"/>
        <v>36465</v>
      </c>
      <c r="B1778" s="10">
        <f t="shared" ca="1" si="222"/>
        <v>13.2</v>
      </c>
      <c r="C1778" s="10">
        <f t="shared" ca="1" si="223"/>
        <v>9.8000000000000007</v>
      </c>
      <c r="D1778" s="9">
        <f t="shared" si="217"/>
        <v>40483</v>
      </c>
      <c r="E1778" s="8">
        <f t="shared" si="218"/>
        <v>199911</v>
      </c>
      <c r="F1778" s="8">
        <f t="shared" si="219"/>
        <v>201011</v>
      </c>
      <c r="G1778" s="8">
        <f t="shared" ca="1" si="220"/>
        <v>11</v>
      </c>
      <c r="H1778" s="8">
        <f t="shared" ca="1" si="221"/>
        <v>11</v>
      </c>
    </row>
    <row r="1779" spans="1:8" x14ac:dyDescent="0.25">
      <c r="A1779" s="9">
        <f t="shared" si="216"/>
        <v>36466</v>
      </c>
      <c r="B1779" s="10">
        <f t="shared" ca="1" si="222"/>
        <v>13.4</v>
      </c>
      <c r="C1779" s="10">
        <f t="shared" ca="1" si="223"/>
        <v>8.8000000000000007</v>
      </c>
      <c r="D1779" s="9">
        <f t="shared" si="217"/>
        <v>40484</v>
      </c>
      <c r="E1779" s="8">
        <f t="shared" si="218"/>
        <v>199911</v>
      </c>
      <c r="F1779" s="8">
        <f t="shared" si="219"/>
        <v>201011</v>
      </c>
      <c r="G1779" s="8">
        <f t="shared" ca="1" si="220"/>
        <v>11</v>
      </c>
      <c r="H1779" s="8">
        <f t="shared" ca="1" si="221"/>
        <v>11</v>
      </c>
    </row>
    <row r="1780" spans="1:8" x14ac:dyDescent="0.25">
      <c r="A1780" s="9">
        <f t="shared" si="216"/>
        <v>36467</v>
      </c>
      <c r="B1780" s="10">
        <f t="shared" ca="1" si="222"/>
        <v>10.7</v>
      </c>
      <c r="C1780" s="10">
        <f t="shared" ca="1" si="223"/>
        <v>11.7</v>
      </c>
      <c r="D1780" s="9">
        <f t="shared" si="217"/>
        <v>40485</v>
      </c>
      <c r="E1780" s="8">
        <f t="shared" si="218"/>
        <v>199911</v>
      </c>
      <c r="F1780" s="8">
        <f t="shared" si="219"/>
        <v>201011</v>
      </c>
      <c r="G1780" s="8">
        <f t="shared" ca="1" si="220"/>
        <v>11</v>
      </c>
      <c r="H1780" s="8">
        <f t="shared" ca="1" si="221"/>
        <v>11</v>
      </c>
    </row>
    <row r="1781" spans="1:8" x14ac:dyDescent="0.25">
      <c r="A1781" s="9">
        <f t="shared" si="216"/>
        <v>36468</v>
      </c>
      <c r="B1781" s="10">
        <f t="shared" ca="1" si="222"/>
        <v>9.9</v>
      </c>
      <c r="C1781" s="10">
        <f t="shared" ca="1" si="223"/>
        <v>12.7</v>
      </c>
      <c r="D1781" s="9">
        <f t="shared" si="217"/>
        <v>40486</v>
      </c>
      <c r="E1781" s="8">
        <f t="shared" si="218"/>
        <v>199911</v>
      </c>
      <c r="F1781" s="8">
        <f t="shared" si="219"/>
        <v>201011</v>
      </c>
      <c r="G1781" s="8">
        <f t="shared" ca="1" si="220"/>
        <v>11</v>
      </c>
      <c r="H1781" s="8">
        <f t="shared" ca="1" si="221"/>
        <v>11</v>
      </c>
    </row>
    <row r="1782" spans="1:8" x14ac:dyDescent="0.25">
      <c r="A1782" s="9">
        <f t="shared" si="216"/>
        <v>36469</v>
      </c>
      <c r="B1782" s="10">
        <f t="shared" ca="1" si="222"/>
        <v>7.2</v>
      </c>
      <c r="C1782" s="10">
        <f t="shared" ca="1" si="223"/>
        <v>13.1</v>
      </c>
      <c r="D1782" s="9">
        <f t="shared" si="217"/>
        <v>40487</v>
      </c>
      <c r="E1782" s="8">
        <f t="shared" si="218"/>
        <v>199911</v>
      </c>
      <c r="F1782" s="8">
        <f t="shared" si="219"/>
        <v>201011</v>
      </c>
      <c r="G1782" s="8">
        <f t="shared" ca="1" si="220"/>
        <v>11</v>
      </c>
      <c r="H1782" s="8">
        <f t="shared" ca="1" si="221"/>
        <v>11</v>
      </c>
    </row>
    <row r="1783" spans="1:8" x14ac:dyDescent="0.25">
      <c r="A1783" s="9">
        <f t="shared" si="216"/>
        <v>36470</v>
      </c>
      <c r="B1783" s="10">
        <f t="shared" ca="1" si="222"/>
        <v>12.4</v>
      </c>
      <c r="C1783" s="10">
        <f t="shared" ca="1" si="223"/>
        <v>8.5</v>
      </c>
      <c r="D1783" s="9">
        <f t="shared" si="217"/>
        <v>40488</v>
      </c>
      <c r="E1783" s="8">
        <f t="shared" si="218"/>
        <v>199911</v>
      </c>
      <c r="F1783" s="8">
        <f t="shared" si="219"/>
        <v>201011</v>
      </c>
      <c r="G1783" s="8">
        <f t="shared" ca="1" si="220"/>
        <v>11</v>
      </c>
      <c r="H1783" s="8">
        <f t="shared" ca="1" si="221"/>
        <v>11</v>
      </c>
    </row>
    <row r="1784" spans="1:8" x14ac:dyDescent="0.25">
      <c r="A1784" s="9">
        <f t="shared" si="216"/>
        <v>36471</v>
      </c>
      <c r="B1784" s="10">
        <f t="shared" ca="1" si="222"/>
        <v>9.1</v>
      </c>
      <c r="C1784" s="10">
        <f t="shared" ca="1" si="223"/>
        <v>4.0999999999999996</v>
      </c>
      <c r="D1784" s="9">
        <f t="shared" si="217"/>
        <v>40489</v>
      </c>
      <c r="E1784" s="8">
        <f t="shared" si="218"/>
        <v>199911</v>
      </c>
      <c r="F1784" s="8">
        <f t="shared" si="219"/>
        <v>201011</v>
      </c>
      <c r="G1784" s="8">
        <f t="shared" ca="1" si="220"/>
        <v>11</v>
      </c>
      <c r="H1784" s="8">
        <f t="shared" ca="1" si="221"/>
        <v>11</v>
      </c>
    </row>
    <row r="1785" spans="1:8" x14ac:dyDescent="0.25">
      <c r="A1785" s="9">
        <f t="shared" si="216"/>
        <v>36472</v>
      </c>
      <c r="B1785" s="10">
        <f t="shared" ca="1" si="222"/>
        <v>9.6999999999999993</v>
      </c>
      <c r="C1785" s="10">
        <f t="shared" ca="1" si="223"/>
        <v>2.1</v>
      </c>
      <c r="D1785" s="9">
        <f t="shared" si="217"/>
        <v>40490</v>
      </c>
      <c r="E1785" s="8">
        <f t="shared" si="218"/>
        <v>199911</v>
      </c>
      <c r="F1785" s="8">
        <f t="shared" si="219"/>
        <v>201011</v>
      </c>
      <c r="G1785" s="8">
        <f t="shared" ca="1" si="220"/>
        <v>11</v>
      </c>
      <c r="H1785" s="8">
        <f t="shared" ca="1" si="221"/>
        <v>11</v>
      </c>
    </row>
    <row r="1786" spans="1:8" x14ac:dyDescent="0.25">
      <c r="A1786" s="9">
        <f t="shared" ref="A1786:A1849" si="224">IF(ISNUMBER(A1785),IF(A1785&lt;$B$9,A1785+1,""),"")</f>
        <v>36473</v>
      </c>
      <c r="B1786" s="10">
        <f t="shared" ca="1" si="222"/>
        <v>7.2</v>
      </c>
      <c r="C1786" s="10">
        <f t="shared" ca="1" si="223"/>
        <v>5</v>
      </c>
      <c r="D1786" s="9">
        <f t="shared" ref="D1786:D1849" si="225">IF(ISNUMBER(D1785),IF(D1785&lt;$C$9,D1785+1,""),"")</f>
        <v>40491</v>
      </c>
      <c r="E1786" s="8">
        <f t="shared" ref="E1786:E1849" si="226">YEAR(A1786)*100+MONTH(A1786)</f>
        <v>199911</v>
      </c>
      <c r="F1786" s="8">
        <f t="shared" ref="F1786:F1849" si="227">YEAR(D1786)*100+MONTH(D1786)</f>
        <v>201011</v>
      </c>
      <c r="G1786" s="8">
        <f t="shared" ref="G1786:G1849" ca="1" si="228">IF(ISNUMBER(B1786),MONTH(A1786),"")</f>
        <v>11</v>
      </c>
      <c r="H1786" s="8">
        <f t="shared" ref="H1786:H1849" ca="1" si="229">IF(ISNUMBER(C1786),MONTH(D1786),"")</f>
        <v>11</v>
      </c>
    </row>
    <row r="1787" spans="1:8" x14ac:dyDescent="0.25">
      <c r="A1787" s="9">
        <f t="shared" si="224"/>
        <v>36474</v>
      </c>
      <c r="B1787" s="10">
        <f t="shared" ca="1" si="222"/>
        <v>8.6999999999999993</v>
      </c>
      <c r="C1787" s="10">
        <f t="shared" ca="1" si="223"/>
        <v>5.3</v>
      </c>
      <c r="D1787" s="9">
        <f t="shared" si="225"/>
        <v>40492</v>
      </c>
      <c r="E1787" s="8">
        <f t="shared" si="226"/>
        <v>199911</v>
      </c>
      <c r="F1787" s="8">
        <f t="shared" si="227"/>
        <v>201011</v>
      </c>
      <c r="G1787" s="8">
        <f t="shared" ca="1" si="228"/>
        <v>11</v>
      </c>
      <c r="H1787" s="8">
        <f t="shared" ca="1" si="229"/>
        <v>11</v>
      </c>
    </row>
    <row r="1788" spans="1:8" x14ac:dyDescent="0.25">
      <c r="A1788" s="9">
        <f t="shared" si="224"/>
        <v>36475</v>
      </c>
      <c r="B1788" s="10">
        <f t="shared" ca="1" si="222"/>
        <v>8.1</v>
      </c>
      <c r="C1788" s="10">
        <f t="shared" ca="1" si="223"/>
        <v>3.5</v>
      </c>
      <c r="D1788" s="9">
        <f t="shared" si="225"/>
        <v>40493</v>
      </c>
      <c r="E1788" s="8">
        <f t="shared" si="226"/>
        <v>199911</v>
      </c>
      <c r="F1788" s="8">
        <f t="shared" si="227"/>
        <v>201011</v>
      </c>
      <c r="G1788" s="8">
        <f t="shared" ca="1" si="228"/>
        <v>11</v>
      </c>
      <c r="H1788" s="8">
        <f t="shared" ca="1" si="229"/>
        <v>11</v>
      </c>
    </row>
    <row r="1789" spans="1:8" x14ac:dyDescent="0.25">
      <c r="A1789" s="9">
        <f t="shared" si="224"/>
        <v>36476</v>
      </c>
      <c r="B1789" s="10">
        <f t="shared" ca="1" si="222"/>
        <v>5.6</v>
      </c>
      <c r="C1789" s="10">
        <f t="shared" ca="1" si="223"/>
        <v>10.5</v>
      </c>
      <c r="D1789" s="9">
        <f t="shared" si="225"/>
        <v>40494</v>
      </c>
      <c r="E1789" s="8">
        <f t="shared" si="226"/>
        <v>199911</v>
      </c>
      <c r="F1789" s="8">
        <f t="shared" si="227"/>
        <v>201011</v>
      </c>
      <c r="G1789" s="8">
        <f t="shared" ca="1" si="228"/>
        <v>11</v>
      </c>
      <c r="H1789" s="8">
        <f t="shared" ca="1" si="229"/>
        <v>11</v>
      </c>
    </row>
    <row r="1790" spans="1:8" x14ac:dyDescent="0.25">
      <c r="A1790" s="9">
        <f t="shared" si="224"/>
        <v>36477</v>
      </c>
      <c r="B1790" s="10">
        <f t="shared" ca="1" si="222"/>
        <v>2.5</v>
      </c>
      <c r="C1790" s="10">
        <f t="shared" ca="1" si="223"/>
        <v>9.6999999999999993</v>
      </c>
      <c r="D1790" s="9">
        <f t="shared" si="225"/>
        <v>40495</v>
      </c>
      <c r="E1790" s="8">
        <f t="shared" si="226"/>
        <v>199911</v>
      </c>
      <c r="F1790" s="8">
        <f t="shared" si="227"/>
        <v>201011</v>
      </c>
      <c r="G1790" s="8">
        <f t="shared" ca="1" si="228"/>
        <v>11</v>
      </c>
      <c r="H1790" s="8">
        <f t="shared" ca="1" si="229"/>
        <v>11</v>
      </c>
    </row>
    <row r="1791" spans="1:8" x14ac:dyDescent="0.25">
      <c r="A1791" s="9">
        <f t="shared" si="224"/>
        <v>36478</v>
      </c>
      <c r="B1791" s="10">
        <f t="shared" ca="1" si="222"/>
        <v>6.8</v>
      </c>
      <c r="C1791" s="10">
        <f t="shared" ca="1" si="223"/>
        <v>12.1</v>
      </c>
      <c r="D1791" s="9">
        <f t="shared" si="225"/>
        <v>40496</v>
      </c>
      <c r="E1791" s="8">
        <f t="shared" si="226"/>
        <v>199911</v>
      </c>
      <c r="F1791" s="8">
        <f t="shared" si="227"/>
        <v>201011</v>
      </c>
      <c r="G1791" s="8">
        <f t="shared" ca="1" si="228"/>
        <v>11</v>
      </c>
      <c r="H1791" s="8">
        <f t="shared" ca="1" si="229"/>
        <v>11</v>
      </c>
    </row>
    <row r="1792" spans="1:8" x14ac:dyDescent="0.25">
      <c r="A1792" s="9">
        <f t="shared" si="224"/>
        <v>36479</v>
      </c>
      <c r="B1792" s="10">
        <f t="shared" ca="1" si="222"/>
        <v>2.5</v>
      </c>
      <c r="C1792" s="10">
        <f t="shared" ca="1" si="223"/>
        <v>7.9</v>
      </c>
      <c r="D1792" s="9">
        <f t="shared" si="225"/>
        <v>40497</v>
      </c>
      <c r="E1792" s="8">
        <f t="shared" si="226"/>
        <v>199911</v>
      </c>
      <c r="F1792" s="8">
        <f t="shared" si="227"/>
        <v>201011</v>
      </c>
      <c r="G1792" s="8">
        <f t="shared" ca="1" si="228"/>
        <v>11</v>
      </c>
      <c r="H1792" s="8">
        <f t="shared" ca="1" si="229"/>
        <v>11</v>
      </c>
    </row>
    <row r="1793" spans="1:8" x14ac:dyDescent="0.25">
      <c r="A1793" s="9">
        <f t="shared" si="224"/>
        <v>36480</v>
      </c>
      <c r="B1793" s="10">
        <f t="shared" ca="1" si="222"/>
        <v>2.5</v>
      </c>
      <c r="C1793" s="10">
        <f t="shared" ca="1" si="223"/>
        <v>5.0999999999999996</v>
      </c>
      <c r="D1793" s="9">
        <f t="shared" si="225"/>
        <v>40498</v>
      </c>
      <c r="E1793" s="8">
        <f t="shared" si="226"/>
        <v>199911</v>
      </c>
      <c r="F1793" s="8">
        <f t="shared" si="227"/>
        <v>201011</v>
      </c>
      <c r="G1793" s="8">
        <f t="shared" ca="1" si="228"/>
        <v>11</v>
      </c>
      <c r="H1793" s="8">
        <f t="shared" ca="1" si="229"/>
        <v>11</v>
      </c>
    </row>
    <row r="1794" spans="1:8" x14ac:dyDescent="0.25">
      <c r="A1794" s="9">
        <f t="shared" si="224"/>
        <v>36481</v>
      </c>
      <c r="B1794" s="10">
        <f t="shared" ca="1" si="222"/>
        <v>3.5</v>
      </c>
      <c r="C1794" s="10">
        <f t="shared" ca="1" si="223"/>
        <v>6</v>
      </c>
      <c r="D1794" s="9">
        <f t="shared" si="225"/>
        <v>40499</v>
      </c>
      <c r="E1794" s="8">
        <f t="shared" si="226"/>
        <v>199911</v>
      </c>
      <c r="F1794" s="8">
        <f t="shared" si="227"/>
        <v>201011</v>
      </c>
      <c r="G1794" s="8">
        <f t="shared" ca="1" si="228"/>
        <v>11</v>
      </c>
      <c r="H1794" s="8">
        <f t="shared" ca="1" si="229"/>
        <v>11</v>
      </c>
    </row>
    <row r="1795" spans="1:8" x14ac:dyDescent="0.25">
      <c r="A1795" s="9">
        <f t="shared" si="224"/>
        <v>36482</v>
      </c>
      <c r="B1795" s="10">
        <f t="shared" ca="1" si="222"/>
        <v>2.1</v>
      </c>
      <c r="C1795" s="10">
        <f t="shared" ca="1" si="223"/>
        <v>5.4</v>
      </c>
      <c r="D1795" s="9">
        <f t="shared" si="225"/>
        <v>40500</v>
      </c>
      <c r="E1795" s="8">
        <f t="shared" si="226"/>
        <v>199911</v>
      </c>
      <c r="F1795" s="8">
        <f t="shared" si="227"/>
        <v>201011</v>
      </c>
      <c r="G1795" s="8">
        <f t="shared" ca="1" si="228"/>
        <v>11</v>
      </c>
      <c r="H1795" s="8">
        <f t="shared" ca="1" si="229"/>
        <v>11</v>
      </c>
    </row>
    <row r="1796" spans="1:8" x14ac:dyDescent="0.25">
      <c r="A1796" s="9">
        <f t="shared" si="224"/>
        <v>36483</v>
      </c>
      <c r="B1796" s="10">
        <f t="shared" ca="1" si="222"/>
        <v>2.2999999999999998</v>
      </c>
      <c r="C1796" s="10">
        <f t="shared" ca="1" si="223"/>
        <v>5.8</v>
      </c>
      <c r="D1796" s="9">
        <f t="shared" si="225"/>
        <v>40501</v>
      </c>
      <c r="E1796" s="8">
        <f t="shared" si="226"/>
        <v>199911</v>
      </c>
      <c r="F1796" s="8">
        <f t="shared" si="227"/>
        <v>201011</v>
      </c>
      <c r="G1796" s="8">
        <f t="shared" ca="1" si="228"/>
        <v>11</v>
      </c>
      <c r="H1796" s="8">
        <f t="shared" ca="1" si="229"/>
        <v>11</v>
      </c>
    </row>
    <row r="1797" spans="1:8" x14ac:dyDescent="0.25">
      <c r="A1797" s="9">
        <f t="shared" si="224"/>
        <v>36484</v>
      </c>
      <c r="B1797" s="10">
        <f t="shared" ca="1" si="222"/>
        <v>1.3</v>
      </c>
      <c r="C1797" s="10">
        <f t="shared" ca="1" si="223"/>
        <v>5.7</v>
      </c>
      <c r="D1797" s="9">
        <f t="shared" si="225"/>
        <v>40502</v>
      </c>
      <c r="E1797" s="8">
        <f t="shared" si="226"/>
        <v>199911</v>
      </c>
      <c r="F1797" s="8">
        <f t="shared" si="227"/>
        <v>201011</v>
      </c>
      <c r="G1797" s="8">
        <f t="shared" ca="1" si="228"/>
        <v>11</v>
      </c>
      <c r="H1797" s="8">
        <f t="shared" ca="1" si="229"/>
        <v>11</v>
      </c>
    </row>
    <row r="1798" spans="1:8" x14ac:dyDescent="0.25">
      <c r="A1798" s="9">
        <f t="shared" si="224"/>
        <v>36485</v>
      </c>
      <c r="B1798" s="10">
        <f t="shared" ca="1" si="222"/>
        <v>1.7</v>
      </c>
      <c r="C1798" s="10">
        <f t="shared" ca="1" si="223"/>
        <v>5</v>
      </c>
      <c r="D1798" s="9">
        <f t="shared" si="225"/>
        <v>40503</v>
      </c>
      <c r="E1798" s="8">
        <f t="shared" si="226"/>
        <v>199911</v>
      </c>
      <c r="F1798" s="8">
        <f t="shared" si="227"/>
        <v>201011</v>
      </c>
      <c r="G1798" s="8">
        <f t="shared" ca="1" si="228"/>
        <v>11</v>
      </c>
      <c r="H1798" s="8">
        <f t="shared" ca="1" si="229"/>
        <v>11</v>
      </c>
    </row>
    <row r="1799" spans="1:8" x14ac:dyDescent="0.25">
      <c r="A1799" s="9">
        <f t="shared" si="224"/>
        <v>36486</v>
      </c>
      <c r="B1799" s="10">
        <f t="shared" ca="1" si="222"/>
        <v>1.9</v>
      </c>
      <c r="C1799" s="10">
        <f t="shared" ca="1" si="223"/>
        <v>5.6</v>
      </c>
      <c r="D1799" s="9">
        <f t="shared" si="225"/>
        <v>40504</v>
      </c>
      <c r="E1799" s="8">
        <f t="shared" si="226"/>
        <v>199911</v>
      </c>
      <c r="F1799" s="8">
        <f t="shared" si="227"/>
        <v>201011</v>
      </c>
      <c r="G1799" s="8">
        <f t="shared" ca="1" si="228"/>
        <v>11</v>
      </c>
      <c r="H1799" s="8">
        <f t="shared" ca="1" si="229"/>
        <v>11</v>
      </c>
    </row>
    <row r="1800" spans="1:8" x14ac:dyDescent="0.25">
      <c r="A1800" s="9">
        <f t="shared" si="224"/>
        <v>36487</v>
      </c>
      <c r="B1800" s="10">
        <f t="shared" ca="1" si="222"/>
        <v>2.7</v>
      </c>
      <c r="C1800" s="10">
        <f t="shared" ca="1" si="223"/>
        <v>1.9</v>
      </c>
      <c r="D1800" s="9">
        <f t="shared" si="225"/>
        <v>40505</v>
      </c>
      <c r="E1800" s="8">
        <f t="shared" si="226"/>
        <v>199911</v>
      </c>
      <c r="F1800" s="8">
        <f t="shared" si="227"/>
        <v>201011</v>
      </c>
      <c r="G1800" s="8">
        <f t="shared" ca="1" si="228"/>
        <v>11</v>
      </c>
      <c r="H1800" s="8">
        <f t="shared" ca="1" si="229"/>
        <v>11</v>
      </c>
    </row>
    <row r="1801" spans="1:8" x14ac:dyDescent="0.25">
      <c r="A1801" s="9">
        <f t="shared" si="224"/>
        <v>36488</v>
      </c>
      <c r="B1801" s="10">
        <f t="shared" ca="1" si="222"/>
        <v>6.6</v>
      </c>
      <c r="C1801" s="10">
        <f t="shared" ca="1" si="223"/>
        <v>0</v>
      </c>
      <c r="D1801" s="9">
        <f t="shared" si="225"/>
        <v>40506</v>
      </c>
      <c r="E1801" s="8">
        <f t="shared" si="226"/>
        <v>199911</v>
      </c>
      <c r="F1801" s="8">
        <f t="shared" si="227"/>
        <v>201011</v>
      </c>
      <c r="G1801" s="8">
        <f t="shared" ca="1" si="228"/>
        <v>11</v>
      </c>
      <c r="H1801" s="8">
        <f t="shared" ca="1" si="229"/>
        <v>11</v>
      </c>
    </row>
    <row r="1802" spans="1:8" x14ac:dyDescent="0.25">
      <c r="A1802" s="9">
        <f t="shared" si="224"/>
        <v>36489</v>
      </c>
      <c r="B1802" s="10">
        <f t="shared" ca="1" si="222"/>
        <v>8.6999999999999993</v>
      </c>
      <c r="C1802" s="10">
        <f t="shared" ca="1" si="223"/>
        <v>-0.8</v>
      </c>
      <c r="D1802" s="9">
        <f t="shared" si="225"/>
        <v>40507</v>
      </c>
      <c r="E1802" s="8">
        <f t="shared" si="226"/>
        <v>199911</v>
      </c>
      <c r="F1802" s="8">
        <f t="shared" si="227"/>
        <v>201011</v>
      </c>
      <c r="G1802" s="8">
        <f t="shared" ca="1" si="228"/>
        <v>11</v>
      </c>
      <c r="H1802" s="8">
        <f t="shared" ca="1" si="229"/>
        <v>11</v>
      </c>
    </row>
    <row r="1803" spans="1:8" x14ac:dyDescent="0.25">
      <c r="A1803" s="9">
        <f t="shared" si="224"/>
        <v>36490</v>
      </c>
      <c r="B1803" s="10">
        <f t="shared" ca="1" si="222"/>
        <v>9.9</v>
      </c>
      <c r="C1803" s="10" t="str">
        <f t="shared" ca="1" si="223"/>
        <v/>
      </c>
      <c r="D1803" s="9">
        <f t="shared" si="225"/>
        <v>40508</v>
      </c>
      <c r="E1803" s="8">
        <f t="shared" si="226"/>
        <v>199911</v>
      </c>
      <c r="F1803" s="8">
        <f t="shared" si="227"/>
        <v>201011</v>
      </c>
      <c r="G1803" s="8">
        <f t="shared" ca="1" si="228"/>
        <v>11</v>
      </c>
      <c r="H1803" s="8" t="str">
        <f t="shared" ca="1" si="229"/>
        <v/>
      </c>
    </row>
    <row r="1804" spans="1:8" x14ac:dyDescent="0.25">
      <c r="A1804" s="9">
        <f t="shared" si="224"/>
        <v>36491</v>
      </c>
      <c r="B1804" s="10">
        <f t="shared" ca="1" si="222"/>
        <v>6</v>
      </c>
      <c r="C1804" s="10">
        <f t="shared" ca="1" si="223"/>
        <v>0</v>
      </c>
      <c r="D1804" s="9">
        <f t="shared" si="225"/>
        <v>40509</v>
      </c>
      <c r="E1804" s="8">
        <f t="shared" si="226"/>
        <v>199911</v>
      </c>
      <c r="F1804" s="8">
        <f t="shared" si="227"/>
        <v>201011</v>
      </c>
      <c r="G1804" s="8">
        <f t="shared" ca="1" si="228"/>
        <v>11</v>
      </c>
      <c r="H1804" s="8">
        <f t="shared" ca="1" si="229"/>
        <v>11</v>
      </c>
    </row>
    <row r="1805" spans="1:8" x14ac:dyDescent="0.25">
      <c r="A1805" s="9">
        <f t="shared" si="224"/>
        <v>36492</v>
      </c>
      <c r="B1805" s="10">
        <f t="shared" ref="B1805:B1868" ca="1" si="230">IF(ISNUMBER(VLOOKUP($A1805,INDIRECT(B$1&amp;"!"&amp;B$6&amp;":"&amp;B$7),CODE(B$7)-_MS1,FALSE)),VLOOKUP($A1805,INDIRECT(B$1&amp;"!"&amp;B$6&amp;":"&amp;B$7),CODE(B$7)-_MS1,FALSE),Empty)</f>
        <v>7.9</v>
      </c>
      <c r="C1805" s="10">
        <f t="shared" ref="C1805:C1868" ca="1" si="231">IF(ISNUMBER(VLOOKUP($D1805,INDIRECT(C$1&amp;"!"&amp;C$6&amp;":"&amp;C$7),CODE(C$7)-_MS2,FALSE)),VLOOKUP($D1805,INDIRECT(C$1&amp;"!"&amp;C$6&amp;":"&amp;C$7),CODE(C$7)-_MS2,FALSE),Empty)</f>
        <v>-3</v>
      </c>
      <c r="D1805" s="9">
        <f t="shared" si="225"/>
        <v>40510</v>
      </c>
      <c r="E1805" s="8">
        <f t="shared" si="226"/>
        <v>199911</v>
      </c>
      <c r="F1805" s="8">
        <f t="shared" si="227"/>
        <v>201011</v>
      </c>
      <c r="G1805" s="8">
        <f t="shared" ca="1" si="228"/>
        <v>11</v>
      </c>
      <c r="H1805" s="8">
        <f t="shared" ca="1" si="229"/>
        <v>11</v>
      </c>
    </row>
    <row r="1806" spans="1:8" x14ac:dyDescent="0.25">
      <c r="A1806" s="9">
        <f t="shared" si="224"/>
        <v>36493</v>
      </c>
      <c r="B1806" s="10">
        <f t="shared" ca="1" si="230"/>
        <v>8.9</v>
      </c>
      <c r="C1806" s="10">
        <f t="shared" ca="1" si="231"/>
        <v>0.3</v>
      </c>
      <c r="D1806" s="9">
        <f t="shared" si="225"/>
        <v>40511</v>
      </c>
      <c r="E1806" s="8">
        <f t="shared" si="226"/>
        <v>199911</v>
      </c>
      <c r="F1806" s="8">
        <f t="shared" si="227"/>
        <v>201011</v>
      </c>
      <c r="G1806" s="8">
        <f t="shared" ca="1" si="228"/>
        <v>11</v>
      </c>
      <c r="H1806" s="8">
        <f t="shared" ca="1" si="229"/>
        <v>11</v>
      </c>
    </row>
    <row r="1807" spans="1:8" x14ac:dyDescent="0.25">
      <c r="A1807" s="9">
        <f t="shared" si="224"/>
        <v>36494</v>
      </c>
      <c r="B1807" s="10">
        <f t="shared" ca="1" si="230"/>
        <v>7.6</v>
      </c>
      <c r="C1807" s="10">
        <f t="shared" ca="1" si="231"/>
        <v>-1.7</v>
      </c>
      <c r="D1807" s="9">
        <f t="shared" si="225"/>
        <v>40512</v>
      </c>
      <c r="E1807" s="8">
        <f t="shared" si="226"/>
        <v>199911</v>
      </c>
      <c r="F1807" s="8">
        <f t="shared" si="227"/>
        <v>201011</v>
      </c>
      <c r="G1807" s="8">
        <f t="shared" ca="1" si="228"/>
        <v>11</v>
      </c>
      <c r="H1807" s="8">
        <f t="shared" ca="1" si="229"/>
        <v>11</v>
      </c>
    </row>
    <row r="1808" spans="1:8" x14ac:dyDescent="0.25">
      <c r="A1808" s="9">
        <f t="shared" si="224"/>
        <v>36495</v>
      </c>
      <c r="B1808" s="10">
        <f t="shared" ca="1" si="230"/>
        <v>9.3000000000000007</v>
      </c>
      <c r="C1808" s="10">
        <f t="shared" ca="1" si="231"/>
        <v>-6.9</v>
      </c>
      <c r="D1808" s="9">
        <f t="shared" si="225"/>
        <v>40513</v>
      </c>
      <c r="E1808" s="8">
        <f t="shared" si="226"/>
        <v>199912</v>
      </c>
      <c r="F1808" s="8">
        <f t="shared" si="227"/>
        <v>201012</v>
      </c>
      <c r="G1808" s="8">
        <f t="shared" ca="1" si="228"/>
        <v>12</v>
      </c>
      <c r="H1808" s="8">
        <f t="shared" ca="1" si="229"/>
        <v>12</v>
      </c>
    </row>
    <row r="1809" spans="1:8" x14ac:dyDescent="0.25">
      <c r="A1809" s="9">
        <f t="shared" si="224"/>
        <v>36496</v>
      </c>
      <c r="B1809" s="10">
        <f t="shared" ca="1" si="230"/>
        <v>4.4000000000000004</v>
      </c>
      <c r="C1809" s="10">
        <f t="shared" ca="1" si="231"/>
        <v>-4.0999999999999996</v>
      </c>
      <c r="D1809" s="9">
        <f t="shared" si="225"/>
        <v>40514</v>
      </c>
      <c r="E1809" s="8">
        <f t="shared" si="226"/>
        <v>199912</v>
      </c>
      <c r="F1809" s="8">
        <f t="shared" si="227"/>
        <v>201012</v>
      </c>
      <c r="G1809" s="8">
        <f t="shared" ca="1" si="228"/>
        <v>12</v>
      </c>
      <c r="H1809" s="8">
        <f t="shared" ca="1" si="229"/>
        <v>12</v>
      </c>
    </row>
    <row r="1810" spans="1:8" x14ac:dyDescent="0.25">
      <c r="A1810" s="9">
        <f t="shared" si="224"/>
        <v>36497</v>
      </c>
      <c r="B1810" s="10">
        <f t="shared" ca="1" si="230"/>
        <v>6.3</v>
      </c>
      <c r="C1810" s="10">
        <f t="shared" ca="1" si="231"/>
        <v>-2.4</v>
      </c>
      <c r="D1810" s="9">
        <f t="shared" si="225"/>
        <v>40515</v>
      </c>
      <c r="E1810" s="8">
        <f t="shared" si="226"/>
        <v>199912</v>
      </c>
      <c r="F1810" s="8">
        <f t="shared" si="227"/>
        <v>201012</v>
      </c>
      <c r="G1810" s="8">
        <f t="shared" ca="1" si="228"/>
        <v>12</v>
      </c>
      <c r="H1810" s="8">
        <f t="shared" ca="1" si="229"/>
        <v>12</v>
      </c>
    </row>
    <row r="1811" spans="1:8" x14ac:dyDescent="0.25">
      <c r="A1811" s="9">
        <f t="shared" si="224"/>
        <v>36498</v>
      </c>
      <c r="B1811" s="10">
        <f t="shared" ca="1" si="230"/>
        <v>3.1</v>
      </c>
      <c r="C1811" s="10">
        <f t="shared" ca="1" si="231"/>
        <v>-2.4</v>
      </c>
      <c r="D1811" s="9">
        <f t="shared" si="225"/>
        <v>40516</v>
      </c>
      <c r="E1811" s="8">
        <f t="shared" si="226"/>
        <v>199912</v>
      </c>
      <c r="F1811" s="8">
        <f t="shared" si="227"/>
        <v>201012</v>
      </c>
      <c r="G1811" s="8">
        <f t="shared" ca="1" si="228"/>
        <v>12</v>
      </c>
      <c r="H1811" s="8">
        <f t="shared" ca="1" si="229"/>
        <v>12</v>
      </c>
    </row>
    <row r="1812" spans="1:8" x14ac:dyDescent="0.25">
      <c r="A1812" s="9">
        <f t="shared" si="224"/>
        <v>36499</v>
      </c>
      <c r="B1812" s="10">
        <f t="shared" ca="1" si="230"/>
        <v>2.7</v>
      </c>
      <c r="C1812" s="10">
        <f t="shared" ca="1" si="231"/>
        <v>1.4</v>
      </c>
      <c r="D1812" s="9">
        <f t="shared" si="225"/>
        <v>40517</v>
      </c>
      <c r="E1812" s="8">
        <f t="shared" si="226"/>
        <v>199912</v>
      </c>
      <c r="F1812" s="8">
        <f t="shared" si="227"/>
        <v>201012</v>
      </c>
      <c r="G1812" s="8">
        <f t="shared" ca="1" si="228"/>
        <v>12</v>
      </c>
      <c r="H1812" s="8">
        <f t="shared" ca="1" si="229"/>
        <v>12</v>
      </c>
    </row>
    <row r="1813" spans="1:8" x14ac:dyDescent="0.25">
      <c r="A1813" s="9">
        <f t="shared" si="224"/>
        <v>36500</v>
      </c>
      <c r="B1813" s="10">
        <f t="shared" ca="1" si="230"/>
        <v>4.5</v>
      </c>
      <c r="C1813" s="10">
        <f t="shared" ca="1" si="231"/>
        <v>0.5</v>
      </c>
      <c r="D1813" s="9">
        <f t="shared" si="225"/>
        <v>40518</v>
      </c>
      <c r="E1813" s="8">
        <f t="shared" si="226"/>
        <v>199912</v>
      </c>
      <c r="F1813" s="8">
        <f t="shared" si="227"/>
        <v>201012</v>
      </c>
      <c r="G1813" s="8">
        <f t="shared" ca="1" si="228"/>
        <v>12</v>
      </c>
      <c r="H1813" s="8">
        <f t="shared" ca="1" si="229"/>
        <v>12</v>
      </c>
    </row>
    <row r="1814" spans="1:8" x14ac:dyDescent="0.25">
      <c r="A1814" s="9">
        <f t="shared" si="224"/>
        <v>36501</v>
      </c>
      <c r="B1814" s="10">
        <f t="shared" ca="1" si="230"/>
        <v>9.4</v>
      </c>
      <c r="C1814" s="10">
        <f t="shared" ca="1" si="231"/>
        <v>-1.5</v>
      </c>
      <c r="D1814" s="9">
        <f t="shared" si="225"/>
        <v>40519</v>
      </c>
      <c r="E1814" s="8">
        <f t="shared" si="226"/>
        <v>199912</v>
      </c>
      <c r="F1814" s="8">
        <f t="shared" si="227"/>
        <v>201012</v>
      </c>
      <c r="G1814" s="8">
        <f t="shared" ca="1" si="228"/>
        <v>12</v>
      </c>
      <c r="H1814" s="8">
        <f t="shared" ca="1" si="229"/>
        <v>12</v>
      </c>
    </row>
    <row r="1815" spans="1:8" x14ac:dyDescent="0.25">
      <c r="A1815" s="9">
        <f t="shared" si="224"/>
        <v>36502</v>
      </c>
      <c r="B1815" s="10">
        <f t="shared" ca="1" si="230"/>
        <v>6</v>
      </c>
      <c r="C1815" s="10">
        <f t="shared" ca="1" si="231"/>
        <v>-3.9</v>
      </c>
      <c r="D1815" s="9">
        <f t="shared" si="225"/>
        <v>40520</v>
      </c>
      <c r="E1815" s="8">
        <f t="shared" si="226"/>
        <v>199912</v>
      </c>
      <c r="F1815" s="8">
        <f t="shared" si="227"/>
        <v>201012</v>
      </c>
      <c r="G1815" s="8">
        <f t="shared" ca="1" si="228"/>
        <v>12</v>
      </c>
      <c r="H1815" s="8">
        <f t="shared" ca="1" si="229"/>
        <v>12</v>
      </c>
    </row>
    <row r="1816" spans="1:8" x14ac:dyDescent="0.25">
      <c r="A1816" s="9">
        <f t="shared" si="224"/>
        <v>36503</v>
      </c>
      <c r="B1816" s="10">
        <f t="shared" ca="1" si="230"/>
        <v>9.1999999999999993</v>
      </c>
      <c r="C1816" s="10">
        <f t="shared" ca="1" si="231"/>
        <v>0</v>
      </c>
      <c r="D1816" s="9">
        <f t="shared" si="225"/>
        <v>40521</v>
      </c>
      <c r="E1816" s="8">
        <f t="shared" si="226"/>
        <v>199912</v>
      </c>
      <c r="F1816" s="8">
        <f t="shared" si="227"/>
        <v>201012</v>
      </c>
      <c r="G1816" s="8">
        <f t="shared" ca="1" si="228"/>
        <v>12</v>
      </c>
      <c r="H1816" s="8">
        <f t="shared" ca="1" si="229"/>
        <v>12</v>
      </c>
    </row>
    <row r="1817" spans="1:8" x14ac:dyDescent="0.25">
      <c r="A1817" s="9">
        <f t="shared" si="224"/>
        <v>36504</v>
      </c>
      <c r="B1817" s="10">
        <f t="shared" ca="1" si="230"/>
        <v>7.4</v>
      </c>
      <c r="C1817" s="10">
        <f t="shared" ca="1" si="231"/>
        <v>-1.2</v>
      </c>
      <c r="D1817" s="9">
        <f t="shared" si="225"/>
        <v>40522</v>
      </c>
      <c r="E1817" s="8">
        <f t="shared" si="226"/>
        <v>199912</v>
      </c>
      <c r="F1817" s="8">
        <f t="shared" si="227"/>
        <v>201012</v>
      </c>
      <c r="G1817" s="8">
        <f t="shared" ca="1" si="228"/>
        <v>12</v>
      </c>
      <c r="H1817" s="8">
        <f t="shared" ca="1" si="229"/>
        <v>12</v>
      </c>
    </row>
    <row r="1818" spans="1:8" x14ac:dyDescent="0.25">
      <c r="A1818" s="9">
        <f t="shared" si="224"/>
        <v>36505</v>
      </c>
      <c r="B1818" s="10">
        <f t="shared" ca="1" si="230"/>
        <v>5.0999999999999996</v>
      </c>
      <c r="C1818" s="10">
        <f t="shared" ca="1" si="231"/>
        <v>6.2</v>
      </c>
      <c r="D1818" s="9">
        <f t="shared" si="225"/>
        <v>40523</v>
      </c>
      <c r="E1818" s="8">
        <f t="shared" si="226"/>
        <v>199912</v>
      </c>
      <c r="F1818" s="8">
        <f t="shared" si="227"/>
        <v>201012</v>
      </c>
      <c r="G1818" s="8">
        <f t="shared" ca="1" si="228"/>
        <v>12</v>
      </c>
      <c r="H1818" s="8">
        <f t="shared" ca="1" si="229"/>
        <v>12</v>
      </c>
    </row>
    <row r="1819" spans="1:8" x14ac:dyDescent="0.25">
      <c r="A1819" s="9">
        <f t="shared" si="224"/>
        <v>36506</v>
      </c>
      <c r="B1819" s="10">
        <f t="shared" ca="1" si="230"/>
        <v>8</v>
      </c>
      <c r="C1819" s="10">
        <f t="shared" ca="1" si="231"/>
        <v>-0.7</v>
      </c>
      <c r="D1819" s="9">
        <f t="shared" si="225"/>
        <v>40524</v>
      </c>
      <c r="E1819" s="8">
        <f t="shared" si="226"/>
        <v>199912</v>
      </c>
      <c r="F1819" s="8">
        <f t="shared" si="227"/>
        <v>201012</v>
      </c>
      <c r="G1819" s="8">
        <f t="shared" ca="1" si="228"/>
        <v>12</v>
      </c>
      <c r="H1819" s="8">
        <f t="shared" ca="1" si="229"/>
        <v>12</v>
      </c>
    </row>
    <row r="1820" spans="1:8" x14ac:dyDescent="0.25">
      <c r="A1820" s="9">
        <f t="shared" si="224"/>
        <v>36507</v>
      </c>
      <c r="B1820" s="10">
        <f t="shared" ca="1" si="230"/>
        <v>4.2</v>
      </c>
      <c r="C1820" s="10">
        <f t="shared" ca="1" si="231"/>
        <v>-0.7</v>
      </c>
      <c r="D1820" s="9">
        <f t="shared" si="225"/>
        <v>40525</v>
      </c>
      <c r="E1820" s="8">
        <f t="shared" si="226"/>
        <v>199912</v>
      </c>
      <c r="F1820" s="8">
        <f t="shared" si="227"/>
        <v>201012</v>
      </c>
      <c r="G1820" s="8">
        <f t="shared" ca="1" si="228"/>
        <v>12</v>
      </c>
      <c r="H1820" s="8">
        <f t="shared" ca="1" si="229"/>
        <v>12</v>
      </c>
    </row>
    <row r="1821" spans="1:8" x14ac:dyDescent="0.25">
      <c r="A1821" s="9">
        <f t="shared" si="224"/>
        <v>36508</v>
      </c>
      <c r="B1821" s="10">
        <f t="shared" ca="1" si="230"/>
        <v>2.7</v>
      </c>
      <c r="C1821" s="10">
        <f t="shared" ca="1" si="231"/>
        <v>-1.8</v>
      </c>
      <c r="D1821" s="9">
        <f t="shared" si="225"/>
        <v>40526</v>
      </c>
      <c r="E1821" s="8">
        <f t="shared" si="226"/>
        <v>199912</v>
      </c>
      <c r="F1821" s="8">
        <f t="shared" si="227"/>
        <v>201012</v>
      </c>
      <c r="G1821" s="8">
        <f t="shared" ca="1" si="228"/>
        <v>12</v>
      </c>
      <c r="H1821" s="8">
        <f t="shared" ca="1" si="229"/>
        <v>12</v>
      </c>
    </row>
    <row r="1822" spans="1:8" x14ac:dyDescent="0.25">
      <c r="A1822" s="9">
        <f t="shared" si="224"/>
        <v>36509</v>
      </c>
      <c r="B1822" s="10">
        <f t="shared" ca="1" si="230"/>
        <v>-0.7</v>
      </c>
      <c r="C1822" s="10">
        <f t="shared" ca="1" si="231"/>
        <v>-5.5</v>
      </c>
      <c r="D1822" s="9">
        <f t="shared" si="225"/>
        <v>40527</v>
      </c>
      <c r="E1822" s="8">
        <f t="shared" si="226"/>
        <v>199912</v>
      </c>
      <c r="F1822" s="8">
        <f t="shared" si="227"/>
        <v>201012</v>
      </c>
      <c r="G1822" s="8">
        <f t="shared" ca="1" si="228"/>
        <v>12</v>
      </c>
      <c r="H1822" s="8">
        <f t="shared" ca="1" si="229"/>
        <v>12</v>
      </c>
    </row>
    <row r="1823" spans="1:8" x14ac:dyDescent="0.25">
      <c r="A1823" s="9">
        <f t="shared" si="224"/>
        <v>36510</v>
      </c>
      <c r="B1823" s="10">
        <f t="shared" ca="1" si="230"/>
        <v>-0.4</v>
      </c>
      <c r="C1823" s="10">
        <f t="shared" ca="1" si="231"/>
        <v>-2.2000000000000002</v>
      </c>
      <c r="D1823" s="9">
        <f t="shared" si="225"/>
        <v>40528</v>
      </c>
      <c r="E1823" s="8">
        <f t="shared" si="226"/>
        <v>199912</v>
      </c>
      <c r="F1823" s="8">
        <f t="shared" si="227"/>
        <v>201012</v>
      </c>
      <c r="G1823" s="8">
        <f t="shared" ca="1" si="228"/>
        <v>12</v>
      </c>
      <c r="H1823" s="8">
        <f t="shared" ca="1" si="229"/>
        <v>12</v>
      </c>
    </row>
    <row r="1824" spans="1:8" x14ac:dyDescent="0.25">
      <c r="A1824" s="9">
        <f t="shared" si="224"/>
        <v>36511</v>
      </c>
      <c r="B1824" s="10">
        <f t="shared" ca="1" si="230"/>
        <v>3.8</v>
      </c>
      <c r="C1824" s="10">
        <f t="shared" ca="1" si="231"/>
        <v>-5</v>
      </c>
      <c r="D1824" s="9">
        <f t="shared" si="225"/>
        <v>40529</v>
      </c>
      <c r="E1824" s="8">
        <f t="shared" si="226"/>
        <v>199912</v>
      </c>
      <c r="F1824" s="8">
        <f t="shared" si="227"/>
        <v>201012</v>
      </c>
      <c r="G1824" s="8">
        <f t="shared" ca="1" si="228"/>
        <v>12</v>
      </c>
      <c r="H1824" s="8">
        <f t="shared" ca="1" si="229"/>
        <v>12</v>
      </c>
    </row>
    <row r="1825" spans="1:8" x14ac:dyDescent="0.25">
      <c r="A1825" s="9">
        <f t="shared" si="224"/>
        <v>36512</v>
      </c>
      <c r="B1825" s="10">
        <f t="shared" ca="1" si="230"/>
        <v>1.5</v>
      </c>
      <c r="C1825" s="10">
        <f t="shared" ca="1" si="231"/>
        <v>-4.5</v>
      </c>
      <c r="D1825" s="9">
        <f t="shared" si="225"/>
        <v>40530</v>
      </c>
      <c r="E1825" s="8">
        <f t="shared" si="226"/>
        <v>199912</v>
      </c>
      <c r="F1825" s="8">
        <f t="shared" si="227"/>
        <v>201012</v>
      </c>
      <c r="G1825" s="8">
        <f t="shared" ca="1" si="228"/>
        <v>12</v>
      </c>
      <c r="H1825" s="8">
        <f t="shared" ca="1" si="229"/>
        <v>12</v>
      </c>
    </row>
    <row r="1826" spans="1:8" x14ac:dyDescent="0.25">
      <c r="A1826" s="9">
        <f t="shared" si="224"/>
        <v>36513</v>
      </c>
      <c r="B1826" s="10">
        <f t="shared" ca="1" si="230"/>
        <v>0.5</v>
      </c>
      <c r="C1826" s="10">
        <f t="shared" ca="1" si="231"/>
        <v>-9.1</v>
      </c>
      <c r="D1826" s="9">
        <f t="shared" si="225"/>
        <v>40531</v>
      </c>
      <c r="E1826" s="8">
        <f t="shared" si="226"/>
        <v>199912</v>
      </c>
      <c r="F1826" s="8">
        <f t="shared" si="227"/>
        <v>201012</v>
      </c>
      <c r="G1826" s="8">
        <f t="shared" ca="1" si="228"/>
        <v>12</v>
      </c>
      <c r="H1826" s="8">
        <f t="shared" ca="1" si="229"/>
        <v>12</v>
      </c>
    </row>
    <row r="1827" spans="1:8" x14ac:dyDescent="0.25">
      <c r="A1827" s="9">
        <f t="shared" si="224"/>
        <v>36514</v>
      </c>
      <c r="B1827" s="10">
        <f t="shared" ca="1" si="230"/>
        <v>1</v>
      </c>
      <c r="C1827" s="10">
        <f t="shared" ca="1" si="231"/>
        <v>-5.6</v>
      </c>
      <c r="D1827" s="9">
        <f t="shared" si="225"/>
        <v>40532</v>
      </c>
      <c r="E1827" s="8">
        <f t="shared" si="226"/>
        <v>199912</v>
      </c>
      <c r="F1827" s="8">
        <f t="shared" si="227"/>
        <v>201012</v>
      </c>
      <c r="G1827" s="8">
        <f t="shared" ca="1" si="228"/>
        <v>12</v>
      </c>
      <c r="H1827" s="8">
        <f t="shared" ca="1" si="229"/>
        <v>12</v>
      </c>
    </row>
    <row r="1828" spans="1:8" x14ac:dyDescent="0.25">
      <c r="A1828" s="9">
        <f t="shared" si="224"/>
        <v>36515</v>
      </c>
      <c r="B1828" s="10">
        <f t="shared" ca="1" si="230"/>
        <v>-0.6</v>
      </c>
      <c r="C1828" s="10">
        <f t="shared" ca="1" si="231"/>
        <v>-6.8</v>
      </c>
      <c r="D1828" s="9">
        <f t="shared" si="225"/>
        <v>40533</v>
      </c>
      <c r="E1828" s="8">
        <f t="shared" si="226"/>
        <v>199912</v>
      </c>
      <c r="F1828" s="8">
        <f t="shared" si="227"/>
        <v>201012</v>
      </c>
      <c r="G1828" s="8">
        <f t="shared" ca="1" si="228"/>
        <v>12</v>
      </c>
      <c r="H1828" s="8">
        <f t="shared" ca="1" si="229"/>
        <v>12</v>
      </c>
    </row>
    <row r="1829" spans="1:8" x14ac:dyDescent="0.25">
      <c r="A1829" s="9">
        <f t="shared" si="224"/>
        <v>36516</v>
      </c>
      <c r="B1829" s="10">
        <f t="shared" ca="1" si="230"/>
        <v>-0.6</v>
      </c>
      <c r="C1829" s="10">
        <f t="shared" ca="1" si="231"/>
        <v>-5.2</v>
      </c>
      <c r="D1829" s="9">
        <f t="shared" si="225"/>
        <v>40534</v>
      </c>
      <c r="E1829" s="8">
        <f t="shared" si="226"/>
        <v>199912</v>
      </c>
      <c r="F1829" s="8">
        <f t="shared" si="227"/>
        <v>201012</v>
      </c>
      <c r="G1829" s="8">
        <f t="shared" ca="1" si="228"/>
        <v>12</v>
      </c>
      <c r="H1829" s="8">
        <f t="shared" ca="1" si="229"/>
        <v>12</v>
      </c>
    </row>
    <row r="1830" spans="1:8" x14ac:dyDescent="0.25">
      <c r="A1830" s="9">
        <f t="shared" si="224"/>
        <v>36517</v>
      </c>
      <c r="B1830" s="10">
        <f t="shared" ca="1" si="230"/>
        <v>2.5</v>
      </c>
      <c r="C1830" s="10">
        <f t="shared" ca="1" si="231"/>
        <v>-5.2</v>
      </c>
      <c r="D1830" s="9">
        <f t="shared" si="225"/>
        <v>40535</v>
      </c>
      <c r="E1830" s="8">
        <f t="shared" si="226"/>
        <v>199912</v>
      </c>
      <c r="F1830" s="8">
        <f t="shared" si="227"/>
        <v>201012</v>
      </c>
      <c r="G1830" s="8">
        <f t="shared" ca="1" si="228"/>
        <v>12</v>
      </c>
      <c r="H1830" s="8">
        <f t="shared" ca="1" si="229"/>
        <v>12</v>
      </c>
    </row>
    <row r="1831" spans="1:8" x14ac:dyDescent="0.25">
      <c r="A1831" s="9">
        <f t="shared" si="224"/>
        <v>36518</v>
      </c>
      <c r="B1831" s="10">
        <f t="shared" ca="1" si="230"/>
        <v>4</v>
      </c>
      <c r="C1831" s="10">
        <f t="shared" ca="1" si="231"/>
        <v>-2.8</v>
      </c>
      <c r="D1831" s="9">
        <f t="shared" si="225"/>
        <v>40536</v>
      </c>
      <c r="E1831" s="8">
        <f t="shared" si="226"/>
        <v>199912</v>
      </c>
      <c r="F1831" s="8">
        <f t="shared" si="227"/>
        <v>201012</v>
      </c>
      <c r="G1831" s="8">
        <f t="shared" ca="1" si="228"/>
        <v>12</v>
      </c>
      <c r="H1831" s="8">
        <f t="shared" ca="1" si="229"/>
        <v>12</v>
      </c>
    </row>
    <row r="1832" spans="1:8" x14ac:dyDescent="0.25">
      <c r="A1832" s="9">
        <f t="shared" si="224"/>
        <v>36519</v>
      </c>
      <c r="B1832" s="10">
        <f t="shared" ca="1" si="230"/>
        <v>8.3000000000000007</v>
      </c>
      <c r="C1832" s="10">
        <f t="shared" ca="1" si="231"/>
        <v>-7.4</v>
      </c>
      <c r="D1832" s="9">
        <f t="shared" si="225"/>
        <v>40537</v>
      </c>
      <c r="E1832" s="8">
        <f t="shared" si="226"/>
        <v>199912</v>
      </c>
      <c r="F1832" s="8">
        <f t="shared" si="227"/>
        <v>201012</v>
      </c>
      <c r="G1832" s="8">
        <f t="shared" ca="1" si="228"/>
        <v>12</v>
      </c>
      <c r="H1832" s="8">
        <f t="shared" ca="1" si="229"/>
        <v>12</v>
      </c>
    </row>
    <row r="1833" spans="1:8" x14ac:dyDescent="0.25">
      <c r="A1833" s="9">
        <f t="shared" si="224"/>
        <v>36520</v>
      </c>
      <c r="B1833" s="10">
        <f t="shared" ca="1" si="230"/>
        <v>2.5</v>
      </c>
      <c r="C1833" s="10">
        <f t="shared" ca="1" si="231"/>
        <v>-6.5</v>
      </c>
      <c r="D1833" s="9">
        <f t="shared" si="225"/>
        <v>40538</v>
      </c>
      <c r="E1833" s="8">
        <f t="shared" si="226"/>
        <v>199912</v>
      </c>
      <c r="F1833" s="8">
        <f t="shared" si="227"/>
        <v>201012</v>
      </c>
      <c r="G1833" s="8">
        <f t="shared" ca="1" si="228"/>
        <v>12</v>
      </c>
      <c r="H1833" s="8">
        <f t="shared" ca="1" si="229"/>
        <v>12</v>
      </c>
    </row>
    <row r="1834" spans="1:8" x14ac:dyDescent="0.25">
      <c r="A1834" s="9">
        <f t="shared" si="224"/>
        <v>36521</v>
      </c>
      <c r="B1834" s="10">
        <f t="shared" ca="1" si="230"/>
        <v>2.2999999999999998</v>
      </c>
      <c r="C1834" s="10">
        <f t="shared" ca="1" si="231"/>
        <v>-6</v>
      </c>
      <c r="D1834" s="9">
        <f t="shared" si="225"/>
        <v>40539</v>
      </c>
      <c r="E1834" s="8">
        <f t="shared" si="226"/>
        <v>199912</v>
      </c>
      <c r="F1834" s="8">
        <f t="shared" si="227"/>
        <v>201012</v>
      </c>
      <c r="G1834" s="8">
        <f t="shared" ca="1" si="228"/>
        <v>12</v>
      </c>
      <c r="H1834" s="8">
        <f t="shared" ca="1" si="229"/>
        <v>12</v>
      </c>
    </row>
    <row r="1835" spans="1:8" x14ac:dyDescent="0.25">
      <c r="A1835" s="9">
        <f t="shared" si="224"/>
        <v>36522</v>
      </c>
      <c r="B1835" s="10">
        <f t="shared" ca="1" si="230"/>
        <v>2.5</v>
      </c>
      <c r="C1835" s="10">
        <f t="shared" ca="1" si="231"/>
        <v>-5</v>
      </c>
      <c r="D1835" s="9">
        <f t="shared" si="225"/>
        <v>40540</v>
      </c>
      <c r="E1835" s="8">
        <f t="shared" si="226"/>
        <v>199912</v>
      </c>
      <c r="F1835" s="8">
        <f t="shared" si="227"/>
        <v>201012</v>
      </c>
      <c r="G1835" s="8">
        <f t="shared" ca="1" si="228"/>
        <v>12</v>
      </c>
      <c r="H1835" s="8">
        <f t="shared" ca="1" si="229"/>
        <v>12</v>
      </c>
    </row>
    <row r="1836" spans="1:8" x14ac:dyDescent="0.25">
      <c r="A1836" s="9">
        <f t="shared" si="224"/>
        <v>36523</v>
      </c>
      <c r="B1836" s="10">
        <f t="shared" ca="1" si="230"/>
        <v>1.3</v>
      </c>
      <c r="C1836" s="10">
        <f t="shared" ca="1" si="231"/>
        <v>-8</v>
      </c>
      <c r="D1836" s="9">
        <f t="shared" si="225"/>
        <v>40541</v>
      </c>
      <c r="E1836" s="8">
        <f t="shared" si="226"/>
        <v>199912</v>
      </c>
      <c r="F1836" s="8">
        <f t="shared" si="227"/>
        <v>201012</v>
      </c>
      <c r="G1836" s="8">
        <f t="shared" ca="1" si="228"/>
        <v>12</v>
      </c>
      <c r="H1836" s="8">
        <f t="shared" ca="1" si="229"/>
        <v>12</v>
      </c>
    </row>
    <row r="1837" spans="1:8" x14ac:dyDescent="0.25">
      <c r="A1837" s="9">
        <f t="shared" si="224"/>
        <v>36524</v>
      </c>
      <c r="B1837" s="10">
        <f t="shared" ca="1" si="230"/>
        <v>3.1</v>
      </c>
      <c r="C1837" s="10">
        <f t="shared" ca="1" si="231"/>
        <v>-7.8</v>
      </c>
      <c r="D1837" s="9">
        <f t="shared" si="225"/>
        <v>40542</v>
      </c>
      <c r="E1837" s="8">
        <f t="shared" si="226"/>
        <v>199912</v>
      </c>
      <c r="F1837" s="8">
        <f t="shared" si="227"/>
        <v>201012</v>
      </c>
      <c r="G1837" s="8">
        <f t="shared" ca="1" si="228"/>
        <v>12</v>
      </c>
      <c r="H1837" s="8">
        <f t="shared" ca="1" si="229"/>
        <v>12</v>
      </c>
    </row>
    <row r="1838" spans="1:8" x14ac:dyDescent="0.25">
      <c r="A1838" s="9">
        <f t="shared" si="224"/>
        <v>36525</v>
      </c>
      <c r="B1838" s="10">
        <f t="shared" ca="1" si="230"/>
        <v>3.7</v>
      </c>
      <c r="C1838" s="10">
        <f t="shared" ca="1" si="231"/>
        <v>0.7</v>
      </c>
      <c r="D1838" s="9">
        <f t="shared" si="225"/>
        <v>40543</v>
      </c>
      <c r="E1838" s="8">
        <f t="shared" si="226"/>
        <v>199912</v>
      </c>
      <c r="F1838" s="8">
        <f t="shared" si="227"/>
        <v>201012</v>
      </c>
      <c r="G1838" s="8">
        <f t="shared" ca="1" si="228"/>
        <v>12</v>
      </c>
      <c r="H1838" s="8">
        <f t="shared" ca="1" si="229"/>
        <v>12</v>
      </c>
    </row>
    <row r="1839" spans="1:8" x14ac:dyDescent="0.25">
      <c r="A1839" s="9">
        <f t="shared" si="224"/>
        <v>36526</v>
      </c>
      <c r="B1839" s="10">
        <f t="shared" ca="1" si="230"/>
        <v>3.9</v>
      </c>
      <c r="C1839" s="10">
        <f t="shared" ca="1" si="231"/>
        <v>2.6</v>
      </c>
      <c r="D1839" s="9">
        <f t="shared" si="225"/>
        <v>40544</v>
      </c>
      <c r="E1839" s="8">
        <f t="shared" si="226"/>
        <v>200001</v>
      </c>
      <c r="F1839" s="8">
        <f t="shared" si="227"/>
        <v>201101</v>
      </c>
      <c r="G1839" s="8">
        <f t="shared" ca="1" si="228"/>
        <v>1</v>
      </c>
      <c r="H1839" s="8">
        <f t="shared" ca="1" si="229"/>
        <v>1</v>
      </c>
    </row>
    <row r="1840" spans="1:8" x14ac:dyDescent="0.25">
      <c r="A1840" s="9">
        <f t="shared" si="224"/>
        <v>36527</v>
      </c>
      <c r="B1840" s="10">
        <f t="shared" ca="1" si="230"/>
        <v>4.5999999999999996</v>
      </c>
      <c r="C1840" s="10">
        <f t="shared" ca="1" si="231"/>
        <v>0.3</v>
      </c>
      <c r="D1840" s="9">
        <f t="shared" si="225"/>
        <v>40545</v>
      </c>
      <c r="E1840" s="8">
        <f t="shared" si="226"/>
        <v>200001</v>
      </c>
      <c r="F1840" s="8">
        <f t="shared" si="227"/>
        <v>201101</v>
      </c>
      <c r="G1840" s="8">
        <f t="shared" ca="1" si="228"/>
        <v>1</v>
      </c>
      <c r="H1840" s="8">
        <f t="shared" ca="1" si="229"/>
        <v>1</v>
      </c>
    </row>
    <row r="1841" spans="1:8" x14ac:dyDescent="0.25">
      <c r="A1841" s="9">
        <f t="shared" si="224"/>
        <v>36528</v>
      </c>
      <c r="B1841" s="10">
        <f t="shared" ca="1" si="230"/>
        <v>8.5</v>
      </c>
      <c r="C1841" s="10">
        <f t="shared" ca="1" si="231"/>
        <v>-1.8</v>
      </c>
      <c r="D1841" s="9">
        <f t="shared" si="225"/>
        <v>40546</v>
      </c>
      <c r="E1841" s="8">
        <f t="shared" si="226"/>
        <v>200001</v>
      </c>
      <c r="F1841" s="8">
        <f t="shared" si="227"/>
        <v>201101</v>
      </c>
      <c r="G1841" s="8">
        <f t="shared" ca="1" si="228"/>
        <v>1</v>
      </c>
      <c r="H1841" s="8">
        <f t="shared" ca="1" si="229"/>
        <v>1</v>
      </c>
    </row>
    <row r="1842" spans="1:8" x14ac:dyDescent="0.25">
      <c r="A1842" s="9">
        <f t="shared" si="224"/>
        <v>36529</v>
      </c>
      <c r="B1842" s="10">
        <f t="shared" ca="1" si="230"/>
        <v>4.5999999999999996</v>
      </c>
      <c r="C1842" s="10">
        <f t="shared" ca="1" si="231"/>
        <v>0.5</v>
      </c>
      <c r="D1842" s="9">
        <f t="shared" si="225"/>
        <v>40547</v>
      </c>
      <c r="E1842" s="8">
        <f t="shared" si="226"/>
        <v>200001</v>
      </c>
      <c r="F1842" s="8">
        <f t="shared" si="227"/>
        <v>201101</v>
      </c>
      <c r="G1842" s="8">
        <f t="shared" ca="1" si="228"/>
        <v>1</v>
      </c>
      <c r="H1842" s="8">
        <f t="shared" ca="1" si="229"/>
        <v>1</v>
      </c>
    </row>
    <row r="1843" spans="1:8" x14ac:dyDescent="0.25">
      <c r="A1843" s="9">
        <f t="shared" si="224"/>
        <v>36530</v>
      </c>
      <c r="B1843" s="10">
        <f t="shared" ca="1" si="230"/>
        <v>4.8</v>
      </c>
      <c r="C1843" s="10">
        <f t="shared" ca="1" si="231"/>
        <v>-1.1000000000000001</v>
      </c>
      <c r="D1843" s="9">
        <f t="shared" si="225"/>
        <v>40548</v>
      </c>
      <c r="E1843" s="8">
        <f t="shared" si="226"/>
        <v>200001</v>
      </c>
      <c r="F1843" s="8">
        <f t="shared" si="227"/>
        <v>201101</v>
      </c>
      <c r="G1843" s="8">
        <f t="shared" ca="1" si="228"/>
        <v>1</v>
      </c>
      <c r="H1843" s="8">
        <f t="shared" ca="1" si="229"/>
        <v>1</v>
      </c>
    </row>
    <row r="1844" spans="1:8" x14ac:dyDescent="0.25">
      <c r="A1844" s="9">
        <f t="shared" si="224"/>
        <v>36531</v>
      </c>
      <c r="B1844" s="10">
        <f t="shared" ca="1" si="230"/>
        <v>6</v>
      </c>
      <c r="C1844" s="10">
        <f t="shared" ca="1" si="231"/>
        <v>1.6</v>
      </c>
      <c r="D1844" s="9">
        <f t="shared" si="225"/>
        <v>40549</v>
      </c>
      <c r="E1844" s="8">
        <f t="shared" si="226"/>
        <v>200001</v>
      </c>
      <c r="F1844" s="8">
        <f t="shared" si="227"/>
        <v>201101</v>
      </c>
      <c r="G1844" s="8">
        <f t="shared" ca="1" si="228"/>
        <v>1</v>
      </c>
      <c r="H1844" s="8">
        <f t="shared" ca="1" si="229"/>
        <v>1</v>
      </c>
    </row>
    <row r="1845" spans="1:8" x14ac:dyDescent="0.25">
      <c r="A1845" s="9">
        <f t="shared" si="224"/>
        <v>36532</v>
      </c>
      <c r="B1845" s="10">
        <f t="shared" ca="1" si="230"/>
        <v>7</v>
      </c>
      <c r="C1845" s="10">
        <f t="shared" ca="1" si="231"/>
        <v>1.3</v>
      </c>
      <c r="D1845" s="9">
        <f t="shared" si="225"/>
        <v>40550</v>
      </c>
      <c r="E1845" s="8">
        <f t="shared" si="226"/>
        <v>200001</v>
      </c>
      <c r="F1845" s="8">
        <f t="shared" si="227"/>
        <v>201101</v>
      </c>
      <c r="G1845" s="8">
        <f t="shared" ca="1" si="228"/>
        <v>1</v>
      </c>
      <c r="H1845" s="8">
        <f t="shared" ca="1" si="229"/>
        <v>1</v>
      </c>
    </row>
    <row r="1846" spans="1:8" x14ac:dyDescent="0.25">
      <c r="A1846" s="9">
        <f t="shared" si="224"/>
        <v>36533</v>
      </c>
      <c r="B1846" s="10">
        <f t="shared" ca="1" si="230"/>
        <v>7</v>
      </c>
      <c r="C1846" s="10">
        <f t="shared" ca="1" si="231"/>
        <v>7</v>
      </c>
      <c r="D1846" s="9">
        <f t="shared" si="225"/>
        <v>40551</v>
      </c>
      <c r="E1846" s="8">
        <f t="shared" si="226"/>
        <v>200001</v>
      </c>
      <c r="F1846" s="8">
        <f t="shared" si="227"/>
        <v>201101</v>
      </c>
      <c r="G1846" s="8">
        <f t="shared" ca="1" si="228"/>
        <v>1</v>
      </c>
      <c r="H1846" s="8">
        <f t="shared" ca="1" si="229"/>
        <v>1</v>
      </c>
    </row>
    <row r="1847" spans="1:8" x14ac:dyDescent="0.25">
      <c r="A1847" s="9">
        <f t="shared" si="224"/>
        <v>36534</v>
      </c>
      <c r="B1847" s="10">
        <f t="shared" ca="1" si="230"/>
        <v>5</v>
      </c>
      <c r="C1847" s="10">
        <f t="shared" ca="1" si="231"/>
        <v>2.7</v>
      </c>
      <c r="D1847" s="9">
        <f t="shared" si="225"/>
        <v>40552</v>
      </c>
      <c r="E1847" s="8">
        <f t="shared" si="226"/>
        <v>200001</v>
      </c>
      <c r="F1847" s="8">
        <f t="shared" si="227"/>
        <v>201101</v>
      </c>
      <c r="G1847" s="8">
        <f t="shared" ca="1" si="228"/>
        <v>1</v>
      </c>
      <c r="H1847" s="8">
        <f t="shared" ca="1" si="229"/>
        <v>1</v>
      </c>
    </row>
    <row r="1848" spans="1:8" x14ac:dyDescent="0.25">
      <c r="A1848" s="9">
        <f t="shared" si="224"/>
        <v>36535</v>
      </c>
      <c r="B1848" s="10">
        <f t="shared" ca="1" si="230"/>
        <v>4</v>
      </c>
      <c r="C1848" s="10">
        <f t="shared" ca="1" si="231"/>
        <v>0.7</v>
      </c>
      <c r="D1848" s="9">
        <f t="shared" si="225"/>
        <v>40553</v>
      </c>
      <c r="E1848" s="8">
        <f t="shared" si="226"/>
        <v>200001</v>
      </c>
      <c r="F1848" s="8">
        <f t="shared" si="227"/>
        <v>201101</v>
      </c>
      <c r="G1848" s="8">
        <f t="shared" ca="1" si="228"/>
        <v>1</v>
      </c>
      <c r="H1848" s="8">
        <f t="shared" ca="1" si="229"/>
        <v>1</v>
      </c>
    </row>
    <row r="1849" spans="1:8" x14ac:dyDescent="0.25">
      <c r="A1849" s="9">
        <f t="shared" si="224"/>
        <v>36536</v>
      </c>
      <c r="B1849" s="10">
        <f t="shared" ca="1" si="230"/>
        <v>1.5</v>
      </c>
      <c r="C1849" s="10">
        <f t="shared" ca="1" si="231"/>
        <v>-1.4</v>
      </c>
      <c r="D1849" s="9">
        <f t="shared" si="225"/>
        <v>40554</v>
      </c>
      <c r="E1849" s="8">
        <f t="shared" si="226"/>
        <v>200001</v>
      </c>
      <c r="F1849" s="8">
        <f t="shared" si="227"/>
        <v>201101</v>
      </c>
      <c r="G1849" s="8">
        <f t="shared" ca="1" si="228"/>
        <v>1</v>
      </c>
      <c r="H1849" s="8">
        <f t="shared" ca="1" si="229"/>
        <v>1</v>
      </c>
    </row>
    <row r="1850" spans="1:8" x14ac:dyDescent="0.25">
      <c r="A1850" s="9">
        <f t="shared" ref="A1850:A1913" si="232">IF(ISNUMBER(A1849),IF(A1849&lt;$B$9,A1849+1,""),"")</f>
        <v>36537</v>
      </c>
      <c r="B1850" s="10">
        <f t="shared" ca="1" si="230"/>
        <v>2</v>
      </c>
      <c r="C1850" s="10">
        <f t="shared" ca="1" si="231"/>
        <v>2.8</v>
      </c>
      <c r="D1850" s="9">
        <f t="shared" ref="D1850:D1913" si="233">IF(ISNUMBER(D1849),IF(D1849&lt;$C$9,D1849+1,""),"")</f>
        <v>40555</v>
      </c>
      <c r="E1850" s="8">
        <f t="shared" ref="E1850:E1913" si="234">YEAR(A1850)*100+MONTH(A1850)</f>
        <v>200001</v>
      </c>
      <c r="F1850" s="8">
        <f t="shared" ref="F1850:F1913" si="235">YEAR(D1850)*100+MONTH(D1850)</f>
        <v>201101</v>
      </c>
      <c r="G1850" s="8">
        <f t="shared" ref="G1850:G1913" ca="1" si="236">IF(ISNUMBER(B1850),MONTH(A1850),"")</f>
        <v>1</v>
      </c>
      <c r="H1850" s="8">
        <f t="shared" ref="H1850:H1913" ca="1" si="237">IF(ISNUMBER(C1850),MONTH(D1850),"")</f>
        <v>1</v>
      </c>
    </row>
    <row r="1851" spans="1:8" x14ac:dyDescent="0.25">
      <c r="A1851" s="9">
        <f t="shared" si="232"/>
        <v>36538</v>
      </c>
      <c r="B1851" s="10">
        <f t="shared" ca="1" si="230"/>
        <v>3</v>
      </c>
      <c r="C1851" s="10">
        <f t="shared" ca="1" si="231"/>
        <v>3.9</v>
      </c>
      <c r="D1851" s="9">
        <f t="shared" si="233"/>
        <v>40556</v>
      </c>
      <c r="E1851" s="8">
        <f t="shared" si="234"/>
        <v>200001</v>
      </c>
      <c r="F1851" s="8">
        <f t="shared" si="235"/>
        <v>201101</v>
      </c>
      <c r="G1851" s="8">
        <f t="shared" ca="1" si="236"/>
        <v>1</v>
      </c>
      <c r="H1851" s="8">
        <f t="shared" ca="1" si="237"/>
        <v>1</v>
      </c>
    </row>
    <row r="1852" spans="1:8" x14ac:dyDescent="0.25">
      <c r="A1852" s="9">
        <f t="shared" si="232"/>
        <v>36539</v>
      </c>
      <c r="B1852" s="10">
        <f t="shared" ca="1" si="230"/>
        <v>2.9</v>
      </c>
      <c r="C1852" s="10">
        <f t="shared" ca="1" si="231"/>
        <v>8.1999999999999993</v>
      </c>
      <c r="D1852" s="9">
        <f t="shared" si="233"/>
        <v>40557</v>
      </c>
      <c r="E1852" s="8">
        <f t="shared" si="234"/>
        <v>200001</v>
      </c>
      <c r="F1852" s="8">
        <f t="shared" si="235"/>
        <v>201101</v>
      </c>
      <c r="G1852" s="8">
        <f t="shared" ca="1" si="236"/>
        <v>1</v>
      </c>
      <c r="H1852" s="8">
        <f t="shared" ca="1" si="237"/>
        <v>1</v>
      </c>
    </row>
    <row r="1853" spans="1:8" x14ac:dyDescent="0.25">
      <c r="A1853" s="9">
        <f t="shared" si="232"/>
        <v>36540</v>
      </c>
      <c r="B1853" s="10">
        <f t="shared" ca="1" si="230"/>
        <v>2</v>
      </c>
      <c r="C1853" s="10">
        <f t="shared" ca="1" si="231"/>
        <v>5.7</v>
      </c>
      <c r="D1853" s="9">
        <f t="shared" si="233"/>
        <v>40558</v>
      </c>
      <c r="E1853" s="8">
        <f t="shared" si="234"/>
        <v>200001</v>
      </c>
      <c r="F1853" s="8">
        <f t="shared" si="235"/>
        <v>201101</v>
      </c>
      <c r="G1853" s="8">
        <f t="shared" ca="1" si="236"/>
        <v>1</v>
      </c>
      <c r="H1853" s="8">
        <f t="shared" ca="1" si="237"/>
        <v>1</v>
      </c>
    </row>
    <row r="1854" spans="1:8" x14ac:dyDescent="0.25">
      <c r="A1854" s="9">
        <f t="shared" si="232"/>
        <v>36541</v>
      </c>
      <c r="B1854" s="10">
        <f t="shared" ca="1" si="230"/>
        <v>6</v>
      </c>
      <c r="C1854" s="10">
        <f t="shared" ca="1" si="231"/>
        <v>8.1</v>
      </c>
      <c r="D1854" s="9">
        <f t="shared" si="233"/>
        <v>40559</v>
      </c>
      <c r="E1854" s="8">
        <f t="shared" si="234"/>
        <v>200001</v>
      </c>
      <c r="F1854" s="8">
        <f t="shared" si="235"/>
        <v>201101</v>
      </c>
      <c r="G1854" s="8">
        <f t="shared" ca="1" si="236"/>
        <v>1</v>
      </c>
      <c r="H1854" s="8">
        <f t="shared" ca="1" si="237"/>
        <v>1</v>
      </c>
    </row>
    <row r="1855" spans="1:8" x14ac:dyDescent="0.25">
      <c r="A1855" s="9">
        <f t="shared" si="232"/>
        <v>36542</v>
      </c>
      <c r="B1855" s="10">
        <f t="shared" ca="1" si="230"/>
        <v>7</v>
      </c>
      <c r="C1855" s="10">
        <f t="shared" ca="1" si="231"/>
        <v>6.5</v>
      </c>
      <c r="D1855" s="9">
        <f t="shared" si="233"/>
        <v>40560</v>
      </c>
      <c r="E1855" s="8">
        <f t="shared" si="234"/>
        <v>200001</v>
      </c>
      <c r="F1855" s="8">
        <f t="shared" si="235"/>
        <v>201101</v>
      </c>
      <c r="G1855" s="8">
        <f t="shared" ca="1" si="236"/>
        <v>1</v>
      </c>
      <c r="H1855" s="8">
        <f t="shared" ca="1" si="237"/>
        <v>1</v>
      </c>
    </row>
    <row r="1856" spans="1:8" x14ac:dyDescent="0.25">
      <c r="A1856" s="9">
        <f t="shared" si="232"/>
        <v>36543</v>
      </c>
      <c r="B1856" s="10">
        <f t="shared" ca="1" si="230"/>
        <v>5</v>
      </c>
      <c r="C1856" s="10">
        <f t="shared" ca="1" si="231"/>
        <v>2.9</v>
      </c>
      <c r="D1856" s="9">
        <f t="shared" si="233"/>
        <v>40561</v>
      </c>
      <c r="E1856" s="8">
        <f t="shared" si="234"/>
        <v>200001</v>
      </c>
      <c r="F1856" s="8">
        <f t="shared" si="235"/>
        <v>201101</v>
      </c>
      <c r="G1856" s="8">
        <f t="shared" ca="1" si="236"/>
        <v>1</v>
      </c>
      <c r="H1856" s="8">
        <f t="shared" ca="1" si="237"/>
        <v>1</v>
      </c>
    </row>
    <row r="1857" spans="1:8" x14ac:dyDescent="0.25">
      <c r="A1857" s="9">
        <f t="shared" si="232"/>
        <v>36544</v>
      </c>
      <c r="B1857" s="10">
        <f t="shared" ca="1" si="230"/>
        <v>3</v>
      </c>
      <c r="C1857" s="10">
        <f t="shared" ca="1" si="231"/>
        <v>2</v>
      </c>
      <c r="D1857" s="9">
        <f t="shared" si="233"/>
        <v>40562</v>
      </c>
      <c r="E1857" s="8">
        <f t="shared" si="234"/>
        <v>200001</v>
      </c>
      <c r="F1857" s="8">
        <f t="shared" si="235"/>
        <v>201101</v>
      </c>
      <c r="G1857" s="8">
        <f t="shared" ca="1" si="236"/>
        <v>1</v>
      </c>
      <c r="H1857" s="8">
        <f t="shared" ca="1" si="237"/>
        <v>1</v>
      </c>
    </row>
    <row r="1858" spans="1:8" x14ac:dyDescent="0.25">
      <c r="A1858" s="9">
        <f t="shared" si="232"/>
        <v>36545</v>
      </c>
      <c r="B1858" s="10">
        <f t="shared" ca="1" si="230"/>
        <v>5</v>
      </c>
      <c r="C1858" s="10">
        <f t="shared" ca="1" si="231"/>
        <v>-0.9</v>
      </c>
      <c r="D1858" s="9">
        <f t="shared" si="233"/>
        <v>40563</v>
      </c>
      <c r="E1858" s="8">
        <f t="shared" si="234"/>
        <v>200001</v>
      </c>
      <c r="F1858" s="8">
        <f t="shared" si="235"/>
        <v>201101</v>
      </c>
      <c r="G1858" s="8">
        <f t="shared" ca="1" si="236"/>
        <v>1</v>
      </c>
      <c r="H1858" s="8">
        <f t="shared" ca="1" si="237"/>
        <v>1</v>
      </c>
    </row>
    <row r="1859" spans="1:8" x14ac:dyDescent="0.25">
      <c r="A1859" s="9">
        <f t="shared" si="232"/>
        <v>36546</v>
      </c>
      <c r="B1859" s="10">
        <f t="shared" ca="1" si="230"/>
        <v>3</v>
      </c>
      <c r="C1859" s="10">
        <f t="shared" ca="1" si="231"/>
        <v>-2</v>
      </c>
      <c r="D1859" s="9">
        <f t="shared" si="233"/>
        <v>40564</v>
      </c>
      <c r="E1859" s="8">
        <f t="shared" si="234"/>
        <v>200001</v>
      </c>
      <c r="F1859" s="8">
        <f t="shared" si="235"/>
        <v>201101</v>
      </c>
      <c r="G1859" s="8">
        <f t="shared" ca="1" si="236"/>
        <v>1</v>
      </c>
      <c r="H1859" s="8">
        <f t="shared" ca="1" si="237"/>
        <v>1</v>
      </c>
    </row>
    <row r="1860" spans="1:8" x14ac:dyDescent="0.25">
      <c r="A1860" s="9">
        <f t="shared" si="232"/>
        <v>36547</v>
      </c>
      <c r="B1860" s="10">
        <f t="shared" ca="1" si="230"/>
        <v>1</v>
      </c>
      <c r="C1860" s="10">
        <f t="shared" ca="1" si="231"/>
        <v>0.3</v>
      </c>
      <c r="D1860" s="9">
        <f t="shared" si="233"/>
        <v>40565</v>
      </c>
      <c r="E1860" s="8">
        <f t="shared" si="234"/>
        <v>200001</v>
      </c>
      <c r="F1860" s="8">
        <f t="shared" si="235"/>
        <v>201101</v>
      </c>
      <c r="G1860" s="8">
        <f t="shared" ca="1" si="236"/>
        <v>1</v>
      </c>
      <c r="H1860" s="8">
        <f t="shared" ca="1" si="237"/>
        <v>1</v>
      </c>
    </row>
    <row r="1861" spans="1:8" x14ac:dyDescent="0.25">
      <c r="A1861" s="9">
        <f t="shared" si="232"/>
        <v>36548</v>
      </c>
      <c r="B1861" s="10">
        <f t="shared" ca="1" si="230"/>
        <v>-3</v>
      </c>
      <c r="C1861" s="10">
        <f t="shared" ca="1" si="231"/>
        <v>-0.6</v>
      </c>
      <c r="D1861" s="9">
        <f t="shared" si="233"/>
        <v>40566</v>
      </c>
      <c r="E1861" s="8">
        <f t="shared" si="234"/>
        <v>200001</v>
      </c>
      <c r="F1861" s="8">
        <f t="shared" si="235"/>
        <v>201101</v>
      </c>
      <c r="G1861" s="8">
        <f t="shared" ca="1" si="236"/>
        <v>1</v>
      </c>
      <c r="H1861" s="8">
        <f t="shared" ca="1" si="237"/>
        <v>1</v>
      </c>
    </row>
    <row r="1862" spans="1:8" x14ac:dyDescent="0.25">
      <c r="A1862" s="9">
        <f t="shared" si="232"/>
        <v>36549</v>
      </c>
      <c r="B1862" s="10">
        <f t="shared" ca="1" si="230"/>
        <v>-3</v>
      </c>
      <c r="C1862" s="10">
        <f t="shared" ca="1" si="231"/>
        <v>-0.7</v>
      </c>
      <c r="D1862" s="9">
        <f t="shared" si="233"/>
        <v>40567</v>
      </c>
      <c r="E1862" s="8">
        <f t="shared" si="234"/>
        <v>200001</v>
      </c>
      <c r="F1862" s="8">
        <f t="shared" si="235"/>
        <v>201101</v>
      </c>
      <c r="G1862" s="8">
        <f t="shared" ca="1" si="236"/>
        <v>1</v>
      </c>
      <c r="H1862" s="8">
        <f t="shared" ca="1" si="237"/>
        <v>1</v>
      </c>
    </row>
    <row r="1863" spans="1:8" x14ac:dyDescent="0.25">
      <c r="A1863" s="9">
        <f t="shared" si="232"/>
        <v>36550</v>
      </c>
      <c r="B1863" s="10">
        <f t="shared" ca="1" si="230"/>
        <v>0</v>
      </c>
      <c r="C1863" s="10">
        <f t="shared" ca="1" si="231"/>
        <v>1</v>
      </c>
      <c r="D1863" s="9">
        <f t="shared" si="233"/>
        <v>40568</v>
      </c>
      <c r="E1863" s="8">
        <f t="shared" si="234"/>
        <v>200001</v>
      </c>
      <c r="F1863" s="8">
        <f t="shared" si="235"/>
        <v>201101</v>
      </c>
      <c r="G1863" s="8">
        <f t="shared" ca="1" si="236"/>
        <v>1</v>
      </c>
      <c r="H1863" s="8">
        <f t="shared" ca="1" si="237"/>
        <v>1</v>
      </c>
    </row>
    <row r="1864" spans="1:8" x14ac:dyDescent="0.25">
      <c r="A1864" s="9">
        <f t="shared" si="232"/>
        <v>36551</v>
      </c>
      <c r="B1864" s="10">
        <f t="shared" ca="1" si="230"/>
        <v>3</v>
      </c>
      <c r="C1864" s="10">
        <f t="shared" ca="1" si="231"/>
        <v>0.8</v>
      </c>
      <c r="D1864" s="9">
        <f t="shared" si="233"/>
        <v>40569</v>
      </c>
      <c r="E1864" s="8">
        <f t="shared" si="234"/>
        <v>200001</v>
      </c>
      <c r="F1864" s="8">
        <f t="shared" si="235"/>
        <v>201101</v>
      </c>
      <c r="G1864" s="8">
        <f t="shared" ca="1" si="236"/>
        <v>1</v>
      </c>
      <c r="H1864" s="8">
        <f t="shared" ca="1" si="237"/>
        <v>1</v>
      </c>
    </row>
    <row r="1865" spans="1:8" x14ac:dyDescent="0.25">
      <c r="A1865" s="9">
        <f t="shared" si="232"/>
        <v>36552</v>
      </c>
      <c r="B1865" s="10">
        <f t="shared" ca="1" si="230"/>
        <v>3</v>
      </c>
      <c r="C1865" s="10">
        <f t="shared" ca="1" si="231"/>
        <v>1</v>
      </c>
      <c r="D1865" s="9">
        <f t="shared" si="233"/>
        <v>40570</v>
      </c>
      <c r="E1865" s="8">
        <f t="shared" si="234"/>
        <v>200001</v>
      </c>
      <c r="F1865" s="8">
        <f t="shared" si="235"/>
        <v>201101</v>
      </c>
      <c r="G1865" s="8">
        <f t="shared" ca="1" si="236"/>
        <v>1</v>
      </c>
      <c r="H1865" s="8">
        <f t="shared" ca="1" si="237"/>
        <v>1</v>
      </c>
    </row>
    <row r="1866" spans="1:8" x14ac:dyDescent="0.25">
      <c r="A1866" s="9">
        <f t="shared" si="232"/>
        <v>36553</v>
      </c>
      <c r="B1866" s="10">
        <f t="shared" ca="1" si="230"/>
        <v>3</v>
      </c>
      <c r="C1866" s="10">
        <f t="shared" ca="1" si="231"/>
        <v>1.2</v>
      </c>
      <c r="D1866" s="9">
        <f t="shared" si="233"/>
        <v>40571</v>
      </c>
      <c r="E1866" s="8">
        <f t="shared" si="234"/>
        <v>200001</v>
      </c>
      <c r="F1866" s="8">
        <f t="shared" si="235"/>
        <v>201101</v>
      </c>
      <c r="G1866" s="8">
        <f t="shared" ca="1" si="236"/>
        <v>1</v>
      </c>
      <c r="H1866" s="8">
        <f t="shared" ca="1" si="237"/>
        <v>1</v>
      </c>
    </row>
    <row r="1867" spans="1:8" x14ac:dyDescent="0.25">
      <c r="A1867" s="9">
        <f t="shared" si="232"/>
        <v>36554</v>
      </c>
      <c r="B1867" s="10">
        <f t="shared" ca="1" si="230"/>
        <v>7</v>
      </c>
      <c r="C1867" s="10">
        <f t="shared" ca="1" si="231"/>
        <v>-3.2</v>
      </c>
      <c r="D1867" s="9">
        <f t="shared" si="233"/>
        <v>40572</v>
      </c>
      <c r="E1867" s="8">
        <f t="shared" si="234"/>
        <v>200001</v>
      </c>
      <c r="F1867" s="8">
        <f t="shared" si="235"/>
        <v>201101</v>
      </c>
      <c r="G1867" s="8">
        <f t="shared" ca="1" si="236"/>
        <v>1</v>
      </c>
      <c r="H1867" s="8">
        <f t="shared" ca="1" si="237"/>
        <v>1</v>
      </c>
    </row>
    <row r="1868" spans="1:8" x14ac:dyDescent="0.25">
      <c r="A1868" s="9">
        <f t="shared" si="232"/>
        <v>36555</v>
      </c>
      <c r="B1868" s="10">
        <f t="shared" ca="1" si="230"/>
        <v>6</v>
      </c>
      <c r="C1868" s="10">
        <f t="shared" ca="1" si="231"/>
        <v>-0.7</v>
      </c>
      <c r="D1868" s="9">
        <f t="shared" si="233"/>
        <v>40573</v>
      </c>
      <c r="E1868" s="8">
        <f t="shared" si="234"/>
        <v>200001</v>
      </c>
      <c r="F1868" s="8">
        <f t="shared" si="235"/>
        <v>201101</v>
      </c>
      <c r="G1868" s="8">
        <f t="shared" ca="1" si="236"/>
        <v>1</v>
      </c>
      <c r="H1868" s="8">
        <f t="shared" ca="1" si="237"/>
        <v>1</v>
      </c>
    </row>
    <row r="1869" spans="1:8" x14ac:dyDescent="0.25">
      <c r="A1869" s="9">
        <f t="shared" si="232"/>
        <v>36556</v>
      </c>
      <c r="B1869" s="10">
        <f t="shared" ref="B1869:B1932" ca="1" si="238">IF(ISNUMBER(VLOOKUP($A1869,INDIRECT(B$1&amp;"!"&amp;B$6&amp;":"&amp;B$7),CODE(B$7)-_MS1,FALSE)),VLOOKUP($A1869,INDIRECT(B$1&amp;"!"&amp;B$6&amp;":"&amp;B$7),CODE(B$7)-_MS1,FALSE),Empty)</f>
        <v>6</v>
      </c>
      <c r="C1869" s="10">
        <f t="shared" ref="C1869:C1932" ca="1" si="239">IF(ISNUMBER(VLOOKUP($D1869,INDIRECT(C$1&amp;"!"&amp;C$6&amp;":"&amp;C$7),CODE(C$7)-_MS2,FALSE)),VLOOKUP($D1869,INDIRECT(C$1&amp;"!"&amp;C$6&amp;":"&amp;C$7),CODE(C$7)-_MS2,FALSE),Empty)</f>
        <v>-2.5</v>
      </c>
      <c r="D1869" s="9">
        <f t="shared" si="233"/>
        <v>40574</v>
      </c>
      <c r="E1869" s="8">
        <f t="shared" si="234"/>
        <v>200001</v>
      </c>
      <c r="F1869" s="8">
        <f t="shared" si="235"/>
        <v>201101</v>
      </c>
      <c r="G1869" s="8">
        <f t="shared" ca="1" si="236"/>
        <v>1</v>
      </c>
      <c r="H1869" s="8">
        <f t="shared" ca="1" si="237"/>
        <v>1</v>
      </c>
    </row>
    <row r="1870" spans="1:8" x14ac:dyDescent="0.25">
      <c r="A1870" s="9">
        <f t="shared" si="232"/>
        <v>36557</v>
      </c>
      <c r="B1870" s="10">
        <f t="shared" ca="1" si="238"/>
        <v>8</v>
      </c>
      <c r="C1870" s="10">
        <f t="shared" ca="1" si="239"/>
        <v>-3</v>
      </c>
      <c r="D1870" s="9">
        <f t="shared" si="233"/>
        <v>40575</v>
      </c>
      <c r="E1870" s="8">
        <f t="shared" si="234"/>
        <v>200002</v>
      </c>
      <c r="F1870" s="8">
        <f t="shared" si="235"/>
        <v>201102</v>
      </c>
      <c r="G1870" s="8">
        <f t="shared" ca="1" si="236"/>
        <v>2</v>
      </c>
      <c r="H1870" s="8">
        <f t="shared" ca="1" si="237"/>
        <v>2</v>
      </c>
    </row>
    <row r="1871" spans="1:8" x14ac:dyDescent="0.25">
      <c r="A1871" s="9">
        <f t="shared" si="232"/>
        <v>36558</v>
      </c>
      <c r="B1871" s="10">
        <f t="shared" ca="1" si="238"/>
        <v>9</v>
      </c>
      <c r="C1871" s="10">
        <f t="shared" ca="1" si="239"/>
        <v>1.5</v>
      </c>
      <c r="D1871" s="9">
        <f t="shared" si="233"/>
        <v>40576</v>
      </c>
      <c r="E1871" s="8">
        <f t="shared" si="234"/>
        <v>200002</v>
      </c>
      <c r="F1871" s="8">
        <f t="shared" si="235"/>
        <v>201102</v>
      </c>
      <c r="G1871" s="8">
        <f t="shared" ca="1" si="236"/>
        <v>2</v>
      </c>
      <c r="H1871" s="8">
        <f t="shared" ca="1" si="237"/>
        <v>2</v>
      </c>
    </row>
    <row r="1872" spans="1:8" x14ac:dyDescent="0.25">
      <c r="A1872" s="9">
        <f t="shared" si="232"/>
        <v>36559</v>
      </c>
      <c r="B1872" s="10">
        <f t="shared" ca="1" si="238"/>
        <v>7</v>
      </c>
      <c r="C1872" s="10">
        <f t="shared" ca="1" si="239"/>
        <v>6.1</v>
      </c>
      <c r="D1872" s="9">
        <f t="shared" si="233"/>
        <v>40577</v>
      </c>
      <c r="E1872" s="8">
        <f t="shared" si="234"/>
        <v>200002</v>
      </c>
      <c r="F1872" s="8">
        <f t="shared" si="235"/>
        <v>201102</v>
      </c>
      <c r="G1872" s="8">
        <f t="shared" ca="1" si="236"/>
        <v>2</v>
      </c>
      <c r="H1872" s="8">
        <f t="shared" ca="1" si="237"/>
        <v>2</v>
      </c>
    </row>
    <row r="1873" spans="1:8" x14ac:dyDescent="0.25">
      <c r="A1873" s="9">
        <f t="shared" si="232"/>
        <v>36560</v>
      </c>
      <c r="B1873" s="10">
        <f t="shared" ca="1" si="238"/>
        <v>6</v>
      </c>
      <c r="C1873" s="10">
        <f t="shared" ca="1" si="239"/>
        <v>6.1</v>
      </c>
      <c r="D1873" s="9">
        <f t="shared" si="233"/>
        <v>40578</v>
      </c>
      <c r="E1873" s="8">
        <f t="shared" si="234"/>
        <v>200002</v>
      </c>
      <c r="F1873" s="8">
        <f t="shared" si="235"/>
        <v>201102</v>
      </c>
      <c r="G1873" s="8">
        <f t="shared" ca="1" si="236"/>
        <v>2</v>
      </c>
      <c r="H1873" s="8">
        <f t="shared" ca="1" si="237"/>
        <v>2</v>
      </c>
    </row>
    <row r="1874" spans="1:8" x14ac:dyDescent="0.25">
      <c r="A1874" s="9">
        <f t="shared" si="232"/>
        <v>36561</v>
      </c>
      <c r="B1874" s="10">
        <f t="shared" ca="1" si="238"/>
        <v>9</v>
      </c>
      <c r="C1874" s="10">
        <f t="shared" ca="1" si="239"/>
        <v>8.5</v>
      </c>
      <c r="D1874" s="9">
        <f t="shared" si="233"/>
        <v>40579</v>
      </c>
      <c r="E1874" s="8">
        <f t="shared" si="234"/>
        <v>200002</v>
      </c>
      <c r="F1874" s="8">
        <f t="shared" si="235"/>
        <v>201102</v>
      </c>
      <c r="G1874" s="8">
        <f t="shared" ca="1" si="236"/>
        <v>2</v>
      </c>
      <c r="H1874" s="8">
        <f t="shared" ca="1" si="237"/>
        <v>2</v>
      </c>
    </row>
    <row r="1875" spans="1:8" x14ac:dyDescent="0.25">
      <c r="A1875" s="9">
        <f t="shared" si="232"/>
        <v>36562</v>
      </c>
      <c r="B1875" s="10">
        <f t="shared" ca="1" si="238"/>
        <v>8</v>
      </c>
      <c r="C1875" s="10">
        <f t="shared" ca="1" si="239"/>
        <v>7.1</v>
      </c>
      <c r="D1875" s="9">
        <f t="shared" si="233"/>
        <v>40580</v>
      </c>
      <c r="E1875" s="8">
        <f t="shared" si="234"/>
        <v>200002</v>
      </c>
      <c r="F1875" s="8">
        <f t="shared" si="235"/>
        <v>201102</v>
      </c>
      <c r="G1875" s="8">
        <f t="shared" ca="1" si="236"/>
        <v>2</v>
      </c>
      <c r="H1875" s="8">
        <f t="shared" ca="1" si="237"/>
        <v>2</v>
      </c>
    </row>
    <row r="1876" spans="1:8" x14ac:dyDescent="0.25">
      <c r="A1876" s="9">
        <f t="shared" si="232"/>
        <v>36563</v>
      </c>
      <c r="B1876" s="10">
        <f t="shared" ca="1" si="238"/>
        <v>8</v>
      </c>
      <c r="C1876" s="10">
        <f t="shared" ca="1" si="239"/>
        <v>8</v>
      </c>
      <c r="D1876" s="9">
        <f t="shared" si="233"/>
        <v>40581</v>
      </c>
      <c r="E1876" s="8">
        <f t="shared" si="234"/>
        <v>200002</v>
      </c>
      <c r="F1876" s="8">
        <f t="shared" si="235"/>
        <v>201102</v>
      </c>
      <c r="G1876" s="8">
        <f t="shared" ca="1" si="236"/>
        <v>2</v>
      </c>
      <c r="H1876" s="8">
        <f t="shared" ca="1" si="237"/>
        <v>2</v>
      </c>
    </row>
    <row r="1877" spans="1:8" x14ac:dyDescent="0.25">
      <c r="A1877" s="9">
        <f t="shared" si="232"/>
        <v>36564</v>
      </c>
      <c r="B1877" s="10">
        <f t="shared" ca="1" si="238"/>
        <v>9</v>
      </c>
      <c r="C1877" s="10">
        <f t="shared" ca="1" si="239"/>
        <v>6.3</v>
      </c>
      <c r="D1877" s="9">
        <f t="shared" si="233"/>
        <v>40582</v>
      </c>
      <c r="E1877" s="8">
        <f t="shared" si="234"/>
        <v>200002</v>
      </c>
      <c r="F1877" s="8">
        <f t="shared" si="235"/>
        <v>201102</v>
      </c>
      <c r="G1877" s="8">
        <f t="shared" ca="1" si="236"/>
        <v>2</v>
      </c>
      <c r="H1877" s="8">
        <f t="shared" ca="1" si="237"/>
        <v>2</v>
      </c>
    </row>
    <row r="1878" spans="1:8" x14ac:dyDescent="0.25">
      <c r="A1878" s="9">
        <f t="shared" si="232"/>
        <v>36565</v>
      </c>
      <c r="B1878" s="10">
        <f t="shared" ca="1" si="238"/>
        <v>8</v>
      </c>
      <c r="C1878" s="10">
        <f t="shared" ca="1" si="239"/>
        <v>2.4</v>
      </c>
      <c r="D1878" s="9">
        <f t="shared" si="233"/>
        <v>40583</v>
      </c>
      <c r="E1878" s="8">
        <f t="shared" si="234"/>
        <v>200002</v>
      </c>
      <c r="F1878" s="8">
        <f t="shared" si="235"/>
        <v>201102</v>
      </c>
      <c r="G1878" s="8">
        <f t="shared" ca="1" si="236"/>
        <v>2</v>
      </c>
      <c r="H1878" s="8">
        <f t="shared" ca="1" si="237"/>
        <v>2</v>
      </c>
    </row>
    <row r="1879" spans="1:8" x14ac:dyDescent="0.25">
      <c r="A1879" s="9">
        <f t="shared" si="232"/>
        <v>36566</v>
      </c>
      <c r="B1879" s="10">
        <f t="shared" ca="1" si="238"/>
        <v>7</v>
      </c>
      <c r="C1879" s="10">
        <f t="shared" ca="1" si="239"/>
        <v>5.7</v>
      </c>
      <c r="D1879" s="9">
        <f t="shared" si="233"/>
        <v>40584</v>
      </c>
      <c r="E1879" s="8">
        <f t="shared" si="234"/>
        <v>200002</v>
      </c>
      <c r="F1879" s="8">
        <f t="shared" si="235"/>
        <v>201102</v>
      </c>
      <c r="G1879" s="8">
        <f t="shared" ca="1" si="236"/>
        <v>2</v>
      </c>
      <c r="H1879" s="8">
        <f t="shared" ca="1" si="237"/>
        <v>2</v>
      </c>
    </row>
    <row r="1880" spans="1:8" x14ac:dyDescent="0.25">
      <c r="A1880" s="9">
        <f t="shared" si="232"/>
        <v>36567</v>
      </c>
      <c r="B1880" s="10">
        <f t="shared" ca="1" si="238"/>
        <v>6</v>
      </c>
      <c r="C1880" s="10">
        <f t="shared" ca="1" si="239"/>
        <v>5.3</v>
      </c>
      <c r="D1880" s="9">
        <f t="shared" si="233"/>
        <v>40585</v>
      </c>
      <c r="E1880" s="8">
        <f t="shared" si="234"/>
        <v>200002</v>
      </c>
      <c r="F1880" s="8">
        <f t="shared" si="235"/>
        <v>201102</v>
      </c>
      <c r="G1880" s="8">
        <f t="shared" ca="1" si="236"/>
        <v>2</v>
      </c>
      <c r="H1880" s="8">
        <f t="shared" ca="1" si="237"/>
        <v>2</v>
      </c>
    </row>
    <row r="1881" spans="1:8" x14ac:dyDescent="0.25">
      <c r="A1881" s="9">
        <f t="shared" si="232"/>
        <v>36568</v>
      </c>
      <c r="B1881" s="10">
        <f t="shared" ca="1" si="238"/>
        <v>6.3</v>
      </c>
      <c r="C1881" s="10">
        <f t="shared" ca="1" si="239"/>
        <v>-0.4</v>
      </c>
      <c r="D1881" s="9">
        <f t="shared" si="233"/>
        <v>40586</v>
      </c>
      <c r="E1881" s="8">
        <f t="shared" si="234"/>
        <v>200002</v>
      </c>
      <c r="F1881" s="8">
        <f t="shared" si="235"/>
        <v>201102</v>
      </c>
      <c r="G1881" s="8">
        <f t="shared" ca="1" si="236"/>
        <v>2</v>
      </c>
      <c r="H1881" s="8">
        <f t="shared" ca="1" si="237"/>
        <v>2</v>
      </c>
    </row>
    <row r="1882" spans="1:8" x14ac:dyDescent="0.25">
      <c r="A1882" s="9">
        <f t="shared" si="232"/>
        <v>36569</v>
      </c>
      <c r="B1882" s="10">
        <f t="shared" ca="1" si="238"/>
        <v>3.6</v>
      </c>
      <c r="C1882" s="10">
        <f t="shared" ca="1" si="239"/>
        <v>-1</v>
      </c>
      <c r="D1882" s="9">
        <f t="shared" si="233"/>
        <v>40587</v>
      </c>
      <c r="E1882" s="8">
        <f t="shared" si="234"/>
        <v>200002</v>
      </c>
      <c r="F1882" s="8">
        <f t="shared" si="235"/>
        <v>201102</v>
      </c>
      <c r="G1882" s="8">
        <f t="shared" ca="1" si="236"/>
        <v>2</v>
      </c>
      <c r="H1882" s="8">
        <f t="shared" ca="1" si="237"/>
        <v>2</v>
      </c>
    </row>
    <row r="1883" spans="1:8" x14ac:dyDescent="0.25">
      <c r="A1883" s="9">
        <f t="shared" si="232"/>
        <v>36570</v>
      </c>
      <c r="B1883" s="10">
        <f t="shared" ca="1" si="238"/>
        <v>4</v>
      </c>
      <c r="C1883" s="10">
        <f t="shared" ca="1" si="239"/>
        <v>0.8</v>
      </c>
      <c r="D1883" s="9">
        <f t="shared" si="233"/>
        <v>40588</v>
      </c>
      <c r="E1883" s="8">
        <f t="shared" si="234"/>
        <v>200002</v>
      </c>
      <c r="F1883" s="8">
        <f t="shared" si="235"/>
        <v>201102</v>
      </c>
      <c r="G1883" s="8">
        <f t="shared" ca="1" si="236"/>
        <v>2</v>
      </c>
      <c r="H1883" s="8">
        <f t="shared" ca="1" si="237"/>
        <v>2</v>
      </c>
    </row>
    <row r="1884" spans="1:8" x14ac:dyDescent="0.25">
      <c r="A1884" s="9">
        <f t="shared" si="232"/>
        <v>36571</v>
      </c>
      <c r="B1884" s="10">
        <f t="shared" ca="1" si="238"/>
        <v>7</v>
      </c>
      <c r="C1884" s="10">
        <f t="shared" ca="1" si="239"/>
        <v>-2.1</v>
      </c>
      <c r="D1884" s="9">
        <f t="shared" si="233"/>
        <v>40589</v>
      </c>
      <c r="E1884" s="8">
        <f t="shared" si="234"/>
        <v>200002</v>
      </c>
      <c r="F1884" s="8">
        <f t="shared" si="235"/>
        <v>201102</v>
      </c>
      <c r="G1884" s="8">
        <f t="shared" ca="1" si="236"/>
        <v>2</v>
      </c>
      <c r="H1884" s="8">
        <f t="shared" ca="1" si="237"/>
        <v>2</v>
      </c>
    </row>
    <row r="1885" spans="1:8" x14ac:dyDescent="0.25">
      <c r="A1885" s="9">
        <f t="shared" si="232"/>
        <v>36572</v>
      </c>
      <c r="B1885" s="10">
        <f t="shared" ca="1" si="238"/>
        <v>4</v>
      </c>
      <c r="C1885" s="10">
        <f t="shared" ca="1" si="239"/>
        <v>1.7</v>
      </c>
      <c r="D1885" s="9">
        <f t="shared" si="233"/>
        <v>40590</v>
      </c>
      <c r="E1885" s="8">
        <f t="shared" si="234"/>
        <v>200002</v>
      </c>
      <c r="F1885" s="8">
        <f t="shared" si="235"/>
        <v>201102</v>
      </c>
      <c r="G1885" s="8">
        <f t="shared" ca="1" si="236"/>
        <v>2</v>
      </c>
      <c r="H1885" s="8">
        <f t="shared" ca="1" si="237"/>
        <v>2</v>
      </c>
    </row>
    <row r="1886" spans="1:8" x14ac:dyDescent="0.25">
      <c r="A1886" s="9">
        <f t="shared" si="232"/>
        <v>36573</v>
      </c>
      <c r="B1886" s="10">
        <f t="shared" ca="1" si="238"/>
        <v>5</v>
      </c>
      <c r="C1886" s="10">
        <f t="shared" ca="1" si="239"/>
        <v>-0.2</v>
      </c>
      <c r="D1886" s="9">
        <f t="shared" si="233"/>
        <v>40591</v>
      </c>
      <c r="E1886" s="8">
        <f t="shared" si="234"/>
        <v>200002</v>
      </c>
      <c r="F1886" s="8">
        <f t="shared" si="235"/>
        <v>201102</v>
      </c>
      <c r="G1886" s="8">
        <f t="shared" ca="1" si="236"/>
        <v>2</v>
      </c>
      <c r="H1886" s="8">
        <f t="shared" ca="1" si="237"/>
        <v>2</v>
      </c>
    </row>
    <row r="1887" spans="1:8" x14ac:dyDescent="0.25">
      <c r="A1887" s="9">
        <f t="shared" si="232"/>
        <v>36574</v>
      </c>
      <c r="B1887" s="10">
        <f t="shared" ca="1" si="238"/>
        <v>5</v>
      </c>
      <c r="C1887" s="10">
        <f t="shared" ca="1" si="239"/>
        <v>0.3</v>
      </c>
      <c r="D1887" s="9">
        <f t="shared" si="233"/>
        <v>40592</v>
      </c>
      <c r="E1887" s="8">
        <f t="shared" si="234"/>
        <v>200002</v>
      </c>
      <c r="F1887" s="8">
        <f t="shared" si="235"/>
        <v>201102</v>
      </c>
      <c r="G1887" s="8">
        <f t="shared" ca="1" si="236"/>
        <v>2</v>
      </c>
      <c r="H1887" s="8">
        <f t="shared" ca="1" si="237"/>
        <v>2</v>
      </c>
    </row>
    <row r="1888" spans="1:8" x14ac:dyDescent="0.25">
      <c r="A1888" s="9">
        <f t="shared" si="232"/>
        <v>36575</v>
      </c>
      <c r="B1888" s="10">
        <f t="shared" ca="1" si="238"/>
        <v>5.5</v>
      </c>
      <c r="C1888" s="10">
        <f t="shared" ca="1" si="239"/>
        <v>-0.2</v>
      </c>
      <c r="D1888" s="9">
        <f t="shared" si="233"/>
        <v>40593</v>
      </c>
      <c r="E1888" s="8">
        <f t="shared" si="234"/>
        <v>200002</v>
      </c>
      <c r="F1888" s="8">
        <f t="shared" si="235"/>
        <v>201102</v>
      </c>
      <c r="G1888" s="8">
        <f t="shared" ca="1" si="236"/>
        <v>2</v>
      </c>
      <c r="H1888" s="8">
        <f t="shared" ca="1" si="237"/>
        <v>2</v>
      </c>
    </row>
    <row r="1889" spans="1:8" x14ac:dyDescent="0.25">
      <c r="A1889" s="9">
        <f t="shared" si="232"/>
        <v>36576</v>
      </c>
      <c r="B1889" s="10">
        <f t="shared" ca="1" si="238"/>
        <v>3.4</v>
      </c>
      <c r="C1889" s="10">
        <f t="shared" ca="1" si="239"/>
        <v>-2.2000000000000002</v>
      </c>
      <c r="D1889" s="9">
        <f t="shared" si="233"/>
        <v>40594</v>
      </c>
      <c r="E1889" s="8">
        <f t="shared" si="234"/>
        <v>200002</v>
      </c>
      <c r="F1889" s="8">
        <f t="shared" si="235"/>
        <v>201102</v>
      </c>
      <c r="G1889" s="8">
        <f t="shared" ca="1" si="236"/>
        <v>2</v>
      </c>
      <c r="H1889" s="8">
        <f t="shared" ca="1" si="237"/>
        <v>2</v>
      </c>
    </row>
    <row r="1890" spans="1:8" x14ac:dyDescent="0.25">
      <c r="A1890" s="9">
        <f t="shared" si="232"/>
        <v>36577</v>
      </c>
      <c r="B1890" s="10">
        <f t="shared" ca="1" si="238"/>
        <v>0</v>
      </c>
      <c r="C1890" s="10">
        <f t="shared" ca="1" si="239"/>
        <v>-2.7</v>
      </c>
      <c r="D1890" s="9">
        <f t="shared" si="233"/>
        <v>40595</v>
      </c>
      <c r="E1890" s="8">
        <f t="shared" si="234"/>
        <v>200002</v>
      </c>
      <c r="F1890" s="8">
        <f t="shared" si="235"/>
        <v>201102</v>
      </c>
      <c r="G1890" s="8">
        <f t="shared" ca="1" si="236"/>
        <v>2</v>
      </c>
      <c r="H1890" s="8">
        <f t="shared" ca="1" si="237"/>
        <v>2</v>
      </c>
    </row>
    <row r="1891" spans="1:8" x14ac:dyDescent="0.25">
      <c r="A1891" s="9">
        <f t="shared" si="232"/>
        <v>36578</v>
      </c>
      <c r="B1891" s="10">
        <f t="shared" ca="1" si="238"/>
        <v>2</v>
      </c>
      <c r="C1891" s="10">
        <f t="shared" ca="1" si="239"/>
        <v>-4.5999999999999996</v>
      </c>
      <c r="D1891" s="9">
        <f t="shared" si="233"/>
        <v>40596</v>
      </c>
      <c r="E1891" s="8">
        <f t="shared" si="234"/>
        <v>200002</v>
      </c>
      <c r="F1891" s="8">
        <f t="shared" si="235"/>
        <v>201102</v>
      </c>
      <c r="G1891" s="8">
        <f t="shared" ca="1" si="236"/>
        <v>2</v>
      </c>
      <c r="H1891" s="8">
        <f t="shared" ca="1" si="237"/>
        <v>2</v>
      </c>
    </row>
    <row r="1892" spans="1:8" x14ac:dyDescent="0.25">
      <c r="A1892" s="9">
        <f t="shared" si="232"/>
        <v>36579</v>
      </c>
      <c r="B1892" s="10">
        <f t="shared" ca="1" si="238"/>
        <v>5</v>
      </c>
      <c r="C1892" s="10">
        <f t="shared" ca="1" si="239"/>
        <v>-4</v>
      </c>
      <c r="D1892" s="9">
        <f t="shared" si="233"/>
        <v>40597</v>
      </c>
      <c r="E1892" s="8">
        <f t="shared" si="234"/>
        <v>200002</v>
      </c>
      <c r="F1892" s="8">
        <f t="shared" si="235"/>
        <v>201102</v>
      </c>
      <c r="G1892" s="8">
        <f t="shared" ca="1" si="236"/>
        <v>2</v>
      </c>
      <c r="H1892" s="8">
        <f t="shared" ca="1" si="237"/>
        <v>2</v>
      </c>
    </row>
    <row r="1893" spans="1:8" x14ac:dyDescent="0.25">
      <c r="A1893" s="9">
        <f t="shared" si="232"/>
        <v>36580</v>
      </c>
      <c r="B1893" s="10">
        <f t="shared" ca="1" si="238"/>
        <v>7</v>
      </c>
      <c r="C1893" s="10">
        <f t="shared" ca="1" si="239"/>
        <v>0.1</v>
      </c>
      <c r="D1893" s="9">
        <f t="shared" si="233"/>
        <v>40598</v>
      </c>
      <c r="E1893" s="8">
        <f t="shared" si="234"/>
        <v>200002</v>
      </c>
      <c r="F1893" s="8">
        <f t="shared" si="235"/>
        <v>201102</v>
      </c>
      <c r="G1893" s="8">
        <f t="shared" ca="1" si="236"/>
        <v>2</v>
      </c>
      <c r="H1893" s="8">
        <f t="shared" ca="1" si="237"/>
        <v>2</v>
      </c>
    </row>
    <row r="1894" spans="1:8" x14ac:dyDescent="0.25">
      <c r="A1894" s="9">
        <f t="shared" si="232"/>
        <v>36581</v>
      </c>
      <c r="B1894" s="10">
        <f t="shared" ca="1" si="238"/>
        <v>7</v>
      </c>
      <c r="C1894" s="10">
        <f t="shared" ca="1" si="239"/>
        <v>1.6</v>
      </c>
      <c r="D1894" s="9">
        <f t="shared" si="233"/>
        <v>40599</v>
      </c>
      <c r="E1894" s="8">
        <f t="shared" si="234"/>
        <v>200002</v>
      </c>
      <c r="F1894" s="8">
        <f t="shared" si="235"/>
        <v>201102</v>
      </c>
      <c r="G1894" s="8">
        <f t="shared" ca="1" si="236"/>
        <v>2</v>
      </c>
      <c r="H1894" s="8">
        <f t="shared" ca="1" si="237"/>
        <v>2</v>
      </c>
    </row>
    <row r="1895" spans="1:8" x14ac:dyDescent="0.25">
      <c r="A1895" s="9">
        <f t="shared" si="232"/>
        <v>36582</v>
      </c>
      <c r="B1895" s="10">
        <f t="shared" ca="1" si="238"/>
        <v>6.8</v>
      </c>
      <c r="C1895" s="10">
        <f t="shared" ca="1" si="239"/>
        <v>3.5</v>
      </c>
      <c r="D1895" s="9">
        <f t="shared" si="233"/>
        <v>40600</v>
      </c>
      <c r="E1895" s="8">
        <f t="shared" si="234"/>
        <v>200002</v>
      </c>
      <c r="F1895" s="8">
        <f t="shared" si="235"/>
        <v>201102</v>
      </c>
      <c r="G1895" s="8">
        <f t="shared" ca="1" si="236"/>
        <v>2</v>
      </c>
      <c r="H1895" s="8">
        <f t="shared" ca="1" si="237"/>
        <v>2</v>
      </c>
    </row>
    <row r="1896" spans="1:8" x14ac:dyDescent="0.25">
      <c r="A1896" s="9">
        <f t="shared" si="232"/>
        <v>36583</v>
      </c>
      <c r="B1896" s="10">
        <f t="shared" ca="1" si="238"/>
        <v>6.8</v>
      </c>
      <c r="C1896" s="10">
        <f t="shared" ca="1" si="239"/>
        <v>1</v>
      </c>
      <c r="D1896" s="9">
        <f t="shared" si="233"/>
        <v>40601</v>
      </c>
      <c r="E1896" s="8">
        <f t="shared" si="234"/>
        <v>200002</v>
      </c>
      <c r="F1896" s="8">
        <f t="shared" si="235"/>
        <v>201102</v>
      </c>
      <c r="G1896" s="8">
        <f t="shared" ca="1" si="236"/>
        <v>2</v>
      </c>
      <c r="H1896" s="8">
        <f t="shared" ca="1" si="237"/>
        <v>2</v>
      </c>
    </row>
    <row r="1897" spans="1:8" x14ac:dyDescent="0.25">
      <c r="A1897" s="9">
        <f t="shared" si="232"/>
        <v>36584</v>
      </c>
      <c r="B1897" s="10">
        <f t="shared" ca="1" si="238"/>
        <v>13</v>
      </c>
      <c r="C1897" s="10">
        <f t="shared" ca="1" si="239"/>
        <v>1.8</v>
      </c>
      <c r="D1897" s="9">
        <f t="shared" si="233"/>
        <v>40602</v>
      </c>
      <c r="E1897" s="8">
        <f t="shared" si="234"/>
        <v>200002</v>
      </c>
      <c r="F1897" s="8">
        <f t="shared" si="235"/>
        <v>201102</v>
      </c>
      <c r="G1897" s="8">
        <f t="shared" ca="1" si="236"/>
        <v>2</v>
      </c>
      <c r="H1897" s="8">
        <f t="shared" ca="1" si="237"/>
        <v>2</v>
      </c>
    </row>
    <row r="1898" spans="1:8" x14ac:dyDescent="0.25">
      <c r="A1898" s="9">
        <f t="shared" si="232"/>
        <v>36585</v>
      </c>
      <c r="B1898" s="10">
        <f t="shared" ca="1" si="238"/>
        <v>12</v>
      </c>
      <c r="C1898" s="10">
        <f t="shared" ca="1" si="239"/>
        <v>0.9</v>
      </c>
      <c r="D1898" s="9">
        <f t="shared" si="233"/>
        <v>40603</v>
      </c>
      <c r="E1898" s="8">
        <f t="shared" si="234"/>
        <v>200002</v>
      </c>
      <c r="F1898" s="8">
        <f t="shared" si="235"/>
        <v>201103</v>
      </c>
      <c r="G1898" s="8">
        <f t="shared" ca="1" si="236"/>
        <v>2</v>
      </c>
      <c r="H1898" s="8">
        <f t="shared" ca="1" si="237"/>
        <v>3</v>
      </c>
    </row>
    <row r="1899" spans="1:8" x14ac:dyDescent="0.25">
      <c r="A1899" s="9">
        <f t="shared" si="232"/>
        <v>36586</v>
      </c>
      <c r="B1899" s="10">
        <f t="shared" ca="1" si="238"/>
        <v>12</v>
      </c>
      <c r="C1899" s="10">
        <f t="shared" ca="1" si="239"/>
        <v>-1.2</v>
      </c>
      <c r="D1899" s="9">
        <f t="shared" si="233"/>
        <v>40604</v>
      </c>
      <c r="E1899" s="8">
        <f t="shared" si="234"/>
        <v>200003</v>
      </c>
      <c r="F1899" s="8">
        <f t="shared" si="235"/>
        <v>201103</v>
      </c>
      <c r="G1899" s="8">
        <f t="shared" ca="1" si="236"/>
        <v>3</v>
      </c>
      <c r="H1899" s="8">
        <f t="shared" ca="1" si="237"/>
        <v>3</v>
      </c>
    </row>
    <row r="1900" spans="1:8" x14ac:dyDescent="0.25">
      <c r="A1900" s="9">
        <f t="shared" si="232"/>
        <v>36587</v>
      </c>
      <c r="B1900" s="10">
        <f t="shared" ca="1" si="238"/>
        <v>6</v>
      </c>
      <c r="C1900" s="10">
        <f t="shared" ca="1" si="239"/>
        <v>-1.5</v>
      </c>
      <c r="D1900" s="9">
        <f t="shared" si="233"/>
        <v>40605</v>
      </c>
      <c r="E1900" s="8">
        <f t="shared" si="234"/>
        <v>200003</v>
      </c>
      <c r="F1900" s="8">
        <f t="shared" si="235"/>
        <v>201103</v>
      </c>
      <c r="G1900" s="8">
        <f t="shared" ca="1" si="236"/>
        <v>3</v>
      </c>
      <c r="H1900" s="8">
        <f t="shared" ca="1" si="237"/>
        <v>3</v>
      </c>
    </row>
    <row r="1901" spans="1:8" x14ac:dyDescent="0.25">
      <c r="A1901" s="9">
        <f t="shared" si="232"/>
        <v>36588</v>
      </c>
      <c r="B1901" s="10">
        <f t="shared" ca="1" si="238"/>
        <v>7</v>
      </c>
      <c r="C1901" s="10">
        <f t="shared" ca="1" si="239"/>
        <v>-2.1</v>
      </c>
      <c r="D1901" s="9">
        <f t="shared" si="233"/>
        <v>40606</v>
      </c>
      <c r="E1901" s="8">
        <f t="shared" si="234"/>
        <v>200003</v>
      </c>
      <c r="F1901" s="8">
        <f t="shared" si="235"/>
        <v>201103</v>
      </c>
      <c r="G1901" s="8">
        <f t="shared" ca="1" si="236"/>
        <v>3</v>
      </c>
      <c r="H1901" s="8">
        <f t="shared" ca="1" si="237"/>
        <v>3</v>
      </c>
    </row>
    <row r="1902" spans="1:8" x14ac:dyDescent="0.25">
      <c r="A1902" s="9">
        <f t="shared" si="232"/>
        <v>36589</v>
      </c>
      <c r="B1902" s="10">
        <f t="shared" ca="1" si="238"/>
        <v>1.7</v>
      </c>
      <c r="C1902" s="10">
        <f t="shared" ca="1" si="239"/>
        <v>5.5</v>
      </c>
      <c r="D1902" s="9">
        <f t="shared" si="233"/>
        <v>40607</v>
      </c>
      <c r="E1902" s="8">
        <f t="shared" si="234"/>
        <v>200003</v>
      </c>
      <c r="F1902" s="8">
        <f t="shared" si="235"/>
        <v>201103</v>
      </c>
      <c r="G1902" s="8">
        <f t="shared" ca="1" si="236"/>
        <v>3</v>
      </c>
      <c r="H1902" s="8">
        <f t="shared" ca="1" si="237"/>
        <v>3</v>
      </c>
    </row>
    <row r="1903" spans="1:8" x14ac:dyDescent="0.25">
      <c r="A1903" s="9">
        <f t="shared" si="232"/>
        <v>36590</v>
      </c>
      <c r="B1903" s="10">
        <f t="shared" ca="1" si="238"/>
        <v>1.1000000000000001</v>
      </c>
      <c r="C1903" s="10">
        <f t="shared" ca="1" si="239"/>
        <v>3.3</v>
      </c>
      <c r="D1903" s="9">
        <f t="shared" si="233"/>
        <v>40608</v>
      </c>
      <c r="E1903" s="8">
        <f t="shared" si="234"/>
        <v>200003</v>
      </c>
      <c r="F1903" s="8">
        <f t="shared" si="235"/>
        <v>201103</v>
      </c>
      <c r="G1903" s="8">
        <f t="shared" ca="1" si="236"/>
        <v>3</v>
      </c>
      <c r="H1903" s="8">
        <f t="shared" ca="1" si="237"/>
        <v>3</v>
      </c>
    </row>
    <row r="1904" spans="1:8" x14ac:dyDescent="0.25">
      <c r="A1904" s="9">
        <f t="shared" si="232"/>
        <v>36591</v>
      </c>
      <c r="B1904" s="10">
        <f t="shared" ca="1" si="238"/>
        <v>7.2</v>
      </c>
      <c r="C1904" s="10">
        <f t="shared" ca="1" si="239"/>
        <v>3.7</v>
      </c>
      <c r="D1904" s="9">
        <f t="shared" si="233"/>
        <v>40609</v>
      </c>
      <c r="E1904" s="8">
        <f t="shared" si="234"/>
        <v>200003</v>
      </c>
      <c r="F1904" s="8">
        <f t="shared" si="235"/>
        <v>201103</v>
      </c>
      <c r="G1904" s="8">
        <f t="shared" ca="1" si="236"/>
        <v>3</v>
      </c>
      <c r="H1904" s="8">
        <f t="shared" ca="1" si="237"/>
        <v>3</v>
      </c>
    </row>
    <row r="1905" spans="1:8" x14ac:dyDescent="0.25">
      <c r="A1905" s="9">
        <f t="shared" si="232"/>
        <v>36592</v>
      </c>
      <c r="B1905" s="10">
        <f t="shared" ca="1" si="238"/>
        <v>11.3</v>
      </c>
      <c r="C1905" s="10">
        <f t="shared" ca="1" si="239"/>
        <v>5.9</v>
      </c>
      <c r="D1905" s="9">
        <f t="shared" si="233"/>
        <v>40610</v>
      </c>
      <c r="E1905" s="8">
        <f t="shared" si="234"/>
        <v>200003</v>
      </c>
      <c r="F1905" s="8">
        <f t="shared" si="235"/>
        <v>201103</v>
      </c>
      <c r="G1905" s="8">
        <f t="shared" ca="1" si="236"/>
        <v>3</v>
      </c>
      <c r="H1905" s="8">
        <f t="shared" ca="1" si="237"/>
        <v>3</v>
      </c>
    </row>
    <row r="1906" spans="1:8" x14ac:dyDescent="0.25">
      <c r="A1906" s="9">
        <f t="shared" si="232"/>
        <v>36593</v>
      </c>
      <c r="B1906" s="10">
        <f t="shared" ca="1" si="238"/>
        <v>10.1</v>
      </c>
      <c r="C1906" s="10">
        <f t="shared" ca="1" si="239"/>
        <v>6</v>
      </c>
      <c r="D1906" s="9">
        <f t="shared" si="233"/>
        <v>40611</v>
      </c>
      <c r="E1906" s="8">
        <f t="shared" si="234"/>
        <v>200003</v>
      </c>
      <c r="F1906" s="8">
        <f t="shared" si="235"/>
        <v>201103</v>
      </c>
      <c r="G1906" s="8">
        <f t="shared" ca="1" si="236"/>
        <v>3</v>
      </c>
      <c r="H1906" s="8">
        <f t="shared" ca="1" si="237"/>
        <v>3</v>
      </c>
    </row>
    <row r="1907" spans="1:8" x14ac:dyDescent="0.25">
      <c r="A1907" s="9">
        <f t="shared" si="232"/>
        <v>36594</v>
      </c>
      <c r="B1907" s="10">
        <f t="shared" ca="1" si="238"/>
        <v>7.9</v>
      </c>
      <c r="C1907" s="10">
        <f t="shared" ca="1" si="239"/>
        <v>7</v>
      </c>
      <c r="D1907" s="9">
        <f t="shared" si="233"/>
        <v>40612</v>
      </c>
      <c r="E1907" s="8">
        <f t="shared" si="234"/>
        <v>200003</v>
      </c>
      <c r="F1907" s="8">
        <f t="shared" si="235"/>
        <v>201103</v>
      </c>
      <c r="G1907" s="8">
        <f t="shared" ca="1" si="236"/>
        <v>3</v>
      </c>
      <c r="H1907" s="8">
        <f t="shared" ca="1" si="237"/>
        <v>3</v>
      </c>
    </row>
    <row r="1908" spans="1:8" x14ac:dyDescent="0.25">
      <c r="A1908" s="9">
        <f t="shared" si="232"/>
        <v>36595</v>
      </c>
      <c r="B1908" s="10">
        <f t="shared" ca="1" si="238"/>
        <v>6</v>
      </c>
      <c r="C1908" s="10">
        <f t="shared" ca="1" si="239"/>
        <v>8.1</v>
      </c>
      <c r="D1908" s="9">
        <f t="shared" si="233"/>
        <v>40613</v>
      </c>
      <c r="E1908" s="8">
        <f t="shared" si="234"/>
        <v>200003</v>
      </c>
      <c r="F1908" s="8">
        <f t="shared" si="235"/>
        <v>201103</v>
      </c>
      <c r="G1908" s="8">
        <f t="shared" ca="1" si="236"/>
        <v>3</v>
      </c>
      <c r="H1908" s="8">
        <f t="shared" ca="1" si="237"/>
        <v>3</v>
      </c>
    </row>
    <row r="1909" spans="1:8" x14ac:dyDescent="0.25">
      <c r="A1909" s="9">
        <f t="shared" si="232"/>
        <v>36596</v>
      </c>
      <c r="B1909" s="10">
        <f t="shared" ca="1" si="238"/>
        <v>7.2</v>
      </c>
      <c r="C1909" s="10">
        <f t="shared" ca="1" si="239"/>
        <v>10.8</v>
      </c>
      <c r="D1909" s="9">
        <f t="shared" si="233"/>
        <v>40614</v>
      </c>
      <c r="E1909" s="8">
        <f t="shared" si="234"/>
        <v>200003</v>
      </c>
      <c r="F1909" s="8">
        <f t="shared" si="235"/>
        <v>201103</v>
      </c>
      <c r="G1909" s="8">
        <f t="shared" ca="1" si="236"/>
        <v>3</v>
      </c>
      <c r="H1909" s="8">
        <f t="shared" ca="1" si="237"/>
        <v>3</v>
      </c>
    </row>
    <row r="1910" spans="1:8" x14ac:dyDescent="0.25">
      <c r="A1910" s="9">
        <f t="shared" si="232"/>
        <v>36597</v>
      </c>
      <c r="B1910" s="10">
        <f t="shared" ca="1" si="238"/>
        <v>7</v>
      </c>
      <c r="C1910" s="10">
        <f t="shared" ca="1" si="239"/>
        <v>13.5</v>
      </c>
      <c r="D1910" s="9">
        <f t="shared" si="233"/>
        <v>40615</v>
      </c>
      <c r="E1910" s="8">
        <f t="shared" si="234"/>
        <v>200003</v>
      </c>
      <c r="F1910" s="8">
        <f t="shared" si="235"/>
        <v>201103</v>
      </c>
      <c r="G1910" s="8">
        <f t="shared" ca="1" si="236"/>
        <v>3</v>
      </c>
      <c r="H1910" s="8">
        <f t="shared" ca="1" si="237"/>
        <v>3</v>
      </c>
    </row>
    <row r="1911" spans="1:8" x14ac:dyDescent="0.25">
      <c r="A1911" s="9">
        <f t="shared" si="232"/>
        <v>36598</v>
      </c>
      <c r="B1911" s="10">
        <f t="shared" ca="1" si="238"/>
        <v>6.8</v>
      </c>
      <c r="C1911" s="10">
        <f t="shared" ca="1" si="239"/>
        <v>10.4</v>
      </c>
      <c r="D1911" s="9">
        <f t="shared" si="233"/>
        <v>40616</v>
      </c>
      <c r="E1911" s="8">
        <f t="shared" si="234"/>
        <v>200003</v>
      </c>
      <c r="F1911" s="8">
        <f t="shared" si="235"/>
        <v>201103</v>
      </c>
      <c r="G1911" s="8">
        <f t="shared" ca="1" si="236"/>
        <v>3</v>
      </c>
      <c r="H1911" s="8">
        <f t="shared" ca="1" si="237"/>
        <v>3</v>
      </c>
    </row>
    <row r="1912" spans="1:8" x14ac:dyDescent="0.25">
      <c r="A1912" s="9">
        <f t="shared" si="232"/>
        <v>36599</v>
      </c>
      <c r="B1912" s="10">
        <f t="shared" ca="1" si="238"/>
        <v>7.2</v>
      </c>
      <c r="C1912" s="10">
        <f t="shared" ca="1" si="239"/>
        <v>3.9</v>
      </c>
      <c r="D1912" s="9">
        <f t="shared" si="233"/>
        <v>40617</v>
      </c>
      <c r="E1912" s="8">
        <f t="shared" si="234"/>
        <v>200003</v>
      </c>
      <c r="F1912" s="8">
        <f t="shared" si="235"/>
        <v>201103</v>
      </c>
      <c r="G1912" s="8">
        <f t="shared" ca="1" si="236"/>
        <v>3</v>
      </c>
      <c r="H1912" s="8">
        <f t="shared" ca="1" si="237"/>
        <v>3</v>
      </c>
    </row>
    <row r="1913" spans="1:8" x14ac:dyDescent="0.25">
      <c r="A1913" s="9">
        <f t="shared" si="232"/>
        <v>36600</v>
      </c>
      <c r="B1913" s="10">
        <f t="shared" ca="1" si="238"/>
        <v>6</v>
      </c>
      <c r="C1913" s="10">
        <f t="shared" ca="1" si="239"/>
        <v>4.7</v>
      </c>
      <c r="D1913" s="9">
        <f t="shared" si="233"/>
        <v>40618</v>
      </c>
      <c r="E1913" s="8">
        <f t="shared" si="234"/>
        <v>200003</v>
      </c>
      <c r="F1913" s="8">
        <f t="shared" si="235"/>
        <v>201103</v>
      </c>
      <c r="G1913" s="8">
        <f t="shared" ca="1" si="236"/>
        <v>3</v>
      </c>
      <c r="H1913" s="8">
        <f t="shared" ca="1" si="237"/>
        <v>3</v>
      </c>
    </row>
    <row r="1914" spans="1:8" x14ac:dyDescent="0.25">
      <c r="A1914" s="9">
        <f t="shared" ref="A1914:A1977" si="240">IF(ISNUMBER(A1913),IF(A1913&lt;$B$9,A1913+1,""),"")</f>
        <v>36601</v>
      </c>
      <c r="B1914" s="10">
        <f t="shared" ca="1" si="238"/>
        <v>6.8</v>
      </c>
      <c r="C1914" s="10">
        <f t="shared" ca="1" si="239"/>
        <v>3.8</v>
      </c>
      <c r="D1914" s="9">
        <f t="shared" ref="D1914:D1977" si="241">IF(ISNUMBER(D1913),IF(D1913&lt;$C$9,D1913+1,""),"")</f>
        <v>40619</v>
      </c>
      <c r="E1914" s="8">
        <f t="shared" ref="E1914:E1977" si="242">YEAR(A1914)*100+MONTH(A1914)</f>
        <v>200003</v>
      </c>
      <c r="F1914" s="8">
        <f t="shared" ref="F1914:F1977" si="243">YEAR(D1914)*100+MONTH(D1914)</f>
        <v>201103</v>
      </c>
      <c r="G1914" s="8">
        <f t="shared" ref="G1914:G1977" ca="1" si="244">IF(ISNUMBER(B1914),MONTH(A1914),"")</f>
        <v>3</v>
      </c>
      <c r="H1914" s="8">
        <f t="shared" ref="H1914:H1977" ca="1" si="245">IF(ISNUMBER(C1914),MONTH(D1914),"")</f>
        <v>3</v>
      </c>
    </row>
    <row r="1915" spans="1:8" x14ac:dyDescent="0.25">
      <c r="A1915" s="9">
        <f t="shared" si="240"/>
        <v>36602</v>
      </c>
      <c r="B1915" s="10">
        <f t="shared" ca="1" si="238"/>
        <v>6.8</v>
      </c>
      <c r="C1915" s="10">
        <f t="shared" ca="1" si="239"/>
        <v>3.8</v>
      </c>
      <c r="D1915" s="9">
        <f t="shared" si="241"/>
        <v>40620</v>
      </c>
      <c r="E1915" s="8">
        <f t="shared" si="242"/>
        <v>200003</v>
      </c>
      <c r="F1915" s="8">
        <f t="shared" si="243"/>
        <v>201103</v>
      </c>
      <c r="G1915" s="8">
        <f t="shared" ca="1" si="244"/>
        <v>3</v>
      </c>
      <c r="H1915" s="8">
        <f t="shared" ca="1" si="245"/>
        <v>3</v>
      </c>
    </row>
    <row r="1916" spans="1:8" x14ac:dyDescent="0.25">
      <c r="A1916" s="9">
        <f t="shared" si="240"/>
        <v>36603</v>
      </c>
      <c r="B1916" s="10">
        <f t="shared" ca="1" si="238"/>
        <v>5.4</v>
      </c>
      <c r="C1916" s="10">
        <f t="shared" ca="1" si="239"/>
        <v>6.2</v>
      </c>
      <c r="D1916" s="9">
        <f t="shared" si="241"/>
        <v>40621</v>
      </c>
      <c r="E1916" s="8">
        <f t="shared" si="242"/>
        <v>200003</v>
      </c>
      <c r="F1916" s="8">
        <f t="shared" si="243"/>
        <v>201103</v>
      </c>
      <c r="G1916" s="8">
        <f t="shared" ca="1" si="244"/>
        <v>3</v>
      </c>
      <c r="H1916" s="8">
        <f t="shared" ca="1" si="245"/>
        <v>3</v>
      </c>
    </row>
    <row r="1917" spans="1:8" x14ac:dyDescent="0.25">
      <c r="A1917" s="9">
        <f t="shared" si="240"/>
        <v>36604</v>
      </c>
      <c r="B1917" s="10">
        <f t="shared" ca="1" si="238"/>
        <v>8.1999999999999993</v>
      </c>
      <c r="C1917" s="10">
        <f t="shared" ca="1" si="239"/>
        <v>8.1</v>
      </c>
      <c r="D1917" s="9">
        <f t="shared" si="241"/>
        <v>40622</v>
      </c>
      <c r="E1917" s="8">
        <f t="shared" si="242"/>
        <v>200003</v>
      </c>
      <c r="F1917" s="8">
        <f t="shared" si="243"/>
        <v>201103</v>
      </c>
      <c r="G1917" s="8">
        <f t="shared" ca="1" si="244"/>
        <v>3</v>
      </c>
      <c r="H1917" s="8">
        <f t="shared" ca="1" si="245"/>
        <v>3</v>
      </c>
    </row>
    <row r="1918" spans="1:8" x14ac:dyDescent="0.25">
      <c r="A1918" s="9">
        <f t="shared" si="240"/>
        <v>36605</v>
      </c>
      <c r="B1918" s="10">
        <f t="shared" ca="1" si="238"/>
        <v>6.9</v>
      </c>
      <c r="C1918" s="10">
        <f t="shared" ca="1" si="239"/>
        <v>11.6</v>
      </c>
      <c r="D1918" s="9">
        <f t="shared" si="241"/>
        <v>40623</v>
      </c>
      <c r="E1918" s="8">
        <f t="shared" si="242"/>
        <v>200003</v>
      </c>
      <c r="F1918" s="8">
        <f t="shared" si="243"/>
        <v>201103</v>
      </c>
      <c r="G1918" s="8">
        <f t="shared" ca="1" si="244"/>
        <v>3</v>
      </c>
      <c r="H1918" s="8">
        <f t="shared" ca="1" si="245"/>
        <v>3</v>
      </c>
    </row>
    <row r="1919" spans="1:8" x14ac:dyDescent="0.25">
      <c r="A1919" s="9">
        <f t="shared" si="240"/>
        <v>36606</v>
      </c>
      <c r="B1919" s="10">
        <f t="shared" ca="1" si="238"/>
        <v>7</v>
      </c>
      <c r="C1919" s="10">
        <f t="shared" ca="1" si="239"/>
        <v>13.9</v>
      </c>
      <c r="D1919" s="9">
        <f t="shared" si="241"/>
        <v>40624</v>
      </c>
      <c r="E1919" s="8">
        <f t="shared" si="242"/>
        <v>200003</v>
      </c>
      <c r="F1919" s="8">
        <f t="shared" si="243"/>
        <v>201103</v>
      </c>
      <c r="G1919" s="8">
        <f t="shared" ca="1" si="244"/>
        <v>3</v>
      </c>
      <c r="H1919" s="8">
        <f t="shared" ca="1" si="245"/>
        <v>3</v>
      </c>
    </row>
    <row r="1920" spans="1:8" x14ac:dyDescent="0.25">
      <c r="A1920" s="9">
        <f t="shared" si="240"/>
        <v>36607</v>
      </c>
      <c r="B1920" s="10">
        <f t="shared" ca="1" si="238"/>
        <v>6</v>
      </c>
      <c r="C1920" s="10">
        <f t="shared" ca="1" si="239"/>
        <v>10.6</v>
      </c>
      <c r="D1920" s="9">
        <f t="shared" si="241"/>
        <v>40625</v>
      </c>
      <c r="E1920" s="8">
        <f t="shared" si="242"/>
        <v>200003</v>
      </c>
      <c r="F1920" s="8">
        <f t="shared" si="243"/>
        <v>201103</v>
      </c>
      <c r="G1920" s="8">
        <f t="shared" ca="1" si="244"/>
        <v>3</v>
      </c>
      <c r="H1920" s="8">
        <f t="shared" ca="1" si="245"/>
        <v>3</v>
      </c>
    </row>
    <row r="1921" spans="1:8" x14ac:dyDescent="0.25">
      <c r="A1921" s="9">
        <f t="shared" si="240"/>
        <v>36608</v>
      </c>
      <c r="B1921" s="10">
        <f t="shared" ca="1" si="238"/>
        <v>7.9</v>
      </c>
      <c r="C1921" s="10">
        <f t="shared" ca="1" si="239"/>
        <v>13.7</v>
      </c>
      <c r="D1921" s="9">
        <f t="shared" si="241"/>
        <v>40626</v>
      </c>
      <c r="E1921" s="8">
        <f t="shared" si="242"/>
        <v>200003</v>
      </c>
      <c r="F1921" s="8">
        <f t="shared" si="243"/>
        <v>201103</v>
      </c>
      <c r="G1921" s="8">
        <f t="shared" ca="1" si="244"/>
        <v>3</v>
      </c>
      <c r="H1921" s="8">
        <f t="shared" ca="1" si="245"/>
        <v>3</v>
      </c>
    </row>
    <row r="1922" spans="1:8" x14ac:dyDescent="0.25">
      <c r="A1922" s="9">
        <f t="shared" si="240"/>
        <v>36609</v>
      </c>
      <c r="B1922" s="10">
        <f t="shared" ca="1" si="238"/>
        <v>9.3000000000000007</v>
      </c>
      <c r="C1922" s="10">
        <f t="shared" ca="1" si="239"/>
        <v>9.8000000000000007</v>
      </c>
      <c r="D1922" s="9">
        <f t="shared" si="241"/>
        <v>40627</v>
      </c>
      <c r="E1922" s="8">
        <f t="shared" si="242"/>
        <v>200003</v>
      </c>
      <c r="F1922" s="8">
        <f t="shared" si="243"/>
        <v>201103</v>
      </c>
      <c r="G1922" s="8">
        <f t="shared" ca="1" si="244"/>
        <v>3</v>
      </c>
      <c r="H1922" s="8">
        <f t="shared" ca="1" si="245"/>
        <v>3</v>
      </c>
    </row>
    <row r="1923" spans="1:8" x14ac:dyDescent="0.25">
      <c r="A1923" s="9">
        <f t="shared" si="240"/>
        <v>36610</v>
      </c>
      <c r="B1923" s="10">
        <f t="shared" ca="1" si="238"/>
        <v>13</v>
      </c>
      <c r="C1923" s="10">
        <f t="shared" ca="1" si="239"/>
        <v>7.1</v>
      </c>
      <c r="D1923" s="9">
        <f t="shared" si="241"/>
        <v>40628</v>
      </c>
      <c r="E1923" s="8">
        <f t="shared" si="242"/>
        <v>200003</v>
      </c>
      <c r="F1923" s="8">
        <f t="shared" si="243"/>
        <v>201103</v>
      </c>
      <c r="G1923" s="8">
        <f t="shared" ca="1" si="244"/>
        <v>3</v>
      </c>
      <c r="H1923" s="8">
        <f t="shared" ca="1" si="245"/>
        <v>3</v>
      </c>
    </row>
    <row r="1924" spans="1:8" x14ac:dyDescent="0.25">
      <c r="A1924" s="9">
        <f t="shared" si="240"/>
        <v>36611</v>
      </c>
      <c r="B1924" s="10">
        <f t="shared" ca="1" si="238"/>
        <v>8.9</v>
      </c>
      <c r="C1924" s="10">
        <f t="shared" ca="1" si="239"/>
        <v>7.5</v>
      </c>
      <c r="D1924" s="9">
        <f t="shared" si="241"/>
        <v>40629</v>
      </c>
      <c r="E1924" s="8">
        <f t="shared" si="242"/>
        <v>200003</v>
      </c>
      <c r="F1924" s="8">
        <f t="shared" si="243"/>
        <v>201103</v>
      </c>
      <c r="G1924" s="8">
        <f t="shared" ca="1" si="244"/>
        <v>3</v>
      </c>
      <c r="H1924" s="8">
        <f t="shared" ca="1" si="245"/>
        <v>3</v>
      </c>
    </row>
    <row r="1925" spans="1:8" x14ac:dyDescent="0.25">
      <c r="A1925" s="9">
        <f t="shared" si="240"/>
        <v>36612</v>
      </c>
      <c r="B1925" s="10">
        <f t="shared" ca="1" si="238"/>
        <v>6.2</v>
      </c>
      <c r="C1925" s="10">
        <f t="shared" ca="1" si="239"/>
        <v>8.1</v>
      </c>
      <c r="D1925" s="9">
        <f t="shared" si="241"/>
        <v>40630</v>
      </c>
      <c r="E1925" s="8">
        <f t="shared" si="242"/>
        <v>200003</v>
      </c>
      <c r="F1925" s="8">
        <f t="shared" si="243"/>
        <v>201103</v>
      </c>
      <c r="G1925" s="8">
        <f t="shared" ca="1" si="244"/>
        <v>3</v>
      </c>
      <c r="H1925" s="8">
        <f t="shared" ca="1" si="245"/>
        <v>3</v>
      </c>
    </row>
    <row r="1926" spans="1:8" x14ac:dyDescent="0.25">
      <c r="A1926" s="9">
        <f t="shared" si="240"/>
        <v>36613</v>
      </c>
      <c r="B1926" s="10">
        <f t="shared" ca="1" si="238"/>
        <v>3.5</v>
      </c>
      <c r="C1926" s="10">
        <f t="shared" ca="1" si="239"/>
        <v>7.8</v>
      </c>
      <c r="D1926" s="9">
        <f t="shared" si="241"/>
        <v>40631</v>
      </c>
      <c r="E1926" s="8">
        <f t="shared" si="242"/>
        <v>200003</v>
      </c>
      <c r="F1926" s="8">
        <f t="shared" si="243"/>
        <v>201103</v>
      </c>
      <c r="G1926" s="8">
        <f t="shared" ca="1" si="244"/>
        <v>3</v>
      </c>
      <c r="H1926" s="8">
        <f t="shared" ca="1" si="245"/>
        <v>3</v>
      </c>
    </row>
    <row r="1927" spans="1:8" x14ac:dyDescent="0.25">
      <c r="A1927" s="9">
        <f t="shared" si="240"/>
        <v>36614</v>
      </c>
      <c r="B1927" s="10">
        <f t="shared" ca="1" si="238"/>
        <v>5.4</v>
      </c>
      <c r="C1927" s="10">
        <f t="shared" ca="1" si="239"/>
        <v>10.1</v>
      </c>
      <c r="D1927" s="9">
        <f t="shared" si="241"/>
        <v>40632</v>
      </c>
      <c r="E1927" s="8">
        <f t="shared" si="242"/>
        <v>200003</v>
      </c>
      <c r="F1927" s="8">
        <f t="shared" si="243"/>
        <v>201103</v>
      </c>
      <c r="G1927" s="8">
        <f t="shared" ca="1" si="244"/>
        <v>3</v>
      </c>
      <c r="H1927" s="8">
        <f t="shared" ca="1" si="245"/>
        <v>3</v>
      </c>
    </row>
    <row r="1928" spans="1:8" x14ac:dyDescent="0.25">
      <c r="A1928" s="9">
        <f t="shared" si="240"/>
        <v>36615</v>
      </c>
      <c r="B1928" s="10">
        <f t="shared" ca="1" si="238"/>
        <v>7</v>
      </c>
      <c r="C1928" s="10">
        <f t="shared" ca="1" si="239"/>
        <v>11.8</v>
      </c>
      <c r="D1928" s="9">
        <f t="shared" si="241"/>
        <v>40633</v>
      </c>
      <c r="E1928" s="8">
        <f t="shared" si="242"/>
        <v>200003</v>
      </c>
      <c r="F1928" s="8">
        <f t="shared" si="243"/>
        <v>201103</v>
      </c>
      <c r="G1928" s="8">
        <f t="shared" ca="1" si="244"/>
        <v>3</v>
      </c>
      <c r="H1928" s="8">
        <f t="shared" ca="1" si="245"/>
        <v>3</v>
      </c>
    </row>
    <row r="1929" spans="1:8" x14ac:dyDescent="0.25">
      <c r="A1929" s="9">
        <f t="shared" si="240"/>
        <v>36616</v>
      </c>
      <c r="B1929" s="10">
        <f t="shared" ca="1" si="238"/>
        <v>8.3000000000000007</v>
      </c>
      <c r="C1929" s="10">
        <f t="shared" ca="1" si="239"/>
        <v>14.3</v>
      </c>
      <c r="D1929" s="9">
        <f t="shared" si="241"/>
        <v>40634</v>
      </c>
      <c r="E1929" s="8">
        <f t="shared" si="242"/>
        <v>200003</v>
      </c>
      <c r="F1929" s="8">
        <f t="shared" si="243"/>
        <v>201104</v>
      </c>
      <c r="G1929" s="8">
        <f t="shared" ca="1" si="244"/>
        <v>3</v>
      </c>
      <c r="H1929" s="8">
        <f t="shared" ca="1" si="245"/>
        <v>4</v>
      </c>
    </row>
    <row r="1930" spans="1:8" x14ac:dyDescent="0.25">
      <c r="A1930" s="9">
        <f t="shared" si="240"/>
        <v>36617</v>
      </c>
      <c r="B1930" s="10">
        <f t="shared" ca="1" si="238"/>
        <v>7.7</v>
      </c>
      <c r="C1930" s="10">
        <f t="shared" ca="1" si="239"/>
        <v>18.3</v>
      </c>
      <c r="D1930" s="9">
        <f t="shared" si="241"/>
        <v>40635</v>
      </c>
      <c r="E1930" s="8">
        <f t="shared" si="242"/>
        <v>200004</v>
      </c>
      <c r="F1930" s="8">
        <f t="shared" si="243"/>
        <v>201104</v>
      </c>
      <c r="G1930" s="8">
        <f t="shared" ca="1" si="244"/>
        <v>4</v>
      </c>
      <c r="H1930" s="8">
        <f t="shared" ca="1" si="245"/>
        <v>4</v>
      </c>
    </row>
    <row r="1931" spans="1:8" x14ac:dyDescent="0.25">
      <c r="A1931" s="9">
        <f t="shared" si="240"/>
        <v>36618</v>
      </c>
      <c r="B1931" s="10">
        <f t="shared" ca="1" si="238"/>
        <v>10.3</v>
      </c>
      <c r="C1931" s="10">
        <f t="shared" ca="1" si="239"/>
        <v>12</v>
      </c>
      <c r="D1931" s="9">
        <f t="shared" si="241"/>
        <v>40636</v>
      </c>
      <c r="E1931" s="8">
        <f t="shared" si="242"/>
        <v>200004</v>
      </c>
      <c r="F1931" s="8">
        <f t="shared" si="243"/>
        <v>201104</v>
      </c>
      <c r="G1931" s="8">
        <f t="shared" ca="1" si="244"/>
        <v>4</v>
      </c>
      <c r="H1931" s="8">
        <f t="shared" ca="1" si="245"/>
        <v>4</v>
      </c>
    </row>
    <row r="1932" spans="1:8" x14ac:dyDescent="0.25">
      <c r="A1932" s="9">
        <f t="shared" si="240"/>
        <v>36619</v>
      </c>
      <c r="B1932" s="10">
        <f t="shared" ca="1" si="238"/>
        <v>14.6</v>
      </c>
      <c r="C1932" s="10">
        <f t="shared" ca="1" si="239"/>
        <v>13.5</v>
      </c>
      <c r="D1932" s="9">
        <f t="shared" si="241"/>
        <v>40637</v>
      </c>
      <c r="E1932" s="8">
        <f t="shared" si="242"/>
        <v>200004</v>
      </c>
      <c r="F1932" s="8">
        <f t="shared" si="243"/>
        <v>201104</v>
      </c>
      <c r="G1932" s="8">
        <f t="shared" ca="1" si="244"/>
        <v>4</v>
      </c>
      <c r="H1932" s="8">
        <f t="shared" ca="1" si="245"/>
        <v>4</v>
      </c>
    </row>
    <row r="1933" spans="1:8" x14ac:dyDescent="0.25">
      <c r="A1933" s="9">
        <f t="shared" si="240"/>
        <v>36620</v>
      </c>
      <c r="B1933" s="10">
        <f t="shared" ref="B1933:B1996" ca="1" si="246">IF(ISNUMBER(VLOOKUP($A1933,INDIRECT(B$1&amp;"!"&amp;B$6&amp;":"&amp;B$7),CODE(B$7)-_MS1,FALSE)),VLOOKUP($A1933,INDIRECT(B$1&amp;"!"&amp;B$6&amp;":"&amp;B$7),CODE(B$7)-_MS1,FALSE),Empty)</f>
        <v>12</v>
      </c>
      <c r="C1933" s="10">
        <f t="shared" ref="C1933:C1996" ca="1" si="247">IF(ISNUMBER(VLOOKUP($D1933,INDIRECT(C$1&amp;"!"&amp;C$6&amp;":"&amp;C$7),CODE(C$7)-_MS2,FALSE)),VLOOKUP($D1933,INDIRECT(C$1&amp;"!"&amp;C$6&amp;":"&amp;C$7),CODE(C$7)-_MS2,FALSE),Empty)</f>
        <v>11.9</v>
      </c>
      <c r="D1933" s="9">
        <f t="shared" si="241"/>
        <v>40638</v>
      </c>
      <c r="E1933" s="8">
        <f t="shared" si="242"/>
        <v>200004</v>
      </c>
      <c r="F1933" s="8">
        <f t="shared" si="243"/>
        <v>201104</v>
      </c>
      <c r="G1933" s="8">
        <f t="shared" ca="1" si="244"/>
        <v>4</v>
      </c>
      <c r="H1933" s="8">
        <f t="shared" ca="1" si="245"/>
        <v>4</v>
      </c>
    </row>
    <row r="1934" spans="1:8" x14ac:dyDescent="0.25">
      <c r="A1934" s="9">
        <f t="shared" si="240"/>
        <v>36621</v>
      </c>
      <c r="B1934" s="10">
        <f t="shared" ca="1" si="246"/>
        <v>5.0999999999999996</v>
      </c>
      <c r="C1934" s="10">
        <f t="shared" ca="1" si="247"/>
        <v>10</v>
      </c>
      <c r="D1934" s="9">
        <f t="shared" si="241"/>
        <v>40639</v>
      </c>
      <c r="E1934" s="8">
        <f t="shared" si="242"/>
        <v>200004</v>
      </c>
      <c r="F1934" s="8">
        <f t="shared" si="243"/>
        <v>201104</v>
      </c>
      <c r="G1934" s="8">
        <f t="shared" ca="1" si="244"/>
        <v>4</v>
      </c>
      <c r="H1934" s="8">
        <f t="shared" ca="1" si="245"/>
        <v>4</v>
      </c>
    </row>
    <row r="1935" spans="1:8" x14ac:dyDescent="0.25">
      <c r="A1935" s="9">
        <f t="shared" si="240"/>
        <v>36622</v>
      </c>
      <c r="B1935" s="10">
        <f t="shared" ca="1" si="246"/>
        <v>7.7</v>
      </c>
      <c r="C1935" s="10">
        <f t="shared" ca="1" si="247"/>
        <v>10.199999999999999</v>
      </c>
      <c r="D1935" s="9">
        <f t="shared" si="241"/>
        <v>40640</v>
      </c>
      <c r="E1935" s="8">
        <f t="shared" si="242"/>
        <v>200004</v>
      </c>
      <c r="F1935" s="8">
        <f t="shared" si="243"/>
        <v>201104</v>
      </c>
      <c r="G1935" s="8">
        <f t="shared" ca="1" si="244"/>
        <v>4</v>
      </c>
      <c r="H1935" s="8">
        <f t="shared" ca="1" si="245"/>
        <v>4</v>
      </c>
    </row>
    <row r="1936" spans="1:8" x14ac:dyDescent="0.25">
      <c r="A1936" s="9">
        <f t="shared" si="240"/>
        <v>36623</v>
      </c>
      <c r="B1936" s="10">
        <f t="shared" ca="1" si="246"/>
        <v>8.1</v>
      </c>
      <c r="C1936" s="10">
        <f t="shared" ca="1" si="247"/>
        <v>14</v>
      </c>
      <c r="D1936" s="9">
        <f t="shared" si="241"/>
        <v>40641</v>
      </c>
      <c r="E1936" s="8">
        <f t="shared" si="242"/>
        <v>200004</v>
      </c>
      <c r="F1936" s="8">
        <f t="shared" si="243"/>
        <v>201104</v>
      </c>
      <c r="G1936" s="8">
        <f t="shared" ca="1" si="244"/>
        <v>4</v>
      </c>
      <c r="H1936" s="8">
        <f t="shared" ca="1" si="245"/>
        <v>4</v>
      </c>
    </row>
    <row r="1937" spans="1:8" x14ac:dyDescent="0.25">
      <c r="A1937" s="9">
        <f t="shared" si="240"/>
        <v>36624</v>
      </c>
      <c r="B1937" s="10">
        <f t="shared" ca="1" si="246"/>
        <v>9.6999999999999993</v>
      </c>
      <c r="C1937" s="10">
        <f t="shared" ca="1" si="247"/>
        <v>13.8</v>
      </c>
      <c r="D1937" s="9">
        <f t="shared" si="241"/>
        <v>40642</v>
      </c>
      <c r="E1937" s="8">
        <f t="shared" si="242"/>
        <v>200004</v>
      </c>
      <c r="F1937" s="8">
        <f t="shared" si="243"/>
        <v>201104</v>
      </c>
      <c r="G1937" s="8">
        <f t="shared" ca="1" si="244"/>
        <v>4</v>
      </c>
      <c r="H1937" s="8">
        <f t="shared" ca="1" si="245"/>
        <v>4</v>
      </c>
    </row>
    <row r="1938" spans="1:8" x14ac:dyDescent="0.25">
      <c r="A1938" s="9">
        <f t="shared" si="240"/>
        <v>36625</v>
      </c>
      <c r="B1938" s="10">
        <f t="shared" ca="1" si="246"/>
        <v>9.3000000000000007</v>
      </c>
      <c r="C1938" s="10">
        <f t="shared" ca="1" si="247"/>
        <v>11.5</v>
      </c>
      <c r="D1938" s="9">
        <f t="shared" si="241"/>
        <v>40643</v>
      </c>
      <c r="E1938" s="8">
        <f t="shared" si="242"/>
        <v>200004</v>
      </c>
      <c r="F1938" s="8">
        <f t="shared" si="243"/>
        <v>201104</v>
      </c>
      <c r="G1938" s="8">
        <f t="shared" ca="1" si="244"/>
        <v>4</v>
      </c>
      <c r="H1938" s="8">
        <f t="shared" ca="1" si="245"/>
        <v>4</v>
      </c>
    </row>
    <row r="1939" spans="1:8" x14ac:dyDescent="0.25">
      <c r="A1939" s="9">
        <f t="shared" si="240"/>
        <v>36626</v>
      </c>
      <c r="B1939" s="10">
        <f t="shared" ca="1" si="246"/>
        <v>7.7</v>
      </c>
      <c r="C1939" s="10">
        <f t="shared" ca="1" si="247"/>
        <v>18.2</v>
      </c>
      <c r="D1939" s="9">
        <f t="shared" si="241"/>
        <v>40644</v>
      </c>
      <c r="E1939" s="8">
        <f t="shared" si="242"/>
        <v>200004</v>
      </c>
      <c r="F1939" s="8">
        <f t="shared" si="243"/>
        <v>201104</v>
      </c>
      <c r="G1939" s="8">
        <f t="shared" ca="1" si="244"/>
        <v>4</v>
      </c>
      <c r="H1939" s="8">
        <f t="shared" ca="1" si="245"/>
        <v>4</v>
      </c>
    </row>
    <row r="1940" spans="1:8" x14ac:dyDescent="0.25">
      <c r="A1940" s="9">
        <f t="shared" si="240"/>
        <v>36627</v>
      </c>
      <c r="B1940" s="10">
        <f t="shared" ca="1" si="246"/>
        <v>7.4</v>
      </c>
      <c r="C1940" s="10">
        <f t="shared" ca="1" si="247"/>
        <v>9.4</v>
      </c>
      <c r="D1940" s="9">
        <f t="shared" si="241"/>
        <v>40645</v>
      </c>
      <c r="E1940" s="8">
        <f t="shared" si="242"/>
        <v>200004</v>
      </c>
      <c r="F1940" s="8">
        <f t="shared" si="243"/>
        <v>201104</v>
      </c>
      <c r="G1940" s="8">
        <f t="shared" ca="1" si="244"/>
        <v>4</v>
      </c>
      <c r="H1940" s="8">
        <f t="shared" ca="1" si="245"/>
        <v>4</v>
      </c>
    </row>
    <row r="1941" spans="1:8" x14ac:dyDescent="0.25">
      <c r="A1941" s="9">
        <f t="shared" si="240"/>
        <v>36628</v>
      </c>
      <c r="B1941" s="10">
        <f t="shared" ca="1" si="246"/>
        <v>6.6</v>
      </c>
      <c r="C1941" s="10">
        <f t="shared" ca="1" si="247"/>
        <v>10.6</v>
      </c>
      <c r="D1941" s="9">
        <f t="shared" si="241"/>
        <v>40646</v>
      </c>
      <c r="E1941" s="8">
        <f t="shared" si="242"/>
        <v>200004</v>
      </c>
      <c r="F1941" s="8">
        <f t="shared" si="243"/>
        <v>201104</v>
      </c>
      <c r="G1941" s="8">
        <f t="shared" ca="1" si="244"/>
        <v>4</v>
      </c>
      <c r="H1941" s="8">
        <f t="shared" ca="1" si="245"/>
        <v>4</v>
      </c>
    </row>
    <row r="1942" spans="1:8" x14ac:dyDescent="0.25">
      <c r="A1942" s="9">
        <f t="shared" si="240"/>
        <v>36629</v>
      </c>
      <c r="B1942" s="10">
        <f t="shared" ca="1" si="246"/>
        <v>8.5</v>
      </c>
      <c r="C1942" s="10">
        <f t="shared" ca="1" si="247"/>
        <v>10.5</v>
      </c>
      <c r="D1942" s="9">
        <f t="shared" si="241"/>
        <v>40647</v>
      </c>
      <c r="E1942" s="8">
        <f t="shared" si="242"/>
        <v>200004</v>
      </c>
      <c r="F1942" s="8">
        <f t="shared" si="243"/>
        <v>201104</v>
      </c>
      <c r="G1942" s="8">
        <f t="shared" ca="1" si="244"/>
        <v>4</v>
      </c>
      <c r="H1942" s="8">
        <f t="shared" ca="1" si="245"/>
        <v>4</v>
      </c>
    </row>
    <row r="1943" spans="1:8" x14ac:dyDescent="0.25">
      <c r="A1943" s="9">
        <f t="shared" si="240"/>
        <v>36630</v>
      </c>
      <c r="B1943" s="10">
        <f t="shared" ca="1" si="246"/>
        <v>9.3000000000000007</v>
      </c>
      <c r="C1943" s="10">
        <f t="shared" ca="1" si="247"/>
        <v>14.6</v>
      </c>
      <c r="D1943" s="9">
        <f t="shared" si="241"/>
        <v>40648</v>
      </c>
      <c r="E1943" s="8">
        <f t="shared" si="242"/>
        <v>200004</v>
      </c>
      <c r="F1943" s="8">
        <f t="shared" si="243"/>
        <v>201104</v>
      </c>
      <c r="G1943" s="8">
        <f t="shared" ca="1" si="244"/>
        <v>4</v>
      </c>
      <c r="H1943" s="8">
        <f t="shared" ca="1" si="245"/>
        <v>4</v>
      </c>
    </row>
    <row r="1944" spans="1:8" x14ac:dyDescent="0.25">
      <c r="A1944" s="9">
        <f t="shared" si="240"/>
        <v>36631</v>
      </c>
      <c r="B1944" s="10">
        <f t="shared" ca="1" si="246"/>
        <v>8.9</v>
      </c>
      <c r="C1944" s="10">
        <f t="shared" ca="1" si="247"/>
        <v>16.7</v>
      </c>
      <c r="D1944" s="9">
        <f t="shared" si="241"/>
        <v>40649</v>
      </c>
      <c r="E1944" s="8">
        <f t="shared" si="242"/>
        <v>200004</v>
      </c>
      <c r="F1944" s="8">
        <f t="shared" si="243"/>
        <v>201104</v>
      </c>
      <c r="G1944" s="8">
        <f t="shared" ca="1" si="244"/>
        <v>4</v>
      </c>
      <c r="H1944" s="8">
        <f t="shared" ca="1" si="245"/>
        <v>4</v>
      </c>
    </row>
    <row r="1945" spans="1:8" x14ac:dyDescent="0.25">
      <c r="A1945" s="9">
        <f t="shared" si="240"/>
        <v>36632</v>
      </c>
      <c r="B1945" s="10">
        <f t="shared" ca="1" si="246"/>
        <v>9.1</v>
      </c>
      <c r="C1945" s="10">
        <f t="shared" ca="1" si="247"/>
        <v>16</v>
      </c>
      <c r="D1945" s="9">
        <f t="shared" si="241"/>
        <v>40650</v>
      </c>
      <c r="E1945" s="8">
        <f t="shared" si="242"/>
        <v>200004</v>
      </c>
      <c r="F1945" s="8">
        <f t="shared" si="243"/>
        <v>201104</v>
      </c>
      <c r="G1945" s="8">
        <f t="shared" ca="1" si="244"/>
        <v>4</v>
      </c>
      <c r="H1945" s="8">
        <f t="shared" ca="1" si="245"/>
        <v>4</v>
      </c>
    </row>
    <row r="1946" spans="1:8" x14ac:dyDescent="0.25">
      <c r="A1946" s="9">
        <f t="shared" si="240"/>
        <v>36633</v>
      </c>
      <c r="B1946" s="10">
        <f t="shared" ca="1" si="246"/>
        <v>13.4</v>
      </c>
      <c r="C1946" s="10">
        <f t="shared" ca="1" si="247"/>
        <v>16</v>
      </c>
      <c r="D1946" s="9">
        <f t="shared" si="241"/>
        <v>40651</v>
      </c>
      <c r="E1946" s="8">
        <f t="shared" si="242"/>
        <v>200004</v>
      </c>
      <c r="F1946" s="8">
        <f t="shared" si="243"/>
        <v>201104</v>
      </c>
      <c r="G1946" s="8">
        <f t="shared" ca="1" si="244"/>
        <v>4</v>
      </c>
      <c r="H1946" s="8">
        <f t="shared" ca="1" si="245"/>
        <v>4</v>
      </c>
    </row>
    <row r="1947" spans="1:8" x14ac:dyDescent="0.25">
      <c r="A1947" s="9">
        <f t="shared" si="240"/>
        <v>36634</v>
      </c>
      <c r="B1947" s="10">
        <f t="shared" ca="1" si="246"/>
        <v>14.4</v>
      </c>
      <c r="C1947" s="10">
        <f t="shared" ca="1" si="247"/>
        <v>20.100000000000001</v>
      </c>
      <c r="D1947" s="9">
        <f t="shared" si="241"/>
        <v>40652</v>
      </c>
      <c r="E1947" s="8">
        <f t="shared" si="242"/>
        <v>200004</v>
      </c>
      <c r="F1947" s="8">
        <f t="shared" si="243"/>
        <v>201104</v>
      </c>
      <c r="G1947" s="8">
        <f t="shared" ca="1" si="244"/>
        <v>4</v>
      </c>
      <c r="H1947" s="8">
        <f t="shared" ca="1" si="245"/>
        <v>4</v>
      </c>
    </row>
    <row r="1948" spans="1:8" x14ac:dyDescent="0.25">
      <c r="A1948" s="9">
        <f t="shared" si="240"/>
        <v>36635</v>
      </c>
      <c r="B1948" s="10">
        <f t="shared" ca="1" si="246"/>
        <v>11.1</v>
      </c>
      <c r="C1948" s="10">
        <f t="shared" ca="1" si="247"/>
        <v>21.7</v>
      </c>
      <c r="D1948" s="9">
        <f t="shared" si="241"/>
        <v>40653</v>
      </c>
      <c r="E1948" s="8">
        <f t="shared" si="242"/>
        <v>200004</v>
      </c>
      <c r="F1948" s="8">
        <f t="shared" si="243"/>
        <v>201104</v>
      </c>
      <c r="G1948" s="8">
        <f t="shared" ca="1" si="244"/>
        <v>4</v>
      </c>
      <c r="H1948" s="8">
        <f t="shared" ca="1" si="245"/>
        <v>4</v>
      </c>
    </row>
    <row r="1949" spans="1:8" x14ac:dyDescent="0.25">
      <c r="A1949" s="9">
        <f t="shared" si="240"/>
        <v>36636</v>
      </c>
      <c r="B1949" s="10">
        <f t="shared" ca="1" si="246"/>
        <v>17.100000000000001</v>
      </c>
      <c r="C1949" s="10">
        <f t="shared" ca="1" si="247"/>
        <v>22.4</v>
      </c>
      <c r="D1949" s="9">
        <f t="shared" si="241"/>
        <v>40654</v>
      </c>
      <c r="E1949" s="8">
        <f t="shared" si="242"/>
        <v>200004</v>
      </c>
      <c r="F1949" s="8">
        <f t="shared" si="243"/>
        <v>201104</v>
      </c>
      <c r="G1949" s="8">
        <f t="shared" ca="1" si="244"/>
        <v>4</v>
      </c>
      <c r="H1949" s="8">
        <f t="shared" ca="1" si="245"/>
        <v>4</v>
      </c>
    </row>
    <row r="1950" spans="1:8" x14ac:dyDescent="0.25">
      <c r="A1950" s="9">
        <f t="shared" si="240"/>
        <v>36637</v>
      </c>
      <c r="B1950" s="10">
        <f t="shared" ca="1" si="246"/>
        <v>19.600000000000001</v>
      </c>
      <c r="C1950" s="10">
        <f t="shared" ca="1" si="247"/>
        <v>21.7</v>
      </c>
      <c r="D1950" s="9">
        <f t="shared" si="241"/>
        <v>40655</v>
      </c>
      <c r="E1950" s="8">
        <f t="shared" si="242"/>
        <v>200004</v>
      </c>
      <c r="F1950" s="8">
        <f t="shared" si="243"/>
        <v>201104</v>
      </c>
      <c r="G1950" s="8">
        <f t="shared" ca="1" si="244"/>
        <v>4</v>
      </c>
      <c r="H1950" s="8">
        <f t="shared" ca="1" si="245"/>
        <v>4</v>
      </c>
    </row>
    <row r="1951" spans="1:8" x14ac:dyDescent="0.25">
      <c r="A1951" s="9">
        <f t="shared" si="240"/>
        <v>36638</v>
      </c>
      <c r="B1951" s="10">
        <f t="shared" ca="1" si="246"/>
        <v>19</v>
      </c>
      <c r="C1951" s="10">
        <f t="shared" ca="1" si="247"/>
        <v>22.2</v>
      </c>
      <c r="D1951" s="9">
        <f t="shared" si="241"/>
        <v>40656</v>
      </c>
      <c r="E1951" s="8">
        <f t="shared" si="242"/>
        <v>200004</v>
      </c>
      <c r="F1951" s="8">
        <f t="shared" si="243"/>
        <v>201104</v>
      </c>
      <c r="G1951" s="8">
        <f t="shared" ca="1" si="244"/>
        <v>4</v>
      </c>
      <c r="H1951" s="8">
        <f t="shared" ca="1" si="245"/>
        <v>4</v>
      </c>
    </row>
    <row r="1952" spans="1:8" x14ac:dyDescent="0.25">
      <c r="A1952" s="9">
        <f t="shared" si="240"/>
        <v>36639</v>
      </c>
      <c r="B1952" s="10">
        <f t="shared" ca="1" si="246"/>
        <v>18.899999999999999</v>
      </c>
      <c r="C1952" s="10">
        <f t="shared" ca="1" si="247"/>
        <v>20.9</v>
      </c>
      <c r="D1952" s="9">
        <f t="shared" si="241"/>
        <v>40657</v>
      </c>
      <c r="E1952" s="8">
        <f t="shared" si="242"/>
        <v>200004</v>
      </c>
      <c r="F1952" s="8">
        <f t="shared" si="243"/>
        <v>201104</v>
      </c>
      <c r="G1952" s="8">
        <f t="shared" ca="1" si="244"/>
        <v>4</v>
      </c>
      <c r="H1952" s="8">
        <f t="shared" ca="1" si="245"/>
        <v>4</v>
      </c>
    </row>
    <row r="1953" spans="1:8" x14ac:dyDescent="0.25">
      <c r="A1953" s="9">
        <f t="shared" si="240"/>
        <v>36640</v>
      </c>
      <c r="B1953" s="10">
        <f t="shared" ca="1" si="246"/>
        <v>12.4</v>
      </c>
      <c r="C1953" s="10">
        <f t="shared" ca="1" si="247"/>
        <v>19.7</v>
      </c>
      <c r="D1953" s="9">
        <f t="shared" si="241"/>
        <v>40658</v>
      </c>
      <c r="E1953" s="8">
        <f t="shared" si="242"/>
        <v>200004</v>
      </c>
      <c r="F1953" s="8">
        <f t="shared" si="243"/>
        <v>201104</v>
      </c>
      <c r="G1953" s="8">
        <f t="shared" ca="1" si="244"/>
        <v>4</v>
      </c>
      <c r="H1953" s="8">
        <f t="shared" ca="1" si="245"/>
        <v>4</v>
      </c>
    </row>
    <row r="1954" spans="1:8" x14ac:dyDescent="0.25">
      <c r="A1954" s="9">
        <f t="shared" si="240"/>
        <v>36641</v>
      </c>
      <c r="B1954" s="10">
        <f t="shared" ca="1" si="246"/>
        <v>12.8</v>
      </c>
      <c r="C1954" s="10">
        <f t="shared" ca="1" si="247"/>
        <v>20.9</v>
      </c>
      <c r="D1954" s="9">
        <f t="shared" si="241"/>
        <v>40659</v>
      </c>
      <c r="E1954" s="8">
        <f t="shared" si="242"/>
        <v>200004</v>
      </c>
      <c r="F1954" s="8">
        <f t="shared" si="243"/>
        <v>201104</v>
      </c>
      <c r="G1954" s="8">
        <f t="shared" ca="1" si="244"/>
        <v>4</v>
      </c>
      <c r="H1954" s="8">
        <f t="shared" ca="1" si="245"/>
        <v>4</v>
      </c>
    </row>
    <row r="1955" spans="1:8" x14ac:dyDescent="0.25">
      <c r="A1955" s="9">
        <f t="shared" si="240"/>
        <v>36642</v>
      </c>
      <c r="B1955" s="10">
        <f t="shared" ca="1" si="246"/>
        <v>16.899999999999999</v>
      </c>
      <c r="C1955" s="10">
        <f t="shared" ca="1" si="247"/>
        <v>19.5</v>
      </c>
      <c r="D1955" s="9">
        <f t="shared" si="241"/>
        <v>40660</v>
      </c>
      <c r="E1955" s="8">
        <f t="shared" si="242"/>
        <v>200004</v>
      </c>
      <c r="F1955" s="8">
        <f t="shared" si="243"/>
        <v>201104</v>
      </c>
      <c r="G1955" s="8">
        <f t="shared" ca="1" si="244"/>
        <v>4</v>
      </c>
      <c r="H1955" s="8">
        <f t="shared" ca="1" si="245"/>
        <v>4</v>
      </c>
    </row>
    <row r="1956" spans="1:8" x14ac:dyDescent="0.25">
      <c r="A1956" s="9">
        <f t="shared" si="240"/>
        <v>36643</v>
      </c>
      <c r="B1956" s="10">
        <f t="shared" ca="1" si="246"/>
        <v>21</v>
      </c>
      <c r="C1956" s="10">
        <f t="shared" ca="1" si="247"/>
        <v>14.5</v>
      </c>
      <c r="D1956" s="9">
        <f t="shared" si="241"/>
        <v>40661</v>
      </c>
      <c r="E1956" s="8">
        <f t="shared" si="242"/>
        <v>200004</v>
      </c>
      <c r="F1956" s="8">
        <f t="shared" si="243"/>
        <v>201104</v>
      </c>
      <c r="G1956" s="8">
        <f t="shared" ca="1" si="244"/>
        <v>4</v>
      </c>
      <c r="H1956" s="8">
        <f t="shared" ca="1" si="245"/>
        <v>4</v>
      </c>
    </row>
    <row r="1957" spans="1:8" x14ac:dyDescent="0.25">
      <c r="A1957" s="9">
        <f t="shared" si="240"/>
        <v>36644</v>
      </c>
      <c r="B1957" s="10">
        <f t="shared" ca="1" si="246"/>
        <v>23.3</v>
      </c>
      <c r="C1957" s="10">
        <f t="shared" ca="1" si="247"/>
        <v>16.2</v>
      </c>
      <c r="D1957" s="9">
        <f t="shared" si="241"/>
        <v>40662</v>
      </c>
      <c r="E1957" s="8">
        <f t="shared" si="242"/>
        <v>200004</v>
      </c>
      <c r="F1957" s="8">
        <f t="shared" si="243"/>
        <v>201104</v>
      </c>
      <c r="G1957" s="8">
        <f t="shared" ca="1" si="244"/>
        <v>4</v>
      </c>
      <c r="H1957" s="8">
        <f t="shared" ca="1" si="245"/>
        <v>4</v>
      </c>
    </row>
    <row r="1958" spans="1:8" x14ac:dyDescent="0.25">
      <c r="A1958" s="9">
        <f t="shared" si="240"/>
        <v>36645</v>
      </c>
      <c r="B1958" s="10">
        <f t="shared" ca="1" si="246"/>
        <v>23.7</v>
      </c>
      <c r="C1958" s="10">
        <f t="shared" ca="1" si="247"/>
        <v>14.5</v>
      </c>
      <c r="D1958" s="9">
        <f t="shared" si="241"/>
        <v>40663</v>
      </c>
      <c r="E1958" s="8">
        <f t="shared" si="242"/>
        <v>200004</v>
      </c>
      <c r="F1958" s="8">
        <f t="shared" si="243"/>
        <v>201104</v>
      </c>
      <c r="G1958" s="8">
        <f t="shared" ca="1" si="244"/>
        <v>4</v>
      </c>
      <c r="H1958" s="8">
        <f t="shared" ca="1" si="245"/>
        <v>4</v>
      </c>
    </row>
    <row r="1959" spans="1:8" x14ac:dyDescent="0.25">
      <c r="A1959" s="9">
        <f t="shared" si="240"/>
        <v>36646</v>
      </c>
      <c r="B1959" s="10">
        <f t="shared" ca="1" si="246"/>
        <v>15</v>
      </c>
      <c r="C1959" s="10">
        <f t="shared" ca="1" si="247"/>
        <v>14.1</v>
      </c>
      <c r="D1959" s="9">
        <f t="shared" si="241"/>
        <v>40664</v>
      </c>
      <c r="E1959" s="8">
        <f t="shared" si="242"/>
        <v>200004</v>
      </c>
      <c r="F1959" s="8">
        <f t="shared" si="243"/>
        <v>201105</v>
      </c>
      <c r="G1959" s="8">
        <f t="shared" ca="1" si="244"/>
        <v>4</v>
      </c>
      <c r="H1959" s="8">
        <f t="shared" ca="1" si="245"/>
        <v>5</v>
      </c>
    </row>
    <row r="1960" spans="1:8" x14ac:dyDescent="0.25">
      <c r="A1960" s="9">
        <f t="shared" si="240"/>
        <v>36647</v>
      </c>
      <c r="B1960" s="10">
        <f t="shared" ca="1" si="246"/>
        <v>14</v>
      </c>
      <c r="C1960" s="10">
        <f t="shared" ca="1" si="247"/>
        <v>9.5</v>
      </c>
      <c r="D1960" s="9">
        <f t="shared" si="241"/>
        <v>40665</v>
      </c>
      <c r="E1960" s="8">
        <f t="shared" si="242"/>
        <v>200005</v>
      </c>
      <c r="F1960" s="8">
        <f t="shared" si="243"/>
        <v>201105</v>
      </c>
      <c r="G1960" s="8">
        <f t="shared" ca="1" si="244"/>
        <v>5</v>
      </c>
      <c r="H1960" s="8">
        <f t="shared" ca="1" si="245"/>
        <v>5</v>
      </c>
    </row>
    <row r="1961" spans="1:8" x14ac:dyDescent="0.25">
      <c r="A1961" s="9">
        <f t="shared" si="240"/>
        <v>36648</v>
      </c>
      <c r="B1961" s="10">
        <f t="shared" ca="1" si="246"/>
        <v>19.399999999999999</v>
      </c>
      <c r="C1961" s="10">
        <f t="shared" ca="1" si="247"/>
        <v>11.2</v>
      </c>
      <c r="D1961" s="9">
        <f t="shared" si="241"/>
        <v>40666</v>
      </c>
      <c r="E1961" s="8">
        <f t="shared" si="242"/>
        <v>200005</v>
      </c>
      <c r="F1961" s="8">
        <f t="shared" si="243"/>
        <v>201105</v>
      </c>
      <c r="G1961" s="8">
        <f t="shared" ca="1" si="244"/>
        <v>5</v>
      </c>
      <c r="H1961" s="8">
        <f t="shared" ca="1" si="245"/>
        <v>5</v>
      </c>
    </row>
    <row r="1962" spans="1:8" x14ac:dyDescent="0.25">
      <c r="A1962" s="9">
        <f t="shared" si="240"/>
        <v>36649</v>
      </c>
      <c r="B1962" s="10">
        <f t="shared" ca="1" si="246"/>
        <v>19.8</v>
      </c>
      <c r="C1962" s="10">
        <f t="shared" ca="1" si="247"/>
        <v>11.5</v>
      </c>
      <c r="D1962" s="9">
        <f t="shared" si="241"/>
        <v>40667</v>
      </c>
      <c r="E1962" s="8">
        <f t="shared" si="242"/>
        <v>200005</v>
      </c>
      <c r="F1962" s="8">
        <f t="shared" si="243"/>
        <v>201105</v>
      </c>
      <c r="G1962" s="8">
        <f t="shared" ca="1" si="244"/>
        <v>5</v>
      </c>
      <c r="H1962" s="8">
        <f t="shared" ca="1" si="245"/>
        <v>5</v>
      </c>
    </row>
    <row r="1963" spans="1:8" x14ac:dyDescent="0.25">
      <c r="A1963" s="9">
        <f t="shared" si="240"/>
        <v>36650</v>
      </c>
      <c r="B1963" s="10">
        <f t="shared" ca="1" si="246"/>
        <v>20</v>
      </c>
      <c r="C1963" s="10">
        <f t="shared" ca="1" si="247"/>
        <v>14.5</v>
      </c>
      <c r="D1963" s="9">
        <f t="shared" si="241"/>
        <v>40668</v>
      </c>
      <c r="E1963" s="8">
        <f t="shared" si="242"/>
        <v>200005</v>
      </c>
      <c r="F1963" s="8">
        <f t="shared" si="243"/>
        <v>201105</v>
      </c>
      <c r="G1963" s="8">
        <f t="shared" ca="1" si="244"/>
        <v>5</v>
      </c>
      <c r="H1963" s="8">
        <f t="shared" ca="1" si="245"/>
        <v>5</v>
      </c>
    </row>
    <row r="1964" spans="1:8" x14ac:dyDescent="0.25">
      <c r="A1964" s="9">
        <f t="shared" si="240"/>
        <v>36651</v>
      </c>
      <c r="B1964" s="10">
        <f t="shared" ca="1" si="246"/>
        <v>19</v>
      </c>
      <c r="C1964" s="10">
        <f t="shared" ca="1" si="247"/>
        <v>19.8</v>
      </c>
      <c r="D1964" s="9">
        <f t="shared" si="241"/>
        <v>40669</v>
      </c>
      <c r="E1964" s="8">
        <f t="shared" si="242"/>
        <v>200005</v>
      </c>
      <c r="F1964" s="8">
        <f t="shared" si="243"/>
        <v>201105</v>
      </c>
      <c r="G1964" s="8">
        <f t="shared" ca="1" si="244"/>
        <v>5</v>
      </c>
      <c r="H1964" s="8">
        <f t="shared" ca="1" si="245"/>
        <v>5</v>
      </c>
    </row>
    <row r="1965" spans="1:8" x14ac:dyDescent="0.25">
      <c r="A1965" s="9">
        <f t="shared" si="240"/>
        <v>36652</v>
      </c>
      <c r="B1965" s="10">
        <f t="shared" ca="1" si="246"/>
        <v>18.5</v>
      </c>
      <c r="C1965" s="10">
        <f t="shared" ca="1" si="247"/>
        <v>22.7</v>
      </c>
      <c r="D1965" s="9">
        <f t="shared" si="241"/>
        <v>40670</v>
      </c>
      <c r="E1965" s="8">
        <f t="shared" si="242"/>
        <v>200005</v>
      </c>
      <c r="F1965" s="8">
        <f t="shared" si="243"/>
        <v>201105</v>
      </c>
      <c r="G1965" s="8">
        <f t="shared" ca="1" si="244"/>
        <v>5</v>
      </c>
      <c r="H1965" s="8">
        <f t="shared" ca="1" si="245"/>
        <v>5</v>
      </c>
    </row>
    <row r="1966" spans="1:8" x14ac:dyDescent="0.25">
      <c r="A1966" s="9">
        <f t="shared" si="240"/>
        <v>36653</v>
      </c>
      <c r="B1966" s="10">
        <f t="shared" ca="1" si="246"/>
        <v>19.2</v>
      </c>
      <c r="C1966" s="10">
        <f t="shared" ca="1" si="247"/>
        <v>21.7</v>
      </c>
      <c r="D1966" s="9">
        <f t="shared" si="241"/>
        <v>40671</v>
      </c>
      <c r="E1966" s="8">
        <f t="shared" si="242"/>
        <v>200005</v>
      </c>
      <c r="F1966" s="8">
        <f t="shared" si="243"/>
        <v>201105</v>
      </c>
      <c r="G1966" s="8">
        <f t="shared" ca="1" si="244"/>
        <v>5</v>
      </c>
      <c r="H1966" s="8">
        <f t="shared" ca="1" si="245"/>
        <v>5</v>
      </c>
    </row>
    <row r="1967" spans="1:8" x14ac:dyDescent="0.25">
      <c r="A1967" s="9">
        <f t="shared" si="240"/>
        <v>36654</v>
      </c>
      <c r="B1967" s="10">
        <f t="shared" ca="1" si="246"/>
        <v>20</v>
      </c>
      <c r="C1967" s="10">
        <f t="shared" ca="1" si="247"/>
        <v>23.8</v>
      </c>
      <c r="D1967" s="9">
        <f t="shared" si="241"/>
        <v>40672</v>
      </c>
      <c r="E1967" s="8">
        <f t="shared" si="242"/>
        <v>200005</v>
      </c>
      <c r="F1967" s="8">
        <f t="shared" si="243"/>
        <v>201105</v>
      </c>
      <c r="G1967" s="8">
        <f t="shared" ca="1" si="244"/>
        <v>5</v>
      </c>
      <c r="H1967" s="8">
        <f t="shared" ca="1" si="245"/>
        <v>5</v>
      </c>
    </row>
    <row r="1968" spans="1:8" x14ac:dyDescent="0.25">
      <c r="A1968" s="9">
        <f t="shared" si="240"/>
        <v>36655</v>
      </c>
      <c r="B1968" s="10">
        <f t="shared" ca="1" si="246"/>
        <v>23.9</v>
      </c>
      <c r="C1968" s="10">
        <f t="shared" ca="1" si="247"/>
        <v>25</v>
      </c>
      <c r="D1968" s="9">
        <f t="shared" si="241"/>
        <v>40673</v>
      </c>
      <c r="E1968" s="8">
        <f t="shared" si="242"/>
        <v>200005</v>
      </c>
      <c r="F1968" s="8">
        <f t="shared" si="243"/>
        <v>201105</v>
      </c>
      <c r="G1968" s="8">
        <f t="shared" ca="1" si="244"/>
        <v>5</v>
      </c>
      <c r="H1968" s="8">
        <f t="shared" ca="1" si="245"/>
        <v>5</v>
      </c>
    </row>
    <row r="1969" spans="1:8" x14ac:dyDescent="0.25">
      <c r="A1969" s="9">
        <f t="shared" si="240"/>
        <v>36656</v>
      </c>
      <c r="B1969" s="10">
        <f t="shared" ca="1" si="246"/>
        <v>21.4</v>
      </c>
      <c r="C1969" s="10">
        <f t="shared" ca="1" si="247"/>
        <v>16.5</v>
      </c>
      <c r="D1969" s="9">
        <f t="shared" si="241"/>
        <v>40674</v>
      </c>
      <c r="E1969" s="8">
        <f t="shared" si="242"/>
        <v>200005</v>
      </c>
      <c r="F1969" s="8">
        <f t="shared" si="243"/>
        <v>201105</v>
      </c>
      <c r="G1969" s="8">
        <f t="shared" ca="1" si="244"/>
        <v>5</v>
      </c>
      <c r="H1969" s="8">
        <f t="shared" ca="1" si="245"/>
        <v>5</v>
      </c>
    </row>
    <row r="1970" spans="1:8" x14ac:dyDescent="0.25">
      <c r="A1970" s="9">
        <f t="shared" si="240"/>
        <v>36657</v>
      </c>
      <c r="B1970" s="10">
        <f t="shared" ca="1" si="246"/>
        <v>22</v>
      </c>
      <c r="C1970" s="10">
        <f t="shared" ca="1" si="247"/>
        <v>19.5</v>
      </c>
      <c r="D1970" s="9">
        <f t="shared" si="241"/>
        <v>40675</v>
      </c>
      <c r="E1970" s="8">
        <f t="shared" si="242"/>
        <v>200005</v>
      </c>
      <c r="F1970" s="8">
        <f t="shared" si="243"/>
        <v>201105</v>
      </c>
      <c r="G1970" s="8">
        <f t="shared" ca="1" si="244"/>
        <v>5</v>
      </c>
      <c r="H1970" s="8">
        <f t="shared" ca="1" si="245"/>
        <v>5</v>
      </c>
    </row>
    <row r="1971" spans="1:8" x14ac:dyDescent="0.25">
      <c r="A1971" s="9">
        <f t="shared" si="240"/>
        <v>36658</v>
      </c>
      <c r="B1971" s="10">
        <f t="shared" ca="1" si="246"/>
        <v>17.5</v>
      </c>
      <c r="C1971" s="10">
        <f t="shared" ca="1" si="247"/>
        <v>15.6</v>
      </c>
      <c r="D1971" s="9">
        <f t="shared" si="241"/>
        <v>40676</v>
      </c>
      <c r="E1971" s="8">
        <f t="shared" si="242"/>
        <v>200005</v>
      </c>
      <c r="F1971" s="8">
        <f t="shared" si="243"/>
        <v>201105</v>
      </c>
      <c r="G1971" s="8">
        <f t="shared" ca="1" si="244"/>
        <v>5</v>
      </c>
      <c r="H1971" s="8">
        <f t="shared" ca="1" si="245"/>
        <v>5</v>
      </c>
    </row>
    <row r="1972" spans="1:8" x14ac:dyDescent="0.25">
      <c r="A1972" s="9">
        <f t="shared" si="240"/>
        <v>36659</v>
      </c>
      <c r="B1972" s="10">
        <f t="shared" ca="1" si="246"/>
        <v>18</v>
      </c>
      <c r="C1972" s="10">
        <f t="shared" ca="1" si="247"/>
        <v>17.600000000000001</v>
      </c>
      <c r="D1972" s="9">
        <f t="shared" si="241"/>
        <v>40677</v>
      </c>
      <c r="E1972" s="8">
        <f t="shared" si="242"/>
        <v>200005</v>
      </c>
      <c r="F1972" s="8">
        <f t="shared" si="243"/>
        <v>201105</v>
      </c>
      <c r="G1972" s="8">
        <f t="shared" ca="1" si="244"/>
        <v>5</v>
      </c>
      <c r="H1972" s="8">
        <f t="shared" ca="1" si="245"/>
        <v>5</v>
      </c>
    </row>
    <row r="1973" spans="1:8" x14ac:dyDescent="0.25">
      <c r="A1973" s="9">
        <f t="shared" si="240"/>
        <v>36660</v>
      </c>
      <c r="B1973" s="10">
        <f t="shared" ca="1" si="246"/>
        <v>23</v>
      </c>
      <c r="C1973" s="10">
        <f t="shared" ca="1" si="247"/>
        <v>13.4</v>
      </c>
      <c r="D1973" s="9">
        <f t="shared" si="241"/>
        <v>40678</v>
      </c>
      <c r="E1973" s="8">
        <f t="shared" si="242"/>
        <v>200005</v>
      </c>
      <c r="F1973" s="8">
        <f t="shared" si="243"/>
        <v>201105</v>
      </c>
      <c r="G1973" s="8">
        <f t="shared" ca="1" si="244"/>
        <v>5</v>
      </c>
      <c r="H1973" s="8">
        <f t="shared" ca="1" si="245"/>
        <v>5</v>
      </c>
    </row>
    <row r="1974" spans="1:8" x14ac:dyDescent="0.25">
      <c r="A1974" s="9">
        <f t="shared" si="240"/>
        <v>36661</v>
      </c>
      <c r="B1974" s="10">
        <f t="shared" ca="1" si="246"/>
        <v>25</v>
      </c>
      <c r="C1974" s="10">
        <f t="shared" ca="1" si="247"/>
        <v>9.8000000000000007</v>
      </c>
      <c r="D1974" s="9">
        <f t="shared" si="241"/>
        <v>40679</v>
      </c>
      <c r="E1974" s="8">
        <f t="shared" si="242"/>
        <v>200005</v>
      </c>
      <c r="F1974" s="8">
        <f t="shared" si="243"/>
        <v>201105</v>
      </c>
      <c r="G1974" s="8">
        <f t="shared" ca="1" si="244"/>
        <v>5</v>
      </c>
      <c r="H1974" s="8">
        <f t="shared" ca="1" si="245"/>
        <v>5</v>
      </c>
    </row>
    <row r="1975" spans="1:8" x14ac:dyDescent="0.25">
      <c r="A1975" s="9">
        <f t="shared" si="240"/>
        <v>36662</v>
      </c>
      <c r="B1975" s="10">
        <f t="shared" ca="1" si="246"/>
        <v>27</v>
      </c>
      <c r="C1975" s="10">
        <f t="shared" ca="1" si="247"/>
        <v>12.5</v>
      </c>
      <c r="D1975" s="9">
        <f t="shared" si="241"/>
        <v>40680</v>
      </c>
      <c r="E1975" s="8">
        <f t="shared" si="242"/>
        <v>200005</v>
      </c>
      <c r="F1975" s="8">
        <f t="shared" si="243"/>
        <v>201105</v>
      </c>
      <c r="G1975" s="8">
        <f t="shared" ca="1" si="244"/>
        <v>5</v>
      </c>
      <c r="H1975" s="8">
        <f t="shared" ca="1" si="245"/>
        <v>5</v>
      </c>
    </row>
    <row r="1976" spans="1:8" x14ac:dyDescent="0.25">
      <c r="A1976" s="9">
        <f t="shared" si="240"/>
        <v>36663</v>
      </c>
      <c r="B1976" s="10">
        <f t="shared" ca="1" si="246"/>
        <v>24.6</v>
      </c>
      <c r="C1976" s="10">
        <f t="shared" ca="1" si="247"/>
        <v>19.399999999999999</v>
      </c>
      <c r="D1976" s="9">
        <f t="shared" si="241"/>
        <v>40681</v>
      </c>
      <c r="E1976" s="8">
        <f t="shared" si="242"/>
        <v>200005</v>
      </c>
      <c r="F1976" s="8">
        <f t="shared" si="243"/>
        <v>201105</v>
      </c>
      <c r="G1976" s="8">
        <f t="shared" ca="1" si="244"/>
        <v>5</v>
      </c>
      <c r="H1976" s="8">
        <f t="shared" ca="1" si="245"/>
        <v>5</v>
      </c>
    </row>
    <row r="1977" spans="1:8" x14ac:dyDescent="0.25">
      <c r="A1977" s="9">
        <f t="shared" si="240"/>
        <v>36664</v>
      </c>
      <c r="B1977" s="10">
        <f t="shared" ca="1" si="246"/>
        <v>17.100000000000001</v>
      </c>
      <c r="C1977" s="10">
        <f t="shared" ca="1" si="247"/>
        <v>15.4</v>
      </c>
      <c r="D1977" s="9">
        <f t="shared" si="241"/>
        <v>40682</v>
      </c>
      <c r="E1977" s="8">
        <f t="shared" si="242"/>
        <v>200005</v>
      </c>
      <c r="F1977" s="8">
        <f t="shared" si="243"/>
        <v>201105</v>
      </c>
      <c r="G1977" s="8">
        <f t="shared" ca="1" si="244"/>
        <v>5</v>
      </c>
      <c r="H1977" s="8">
        <f t="shared" ca="1" si="245"/>
        <v>5</v>
      </c>
    </row>
    <row r="1978" spans="1:8" x14ac:dyDescent="0.25">
      <c r="A1978" s="9">
        <f t="shared" ref="A1978:A2041" si="248">IF(ISNUMBER(A1977),IF(A1977&lt;$B$9,A1977+1,""),"")</f>
        <v>36665</v>
      </c>
      <c r="B1978" s="10">
        <f t="shared" ca="1" si="246"/>
        <v>16.3</v>
      </c>
      <c r="C1978" s="10">
        <f t="shared" ca="1" si="247"/>
        <v>15</v>
      </c>
      <c r="D1978" s="9">
        <f t="shared" ref="D1978:D2041" si="249">IF(ISNUMBER(D1977),IF(D1977&lt;$C$9,D1977+1,""),"")</f>
        <v>40683</v>
      </c>
      <c r="E1978" s="8">
        <f t="shared" ref="E1978:E2041" si="250">YEAR(A1978)*100+MONTH(A1978)</f>
        <v>200005</v>
      </c>
      <c r="F1978" s="8">
        <f t="shared" ref="F1978:F2041" si="251">YEAR(D1978)*100+MONTH(D1978)</f>
        <v>201105</v>
      </c>
      <c r="G1978" s="8">
        <f t="shared" ref="G1978:G2041" ca="1" si="252">IF(ISNUMBER(B1978),MONTH(A1978),"")</f>
        <v>5</v>
      </c>
      <c r="H1978" s="8">
        <f t="shared" ref="H1978:H2041" ca="1" si="253">IF(ISNUMBER(C1978),MONTH(D1978),"")</f>
        <v>5</v>
      </c>
    </row>
    <row r="1979" spans="1:8" x14ac:dyDescent="0.25">
      <c r="A1979" s="9">
        <f t="shared" si="248"/>
        <v>36666</v>
      </c>
      <c r="B1979" s="10">
        <f t="shared" ca="1" si="246"/>
        <v>12.8</v>
      </c>
      <c r="C1979" s="10">
        <f t="shared" ca="1" si="247"/>
        <v>21.4</v>
      </c>
      <c r="D1979" s="9">
        <f t="shared" si="249"/>
        <v>40684</v>
      </c>
      <c r="E1979" s="8">
        <f t="shared" si="250"/>
        <v>200005</v>
      </c>
      <c r="F1979" s="8">
        <f t="shared" si="251"/>
        <v>201105</v>
      </c>
      <c r="G1979" s="8">
        <f t="shared" ca="1" si="252"/>
        <v>5</v>
      </c>
      <c r="H1979" s="8">
        <f t="shared" ca="1" si="253"/>
        <v>5</v>
      </c>
    </row>
    <row r="1980" spans="1:8" x14ac:dyDescent="0.25">
      <c r="A1980" s="9">
        <f t="shared" si="248"/>
        <v>36667</v>
      </c>
      <c r="B1980" s="10">
        <f t="shared" ca="1" si="246"/>
        <v>17.5</v>
      </c>
      <c r="C1980" s="10">
        <f t="shared" ca="1" si="247"/>
        <v>25.6</v>
      </c>
      <c r="D1980" s="9">
        <f t="shared" si="249"/>
        <v>40685</v>
      </c>
      <c r="E1980" s="8">
        <f t="shared" si="250"/>
        <v>200005</v>
      </c>
      <c r="F1980" s="8">
        <f t="shared" si="251"/>
        <v>201105</v>
      </c>
      <c r="G1980" s="8">
        <f t="shared" ca="1" si="252"/>
        <v>5</v>
      </c>
      <c r="H1980" s="8">
        <f t="shared" ca="1" si="253"/>
        <v>5</v>
      </c>
    </row>
    <row r="1981" spans="1:8" x14ac:dyDescent="0.25">
      <c r="A1981" s="9">
        <f t="shared" si="248"/>
        <v>36668</v>
      </c>
      <c r="B1981" s="10">
        <f t="shared" ca="1" si="246"/>
        <v>16.3</v>
      </c>
      <c r="C1981" s="10">
        <f t="shared" ca="1" si="247"/>
        <v>20.5</v>
      </c>
      <c r="D1981" s="9">
        <f t="shared" si="249"/>
        <v>40686</v>
      </c>
      <c r="E1981" s="8">
        <f t="shared" si="250"/>
        <v>200005</v>
      </c>
      <c r="F1981" s="8">
        <f t="shared" si="251"/>
        <v>201105</v>
      </c>
      <c r="G1981" s="8">
        <f t="shared" ca="1" si="252"/>
        <v>5</v>
      </c>
      <c r="H1981" s="8">
        <f t="shared" ca="1" si="253"/>
        <v>5</v>
      </c>
    </row>
    <row r="1982" spans="1:8" x14ac:dyDescent="0.25">
      <c r="A1982" s="9">
        <f t="shared" si="248"/>
        <v>36669</v>
      </c>
      <c r="B1982" s="10">
        <f t="shared" ca="1" si="246"/>
        <v>19.399999999999999</v>
      </c>
      <c r="C1982" s="10">
        <f t="shared" ca="1" si="247"/>
        <v>15.4</v>
      </c>
      <c r="D1982" s="9">
        <f t="shared" si="249"/>
        <v>40687</v>
      </c>
      <c r="E1982" s="8">
        <f t="shared" si="250"/>
        <v>200005</v>
      </c>
      <c r="F1982" s="8">
        <f t="shared" si="251"/>
        <v>201105</v>
      </c>
      <c r="G1982" s="8">
        <f t="shared" ca="1" si="252"/>
        <v>5</v>
      </c>
      <c r="H1982" s="8">
        <f t="shared" ca="1" si="253"/>
        <v>5</v>
      </c>
    </row>
    <row r="1983" spans="1:8" x14ac:dyDescent="0.25">
      <c r="A1983" s="9">
        <f t="shared" si="248"/>
        <v>36670</v>
      </c>
      <c r="B1983" s="10">
        <f t="shared" ca="1" si="246"/>
        <v>16.5</v>
      </c>
      <c r="C1983" s="10">
        <f t="shared" ca="1" si="247"/>
        <v>16.600000000000001</v>
      </c>
      <c r="D1983" s="9">
        <f t="shared" si="249"/>
        <v>40688</v>
      </c>
      <c r="E1983" s="8">
        <f t="shared" si="250"/>
        <v>200005</v>
      </c>
      <c r="F1983" s="8">
        <f t="shared" si="251"/>
        <v>201105</v>
      </c>
      <c r="G1983" s="8">
        <f t="shared" ca="1" si="252"/>
        <v>5</v>
      </c>
      <c r="H1983" s="8">
        <f t="shared" ca="1" si="253"/>
        <v>5</v>
      </c>
    </row>
    <row r="1984" spans="1:8" x14ac:dyDescent="0.25">
      <c r="A1984" s="9">
        <f t="shared" si="248"/>
        <v>36671</v>
      </c>
      <c r="B1984" s="10">
        <f t="shared" ca="1" si="246"/>
        <v>15.3</v>
      </c>
      <c r="C1984" s="10">
        <f t="shared" ca="1" si="247"/>
        <v>24.3</v>
      </c>
      <c r="D1984" s="9">
        <f t="shared" si="249"/>
        <v>40689</v>
      </c>
      <c r="E1984" s="8">
        <f t="shared" si="250"/>
        <v>200005</v>
      </c>
      <c r="F1984" s="8">
        <f t="shared" si="251"/>
        <v>201105</v>
      </c>
      <c r="G1984" s="8">
        <f t="shared" ca="1" si="252"/>
        <v>5</v>
      </c>
      <c r="H1984" s="8">
        <f t="shared" ca="1" si="253"/>
        <v>5</v>
      </c>
    </row>
    <row r="1985" spans="1:8" x14ac:dyDescent="0.25">
      <c r="A1985" s="9">
        <f t="shared" si="248"/>
        <v>36672</v>
      </c>
      <c r="B1985" s="10">
        <f t="shared" ca="1" si="246"/>
        <v>16.7</v>
      </c>
      <c r="C1985" s="10">
        <f t="shared" ca="1" si="247"/>
        <v>14</v>
      </c>
      <c r="D1985" s="9">
        <f t="shared" si="249"/>
        <v>40690</v>
      </c>
      <c r="E1985" s="8">
        <f t="shared" si="250"/>
        <v>200005</v>
      </c>
      <c r="F1985" s="8">
        <f t="shared" si="251"/>
        <v>201105</v>
      </c>
      <c r="G1985" s="8">
        <f t="shared" ca="1" si="252"/>
        <v>5</v>
      </c>
      <c r="H1985" s="8">
        <f t="shared" ca="1" si="253"/>
        <v>5</v>
      </c>
    </row>
    <row r="1986" spans="1:8" x14ac:dyDescent="0.25">
      <c r="A1986" s="9">
        <f t="shared" si="248"/>
        <v>36673</v>
      </c>
      <c r="B1986" s="10">
        <f t="shared" ca="1" si="246"/>
        <v>15.5</v>
      </c>
      <c r="C1986" s="10">
        <f t="shared" ca="1" si="247"/>
        <v>17.899999999999999</v>
      </c>
      <c r="D1986" s="9">
        <f t="shared" si="249"/>
        <v>40691</v>
      </c>
      <c r="E1986" s="8">
        <f t="shared" si="250"/>
        <v>200005</v>
      </c>
      <c r="F1986" s="8">
        <f t="shared" si="251"/>
        <v>201105</v>
      </c>
      <c r="G1986" s="8">
        <f t="shared" ca="1" si="252"/>
        <v>5</v>
      </c>
      <c r="H1986" s="8">
        <f t="shared" ca="1" si="253"/>
        <v>5</v>
      </c>
    </row>
    <row r="1987" spans="1:8" x14ac:dyDescent="0.25">
      <c r="A1987" s="9">
        <f t="shared" si="248"/>
        <v>36674</v>
      </c>
      <c r="B1987" s="10">
        <f t="shared" ca="1" si="246"/>
        <v>13.6</v>
      </c>
      <c r="C1987" s="10">
        <f t="shared" ca="1" si="247"/>
        <v>11.5</v>
      </c>
      <c r="D1987" s="9">
        <f t="shared" si="249"/>
        <v>40692</v>
      </c>
      <c r="E1987" s="8">
        <f t="shared" si="250"/>
        <v>200005</v>
      </c>
      <c r="F1987" s="8">
        <f t="shared" si="251"/>
        <v>201105</v>
      </c>
      <c r="G1987" s="8">
        <f t="shared" ca="1" si="252"/>
        <v>5</v>
      </c>
      <c r="H1987" s="8">
        <f t="shared" ca="1" si="253"/>
        <v>5</v>
      </c>
    </row>
    <row r="1988" spans="1:8" x14ac:dyDescent="0.25">
      <c r="A1988" s="9">
        <f t="shared" si="248"/>
        <v>36675</v>
      </c>
      <c r="B1988" s="10">
        <f t="shared" ca="1" si="246"/>
        <v>10.3</v>
      </c>
      <c r="C1988" s="10">
        <f t="shared" ca="1" si="247"/>
        <v>25.7</v>
      </c>
      <c r="D1988" s="9">
        <f t="shared" si="249"/>
        <v>40693</v>
      </c>
      <c r="E1988" s="8">
        <f t="shared" si="250"/>
        <v>200005</v>
      </c>
      <c r="F1988" s="8">
        <f t="shared" si="251"/>
        <v>201105</v>
      </c>
      <c r="G1988" s="8">
        <f t="shared" ca="1" si="252"/>
        <v>5</v>
      </c>
      <c r="H1988" s="8">
        <f t="shared" ca="1" si="253"/>
        <v>5</v>
      </c>
    </row>
    <row r="1989" spans="1:8" x14ac:dyDescent="0.25">
      <c r="A1989" s="9">
        <f t="shared" si="248"/>
        <v>36676</v>
      </c>
      <c r="B1989" s="10">
        <f t="shared" ca="1" si="246"/>
        <v>14.2</v>
      </c>
      <c r="C1989" s="10">
        <f t="shared" ca="1" si="247"/>
        <v>20.100000000000001</v>
      </c>
      <c r="D1989" s="9">
        <f t="shared" si="249"/>
        <v>40694</v>
      </c>
      <c r="E1989" s="8">
        <f t="shared" si="250"/>
        <v>200005</v>
      </c>
      <c r="F1989" s="8">
        <f t="shared" si="251"/>
        <v>201105</v>
      </c>
      <c r="G1989" s="8">
        <f t="shared" ca="1" si="252"/>
        <v>5</v>
      </c>
      <c r="H1989" s="8">
        <f t="shared" ca="1" si="253"/>
        <v>5</v>
      </c>
    </row>
    <row r="1990" spans="1:8" x14ac:dyDescent="0.25">
      <c r="A1990" s="9">
        <f t="shared" si="248"/>
        <v>36677</v>
      </c>
      <c r="B1990" s="10">
        <f t="shared" ca="1" si="246"/>
        <v>16.3</v>
      </c>
      <c r="C1990" s="10">
        <f t="shared" ca="1" si="247"/>
        <v>17.100000000000001</v>
      </c>
      <c r="D1990" s="9">
        <f t="shared" si="249"/>
        <v>40695</v>
      </c>
      <c r="E1990" s="8">
        <f t="shared" si="250"/>
        <v>200005</v>
      </c>
      <c r="F1990" s="8">
        <f t="shared" si="251"/>
        <v>201106</v>
      </c>
      <c r="G1990" s="8">
        <f t="shared" ca="1" si="252"/>
        <v>5</v>
      </c>
      <c r="H1990" s="8">
        <f t="shared" ca="1" si="253"/>
        <v>6</v>
      </c>
    </row>
    <row r="1991" spans="1:8" x14ac:dyDescent="0.25">
      <c r="A1991" s="9">
        <f t="shared" si="248"/>
        <v>36678</v>
      </c>
      <c r="B1991" s="10">
        <f t="shared" ca="1" si="246"/>
        <v>20</v>
      </c>
      <c r="C1991" s="10">
        <f t="shared" ca="1" si="247"/>
        <v>20.2</v>
      </c>
      <c r="D1991" s="9">
        <f t="shared" si="249"/>
        <v>40696</v>
      </c>
      <c r="E1991" s="8">
        <f t="shared" si="250"/>
        <v>200006</v>
      </c>
      <c r="F1991" s="8">
        <f t="shared" si="251"/>
        <v>201106</v>
      </c>
      <c r="G1991" s="8">
        <f t="shared" ca="1" si="252"/>
        <v>6</v>
      </c>
      <c r="H1991" s="8">
        <f t="shared" ca="1" si="253"/>
        <v>6</v>
      </c>
    </row>
    <row r="1992" spans="1:8" x14ac:dyDescent="0.25">
      <c r="A1992" s="9">
        <f t="shared" si="248"/>
        <v>36679</v>
      </c>
      <c r="B1992" s="10">
        <f t="shared" ca="1" si="246"/>
        <v>22.2</v>
      </c>
      <c r="C1992" s="10">
        <f t="shared" ca="1" si="247"/>
        <v>23.5</v>
      </c>
      <c r="D1992" s="9">
        <f t="shared" si="249"/>
        <v>40697</v>
      </c>
      <c r="E1992" s="8">
        <f t="shared" si="250"/>
        <v>200006</v>
      </c>
      <c r="F1992" s="8">
        <f t="shared" si="251"/>
        <v>201106</v>
      </c>
      <c r="G1992" s="8">
        <f t="shared" ca="1" si="252"/>
        <v>6</v>
      </c>
      <c r="H1992" s="8">
        <f t="shared" ca="1" si="253"/>
        <v>6</v>
      </c>
    </row>
    <row r="1993" spans="1:8" x14ac:dyDescent="0.25">
      <c r="A1993" s="9">
        <f t="shared" si="248"/>
        <v>36680</v>
      </c>
      <c r="B1993" s="10">
        <f t="shared" ca="1" si="246"/>
        <v>18.100000000000001</v>
      </c>
      <c r="C1993" s="10">
        <f t="shared" ca="1" si="247"/>
        <v>24.5</v>
      </c>
      <c r="D1993" s="9">
        <f t="shared" si="249"/>
        <v>40698</v>
      </c>
      <c r="E1993" s="8">
        <f t="shared" si="250"/>
        <v>200006</v>
      </c>
      <c r="F1993" s="8">
        <f t="shared" si="251"/>
        <v>201106</v>
      </c>
      <c r="G1993" s="8">
        <f t="shared" ca="1" si="252"/>
        <v>6</v>
      </c>
      <c r="H1993" s="8">
        <f t="shared" ca="1" si="253"/>
        <v>6</v>
      </c>
    </row>
    <row r="1994" spans="1:8" x14ac:dyDescent="0.25">
      <c r="A1994" s="9">
        <f t="shared" si="248"/>
        <v>36681</v>
      </c>
      <c r="B1994" s="10">
        <f t="shared" ca="1" si="246"/>
        <v>18.899999999999999</v>
      </c>
      <c r="C1994" s="10">
        <f t="shared" ca="1" si="247"/>
        <v>26.6</v>
      </c>
      <c r="D1994" s="9">
        <f t="shared" si="249"/>
        <v>40699</v>
      </c>
      <c r="E1994" s="8">
        <f t="shared" si="250"/>
        <v>200006</v>
      </c>
      <c r="F1994" s="8">
        <f t="shared" si="251"/>
        <v>201106</v>
      </c>
      <c r="G1994" s="8">
        <f t="shared" ca="1" si="252"/>
        <v>6</v>
      </c>
      <c r="H1994" s="8">
        <f t="shared" ca="1" si="253"/>
        <v>6</v>
      </c>
    </row>
    <row r="1995" spans="1:8" x14ac:dyDescent="0.25">
      <c r="A1995" s="9">
        <f t="shared" si="248"/>
        <v>36682</v>
      </c>
      <c r="B1995" s="10">
        <f t="shared" ca="1" si="246"/>
        <v>16.7</v>
      </c>
      <c r="C1995" s="10">
        <f t="shared" ca="1" si="247"/>
        <v>29.1</v>
      </c>
      <c r="D1995" s="9">
        <f t="shared" si="249"/>
        <v>40700</v>
      </c>
      <c r="E1995" s="8">
        <f t="shared" si="250"/>
        <v>200006</v>
      </c>
      <c r="F1995" s="8">
        <f t="shared" si="251"/>
        <v>201106</v>
      </c>
      <c r="G1995" s="8">
        <f t="shared" ca="1" si="252"/>
        <v>6</v>
      </c>
      <c r="H1995" s="8">
        <f t="shared" ca="1" si="253"/>
        <v>6</v>
      </c>
    </row>
    <row r="1996" spans="1:8" x14ac:dyDescent="0.25">
      <c r="A1996" s="9">
        <f t="shared" si="248"/>
        <v>36683</v>
      </c>
      <c r="B1996" s="10">
        <f t="shared" ca="1" si="246"/>
        <v>13.4</v>
      </c>
      <c r="C1996" s="10">
        <f t="shared" ca="1" si="247"/>
        <v>20.5</v>
      </c>
      <c r="D1996" s="9">
        <f t="shared" si="249"/>
        <v>40701</v>
      </c>
      <c r="E1996" s="8">
        <f t="shared" si="250"/>
        <v>200006</v>
      </c>
      <c r="F1996" s="8">
        <f t="shared" si="251"/>
        <v>201106</v>
      </c>
      <c r="G1996" s="8">
        <f t="shared" ca="1" si="252"/>
        <v>6</v>
      </c>
      <c r="H1996" s="8">
        <f t="shared" ca="1" si="253"/>
        <v>6</v>
      </c>
    </row>
    <row r="1997" spans="1:8" x14ac:dyDescent="0.25">
      <c r="A1997" s="9">
        <f t="shared" si="248"/>
        <v>36684</v>
      </c>
      <c r="B1997" s="10">
        <f t="shared" ref="B1997:B2060" ca="1" si="254">IF(ISNUMBER(VLOOKUP($A1997,INDIRECT(B$1&amp;"!"&amp;B$6&amp;":"&amp;B$7),CODE(B$7)-_MS1,FALSE)),VLOOKUP($A1997,INDIRECT(B$1&amp;"!"&amp;B$6&amp;":"&amp;B$7),CODE(B$7)-_MS1,FALSE),Empty)</f>
        <v>11.4</v>
      </c>
      <c r="C1997" s="10">
        <f t="shared" ref="C1997:C2060" ca="1" si="255">IF(ISNUMBER(VLOOKUP($D1997,INDIRECT(C$1&amp;"!"&amp;C$6&amp;":"&amp;C$7),CODE(C$7)-_MS2,FALSE)),VLOOKUP($D1997,INDIRECT(C$1&amp;"!"&amp;C$6&amp;":"&amp;C$7),CODE(C$7)-_MS2,FALSE),Empty)</f>
        <v>16.100000000000001</v>
      </c>
      <c r="D1997" s="9">
        <f t="shared" si="249"/>
        <v>40702</v>
      </c>
      <c r="E1997" s="8">
        <f t="shared" si="250"/>
        <v>200006</v>
      </c>
      <c r="F1997" s="8">
        <f t="shared" si="251"/>
        <v>201106</v>
      </c>
      <c r="G1997" s="8">
        <f t="shared" ca="1" si="252"/>
        <v>6</v>
      </c>
      <c r="H1997" s="8">
        <f t="shared" ca="1" si="253"/>
        <v>6</v>
      </c>
    </row>
    <row r="1998" spans="1:8" x14ac:dyDescent="0.25">
      <c r="A1998" s="9">
        <f t="shared" si="248"/>
        <v>36685</v>
      </c>
      <c r="B1998" s="10">
        <f t="shared" ca="1" si="254"/>
        <v>16.7</v>
      </c>
      <c r="C1998" s="10">
        <f t="shared" ca="1" si="255"/>
        <v>17.8</v>
      </c>
      <c r="D1998" s="9">
        <f t="shared" si="249"/>
        <v>40703</v>
      </c>
      <c r="E1998" s="8">
        <f t="shared" si="250"/>
        <v>200006</v>
      </c>
      <c r="F1998" s="8">
        <f t="shared" si="251"/>
        <v>201106</v>
      </c>
      <c r="G1998" s="8">
        <f t="shared" ca="1" si="252"/>
        <v>6</v>
      </c>
      <c r="H1998" s="8">
        <f t="shared" ca="1" si="253"/>
        <v>6</v>
      </c>
    </row>
    <row r="1999" spans="1:8" x14ac:dyDescent="0.25">
      <c r="A1999" s="9">
        <f t="shared" si="248"/>
        <v>36686</v>
      </c>
      <c r="B1999" s="10">
        <f t="shared" ca="1" si="254"/>
        <v>24.3</v>
      </c>
      <c r="C1999" s="10">
        <f t="shared" ca="1" si="255"/>
        <v>19.100000000000001</v>
      </c>
      <c r="D1999" s="9">
        <f t="shared" si="249"/>
        <v>40704</v>
      </c>
      <c r="E1999" s="8">
        <f t="shared" si="250"/>
        <v>200006</v>
      </c>
      <c r="F1999" s="8">
        <f t="shared" si="251"/>
        <v>201106</v>
      </c>
      <c r="G1999" s="8">
        <f t="shared" ca="1" si="252"/>
        <v>6</v>
      </c>
      <c r="H1999" s="8">
        <f t="shared" ca="1" si="253"/>
        <v>6</v>
      </c>
    </row>
    <row r="2000" spans="1:8" x14ac:dyDescent="0.25">
      <c r="A2000" s="9">
        <f t="shared" si="248"/>
        <v>36687</v>
      </c>
      <c r="B2000" s="10">
        <f t="shared" ca="1" si="254"/>
        <v>28.4</v>
      </c>
      <c r="C2000" s="10">
        <f t="shared" ca="1" si="255"/>
        <v>18.8</v>
      </c>
      <c r="D2000" s="9">
        <f t="shared" si="249"/>
        <v>40705</v>
      </c>
      <c r="E2000" s="8">
        <f t="shared" si="250"/>
        <v>200006</v>
      </c>
      <c r="F2000" s="8">
        <f t="shared" si="251"/>
        <v>201106</v>
      </c>
      <c r="G2000" s="8">
        <f t="shared" ca="1" si="252"/>
        <v>6</v>
      </c>
      <c r="H2000" s="8">
        <f t="shared" ca="1" si="253"/>
        <v>6</v>
      </c>
    </row>
    <row r="2001" spans="1:8" x14ac:dyDescent="0.25">
      <c r="A2001" s="9">
        <f t="shared" si="248"/>
        <v>36688</v>
      </c>
      <c r="B2001" s="10">
        <f t="shared" ca="1" si="254"/>
        <v>20</v>
      </c>
      <c r="C2001" s="10">
        <f t="shared" ca="1" si="255"/>
        <v>19.100000000000001</v>
      </c>
      <c r="D2001" s="9">
        <f t="shared" si="249"/>
        <v>40706</v>
      </c>
      <c r="E2001" s="8">
        <f t="shared" si="250"/>
        <v>200006</v>
      </c>
      <c r="F2001" s="8">
        <f t="shared" si="251"/>
        <v>201106</v>
      </c>
      <c r="G2001" s="8">
        <f t="shared" ca="1" si="252"/>
        <v>6</v>
      </c>
      <c r="H2001" s="8">
        <f t="shared" ca="1" si="253"/>
        <v>6</v>
      </c>
    </row>
    <row r="2002" spans="1:8" x14ac:dyDescent="0.25">
      <c r="A2002" s="9">
        <f t="shared" si="248"/>
        <v>36689</v>
      </c>
      <c r="B2002" s="10">
        <f t="shared" ca="1" si="254"/>
        <v>19.5</v>
      </c>
      <c r="C2002" s="10">
        <f t="shared" ca="1" si="255"/>
        <v>25.3</v>
      </c>
      <c r="D2002" s="9">
        <f t="shared" si="249"/>
        <v>40707</v>
      </c>
      <c r="E2002" s="8">
        <f t="shared" si="250"/>
        <v>200006</v>
      </c>
      <c r="F2002" s="8">
        <f t="shared" si="251"/>
        <v>201106</v>
      </c>
      <c r="G2002" s="8">
        <f t="shared" ca="1" si="252"/>
        <v>6</v>
      </c>
      <c r="H2002" s="8">
        <f t="shared" ca="1" si="253"/>
        <v>6</v>
      </c>
    </row>
    <row r="2003" spans="1:8" x14ac:dyDescent="0.25">
      <c r="A2003" s="9">
        <f t="shared" si="248"/>
        <v>36690</v>
      </c>
      <c r="B2003" s="10">
        <f t="shared" ca="1" si="254"/>
        <v>27</v>
      </c>
      <c r="C2003" s="10">
        <f t="shared" ca="1" si="255"/>
        <v>19.8</v>
      </c>
      <c r="D2003" s="9">
        <f t="shared" si="249"/>
        <v>40708</v>
      </c>
      <c r="E2003" s="8">
        <f t="shared" si="250"/>
        <v>200006</v>
      </c>
      <c r="F2003" s="8">
        <f t="shared" si="251"/>
        <v>201106</v>
      </c>
      <c r="G2003" s="8">
        <f t="shared" ca="1" si="252"/>
        <v>6</v>
      </c>
      <c r="H2003" s="8">
        <f t="shared" ca="1" si="253"/>
        <v>6</v>
      </c>
    </row>
    <row r="2004" spans="1:8" x14ac:dyDescent="0.25">
      <c r="A2004" s="9">
        <f t="shared" si="248"/>
        <v>36691</v>
      </c>
      <c r="B2004" s="10">
        <f t="shared" ca="1" si="254"/>
        <v>19</v>
      </c>
      <c r="C2004" s="10">
        <f t="shared" ca="1" si="255"/>
        <v>21.4</v>
      </c>
      <c r="D2004" s="9">
        <f t="shared" si="249"/>
        <v>40709</v>
      </c>
      <c r="E2004" s="8">
        <f t="shared" si="250"/>
        <v>200006</v>
      </c>
      <c r="F2004" s="8">
        <f t="shared" si="251"/>
        <v>201106</v>
      </c>
      <c r="G2004" s="8">
        <f t="shared" ca="1" si="252"/>
        <v>6</v>
      </c>
      <c r="H2004" s="8">
        <f t="shared" ca="1" si="253"/>
        <v>6</v>
      </c>
    </row>
    <row r="2005" spans="1:8" x14ac:dyDescent="0.25">
      <c r="A2005" s="9">
        <f t="shared" si="248"/>
        <v>36692</v>
      </c>
      <c r="B2005" s="10">
        <f t="shared" ca="1" si="254"/>
        <v>18</v>
      </c>
      <c r="C2005" s="10">
        <f t="shared" ca="1" si="255"/>
        <v>24.6</v>
      </c>
      <c r="D2005" s="9">
        <f t="shared" si="249"/>
        <v>40710</v>
      </c>
      <c r="E2005" s="8">
        <f t="shared" si="250"/>
        <v>200006</v>
      </c>
      <c r="F2005" s="8">
        <f t="shared" si="251"/>
        <v>201106</v>
      </c>
      <c r="G2005" s="8">
        <f t="shared" ca="1" si="252"/>
        <v>6</v>
      </c>
      <c r="H2005" s="8">
        <f t="shared" ca="1" si="253"/>
        <v>6</v>
      </c>
    </row>
    <row r="2006" spans="1:8" x14ac:dyDescent="0.25">
      <c r="A2006" s="9">
        <f t="shared" si="248"/>
        <v>36693</v>
      </c>
      <c r="B2006" s="10">
        <f t="shared" ca="1" si="254"/>
        <v>14</v>
      </c>
      <c r="C2006" s="10">
        <f t="shared" ca="1" si="255"/>
        <v>19.5</v>
      </c>
      <c r="D2006" s="9">
        <f t="shared" si="249"/>
        <v>40711</v>
      </c>
      <c r="E2006" s="8">
        <f t="shared" si="250"/>
        <v>200006</v>
      </c>
      <c r="F2006" s="8">
        <f t="shared" si="251"/>
        <v>201106</v>
      </c>
      <c r="G2006" s="8">
        <f t="shared" ca="1" si="252"/>
        <v>6</v>
      </c>
      <c r="H2006" s="8">
        <f t="shared" ca="1" si="253"/>
        <v>6</v>
      </c>
    </row>
    <row r="2007" spans="1:8" x14ac:dyDescent="0.25">
      <c r="A2007" s="9">
        <f t="shared" si="248"/>
        <v>36694</v>
      </c>
      <c r="B2007" s="10">
        <f t="shared" ca="1" si="254"/>
        <v>17</v>
      </c>
      <c r="C2007" s="10">
        <f t="shared" ca="1" si="255"/>
        <v>18.2</v>
      </c>
      <c r="D2007" s="9">
        <f t="shared" si="249"/>
        <v>40712</v>
      </c>
      <c r="E2007" s="8">
        <f t="shared" si="250"/>
        <v>200006</v>
      </c>
      <c r="F2007" s="8">
        <f t="shared" si="251"/>
        <v>201106</v>
      </c>
      <c r="G2007" s="8">
        <f t="shared" ca="1" si="252"/>
        <v>6</v>
      </c>
      <c r="H2007" s="8">
        <f t="shared" ca="1" si="253"/>
        <v>6</v>
      </c>
    </row>
    <row r="2008" spans="1:8" x14ac:dyDescent="0.25">
      <c r="A2008" s="9">
        <f t="shared" si="248"/>
        <v>36695</v>
      </c>
      <c r="B2008" s="10">
        <f t="shared" ca="1" si="254"/>
        <v>24.6</v>
      </c>
      <c r="C2008" s="10">
        <f t="shared" ca="1" si="255"/>
        <v>11.5</v>
      </c>
      <c r="D2008" s="9">
        <f t="shared" si="249"/>
        <v>40713</v>
      </c>
      <c r="E2008" s="8">
        <f t="shared" si="250"/>
        <v>200006</v>
      </c>
      <c r="F2008" s="8">
        <f t="shared" si="251"/>
        <v>201106</v>
      </c>
      <c r="G2008" s="8">
        <f t="shared" ca="1" si="252"/>
        <v>6</v>
      </c>
      <c r="H2008" s="8">
        <f t="shared" ca="1" si="253"/>
        <v>6</v>
      </c>
    </row>
    <row r="2009" spans="1:8" x14ac:dyDescent="0.25">
      <c r="A2009" s="9">
        <f t="shared" si="248"/>
        <v>36696</v>
      </c>
      <c r="B2009" s="10">
        <f t="shared" ca="1" si="254"/>
        <v>30</v>
      </c>
      <c r="C2009" s="10">
        <f t="shared" ca="1" si="255"/>
        <v>17.5</v>
      </c>
      <c r="D2009" s="9">
        <f t="shared" si="249"/>
        <v>40714</v>
      </c>
      <c r="E2009" s="8">
        <f t="shared" si="250"/>
        <v>200006</v>
      </c>
      <c r="F2009" s="8">
        <f t="shared" si="251"/>
        <v>201106</v>
      </c>
      <c r="G2009" s="8">
        <f t="shared" ca="1" si="252"/>
        <v>6</v>
      </c>
      <c r="H2009" s="8">
        <f t="shared" ca="1" si="253"/>
        <v>6</v>
      </c>
    </row>
    <row r="2010" spans="1:8" x14ac:dyDescent="0.25">
      <c r="A2010" s="9">
        <f t="shared" si="248"/>
        <v>36697</v>
      </c>
      <c r="B2010" s="10">
        <f t="shared" ca="1" si="254"/>
        <v>33</v>
      </c>
      <c r="C2010" s="10">
        <f t="shared" ca="1" si="255"/>
        <v>18.7</v>
      </c>
      <c r="D2010" s="9">
        <f t="shared" si="249"/>
        <v>40715</v>
      </c>
      <c r="E2010" s="8">
        <f t="shared" si="250"/>
        <v>200006</v>
      </c>
      <c r="F2010" s="8">
        <f t="shared" si="251"/>
        <v>201106</v>
      </c>
      <c r="G2010" s="8">
        <f t="shared" ca="1" si="252"/>
        <v>6</v>
      </c>
      <c r="H2010" s="8">
        <f t="shared" ca="1" si="253"/>
        <v>6</v>
      </c>
    </row>
    <row r="2011" spans="1:8" x14ac:dyDescent="0.25">
      <c r="A2011" s="9">
        <f t="shared" si="248"/>
        <v>36698</v>
      </c>
      <c r="B2011" s="10">
        <f t="shared" ca="1" si="254"/>
        <v>31.7</v>
      </c>
      <c r="C2011" s="10">
        <f t="shared" ca="1" si="255"/>
        <v>22.6</v>
      </c>
      <c r="D2011" s="9">
        <f t="shared" si="249"/>
        <v>40716</v>
      </c>
      <c r="E2011" s="8">
        <f t="shared" si="250"/>
        <v>200006</v>
      </c>
      <c r="F2011" s="8">
        <f t="shared" si="251"/>
        <v>201106</v>
      </c>
      <c r="G2011" s="8">
        <f t="shared" ca="1" si="252"/>
        <v>6</v>
      </c>
      <c r="H2011" s="8">
        <f t="shared" ca="1" si="253"/>
        <v>6</v>
      </c>
    </row>
    <row r="2012" spans="1:8" x14ac:dyDescent="0.25">
      <c r="A2012" s="9">
        <f t="shared" si="248"/>
        <v>36699</v>
      </c>
      <c r="B2012" s="10">
        <f t="shared" ca="1" si="254"/>
        <v>22</v>
      </c>
      <c r="C2012" s="10">
        <f t="shared" ca="1" si="255"/>
        <v>17.600000000000001</v>
      </c>
      <c r="D2012" s="9">
        <f t="shared" si="249"/>
        <v>40717</v>
      </c>
      <c r="E2012" s="8">
        <f t="shared" si="250"/>
        <v>200006</v>
      </c>
      <c r="F2012" s="8">
        <f t="shared" si="251"/>
        <v>201106</v>
      </c>
      <c r="G2012" s="8">
        <f t="shared" ca="1" si="252"/>
        <v>6</v>
      </c>
      <c r="H2012" s="8">
        <f t="shared" ca="1" si="253"/>
        <v>6</v>
      </c>
    </row>
    <row r="2013" spans="1:8" x14ac:dyDescent="0.25">
      <c r="A2013" s="9">
        <f t="shared" si="248"/>
        <v>36700</v>
      </c>
      <c r="B2013" s="10">
        <f t="shared" ca="1" si="254"/>
        <v>22</v>
      </c>
      <c r="C2013" s="10">
        <f t="shared" ca="1" si="255"/>
        <v>14.6</v>
      </c>
      <c r="D2013" s="9">
        <f t="shared" si="249"/>
        <v>40718</v>
      </c>
      <c r="E2013" s="8">
        <f t="shared" si="250"/>
        <v>200006</v>
      </c>
      <c r="F2013" s="8">
        <f t="shared" si="251"/>
        <v>201106</v>
      </c>
      <c r="G2013" s="8">
        <f t="shared" ca="1" si="252"/>
        <v>6</v>
      </c>
      <c r="H2013" s="8">
        <f t="shared" ca="1" si="253"/>
        <v>6</v>
      </c>
    </row>
    <row r="2014" spans="1:8" x14ac:dyDescent="0.25">
      <c r="A2014" s="9">
        <f t="shared" si="248"/>
        <v>36701</v>
      </c>
      <c r="B2014" s="10">
        <f t="shared" ca="1" si="254"/>
        <v>17.3</v>
      </c>
      <c r="C2014" s="10">
        <f t="shared" ca="1" si="255"/>
        <v>19.5</v>
      </c>
      <c r="D2014" s="9">
        <f t="shared" si="249"/>
        <v>40719</v>
      </c>
      <c r="E2014" s="8">
        <f t="shared" si="250"/>
        <v>200006</v>
      </c>
      <c r="F2014" s="8">
        <f t="shared" si="251"/>
        <v>201106</v>
      </c>
      <c r="G2014" s="8">
        <f t="shared" ca="1" si="252"/>
        <v>6</v>
      </c>
      <c r="H2014" s="8">
        <f t="shared" ca="1" si="253"/>
        <v>6</v>
      </c>
    </row>
    <row r="2015" spans="1:8" x14ac:dyDescent="0.25">
      <c r="A2015" s="9">
        <f t="shared" si="248"/>
        <v>36702</v>
      </c>
      <c r="B2015" s="10">
        <f t="shared" ca="1" si="254"/>
        <v>13.3</v>
      </c>
      <c r="C2015" s="10">
        <f t="shared" ca="1" si="255"/>
        <v>20.5</v>
      </c>
      <c r="D2015" s="9">
        <f t="shared" si="249"/>
        <v>40720</v>
      </c>
      <c r="E2015" s="8">
        <f t="shared" si="250"/>
        <v>200006</v>
      </c>
      <c r="F2015" s="8">
        <f t="shared" si="251"/>
        <v>201106</v>
      </c>
      <c r="G2015" s="8">
        <f t="shared" ca="1" si="252"/>
        <v>6</v>
      </c>
      <c r="H2015" s="8">
        <f t="shared" ca="1" si="253"/>
        <v>6</v>
      </c>
    </row>
    <row r="2016" spans="1:8" x14ac:dyDescent="0.25">
      <c r="A2016" s="9">
        <f t="shared" si="248"/>
        <v>36703</v>
      </c>
      <c r="B2016" s="10">
        <f t="shared" ca="1" si="254"/>
        <v>14</v>
      </c>
      <c r="C2016" s="10">
        <f t="shared" ca="1" si="255"/>
        <v>27.5</v>
      </c>
      <c r="D2016" s="9">
        <f t="shared" si="249"/>
        <v>40721</v>
      </c>
      <c r="E2016" s="8">
        <f t="shared" si="250"/>
        <v>200006</v>
      </c>
      <c r="F2016" s="8">
        <f t="shared" si="251"/>
        <v>201106</v>
      </c>
      <c r="G2016" s="8">
        <f t="shared" ca="1" si="252"/>
        <v>6</v>
      </c>
      <c r="H2016" s="8">
        <f t="shared" ca="1" si="253"/>
        <v>6</v>
      </c>
    </row>
    <row r="2017" spans="1:8" x14ac:dyDescent="0.25">
      <c r="A2017" s="9">
        <f t="shared" si="248"/>
        <v>36704</v>
      </c>
      <c r="B2017" s="10">
        <f t="shared" ca="1" si="254"/>
        <v>14.5</v>
      </c>
      <c r="C2017" s="10">
        <f t="shared" ca="1" si="255"/>
        <v>28.4</v>
      </c>
      <c r="D2017" s="9">
        <f t="shared" si="249"/>
        <v>40722</v>
      </c>
      <c r="E2017" s="8">
        <f t="shared" si="250"/>
        <v>200006</v>
      </c>
      <c r="F2017" s="8">
        <f t="shared" si="251"/>
        <v>201106</v>
      </c>
      <c r="G2017" s="8">
        <f t="shared" ca="1" si="252"/>
        <v>6</v>
      </c>
      <c r="H2017" s="8">
        <f t="shared" ca="1" si="253"/>
        <v>6</v>
      </c>
    </row>
    <row r="2018" spans="1:8" x14ac:dyDescent="0.25">
      <c r="A2018" s="9">
        <f t="shared" si="248"/>
        <v>36705</v>
      </c>
      <c r="B2018" s="10">
        <f t="shared" ca="1" si="254"/>
        <v>13</v>
      </c>
      <c r="C2018" s="10">
        <f t="shared" ca="1" si="255"/>
        <v>30.3</v>
      </c>
      <c r="D2018" s="9">
        <f t="shared" si="249"/>
        <v>40723</v>
      </c>
      <c r="E2018" s="8">
        <f t="shared" si="250"/>
        <v>200006</v>
      </c>
      <c r="F2018" s="8">
        <f t="shared" si="251"/>
        <v>201106</v>
      </c>
      <c r="G2018" s="8">
        <f t="shared" ca="1" si="252"/>
        <v>6</v>
      </c>
      <c r="H2018" s="8">
        <f t="shared" ca="1" si="253"/>
        <v>6</v>
      </c>
    </row>
    <row r="2019" spans="1:8" x14ac:dyDescent="0.25">
      <c r="A2019" s="9">
        <f t="shared" si="248"/>
        <v>36706</v>
      </c>
      <c r="B2019" s="10">
        <f t="shared" ca="1" si="254"/>
        <v>13.2</v>
      </c>
      <c r="C2019" s="10">
        <f t="shared" ca="1" si="255"/>
        <v>13.9</v>
      </c>
      <c r="D2019" s="9">
        <f t="shared" si="249"/>
        <v>40724</v>
      </c>
      <c r="E2019" s="8">
        <f t="shared" si="250"/>
        <v>200006</v>
      </c>
      <c r="F2019" s="8">
        <f t="shared" si="251"/>
        <v>201106</v>
      </c>
      <c r="G2019" s="8">
        <f t="shared" ca="1" si="252"/>
        <v>6</v>
      </c>
      <c r="H2019" s="8">
        <f t="shared" ca="1" si="253"/>
        <v>6</v>
      </c>
    </row>
    <row r="2020" spans="1:8" x14ac:dyDescent="0.25">
      <c r="A2020" s="9">
        <f t="shared" si="248"/>
        <v>36707</v>
      </c>
      <c r="B2020" s="10">
        <f t="shared" ca="1" si="254"/>
        <v>13</v>
      </c>
      <c r="C2020" s="10">
        <f t="shared" ca="1" si="255"/>
        <v>19.2</v>
      </c>
      <c r="D2020" s="9">
        <f t="shared" si="249"/>
        <v>40725</v>
      </c>
      <c r="E2020" s="8">
        <f t="shared" si="250"/>
        <v>200006</v>
      </c>
      <c r="F2020" s="8">
        <f t="shared" si="251"/>
        <v>201107</v>
      </c>
      <c r="G2020" s="8">
        <f t="shared" ca="1" si="252"/>
        <v>6</v>
      </c>
      <c r="H2020" s="8">
        <f t="shared" ca="1" si="253"/>
        <v>7</v>
      </c>
    </row>
    <row r="2021" spans="1:8" x14ac:dyDescent="0.25">
      <c r="A2021" s="9">
        <f t="shared" si="248"/>
        <v>36708</v>
      </c>
      <c r="B2021" s="10">
        <f t="shared" ca="1" si="254"/>
        <v>15.5</v>
      </c>
      <c r="C2021" s="10">
        <f t="shared" ca="1" si="255"/>
        <v>12.4</v>
      </c>
      <c r="D2021" s="9">
        <f t="shared" si="249"/>
        <v>40726</v>
      </c>
      <c r="E2021" s="8">
        <f t="shared" si="250"/>
        <v>200007</v>
      </c>
      <c r="F2021" s="8">
        <f t="shared" si="251"/>
        <v>201107</v>
      </c>
      <c r="G2021" s="8">
        <f t="shared" ca="1" si="252"/>
        <v>7</v>
      </c>
      <c r="H2021" s="8">
        <f t="shared" ca="1" si="253"/>
        <v>7</v>
      </c>
    </row>
    <row r="2022" spans="1:8" x14ac:dyDescent="0.25">
      <c r="A2022" s="9">
        <f t="shared" si="248"/>
        <v>36709</v>
      </c>
      <c r="B2022" s="10">
        <f t="shared" ca="1" si="254"/>
        <v>18.899999999999999</v>
      </c>
      <c r="C2022" s="10">
        <f t="shared" ca="1" si="255"/>
        <v>10</v>
      </c>
      <c r="D2022" s="9">
        <f t="shared" si="249"/>
        <v>40727</v>
      </c>
      <c r="E2022" s="8">
        <f t="shared" si="250"/>
        <v>200007</v>
      </c>
      <c r="F2022" s="8">
        <f t="shared" si="251"/>
        <v>201107</v>
      </c>
      <c r="G2022" s="8">
        <f t="shared" ca="1" si="252"/>
        <v>7</v>
      </c>
      <c r="H2022" s="8">
        <f t="shared" ca="1" si="253"/>
        <v>7</v>
      </c>
    </row>
    <row r="2023" spans="1:8" x14ac:dyDescent="0.25">
      <c r="A2023" s="9">
        <f t="shared" si="248"/>
        <v>36710</v>
      </c>
      <c r="B2023" s="10">
        <f t="shared" ca="1" si="254"/>
        <v>23.1</v>
      </c>
      <c r="C2023" s="10">
        <f t="shared" ca="1" si="255"/>
        <v>13.3</v>
      </c>
      <c r="D2023" s="9">
        <f t="shared" si="249"/>
        <v>40728</v>
      </c>
      <c r="E2023" s="8">
        <f t="shared" si="250"/>
        <v>200007</v>
      </c>
      <c r="F2023" s="8">
        <f t="shared" si="251"/>
        <v>201107</v>
      </c>
      <c r="G2023" s="8">
        <f t="shared" ca="1" si="252"/>
        <v>7</v>
      </c>
      <c r="H2023" s="8">
        <f t="shared" ca="1" si="253"/>
        <v>7</v>
      </c>
    </row>
    <row r="2024" spans="1:8" x14ac:dyDescent="0.25">
      <c r="A2024" s="9">
        <f t="shared" si="248"/>
        <v>36711</v>
      </c>
      <c r="B2024" s="10">
        <f t="shared" ca="1" si="254"/>
        <v>22.2</v>
      </c>
      <c r="C2024" s="10">
        <f t="shared" ca="1" si="255"/>
        <v>13.3</v>
      </c>
      <c r="D2024" s="9">
        <f t="shared" si="249"/>
        <v>40729</v>
      </c>
      <c r="E2024" s="8">
        <f t="shared" si="250"/>
        <v>200007</v>
      </c>
      <c r="F2024" s="8">
        <f t="shared" si="251"/>
        <v>201107</v>
      </c>
      <c r="G2024" s="8">
        <f t="shared" ca="1" si="252"/>
        <v>7</v>
      </c>
      <c r="H2024" s="8">
        <f t="shared" ca="1" si="253"/>
        <v>7</v>
      </c>
    </row>
    <row r="2025" spans="1:8" x14ac:dyDescent="0.25">
      <c r="A2025" s="9">
        <f t="shared" si="248"/>
        <v>36712</v>
      </c>
      <c r="B2025" s="10">
        <f t="shared" ca="1" si="254"/>
        <v>22.6</v>
      </c>
      <c r="C2025" s="10">
        <f t="shared" ca="1" si="255"/>
        <v>26</v>
      </c>
      <c r="D2025" s="9">
        <f t="shared" si="249"/>
        <v>40730</v>
      </c>
      <c r="E2025" s="8">
        <f t="shared" si="250"/>
        <v>200007</v>
      </c>
      <c r="F2025" s="8">
        <f t="shared" si="251"/>
        <v>201107</v>
      </c>
      <c r="G2025" s="8">
        <f t="shared" ca="1" si="252"/>
        <v>7</v>
      </c>
      <c r="H2025" s="8">
        <f t="shared" ca="1" si="253"/>
        <v>7</v>
      </c>
    </row>
    <row r="2026" spans="1:8" x14ac:dyDescent="0.25">
      <c r="A2026" s="9">
        <f t="shared" si="248"/>
        <v>36713</v>
      </c>
      <c r="B2026" s="10">
        <f t="shared" ca="1" si="254"/>
        <v>15.7</v>
      </c>
      <c r="C2026" s="10">
        <f t="shared" ca="1" si="255"/>
        <v>24.5</v>
      </c>
      <c r="D2026" s="9">
        <f t="shared" si="249"/>
        <v>40731</v>
      </c>
      <c r="E2026" s="8">
        <f t="shared" si="250"/>
        <v>200007</v>
      </c>
      <c r="F2026" s="8">
        <f t="shared" si="251"/>
        <v>201107</v>
      </c>
      <c r="G2026" s="8">
        <f t="shared" ca="1" si="252"/>
        <v>7</v>
      </c>
      <c r="H2026" s="8">
        <f t="shared" ca="1" si="253"/>
        <v>7</v>
      </c>
    </row>
    <row r="2027" spans="1:8" x14ac:dyDescent="0.25">
      <c r="A2027" s="9">
        <f t="shared" si="248"/>
        <v>36714</v>
      </c>
      <c r="B2027" s="10">
        <f t="shared" ca="1" si="254"/>
        <v>16.7</v>
      </c>
      <c r="C2027" s="10">
        <f t="shared" ca="1" si="255"/>
        <v>18.5</v>
      </c>
      <c r="D2027" s="9">
        <f t="shared" si="249"/>
        <v>40732</v>
      </c>
      <c r="E2027" s="8">
        <f t="shared" si="250"/>
        <v>200007</v>
      </c>
      <c r="F2027" s="8">
        <f t="shared" si="251"/>
        <v>201107</v>
      </c>
      <c r="G2027" s="8">
        <f t="shared" ca="1" si="252"/>
        <v>7</v>
      </c>
      <c r="H2027" s="8">
        <f t="shared" ca="1" si="253"/>
        <v>7</v>
      </c>
    </row>
    <row r="2028" spans="1:8" x14ac:dyDescent="0.25">
      <c r="A2028" s="9">
        <f t="shared" si="248"/>
        <v>36715</v>
      </c>
      <c r="B2028" s="10">
        <f t="shared" ca="1" si="254"/>
        <v>17.5</v>
      </c>
      <c r="C2028" s="10">
        <f t="shared" ca="1" si="255"/>
        <v>26.9</v>
      </c>
      <c r="D2028" s="9">
        <f t="shared" si="249"/>
        <v>40733</v>
      </c>
      <c r="E2028" s="8">
        <f t="shared" si="250"/>
        <v>200007</v>
      </c>
      <c r="F2028" s="8">
        <f t="shared" si="251"/>
        <v>201107</v>
      </c>
      <c r="G2028" s="8">
        <f t="shared" ca="1" si="252"/>
        <v>7</v>
      </c>
      <c r="H2028" s="8">
        <f t="shared" ca="1" si="253"/>
        <v>7</v>
      </c>
    </row>
    <row r="2029" spans="1:8" x14ac:dyDescent="0.25">
      <c r="A2029" s="9">
        <f t="shared" si="248"/>
        <v>36716</v>
      </c>
      <c r="B2029" s="10">
        <f t="shared" ca="1" si="254"/>
        <v>16.3</v>
      </c>
      <c r="C2029" s="10">
        <f t="shared" ca="1" si="255"/>
        <v>24.8</v>
      </c>
      <c r="D2029" s="9">
        <f t="shared" si="249"/>
        <v>40734</v>
      </c>
      <c r="E2029" s="8">
        <f t="shared" si="250"/>
        <v>200007</v>
      </c>
      <c r="F2029" s="8">
        <f t="shared" si="251"/>
        <v>201107</v>
      </c>
      <c r="G2029" s="8">
        <f t="shared" ca="1" si="252"/>
        <v>7</v>
      </c>
      <c r="H2029" s="8">
        <f t="shared" ca="1" si="253"/>
        <v>7</v>
      </c>
    </row>
    <row r="2030" spans="1:8" x14ac:dyDescent="0.25">
      <c r="A2030" s="9">
        <f t="shared" si="248"/>
        <v>36717</v>
      </c>
      <c r="B2030" s="10">
        <f t="shared" ca="1" si="254"/>
        <v>19</v>
      </c>
      <c r="C2030" s="10">
        <f t="shared" ca="1" si="255"/>
        <v>23.9</v>
      </c>
      <c r="D2030" s="9">
        <f t="shared" si="249"/>
        <v>40735</v>
      </c>
      <c r="E2030" s="8">
        <f t="shared" si="250"/>
        <v>200007</v>
      </c>
      <c r="F2030" s="8">
        <f t="shared" si="251"/>
        <v>201107</v>
      </c>
      <c r="G2030" s="8">
        <f t="shared" ca="1" si="252"/>
        <v>7</v>
      </c>
      <c r="H2030" s="8">
        <f t="shared" ca="1" si="253"/>
        <v>7</v>
      </c>
    </row>
    <row r="2031" spans="1:8" x14ac:dyDescent="0.25">
      <c r="A2031" s="9">
        <f t="shared" si="248"/>
        <v>36718</v>
      </c>
      <c r="B2031" s="10">
        <f t="shared" ca="1" si="254"/>
        <v>16.7</v>
      </c>
      <c r="C2031" s="10">
        <f t="shared" ca="1" si="255"/>
        <v>25.4</v>
      </c>
      <c r="D2031" s="9">
        <f t="shared" si="249"/>
        <v>40736</v>
      </c>
      <c r="E2031" s="8">
        <f t="shared" si="250"/>
        <v>200007</v>
      </c>
      <c r="F2031" s="8">
        <f t="shared" si="251"/>
        <v>201107</v>
      </c>
      <c r="G2031" s="8">
        <f t="shared" ca="1" si="252"/>
        <v>7</v>
      </c>
      <c r="H2031" s="8">
        <f t="shared" ca="1" si="253"/>
        <v>7</v>
      </c>
    </row>
    <row r="2032" spans="1:8" x14ac:dyDescent="0.25">
      <c r="A2032" s="9">
        <f t="shared" si="248"/>
        <v>36719</v>
      </c>
      <c r="B2032" s="10">
        <f t="shared" ca="1" si="254"/>
        <v>17.100000000000001</v>
      </c>
      <c r="C2032" s="10">
        <f t="shared" ca="1" si="255"/>
        <v>21.3</v>
      </c>
      <c r="D2032" s="9">
        <f t="shared" si="249"/>
        <v>40737</v>
      </c>
      <c r="E2032" s="8">
        <f t="shared" si="250"/>
        <v>200007</v>
      </c>
      <c r="F2032" s="8">
        <f t="shared" si="251"/>
        <v>201107</v>
      </c>
      <c r="G2032" s="8">
        <f t="shared" ca="1" si="252"/>
        <v>7</v>
      </c>
      <c r="H2032" s="8">
        <f t="shared" ca="1" si="253"/>
        <v>7</v>
      </c>
    </row>
    <row r="2033" spans="1:8" x14ac:dyDescent="0.25">
      <c r="A2033" s="9">
        <f t="shared" si="248"/>
        <v>36720</v>
      </c>
      <c r="B2033" s="10">
        <f t="shared" ca="1" si="254"/>
        <v>18.100000000000001</v>
      </c>
      <c r="C2033" s="10">
        <f t="shared" ca="1" si="255"/>
        <v>13.4</v>
      </c>
      <c r="D2033" s="9">
        <f t="shared" si="249"/>
        <v>40738</v>
      </c>
      <c r="E2033" s="8">
        <f t="shared" si="250"/>
        <v>200007</v>
      </c>
      <c r="F2033" s="8">
        <f t="shared" si="251"/>
        <v>201107</v>
      </c>
      <c r="G2033" s="8">
        <f t="shared" ca="1" si="252"/>
        <v>7</v>
      </c>
      <c r="H2033" s="8">
        <f t="shared" ca="1" si="253"/>
        <v>7</v>
      </c>
    </row>
    <row r="2034" spans="1:8" x14ac:dyDescent="0.25">
      <c r="A2034" s="9">
        <f t="shared" si="248"/>
        <v>36721</v>
      </c>
      <c r="B2034" s="10">
        <f t="shared" ca="1" si="254"/>
        <v>14.8</v>
      </c>
      <c r="C2034" s="10">
        <f t="shared" ca="1" si="255"/>
        <v>9.4</v>
      </c>
      <c r="D2034" s="9">
        <f t="shared" si="249"/>
        <v>40739</v>
      </c>
      <c r="E2034" s="8">
        <f t="shared" si="250"/>
        <v>200007</v>
      </c>
      <c r="F2034" s="8">
        <f t="shared" si="251"/>
        <v>201107</v>
      </c>
      <c r="G2034" s="8">
        <f t="shared" ca="1" si="252"/>
        <v>7</v>
      </c>
      <c r="H2034" s="8">
        <f t="shared" ca="1" si="253"/>
        <v>7</v>
      </c>
    </row>
    <row r="2035" spans="1:8" x14ac:dyDescent="0.25">
      <c r="A2035" s="9">
        <f t="shared" si="248"/>
        <v>36722</v>
      </c>
      <c r="B2035" s="10">
        <f t="shared" ca="1" si="254"/>
        <v>17.100000000000001</v>
      </c>
      <c r="C2035" s="10">
        <f t="shared" ca="1" si="255"/>
        <v>23.3</v>
      </c>
      <c r="D2035" s="9">
        <f t="shared" si="249"/>
        <v>40740</v>
      </c>
      <c r="E2035" s="8">
        <f t="shared" si="250"/>
        <v>200007</v>
      </c>
      <c r="F2035" s="8">
        <f t="shared" si="251"/>
        <v>201107</v>
      </c>
      <c r="G2035" s="8">
        <f t="shared" ca="1" si="252"/>
        <v>7</v>
      </c>
      <c r="H2035" s="8">
        <f t="shared" ca="1" si="253"/>
        <v>7</v>
      </c>
    </row>
    <row r="2036" spans="1:8" x14ac:dyDescent="0.25">
      <c r="A2036" s="9">
        <f t="shared" si="248"/>
        <v>36723</v>
      </c>
      <c r="B2036" s="10">
        <f t="shared" ca="1" si="254"/>
        <v>20</v>
      </c>
      <c r="C2036" s="10">
        <f t="shared" ca="1" si="255"/>
        <v>21.1</v>
      </c>
      <c r="D2036" s="9">
        <f t="shared" si="249"/>
        <v>40741</v>
      </c>
      <c r="E2036" s="8">
        <f t="shared" si="250"/>
        <v>200007</v>
      </c>
      <c r="F2036" s="8">
        <f t="shared" si="251"/>
        <v>201107</v>
      </c>
      <c r="G2036" s="8">
        <f t="shared" ca="1" si="252"/>
        <v>7</v>
      </c>
      <c r="H2036" s="8">
        <f t="shared" ca="1" si="253"/>
        <v>7</v>
      </c>
    </row>
    <row r="2037" spans="1:8" x14ac:dyDescent="0.25">
      <c r="A2037" s="9">
        <f t="shared" si="248"/>
        <v>36724</v>
      </c>
      <c r="B2037" s="10">
        <f t="shared" ca="1" si="254"/>
        <v>16.5</v>
      </c>
      <c r="C2037" s="10" t="str">
        <f t="shared" ca="1" si="255"/>
        <v/>
      </c>
      <c r="D2037" s="9">
        <f t="shared" si="249"/>
        <v>40742</v>
      </c>
      <c r="E2037" s="8">
        <f t="shared" si="250"/>
        <v>200007</v>
      </c>
      <c r="F2037" s="8">
        <f t="shared" si="251"/>
        <v>201107</v>
      </c>
      <c r="G2037" s="8">
        <f t="shared" ca="1" si="252"/>
        <v>7</v>
      </c>
      <c r="H2037" s="8" t="str">
        <f t="shared" ca="1" si="253"/>
        <v/>
      </c>
    </row>
    <row r="2038" spans="1:8" x14ac:dyDescent="0.25">
      <c r="A2038" s="9">
        <f t="shared" si="248"/>
        <v>36725</v>
      </c>
      <c r="B2038" s="10">
        <f t="shared" ca="1" si="254"/>
        <v>14.4</v>
      </c>
      <c r="C2038" s="10">
        <f t="shared" ca="1" si="255"/>
        <v>23.8</v>
      </c>
      <c r="D2038" s="9">
        <f t="shared" si="249"/>
        <v>40743</v>
      </c>
      <c r="E2038" s="8">
        <f t="shared" si="250"/>
        <v>200007</v>
      </c>
      <c r="F2038" s="8">
        <f t="shared" si="251"/>
        <v>201107</v>
      </c>
      <c r="G2038" s="8">
        <f t="shared" ca="1" si="252"/>
        <v>7</v>
      </c>
      <c r="H2038" s="8">
        <f t="shared" ca="1" si="253"/>
        <v>7</v>
      </c>
    </row>
    <row r="2039" spans="1:8" x14ac:dyDescent="0.25">
      <c r="A2039" s="9">
        <f t="shared" si="248"/>
        <v>36726</v>
      </c>
      <c r="B2039" s="10">
        <f t="shared" ca="1" si="254"/>
        <v>14.8</v>
      </c>
      <c r="C2039" s="10">
        <f t="shared" ca="1" si="255"/>
        <v>23.2</v>
      </c>
      <c r="D2039" s="9">
        <f t="shared" si="249"/>
        <v>40744</v>
      </c>
      <c r="E2039" s="8">
        <f t="shared" si="250"/>
        <v>200007</v>
      </c>
      <c r="F2039" s="8">
        <f t="shared" si="251"/>
        <v>201107</v>
      </c>
      <c r="G2039" s="8">
        <f t="shared" ca="1" si="252"/>
        <v>7</v>
      </c>
      <c r="H2039" s="8">
        <f t="shared" ca="1" si="253"/>
        <v>7</v>
      </c>
    </row>
    <row r="2040" spans="1:8" x14ac:dyDescent="0.25">
      <c r="A2040" s="9">
        <f t="shared" si="248"/>
        <v>36727</v>
      </c>
      <c r="B2040" s="10">
        <f t="shared" ca="1" si="254"/>
        <v>16.899999999999999</v>
      </c>
      <c r="C2040" s="10">
        <f t="shared" ca="1" si="255"/>
        <v>20.8</v>
      </c>
      <c r="D2040" s="9">
        <f t="shared" si="249"/>
        <v>40745</v>
      </c>
      <c r="E2040" s="8">
        <f t="shared" si="250"/>
        <v>200007</v>
      </c>
      <c r="F2040" s="8">
        <f t="shared" si="251"/>
        <v>201107</v>
      </c>
      <c r="G2040" s="8">
        <f t="shared" ca="1" si="252"/>
        <v>7</v>
      </c>
      <c r="H2040" s="8">
        <f t="shared" ca="1" si="253"/>
        <v>7</v>
      </c>
    </row>
    <row r="2041" spans="1:8" x14ac:dyDescent="0.25">
      <c r="A2041" s="9">
        <f t="shared" si="248"/>
        <v>36728</v>
      </c>
      <c r="B2041" s="10">
        <f t="shared" ca="1" si="254"/>
        <v>16.5</v>
      </c>
      <c r="C2041" s="10">
        <f t="shared" ca="1" si="255"/>
        <v>14.5</v>
      </c>
      <c r="D2041" s="9">
        <f t="shared" si="249"/>
        <v>40746</v>
      </c>
      <c r="E2041" s="8">
        <f t="shared" si="250"/>
        <v>200007</v>
      </c>
      <c r="F2041" s="8">
        <f t="shared" si="251"/>
        <v>201107</v>
      </c>
      <c r="G2041" s="8">
        <f t="shared" ca="1" si="252"/>
        <v>7</v>
      </c>
      <c r="H2041" s="8">
        <f t="shared" ca="1" si="253"/>
        <v>7</v>
      </c>
    </row>
    <row r="2042" spans="1:8" x14ac:dyDescent="0.25">
      <c r="A2042" s="9">
        <f t="shared" ref="A2042:A2105" si="256">IF(ISNUMBER(A2041),IF(A2041&lt;$B$9,A2041+1,""),"")</f>
        <v>36729</v>
      </c>
      <c r="B2042" s="10">
        <f t="shared" ca="1" si="254"/>
        <v>20.399999999999999</v>
      </c>
      <c r="C2042" s="10">
        <f t="shared" ca="1" si="255"/>
        <v>10.9</v>
      </c>
      <c r="D2042" s="9">
        <f t="shared" ref="D2042:D2105" si="257">IF(ISNUMBER(D2041),IF(D2041&lt;$C$9,D2041+1,""),"")</f>
        <v>40747</v>
      </c>
      <c r="E2042" s="8">
        <f t="shared" ref="E2042:E2105" si="258">YEAR(A2042)*100+MONTH(A2042)</f>
        <v>200007</v>
      </c>
      <c r="F2042" s="8">
        <f t="shared" ref="F2042:F2105" si="259">YEAR(D2042)*100+MONTH(D2042)</f>
        <v>201107</v>
      </c>
      <c r="G2042" s="8">
        <f t="shared" ref="G2042:G2105" ca="1" si="260">IF(ISNUMBER(B2042),MONTH(A2042),"")</f>
        <v>7</v>
      </c>
      <c r="H2042" s="8">
        <f t="shared" ref="H2042:H2105" ca="1" si="261">IF(ISNUMBER(C2042),MONTH(D2042),"")</f>
        <v>7</v>
      </c>
    </row>
    <row r="2043" spans="1:8" x14ac:dyDescent="0.25">
      <c r="A2043" s="9">
        <f t="shared" si="256"/>
        <v>36730</v>
      </c>
      <c r="B2043" s="10">
        <f t="shared" ca="1" si="254"/>
        <v>22.2</v>
      </c>
      <c r="C2043" s="10">
        <f t="shared" ca="1" si="255"/>
        <v>7.1</v>
      </c>
      <c r="D2043" s="9">
        <f t="shared" si="257"/>
        <v>40748</v>
      </c>
      <c r="E2043" s="8">
        <f t="shared" si="258"/>
        <v>200007</v>
      </c>
      <c r="F2043" s="8">
        <f t="shared" si="259"/>
        <v>201107</v>
      </c>
      <c r="G2043" s="8">
        <f t="shared" ca="1" si="260"/>
        <v>7</v>
      </c>
      <c r="H2043" s="8">
        <f t="shared" ca="1" si="261"/>
        <v>7</v>
      </c>
    </row>
    <row r="2044" spans="1:8" x14ac:dyDescent="0.25">
      <c r="A2044" s="9">
        <f t="shared" si="256"/>
        <v>36731</v>
      </c>
      <c r="B2044" s="10">
        <f t="shared" ca="1" si="254"/>
        <v>23.7</v>
      </c>
      <c r="C2044" s="10">
        <f t="shared" ca="1" si="255"/>
        <v>11.7</v>
      </c>
      <c r="D2044" s="9">
        <f t="shared" si="257"/>
        <v>40749</v>
      </c>
      <c r="E2044" s="8">
        <f t="shared" si="258"/>
        <v>200007</v>
      </c>
      <c r="F2044" s="8">
        <f t="shared" si="259"/>
        <v>201107</v>
      </c>
      <c r="G2044" s="8">
        <f t="shared" ca="1" si="260"/>
        <v>7</v>
      </c>
      <c r="H2044" s="8">
        <f t="shared" ca="1" si="261"/>
        <v>7</v>
      </c>
    </row>
    <row r="2045" spans="1:8" x14ac:dyDescent="0.25">
      <c r="A2045" s="9">
        <f t="shared" si="256"/>
        <v>36732</v>
      </c>
      <c r="B2045" s="10">
        <f t="shared" ca="1" si="254"/>
        <v>19</v>
      </c>
      <c r="C2045" s="10">
        <f t="shared" ca="1" si="255"/>
        <v>21.4</v>
      </c>
      <c r="D2045" s="9">
        <f t="shared" si="257"/>
        <v>40750</v>
      </c>
      <c r="E2045" s="8">
        <f t="shared" si="258"/>
        <v>200007</v>
      </c>
      <c r="F2045" s="8">
        <f t="shared" si="259"/>
        <v>201107</v>
      </c>
      <c r="G2045" s="8">
        <f t="shared" ca="1" si="260"/>
        <v>7</v>
      </c>
      <c r="H2045" s="8">
        <f t="shared" ca="1" si="261"/>
        <v>7</v>
      </c>
    </row>
    <row r="2046" spans="1:8" x14ac:dyDescent="0.25">
      <c r="A2046" s="9">
        <f t="shared" si="256"/>
        <v>36733</v>
      </c>
      <c r="B2046" s="10">
        <f t="shared" ca="1" si="254"/>
        <v>20</v>
      </c>
      <c r="C2046" s="10">
        <f t="shared" ca="1" si="255"/>
        <v>25</v>
      </c>
      <c r="D2046" s="9">
        <f t="shared" si="257"/>
        <v>40751</v>
      </c>
      <c r="E2046" s="8">
        <f t="shared" si="258"/>
        <v>200007</v>
      </c>
      <c r="F2046" s="8">
        <f t="shared" si="259"/>
        <v>201107</v>
      </c>
      <c r="G2046" s="8">
        <f t="shared" ca="1" si="260"/>
        <v>7</v>
      </c>
      <c r="H2046" s="8">
        <f t="shared" ca="1" si="261"/>
        <v>7</v>
      </c>
    </row>
    <row r="2047" spans="1:8" x14ac:dyDescent="0.25">
      <c r="A2047" s="9">
        <f t="shared" si="256"/>
        <v>36734</v>
      </c>
      <c r="B2047" s="10">
        <f t="shared" ca="1" si="254"/>
        <v>17.899999999999999</v>
      </c>
      <c r="C2047" s="10">
        <f t="shared" ca="1" si="255"/>
        <v>22.8</v>
      </c>
      <c r="D2047" s="9">
        <f t="shared" si="257"/>
        <v>40752</v>
      </c>
      <c r="E2047" s="8">
        <f t="shared" si="258"/>
        <v>200007</v>
      </c>
      <c r="F2047" s="8">
        <f t="shared" si="259"/>
        <v>201107</v>
      </c>
      <c r="G2047" s="8">
        <f t="shared" ca="1" si="260"/>
        <v>7</v>
      </c>
      <c r="H2047" s="8">
        <f t="shared" ca="1" si="261"/>
        <v>7</v>
      </c>
    </row>
    <row r="2048" spans="1:8" x14ac:dyDescent="0.25">
      <c r="A2048" s="9">
        <f t="shared" si="256"/>
        <v>36735</v>
      </c>
      <c r="B2048" s="10">
        <f t="shared" ca="1" si="254"/>
        <v>15.2</v>
      </c>
      <c r="C2048" s="10">
        <f t="shared" ca="1" si="255"/>
        <v>18.7</v>
      </c>
      <c r="D2048" s="9">
        <f t="shared" si="257"/>
        <v>40753</v>
      </c>
      <c r="E2048" s="8">
        <f t="shared" si="258"/>
        <v>200007</v>
      </c>
      <c r="F2048" s="8">
        <f t="shared" si="259"/>
        <v>201107</v>
      </c>
      <c r="G2048" s="8">
        <f t="shared" ca="1" si="260"/>
        <v>7</v>
      </c>
      <c r="H2048" s="8">
        <f t="shared" ca="1" si="261"/>
        <v>7</v>
      </c>
    </row>
    <row r="2049" spans="1:8" x14ac:dyDescent="0.25">
      <c r="A2049" s="9">
        <f t="shared" si="256"/>
        <v>36736</v>
      </c>
      <c r="B2049" s="10">
        <f t="shared" ca="1" si="254"/>
        <v>19.399999999999999</v>
      </c>
      <c r="C2049" s="10">
        <f t="shared" ca="1" si="255"/>
        <v>18.399999999999999</v>
      </c>
      <c r="D2049" s="9">
        <f t="shared" si="257"/>
        <v>40754</v>
      </c>
      <c r="E2049" s="8">
        <f t="shared" si="258"/>
        <v>200007</v>
      </c>
      <c r="F2049" s="8">
        <f t="shared" si="259"/>
        <v>201107</v>
      </c>
      <c r="G2049" s="8">
        <f t="shared" ca="1" si="260"/>
        <v>7</v>
      </c>
      <c r="H2049" s="8">
        <f t="shared" ca="1" si="261"/>
        <v>7</v>
      </c>
    </row>
    <row r="2050" spans="1:8" x14ac:dyDescent="0.25">
      <c r="A2050" s="9">
        <f t="shared" si="256"/>
        <v>36737</v>
      </c>
      <c r="B2050" s="10">
        <f t="shared" ca="1" si="254"/>
        <v>17.899999999999999</v>
      </c>
      <c r="C2050" s="10">
        <f t="shared" ca="1" si="255"/>
        <v>10.1</v>
      </c>
      <c r="D2050" s="9">
        <f t="shared" si="257"/>
        <v>40755</v>
      </c>
      <c r="E2050" s="8">
        <f t="shared" si="258"/>
        <v>200007</v>
      </c>
      <c r="F2050" s="8">
        <f t="shared" si="259"/>
        <v>201107</v>
      </c>
      <c r="G2050" s="8">
        <f t="shared" ca="1" si="260"/>
        <v>7</v>
      </c>
      <c r="H2050" s="8">
        <f t="shared" ca="1" si="261"/>
        <v>7</v>
      </c>
    </row>
    <row r="2051" spans="1:8" x14ac:dyDescent="0.25">
      <c r="A2051" s="9">
        <f t="shared" si="256"/>
        <v>36738</v>
      </c>
      <c r="B2051" s="10">
        <f t="shared" ca="1" si="254"/>
        <v>16.5</v>
      </c>
      <c r="C2051" s="10">
        <f t="shared" ca="1" si="255"/>
        <v>15.5</v>
      </c>
      <c r="D2051" s="9">
        <f t="shared" si="257"/>
        <v>40756</v>
      </c>
      <c r="E2051" s="8">
        <f t="shared" si="258"/>
        <v>200007</v>
      </c>
      <c r="F2051" s="8">
        <f t="shared" si="259"/>
        <v>201108</v>
      </c>
      <c r="G2051" s="8">
        <f t="shared" ca="1" si="260"/>
        <v>7</v>
      </c>
      <c r="H2051" s="8">
        <f t="shared" ca="1" si="261"/>
        <v>8</v>
      </c>
    </row>
    <row r="2052" spans="1:8" x14ac:dyDescent="0.25">
      <c r="A2052" s="9">
        <f t="shared" si="256"/>
        <v>36739</v>
      </c>
      <c r="B2052" s="10">
        <f t="shared" ca="1" si="254"/>
        <v>24.9</v>
      </c>
      <c r="C2052" s="10">
        <f t="shared" ca="1" si="255"/>
        <v>25.5</v>
      </c>
      <c r="D2052" s="9">
        <f t="shared" si="257"/>
        <v>40757</v>
      </c>
      <c r="E2052" s="8">
        <f t="shared" si="258"/>
        <v>200008</v>
      </c>
      <c r="F2052" s="8">
        <f t="shared" si="259"/>
        <v>201108</v>
      </c>
      <c r="G2052" s="8">
        <f t="shared" ca="1" si="260"/>
        <v>8</v>
      </c>
      <c r="H2052" s="8">
        <f t="shared" ca="1" si="261"/>
        <v>8</v>
      </c>
    </row>
    <row r="2053" spans="1:8" x14ac:dyDescent="0.25">
      <c r="A2053" s="9">
        <f t="shared" si="256"/>
        <v>36740</v>
      </c>
      <c r="B2053" s="10">
        <f t="shared" ca="1" si="254"/>
        <v>22.7</v>
      </c>
      <c r="C2053" s="10">
        <f t="shared" ca="1" si="255"/>
        <v>25.4</v>
      </c>
      <c r="D2053" s="9">
        <f t="shared" si="257"/>
        <v>40758</v>
      </c>
      <c r="E2053" s="8">
        <f t="shared" si="258"/>
        <v>200008</v>
      </c>
      <c r="F2053" s="8">
        <f t="shared" si="259"/>
        <v>201108</v>
      </c>
      <c r="G2053" s="8">
        <f t="shared" ca="1" si="260"/>
        <v>8</v>
      </c>
      <c r="H2053" s="8">
        <f t="shared" ca="1" si="261"/>
        <v>8</v>
      </c>
    </row>
    <row r="2054" spans="1:8" x14ac:dyDescent="0.25">
      <c r="A2054" s="9">
        <f t="shared" si="256"/>
        <v>36741</v>
      </c>
      <c r="B2054" s="10">
        <f t="shared" ca="1" si="254"/>
        <v>21</v>
      </c>
      <c r="C2054" s="10">
        <f t="shared" ca="1" si="255"/>
        <v>19.7</v>
      </c>
      <c r="D2054" s="9">
        <f t="shared" si="257"/>
        <v>40759</v>
      </c>
      <c r="E2054" s="8">
        <f t="shared" si="258"/>
        <v>200008</v>
      </c>
      <c r="F2054" s="8">
        <f t="shared" si="259"/>
        <v>201108</v>
      </c>
      <c r="G2054" s="8">
        <f t="shared" ca="1" si="260"/>
        <v>8</v>
      </c>
      <c r="H2054" s="8">
        <f t="shared" ca="1" si="261"/>
        <v>8</v>
      </c>
    </row>
    <row r="2055" spans="1:8" x14ac:dyDescent="0.25">
      <c r="A2055" s="9">
        <f t="shared" si="256"/>
        <v>36742</v>
      </c>
      <c r="B2055" s="10">
        <f t="shared" ca="1" si="254"/>
        <v>21.8</v>
      </c>
      <c r="C2055" s="10">
        <f t="shared" ca="1" si="255"/>
        <v>19.7</v>
      </c>
      <c r="D2055" s="9">
        <f t="shared" si="257"/>
        <v>40760</v>
      </c>
      <c r="E2055" s="8">
        <f t="shared" si="258"/>
        <v>200008</v>
      </c>
      <c r="F2055" s="8">
        <f t="shared" si="259"/>
        <v>201108</v>
      </c>
      <c r="G2055" s="8">
        <f t="shared" ca="1" si="260"/>
        <v>8</v>
      </c>
      <c r="H2055" s="8">
        <f t="shared" ca="1" si="261"/>
        <v>8</v>
      </c>
    </row>
    <row r="2056" spans="1:8" x14ac:dyDescent="0.25">
      <c r="A2056" s="9">
        <f t="shared" si="256"/>
        <v>36743</v>
      </c>
      <c r="B2056" s="10">
        <f t="shared" ca="1" si="254"/>
        <v>20.6</v>
      </c>
      <c r="C2056" s="10">
        <f t="shared" ca="1" si="255"/>
        <v>20.7</v>
      </c>
      <c r="D2056" s="9">
        <f t="shared" si="257"/>
        <v>40761</v>
      </c>
      <c r="E2056" s="8">
        <f t="shared" si="258"/>
        <v>200008</v>
      </c>
      <c r="F2056" s="8">
        <f t="shared" si="259"/>
        <v>201108</v>
      </c>
      <c r="G2056" s="8">
        <f t="shared" ca="1" si="260"/>
        <v>8</v>
      </c>
      <c r="H2056" s="8">
        <f t="shared" ca="1" si="261"/>
        <v>8</v>
      </c>
    </row>
    <row r="2057" spans="1:8" x14ac:dyDescent="0.25">
      <c r="A2057" s="9">
        <f t="shared" si="256"/>
        <v>36744</v>
      </c>
      <c r="B2057" s="10">
        <f t="shared" ca="1" si="254"/>
        <v>20.399999999999999</v>
      </c>
      <c r="C2057" s="10">
        <f t="shared" ca="1" si="255"/>
        <v>20.100000000000001</v>
      </c>
      <c r="D2057" s="9">
        <f t="shared" si="257"/>
        <v>40762</v>
      </c>
      <c r="E2057" s="8">
        <f t="shared" si="258"/>
        <v>200008</v>
      </c>
      <c r="F2057" s="8">
        <f t="shared" si="259"/>
        <v>201108</v>
      </c>
      <c r="G2057" s="8">
        <f t="shared" ca="1" si="260"/>
        <v>8</v>
      </c>
      <c r="H2057" s="8">
        <f t="shared" ca="1" si="261"/>
        <v>8</v>
      </c>
    </row>
    <row r="2058" spans="1:8" x14ac:dyDescent="0.25">
      <c r="A2058" s="9">
        <f t="shared" si="256"/>
        <v>36745</v>
      </c>
      <c r="B2058" s="10">
        <f t="shared" ca="1" si="254"/>
        <v>19.399999999999999</v>
      </c>
      <c r="C2058" s="10">
        <f t="shared" ca="1" si="255"/>
        <v>14</v>
      </c>
      <c r="D2058" s="9">
        <f t="shared" si="257"/>
        <v>40763</v>
      </c>
      <c r="E2058" s="8">
        <f t="shared" si="258"/>
        <v>200008</v>
      </c>
      <c r="F2058" s="8">
        <f t="shared" si="259"/>
        <v>201108</v>
      </c>
      <c r="G2058" s="8">
        <f t="shared" ca="1" si="260"/>
        <v>8</v>
      </c>
      <c r="H2058" s="8">
        <f t="shared" ca="1" si="261"/>
        <v>8</v>
      </c>
    </row>
    <row r="2059" spans="1:8" x14ac:dyDescent="0.25">
      <c r="A2059" s="9">
        <f t="shared" si="256"/>
        <v>36746</v>
      </c>
      <c r="B2059" s="10">
        <f t="shared" ca="1" si="254"/>
        <v>13.8</v>
      </c>
      <c r="C2059" s="10">
        <f t="shared" ca="1" si="255"/>
        <v>14.4</v>
      </c>
      <c r="D2059" s="9">
        <f t="shared" si="257"/>
        <v>40764</v>
      </c>
      <c r="E2059" s="8">
        <f t="shared" si="258"/>
        <v>200008</v>
      </c>
      <c r="F2059" s="8">
        <f t="shared" si="259"/>
        <v>201108</v>
      </c>
      <c r="G2059" s="8">
        <f t="shared" ca="1" si="260"/>
        <v>8</v>
      </c>
      <c r="H2059" s="8">
        <f t="shared" ca="1" si="261"/>
        <v>8</v>
      </c>
    </row>
    <row r="2060" spans="1:8" x14ac:dyDescent="0.25">
      <c r="A2060" s="9">
        <f t="shared" si="256"/>
        <v>36747</v>
      </c>
      <c r="B2060" s="10">
        <f t="shared" ca="1" si="254"/>
        <v>18.100000000000001</v>
      </c>
      <c r="C2060" s="10">
        <f t="shared" ca="1" si="255"/>
        <v>16.8</v>
      </c>
      <c r="D2060" s="9">
        <f t="shared" si="257"/>
        <v>40765</v>
      </c>
      <c r="E2060" s="8">
        <f t="shared" si="258"/>
        <v>200008</v>
      </c>
      <c r="F2060" s="8">
        <f t="shared" si="259"/>
        <v>201108</v>
      </c>
      <c r="G2060" s="8">
        <f t="shared" ca="1" si="260"/>
        <v>8</v>
      </c>
      <c r="H2060" s="8">
        <f t="shared" ca="1" si="261"/>
        <v>8</v>
      </c>
    </row>
    <row r="2061" spans="1:8" x14ac:dyDescent="0.25">
      <c r="A2061" s="9">
        <f t="shared" si="256"/>
        <v>36748</v>
      </c>
      <c r="B2061" s="10">
        <f t="shared" ref="B2061:B2124" ca="1" si="262">IF(ISNUMBER(VLOOKUP($A2061,INDIRECT(B$1&amp;"!"&amp;B$6&amp;":"&amp;B$7),CODE(B$7)-_MS1,FALSE)),VLOOKUP($A2061,INDIRECT(B$1&amp;"!"&amp;B$6&amp;":"&amp;B$7),CODE(B$7)-_MS1,FALSE),Empty)</f>
        <v>18.7</v>
      </c>
      <c r="C2061" s="10">
        <f t="shared" ref="C2061:C2124" ca="1" si="263">IF(ISNUMBER(VLOOKUP($D2061,INDIRECT(C$1&amp;"!"&amp;C$6&amp;":"&amp;C$7),CODE(C$7)-_MS2,FALSE)),VLOOKUP($D2061,INDIRECT(C$1&amp;"!"&amp;C$6&amp;":"&amp;C$7),CODE(C$7)-_MS2,FALSE),Empty)</f>
        <v>15</v>
      </c>
      <c r="D2061" s="9">
        <f t="shared" si="257"/>
        <v>40766</v>
      </c>
      <c r="E2061" s="8">
        <f t="shared" si="258"/>
        <v>200008</v>
      </c>
      <c r="F2061" s="8">
        <f t="shared" si="259"/>
        <v>201108</v>
      </c>
      <c r="G2061" s="8">
        <f t="shared" ca="1" si="260"/>
        <v>8</v>
      </c>
      <c r="H2061" s="8">
        <f t="shared" ca="1" si="261"/>
        <v>8</v>
      </c>
    </row>
    <row r="2062" spans="1:8" x14ac:dyDescent="0.25">
      <c r="A2062" s="9">
        <f t="shared" si="256"/>
        <v>36749</v>
      </c>
      <c r="B2062" s="10">
        <f t="shared" ca="1" si="262"/>
        <v>18.3</v>
      </c>
      <c r="C2062" s="10">
        <f t="shared" ca="1" si="263"/>
        <v>17</v>
      </c>
      <c r="D2062" s="9">
        <f t="shared" si="257"/>
        <v>40767</v>
      </c>
      <c r="E2062" s="8">
        <f t="shared" si="258"/>
        <v>200008</v>
      </c>
      <c r="F2062" s="8">
        <f t="shared" si="259"/>
        <v>201108</v>
      </c>
      <c r="G2062" s="8">
        <f t="shared" ca="1" si="260"/>
        <v>8</v>
      </c>
      <c r="H2062" s="8">
        <f t="shared" ca="1" si="261"/>
        <v>8</v>
      </c>
    </row>
    <row r="2063" spans="1:8" x14ac:dyDescent="0.25">
      <c r="A2063" s="9">
        <f t="shared" si="256"/>
        <v>36750</v>
      </c>
      <c r="B2063" s="10">
        <f t="shared" ca="1" si="262"/>
        <v>21</v>
      </c>
      <c r="C2063" s="10">
        <f t="shared" ca="1" si="263"/>
        <v>18.3</v>
      </c>
      <c r="D2063" s="9">
        <f t="shared" si="257"/>
        <v>40768</v>
      </c>
      <c r="E2063" s="8">
        <f t="shared" si="258"/>
        <v>200008</v>
      </c>
      <c r="F2063" s="8">
        <f t="shared" si="259"/>
        <v>201108</v>
      </c>
      <c r="G2063" s="8">
        <f t="shared" ca="1" si="260"/>
        <v>8</v>
      </c>
      <c r="H2063" s="8">
        <f t="shared" ca="1" si="261"/>
        <v>8</v>
      </c>
    </row>
    <row r="2064" spans="1:8" x14ac:dyDescent="0.25">
      <c r="A2064" s="9">
        <f t="shared" si="256"/>
        <v>36751</v>
      </c>
      <c r="B2064" s="10">
        <f t="shared" ca="1" si="262"/>
        <v>22.6</v>
      </c>
      <c r="C2064" s="10">
        <f t="shared" ca="1" si="263"/>
        <v>19.100000000000001</v>
      </c>
      <c r="D2064" s="9">
        <f t="shared" si="257"/>
        <v>40769</v>
      </c>
      <c r="E2064" s="8">
        <f t="shared" si="258"/>
        <v>200008</v>
      </c>
      <c r="F2064" s="8">
        <f t="shared" si="259"/>
        <v>201108</v>
      </c>
      <c r="G2064" s="8">
        <f t="shared" ca="1" si="260"/>
        <v>8</v>
      </c>
      <c r="H2064" s="8">
        <f t="shared" ca="1" si="261"/>
        <v>8</v>
      </c>
    </row>
    <row r="2065" spans="1:8" x14ac:dyDescent="0.25">
      <c r="A2065" s="9">
        <f t="shared" si="256"/>
        <v>36752</v>
      </c>
      <c r="B2065" s="10">
        <f t="shared" ca="1" si="262"/>
        <v>26.5</v>
      </c>
      <c r="C2065" s="10">
        <f t="shared" ca="1" si="263"/>
        <v>19</v>
      </c>
      <c r="D2065" s="9">
        <f t="shared" si="257"/>
        <v>40770</v>
      </c>
      <c r="E2065" s="8">
        <f t="shared" si="258"/>
        <v>200008</v>
      </c>
      <c r="F2065" s="8">
        <f t="shared" si="259"/>
        <v>201108</v>
      </c>
      <c r="G2065" s="8">
        <f t="shared" ca="1" si="260"/>
        <v>8</v>
      </c>
      <c r="H2065" s="8">
        <f t="shared" ca="1" si="261"/>
        <v>8</v>
      </c>
    </row>
    <row r="2066" spans="1:8" x14ac:dyDescent="0.25">
      <c r="A2066" s="9">
        <f t="shared" si="256"/>
        <v>36753</v>
      </c>
      <c r="B2066" s="10">
        <f t="shared" ca="1" si="262"/>
        <v>26.1</v>
      </c>
      <c r="C2066" s="10">
        <f t="shared" ca="1" si="263"/>
        <v>18</v>
      </c>
      <c r="D2066" s="9">
        <f t="shared" si="257"/>
        <v>40771</v>
      </c>
      <c r="E2066" s="8">
        <f t="shared" si="258"/>
        <v>200008</v>
      </c>
      <c r="F2066" s="8">
        <f t="shared" si="259"/>
        <v>201108</v>
      </c>
      <c r="G2066" s="8">
        <f t="shared" ca="1" si="260"/>
        <v>8</v>
      </c>
      <c r="H2066" s="8">
        <f t="shared" ca="1" si="261"/>
        <v>8</v>
      </c>
    </row>
    <row r="2067" spans="1:8" x14ac:dyDescent="0.25">
      <c r="A2067" s="9">
        <f t="shared" si="256"/>
        <v>36754</v>
      </c>
      <c r="B2067" s="10">
        <f t="shared" ca="1" si="262"/>
        <v>21.8</v>
      </c>
      <c r="C2067" s="10">
        <f t="shared" ca="1" si="263"/>
        <v>22.5</v>
      </c>
      <c r="D2067" s="9">
        <f t="shared" si="257"/>
        <v>40772</v>
      </c>
      <c r="E2067" s="8">
        <f t="shared" si="258"/>
        <v>200008</v>
      </c>
      <c r="F2067" s="8">
        <f t="shared" si="259"/>
        <v>201108</v>
      </c>
      <c r="G2067" s="8">
        <f t="shared" ca="1" si="260"/>
        <v>8</v>
      </c>
      <c r="H2067" s="8">
        <f t="shared" ca="1" si="261"/>
        <v>8</v>
      </c>
    </row>
    <row r="2068" spans="1:8" x14ac:dyDescent="0.25">
      <c r="A2068" s="9">
        <f t="shared" si="256"/>
        <v>36755</v>
      </c>
      <c r="B2068" s="10">
        <f t="shared" ca="1" si="262"/>
        <v>20.2</v>
      </c>
      <c r="C2068" s="10">
        <f t="shared" ca="1" si="263"/>
        <v>18.7</v>
      </c>
      <c r="D2068" s="9">
        <f t="shared" si="257"/>
        <v>40773</v>
      </c>
      <c r="E2068" s="8">
        <f t="shared" si="258"/>
        <v>200008</v>
      </c>
      <c r="F2068" s="8">
        <f t="shared" si="259"/>
        <v>201108</v>
      </c>
      <c r="G2068" s="8">
        <f t="shared" ca="1" si="260"/>
        <v>8</v>
      </c>
      <c r="H2068" s="8">
        <f t="shared" ca="1" si="261"/>
        <v>8</v>
      </c>
    </row>
    <row r="2069" spans="1:8" x14ac:dyDescent="0.25">
      <c r="A2069" s="9">
        <f t="shared" si="256"/>
        <v>36756</v>
      </c>
      <c r="B2069" s="10">
        <f t="shared" ca="1" si="262"/>
        <v>21</v>
      </c>
      <c r="C2069" s="10">
        <f t="shared" ca="1" si="263"/>
        <v>16.3</v>
      </c>
      <c r="D2069" s="9">
        <f t="shared" si="257"/>
        <v>40774</v>
      </c>
      <c r="E2069" s="8">
        <f t="shared" si="258"/>
        <v>200008</v>
      </c>
      <c r="F2069" s="8">
        <f t="shared" si="259"/>
        <v>201108</v>
      </c>
      <c r="G2069" s="8">
        <f t="shared" ca="1" si="260"/>
        <v>8</v>
      </c>
      <c r="H2069" s="8">
        <f t="shared" ca="1" si="261"/>
        <v>8</v>
      </c>
    </row>
    <row r="2070" spans="1:8" x14ac:dyDescent="0.25">
      <c r="A2070" s="9">
        <f t="shared" si="256"/>
        <v>36757</v>
      </c>
      <c r="B2070" s="10">
        <f t="shared" ca="1" si="262"/>
        <v>19</v>
      </c>
      <c r="C2070" s="10">
        <f t="shared" ca="1" si="263"/>
        <v>20.399999999999999</v>
      </c>
      <c r="D2070" s="9">
        <f t="shared" si="257"/>
        <v>40775</v>
      </c>
      <c r="E2070" s="8">
        <f t="shared" si="258"/>
        <v>200008</v>
      </c>
      <c r="F2070" s="8">
        <f t="shared" si="259"/>
        <v>201108</v>
      </c>
      <c r="G2070" s="8">
        <f t="shared" ca="1" si="260"/>
        <v>8</v>
      </c>
      <c r="H2070" s="8">
        <f t="shared" ca="1" si="261"/>
        <v>8</v>
      </c>
    </row>
    <row r="2071" spans="1:8" x14ac:dyDescent="0.25">
      <c r="A2071" s="9">
        <f t="shared" si="256"/>
        <v>36758</v>
      </c>
      <c r="B2071" s="10">
        <f t="shared" ca="1" si="262"/>
        <v>21</v>
      </c>
      <c r="C2071" s="10">
        <f t="shared" ca="1" si="263"/>
        <v>24</v>
      </c>
      <c r="D2071" s="9">
        <f t="shared" si="257"/>
        <v>40776</v>
      </c>
      <c r="E2071" s="8">
        <f t="shared" si="258"/>
        <v>200008</v>
      </c>
      <c r="F2071" s="8">
        <f t="shared" si="259"/>
        <v>201108</v>
      </c>
      <c r="G2071" s="8">
        <f t="shared" ca="1" si="260"/>
        <v>8</v>
      </c>
      <c r="H2071" s="8">
        <f t="shared" ca="1" si="261"/>
        <v>8</v>
      </c>
    </row>
    <row r="2072" spans="1:8" x14ac:dyDescent="0.25">
      <c r="A2072" s="9">
        <f t="shared" si="256"/>
        <v>36759</v>
      </c>
      <c r="B2072" s="10">
        <f t="shared" ca="1" si="262"/>
        <v>16.7</v>
      </c>
      <c r="C2072" s="10">
        <f t="shared" ca="1" si="263"/>
        <v>24.5</v>
      </c>
      <c r="D2072" s="9">
        <f t="shared" si="257"/>
        <v>40777</v>
      </c>
      <c r="E2072" s="8">
        <f t="shared" si="258"/>
        <v>200008</v>
      </c>
      <c r="F2072" s="8">
        <f t="shared" si="259"/>
        <v>201108</v>
      </c>
      <c r="G2072" s="8">
        <f t="shared" ca="1" si="260"/>
        <v>8</v>
      </c>
      <c r="H2072" s="8">
        <f t="shared" ca="1" si="261"/>
        <v>8</v>
      </c>
    </row>
    <row r="2073" spans="1:8" x14ac:dyDescent="0.25">
      <c r="A2073" s="9">
        <f t="shared" si="256"/>
        <v>36760</v>
      </c>
      <c r="B2073" s="10">
        <f t="shared" ca="1" si="262"/>
        <v>18.7</v>
      </c>
      <c r="C2073" s="10">
        <f t="shared" ca="1" si="263"/>
        <v>20.9</v>
      </c>
      <c r="D2073" s="9">
        <f t="shared" si="257"/>
        <v>40778</v>
      </c>
      <c r="E2073" s="8">
        <f t="shared" si="258"/>
        <v>200008</v>
      </c>
      <c r="F2073" s="8">
        <f t="shared" si="259"/>
        <v>201108</v>
      </c>
      <c r="G2073" s="8">
        <f t="shared" ca="1" si="260"/>
        <v>8</v>
      </c>
      <c r="H2073" s="8">
        <f t="shared" ca="1" si="261"/>
        <v>8</v>
      </c>
    </row>
    <row r="2074" spans="1:8" x14ac:dyDescent="0.25">
      <c r="A2074" s="9">
        <f t="shared" si="256"/>
        <v>36761</v>
      </c>
      <c r="B2074" s="10">
        <f t="shared" ca="1" si="262"/>
        <v>18.3</v>
      </c>
      <c r="C2074" s="10">
        <f t="shared" ca="1" si="263"/>
        <v>23.6</v>
      </c>
      <c r="D2074" s="9">
        <f t="shared" si="257"/>
        <v>40779</v>
      </c>
      <c r="E2074" s="8">
        <f t="shared" si="258"/>
        <v>200008</v>
      </c>
      <c r="F2074" s="8">
        <f t="shared" si="259"/>
        <v>201108</v>
      </c>
      <c r="G2074" s="8">
        <f t="shared" ca="1" si="260"/>
        <v>8</v>
      </c>
      <c r="H2074" s="8">
        <f t="shared" ca="1" si="261"/>
        <v>8</v>
      </c>
    </row>
    <row r="2075" spans="1:8" x14ac:dyDescent="0.25">
      <c r="A2075" s="9">
        <f t="shared" si="256"/>
        <v>36762</v>
      </c>
      <c r="B2075" s="10">
        <f t="shared" ca="1" si="262"/>
        <v>18.5</v>
      </c>
      <c r="C2075" s="10">
        <f t="shared" ca="1" si="263"/>
        <v>24.4</v>
      </c>
      <c r="D2075" s="9">
        <f t="shared" si="257"/>
        <v>40780</v>
      </c>
      <c r="E2075" s="8">
        <f t="shared" si="258"/>
        <v>200008</v>
      </c>
      <c r="F2075" s="8">
        <f t="shared" si="259"/>
        <v>201108</v>
      </c>
      <c r="G2075" s="8">
        <f t="shared" ca="1" si="260"/>
        <v>8</v>
      </c>
      <c r="H2075" s="8">
        <f t="shared" ca="1" si="261"/>
        <v>8</v>
      </c>
    </row>
    <row r="2076" spans="1:8" x14ac:dyDescent="0.25">
      <c r="A2076" s="9">
        <f t="shared" si="256"/>
        <v>36763</v>
      </c>
      <c r="B2076" s="10">
        <f t="shared" ca="1" si="262"/>
        <v>18.100000000000001</v>
      </c>
      <c r="C2076" s="10">
        <f t="shared" ca="1" si="263"/>
        <v>26.7</v>
      </c>
      <c r="D2076" s="9">
        <f t="shared" si="257"/>
        <v>40781</v>
      </c>
      <c r="E2076" s="8">
        <f t="shared" si="258"/>
        <v>200008</v>
      </c>
      <c r="F2076" s="8">
        <f t="shared" si="259"/>
        <v>201108</v>
      </c>
      <c r="G2076" s="8">
        <f t="shared" ca="1" si="260"/>
        <v>8</v>
      </c>
      <c r="H2076" s="8">
        <f t="shared" ca="1" si="261"/>
        <v>8</v>
      </c>
    </row>
    <row r="2077" spans="1:8" x14ac:dyDescent="0.25">
      <c r="A2077" s="9">
        <f t="shared" si="256"/>
        <v>36764</v>
      </c>
      <c r="B2077" s="10">
        <f t="shared" ca="1" si="262"/>
        <v>20</v>
      </c>
      <c r="C2077" s="10">
        <f t="shared" ca="1" si="263"/>
        <v>16.3</v>
      </c>
      <c r="D2077" s="9">
        <f t="shared" si="257"/>
        <v>40782</v>
      </c>
      <c r="E2077" s="8">
        <f t="shared" si="258"/>
        <v>200008</v>
      </c>
      <c r="F2077" s="8">
        <f t="shared" si="259"/>
        <v>201108</v>
      </c>
      <c r="G2077" s="8">
        <f t="shared" ca="1" si="260"/>
        <v>8</v>
      </c>
      <c r="H2077" s="8">
        <f t="shared" ca="1" si="261"/>
        <v>8</v>
      </c>
    </row>
    <row r="2078" spans="1:8" x14ac:dyDescent="0.25">
      <c r="A2078" s="9">
        <f t="shared" si="256"/>
        <v>36765</v>
      </c>
      <c r="B2078" s="10">
        <f t="shared" ca="1" si="262"/>
        <v>21.6</v>
      </c>
      <c r="C2078" s="10">
        <f t="shared" ca="1" si="263"/>
        <v>17.3</v>
      </c>
      <c r="D2078" s="9">
        <f t="shared" si="257"/>
        <v>40783</v>
      </c>
      <c r="E2078" s="8">
        <f t="shared" si="258"/>
        <v>200008</v>
      </c>
      <c r="F2078" s="8">
        <f t="shared" si="259"/>
        <v>201108</v>
      </c>
      <c r="G2078" s="8">
        <f t="shared" ca="1" si="260"/>
        <v>8</v>
      </c>
      <c r="H2078" s="8">
        <f t="shared" ca="1" si="261"/>
        <v>8</v>
      </c>
    </row>
    <row r="2079" spans="1:8" x14ac:dyDescent="0.25">
      <c r="A2079" s="9">
        <f t="shared" si="256"/>
        <v>36766</v>
      </c>
      <c r="B2079" s="10">
        <f t="shared" ca="1" si="262"/>
        <v>20</v>
      </c>
      <c r="C2079" s="10">
        <f t="shared" ca="1" si="263"/>
        <v>15.8</v>
      </c>
      <c r="D2079" s="9">
        <f t="shared" si="257"/>
        <v>40784</v>
      </c>
      <c r="E2079" s="8">
        <f t="shared" si="258"/>
        <v>200008</v>
      </c>
      <c r="F2079" s="8">
        <f t="shared" si="259"/>
        <v>201108</v>
      </c>
      <c r="G2079" s="8">
        <f t="shared" ca="1" si="260"/>
        <v>8</v>
      </c>
      <c r="H2079" s="8">
        <f t="shared" ca="1" si="261"/>
        <v>8</v>
      </c>
    </row>
    <row r="2080" spans="1:8" x14ac:dyDescent="0.25">
      <c r="A2080" s="9">
        <f t="shared" si="256"/>
        <v>36767</v>
      </c>
      <c r="B2080" s="10">
        <f t="shared" ca="1" si="262"/>
        <v>19.399999999999999</v>
      </c>
      <c r="C2080" s="10">
        <f t="shared" ca="1" si="263"/>
        <v>14.1</v>
      </c>
      <c r="D2080" s="9">
        <f t="shared" si="257"/>
        <v>40785</v>
      </c>
      <c r="E2080" s="8">
        <f t="shared" si="258"/>
        <v>200008</v>
      </c>
      <c r="F2080" s="8">
        <f t="shared" si="259"/>
        <v>201108</v>
      </c>
      <c r="G2080" s="8">
        <f t="shared" ca="1" si="260"/>
        <v>8</v>
      </c>
      <c r="H2080" s="8">
        <f t="shared" ca="1" si="261"/>
        <v>8</v>
      </c>
    </row>
    <row r="2081" spans="1:8" x14ac:dyDescent="0.25">
      <c r="A2081" s="9">
        <f t="shared" si="256"/>
        <v>36768</v>
      </c>
      <c r="B2081" s="10">
        <f t="shared" ca="1" si="262"/>
        <v>19</v>
      </c>
      <c r="C2081" s="10">
        <f t="shared" ca="1" si="263"/>
        <v>13.6</v>
      </c>
      <c r="D2081" s="9">
        <f t="shared" si="257"/>
        <v>40786</v>
      </c>
      <c r="E2081" s="8">
        <f t="shared" si="258"/>
        <v>200008</v>
      </c>
      <c r="F2081" s="8">
        <f t="shared" si="259"/>
        <v>201108</v>
      </c>
      <c r="G2081" s="8">
        <f t="shared" ca="1" si="260"/>
        <v>8</v>
      </c>
      <c r="H2081" s="8">
        <f t="shared" ca="1" si="261"/>
        <v>8</v>
      </c>
    </row>
    <row r="2082" spans="1:8" x14ac:dyDescent="0.25">
      <c r="A2082" s="9">
        <f t="shared" si="256"/>
        <v>36769</v>
      </c>
      <c r="B2082" s="10">
        <f t="shared" ca="1" si="262"/>
        <v>17.3</v>
      </c>
      <c r="C2082" s="10">
        <f t="shared" ca="1" si="263"/>
        <v>16.399999999999999</v>
      </c>
      <c r="D2082" s="9">
        <f t="shared" si="257"/>
        <v>40787</v>
      </c>
      <c r="E2082" s="8">
        <f t="shared" si="258"/>
        <v>200008</v>
      </c>
      <c r="F2082" s="8">
        <f t="shared" si="259"/>
        <v>201109</v>
      </c>
      <c r="G2082" s="8">
        <f t="shared" ca="1" si="260"/>
        <v>8</v>
      </c>
      <c r="H2082" s="8">
        <f t="shared" ca="1" si="261"/>
        <v>9</v>
      </c>
    </row>
    <row r="2083" spans="1:8" x14ac:dyDescent="0.25">
      <c r="A2083" s="9">
        <f t="shared" si="256"/>
        <v>36770</v>
      </c>
      <c r="B2083" s="10">
        <f t="shared" ca="1" si="262"/>
        <v>19.8</v>
      </c>
      <c r="C2083" s="10">
        <f t="shared" ca="1" si="263"/>
        <v>18.100000000000001</v>
      </c>
      <c r="D2083" s="9">
        <f t="shared" si="257"/>
        <v>40788</v>
      </c>
      <c r="E2083" s="8">
        <f t="shared" si="258"/>
        <v>200009</v>
      </c>
      <c r="F2083" s="8">
        <f t="shared" si="259"/>
        <v>201109</v>
      </c>
      <c r="G2083" s="8">
        <f t="shared" ca="1" si="260"/>
        <v>9</v>
      </c>
      <c r="H2083" s="8">
        <f t="shared" ca="1" si="261"/>
        <v>9</v>
      </c>
    </row>
    <row r="2084" spans="1:8" x14ac:dyDescent="0.25">
      <c r="A2084" s="9">
        <f t="shared" si="256"/>
        <v>36771</v>
      </c>
      <c r="B2084" s="10">
        <f t="shared" ca="1" si="262"/>
        <v>17.7</v>
      </c>
      <c r="C2084" s="10">
        <f t="shared" ca="1" si="263"/>
        <v>24.7</v>
      </c>
      <c r="D2084" s="9">
        <f t="shared" si="257"/>
        <v>40789</v>
      </c>
      <c r="E2084" s="8">
        <f t="shared" si="258"/>
        <v>200009</v>
      </c>
      <c r="F2084" s="8">
        <f t="shared" si="259"/>
        <v>201109</v>
      </c>
      <c r="G2084" s="8">
        <f t="shared" ca="1" si="260"/>
        <v>9</v>
      </c>
      <c r="H2084" s="8">
        <f t="shared" ca="1" si="261"/>
        <v>9</v>
      </c>
    </row>
    <row r="2085" spans="1:8" x14ac:dyDescent="0.25">
      <c r="A2085" s="9">
        <f t="shared" si="256"/>
        <v>36772</v>
      </c>
      <c r="B2085" s="10">
        <f t="shared" ca="1" si="262"/>
        <v>15.3</v>
      </c>
      <c r="C2085" s="10">
        <f t="shared" ca="1" si="263"/>
        <v>22.8</v>
      </c>
      <c r="D2085" s="9">
        <f t="shared" si="257"/>
        <v>40790</v>
      </c>
      <c r="E2085" s="8">
        <f t="shared" si="258"/>
        <v>200009</v>
      </c>
      <c r="F2085" s="8">
        <f t="shared" si="259"/>
        <v>201109</v>
      </c>
      <c r="G2085" s="8">
        <f t="shared" ca="1" si="260"/>
        <v>9</v>
      </c>
      <c r="H2085" s="8">
        <f t="shared" ca="1" si="261"/>
        <v>9</v>
      </c>
    </row>
    <row r="2086" spans="1:8" x14ac:dyDescent="0.25">
      <c r="A2086" s="9">
        <f t="shared" si="256"/>
        <v>36773</v>
      </c>
      <c r="B2086" s="10">
        <f t="shared" ca="1" si="262"/>
        <v>16.7</v>
      </c>
      <c r="C2086" s="10">
        <f t="shared" ca="1" si="263"/>
        <v>19.3</v>
      </c>
      <c r="D2086" s="9">
        <f t="shared" si="257"/>
        <v>40791</v>
      </c>
      <c r="E2086" s="8">
        <f t="shared" si="258"/>
        <v>200009</v>
      </c>
      <c r="F2086" s="8">
        <f t="shared" si="259"/>
        <v>201109</v>
      </c>
      <c r="G2086" s="8">
        <f t="shared" ca="1" si="260"/>
        <v>9</v>
      </c>
      <c r="H2086" s="8">
        <f t="shared" ca="1" si="261"/>
        <v>9</v>
      </c>
    </row>
    <row r="2087" spans="1:8" x14ac:dyDescent="0.25">
      <c r="A2087" s="9">
        <f t="shared" si="256"/>
        <v>36774</v>
      </c>
      <c r="B2087" s="10">
        <f t="shared" ca="1" si="262"/>
        <v>14.8</v>
      </c>
      <c r="C2087" s="10">
        <f t="shared" ca="1" si="263"/>
        <v>20.6</v>
      </c>
      <c r="D2087" s="9">
        <f t="shared" si="257"/>
        <v>40792</v>
      </c>
      <c r="E2087" s="8">
        <f t="shared" si="258"/>
        <v>200009</v>
      </c>
      <c r="F2087" s="8">
        <f t="shared" si="259"/>
        <v>201109</v>
      </c>
      <c r="G2087" s="8">
        <f t="shared" ca="1" si="260"/>
        <v>9</v>
      </c>
      <c r="H2087" s="8">
        <f t="shared" ca="1" si="261"/>
        <v>9</v>
      </c>
    </row>
    <row r="2088" spans="1:8" x14ac:dyDescent="0.25">
      <c r="A2088" s="9">
        <f t="shared" si="256"/>
        <v>36775</v>
      </c>
      <c r="B2088" s="10">
        <f t="shared" ca="1" si="262"/>
        <v>16.899999999999999</v>
      </c>
      <c r="C2088" s="10">
        <f t="shared" ca="1" si="263"/>
        <v>14.9</v>
      </c>
      <c r="D2088" s="9">
        <f t="shared" si="257"/>
        <v>40793</v>
      </c>
      <c r="E2088" s="8">
        <f t="shared" si="258"/>
        <v>200009</v>
      </c>
      <c r="F2088" s="8">
        <f t="shared" si="259"/>
        <v>201109</v>
      </c>
      <c r="G2088" s="8">
        <f t="shared" ca="1" si="260"/>
        <v>9</v>
      </c>
      <c r="H2088" s="8">
        <f t="shared" ca="1" si="261"/>
        <v>9</v>
      </c>
    </row>
    <row r="2089" spans="1:8" x14ac:dyDescent="0.25">
      <c r="A2089" s="9">
        <f t="shared" si="256"/>
        <v>36776</v>
      </c>
      <c r="B2089" s="10">
        <f t="shared" ca="1" si="262"/>
        <v>17.899999999999999</v>
      </c>
      <c r="C2089" s="10">
        <f t="shared" ca="1" si="263"/>
        <v>14.4</v>
      </c>
      <c r="D2089" s="9">
        <f t="shared" si="257"/>
        <v>40794</v>
      </c>
      <c r="E2089" s="8">
        <f t="shared" si="258"/>
        <v>200009</v>
      </c>
      <c r="F2089" s="8">
        <f t="shared" si="259"/>
        <v>201109</v>
      </c>
      <c r="G2089" s="8">
        <f t="shared" ca="1" si="260"/>
        <v>9</v>
      </c>
      <c r="H2089" s="8">
        <f t="shared" ca="1" si="261"/>
        <v>9</v>
      </c>
    </row>
    <row r="2090" spans="1:8" x14ac:dyDescent="0.25">
      <c r="A2090" s="9">
        <f t="shared" si="256"/>
        <v>36777</v>
      </c>
      <c r="B2090" s="10">
        <f t="shared" ca="1" si="262"/>
        <v>15.5</v>
      </c>
      <c r="C2090" s="10">
        <f t="shared" ca="1" si="263"/>
        <v>16.399999999999999</v>
      </c>
      <c r="D2090" s="9">
        <f t="shared" si="257"/>
        <v>40795</v>
      </c>
      <c r="E2090" s="8">
        <f t="shared" si="258"/>
        <v>200009</v>
      </c>
      <c r="F2090" s="8">
        <f t="shared" si="259"/>
        <v>201109</v>
      </c>
      <c r="G2090" s="8">
        <f t="shared" ca="1" si="260"/>
        <v>9</v>
      </c>
      <c r="H2090" s="8">
        <f t="shared" ca="1" si="261"/>
        <v>9</v>
      </c>
    </row>
    <row r="2091" spans="1:8" x14ac:dyDescent="0.25">
      <c r="A2091" s="9">
        <f t="shared" si="256"/>
        <v>36778</v>
      </c>
      <c r="B2091" s="10">
        <f t="shared" ca="1" si="262"/>
        <v>16.100000000000001</v>
      </c>
      <c r="C2091" s="10">
        <f t="shared" ca="1" si="263"/>
        <v>21.4</v>
      </c>
      <c r="D2091" s="9">
        <f t="shared" si="257"/>
        <v>40796</v>
      </c>
      <c r="E2091" s="8">
        <f t="shared" si="258"/>
        <v>200009</v>
      </c>
      <c r="F2091" s="8">
        <f t="shared" si="259"/>
        <v>201109</v>
      </c>
      <c r="G2091" s="8">
        <f t="shared" ca="1" si="260"/>
        <v>9</v>
      </c>
      <c r="H2091" s="8">
        <f t="shared" ca="1" si="261"/>
        <v>9</v>
      </c>
    </row>
    <row r="2092" spans="1:8" x14ac:dyDescent="0.25">
      <c r="A2092" s="9">
        <f t="shared" si="256"/>
        <v>36779</v>
      </c>
      <c r="B2092" s="10">
        <f t="shared" ca="1" si="262"/>
        <v>19</v>
      </c>
      <c r="C2092" s="10">
        <f t="shared" ca="1" si="263"/>
        <v>22.6</v>
      </c>
      <c r="D2092" s="9">
        <f t="shared" si="257"/>
        <v>40797</v>
      </c>
      <c r="E2092" s="8">
        <f t="shared" si="258"/>
        <v>200009</v>
      </c>
      <c r="F2092" s="8">
        <f t="shared" si="259"/>
        <v>201109</v>
      </c>
      <c r="G2092" s="8">
        <f t="shared" ca="1" si="260"/>
        <v>9</v>
      </c>
      <c r="H2092" s="8">
        <f t="shared" ca="1" si="261"/>
        <v>9</v>
      </c>
    </row>
    <row r="2093" spans="1:8" x14ac:dyDescent="0.25">
      <c r="A2093" s="9">
        <f t="shared" si="256"/>
        <v>36780</v>
      </c>
      <c r="B2093" s="10">
        <f t="shared" ca="1" si="262"/>
        <v>18.3</v>
      </c>
      <c r="C2093" s="10">
        <f t="shared" ca="1" si="263"/>
        <v>19</v>
      </c>
      <c r="D2093" s="9">
        <f t="shared" si="257"/>
        <v>40798</v>
      </c>
      <c r="E2093" s="8">
        <f t="shared" si="258"/>
        <v>200009</v>
      </c>
      <c r="F2093" s="8">
        <f t="shared" si="259"/>
        <v>201109</v>
      </c>
      <c r="G2093" s="8">
        <f t="shared" ca="1" si="260"/>
        <v>9</v>
      </c>
      <c r="H2093" s="8">
        <f t="shared" ca="1" si="261"/>
        <v>9</v>
      </c>
    </row>
    <row r="2094" spans="1:8" x14ac:dyDescent="0.25">
      <c r="A2094" s="9">
        <f t="shared" si="256"/>
        <v>36781</v>
      </c>
      <c r="B2094" s="10">
        <f t="shared" ca="1" si="262"/>
        <v>20</v>
      </c>
      <c r="C2094" s="10">
        <f t="shared" ca="1" si="263"/>
        <v>18</v>
      </c>
      <c r="D2094" s="9">
        <f t="shared" si="257"/>
        <v>40799</v>
      </c>
      <c r="E2094" s="8">
        <f t="shared" si="258"/>
        <v>200009</v>
      </c>
      <c r="F2094" s="8">
        <f t="shared" si="259"/>
        <v>201109</v>
      </c>
      <c r="G2094" s="8">
        <f t="shared" ca="1" si="260"/>
        <v>9</v>
      </c>
      <c r="H2094" s="8">
        <f t="shared" ca="1" si="261"/>
        <v>9</v>
      </c>
    </row>
    <row r="2095" spans="1:8" x14ac:dyDescent="0.25">
      <c r="A2095" s="9">
        <f t="shared" si="256"/>
        <v>36782</v>
      </c>
      <c r="B2095" s="10">
        <f t="shared" ca="1" si="262"/>
        <v>19.2</v>
      </c>
      <c r="C2095" s="10">
        <f t="shared" ca="1" si="263"/>
        <v>15.8</v>
      </c>
      <c r="D2095" s="9">
        <f t="shared" si="257"/>
        <v>40800</v>
      </c>
      <c r="E2095" s="8">
        <f t="shared" si="258"/>
        <v>200009</v>
      </c>
      <c r="F2095" s="8">
        <f t="shared" si="259"/>
        <v>201109</v>
      </c>
      <c r="G2095" s="8">
        <f t="shared" ca="1" si="260"/>
        <v>9</v>
      </c>
      <c r="H2095" s="8">
        <f t="shared" ca="1" si="261"/>
        <v>9</v>
      </c>
    </row>
    <row r="2096" spans="1:8" x14ac:dyDescent="0.25">
      <c r="A2096" s="9">
        <f t="shared" si="256"/>
        <v>36783</v>
      </c>
      <c r="B2096" s="10">
        <f t="shared" ca="1" si="262"/>
        <v>17.7</v>
      </c>
      <c r="C2096" s="10">
        <f t="shared" ca="1" si="263"/>
        <v>14.8</v>
      </c>
      <c r="D2096" s="9">
        <f t="shared" si="257"/>
        <v>40801</v>
      </c>
      <c r="E2096" s="8">
        <f t="shared" si="258"/>
        <v>200009</v>
      </c>
      <c r="F2096" s="8">
        <f t="shared" si="259"/>
        <v>201109</v>
      </c>
      <c r="G2096" s="8">
        <f t="shared" ca="1" si="260"/>
        <v>9</v>
      </c>
      <c r="H2096" s="8">
        <f t="shared" ca="1" si="261"/>
        <v>9</v>
      </c>
    </row>
    <row r="2097" spans="1:8" x14ac:dyDescent="0.25">
      <c r="A2097" s="9">
        <f t="shared" si="256"/>
        <v>36784</v>
      </c>
      <c r="B2097" s="10">
        <f t="shared" ca="1" si="262"/>
        <v>17.899999999999999</v>
      </c>
      <c r="C2097" s="10">
        <f t="shared" ca="1" si="263"/>
        <v>14.8</v>
      </c>
      <c r="D2097" s="9">
        <f t="shared" si="257"/>
        <v>40802</v>
      </c>
      <c r="E2097" s="8">
        <f t="shared" si="258"/>
        <v>200009</v>
      </c>
      <c r="F2097" s="8">
        <f t="shared" si="259"/>
        <v>201109</v>
      </c>
      <c r="G2097" s="8">
        <f t="shared" ca="1" si="260"/>
        <v>9</v>
      </c>
      <c r="H2097" s="8">
        <f t="shared" ca="1" si="261"/>
        <v>9</v>
      </c>
    </row>
    <row r="2098" spans="1:8" x14ac:dyDescent="0.25">
      <c r="A2098" s="9">
        <f t="shared" si="256"/>
        <v>36785</v>
      </c>
      <c r="B2098" s="10">
        <f t="shared" ca="1" si="262"/>
        <v>13.4</v>
      </c>
      <c r="C2098" s="10">
        <f t="shared" ca="1" si="263"/>
        <v>18.3</v>
      </c>
      <c r="D2098" s="9">
        <f t="shared" si="257"/>
        <v>40803</v>
      </c>
      <c r="E2098" s="8">
        <f t="shared" si="258"/>
        <v>200009</v>
      </c>
      <c r="F2098" s="8">
        <f t="shared" si="259"/>
        <v>201109</v>
      </c>
      <c r="G2098" s="8">
        <f t="shared" ca="1" si="260"/>
        <v>9</v>
      </c>
      <c r="H2098" s="8">
        <f t="shared" ca="1" si="261"/>
        <v>9</v>
      </c>
    </row>
    <row r="2099" spans="1:8" x14ac:dyDescent="0.25">
      <c r="A2099" s="9">
        <f t="shared" si="256"/>
        <v>36786</v>
      </c>
      <c r="B2099" s="10">
        <f t="shared" ca="1" si="262"/>
        <v>15.3</v>
      </c>
      <c r="C2099" s="10">
        <f t="shared" ca="1" si="263"/>
        <v>14.6</v>
      </c>
      <c r="D2099" s="9">
        <f t="shared" si="257"/>
        <v>40804</v>
      </c>
      <c r="E2099" s="8">
        <f t="shared" si="258"/>
        <v>200009</v>
      </c>
      <c r="F2099" s="8">
        <f t="shared" si="259"/>
        <v>201109</v>
      </c>
      <c r="G2099" s="8">
        <f t="shared" ca="1" si="260"/>
        <v>9</v>
      </c>
      <c r="H2099" s="8">
        <f t="shared" ca="1" si="261"/>
        <v>9</v>
      </c>
    </row>
    <row r="2100" spans="1:8" x14ac:dyDescent="0.25">
      <c r="A2100" s="9">
        <f t="shared" si="256"/>
        <v>36787</v>
      </c>
      <c r="B2100" s="10">
        <f t="shared" ca="1" si="262"/>
        <v>12.4</v>
      </c>
      <c r="C2100" s="10">
        <f t="shared" ca="1" si="263"/>
        <v>16.7</v>
      </c>
      <c r="D2100" s="9">
        <f t="shared" si="257"/>
        <v>40805</v>
      </c>
      <c r="E2100" s="8">
        <f t="shared" si="258"/>
        <v>200009</v>
      </c>
      <c r="F2100" s="8">
        <f t="shared" si="259"/>
        <v>201109</v>
      </c>
      <c r="G2100" s="8">
        <f t="shared" ca="1" si="260"/>
        <v>9</v>
      </c>
      <c r="H2100" s="8">
        <f t="shared" ca="1" si="261"/>
        <v>9</v>
      </c>
    </row>
    <row r="2101" spans="1:8" x14ac:dyDescent="0.25">
      <c r="A2101" s="9">
        <f t="shared" si="256"/>
        <v>36788</v>
      </c>
      <c r="B2101" s="10">
        <f t="shared" ca="1" si="262"/>
        <v>13.4</v>
      </c>
      <c r="C2101" s="10">
        <f t="shared" ca="1" si="263"/>
        <v>17.2</v>
      </c>
      <c r="D2101" s="9">
        <f t="shared" si="257"/>
        <v>40806</v>
      </c>
      <c r="E2101" s="8">
        <f t="shared" si="258"/>
        <v>200009</v>
      </c>
      <c r="F2101" s="8">
        <f t="shared" si="259"/>
        <v>201109</v>
      </c>
      <c r="G2101" s="8">
        <f t="shared" ca="1" si="260"/>
        <v>9</v>
      </c>
      <c r="H2101" s="8">
        <f t="shared" ca="1" si="261"/>
        <v>9</v>
      </c>
    </row>
    <row r="2102" spans="1:8" x14ac:dyDescent="0.25">
      <c r="A2102" s="9">
        <f t="shared" si="256"/>
        <v>36789</v>
      </c>
      <c r="B2102" s="10">
        <f t="shared" ca="1" si="262"/>
        <v>11.4</v>
      </c>
      <c r="C2102" s="10">
        <f t="shared" ca="1" si="263"/>
        <v>18</v>
      </c>
      <c r="D2102" s="9">
        <f t="shared" si="257"/>
        <v>40807</v>
      </c>
      <c r="E2102" s="8">
        <f t="shared" si="258"/>
        <v>200009</v>
      </c>
      <c r="F2102" s="8">
        <f t="shared" si="259"/>
        <v>201109</v>
      </c>
      <c r="G2102" s="8">
        <f t="shared" ca="1" si="260"/>
        <v>9</v>
      </c>
      <c r="H2102" s="8">
        <f t="shared" ca="1" si="261"/>
        <v>9</v>
      </c>
    </row>
    <row r="2103" spans="1:8" x14ac:dyDescent="0.25">
      <c r="A2103" s="9">
        <f t="shared" si="256"/>
        <v>36790</v>
      </c>
      <c r="B2103" s="10">
        <f t="shared" ca="1" si="262"/>
        <v>15.3</v>
      </c>
      <c r="C2103" s="10">
        <f t="shared" ca="1" si="263"/>
        <v>16.600000000000001</v>
      </c>
      <c r="D2103" s="9">
        <f t="shared" si="257"/>
        <v>40808</v>
      </c>
      <c r="E2103" s="8">
        <f t="shared" si="258"/>
        <v>200009</v>
      </c>
      <c r="F2103" s="8">
        <f t="shared" si="259"/>
        <v>201109</v>
      </c>
      <c r="G2103" s="8">
        <f t="shared" ca="1" si="260"/>
        <v>9</v>
      </c>
      <c r="H2103" s="8">
        <f t="shared" ca="1" si="261"/>
        <v>9</v>
      </c>
    </row>
    <row r="2104" spans="1:8" x14ac:dyDescent="0.25">
      <c r="A2104" s="9">
        <f t="shared" si="256"/>
        <v>36791</v>
      </c>
      <c r="B2104" s="10">
        <f t="shared" ca="1" si="262"/>
        <v>15.5</v>
      </c>
      <c r="C2104" s="10">
        <f t="shared" ca="1" si="263"/>
        <v>16.7</v>
      </c>
      <c r="D2104" s="9">
        <f t="shared" si="257"/>
        <v>40809</v>
      </c>
      <c r="E2104" s="8">
        <f t="shared" si="258"/>
        <v>200009</v>
      </c>
      <c r="F2104" s="8">
        <f t="shared" si="259"/>
        <v>201109</v>
      </c>
      <c r="G2104" s="8">
        <f t="shared" ca="1" si="260"/>
        <v>9</v>
      </c>
      <c r="H2104" s="8">
        <f t="shared" ca="1" si="261"/>
        <v>9</v>
      </c>
    </row>
    <row r="2105" spans="1:8" x14ac:dyDescent="0.25">
      <c r="A2105" s="9">
        <f t="shared" si="256"/>
        <v>36792</v>
      </c>
      <c r="B2105" s="10">
        <f t="shared" ca="1" si="262"/>
        <v>16.899999999999999</v>
      </c>
      <c r="C2105" s="10">
        <f t="shared" ca="1" si="263"/>
        <v>17.899999999999999</v>
      </c>
      <c r="D2105" s="9">
        <f t="shared" si="257"/>
        <v>40810</v>
      </c>
      <c r="E2105" s="8">
        <f t="shared" si="258"/>
        <v>200009</v>
      </c>
      <c r="F2105" s="8">
        <f t="shared" si="259"/>
        <v>201109</v>
      </c>
      <c r="G2105" s="8">
        <f t="shared" ca="1" si="260"/>
        <v>9</v>
      </c>
      <c r="H2105" s="8">
        <f t="shared" ca="1" si="261"/>
        <v>9</v>
      </c>
    </row>
    <row r="2106" spans="1:8" x14ac:dyDescent="0.25">
      <c r="A2106" s="9">
        <f t="shared" ref="A2106:A2169" si="264">IF(ISNUMBER(A2105),IF(A2105&lt;$B$9,A2105+1,""),"")</f>
        <v>36793</v>
      </c>
      <c r="B2106" s="10">
        <f t="shared" ca="1" si="262"/>
        <v>14.8</v>
      </c>
      <c r="C2106" s="10">
        <f t="shared" ca="1" si="263"/>
        <v>19.899999999999999</v>
      </c>
      <c r="D2106" s="9">
        <f t="shared" ref="D2106:D2169" si="265">IF(ISNUMBER(D2105),IF(D2105&lt;$C$9,D2105+1,""),"")</f>
        <v>40811</v>
      </c>
      <c r="E2106" s="8">
        <f t="shared" ref="E2106:E2169" si="266">YEAR(A2106)*100+MONTH(A2106)</f>
        <v>200009</v>
      </c>
      <c r="F2106" s="8">
        <f t="shared" ref="F2106:F2169" si="267">YEAR(D2106)*100+MONTH(D2106)</f>
        <v>201109</v>
      </c>
      <c r="G2106" s="8">
        <f t="shared" ref="G2106:G2169" ca="1" si="268">IF(ISNUMBER(B2106),MONTH(A2106),"")</f>
        <v>9</v>
      </c>
      <c r="H2106" s="8">
        <f t="shared" ref="H2106:H2169" ca="1" si="269">IF(ISNUMBER(C2106),MONTH(D2106),"")</f>
        <v>9</v>
      </c>
    </row>
    <row r="2107" spans="1:8" x14ac:dyDescent="0.25">
      <c r="A2107" s="9">
        <f t="shared" si="264"/>
        <v>36794</v>
      </c>
      <c r="B2107" s="10">
        <f t="shared" ca="1" si="262"/>
        <v>14.6</v>
      </c>
      <c r="C2107" s="10">
        <f t="shared" ca="1" si="263"/>
        <v>22.5</v>
      </c>
      <c r="D2107" s="9">
        <f t="shared" si="265"/>
        <v>40812</v>
      </c>
      <c r="E2107" s="8">
        <f t="shared" si="266"/>
        <v>200009</v>
      </c>
      <c r="F2107" s="8">
        <f t="shared" si="267"/>
        <v>201109</v>
      </c>
      <c r="G2107" s="8">
        <f t="shared" ca="1" si="268"/>
        <v>9</v>
      </c>
      <c r="H2107" s="8">
        <f t="shared" ca="1" si="269"/>
        <v>9</v>
      </c>
    </row>
    <row r="2108" spans="1:8" x14ac:dyDescent="0.25">
      <c r="A2108" s="9">
        <f t="shared" si="264"/>
        <v>36795</v>
      </c>
      <c r="B2108" s="10">
        <f t="shared" ca="1" si="262"/>
        <v>13.6</v>
      </c>
      <c r="C2108" s="10">
        <f t="shared" ca="1" si="263"/>
        <v>15.9</v>
      </c>
      <c r="D2108" s="9">
        <f t="shared" si="265"/>
        <v>40813</v>
      </c>
      <c r="E2108" s="8">
        <f t="shared" si="266"/>
        <v>200009</v>
      </c>
      <c r="F2108" s="8">
        <f t="shared" si="267"/>
        <v>201109</v>
      </c>
      <c r="G2108" s="8">
        <f t="shared" ca="1" si="268"/>
        <v>9</v>
      </c>
      <c r="H2108" s="8">
        <f t="shared" ca="1" si="269"/>
        <v>9</v>
      </c>
    </row>
    <row r="2109" spans="1:8" x14ac:dyDescent="0.25">
      <c r="A2109" s="9">
        <f t="shared" si="264"/>
        <v>36796</v>
      </c>
      <c r="B2109" s="10">
        <f t="shared" ca="1" si="262"/>
        <v>18.3</v>
      </c>
      <c r="C2109" s="10">
        <f t="shared" ca="1" si="263"/>
        <v>19.399999999999999</v>
      </c>
      <c r="D2109" s="9">
        <f t="shared" si="265"/>
        <v>40814</v>
      </c>
      <c r="E2109" s="8">
        <f t="shared" si="266"/>
        <v>200009</v>
      </c>
      <c r="F2109" s="8">
        <f t="shared" si="267"/>
        <v>201109</v>
      </c>
      <c r="G2109" s="8">
        <f t="shared" ca="1" si="268"/>
        <v>9</v>
      </c>
      <c r="H2109" s="8">
        <f t="shared" ca="1" si="269"/>
        <v>9</v>
      </c>
    </row>
    <row r="2110" spans="1:8" x14ac:dyDescent="0.25">
      <c r="A2110" s="9">
        <f t="shared" si="264"/>
        <v>36797</v>
      </c>
      <c r="B2110" s="10">
        <f t="shared" ca="1" si="262"/>
        <v>18.3</v>
      </c>
      <c r="C2110" s="10">
        <f t="shared" ca="1" si="263"/>
        <v>20.6</v>
      </c>
      <c r="D2110" s="9">
        <f t="shared" si="265"/>
        <v>40815</v>
      </c>
      <c r="E2110" s="8">
        <f t="shared" si="266"/>
        <v>200009</v>
      </c>
      <c r="F2110" s="8">
        <f t="shared" si="267"/>
        <v>201109</v>
      </c>
      <c r="G2110" s="8">
        <f t="shared" ca="1" si="268"/>
        <v>9</v>
      </c>
      <c r="H2110" s="8">
        <f t="shared" ca="1" si="269"/>
        <v>9</v>
      </c>
    </row>
    <row r="2111" spans="1:8" x14ac:dyDescent="0.25">
      <c r="A2111" s="9">
        <f t="shared" si="264"/>
        <v>36798</v>
      </c>
      <c r="B2111" s="10">
        <f t="shared" ca="1" si="262"/>
        <v>21.4</v>
      </c>
      <c r="C2111" s="10">
        <f t="shared" ca="1" si="263"/>
        <v>22.4</v>
      </c>
      <c r="D2111" s="9">
        <f t="shared" si="265"/>
        <v>40816</v>
      </c>
      <c r="E2111" s="8">
        <f t="shared" si="266"/>
        <v>200009</v>
      </c>
      <c r="F2111" s="8">
        <f t="shared" si="267"/>
        <v>201109</v>
      </c>
      <c r="G2111" s="8">
        <f t="shared" ca="1" si="268"/>
        <v>9</v>
      </c>
      <c r="H2111" s="8">
        <f t="shared" ca="1" si="269"/>
        <v>9</v>
      </c>
    </row>
    <row r="2112" spans="1:8" x14ac:dyDescent="0.25">
      <c r="A2112" s="9">
        <f t="shared" si="264"/>
        <v>36799</v>
      </c>
      <c r="B2112" s="10">
        <f t="shared" ca="1" si="262"/>
        <v>18.100000000000001</v>
      </c>
      <c r="C2112" s="10">
        <f t="shared" ca="1" si="263"/>
        <v>22.4</v>
      </c>
      <c r="D2112" s="9">
        <f t="shared" si="265"/>
        <v>40817</v>
      </c>
      <c r="E2112" s="8">
        <f t="shared" si="266"/>
        <v>200009</v>
      </c>
      <c r="F2112" s="8">
        <f t="shared" si="267"/>
        <v>201110</v>
      </c>
      <c r="G2112" s="8">
        <f t="shared" ca="1" si="268"/>
        <v>9</v>
      </c>
      <c r="H2112" s="8">
        <f t="shared" ca="1" si="269"/>
        <v>10</v>
      </c>
    </row>
    <row r="2113" spans="1:8" x14ac:dyDescent="0.25">
      <c r="A2113" s="9">
        <f t="shared" si="264"/>
        <v>36800</v>
      </c>
      <c r="B2113" s="10">
        <f t="shared" ca="1" si="262"/>
        <v>17.7</v>
      </c>
      <c r="C2113" s="10">
        <f t="shared" ca="1" si="263"/>
        <v>20.9</v>
      </c>
      <c r="D2113" s="9">
        <f t="shared" si="265"/>
        <v>40818</v>
      </c>
      <c r="E2113" s="8">
        <f t="shared" si="266"/>
        <v>200010</v>
      </c>
      <c r="F2113" s="8">
        <f t="shared" si="267"/>
        <v>201110</v>
      </c>
      <c r="G2113" s="8">
        <f t="shared" ca="1" si="268"/>
        <v>10</v>
      </c>
      <c r="H2113" s="8">
        <f t="shared" ca="1" si="269"/>
        <v>10</v>
      </c>
    </row>
    <row r="2114" spans="1:8" x14ac:dyDescent="0.25">
      <c r="A2114" s="9">
        <f t="shared" si="264"/>
        <v>36801</v>
      </c>
      <c r="B2114" s="10">
        <f t="shared" ca="1" si="262"/>
        <v>16.3</v>
      </c>
      <c r="C2114" s="10">
        <f t="shared" ca="1" si="263"/>
        <v>20.399999999999999</v>
      </c>
      <c r="D2114" s="9">
        <f t="shared" si="265"/>
        <v>40819</v>
      </c>
      <c r="E2114" s="8">
        <f t="shared" si="266"/>
        <v>200010</v>
      </c>
      <c r="F2114" s="8">
        <f t="shared" si="267"/>
        <v>201110</v>
      </c>
      <c r="G2114" s="8">
        <f t="shared" ca="1" si="268"/>
        <v>10</v>
      </c>
      <c r="H2114" s="8">
        <f t="shared" ca="1" si="269"/>
        <v>10</v>
      </c>
    </row>
    <row r="2115" spans="1:8" x14ac:dyDescent="0.25">
      <c r="A2115" s="9">
        <f t="shared" si="264"/>
        <v>36802</v>
      </c>
      <c r="B2115" s="10">
        <f t="shared" ca="1" si="262"/>
        <v>15.3</v>
      </c>
      <c r="C2115" s="10">
        <f t="shared" ca="1" si="263"/>
        <v>17.2</v>
      </c>
      <c r="D2115" s="9">
        <f t="shared" si="265"/>
        <v>40820</v>
      </c>
      <c r="E2115" s="8">
        <f t="shared" si="266"/>
        <v>200010</v>
      </c>
      <c r="F2115" s="8">
        <f t="shared" si="267"/>
        <v>201110</v>
      </c>
      <c r="G2115" s="8">
        <f t="shared" ca="1" si="268"/>
        <v>10</v>
      </c>
      <c r="H2115" s="8">
        <f t="shared" ca="1" si="269"/>
        <v>10</v>
      </c>
    </row>
    <row r="2116" spans="1:8" x14ac:dyDescent="0.25">
      <c r="A2116" s="9">
        <f t="shared" si="264"/>
        <v>36803</v>
      </c>
      <c r="B2116" s="10">
        <f t="shared" ca="1" si="262"/>
        <v>16.7</v>
      </c>
      <c r="C2116" s="10">
        <f t="shared" ca="1" si="263"/>
        <v>17</v>
      </c>
      <c r="D2116" s="9">
        <f t="shared" si="265"/>
        <v>40821</v>
      </c>
      <c r="E2116" s="8">
        <f t="shared" si="266"/>
        <v>200010</v>
      </c>
      <c r="F2116" s="8">
        <f t="shared" si="267"/>
        <v>201110</v>
      </c>
      <c r="G2116" s="8">
        <f t="shared" ca="1" si="268"/>
        <v>10</v>
      </c>
      <c r="H2116" s="8">
        <f t="shared" ca="1" si="269"/>
        <v>10</v>
      </c>
    </row>
    <row r="2117" spans="1:8" x14ac:dyDescent="0.25">
      <c r="A2117" s="9">
        <f t="shared" si="264"/>
        <v>36804</v>
      </c>
      <c r="B2117" s="10">
        <f t="shared" ca="1" si="262"/>
        <v>16.899999999999999</v>
      </c>
      <c r="C2117" s="10">
        <f t="shared" ca="1" si="263"/>
        <v>12.6</v>
      </c>
      <c r="D2117" s="9">
        <f t="shared" si="265"/>
        <v>40822</v>
      </c>
      <c r="E2117" s="8">
        <f t="shared" si="266"/>
        <v>200010</v>
      </c>
      <c r="F2117" s="8">
        <f t="shared" si="267"/>
        <v>201110</v>
      </c>
      <c r="G2117" s="8">
        <f t="shared" ca="1" si="268"/>
        <v>10</v>
      </c>
      <c r="H2117" s="8">
        <f t="shared" ca="1" si="269"/>
        <v>10</v>
      </c>
    </row>
    <row r="2118" spans="1:8" x14ac:dyDescent="0.25">
      <c r="A2118" s="9">
        <f t="shared" si="264"/>
        <v>36805</v>
      </c>
      <c r="B2118" s="10">
        <f t="shared" ca="1" si="262"/>
        <v>13.8</v>
      </c>
      <c r="C2118" s="10">
        <f t="shared" ca="1" si="263"/>
        <v>12.8</v>
      </c>
      <c r="D2118" s="9">
        <f t="shared" si="265"/>
        <v>40823</v>
      </c>
      <c r="E2118" s="8">
        <f t="shared" si="266"/>
        <v>200010</v>
      </c>
      <c r="F2118" s="8">
        <f t="shared" si="267"/>
        <v>201110</v>
      </c>
      <c r="G2118" s="8">
        <f t="shared" ca="1" si="268"/>
        <v>10</v>
      </c>
      <c r="H2118" s="8">
        <f t="shared" ca="1" si="269"/>
        <v>10</v>
      </c>
    </row>
    <row r="2119" spans="1:8" x14ac:dyDescent="0.25">
      <c r="A2119" s="9">
        <f t="shared" si="264"/>
        <v>36806</v>
      </c>
      <c r="B2119" s="10">
        <f t="shared" ca="1" si="262"/>
        <v>12</v>
      </c>
      <c r="C2119" s="10">
        <f t="shared" ca="1" si="263"/>
        <v>10.9</v>
      </c>
      <c r="D2119" s="9">
        <f t="shared" si="265"/>
        <v>40824</v>
      </c>
      <c r="E2119" s="8">
        <f t="shared" si="266"/>
        <v>200010</v>
      </c>
      <c r="F2119" s="8">
        <f t="shared" si="267"/>
        <v>201110</v>
      </c>
      <c r="G2119" s="8">
        <f t="shared" ca="1" si="268"/>
        <v>10</v>
      </c>
      <c r="H2119" s="8">
        <f t="shared" ca="1" si="269"/>
        <v>10</v>
      </c>
    </row>
    <row r="2120" spans="1:8" x14ac:dyDescent="0.25">
      <c r="A2120" s="9">
        <f t="shared" si="264"/>
        <v>36807</v>
      </c>
      <c r="B2120" s="10">
        <f t="shared" ca="1" si="262"/>
        <v>11.8</v>
      </c>
      <c r="C2120" s="10">
        <f t="shared" ca="1" si="263"/>
        <v>11.4</v>
      </c>
      <c r="D2120" s="9">
        <f t="shared" si="265"/>
        <v>40825</v>
      </c>
      <c r="E2120" s="8">
        <f t="shared" si="266"/>
        <v>200010</v>
      </c>
      <c r="F2120" s="8">
        <f t="shared" si="267"/>
        <v>201110</v>
      </c>
      <c r="G2120" s="8">
        <f t="shared" ca="1" si="268"/>
        <v>10</v>
      </c>
      <c r="H2120" s="8">
        <f t="shared" ca="1" si="269"/>
        <v>10</v>
      </c>
    </row>
    <row r="2121" spans="1:8" x14ac:dyDescent="0.25">
      <c r="A2121" s="9">
        <f t="shared" si="264"/>
        <v>36808</v>
      </c>
      <c r="B2121" s="10">
        <f t="shared" ca="1" si="262"/>
        <v>10</v>
      </c>
      <c r="C2121" s="10">
        <f t="shared" ca="1" si="263"/>
        <v>14.8</v>
      </c>
      <c r="D2121" s="9">
        <f t="shared" si="265"/>
        <v>40826</v>
      </c>
      <c r="E2121" s="8">
        <f t="shared" si="266"/>
        <v>200010</v>
      </c>
      <c r="F2121" s="8">
        <f t="shared" si="267"/>
        <v>201110</v>
      </c>
      <c r="G2121" s="8">
        <f t="shared" ca="1" si="268"/>
        <v>10</v>
      </c>
      <c r="H2121" s="8">
        <f t="shared" ca="1" si="269"/>
        <v>10</v>
      </c>
    </row>
    <row r="2122" spans="1:8" x14ac:dyDescent="0.25">
      <c r="A2122" s="9">
        <f t="shared" si="264"/>
        <v>36809</v>
      </c>
      <c r="B2122" s="10">
        <f t="shared" ca="1" si="262"/>
        <v>8.6999999999999993</v>
      </c>
      <c r="C2122" s="10">
        <f t="shared" ca="1" si="263"/>
        <v>13.4</v>
      </c>
      <c r="D2122" s="9">
        <f t="shared" si="265"/>
        <v>40827</v>
      </c>
      <c r="E2122" s="8">
        <f t="shared" si="266"/>
        <v>200010</v>
      </c>
      <c r="F2122" s="8">
        <f t="shared" si="267"/>
        <v>201110</v>
      </c>
      <c r="G2122" s="8">
        <f t="shared" ca="1" si="268"/>
        <v>10</v>
      </c>
      <c r="H2122" s="8">
        <f t="shared" ca="1" si="269"/>
        <v>10</v>
      </c>
    </row>
    <row r="2123" spans="1:8" x14ac:dyDescent="0.25">
      <c r="A2123" s="9">
        <f t="shared" si="264"/>
        <v>36810</v>
      </c>
      <c r="B2123" s="10">
        <f t="shared" ca="1" si="262"/>
        <v>8.5</v>
      </c>
      <c r="C2123" s="10">
        <f t="shared" ca="1" si="263"/>
        <v>12.7</v>
      </c>
      <c r="D2123" s="9">
        <f t="shared" si="265"/>
        <v>40828</v>
      </c>
      <c r="E2123" s="8">
        <f t="shared" si="266"/>
        <v>200010</v>
      </c>
      <c r="F2123" s="8">
        <f t="shared" si="267"/>
        <v>201110</v>
      </c>
      <c r="G2123" s="8">
        <f t="shared" ca="1" si="268"/>
        <v>10</v>
      </c>
      <c r="H2123" s="8">
        <f t="shared" ca="1" si="269"/>
        <v>10</v>
      </c>
    </row>
    <row r="2124" spans="1:8" x14ac:dyDescent="0.25">
      <c r="A2124" s="9">
        <f t="shared" si="264"/>
        <v>36811</v>
      </c>
      <c r="B2124" s="10">
        <f t="shared" ca="1" si="262"/>
        <v>11.5</v>
      </c>
      <c r="C2124" s="10">
        <f t="shared" ca="1" si="263"/>
        <v>10.8</v>
      </c>
      <c r="D2124" s="9">
        <f t="shared" si="265"/>
        <v>40829</v>
      </c>
      <c r="E2124" s="8">
        <f t="shared" si="266"/>
        <v>200010</v>
      </c>
      <c r="F2124" s="8">
        <f t="shared" si="267"/>
        <v>201110</v>
      </c>
      <c r="G2124" s="8">
        <f t="shared" ca="1" si="268"/>
        <v>10</v>
      </c>
      <c r="H2124" s="8">
        <f t="shared" ca="1" si="269"/>
        <v>10</v>
      </c>
    </row>
    <row r="2125" spans="1:8" x14ac:dyDescent="0.25">
      <c r="A2125" s="9">
        <f t="shared" si="264"/>
        <v>36812</v>
      </c>
      <c r="B2125" s="10">
        <f t="shared" ref="B2125:B2188" ca="1" si="270">IF(ISNUMBER(VLOOKUP($A2125,INDIRECT(B$1&amp;"!"&amp;B$6&amp;":"&amp;B$7),CODE(B$7)-_MS1,FALSE)),VLOOKUP($A2125,INDIRECT(B$1&amp;"!"&amp;B$6&amp;":"&amp;B$7),CODE(B$7)-_MS1,FALSE),Empty)</f>
        <v>11.5</v>
      </c>
      <c r="C2125" s="10">
        <f t="shared" ref="C2125:C2188" ca="1" si="271">IF(ISNUMBER(VLOOKUP($D2125,INDIRECT(C$1&amp;"!"&amp;C$6&amp;":"&amp;C$7),CODE(C$7)-_MS2,FALSE)),VLOOKUP($D2125,INDIRECT(C$1&amp;"!"&amp;C$6&amp;":"&amp;C$7),CODE(C$7)-_MS2,FALSE),Empty)</f>
        <v>9.5</v>
      </c>
      <c r="D2125" s="9">
        <f t="shared" si="265"/>
        <v>40830</v>
      </c>
      <c r="E2125" s="8">
        <f t="shared" si="266"/>
        <v>200010</v>
      </c>
      <c r="F2125" s="8">
        <f t="shared" si="267"/>
        <v>201110</v>
      </c>
      <c r="G2125" s="8">
        <f t="shared" ca="1" si="268"/>
        <v>10</v>
      </c>
      <c r="H2125" s="8">
        <f t="shared" ca="1" si="269"/>
        <v>10</v>
      </c>
    </row>
    <row r="2126" spans="1:8" x14ac:dyDescent="0.25">
      <c r="A2126" s="9">
        <f t="shared" si="264"/>
        <v>36813</v>
      </c>
      <c r="B2126" s="10">
        <f t="shared" ca="1" si="270"/>
        <v>14.3</v>
      </c>
      <c r="C2126" s="10">
        <f t="shared" ca="1" si="271"/>
        <v>10</v>
      </c>
      <c r="D2126" s="9">
        <f t="shared" si="265"/>
        <v>40831</v>
      </c>
      <c r="E2126" s="8">
        <f t="shared" si="266"/>
        <v>200010</v>
      </c>
      <c r="F2126" s="8">
        <f t="shared" si="267"/>
        <v>201110</v>
      </c>
      <c r="G2126" s="8">
        <f t="shared" ca="1" si="268"/>
        <v>10</v>
      </c>
      <c r="H2126" s="8">
        <f t="shared" ca="1" si="269"/>
        <v>10</v>
      </c>
    </row>
    <row r="2127" spans="1:8" x14ac:dyDescent="0.25">
      <c r="A2127" s="9">
        <f t="shared" si="264"/>
        <v>36814</v>
      </c>
      <c r="B2127" s="10">
        <f t="shared" ca="1" si="270"/>
        <v>16.2</v>
      </c>
      <c r="C2127" s="10">
        <f t="shared" ca="1" si="271"/>
        <v>11</v>
      </c>
      <c r="D2127" s="9">
        <f t="shared" si="265"/>
        <v>40832</v>
      </c>
      <c r="E2127" s="8">
        <f t="shared" si="266"/>
        <v>200010</v>
      </c>
      <c r="F2127" s="8">
        <f t="shared" si="267"/>
        <v>201110</v>
      </c>
      <c r="G2127" s="8">
        <f t="shared" ca="1" si="268"/>
        <v>10</v>
      </c>
      <c r="H2127" s="8">
        <f t="shared" ca="1" si="269"/>
        <v>10</v>
      </c>
    </row>
    <row r="2128" spans="1:8" x14ac:dyDescent="0.25">
      <c r="A2128" s="9">
        <f t="shared" si="264"/>
        <v>36815</v>
      </c>
      <c r="B2128" s="10">
        <f t="shared" ca="1" si="270"/>
        <v>13.8</v>
      </c>
      <c r="C2128" s="10">
        <f t="shared" ca="1" si="271"/>
        <v>10.199999999999999</v>
      </c>
      <c r="D2128" s="9">
        <f t="shared" si="265"/>
        <v>40833</v>
      </c>
      <c r="E2128" s="8">
        <f t="shared" si="266"/>
        <v>200010</v>
      </c>
      <c r="F2128" s="8">
        <f t="shared" si="267"/>
        <v>201110</v>
      </c>
      <c r="G2128" s="8">
        <f t="shared" ca="1" si="268"/>
        <v>10</v>
      </c>
      <c r="H2128" s="8">
        <f t="shared" ca="1" si="269"/>
        <v>10</v>
      </c>
    </row>
    <row r="2129" spans="1:8" x14ac:dyDescent="0.25">
      <c r="A2129" s="9">
        <f t="shared" si="264"/>
        <v>36816</v>
      </c>
      <c r="B2129" s="10">
        <f t="shared" ca="1" si="270"/>
        <v>12.6</v>
      </c>
      <c r="C2129" s="10">
        <f t="shared" ca="1" si="271"/>
        <v>9.1999999999999993</v>
      </c>
      <c r="D2129" s="9">
        <f t="shared" si="265"/>
        <v>40834</v>
      </c>
      <c r="E2129" s="8">
        <f t="shared" si="266"/>
        <v>200010</v>
      </c>
      <c r="F2129" s="8">
        <f t="shared" si="267"/>
        <v>201110</v>
      </c>
      <c r="G2129" s="8">
        <f t="shared" ca="1" si="268"/>
        <v>10</v>
      </c>
      <c r="H2129" s="8">
        <f t="shared" ca="1" si="269"/>
        <v>10</v>
      </c>
    </row>
    <row r="2130" spans="1:8" x14ac:dyDescent="0.25">
      <c r="A2130" s="9">
        <f t="shared" si="264"/>
        <v>36817</v>
      </c>
      <c r="B2130" s="10">
        <f t="shared" ca="1" si="270"/>
        <v>10.9</v>
      </c>
      <c r="C2130" s="10">
        <f t="shared" ca="1" si="271"/>
        <v>11</v>
      </c>
      <c r="D2130" s="9">
        <f t="shared" si="265"/>
        <v>40835</v>
      </c>
      <c r="E2130" s="8">
        <f t="shared" si="266"/>
        <v>200010</v>
      </c>
      <c r="F2130" s="8">
        <f t="shared" si="267"/>
        <v>201110</v>
      </c>
      <c r="G2130" s="8">
        <f t="shared" ca="1" si="268"/>
        <v>10</v>
      </c>
      <c r="H2130" s="8">
        <f t="shared" ca="1" si="269"/>
        <v>10</v>
      </c>
    </row>
    <row r="2131" spans="1:8" x14ac:dyDescent="0.25">
      <c r="A2131" s="9">
        <f t="shared" si="264"/>
        <v>36818</v>
      </c>
      <c r="B2131" s="10">
        <f t="shared" ca="1" si="270"/>
        <v>12</v>
      </c>
      <c r="C2131" s="10">
        <f t="shared" ca="1" si="271"/>
        <v>7.5</v>
      </c>
      <c r="D2131" s="9">
        <f t="shared" si="265"/>
        <v>40836</v>
      </c>
      <c r="E2131" s="8">
        <f t="shared" si="266"/>
        <v>200010</v>
      </c>
      <c r="F2131" s="8">
        <f t="shared" si="267"/>
        <v>201110</v>
      </c>
      <c r="G2131" s="8">
        <f t="shared" ca="1" si="268"/>
        <v>10</v>
      </c>
      <c r="H2131" s="8">
        <f t="shared" ca="1" si="269"/>
        <v>10</v>
      </c>
    </row>
    <row r="2132" spans="1:8" x14ac:dyDescent="0.25">
      <c r="A2132" s="9">
        <f t="shared" si="264"/>
        <v>36819</v>
      </c>
      <c r="B2132" s="10">
        <f t="shared" ca="1" si="270"/>
        <v>13</v>
      </c>
      <c r="C2132" s="10">
        <f t="shared" ca="1" si="271"/>
        <v>9.3000000000000007</v>
      </c>
      <c r="D2132" s="9">
        <f t="shared" si="265"/>
        <v>40837</v>
      </c>
      <c r="E2132" s="8">
        <f t="shared" si="266"/>
        <v>200010</v>
      </c>
      <c r="F2132" s="8">
        <f t="shared" si="267"/>
        <v>201110</v>
      </c>
      <c r="G2132" s="8">
        <f t="shared" ca="1" si="268"/>
        <v>10</v>
      </c>
      <c r="H2132" s="8">
        <f t="shared" ca="1" si="269"/>
        <v>10</v>
      </c>
    </row>
    <row r="2133" spans="1:8" x14ac:dyDescent="0.25">
      <c r="A2133" s="9">
        <f t="shared" si="264"/>
        <v>36820</v>
      </c>
      <c r="B2133" s="10">
        <f t="shared" ca="1" si="270"/>
        <v>16.100000000000001</v>
      </c>
      <c r="C2133" s="10">
        <f t="shared" ca="1" si="271"/>
        <v>9</v>
      </c>
      <c r="D2133" s="9">
        <f t="shared" si="265"/>
        <v>40838</v>
      </c>
      <c r="E2133" s="8">
        <f t="shared" si="266"/>
        <v>200010</v>
      </c>
      <c r="F2133" s="8">
        <f t="shared" si="267"/>
        <v>201110</v>
      </c>
      <c r="G2133" s="8">
        <f t="shared" ca="1" si="268"/>
        <v>10</v>
      </c>
      <c r="H2133" s="8">
        <f t="shared" ca="1" si="269"/>
        <v>10</v>
      </c>
    </row>
    <row r="2134" spans="1:8" x14ac:dyDescent="0.25">
      <c r="A2134" s="9">
        <f t="shared" si="264"/>
        <v>36821</v>
      </c>
      <c r="B2134" s="10">
        <f t="shared" ca="1" si="270"/>
        <v>15</v>
      </c>
      <c r="C2134" s="10">
        <f t="shared" ca="1" si="271"/>
        <v>8.9</v>
      </c>
      <c r="D2134" s="9">
        <f t="shared" si="265"/>
        <v>40839</v>
      </c>
      <c r="E2134" s="8">
        <f t="shared" si="266"/>
        <v>200010</v>
      </c>
      <c r="F2134" s="8">
        <f t="shared" si="267"/>
        <v>201110</v>
      </c>
      <c r="G2134" s="8">
        <f t="shared" ca="1" si="268"/>
        <v>10</v>
      </c>
      <c r="H2134" s="8">
        <f t="shared" ca="1" si="269"/>
        <v>10</v>
      </c>
    </row>
    <row r="2135" spans="1:8" x14ac:dyDescent="0.25">
      <c r="A2135" s="9">
        <f t="shared" si="264"/>
        <v>36822</v>
      </c>
      <c r="B2135" s="10">
        <f t="shared" ca="1" si="270"/>
        <v>12.8</v>
      </c>
      <c r="C2135" s="10">
        <f t="shared" ca="1" si="271"/>
        <v>7.8</v>
      </c>
      <c r="D2135" s="9">
        <f t="shared" si="265"/>
        <v>40840</v>
      </c>
      <c r="E2135" s="8">
        <f t="shared" si="266"/>
        <v>200010</v>
      </c>
      <c r="F2135" s="8">
        <f t="shared" si="267"/>
        <v>201110</v>
      </c>
      <c r="G2135" s="8">
        <f t="shared" ca="1" si="268"/>
        <v>10</v>
      </c>
      <c r="H2135" s="8">
        <f t="shared" ca="1" si="269"/>
        <v>10</v>
      </c>
    </row>
    <row r="2136" spans="1:8" x14ac:dyDescent="0.25">
      <c r="A2136" s="9">
        <f t="shared" si="264"/>
        <v>36823</v>
      </c>
      <c r="B2136" s="10">
        <f t="shared" ca="1" si="270"/>
        <v>10.6</v>
      </c>
      <c r="C2136" s="10">
        <f t="shared" ca="1" si="271"/>
        <v>10.9</v>
      </c>
      <c r="D2136" s="9">
        <f t="shared" si="265"/>
        <v>40841</v>
      </c>
      <c r="E2136" s="8">
        <f t="shared" si="266"/>
        <v>200010</v>
      </c>
      <c r="F2136" s="8">
        <f t="shared" si="267"/>
        <v>201110</v>
      </c>
      <c r="G2136" s="8">
        <f t="shared" ca="1" si="268"/>
        <v>10</v>
      </c>
      <c r="H2136" s="8">
        <f t="shared" ca="1" si="269"/>
        <v>10</v>
      </c>
    </row>
    <row r="2137" spans="1:8" x14ac:dyDescent="0.25">
      <c r="A2137" s="9">
        <f t="shared" si="264"/>
        <v>36824</v>
      </c>
      <c r="B2137" s="10">
        <f t="shared" ca="1" si="270"/>
        <v>11.7</v>
      </c>
      <c r="C2137" s="10">
        <f t="shared" ca="1" si="271"/>
        <v>10.9</v>
      </c>
      <c r="D2137" s="9">
        <f t="shared" si="265"/>
        <v>40842</v>
      </c>
      <c r="E2137" s="8">
        <f t="shared" si="266"/>
        <v>200010</v>
      </c>
      <c r="F2137" s="8">
        <f t="shared" si="267"/>
        <v>201110</v>
      </c>
      <c r="G2137" s="8">
        <f t="shared" ca="1" si="268"/>
        <v>10</v>
      </c>
      <c r="H2137" s="8">
        <f t="shared" ca="1" si="269"/>
        <v>10</v>
      </c>
    </row>
    <row r="2138" spans="1:8" x14ac:dyDescent="0.25">
      <c r="A2138" s="9">
        <f t="shared" si="264"/>
        <v>36825</v>
      </c>
      <c r="B2138" s="10">
        <f t="shared" ca="1" si="270"/>
        <v>11.3</v>
      </c>
      <c r="C2138" s="10">
        <f t="shared" ca="1" si="271"/>
        <v>11.6</v>
      </c>
      <c r="D2138" s="9">
        <f t="shared" si="265"/>
        <v>40843</v>
      </c>
      <c r="E2138" s="8">
        <f t="shared" si="266"/>
        <v>200010</v>
      </c>
      <c r="F2138" s="8">
        <f t="shared" si="267"/>
        <v>201110</v>
      </c>
      <c r="G2138" s="8">
        <f t="shared" ca="1" si="268"/>
        <v>10</v>
      </c>
      <c r="H2138" s="8">
        <f t="shared" ca="1" si="269"/>
        <v>10</v>
      </c>
    </row>
    <row r="2139" spans="1:8" x14ac:dyDescent="0.25">
      <c r="A2139" s="9">
        <f t="shared" si="264"/>
        <v>36826</v>
      </c>
      <c r="B2139" s="10">
        <f t="shared" ca="1" si="270"/>
        <v>12.8</v>
      </c>
      <c r="C2139" s="10">
        <f t="shared" ca="1" si="271"/>
        <v>12.9</v>
      </c>
      <c r="D2139" s="9">
        <f t="shared" si="265"/>
        <v>40844</v>
      </c>
      <c r="E2139" s="8">
        <f t="shared" si="266"/>
        <v>200010</v>
      </c>
      <c r="F2139" s="8">
        <f t="shared" si="267"/>
        <v>201110</v>
      </c>
      <c r="G2139" s="8">
        <f t="shared" ca="1" si="268"/>
        <v>10</v>
      </c>
      <c r="H2139" s="8">
        <f t="shared" ca="1" si="269"/>
        <v>10</v>
      </c>
    </row>
    <row r="2140" spans="1:8" x14ac:dyDescent="0.25">
      <c r="A2140" s="9">
        <f t="shared" si="264"/>
        <v>36827</v>
      </c>
      <c r="B2140" s="10">
        <f t="shared" ca="1" si="270"/>
        <v>13.1</v>
      </c>
      <c r="C2140" s="10">
        <f t="shared" ca="1" si="271"/>
        <v>13</v>
      </c>
      <c r="D2140" s="9">
        <f t="shared" si="265"/>
        <v>40845</v>
      </c>
      <c r="E2140" s="8">
        <f t="shared" si="266"/>
        <v>200010</v>
      </c>
      <c r="F2140" s="8">
        <f t="shared" si="267"/>
        <v>201110</v>
      </c>
      <c r="G2140" s="8">
        <f t="shared" ca="1" si="268"/>
        <v>10</v>
      </c>
      <c r="H2140" s="8">
        <f t="shared" ca="1" si="269"/>
        <v>10</v>
      </c>
    </row>
    <row r="2141" spans="1:8" x14ac:dyDescent="0.25">
      <c r="A2141" s="9">
        <f t="shared" si="264"/>
        <v>36828</v>
      </c>
      <c r="B2141" s="10">
        <f t="shared" ca="1" si="270"/>
        <v>13.7</v>
      </c>
      <c r="C2141" s="10">
        <f t="shared" ca="1" si="271"/>
        <v>14.5</v>
      </c>
      <c r="D2141" s="9">
        <f t="shared" si="265"/>
        <v>40846</v>
      </c>
      <c r="E2141" s="8">
        <f t="shared" si="266"/>
        <v>200010</v>
      </c>
      <c r="F2141" s="8">
        <f t="shared" si="267"/>
        <v>201110</v>
      </c>
      <c r="G2141" s="8">
        <f t="shared" ca="1" si="268"/>
        <v>10</v>
      </c>
      <c r="H2141" s="8">
        <f t="shared" ca="1" si="269"/>
        <v>10</v>
      </c>
    </row>
    <row r="2142" spans="1:8" x14ac:dyDescent="0.25">
      <c r="A2142" s="9">
        <f t="shared" si="264"/>
        <v>36829</v>
      </c>
      <c r="B2142" s="10">
        <f t="shared" ca="1" si="270"/>
        <v>10.5</v>
      </c>
      <c r="C2142" s="10">
        <f t="shared" ca="1" si="271"/>
        <v>15</v>
      </c>
      <c r="D2142" s="9">
        <f t="shared" si="265"/>
        <v>40847</v>
      </c>
      <c r="E2142" s="8">
        <f t="shared" si="266"/>
        <v>200010</v>
      </c>
      <c r="F2142" s="8">
        <f t="shared" si="267"/>
        <v>201110</v>
      </c>
      <c r="G2142" s="8">
        <f t="shared" ca="1" si="268"/>
        <v>10</v>
      </c>
      <c r="H2142" s="8">
        <f t="shared" ca="1" si="269"/>
        <v>10</v>
      </c>
    </row>
    <row r="2143" spans="1:8" x14ac:dyDescent="0.25">
      <c r="A2143" s="9">
        <f t="shared" si="264"/>
        <v>36830</v>
      </c>
      <c r="B2143" s="10">
        <f t="shared" ca="1" si="270"/>
        <v>10.5</v>
      </c>
      <c r="C2143" s="10">
        <f t="shared" ca="1" si="271"/>
        <v>11.5</v>
      </c>
      <c r="D2143" s="9">
        <f t="shared" si="265"/>
        <v>40848</v>
      </c>
      <c r="E2143" s="8">
        <f t="shared" si="266"/>
        <v>200010</v>
      </c>
      <c r="F2143" s="8">
        <f t="shared" si="267"/>
        <v>201111</v>
      </c>
      <c r="G2143" s="8">
        <f t="shared" ca="1" si="268"/>
        <v>10</v>
      </c>
      <c r="H2143" s="8">
        <f t="shared" ca="1" si="269"/>
        <v>11</v>
      </c>
    </row>
    <row r="2144" spans="1:8" x14ac:dyDescent="0.25">
      <c r="A2144" s="9">
        <f t="shared" si="264"/>
        <v>36831</v>
      </c>
      <c r="B2144" s="10">
        <f t="shared" ca="1" si="270"/>
        <v>9.1</v>
      </c>
      <c r="C2144" s="10">
        <f t="shared" ca="1" si="271"/>
        <v>11.1</v>
      </c>
      <c r="D2144" s="9">
        <f t="shared" si="265"/>
        <v>40849</v>
      </c>
      <c r="E2144" s="8">
        <f t="shared" si="266"/>
        <v>200011</v>
      </c>
      <c r="F2144" s="8">
        <f t="shared" si="267"/>
        <v>201111</v>
      </c>
      <c r="G2144" s="8">
        <f t="shared" ca="1" si="268"/>
        <v>11</v>
      </c>
      <c r="H2144" s="8">
        <f t="shared" ca="1" si="269"/>
        <v>11</v>
      </c>
    </row>
    <row r="2145" spans="1:8" x14ac:dyDescent="0.25">
      <c r="A2145" s="9">
        <f t="shared" si="264"/>
        <v>36832</v>
      </c>
      <c r="B2145" s="10">
        <f t="shared" ca="1" si="270"/>
        <v>9</v>
      </c>
      <c r="C2145" s="10">
        <f t="shared" ca="1" si="271"/>
        <v>11.4</v>
      </c>
      <c r="D2145" s="9">
        <f t="shared" si="265"/>
        <v>40850</v>
      </c>
      <c r="E2145" s="8">
        <f t="shared" si="266"/>
        <v>200011</v>
      </c>
      <c r="F2145" s="8">
        <f t="shared" si="267"/>
        <v>201111</v>
      </c>
      <c r="G2145" s="8">
        <f t="shared" ca="1" si="268"/>
        <v>11</v>
      </c>
      <c r="H2145" s="8">
        <f t="shared" ca="1" si="269"/>
        <v>11</v>
      </c>
    </row>
    <row r="2146" spans="1:8" x14ac:dyDescent="0.25">
      <c r="A2146" s="9">
        <f t="shared" si="264"/>
        <v>36833</v>
      </c>
      <c r="B2146" s="10">
        <f t="shared" ca="1" si="270"/>
        <v>9</v>
      </c>
      <c r="C2146" s="10">
        <f t="shared" ca="1" si="271"/>
        <v>8.8000000000000007</v>
      </c>
      <c r="D2146" s="9">
        <f t="shared" si="265"/>
        <v>40851</v>
      </c>
      <c r="E2146" s="8">
        <f t="shared" si="266"/>
        <v>200011</v>
      </c>
      <c r="F2146" s="8">
        <f t="shared" si="267"/>
        <v>201111</v>
      </c>
      <c r="G2146" s="8">
        <f t="shared" ca="1" si="268"/>
        <v>11</v>
      </c>
      <c r="H2146" s="8">
        <f t="shared" ca="1" si="269"/>
        <v>11</v>
      </c>
    </row>
    <row r="2147" spans="1:8" x14ac:dyDescent="0.25">
      <c r="A2147" s="9">
        <f t="shared" si="264"/>
        <v>36834</v>
      </c>
      <c r="B2147" s="10">
        <f t="shared" ca="1" si="270"/>
        <v>6.6</v>
      </c>
      <c r="C2147" s="10">
        <f t="shared" ca="1" si="271"/>
        <v>9.6</v>
      </c>
      <c r="D2147" s="9">
        <f t="shared" si="265"/>
        <v>40852</v>
      </c>
      <c r="E2147" s="8">
        <f t="shared" si="266"/>
        <v>200011</v>
      </c>
      <c r="F2147" s="8">
        <f t="shared" si="267"/>
        <v>201111</v>
      </c>
      <c r="G2147" s="8">
        <f t="shared" ca="1" si="268"/>
        <v>11</v>
      </c>
      <c r="H2147" s="8">
        <f t="shared" ca="1" si="269"/>
        <v>11</v>
      </c>
    </row>
    <row r="2148" spans="1:8" x14ac:dyDescent="0.25">
      <c r="A2148" s="9">
        <f t="shared" si="264"/>
        <v>36835</v>
      </c>
      <c r="B2148" s="10">
        <f t="shared" ca="1" si="270"/>
        <v>6</v>
      </c>
      <c r="C2148" s="10">
        <f t="shared" ca="1" si="271"/>
        <v>6.5</v>
      </c>
      <c r="D2148" s="9">
        <f t="shared" si="265"/>
        <v>40853</v>
      </c>
      <c r="E2148" s="8">
        <f t="shared" si="266"/>
        <v>200011</v>
      </c>
      <c r="F2148" s="8">
        <f t="shared" si="267"/>
        <v>201111</v>
      </c>
      <c r="G2148" s="8">
        <f t="shared" ca="1" si="268"/>
        <v>11</v>
      </c>
      <c r="H2148" s="8">
        <f t="shared" ca="1" si="269"/>
        <v>11</v>
      </c>
    </row>
    <row r="2149" spans="1:8" x14ac:dyDescent="0.25">
      <c r="A2149" s="9">
        <f t="shared" si="264"/>
        <v>36836</v>
      </c>
      <c r="B2149" s="10">
        <f t="shared" ca="1" si="270"/>
        <v>6</v>
      </c>
      <c r="C2149" s="10">
        <f t="shared" ca="1" si="271"/>
        <v>8.8000000000000007</v>
      </c>
      <c r="D2149" s="9">
        <f t="shared" si="265"/>
        <v>40854</v>
      </c>
      <c r="E2149" s="8">
        <f t="shared" si="266"/>
        <v>200011</v>
      </c>
      <c r="F2149" s="8">
        <f t="shared" si="267"/>
        <v>201111</v>
      </c>
      <c r="G2149" s="8">
        <f t="shared" ca="1" si="268"/>
        <v>11</v>
      </c>
      <c r="H2149" s="8">
        <f t="shared" ca="1" si="269"/>
        <v>11</v>
      </c>
    </row>
    <row r="2150" spans="1:8" x14ac:dyDescent="0.25">
      <c r="A2150" s="9">
        <f t="shared" si="264"/>
        <v>36837</v>
      </c>
      <c r="B2150" s="10">
        <f t="shared" ca="1" si="270"/>
        <v>8</v>
      </c>
      <c r="C2150" s="10">
        <f t="shared" ca="1" si="271"/>
        <v>9.4</v>
      </c>
      <c r="D2150" s="9">
        <f t="shared" si="265"/>
        <v>40855</v>
      </c>
      <c r="E2150" s="8">
        <f t="shared" si="266"/>
        <v>200011</v>
      </c>
      <c r="F2150" s="8">
        <f t="shared" si="267"/>
        <v>201111</v>
      </c>
      <c r="G2150" s="8">
        <f t="shared" ca="1" si="268"/>
        <v>11</v>
      </c>
      <c r="H2150" s="8">
        <f t="shared" ca="1" si="269"/>
        <v>11</v>
      </c>
    </row>
    <row r="2151" spans="1:8" x14ac:dyDescent="0.25">
      <c r="A2151" s="9">
        <f t="shared" si="264"/>
        <v>36838</v>
      </c>
      <c r="B2151" s="10">
        <f t="shared" ca="1" si="270"/>
        <v>11</v>
      </c>
      <c r="C2151" s="10">
        <f t="shared" ca="1" si="271"/>
        <v>6.6</v>
      </c>
      <c r="D2151" s="9">
        <f t="shared" si="265"/>
        <v>40856</v>
      </c>
      <c r="E2151" s="8">
        <f t="shared" si="266"/>
        <v>200011</v>
      </c>
      <c r="F2151" s="8">
        <f t="shared" si="267"/>
        <v>201111</v>
      </c>
      <c r="G2151" s="8">
        <f t="shared" ca="1" si="268"/>
        <v>11</v>
      </c>
      <c r="H2151" s="8">
        <f t="shared" ca="1" si="269"/>
        <v>11</v>
      </c>
    </row>
    <row r="2152" spans="1:8" x14ac:dyDescent="0.25">
      <c r="A2152" s="9">
        <f t="shared" si="264"/>
        <v>36839</v>
      </c>
      <c r="B2152" s="10">
        <f t="shared" ca="1" si="270"/>
        <v>10</v>
      </c>
      <c r="C2152" s="10">
        <f t="shared" ca="1" si="271"/>
        <v>6.1</v>
      </c>
      <c r="D2152" s="9">
        <f t="shared" si="265"/>
        <v>40857</v>
      </c>
      <c r="E2152" s="8">
        <f t="shared" si="266"/>
        <v>200011</v>
      </c>
      <c r="F2152" s="8">
        <f t="shared" si="267"/>
        <v>201111</v>
      </c>
      <c r="G2152" s="8">
        <f t="shared" ca="1" si="268"/>
        <v>11</v>
      </c>
      <c r="H2152" s="8">
        <f t="shared" ca="1" si="269"/>
        <v>11</v>
      </c>
    </row>
    <row r="2153" spans="1:8" x14ac:dyDescent="0.25">
      <c r="A2153" s="9">
        <f t="shared" si="264"/>
        <v>36840</v>
      </c>
      <c r="B2153" s="10">
        <f t="shared" ca="1" si="270"/>
        <v>8</v>
      </c>
      <c r="C2153" s="10">
        <f t="shared" ca="1" si="271"/>
        <v>3.3</v>
      </c>
      <c r="D2153" s="9">
        <f t="shared" si="265"/>
        <v>40858</v>
      </c>
      <c r="E2153" s="8">
        <f t="shared" si="266"/>
        <v>200011</v>
      </c>
      <c r="F2153" s="8">
        <f t="shared" si="267"/>
        <v>201111</v>
      </c>
      <c r="G2153" s="8">
        <f t="shared" ca="1" si="268"/>
        <v>11</v>
      </c>
      <c r="H2153" s="8">
        <f t="shared" ca="1" si="269"/>
        <v>11</v>
      </c>
    </row>
    <row r="2154" spans="1:8" x14ac:dyDescent="0.25">
      <c r="A2154" s="9">
        <f t="shared" si="264"/>
        <v>36841</v>
      </c>
      <c r="B2154" s="10">
        <f t="shared" ca="1" si="270"/>
        <v>7.1</v>
      </c>
      <c r="C2154" s="10">
        <f t="shared" ca="1" si="271"/>
        <v>3.2</v>
      </c>
      <c r="D2154" s="9">
        <f t="shared" si="265"/>
        <v>40859</v>
      </c>
      <c r="E2154" s="8">
        <f t="shared" si="266"/>
        <v>200011</v>
      </c>
      <c r="F2154" s="8">
        <f t="shared" si="267"/>
        <v>201111</v>
      </c>
      <c r="G2154" s="8">
        <f t="shared" ca="1" si="268"/>
        <v>11</v>
      </c>
      <c r="H2154" s="8">
        <f t="shared" ca="1" si="269"/>
        <v>11</v>
      </c>
    </row>
    <row r="2155" spans="1:8" x14ac:dyDescent="0.25">
      <c r="A2155" s="9">
        <f t="shared" si="264"/>
        <v>36842</v>
      </c>
      <c r="B2155" s="10">
        <f t="shared" ca="1" si="270"/>
        <v>10</v>
      </c>
      <c r="C2155" s="10">
        <f t="shared" ca="1" si="271"/>
        <v>2</v>
      </c>
      <c r="D2155" s="9">
        <f t="shared" si="265"/>
        <v>40860</v>
      </c>
      <c r="E2155" s="8">
        <f t="shared" si="266"/>
        <v>200011</v>
      </c>
      <c r="F2155" s="8">
        <f t="shared" si="267"/>
        <v>201111</v>
      </c>
      <c r="G2155" s="8">
        <f t="shared" ca="1" si="268"/>
        <v>11</v>
      </c>
      <c r="H2155" s="8">
        <f t="shared" ca="1" si="269"/>
        <v>11</v>
      </c>
    </row>
    <row r="2156" spans="1:8" x14ac:dyDescent="0.25">
      <c r="A2156" s="9">
        <f t="shared" si="264"/>
        <v>36843</v>
      </c>
      <c r="B2156" s="10">
        <f t="shared" ca="1" si="270"/>
        <v>9</v>
      </c>
      <c r="C2156" s="10">
        <f t="shared" ca="1" si="271"/>
        <v>0.4</v>
      </c>
      <c r="D2156" s="9">
        <f t="shared" si="265"/>
        <v>40861</v>
      </c>
      <c r="E2156" s="8">
        <f t="shared" si="266"/>
        <v>200011</v>
      </c>
      <c r="F2156" s="8">
        <f t="shared" si="267"/>
        <v>201111</v>
      </c>
      <c r="G2156" s="8">
        <f t="shared" ca="1" si="268"/>
        <v>11</v>
      </c>
      <c r="H2156" s="8">
        <f t="shared" ca="1" si="269"/>
        <v>11</v>
      </c>
    </row>
    <row r="2157" spans="1:8" x14ac:dyDescent="0.25">
      <c r="A2157" s="9">
        <f t="shared" si="264"/>
        <v>36844</v>
      </c>
      <c r="B2157" s="10">
        <f t="shared" ca="1" si="270"/>
        <v>9.5</v>
      </c>
      <c r="C2157" s="10">
        <f t="shared" ca="1" si="271"/>
        <v>2.4</v>
      </c>
      <c r="D2157" s="9">
        <f t="shared" si="265"/>
        <v>40862</v>
      </c>
      <c r="E2157" s="8">
        <f t="shared" si="266"/>
        <v>200011</v>
      </c>
      <c r="F2157" s="8">
        <f t="shared" si="267"/>
        <v>201111</v>
      </c>
      <c r="G2157" s="8">
        <f t="shared" ca="1" si="268"/>
        <v>11</v>
      </c>
      <c r="H2157" s="8">
        <f t="shared" ca="1" si="269"/>
        <v>11</v>
      </c>
    </row>
    <row r="2158" spans="1:8" x14ac:dyDescent="0.25">
      <c r="A2158" s="9">
        <f t="shared" si="264"/>
        <v>36845</v>
      </c>
      <c r="B2158" s="10">
        <f t="shared" ca="1" si="270"/>
        <v>7.5</v>
      </c>
      <c r="C2158" s="10">
        <f t="shared" ca="1" si="271"/>
        <v>1.7</v>
      </c>
      <c r="D2158" s="9">
        <f t="shared" si="265"/>
        <v>40863</v>
      </c>
      <c r="E2158" s="8">
        <f t="shared" si="266"/>
        <v>200011</v>
      </c>
      <c r="F2158" s="8">
        <f t="shared" si="267"/>
        <v>201111</v>
      </c>
      <c r="G2158" s="8">
        <f t="shared" ca="1" si="268"/>
        <v>11</v>
      </c>
      <c r="H2158" s="8">
        <f t="shared" ca="1" si="269"/>
        <v>11</v>
      </c>
    </row>
    <row r="2159" spans="1:8" x14ac:dyDescent="0.25">
      <c r="A2159" s="9">
        <f t="shared" si="264"/>
        <v>36846</v>
      </c>
      <c r="B2159" s="10">
        <f t="shared" ca="1" si="270"/>
        <v>8.5</v>
      </c>
      <c r="C2159" s="10">
        <f t="shared" ca="1" si="271"/>
        <v>0.8</v>
      </c>
      <c r="D2159" s="9">
        <f t="shared" si="265"/>
        <v>40864</v>
      </c>
      <c r="E2159" s="8">
        <f t="shared" si="266"/>
        <v>200011</v>
      </c>
      <c r="F2159" s="8">
        <f t="shared" si="267"/>
        <v>201111</v>
      </c>
      <c r="G2159" s="8">
        <f t="shared" ca="1" si="268"/>
        <v>11</v>
      </c>
      <c r="H2159" s="8">
        <f t="shared" ca="1" si="269"/>
        <v>11</v>
      </c>
    </row>
    <row r="2160" spans="1:8" x14ac:dyDescent="0.25">
      <c r="A2160" s="9">
        <f t="shared" si="264"/>
        <v>36847</v>
      </c>
      <c r="B2160" s="10">
        <f t="shared" ca="1" si="270"/>
        <v>6</v>
      </c>
      <c r="C2160" s="10">
        <f t="shared" ca="1" si="271"/>
        <v>7.6</v>
      </c>
      <c r="D2160" s="9">
        <f t="shared" si="265"/>
        <v>40865</v>
      </c>
      <c r="E2160" s="8">
        <f t="shared" si="266"/>
        <v>200011</v>
      </c>
      <c r="F2160" s="8">
        <f t="shared" si="267"/>
        <v>201111</v>
      </c>
      <c r="G2160" s="8">
        <f t="shared" ca="1" si="268"/>
        <v>11</v>
      </c>
      <c r="H2160" s="8">
        <f t="shared" ca="1" si="269"/>
        <v>11</v>
      </c>
    </row>
    <row r="2161" spans="1:8" x14ac:dyDescent="0.25">
      <c r="A2161" s="9">
        <f t="shared" si="264"/>
        <v>36848</v>
      </c>
      <c r="B2161" s="10">
        <f t="shared" ca="1" si="270"/>
        <v>5.2</v>
      </c>
      <c r="C2161" s="10">
        <f t="shared" ca="1" si="271"/>
        <v>8.1</v>
      </c>
      <c r="D2161" s="9">
        <f t="shared" si="265"/>
        <v>40866</v>
      </c>
      <c r="E2161" s="8">
        <f t="shared" si="266"/>
        <v>200011</v>
      </c>
      <c r="F2161" s="8">
        <f t="shared" si="267"/>
        <v>201111</v>
      </c>
      <c r="G2161" s="8">
        <f t="shared" ca="1" si="268"/>
        <v>11</v>
      </c>
      <c r="H2161" s="8">
        <f t="shared" ca="1" si="269"/>
        <v>11</v>
      </c>
    </row>
    <row r="2162" spans="1:8" x14ac:dyDescent="0.25">
      <c r="A2162" s="9">
        <f t="shared" si="264"/>
        <v>36849</v>
      </c>
      <c r="B2162" s="10">
        <f t="shared" ca="1" si="270"/>
        <v>8.9</v>
      </c>
      <c r="C2162" s="10">
        <f t="shared" ca="1" si="271"/>
        <v>5.8</v>
      </c>
      <c r="D2162" s="9">
        <f t="shared" si="265"/>
        <v>40867</v>
      </c>
      <c r="E2162" s="8">
        <f t="shared" si="266"/>
        <v>200011</v>
      </c>
      <c r="F2162" s="8">
        <f t="shared" si="267"/>
        <v>201111</v>
      </c>
      <c r="G2162" s="8">
        <f t="shared" ca="1" si="268"/>
        <v>11</v>
      </c>
      <c r="H2162" s="8">
        <f t="shared" ca="1" si="269"/>
        <v>11</v>
      </c>
    </row>
    <row r="2163" spans="1:8" x14ac:dyDescent="0.25">
      <c r="A2163" s="9">
        <f t="shared" si="264"/>
        <v>36850</v>
      </c>
      <c r="B2163" s="10">
        <f t="shared" ca="1" si="270"/>
        <v>8.6999999999999993</v>
      </c>
      <c r="C2163" s="10">
        <f t="shared" ca="1" si="271"/>
        <v>3.9</v>
      </c>
      <c r="D2163" s="9">
        <f t="shared" si="265"/>
        <v>40868</v>
      </c>
      <c r="E2163" s="8">
        <f t="shared" si="266"/>
        <v>200011</v>
      </c>
      <c r="F2163" s="8">
        <f t="shared" si="267"/>
        <v>201111</v>
      </c>
      <c r="G2163" s="8">
        <f t="shared" ca="1" si="268"/>
        <v>11</v>
      </c>
      <c r="H2163" s="8">
        <f t="shared" ca="1" si="269"/>
        <v>11</v>
      </c>
    </row>
    <row r="2164" spans="1:8" x14ac:dyDescent="0.25">
      <c r="A2164" s="9">
        <f t="shared" si="264"/>
        <v>36851</v>
      </c>
      <c r="B2164" s="10">
        <f t="shared" ca="1" si="270"/>
        <v>8</v>
      </c>
      <c r="C2164" s="10">
        <f t="shared" ca="1" si="271"/>
        <v>3.1</v>
      </c>
      <c r="D2164" s="9">
        <f t="shared" si="265"/>
        <v>40869</v>
      </c>
      <c r="E2164" s="8">
        <f t="shared" si="266"/>
        <v>200011</v>
      </c>
      <c r="F2164" s="8">
        <f t="shared" si="267"/>
        <v>201111</v>
      </c>
      <c r="G2164" s="8">
        <f t="shared" ca="1" si="268"/>
        <v>11</v>
      </c>
      <c r="H2164" s="8">
        <f t="shared" ca="1" si="269"/>
        <v>11</v>
      </c>
    </row>
    <row r="2165" spans="1:8" x14ac:dyDescent="0.25">
      <c r="A2165" s="9">
        <f t="shared" si="264"/>
        <v>36852</v>
      </c>
      <c r="B2165" s="10">
        <f t="shared" ca="1" si="270"/>
        <v>8.5</v>
      </c>
      <c r="C2165" s="10">
        <f t="shared" ca="1" si="271"/>
        <v>3.1</v>
      </c>
      <c r="D2165" s="9">
        <f t="shared" si="265"/>
        <v>40870</v>
      </c>
      <c r="E2165" s="8">
        <f t="shared" si="266"/>
        <v>200011</v>
      </c>
      <c r="F2165" s="8">
        <f t="shared" si="267"/>
        <v>201111</v>
      </c>
      <c r="G2165" s="8">
        <f t="shared" ca="1" si="268"/>
        <v>11</v>
      </c>
      <c r="H2165" s="8">
        <f t="shared" ca="1" si="269"/>
        <v>11</v>
      </c>
    </row>
    <row r="2166" spans="1:8" x14ac:dyDescent="0.25">
      <c r="A2166" s="9">
        <f t="shared" si="264"/>
        <v>36853</v>
      </c>
      <c r="B2166" s="10">
        <f t="shared" ca="1" si="270"/>
        <v>7</v>
      </c>
      <c r="C2166" s="10">
        <f t="shared" ca="1" si="271"/>
        <v>8</v>
      </c>
      <c r="D2166" s="9">
        <f t="shared" si="265"/>
        <v>40871</v>
      </c>
      <c r="E2166" s="8">
        <f t="shared" si="266"/>
        <v>200011</v>
      </c>
      <c r="F2166" s="8">
        <f t="shared" si="267"/>
        <v>201111</v>
      </c>
      <c r="G2166" s="8">
        <f t="shared" ca="1" si="268"/>
        <v>11</v>
      </c>
      <c r="H2166" s="8">
        <f t="shared" ca="1" si="269"/>
        <v>11</v>
      </c>
    </row>
    <row r="2167" spans="1:8" x14ac:dyDescent="0.25">
      <c r="A2167" s="9">
        <f t="shared" si="264"/>
        <v>36854</v>
      </c>
      <c r="B2167" s="10">
        <f t="shared" ca="1" si="270"/>
        <v>9</v>
      </c>
      <c r="C2167" s="10">
        <f t="shared" ca="1" si="271"/>
        <v>7.1</v>
      </c>
      <c r="D2167" s="9">
        <f t="shared" si="265"/>
        <v>40872</v>
      </c>
      <c r="E2167" s="8">
        <f t="shared" si="266"/>
        <v>200011</v>
      </c>
      <c r="F2167" s="8">
        <f t="shared" si="267"/>
        <v>201111</v>
      </c>
      <c r="G2167" s="8">
        <f t="shared" ca="1" si="268"/>
        <v>11</v>
      </c>
      <c r="H2167" s="8">
        <f t="shared" ca="1" si="269"/>
        <v>11</v>
      </c>
    </row>
    <row r="2168" spans="1:8" x14ac:dyDescent="0.25">
      <c r="A2168" s="9">
        <f t="shared" si="264"/>
        <v>36855</v>
      </c>
      <c r="B2168" s="10">
        <f t="shared" ca="1" si="270"/>
        <v>4.5999999999999996</v>
      </c>
      <c r="C2168" s="10">
        <f t="shared" ca="1" si="271"/>
        <v>8.1999999999999993</v>
      </c>
      <c r="D2168" s="9">
        <f t="shared" si="265"/>
        <v>40873</v>
      </c>
      <c r="E2168" s="8">
        <f t="shared" si="266"/>
        <v>200011</v>
      </c>
      <c r="F2168" s="8">
        <f t="shared" si="267"/>
        <v>201111</v>
      </c>
      <c r="G2168" s="8">
        <f t="shared" ca="1" si="268"/>
        <v>11</v>
      </c>
      <c r="H2168" s="8">
        <f t="shared" ca="1" si="269"/>
        <v>11</v>
      </c>
    </row>
    <row r="2169" spans="1:8" x14ac:dyDescent="0.25">
      <c r="A2169" s="9">
        <f t="shared" si="264"/>
        <v>36856</v>
      </c>
      <c r="B2169" s="10">
        <f t="shared" ca="1" si="270"/>
        <v>5.2</v>
      </c>
      <c r="C2169" s="10">
        <f t="shared" ca="1" si="271"/>
        <v>9.8000000000000007</v>
      </c>
      <c r="D2169" s="9">
        <f t="shared" si="265"/>
        <v>40874</v>
      </c>
      <c r="E2169" s="8">
        <f t="shared" si="266"/>
        <v>200011</v>
      </c>
      <c r="F2169" s="8">
        <f t="shared" si="267"/>
        <v>201111</v>
      </c>
      <c r="G2169" s="8">
        <f t="shared" ca="1" si="268"/>
        <v>11</v>
      </c>
      <c r="H2169" s="8">
        <f t="shared" ca="1" si="269"/>
        <v>11</v>
      </c>
    </row>
    <row r="2170" spans="1:8" x14ac:dyDescent="0.25">
      <c r="A2170" s="9">
        <f t="shared" ref="A2170:A2233" si="272">IF(ISNUMBER(A2169),IF(A2169&lt;$B$9,A2169+1,""),"")</f>
        <v>36857</v>
      </c>
      <c r="B2170" s="10">
        <f t="shared" ca="1" si="270"/>
        <v>6</v>
      </c>
      <c r="C2170" s="10">
        <f t="shared" ca="1" si="271"/>
        <v>7.1</v>
      </c>
      <c r="D2170" s="9">
        <f t="shared" ref="D2170:D2233" si="273">IF(ISNUMBER(D2169),IF(D2169&lt;$C$9,D2169+1,""),"")</f>
        <v>40875</v>
      </c>
      <c r="E2170" s="8">
        <f t="shared" ref="E2170:E2233" si="274">YEAR(A2170)*100+MONTH(A2170)</f>
        <v>200011</v>
      </c>
      <c r="F2170" s="8">
        <f t="shared" ref="F2170:F2233" si="275">YEAR(D2170)*100+MONTH(D2170)</f>
        <v>201111</v>
      </c>
      <c r="G2170" s="8">
        <f t="shared" ref="G2170:G2233" ca="1" si="276">IF(ISNUMBER(B2170),MONTH(A2170),"")</f>
        <v>11</v>
      </c>
      <c r="H2170" s="8">
        <f t="shared" ref="H2170:H2233" ca="1" si="277">IF(ISNUMBER(C2170),MONTH(D2170),"")</f>
        <v>11</v>
      </c>
    </row>
    <row r="2171" spans="1:8" x14ac:dyDescent="0.25">
      <c r="A2171" s="9">
        <f t="shared" si="272"/>
        <v>36858</v>
      </c>
      <c r="B2171" s="10">
        <f t="shared" ca="1" si="270"/>
        <v>7</v>
      </c>
      <c r="C2171" s="10">
        <f t="shared" ca="1" si="271"/>
        <v>5.2</v>
      </c>
      <c r="D2171" s="9">
        <f t="shared" si="273"/>
        <v>40876</v>
      </c>
      <c r="E2171" s="8">
        <f t="shared" si="274"/>
        <v>200011</v>
      </c>
      <c r="F2171" s="8">
        <f t="shared" si="275"/>
        <v>201111</v>
      </c>
      <c r="G2171" s="8">
        <f t="shared" ca="1" si="276"/>
        <v>11</v>
      </c>
      <c r="H2171" s="8">
        <f t="shared" ca="1" si="277"/>
        <v>11</v>
      </c>
    </row>
    <row r="2172" spans="1:8" x14ac:dyDescent="0.25">
      <c r="A2172" s="9">
        <f t="shared" si="272"/>
        <v>36859</v>
      </c>
      <c r="B2172" s="10">
        <f t="shared" ca="1" si="270"/>
        <v>12.2</v>
      </c>
      <c r="C2172" s="10">
        <f t="shared" ca="1" si="271"/>
        <v>7.8</v>
      </c>
      <c r="D2172" s="9">
        <f t="shared" si="273"/>
        <v>40877</v>
      </c>
      <c r="E2172" s="8">
        <f t="shared" si="274"/>
        <v>200011</v>
      </c>
      <c r="F2172" s="8">
        <f t="shared" si="275"/>
        <v>201111</v>
      </c>
      <c r="G2172" s="8">
        <f t="shared" ca="1" si="276"/>
        <v>11</v>
      </c>
      <c r="H2172" s="8">
        <f t="shared" ca="1" si="277"/>
        <v>11</v>
      </c>
    </row>
    <row r="2173" spans="1:8" x14ac:dyDescent="0.25">
      <c r="A2173" s="9">
        <f t="shared" si="272"/>
        <v>36860</v>
      </c>
      <c r="B2173" s="10">
        <f t="shared" ca="1" si="270"/>
        <v>11.8</v>
      </c>
      <c r="C2173" s="10">
        <f t="shared" ca="1" si="271"/>
        <v>7.6</v>
      </c>
      <c r="D2173" s="9">
        <f t="shared" si="273"/>
        <v>40878</v>
      </c>
      <c r="E2173" s="8">
        <f t="shared" si="274"/>
        <v>200011</v>
      </c>
      <c r="F2173" s="8">
        <f t="shared" si="275"/>
        <v>201112</v>
      </c>
      <c r="G2173" s="8">
        <f t="shared" ca="1" si="276"/>
        <v>11</v>
      </c>
      <c r="H2173" s="8">
        <f t="shared" ca="1" si="277"/>
        <v>12</v>
      </c>
    </row>
    <row r="2174" spans="1:8" x14ac:dyDescent="0.25">
      <c r="A2174" s="9">
        <f t="shared" si="272"/>
        <v>36861</v>
      </c>
      <c r="B2174" s="10">
        <f t="shared" ca="1" si="270"/>
        <v>9.1</v>
      </c>
      <c r="C2174" s="10">
        <f t="shared" ca="1" si="271"/>
        <v>5.4</v>
      </c>
      <c r="D2174" s="9">
        <f t="shared" si="273"/>
        <v>40879</v>
      </c>
      <c r="E2174" s="8">
        <f t="shared" si="274"/>
        <v>200012</v>
      </c>
      <c r="F2174" s="8">
        <f t="shared" si="275"/>
        <v>201112</v>
      </c>
      <c r="G2174" s="8">
        <f t="shared" ca="1" si="276"/>
        <v>12</v>
      </c>
      <c r="H2174" s="8">
        <f t="shared" ca="1" si="277"/>
        <v>12</v>
      </c>
    </row>
    <row r="2175" spans="1:8" x14ac:dyDescent="0.25">
      <c r="A2175" s="9">
        <f t="shared" si="272"/>
        <v>36862</v>
      </c>
      <c r="B2175" s="10">
        <f t="shared" ca="1" si="270"/>
        <v>10.5</v>
      </c>
      <c r="C2175" s="10">
        <f t="shared" ca="1" si="271"/>
        <v>5.4</v>
      </c>
      <c r="D2175" s="9">
        <f t="shared" si="273"/>
        <v>40880</v>
      </c>
      <c r="E2175" s="8">
        <f t="shared" si="274"/>
        <v>200012</v>
      </c>
      <c r="F2175" s="8">
        <f t="shared" si="275"/>
        <v>201112</v>
      </c>
      <c r="G2175" s="8">
        <f t="shared" ca="1" si="276"/>
        <v>12</v>
      </c>
      <c r="H2175" s="8">
        <f t="shared" ca="1" si="277"/>
        <v>12</v>
      </c>
    </row>
    <row r="2176" spans="1:8" x14ac:dyDescent="0.25">
      <c r="A2176" s="9">
        <f t="shared" si="272"/>
        <v>36863</v>
      </c>
      <c r="B2176" s="10">
        <f t="shared" ca="1" si="270"/>
        <v>9.5</v>
      </c>
      <c r="C2176" s="10">
        <f t="shared" ca="1" si="271"/>
        <v>6.4</v>
      </c>
      <c r="D2176" s="9">
        <f t="shared" si="273"/>
        <v>40881</v>
      </c>
      <c r="E2176" s="8">
        <f t="shared" si="274"/>
        <v>200012</v>
      </c>
      <c r="F2176" s="8">
        <f t="shared" si="275"/>
        <v>201112</v>
      </c>
      <c r="G2176" s="8">
        <f t="shared" ca="1" si="276"/>
        <v>12</v>
      </c>
      <c r="H2176" s="8">
        <f t="shared" ca="1" si="277"/>
        <v>12</v>
      </c>
    </row>
    <row r="2177" spans="1:8" x14ac:dyDescent="0.25">
      <c r="A2177" s="9">
        <f t="shared" si="272"/>
        <v>36864</v>
      </c>
      <c r="B2177" s="10">
        <f t="shared" ca="1" si="270"/>
        <v>6.4</v>
      </c>
      <c r="C2177" s="10">
        <f t="shared" ca="1" si="271"/>
        <v>1</v>
      </c>
      <c r="D2177" s="9">
        <f t="shared" si="273"/>
        <v>40882</v>
      </c>
      <c r="E2177" s="8">
        <f t="shared" si="274"/>
        <v>200012</v>
      </c>
      <c r="F2177" s="8">
        <f t="shared" si="275"/>
        <v>201112</v>
      </c>
      <c r="G2177" s="8">
        <f t="shared" ca="1" si="276"/>
        <v>12</v>
      </c>
      <c r="H2177" s="8">
        <f t="shared" ca="1" si="277"/>
        <v>12</v>
      </c>
    </row>
    <row r="2178" spans="1:8" x14ac:dyDescent="0.25">
      <c r="A2178" s="9">
        <f t="shared" si="272"/>
        <v>36865</v>
      </c>
      <c r="B2178" s="10">
        <f t="shared" ca="1" si="270"/>
        <v>6</v>
      </c>
      <c r="C2178" s="10">
        <f t="shared" ca="1" si="271"/>
        <v>1.9</v>
      </c>
      <c r="D2178" s="9">
        <f t="shared" si="273"/>
        <v>40883</v>
      </c>
      <c r="E2178" s="8">
        <f t="shared" si="274"/>
        <v>200012</v>
      </c>
      <c r="F2178" s="8">
        <f t="shared" si="275"/>
        <v>201112</v>
      </c>
      <c r="G2178" s="8">
        <f t="shared" ca="1" si="276"/>
        <v>12</v>
      </c>
      <c r="H2178" s="8">
        <f t="shared" ca="1" si="277"/>
        <v>12</v>
      </c>
    </row>
    <row r="2179" spans="1:8" x14ac:dyDescent="0.25">
      <c r="A2179" s="9">
        <f t="shared" si="272"/>
        <v>36866</v>
      </c>
      <c r="B2179" s="10">
        <f t="shared" ca="1" si="270"/>
        <v>8</v>
      </c>
      <c r="C2179" s="10">
        <f t="shared" ca="1" si="271"/>
        <v>4.2</v>
      </c>
      <c r="D2179" s="9">
        <f t="shared" si="273"/>
        <v>40884</v>
      </c>
      <c r="E2179" s="8">
        <f t="shared" si="274"/>
        <v>200012</v>
      </c>
      <c r="F2179" s="8">
        <f t="shared" si="275"/>
        <v>201112</v>
      </c>
      <c r="G2179" s="8">
        <f t="shared" ca="1" si="276"/>
        <v>12</v>
      </c>
      <c r="H2179" s="8">
        <f t="shared" ca="1" si="277"/>
        <v>12</v>
      </c>
    </row>
    <row r="2180" spans="1:8" x14ac:dyDescent="0.25">
      <c r="A2180" s="9">
        <f t="shared" si="272"/>
        <v>36867</v>
      </c>
      <c r="B2180" s="10">
        <f t="shared" ca="1" si="270"/>
        <v>8</v>
      </c>
      <c r="C2180" s="10">
        <f t="shared" ca="1" si="271"/>
        <v>4.7</v>
      </c>
      <c r="D2180" s="9">
        <f t="shared" si="273"/>
        <v>40885</v>
      </c>
      <c r="E2180" s="8">
        <f t="shared" si="274"/>
        <v>200012</v>
      </c>
      <c r="F2180" s="8">
        <f t="shared" si="275"/>
        <v>201112</v>
      </c>
      <c r="G2180" s="8">
        <f t="shared" ca="1" si="276"/>
        <v>12</v>
      </c>
      <c r="H2180" s="8">
        <f t="shared" ca="1" si="277"/>
        <v>12</v>
      </c>
    </row>
    <row r="2181" spans="1:8" x14ac:dyDescent="0.25">
      <c r="A2181" s="9">
        <f t="shared" si="272"/>
        <v>36868</v>
      </c>
      <c r="B2181" s="10">
        <f t="shared" ca="1" si="270"/>
        <v>8</v>
      </c>
      <c r="C2181" s="10">
        <f t="shared" ca="1" si="271"/>
        <v>1.1000000000000001</v>
      </c>
      <c r="D2181" s="9">
        <f t="shared" si="273"/>
        <v>40886</v>
      </c>
      <c r="E2181" s="8">
        <f t="shared" si="274"/>
        <v>200012</v>
      </c>
      <c r="F2181" s="8">
        <f t="shared" si="275"/>
        <v>201112</v>
      </c>
      <c r="G2181" s="8">
        <f t="shared" ca="1" si="276"/>
        <v>12</v>
      </c>
      <c r="H2181" s="8">
        <f t="shared" ca="1" si="277"/>
        <v>12</v>
      </c>
    </row>
    <row r="2182" spans="1:8" x14ac:dyDescent="0.25">
      <c r="A2182" s="9">
        <f t="shared" si="272"/>
        <v>36869</v>
      </c>
      <c r="B2182" s="10">
        <f t="shared" ca="1" si="270"/>
        <v>9.9</v>
      </c>
      <c r="C2182" s="10">
        <f t="shared" ca="1" si="271"/>
        <v>3.2</v>
      </c>
      <c r="D2182" s="9">
        <f t="shared" si="273"/>
        <v>40887</v>
      </c>
      <c r="E2182" s="8">
        <f t="shared" si="274"/>
        <v>200012</v>
      </c>
      <c r="F2182" s="8">
        <f t="shared" si="275"/>
        <v>201112</v>
      </c>
      <c r="G2182" s="8">
        <f t="shared" ca="1" si="276"/>
        <v>12</v>
      </c>
      <c r="H2182" s="8">
        <f t="shared" ca="1" si="277"/>
        <v>12</v>
      </c>
    </row>
    <row r="2183" spans="1:8" x14ac:dyDescent="0.25">
      <c r="A2183" s="9">
        <f t="shared" si="272"/>
        <v>36870</v>
      </c>
      <c r="B2183" s="10">
        <f t="shared" ca="1" si="270"/>
        <v>8.9</v>
      </c>
      <c r="C2183" s="10">
        <f t="shared" ca="1" si="271"/>
        <v>5.8</v>
      </c>
      <c r="D2183" s="9">
        <f t="shared" si="273"/>
        <v>40888</v>
      </c>
      <c r="E2183" s="8">
        <f t="shared" si="274"/>
        <v>200012</v>
      </c>
      <c r="F2183" s="8">
        <f t="shared" si="275"/>
        <v>201112</v>
      </c>
      <c r="G2183" s="8">
        <f t="shared" ca="1" si="276"/>
        <v>12</v>
      </c>
      <c r="H2183" s="8">
        <f t="shared" ca="1" si="277"/>
        <v>12</v>
      </c>
    </row>
    <row r="2184" spans="1:8" x14ac:dyDescent="0.25">
      <c r="A2184" s="9">
        <f t="shared" si="272"/>
        <v>36871</v>
      </c>
      <c r="B2184" s="10">
        <f t="shared" ca="1" si="270"/>
        <v>10</v>
      </c>
      <c r="C2184" s="10">
        <f t="shared" ca="1" si="271"/>
        <v>5.8</v>
      </c>
      <c r="D2184" s="9">
        <f t="shared" si="273"/>
        <v>40889</v>
      </c>
      <c r="E2184" s="8">
        <f t="shared" si="274"/>
        <v>200012</v>
      </c>
      <c r="F2184" s="8">
        <f t="shared" si="275"/>
        <v>201112</v>
      </c>
      <c r="G2184" s="8">
        <f t="shared" ca="1" si="276"/>
        <v>12</v>
      </c>
      <c r="H2184" s="8">
        <f t="shared" ca="1" si="277"/>
        <v>12</v>
      </c>
    </row>
    <row r="2185" spans="1:8" x14ac:dyDescent="0.25">
      <c r="A2185" s="9">
        <f t="shared" si="272"/>
        <v>36872</v>
      </c>
      <c r="B2185" s="10">
        <f t="shared" ca="1" si="270"/>
        <v>12</v>
      </c>
      <c r="C2185" s="10">
        <f t="shared" ca="1" si="271"/>
        <v>6.2</v>
      </c>
      <c r="D2185" s="9">
        <f t="shared" si="273"/>
        <v>40890</v>
      </c>
      <c r="E2185" s="8">
        <f t="shared" si="274"/>
        <v>200012</v>
      </c>
      <c r="F2185" s="8">
        <f t="shared" si="275"/>
        <v>201112</v>
      </c>
      <c r="G2185" s="8">
        <f t="shared" ca="1" si="276"/>
        <v>12</v>
      </c>
      <c r="H2185" s="8">
        <f t="shared" ca="1" si="277"/>
        <v>12</v>
      </c>
    </row>
    <row r="2186" spans="1:8" x14ac:dyDescent="0.25">
      <c r="A2186" s="9">
        <f t="shared" si="272"/>
        <v>36873</v>
      </c>
      <c r="B2186" s="10">
        <f t="shared" ca="1" si="270"/>
        <v>11.6</v>
      </c>
      <c r="C2186" s="10">
        <f t="shared" ca="1" si="271"/>
        <v>3.8</v>
      </c>
      <c r="D2186" s="9">
        <f t="shared" si="273"/>
        <v>40891</v>
      </c>
      <c r="E2186" s="8">
        <f t="shared" si="274"/>
        <v>200012</v>
      </c>
      <c r="F2186" s="8">
        <f t="shared" si="275"/>
        <v>201112</v>
      </c>
      <c r="G2186" s="8">
        <f t="shared" ca="1" si="276"/>
        <v>12</v>
      </c>
      <c r="H2186" s="8">
        <f t="shared" ca="1" si="277"/>
        <v>12</v>
      </c>
    </row>
    <row r="2187" spans="1:8" x14ac:dyDescent="0.25">
      <c r="A2187" s="9">
        <f t="shared" si="272"/>
        <v>36874</v>
      </c>
      <c r="B2187" s="10">
        <f t="shared" ca="1" si="270"/>
        <v>6</v>
      </c>
      <c r="C2187" s="10">
        <f t="shared" ca="1" si="271"/>
        <v>5.3</v>
      </c>
      <c r="D2187" s="9">
        <f t="shared" si="273"/>
        <v>40892</v>
      </c>
      <c r="E2187" s="8">
        <f t="shared" si="274"/>
        <v>200012</v>
      </c>
      <c r="F2187" s="8">
        <f t="shared" si="275"/>
        <v>201112</v>
      </c>
      <c r="G2187" s="8">
        <f t="shared" ca="1" si="276"/>
        <v>12</v>
      </c>
      <c r="H2187" s="8">
        <f t="shared" ca="1" si="277"/>
        <v>12</v>
      </c>
    </row>
    <row r="2188" spans="1:8" x14ac:dyDescent="0.25">
      <c r="A2188" s="9">
        <f t="shared" si="272"/>
        <v>36875</v>
      </c>
      <c r="B2188" s="10">
        <f t="shared" ca="1" si="270"/>
        <v>6</v>
      </c>
      <c r="C2188" s="10">
        <f t="shared" ca="1" si="271"/>
        <v>2.7</v>
      </c>
      <c r="D2188" s="9">
        <f t="shared" si="273"/>
        <v>40893</v>
      </c>
      <c r="E2188" s="8">
        <f t="shared" si="274"/>
        <v>200012</v>
      </c>
      <c r="F2188" s="8">
        <f t="shared" si="275"/>
        <v>201112</v>
      </c>
      <c r="G2188" s="8">
        <f t="shared" ca="1" si="276"/>
        <v>12</v>
      </c>
      <c r="H2188" s="8">
        <f t="shared" ca="1" si="277"/>
        <v>12</v>
      </c>
    </row>
    <row r="2189" spans="1:8" x14ac:dyDescent="0.25">
      <c r="A2189" s="9">
        <f t="shared" si="272"/>
        <v>36876</v>
      </c>
      <c r="B2189" s="10">
        <f t="shared" ref="B2189:B2252" ca="1" si="278">IF(ISNUMBER(VLOOKUP($A2189,INDIRECT(B$1&amp;"!"&amp;B$6&amp;":"&amp;B$7),CODE(B$7)-_MS1,FALSE)),VLOOKUP($A2189,INDIRECT(B$1&amp;"!"&amp;B$6&amp;":"&amp;B$7),CODE(B$7)-_MS1,FALSE),Empty)</f>
        <v>6</v>
      </c>
      <c r="C2189" s="10">
        <f t="shared" ref="C2189:C2252" ca="1" si="279">IF(ISNUMBER(VLOOKUP($D2189,INDIRECT(C$1&amp;"!"&amp;C$6&amp;":"&amp;C$7),CODE(C$7)-_MS2,FALSE)),VLOOKUP($D2189,INDIRECT(C$1&amp;"!"&amp;C$6&amp;":"&amp;C$7),CODE(C$7)-_MS2,FALSE),Empty)</f>
        <v>4.8</v>
      </c>
      <c r="D2189" s="9">
        <f t="shared" si="273"/>
        <v>40894</v>
      </c>
      <c r="E2189" s="8">
        <f t="shared" si="274"/>
        <v>200012</v>
      </c>
      <c r="F2189" s="8">
        <f t="shared" si="275"/>
        <v>201112</v>
      </c>
      <c r="G2189" s="8">
        <f t="shared" ca="1" si="276"/>
        <v>12</v>
      </c>
      <c r="H2189" s="8">
        <f t="shared" ca="1" si="277"/>
        <v>12</v>
      </c>
    </row>
    <row r="2190" spans="1:8" x14ac:dyDescent="0.25">
      <c r="A2190" s="9">
        <f t="shared" si="272"/>
        <v>36877</v>
      </c>
      <c r="B2190" s="10">
        <f t="shared" ca="1" si="278"/>
        <v>3.9</v>
      </c>
      <c r="C2190" s="10">
        <f t="shared" ca="1" si="279"/>
        <v>3.1</v>
      </c>
      <c r="D2190" s="9">
        <f t="shared" si="273"/>
        <v>40895</v>
      </c>
      <c r="E2190" s="8">
        <f t="shared" si="274"/>
        <v>200012</v>
      </c>
      <c r="F2190" s="8">
        <f t="shared" si="275"/>
        <v>201112</v>
      </c>
      <c r="G2190" s="8">
        <f t="shared" ca="1" si="276"/>
        <v>12</v>
      </c>
      <c r="H2190" s="8">
        <f t="shared" ca="1" si="277"/>
        <v>12</v>
      </c>
    </row>
    <row r="2191" spans="1:8" x14ac:dyDescent="0.25">
      <c r="A2191" s="9">
        <f t="shared" si="272"/>
        <v>36878</v>
      </c>
      <c r="B2191" s="10">
        <f t="shared" ca="1" si="278"/>
        <v>3</v>
      </c>
      <c r="C2191" s="10">
        <f t="shared" ca="1" si="279"/>
        <v>2.5</v>
      </c>
      <c r="D2191" s="9">
        <f t="shared" si="273"/>
        <v>40896</v>
      </c>
      <c r="E2191" s="8">
        <f t="shared" si="274"/>
        <v>200012</v>
      </c>
      <c r="F2191" s="8">
        <f t="shared" si="275"/>
        <v>201112</v>
      </c>
      <c r="G2191" s="8">
        <f t="shared" ca="1" si="276"/>
        <v>12</v>
      </c>
      <c r="H2191" s="8">
        <f t="shared" ca="1" si="277"/>
        <v>12</v>
      </c>
    </row>
    <row r="2192" spans="1:8" x14ac:dyDescent="0.25">
      <c r="A2192" s="9">
        <f t="shared" si="272"/>
        <v>36879</v>
      </c>
      <c r="B2192" s="10">
        <f t="shared" ca="1" si="278"/>
        <v>1</v>
      </c>
      <c r="C2192" s="10">
        <f t="shared" ca="1" si="279"/>
        <v>1.1000000000000001</v>
      </c>
      <c r="D2192" s="9">
        <f t="shared" si="273"/>
        <v>40897</v>
      </c>
      <c r="E2192" s="8">
        <f t="shared" si="274"/>
        <v>200012</v>
      </c>
      <c r="F2192" s="8">
        <f t="shared" si="275"/>
        <v>201112</v>
      </c>
      <c r="G2192" s="8">
        <f t="shared" ca="1" si="276"/>
        <v>12</v>
      </c>
      <c r="H2192" s="8">
        <f t="shared" ca="1" si="277"/>
        <v>12</v>
      </c>
    </row>
    <row r="2193" spans="1:8" x14ac:dyDescent="0.25">
      <c r="A2193" s="9">
        <f t="shared" si="272"/>
        <v>36880</v>
      </c>
      <c r="B2193" s="10">
        <f t="shared" ca="1" si="278"/>
        <v>0.7</v>
      </c>
      <c r="C2193" s="10">
        <f t="shared" ca="1" si="279"/>
        <v>3.4</v>
      </c>
      <c r="D2193" s="9">
        <f t="shared" si="273"/>
        <v>40898</v>
      </c>
      <c r="E2193" s="8">
        <f t="shared" si="274"/>
        <v>200012</v>
      </c>
      <c r="F2193" s="8">
        <f t="shared" si="275"/>
        <v>201112</v>
      </c>
      <c r="G2193" s="8">
        <f t="shared" ca="1" si="276"/>
        <v>12</v>
      </c>
      <c r="H2193" s="8">
        <f t="shared" ca="1" si="277"/>
        <v>12</v>
      </c>
    </row>
    <row r="2194" spans="1:8" x14ac:dyDescent="0.25">
      <c r="A2194" s="9">
        <f t="shared" si="272"/>
        <v>36881</v>
      </c>
      <c r="B2194" s="10">
        <f t="shared" ca="1" si="278"/>
        <v>-1.6</v>
      </c>
      <c r="C2194" s="10">
        <f t="shared" ca="1" si="279"/>
        <v>4.8</v>
      </c>
      <c r="D2194" s="9">
        <f t="shared" si="273"/>
        <v>40899</v>
      </c>
      <c r="E2194" s="8">
        <f t="shared" si="274"/>
        <v>200012</v>
      </c>
      <c r="F2194" s="8">
        <f t="shared" si="275"/>
        <v>201112</v>
      </c>
      <c r="G2194" s="8">
        <f t="shared" ca="1" si="276"/>
        <v>12</v>
      </c>
      <c r="H2194" s="8">
        <f t="shared" ca="1" si="277"/>
        <v>12</v>
      </c>
    </row>
    <row r="2195" spans="1:8" x14ac:dyDescent="0.25">
      <c r="A2195" s="9">
        <f t="shared" si="272"/>
        <v>36882</v>
      </c>
      <c r="B2195" s="10">
        <f t="shared" ca="1" si="278"/>
        <v>-2.4</v>
      </c>
      <c r="C2195" s="10">
        <f t="shared" ca="1" si="279"/>
        <v>8.5</v>
      </c>
      <c r="D2195" s="9">
        <f t="shared" si="273"/>
        <v>40900</v>
      </c>
      <c r="E2195" s="8">
        <f t="shared" si="274"/>
        <v>200012</v>
      </c>
      <c r="F2195" s="8">
        <f t="shared" si="275"/>
        <v>201112</v>
      </c>
      <c r="G2195" s="8">
        <f t="shared" ca="1" si="276"/>
        <v>12</v>
      </c>
      <c r="H2195" s="8">
        <f t="shared" ca="1" si="277"/>
        <v>12</v>
      </c>
    </row>
    <row r="2196" spans="1:8" x14ac:dyDescent="0.25">
      <c r="A2196" s="9">
        <f t="shared" si="272"/>
        <v>36883</v>
      </c>
      <c r="B2196" s="10">
        <f t="shared" ca="1" si="278"/>
        <v>-3.5</v>
      </c>
      <c r="C2196" s="10">
        <f t="shared" ca="1" si="279"/>
        <v>4.7</v>
      </c>
      <c r="D2196" s="9">
        <f t="shared" si="273"/>
        <v>40901</v>
      </c>
      <c r="E2196" s="8">
        <f t="shared" si="274"/>
        <v>200012</v>
      </c>
      <c r="F2196" s="8">
        <f t="shared" si="275"/>
        <v>201112</v>
      </c>
      <c r="G2196" s="8">
        <f t="shared" ca="1" si="276"/>
        <v>12</v>
      </c>
      <c r="H2196" s="8">
        <f t="shared" ca="1" si="277"/>
        <v>12</v>
      </c>
    </row>
    <row r="2197" spans="1:8" x14ac:dyDescent="0.25">
      <c r="A2197" s="9">
        <f t="shared" si="272"/>
        <v>36884</v>
      </c>
      <c r="B2197" s="10">
        <f t="shared" ca="1" si="278"/>
        <v>-0.3</v>
      </c>
      <c r="C2197" s="10">
        <f t="shared" ca="1" si="279"/>
        <v>6.8</v>
      </c>
      <c r="D2197" s="9">
        <f t="shared" si="273"/>
        <v>40902</v>
      </c>
      <c r="E2197" s="8">
        <f t="shared" si="274"/>
        <v>200012</v>
      </c>
      <c r="F2197" s="8">
        <f t="shared" si="275"/>
        <v>201112</v>
      </c>
      <c r="G2197" s="8">
        <f t="shared" ca="1" si="276"/>
        <v>12</v>
      </c>
      <c r="H2197" s="8">
        <f t="shared" ca="1" si="277"/>
        <v>12</v>
      </c>
    </row>
    <row r="2198" spans="1:8" x14ac:dyDescent="0.25">
      <c r="A2198" s="9">
        <f t="shared" si="272"/>
        <v>36885</v>
      </c>
      <c r="B2198" s="10">
        <f t="shared" ca="1" si="278"/>
        <v>-0.2</v>
      </c>
      <c r="C2198" s="10">
        <f t="shared" ca="1" si="279"/>
        <v>10.5</v>
      </c>
      <c r="D2198" s="9">
        <f t="shared" si="273"/>
        <v>40903</v>
      </c>
      <c r="E2198" s="8">
        <f t="shared" si="274"/>
        <v>200012</v>
      </c>
      <c r="F2198" s="8">
        <f t="shared" si="275"/>
        <v>201112</v>
      </c>
      <c r="G2198" s="8">
        <f t="shared" ca="1" si="276"/>
        <v>12</v>
      </c>
      <c r="H2198" s="8">
        <f t="shared" ca="1" si="277"/>
        <v>12</v>
      </c>
    </row>
    <row r="2199" spans="1:8" x14ac:dyDescent="0.25">
      <c r="A2199" s="9">
        <f t="shared" si="272"/>
        <v>36886</v>
      </c>
      <c r="B2199" s="10">
        <f t="shared" ca="1" si="278"/>
        <v>-2</v>
      </c>
      <c r="C2199" s="10">
        <f t="shared" ca="1" si="279"/>
        <v>8.3000000000000007</v>
      </c>
      <c r="D2199" s="9">
        <f t="shared" si="273"/>
        <v>40904</v>
      </c>
      <c r="E2199" s="8">
        <f t="shared" si="274"/>
        <v>200012</v>
      </c>
      <c r="F2199" s="8">
        <f t="shared" si="275"/>
        <v>201112</v>
      </c>
      <c r="G2199" s="8">
        <f t="shared" ca="1" si="276"/>
        <v>12</v>
      </c>
      <c r="H2199" s="8">
        <f t="shared" ca="1" si="277"/>
        <v>12</v>
      </c>
    </row>
    <row r="2200" spans="1:8" x14ac:dyDescent="0.25">
      <c r="A2200" s="9">
        <f t="shared" si="272"/>
        <v>36887</v>
      </c>
      <c r="B2200" s="10">
        <f t="shared" ca="1" si="278"/>
        <v>-0.5</v>
      </c>
      <c r="C2200" s="10">
        <f t="shared" ca="1" si="279"/>
        <v>6.7</v>
      </c>
      <c r="D2200" s="9">
        <f t="shared" si="273"/>
        <v>40905</v>
      </c>
      <c r="E2200" s="8">
        <f t="shared" si="274"/>
        <v>200012</v>
      </c>
      <c r="F2200" s="8">
        <f t="shared" si="275"/>
        <v>201112</v>
      </c>
      <c r="G2200" s="8">
        <f t="shared" ca="1" si="276"/>
        <v>12</v>
      </c>
      <c r="H2200" s="8">
        <f t="shared" ca="1" si="277"/>
        <v>12</v>
      </c>
    </row>
    <row r="2201" spans="1:8" x14ac:dyDescent="0.25">
      <c r="A2201" s="9">
        <f t="shared" si="272"/>
        <v>36888</v>
      </c>
      <c r="B2201" s="10">
        <f t="shared" ca="1" si="278"/>
        <v>0.2</v>
      </c>
      <c r="C2201" s="10">
        <f t="shared" ca="1" si="279"/>
        <v>6.7</v>
      </c>
      <c r="D2201" s="9">
        <f t="shared" si="273"/>
        <v>40906</v>
      </c>
      <c r="E2201" s="8">
        <f t="shared" si="274"/>
        <v>200012</v>
      </c>
      <c r="F2201" s="8">
        <f t="shared" si="275"/>
        <v>201112</v>
      </c>
      <c r="G2201" s="8">
        <f t="shared" ca="1" si="276"/>
        <v>12</v>
      </c>
      <c r="H2201" s="8">
        <f t="shared" ca="1" si="277"/>
        <v>12</v>
      </c>
    </row>
    <row r="2202" spans="1:8" x14ac:dyDescent="0.25">
      <c r="A2202" s="9">
        <f t="shared" si="272"/>
        <v>36889</v>
      </c>
      <c r="B2202" s="10">
        <f t="shared" ca="1" si="278"/>
        <v>1.2</v>
      </c>
      <c r="C2202" s="10">
        <f t="shared" ca="1" si="279"/>
        <v>4.5999999999999996</v>
      </c>
      <c r="D2202" s="9">
        <f t="shared" si="273"/>
        <v>40907</v>
      </c>
      <c r="E2202" s="8">
        <f t="shared" si="274"/>
        <v>200012</v>
      </c>
      <c r="F2202" s="8">
        <f t="shared" si="275"/>
        <v>201112</v>
      </c>
      <c r="G2202" s="8">
        <f t="shared" ca="1" si="276"/>
        <v>12</v>
      </c>
      <c r="H2202" s="8">
        <f t="shared" ca="1" si="277"/>
        <v>12</v>
      </c>
    </row>
    <row r="2203" spans="1:8" x14ac:dyDescent="0.25">
      <c r="A2203" s="9">
        <f t="shared" si="272"/>
        <v>36890</v>
      </c>
      <c r="B2203" s="10">
        <f t="shared" ca="1" si="278"/>
        <v>1.3</v>
      </c>
      <c r="C2203" s="10">
        <f t="shared" ca="1" si="279"/>
        <v>3.4</v>
      </c>
      <c r="D2203" s="9">
        <f t="shared" si="273"/>
        <v>40908</v>
      </c>
      <c r="E2203" s="8">
        <f t="shared" si="274"/>
        <v>200012</v>
      </c>
      <c r="F2203" s="8">
        <f t="shared" si="275"/>
        <v>201112</v>
      </c>
      <c r="G2203" s="8">
        <f t="shared" ca="1" si="276"/>
        <v>12</v>
      </c>
      <c r="H2203" s="8">
        <f t="shared" ca="1" si="277"/>
        <v>12</v>
      </c>
    </row>
    <row r="2204" spans="1:8" x14ac:dyDescent="0.25">
      <c r="A2204" s="9">
        <f t="shared" si="272"/>
        <v>36891</v>
      </c>
      <c r="B2204" s="10">
        <f t="shared" ca="1" si="278"/>
        <v>3.3</v>
      </c>
      <c r="C2204" s="10">
        <f t="shared" ca="1" si="279"/>
        <v>10.1</v>
      </c>
      <c r="D2204" s="9">
        <f t="shared" si="273"/>
        <v>40909</v>
      </c>
      <c r="E2204" s="8">
        <f t="shared" si="274"/>
        <v>200012</v>
      </c>
      <c r="F2204" s="8">
        <f t="shared" si="275"/>
        <v>201201</v>
      </c>
      <c r="G2204" s="8">
        <f t="shared" ca="1" si="276"/>
        <v>12</v>
      </c>
      <c r="H2204" s="8">
        <f t="shared" ca="1" si="277"/>
        <v>1</v>
      </c>
    </row>
    <row r="2205" spans="1:8" x14ac:dyDescent="0.25">
      <c r="A2205" s="9">
        <f t="shared" si="272"/>
        <v>36892</v>
      </c>
      <c r="B2205" s="10">
        <f t="shared" ca="1" si="278"/>
        <v>-0.5</v>
      </c>
      <c r="C2205" s="10">
        <f t="shared" ca="1" si="279"/>
        <v>9.5</v>
      </c>
      <c r="D2205" s="9">
        <f t="shared" si="273"/>
        <v>40910</v>
      </c>
      <c r="E2205" s="8">
        <f t="shared" si="274"/>
        <v>200101</v>
      </c>
      <c r="F2205" s="8">
        <f t="shared" si="275"/>
        <v>201201</v>
      </c>
      <c r="G2205" s="8">
        <f t="shared" ca="1" si="276"/>
        <v>1</v>
      </c>
      <c r="H2205" s="8">
        <f t="shared" ca="1" si="277"/>
        <v>1</v>
      </c>
    </row>
    <row r="2206" spans="1:8" x14ac:dyDescent="0.25">
      <c r="A2206" s="9">
        <f t="shared" si="272"/>
        <v>36893</v>
      </c>
      <c r="B2206" s="10">
        <f t="shared" ca="1" si="278"/>
        <v>4.9000000000000004</v>
      </c>
      <c r="C2206" s="10">
        <f t="shared" ca="1" si="279"/>
        <v>5</v>
      </c>
      <c r="D2206" s="9">
        <f t="shared" si="273"/>
        <v>40911</v>
      </c>
      <c r="E2206" s="8">
        <f t="shared" si="274"/>
        <v>200101</v>
      </c>
      <c r="F2206" s="8">
        <f t="shared" si="275"/>
        <v>201201</v>
      </c>
      <c r="G2206" s="8">
        <f t="shared" ca="1" si="276"/>
        <v>1</v>
      </c>
      <c r="H2206" s="8">
        <f t="shared" ca="1" si="277"/>
        <v>1</v>
      </c>
    </row>
    <row r="2207" spans="1:8" x14ac:dyDescent="0.25">
      <c r="A2207" s="9">
        <f t="shared" si="272"/>
        <v>36894</v>
      </c>
      <c r="B2207" s="10">
        <f t="shared" ca="1" si="278"/>
        <v>6.6</v>
      </c>
      <c r="C2207" s="10">
        <f t="shared" ca="1" si="279"/>
        <v>4.3</v>
      </c>
      <c r="D2207" s="9">
        <f t="shared" si="273"/>
        <v>40912</v>
      </c>
      <c r="E2207" s="8">
        <f t="shared" si="274"/>
        <v>200101</v>
      </c>
      <c r="F2207" s="8">
        <f t="shared" si="275"/>
        <v>201201</v>
      </c>
      <c r="G2207" s="8">
        <f t="shared" ca="1" si="276"/>
        <v>1</v>
      </c>
      <c r="H2207" s="8">
        <f t="shared" ca="1" si="277"/>
        <v>1</v>
      </c>
    </row>
    <row r="2208" spans="1:8" x14ac:dyDescent="0.25">
      <c r="A2208" s="9">
        <f t="shared" si="272"/>
        <v>36895</v>
      </c>
      <c r="B2208" s="10">
        <f t="shared" ca="1" si="278"/>
        <v>3.3</v>
      </c>
      <c r="C2208" s="10">
        <f t="shared" ca="1" si="279"/>
        <v>6.2</v>
      </c>
      <c r="D2208" s="9">
        <f t="shared" si="273"/>
        <v>40913</v>
      </c>
      <c r="E2208" s="8">
        <f t="shared" si="274"/>
        <v>200101</v>
      </c>
      <c r="F2208" s="8">
        <f t="shared" si="275"/>
        <v>201201</v>
      </c>
      <c r="G2208" s="8">
        <f t="shared" ca="1" si="276"/>
        <v>1</v>
      </c>
      <c r="H2208" s="8">
        <f t="shared" ca="1" si="277"/>
        <v>1</v>
      </c>
    </row>
    <row r="2209" spans="1:8" x14ac:dyDescent="0.25">
      <c r="A2209" s="9">
        <f t="shared" si="272"/>
        <v>36896</v>
      </c>
      <c r="B2209" s="10">
        <f t="shared" ca="1" si="278"/>
        <v>6.4</v>
      </c>
      <c r="C2209" s="10">
        <f t="shared" ca="1" si="279"/>
        <v>2.6</v>
      </c>
      <c r="D2209" s="9">
        <f t="shared" si="273"/>
        <v>40914</v>
      </c>
      <c r="E2209" s="8">
        <f t="shared" si="274"/>
        <v>200101</v>
      </c>
      <c r="F2209" s="8">
        <f t="shared" si="275"/>
        <v>201201</v>
      </c>
      <c r="G2209" s="8">
        <f t="shared" ca="1" si="276"/>
        <v>1</v>
      </c>
      <c r="H2209" s="8">
        <f t="shared" ca="1" si="277"/>
        <v>1</v>
      </c>
    </row>
    <row r="2210" spans="1:8" x14ac:dyDescent="0.25">
      <c r="A2210" s="9">
        <f t="shared" si="272"/>
        <v>36897</v>
      </c>
      <c r="B2210" s="10">
        <f t="shared" ca="1" si="278"/>
        <v>6.6</v>
      </c>
      <c r="C2210" s="10">
        <f t="shared" ca="1" si="279"/>
        <v>6.8</v>
      </c>
      <c r="D2210" s="9">
        <f t="shared" si="273"/>
        <v>40915</v>
      </c>
      <c r="E2210" s="8">
        <f t="shared" si="274"/>
        <v>200101</v>
      </c>
      <c r="F2210" s="8">
        <f t="shared" si="275"/>
        <v>201201</v>
      </c>
      <c r="G2210" s="8">
        <f t="shared" ca="1" si="276"/>
        <v>1</v>
      </c>
      <c r="H2210" s="8">
        <f t="shared" ca="1" si="277"/>
        <v>1</v>
      </c>
    </row>
    <row r="2211" spans="1:8" x14ac:dyDescent="0.25">
      <c r="A2211" s="9">
        <f t="shared" si="272"/>
        <v>36898</v>
      </c>
      <c r="B2211" s="10">
        <f t="shared" ca="1" si="278"/>
        <v>6</v>
      </c>
      <c r="C2211" s="10">
        <f t="shared" ca="1" si="279"/>
        <v>6.2</v>
      </c>
      <c r="D2211" s="9">
        <f t="shared" si="273"/>
        <v>40916</v>
      </c>
      <c r="E2211" s="8">
        <f t="shared" si="274"/>
        <v>200101</v>
      </c>
      <c r="F2211" s="8">
        <f t="shared" si="275"/>
        <v>201201</v>
      </c>
      <c r="G2211" s="8">
        <f t="shared" ca="1" si="276"/>
        <v>1</v>
      </c>
      <c r="H2211" s="8">
        <f t="shared" ca="1" si="277"/>
        <v>1</v>
      </c>
    </row>
    <row r="2212" spans="1:8" x14ac:dyDescent="0.25">
      <c r="A2212" s="9">
        <f t="shared" si="272"/>
        <v>36899</v>
      </c>
      <c r="B2212" s="10">
        <f t="shared" ca="1" si="278"/>
        <v>5</v>
      </c>
      <c r="C2212" s="10">
        <f t="shared" ca="1" si="279"/>
        <v>4.8</v>
      </c>
      <c r="D2212" s="9">
        <f t="shared" si="273"/>
        <v>40917</v>
      </c>
      <c r="E2212" s="8">
        <f t="shared" si="274"/>
        <v>200101</v>
      </c>
      <c r="F2212" s="8">
        <f t="shared" si="275"/>
        <v>201201</v>
      </c>
      <c r="G2212" s="8">
        <f t="shared" ca="1" si="276"/>
        <v>1</v>
      </c>
      <c r="H2212" s="8">
        <f t="shared" ca="1" si="277"/>
        <v>1</v>
      </c>
    </row>
    <row r="2213" spans="1:8" x14ac:dyDescent="0.25">
      <c r="A2213" s="9">
        <f t="shared" si="272"/>
        <v>36900</v>
      </c>
      <c r="B2213" s="10">
        <f t="shared" ca="1" si="278"/>
        <v>5.4</v>
      </c>
      <c r="C2213" s="10">
        <f t="shared" ca="1" si="279"/>
        <v>5.6</v>
      </c>
      <c r="D2213" s="9">
        <f t="shared" si="273"/>
        <v>40918</v>
      </c>
      <c r="E2213" s="8">
        <f t="shared" si="274"/>
        <v>200101</v>
      </c>
      <c r="F2213" s="8">
        <f t="shared" si="275"/>
        <v>201201</v>
      </c>
      <c r="G2213" s="8">
        <f t="shared" ca="1" si="276"/>
        <v>1</v>
      </c>
      <c r="H2213" s="8">
        <f t="shared" ca="1" si="277"/>
        <v>1</v>
      </c>
    </row>
    <row r="2214" spans="1:8" x14ac:dyDescent="0.25">
      <c r="A2214" s="9">
        <f t="shared" si="272"/>
        <v>36901</v>
      </c>
      <c r="B2214" s="10">
        <f t="shared" ca="1" si="278"/>
        <v>3.7</v>
      </c>
      <c r="C2214" s="10">
        <f t="shared" ca="1" si="279"/>
        <v>7.7</v>
      </c>
      <c r="D2214" s="9">
        <f t="shared" si="273"/>
        <v>40919</v>
      </c>
      <c r="E2214" s="8">
        <f t="shared" si="274"/>
        <v>200101</v>
      </c>
      <c r="F2214" s="8">
        <f t="shared" si="275"/>
        <v>201201</v>
      </c>
      <c r="G2214" s="8">
        <f t="shared" ca="1" si="276"/>
        <v>1</v>
      </c>
      <c r="H2214" s="8">
        <f t="shared" ca="1" si="277"/>
        <v>1</v>
      </c>
    </row>
    <row r="2215" spans="1:8" x14ac:dyDescent="0.25">
      <c r="A2215" s="9">
        <f t="shared" si="272"/>
        <v>36902</v>
      </c>
      <c r="B2215" s="10">
        <f t="shared" ca="1" si="278"/>
        <v>0.1</v>
      </c>
      <c r="C2215" s="10">
        <f t="shared" ca="1" si="279"/>
        <v>7.9</v>
      </c>
      <c r="D2215" s="9">
        <f t="shared" si="273"/>
        <v>40920</v>
      </c>
      <c r="E2215" s="8">
        <f t="shared" si="274"/>
        <v>200101</v>
      </c>
      <c r="F2215" s="8">
        <f t="shared" si="275"/>
        <v>201201</v>
      </c>
      <c r="G2215" s="8">
        <f t="shared" ca="1" si="276"/>
        <v>1</v>
      </c>
      <c r="H2215" s="8">
        <f t="shared" ca="1" si="277"/>
        <v>1</v>
      </c>
    </row>
    <row r="2216" spans="1:8" x14ac:dyDescent="0.25">
      <c r="A2216" s="9">
        <f t="shared" si="272"/>
        <v>36903</v>
      </c>
      <c r="B2216" s="10">
        <f t="shared" ca="1" si="278"/>
        <v>-1.2</v>
      </c>
      <c r="C2216" s="10">
        <f t="shared" ca="1" si="279"/>
        <v>4</v>
      </c>
      <c r="D2216" s="9">
        <f t="shared" si="273"/>
        <v>40921</v>
      </c>
      <c r="E2216" s="8">
        <f t="shared" si="274"/>
        <v>200101</v>
      </c>
      <c r="F2216" s="8">
        <f t="shared" si="275"/>
        <v>201201</v>
      </c>
      <c r="G2216" s="8">
        <f t="shared" ca="1" si="276"/>
        <v>1</v>
      </c>
      <c r="H2216" s="8">
        <f t="shared" ca="1" si="277"/>
        <v>1</v>
      </c>
    </row>
    <row r="2217" spans="1:8" x14ac:dyDescent="0.25">
      <c r="A2217" s="9">
        <f t="shared" si="272"/>
        <v>36904</v>
      </c>
      <c r="B2217" s="10">
        <f t="shared" ca="1" si="278"/>
        <v>-2.2000000000000002</v>
      </c>
      <c r="C2217" s="10">
        <f t="shared" ca="1" si="279"/>
        <v>2.1</v>
      </c>
      <c r="D2217" s="9">
        <f t="shared" si="273"/>
        <v>40922</v>
      </c>
      <c r="E2217" s="8">
        <f t="shared" si="274"/>
        <v>200101</v>
      </c>
      <c r="F2217" s="8">
        <f t="shared" si="275"/>
        <v>201201</v>
      </c>
      <c r="G2217" s="8">
        <f t="shared" ca="1" si="276"/>
        <v>1</v>
      </c>
      <c r="H2217" s="8">
        <f t="shared" ca="1" si="277"/>
        <v>1</v>
      </c>
    </row>
    <row r="2218" spans="1:8" x14ac:dyDescent="0.25">
      <c r="A2218" s="9">
        <f t="shared" si="272"/>
        <v>36905</v>
      </c>
      <c r="B2218" s="10">
        <f t="shared" ca="1" si="278"/>
        <v>0.9</v>
      </c>
      <c r="C2218" s="10">
        <f t="shared" ca="1" si="279"/>
        <v>-0.1</v>
      </c>
      <c r="D2218" s="9">
        <f t="shared" si="273"/>
        <v>40923</v>
      </c>
      <c r="E2218" s="8">
        <f t="shared" si="274"/>
        <v>200101</v>
      </c>
      <c r="F2218" s="8">
        <f t="shared" si="275"/>
        <v>201201</v>
      </c>
      <c r="G2218" s="8">
        <f t="shared" ca="1" si="276"/>
        <v>1</v>
      </c>
      <c r="H2218" s="8">
        <f t="shared" ca="1" si="277"/>
        <v>1</v>
      </c>
    </row>
    <row r="2219" spans="1:8" x14ac:dyDescent="0.25">
      <c r="A2219" s="9">
        <f t="shared" si="272"/>
        <v>36906</v>
      </c>
      <c r="B2219" s="10">
        <f t="shared" ca="1" si="278"/>
        <v>-1.4</v>
      </c>
      <c r="C2219" s="10">
        <f t="shared" ca="1" si="279"/>
        <v>2.2999999999999998</v>
      </c>
      <c r="D2219" s="9">
        <f t="shared" si="273"/>
        <v>40924</v>
      </c>
      <c r="E2219" s="8">
        <f t="shared" si="274"/>
        <v>200101</v>
      </c>
      <c r="F2219" s="8">
        <f t="shared" si="275"/>
        <v>201201</v>
      </c>
      <c r="G2219" s="8">
        <f t="shared" ca="1" si="276"/>
        <v>1</v>
      </c>
      <c r="H2219" s="8">
        <f t="shared" ca="1" si="277"/>
        <v>1</v>
      </c>
    </row>
    <row r="2220" spans="1:8" x14ac:dyDescent="0.25">
      <c r="A2220" s="9">
        <f t="shared" si="272"/>
        <v>36907</v>
      </c>
      <c r="B2220" s="10">
        <f t="shared" ca="1" si="278"/>
        <v>-2.4</v>
      </c>
      <c r="C2220" s="10">
        <f t="shared" ca="1" si="279"/>
        <v>4</v>
      </c>
      <c r="D2220" s="9">
        <f t="shared" si="273"/>
        <v>40925</v>
      </c>
      <c r="E2220" s="8">
        <f t="shared" si="274"/>
        <v>200101</v>
      </c>
      <c r="F2220" s="8">
        <f t="shared" si="275"/>
        <v>201201</v>
      </c>
      <c r="G2220" s="8">
        <f t="shared" ca="1" si="276"/>
        <v>1</v>
      </c>
      <c r="H2220" s="8">
        <f t="shared" ca="1" si="277"/>
        <v>1</v>
      </c>
    </row>
    <row r="2221" spans="1:8" x14ac:dyDescent="0.25">
      <c r="A2221" s="9">
        <f t="shared" si="272"/>
        <v>36908</v>
      </c>
      <c r="B2221" s="10">
        <f t="shared" ca="1" si="278"/>
        <v>-2.4</v>
      </c>
      <c r="C2221" s="10">
        <f t="shared" ca="1" si="279"/>
        <v>1.4</v>
      </c>
      <c r="D2221" s="9">
        <f t="shared" si="273"/>
        <v>40926</v>
      </c>
      <c r="E2221" s="8">
        <f t="shared" si="274"/>
        <v>200101</v>
      </c>
      <c r="F2221" s="8">
        <f t="shared" si="275"/>
        <v>201201</v>
      </c>
      <c r="G2221" s="8">
        <f t="shared" ca="1" si="276"/>
        <v>1</v>
      </c>
      <c r="H2221" s="8">
        <f t="shared" ca="1" si="277"/>
        <v>1</v>
      </c>
    </row>
    <row r="2222" spans="1:8" x14ac:dyDescent="0.25">
      <c r="A2222" s="9">
        <f t="shared" si="272"/>
        <v>36909</v>
      </c>
      <c r="B2222" s="10">
        <f t="shared" ca="1" si="278"/>
        <v>-2.8</v>
      </c>
      <c r="C2222" s="10">
        <f t="shared" ca="1" si="279"/>
        <v>5.0999999999999996</v>
      </c>
      <c r="D2222" s="9">
        <f t="shared" si="273"/>
        <v>40927</v>
      </c>
      <c r="E2222" s="8">
        <f t="shared" si="274"/>
        <v>200101</v>
      </c>
      <c r="F2222" s="8">
        <f t="shared" si="275"/>
        <v>201201</v>
      </c>
      <c r="G2222" s="8">
        <f t="shared" ca="1" si="276"/>
        <v>1</v>
      </c>
      <c r="H2222" s="8">
        <f t="shared" ca="1" si="277"/>
        <v>1</v>
      </c>
    </row>
    <row r="2223" spans="1:8" x14ac:dyDescent="0.25">
      <c r="A2223" s="9">
        <f t="shared" si="272"/>
        <v>36910</v>
      </c>
      <c r="B2223" s="10">
        <f t="shared" ca="1" si="278"/>
        <v>0.1</v>
      </c>
      <c r="C2223" s="10">
        <f t="shared" ca="1" si="279"/>
        <v>3.1</v>
      </c>
      <c r="D2223" s="9">
        <f t="shared" si="273"/>
        <v>40928</v>
      </c>
      <c r="E2223" s="8">
        <f t="shared" si="274"/>
        <v>200101</v>
      </c>
      <c r="F2223" s="8">
        <f t="shared" si="275"/>
        <v>201201</v>
      </c>
      <c r="G2223" s="8">
        <f t="shared" ca="1" si="276"/>
        <v>1</v>
      </c>
      <c r="H2223" s="8">
        <f t="shared" ca="1" si="277"/>
        <v>1</v>
      </c>
    </row>
    <row r="2224" spans="1:8" x14ac:dyDescent="0.25">
      <c r="A2224" s="9">
        <f t="shared" si="272"/>
        <v>36911</v>
      </c>
      <c r="B2224" s="10">
        <f t="shared" ca="1" si="278"/>
        <v>-0.6</v>
      </c>
      <c r="C2224" s="10">
        <f t="shared" ca="1" si="279"/>
        <v>1.8</v>
      </c>
      <c r="D2224" s="9">
        <f t="shared" si="273"/>
        <v>40929</v>
      </c>
      <c r="E2224" s="8">
        <f t="shared" si="274"/>
        <v>200101</v>
      </c>
      <c r="F2224" s="8">
        <f t="shared" si="275"/>
        <v>201201</v>
      </c>
      <c r="G2224" s="8">
        <f t="shared" ca="1" si="276"/>
        <v>1</v>
      </c>
      <c r="H2224" s="8">
        <f t="shared" ca="1" si="277"/>
        <v>1</v>
      </c>
    </row>
    <row r="2225" spans="1:8" x14ac:dyDescent="0.25">
      <c r="A2225" s="9">
        <f t="shared" si="272"/>
        <v>36912</v>
      </c>
      <c r="B2225" s="10">
        <f t="shared" ca="1" si="278"/>
        <v>0.7</v>
      </c>
      <c r="C2225" s="10">
        <f t="shared" ca="1" si="279"/>
        <v>5.6</v>
      </c>
      <c r="D2225" s="9">
        <f t="shared" si="273"/>
        <v>40930</v>
      </c>
      <c r="E2225" s="8">
        <f t="shared" si="274"/>
        <v>200101</v>
      </c>
      <c r="F2225" s="8">
        <f t="shared" si="275"/>
        <v>201201</v>
      </c>
      <c r="G2225" s="8">
        <f t="shared" ca="1" si="276"/>
        <v>1</v>
      </c>
      <c r="H2225" s="8">
        <f t="shared" ca="1" si="277"/>
        <v>1</v>
      </c>
    </row>
    <row r="2226" spans="1:8" x14ac:dyDescent="0.25">
      <c r="A2226" s="9">
        <f t="shared" si="272"/>
        <v>36913</v>
      </c>
      <c r="B2226" s="10">
        <f t="shared" ca="1" si="278"/>
        <v>0.3</v>
      </c>
      <c r="C2226" s="10">
        <f t="shared" ca="1" si="279"/>
        <v>0.3</v>
      </c>
      <c r="D2226" s="9">
        <f t="shared" si="273"/>
        <v>40931</v>
      </c>
      <c r="E2226" s="8">
        <f t="shared" si="274"/>
        <v>200101</v>
      </c>
      <c r="F2226" s="8">
        <f t="shared" si="275"/>
        <v>201201</v>
      </c>
      <c r="G2226" s="8">
        <f t="shared" ca="1" si="276"/>
        <v>1</v>
      </c>
      <c r="H2226" s="8">
        <f t="shared" ca="1" si="277"/>
        <v>1</v>
      </c>
    </row>
    <row r="2227" spans="1:8" x14ac:dyDescent="0.25">
      <c r="A2227" s="9">
        <f t="shared" si="272"/>
        <v>36914</v>
      </c>
      <c r="B2227" s="10">
        <f t="shared" ca="1" si="278"/>
        <v>3.1</v>
      </c>
      <c r="C2227" s="10">
        <f t="shared" ca="1" si="279"/>
        <v>2.2000000000000002</v>
      </c>
      <c r="D2227" s="9">
        <f t="shared" si="273"/>
        <v>40932</v>
      </c>
      <c r="E2227" s="8">
        <f t="shared" si="274"/>
        <v>200101</v>
      </c>
      <c r="F2227" s="8">
        <f t="shared" si="275"/>
        <v>201201</v>
      </c>
      <c r="G2227" s="8">
        <f t="shared" ca="1" si="276"/>
        <v>1</v>
      </c>
      <c r="H2227" s="8">
        <f t="shared" ca="1" si="277"/>
        <v>1</v>
      </c>
    </row>
    <row r="2228" spans="1:8" x14ac:dyDescent="0.25">
      <c r="A2228" s="9">
        <f t="shared" si="272"/>
        <v>36915</v>
      </c>
      <c r="B2228" s="10">
        <f t="shared" ca="1" si="278"/>
        <v>9.1</v>
      </c>
      <c r="C2228" s="10">
        <f t="shared" ca="1" si="279"/>
        <v>0.1</v>
      </c>
      <c r="D2228" s="9">
        <f t="shared" si="273"/>
        <v>40933</v>
      </c>
      <c r="E2228" s="8">
        <f t="shared" si="274"/>
        <v>200101</v>
      </c>
      <c r="F2228" s="8">
        <f t="shared" si="275"/>
        <v>201201</v>
      </c>
      <c r="G2228" s="8">
        <f t="shared" ca="1" si="276"/>
        <v>1</v>
      </c>
      <c r="H2228" s="8">
        <f t="shared" ca="1" si="277"/>
        <v>1</v>
      </c>
    </row>
    <row r="2229" spans="1:8" x14ac:dyDescent="0.25">
      <c r="A2229" s="9">
        <f t="shared" si="272"/>
        <v>36916</v>
      </c>
      <c r="B2229" s="10">
        <f t="shared" ca="1" si="278"/>
        <v>5</v>
      </c>
      <c r="C2229" s="10">
        <f t="shared" ca="1" si="279"/>
        <v>-0.3</v>
      </c>
      <c r="D2229" s="9">
        <f t="shared" si="273"/>
        <v>40934</v>
      </c>
      <c r="E2229" s="8">
        <f t="shared" si="274"/>
        <v>200101</v>
      </c>
      <c r="F2229" s="8">
        <f t="shared" si="275"/>
        <v>201201</v>
      </c>
      <c r="G2229" s="8">
        <f t="shared" ca="1" si="276"/>
        <v>1</v>
      </c>
      <c r="H2229" s="8">
        <f t="shared" ca="1" si="277"/>
        <v>1</v>
      </c>
    </row>
    <row r="2230" spans="1:8" x14ac:dyDescent="0.25">
      <c r="A2230" s="9">
        <f t="shared" si="272"/>
        <v>36917</v>
      </c>
      <c r="B2230" s="10">
        <f t="shared" ca="1" si="278"/>
        <v>6</v>
      </c>
      <c r="C2230" s="10">
        <f t="shared" ca="1" si="279"/>
        <v>-1</v>
      </c>
      <c r="D2230" s="9">
        <f t="shared" si="273"/>
        <v>40935</v>
      </c>
      <c r="E2230" s="8">
        <f t="shared" si="274"/>
        <v>200101</v>
      </c>
      <c r="F2230" s="8">
        <f t="shared" si="275"/>
        <v>201201</v>
      </c>
      <c r="G2230" s="8">
        <f t="shared" ca="1" si="276"/>
        <v>1</v>
      </c>
      <c r="H2230" s="8">
        <f t="shared" ca="1" si="277"/>
        <v>1</v>
      </c>
    </row>
    <row r="2231" spans="1:8" x14ac:dyDescent="0.25">
      <c r="A2231" s="9">
        <f t="shared" si="272"/>
        <v>36918</v>
      </c>
      <c r="B2231" s="10">
        <f t="shared" ca="1" si="278"/>
        <v>2.5</v>
      </c>
      <c r="C2231" s="10">
        <f t="shared" ca="1" si="279"/>
        <v>-0.6</v>
      </c>
      <c r="D2231" s="9">
        <f t="shared" si="273"/>
        <v>40936</v>
      </c>
      <c r="E2231" s="8">
        <f t="shared" si="274"/>
        <v>200101</v>
      </c>
      <c r="F2231" s="8">
        <f t="shared" si="275"/>
        <v>201201</v>
      </c>
      <c r="G2231" s="8">
        <f t="shared" ca="1" si="276"/>
        <v>1</v>
      </c>
      <c r="H2231" s="8">
        <f t="shared" ca="1" si="277"/>
        <v>1</v>
      </c>
    </row>
    <row r="2232" spans="1:8" x14ac:dyDescent="0.25">
      <c r="A2232" s="9">
        <f t="shared" si="272"/>
        <v>36919</v>
      </c>
      <c r="B2232" s="10">
        <f t="shared" ca="1" si="278"/>
        <v>2.5</v>
      </c>
      <c r="C2232" s="10">
        <f t="shared" ca="1" si="279"/>
        <v>-3.6</v>
      </c>
      <c r="D2232" s="9">
        <f t="shared" si="273"/>
        <v>40937</v>
      </c>
      <c r="E2232" s="8">
        <f t="shared" si="274"/>
        <v>200101</v>
      </c>
      <c r="F2232" s="8">
        <f t="shared" si="275"/>
        <v>201201</v>
      </c>
      <c r="G2232" s="8">
        <f t="shared" ca="1" si="276"/>
        <v>1</v>
      </c>
      <c r="H2232" s="8">
        <f t="shared" ca="1" si="277"/>
        <v>1</v>
      </c>
    </row>
    <row r="2233" spans="1:8" x14ac:dyDescent="0.25">
      <c r="A2233" s="9">
        <f t="shared" si="272"/>
        <v>36920</v>
      </c>
      <c r="B2233" s="10">
        <f t="shared" ca="1" si="278"/>
        <v>3.3</v>
      </c>
      <c r="C2233" s="10">
        <f t="shared" ca="1" si="279"/>
        <v>-4.8</v>
      </c>
      <c r="D2233" s="9">
        <f t="shared" si="273"/>
        <v>40938</v>
      </c>
      <c r="E2233" s="8">
        <f t="shared" si="274"/>
        <v>200101</v>
      </c>
      <c r="F2233" s="8">
        <f t="shared" si="275"/>
        <v>201201</v>
      </c>
      <c r="G2233" s="8">
        <f t="shared" ca="1" si="276"/>
        <v>1</v>
      </c>
      <c r="H2233" s="8">
        <f t="shared" ca="1" si="277"/>
        <v>1</v>
      </c>
    </row>
    <row r="2234" spans="1:8" x14ac:dyDescent="0.25">
      <c r="A2234" s="9">
        <f t="shared" ref="A2234:A2297" si="280">IF(ISNUMBER(A2233),IF(A2233&lt;$B$9,A2233+1,""),"")</f>
        <v>36921</v>
      </c>
      <c r="B2234" s="10">
        <f t="shared" ca="1" si="278"/>
        <v>3.5</v>
      </c>
      <c r="C2234" s="10">
        <f t="shared" ca="1" si="279"/>
        <v>-6.6</v>
      </c>
      <c r="D2234" s="9">
        <f t="shared" ref="D2234:D2297" si="281">IF(ISNUMBER(D2233),IF(D2233&lt;$C$9,D2233+1,""),"")</f>
        <v>40939</v>
      </c>
      <c r="E2234" s="8">
        <f t="shared" ref="E2234:E2297" si="282">YEAR(A2234)*100+MONTH(A2234)</f>
        <v>200101</v>
      </c>
      <c r="F2234" s="8">
        <f t="shared" ref="F2234:F2297" si="283">YEAR(D2234)*100+MONTH(D2234)</f>
        <v>201201</v>
      </c>
      <c r="G2234" s="8">
        <f t="shared" ref="G2234:G2297" ca="1" si="284">IF(ISNUMBER(B2234),MONTH(A2234),"")</f>
        <v>1</v>
      </c>
      <c r="H2234" s="8">
        <f t="shared" ref="H2234:H2297" ca="1" si="285">IF(ISNUMBER(C2234),MONTH(D2234),"")</f>
        <v>1</v>
      </c>
    </row>
    <row r="2235" spans="1:8" x14ac:dyDescent="0.25">
      <c r="A2235" s="9">
        <f t="shared" si="280"/>
        <v>36922</v>
      </c>
      <c r="B2235" s="10">
        <f t="shared" ca="1" si="278"/>
        <v>3.7</v>
      </c>
      <c r="C2235" s="10">
        <f t="shared" ca="1" si="279"/>
        <v>-3</v>
      </c>
      <c r="D2235" s="9">
        <f t="shared" si="281"/>
        <v>40940</v>
      </c>
      <c r="E2235" s="8">
        <f t="shared" si="282"/>
        <v>200101</v>
      </c>
      <c r="F2235" s="8">
        <f t="shared" si="283"/>
        <v>201202</v>
      </c>
      <c r="G2235" s="8">
        <f t="shared" ca="1" si="284"/>
        <v>1</v>
      </c>
      <c r="H2235" s="8">
        <f t="shared" ca="1" si="285"/>
        <v>2</v>
      </c>
    </row>
    <row r="2236" spans="1:8" x14ac:dyDescent="0.25">
      <c r="A2236" s="9">
        <f t="shared" si="280"/>
        <v>36923</v>
      </c>
      <c r="B2236" s="10">
        <f t="shared" ca="1" si="278"/>
        <v>1</v>
      </c>
      <c r="C2236" s="10">
        <f t="shared" ca="1" si="279"/>
        <v>-5</v>
      </c>
      <c r="D2236" s="9">
        <f t="shared" si="281"/>
        <v>40941</v>
      </c>
      <c r="E2236" s="8">
        <f t="shared" si="282"/>
        <v>200102</v>
      </c>
      <c r="F2236" s="8">
        <f t="shared" si="283"/>
        <v>201202</v>
      </c>
      <c r="G2236" s="8">
        <f t="shared" ca="1" si="284"/>
        <v>2</v>
      </c>
      <c r="H2236" s="8">
        <f t="shared" ca="1" si="285"/>
        <v>2</v>
      </c>
    </row>
    <row r="2237" spans="1:8" x14ac:dyDescent="0.25">
      <c r="A2237" s="9">
        <f t="shared" si="280"/>
        <v>36924</v>
      </c>
      <c r="B2237" s="10">
        <f t="shared" ca="1" si="278"/>
        <v>-1.3</v>
      </c>
      <c r="C2237" s="10">
        <f t="shared" ca="1" si="279"/>
        <v>-4.8</v>
      </c>
      <c r="D2237" s="9">
        <f t="shared" si="281"/>
        <v>40942</v>
      </c>
      <c r="E2237" s="8">
        <f t="shared" si="282"/>
        <v>200102</v>
      </c>
      <c r="F2237" s="8">
        <f t="shared" si="283"/>
        <v>201202</v>
      </c>
      <c r="G2237" s="8">
        <f t="shared" ca="1" si="284"/>
        <v>2</v>
      </c>
      <c r="H2237" s="8">
        <f t="shared" ca="1" si="285"/>
        <v>2</v>
      </c>
    </row>
    <row r="2238" spans="1:8" x14ac:dyDescent="0.25">
      <c r="A2238" s="9">
        <f t="shared" si="280"/>
        <v>36925</v>
      </c>
      <c r="B2238" s="10">
        <f t="shared" ca="1" si="278"/>
        <v>-3.1</v>
      </c>
      <c r="C2238" s="10">
        <f t="shared" ca="1" si="279"/>
        <v>-6.3</v>
      </c>
      <c r="D2238" s="9">
        <f t="shared" si="281"/>
        <v>40943</v>
      </c>
      <c r="E2238" s="8">
        <f t="shared" si="282"/>
        <v>200102</v>
      </c>
      <c r="F2238" s="8">
        <f t="shared" si="283"/>
        <v>201202</v>
      </c>
      <c r="G2238" s="8">
        <f t="shared" ca="1" si="284"/>
        <v>2</v>
      </c>
      <c r="H2238" s="8">
        <f t="shared" ca="1" si="285"/>
        <v>2</v>
      </c>
    </row>
    <row r="2239" spans="1:8" x14ac:dyDescent="0.25">
      <c r="A2239" s="9">
        <f t="shared" si="280"/>
        <v>36926</v>
      </c>
      <c r="B2239" s="10">
        <f t="shared" ca="1" si="278"/>
        <v>-3.1</v>
      </c>
      <c r="C2239" s="10">
        <f t="shared" ca="1" si="279"/>
        <v>-7.5</v>
      </c>
      <c r="D2239" s="9">
        <f t="shared" si="281"/>
        <v>40944</v>
      </c>
      <c r="E2239" s="8">
        <f t="shared" si="282"/>
        <v>200102</v>
      </c>
      <c r="F2239" s="8">
        <f t="shared" si="283"/>
        <v>201202</v>
      </c>
      <c r="G2239" s="8">
        <f t="shared" ca="1" si="284"/>
        <v>2</v>
      </c>
      <c r="H2239" s="8">
        <f t="shared" ca="1" si="285"/>
        <v>2</v>
      </c>
    </row>
    <row r="2240" spans="1:8" x14ac:dyDescent="0.25">
      <c r="A2240" s="9">
        <f t="shared" si="280"/>
        <v>36927</v>
      </c>
      <c r="B2240" s="10">
        <f t="shared" ca="1" si="278"/>
        <v>-1</v>
      </c>
      <c r="C2240" s="10">
        <f t="shared" ca="1" si="279"/>
        <v>-10.199999999999999</v>
      </c>
      <c r="D2240" s="9">
        <f t="shared" si="281"/>
        <v>40945</v>
      </c>
      <c r="E2240" s="8">
        <f t="shared" si="282"/>
        <v>200102</v>
      </c>
      <c r="F2240" s="8">
        <f t="shared" si="283"/>
        <v>201202</v>
      </c>
      <c r="G2240" s="8">
        <f t="shared" ca="1" si="284"/>
        <v>2</v>
      </c>
      <c r="H2240" s="8">
        <f t="shared" ca="1" si="285"/>
        <v>2</v>
      </c>
    </row>
    <row r="2241" spans="1:8" x14ac:dyDescent="0.25">
      <c r="A2241" s="9">
        <f t="shared" si="280"/>
        <v>36928</v>
      </c>
      <c r="B2241" s="10">
        <f t="shared" ca="1" si="278"/>
        <v>8.1</v>
      </c>
      <c r="C2241" s="10">
        <f t="shared" ca="1" si="279"/>
        <v>-4</v>
      </c>
      <c r="D2241" s="9">
        <f t="shared" si="281"/>
        <v>40946</v>
      </c>
      <c r="E2241" s="8">
        <f t="shared" si="282"/>
        <v>200102</v>
      </c>
      <c r="F2241" s="8">
        <f t="shared" si="283"/>
        <v>201202</v>
      </c>
      <c r="G2241" s="8">
        <f t="shared" ca="1" si="284"/>
        <v>2</v>
      </c>
      <c r="H2241" s="8">
        <f t="shared" ca="1" si="285"/>
        <v>2</v>
      </c>
    </row>
    <row r="2242" spans="1:8" x14ac:dyDescent="0.25">
      <c r="A2242" s="9">
        <f t="shared" si="280"/>
        <v>36929</v>
      </c>
      <c r="B2242" s="10">
        <f t="shared" ca="1" si="278"/>
        <v>9.5</v>
      </c>
      <c r="C2242" s="10">
        <f t="shared" ca="1" si="279"/>
        <v>-0.9</v>
      </c>
      <c r="D2242" s="9">
        <f t="shared" si="281"/>
        <v>40947</v>
      </c>
      <c r="E2242" s="8">
        <f t="shared" si="282"/>
        <v>200102</v>
      </c>
      <c r="F2242" s="8">
        <f t="shared" si="283"/>
        <v>201202</v>
      </c>
      <c r="G2242" s="8">
        <f t="shared" ca="1" si="284"/>
        <v>2</v>
      </c>
      <c r="H2242" s="8">
        <f t="shared" ca="1" si="285"/>
        <v>2</v>
      </c>
    </row>
    <row r="2243" spans="1:8" x14ac:dyDescent="0.25">
      <c r="A2243" s="9">
        <f t="shared" si="280"/>
        <v>36930</v>
      </c>
      <c r="B2243" s="10">
        <f t="shared" ca="1" si="278"/>
        <v>10</v>
      </c>
      <c r="C2243" s="10">
        <f t="shared" ca="1" si="279"/>
        <v>-1.7</v>
      </c>
      <c r="D2243" s="9">
        <f t="shared" si="281"/>
        <v>40948</v>
      </c>
      <c r="E2243" s="8">
        <f t="shared" si="282"/>
        <v>200102</v>
      </c>
      <c r="F2243" s="8">
        <f t="shared" si="283"/>
        <v>201202</v>
      </c>
      <c r="G2243" s="8">
        <f t="shared" ca="1" si="284"/>
        <v>2</v>
      </c>
      <c r="H2243" s="8">
        <f t="shared" ca="1" si="285"/>
        <v>2</v>
      </c>
    </row>
    <row r="2244" spans="1:8" x14ac:dyDescent="0.25">
      <c r="A2244" s="9">
        <f t="shared" si="280"/>
        <v>36931</v>
      </c>
      <c r="B2244" s="10">
        <f t="shared" ca="1" si="278"/>
        <v>4</v>
      </c>
      <c r="C2244" s="10">
        <f t="shared" ca="1" si="279"/>
        <v>-1.8</v>
      </c>
      <c r="D2244" s="9">
        <f t="shared" si="281"/>
        <v>40949</v>
      </c>
      <c r="E2244" s="8">
        <f t="shared" si="282"/>
        <v>200102</v>
      </c>
      <c r="F2244" s="8">
        <f t="shared" si="283"/>
        <v>201202</v>
      </c>
      <c r="G2244" s="8">
        <f t="shared" ca="1" si="284"/>
        <v>2</v>
      </c>
      <c r="H2244" s="8">
        <f t="shared" ca="1" si="285"/>
        <v>2</v>
      </c>
    </row>
    <row r="2245" spans="1:8" x14ac:dyDescent="0.25">
      <c r="A2245" s="9">
        <f t="shared" si="280"/>
        <v>36932</v>
      </c>
      <c r="B2245" s="10">
        <f t="shared" ca="1" si="278"/>
        <v>1.5</v>
      </c>
      <c r="C2245" s="10">
        <f t="shared" ca="1" si="279"/>
        <v>-1.7</v>
      </c>
      <c r="D2245" s="9">
        <f t="shared" si="281"/>
        <v>40950</v>
      </c>
      <c r="E2245" s="8">
        <f t="shared" si="282"/>
        <v>200102</v>
      </c>
      <c r="F2245" s="8">
        <f t="shared" si="283"/>
        <v>201202</v>
      </c>
      <c r="G2245" s="8">
        <f t="shared" ca="1" si="284"/>
        <v>2</v>
      </c>
      <c r="H2245" s="8">
        <f t="shared" ca="1" si="285"/>
        <v>2</v>
      </c>
    </row>
    <row r="2246" spans="1:8" x14ac:dyDescent="0.25">
      <c r="A2246" s="9">
        <f t="shared" si="280"/>
        <v>36933</v>
      </c>
      <c r="B2246" s="10">
        <f t="shared" ca="1" si="278"/>
        <v>7.2</v>
      </c>
      <c r="C2246" s="10">
        <f t="shared" ca="1" si="279"/>
        <v>-2.2000000000000002</v>
      </c>
      <c r="D2246" s="9">
        <f t="shared" si="281"/>
        <v>40951</v>
      </c>
      <c r="E2246" s="8">
        <f t="shared" si="282"/>
        <v>200102</v>
      </c>
      <c r="F2246" s="8">
        <f t="shared" si="283"/>
        <v>201202</v>
      </c>
      <c r="G2246" s="8">
        <f t="shared" ca="1" si="284"/>
        <v>2</v>
      </c>
      <c r="H2246" s="8">
        <f t="shared" ca="1" si="285"/>
        <v>2</v>
      </c>
    </row>
    <row r="2247" spans="1:8" x14ac:dyDescent="0.25">
      <c r="A2247" s="9">
        <f t="shared" si="280"/>
        <v>36934</v>
      </c>
      <c r="B2247" s="10">
        <f t="shared" ca="1" si="278"/>
        <v>12</v>
      </c>
      <c r="C2247" s="10">
        <f t="shared" ca="1" si="279"/>
        <v>-0.6</v>
      </c>
      <c r="D2247" s="9">
        <f t="shared" si="281"/>
        <v>40952</v>
      </c>
      <c r="E2247" s="8">
        <f t="shared" si="282"/>
        <v>200102</v>
      </c>
      <c r="F2247" s="8">
        <f t="shared" si="283"/>
        <v>201202</v>
      </c>
      <c r="G2247" s="8">
        <f t="shared" ca="1" si="284"/>
        <v>2</v>
      </c>
      <c r="H2247" s="8">
        <f t="shared" ca="1" si="285"/>
        <v>2</v>
      </c>
    </row>
    <row r="2248" spans="1:8" x14ac:dyDescent="0.25">
      <c r="A2248" s="9">
        <f t="shared" si="280"/>
        <v>36935</v>
      </c>
      <c r="B2248" s="10">
        <f t="shared" ca="1" si="278"/>
        <v>6.5</v>
      </c>
      <c r="C2248" s="10">
        <f t="shared" ca="1" si="279"/>
        <v>2.2999999999999998</v>
      </c>
      <c r="D2248" s="9">
        <f t="shared" si="281"/>
        <v>40953</v>
      </c>
      <c r="E2248" s="8">
        <f t="shared" si="282"/>
        <v>200102</v>
      </c>
      <c r="F2248" s="8">
        <f t="shared" si="283"/>
        <v>201202</v>
      </c>
      <c r="G2248" s="8">
        <f t="shared" ca="1" si="284"/>
        <v>2</v>
      </c>
      <c r="H2248" s="8">
        <f t="shared" ca="1" si="285"/>
        <v>2</v>
      </c>
    </row>
    <row r="2249" spans="1:8" x14ac:dyDescent="0.25">
      <c r="A2249" s="9">
        <f t="shared" si="280"/>
        <v>36936</v>
      </c>
      <c r="B2249" s="10">
        <f t="shared" ca="1" si="278"/>
        <v>4</v>
      </c>
      <c r="C2249" s="10">
        <f t="shared" ca="1" si="279"/>
        <v>5.3</v>
      </c>
      <c r="D2249" s="9">
        <f t="shared" si="281"/>
        <v>40954</v>
      </c>
      <c r="E2249" s="8">
        <f t="shared" si="282"/>
        <v>200102</v>
      </c>
      <c r="F2249" s="8">
        <f t="shared" si="283"/>
        <v>201202</v>
      </c>
      <c r="G2249" s="8">
        <f t="shared" ca="1" si="284"/>
        <v>2</v>
      </c>
      <c r="H2249" s="8">
        <f t="shared" ca="1" si="285"/>
        <v>2</v>
      </c>
    </row>
    <row r="2250" spans="1:8" x14ac:dyDescent="0.25">
      <c r="A2250" s="9">
        <f t="shared" si="280"/>
        <v>36937</v>
      </c>
      <c r="B2250" s="10">
        <f t="shared" ca="1" si="278"/>
        <v>1.5</v>
      </c>
      <c r="C2250" s="10">
        <f t="shared" ca="1" si="279"/>
        <v>1.3</v>
      </c>
      <c r="D2250" s="9">
        <f t="shared" si="281"/>
        <v>40955</v>
      </c>
      <c r="E2250" s="8">
        <f t="shared" si="282"/>
        <v>200102</v>
      </c>
      <c r="F2250" s="8">
        <f t="shared" si="283"/>
        <v>201202</v>
      </c>
      <c r="G2250" s="8">
        <f t="shared" ca="1" si="284"/>
        <v>2</v>
      </c>
      <c r="H2250" s="8">
        <f t="shared" ca="1" si="285"/>
        <v>2</v>
      </c>
    </row>
    <row r="2251" spans="1:8" x14ac:dyDescent="0.25">
      <c r="A2251" s="9">
        <f t="shared" si="280"/>
        <v>36938</v>
      </c>
      <c r="B2251" s="10">
        <f t="shared" ca="1" si="278"/>
        <v>2</v>
      </c>
      <c r="C2251" s="10">
        <f t="shared" ca="1" si="279"/>
        <v>4.2</v>
      </c>
      <c r="D2251" s="9">
        <f t="shared" si="281"/>
        <v>40956</v>
      </c>
      <c r="E2251" s="8">
        <f t="shared" si="282"/>
        <v>200102</v>
      </c>
      <c r="F2251" s="8">
        <f t="shared" si="283"/>
        <v>201202</v>
      </c>
      <c r="G2251" s="8">
        <f t="shared" ca="1" si="284"/>
        <v>2</v>
      </c>
      <c r="H2251" s="8">
        <f t="shared" ca="1" si="285"/>
        <v>2</v>
      </c>
    </row>
    <row r="2252" spans="1:8" x14ac:dyDescent="0.25">
      <c r="A2252" s="9">
        <f t="shared" si="280"/>
        <v>36939</v>
      </c>
      <c r="B2252" s="10">
        <f t="shared" ca="1" si="278"/>
        <v>4.4000000000000004</v>
      </c>
      <c r="C2252" s="10">
        <f t="shared" ca="1" si="279"/>
        <v>5.9</v>
      </c>
      <c r="D2252" s="9">
        <f t="shared" si="281"/>
        <v>40957</v>
      </c>
      <c r="E2252" s="8">
        <f t="shared" si="282"/>
        <v>200102</v>
      </c>
      <c r="F2252" s="8">
        <f t="shared" si="283"/>
        <v>201202</v>
      </c>
      <c r="G2252" s="8">
        <f t="shared" ca="1" si="284"/>
        <v>2</v>
      </c>
      <c r="H2252" s="8">
        <f t="shared" ca="1" si="285"/>
        <v>2</v>
      </c>
    </row>
    <row r="2253" spans="1:8" x14ac:dyDescent="0.25">
      <c r="A2253" s="9">
        <f t="shared" si="280"/>
        <v>36940</v>
      </c>
      <c r="B2253" s="10">
        <f t="shared" ref="B2253:B2316" ca="1" si="286">IF(ISNUMBER(VLOOKUP($A2253,INDIRECT(B$1&amp;"!"&amp;B$6&amp;":"&amp;B$7),CODE(B$7)-_MS1,FALSE)),VLOOKUP($A2253,INDIRECT(B$1&amp;"!"&amp;B$6&amp;":"&amp;B$7),CODE(B$7)-_MS1,FALSE),Empty)</f>
        <v>7</v>
      </c>
      <c r="C2253" s="10">
        <f t="shared" ref="C2253:C2316" ca="1" si="287">IF(ISNUMBER(VLOOKUP($D2253,INDIRECT(C$1&amp;"!"&amp;C$6&amp;":"&amp;C$7),CODE(C$7)-_MS2,FALSE)),VLOOKUP($D2253,INDIRECT(C$1&amp;"!"&amp;C$6&amp;":"&amp;C$7),CODE(C$7)-_MS2,FALSE),Empty)</f>
        <v>3.5</v>
      </c>
      <c r="D2253" s="9">
        <f t="shared" si="281"/>
        <v>40958</v>
      </c>
      <c r="E2253" s="8">
        <f t="shared" si="282"/>
        <v>200102</v>
      </c>
      <c r="F2253" s="8">
        <f t="shared" si="283"/>
        <v>201202</v>
      </c>
      <c r="G2253" s="8">
        <f t="shared" ca="1" si="284"/>
        <v>2</v>
      </c>
      <c r="H2253" s="8">
        <f t="shared" ca="1" si="285"/>
        <v>2</v>
      </c>
    </row>
    <row r="2254" spans="1:8" x14ac:dyDescent="0.25">
      <c r="A2254" s="9">
        <f t="shared" si="280"/>
        <v>36941</v>
      </c>
      <c r="B2254" s="10">
        <f t="shared" ca="1" si="286"/>
        <v>5.5</v>
      </c>
      <c r="C2254" s="10">
        <f t="shared" ca="1" si="287"/>
        <v>4</v>
      </c>
      <c r="D2254" s="9">
        <f t="shared" si="281"/>
        <v>40959</v>
      </c>
      <c r="E2254" s="8">
        <f t="shared" si="282"/>
        <v>200102</v>
      </c>
      <c r="F2254" s="8">
        <f t="shared" si="283"/>
        <v>201202</v>
      </c>
      <c r="G2254" s="8">
        <f t="shared" ca="1" si="284"/>
        <v>2</v>
      </c>
      <c r="H2254" s="8">
        <f t="shared" ca="1" si="285"/>
        <v>2</v>
      </c>
    </row>
    <row r="2255" spans="1:8" x14ac:dyDescent="0.25">
      <c r="A2255" s="9">
        <f t="shared" si="280"/>
        <v>36942</v>
      </c>
      <c r="B2255" s="10">
        <f t="shared" ca="1" si="286"/>
        <v>7</v>
      </c>
      <c r="C2255" s="10">
        <f t="shared" ca="1" si="287"/>
        <v>3.4</v>
      </c>
      <c r="D2255" s="9">
        <f t="shared" si="281"/>
        <v>40960</v>
      </c>
      <c r="E2255" s="8">
        <f t="shared" si="282"/>
        <v>200102</v>
      </c>
      <c r="F2255" s="8">
        <f t="shared" si="283"/>
        <v>201202</v>
      </c>
      <c r="G2255" s="8">
        <f t="shared" ca="1" si="284"/>
        <v>2</v>
      </c>
      <c r="H2255" s="8">
        <f t="shared" ca="1" si="285"/>
        <v>2</v>
      </c>
    </row>
    <row r="2256" spans="1:8" x14ac:dyDescent="0.25">
      <c r="A2256" s="9">
        <f t="shared" si="280"/>
        <v>36943</v>
      </c>
      <c r="B2256" s="10">
        <f t="shared" ca="1" si="286"/>
        <v>7.2</v>
      </c>
      <c r="C2256" s="10">
        <f t="shared" ca="1" si="287"/>
        <v>5.9</v>
      </c>
      <c r="D2256" s="9">
        <f t="shared" si="281"/>
        <v>40961</v>
      </c>
      <c r="E2256" s="8">
        <f t="shared" si="282"/>
        <v>200102</v>
      </c>
      <c r="F2256" s="8">
        <f t="shared" si="283"/>
        <v>201202</v>
      </c>
      <c r="G2256" s="8">
        <f t="shared" ca="1" si="284"/>
        <v>2</v>
      </c>
      <c r="H2256" s="8">
        <f t="shared" ca="1" si="285"/>
        <v>2</v>
      </c>
    </row>
    <row r="2257" spans="1:8" x14ac:dyDescent="0.25">
      <c r="A2257" s="9">
        <f t="shared" si="280"/>
        <v>36944</v>
      </c>
      <c r="B2257" s="10">
        <f t="shared" ca="1" si="286"/>
        <v>2.2999999999999998</v>
      </c>
      <c r="C2257" s="10">
        <f t="shared" ca="1" si="287"/>
        <v>9.1</v>
      </c>
      <c r="D2257" s="9">
        <f t="shared" si="281"/>
        <v>40962</v>
      </c>
      <c r="E2257" s="8">
        <f t="shared" si="282"/>
        <v>200102</v>
      </c>
      <c r="F2257" s="8">
        <f t="shared" si="283"/>
        <v>201202</v>
      </c>
      <c r="G2257" s="8">
        <f t="shared" ca="1" si="284"/>
        <v>2</v>
      </c>
      <c r="H2257" s="8">
        <f t="shared" ca="1" si="285"/>
        <v>2</v>
      </c>
    </row>
    <row r="2258" spans="1:8" x14ac:dyDescent="0.25">
      <c r="A2258" s="9">
        <f t="shared" si="280"/>
        <v>36945</v>
      </c>
      <c r="B2258" s="10">
        <f t="shared" ca="1" si="286"/>
        <v>1</v>
      </c>
      <c r="C2258" s="10">
        <f t="shared" ca="1" si="287"/>
        <v>10.4</v>
      </c>
      <c r="D2258" s="9">
        <f t="shared" si="281"/>
        <v>40963</v>
      </c>
      <c r="E2258" s="8">
        <f t="shared" si="282"/>
        <v>200102</v>
      </c>
      <c r="F2258" s="8">
        <f t="shared" si="283"/>
        <v>201202</v>
      </c>
      <c r="G2258" s="8">
        <f t="shared" ca="1" si="284"/>
        <v>2</v>
      </c>
      <c r="H2258" s="8">
        <f t="shared" ca="1" si="285"/>
        <v>2</v>
      </c>
    </row>
    <row r="2259" spans="1:8" x14ac:dyDescent="0.25">
      <c r="A2259" s="9">
        <f t="shared" si="280"/>
        <v>36946</v>
      </c>
      <c r="B2259" s="10">
        <f t="shared" ca="1" si="286"/>
        <v>-2.2000000000000002</v>
      </c>
      <c r="C2259" s="10">
        <f t="shared" ca="1" si="287"/>
        <v>6.7</v>
      </c>
      <c r="D2259" s="9">
        <f t="shared" si="281"/>
        <v>40964</v>
      </c>
      <c r="E2259" s="8">
        <f t="shared" si="282"/>
        <v>200102</v>
      </c>
      <c r="F2259" s="8">
        <f t="shared" si="283"/>
        <v>201202</v>
      </c>
      <c r="G2259" s="8">
        <f t="shared" ca="1" si="284"/>
        <v>2</v>
      </c>
      <c r="H2259" s="8">
        <f t="shared" ca="1" si="285"/>
        <v>2</v>
      </c>
    </row>
    <row r="2260" spans="1:8" x14ac:dyDescent="0.25">
      <c r="A2260" s="9">
        <f t="shared" si="280"/>
        <v>36947</v>
      </c>
      <c r="B2260" s="10">
        <f t="shared" ca="1" si="286"/>
        <v>1.3</v>
      </c>
      <c r="C2260" s="10">
        <f t="shared" ca="1" si="287"/>
        <v>6.7</v>
      </c>
      <c r="D2260" s="9">
        <f t="shared" si="281"/>
        <v>40965</v>
      </c>
      <c r="E2260" s="8">
        <f t="shared" si="282"/>
        <v>200102</v>
      </c>
      <c r="F2260" s="8">
        <f t="shared" si="283"/>
        <v>201202</v>
      </c>
      <c r="G2260" s="8">
        <f t="shared" ca="1" si="284"/>
        <v>2</v>
      </c>
      <c r="H2260" s="8">
        <f t="shared" ca="1" si="285"/>
        <v>2</v>
      </c>
    </row>
    <row r="2261" spans="1:8" x14ac:dyDescent="0.25">
      <c r="A2261" s="9">
        <f t="shared" si="280"/>
        <v>36948</v>
      </c>
      <c r="B2261" s="10">
        <f t="shared" ca="1" si="286"/>
        <v>1</v>
      </c>
      <c r="C2261" s="10">
        <f t="shared" ca="1" si="287"/>
        <v>3.5</v>
      </c>
      <c r="D2261" s="9">
        <f t="shared" si="281"/>
        <v>40966</v>
      </c>
      <c r="E2261" s="8">
        <f t="shared" si="282"/>
        <v>200102</v>
      </c>
      <c r="F2261" s="8">
        <f t="shared" si="283"/>
        <v>201202</v>
      </c>
      <c r="G2261" s="8">
        <f t="shared" ca="1" si="284"/>
        <v>2</v>
      </c>
      <c r="H2261" s="8">
        <f t="shared" ca="1" si="285"/>
        <v>2</v>
      </c>
    </row>
    <row r="2262" spans="1:8" x14ac:dyDescent="0.25">
      <c r="A2262" s="9">
        <f t="shared" si="280"/>
        <v>36949</v>
      </c>
      <c r="B2262" s="10">
        <f t="shared" ca="1" si="286"/>
        <v>1.5</v>
      </c>
      <c r="C2262" s="10">
        <f t="shared" ca="1" si="287"/>
        <v>8.1</v>
      </c>
      <c r="D2262" s="9">
        <f t="shared" si="281"/>
        <v>40967</v>
      </c>
      <c r="E2262" s="8">
        <f t="shared" si="282"/>
        <v>200102</v>
      </c>
      <c r="F2262" s="8">
        <f t="shared" si="283"/>
        <v>201202</v>
      </c>
      <c r="G2262" s="8">
        <f t="shared" ca="1" si="284"/>
        <v>2</v>
      </c>
      <c r="H2262" s="8">
        <f t="shared" ca="1" si="285"/>
        <v>2</v>
      </c>
    </row>
    <row r="2263" spans="1:8" x14ac:dyDescent="0.25">
      <c r="A2263" s="9">
        <f t="shared" si="280"/>
        <v>36950</v>
      </c>
      <c r="B2263" s="10">
        <f t="shared" ca="1" si="286"/>
        <v>1</v>
      </c>
      <c r="C2263" s="10">
        <f t="shared" ca="1" si="287"/>
        <v>8.1</v>
      </c>
      <c r="D2263" s="9">
        <f t="shared" si="281"/>
        <v>40968</v>
      </c>
      <c r="E2263" s="8">
        <f t="shared" si="282"/>
        <v>200102</v>
      </c>
      <c r="F2263" s="8">
        <f t="shared" si="283"/>
        <v>201202</v>
      </c>
      <c r="G2263" s="8">
        <f t="shared" ca="1" si="284"/>
        <v>2</v>
      </c>
      <c r="H2263" s="8">
        <f t="shared" ca="1" si="285"/>
        <v>2</v>
      </c>
    </row>
    <row r="2264" spans="1:8" x14ac:dyDescent="0.25">
      <c r="A2264" s="9">
        <f t="shared" si="280"/>
        <v>36951</v>
      </c>
      <c r="B2264" s="10">
        <f t="shared" ca="1" si="286"/>
        <v>2.5</v>
      </c>
      <c r="C2264" s="10">
        <f t="shared" ca="1" si="287"/>
        <v>7.5</v>
      </c>
      <c r="D2264" s="9">
        <f t="shared" si="281"/>
        <v>40969</v>
      </c>
      <c r="E2264" s="8">
        <f t="shared" si="282"/>
        <v>200103</v>
      </c>
      <c r="F2264" s="8">
        <f t="shared" si="283"/>
        <v>201203</v>
      </c>
      <c r="G2264" s="8">
        <f t="shared" ca="1" si="284"/>
        <v>3</v>
      </c>
      <c r="H2264" s="8">
        <f t="shared" ca="1" si="285"/>
        <v>3</v>
      </c>
    </row>
    <row r="2265" spans="1:8" x14ac:dyDescent="0.25">
      <c r="A2265" s="9">
        <f t="shared" si="280"/>
        <v>36952</v>
      </c>
      <c r="B2265" s="10">
        <f t="shared" ca="1" si="286"/>
        <v>1</v>
      </c>
      <c r="C2265" s="10">
        <f t="shared" ca="1" si="287"/>
        <v>4.9000000000000004</v>
      </c>
      <c r="D2265" s="9">
        <f t="shared" si="281"/>
        <v>40970</v>
      </c>
      <c r="E2265" s="8">
        <f t="shared" si="282"/>
        <v>200103</v>
      </c>
      <c r="F2265" s="8">
        <f t="shared" si="283"/>
        <v>201203</v>
      </c>
      <c r="G2265" s="8">
        <f t="shared" ca="1" si="284"/>
        <v>3</v>
      </c>
      <c r="H2265" s="8">
        <f t="shared" ca="1" si="285"/>
        <v>3</v>
      </c>
    </row>
    <row r="2266" spans="1:8" x14ac:dyDescent="0.25">
      <c r="A2266" s="9">
        <f t="shared" si="280"/>
        <v>36953</v>
      </c>
      <c r="B2266" s="10">
        <f t="shared" ca="1" si="286"/>
        <v>0.7</v>
      </c>
      <c r="C2266" s="10">
        <f t="shared" ca="1" si="287"/>
        <v>7.6</v>
      </c>
      <c r="D2266" s="9">
        <f t="shared" si="281"/>
        <v>40971</v>
      </c>
      <c r="E2266" s="8">
        <f t="shared" si="282"/>
        <v>200103</v>
      </c>
      <c r="F2266" s="8">
        <f t="shared" si="283"/>
        <v>201203</v>
      </c>
      <c r="G2266" s="8">
        <f t="shared" ca="1" si="284"/>
        <v>3</v>
      </c>
      <c r="H2266" s="8">
        <f t="shared" ca="1" si="285"/>
        <v>3</v>
      </c>
    </row>
    <row r="2267" spans="1:8" x14ac:dyDescent="0.25">
      <c r="A2267" s="9">
        <f t="shared" si="280"/>
        <v>36954</v>
      </c>
      <c r="B2267" s="10">
        <f t="shared" ca="1" si="286"/>
        <v>0.3</v>
      </c>
      <c r="C2267" s="10">
        <f t="shared" ca="1" si="287"/>
        <v>7.3</v>
      </c>
      <c r="D2267" s="9">
        <f t="shared" si="281"/>
        <v>40972</v>
      </c>
      <c r="E2267" s="8">
        <f t="shared" si="282"/>
        <v>200103</v>
      </c>
      <c r="F2267" s="8">
        <f t="shared" si="283"/>
        <v>201203</v>
      </c>
      <c r="G2267" s="8">
        <f t="shared" ca="1" si="284"/>
        <v>3</v>
      </c>
      <c r="H2267" s="8">
        <f t="shared" ca="1" si="285"/>
        <v>3</v>
      </c>
    </row>
    <row r="2268" spans="1:8" x14ac:dyDescent="0.25">
      <c r="A2268" s="9">
        <f t="shared" si="280"/>
        <v>36955</v>
      </c>
      <c r="B2268" s="10">
        <f t="shared" ca="1" si="286"/>
        <v>3.5</v>
      </c>
      <c r="C2268" s="10">
        <f t="shared" ca="1" si="287"/>
        <v>5.8</v>
      </c>
      <c r="D2268" s="9">
        <f t="shared" si="281"/>
        <v>40973</v>
      </c>
      <c r="E2268" s="8">
        <f t="shared" si="282"/>
        <v>200103</v>
      </c>
      <c r="F2268" s="8">
        <f t="shared" si="283"/>
        <v>201203</v>
      </c>
      <c r="G2268" s="8">
        <f t="shared" ca="1" si="284"/>
        <v>3</v>
      </c>
      <c r="H2268" s="8">
        <f t="shared" ca="1" si="285"/>
        <v>3</v>
      </c>
    </row>
    <row r="2269" spans="1:8" x14ac:dyDescent="0.25">
      <c r="A2269" s="9">
        <f t="shared" si="280"/>
        <v>36956</v>
      </c>
      <c r="B2269" s="10">
        <f t="shared" ca="1" si="286"/>
        <v>3.5</v>
      </c>
      <c r="C2269" s="10">
        <f t="shared" ca="1" si="287"/>
        <v>6.3</v>
      </c>
      <c r="D2269" s="9">
        <f t="shared" si="281"/>
        <v>40974</v>
      </c>
      <c r="E2269" s="8">
        <f t="shared" si="282"/>
        <v>200103</v>
      </c>
      <c r="F2269" s="8">
        <f t="shared" si="283"/>
        <v>201203</v>
      </c>
      <c r="G2269" s="8">
        <f t="shared" ca="1" si="284"/>
        <v>3</v>
      </c>
      <c r="H2269" s="8">
        <f t="shared" ca="1" si="285"/>
        <v>3</v>
      </c>
    </row>
    <row r="2270" spans="1:8" x14ac:dyDescent="0.25">
      <c r="A2270" s="9">
        <f t="shared" si="280"/>
        <v>36957</v>
      </c>
      <c r="B2270" s="10">
        <f t="shared" ca="1" si="286"/>
        <v>3.5</v>
      </c>
      <c r="C2270" s="10">
        <f t="shared" ca="1" si="287"/>
        <v>6.7</v>
      </c>
      <c r="D2270" s="9">
        <f t="shared" si="281"/>
        <v>40975</v>
      </c>
      <c r="E2270" s="8">
        <f t="shared" si="282"/>
        <v>200103</v>
      </c>
      <c r="F2270" s="8">
        <f t="shared" si="283"/>
        <v>201203</v>
      </c>
      <c r="G2270" s="8">
        <f t="shared" ca="1" si="284"/>
        <v>3</v>
      </c>
      <c r="H2270" s="8">
        <f t="shared" ca="1" si="285"/>
        <v>3</v>
      </c>
    </row>
    <row r="2271" spans="1:8" x14ac:dyDescent="0.25">
      <c r="A2271" s="9">
        <f t="shared" si="280"/>
        <v>36958</v>
      </c>
      <c r="B2271" s="10">
        <f t="shared" ca="1" si="286"/>
        <v>11.3</v>
      </c>
      <c r="C2271" s="10">
        <f t="shared" ca="1" si="287"/>
        <v>8.8000000000000007</v>
      </c>
      <c r="D2271" s="9">
        <f t="shared" si="281"/>
        <v>40976</v>
      </c>
      <c r="E2271" s="8">
        <f t="shared" si="282"/>
        <v>200103</v>
      </c>
      <c r="F2271" s="8">
        <f t="shared" si="283"/>
        <v>201203</v>
      </c>
      <c r="G2271" s="8">
        <f t="shared" ca="1" si="284"/>
        <v>3</v>
      </c>
      <c r="H2271" s="8">
        <f t="shared" ca="1" si="285"/>
        <v>3</v>
      </c>
    </row>
    <row r="2272" spans="1:8" x14ac:dyDescent="0.25">
      <c r="A2272" s="9">
        <f t="shared" si="280"/>
        <v>36959</v>
      </c>
      <c r="B2272" s="10">
        <f t="shared" ca="1" si="286"/>
        <v>11.4</v>
      </c>
      <c r="C2272" s="10">
        <f t="shared" ca="1" si="287"/>
        <v>7.7</v>
      </c>
      <c r="D2272" s="9">
        <f t="shared" si="281"/>
        <v>40977</v>
      </c>
      <c r="E2272" s="8">
        <f t="shared" si="282"/>
        <v>200103</v>
      </c>
      <c r="F2272" s="8">
        <f t="shared" si="283"/>
        <v>201203</v>
      </c>
      <c r="G2272" s="8">
        <f t="shared" ca="1" si="284"/>
        <v>3</v>
      </c>
      <c r="H2272" s="8">
        <f t="shared" ca="1" si="285"/>
        <v>3</v>
      </c>
    </row>
    <row r="2273" spans="1:8" x14ac:dyDescent="0.25">
      <c r="A2273" s="9">
        <f t="shared" si="280"/>
        <v>36960</v>
      </c>
      <c r="B2273" s="10">
        <f t="shared" ca="1" si="286"/>
        <v>10.5</v>
      </c>
      <c r="C2273" s="10">
        <f t="shared" ca="1" si="287"/>
        <v>10.1</v>
      </c>
      <c r="D2273" s="9">
        <f t="shared" si="281"/>
        <v>40978</v>
      </c>
      <c r="E2273" s="8">
        <f t="shared" si="282"/>
        <v>200103</v>
      </c>
      <c r="F2273" s="8">
        <f t="shared" si="283"/>
        <v>201203</v>
      </c>
      <c r="G2273" s="8">
        <f t="shared" ca="1" si="284"/>
        <v>3</v>
      </c>
      <c r="H2273" s="8">
        <f t="shared" ca="1" si="285"/>
        <v>3</v>
      </c>
    </row>
    <row r="2274" spans="1:8" x14ac:dyDescent="0.25">
      <c r="A2274" s="9">
        <f t="shared" si="280"/>
        <v>36961</v>
      </c>
      <c r="B2274" s="10">
        <f t="shared" ca="1" si="286"/>
        <v>10.9</v>
      </c>
      <c r="C2274" s="10">
        <f t="shared" ca="1" si="287"/>
        <v>8.5</v>
      </c>
      <c r="D2274" s="9">
        <f t="shared" si="281"/>
        <v>40979</v>
      </c>
      <c r="E2274" s="8">
        <f t="shared" si="282"/>
        <v>200103</v>
      </c>
      <c r="F2274" s="8">
        <f t="shared" si="283"/>
        <v>201203</v>
      </c>
      <c r="G2274" s="8">
        <f t="shared" ca="1" si="284"/>
        <v>3</v>
      </c>
      <c r="H2274" s="8">
        <f t="shared" ca="1" si="285"/>
        <v>3</v>
      </c>
    </row>
    <row r="2275" spans="1:8" x14ac:dyDescent="0.25">
      <c r="A2275" s="9">
        <f t="shared" si="280"/>
        <v>36962</v>
      </c>
      <c r="B2275" s="10">
        <f t="shared" ca="1" si="286"/>
        <v>10.3</v>
      </c>
      <c r="C2275" s="10">
        <f t="shared" ca="1" si="287"/>
        <v>8.3000000000000007</v>
      </c>
      <c r="D2275" s="9">
        <f t="shared" si="281"/>
        <v>40980</v>
      </c>
      <c r="E2275" s="8">
        <f t="shared" si="282"/>
        <v>200103</v>
      </c>
      <c r="F2275" s="8">
        <f t="shared" si="283"/>
        <v>201203</v>
      </c>
      <c r="G2275" s="8">
        <f t="shared" ca="1" si="284"/>
        <v>3</v>
      </c>
      <c r="H2275" s="8">
        <f t="shared" ca="1" si="285"/>
        <v>3</v>
      </c>
    </row>
    <row r="2276" spans="1:8" x14ac:dyDescent="0.25">
      <c r="A2276" s="9">
        <f t="shared" si="280"/>
        <v>36963</v>
      </c>
      <c r="B2276" s="10">
        <f t="shared" ca="1" si="286"/>
        <v>8.6999999999999993</v>
      </c>
      <c r="C2276" s="10">
        <f t="shared" ca="1" si="287"/>
        <v>8.6999999999999993</v>
      </c>
      <c r="D2276" s="9">
        <f t="shared" si="281"/>
        <v>40981</v>
      </c>
      <c r="E2276" s="8">
        <f t="shared" si="282"/>
        <v>200103</v>
      </c>
      <c r="F2276" s="8">
        <f t="shared" si="283"/>
        <v>201203</v>
      </c>
      <c r="G2276" s="8">
        <f t="shared" ca="1" si="284"/>
        <v>3</v>
      </c>
      <c r="H2276" s="8">
        <f t="shared" ca="1" si="285"/>
        <v>3</v>
      </c>
    </row>
    <row r="2277" spans="1:8" x14ac:dyDescent="0.25">
      <c r="A2277" s="9">
        <f t="shared" si="280"/>
        <v>36964</v>
      </c>
      <c r="B2277" s="10">
        <f t="shared" ca="1" si="286"/>
        <v>6.4</v>
      </c>
      <c r="C2277" s="10">
        <f t="shared" ca="1" si="287"/>
        <v>10.1</v>
      </c>
      <c r="D2277" s="9">
        <f t="shared" si="281"/>
        <v>40982</v>
      </c>
      <c r="E2277" s="8">
        <f t="shared" si="282"/>
        <v>200103</v>
      </c>
      <c r="F2277" s="8">
        <f t="shared" si="283"/>
        <v>201203</v>
      </c>
      <c r="G2277" s="8">
        <f t="shared" ca="1" si="284"/>
        <v>3</v>
      </c>
      <c r="H2277" s="8">
        <f t="shared" ca="1" si="285"/>
        <v>3</v>
      </c>
    </row>
    <row r="2278" spans="1:8" x14ac:dyDescent="0.25">
      <c r="A2278" s="9">
        <f t="shared" si="280"/>
        <v>36965</v>
      </c>
      <c r="B2278" s="10">
        <f t="shared" ca="1" si="286"/>
        <v>7.9</v>
      </c>
      <c r="C2278" s="10">
        <f t="shared" ca="1" si="287"/>
        <v>8.3000000000000007</v>
      </c>
      <c r="D2278" s="9">
        <f t="shared" si="281"/>
        <v>40983</v>
      </c>
      <c r="E2278" s="8">
        <f t="shared" si="282"/>
        <v>200103</v>
      </c>
      <c r="F2278" s="8">
        <f t="shared" si="283"/>
        <v>201203</v>
      </c>
      <c r="G2278" s="8">
        <f t="shared" ca="1" si="284"/>
        <v>3</v>
      </c>
      <c r="H2278" s="8">
        <f t="shared" ca="1" si="285"/>
        <v>3</v>
      </c>
    </row>
    <row r="2279" spans="1:8" x14ac:dyDescent="0.25">
      <c r="A2279" s="9">
        <f t="shared" si="280"/>
        <v>36966</v>
      </c>
      <c r="B2279" s="10">
        <f t="shared" ca="1" si="286"/>
        <v>6.8</v>
      </c>
      <c r="C2279" s="10">
        <f t="shared" ca="1" si="287"/>
        <v>16</v>
      </c>
      <c r="D2279" s="9">
        <f t="shared" si="281"/>
        <v>40984</v>
      </c>
      <c r="E2279" s="8">
        <f t="shared" si="282"/>
        <v>200103</v>
      </c>
      <c r="F2279" s="8">
        <f t="shared" si="283"/>
        <v>201203</v>
      </c>
      <c r="G2279" s="8">
        <f t="shared" ca="1" si="284"/>
        <v>3</v>
      </c>
      <c r="H2279" s="8">
        <f t="shared" ca="1" si="285"/>
        <v>3</v>
      </c>
    </row>
    <row r="2280" spans="1:8" x14ac:dyDescent="0.25">
      <c r="A2280" s="9">
        <f t="shared" si="280"/>
        <v>36967</v>
      </c>
      <c r="B2280" s="10">
        <f t="shared" ca="1" si="286"/>
        <v>5.6</v>
      </c>
      <c r="C2280" s="10">
        <f t="shared" ca="1" si="287"/>
        <v>9.3000000000000007</v>
      </c>
      <c r="D2280" s="9">
        <f t="shared" si="281"/>
        <v>40985</v>
      </c>
      <c r="E2280" s="8">
        <f t="shared" si="282"/>
        <v>200103</v>
      </c>
      <c r="F2280" s="8">
        <f t="shared" si="283"/>
        <v>201203</v>
      </c>
      <c r="G2280" s="8">
        <f t="shared" ca="1" si="284"/>
        <v>3</v>
      </c>
      <c r="H2280" s="8">
        <f t="shared" ca="1" si="285"/>
        <v>3</v>
      </c>
    </row>
    <row r="2281" spans="1:8" x14ac:dyDescent="0.25">
      <c r="A2281" s="9">
        <f t="shared" si="280"/>
        <v>36968</v>
      </c>
      <c r="B2281" s="10">
        <f t="shared" ca="1" si="286"/>
        <v>1.9</v>
      </c>
      <c r="C2281" s="10">
        <f t="shared" ca="1" si="287"/>
        <v>11.1</v>
      </c>
      <c r="D2281" s="9">
        <f t="shared" si="281"/>
        <v>40986</v>
      </c>
      <c r="E2281" s="8">
        <f t="shared" si="282"/>
        <v>200103</v>
      </c>
      <c r="F2281" s="8">
        <f t="shared" si="283"/>
        <v>201203</v>
      </c>
      <c r="G2281" s="8">
        <f t="shared" ca="1" si="284"/>
        <v>3</v>
      </c>
      <c r="H2281" s="8">
        <f t="shared" ca="1" si="285"/>
        <v>3</v>
      </c>
    </row>
    <row r="2282" spans="1:8" x14ac:dyDescent="0.25">
      <c r="A2282" s="9">
        <f t="shared" si="280"/>
        <v>36969</v>
      </c>
      <c r="B2282" s="10">
        <f t="shared" ca="1" si="286"/>
        <v>1.1000000000000001</v>
      </c>
      <c r="C2282" s="10">
        <f t="shared" ca="1" si="287"/>
        <v>8.1999999999999993</v>
      </c>
      <c r="D2282" s="9">
        <f t="shared" si="281"/>
        <v>40987</v>
      </c>
      <c r="E2282" s="8">
        <f t="shared" si="282"/>
        <v>200103</v>
      </c>
      <c r="F2282" s="8">
        <f t="shared" si="283"/>
        <v>201203</v>
      </c>
      <c r="G2282" s="8">
        <f t="shared" ca="1" si="284"/>
        <v>3</v>
      </c>
      <c r="H2282" s="8">
        <f t="shared" ca="1" si="285"/>
        <v>3</v>
      </c>
    </row>
    <row r="2283" spans="1:8" x14ac:dyDescent="0.25">
      <c r="A2283" s="9">
        <f t="shared" si="280"/>
        <v>36970</v>
      </c>
      <c r="B2283" s="10">
        <f t="shared" ca="1" si="286"/>
        <v>0.5</v>
      </c>
      <c r="C2283" s="10">
        <f t="shared" ca="1" si="287"/>
        <v>11.2</v>
      </c>
      <c r="D2283" s="9">
        <f t="shared" si="281"/>
        <v>40988</v>
      </c>
      <c r="E2283" s="8">
        <f t="shared" si="282"/>
        <v>200103</v>
      </c>
      <c r="F2283" s="8">
        <f t="shared" si="283"/>
        <v>201203</v>
      </c>
      <c r="G2283" s="8">
        <f t="shared" ca="1" si="284"/>
        <v>3</v>
      </c>
      <c r="H2283" s="8">
        <f t="shared" ca="1" si="285"/>
        <v>3</v>
      </c>
    </row>
    <row r="2284" spans="1:8" x14ac:dyDescent="0.25">
      <c r="A2284" s="9">
        <f t="shared" si="280"/>
        <v>36971</v>
      </c>
      <c r="B2284" s="10">
        <f t="shared" ca="1" si="286"/>
        <v>2.1</v>
      </c>
      <c r="C2284" s="10">
        <f t="shared" ca="1" si="287"/>
        <v>15.1</v>
      </c>
      <c r="D2284" s="9">
        <f t="shared" si="281"/>
        <v>40989</v>
      </c>
      <c r="E2284" s="8">
        <f t="shared" si="282"/>
        <v>200103</v>
      </c>
      <c r="F2284" s="8">
        <f t="shared" si="283"/>
        <v>201203</v>
      </c>
      <c r="G2284" s="8">
        <f t="shared" ca="1" si="284"/>
        <v>3</v>
      </c>
      <c r="H2284" s="8">
        <f t="shared" ca="1" si="285"/>
        <v>3</v>
      </c>
    </row>
    <row r="2285" spans="1:8" x14ac:dyDescent="0.25">
      <c r="A2285" s="9">
        <f t="shared" si="280"/>
        <v>36972</v>
      </c>
      <c r="B2285" s="10">
        <f t="shared" ca="1" si="286"/>
        <v>0</v>
      </c>
      <c r="C2285" s="10">
        <f t="shared" ca="1" si="287"/>
        <v>14.6</v>
      </c>
      <c r="D2285" s="9">
        <f t="shared" si="281"/>
        <v>40990</v>
      </c>
      <c r="E2285" s="8">
        <f t="shared" si="282"/>
        <v>200103</v>
      </c>
      <c r="F2285" s="8">
        <f t="shared" si="283"/>
        <v>201203</v>
      </c>
      <c r="G2285" s="8">
        <f t="shared" ca="1" si="284"/>
        <v>3</v>
      </c>
      <c r="H2285" s="8">
        <f t="shared" ca="1" si="285"/>
        <v>3</v>
      </c>
    </row>
    <row r="2286" spans="1:8" x14ac:dyDescent="0.25">
      <c r="A2286" s="9">
        <f t="shared" si="280"/>
        <v>36973</v>
      </c>
      <c r="B2286" s="10">
        <f t="shared" ca="1" si="286"/>
        <v>1.5</v>
      </c>
      <c r="C2286" s="10">
        <f t="shared" ca="1" si="287"/>
        <v>16.100000000000001</v>
      </c>
      <c r="D2286" s="9">
        <f t="shared" si="281"/>
        <v>40991</v>
      </c>
      <c r="E2286" s="8">
        <f t="shared" si="282"/>
        <v>200103</v>
      </c>
      <c r="F2286" s="8">
        <f t="shared" si="283"/>
        <v>201203</v>
      </c>
      <c r="G2286" s="8">
        <f t="shared" ca="1" si="284"/>
        <v>3</v>
      </c>
      <c r="H2286" s="8">
        <f t="shared" ca="1" si="285"/>
        <v>3</v>
      </c>
    </row>
    <row r="2287" spans="1:8" x14ac:dyDescent="0.25">
      <c r="A2287" s="9">
        <f t="shared" si="280"/>
        <v>36974</v>
      </c>
      <c r="B2287" s="10">
        <f t="shared" ca="1" si="286"/>
        <v>2.2999999999999998</v>
      </c>
      <c r="C2287" s="10">
        <f t="shared" ca="1" si="287"/>
        <v>11.8</v>
      </c>
      <c r="D2287" s="9">
        <f t="shared" si="281"/>
        <v>40992</v>
      </c>
      <c r="E2287" s="8">
        <f t="shared" si="282"/>
        <v>200103</v>
      </c>
      <c r="F2287" s="8">
        <f t="shared" si="283"/>
        <v>201203</v>
      </c>
      <c r="G2287" s="8">
        <f t="shared" ca="1" si="284"/>
        <v>3</v>
      </c>
      <c r="H2287" s="8">
        <f t="shared" ca="1" si="285"/>
        <v>3</v>
      </c>
    </row>
    <row r="2288" spans="1:8" x14ac:dyDescent="0.25">
      <c r="A2288" s="9">
        <f t="shared" si="280"/>
        <v>36975</v>
      </c>
      <c r="B2288" s="10">
        <f t="shared" ca="1" si="286"/>
        <v>3.7</v>
      </c>
      <c r="C2288" s="10">
        <f t="shared" ca="1" si="287"/>
        <v>10.3</v>
      </c>
      <c r="D2288" s="9">
        <f t="shared" si="281"/>
        <v>40993</v>
      </c>
      <c r="E2288" s="8">
        <f t="shared" si="282"/>
        <v>200103</v>
      </c>
      <c r="F2288" s="8">
        <f t="shared" si="283"/>
        <v>201203</v>
      </c>
      <c r="G2288" s="8">
        <f t="shared" ca="1" si="284"/>
        <v>3</v>
      </c>
      <c r="H2288" s="8">
        <f t="shared" ca="1" si="285"/>
        <v>3</v>
      </c>
    </row>
    <row r="2289" spans="1:8" x14ac:dyDescent="0.25">
      <c r="A2289" s="9">
        <f t="shared" si="280"/>
        <v>36976</v>
      </c>
      <c r="B2289" s="10">
        <f t="shared" ca="1" si="286"/>
        <v>5</v>
      </c>
      <c r="C2289" s="10">
        <f t="shared" ca="1" si="287"/>
        <v>7.7</v>
      </c>
      <c r="D2289" s="9">
        <f t="shared" si="281"/>
        <v>40994</v>
      </c>
      <c r="E2289" s="8">
        <f t="shared" si="282"/>
        <v>200103</v>
      </c>
      <c r="F2289" s="8">
        <f t="shared" si="283"/>
        <v>201203</v>
      </c>
      <c r="G2289" s="8">
        <f t="shared" ca="1" si="284"/>
        <v>3</v>
      </c>
      <c r="H2289" s="8">
        <f t="shared" ca="1" si="285"/>
        <v>3</v>
      </c>
    </row>
    <row r="2290" spans="1:8" x14ac:dyDescent="0.25">
      <c r="A2290" s="9">
        <f t="shared" si="280"/>
        <v>36977</v>
      </c>
      <c r="B2290" s="10">
        <f t="shared" ca="1" si="286"/>
        <v>2.5</v>
      </c>
      <c r="C2290" s="10">
        <f t="shared" ca="1" si="287"/>
        <v>16.100000000000001</v>
      </c>
      <c r="D2290" s="9">
        <f t="shared" si="281"/>
        <v>40995</v>
      </c>
      <c r="E2290" s="8">
        <f t="shared" si="282"/>
        <v>200103</v>
      </c>
      <c r="F2290" s="8">
        <f t="shared" si="283"/>
        <v>201203</v>
      </c>
      <c r="G2290" s="8">
        <f t="shared" ca="1" si="284"/>
        <v>3</v>
      </c>
      <c r="H2290" s="8">
        <f t="shared" ca="1" si="285"/>
        <v>3</v>
      </c>
    </row>
    <row r="2291" spans="1:8" x14ac:dyDescent="0.25">
      <c r="A2291" s="9">
        <f t="shared" si="280"/>
        <v>36978</v>
      </c>
      <c r="B2291" s="10">
        <f t="shared" ca="1" si="286"/>
        <v>4.4000000000000004</v>
      </c>
      <c r="C2291" s="10">
        <f t="shared" ca="1" si="287"/>
        <v>16.5</v>
      </c>
      <c r="D2291" s="9">
        <f t="shared" si="281"/>
        <v>40996</v>
      </c>
      <c r="E2291" s="8">
        <f t="shared" si="282"/>
        <v>200103</v>
      </c>
      <c r="F2291" s="8">
        <f t="shared" si="283"/>
        <v>201203</v>
      </c>
      <c r="G2291" s="8">
        <f t="shared" ca="1" si="284"/>
        <v>3</v>
      </c>
      <c r="H2291" s="8">
        <f t="shared" ca="1" si="285"/>
        <v>3</v>
      </c>
    </row>
    <row r="2292" spans="1:8" x14ac:dyDescent="0.25">
      <c r="A2292" s="9">
        <f t="shared" si="280"/>
        <v>36979</v>
      </c>
      <c r="B2292" s="10">
        <f t="shared" ca="1" si="286"/>
        <v>6.2</v>
      </c>
      <c r="C2292" s="10">
        <f t="shared" ca="1" si="287"/>
        <v>8.5</v>
      </c>
      <c r="D2292" s="9">
        <f t="shared" si="281"/>
        <v>40997</v>
      </c>
      <c r="E2292" s="8">
        <f t="shared" si="282"/>
        <v>200103</v>
      </c>
      <c r="F2292" s="8">
        <f t="shared" si="283"/>
        <v>201203</v>
      </c>
      <c r="G2292" s="8">
        <f t="shared" ca="1" si="284"/>
        <v>3</v>
      </c>
      <c r="H2292" s="8">
        <f t="shared" ca="1" si="285"/>
        <v>3</v>
      </c>
    </row>
    <row r="2293" spans="1:8" x14ac:dyDescent="0.25">
      <c r="A2293" s="9">
        <f t="shared" si="280"/>
        <v>36980</v>
      </c>
      <c r="B2293" s="10">
        <f t="shared" ca="1" si="286"/>
        <v>11</v>
      </c>
      <c r="C2293" s="10">
        <f t="shared" ca="1" si="287"/>
        <v>8.6999999999999993</v>
      </c>
      <c r="D2293" s="9">
        <f t="shared" si="281"/>
        <v>40998</v>
      </c>
      <c r="E2293" s="8">
        <f t="shared" si="282"/>
        <v>200103</v>
      </c>
      <c r="F2293" s="8">
        <f t="shared" si="283"/>
        <v>201203</v>
      </c>
      <c r="G2293" s="8">
        <f t="shared" ca="1" si="284"/>
        <v>3</v>
      </c>
      <c r="H2293" s="8">
        <f t="shared" ca="1" si="285"/>
        <v>3</v>
      </c>
    </row>
    <row r="2294" spans="1:8" x14ac:dyDescent="0.25">
      <c r="A2294" s="9">
        <f t="shared" si="280"/>
        <v>36981</v>
      </c>
      <c r="B2294" s="10">
        <f t="shared" ca="1" si="286"/>
        <v>13</v>
      </c>
      <c r="C2294" s="10">
        <f t="shared" ca="1" si="287"/>
        <v>4</v>
      </c>
      <c r="D2294" s="9">
        <f t="shared" si="281"/>
        <v>40999</v>
      </c>
      <c r="E2294" s="8">
        <f t="shared" si="282"/>
        <v>200103</v>
      </c>
      <c r="F2294" s="8">
        <f t="shared" si="283"/>
        <v>201203</v>
      </c>
      <c r="G2294" s="8">
        <f t="shared" ca="1" si="284"/>
        <v>3</v>
      </c>
      <c r="H2294" s="8">
        <f t="shared" ca="1" si="285"/>
        <v>3</v>
      </c>
    </row>
    <row r="2295" spans="1:8" x14ac:dyDescent="0.25">
      <c r="A2295" s="9">
        <f t="shared" si="280"/>
        <v>36982</v>
      </c>
      <c r="B2295" s="10">
        <f t="shared" ca="1" si="286"/>
        <v>14.5</v>
      </c>
      <c r="C2295" s="10">
        <f t="shared" ca="1" si="287"/>
        <v>5.2</v>
      </c>
      <c r="D2295" s="9">
        <f t="shared" si="281"/>
        <v>41000</v>
      </c>
      <c r="E2295" s="8">
        <f t="shared" si="282"/>
        <v>200104</v>
      </c>
      <c r="F2295" s="8">
        <f t="shared" si="283"/>
        <v>201204</v>
      </c>
      <c r="G2295" s="8">
        <f t="shared" ca="1" si="284"/>
        <v>4</v>
      </c>
      <c r="H2295" s="8">
        <f t="shared" ca="1" si="285"/>
        <v>4</v>
      </c>
    </row>
    <row r="2296" spans="1:8" x14ac:dyDescent="0.25">
      <c r="A2296" s="9">
        <f t="shared" si="280"/>
        <v>36983</v>
      </c>
      <c r="B2296" s="10">
        <f t="shared" ca="1" si="286"/>
        <v>19</v>
      </c>
      <c r="C2296" s="10">
        <f t="shared" ca="1" si="287"/>
        <v>6.6</v>
      </c>
      <c r="D2296" s="9">
        <f t="shared" si="281"/>
        <v>41001</v>
      </c>
      <c r="E2296" s="8">
        <f t="shared" si="282"/>
        <v>200104</v>
      </c>
      <c r="F2296" s="8">
        <f t="shared" si="283"/>
        <v>201204</v>
      </c>
      <c r="G2296" s="8">
        <f t="shared" ca="1" si="284"/>
        <v>4</v>
      </c>
      <c r="H2296" s="8">
        <f t="shared" ca="1" si="285"/>
        <v>4</v>
      </c>
    </row>
    <row r="2297" spans="1:8" x14ac:dyDescent="0.25">
      <c r="A2297" s="9">
        <f t="shared" si="280"/>
        <v>36984</v>
      </c>
      <c r="B2297" s="10">
        <f t="shared" ca="1" si="286"/>
        <v>15</v>
      </c>
      <c r="C2297" s="10">
        <f t="shared" ca="1" si="287"/>
        <v>2.2000000000000002</v>
      </c>
      <c r="D2297" s="9">
        <f t="shared" si="281"/>
        <v>41002</v>
      </c>
      <c r="E2297" s="8">
        <f t="shared" si="282"/>
        <v>200104</v>
      </c>
      <c r="F2297" s="8">
        <f t="shared" si="283"/>
        <v>201204</v>
      </c>
      <c r="G2297" s="8">
        <f t="shared" ca="1" si="284"/>
        <v>4</v>
      </c>
      <c r="H2297" s="8">
        <f t="shared" ca="1" si="285"/>
        <v>4</v>
      </c>
    </row>
    <row r="2298" spans="1:8" x14ac:dyDescent="0.25">
      <c r="A2298" s="9">
        <f t="shared" ref="A2298:A2361" si="288">IF(ISNUMBER(A2297),IF(A2297&lt;$B$9,A2297+1,""),"")</f>
        <v>36985</v>
      </c>
      <c r="B2298" s="10">
        <f t="shared" ca="1" si="286"/>
        <v>18</v>
      </c>
      <c r="C2298" s="10">
        <f t="shared" ca="1" si="287"/>
        <v>4.2</v>
      </c>
      <c r="D2298" s="9">
        <f t="shared" ref="D2298:D2361" si="289">IF(ISNUMBER(D2297),IF(D2297&lt;$C$9,D2297+1,""),"")</f>
        <v>41003</v>
      </c>
      <c r="E2298" s="8">
        <f t="shared" ref="E2298:E2361" si="290">YEAR(A2298)*100+MONTH(A2298)</f>
        <v>200104</v>
      </c>
      <c r="F2298" s="8">
        <f t="shared" ref="F2298:F2361" si="291">YEAR(D2298)*100+MONTH(D2298)</f>
        <v>201204</v>
      </c>
      <c r="G2298" s="8">
        <f t="shared" ref="G2298:G2361" ca="1" si="292">IF(ISNUMBER(B2298),MONTH(A2298),"")</f>
        <v>4</v>
      </c>
      <c r="H2298" s="8">
        <f t="shared" ref="H2298:H2361" ca="1" si="293">IF(ISNUMBER(C2298),MONTH(D2298),"")</f>
        <v>4</v>
      </c>
    </row>
    <row r="2299" spans="1:8" x14ac:dyDescent="0.25">
      <c r="A2299" s="9">
        <f t="shared" si="288"/>
        <v>36986</v>
      </c>
      <c r="B2299" s="10">
        <f t="shared" ca="1" si="286"/>
        <v>7.2</v>
      </c>
      <c r="C2299" s="10">
        <f t="shared" ca="1" si="287"/>
        <v>9.4</v>
      </c>
      <c r="D2299" s="9">
        <f t="shared" si="289"/>
        <v>41004</v>
      </c>
      <c r="E2299" s="8">
        <f t="shared" si="290"/>
        <v>200104</v>
      </c>
      <c r="F2299" s="8">
        <f t="shared" si="291"/>
        <v>201204</v>
      </c>
      <c r="G2299" s="8">
        <f t="shared" ca="1" si="292"/>
        <v>4</v>
      </c>
      <c r="H2299" s="8">
        <f t="shared" ca="1" si="293"/>
        <v>4</v>
      </c>
    </row>
    <row r="2300" spans="1:8" x14ac:dyDescent="0.25">
      <c r="A2300" s="9">
        <f t="shared" si="288"/>
        <v>36987</v>
      </c>
      <c r="B2300" s="10">
        <f t="shared" ca="1" si="286"/>
        <v>10</v>
      </c>
      <c r="C2300" s="10">
        <f t="shared" ca="1" si="287"/>
        <v>6.8</v>
      </c>
      <c r="D2300" s="9">
        <f t="shared" si="289"/>
        <v>41005</v>
      </c>
      <c r="E2300" s="8">
        <f t="shared" si="290"/>
        <v>200104</v>
      </c>
      <c r="F2300" s="8">
        <f t="shared" si="291"/>
        <v>201204</v>
      </c>
      <c r="G2300" s="8">
        <f t="shared" ca="1" si="292"/>
        <v>4</v>
      </c>
      <c r="H2300" s="8">
        <f t="shared" ca="1" si="293"/>
        <v>4</v>
      </c>
    </row>
    <row r="2301" spans="1:8" x14ac:dyDescent="0.25">
      <c r="A2301" s="9">
        <f t="shared" si="288"/>
        <v>36988</v>
      </c>
      <c r="B2301" s="10">
        <f t="shared" ca="1" si="286"/>
        <v>10.7</v>
      </c>
      <c r="C2301" s="10">
        <f t="shared" ca="1" si="287"/>
        <v>6.2</v>
      </c>
      <c r="D2301" s="9">
        <f t="shared" si="289"/>
        <v>41006</v>
      </c>
      <c r="E2301" s="8">
        <f t="shared" si="290"/>
        <v>200104</v>
      </c>
      <c r="F2301" s="8">
        <f t="shared" si="291"/>
        <v>201204</v>
      </c>
      <c r="G2301" s="8">
        <f t="shared" ca="1" si="292"/>
        <v>4</v>
      </c>
      <c r="H2301" s="8">
        <f t="shared" ca="1" si="293"/>
        <v>4</v>
      </c>
    </row>
    <row r="2302" spans="1:8" x14ac:dyDescent="0.25">
      <c r="A2302" s="9">
        <f t="shared" si="288"/>
        <v>36989</v>
      </c>
      <c r="B2302" s="10">
        <f t="shared" ca="1" si="286"/>
        <v>11</v>
      </c>
      <c r="C2302" s="10">
        <f t="shared" ca="1" si="287"/>
        <v>8.3000000000000007</v>
      </c>
      <c r="D2302" s="9">
        <f t="shared" si="289"/>
        <v>41007</v>
      </c>
      <c r="E2302" s="8">
        <f t="shared" si="290"/>
        <v>200104</v>
      </c>
      <c r="F2302" s="8">
        <f t="shared" si="291"/>
        <v>201204</v>
      </c>
      <c r="G2302" s="8">
        <f t="shared" ca="1" si="292"/>
        <v>4</v>
      </c>
      <c r="H2302" s="8">
        <f t="shared" ca="1" si="293"/>
        <v>4</v>
      </c>
    </row>
    <row r="2303" spans="1:8" x14ac:dyDescent="0.25">
      <c r="A2303" s="9">
        <f t="shared" si="288"/>
        <v>36990</v>
      </c>
      <c r="B2303" s="10">
        <f t="shared" ca="1" si="286"/>
        <v>10</v>
      </c>
      <c r="C2303" s="10">
        <f t="shared" ca="1" si="287"/>
        <v>7</v>
      </c>
      <c r="D2303" s="9">
        <f t="shared" si="289"/>
        <v>41008</v>
      </c>
      <c r="E2303" s="8">
        <f t="shared" si="290"/>
        <v>200104</v>
      </c>
      <c r="F2303" s="8">
        <f t="shared" si="291"/>
        <v>201204</v>
      </c>
      <c r="G2303" s="8">
        <f t="shared" ca="1" si="292"/>
        <v>4</v>
      </c>
      <c r="H2303" s="8">
        <f t="shared" ca="1" si="293"/>
        <v>4</v>
      </c>
    </row>
    <row r="2304" spans="1:8" x14ac:dyDescent="0.25">
      <c r="A2304" s="9">
        <f t="shared" si="288"/>
        <v>36991</v>
      </c>
      <c r="B2304" s="10">
        <f t="shared" ca="1" si="286"/>
        <v>12</v>
      </c>
      <c r="C2304" s="10">
        <f t="shared" ca="1" si="287"/>
        <v>11.8</v>
      </c>
      <c r="D2304" s="9">
        <f t="shared" si="289"/>
        <v>41009</v>
      </c>
      <c r="E2304" s="8">
        <f t="shared" si="290"/>
        <v>200104</v>
      </c>
      <c r="F2304" s="8">
        <f t="shared" si="291"/>
        <v>201204</v>
      </c>
      <c r="G2304" s="8">
        <f t="shared" ca="1" si="292"/>
        <v>4</v>
      </c>
      <c r="H2304" s="8">
        <f t="shared" ca="1" si="293"/>
        <v>4</v>
      </c>
    </row>
    <row r="2305" spans="1:8" x14ac:dyDescent="0.25">
      <c r="A2305" s="9">
        <f t="shared" si="288"/>
        <v>36992</v>
      </c>
      <c r="B2305" s="10">
        <f t="shared" ca="1" si="286"/>
        <v>6.6</v>
      </c>
      <c r="C2305" s="10">
        <f t="shared" ca="1" si="287"/>
        <v>11.4</v>
      </c>
      <c r="D2305" s="9">
        <f t="shared" si="289"/>
        <v>41010</v>
      </c>
      <c r="E2305" s="8">
        <f t="shared" si="290"/>
        <v>200104</v>
      </c>
      <c r="F2305" s="8">
        <f t="shared" si="291"/>
        <v>201204</v>
      </c>
      <c r="G2305" s="8">
        <f t="shared" ca="1" si="292"/>
        <v>4</v>
      </c>
      <c r="H2305" s="8">
        <f t="shared" ca="1" si="293"/>
        <v>4</v>
      </c>
    </row>
    <row r="2306" spans="1:8" x14ac:dyDescent="0.25">
      <c r="A2306" s="9">
        <f t="shared" si="288"/>
        <v>36993</v>
      </c>
      <c r="B2306" s="10">
        <f t="shared" ca="1" si="286"/>
        <v>5.7</v>
      </c>
      <c r="C2306" s="10">
        <f t="shared" ca="1" si="287"/>
        <v>15.4</v>
      </c>
      <c r="D2306" s="9">
        <f t="shared" si="289"/>
        <v>41011</v>
      </c>
      <c r="E2306" s="8">
        <f t="shared" si="290"/>
        <v>200104</v>
      </c>
      <c r="F2306" s="8">
        <f t="shared" si="291"/>
        <v>201204</v>
      </c>
      <c r="G2306" s="8">
        <f t="shared" ca="1" si="292"/>
        <v>4</v>
      </c>
      <c r="H2306" s="8">
        <f t="shared" ca="1" si="293"/>
        <v>4</v>
      </c>
    </row>
    <row r="2307" spans="1:8" x14ac:dyDescent="0.25">
      <c r="A2307" s="9">
        <f t="shared" si="288"/>
        <v>36994</v>
      </c>
      <c r="B2307" s="10">
        <f t="shared" ca="1" si="286"/>
        <v>9.3000000000000007</v>
      </c>
      <c r="C2307" s="10">
        <f t="shared" ca="1" si="287"/>
        <v>9.5</v>
      </c>
      <c r="D2307" s="9">
        <f t="shared" si="289"/>
        <v>41012</v>
      </c>
      <c r="E2307" s="8">
        <f t="shared" si="290"/>
        <v>200104</v>
      </c>
      <c r="F2307" s="8">
        <f t="shared" si="291"/>
        <v>201204</v>
      </c>
      <c r="G2307" s="8">
        <f t="shared" ca="1" si="292"/>
        <v>4</v>
      </c>
      <c r="H2307" s="8">
        <f t="shared" ca="1" si="293"/>
        <v>4</v>
      </c>
    </row>
    <row r="2308" spans="1:8" x14ac:dyDescent="0.25">
      <c r="A2308" s="9">
        <f t="shared" si="288"/>
        <v>36995</v>
      </c>
      <c r="B2308" s="10">
        <f t="shared" ca="1" si="286"/>
        <v>10</v>
      </c>
      <c r="C2308" s="10">
        <f t="shared" ca="1" si="287"/>
        <v>12.9</v>
      </c>
      <c r="D2308" s="9">
        <f t="shared" si="289"/>
        <v>41013</v>
      </c>
      <c r="E2308" s="8">
        <f t="shared" si="290"/>
        <v>200104</v>
      </c>
      <c r="F2308" s="8">
        <f t="shared" si="291"/>
        <v>201204</v>
      </c>
      <c r="G2308" s="8">
        <f t="shared" ca="1" si="292"/>
        <v>4</v>
      </c>
      <c r="H2308" s="8">
        <f t="shared" ca="1" si="293"/>
        <v>4</v>
      </c>
    </row>
    <row r="2309" spans="1:8" x14ac:dyDescent="0.25">
      <c r="A2309" s="9">
        <f t="shared" si="288"/>
        <v>36996</v>
      </c>
      <c r="B2309" s="10">
        <f t="shared" ca="1" si="286"/>
        <v>4.0999999999999996</v>
      </c>
      <c r="C2309" s="10">
        <f t="shared" ca="1" si="287"/>
        <v>12.2</v>
      </c>
      <c r="D2309" s="9">
        <f t="shared" si="289"/>
        <v>41014</v>
      </c>
      <c r="E2309" s="8">
        <f t="shared" si="290"/>
        <v>200104</v>
      </c>
      <c r="F2309" s="8">
        <f t="shared" si="291"/>
        <v>201204</v>
      </c>
      <c r="G2309" s="8">
        <f t="shared" ca="1" si="292"/>
        <v>4</v>
      </c>
      <c r="H2309" s="8">
        <f t="shared" ca="1" si="293"/>
        <v>4</v>
      </c>
    </row>
    <row r="2310" spans="1:8" x14ac:dyDescent="0.25">
      <c r="A2310" s="9">
        <f t="shared" si="288"/>
        <v>36997</v>
      </c>
      <c r="B2310" s="10">
        <f t="shared" ca="1" si="286"/>
        <v>7.5</v>
      </c>
      <c r="C2310" s="10">
        <f t="shared" ca="1" si="287"/>
        <v>8.4</v>
      </c>
      <c r="D2310" s="9">
        <f t="shared" si="289"/>
        <v>41015</v>
      </c>
      <c r="E2310" s="8">
        <f t="shared" si="290"/>
        <v>200104</v>
      </c>
      <c r="F2310" s="8">
        <f t="shared" si="291"/>
        <v>201204</v>
      </c>
      <c r="G2310" s="8">
        <f t="shared" ca="1" si="292"/>
        <v>4</v>
      </c>
      <c r="H2310" s="8">
        <f t="shared" ca="1" si="293"/>
        <v>4</v>
      </c>
    </row>
    <row r="2311" spans="1:8" x14ac:dyDescent="0.25">
      <c r="A2311" s="9">
        <f t="shared" si="288"/>
        <v>36998</v>
      </c>
      <c r="B2311" s="10">
        <f t="shared" ca="1" si="286"/>
        <v>6.2</v>
      </c>
      <c r="C2311" s="10">
        <f t="shared" ca="1" si="287"/>
        <v>9</v>
      </c>
      <c r="D2311" s="9">
        <f t="shared" si="289"/>
        <v>41016</v>
      </c>
      <c r="E2311" s="8">
        <f t="shared" si="290"/>
        <v>200104</v>
      </c>
      <c r="F2311" s="8">
        <f t="shared" si="291"/>
        <v>201204</v>
      </c>
      <c r="G2311" s="8">
        <f t="shared" ca="1" si="292"/>
        <v>4</v>
      </c>
      <c r="H2311" s="8">
        <f t="shared" ca="1" si="293"/>
        <v>4</v>
      </c>
    </row>
    <row r="2312" spans="1:8" x14ac:dyDescent="0.25">
      <c r="A2312" s="9">
        <f t="shared" si="288"/>
        <v>36999</v>
      </c>
      <c r="B2312" s="10">
        <f t="shared" ca="1" si="286"/>
        <v>5.2</v>
      </c>
      <c r="C2312" s="10">
        <f t="shared" ca="1" si="287"/>
        <v>12.3</v>
      </c>
      <c r="D2312" s="9">
        <f t="shared" si="289"/>
        <v>41017</v>
      </c>
      <c r="E2312" s="8">
        <f t="shared" si="290"/>
        <v>200104</v>
      </c>
      <c r="F2312" s="8">
        <f t="shared" si="291"/>
        <v>201204</v>
      </c>
      <c r="G2312" s="8">
        <f t="shared" ca="1" si="292"/>
        <v>4</v>
      </c>
      <c r="H2312" s="8">
        <f t="shared" ca="1" si="293"/>
        <v>4</v>
      </c>
    </row>
    <row r="2313" spans="1:8" x14ac:dyDescent="0.25">
      <c r="A2313" s="9">
        <f t="shared" si="288"/>
        <v>37000</v>
      </c>
      <c r="B2313" s="10">
        <f t="shared" ca="1" si="286"/>
        <v>5</v>
      </c>
      <c r="C2313" s="10">
        <f t="shared" ca="1" si="287"/>
        <v>16.7</v>
      </c>
      <c r="D2313" s="9">
        <f t="shared" si="289"/>
        <v>41018</v>
      </c>
      <c r="E2313" s="8">
        <f t="shared" si="290"/>
        <v>200104</v>
      </c>
      <c r="F2313" s="8">
        <f t="shared" si="291"/>
        <v>201204</v>
      </c>
      <c r="G2313" s="8">
        <f t="shared" ca="1" si="292"/>
        <v>4</v>
      </c>
      <c r="H2313" s="8">
        <f t="shared" ca="1" si="293"/>
        <v>4</v>
      </c>
    </row>
    <row r="2314" spans="1:8" x14ac:dyDescent="0.25">
      <c r="A2314" s="9">
        <f t="shared" si="288"/>
        <v>37001</v>
      </c>
      <c r="B2314" s="10">
        <f t="shared" ca="1" si="286"/>
        <v>7</v>
      </c>
      <c r="C2314" s="10">
        <f t="shared" ca="1" si="287"/>
        <v>11.7</v>
      </c>
      <c r="D2314" s="9">
        <f t="shared" si="289"/>
        <v>41019</v>
      </c>
      <c r="E2314" s="8">
        <f t="shared" si="290"/>
        <v>200104</v>
      </c>
      <c r="F2314" s="8">
        <f t="shared" si="291"/>
        <v>201204</v>
      </c>
      <c r="G2314" s="8">
        <f t="shared" ca="1" si="292"/>
        <v>4</v>
      </c>
      <c r="H2314" s="8">
        <f t="shared" ca="1" si="293"/>
        <v>4</v>
      </c>
    </row>
    <row r="2315" spans="1:8" x14ac:dyDescent="0.25">
      <c r="A2315" s="9">
        <f t="shared" si="288"/>
        <v>37002</v>
      </c>
      <c r="B2315" s="10">
        <f t="shared" ca="1" si="286"/>
        <v>8.3000000000000007</v>
      </c>
      <c r="C2315" s="10">
        <f t="shared" ca="1" si="287"/>
        <v>14.1</v>
      </c>
      <c r="D2315" s="9">
        <f t="shared" si="289"/>
        <v>41020</v>
      </c>
      <c r="E2315" s="8">
        <f t="shared" si="290"/>
        <v>200104</v>
      </c>
      <c r="F2315" s="8">
        <f t="shared" si="291"/>
        <v>201204</v>
      </c>
      <c r="G2315" s="8">
        <f t="shared" ca="1" si="292"/>
        <v>4</v>
      </c>
      <c r="H2315" s="8">
        <f t="shared" ca="1" si="293"/>
        <v>4</v>
      </c>
    </row>
    <row r="2316" spans="1:8" x14ac:dyDescent="0.25">
      <c r="A2316" s="9">
        <f t="shared" si="288"/>
        <v>37003</v>
      </c>
      <c r="B2316" s="10">
        <f t="shared" ca="1" si="286"/>
        <v>7.9</v>
      </c>
      <c r="C2316" s="10">
        <f t="shared" ca="1" si="287"/>
        <v>14.1</v>
      </c>
      <c r="D2316" s="9">
        <f t="shared" si="289"/>
        <v>41021</v>
      </c>
      <c r="E2316" s="8">
        <f t="shared" si="290"/>
        <v>200104</v>
      </c>
      <c r="F2316" s="8">
        <f t="shared" si="291"/>
        <v>201204</v>
      </c>
      <c r="G2316" s="8">
        <f t="shared" ca="1" si="292"/>
        <v>4</v>
      </c>
      <c r="H2316" s="8">
        <f t="shared" ca="1" si="293"/>
        <v>4</v>
      </c>
    </row>
    <row r="2317" spans="1:8" x14ac:dyDescent="0.25">
      <c r="A2317" s="9">
        <f t="shared" si="288"/>
        <v>37004</v>
      </c>
      <c r="B2317" s="10">
        <f t="shared" ref="B2317:B2380" ca="1" si="294">IF(ISNUMBER(VLOOKUP($A2317,INDIRECT(B$1&amp;"!"&amp;B$6&amp;":"&amp;B$7),CODE(B$7)-_MS1,FALSE)),VLOOKUP($A2317,INDIRECT(B$1&amp;"!"&amp;B$6&amp;":"&amp;B$7),CODE(B$7)-_MS1,FALSE),Empty)</f>
        <v>9.9</v>
      </c>
      <c r="C2317" s="10">
        <f t="shared" ref="C2317:C2380" ca="1" si="295">IF(ISNUMBER(VLOOKUP($D2317,INDIRECT(C$1&amp;"!"&amp;C$6&amp;":"&amp;C$7),CODE(C$7)-_MS2,FALSE)),VLOOKUP($D2317,INDIRECT(C$1&amp;"!"&amp;C$6&amp;":"&amp;C$7),CODE(C$7)-_MS2,FALSE),Empty)</f>
        <v>10.199999999999999</v>
      </c>
      <c r="D2317" s="9">
        <f t="shared" si="289"/>
        <v>41022</v>
      </c>
      <c r="E2317" s="8">
        <f t="shared" si="290"/>
        <v>200104</v>
      </c>
      <c r="F2317" s="8">
        <f t="shared" si="291"/>
        <v>201204</v>
      </c>
      <c r="G2317" s="8">
        <f t="shared" ca="1" si="292"/>
        <v>4</v>
      </c>
      <c r="H2317" s="8">
        <f t="shared" ca="1" si="293"/>
        <v>4</v>
      </c>
    </row>
    <row r="2318" spans="1:8" x14ac:dyDescent="0.25">
      <c r="A2318" s="9">
        <f t="shared" si="288"/>
        <v>37005</v>
      </c>
      <c r="B2318" s="10">
        <f t="shared" ca="1" si="294"/>
        <v>10.5</v>
      </c>
      <c r="C2318" s="10">
        <f t="shared" ca="1" si="295"/>
        <v>10.3</v>
      </c>
      <c r="D2318" s="9">
        <f t="shared" si="289"/>
        <v>41023</v>
      </c>
      <c r="E2318" s="8">
        <f t="shared" si="290"/>
        <v>200104</v>
      </c>
      <c r="F2318" s="8">
        <f t="shared" si="291"/>
        <v>201204</v>
      </c>
      <c r="G2318" s="8">
        <f t="shared" ca="1" si="292"/>
        <v>4</v>
      </c>
      <c r="H2318" s="8">
        <f t="shared" ca="1" si="293"/>
        <v>4</v>
      </c>
    </row>
    <row r="2319" spans="1:8" x14ac:dyDescent="0.25">
      <c r="A2319" s="9">
        <f t="shared" si="288"/>
        <v>37006</v>
      </c>
      <c r="B2319" s="10">
        <f t="shared" ca="1" si="294"/>
        <v>12.4</v>
      </c>
      <c r="C2319" s="10">
        <f t="shared" ca="1" si="295"/>
        <v>13</v>
      </c>
      <c r="D2319" s="9">
        <f t="shared" si="289"/>
        <v>41024</v>
      </c>
      <c r="E2319" s="8">
        <f t="shared" si="290"/>
        <v>200104</v>
      </c>
      <c r="F2319" s="8">
        <f t="shared" si="291"/>
        <v>201204</v>
      </c>
      <c r="G2319" s="8">
        <f t="shared" ca="1" si="292"/>
        <v>4</v>
      </c>
      <c r="H2319" s="8">
        <f t="shared" ca="1" si="293"/>
        <v>4</v>
      </c>
    </row>
    <row r="2320" spans="1:8" x14ac:dyDescent="0.25">
      <c r="A2320" s="9">
        <f t="shared" si="288"/>
        <v>37007</v>
      </c>
      <c r="B2320" s="10">
        <f t="shared" ca="1" si="294"/>
        <v>10.5</v>
      </c>
      <c r="C2320" s="10">
        <f t="shared" ca="1" si="295"/>
        <v>15.4</v>
      </c>
      <c r="D2320" s="9">
        <f t="shared" si="289"/>
        <v>41025</v>
      </c>
      <c r="E2320" s="8">
        <f t="shared" si="290"/>
        <v>200104</v>
      </c>
      <c r="F2320" s="8">
        <f t="shared" si="291"/>
        <v>201204</v>
      </c>
      <c r="G2320" s="8">
        <f t="shared" ca="1" si="292"/>
        <v>4</v>
      </c>
      <c r="H2320" s="8">
        <f t="shared" ca="1" si="293"/>
        <v>4</v>
      </c>
    </row>
    <row r="2321" spans="1:8" x14ac:dyDescent="0.25">
      <c r="A2321" s="9">
        <f t="shared" si="288"/>
        <v>37008</v>
      </c>
      <c r="B2321" s="10">
        <f t="shared" ca="1" si="294"/>
        <v>11.6</v>
      </c>
      <c r="C2321" s="10">
        <f t="shared" ca="1" si="295"/>
        <v>16.399999999999999</v>
      </c>
      <c r="D2321" s="9">
        <f t="shared" si="289"/>
        <v>41026</v>
      </c>
      <c r="E2321" s="8">
        <f t="shared" si="290"/>
        <v>200104</v>
      </c>
      <c r="F2321" s="8">
        <f t="shared" si="291"/>
        <v>201204</v>
      </c>
      <c r="G2321" s="8">
        <f t="shared" ca="1" si="292"/>
        <v>4</v>
      </c>
      <c r="H2321" s="8">
        <f t="shared" ca="1" si="293"/>
        <v>4</v>
      </c>
    </row>
    <row r="2322" spans="1:8" x14ac:dyDescent="0.25">
      <c r="A2322" s="9">
        <f t="shared" si="288"/>
        <v>37009</v>
      </c>
      <c r="B2322" s="10">
        <f t="shared" ca="1" si="294"/>
        <v>12.8</v>
      </c>
      <c r="C2322" s="10">
        <f t="shared" ca="1" si="295"/>
        <v>17.899999999999999</v>
      </c>
      <c r="D2322" s="9">
        <f t="shared" si="289"/>
        <v>41027</v>
      </c>
      <c r="E2322" s="8">
        <f t="shared" si="290"/>
        <v>200104</v>
      </c>
      <c r="F2322" s="8">
        <f t="shared" si="291"/>
        <v>201204</v>
      </c>
      <c r="G2322" s="8">
        <f t="shared" ca="1" si="292"/>
        <v>4</v>
      </c>
      <c r="H2322" s="8">
        <f t="shared" ca="1" si="293"/>
        <v>4</v>
      </c>
    </row>
    <row r="2323" spans="1:8" x14ac:dyDescent="0.25">
      <c r="A2323" s="9">
        <f t="shared" si="288"/>
        <v>37010</v>
      </c>
      <c r="B2323" s="10">
        <f t="shared" ca="1" si="294"/>
        <v>14.8</v>
      </c>
      <c r="C2323" s="10">
        <f t="shared" ca="1" si="295"/>
        <v>16.3</v>
      </c>
      <c r="D2323" s="9">
        <f t="shared" si="289"/>
        <v>41028</v>
      </c>
      <c r="E2323" s="8">
        <f t="shared" si="290"/>
        <v>200104</v>
      </c>
      <c r="F2323" s="8">
        <f t="shared" si="291"/>
        <v>201204</v>
      </c>
      <c r="G2323" s="8">
        <f t="shared" ca="1" si="292"/>
        <v>4</v>
      </c>
      <c r="H2323" s="8">
        <f t="shared" ca="1" si="293"/>
        <v>4</v>
      </c>
    </row>
    <row r="2324" spans="1:8" x14ac:dyDescent="0.25">
      <c r="A2324" s="9">
        <f t="shared" si="288"/>
        <v>37011</v>
      </c>
      <c r="B2324" s="10">
        <f t="shared" ca="1" si="294"/>
        <v>13</v>
      </c>
      <c r="C2324" s="10">
        <f t="shared" ca="1" si="295"/>
        <v>23.6</v>
      </c>
      <c r="D2324" s="9">
        <f t="shared" si="289"/>
        <v>41029</v>
      </c>
      <c r="E2324" s="8">
        <f t="shared" si="290"/>
        <v>200104</v>
      </c>
      <c r="F2324" s="8">
        <f t="shared" si="291"/>
        <v>201204</v>
      </c>
      <c r="G2324" s="8">
        <f t="shared" ca="1" si="292"/>
        <v>4</v>
      </c>
      <c r="H2324" s="8">
        <f t="shared" ca="1" si="293"/>
        <v>4</v>
      </c>
    </row>
    <row r="2325" spans="1:8" x14ac:dyDescent="0.25">
      <c r="A2325" s="9">
        <f t="shared" si="288"/>
        <v>37012</v>
      </c>
      <c r="B2325" s="10">
        <f t="shared" ca="1" si="294"/>
        <v>12.8</v>
      </c>
      <c r="C2325" s="10">
        <f t="shared" ca="1" si="295"/>
        <v>18.600000000000001</v>
      </c>
      <c r="D2325" s="9">
        <f t="shared" si="289"/>
        <v>41030</v>
      </c>
      <c r="E2325" s="8">
        <f t="shared" si="290"/>
        <v>200105</v>
      </c>
      <c r="F2325" s="8">
        <f t="shared" si="291"/>
        <v>201205</v>
      </c>
      <c r="G2325" s="8">
        <f t="shared" ca="1" si="292"/>
        <v>5</v>
      </c>
      <c r="H2325" s="8">
        <f t="shared" ca="1" si="293"/>
        <v>5</v>
      </c>
    </row>
    <row r="2326" spans="1:8" x14ac:dyDescent="0.25">
      <c r="A2326" s="9">
        <f t="shared" si="288"/>
        <v>37013</v>
      </c>
      <c r="B2326" s="10">
        <f t="shared" ca="1" si="294"/>
        <v>12.8</v>
      </c>
      <c r="C2326" s="10">
        <f t="shared" ca="1" si="295"/>
        <v>20.8</v>
      </c>
      <c r="D2326" s="9">
        <f t="shared" si="289"/>
        <v>41031</v>
      </c>
      <c r="E2326" s="8">
        <f t="shared" si="290"/>
        <v>200105</v>
      </c>
      <c r="F2326" s="8">
        <f t="shared" si="291"/>
        <v>201205</v>
      </c>
      <c r="G2326" s="8">
        <f t="shared" ca="1" si="292"/>
        <v>5</v>
      </c>
      <c r="H2326" s="8">
        <f t="shared" ca="1" si="293"/>
        <v>5</v>
      </c>
    </row>
    <row r="2327" spans="1:8" x14ac:dyDescent="0.25">
      <c r="A2327" s="9">
        <f t="shared" si="288"/>
        <v>37014</v>
      </c>
      <c r="B2327" s="10">
        <f t="shared" ca="1" si="294"/>
        <v>18.3</v>
      </c>
      <c r="C2327" s="10">
        <f t="shared" ca="1" si="295"/>
        <v>19</v>
      </c>
      <c r="D2327" s="9">
        <f t="shared" si="289"/>
        <v>41032</v>
      </c>
      <c r="E2327" s="8">
        <f t="shared" si="290"/>
        <v>200105</v>
      </c>
      <c r="F2327" s="8">
        <f t="shared" si="291"/>
        <v>201205</v>
      </c>
      <c r="G2327" s="8">
        <f t="shared" ca="1" si="292"/>
        <v>5</v>
      </c>
      <c r="H2327" s="8">
        <f t="shared" ca="1" si="293"/>
        <v>5</v>
      </c>
    </row>
    <row r="2328" spans="1:8" x14ac:dyDescent="0.25">
      <c r="A2328" s="9">
        <f t="shared" si="288"/>
        <v>37015</v>
      </c>
      <c r="B2328" s="10">
        <f t="shared" ca="1" si="294"/>
        <v>12.2</v>
      </c>
      <c r="C2328" s="10">
        <f t="shared" ca="1" si="295"/>
        <v>14.2</v>
      </c>
      <c r="D2328" s="9">
        <f t="shared" si="289"/>
        <v>41033</v>
      </c>
      <c r="E2328" s="8">
        <f t="shared" si="290"/>
        <v>200105</v>
      </c>
      <c r="F2328" s="8">
        <f t="shared" si="291"/>
        <v>201205</v>
      </c>
      <c r="G2328" s="8">
        <f t="shared" ca="1" si="292"/>
        <v>5</v>
      </c>
      <c r="H2328" s="8">
        <f t="shared" ca="1" si="293"/>
        <v>5</v>
      </c>
    </row>
    <row r="2329" spans="1:8" x14ac:dyDescent="0.25">
      <c r="A2329" s="9">
        <f t="shared" si="288"/>
        <v>37016</v>
      </c>
      <c r="B2329" s="10">
        <f t="shared" ca="1" si="294"/>
        <v>9.6999999999999993</v>
      </c>
      <c r="C2329" s="10">
        <f t="shared" ca="1" si="295"/>
        <v>10.5</v>
      </c>
      <c r="D2329" s="9">
        <f t="shared" si="289"/>
        <v>41034</v>
      </c>
      <c r="E2329" s="8">
        <f t="shared" si="290"/>
        <v>200105</v>
      </c>
      <c r="F2329" s="8">
        <f t="shared" si="291"/>
        <v>201205</v>
      </c>
      <c r="G2329" s="8">
        <f t="shared" ca="1" si="292"/>
        <v>5</v>
      </c>
      <c r="H2329" s="8">
        <f t="shared" ca="1" si="293"/>
        <v>5</v>
      </c>
    </row>
    <row r="2330" spans="1:8" x14ac:dyDescent="0.25">
      <c r="A2330" s="9">
        <f t="shared" si="288"/>
        <v>37017</v>
      </c>
      <c r="B2330" s="10">
        <f t="shared" ca="1" si="294"/>
        <v>12.6</v>
      </c>
      <c r="C2330" s="10">
        <f t="shared" ca="1" si="295"/>
        <v>10.5</v>
      </c>
      <c r="D2330" s="9">
        <f t="shared" si="289"/>
        <v>41035</v>
      </c>
      <c r="E2330" s="8">
        <f t="shared" si="290"/>
        <v>200105</v>
      </c>
      <c r="F2330" s="8">
        <f t="shared" si="291"/>
        <v>201205</v>
      </c>
      <c r="G2330" s="8">
        <f t="shared" ca="1" si="292"/>
        <v>5</v>
      </c>
      <c r="H2330" s="8">
        <f t="shared" ca="1" si="293"/>
        <v>5</v>
      </c>
    </row>
    <row r="2331" spans="1:8" x14ac:dyDescent="0.25">
      <c r="A2331" s="9">
        <f t="shared" si="288"/>
        <v>37018</v>
      </c>
      <c r="B2331" s="10">
        <f t="shared" ca="1" si="294"/>
        <v>11.6</v>
      </c>
      <c r="C2331" s="10">
        <f t="shared" ca="1" si="295"/>
        <v>6</v>
      </c>
      <c r="D2331" s="9">
        <f t="shared" si="289"/>
        <v>41036</v>
      </c>
      <c r="E2331" s="8">
        <f t="shared" si="290"/>
        <v>200105</v>
      </c>
      <c r="F2331" s="8">
        <f t="shared" si="291"/>
        <v>201205</v>
      </c>
      <c r="G2331" s="8">
        <f t="shared" ca="1" si="292"/>
        <v>5</v>
      </c>
      <c r="H2331" s="8">
        <f t="shared" ca="1" si="293"/>
        <v>5</v>
      </c>
    </row>
    <row r="2332" spans="1:8" x14ac:dyDescent="0.25">
      <c r="A2332" s="9">
        <f t="shared" si="288"/>
        <v>37019</v>
      </c>
      <c r="B2332" s="10">
        <f t="shared" ca="1" si="294"/>
        <v>13.8</v>
      </c>
      <c r="C2332" s="10">
        <f t="shared" ca="1" si="295"/>
        <v>18.2</v>
      </c>
      <c r="D2332" s="9">
        <f t="shared" si="289"/>
        <v>41037</v>
      </c>
      <c r="E2332" s="8">
        <f t="shared" si="290"/>
        <v>200105</v>
      </c>
      <c r="F2332" s="8">
        <f t="shared" si="291"/>
        <v>201205</v>
      </c>
      <c r="G2332" s="8">
        <f t="shared" ca="1" si="292"/>
        <v>5</v>
      </c>
      <c r="H2332" s="8">
        <f t="shared" ca="1" si="293"/>
        <v>5</v>
      </c>
    </row>
    <row r="2333" spans="1:8" x14ac:dyDescent="0.25">
      <c r="A2333" s="9">
        <f t="shared" si="288"/>
        <v>37020</v>
      </c>
      <c r="B2333" s="10">
        <f t="shared" ca="1" si="294"/>
        <v>16.3</v>
      </c>
      <c r="C2333" s="10">
        <f t="shared" ca="1" si="295"/>
        <v>19.5</v>
      </c>
      <c r="D2333" s="9">
        <f t="shared" si="289"/>
        <v>41038</v>
      </c>
      <c r="E2333" s="8">
        <f t="shared" si="290"/>
        <v>200105</v>
      </c>
      <c r="F2333" s="8">
        <f t="shared" si="291"/>
        <v>201205</v>
      </c>
      <c r="G2333" s="8">
        <f t="shared" ca="1" si="292"/>
        <v>5</v>
      </c>
      <c r="H2333" s="8">
        <f t="shared" ca="1" si="293"/>
        <v>5</v>
      </c>
    </row>
    <row r="2334" spans="1:8" x14ac:dyDescent="0.25">
      <c r="A2334" s="9">
        <f t="shared" si="288"/>
        <v>37021</v>
      </c>
      <c r="B2334" s="10">
        <f t="shared" ca="1" si="294"/>
        <v>19.5</v>
      </c>
      <c r="C2334" s="10">
        <f t="shared" ca="1" si="295"/>
        <v>19</v>
      </c>
      <c r="D2334" s="9">
        <f t="shared" si="289"/>
        <v>41039</v>
      </c>
      <c r="E2334" s="8">
        <f t="shared" si="290"/>
        <v>200105</v>
      </c>
      <c r="F2334" s="8">
        <f t="shared" si="291"/>
        <v>201205</v>
      </c>
      <c r="G2334" s="8">
        <f t="shared" ca="1" si="292"/>
        <v>5</v>
      </c>
      <c r="H2334" s="8">
        <f t="shared" ca="1" si="293"/>
        <v>5</v>
      </c>
    </row>
    <row r="2335" spans="1:8" x14ac:dyDescent="0.25">
      <c r="A2335" s="9">
        <f t="shared" si="288"/>
        <v>37022</v>
      </c>
      <c r="B2335" s="10">
        <f t="shared" ca="1" si="294"/>
        <v>18.5</v>
      </c>
      <c r="C2335" s="10">
        <f t="shared" ca="1" si="295"/>
        <v>23</v>
      </c>
      <c r="D2335" s="9">
        <f t="shared" si="289"/>
        <v>41040</v>
      </c>
      <c r="E2335" s="8">
        <f t="shared" si="290"/>
        <v>200105</v>
      </c>
      <c r="F2335" s="8">
        <f t="shared" si="291"/>
        <v>201205</v>
      </c>
      <c r="G2335" s="8">
        <f t="shared" ca="1" si="292"/>
        <v>5</v>
      </c>
      <c r="H2335" s="8">
        <f t="shared" ca="1" si="293"/>
        <v>5</v>
      </c>
    </row>
    <row r="2336" spans="1:8" x14ac:dyDescent="0.25">
      <c r="A2336" s="9">
        <f t="shared" si="288"/>
        <v>37023</v>
      </c>
      <c r="B2336" s="10">
        <f t="shared" ca="1" si="294"/>
        <v>18.899999999999999</v>
      </c>
      <c r="C2336" s="10">
        <f t="shared" ca="1" si="295"/>
        <v>12.3</v>
      </c>
      <c r="D2336" s="9">
        <f t="shared" si="289"/>
        <v>41041</v>
      </c>
      <c r="E2336" s="8">
        <f t="shared" si="290"/>
        <v>200105</v>
      </c>
      <c r="F2336" s="8">
        <f t="shared" si="291"/>
        <v>201205</v>
      </c>
      <c r="G2336" s="8">
        <f t="shared" ca="1" si="292"/>
        <v>5</v>
      </c>
      <c r="H2336" s="8">
        <f t="shared" ca="1" si="293"/>
        <v>5</v>
      </c>
    </row>
    <row r="2337" spans="1:8" x14ac:dyDescent="0.25">
      <c r="A2337" s="9">
        <f t="shared" si="288"/>
        <v>37024</v>
      </c>
      <c r="B2337" s="10">
        <f t="shared" ca="1" si="294"/>
        <v>20.6</v>
      </c>
      <c r="C2337" s="10">
        <f t="shared" ca="1" si="295"/>
        <v>15</v>
      </c>
      <c r="D2337" s="9">
        <f t="shared" si="289"/>
        <v>41042</v>
      </c>
      <c r="E2337" s="8">
        <f t="shared" si="290"/>
        <v>200105</v>
      </c>
      <c r="F2337" s="8">
        <f t="shared" si="291"/>
        <v>201205</v>
      </c>
      <c r="G2337" s="8">
        <f t="shared" ca="1" si="292"/>
        <v>5</v>
      </c>
      <c r="H2337" s="8">
        <f t="shared" ca="1" si="293"/>
        <v>5</v>
      </c>
    </row>
    <row r="2338" spans="1:8" x14ac:dyDescent="0.25">
      <c r="A2338" s="9">
        <f t="shared" si="288"/>
        <v>37025</v>
      </c>
      <c r="B2338" s="10">
        <f t="shared" ca="1" si="294"/>
        <v>21.4</v>
      </c>
      <c r="C2338" s="10">
        <f t="shared" ca="1" si="295"/>
        <v>16.2</v>
      </c>
      <c r="D2338" s="9">
        <f t="shared" si="289"/>
        <v>41043</v>
      </c>
      <c r="E2338" s="8">
        <f t="shared" si="290"/>
        <v>200105</v>
      </c>
      <c r="F2338" s="8">
        <f t="shared" si="291"/>
        <v>201205</v>
      </c>
      <c r="G2338" s="8">
        <f t="shared" ca="1" si="292"/>
        <v>5</v>
      </c>
      <c r="H2338" s="8">
        <f t="shared" ca="1" si="293"/>
        <v>5</v>
      </c>
    </row>
    <row r="2339" spans="1:8" x14ac:dyDescent="0.25">
      <c r="A2339" s="9">
        <f t="shared" si="288"/>
        <v>37026</v>
      </c>
      <c r="B2339" s="10">
        <f t="shared" ca="1" si="294"/>
        <v>15.2</v>
      </c>
      <c r="C2339" s="10">
        <f t="shared" ca="1" si="295"/>
        <v>9.1</v>
      </c>
      <c r="D2339" s="9">
        <f t="shared" si="289"/>
        <v>41044</v>
      </c>
      <c r="E2339" s="8">
        <f t="shared" si="290"/>
        <v>200105</v>
      </c>
      <c r="F2339" s="8">
        <f t="shared" si="291"/>
        <v>201205</v>
      </c>
      <c r="G2339" s="8">
        <f t="shared" ca="1" si="292"/>
        <v>5</v>
      </c>
      <c r="H2339" s="8">
        <f t="shared" ca="1" si="293"/>
        <v>5</v>
      </c>
    </row>
    <row r="2340" spans="1:8" x14ac:dyDescent="0.25">
      <c r="A2340" s="9">
        <f t="shared" si="288"/>
        <v>37027</v>
      </c>
      <c r="B2340" s="10">
        <f t="shared" ca="1" si="294"/>
        <v>18.899999999999999</v>
      </c>
      <c r="C2340" s="10">
        <f t="shared" ca="1" si="295"/>
        <v>7.3</v>
      </c>
      <c r="D2340" s="9">
        <f t="shared" si="289"/>
        <v>41045</v>
      </c>
      <c r="E2340" s="8">
        <f t="shared" si="290"/>
        <v>200105</v>
      </c>
      <c r="F2340" s="8">
        <f t="shared" si="291"/>
        <v>201205</v>
      </c>
      <c r="G2340" s="8">
        <f t="shared" ca="1" si="292"/>
        <v>5</v>
      </c>
      <c r="H2340" s="8">
        <f t="shared" ca="1" si="293"/>
        <v>5</v>
      </c>
    </row>
    <row r="2341" spans="1:8" x14ac:dyDescent="0.25">
      <c r="A2341" s="9">
        <f t="shared" si="288"/>
        <v>37028</v>
      </c>
      <c r="B2341" s="10">
        <f t="shared" ca="1" si="294"/>
        <v>15.9</v>
      </c>
      <c r="C2341" s="10">
        <f t="shared" ca="1" si="295"/>
        <v>10.4</v>
      </c>
      <c r="D2341" s="9">
        <f t="shared" si="289"/>
        <v>41046</v>
      </c>
      <c r="E2341" s="8">
        <f t="shared" si="290"/>
        <v>200105</v>
      </c>
      <c r="F2341" s="8">
        <f t="shared" si="291"/>
        <v>201205</v>
      </c>
      <c r="G2341" s="8">
        <f t="shared" ca="1" si="292"/>
        <v>5</v>
      </c>
      <c r="H2341" s="8">
        <f t="shared" ca="1" si="293"/>
        <v>5</v>
      </c>
    </row>
    <row r="2342" spans="1:8" x14ac:dyDescent="0.25">
      <c r="A2342" s="9">
        <f t="shared" si="288"/>
        <v>37029</v>
      </c>
      <c r="B2342" s="10">
        <f t="shared" ca="1" si="294"/>
        <v>11.4</v>
      </c>
      <c r="C2342" s="10">
        <f t="shared" ca="1" si="295"/>
        <v>18.100000000000001</v>
      </c>
      <c r="D2342" s="9">
        <f t="shared" si="289"/>
        <v>41047</v>
      </c>
      <c r="E2342" s="8">
        <f t="shared" si="290"/>
        <v>200105</v>
      </c>
      <c r="F2342" s="8">
        <f t="shared" si="291"/>
        <v>201205</v>
      </c>
      <c r="G2342" s="8">
        <f t="shared" ca="1" si="292"/>
        <v>5</v>
      </c>
      <c r="H2342" s="8">
        <f t="shared" ca="1" si="293"/>
        <v>5</v>
      </c>
    </row>
    <row r="2343" spans="1:8" x14ac:dyDescent="0.25">
      <c r="A2343" s="9">
        <f t="shared" si="288"/>
        <v>37030</v>
      </c>
      <c r="B2343" s="10">
        <f t="shared" ca="1" si="294"/>
        <v>14.2</v>
      </c>
      <c r="C2343" s="10">
        <f t="shared" ca="1" si="295"/>
        <v>24.2</v>
      </c>
      <c r="D2343" s="9">
        <f t="shared" si="289"/>
        <v>41048</v>
      </c>
      <c r="E2343" s="8">
        <f t="shared" si="290"/>
        <v>200105</v>
      </c>
      <c r="F2343" s="8">
        <f t="shared" si="291"/>
        <v>201205</v>
      </c>
      <c r="G2343" s="8">
        <f t="shared" ca="1" si="292"/>
        <v>5</v>
      </c>
      <c r="H2343" s="8">
        <f t="shared" ca="1" si="293"/>
        <v>5</v>
      </c>
    </row>
    <row r="2344" spans="1:8" x14ac:dyDescent="0.25">
      <c r="A2344" s="9">
        <f t="shared" si="288"/>
        <v>37031</v>
      </c>
      <c r="B2344" s="10">
        <f t="shared" ca="1" si="294"/>
        <v>12</v>
      </c>
      <c r="C2344" s="10">
        <f t="shared" ca="1" si="295"/>
        <v>21.8</v>
      </c>
      <c r="D2344" s="9">
        <f t="shared" si="289"/>
        <v>41049</v>
      </c>
      <c r="E2344" s="8">
        <f t="shared" si="290"/>
        <v>200105</v>
      </c>
      <c r="F2344" s="8">
        <f t="shared" si="291"/>
        <v>201205</v>
      </c>
      <c r="G2344" s="8">
        <f t="shared" ca="1" si="292"/>
        <v>5</v>
      </c>
      <c r="H2344" s="8">
        <f t="shared" ca="1" si="293"/>
        <v>5</v>
      </c>
    </row>
    <row r="2345" spans="1:8" x14ac:dyDescent="0.25">
      <c r="A2345" s="9">
        <f t="shared" si="288"/>
        <v>37032</v>
      </c>
      <c r="B2345" s="10">
        <f t="shared" ca="1" si="294"/>
        <v>13.8</v>
      </c>
      <c r="C2345" s="10">
        <f t="shared" ca="1" si="295"/>
        <v>29</v>
      </c>
      <c r="D2345" s="9">
        <f t="shared" si="289"/>
        <v>41050</v>
      </c>
      <c r="E2345" s="8">
        <f t="shared" si="290"/>
        <v>200105</v>
      </c>
      <c r="F2345" s="8">
        <f t="shared" si="291"/>
        <v>201205</v>
      </c>
      <c r="G2345" s="8">
        <f t="shared" ca="1" si="292"/>
        <v>5</v>
      </c>
      <c r="H2345" s="8">
        <f t="shared" ca="1" si="293"/>
        <v>5</v>
      </c>
    </row>
    <row r="2346" spans="1:8" x14ac:dyDescent="0.25">
      <c r="A2346" s="9">
        <f t="shared" si="288"/>
        <v>37033</v>
      </c>
      <c r="B2346" s="10">
        <f t="shared" ca="1" si="294"/>
        <v>14.6</v>
      </c>
      <c r="C2346" s="10">
        <f t="shared" ca="1" si="295"/>
        <v>28</v>
      </c>
      <c r="D2346" s="9">
        <f t="shared" si="289"/>
        <v>41051</v>
      </c>
      <c r="E2346" s="8">
        <f t="shared" si="290"/>
        <v>200105</v>
      </c>
      <c r="F2346" s="8">
        <f t="shared" si="291"/>
        <v>201205</v>
      </c>
      <c r="G2346" s="8">
        <f t="shared" ca="1" si="292"/>
        <v>5</v>
      </c>
      <c r="H2346" s="8">
        <f t="shared" ca="1" si="293"/>
        <v>5</v>
      </c>
    </row>
    <row r="2347" spans="1:8" x14ac:dyDescent="0.25">
      <c r="A2347" s="9">
        <f t="shared" si="288"/>
        <v>37034</v>
      </c>
      <c r="B2347" s="10">
        <f t="shared" ca="1" si="294"/>
        <v>12.3</v>
      </c>
      <c r="C2347" s="10">
        <f t="shared" ca="1" si="295"/>
        <v>24</v>
      </c>
      <c r="D2347" s="9">
        <f t="shared" si="289"/>
        <v>41052</v>
      </c>
      <c r="E2347" s="8">
        <f t="shared" si="290"/>
        <v>200105</v>
      </c>
      <c r="F2347" s="8">
        <f t="shared" si="291"/>
        <v>201205</v>
      </c>
      <c r="G2347" s="8">
        <f t="shared" ca="1" si="292"/>
        <v>5</v>
      </c>
      <c r="H2347" s="8">
        <f t="shared" ca="1" si="293"/>
        <v>5</v>
      </c>
    </row>
    <row r="2348" spans="1:8" x14ac:dyDescent="0.25">
      <c r="A2348" s="9">
        <f t="shared" si="288"/>
        <v>37035</v>
      </c>
      <c r="B2348" s="10">
        <f t="shared" ca="1" si="294"/>
        <v>18.3</v>
      </c>
      <c r="C2348" s="10">
        <f t="shared" ca="1" si="295"/>
        <v>24</v>
      </c>
      <c r="D2348" s="9">
        <f t="shared" si="289"/>
        <v>41053</v>
      </c>
      <c r="E2348" s="8">
        <f t="shared" si="290"/>
        <v>200105</v>
      </c>
      <c r="F2348" s="8">
        <f t="shared" si="291"/>
        <v>201205</v>
      </c>
      <c r="G2348" s="8">
        <f t="shared" ca="1" si="292"/>
        <v>5</v>
      </c>
      <c r="H2348" s="8">
        <f t="shared" ca="1" si="293"/>
        <v>5</v>
      </c>
    </row>
    <row r="2349" spans="1:8" x14ac:dyDescent="0.25">
      <c r="A2349" s="9">
        <f t="shared" si="288"/>
        <v>37036</v>
      </c>
      <c r="B2349" s="10">
        <f t="shared" ca="1" si="294"/>
        <v>14.4</v>
      </c>
      <c r="C2349" s="10">
        <f t="shared" ca="1" si="295"/>
        <v>22.9</v>
      </c>
      <c r="D2349" s="9">
        <f t="shared" si="289"/>
        <v>41054</v>
      </c>
      <c r="E2349" s="8">
        <f t="shared" si="290"/>
        <v>200105</v>
      </c>
      <c r="F2349" s="8">
        <f t="shared" si="291"/>
        <v>201205</v>
      </c>
      <c r="G2349" s="8">
        <f t="shared" ca="1" si="292"/>
        <v>5</v>
      </c>
      <c r="H2349" s="8">
        <f t="shared" ca="1" si="293"/>
        <v>5</v>
      </c>
    </row>
    <row r="2350" spans="1:8" x14ac:dyDescent="0.25">
      <c r="A2350" s="9">
        <f t="shared" si="288"/>
        <v>37037</v>
      </c>
      <c r="B2350" s="10">
        <f t="shared" ca="1" si="294"/>
        <v>20</v>
      </c>
      <c r="C2350" s="10">
        <f t="shared" ca="1" si="295"/>
        <v>23</v>
      </c>
      <c r="D2350" s="9">
        <f t="shared" si="289"/>
        <v>41055</v>
      </c>
      <c r="E2350" s="8">
        <f t="shared" si="290"/>
        <v>200105</v>
      </c>
      <c r="F2350" s="8">
        <f t="shared" si="291"/>
        <v>201205</v>
      </c>
      <c r="G2350" s="8">
        <f t="shared" ca="1" si="292"/>
        <v>5</v>
      </c>
      <c r="H2350" s="8">
        <f t="shared" ca="1" si="293"/>
        <v>5</v>
      </c>
    </row>
    <row r="2351" spans="1:8" x14ac:dyDescent="0.25">
      <c r="A2351" s="9">
        <f t="shared" si="288"/>
        <v>37038</v>
      </c>
      <c r="B2351" s="10">
        <f t="shared" ca="1" si="294"/>
        <v>17.3</v>
      </c>
      <c r="C2351" s="10">
        <f t="shared" ca="1" si="295"/>
        <v>21</v>
      </c>
      <c r="D2351" s="9">
        <f t="shared" si="289"/>
        <v>41056</v>
      </c>
      <c r="E2351" s="8">
        <f t="shared" si="290"/>
        <v>200105</v>
      </c>
      <c r="F2351" s="8">
        <f t="shared" si="291"/>
        <v>201205</v>
      </c>
      <c r="G2351" s="8">
        <f t="shared" ca="1" si="292"/>
        <v>5</v>
      </c>
      <c r="H2351" s="8">
        <f t="shared" ca="1" si="293"/>
        <v>5</v>
      </c>
    </row>
    <row r="2352" spans="1:8" x14ac:dyDescent="0.25">
      <c r="A2352" s="9">
        <f t="shared" si="288"/>
        <v>37039</v>
      </c>
      <c r="B2352" s="10">
        <f t="shared" ca="1" si="294"/>
        <v>16.100000000000001</v>
      </c>
      <c r="C2352" s="10">
        <f t="shared" ca="1" si="295"/>
        <v>23.7</v>
      </c>
      <c r="D2352" s="9">
        <f t="shared" si="289"/>
        <v>41057</v>
      </c>
      <c r="E2352" s="8">
        <f t="shared" si="290"/>
        <v>200105</v>
      </c>
      <c r="F2352" s="8">
        <f t="shared" si="291"/>
        <v>201205</v>
      </c>
      <c r="G2352" s="8">
        <f t="shared" ca="1" si="292"/>
        <v>5</v>
      </c>
      <c r="H2352" s="8">
        <f t="shared" ca="1" si="293"/>
        <v>5</v>
      </c>
    </row>
    <row r="2353" spans="1:8" x14ac:dyDescent="0.25">
      <c r="A2353" s="9">
        <f t="shared" si="288"/>
        <v>37040</v>
      </c>
      <c r="B2353" s="10">
        <f t="shared" ca="1" si="294"/>
        <v>16</v>
      </c>
      <c r="C2353" s="10">
        <f t="shared" ca="1" si="295"/>
        <v>18.2</v>
      </c>
      <c r="D2353" s="9">
        <f t="shared" si="289"/>
        <v>41058</v>
      </c>
      <c r="E2353" s="8">
        <f t="shared" si="290"/>
        <v>200105</v>
      </c>
      <c r="F2353" s="8">
        <f t="shared" si="291"/>
        <v>201205</v>
      </c>
      <c r="G2353" s="8">
        <f t="shared" ca="1" si="292"/>
        <v>5</v>
      </c>
      <c r="H2353" s="8">
        <f t="shared" ca="1" si="293"/>
        <v>5</v>
      </c>
    </row>
    <row r="2354" spans="1:8" x14ac:dyDescent="0.25">
      <c r="A2354" s="9">
        <f t="shared" si="288"/>
        <v>37041</v>
      </c>
      <c r="B2354" s="10">
        <f t="shared" ca="1" si="294"/>
        <v>16</v>
      </c>
      <c r="C2354" s="10">
        <f t="shared" ca="1" si="295"/>
        <v>14.1</v>
      </c>
      <c r="D2354" s="9">
        <f t="shared" si="289"/>
        <v>41059</v>
      </c>
      <c r="E2354" s="8">
        <f t="shared" si="290"/>
        <v>200105</v>
      </c>
      <c r="F2354" s="8">
        <f t="shared" si="291"/>
        <v>201205</v>
      </c>
      <c r="G2354" s="8">
        <f t="shared" ca="1" si="292"/>
        <v>5</v>
      </c>
      <c r="H2354" s="8">
        <f t="shared" ca="1" si="293"/>
        <v>5</v>
      </c>
    </row>
    <row r="2355" spans="1:8" x14ac:dyDescent="0.25">
      <c r="A2355" s="9">
        <f t="shared" si="288"/>
        <v>37042</v>
      </c>
      <c r="B2355" s="10">
        <f t="shared" ca="1" si="294"/>
        <v>15</v>
      </c>
      <c r="C2355" s="10">
        <f t="shared" ca="1" si="295"/>
        <v>15.2</v>
      </c>
      <c r="D2355" s="9">
        <f t="shared" si="289"/>
        <v>41060</v>
      </c>
      <c r="E2355" s="8">
        <f t="shared" si="290"/>
        <v>200105</v>
      </c>
      <c r="F2355" s="8">
        <f t="shared" si="291"/>
        <v>201205</v>
      </c>
      <c r="G2355" s="8">
        <f t="shared" ca="1" si="292"/>
        <v>5</v>
      </c>
      <c r="H2355" s="8">
        <f t="shared" ca="1" si="293"/>
        <v>5</v>
      </c>
    </row>
    <row r="2356" spans="1:8" x14ac:dyDescent="0.25">
      <c r="A2356" s="9">
        <f t="shared" si="288"/>
        <v>37043</v>
      </c>
      <c r="B2356" s="10">
        <f t="shared" ca="1" si="294"/>
        <v>15</v>
      </c>
      <c r="C2356" s="10">
        <f t="shared" ca="1" si="295"/>
        <v>13.3</v>
      </c>
      <c r="D2356" s="9">
        <f t="shared" si="289"/>
        <v>41061</v>
      </c>
      <c r="E2356" s="8">
        <f t="shared" si="290"/>
        <v>200106</v>
      </c>
      <c r="F2356" s="8">
        <f t="shared" si="291"/>
        <v>201206</v>
      </c>
      <c r="G2356" s="8">
        <f t="shared" ca="1" si="292"/>
        <v>6</v>
      </c>
      <c r="H2356" s="8">
        <f t="shared" ca="1" si="293"/>
        <v>6</v>
      </c>
    </row>
    <row r="2357" spans="1:8" x14ac:dyDescent="0.25">
      <c r="A2357" s="9">
        <f t="shared" si="288"/>
        <v>37044</v>
      </c>
      <c r="B2357" s="10">
        <f t="shared" ca="1" si="294"/>
        <v>13</v>
      </c>
      <c r="C2357" s="10">
        <f t="shared" ca="1" si="295"/>
        <v>13.6</v>
      </c>
      <c r="D2357" s="9">
        <f t="shared" si="289"/>
        <v>41062</v>
      </c>
      <c r="E2357" s="8">
        <f t="shared" si="290"/>
        <v>200106</v>
      </c>
      <c r="F2357" s="8">
        <f t="shared" si="291"/>
        <v>201206</v>
      </c>
      <c r="G2357" s="8">
        <f t="shared" ca="1" si="292"/>
        <v>6</v>
      </c>
      <c r="H2357" s="8">
        <f t="shared" ca="1" si="293"/>
        <v>6</v>
      </c>
    </row>
    <row r="2358" spans="1:8" x14ac:dyDescent="0.25">
      <c r="A2358" s="9">
        <f t="shared" si="288"/>
        <v>37045</v>
      </c>
      <c r="B2358" s="10">
        <f t="shared" ca="1" si="294"/>
        <v>11</v>
      </c>
      <c r="C2358" s="10">
        <f t="shared" ca="1" si="295"/>
        <v>11</v>
      </c>
      <c r="D2358" s="9">
        <f t="shared" si="289"/>
        <v>41063</v>
      </c>
      <c r="E2358" s="8">
        <f t="shared" si="290"/>
        <v>200106</v>
      </c>
      <c r="F2358" s="8">
        <f t="shared" si="291"/>
        <v>201206</v>
      </c>
      <c r="G2358" s="8">
        <f t="shared" ca="1" si="292"/>
        <v>6</v>
      </c>
      <c r="H2358" s="8">
        <f t="shared" ca="1" si="293"/>
        <v>6</v>
      </c>
    </row>
    <row r="2359" spans="1:8" x14ac:dyDescent="0.25">
      <c r="A2359" s="9">
        <f t="shared" si="288"/>
        <v>37046</v>
      </c>
      <c r="B2359" s="10">
        <f t="shared" ca="1" si="294"/>
        <v>11</v>
      </c>
      <c r="C2359" s="10">
        <f t="shared" ca="1" si="295"/>
        <v>13.6</v>
      </c>
      <c r="D2359" s="9">
        <f t="shared" si="289"/>
        <v>41064</v>
      </c>
      <c r="E2359" s="8">
        <f t="shared" si="290"/>
        <v>200106</v>
      </c>
      <c r="F2359" s="8">
        <f t="shared" si="291"/>
        <v>201206</v>
      </c>
      <c r="G2359" s="8">
        <f t="shared" ca="1" si="292"/>
        <v>6</v>
      </c>
      <c r="H2359" s="8">
        <f t="shared" ca="1" si="293"/>
        <v>6</v>
      </c>
    </row>
    <row r="2360" spans="1:8" x14ac:dyDescent="0.25">
      <c r="A2360" s="9">
        <f t="shared" si="288"/>
        <v>37047</v>
      </c>
      <c r="B2360" s="10">
        <f t="shared" ca="1" si="294"/>
        <v>15</v>
      </c>
      <c r="C2360" s="10">
        <f t="shared" ca="1" si="295"/>
        <v>14.2</v>
      </c>
      <c r="D2360" s="9">
        <f t="shared" si="289"/>
        <v>41065</v>
      </c>
      <c r="E2360" s="8">
        <f t="shared" si="290"/>
        <v>200106</v>
      </c>
      <c r="F2360" s="8">
        <f t="shared" si="291"/>
        <v>201206</v>
      </c>
      <c r="G2360" s="8">
        <f t="shared" ca="1" si="292"/>
        <v>6</v>
      </c>
      <c r="H2360" s="8">
        <f t="shared" ca="1" si="293"/>
        <v>6</v>
      </c>
    </row>
    <row r="2361" spans="1:8" x14ac:dyDescent="0.25">
      <c r="A2361" s="9">
        <f t="shared" si="288"/>
        <v>37048</v>
      </c>
      <c r="B2361" s="10">
        <f t="shared" ca="1" si="294"/>
        <v>19</v>
      </c>
      <c r="C2361" s="10">
        <f t="shared" ca="1" si="295"/>
        <v>14.5</v>
      </c>
      <c r="D2361" s="9">
        <f t="shared" si="289"/>
        <v>41066</v>
      </c>
      <c r="E2361" s="8">
        <f t="shared" si="290"/>
        <v>200106</v>
      </c>
      <c r="F2361" s="8">
        <f t="shared" si="291"/>
        <v>201206</v>
      </c>
      <c r="G2361" s="8">
        <f t="shared" ca="1" si="292"/>
        <v>6</v>
      </c>
      <c r="H2361" s="8">
        <f t="shared" ca="1" si="293"/>
        <v>6</v>
      </c>
    </row>
    <row r="2362" spans="1:8" x14ac:dyDescent="0.25">
      <c r="A2362" s="9">
        <f t="shared" ref="A2362:A2425" si="296">IF(ISNUMBER(A2361),IF(A2361&lt;$B$9,A2361+1,""),"")</f>
        <v>37049</v>
      </c>
      <c r="B2362" s="10">
        <f t="shared" ca="1" si="294"/>
        <v>13</v>
      </c>
      <c r="C2362" s="10">
        <f t="shared" ca="1" si="295"/>
        <v>15.8</v>
      </c>
      <c r="D2362" s="9">
        <f t="shared" ref="D2362:D2425" si="297">IF(ISNUMBER(D2361),IF(D2361&lt;$C$9,D2361+1,""),"")</f>
        <v>41067</v>
      </c>
      <c r="E2362" s="8">
        <f t="shared" ref="E2362:E2425" si="298">YEAR(A2362)*100+MONTH(A2362)</f>
        <v>200106</v>
      </c>
      <c r="F2362" s="8">
        <f t="shared" ref="F2362:F2425" si="299">YEAR(D2362)*100+MONTH(D2362)</f>
        <v>201206</v>
      </c>
      <c r="G2362" s="8">
        <f t="shared" ref="G2362:G2425" ca="1" si="300">IF(ISNUMBER(B2362),MONTH(A2362),"")</f>
        <v>6</v>
      </c>
      <c r="H2362" s="8">
        <f t="shared" ref="H2362:H2425" ca="1" si="301">IF(ISNUMBER(C2362),MONTH(D2362),"")</f>
        <v>6</v>
      </c>
    </row>
    <row r="2363" spans="1:8" x14ac:dyDescent="0.25">
      <c r="A2363" s="9">
        <f t="shared" si="296"/>
        <v>37050</v>
      </c>
      <c r="B2363" s="10">
        <f t="shared" ca="1" si="294"/>
        <v>13</v>
      </c>
      <c r="C2363" s="10">
        <f t="shared" ca="1" si="295"/>
        <v>21.8</v>
      </c>
      <c r="D2363" s="9">
        <f t="shared" si="297"/>
        <v>41068</v>
      </c>
      <c r="E2363" s="8">
        <f t="shared" si="298"/>
        <v>200106</v>
      </c>
      <c r="F2363" s="8">
        <f t="shared" si="299"/>
        <v>201206</v>
      </c>
      <c r="G2363" s="8">
        <f t="shared" ca="1" si="300"/>
        <v>6</v>
      </c>
      <c r="H2363" s="8">
        <f t="shared" ca="1" si="301"/>
        <v>6</v>
      </c>
    </row>
    <row r="2364" spans="1:8" x14ac:dyDescent="0.25">
      <c r="A2364" s="9">
        <f t="shared" si="296"/>
        <v>37051</v>
      </c>
      <c r="B2364" s="10">
        <f t="shared" ca="1" si="294"/>
        <v>14</v>
      </c>
      <c r="C2364" s="10">
        <f t="shared" ca="1" si="295"/>
        <v>17.7</v>
      </c>
      <c r="D2364" s="9">
        <f t="shared" si="297"/>
        <v>41069</v>
      </c>
      <c r="E2364" s="8">
        <f t="shared" si="298"/>
        <v>200106</v>
      </c>
      <c r="F2364" s="8">
        <f t="shared" si="299"/>
        <v>201206</v>
      </c>
      <c r="G2364" s="8">
        <f t="shared" ca="1" si="300"/>
        <v>6</v>
      </c>
      <c r="H2364" s="8">
        <f t="shared" ca="1" si="301"/>
        <v>6</v>
      </c>
    </row>
    <row r="2365" spans="1:8" x14ac:dyDescent="0.25">
      <c r="A2365" s="9">
        <f t="shared" si="296"/>
        <v>37052</v>
      </c>
      <c r="B2365" s="10">
        <f t="shared" ca="1" si="294"/>
        <v>14</v>
      </c>
      <c r="C2365" s="10">
        <f t="shared" ca="1" si="295"/>
        <v>18.600000000000001</v>
      </c>
      <c r="D2365" s="9">
        <f t="shared" si="297"/>
        <v>41070</v>
      </c>
      <c r="E2365" s="8">
        <f t="shared" si="298"/>
        <v>200106</v>
      </c>
      <c r="F2365" s="8">
        <f t="shared" si="299"/>
        <v>201206</v>
      </c>
      <c r="G2365" s="8">
        <f t="shared" ca="1" si="300"/>
        <v>6</v>
      </c>
      <c r="H2365" s="8">
        <f t="shared" ca="1" si="301"/>
        <v>6</v>
      </c>
    </row>
    <row r="2366" spans="1:8" x14ac:dyDescent="0.25">
      <c r="A2366" s="9">
        <f t="shared" si="296"/>
        <v>37053</v>
      </c>
      <c r="B2366" s="10">
        <f t="shared" ca="1" si="294"/>
        <v>13</v>
      </c>
      <c r="C2366" s="10">
        <f t="shared" ca="1" si="295"/>
        <v>24</v>
      </c>
      <c r="D2366" s="9">
        <f t="shared" si="297"/>
        <v>41071</v>
      </c>
      <c r="E2366" s="8">
        <f t="shared" si="298"/>
        <v>200106</v>
      </c>
      <c r="F2366" s="8">
        <f t="shared" si="299"/>
        <v>201206</v>
      </c>
      <c r="G2366" s="8">
        <f t="shared" ca="1" si="300"/>
        <v>6</v>
      </c>
      <c r="H2366" s="8">
        <f t="shared" ca="1" si="301"/>
        <v>6</v>
      </c>
    </row>
    <row r="2367" spans="1:8" x14ac:dyDescent="0.25">
      <c r="A2367" s="9">
        <f t="shared" si="296"/>
        <v>37054</v>
      </c>
      <c r="B2367" s="10">
        <f t="shared" ca="1" si="294"/>
        <v>12</v>
      </c>
      <c r="C2367" s="10">
        <f t="shared" ca="1" si="295"/>
        <v>15.4</v>
      </c>
      <c r="D2367" s="9">
        <f t="shared" si="297"/>
        <v>41072</v>
      </c>
      <c r="E2367" s="8">
        <f t="shared" si="298"/>
        <v>200106</v>
      </c>
      <c r="F2367" s="8">
        <f t="shared" si="299"/>
        <v>201206</v>
      </c>
      <c r="G2367" s="8">
        <f t="shared" ca="1" si="300"/>
        <v>6</v>
      </c>
      <c r="H2367" s="8">
        <f t="shared" ca="1" si="301"/>
        <v>6</v>
      </c>
    </row>
    <row r="2368" spans="1:8" x14ac:dyDescent="0.25">
      <c r="A2368" s="9">
        <f t="shared" si="296"/>
        <v>37055</v>
      </c>
      <c r="B2368" s="10">
        <f t="shared" ca="1" si="294"/>
        <v>13</v>
      </c>
      <c r="C2368" s="10">
        <f t="shared" ca="1" si="295"/>
        <v>16.899999999999999</v>
      </c>
      <c r="D2368" s="9">
        <f t="shared" si="297"/>
        <v>41073</v>
      </c>
      <c r="E2368" s="8">
        <f t="shared" si="298"/>
        <v>200106</v>
      </c>
      <c r="F2368" s="8">
        <f t="shared" si="299"/>
        <v>201206</v>
      </c>
      <c r="G2368" s="8">
        <f t="shared" ca="1" si="300"/>
        <v>6</v>
      </c>
      <c r="H2368" s="8">
        <f t="shared" ca="1" si="301"/>
        <v>6</v>
      </c>
    </row>
    <row r="2369" spans="1:8" x14ac:dyDescent="0.25">
      <c r="A2369" s="9">
        <f t="shared" si="296"/>
        <v>37056</v>
      </c>
      <c r="B2369" s="10">
        <f t="shared" ca="1" si="294"/>
        <v>17.5</v>
      </c>
      <c r="C2369" s="10">
        <f t="shared" ca="1" si="295"/>
        <v>16.600000000000001</v>
      </c>
      <c r="D2369" s="9">
        <f t="shared" si="297"/>
        <v>41074</v>
      </c>
      <c r="E2369" s="8">
        <f t="shared" si="298"/>
        <v>200106</v>
      </c>
      <c r="F2369" s="8">
        <f t="shared" si="299"/>
        <v>201206</v>
      </c>
      <c r="G2369" s="8">
        <f t="shared" ca="1" si="300"/>
        <v>6</v>
      </c>
      <c r="H2369" s="8">
        <f t="shared" ca="1" si="301"/>
        <v>6</v>
      </c>
    </row>
    <row r="2370" spans="1:8" x14ac:dyDescent="0.25">
      <c r="A2370" s="9">
        <f t="shared" si="296"/>
        <v>37057</v>
      </c>
      <c r="B2370" s="10">
        <f t="shared" ca="1" si="294"/>
        <v>17.5</v>
      </c>
      <c r="C2370" s="10">
        <f t="shared" ca="1" si="295"/>
        <v>20.8</v>
      </c>
      <c r="D2370" s="9">
        <f t="shared" si="297"/>
        <v>41075</v>
      </c>
      <c r="E2370" s="8">
        <f t="shared" si="298"/>
        <v>200106</v>
      </c>
      <c r="F2370" s="8">
        <f t="shared" si="299"/>
        <v>201206</v>
      </c>
      <c r="G2370" s="8">
        <f t="shared" ca="1" si="300"/>
        <v>6</v>
      </c>
      <c r="H2370" s="8">
        <f t="shared" ca="1" si="301"/>
        <v>6</v>
      </c>
    </row>
    <row r="2371" spans="1:8" x14ac:dyDescent="0.25">
      <c r="A2371" s="9">
        <f t="shared" si="296"/>
        <v>37058</v>
      </c>
      <c r="B2371" s="10">
        <f t="shared" ca="1" si="294"/>
        <v>18</v>
      </c>
      <c r="C2371" s="10">
        <f t="shared" ca="1" si="295"/>
        <v>19.3</v>
      </c>
      <c r="D2371" s="9">
        <f t="shared" si="297"/>
        <v>41076</v>
      </c>
      <c r="E2371" s="8">
        <f t="shared" si="298"/>
        <v>200106</v>
      </c>
      <c r="F2371" s="8">
        <f t="shared" si="299"/>
        <v>201206</v>
      </c>
      <c r="G2371" s="8">
        <f t="shared" ca="1" si="300"/>
        <v>6</v>
      </c>
      <c r="H2371" s="8">
        <f t="shared" ca="1" si="301"/>
        <v>6</v>
      </c>
    </row>
    <row r="2372" spans="1:8" x14ac:dyDescent="0.25">
      <c r="A2372" s="9">
        <f t="shared" si="296"/>
        <v>37059</v>
      </c>
      <c r="B2372" s="10">
        <f t="shared" ca="1" si="294"/>
        <v>18</v>
      </c>
      <c r="C2372" s="10">
        <f t="shared" ca="1" si="295"/>
        <v>21.6</v>
      </c>
      <c r="D2372" s="9">
        <f t="shared" si="297"/>
        <v>41077</v>
      </c>
      <c r="E2372" s="8">
        <f t="shared" si="298"/>
        <v>200106</v>
      </c>
      <c r="F2372" s="8">
        <f t="shared" si="299"/>
        <v>201206</v>
      </c>
      <c r="G2372" s="8">
        <f t="shared" ca="1" si="300"/>
        <v>6</v>
      </c>
      <c r="H2372" s="8">
        <f t="shared" ca="1" si="301"/>
        <v>6</v>
      </c>
    </row>
    <row r="2373" spans="1:8" x14ac:dyDescent="0.25">
      <c r="A2373" s="9">
        <f t="shared" si="296"/>
        <v>37060</v>
      </c>
      <c r="B2373" s="10">
        <f t="shared" ca="1" si="294"/>
        <v>18</v>
      </c>
      <c r="C2373" s="10">
        <f t="shared" ca="1" si="295"/>
        <v>21.6</v>
      </c>
      <c r="D2373" s="9">
        <f t="shared" si="297"/>
        <v>41078</v>
      </c>
      <c r="E2373" s="8">
        <f t="shared" si="298"/>
        <v>200106</v>
      </c>
      <c r="F2373" s="8">
        <f t="shared" si="299"/>
        <v>201206</v>
      </c>
      <c r="G2373" s="8">
        <f t="shared" ca="1" si="300"/>
        <v>6</v>
      </c>
      <c r="H2373" s="8">
        <f t="shared" ca="1" si="301"/>
        <v>6</v>
      </c>
    </row>
    <row r="2374" spans="1:8" x14ac:dyDescent="0.25">
      <c r="A2374" s="9">
        <f t="shared" si="296"/>
        <v>37061</v>
      </c>
      <c r="B2374" s="10">
        <f t="shared" ca="1" si="294"/>
        <v>15</v>
      </c>
      <c r="C2374" s="10">
        <f t="shared" ca="1" si="295"/>
        <v>21.7</v>
      </c>
      <c r="D2374" s="9">
        <f t="shared" si="297"/>
        <v>41079</v>
      </c>
      <c r="E2374" s="8">
        <f t="shared" si="298"/>
        <v>200106</v>
      </c>
      <c r="F2374" s="8">
        <f t="shared" si="299"/>
        <v>201206</v>
      </c>
      <c r="G2374" s="8">
        <f t="shared" ca="1" si="300"/>
        <v>6</v>
      </c>
      <c r="H2374" s="8">
        <f t="shared" ca="1" si="301"/>
        <v>6</v>
      </c>
    </row>
    <row r="2375" spans="1:8" x14ac:dyDescent="0.25">
      <c r="A2375" s="9">
        <f t="shared" si="296"/>
        <v>37062</v>
      </c>
      <c r="B2375" s="10">
        <f t="shared" ca="1" si="294"/>
        <v>18</v>
      </c>
      <c r="C2375" s="10">
        <f t="shared" ca="1" si="295"/>
        <v>20.100000000000001</v>
      </c>
      <c r="D2375" s="9">
        <f t="shared" si="297"/>
        <v>41080</v>
      </c>
      <c r="E2375" s="8">
        <f t="shared" si="298"/>
        <v>200106</v>
      </c>
      <c r="F2375" s="8">
        <f t="shared" si="299"/>
        <v>201206</v>
      </c>
      <c r="G2375" s="8">
        <f t="shared" ca="1" si="300"/>
        <v>6</v>
      </c>
      <c r="H2375" s="8">
        <f t="shared" ca="1" si="301"/>
        <v>6</v>
      </c>
    </row>
    <row r="2376" spans="1:8" x14ac:dyDescent="0.25">
      <c r="A2376" s="9">
        <f t="shared" si="296"/>
        <v>37063</v>
      </c>
      <c r="B2376" s="10">
        <f t="shared" ca="1" si="294"/>
        <v>18</v>
      </c>
      <c r="C2376" s="10">
        <f t="shared" ca="1" si="295"/>
        <v>24</v>
      </c>
      <c r="D2376" s="9">
        <f t="shared" si="297"/>
        <v>41081</v>
      </c>
      <c r="E2376" s="8">
        <f t="shared" si="298"/>
        <v>200106</v>
      </c>
      <c r="F2376" s="8">
        <f t="shared" si="299"/>
        <v>201206</v>
      </c>
      <c r="G2376" s="8">
        <f t="shared" ca="1" si="300"/>
        <v>6</v>
      </c>
      <c r="H2376" s="8">
        <f t="shared" ca="1" si="301"/>
        <v>6</v>
      </c>
    </row>
    <row r="2377" spans="1:8" x14ac:dyDescent="0.25">
      <c r="A2377" s="9">
        <f t="shared" si="296"/>
        <v>37064</v>
      </c>
      <c r="B2377" s="10">
        <f t="shared" ca="1" si="294"/>
        <v>12</v>
      </c>
      <c r="C2377" s="10">
        <f t="shared" ca="1" si="295"/>
        <v>23</v>
      </c>
      <c r="D2377" s="9">
        <f t="shared" si="297"/>
        <v>41082</v>
      </c>
      <c r="E2377" s="8">
        <f t="shared" si="298"/>
        <v>200106</v>
      </c>
      <c r="F2377" s="8">
        <f t="shared" si="299"/>
        <v>201206</v>
      </c>
      <c r="G2377" s="8">
        <f t="shared" ca="1" si="300"/>
        <v>6</v>
      </c>
      <c r="H2377" s="8">
        <f t="shared" ca="1" si="301"/>
        <v>6</v>
      </c>
    </row>
    <row r="2378" spans="1:8" x14ac:dyDescent="0.25">
      <c r="A2378" s="9">
        <f t="shared" si="296"/>
        <v>37065</v>
      </c>
      <c r="B2378" s="10">
        <f t="shared" ca="1" si="294"/>
        <v>17</v>
      </c>
      <c r="C2378" s="10">
        <f t="shared" ca="1" si="295"/>
        <v>20.5</v>
      </c>
      <c r="D2378" s="9">
        <f t="shared" si="297"/>
        <v>41083</v>
      </c>
      <c r="E2378" s="8">
        <f t="shared" si="298"/>
        <v>200106</v>
      </c>
      <c r="F2378" s="8">
        <f t="shared" si="299"/>
        <v>201206</v>
      </c>
      <c r="G2378" s="8">
        <f t="shared" ca="1" si="300"/>
        <v>6</v>
      </c>
      <c r="H2378" s="8">
        <f t="shared" ca="1" si="301"/>
        <v>6</v>
      </c>
    </row>
    <row r="2379" spans="1:8" x14ac:dyDescent="0.25">
      <c r="A2379" s="9">
        <f t="shared" si="296"/>
        <v>37066</v>
      </c>
      <c r="B2379" s="10">
        <f t="shared" ca="1" si="294"/>
        <v>17</v>
      </c>
      <c r="C2379" s="10">
        <f t="shared" ca="1" si="295"/>
        <v>13.7</v>
      </c>
      <c r="D2379" s="9">
        <f t="shared" si="297"/>
        <v>41084</v>
      </c>
      <c r="E2379" s="8">
        <f t="shared" si="298"/>
        <v>200106</v>
      </c>
      <c r="F2379" s="8">
        <f t="shared" si="299"/>
        <v>201206</v>
      </c>
      <c r="G2379" s="8">
        <f t="shared" ca="1" si="300"/>
        <v>6</v>
      </c>
      <c r="H2379" s="8">
        <f t="shared" ca="1" si="301"/>
        <v>6</v>
      </c>
    </row>
    <row r="2380" spans="1:8" x14ac:dyDescent="0.25">
      <c r="A2380" s="9">
        <f t="shared" si="296"/>
        <v>37067</v>
      </c>
      <c r="B2380" s="10">
        <f t="shared" ca="1" si="294"/>
        <v>15</v>
      </c>
      <c r="C2380" s="10">
        <f t="shared" ca="1" si="295"/>
        <v>12.2</v>
      </c>
      <c r="D2380" s="9">
        <f t="shared" si="297"/>
        <v>41085</v>
      </c>
      <c r="E2380" s="8">
        <f t="shared" si="298"/>
        <v>200106</v>
      </c>
      <c r="F2380" s="8">
        <f t="shared" si="299"/>
        <v>201206</v>
      </c>
      <c r="G2380" s="8">
        <f t="shared" ca="1" si="300"/>
        <v>6</v>
      </c>
      <c r="H2380" s="8">
        <f t="shared" ca="1" si="301"/>
        <v>6</v>
      </c>
    </row>
    <row r="2381" spans="1:8" x14ac:dyDescent="0.25">
      <c r="A2381" s="9">
        <f t="shared" si="296"/>
        <v>37068</v>
      </c>
      <c r="B2381" s="10">
        <f t="shared" ref="B2381:B2444" ca="1" si="302">IF(ISNUMBER(VLOOKUP($A2381,INDIRECT(B$1&amp;"!"&amp;B$6&amp;":"&amp;B$7),CODE(B$7)-_MS1,FALSE)),VLOOKUP($A2381,INDIRECT(B$1&amp;"!"&amp;B$6&amp;":"&amp;B$7),CODE(B$7)-_MS1,FALSE),Empty)</f>
        <v>21</v>
      </c>
      <c r="C2381" s="10">
        <f t="shared" ref="C2381:C2444" ca="1" si="303">IF(ISNUMBER(VLOOKUP($D2381,INDIRECT(C$1&amp;"!"&amp;C$6&amp;":"&amp;C$7),CODE(C$7)-_MS2,FALSE)),VLOOKUP($D2381,INDIRECT(C$1&amp;"!"&amp;C$6&amp;":"&amp;C$7),CODE(C$7)-_MS2,FALSE),Empty)</f>
        <v>12.7</v>
      </c>
      <c r="D2381" s="9">
        <f t="shared" si="297"/>
        <v>41086</v>
      </c>
      <c r="E2381" s="8">
        <f t="shared" si="298"/>
        <v>200106</v>
      </c>
      <c r="F2381" s="8">
        <f t="shared" si="299"/>
        <v>201206</v>
      </c>
      <c r="G2381" s="8">
        <f t="shared" ca="1" si="300"/>
        <v>6</v>
      </c>
      <c r="H2381" s="8">
        <f t="shared" ca="1" si="301"/>
        <v>6</v>
      </c>
    </row>
    <row r="2382" spans="1:8" x14ac:dyDescent="0.25">
      <c r="A2382" s="9">
        <f t="shared" si="296"/>
        <v>37069</v>
      </c>
      <c r="B2382" s="10">
        <f t="shared" ca="1" si="302"/>
        <v>25</v>
      </c>
      <c r="C2382" s="10">
        <f t="shared" ca="1" si="303"/>
        <v>13.7</v>
      </c>
      <c r="D2382" s="9">
        <f t="shared" si="297"/>
        <v>41087</v>
      </c>
      <c r="E2382" s="8">
        <f t="shared" si="298"/>
        <v>200106</v>
      </c>
      <c r="F2382" s="8">
        <f t="shared" si="299"/>
        <v>201206</v>
      </c>
      <c r="G2382" s="8">
        <f t="shared" ca="1" si="300"/>
        <v>6</v>
      </c>
      <c r="H2382" s="8">
        <f t="shared" ca="1" si="301"/>
        <v>6</v>
      </c>
    </row>
    <row r="2383" spans="1:8" x14ac:dyDescent="0.25">
      <c r="A2383" s="9">
        <f t="shared" si="296"/>
        <v>37070</v>
      </c>
      <c r="B2383" s="10">
        <f t="shared" ca="1" si="302"/>
        <v>19</v>
      </c>
      <c r="C2383" s="10">
        <f t="shared" ca="1" si="303"/>
        <v>18.8</v>
      </c>
      <c r="D2383" s="9">
        <f t="shared" si="297"/>
        <v>41088</v>
      </c>
      <c r="E2383" s="8">
        <f t="shared" si="298"/>
        <v>200106</v>
      </c>
      <c r="F2383" s="8">
        <f t="shared" si="299"/>
        <v>201206</v>
      </c>
      <c r="G2383" s="8">
        <f t="shared" ca="1" si="300"/>
        <v>6</v>
      </c>
      <c r="H2383" s="8">
        <f t="shared" ca="1" si="301"/>
        <v>6</v>
      </c>
    </row>
    <row r="2384" spans="1:8" x14ac:dyDescent="0.25">
      <c r="A2384" s="9">
        <f t="shared" si="296"/>
        <v>37071</v>
      </c>
      <c r="B2384" s="10">
        <f t="shared" ca="1" si="302"/>
        <v>20</v>
      </c>
      <c r="C2384" s="10">
        <f t="shared" ca="1" si="303"/>
        <v>28.8</v>
      </c>
      <c r="D2384" s="9">
        <f t="shared" si="297"/>
        <v>41089</v>
      </c>
      <c r="E2384" s="8">
        <f t="shared" si="298"/>
        <v>200106</v>
      </c>
      <c r="F2384" s="8">
        <f t="shared" si="299"/>
        <v>201206</v>
      </c>
      <c r="G2384" s="8">
        <f t="shared" ca="1" si="300"/>
        <v>6</v>
      </c>
      <c r="H2384" s="8">
        <f t="shared" ca="1" si="301"/>
        <v>6</v>
      </c>
    </row>
    <row r="2385" spans="1:8" x14ac:dyDescent="0.25">
      <c r="A2385" s="9">
        <f t="shared" si="296"/>
        <v>37072</v>
      </c>
      <c r="B2385" s="10">
        <f t="shared" ca="1" si="302"/>
        <v>24</v>
      </c>
      <c r="C2385" s="10">
        <f t="shared" ca="1" si="303"/>
        <v>27.4</v>
      </c>
      <c r="D2385" s="9">
        <f t="shared" si="297"/>
        <v>41090</v>
      </c>
      <c r="E2385" s="8">
        <f t="shared" si="298"/>
        <v>200106</v>
      </c>
      <c r="F2385" s="8">
        <f t="shared" si="299"/>
        <v>201206</v>
      </c>
      <c r="G2385" s="8">
        <f t="shared" ca="1" si="300"/>
        <v>6</v>
      </c>
      <c r="H2385" s="8">
        <f t="shared" ca="1" si="301"/>
        <v>6</v>
      </c>
    </row>
    <row r="2386" spans="1:8" x14ac:dyDescent="0.25">
      <c r="A2386" s="9">
        <f t="shared" si="296"/>
        <v>37073</v>
      </c>
      <c r="B2386" s="10">
        <f t="shared" ca="1" si="302"/>
        <v>19.5</v>
      </c>
      <c r="C2386" s="10">
        <f t="shared" ca="1" si="303"/>
        <v>21.3</v>
      </c>
      <c r="D2386" s="9">
        <f t="shared" si="297"/>
        <v>41091</v>
      </c>
      <c r="E2386" s="8">
        <f t="shared" si="298"/>
        <v>200107</v>
      </c>
      <c r="F2386" s="8">
        <f t="shared" si="299"/>
        <v>201207</v>
      </c>
      <c r="G2386" s="8">
        <f t="shared" ca="1" si="300"/>
        <v>7</v>
      </c>
      <c r="H2386" s="8">
        <f t="shared" ca="1" si="301"/>
        <v>7</v>
      </c>
    </row>
    <row r="2387" spans="1:8" x14ac:dyDescent="0.25">
      <c r="A2387" s="9">
        <f t="shared" si="296"/>
        <v>37074</v>
      </c>
      <c r="B2387" s="10">
        <f t="shared" ca="1" si="302"/>
        <v>19.3</v>
      </c>
      <c r="C2387" s="10">
        <f t="shared" ca="1" si="303"/>
        <v>22.8</v>
      </c>
      <c r="D2387" s="9">
        <f t="shared" si="297"/>
        <v>41092</v>
      </c>
      <c r="E2387" s="8">
        <f t="shared" si="298"/>
        <v>200107</v>
      </c>
      <c r="F2387" s="8">
        <f t="shared" si="299"/>
        <v>201207</v>
      </c>
      <c r="G2387" s="8">
        <f t="shared" ca="1" si="300"/>
        <v>7</v>
      </c>
      <c r="H2387" s="8">
        <f t="shared" ca="1" si="301"/>
        <v>7</v>
      </c>
    </row>
    <row r="2388" spans="1:8" x14ac:dyDescent="0.25">
      <c r="A2388" s="9">
        <f t="shared" si="296"/>
        <v>37075</v>
      </c>
      <c r="B2388" s="10">
        <f t="shared" ca="1" si="302"/>
        <v>22.4</v>
      </c>
      <c r="C2388" s="10">
        <f t="shared" ca="1" si="303"/>
        <v>24.5</v>
      </c>
      <c r="D2388" s="9">
        <f t="shared" si="297"/>
        <v>41093</v>
      </c>
      <c r="E2388" s="8">
        <f t="shared" si="298"/>
        <v>200107</v>
      </c>
      <c r="F2388" s="8">
        <f t="shared" si="299"/>
        <v>201207</v>
      </c>
      <c r="G2388" s="8">
        <f t="shared" ca="1" si="300"/>
        <v>7</v>
      </c>
      <c r="H2388" s="8">
        <f t="shared" ca="1" si="301"/>
        <v>7</v>
      </c>
    </row>
    <row r="2389" spans="1:8" x14ac:dyDescent="0.25">
      <c r="A2389" s="9">
        <f t="shared" si="296"/>
        <v>37076</v>
      </c>
      <c r="B2389" s="10">
        <f t="shared" ca="1" si="302"/>
        <v>25.1</v>
      </c>
      <c r="C2389" s="10">
        <f t="shared" ca="1" si="303"/>
        <v>24.9</v>
      </c>
      <c r="D2389" s="9">
        <f t="shared" si="297"/>
        <v>41094</v>
      </c>
      <c r="E2389" s="8">
        <f t="shared" si="298"/>
        <v>200107</v>
      </c>
      <c r="F2389" s="8">
        <f t="shared" si="299"/>
        <v>201207</v>
      </c>
      <c r="G2389" s="8">
        <f t="shared" ca="1" si="300"/>
        <v>7</v>
      </c>
      <c r="H2389" s="8">
        <f t="shared" ca="1" si="301"/>
        <v>7</v>
      </c>
    </row>
    <row r="2390" spans="1:8" x14ac:dyDescent="0.25">
      <c r="A2390" s="9">
        <f t="shared" si="296"/>
        <v>37077</v>
      </c>
      <c r="B2390" s="10">
        <f t="shared" ca="1" si="302"/>
        <v>24.9</v>
      </c>
      <c r="C2390" s="10">
        <f t="shared" ca="1" si="303"/>
        <v>21.2</v>
      </c>
      <c r="D2390" s="9">
        <f t="shared" si="297"/>
        <v>41095</v>
      </c>
      <c r="E2390" s="8">
        <f t="shared" si="298"/>
        <v>200107</v>
      </c>
      <c r="F2390" s="8">
        <f t="shared" si="299"/>
        <v>201207</v>
      </c>
      <c r="G2390" s="8">
        <f t="shared" ca="1" si="300"/>
        <v>7</v>
      </c>
      <c r="H2390" s="8">
        <f t="shared" ca="1" si="301"/>
        <v>7</v>
      </c>
    </row>
    <row r="2391" spans="1:8" x14ac:dyDescent="0.25">
      <c r="A2391" s="9">
        <f t="shared" si="296"/>
        <v>37078</v>
      </c>
      <c r="B2391" s="10">
        <f t="shared" ca="1" si="302"/>
        <v>26.8</v>
      </c>
      <c r="C2391" s="10">
        <f t="shared" ca="1" si="303"/>
        <v>20.100000000000001</v>
      </c>
      <c r="D2391" s="9">
        <f t="shared" si="297"/>
        <v>41096</v>
      </c>
      <c r="E2391" s="8">
        <f t="shared" si="298"/>
        <v>200107</v>
      </c>
      <c r="F2391" s="8">
        <f t="shared" si="299"/>
        <v>201207</v>
      </c>
      <c r="G2391" s="8">
        <f t="shared" ca="1" si="300"/>
        <v>7</v>
      </c>
      <c r="H2391" s="8">
        <f t="shared" ca="1" si="301"/>
        <v>7</v>
      </c>
    </row>
    <row r="2392" spans="1:8" x14ac:dyDescent="0.25">
      <c r="A2392" s="9">
        <f t="shared" si="296"/>
        <v>37079</v>
      </c>
      <c r="B2392" s="10">
        <f t="shared" ca="1" si="302"/>
        <v>24.7</v>
      </c>
      <c r="C2392" s="10">
        <f t="shared" ca="1" si="303"/>
        <v>23</v>
      </c>
      <c r="D2392" s="9">
        <f t="shared" si="297"/>
        <v>41097</v>
      </c>
      <c r="E2392" s="8">
        <f t="shared" si="298"/>
        <v>200107</v>
      </c>
      <c r="F2392" s="8">
        <f t="shared" si="299"/>
        <v>201207</v>
      </c>
      <c r="G2392" s="8">
        <f t="shared" ca="1" si="300"/>
        <v>7</v>
      </c>
      <c r="H2392" s="8">
        <f t="shared" ca="1" si="301"/>
        <v>7</v>
      </c>
    </row>
    <row r="2393" spans="1:8" x14ac:dyDescent="0.25">
      <c r="A2393" s="9">
        <f t="shared" si="296"/>
        <v>37080</v>
      </c>
      <c r="B2393" s="10">
        <f t="shared" ca="1" si="302"/>
        <v>18.100000000000001</v>
      </c>
      <c r="C2393" s="10">
        <f t="shared" ca="1" si="303"/>
        <v>27.3</v>
      </c>
      <c r="D2393" s="9">
        <f t="shared" si="297"/>
        <v>41098</v>
      </c>
      <c r="E2393" s="8">
        <f t="shared" si="298"/>
        <v>200107</v>
      </c>
      <c r="F2393" s="8">
        <f t="shared" si="299"/>
        <v>201207</v>
      </c>
      <c r="G2393" s="8">
        <f t="shared" ca="1" si="300"/>
        <v>7</v>
      </c>
      <c r="H2393" s="8">
        <f t="shared" ca="1" si="301"/>
        <v>7</v>
      </c>
    </row>
    <row r="2394" spans="1:8" x14ac:dyDescent="0.25">
      <c r="A2394" s="9">
        <f t="shared" si="296"/>
        <v>37081</v>
      </c>
      <c r="B2394" s="10">
        <f t="shared" ca="1" si="302"/>
        <v>18.899999999999999</v>
      </c>
      <c r="C2394" s="10">
        <f t="shared" ca="1" si="303"/>
        <v>18.899999999999999</v>
      </c>
      <c r="D2394" s="9">
        <f t="shared" si="297"/>
        <v>41099</v>
      </c>
      <c r="E2394" s="8">
        <f t="shared" si="298"/>
        <v>200107</v>
      </c>
      <c r="F2394" s="8">
        <f t="shared" si="299"/>
        <v>201207</v>
      </c>
      <c r="G2394" s="8">
        <f t="shared" ca="1" si="300"/>
        <v>7</v>
      </c>
      <c r="H2394" s="8">
        <f t="shared" ca="1" si="301"/>
        <v>7</v>
      </c>
    </row>
    <row r="2395" spans="1:8" x14ac:dyDescent="0.25">
      <c r="A2395" s="9">
        <f t="shared" si="296"/>
        <v>37082</v>
      </c>
      <c r="B2395" s="10">
        <f t="shared" ca="1" si="302"/>
        <v>20.6</v>
      </c>
      <c r="C2395" s="10">
        <f t="shared" ca="1" si="303"/>
        <v>21</v>
      </c>
      <c r="D2395" s="9">
        <f t="shared" si="297"/>
        <v>41100</v>
      </c>
      <c r="E2395" s="8">
        <f t="shared" si="298"/>
        <v>200107</v>
      </c>
      <c r="F2395" s="8">
        <f t="shared" si="299"/>
        <v>201207</v>
      </c>
      <c r="G2395" s="8">
        <f t="shared" ca="1" si="300"/>
        <v>7</v>
      </c>
      <c r="H2395" s="8">
        <f t="shared" ca="1" si="301"/>
        <v>7</v>
      </c>
    </row>
    <row r="2396" spans="1:8" x14ac:dyDescent="0.25">
      <c r="A2396" s="9">
        <f t="shared" si="296"/>
        <v>37083</v>
      </c>
      <c r="B2396" s="10">
        <f t="shared" ca="1" si="302"/>
        <v>18.7</v>
      </c>
      <c r="C2396" s="10">
        <f t="shared" ca="1" si="303"/>
        <v>18.899999999999999</v>
      </c>
      <c r="D2396" s="9">
        <f t="shared" si="297"/>
        <v>41101</v>
      </c>
      <c r="E2396" s="8">
        <f t="shared" si="298"/>
        <v>200107</v>
      </c>
      <c r="F2396" s="8">
        <f t="shared" si="299"/>
        <v>201207</v>
      </c>
      <c r="G2396" s="8">
        <f t="shared" ca="1" si="300"/>
        <v>7</v>
      </c>
      <c r="H2396" s="8">
        <f t="shared" ca="1" si="301"/>
        <v>7</v>
      </c>
    </row>
    <row r="2397" spans="1:8" x14ac:dyDescent="0.25">
      <c r="A2397" s="9">
        <f t="shared" si="296"/>
        <v>37084</v>
      </c>
      <c r="B2397" s="10">
        <f t="shared" ca="1" si="302"/>
        <v>18.7</v>
      </c>
      <c r="C2397" s="10">
        <f t="shared" ca="1" si="303"/>
        <v>17.2</v>
      </c>
      <c r="D2397" s="9">
        <f t="shared" si="297"/>
        <v>41102</v>
      </c>
      <c r="E2397" s="8">
        <f t="shared" si="298"/>
        <v>200107</v>
      </c>
      <c r="F2397" s="8">
        <f t="shared" si="299"/>
        <v>201207</v>
      </c>
      <c r="G2397" s="8">
        <f t="shared" ca="1" si="300"/>
        <v>7</v>
      </c>
      <c r="H2397" s="8">
        <f t="shared" ca="1" si="301"/>
        <v>7</v>
      </c>
    </row>
    <row r="2398" spans="1:8" x14ac:dyDescent="0.25">
      <c r="A2398" s="9">
        <f t="shared" si="296"/>
        <v>37085</v>
      </c>
      <c r="B2398" s="10">
        <f t="shared" ca="1" si="302"/>
        <v>17.5</v>
      </c>
      <c r="C2398" s="10">
        <f t="shared" ca="1" si="303"/>
        <v>18.399999999999999</v>
      </c>
      <c r="D2398" s="9">
        <f t="shared" si="297"/>
        <v>41103</v>
      </c>
      <c r="E2398" s="8">
        <f t="shared" si="298"/>
        <v>200107</v>
      </c>
      <c r="F2398" s="8">
        <f t="shared" si="299"/>
        <v>201207</v>
      </c>
      <c r="G2398" s="8">
        <f t="shared" ca="1" si="300"/>
        <v>7</v>
      </c>
      <c r="H2398" s="8">
        <f t="shared" ca="1" si="301"/>
        <v>7</v>
      </c>
    </row>
    <row r="2399" spans="1:8" x14ac:dyDescent="0.25">
      <c r="A2399" s="9">
        <f t="shared" si="296"/>
        <v>37086</v>
      </c>
      <c r="B2399" s="10">
        <f t="shared" ca="1" si="302"/>
        <v>18.100000000000001</v>
      </c>
      <c r="C2399" s="10">
        <f t="shared" ca="1" si="303"/>
        <v>18.899999999999999</v>
      </c>
      <c r="D2399" s="9">
        <f t="shared" si="297"/>
        <v>41104</v>
      </c>
      <c r="E2399" s="8">
        <f t="shared" si="298"/>
        <v>200107</v>
      </c>
      <c r="F2399" s="8">
        <f t="shared" si="299"/>
        <v>201207</v>
      </c>
      <c r="G2399" s="8">
        <f t="shared" ca="1" si="300"/>
        <v>7</v>
      </c>
      <c r="H2399" s="8">
        <f t="shared" ca="1" si="301"/>
        <v>7</v>
      </c>
    </row>
    <row r="2400" spans="1:8" x14ac:dyDescent="0.25">
      <c r="A2400" s="9">
        <f t="shared" si="296"/>
        <v>37087</v>
      </c>
      <c r="B2400" s="10">
        <f t="shared" ca="1" si="302"/>
        <v>18.7</v>
      </c>
      <c r="C2400" s="10">
        <f t="shared" ca="1" si="303"/>
        <v>19.7</v>
      </c>
      <c r="D2400" s="9">
        <f t="shared" si="297"/>
        <v>41105</v>
      </c>
      <c r="E2400" s="8">
        <f t="shared" si="298"/>
        <v>200107</v>
      </c>
      <c r="F2400" s="8">
        <f t="shared" si="299"/>
        <v>201207</v>
      </c>
      <c r="G2400" s="8">
        <f t="shared" ca="1" si="300"/>
        <v>7</v>
      </c>
      <c r="H2400" s="8">
        <f t="shared" ca="1" si="301"/>
        <v>7</v>
      </c>
    </row>
    <row r="2401" spans="1:8" x14ac:dyDescent="0.25">
      <c r="A2401" s="9">
        <f t="shared" si="296"/>
        <v>37088</v>
      </c>
      <c r="B2401" s="10">
        <f t="shared" ca="1" si="302"/>
        <v>14.2</v>
      </c>
      <c r="C2401" s="10">
        <f t="shared" ca="1" si="303"/>
        <v>17.600000000000001</v>
      </c>
      <c r="D2401" s="9">
        <f t="shared" si="297"/>
        <v>41106</v>
      </c>
      <c r="E2401" s="8">
        <f t="shared" si="298"/>
        <v>200107</v>
      </c>
      <c r="F2401" s="8">
        <f t="shared" si="299"/>
        <v>201207</v>
      </c>
      <c r="G2401" s="8">
        <f t="shared" ca="1" si="300"/>
        <v>7</v>
      </c>
      <c r="H2401" s="8">
        <f t="shared" ca="1" si="301"/>
        <v>7</v>
      </c>
    </row>
    <row r="2402" spans="1:8" x14ac:dyDescent="0.25">
      <c r="A2402" s="9">
        <f t="shared" si="296"/>
        <v>37089</v>
      </c>
      <c r="B2402" s="10">
        <f t="shared" ca="1" si="302"/>
        <v>17.5</v>
      </c>
      <c r="C2402" s="10">
        <f t="shared" ca="1" si="303"/>
        <v>20.100000000000001</v>
      </c>
      <c r="D2402" s="9">
        <f t="shared" si="297"/>
        <v>41107</v>
      </c>
      <c r="E2402" s="8">
        <f t="shared" si="298"/>
        <v>200107</v>
      </c>
      <c r="F2402" s="8">
        <f t="shared" si="299"/>
        <v>201207</v>
      </c>
      <c r="G2402" s="8">
        <f t="shared" ca="1" si="300"/>
        <v>7</v>
      </c>
      <c r="H2402" s="8">
        <f t="shared" ca="1" si="301"/>
        <v>7</v>
      </c>
    </row>
    <row r="2403" spans="1:8" x14ac:dyDescent="0.25">
      <c r="A2403" s="9">
        <f t="shared" si="296"/>
        <v>37090</v>
      </c>
      <c r="B2403" s="10">
        <f t="shared" ca="1" si="302"/>
        <v>17.899999999999999</v>
      </c>
      <c r="C2403" s="10">
        <f t="shared" ca="1" si="303"/>
        <v>18</v>
      </c>
      <c r="D2403" s="9">
        <f t="shared" si="297"/>
        <v>41108</v>
      </c>
      <c r="E2403" s="8">
        <f t="shared" si="298"/>
        <v>200107</v>
      </c>
      <c r="F2403" s="8">
        <f t="shared" si="299"/>
        <v>201207</v>
      </c>
      <c r="G2403" s="8">
        <f t="shared" ca="1" si="300"/>
        <v>7</v>
      </c>
      <c r="H2403" s="8">
        <f t="shared" ca="1" si="301"/>
        <v>7</v>
      </c>
    </row>
    <row r="2404" spans="1:8" x14ac:dyDescent="0.25">
      <c r="A2404" s="9">
        <f t="shared" si="296"/>
        <v>37091</v>
      </c>
      <c r="B2404" s="10">
        <f t="shared" ca="1" si="302"/>
        <v>20.2</v>
      </c>
      <c r="C2404" s="10" t="str">
        <f t="shared" ca="1" si="303"/>
        <v/>
      </c>
      <c r="D2404" s="9">
        <f t="shared" si="297"/>
        <v>41109</v>
      </c>
      <c r="E2404" s="8">
        <f t="shared" si="298"/>
        <v>200107</v>
      </c>
      <c r="F2404" s="8">
        <f t="shared" si="299"/>
        <v>201207</v>
      </c>
      <c r="G2404" s="8">
        <f t="shared" ca="1" si="300"/>
        <v>7</v>
      </c>
      <c r="H2404" s="8" t="str">
        <f t="shared" ca="1" si="301"/>
        <v/>
      </c>
    </row>
    <row r="2405" spans="1:8" x14ac:dyDescent="0.25">
      <c r="A2405" s="9">
        <f t="shared" si="296"/>
        <v>37092</v>
      </c>
      <c r="B2405" s="10">
        <f t="shared" ca="1" si="302"/>
        <v>20</v>
      </c>
      <c r="C2405" s="10">
        <f t="shared" ca="1" si="303"/>
        <v>15</v>
      </c>
      <c r="D2405" s="9">
        <f t="shared" si="297"/>
        <v>41110</v>
      </c>
      <c r="E2405" s="8">
        <f t="shared" si="298"/>
        <v>200107</v>
      </c>
      <c r="F2405" s="8">
        <f t="shared" si="299"/>
        <v>201207</v>
      </c>
      <c r="G2405" s="8">
        <f t="shared" ca="1" si="300"/>
        <v>7</v>
      </c>
      <c r="H2405" s="8">
        <f t="shared" ca="1" si="301"/>
        <v>7</v>
      </c>
    </row>
    <row r="2406" spans="1:8" x14ac:dyDescent="0.25">
      <c r="A2406" s="9">
        <f t="shared" si="296"/>
        <v>37093</v>
      </c>
      <c r="B2406" s="10">
        <f t="shared" ca="1" si="302"/>
        <v>18.3</v>
      </c>
      <c r="C2406" s="10">
        <f t="shared" ca="1" si="303"/>
        <v>19.399999999999999</v>
      </c>
      <c r="D2406" s="9">
        <f t="shared" si="297"/>
        <v>41111</v>
      </c>
      <c r="E2406" s="8">
        <f t="shared" si="298"/>
        <v>200107</v>
      </c>
      <c r="F2406" s="8">
        <f t="shared" si="299"/>
        <v>201207</v>
      </c>
      <c r="G2406" s="8">
        <f t="shared" ca="1" si="300"/>
        <v>7</v>
      </c>
      <c r="H2406" s="8">
        <f t="shared" ca="1" si="301"/>
        <v>7</v>
      </c>
    </row>
    <row r="2407" spans="1:8" x14ac:dyDescent="0.25">
      <c r="A2407" s="9">
        <f t="shared" si="296"/>
        <v>37094</v>
      </c>
      <c r="B2407" s="10">
        <f t="shared" ca="1" si="302"/>
        <v>20</v>
      </c>
      <c r="C2407" s="10">
        <f t="shared" ca="1" si="303"/>
        <v>18.7</v>
      </c>
      <c r="D2407" s="9">
        <f t="shared" si="297"/>
        <v>41112</v>
      </c>
      <c r="E2407" s="8">
        <f t="shared" si="298"/>
        <v>200107</v>
      </c>
      <c r="F2407" s="8">
        <f t="shared" si="299"/>
        <v>201207</v>
      </c>
      <c r="G2407" s="8">
        <f t="shared" ca="1" si="300"/>
        <v>7</v>
      </c>
      <c r="H2407" s="8">
        <f t="shared" ca="1" si="301"/>
        <v>7</v>
      </c>
    </row>
    <row r="2408" spans="1:8" x14ac:dyDescent="0.25">
      <c r="A2408" s="9">
        <f t="shared" si="296"/>
        <v>37095</v>
      </c>
      <c r="B2408" s="10">
        <f t="shared" ca="1" si="302"/>
        <v>21.8</v>
      </c>
      <c r="C2408" s="10">
        <f t="shared" ca="1" si="303"/>
        <v>25.3</v>
      </c>
      <c r="D2408" s="9">
        <f t="shared" si="297"/>
        <v>41113</v>
      </c>
      <c r="E2408" s="8">
        <f t="shared" si="298"/>
        <v>200107</v>
      </c>
      <c r="F2408" s="8">
        <f t="shared" si="299"/>
        <v>201207</v>
      </c>
      <c r="G2408" s="8">
        <f t="shared" ca="1" si="300"/>
        <v>7</v>
      </c>
      <c r="H2408" s="8">
        <f t="shared" ca="1" si="301"/>
        <v>7</v>
      </c>
    </row>
    <row r="2409" spans="1:8" x14ac:dyDescent="0.25">
      <c r="A2409" s="9">
        <f t="shared" si="296"/>
        <v>37096</v>
      </c>
      <c r="B2409" s="10">
        <f t="shared" ca="1" si="302"/>
        <v>21.4</v>
      </c>
      <c r="C2409" s="10">
        <f t="shared" ca="1" si="303"/>
        <v>27.7</v>
      </c>
      <c r="D2409" s="9">
        <f t="shared" si="297"/>
        <v>41114</v>
      </c>
      <c r="E2409" s="8">
        <f t="shared" si="298"/>
        <v>200107</v>
      </c>
      <c r="F2409" s="8">
        <f t="shared" si="299"/>
        <v>201207</v>
      </c>
      <c r="G2409" s="8">
        <f t="shared" ca="1" si="300"/>
        <v>7</v>
      </c>
      <c r="H2409" s="8">
        <f t="shared" ca="1" si="301"/>
        <v>7</v>
      </c>
    </row>
    <row r="2410" spans="1:8" x14ac:dyDescent="0.25">
      <c r="A2410" s="9">
        <f t="shared" si="296"/>
        <v>37097</v>
      </c>
      <c r="B2410" s="10">
        <f t="shared" ca="1" si="302"/>
        <v>22.2</v>
      </c>
      <c r="C2410" s="10">
        <f t="shared" ca="1" si="303"/>
        <v>29.3</v>
      </c>
      <c r="D2410" s="9">
        <f t="shared" si="297"/>
        <v>41115</v>
      </c>
      <c r="E2410" s="8">
        <f t="shared" si="298"/>
        <v>200107</v>
      </c>
      <c r="F2410" s="8">
        <f t="shared" si="299"/>
        <v>201207</v>
      </c>
      <c r="G2410" s="8">
        <f t="shared" ca="1" si="300"/>
        <v>7</v>
      </c>
      <c r="H2410" s="8">
        <f t="shared" ca="1" si="301"/>
        <v>7</v>
      </c>
    </row>
    <row r="2411" spans="1:8" x14ac:dyDescent="0.25">
      <c r="A2411" s="9">
        <f t="shared" si="296"/>
        <v>37098</v>
      </c>
      <c r="B2411" s="10">
        <f t="shared" ca="1" si="302"/>
        <v>22.4</v>
      </c>
      <c r="C2411" s="10">
        <f t="shared" ca="1" si="303"/>
        <v>23.6</v>
      </c>
      <c r="D2411" s="9">
        <f t="shared" si="297"/>
        <v>41116</v>
      </c>
      <c r="E2411" s="8">
        <f t="shared" si="298"/>
        <v>200107</v>
      </c>
      <c r="F2411" s="8">
        <f t="shared" si="299"/>
        <v>201207</v>
      </c>
      <c r="G2411" s="8">
        <f t="shared" ca="1" si="300"/>
        <v>7</v>
      </c>
      <c r="H2411" s="8">
        <f t="shared" ca="1" si="301"/>
        <v>7</v>
      </c>
    </row>
    <row r="2412" spans="1:8" x14ac:dyDescent="0.25">
      <c r="A2412" s="9">
        <f t="shared" si="296"/>
        <v>37099</v>
      </c>
      <c r="B2412" s="10">
        <f t="shared" ca="1" si="302"/>
        <v>22.7</v>
      </c>
      <c r="C2412" s="10">
        <f t="shared" ca="1" si="303"/>
        <v>28.1</v>
      </c>
      <c r="D2412" s="9">
        <f t="shared" si="297"/>
        <v>41117</v>
      </c>
      <c r="E2412" s="8">
        <f t="shared" si="298"/>
        <v>200107</v>
      </c>
      <c r="F2412" s="8">
        <f t="shared" si="299"/>
        <v>201207</v>
      </c>
      <c r="G2412" s="8">
        <f t="shared" ca="1" si="300"/>
        <v>7</v>
      </c>
      <c r="H2412" s="8">
        <f t="shared" ca="1" si="301"/>
        <v>7</v>
      </c>
    </row>
    <row r="2413" spans="1:8" x14ac:dyDescent="0.25">
      <c r="A2413" s="9">
        <f t="shared" si="296"/>
        <v>37100</v>
      </c>
      <c r="B2413" s="10">
        <f t="shared" ca="1" si="302"/>
        <v>22.9</v>
      </c>
      <c r="C2413" s="10">
        <f t="shared" ca="1" si="303"/>
        <v>18.3</v>
      </c>
      <c r="D2413" s="9">
        <f t="shared" si="297"/>
        <v>41118</v>
      </c>
      <c r="E2413" s="8">
        <f t="shared" si="298"/>
        <v>200107</v>
      </c>
      <c r="F2413" s="8">
        <f t="shared" si="299"/>
        <v>201207</v>
      </c>
      <c r="G2413" s="8">
        <f t="shared" ca="1" si="300"/>
        <v>7</v>
      </c>
      <c r="H2413" s="8">
        <f t="shared" ca="1" si="301"/>
        <v>7</v>
      </c>
    </row>
    <row r="2414" spans="1:8" x14ac:dyDescent="0.25">
      <c r="A2414" s="9">
        <f t="shared" si="296"/>
        <v>37101</v>
      </c>
      <c r="B2414" s="10">
        <f t="shared" ca="1" si="302"/>
        <v>21.2</v>
      </c>
      <c r="C2414" s="10">
        <f t="shared" ca="1" si="303"/>
        <v>14.9</v>
      </c>
      <c r="D2414" s="9">
        <f t="shared" si="297"/>
        <v>41119</v>
      </c>
      <c r="E2414" s="8">
        <f t="shared" si="298"/>
        <v>200107</v>
      </c>
      <c r="F2414" s="8">
        <f t="shared" si="299"/>
        <v>201207</v>
      </c>
      <c r="G2414" s="8">
        <f t="shared" ca="1" si="300"/>
        <v>7</v>
      </c>
      <c r="H2414" s="8">
        <f t="shared" ca="1" si="301"/>
        <v>7</v>
      </c>
    </row>
    <row r="2415" spans="1:8" x14ac:dyDescent="0.25">
      <c r="A2415" s="9">
        <f t="shared" si="296"/>
        <v>37102</v>
      </c>
      <c r="B2415" s="10">
        <f t="shared" ca="1" si="302"/>
        <v>23.5</v>
      </c>
      <c r="C2415" s="10">
        <f t="shared" ca="1" si="303"/>
        <v>20.2</v>
      </c>
      <c r="D2415" s="9">
        <f t="shared" si="297"/>
        <v>41120</v>
      </c>
      <c r="E2415" s="8">
        <f t="shared" si="298"/>
        <v>200107</v>
      </c>
      <c r="F2415" s="8">
        <f t="shared" si="299"/>
        <v>201207</v>
      </c>
      <c r="G2415" s="8">
        <f t="shared" ca="1" si="300"/>
        <v>7</v>
      </c>
      <c r="H2415" s="8">
        <f t="shared" ca="1" si="301"/>
        <v>7</v>
      </c>
    </row>
    <row r="2416" spans="1:8" x14ac:dyDescent="0.25">
      <c r="A2416" s="9">
        <f t="shared" si="296"/>
        <v>37103</v>
      </c>
      <c r="B2416" s="10">
        <f t="shared" ca="1" si="302"/>
        <v>19.8</v>
      </c>
      <c r="C2416" s="10">
        <f t="shared" ca="1" si="303"/>
        <v>19.100000000000001</v>
      </c>
      <c r="D2416" s="9">
        <f t="shared" si="297"/>
        <v>41121</v>
      </c>
      <c r="E2416" s="8">
        <f t="shared" si="298"/>
        <v>200107</v>
      </c>
      <c r="F2416" s="8">
        <f t="shared" si="299"/>
        <v>201207</v>
      </c>
      <c r="G2416" s="8">
        <f t="shared" ca="1" si="300"/>
        <v>7</v>
      </c>
      <c r="H2416" s="8">
        <f t="shared" ca="1" si="301"/>
        <v>7</v>
      </c>
    </row>
    <row r="2417" spans="1:8" x14ac:dyDescent="0.25">
      <c r="A2417" s="9">
        <f t="shared" si="296"/>
        <v>37104</v>
      </c>
      <c r="B2417" s="10">
        <f t="shared" ca="1" si="302"/>
        <v>18.899999999999999</v>
      </c>
      <c r="C2417" s="10">
        <f t="shared" ca="1" si="303"/>
        <v>23.3</v>
      </c>
      <c r="D2417" s="9">
        <f t="shared" si="297"/>
        <v>41122</v>
      </c>
      <c r="E2417" s="8">
        <f t="shared" si="298"/>
        <v>200108</v>
      </c>
      <c r="F2417" s="8">
        <f t="shared" si="299"/>
        <v>201208</v>
      </c>
      <c r="G2417" s="8">
        <f t="shared" ca="1" si="300"/>
        <v>8</v>
      </c>
      <c r="H2417" s="8">
        <f t="shared" ca="1" si="301"/>
        <v>8</v>
      </c>
    </row>
    <row r="2418" spans="1:8" x14ac:dyDescent="0.25">
      <c r="A2418" s="9">
        <f t="shared" si="296"/>
        <v>37105</v>
      </c>
      <c r="B2418" s="10">
        <f t="shared" ca="1" si="302"/>
        <v>19.2</v>
      </c>
      <c r="C2418" s="10">
        <f t="shared" ca="1" si="303"/>
        <v>25.8</v>
      </c>
      <c r="D2418" s="9">
        <f t="shared" si="297"/>
        <v>41123</v>
      </c>
      <c r="E2418" s="8">
        <f t="shared" si="298"/>
        <v>200108</v>
      </c>
      <c r="F2418" s="8">
        <f t="shared" si="299"/>
        <v>201208</v>
      </c>
      <c r="G2418" s="8">
        <f t="shared" ca="1" si="300"/>
        <v>8</v>
      </c>
      <c r="H2418" s="8">
        <f t="shared" ca="1" si="301"/>
        <v>8</v>
      </c>
    </row>
    <row r="2419" spans="1:8" x14ac:dyDescent="0.25">
      <c r="A2419" s="9">
        <f t="shared" si="296"/>
        <v>37106</v>
      </c>
      <c r="B2419" s="10">
        <f t="shared" ca="1" si="302"/>
        <v>23.3</v>
      </c>
      <c r="C2419" s="10">
        <f t="shared" ca="1" si="303"/>
        <v>25.5</v>
      </c>
      <c r="D2419" s="9">
        <f t="shared" si="297"/>
        <v>41124</v>
      </c>
      <c r="E2419" s="8">
        <f t="shared" si="298"/>
        <v>200108</v>
      </c>
      <c r="F2419" s="8">
        <f t="shared" si="299"/>
        <v>201208</v>
      </c>
      <c r="G2419" s="8">
        <f t="shared" ca="1" si="300"/>
        <v>8</v>
      </c>
      <c r="H2419" s="8">
        <f t="shared" ca="1" si="301"/>
        <v>8</v>
      </c>
    </row>
    <row r="2420" spans="1:8" x14ac:dyDescent="0.25">
      <c r="A2420" s="9">
        <f t="shared" si="296"/>
        <v>37107</v>
      </c>
      <c r="B2420" s="10">
        <f t="shared" ca="1" si="302"/>
        <v>22.4</v>
      </c>
      <c r="C2420" s="10">
        <f t="shared" ca="1" si="303"/>
        <v>19.399999999999999</v>
      </c>
      <c r="D2420" s="9">
        <f t="shared" si="297"/>
        <v>41125</v>
      </c>
      <c r="E2420" s="8">
        <f t="shared" si="298"/>
        <v>200108</v>
      </c>
      <c r="F2420" s="8">
        <f t="shared" si="299"/>
        <v>201208</v>
      </c>
      <c r="G2420" s="8">
        <f t="shared" ca="1" si="300"/>
        <v>8</v>
      </c>
      <c r="H2420" s="8">
        <f t="shared" ca="1" si="301"/>
        <v>8</v>
      </c>
    </row>
    <row r="2421" spans="1:8" x14ac:dyDescent="0.25">
      <c r="A2421" s="9">
        <f t="shared" si="296"/>
        <v>37108</v>
      </c>
      <c r="B2421" s="10">
        <f t="shared" ca="1" si="302"/>
        <v>19.2</v>
      </c>
      <c r="C2421" s="10">
        <f t="shared" ca="1" si="303"/>
        <v>21.5</v>
      </c>
      <c r="D2421" s="9">
        <f t="shared" si="297"/>
        <v>41126</v>
      </c>
      <c r="E2421" s="8">
        <f t="shared" si="298"/>
        <v>200108</v>
      </c>
      <c r="F2421" s="8">
        <f t="shared" si="299"/>
        <v>201208</v>
      </c>
      <c r="G2421" s="8">
        <f t="shared" ca="1" si="300"/>
        <v>8</v>
      </c>
      <c r="H2421" s="8">
        <f t="shared" ca="1" si="301"/>
        <v>8</v>
      </c>
    </row>
    <row r="2422" spans="1:8" x14ac:dyDescent="0.25">
      <c r="A2422" s="9">
        <f t="shared" si="296"/>
        <v>37109</v>
      </c>
      <c r="B2422" s="10">
        <f t="shared" ca="1" si="302"/>
        <v>18.899999999999999</v>
      </c>
      <c r="C2422" s="10">
        <f t="shared" ca="1" si="303"/>
        <v>20.9</v>
      </c>
      <c r="D2422" s="9">
        <f t="shared" si="297"/>
        <v>41127</v>
      </c>
      <c r="E2422" s="8">
        <f t="shared" si="298"/>
        <v>200108</v>
      </c>
      <c r="F2422" s="8">
        <f t="shared" si="299"/>
        <v>201208</v>
      </c>
      <c r="G2422" s="8">
        <f t="shared" ca="1" si="300"/>
        <v>8</v>
      </c>
      <c r="H2422" s="8">
        <f t="shared" ca="1" si="301"/>
        <v>8</v>
      </c>
    </row>
    <row r="2423" spans="1:8" x14ac:dyDescent="0.25">
      <c r="A2423" s="9">
        <f t="shared" si="296"/>
        <v>37110</v>
      </c>
      <c r="B2423" s="10">
        <f t="shared" ca="1" si="302"/>
        <v>18.100000000000001</v>
      </c>
      <c r="C2423" s="10">
        <f t="shared" ca="1" si="303"/>
        <v>20.100000000000001</v>
      </c>
      <c r="D2423" s="9">
        <f t="shared" si="297"/>
        <v>41128</v>
      </c>
      <c r="E2423" s="8">
        <f t="shared" si="298"/>
        <v>200108</v>
      </c>
      <c r="F2423" s="8">
        <f t="shared" si="299"/>
        <v>201208</v>
      </c>
      <c r="G2423" s="8">
        <f t="shared" ca="1" si="300"/>
        <v>8</v>
      </c>
      <c r="H2423" s="8">
        <f t="shared" ca="1" si="301"/>
        <v>8</v>
      </c>
    </row>
    <row r="2424" spans="1:8" x14ac:dyDescent="0.25">
      <c r="A2424" s="9">
        <f t="shared" si="296"/>
        <v>37111</v>
      </c>
      <c r="B2424" s="10">
        <f t="shared" ca="1" si="302"/>
        <v>17.899999999999999</v>
      </c>
      <c r="C2424" s="10">
        <f t="shared" ca="1" si="303"/>
        <v>20.399999999999999</v>
      </c>
      <c r="D2424" s="9">
        <f t="shared" si="297"/>
        <v>41129</v>
      </c>
      <c r="E2424" s="8">
        <f t="shared" si="298"/>
        <v>200108</v>
      </c>
      <c r="F2424" s="8">
        <f t="shared" si="299"/>
        <v>201208</v>
      </c>
      <c r="G2424" s="8">
        <f t="shared" ca="1" si="300"/>
        <v>8</v>
      </c>
      <c r="H2424" s="8">
        <f t="shared" ca="1" si="301"/>
        <v>8</v>
      </c>
    </row>
    <row r="2425" spans="1:8" x14ac:dyDescent="0.25">
      <c r="A2425" s="9">
        <f t="shared" si="296"/>
        <v>37112</v>
      </c>
      <c r="B2425" s="10">
        <f t="shared" ca="1" si="302"/>
        <v>17.3</v>
      </c>
      <c r="C2425" s="10">
        <f t="shared" ca="1" si="303"/>
        <v>21</v>
      </c>
      <c r="D2425" s="9">
        <f t="shared" si="297"/>
        <v>41130</v>
      </c>
      <c r="E2425" s="8">
        <f t="shared" si="298"/>
        <v>200108</v>
      </c>
      <c r="F2425" s="8">
        <f t="shared" si="299"/>
        <v>201208</v>
      </c>
      <c r="G2425" s="8">
        <f t="shared" ca="1" si="300"/>
        <v>8</v>
      </c>
      <c r="H2425" s="8">
        <f t="shared" ca="1" si="301"/>
        <v>8</v>
      </c>
    </row>
    <row r="2426" spans="1:8" x14ac:dyDescent="0.25">
      <c r="A2426" s="9">
        <f t="shared" ref="A2426:A2489" si="304">IF(ISNUMBER(A2425),IF(A2425&lt;$B$9,A2425+1,""),"")</f>
        <v>37113</v>
      </c>
      <c r="B2426" s="10">
        <f t="shared" ca="1" si="302"/>
        <v>16.3</v>
      </c>
      <c r="C2426" s="10">
        <f t="shared" ca="1" si="303"/>
        <v>17.100000000000001</v>
      </c>
      <c r="D2426" s="9">
        <f t="shared" ref="D2426:D2489" si="305">IF(ISNUMBER(D2425),IF(D2425&lt;$C$9,D2425+1,""),"")</f>
        <v>41131</v>
      </c>
      <c r="E2426" s="8">
        <f t="shared" ref="E2426:E2489" si="306">YEAR(A2426)*100+MONTH(A2426)</f>
        <v>200108</v>
      </c>
      <c r="F2426" s="8">
        <f t="shared" ref="F2426:F2489" si="307">YEAR(D2426)*100+MONTH(D2426)</f>
        <v>201208</v>
      </c>
      <c r="G2426" s="8">
        <f t="shared" ref="G2426:G2489" ca="1" si="308">IF(ISNUMBER(B2426),MONTH(A2426),"")</f>
        <v>8</v>
      </c>
      <c r="H2426" s="8">
        <f t="shared" ref="H2426:H2489" ca="1" si="309">IF(ISNUMBER(C2426),MONTH(D2426),"")</f>
        <v>8</v>
      </c>
    </row>
    <row r="2427" spans="1:8" x14ac:dyDescent="0.25">
      <c r="A2427" s="9">
        <f t="shared" si="304"/>
        <v>37114</v>
      </c>
      <c r="B2427" s="10">
        <f t="shared" ca="1" si="302"/>
        <v>15.2</v>
      </c>
      <c r="C2427" s="10">
        <f t="shared" ca="1" si="303"/>
        <v>21.5</v>
      </c>
      <c r="D2427" s="9">
        <f t="shared" si="305"/>
        <v>41132</v>
      </c>
      <c r="E2427" s="8">
        <f t="shared" si="306"/>
        <v>200108</v>
      </c>
      <c r="F2427" s="8">
        <f t="shared" si="307"/>
        <v>201208</v>
      </c>
      <c r="G2427" s="8">
        <f t="shared" ca="1" si="308"/>
        <v>8</v>
      </c>
      <c r="H2427" s="8">
        <f t="shared" ca="1" si="309"/>
        <v>8</v>
      </c>
    </row>
    <row r="2428" spans="1:8" x14ac:dyDescent="0.25">
      <c r="A2428" s="9">
        <f t="shared" si="304"/>
        <v>37115</v>
      </c>
      <c r="B2428" s="10">
        <f t="shared" ca="1" si="302"/>
        <v>17.3</v>
      </c>
      <c r="C2428" s="10">
        <f t="shared" ca="1" si="303"/>
        <v>21</v>
      </c>
      <c r="D2428" s="9">
        <f t="shared" si="305"/>
        <v>41133</v>
      </c>
      <c r="E2428" s="8">
        <f t="shared" si="306"/>
        <v>200108</v>
      </c>
      <c r="F2428" s="8">
        <f t="shared" si="307"/>
        <v>201208</v>
      </c>
      <c r="G2428" s="8">
        <f t="shared" ca="1" si="308"/>
        <v>8</v>
      </c>
      <c r="H2428" s="8">
        <f t="shared" ca="1" si="309"/>
        <v>8</v>
      </c>
    </row>
    <row r="2429" spans="1:8" x14ac:dyDescent="0.25">
      <c r="A2429" s="9">
        <f t="shared" si="304"/>
        <v>37116</v>
      </c>
      <c r="B2429" s="10">
        <f t="shared" ca="1" si="302"/>
        <v>16.3</v>
      </c>
      <c r="C2429" s="10">
        <f t="shared" ca="1" si="303"/>
        <v>22.4</v>
      </c>
      <c r="D2429" s="9">
        <f t="shared" si="305"/>
        <v>41134</v>
      </c>
      <c r="E2429" s="8">
        <f t="shared" si="306"/>
        <v>200108</v>
      </c>
      <c r="F2429" s="8">
        <f t="shared" si="307"/>
        <v>201208</v>
      </c>
      <c r="G2429" s="8">
        <f t="shared" ca="1" si="308"/>
        <v>8</v>
      </c>
      <c r="H2429" s="8">
        <f t="shared" ca="1" si="309"/>
        <v>8</v>
      </c>
    </row>
    <row r="2430" spans="1:8" x14ac:dyDescent="0.25">
      <c r="A2430" s="9">
        <f t="shared" si="304"/>
        <v>37117</v>
      </c>
      <c r="B2430" s="10">
        <f t="shared" ca="1" si="302"/>
        <v>21.4</v>
      </c>
      <c r="C2430" s="10">
        <f t="shared" ca="1" si="303"/>
        <v>23.6</v>
      </c>
      <c r="D2430" s="9">
        <f t="shared" si="305"/>
        <v>41135</v>
      </c>
      <c r="E2430" s="8">
        <f t="shared" si="306"/>
        <v>200108</v>
      </c>
      <c r="F2430" s="8">
        <f t="shared" si="307"/>
        <v>201208</v>
      </c>
      <c r="G2430" s="8">
        <f t="shared" ca="1" si="308"/>
        <v>8</v>
      </c>
      <c r="H2430" s="8">
        <f t="shared" ca="1" si="309"/>
        <v>8</v>
      </c>
    </row>
    <row r="2431" spans="1:8" x14ac:dyDescent="0.25">
      <c r="A2431" s="9">
        <f t="shared" si="304"/>
        <v>37118</v>
      </c>
      <c r="B2431" s="10">
        <f t="shared" ca="1" si="302"/>
        <v>24.5</v>
      </c>
      <c r="C2431" s="10">
        <f t="shared" ca="1" si="303"/>
        <v>22.6</v>
      </c>
      <c r="D2431" s="9">
        <f t="shared" si="305"/>
        <v>41136</v>
      </c>
      <c r="E2431" s="8">
        <f t="shared" si="306"/>
        <v>200108</v>
      </c>
      <c r="F2431" s="8">
        <f t="shared" si="307"/>
        <v>201208</v>
      </c>
      <c r="G2431" s="8">
        <f t="shared" ca="1" si="308"/>
        <v>8</v>
      </c>
      <c r="H2431" s="8">
        <f t="shared" ca="1" si="309"/>
        <v>8</v>
      </c>
    </row>
    <row r="2432" spans="1:8" x14ac:dyDescent="0.25">
      <c r="A2432" s="9">
        <f t="shared" si="304"/>
        <v>37119</v>
      </c>
      <c r="B2432" s="10">
        <f t="shared" ca="1" si="302"/>
        <v>24.5</v>
      </c>
      <c r="C2432" s="10">
        <f t="shared" ca="1" si="303"/>
        <v>16</v>
      </c>
      <c r="D2432" s="9">
        <f t="shared" si="305"/>
        <v>41137</v>
      </c>
      <c r="E2432" s="8">
        <f t="shared" si="306"/>
        <v>200108</v>
      </c>
      <c r="F2432" s="8">
        <f t="shared" si="307"/>
        <v>201208</v>
      </c>
      <c r="G2432" s="8">
        <f t="shared" ca="1" si="308"/>
        <v>8</v>
      </c>
      <c r="H2432" s="8">
        <f t="shared" ca="1" si="309"/>
        <v>8</v>
      </c>
    </row>
    <row r="2433" spans="1:8" x14ac:dyDescent="0.25">
      <c r="A2433" s="9">
        <f t="shared" si="304"/>
        <v>37120</v>
      </c>
      <c r="B2433" s="10">
        <f t="shared" ca="1" si="302"/>
        <v>20.2</v>
      </c>
      <c r="C2433" s="10">
        <f t="shared" ca="1" si="303"/>
        <v>24.2</v>
      </c>
      <c r="D2433" s="9">
        <f t="shared" si="305"/>
        <v>41138</v>
      </c>
      <c r="E2433" s="8">
        <f t="shared" si="306"/>
        <v>200108</v>
      </c>
      <c r="F2433" s="8">
        <f t="shared" si="307"/>
        <v>201208</v>
      </c>
      <c r="G2433" s="8">
        <f t="shared" ca="1" si="308"/>
        <v>8</v>
      </c>
      <c r="H2433" s="8">
        <f t="shared" ca="1" si="309"/>
        <v>8</v>
      </c>
    </row>
    <row r="2434" spans="1:8" x14ac:dyDescent="0.25">
      <c r="A2434" s="9">
        <f t="shared" si="304"/>
        <v>37121</v>
      </c>
      <c r="B2434" s="10">
        <f t="shared" ca="1" si="302"/>
        <v>20.6</v>
      </c>
      <c r="C2434" s="10">
        <f t="shared" ca="1" si="303"/>
        <v>28.5</v>
      </c>
      <c r="D2434" s="9">
        <f t="shared" si="305"/>
        <v>41139</v>
      </c>
      <c r="E2434" s="8">
        <f t="shared" si="306"/>
        <v>200108</v>
      </c>
      <c r="F2434" s="8">
        <f t="shared" si="307"/>
        <v>201208</v>
      </c>
      <c r="G2434" s="8">
        <f t="shared" ca="1" si="308"/>
        <v>8</v>
      </c>
      <c r="H2434" s="8">
        <f t="shared" ca="1" si="309"/>
        <v>8</v>
      </c>
    </row>
    <row r="2435" spans="1:8" x14ac:dyDescent="0.25">
      <c r="A2435" s="9">
        <f t="shared" si="304"/>
        <v>37122</v>
      </c>
      <c r="B2435" s="10">
        <f t="shared" ca="1" si="302"/>
        <v>20.8</v>
      </c>
      <c r="C2435" s="10">
        <f t="shared" ca="1" si="303"/>
        <v>32.1</v>
      </c>
      <c r="D2435" s="9">
        <f t="shared" si="305"/>
        <v>41140</v>
      </c>
      <c r="E2435" s="8">
        <f t="shared" si="306"/>
        <v>200108</v>
      </c>
      <c r="F2435" s="8">
        <f t="shared" si="307"/>
        <v>201208</v>
      </c>
      <c r="G2435" s="8">
        <f t="shared" ca="1" si="308"/>
        <v>8</v>
      </c>
      <c r="H2435" s="8">
        <f t="shared" ca="1" si="309"/>
        <v>8</v>
      </c>
    </row>
    <row r="2436" spans="1:8" x14ac:dyDescent="0.25">
      <c r="A2436" s="9">
        <f t="shared" si="304"/>
        <v>37123</v>
      </c>
      <c r="B2436" s="10">
        <f t="shared" ca="1" si="302"/>
        <v>21</v>
      </c>
      <c r="C2436" s="10">
        <f t="shared" ca="1" si="303"/>
        <v>28.3</v>
      </c>
      <c r="D2436" s="9">
        <f t="shared" si="305"/>
        <v>41141</v>
      </c>
      <c r="E2436" s="8">
        <f t="shared" si="306"/>
        <v>200108</v>
      </c>
      <c r="F2436" s="8">
        <f t="shared" si="307"/>
        <v>201208</v>
      </c>
      <c r="G2436" s="8">
        <f t="shared" ca="1" si="308"/>
        <v>8</v>
      </c>
      <c r="H2436" s="8">
        <f t="shared" ca="1" si="309"/>
        <v>8</v>
      </c>
    </row>
    <row r="2437" spans="1:8" x14ac:dyDescent="0.25">
      <c r="A2437" s="9">
        <f t="shared" si="304"/>
        <v>37124</v>
      </c>
      <c r="B2437" s="10">
        <f t="shared" ca="1" si="302"/>
        <v>19.600000000000001</v>
      </c>
      <c r="C2437" s="10">
        <f t="shared" ca="1" si="303"/>
        <v>23.7</v>
      </c>
      <c r="D2437" s="9">
        <f t="shared" si="305"/>
        <v>41142</v>
      </c>
      <c r="E2437" s="8">
        <f t="shared" si="306"/>
        <v>200108</v>
      </c>
      <c r="F2437" s="8">
        <f t="shared" si="307"/>
        <v>201208</v>
      </c>
      <c r="G2437" s="8">
        <f t="shared" ca="1" si="308"/>
        <v>8</v>
      </c>
      <c r="H2437" s="8">
        <f t="shared" ca="1" si="309"/>
        <v>8</v>
      </c>
    </row>
    <row r="2438" spans="1:8" x14ac:dyDescent="0.25">
      <c r="A2438" s="9">
        <f t="shared" si="304"/>
        <v>37125</v>
      </c>
      <c r="B2438" s="10">
        <f t="shared" ca="1" si="302"/>
        <v>22.6</v>
      </c>
      <c r="C2438" s="10">
        <f t="shared" ca="1" si="303"/>
        <v>18.5</v>
      </c>
      <c r="D2438" s="9">
        <f t="shared" si="305"/>
        <v>41143</v>
      </c>
      <c r="E2438" s="8">
        <f t="shared" si="306"/>
        <v>200108</v>
      </c>
      <c r="F2438" s="8">
        <f t="shared" si="307"/>
        <v>201208</v>
      </c>
      <c r="G2438" s="8">
        <f t="shared" ca="1" si="308"/>
        <v>8</v>
      </c>
      <c r="H2438" s="8">
        <f t="shared" ca="1" si="309"/>
        <v>8</v>
      </c>
    </row>
    <row r="2439" spans="1:8" x14ac:dyDescent="0.25">
      <c r="A2439" s="9">
        <f t="shared" si="304"/>
        <v>37126</v>
      </c>
      <c r="B2439" s="10">
        <f t="shared" ca="1" si="302"/>
        <v>22</v>
      </c>
      <c r="C2439" s="10">
        <f t="shared" ca="1" si="303"/>
        <v>20.6</v>
      </c>
      <c r="D2439" s="9">
        <f t="shared" si="305"/>
        <v>41144</v>
      </c>
      <c r="E2439" s="8">
        <f t="shared" si="306"/>
        <v>200108</v>
      </c>
      <c r="F2439" s="8">
        <f t="shared" si="307"/>
        <v>201208</v>
      </c>
      <c r="G2439" s="8">
        <f t="shared" ca="1" si="308"/>
        <v>8</v>
      </c>
      <c r="H2439" s="8">
        <f t="shared" ca="1" si="309"/>
        <v>8</v>
      </c>
    </row>
    <row r="2440" spans="1:8" x14ac:dyDescent="0.25">
      <c r="A2440" s="9">
        <f t="shared" si="304"/>
        <v>37127</v>
      </c>
      <c r="B2440" s="10">
        <f t="shared" ca="1" si="302"/>
        <v>21.8</v>
      </c>
      <c r="C2440" s="10">
        <f t="shared" ca="1" si="303"/>
        <v>16.399999999999999</v>
      </c>
      <c r="D2440" s="9">
        <f t="shared" si="305"/>
        <v>41145</v>
      </c>
      <c r="E2440" s="8">
        <f t="shared" si="306"/>
        <v>200108</v>
      </c>
      <c r="F2440" s="8">
        <f t="shared" si="307"/>
        <v>201208</v>
      </c>
      <c r="G2440" s="8">
        <f t="shared" ca="1" si="308"/>
        <v>8</v>
      </c>
      <c r="H2440" s="8">
        <f t="shared" ca="1" si="309"/>
        <v>8</v>
      </c>
    </row>
    <row r="2441" spans="1:8" x14ac:dyDescent="0.25">
      <c r="A2441" s="9">
        <f t="shared" si="304"/>
        <v>37128</v>
      </c>
      <c r="B2441" s="10">
        <f t="shared" ca="1" si="302"/>
        <v>23.5</v>
      </c>
      <c r="C2441" s="10">
        <f t="shared" ca="1" si="303"/>
        <v>20</v>
      </c>
      <c r="D2441" s="9">
        <f t="shared" si="305"/>
        <v>41146</v>
      </c>
      <c r="E2441" s="8">
        <f t="shared" si="306"/>
        <v>200108</v>
      </c>
      <c r="F2441" s="8">
        <f t="shared" si="307"/>
        <v>201208</v>
      </c>
      <c r="G2441" s="8">
        <f t="shared" ca="1" si="308"/>
        <v>8</v>
      </c>
      <c r="H2441" s="8">
        <f t="shared" ca="1" si="309"/>
        <v>8</v>
      </c>
    </row>
    <row r="2442" spans="1:8" x14ac:dyDescent="0.25">
      <c r="A2442" s="9">
        <f t="shared" si="304"/>
        <v>37129</v>
      </c>
      <c r="B2442" s="10">
        <f t="shared" ca="1" si="302"/>
        <v>24.1</v>
      </c>
      <c r="C2442" s="10">
        <f t="shared" ca="1" si="303"/>
        <v>18.899999999999999</v>
      </c>
      <c r="D2442" s="9">
        <f t="shared" si="305"/>
        <v>41147</v>
      </c>
      <c r="E2442" s="8">
        <f t="shared" si="306"/>
        <v>200108</v>
      </c>
      <c r="F2442" s="8">
        <f t="shared" si="307"/>
        <v>201208</v>
      </c>
      <c r="G2442" s="8">
        <f t="shared" ca="1" si="308"/>
        <v>8</v>
      </c>
      <c r="H2442" s="8">
        <f t="shared" ca="1" si="309"/>
        <v>8</v>
      </c>
    </row>
    <row r="2443" spans="1:8" x14ac:dyDescent="0.25">
      <c r="A2443" s="9">
        <f t="shared" si="304"/>
        <v>37130</v>
      </c>
      <c r="B2443" s="10">
        <f t="shared" ca="1" si="302"/>
        <v>13.4</v>
      </c>
      <c r="C2443" s="10">
        <f t="shared" ca="1" si="303"/>
        <v>19.399999999999999</v>
      </c>
      <c r="D2443" s="9">
        <f t="shared" si="305"/>
        <v>41148</v>
      </c>
      <c r="E2443" s="8">
        <f t="shared" si="306"/>
        <v>200108</v>
      </c>
      <c r="F2443" s="8">
        <f t="shared" si="307"/>
        <v>201208</v>
      </c>
      <c r="G2443" s="8">
        <f t="shared" ca="1" si="308"/>
        <v>8</v>
      </c>
      <c r="H2443" s="8">
        <f t="shared" ca="1" si="309"/>
        <v>8</v>
      </c>
    </row>
    <row r="2444" spans="1:8" x14ac:dyDescent="0.25">
      <c r="A2444" s="9">
        <f t="shared" si="304"/>
        <v>37131</v>
      </c>
      <c r="B2444" s="10">
        <f t="shared" ca="1" si="302"/>
        <v>17.5</v>
      </c>
      <c r="C2444" s="10">
        <f t="shared" ca="1" si="303"/>
        <v>20.2</v>
      </c>
      <c r="D2444" s="9">
        <f t="shared" si="305"/>
        <v>41149</v>
      </c>
      <c r="E2444" s="8">
        <f t="shared" si="306"/>
        <v>200108</v>
      </c>
      <c r="F2444" s="8">
        <f t="shared" si="307"/>
        <v>201208</v>
      </c>
      <c r="G2444" s="8">
        <f t="shared" ca="1" si="308"/>
        <v>8</v>
      </c>
      <c r="H2444" s="8">
        <f t="shared" ca="1" si="309"/>
        <v>8</v>
      </c>
    </row>
    <row r="2445" spans="1:8" x14ac:dyDescent="0.25">
      <c r="A2445" s="9">
        <f t="shared" si="304"/>
        <v>37132</v>
      </c>
      <c r="B2445" s="10">
        <f t="shared" ref="B2445:B2508" ca="1" si="310">IF(ISNUMBER(VLOOKUP($A2445,INDIRECT(B$1&amp;"!"&amp;B$6&amp;":"&amp;B$7),CODE(B$7)-_MS1,FALSE)),VLOOKUP($A2445,INDIRECT(B$1&amp;"!"&amp;B$6&amp;":"&amp;B$7),CODE(B$7)-_MS1,FALSE),Empty)</f>
        <v>17.100000000000001</v>
      </c>
      <c r="C2445" s="10">
        <f t="shared" ref="C2445:C2508" ca="1" si="311">IF(ISNUMBER(VLOOKUP($D2445,INDIRECT(C$1&amp;"!"&amp;C$6&amp;":"&amp;C$7),CODE(C$7)-_MS2,FALSE)),VLOOKUP($D2445,INDIRECT(C$1&amp;"!"&amp;C$6&amp;":"&amp;C$7),CODE(C$7)-_MS2,FALSE),Empty)</f>
        <v>23</v>
      </c>
      <c r="D2445" s="9">
        <f t="shared" si="305"/>
        <v>41150</v>
      </c>
      <c r="E2445" s="8">
        <f t="shared" si="306"/>
        <v>200108</v>
      </c>
      <c r="F2445" s="8">
        <f t="shared" si="307"/>
        <v>201208</v>
      </c>
      <c r="G2445" s="8">
        <f t="shared" ca="1" si="308"/>
        <v>8</v>
      </c>
      <c r="H2445" s="8">
        <f t="shared" ca="1" si="309"/>
        <v>8</v>
      </c>
    </row>
    <row r="2446" spans="1:8" x14ac:dyDescent="0.25">
      <c r="A2446" s="9">
        <f t="shared" si="304"/>
        <v>37133</v>
      </c>
      <c r="B2446" s="10">
        <f t="shared" ca="1" si="310"/>
        <v>19.2</v>
      </c>
      <c r="C2446" s="10">
        <f t="shared" ca="1" si="311"/>
        <v>21.2</v>
      </c>
      <c r="D2446" s="9">
        <f t="shared" si="305"/>
        <v>41151</v>
      </c>
      <c r="E2446" s="8">
        <f t="shared" si="306"/>
        <v>200108</v>
      </c>
      <c r="F2446" s="8">
        <f t="shared" si="307"/>
        <v>201208</v>
      </c>
      <c r="G2446" s="8">
        <f t="shared" ca="1" si="308"/>
        <v>8</v>
      </c>
      <c r="H2446" s="8">
        <f t="shared" ca="1" si="309"/>
        <v>8</v>
      </c>
    </row>
    <row r="2447" spans="1:8" x14ac:dyDescent="0.25">
      <c r="A2447" s="9">
        <f t="shared" si="304"/>
        <v>37134</v>
      </c>
      <c r="B2447" s="10">
        <f t="shared" ca="1" si="310"/>
        <v>16.3</v>
      </c>
      <c r="C2447" s="10">
        <f t="shared" ca="1" si="311"/>
        <v>20.9</v>
      </c>
      <c r="D2447" s="9">
        <f t="shared" si="305"/>
        <v>41152</v>
      </c>
      <c r="E2447" s="8">
        <f t="shared" si="306"/>
        <v>200108</v>
      </c>
      <c r="F2447" s="8">
        <f t="shared" si="307"/>
        <v>201208</v>
      </c>
      <c r="G2447" s="8">
        <f t="shared" ca="1" si="308"/>
        <v>8</v>
      </c>
      <c r="H2447" s="8">
        <f t="shared" ca="1" si="309"/>
        <v>8</v>
      </c>
    </row>
    <row r="2448" spans="1:8" x14ac:dyDescent="0.25">
      <c r="A2448" s="9">
        <f t="shared" si="304"/>
        <v>37135</v>
      </c>
      <c r="B2448" s="10">
        <f t="shared" ca="1" si="310"/>
        <v>18.100000000000001</v>
      </c>
      <c r="C2448" s="10">
        <f t="shared" ca="1" si="311"/>
        <v>15.3</v>
      </c>
      <c r="D2448" s="9">
        <f t="shared" si="305"/>
        <v>41153</v>
      </c>
      <c r="E2448" s="8">
        <f t="shared" si="306"/>
        <v>200109</v>
      </c>
      <c r="F2448" s="8">
        <f t="shared" si="307"/>
        <v>201209</v>
      </c>
      <c r="G2448" s="8">
        <f t="shared" ca="1" si="308"/>
        <v>9</v>
      </c>
      <c r="H2448" s="8">
        <f t="shared" ca="1" si="309"/>
        <v>9</v>
      </c>
    </row>
    <row r="2449" spans="1:8" x14ac:dyDescent="0.25">
      <c r="A2449" s="9">
        <f t="shared" si="304"/>
        <v>37136</v>
      </c>
      <c r="B2449" s="10">
        <f t="shared" ca="1" si="310"/>
        <v>15.5</v>
      </c>
      <c r="C2449" s="10">
        <f t="shared" ca="1" si="311"/>
        <v>20.2</v>
      </c>
      <c r="D2449" s="9">
        <f t="shared" si="305"/>
        <v>41154</v>
      </c>
      <c r="E2449" s="8">
        <f t="shared" si="306"/>
        <v>200109</v>
      </c>
      <c r="F2449" s="8">
        <f t="shared" si="307"/>
        <v>201209</v>
      </c>
      <c r="G2449" s="8">
        <f t="shared" ca="1" si="308"/>
        <v>9</v>
      </c>
      <c r="H2449" s="8">
        <f t="shared" ca="1" si="309"/>
        <v>9</v>
      </c>
    </row>
    <row r="2450" spans="1:8" x14ac:dyDescent="0.25">
      <c r="A2450" s="9">
        <f t="shared" si="304"/>
        <v>37137</v>
      </c>
      <c r="B2450" s="10">
        <f t="shared" ca="1" si="310"/>
        <v>19.399999999999999</v>
      </c>
      <c r="C2450" s="10">
        <f t="shared" ca="1" si="311"/>
        <v>20.3</v>
      </c>
      <c r="D2450" s="9">
        <f t="shared" si="305"/>
        <v>41155</v>
      </c>
      <c r="E2450" s="8">
        <f t="shared" si="306"/>
        <v>200109</v>
      </c>
      <c r="F2450" s="8">
        <f t="shared" si="307"/>
        <v>201209</v>
      </c>
      <c r="G2450" s="8">
        <f t="shared" ca="1" si="308"/>
        <v>9</v>
      </c>
      <c r="H2450" s="8">
        <f t="shared" ca="1" si="309"/>
        <v>9</v>
      </c>
    </row>
    <row r="2451" spans="1:8" x14ac:dyDescent="0.25">
      <c r="A2451" s="9">
        <f t="shared" si="304"/>
        <v>37138</v>
      </c>
      <c r="B2451" s="10">
        <f t="shared" ca="1" si="310"/>
        <v>16.7</v>
      </c>
      <c r="C2451" s="10">
        <f t="shared" ca="1" si="311"/>
        <v>21.2</v>
      </c>
      <c r="D2451" s="9">
        <f t="shared" si="305"/>
        <v>41156</v>
      </c>
      <c r="E2451" s="8">
        <f t="shared" si="306"/>
        <v>200109</v>
      </c>
      <c r="F2451" s="8">
        <f t="shared" si="307"/>
        <v>201209</v>
      </c>
      <c r="G2451" s="8">
        <f t="shared" ca="1" si="308"/>
        <v>9</v>
      </c>
      <c r="H2451" s="8">
        <f t="shared" ca="1" si="309"/>
        <v>9</v>
      </c>
    </row>
    <row r="2452" spans="1:8" x14ac:dyDescent="0.25">
      <c r="A2452" s="9">
        <f t="shared" si="304"/>
        <v>37139</v>
      </c>
      <c r="B2452" s="10">
        <f t="shared" ca="1" si="310"/>
        <v>17.7</v>
      </c>
      <c r="C2452" s="10">
        <f t="shared" ca="1" si="311"/>
        <v>18.5</v>
      </c>
      <c r="D2452" s="9">
        <f t="shared" si="305"/>
        <v>41157</v>
      </c>
      <c r="E2452" s="8">
        <f t="shared" si="306"/>
        <v>200109</v>
      </c>
      <c r="F2452" s="8">
        <f t="shared" si="307"/>
        <v>201209</v>
      </c>
      <c r="G2452" s="8">
        <f t="shared" ca="1" si="308"/>
        <v>9</v>
      </c>
      <c r="H2452" s="8">
        <f t="shared" ca="1" si="309"/>
        <v>9</v>
      </c>
    </row>
    <row r="2453" spans="1:8" x14ac:dyDescent="0.25">
      <c r="A2453" s="9">
        <f t="shared" si="304"/>
        <v>37140</v>
      </c>
      <c r="B2453" s="10">
        <f t="shared" ca="1" si="310"/>
        <v>15.5</v>
      </c>
      <c r="C2453" s="10">
        <f t="shared" ca="1" si="311"/>
        <v>16.8</v>
      </c>
      <c r="D2453" s="9">
        <f t="shared" si="305"/>
        <v>41158</v>
      </c>
      <c r="E2453" s="8">
        <f t="shared" si="306"/>
        <v>200109</v>
      </c>
      <c r="F2453" s="8">
        <f t="shared" si="307"/>
        <v>201209</v>
      </c>
      <c r="G2453" s="8">
        <f t="shared" ca="1" si="308"/>
        <v>9</v>
      </c>
      <c r="H2453" s="8">
        <f t="shared" ca="1" si="309"/>
        <v>9</v>
      </c>
    </row>
    <row r="2454" spans="1:8" x14ac:dyDescent="0.25">
      <c r="A2454" s="9">
        <f t="shared" si="304"/>
        <v>37141</v>
      </c>
      <c r="B2454" s="10">
        <f t="shared" ca="1" si="310"/>
        <v>15.2</v>
      </c>
      <c r="C2454" s="10">
        <f t="shared" ca="1" si="311"/>
        <v>17</v>
      </c>
      <c r="D2454" s="9">
        <f t="shared" si="305"/>
        <v>41159</v>
      </c>
      <c r="E2454" s="8">
        <f t="shared" si="306"/>
        <v>200109</v>
      </c>
      <c r="F2454" s="8">
        <f t="shared" si="307"/>
        <v>201209</v>
      </c>
      <c r="G2454" s="8">
        <f t="shared" ca="1" si="308"/>
        <v>9</v>
      </c>
      <c r="H2454" s="8">
        <f t="shared" ca="1" si="309"/>
        <v>9</v>
      </c>
    </row>
    <row r="2455" spans="1:8" x14ac:dyDescent="0.25">
      <c r="A2455" s="9">
        <f t="shared" si="304"/>
        <v>37142</v>
      </c>
      <c r="B2455" s="10">
        <f t="shared" ca="1" si="310"/>
        <v>13.6</v>
      </c>
      <c r="C2455" s="10">
        <f t="shared" ca="1" si="311"/>
        <v>18.100000000000001</v>
      </c>
      <c r="D2455" s="9">
        <f t="shared" si="305"/>
        <v>41160</v>
      </c>
      <c r="E2455" s="8">
        <f t="shared" si="306"/>
        <v>200109</v>
      </c>
      <c r="F2455" s="8">
        <f t="shared" si="307"/>
        <v>201209</v>
      </c>
      <c r="G2455" s="8">
        <f t="shared" ca="1" si="308"/>
        <v>9</v>
      </c>
      <c r="H2455" s="8">
        <f t="shared" ca="1" si="309"/>
        <v>9</v>
      </c>
    </row>
    <row r="2456" spans="1:8" x14ac:dyDescent="0.25">
      <c r="A2456" s="9">
        <f t="shared" si="304"/>
        <v>37143</v>
      </c>
      <c r="B2456" s="10">
        <f t="shared" ca="1" si="310"/>
        <v>13.8</v>
      </c>
      <c r="C2456" s="10" t="str">
        <f t="shared" ca="1" si="311"/>
        <v/>
      </c>
      <c r="D2456" s="9">
        <f t="shared" si="305"/>
        <v>41161</v>
      </c>
      <c r="E2456" s="8">
        <f t="shared" si="306"/>
        <v>200109</v>
      </c>
      <c r="F2456" s="8">
        <f t="shared" si="307"/>
        <v>201209</v>
      </c>
      <c r="G2456" s="8">
        <f t="shared" ca="1" si="308"/>
        <v>9</v>
      </c>
      <c r="H2456" s="8" t="str">
        <f t="shared" ca="1" si="309"/>
        <v/>
      </c>
    </row>
    <row r="2457" spans="1:8" x14ac:dyDescent="0.25">
      <c r="A2457" s="9">
        <f t="shared" si="304"/>
        <v>37144</v>
      </c>
      <c r="B2457" s="10">
        <f t="shared" ca="1" si="310"/>
        <v>16.899999999999999</v>
      </c>
      <c r="C2457" s="10">
        <f t="shared" ca="1" si="311"/>
        <v>23.7</v>
      </c>
      <c r="D2457" s="9">
        <f t="shared" si="305"/>
        <v>41162</v>
      </c>
      <c r="E2457" s="8">
        <f t="shared" si="306"/>
        <v>200109</v>
      </c>
      <c r="F2457" s="8">
        <f t="shared" si="307"/>
        <v>201209</v>
      </c>
      <c r="G2457" s="8">
        <f t="shared" ca="1" si="308"/>
        <v>9</v>
      </c>
      <c r="H2457" s="8">
        <f t="shared" ca="1" si="309"/>
        <v>9</v>
      </c>
    </row>
    <row r="2458" spans="1:8" x14ac:dyDescent="0.25">
      <c r="A2458" s="9">
        <f t="shared" si="304"/>
        <v>37145</v>
      </c>
      <c r="B2458" s="10">
        <f t="shared" ca="1" si="310"/>
        <v>13.4</v>
      </c>
      <c r="C2458" s="10">
        <f t="shared" ca="1" si="311"/>
        <v>18.600000000000001</v>
      </c>
      <c r="D2458" s="9">
        <f t="shared" si="305"/>
        <v>41163</v>
      </c>
      <c r="E2458" s="8">
        <f t="shared" si="306"/>
        <v>200109</v>
      </c>
      <c r="F2458" s="8">
        <f t="shared" si="307"/>
        <v>201209</v>
      </c>
      <c r="G2458" s="8">
        <f t="shared" ca="1" si="308"/>
        <v>9</v>
      </c>
      <c r="H2458" s="8">
        <f t="shared" ca="1" si="309"/>
        <v>9</v>
      </c>
    </row>
    <row r="2459" spans="1:8" x14ac:dyDescent="0.25">
      <c r="A2459" s="9">
        <f t="shared" si="304"/>
        <v>37146</v>
      </c>
      <c r="B2459" s="10">
        <f t="shared" ca="1" si="310"/>
        <v>14.8</v>
      </c>
      <c r="C2459" s="10">
        <f t="shared" ca="1" si="311"/>
        <v>13.7</v>
      </c>
      <c r="D2459" s="9">
        <f t="shared" si="305"/>
        <v>41164</v>
      </c>
      <c r="E2459" s="8">
        <f t="shared" si="306"/>
        <v>200109</v>
      </c>
      <c r="F2459" s="8">
        <f t="shared" si="307"/>
        <v>201209</v>
      </c>
      <c r="G2459" s="8">
        <f t="shared" ca="1" si="308"/>
        <v>9</v>
      </c>
      <c r="H2459" s="8">
        <f t="shared" ca="1" si="309"/>
        <v>9</v>
      </c>
    </row>
    <row r="2460" spans="1:8" x14ac:dyDescent="0.25">
      <c r="A2460" s="9">
        <f t="shared" si="304"/>
        <v>37147</v>
      </c>
      <c r="B2460" s="10">
        <f t="shared" ca="1" si="310"/>
        <v>15.3</v>
      </c>
      <c r="C2460" s="10">
        <f t="shared" ca="1" si="311"/>
        <v>16.8</v>
      </c>
      <c r="D2460" s="9">
        <f t="shared" si="305"/>
        <v>41165</v>
      </c>
      <c r="E2460" s="8">
        <f t="shared" si="306"/>
        <v>200109</v>
      </c>
      <c r="F2460" s="8">
        <f t="shared" si="307"/>
        <v>201209</v>
      </c>
      <c r="G2460" s="8">
        <f t="shared" ca="1" si="308"/>
        <v>9</v>
      </c>
      <c r="H2460" s="8">
        <f t="shared" ca="1" si="309"/>
        <v>9</v>
      </c>
    </row>
    <row r="2461" spans="1:8" x14ac:dyDescent="0.25">
      <c r="A2461" s="9">
        <f t="shared" si="304"/>
        <v>37148</v>
      </c>
      <c r="B2461" s="10">
        <f t="shared" ca="1" si="310"/>
        <v>15.5</v>
      </c>
      <c r="C2461" s="10">
        <f t="shared" ca="1" si="311"/>
        <v>14.1</v>
      </c>
      <c r="D2461" s="9">
        <f t="shared" si="305"/>
        <v>41166</v>
      </c>
      <c r="E2461" s="8">
        <f t="shared" si="306"/>
        <v>200109</v>
      </c>
      <c r="F2461" s="8">
        <f t="shared" si="307"/>
        <v>201209</v>
      </c>
      <c r="G2461" s="8">
        <f t="shared" ca="1" si="308"/>
        <v>9</v>
      </c>
      <c r="H2461" s="8">
        <f t="shared" ca="1" si="309"/>
        <v>9</v>
      </c>
    </row>
    <row r="2462" spans="1:8" x14ac:dyDescent="0.25">
      <c r="A2462" s="9">
        <f t="shared" si="304"/>
        <v>37149</v>
      </c>
      <c r="B2462" s="10">
        <f t="shared" ca="1" si="310"/>
        <v>14.6</v>
      </c>
      <c r="C2462" s="10">
        <f t="shared" ca="1" si="311"/>
        <v>19.2</v>
      </c>
      <c r="D2462" s="9">
        <f t="shared" si="305"/>
        <v>41167</v>
      </c>
      <c r="E2462" s="8">
        <f t="shared" si="306"/>
        <v>200109</v>
      </c>
      <c r="F2462" s="8">
        <f t="shared" si="307"/>
        <v>201209</v>
      </c>
      <c r="G2462" s="8">
        <f t="shared" ca="1" si="308"/>
        <v>9</v>
      </c>
      <c r="H2462" s="8">
        <f t="shared" ca="1" si="309"/>
        <v>9</v>
      </c>
    </row>
    <row r="2463" spans="1:8" x14ac:dyDescent="0.25">
      <c r="A2463" s="9">
        <f t="shared" si="304"/>
        <v>37150</v>
      </c>
      <c r="B2463" s="10">
        <f t="shared" ca="1" si="310"/>
        <v>13</v>
      </c>
      <c r="C2463" s="10">
        <f t="shared" ca="1" si="311"/>
        <v>19.2</v>
      </c>
      <c r="D2463" s="9">
        <f t="shared" si="305"/>
        <v>41168</v>
      </c>
      <c r="E2463" s="8">
        <f t="shared" si="306"/>
        <v>200109</v>
      </c>
      <c r="F2463" s="8">
        <f t="shared" si="307"/>
        <v>201209</v>
      </c>
      <c r="G2463" s="8">
        <f t="shared" ca="1" si="308"/>
        <v>9</v>
      </c>
      <c r="H2463" s="8">
        <f t="shared" ca="1" si="309"/>
        <v>9</v>
      </c>
    </row>
    <row r="2464" spans="1:8" x14ac:dyDescent="0.25">
      <c r="A2464" s="9">
        <f t="shared" si="304"/>
        <v>37151</v>
      </c>
      <c r="B2464" s="10">
        <f t="shared" ca="1" si="310"/>
        <v>12.8</v>
      </c>
      <c r="C2464" s="10">
        <f t="shared" ca="1" si="311"/>
        <v>18.5</v>
      </c>
      <c r="D2464" s="9">
        <f t="shared" si="305"/>
        <v>41169</v>
      </c>
      <c r="E2464" s="8">
        <f t="shared" si="306"/>
        <v>200109</v>
      </c>
      <c r="F2464" s="8">
        <f t="shared" si="307"/>
        <v>201209</v>
      </c>
      <c r="G2464" s="8">
        <f t="shared" ca="1" si="308"/>
        <v>9</v>
      </c>
      <c r="H2464" s="8">
        <f t="shared" ca="1" si="309"/>
        <v>9</v>
      </c>
    </row>
    <row r="2465" spans="1:8" x14ac:dyDescent="0.25">
      <c r="A2465" s="9">
        <f t="shared" si="304"/>
        <v>37152</v>
      </c>
      <c r="B2465" s="10">
        <f t="shared" ca="1" si="310"/>
        <v>13.2</v>
      </c>
      <c r="C2465" s="10">
        <f t="shared" ca="1" si="311"/>
        <v>17.100000000000001</v>
      </c>
      <c r="D2465" s="9">
        <f t="shared" si="305"/>
        <v>41170</v>
      </c>
      <c r="E2465" s="8">
        <f t="shared" si="306"/>
        <v>200109</v>
      </c>
      <c r="F2465" s="8">
        <f t="shared" si="307"/>
        <v>201209</v>
      </c>
      <c r="G2465" s="8">
        <f t="shared" ca="1" si="308"/>
        <v>9</v>
      </c>
      <c r="H2465" s="8">
        <f t="shared" ca="1" si="309"/>
        <v>9</v>
      </c>
    </row>
    <row r="2466" spans="1:8" x14ac:dyDescent="0.25">
      <c r="A2466" s="9">
        <f t="shared" si="304"/>
        <v>37153</v>
      </c>
      <c r="B2466" s="10">
        <f t="shared" ca="1" si="310"/>
        <v>12.6</v>
      </c>
      <c r="C2466" s="10">
        <f t="shared" ca="1" si="311"/>
        <v>14.4</v>
      </c>
      <c r="D2466" s="9">
        <f t="shared" si="305"/>
        <v>41171</v>
      </c>
      <c r="E2466" s="8">
        <f t="shared" si="306"/>
        <v>200109</v>
      </c>
      <c r="F2466" s="8">
        <f t="shared" si="307"/>
        <v>201209</v>
      </c>
      <c r="G2466" s="8">
        <f t="shared" ca="1" si="308"/>
        <v>9</v>
      </c>
      <c r="H2466" s="8">
        <f t="shared" ca="1" si="309"/>
        <v>9</v>
      </c>
    </row>
    <row r="2467" spans="1:8" x14ac:dyDescent="0.25">
      <c r="A2467" s="9">
        <f t="shared" si="304"/>
        <v>37154</v>
      </c>
      <c r="B2467" s="10">
        <f t="shared" ca="1" si="310"/>
        <v>11.3</v>
      </c>
      <c r="C2467" s="10">
        <f t="shared" ca="1" si="311"/>
        <v>14.5</v>
      </c>
      <c r="D2467" s="9">
        <f t="shared" si="305"/>
        <v>41172</v>
      </c>
      <c r="E2467" s="8">
        <f t="shared" si="306"/>
        <v>200109</v>
      </c>
      <c r="F2467" s="8">
        <f t="shared" si="307"/>
        <v>201209</v>
      </c>
      <c r="G2467" s="8">
        <f t="shared" ca="1" si="308"/>
        <v>9</v>
      </c>
      <c r="H2467" s="8">
        <f t="shared" ca="1" si="309"/>
        <v>9</v>
      </c>
    </row>
    <row r="2468" spans="1:8" x14ac:dyDescent="0.25">
      <c r="A2468" s="9">
        <f t="shared" si="304"/>
        <v>37155</v>
      </c>
      <c r="B2468" s="10">
        <f t="shared" ca="1" si="310"/>
        <v>13</v>
      </c>
      <c r="C2468" s="10">
        <f t="shared" ca="1" si="311"/>
        <v>15.4</v>
      </c>
      <c r="D2468" s="9">
        <f t="shared" si="305"/>
        <v>41173</v>
      </c>
      <c r="E2468" s="8">
        <f t="shared" si="306"/>
        <v>200109</v>
      </c>
      <c r="F2468" s="8">
        <f t="shared" si="307"/>
        <v>201209</v>
      </c>
      <c r="G2468" s="8">
        <f t="shared" ca="1" si="308"/>
        <v>9</v>
      </c>
      <c r="H2468" s="8">
        <f t="shared" ca="1" si="309"/>
        <v>9</v>
      </c>
    </row>
    <row r="2469" spans="1:8" x14ac:dyDescent="0.25">
      <c r="A2469" s="9">
        <f t="shared" si="304"/>
        <v>37156</v>
      </c>
      <c r="B2469" s="10">
        <f t="shared" ca="1" si="310"/>
        <v>13.8</v>
      </c>
      <c r="C2469" s="10">
        <f t="shared" ca="1" si="311"/>
        <v>11.7</v>
      </c>
      <c r="D2469" s="9">
        <f t="shared" si="305"/>
        <v>41174</v>
      </c>
      <c r="E2469" s="8">
        <f t="shared" si="306"/>
        <v>200109</v>
      </c>
      <c r="F2469" s="8">
        <f t="shared" si="307"/>
        <v>201209</v>
      </c>
      <c r="G2469" s="8">
        <f t="shared" ca="1" si="308"/>
        <v>9</v>
      </c>
      <c r="H2469" s="8">
        <f t="shared" ca="1" si="309"/>
        <v>9</v>
      </c>
    </row>
    <row r="2470" spans="1:8" x14ac:dyDescent="0.25">
      <c r="A2470" s="9">
        <f t="shared" si="304"/>
        <v>37157</v>
      </c>
      <c r="B2470" s="10">
        <f t="shared" ca="1" si="310"/>
        <v>11.4</v>
      </c>
      <c r="C2470" s="10">
        <f t="shared" ca="1" si="311"/>
        <v>14.5</v>
      </c>
      <c r="D2470" s="9">
        <f t="shared" si="305"/>
        <v>41175</v>
      </c>
      <c r="E2470" s="8">
        <f t="shared" si="306"/>
        <v>200109</v>
      </c>
      <c r="F2470" s="8">
        <f t="shared" si="307"/>
        <v>201209</v>
      </c>
      <c r="G2470" s="8">
        <f t="shared" ca="1" si="308"/>
        <v>9</v>
      </c>
      <c r="H2470" s="8">
        <f t="shared" ca="1" si="309"/>
        <v>9</v>
      </c>
    </row>
    <row r="2471" spans="1:8" x14ac:dyDescent="0.25">
      <c r="A2471" s="9">
        <f t="shared" si="304"/>
        <v>37158</v>
      </c>
      <c r="B2471" s="10">
        <f t="shared" ca="1" si="310"/>
        <v>16.3</v>
      </c>
      <c r="C2471" s="10">
        <f t="shared" ca="1" si="311"/>
        <v>10.5</v>
      </c>
      <c r="D2471" s="9">
        <f t="shared" si="305"/>
        <v>41176</v>
      </c>
      <c r="E2471" s="8">
        <f t="shared" si="306"/>
        <v>200109</v>
      </c>
      <c r="F2471" s="8">
        <f t="shared" si="307"/>
        <v>201209</v>
      </c>
      <c r="G2471" s="8">
        <f t="shared" ca="1" si="308"/>
        <v>9</v>
      </c>
      <c r="H2471" s="8">
        <f t="shared" ca="1" si="309"/>
        <v>9</v>
      </c>
    </row>
    <row r="2472" spans="1:8" x14ac:dyDescent="0.25">
      <c r="A2472" s="9">
        <f t="shared" si="304"/>
        <v>37159</v>
      </c>
      <c r="B2472" s="10">
        <f t="shared" ca="1" si="310"/>
        <v>12.8</v>
      </c>
      <c r="C2472" s="10">
        <f t="shared" ca="1" si="311"/>
        <v>16.7</v>
      </c>
      <c r="D2472" s="9">
        <f t="shared" si="305"/>
        <v>41177</v>
      </c>
      <c r="E2472" s="8">
        <f t="shared" si="306"/>
        <v>200109</v>
      </c>
      <c r="F2472" s="8">
        <f t="shared" si="307"/>
        <v>201209</v>
      </c>
      <c r="G2472" s="8">
        <f t="shared" ca="1" si="308"/>
        <v>9</v>
      </c>
      <c r="H2472" s="8">
        <f t="shared" ca="1" si="309"/>
        <v>9</v>
      </c>
    </row>
    <row r="2473" spans="1:8" x14ac:dyDescent="0.25">
      <c r="A2473" s="9">
        <f t="shared" si="304"/>
        <v>37160</v>
      </c>
      <c r="B2473" s="10">
        <f t="shared" ca="1" si="310"/>
        <v>14</v>
      </c>
      <c r="C2473" s="10">
        <f t="shared" ca="1" si="311"/>
        <v>12</v>
      </c>
      <c r="D2473" s="9">
        <f t="shared" si="305"/>
        <v>41178</v>
      </c>
      <c r="E2473" s="8">
        <f t="shared" si="306"/>
        <v>200109</v>
      </c>
      <c r="F2473" s="8">
        <f t="shared" si="307"/>
        <v>201209</v>
      </c>
      <c r="G2473" s="8">
        <f t="shared" ca="1" si="308"/>
        <v>9</v>
      </c>
      <c r="H2473" s="8">
        <f t="shared" ca="1" si="309"/>
        <v>9</v>
      </c>
    </row>
    <row r="2474" spans="1:8" x14ac:dyDescent="0.25">
      <c r="A2474" s="9">
        <f t="shared" si="304"/>
        <v>37161</v>
      </c>
      <c r="B2474" s="10">
        <f t="shared" ca="1" si="310"/>
        <v>12.4</v>
      </c>
      <c r="C2474" s="10">
        <f t="shared" ca="1" si="311"/>
        <v>13.5</v>
      </c>
      <c r="D2474" s="9">
        <f t="shared" si="305"/>
        <v>41179</v>
      </c>
      <c r="E2474" s="8">
        <f t="shared" si="306"/>
        <v>200109</v>
      </c>
      <c r="F2474" s="8">
        <f t="shared" si="307"/>
        <v>201209</v>
      </c>
      <c r="G2474" s="8">
        <f t="shared" ca="1" si="308"/>
        <v>9</v>
      </c>
      <c r="H2474" s="8">
        <f t="shared" ca="1" si="309"/>
        <v>9</v>
      </c>
    </row>
    <row r="2475" spans="1:8" x14ac:dyDescent="0.25">
      <c r="A2475" s="9">
        <f t="shared" si="304"/>
        <v>37162</v>
      </c>
      <c r="B2475" s="10">
        <f t="shared" ca="1" si="310"/>
        <v>14.4</v>
      </c>
      <c r="C2475" s="10">
        <f t="shared" ca="1" si="311"/>
        <v>14.1</v>
      </c>
      <c r="D2475" s="9">
        <f t="shared" si="305"/>
        <v>41180</v>
      </c>
      <c r="E2475" s="8">
        <f t="shared" si="306"/>
        <v>200109</v>
      </c>
      <c r="F2475" s="8">
        <f t="shared" si="307"/>
        <v>201209</v>
      </c>
      <c r="G2475" s="8">
        <f t="shared" ca="1" si="308"/>
        <v>9</v>
      </c>
      <c r="H2475" s="8">
        <f t="shared" ca="1" si="309"/>
        <v>9</v>
      </c>
    </row>
    <row r="2476" spans="1:8" x14ac:dyDescent="0.25">
      <c r="A2476" s="9">
        <f t="shared" si="304"/>
        <v>37163</v>
      </c>
      <c r="B2476" s="10">
        <f t="shared" ca="1" si="310"/>
        <v>16.3</v>
      </c>
      <c r="C2476" s="10">
        <f t="shared" ca="1" si="311"/>
        <v>15.3</v>
      </c>
      <c r="D2476" s="9">
        <f t="shared" si="305"/>
        <v>41181</v>
      </c>
      <c r="E2476" s="8">
        <f t="shared" si="306"/>
        <v>200109</v>
      </c>
      <c r="F2476" s="8">
        <f t="shared" si="307"/>
        <v>201209</v>
      </c>
      <c r="G2476" s="8">
        <f t="shared" ca="1" si="308"/>
        <v>9</v>
      </c>
      <c r="H2476" s="8">
        <f t="shared" ca="1" si="309"/>
        <v>9</v>
      </c>
    </row>
    <row r="2477" spans="1:8" x14ac:dyDescent="0.25">
      <c r="A2477" s="9">
        <f t="shared" si="304"/>
        <v>37164</v>
      </c>
      <c r="B2477" s="10">
        <f t="shared" ca="1" si="310"/>
        <v>14</v>
      </c>
      <c r="C2477" s="10">
        <f t="shared" ca="1" si="311"/>
        <v>14.8</v>
      </c>
      <c r="D2477" s="9">
        <f t="shared" si="305"/>
        <v>41182</v>
      </c>
      <c r="E2477" s="8">
        <f t="shared" si="306"/>
        <v>200109</v>
      </c>
      <c r="F2477" s="8">
        <f t="shared" si="307"/>
        <v>201209</v>
      </c>
      <c r="G2477" s="8">
        <f t="shared" ca="1" si="308"/>
        <v>9</v>
      </c>
      <c r="H2477" s="8">
        <f t="shared" ca="1" si="309"/>
        <v>9</v>
      </c>
    </row>
    <row r="2478" spans="1:8" x14ac:dyDescent="0.25">
      <c r="A2478" s="9">
        <f t="shared" si="304"/>
        <v>37165</v>
      </c>
      <c r="B2478" s="10">
        <f t="shared" ca="1" si="310"/>
        <v>14.8</v>
      </c>
      <c r="C2478" s="10">
        <f t="shared" ca="1" si="311"/>
        <v>15.4</v>
      </c>
      <c r="D2478" s="9">
        <f t="shared" si="305"/>
        <v>41183</v>
      </c>
      <c r="E2478" s="8">
        <f t="shared" si="306"/>
        <v>200110</v>
      </c>
      <c r="F2478" s="8">
        <f t="shared" si="307"/>
        <v>201210</v>
      </c>
      <c r="G2478" s="8">
        <f t="shared" ca="1" si="308"/>
        <v>10</v>
      </c>
      <c r="H2478" s="8">
        <f t="shared" ca="1" si="309"/>
        <v>10</v>
      </c>
    </row>
    <row r="2479" spans="1:8" x14ac:dyDescent="0.25">
      <c r="A2479" s="9">
        <f t="shared" si="304"/>
        <v>37166</v>
      </c>
      <c r="B2479" s="10">
        <f t="shared" ca="1" si="310"/>
        <v>15.7</v>
      </c>
      <c r="C2479" s="10">
        <f t="shared" ca="1" si="311"/>
        <v>16.600000000000001</v>
      </c>
      <c r="D2479" s="9">
        <f t="shared" si="305"/>
        <v>41184</v>
      </c>
      <c r="E2479" s="8">
        <f t="shared" si="306"/>
        <v>200110</v>
      </c>
      <c r="F2479" s="8">
        <f t="shared" si="307"/>
        <v>201210</v>
      </c>
      <c r="G2479" s="8">
        <f t="shared" ca="1" si="308"/>
        <v>10</v>
      </c>
      <c r="H2479" s="8">
        <f t="shared" ca="1" si="309"/>
        <v>10</v>
      </c>
    </row>
    <row r="2480" spans="1:8" x14ac:dyDescent="0.25">
      <c r="A2480" s="9">
        <f t="shared" si="304"/>
        <v>37167</v>
      </c>
      <c r="B2480" s="10">
        <f t="shared" ca="1" si="310"/>
        <v>15.5</v>
      </c>
      <c r="C2480" s="10">
        <f t="shared" ca="1" si="311"/>
        <v>15.8</v>
      </c>
      <c r="D2480" s="9">
        <f t="shared" si="305"/>
        <v>41185</v>
      </c>
      <c r="E2480" s="8">
        <f t="shared" si="306"/>
        <v>200110</v>
      </c>
      <c r="F2480" s="8">
        <f t="shared" si="307"/>
        <v>201210</v>
      </c>
      <c r="G2480" s="8">
        <f t="shared" ca="1" si="308"/>
        <v>10</v>
      </c>
      <c r="H2480" s="8">
        <f t="shared" ca="1" si="309"/>
        <v>10</v>
      </c>
    </row>
    <row r="2481" spans="1:8" x14ac:dyDescent="0.25">
      <c r="A2481" s="9">
        <f t="shared" si="304"/>
        <v>37168</v>
      </c>
      <c r="B2481" s="10">
        <f t="shared" ca="1" si="310"/>
        <v>15.5</v>
      </c>
      <c r="C2481" s="10">
        <f t="shared" ca="1" si="311"/>
        <v>10.8</v>
      </c>
      <c r="D2481" s="9">
        <f t="shared" si="305"/>
        <v>41186</v>
      </c>
      <c r="E2481" s="8">
        <f t="shared" si="306"/>
        <v>200110</v>
      </c>
      <c r="F2481" s="8">
        <f t="shared" si="307"/>
        <v>201210</v>
      </c>
      <c r="G2481" s="8">
        <f t="shared" ca="1" si="308"/>
        <v>10</v>
      </c>
      <c r="H2481" s="8">
        <f t="shared" ca="1" si="309"/>
        <v>10</v>
      </c>
    </row>
    <row r="2482" spans="1:8" x14ac:dyDescent="0.25">
      <c r="A2482" s="9">
        <f t="shared" si="304"/>
        <v>37169</v>
      </c>
      <c r="B2482" s="10">
        <f t="shared" ca="1" si="310"/>
        <v>14.8</v>
      </c>
      <c r="C2482" s="10">
        <f t="shared" ca="1" si="311"/>
        <v>9</v>
      </c>
      <c r="D2482" s="9">
        <f t="shared" si="305"/>
        <v>41187</v>
      </c>
      <c r="E2482" s="8">
        <f t="shared" si="306"/>
        <v>200110</v>
      </c>
      <c r="F2482" s="8">
        <f t="shared" si="307"/>
        <v>201210</v>
      </c>
      <c r="G2482" s="8">
        <f t="shared" ca="1" si="308"/>
        <v>10</v>
      </c>
      <c r="H2482" s="8">
        <f t="shared" ca="1" si="309"/>
        <v>10</v>
      </c>
    </row>
    <row r="2483" spans="1:8" x14ac:dyDescent="0.25">
      <c r="A2483" s="9">
        <f t="shared" si="304"/>
        <v>37170</v>
      </c>
      <c r="B2483" s="10">
        <f t="shared" ca="1" si="310"/>
        <v>13.6</v>
      </c>
      <c r="C2483" s="10">
        <f t="shared" ca="1" si="311"/>
        <v>9.6</v>
      </c>
      <c r="D2483" s="9">
        <f t="shared" si="305"/>
        <v>41188</v>
      </c>
      <c r="E2483" s="8">
        <f t="shared" si="306"/>
        <v>200110</v>
      </c>
      <c r="F2483" s="8">
        <f t="shared" si="307"/>
        <v>201210</v>
      </c>
      <c r="G2483" s="8">
        <f t="shared" ca="1" si="308"/>
        <v>10</v>
      </c>
      <c r="H2483" s="8">
        <f t="shared" ca="1" si="309"/>
        <v>10</v>
      </c>
    </row>
    <row r="2484" spans="1:8" x14ac:dyDescent="0.25">
      <c r="A2484" s="9">
        <f t="shared" si="304"/>
        <v>37171</v>
      </c>
      <c r="B2484" s="10">
        <f t="shared" ca="1" si="310"/>
        <v>17.100000000000001</v>
      </c>
      <c r="C2484" s="10">
        <f t="shared" ca="1" si="311"/>
        <v>11</v>
      </c>
      <c r="D2484" s="9">
        <f t="shared" si="305"/>
        <v>41189</v>
      </c>
      <c r="E2484" s="8">
        <f t="shared" si="306"/>
        <v>200110</v>
      </c>
      <c r="F2484" s="8">
        <f t="shared" si="307"/>
        <v>201210</v>
      </c>
      <c r="G2484" s="8">
        <f t="shared" ca="1" si="308"/>
        <v>10</v>
      </c>
      <c r="H2484" s="8">
        <f t="shared" ca="1" si="309"/>
        <v>10</v>
      </c>
    </row>
    <row r="2485" spans="1:8" x14ac:dyDescent="0.25">
      <c r="A2485" s="9">
        <f t="shared" si="304"/>
        <v>37172</v>
      </c>
      <c r="B2485" s="10">
        <f t="shared" ca="1" si="310"/>
        <v>16.100000000000001</v>
      </c>
      <c r="C2485" s="10">
        <f t="shared" ca="1" si="311"/>
        <v>12.6</v>
      </c>
      <c r="D2485" s="9">
        <f t="shared" si="305"/>
        <v>41190</v>
      </c>
      <c r="E2485" s="8">
        <f t="shared" si="306"/>
        <v>200110</v>
      </c>
      <c r="F2485" s="8">
        <f t="shared" si="307"/>
        <v>201210</v>
      </c>
      <c r="G2485" s="8">
        <f t="shared" ca="1" si="308"/>
        <v>10</v>
      </c>
      <c r="H2485" s="8">
        <f t="shared" ca="1" si="309"/>
        <v>10</v>
      </c>
    </row>
    <row r="2486" spans="1:8" x14ac:dyDescent="0.25">
      <c r="A2486" s="9">
        <f t="shared" si="304"/>
        <v>37173</v>
      </c>
      <c r="B2486" s="10">
        <f t="shared" ca="1" si="310"/>
        <v>15.5</v>
      </c>
      <c r="C2486" s="10">
        <f t="shared" ca="1" si="311"/>
        <v>9.4</v>
      </c>
      <c r="D2486" s="9">
        <f t="shared" si="305"/>
        <v>41191</v>
      </c>
      <c r="E2486" s="8">
        <f t="shared" si="306"/>
        <v>200110</v>
      </c>
      <c r="F2486" s="8">
        <f t="shared" si="307"/>
        <v>201210</v>
      </c>
      <c r="G2486" s="8">
        <f t="shared" ca="1" si="308"/>
        <v>10</v>
      </c>
      <c r="H2486" s="8">
        <f t="shared" ca="1" si="309"/>
        <v>10</v>
      </c>
    </row>
    <row r="2487" spans="1:8" x14ac:dyDescent="0.25">
      <c r="A2487" s="9">
        <f t="shared" si="304"/>
        <v>37174</v>
      </c>
      <c r="B2487" s="10">
        <f t="shared" ca="1" si="310"/>
        <v>15.5</v>
      </c>
      <c r="C2487" s="10">
        <f t="shared" ca="1" si="311"/>
        <v>9.9</v>
      </c>
      <c r="D2487" s="9">
        <f t="shared" si="305"/>
        <v>41192</v>
      </c>
      <c r="E2487" s="8">
        <f t="shared" si="306"/>
        <v>200110</v>
      </c>
      <c r="F2487" s="8">
        <f t="shared" si="307"/>
        <v>201210</v>
      </c>
      <c r="G2487" s="8">
        <f t="shared" ca="1" si="308"/>
        <v>10</v>
      </c>
      <c r="H2487" s="8">
        <f t="shared" ca="1" si="309"/>
        <v>10</v>
      </c>
    </row>
    <row r="2488" spans="1:8" x14ac:dyDescent="0.25">
      <c r="A2488" s="9">
        <f t="shared" si="304"/>
        <v>37175</v>
      </c>
      <c r="B2488" s="10">
        <f t="shared" ca="1" si="310"/>
        <v>13.6</v>
      </c>
      <c r="C2488" s="10">
        <f t="shared" ca="1" si="311"/>
        <v>9.6</v>
      </c>
      <c r="D2488" s="9">
        <f t="shared" si="305"/>
        <v>41193</v>
      </c>
      <c r="E2488" s="8">
        <f t="shared" si="306"/>
        <v>200110</v>
      </c>
      <c r="F2488" s="8">
        <f t="shared" si="307"/>
        <v>201210</v>
      </c>
      <c r="G2488" s="8">
        <f t="shared" ca="1" si="308"/>
        <v>10</v>
      </c>
      <c r="H2488" s="8">
        <f t="shared" ca="1" si="309"/>
        <v>10</v>
      </c>
    </row>
    <row r="2489" spans="1:8" x14ac:dyDescent="0.25">
      <c r="A2489" s="9">
        <f t="shared" si="304"/>
        <v>37176</v>
      </c>
      <c r="B2489" s="10">
        <f t="shared" ca="1" si="310"/>
        <v>17.100000000000001</v>
      </c>
      <c r="C2489" s="10">
        <f t="shared" ca="1" si="311"/>
        <v>10.8</v>
      </c>
      <c r="D2489" s="9">
        <f t="shared" si="305"/>
        <v>41194</v>
      </c>
      <c r="E2489" s="8">
        <f t="shared" si="306"/>
        <v>200110</v>
      </c>
      <c r="F2489" s="8">
        <f t="shared" si="307"/>
        <v>201210</v>
      </c>
      <c r="G2489" s="8">
        <f t="shared" ca="1" si="308"/>
        <v>10</v>
      </c>
      <c r="H2489" s="8">
        <f t="shared" ca="1" si="309"/>
        <v>10</v>
      </c>
    </row>
    <row r="2490" spans="1:8" x14ac:dyDescent="0.25">
      <c r="A2490" s="9">
        <f t="shared" ref="A2490:A2553" si="312">IF(ISNUMBER(A2489),IF(A2489&lt;$B$9,A2489+1,""),"")</f>
        <v>37177</v>
      </c>
      <c r="B2490" s="10">
        <f t="shared" ca="1" si="310"/>
        <v>16.5</v>
      </c>
      <c r="C2490" s="10">
        <f t="shared" ca="1" si="311"/>
        <v>11.2</v>
      </c>
      <c r="D2490" s="9">
        <f t="shared" ref="D2490:D2553" si="313">IF(ISNUMBER(D2489),IF(D2489&lt;$C$9,D2489+1,""),"")</f>
        <v>41195</v>
      </c>
      <c r="E2490" s="8">
        <f t="shared" ref="E2490:E2553" si="314">YEAR(A2490)*100+MONTH(A2490)</f>
        <v>200110</v>
      </c>
      <c r="F2490" s="8">
        <f t="shared" ref="F2490:F2553" si="315">YEAR(D2490)*100+MONTH(D2490)</f>
        <v>201210</v>
      </c>
      <c r="G2490" s="8">
        <f t="shared" ref="G2490:G2553" ca="1" si="316">IF(ISNUMBER(B2490),MONTH(A2490),"")</f>
        <v>10</v>
      </c>
      <c r="H2490" s="8">
        <f t="shared" ref="H2490:H2553" ca="1" si="317">IF(ISNUMBER(C2490),MONTH(D2490),"")</f>
        <v>10</v>
      </c>
    </row>
    <row r="2491" spans="1:8" x14ac:dyDescent="0.25">
      <c r="A2491" s="9">
        <f t="shared" si="312"/>
        <v>37178</v>
      </c>
      <c r="B2491" s="10">
        <f t="shared" ca="1" si="310"/>
        <v>17.5</v>
      </c>
      <c r="C2491" s="10">
        <f t="shared" ca="1" si="311"/>
        <v>9.3000000000000007</v>
      </c>
      <c r="D2491" s="9">
        <f t="shared" si="313"/>
        <v>41196</v>
      </c>
      <c r="E2491" s="8">
        <f t="shared" si="314"/>
        <v>200110</v>
      </c>
      <c r="F2491" s="8">
        <f t="shared" si="315"/>
        <v>201210</v>
      </c>
      <c r="G2491" s="8">
        <f t="shared" ca="1" si="316"/>
        <v>10</v>
      </c>
      <c r="H2491" s="8">
        <f t="shared" ca="1" si="317"/>
        <v>10</v>
      </c>
    </row>
    <row r="2492" spans="1:8" x14ac:dyDescent="0.25">
      <c r="A2492" s="9">
        <f t="shared" si="312"/>
        <v>37179</v>
      </c>
      <c r="B2492" s="10">
        <f t="shared" ca="1" si="310"/>
        <v>17.7</v>
      </c>
      <c r="C2492" s="10">
        <f t="shared" ca="1" si="311"/>
        <v>10.4</v>
      </c>
      <c r="D2492" s="9">
        <f t="shared" si="313"/>
        <v>41197</v>
      </c>
      <c r="E2492" s="8">
        <f t="shared" si="314"/>
        <v>200110</v>
      </c>
      <c r="F2492" s="8">
        <f t="shared" si="315"/>
        <v>201210</v>
      </c>
      <c r="G2492" s="8">
        <f t="shared" ca="1" si="316"/>
        <v>10</v>
      </c>
      <c r="H2492" s="8">
        <f t="shared" ca="1" si="317"/>
        <v>10</v>
      </c>
    </row>
    <row r="2493" spans="1:8" x14ac:dyDescent="0.25">
      <c r="A2493" s="9">
        <f t="shared" si="312"/>
        <v>37180</v>
      </c>
      <c r="B2493" s="10">
        <f t="shared" ca="1" si="310"/>
        <v>16.5</v>
      </c>
      <c r="C2493" s="10">
        <f t="shared" ca="1" si="311"/>
        <v>12.7</v>
      </c>
      <c r="D2493" s="9">
        <f t="shared" si="313"/>
        <v>41198</v>
      </c>
      <c r="E2493" s="8">
        <f t="shared" si="314"/>
        <v>200110</v>
      </c>
      <c r="F2493" s="8">
        <f t="shared" si="315"/>
        <v>201210</v>
      </c>
      <c r="G2493" s="8">
        <f t="shared" ca="1" si="316"/>
        <v>10</v>
      </c>
      <c r="H2493" s="8">
        <f t="shared" ca="1" si="317"/>
        <v>10</v>
      </c>
    </row>
    <row r="2494" spans="1:8" x14ac:dyDescent="0.25">
      <c r="A2494" s="9">
        <f t="shared" si="312"/>
        <v>37181</v>
      </c>
      <c r="B2494" s="10">
        <f t="shared" ca="1" si="310"/>
        <v>11.6</v>
      </c>
      <c r="C2494" s="10">
        <f t="shared" ca="1" si="311"/>
        <v>12.5</v>
      </c>
      <c r="D2494" s="9">
        <f t="shared" si="313"/>
        <v>41199</v>
      </c>
      <c r="E2494" s="8">
        <f t="shared" si="314"/>
        <v>200110</v>
      </c>
      <c r="F2494" s="8">
        <f t="shared" si="315"/>
        <v>201210</v>
      </c>
      <c r="G2494" s="8">
        <f t="shared" ca="1" si="316"/>
        <v>10</v>
      </c>
      <c r="H2494" s="8">
        <f t="shared" ca="1" si="317"/>
        <v>10</v>
      </c>
    </row>
    <row r="2495" spans="1:8" x14ac:dyDescent="0.25">
      <c r="A2495" s="9">
        <f t="shared" si="312"/>
        <v>37182</v>
      </c>
      <c r="B2495" s="10">
        <f t="shared" ca="1" si="310"/>
        <v>14.6</v>
      </c>
      <c r="C2495" s="10">
        <f t="shared" ca="1" si="311"/>
        <v>17.5</v>
      </c>
      <c r="D2495" s="9">
        <f t="shared" si="313"/>
        <v>41200</v>
      </c>
      <c r="E2495" s="8">
        <f t="shared" si="314"/>
        <v>200110</v>
      </c>
      <c r="F2495" s="8">
        <f t="shared" si="315"/>
        <v>201210</v>
      </c>
      <c r="G2495" s="8">
        <f t="shared" ca="1" si="316"/>
        <v>10</v>
      </c>
      <c r="H2495" s="8">
        <f t="shared" ca="1" si="317"/>
        <v>10</v>
      </c>
    </row>
    <row r="2496" spans="1:8" x14ac:dyDescent="0.25">
      <c r="A2496" s="9">
        <f t="shared" si="312"/>
        <v>37183</v>
      </c>
      <c r="B2496" s="10">
        <f t="shared" ca="1" si="310"/>
        <v>13</v>
      </c>
      <c r="C2496" s="10">
        <f t="shared" ca="1" si="311"/>
        <v>19.100000000000001</v>
      </c>
      <c r="D2496" s="9">
        <f t="shared" si="313"/>
        <v>41201</v>
      </c>
      <c r="E2496" s="8">
        <f t="shared" si="314"/>
        <v>200110</v>
      </c>
      <c r="F2496" s="8">
        <f t="shared" si="315"/>
        <v>201210</v>
      </c>
      <c r="G2496" s="8">
        <f t="shared" ca="1" si="316"/>
        <v>10</v>
      </c>
      <c r="H2496" s="8">
        <f t="shared" ca="1" si="317"/>
        <v>10</v>
      </c>
    </row>
    <row r="2497" spans="1:8" x14ac:dyDescent="0.25">
      <c r="A2497" s="9">
        <f t="shared" si="312"/>
        <v>37184</v>
      </c>
      <c r="B2497" s="10">
        <f t="shared" ca="1" si="310"/>
        <v>11.3</v>
      </c>
      <c r="C2497" s="10">
        <f t="shared" ca="1" si="311"/>
        <v>18.8</v>
      </c>
      <c r="D2497" s="9">
        <f t="shared" si="313"/>
        <v>41202</v>
      </c>
      <c r="E2497" s="8">
        <f t="shared" si="314"/>
        <v>200110</v>
      </c>
      <c r="F2497" s="8">
        <f t="shared" si="315"/>
        <v>201210</v>
      </c>
      <c r="G2497" s="8">
        <f t="shared" ca="1" si="316"/>
        <v>10</v>
      </c>
      <c r="H2497" s="8">
        <f t="shared" ca="1" si="317"/>
        <v>10</v>
      </c>
    </row>
    <row r="2498" spans="1:8" x14ac:dyDescent="0.25">
      <c r="A2498" s="9">
        <f t="shared" si="312"/>
        <v>37185</v>
      </c>
      <c r="B2498" s="10">
        <f t="shared" ca="1" si="310"/>
        <v>10.3</v>
      </c>
      <c r="C2498" s="10">
        <f t="shared" ca="1" si="311"/>
        <v>18</v>
      </c>
      <c r="D2498" s="9">
        <f t="shared" si="313"/>
        <v>41203</v>
      </c>
      <c r="E2498" s="8">
        <f t="shared" si="314"/>
        <v>200110</v>
      </c>
      <c r="F2498" s="8">
        <f t="shared" si="315"/>
        <v>201210</v>
      </c>
      <c r="G2498" s="8">
        <f t="shared" ca="1" si="316"/>
        <v>10</v>
      </c>
      <c r="H2498" s="8">
        <f t="shared" ca="1" si="317"/>
        <v>10</v>
      </c>
    </row>
    <row r="2499" spans="1:8" x14ac:dyDescent="0.25">
      <c r="A2499" s="9">
        <f t="shared" si="312"/>
        <v>37186</v>
      </c>
      <c r="B2499" s="10">
        <f t="shared" ca="1" si="310"/>
        <v>11.1</v>
      </c>
      <c r="C2499" s="10">
        <f t="shared" ca="1" si="311"/>
        <v>13.4</v>
      </c>
      <c r="D2499" s="9">
        <f t="shared" si="313"/>
        <v>41204</v>
      </c>
      <c r="E2499" s="8">
        <f t="shared" si="314"/>
        <v>200110</v>
      </c>
      <c r="F2499" s="8">
        <f t="shared" si="315"/>
        <v>201210</v>
      </c>
      <c r="G2499" s="8">
        <f t="shared" ca="1" si="316"/>
        <v>10</v>
      </c>
      <c r="H2499" s="8">
        <f t="shared" ca="1" si="317"/>
        <v>10</v>
      </c>
    </row>
    <row r="2500" spans="1:8" x14ac:dyDescent="0.25">
      <c r="A2500" s="9">
        <f t="shared" si="312"/>
        <v>37187</v>
      </c>
      <c r="B2500" s="10">
        <f t="shared" ca="1" si="310"/>
        <v>10.7</v>
      </c>
      <c r="C2500" s="10">
        <f t="shared" ca="1" si="311"/>
        <v>12.9</v>
      </c>
      <c r="D2500" s="9">
        <f t="shared" si="313"/>
        <v>41205</v>
      </c>
      <c r="E2500" s="8">
        <f t="shared" si="314"/>
        <v>200110</v>
      </c>
      <c r="F2500" s="8">
        <f t="shared" si="315"/>
        <v>201210</v>
      </c>
      <c r="G2500" s="8">
        <f t="shared" ca="1" si="316"/>
        <v>10</v>
      </c>
      <c r="H2500" s="8">
        <f t="shared" ca="1" si="317"/>
        <v>10</v>
      </c>
    </row>
    <row r="2501" spans="1:8" x14ac:dyDescent="0.25">
      <c r="A2501" s="9">
        <f t="shared" si="312"/>
        <v>37188</v>
      </c>
      <c r="B2501" s="10">
        <f t="shared" ca="1" si="310"/>
        <v>7.2</v>
      </c>
      <c r="C2501" s="10">
        <f t="shared" ca="1" si="311"/>
        <v>12.6</v>
      </c>
      <c r="D2501" s="9">
        <f t="shared" si="313"/>
        <v>41206</v>
      </c>
      <c r="E2501" s="8">
        <f t="shared" si="314"/>
        <v>200110</v>
      </c>
      <c r="F2501" s="8">
        <f t="shared" si="315"/>
        <v>201210</v>
      </c>
      <c r="G2501" s="8">
        <f t="shared" ca="1" si="316"/>
        <v>10</v>
      </c>
      <c r="H2501" s="8">
        <f t="shared" ca="1" si="317"/>
        <v>10</v>
      </c>
    </row>
    <row r="2502" spans="1:8" x14ac:dyDescent="0.25">
      <c r="A2502" s="9">
        <f t="shared" si="312"/>
        <v>37189</v>
      </c>
      <c r="B2502" s="10">
        <f t="shared" ca="1" si="310"/>
        <v>11.4</v>
      </c>
      <c r="C2502" s="10">
        <f t="shared" ca="1" si="311"/>
        <v>9.9</v>
      </c>
      <c r="D2502" s="9">
        <f t="shared" si="313"/>
        <v>41207</v>
      </c>
      <c r="E2502" s="8">
        <f t="shared" si="314"/>
        <v>200110</v>
      </c>
      <c r="F2502" s="8">
        <f t="shared" si="315"/>
        <v>201210</v>
      </c>
      <c r="G2502" s="8">
        <f t="shared" ca="1" si="316"/>
        <v>10</v>
      </c>
      <c r="H2502" s="8">
        <f t="shared" ca="1" si="317"/>
        <v>10</v>
      </c>
    </row>
    <row r="2503" spans="1:8" x14ac:dyDescent="0.25">
      <c r="A2503" s="9">
        <f t="shared" si="312"/>
        <v>37190</v>
      </c>
      <c r="B2503" s="10">
        <f t="shared" ca="1" si="310"/>
        <v>12.4</v>
      </c>
      <c r="C2503" s="10">
        <f t="shared" ca="1" si="311"/>
        <v>5.2</v>
      </c>
      <c r="D2503" s="9">
        <f t="shared" si="313"/>
        <v>41208</v>
      </c>
      <c r="E2503" s="8">
        <f t="shared" si="314"/>
        <v>200110</v>
      </c>
      <c r="F2503" s="8">
        <f t="shared" si="315"/>
        <v>201210</v>
      </c>
      <c r="G2503" s="8">
        <f t="shared" ca="1" si="316"/>
        <v>10</v>
      </c>
      <c r="H2503" s="8">
        <f t="shared" ca="1" si="317"/>
        <v>10</v>
      </c>
    </row>
    <row r="2504" spans="1:8" x14ac:dyDescent="0.25">
      <c r="A2504" s="9">
        <f t="shared" si="312"/>
        <v>37191</v>
      </c>
      <c r="B2504" s="10">
        <f t="shared" ca="1" si="310"/>
        <v>13</v>
      </c>
      <c r="C2504" s="10">
        <f t="shared" ca="1" si="311"/>
        <v>4.5999999999999996</v>
      </c>
      <c r="D2504" s="9">
        <f t="shared" si="313"/>
        <v>41209</v>
      </c>
      <c r="E2504" s="8">
        <f t="shared" si="314"/>
        <v>200110</v>
      </c>
      <c r="F2504" s="8">
        <f t="shared" si="315"/>
        <v>201210</v>
      </c>
      <c r="G2504" s="8">
        <f t="shared" ca="1" si="316"/>
        <v>10</v>
      </c>
      <c r="H2504" s="8">
        <f t="shared" ca="1" si="317"/>
        <v>10</v>
      </c>
    </row>
    <row r="2505" spans="1:8" x14ac:dyDescent="0.25">
      <c r="A2505" s="9">
        <f t="shared" si="312"/>
        <v>37192</v>
      </c>
      <c r="B2505" s="10">
        <f t="shared" ca="1" si="310"/>
        <v>13.4</v>
      </c>
      <c r="C2505" s="10">
        <f t="shared" ca="1" si="311"/>
        <v>6.1</v>
      </c>
      <c r="D2505" s="9">
        <f t="shared" si="313"/>
        <v>41210</v>
      </c>
      <c r="E2505" s="8">
        <f t="shared" si="314"/>
        <v>200110</v>
      </c>
      <c r="F2505" s="8">
        <f t="shared" si="315"/>
        <v>201210</v>
      </c>
      <c r="G2505" s="8">
        <f t="shared" ca="1" si="316"/>
        <v>10</v>
      </c>
      <c r="H2505" s="8">
        <f t="shared" ca="1" si="317"/>
        <v>10</v>
      </c>
    </row>
    <row r="2506" spans="1:8" x14ac:dyDescent="0.25">
      <c r="A2506" s="9">
        <f t="shared" si="312"/>
        <v>37193</v>
      </c>
      <c r="B2506" s="10">
        <f t="shared" ca="1" si="310"/>
        <v>10.5</v>
      </c>
      <c r="C2506" s="10">
        <f t="shared" ca="1" si="311"/>
        <v>4.5999999999999996</v>
      </c>
      <c r="D2506" s="9">
        <f t="shared" si="313"/>
        <v>41211</v>
      </c>
      <c r="E2506" s="8">
        <f t="shared" si="314"/>
        <v>200110</v>
      </c>
      <c r="F2506" s="8">
        <f t="shared" si="315"/>
        <v>201210</v>
      </c>
      <c r="G2506" s="8">
        <f t="shared" ca="1" si="316"/>
        <v>10</v>
      </c>
      <c r="H2506" s="8">
        <f t="shared" ca="1" si="317"/>
        <v>10</v>
      </c>
    </row>
    <row r="2507" spans="1:8" x14ac:dyDescent="0.25">
      <c r="A2507" s="9">
        <f t="shared" si="312"/>
        <v>37194</v>
      </c>
      <c r="B2507" s="10">
        <f t="shared" ca="1" si="310"/>
        <v>16.5</v>
      </c>
      <c r="C2507" s="10">
        <f t="shared" ca="1" si="311"/>
        <v>7.6</v>
      </c>
      <c r="D2507" s="9">
        <f t="shared" si="313"/>
        <v>41212</v>
      </c>
      <c r="E2507" s="8">
        <f t="shared" si="314"/>
        <v>200110</v>
      </c>
      <c r="F2507" s="8">
        <f t="shared" si="315"/>
        <v>201210</v>
      </c>
      <c r="G2507" s="8">
        <f t="shared" ca="1" si="316"/>
        <v>10</v>
      </c>
      <c r="H2507" s="8">
        <f t="shared" ca="1" si="317"/>
        <v>10</v>
      </c>
    </row>
    <row r="2508" spans="1:8" x14ac:dyDescent="0.25">
      <c r="A2508" s="9">
        <f t="shared" si="312"/>
        <v>37195</v>
      </c>
      <c r="B2508" s="10">
        <f t="shared" ca="1" si="310"/>
        <v>11.6</v>
      </c>
      <c r="C2508" s="10">
        <f t="shared" ca="1" si="311"/>
        <v>9.1</v>
      </c>
      <c r="D2508" s="9">
        <f t="shared" si="313"/>
        <v>41213</v>
      </c>
      <c r="E2508" s="8">
        <f t="shared" si="314"/>
        <v>200110</v>
      </c>
      <c r="F2508" s="8">
        <f t="shared" si="315"/>
        <v>201210</v>
      </c>
      <c r="G2508" s="8">
        <f t="shared" ca="1" si="316"/>
        <v>10</v>
      </c>
      <c r="H2508" s="8">
        <f t="shared" ca="1" si="317"/>
        <v>10</v>
      </c>
    </row>
    <row r="2509" spans="1:8" x14ac:dyDescent="0.25">
      <c r="A2509" s="9">
        <f t="shared" si="312"/>
        <v>37196</v>
      </c>
      <c r="B2509" s="10">
        <f t="shared" ref="B2509:B2572" ca="1" si="318">IF(ISNUMBER(VLOOKUP($A2509,INDIRECT(B$1&amp;"!"&amp;B$6&amp;":"&amp;B$7),CODE(B$7)-_MS1,FALSE)),VLOOKUP($A2509,INDIRECT(B$1&amp;"!"&amp;B$6&amp;":"&amp;B$7),CODE(B$7)-_MS1,FALSE),Empty)</f>
        <v>9.5</v>
      </c>
      <c r="C2509" s="10">
        <f t="shared" ref="C2509:C2572" ca="1" si="319">IF(ISNUMBER(VLOOKUP($D2509,INDIRECT(C$1&amp;"!"&amp;C$6&amp;":"&amp;C$7),CODE(C$7)-_MS2,FALSE)),VLOOKUP($D2509,INDIRECT(C$1&amp;"!"&amp;C$6&amp;":"&amp;C$7),CODE(C$7)-_MS2,FALSE),Empty)</f>
        <v>6.1</v>
      </c>
      <c r="D2509" s="9">
        <f t="shared" si="313"/>
        <v>41214</v>
      </c>
      <c r="E2509" s="8">
        <f t="shared" si="314"/>
        <v>200111</v>
      </c>
      <c r="F2509" s="8">
        <f t="shared" si="315"/>
        <v>201211</v>
      </c>
      <c r="G2509" s="8">
        <f t="shared" ca="1" si="316"/>
        <v>11</v>
      </c>
      <c r="H2509" s="8">
        <f t="shared" ca="1" si="317"/>
        <v>11</v>
      </c>
    </row>
    <row r="2510" spans="1:8" x14ac:dyDescent="0.25">
      <c r="A2510" s="9">
        <f t="shared" si="312"/>
        <v>37197</v>
      </c>
      <c r="B2510" s="10">
        <f t="shared" ca="1" si="318"/>
        <v>11.6</v>
      </c>
      <c r="C2510" s="10">
        <f t="shared" ca="1" si="319"/>
        <v>8.3000000000000007</v>
      </c>
      <c r="D2510" s="9">
        <f t="shared" si="313"/>
        <v>41215</v>
      </c>
      <c r="E2510" s="8">
        <f t="shared" si="314"/>
        <v>200111</v>
      </c>
      <c r="F2510" s="8">
        <f t="shared" si="315"/>
        <v>201211</v>
      </c>
      <c r="G2510" s="8">
        <f t="shared" ca="1" si="316"/>
        <v>11</v>
      </c>
      <c r="H2510" s="8">
        <f t="shared" ca="1" si="317"/>
        <v>11</v>
      </c>
    </row>
    <row r="2511" spans="1:8" x14ac:dyDescent="0.25">
      <c r="A2511" s="9">
        <f t="shared" si="312"/>
        <v>37198</v>
      </c>
      <c r="B2511" s="10">
        <f t="shared" ca="1" si="318"/>
        <v>12.2</v>
      </c>
      <c r="C2511" s="10">
        <f t="shared" ca="1" si="319"/>
        <v>8</v>
      </c>
      <c r="D2511" s="9">
        <f t="shared" si="313"/>
        <v>41216</v>
      </c>
      <c r="E2511" s="8">
        <f t="shared" si="314"/>
        <v>200111</v>
      </c>
      <c r="F2511" s="8">
        <f t="shared" si="315"/>
        <v>201211</v>
      </c>
      <c r="G2511" s="8">
        <f t="shared" ca="1" si="316"/>
        <v>11</v>
      </c>
      <c r="H2511" s="8">
        <f t="shared" ca="1" si="317"/>
        <v>11</v>
      </c>
    </row>
    <row r="2512" spans="1:8" x14ac:dyDescent="0.25">
      <c r="A2512" s="9">
        <f t="shared" si="312"/>
        <v>37199</v>
      </c>
      <c r="B2512" s="10">
        <f t="shared" ca="1" si="318"/>
        <v>10.9</v>
      </c>
      <c r="C2512" s="10">
        <f t="shared" ca="1" si="319"/>
        <v>8</v>
      </c>
      <c r="D2512" s="9">
        <f t="shared" si="313"/>
        <v>41217</v>
      </c>
      <c r="E2512" s="8">
        <f t="shared" si="314"/>
        <v>200111</v>
      </c>
      <c r="F2512" s="8">
        <f t="shared" si="315"/>
        <v>201211</v>
      </c>
      <c r="G2512" s="8">
        <f t="shared" ca="1" si="316"/>
        <v>11</v>
      </c>
      <c r="H2512" s="8">
        <f t="shared" ca="1" si="317"/>
        <v>11</v>
      </c>
    </row>
    <row r="2513" spans="1:8" x14ac:dyDescent="0.25">
      <c r="A2513" s="9">
        <f t="shared" si="312"/>
        <v>37200</v>
      </c>
      <c r="B2513" s="10">
        <f t="shared" ca="1" si="318"/>
        <v>7.7</v>
      </c>
      <c r="C2513" s="10">
        <f t="shared" ca="1" si="319"/>
        <v>7.3</v>
      </c>
      <c r="D2513" s="9">
        <f t="shared" si="313"/>
        <v>41218</v>
      </c>
      <c r="E2513" s="8">
        <f t="shared" si="314"/>
        <v>200111</v>
      </c>
      <c r="F2513" s="8">
        <f t="shared" si="315"/>
        <v>201211</v>
      </c>
      <c r="G2513" s="8">
        <f t="shared" ca="1" si="316"/>
        <v>11</v>
      </c>
      <c r="H2513" s="8">
        <f t="shared" ca="1" si="317"/>
        <v>11</v>
      </c>
    </row>
    <row r="2514" spans="1:8" x14ac:dyDescent="0.25">
      <c r="A2514" s="9">
        <f t="shared" si="312"/>
        <v>37201</v>
      </c>
      <c r="B2514" s="10">
        <f t="shared" ca="1" si="318"/>
        <v>9</v>
      </c>
      <c r="C2514" s="10">
        <f t="shared" ca="1" si="319"/>
        <v>8.3000000000000007</v>
      </c>
      <c r="D2514" s="9">
        <f t="shared" si="313"/>
        <v>41219</v>
      </c>
      <c r="E2514" s="8">
        <f t="shared" si="314"/>
        <v>200111</v>
      </c>
      <c r="F2514" s="8">
        <f t="shared" si="315"/>
        <v>201211</v>
      </c>
      <c r="G2514" s="8">
        <f t="shared" ca="1" si="316"/>
        <v>11</v>
      </c>
      <c r="H2514" s="8">
        <f t="shared" ca="1" si="317"/>
        <v>11</v>
      </c>
    </row>
    <row r="2515" spans="1:8" x14ac:dyDescent="0.25">
      <c r="A2515" s="9">
        <f t="shared" si="312"/>
        <v>37202</v>
      </c>
      <c r="B2515" s="10">
        <f t="shared" ca="1" si="318"/>
        <v>11</v>
      </c>
      <c r="C2515" s="10">
        <f t="shared" ca="1" si="319"/>
        <v>10.199999999999999</v>
      </c>
      <c r="D2515" s="9">
        <f t="shared" si="313"/>
        <v>41220</v>
      </c>
      <c r="E2515" s="8">
        <f t="shared" si="314"/>
        <v>200111</v>
      </c>
      <c r="F2515" s="8">
        <f t="shared" si="315"/>
        <v>201211</v>
      </c>
      <c r="G2515" s="8">
        <f t="shared" ca="1" si="316"/>
        <v>11</v>
      </c>
      <c r="H2515" s="8">
        <f t="shared" ca="1" si="317"/>
        <v>11</v>
      </c>
    </row>
    <row r="2516" spans="1:8" x14ac:dyDescent="0.25">
      <c r="A2516" s="9">
        <f t="shared" si="312"/>
        <v>37203</v>
      </c>
      <c r="B2516" s="10">
        <f t="shared" ca="1" si="318"/>
        <v>5</v>
      </c>
      <c r="C2516" s="10">
        <f t="shared" ca="1" si="319"/>
        <v>10</v>
      </c>
      <c r="D2516" s="9">
        <f t="shared" si="313"/>
        <v>41221</v>
      </c>
      <c r="E2516" s="8">
        <f t="shared" si="314"/>
        <v>200111</v>
      </c>
      <c r="F2516" s="8">
        <f t="shared" si="315"/>
        <v>201211</v>
      </c>
      <c r="G2516" s="8">
        <f t="shared" ca="1" si="316"/>
        <v>11</v>
      </c>
      <c r="H2516" s="8">
        <f t="shared" ca="1" si="317"/>
        <v>11</v>
      </c>
    </row>
    <row r="2517" spans="1:8" x14ac:dyDescent="0.25">
      <c r="A2517" s="9">
        <f t="shared" si="312"/>
        <v>37204</v>
      </c>
      <c r="B2517" s="10">
        <f t="shared" ca="1" si="318"/>
        <v>4</v>
      </c>
      <c r="C2517" s="10">
        <f t="shared" ca="1" si="319"/>
        <v>9.9</v>
      </c>
      <c r="D2517" s="9">
        <f t="shared" si="313"/>
        <v>41222</v>
      </c>
      <c r="E2517" s="8">
        <f t="shared" si="314"/>
        <v>200111</v>
      </c>
      <c r="F2517" s="8">
        <f t="shared" si="315"/>
        <v>201211</v>
      </c>
      <c r="G2517" s="8">
        <f t="shared" ca="1" si="316"/>
        <v>11</v>
      </c>
      <c r="H2517" s="8">
        <f t="shared" ca="1" si="317"/>
        <v>11</v>
      </c>
    </row>
    <row r="2518" spans="1:8" x14ac:dyDescent="0.25">
      <c r="A2518" s="9">
        <f t="shared" si="312"/>
        <v>37205</v>
      </c>
      <c r="B2518" s="10">
        <f t="shared" ca="1" si="318"/>
        <v>2.9</v>
      </c>
      <c r="C2518" s="10">
        <f t="shared" ca="1" si="319"/>
        <v>9.8000000000000007</v>
      </c>
      <c r="D2518" s="9">
        <f t="shared" si="313"/>
        <v>41223</v>
      </c>
      <c r="E2518" s="8">
        <f t="shared" si="314"/>
        <v>200111</v>
      </c>
      <c r="F2518" s="8">
        <f t="shared" si="315"/>
        <v>201211</v>
      </c>
      <c r="G2518" s="8">
        <f t="shared" ca="1" si="316"/>
        <v>11</v>
      </c>
      <c r="H2518" s="8">
        <f t="shared" ca="1" si="317"/>
        <v>11</v>
      </c>
    </row>
    <row r="2519" spans="1:8" x14ac:dyDescent="0.25">
      <c r="A2519" s="9">
        <f t="shared" si="312"/>
        <v>37206</v>
      </c>
      <c r="B2519" s="10">
        <f t="shared" ca="1" si="318"/>
        <v>5.8</v>
      </c>
      <c r="C2519" s="10">
        <f t="shared" ca="1" si="319"/>
        <v>10.6</v>
      </c>
      <c r="D2519" s="9">
        <f t="shared" si="313"/>
        <v>41224</v>
      </c>
      <c r="E2519" s="8">
        <f t="shared" si="314"/>
        <v>200111</v>
      </c>
      <c r="F2519" s="8">
        <f t="shared" si="315"/>
        <v>201211</v>
      </c>
      <c r="G2519" s="8">
        <f t="shared" ca="1" si="316"/>
        <v>11</v>
      </c>
      <c r="H2519" s="8">
        <f t="shared" ca="1" si="317"/>
        <v>11</v>
      </c>
    </row>
    <row r="2520" spans="1:8" x14ac:dyDescent="0.25">
      <c r="A2520" s="9">
        <f t="shared" si="312"/>
        <v>37207</v>
      </c>
      <c r="B2520" s="10">
        <f t="shared" ca="1" si="318"/>
        <v>8.9</v>
      </c>
      <c r="C2520" s="10">
        <f t="shared" ca="1" si="319"/>
        <v>8.4</v>
      </c>
      <c r="D2520" s="9">
        <f t="shared" si="313"/>
        <v>41225</v>
      </c>
      <c r="E2520" s="8">
        <f t="shared" si="314"/>
        <v>200111</v>
      </c>
      <c r="F2520" s="8">
        <f t="shared" si="315"/>
        <v>201211</v>
      </c>
      <c r="G2520" s="8">
        <f t="shared" ca="1" si="316"/>
        <v>11</v>
      </c>
      <c r="H2520" s="8">
        <f t="shared" ca="1" si="317"/>
        <v>11</v>
      </c>
    </row>
    <row r="2521" spans="1:8" x14ac:dyDescent="0.25">
      <c r="A2521" s="9">
        <f t="shared" si="312"/>
        <v>37208</v>
      </c>
      <c r="B2521" s="10">
        <f t="shared" ca="1" si="318"/>
        <v>4.8</v>
      </c>
      <c r="C2521" s="10">
        <f t="shared" ca="1" si="319"/>
        <v>9.3000000000000007</v>
      </c>
      <c r="D2521" s="9">
        <f t="shared" si="313"/>
        <v>41226</v>
      </c>
      <c r="E2521" s="8">
        <f t="shared" si="314"/>
        <v>200111</v>
      </c>
      <c r="F2521" s="8">
        <f t="shared" si="315"/>
        <v>201211</v>
      </c>
      <c r="G2521" s="8">
        <f t="shared" ca="1" si="316"/>
        <v>11</v>
      </c>
      <c r="H2521" s="8">
        <f t="shared" ca="1" si="317"/>
        <v>11</v>
      </c>
    </row>
    <row r="2522" spans="1:8" x14ac:dyDescent="0.25">
      <c r="A2522" s="9">
        <f t="shared" si="312"/>
        <v>37209</v>
      </c>
      <c r="B2522" s="10">
        <f t="shared" ca="1" si="318"/>
        <v>5</v>
      </c>
      <c r="C2522" s="10">
        <f t="shared" ca="1" si="319"/>
        <v>10.6</v>
      </c>
      <c r="D2522" s="9">
        <f t="shared" si="313"/>
        <v>41227</v>
      </c>
      <c r="E2522" s="8">
        <f t="shared" si="314"/>
        <v>200111</v>
      </c>
      <c r="F2522" s="8">
        <f t="shared" si="315"/>
        <v>201211</v>
      </c>
      <c r="G2522" s="8">
        <f t="shared" ca="1" si="316"/>
        <v>11</v>
      </c>
      <c r="H2522" s="8">
        <f t="shared" ca="1" si="317"/>
        <v>11</v>
      </c>
    </row>
    <row r="2523" spans="1:8" x14ac:dyDescent="0.25">
      <c r="A2523" s="9">
        <f t="shared" si="312"/>
        <v>37210</v>
      </c>
      <c r="B2523" s="10">
        <f t="shared" ca="1" si="318"/>
        <v>2</v>
      </c>
      <c r="C2523" s="10">
        <f t="shared" ca="1" si="319"/>
        <v>8.8000000000000007</v>
      </c>
      <c r="D2523" s="9">
        <f t="shared" si="313"/>
        <v>41228</v>
      </c>
      <c r="E2523" s="8">
        <f t="shared" si="314"/>
        <v>200111</v>
      </c>
      <c r="F2523" s="8">
        <f t="shared" si="315"/>
        <v>201211</v>
      </c>
      <c r="G2523" s="8">
        <f t="shared" ca="1" si="316"/>
        <v>11</v>
      </c>
      <c r="H2523" s="8">
        <f t="shared" ca="1" si="317"/>
        <v>11</v>
      </c>
    </row>
    <row r="2524" spans="1:8" x14ac:dyDescent="0.25">
      <c r="A2524" s="9">
        <f t="shared" si="312"/>
        <v>37211</v>
      </c>
      <c r="B2524" s="10">
        <f t="shared" ca="1" si="318"/>
        <v>8.5</v>
      </c>
      <c r="C2524" s="10">
        <f t="shared" ca="1" si="319"/>
        <v>-0.9</v>
      </c>
      <c r="D2524" s="9">
        <f t="shared" si="313"/>
        <v>41229</v>
      </c>
      <c r="E2524" s="8">
        <f t="shared" si="314"/>
        <v>200111</v>
      </c>
      <c r="F2524" s="8">
        <f t="shared" si="315"/>
        <v>201211</v>
      </c>
      <c r="G2524" s="8">
        <f t="shared" ca="1" si="316"/>
        <v>11</v>
      </c>
      <c r="H2524" s="8">
        <f t="shared" ca="1" si="317"/>
        <v>11</v>
      </c>
    </row>
    <row r="2525" spans="1:8" x14ac:dyDescent="0.25">
      <c r="A2525" s="9">
        <f t="shared" si="312"/>
        <v>37212</v>
      </c>
      <c r="B2525" s="10">
        <f t="shared" ca="1" si="318"/>
        <v>8.1</v>
      </c>
      <c r="C2525" s="10">
        <f t="shared" ca="1" si="319"/>
        <v>1.1000000000000001</v>
      </c>
      <c r="D2525" s="9">
        <f t="shared" si="313"/>
        <v>41230</v>
      </c>
      <c r="E2525" s="8">
        <f t="shared" si="314"/>
        <v>200111</v>
      </c>
      <c r="F2525" s="8">
        <f t="shared" si="315"/>
        <v>201211</v>
      </c>
      <c r="G2525" s="8">
        <f t="shared" ca="1" si="316"/>
        <v>11</v>
      </c>
      <c r="H2525" s="8">
        <f t="shared" ca="1" si="317"/>
        <v>11</v>
      </c>
    </row>
    <row r="2526" spans="1:8" x14ac:dyDescent="0.25">
      <c r="A2526" s="9">
        <f t="shared" si="312"/>
        <v>37213</v>
      </c>
      <c r="B2526" s="10">
        <f t="shared" ca="1" si="318"/>
        <v>8.5</v>
      </c>
      <c r="C2526" s="10">
        <f t="shared" ca="1" si="319"/>
        <v>7.4</v>
      </c>
      <c r="D2526" s="9">
        <f t="shared" si="313"/>
        <v>41231</v>
      </c>
      <c r="E2526" s="8">
        <f t="shared" si="314"/>
        <v>200111</v>
      </c>
      <c r="F2526" s="8">
        <f t="shared" si="315"/>
        <v>201211</v>
      </c>
      <c r="G2526" s="8">
        <f t="shared" ca="1" si="316"/>
        <v>11</v>
      </c>
      <c r="H2526" s="8">
        <f t="shared" ca="1" si="317"/>
        <v>11</v>
      </c>
    </row>
    <row r="2527" spans="1:8" x14ac:dyDescent="0.25">
      <c r="A2527" s="9">
        <f t="shared" si="312"/>
        <v>37214</v>
      </c>
      <c r="B2527" s="10">
        <f t="shared" ca="1" si="318"/>
        <v>8.6999999999999993</v>
      </c>
      <c r="C2527" s="10">
        <f t="shared" ca="1" si="319"/>
        <v>6.3</v>
      </c>
      <c r="D2527" s="9">
        <f t="shared" si="313"/>
        <v>41232</v>
      </c>
      <c r="E2527" s="8">
        <f t="shared" si="314"/>
        <v>200111</v>
      </c>
      <c r="F2527" s="8">
        <f t="shared" si="315"/>
        <v>201211</v>
      </c>
      <c r="G2527" s="8">
        <f t="shared" ca="1" si="316"/>
        <v>11</v>
      </c>
      <c r="H2527" s="8">
        <f t="shared" ca="1" si="317"/>
        <v>11</v>
      </c>
    </row>
    <row r="2528" spans="1:8" x14ac:dyDescent="0.25">
      <c r="A2528" s="9">
        <f t="shared" si="312"/>
        <v>37215</v>
      </c>
      <c r="B2528" s="10">
        <f t="shared" ca="1" si="318"/>
        <v>3.3</v>
      </c>
      <c r="C2528" s="10">
        <f t="shared" ca="1" si="319"/>
        <v>6.8</v>
      </c>
      <c r="D2528" s="9">
        <f t="shared" si="313"/>
        <v>41233</v>
      </c>
      <c r="E2528" s="8">
        <f t="shared" si="314"/>
        <v>200111</v>
      </c>
      <c r="F2528" s="8">
        <f t="shared" si="315"/>
        <v>201211</v>
      </c>
      <c r="G2528" s="8">
        <f t="shared" ca="1" si="316"/>
        <v>11</v>
      </c>
      <c r="H2528" s="8">
        <f t="shared" ca="1" si="317"/>
        <v>11</v>
      </c>
    </row>
    <row r="2529" spans="1:8" x14ac:dyDescent="0.25">
      <c r="A2529" s="9">
        <f t="shared" si="312"/>
        <v>37216</v>
      </c>
      <c r="B2529" s="10">
        <f t="shared" ca="1" si="318"/>
        <v>8.9</v>
      </c>
      <c r="C2529" s="10">
        <f t="shared" ca="1" si="319"/>
        <v>5.8</v>
      </c>
      <c r="D2529" s="9">
        <f t="shared" si="313"/>
        <v>41234</v>
      </c>
      <c r="E2529" s="8">
        <f t="shared" si="314"/>
        <v>200111</v>
      </c>
      <c r="F2529" s="8">
        <f t="shared" si="315"/>
        <v>201211</v>
      </c>
      <c r="G2529" s="8">
        <f t="shared" ca="1" si="316"/>
        <v>11</v>
      </c>
      <c r="H2529" s="8">
        <f t="shared" ca="1" si="317"/>
        <v>11</v>
      </c>
    </row>
    <row r="2530" spans="1:8" x14ac:dyDescent="0.25">
      <c r="A2530" s="9">
        <f t="shared" si="312"/>
        <v>37217</v>
      </c>
      <c r="B2530" s="10">
        <f t="shared" ca="1" si="318"/>
        <v>6.4</v>
      </c>
      <c r="C2530" s="10">
        <f t="shared" ca="1" si="319"/>
        <v>9</v>
      </c>
      <c r="D2530" s="9">
        <f t="shared" si="313"/>
        <v>41235</v>
      </c>
      <c r="E2530" s="8">
        <f t="shared" si="314"/>
        <v>200111</v>
      </c>
      <c r="F2530" s="8">
        <f t="shared" si="315"/>
        <v>201211</v>
      </c>
      <c r="G2530" s="8">
        <f t="shared" ca="1" si="316"/>
        <v>11</v>
      </c>
      <c r="H2530" s="8">
        <f t="shared" ca="1" si="317"/>
        <v>11</v>
      </c>
    </row>
    <row r="2531" spans="1:8" x14ac:dyDescent="0.25">
      <c r="A2531" s="9">
        <f t="shared" si="312"/>
        <v>37218</v>
      </c>
      <c r="B2531" s="10">
        <f t="shared" ca="1" si="318"/>
        <v>3.1</v>
      </c>
      <c r="C2531" s="10">
        <f t="shared" ca="1" si="319"/>
        <v>6.4</v>
      </c>
      <c r="D2531" s="9">
        <f t="shared" si="313"/>
        <v>41236</v>
      </c>
      <c r="E2531" s="8">
        <f t="shared" si="314"/>
        <v>200111</v>
      </c>
      <c r="F2531" s="8">
        <f t="shared" si="315"/>
        <v>201211</v>
      </c>
      <c r="G2531" s="8">
        <f t="shared" ca="1" si="316"/>
        <v>11</v>
      </c>
      <c r="H2531" s="8">
        <f t="shared" ca="1" si="317"/>
        <v>11</v>
      </c>
    </row>
    <row r="2532" spans="1:8" x14ac:dyDescent="0.25">
      <c r="A2532" s="9">
        <f t="shared" si="312"/>
        <v>37219</v>
      </c>
      <c r="B2532" s="10">
        <f t="shared" ca="1" si="318"/>
        <v>4.8</v>
      </c>
      <c r="C2532" s="10">
        <f t="shared" ca="1" si="319"/>
        <v>6.4</v>
      </c>
      <c r="D2532" s="9">
        <f t="shared" si="313"/>
        <v>41237</v>
      </c>
      <c r="E2532" s="8">
        <f t="shared" si="314"/>
        <v>200111</v>
      </c>
      <c r="F2532" s="8">
        <f t="shared" si="315"/>
        <v>201211</v>
      </c>
      <c r="G2532" s="8">
        <f t="shared" ca="1" si="316"/>
        <v>11</v>
      </c>
      <c r="H2532" s="8">
        <f t="shared" ca="1" si="317"/>
        <v>11</v>
      </c>
    </row>
    <row r="2533" spans="1:8" x14ac:dyDescent="0.25">
      <c r="A2533" s="9">
        <f t="shared" si="312"/>
        <v>37220</v>
      </c>
      <c r="B2533" s="10">
        <f t="shared" ca="1" si="318"/>
        <v>6.4</v>
      </c>
      <c r="C2533" s="10">
        <f t="shared" ca="1" si="319"/>
        <v>11.1</v>
      </c>
      <c r="D2533" s="9">
        <f t="shared" si="313"/>
        <v>41238</v>
      </c>
      <c r="E2533" s="8">
        <f t="shared" si="314"/>
        <v>200111</v>
      </c>
      <c r="F2533" s="8">
        <f t="shared" si="315"/>
        <v>201211</v>
      </c>
      <c r="G2533" s="8">
        <f t="shared" ca="1" si="316"/>
        <v>11</v>
      </c>
      <c r="H2533" s="8">
        <f t="shared" ca="1" si="317"/>
        <v>11</v>
      </c>
    </row>
    <row r="2534" spans="1:8" x14ac:dyDescent="0.25">
      <c r="A2534" s="9">
        <f t="shared" si="312"/>
        <v>37221</v>
      </c>
      <c r="B2534" s="10">
        <f t="shared" ca="1" si="318"/>
        <v>9</v>
      </c>
      <c r="C2534" s="10">
        <f t="shared" ca="1" si="319"/>
        <v>9</v>
      </c>
      <c r="D2534" s="9">
        <f t="shared" si="313"/>
        <v>41239</v>
      </c>
      <c r="E2534" s="8">
        <f t="shared" si="314"/>
        <v>200111</v>
      </c>
      <c r="F2534" s="8">
        <f t="shared" si="315"/>
        <v>201211</v>
      </c>
      <c r="G2534" s="8">
        <f t="shared" ca="1" si="316"/>
        <v>11</v>
      </c>
      <c r="H2534" s="8">
        <f t="shared" ca="1" si="317"/>
        <v>11</v>
      </c>
    </row>
    <row r="2535" spans="1:8" x14ac:dyDescent="0.25">
      <c r="A2535" s="9">
        <f t="shared" si="312"/>
        <v>37222</v>
      </c>
      <c r="B2535" s="10">
        <f t="shared" ca="1" si="318"/>
        <v>1.1000000000000001</v>
      </c>
      <c r="C2535" s="10">
        <f t="shared" ca="1" si="319"/>
        <v>8.8000000000000007</v>
      </c>
      <c r="D2535" s="9">
        <f t="shared" si="313"/>
        <v>41240</v>
      </c>
      <c r="E2535" s="8">
        <f t="shared" si="314"/>
        <v>200111</v>
      </c>
      <c r="F2535" s="8">
        <f t="shared" si="315"/>
        <v>201211</v>
      </c>
      <c r="G2535" s="8">
        <f t="shared" ca="1" si="316"/>
        <v>11</v>
      </c>
      <c r="H2535" s="8">
        <f t="shared" ca="1" si="317"/>
        <v>11</v>
      </c>
    </row>
    <row r="2536" spans="1:8" x14ac:dyDescent="0.25">
      <c r="A2536" s="9">
        <f t="shared" si="312"/>
        <v>37223</v>
      </c>
      <c r="B2536" s="10">
        <f t="shared" ca="1" si="318"/>
        <v>6</v>
      </c>
      <c r="C2536" s="10">
        <f t="shared" ca="1" si="319"/>
        <v>5</v>
      </c>
      <c r="D2536" s="9">
        <f t="shared" si="313"/>
        <v>41241</v>
      </c>
      <c r="E2536" s="8">
        <f t="shared" si="314"/>
        <v>200111</v>
      </c>
      <c r="F2536" s="8">
        <f t="shared" si="315"/>
        <v>201211</v>
      </c>
      <c r="G2536" s="8">
        <f t="shared" ca="1" si="316"/>
        <v>11</v>
      </c>
      <c r="H2536" s="8">
        <f t="shared" ca="1" si="317"/>
        <v>11</v>
      </c>
    </row>
    <row r="2537" spans="1:8" x14ac:dyDescent="0.25">
      <c r="A2537" s="9">
        <f t="shared" si="312"/>
        <v>37224</v>
      </c>
      <c r="B2537" s="10">
        <f t="shared" ca="1" si="318"/>
        <v>6</v>
      </c>
      <c r="C2537" s="10">
        <f t="shared" ca="1" si="319"/>
        <v>3.9</v>
      </c>
      <c r="D2537" s="9">
        <f t="shared" si="313"/>
        <v>41242</v>
      </c>
      <c r="E2537" s="8">
        <f t="shared" si="314"/>
        <v>200111</v>
      </c>
      <c r="F2537" s="8">
        <f t="shared" si="315"/>
        <v>201211</v>
      </c>
      <c r="G2537" s="8">
        <f t="shared" ca="1" si="316"/>
        <v>11</v>
      </c>
      <c r="H2537" s="8">
        <f t="shared" ca="1" si="317"/>
        <v>11</v>
      </c>
    </row>
    <row r="2538" spans="1:8" x14ac:dyDescent="0.25">
      <c r="A2538" s="9">
        <f t="shared" si="312"/>
        <v>37225</v>
      </c>
      <c r="B2538" s="10">
        <f t="shared" ca="1" si="318"/>
        <v>6</v>
      </c>
      <c r="C2538" s="10">
        <f t="shared" ca="1" si="319"/>
        <v>0.6</v>
      </c>
      <c r="D2538" s="9">
        <f t="shared" si="313"/>
        <v>41243</v>
      </c>
      <c r="E2538" s="8">
        <f t="shared" si="314"/>
        <v>200111</v>
      </c>
      <c r="F2538" s="8">
        <f t="shared" si="315"/>
        <v>201211</v>
      </c>
      <c r="G2538" s="8">
        <f t="shared" ca="1" si="316"/>
        <v>11</v>
      </c>
      <c r="H2538" s="8">
        <f t="shared" ca="1" si="317"/>
        <v>11</v>
      </c>
    </row>
    <row r="2539" spans="1:8" x14ac:dyDescent="0.25">
      <c r="A2539" s="9">
        <f t="shared" si="312"/>
        <v>37226</v>
      </c>
      <c r="B2539" s="10">
        <f t="shared" ca="1" si="318"/>
        <v>3.3</v>
      </c>
      <c r="C2539" s="10">
        <f t="shared" ca="1" si="319"/>
        <v>3.5</v>
      </c>
      <c r="D2539" s="9">
        <f t="shared" si="313"/>
        <v>41244</v>
      </c>
      <c r="E2539" s="8">
        <f t="shared" si="314"/>
        <v>200112</v>
      </c>
      <c r="F2539" s="8">
        <f t="shared" si="315"/>
        <v>201212</v>
      </c>
      <c r="G2539" s="8">
        <f t="shared" ca="1" si="316"/>
        <v>12</v>
      </c>
      <c r="H2539" s="8">
        <f t="shared" ca="1" si="317"/>
        <v>12</v>
      </c>
    </row>
    <row r="2540" spans="1:8" x14ac:dyDescent="0.25">
      <c r="A2540" s="9">
        <f t="shared" si="312"/>
        <v>37227</v>
      </c>
      <c r="B2540" s="10">
        <f t="shared" ca="1" si="318"/>
        <v>6.6</v>
      </c>
      <c r="C2540" s="10">
        <f t="shared" ca="1" si="319"/>
        <v>1.9</v>
      </c>
      <c r="D2540" s="9">
        <f t="shared" si="313"/>
        <v>41245</v>
      </c>
      <c r="E2540" s="8">
        <f t="shared" si="314"/>
        <v>200112</v>
      </c>
      <c r="F2540" s="8">
        <f t="shared" si="315"/>
        <v>201212</v>
      </c>
      <c r="G2540" s="8">
        <f t="shared" ca="1" si="316"/>
        <v>12</v>
      </c>
      <c r="H2540" s="8">
        <f t="shared" ca="1" si="317"/>
        <v>12</v>
      </c>
    </row>
    <row r="2541" spans="1:8" x14ac:dyDescent="0.25">
      <c r="A2541" s="9">
        <f t="shared" si="312"/>
        <v>37228</v>
      </c>
      <c r="B2541" s="10">
        <f t="shared" ca="1" si="318"/>
        <v>2.2999999999999998</v>
      </c>
      <c r="C2541" s="10">
        <f t="shared" ca="1" si="319"/>
        <v>0.4</v>
      </c>
      <c r="D2541" s="9">
        <f t="shared" si="313"/>
        <v>41246</v>
      </c>
      <c r="E2541" s="8">
        <f t="shared" si="314"/>
        <v>200112</v>
      </c>
      <c r="F2541" s="8">
        <f t="shared" si="315"/>
        <v>201212</v>
      </c>
      <c r="G2541" s="8">
        <f t="shared" ca="1" si="316"/>
        <v>12</v>
      </c>
      <c r="H2541" s="8">
        <f t="shared" ca="1" si="317"/>
        <v>12</v>
      </c>
    </row>
    <row r="2542" spans="1:8" x14ac:dyDescent="0.25">
      <c r="A2542" s="9">
        <f t="shared" si="312"/>
        <v>37229</v>
      </c>
      <c r="B2542" s="10">
        <f t="shared" ca="1" si="318"/>
        <v>1</v>
      </c>
      <c r="C2542" s="10">
        <f t="shared" ca="1" si="319"/>
        <v>4.8</v>
      </c>
      <c r="D2542" s="9">
        <f t="shared" si="313"/>
        <v>41247</v>
      </c>
      <c r="E2542" s="8">
        <f t="shared" si="314"/>
        <v>200112</v>
      </c>
      <c r="F2542" s="8">
        <f t="shared" si="315"/>
        <v>201212</v>
      </c>
      <c r="G2542" s="8">
        <f t="shared" ca="1" si="316"/>
        <v>12</v>
      </c>
      <c r="H2542" s="8">
        <f t="shared" ca="1" si="317"/>
        <v>12</v>
      </c>
    </row>
    <row r="2543" spans="1:8" x14ac:dyDescent="0.25">
      <c r="A2543" s="9">
        <f t="shared" si="312"/>
        <v>37230</v>
      </c>
      <c r="B2543" s="10">
        <f t="shared" ca="1" si="318"/>
        <v>7.6</v>
      </c>
      <c r="C2543" s="10">
        <f t="shared" ca="1" si="319"/>
        <v>-2.5</v>
      </c>
      <c r="D2543" s="9">
        <f t="shared" si="313"/>
        <v>41248</v>
      </c>
      <c r="E2543" s="8">
        <f t="shared" si="314"/>
        <v>200112</v>
      </c>
      <c r="F2543" s="8">
        <f t="shared" si="315"/>
        <v>201212</v>
      </c>
      <c r="G2543" s="8">
        <f t="shared" ca="1" si="316"/>
        <v>12</v>
      </c>
      <c r="H2543" s="8">
        <f t="shared" ca="1" si="317"/>
        <v>12</v>
      </c>
    </row>
    <row r="2544" spans="1:8" x14ac:dyDescent="0.25">
      <c r="A2544" s="9">
        <f t="shared" si="312"/>
        <v>37231</v>
      </c>
      <c r="B2544" s="10">
        <f t="shared" ca="1" si="318"/>
        <v>6.2</v>
      </c>
      <c r="C2544" s="10">
        <f t="shared" ca="1" si="319"/>
        <v>-4.2</v>
      </c>
      <c r="D2544" s="9">
        <f t="shared" si="313"/>
        <v>41249</v>
      </c>
      <c r="E2544" s="8">
        <f t="shared" si="314"/>
        <v>200112</v>
      </c>
      <c r="F2544" s="8">
        <f t="shared" si="315"/>
        <v>201212</v>
      </c>
      <c r="G2544" s="8">
        <f t="shared" ca="1" si="316"/>
        <v>12</v>
      </c>
      <c r="H2544" s="8">
        <f t="shared" ca="1" si="317"/>
        <v>12</v>
      </c>
    </row>
    <row r="2545" spans="1:8" x14ac:dyDescent="0.25">
      <c r="A2545" s="9">
        <f t="shared" si="312"/>
        <v>37232</v>
      </c>
      <c r="B2545" s="10">
        <f t="shared" ca="1" si="318"/>
        <v>1.5</v>
      </c>
      <c r="C2545" s="10">
        <f t="shared" ca="1" si="319"/>
        <v>-2.6</v>
      </c>
      <c r="D2545" s="9">
        <f t="shared" si="313"/>
        <v>41250</v>
      </c>
      <c r="E2545" s="8">
        <f t="shared" si="314"/>
        <v>200112</v>
      </c>
      <c r="F2545" s="8">
        <f t="shared" si="315"/>
        <v>201212</v>
      </c>
      <c r="G2545" s="8">
        <f t="shared" ca="1" si="316"/>
        <v>12</v>
      </c>
      <c r="H2545" s="8">
        <f t="shared" ca="1" si="317"/>
        <v>12</v>
      </c>
    </row>
    <row r="2546" spans="1:8" x14ac:dyDescent="0.25">
      <c r="A2546" s="9">
        <f t="shared" si="312"/>
        <v>37233</v>
      </c>
      <c r="B2546" s="10">
        <f t="shared" ca="1" si="318"/>
        <v>1.8</v>
      </c>
      <c r="C2546" s="10">
        <f t="shared" ca="1" si="319"/>
        <v>-4.5</v>
      </c>
      <c r="D2546" s="9">
        <f t="shared" si="313"/>
        <v>41251</v>
      </c>
      <c r="E2546" s="8">
        <f t="shared" si="314"/>
        <v>200112</v>
      </c>
      <c r="F2546" s="8">
        <f t="shared" si="315"/>
        <v>201212</v>
      </c>
      <c r="G2546" s="8">
        <f t="shared" ca="1" si="316"/>
        <v>12</v>
      </c>
      <c r="H2546" s="8">
        <f t="shared" ca="1" si="317"/>
        <v>12</v>
      </c>
    </row>
    <row r="2547" spans="1:8" x14ac:dyDescent="0.25">
      <c r="A2547" s="9">
        <f t="shared" si="312"/>
        <v>37234</v>
      </c>
      <c r="B2547" s="10">
        <f t="shared" ca="1" si="318"/>
        <v>0.3</v>
      </c>
      <c r="C2547" s="10">
        <f t="shared" ca="1" si="319"/>
        <v>1.8</v>
      </c>
      <c r="D2547" s="9">
        <f t="shared" si="313"/>
        <v>41252</v>
      </c>
      <c r="E2547" s="8">
        <f t="shared" si="314"/>
        <v>200112</v>
      </c>
      <c r="F2547" s="8">
        <f t="shared" si="315"/>
        <v>201212</v>
      </c>
      <c r="G2547" s="8">
        <f t="shared" ca="1" si="316"/>
        <v>12</v>
      </c>
      <c r="H2547" s="8">
        <f t="shared" ca="1" si="317"/>
        <v>12</v>
      </c>
    </row>
    <row r="2548" spans="1:8" x14ac:dyDescent="0.25">
      <c r="A2548" s="9">
        <f t="shared" si="312"/>
        <v>37235</v>
      </c>
      <c r="B2548" s="10">
        <f t="shared" ca="1" si="318"/>
        <v>2.4</v>
      </c>
      <c r="C2548" s="10">
        <f t="shared" ca="1" si="319"/>
        <v>0.2</v>
      </c>
      <c r="D2548" s="9">
        <f t="shared" si="313"/>
        <v>41253</v>
      </c>
      <c r="E2548" s="8">
        <f t="shared" si="314"/>
        <v>200112</v>
      </c>
      <c r="F2548" s="8">
        <f t="shared" si="315"/>
        <v>201212</v>
      </c>
      <c r="G2548" s="8">
        <f t="shared" ca="1" si="316"/>
        <v>12</v>
      </c>
      <c r="H2548" s="8">
        <f t="shared" ca="1" si="317"/>
        <v>12</v>
      </c>
    </row>
    <row r="2549" spans="1:8" x14ac:dyDescent="0.25">
      <c r="A2549" s="9">
        <f t="shared" si="312"/>
        <v>37236</v>
      </c>
      <c r="B2549" s="10">
        <f t="shared" ca="1" si="318"/>
        <v>1.5</v>
      </c>
      <c r="C2549" s="10">
        <f t="shared" ca="1" si="319"/>
        <v>-1.8</v>
      </c>
      <c r="D2549" s="9">
        <f t="shared" si="313"/>
        <v>41254</v>
      </c>
      <c r="E2549" s="8">
        <f t="shared" si="314"/>
        <v>200112</v>
      </c>
      <c r="F2549" s="8">
        <f t="shared" si="315"/>
        <v>201212</v>
      </c>
      <c r="G2549" s="8">
        <f t="shared" ca="1" si="316"/>
        <v>12</v>
      </c>
      <c r="H2549" s="8">
        <f t="shared" ca="1" si="317"/>
        <v>12</v>
      </c>
    </row>
    <row r="2550" spans="1:8" x14ac:dyDescent="0.25">
      <c r="A2550" s="9">
        <f t="shared" si="312"/>
        <v>37237</v>
      </c>
      <c r="B2550" s="10">
        <f t="shared" ca="1" si="318"/>
        <v>3</v>
      </c>
      <c r="C2550" s="10">
        <f t="shared" ca="1" si="319"/>
        <v>-5.3</v>
      </c>
      <c r="D2550" s="9">
        <f t="shared" si="313"/>
        <v>41255</v>
      </c>
      <c r="E2550" s="8">
        <f t="shared" si="314"/>
        <v>200112</v>
      </c>
      <c r="F2550" s="8">
        <f t="shared" si="315"/>
        <v>201212</v>
      </c>
      <c r="G2550" s="8">
        <f t="shared" ca="1" si="316"/>
        <v>12</v>
      </c>
      <c r="H2550" s="8">
        <f t="shared" ca="1" si="317"/>
        <v>12</v>
      </c>
    </row>
    <row r="2551" spans="1:8" x14ac:dyDescent="0.25">
      <c r="A2551" s="9">
        <f t="shared" si="312"/>
        <v>37238</v>
      </c>
      <c r="B2551" s="10">
        <f t="shared" ca="1" si="318"/>
        <v>3</v>
      </c>
      <c r="C2551" s="10">
        <f t="shared" ca="1" si="319"/>
        <v>0.1</v>
      </c>
      <c r="D2551" s="9">
        <f t="shared" si="313"/>
        <v>41256</v>
      </c>
      <c r="E2551" s="8">
        <f t="shared" si="314"/>
        <v>200112</v>
      </c>
      <c r="F2551" s="8">
        <f t="shared" si="315"/>
        <v>201212</v>
      </c>
      <c r="G2551" s="8">
        <f t="shared" ca="1" si="316"/>
        <v>12</v>
      </c>
      <c r="H2551" s="8">
        <f t="shared" ca="1" si="317"/>
        <v>12</v>
      </c>
    </row>
    <row r="2552" spans="1:8" x14ac:dyDescent="0.25">
      <c r="A2552" s="9">
        <f t="shared" si="312"/>
        <v>37239</v>
      </c>
      <c r="B2552" s="10">
        <f t="shared" ca="1" si="318"/>
        <v>-3</v>
      </c>
      <c r="C2552" s="10">
        <f t="shared" ca="1" si="319"/>
        <v>-2.7</v>
      </c>
      <c r="D2552" s="9">
        <f t="shared" si="313"/>
        <v>41257</v>
      </c>
      <c r="E2552" s="8">
        <f t="shared" si="314"/>
        <v>200112</v>
      </c>
      <c r="F2552" s="8">
        <f t="shared" si="315"/>
        <v>201212</v>
      </c>
      <c r="G2552" s="8">
        <f t="shared" ca="1" si="316"/>
        <v>12</v>
      </c>
      <c r="H2552" s="8">
        <f t="shared" ca="1" si="317"/>
        <v>12</v>
      </c>
    </row>
    <row r="2553" spans="1:8" x14ac:dyDescent="0.25">
      <c r="A2553" s="9">
        <f t="shared" si="312"/>
        <v>37240</v>
      </c>
      <c r="B2553" s="10">
        <f t="shared" ca="1" si="318"/>
        <v>0.6</v>
      </c>
      <c r="C2553" s="10">
        <f t="shared" ca="1" si="319"/>
        <v>3.9</v>
      </c>
      <c r="D2553" s="9">
        <f t="shared" si="313"/>
        <v>41258</v>
      </c>
      <c r="E2553" s="8">
        <f t="shared" si="314"/>
        <v>200112</v>
      </c>
      <c r="F2553" s="8">
        <f t="shared" si="315"/>
        <v>201212</v>
      </c>
      <c r="G2553" s="8">
        <f t="shared" ca="1" si="316"/>
        <v>12</v>
      </c>
      <c r="H2553" s="8">
        <f t="shared" ca="1" si="317"/>
        <v>12</v>
      </c>
    </row>
    <row r="2554" spans="1:8" x14ac:dyDescent="0.25">
      <c r="A2554" s="9">
        <f t="shared" ref="A2554:A2617" si="320">IF(ISNUMBER(A2553),IF(A2553&lt;$B$9,A2553+1,""),"")</f>
        <v>37241</v>
      </c>
      <c r="B2554" s="10">
        <f t="shared" ca="1" si="318"/>
        <v>-1.4</v>
      </c>
      <c r="C2554" s="10" t="str">
        <f t="shared" ca="1" si="319"/>
        <v/>
      </c>
      <c r="D2554" s="9">
        <f t="shared" ref="D2554:D2617" si="321">IF(ISNUMBER(D2553),IF(D2553&lt;$C$9,D2553+1,""),"")</f>
        <v>41259</v>
      </c>
      <c r="E2554" s="8">
        <f t="shared" ref="E2554:E2617" si="322">YEAR(A2554)*100+MONTH(A2554)</f>
        <v>200112</v>
      </c>
      <c r="F2554" s="8">
        <f t="shared" ref="F2554:F2617" si="323">YEAR(D2554)*100+MONTH(D2554)</f>
        <v>201212</v>
      </c>
      <c r="G2554" s="8">
        <f t="shared" ref="G2554:G2617" ca="1" si="324">IF(ISNUMBER(B2554),MONTH(A2554),"")</f>
        <v>12</v>
      </c>
      <c r="H2554" s="8" t="str">
        <f t="shared" ref="H2554:H2617" ca="1" si="325">IF(ISNUMBER(C2554),MONTH(D2554),"")</f>
        <v/>
      </c>
    </row>
    <row r="2555" spans="1:8" x14ac:dyDescent="0.25">
      <c r="A2555" s="9">
        <f t="shared" si="320"/>
        <v>37242</v>
      </c>
      <c r="B2555" s="10">
        <f t="shared" ca="1" si="318"/>
        <v>1.6</v>
      </c>
      <c r="C2555" s="10">
        <f t="shared" ca="1" si="319"/>
        <v>5.5</v>
      </c>
      <c r="D2555" s="9">
        <f t="shared" si="321"/>
        <v>41260</v>
      </c>
      <c r="E2555" s="8">
        <f t="shared" si="322"/>
        <v>200112</v>
      </c>
      <c r="F2555" s="8">
        <f t="shared" si="323"/>
        <v>201212</v>
      </c>
      <c r="G2555" s="8">
        <f t="shared" ca="1" si="324"/>
        <v>12</v>
      </c>
      <c r="H2555" s="8">
        <f t="shared" ca="1" si="325"/>
        <v>12</v>
      </c>
    </row>
    <row r="2556" spans="1:8" x14ac:dyDescent="0.25">
      <c r="A2556" s="9">
        <f t="shared" si="320"/>
        <v>37243</v>
      </c>
      <c r="B2556" s="10">
        <f t="shared" ca="1" si="318"/>
        <v>1</v>
      </c>
      <c r="C2556" s="10">
        <f t="shared" ca="1" si="319"/>
        <v>3.9</v>
      </c>
      <c r="D2556" s="9">
        <f t="shared" si="321"/>
        <v>41261</v>
      </c>
      <c r="E2556" s="8">
        <f t="shared" si="322"/>
        <v>200112</v>
      </c>
      <c r="F2556" s="8">
        <f t="shared" si="323"/>
        <v>201212</v>
      </c>
      <c r="G2556" s="8">
        <f t="shared" ca="1" si="324"/>
        <v>12</v>
      </c>
      <c r="H2556" s="8">
        <f t="shared" ca="1" si="325"/>
        <v>12</v>
      </c>
    </row>
    <row r="2557" spans="1:8" x14ac:dyDescent="0.25">
      <c r="A2557" s="9">
        <f t="shared" si="320"/>
        <v>37244</v>
      </c>
      <c r="B2557" s="10">
        <f t="shared" ca="1" si="318"/>
        <v>5.5</v>
      </c>
      <c r="C2557" s="10">
        <f t="shared" ca="1" si="319"/>
        <v>2.6</v>
      </c>
      <c r="D2557" s="9">
        <f t="shared" si="321"/>
        <v>41262</v>
      </c>
      <c r="E2557" s="8">
        <f t="shared" si="322"/>
        <v>200112</v>
      </c>
      <c r="F2557" s="8">
        <f t="shared" si="323"/>
        <v>201212</v>
      </c>
      <c r="G2557" s="8">
        <f t="shared" ca="1" si="324"/>
        <v>12</v>
      </c>
      <c r="H2557" s="8">
        <f t="shared" ca="1" si="325"/>
        <v>12</v>
      </c>
    </row>
    <row r="2558" spans="1:8" x14ac:dyDescent="0.25">
      <c r="A2558" s="9">
        <f t="shared" si="320"/>
        <v>37245</v>
      </c>
      <c r="B2558" s="10">
        <f t="shared" ca="1" si="318"/>
        <v>-2.5</v>
      </c>
      <c r="C2558" s="10">
        <f t="shared" ca="1" si="319"/>
        <v>1.8</v>
      </c>
      <c r="D2558" s="9">
        <f t="shared" si="321"/>
        <v>41263</v>
      </c>
      <c r="E2558" s="8">
        <f t="shared" si="322"/>
        <v>200112</v>
      </c>
      <c r="F2558" s="8">
        <f t="shared" si="323"/>
        <v>201212</v>
      </c>
      <c r="G2558" s="8">
        <f t="shared" ca="1" si="324"/>
        <v>12</v>
      </c>
      <c r="H2558" s="8">
        <f t="shared" ca="1" si="325"/>
        <v>12</v>
      </c>
    </row>
    <row r="2559" spans="1:8" x14ac:dyDescent="0.25">
      <c r="A2559" s="9">
        <f t="shared" si="320"/>
        <v>37246</v>
      </c>
      <c r="B2559" s="10">
        <f t="shared" ca="1" si="318"/>
        <v>3.5</v>
      </c>
      <c r="C2559" s="10">
        <f t="shared" ca="1" si="319"/>
        <v>-0.7</v>
      </c>
      <c r="D2559" s="9">
        <f t="shared" si="321"/>
        <v>41264</v>
      </c>
      <c r="E2559" s="8">
        <f t="shared" si="322"/>
        <v>200112</v>
      </c>
      <c r="F2559" s="8">
        <f t="shared" si="323"/>
        <v>201212</v>
      </c>
      <c r="G2559" s="8">
        <f t="shared" ca="1" si="324"/>
        <v>12</v>
      </c>
      <c r="H2559" s="8">
        <f t="shared" ca="1" si="325"/>
        <v>12</v>
      </c>
    </row>
    <row r="2560" spans="1:8" x14ac:dyDescent="0.25">
      <c r="A2560" s="9">
        <f t="shared" si="320"/>
        <v>37247</v>
      </c>
      <c r="B2560" s="10">
        <f t="shared" ca="1" si="318"/>
        <v>-2.5</v>
      </c>
      <c r="C2560" s="10">
        <f t="shared" ca="1" si="319"/>
        <v>-2.8</v>
      </c>
      <c r="D2560" s="9">
        <f t="shared" si="321"/>
        <v>41265</v>
      </c>
      <c r="E2560" s="8">
        <f t="shared" si="322"/>
        <v>200112</v>
      </c>
      <c r="F2560" s="8">
        <f t="shared" si="323"/>
        <v>201212</v>
      </c>
      <c r="G2560" s="8">
        <f t="shared" ca="1" si="324"/>
        <v>12</v>
      </c>
      <c r="H2560" s="8">
        <f t="shared" ca="1" si="325"/>
        <v>12</v>
      </c>
    </row>
    <row r="2561" spans="1:8" x14ac:dyDescent="0.25">
      <c r="A2561" s="9">
        <f t="shared" si="320"/>
        <v>37248</v>
      </c>
      <c r="B2561" s="10">
        <f t="shared" ca="1" si="318"/>
        <v>-3.5</v>
      </c>
      <c r="C2561" s="10">
        <f t="shared" ca="1" si="319"/>
        <v>-0.2</v>
      </c>
      <c r="D2561" s="9">
        <f t="shared" si="321"/>
        <v>41266</v>
      </c>
      <c r="E2561" s="8">
        <f t="shared" si="322"/>
        <v>200112</v>
      </c>
      <c r="F2561" s="8">
        <f t="shared" si="323"/>
        <v>201212</v>
      </c>
      <c r="G2561" s="8">
        <f t="shared" ca="1" si="324"/>
        <v>12</v>
      </c>
      <c r="H2561" s="8">
        <f t="shared" ca="1" si="325"/>
        <v>12</v>
      </c>
    </row>
    <row r="2562" spans="1:8" x14ac:dyDescent="0.25">
      <c r="A2562" s="9">
        <f t="shared" si="320"/>
        <v>37249</v>
      </c>
      <c r="B2562" s="10">
        <f t="shared" ca="1" si="318"/>
        <v>1</v>
      </c>
      <c r="C2562" s="10" t="str">
        <f t="shared" ca="1" si="319"/>
        <v/>
      </c>
      <c r="D2562" s="9">
        <f t="shared" si="321"/>
        <v>41267</v>
      </c>
      <c r="E2562" s="8">
        <f t="shared" si="322"/>
        <v>200112</v>
      </c>
      <c r="F2562" s="8">
        <f t="shared" si="323"/>
        <v>201212</v>
      </c>
      <c r="G2562" s="8">
        <f t="shared" ca="1" si="324"/>
        <v>12</v>
      </c>
      <c r="H2562" s="8" t="str">
        <f t="shared" ca="1" si="325"/>
        <v/>
      </c>
    </row>
    <row r="2563" spans="1:8" x14ac:dyDescent="0.25">
      <c r="A2563" s="9">
        <f t="shared" si="320"/>
        <v>37250</v>
      </c>
      <c r="B2563" s="10">
        <f t="shared" ca="1" si="318"/>
        <v>1.8</v>
      </c>
      <c r="C2563" s="10">
        <f t="shared" ca="1" si="319"/>
        <v>6.4</v>
      </c>
      <c r="D2563" s="9">
        <f t="shared" si="321"/>
        <v>41268</v>
      </c>
      <c r="E2563" s="8">
        <f t="shared" si="322"/>
        <v>200112</v>
      </c>
      <c r="F2563" s="8">
        <f t="shared" si="323"/>
        <v>201212</v>
      </c>
      <c r="G2563" s="8">
        <f t="shared" ca="1" si="324"/>
        <v>12</v>
      </c>
      <c r="H2563" s="8">
        <f t="shared" ca="1" si="325"/>
        <v>12</v>
      </c>
    </row>
    <row r="2564" spans="1:8" x14ac:dyDescent="0.25">
      <c r="A2564" s="9">
        <f t="shared" si="320"/>
        <v>37251</v>
      </c>
      <c r="B2564" s="10">
        <f t="shared" ca="1" si="318"/>
        <v>1.8</v>
      </c>
      <c r="C2564" s="10">
        <f t="shared" ca="1" si="319"/>
        <v>7.1</v>
      </c>
      <c r="D2564" s="9">
        <f t="shared" si="321"/>
        <v>41269</v>
      </c>
      <c r="E2564" s="8">
        <f t="shared" si="322"/>
        <v>200112</v>
      </c>
      <c r="F2564" s="8">
        <f t="shared" si="323"/>
        <v>201212</v>
      </c>
      <c r="G2564" s="8">
        <f t="shared" ca="1" si="324"/>
        <v>12</v>
      </c>
      <c r="H2564" s="8">
        <f t="shared" ca="1" si="325"/>
        <v>12</v>
      </c>
    </row>
    <row r="2565" spans="1:8" x14ac:dyDescent="0.25">
      <c r="A2565" s="9">
        <f t="shared" si="320"/>
        <v>37252</v>
      </c>
      <c r="B2565" s="10">
        <f t="shared" ca="1" si="318"/>
        <v>0.8</v>
      </c>
      <c r="C2565" s="10">
        <f t="shared" ca="1" si="319"/>
        <v>6</v>
      </c>
      <c r="D2565" s="9">
        <f t="shared" si="321"/>
        <v>41270</v>
      </c>
      <c r="E2565" s="8">
        <f t="shared" si="322"/>
        <v>200112</v>
      </c>
      <c r="F2565" s="8">
        <f t="shared" si="323"/>
        <v>201212</v>
      </c>
      <c r="G2565" s="8">
        <f t="shared" ca="1" si="324"/>
        <v>12</v>
      </c>
      <c r="H2565" s="8">
        <f t="shared" ca="1" si="325"/>
        <v>12</v>
      </c>
    </row>
    <row r="2566" spans="1:8" x14ac:dyDescent="0.25">
      <c r="A2566" s="9">
        <f t="shared" si="320"/>
        <v>37253</v>
      </c>
      <c r="B2566" s="10">
        <f t="shared" ca="1" si="318"/>
        <v>4.4000000000000004</v>
      </c>
      <c r="C2566" s="10">
        <f t="shared" ca="1" si="319"/>
        <v>-0.9</v>
      </c>
      <c r="D2566" s="9">
        <f t="shared" si="321"/>
        <v>41271</v>
      </c>
      <c r="E2566" s="8">
        <f t="shared" si="322"/>
        <v>200112</v>
      </c>
      <c r="F2566" s="8">
        <f t="shared" si="323"/>
        <v>201212</v>
      </c>
      <c r="G2566" s="8">
        <f t="shared" ca="1" si="324"/>
        <v>12</v>
      </c>
      <c r="H2566" s="8">
        <f t="shared" ca="1" si="325"/>
        <v>12</v>
      </c>
    </row>
    <row r="2567" spans="1:8" x14ac:dyDescent="0.25">
      <c r="A2567" s="9">
        <f t="shared" si="320"/>
        <v>37254</v>
      </c>
      <c r="B2567" s="10">
        <f t="shared" ca="1" si="318"/>
        <v>1</v>
      </c>
      <c r="C2567" s="10">
        <f t="shared" ca="1" si="319"/>
        <v>9.6</v>
      </c>
      <c r="D2567" s="9">
        <f t="shared" si="321"/>
        <v>41272</v>
      </c>
      <c r="E2567" s="8">
        <f t="shared" si="322"/>
        <v>200112</v>
      </c>
      <c r="F2567" s="8">
        <f t="shared" si="323"/>
        <v>201212</v>
      </c>
      <c r="G2567" s="8">
        <f t="shared" ca="1" si="324"/>
        <v>12</v>
      </c>
      <c r="H2567" s="8">
        <f t="shared" ca="1" si="325"/>
        <v>12</v>
      </c>
    </row>
    <row r="2568" spans="1:8" x14ac:dyDescent="0.25">
      <c r="A2568" s="9">
        <f t="shared" si="320"/>
        <v>37255</v>
      </c>
      <c r="B2568" s="10">
        <f t="shared" ca="1" si="318"/>
        <v>-2.1</v>
      </c>
      <c r="C2568" s="10">
        <f t="shared" ca="1" si="319"/>
        <v>7.1</v>
      </c>
      <c r="D2568" s="9">
        <f t="shared" si="321"/>
        <v>41273</v>
      </c>
      <c r="E2568" s="8">
        <f t="shared" si="322"/>
        <v>200112</v>
      </c>
      <c r="F2568" s="8">
        <f t="shared" si="323"/>
        <v>201212</v>
      </c>
      <c r="G2568" s="8">
        <f t="shared" ca="1" si="324"/>
        <v>12</v>
      </c>
      <c r="H2568" s="8">
        <f t="shared" ca="1" si="325"/>
        <v>12</v>
      </c>
    </row>
    <row r="2569" spans="1:8" x14ac:dyDescent="0.25">
      <c r="A2569" s="9">
        <f t="shared" si="320"/>
        <v>37256</v>
      </c>
      <c r="B2569" s="10">
        <f t="shared" ca="1" si="318"/>
        <v>-5</v>
      </c>
      <c r="C2569" s="10">
        <f t="shared" ca="1" si="319"/>
        <v>8.8000000000000007</v>
      </c>
      <c r="D2569" s="9">
        <f t="shared" si="321"/>
        <v>41274</v>
      </c>
      <c r="E2569" s="8">
        <f t="shared" si="322"/>
        <v>200112</v>
      </c>
      <c r="F2569" s="8">
        <f t="shared" si="323"/>
        <v>201212</v>
      </c>
      <c r="G2569" s="8">
        <f t="shared" ca="1" si="324"/>
        <v>12</v>
      </c>
      <c r="H2569" s="8">
        <f t="shared" ca="1" si="325"/>
        <v>12</v>
      </c>
    </row>
    <row r="2570" spans="1:8" x14ac:dyDescent="0.25">
      <c r="A2570" s="9">
        <f t="shared" si="320"/>
        <v>37257</v>
      </c>
      <c r="B2570" s="10">
        <f t="shared" ca="1" si="318"/>
        <v>2.2999999999999998</v>
      </c>
      <c r="C2570" s="10">
        <f t="shared" ca="1" si="319"/>
        <v>7.5</v>
      </c>
      <c r="D2570" s="9">
        <f t="shared" si="321"/>
        <v>41275</v>
      </c>
      <c r="E2570" s="8">
        <f t="shared" si="322"/>
        <v>200201</v>
      </c>
      <c r="F2570" s="8">
        <f t="shared" si="323"/>
        <v>201301</v>
      </c>
      <c r="G2570" s="8">
        <f t="shared" ca="1" si="324"/>
        <v>1</v>
      </c>
      <c r="H2570" s="8">
        <f t="shared" ca="1" si="325"/>
        <v>1</v>
      </c>
    </row>
    <row r="2571" spans="1:8" x14ac:dyDescent="0.25">
      <c r="A2571" s="9">
        <f t="shared" si="320"/>
        <v>37258</v>
      </c>
      <c r="B2571" s="10">
        <f t="shared" ca="1" si="318"/>
        <v>2.2999999999999998</v>
      </c>
      <c r="C2571" s="10">
        <f t="shared" ca="1" si="319"/>
        <v>6.3</v>
      </c>
      <c r="D2571" s="9">
        <f t="shared" si="321"/>
        <v>41276</v>
      </c>
      <c r="E2571" s="8">
        <f t="shared" si="322"/>
        <v>200201</v>
      </c>
      <c r="F2571" s="8">
        <f t="shared" si="323"/>
        <v>201301</v>
      </c>
      <c r="G2571" s="8">
        <f t="shared" ca="1" si="324"/>
        <v>1</v>
      </c>
      <c r="H2571" s="8">
        <f t="shared" ca="1" si="325"/>
        <v>1</v>
      </c>
    </row>
    <row r="2572" spans="1:8" x14ac:dyDescent="0.25">
      <c r="A2572" s="9">
        <f t="shared" si="320"/>
        <v>37259</v>
      </c>
      <c r="B2572" s="10">
        <f t="shared" ca="1" si="318"/>
        <v>-2.7</v>
      </c>
      <c r="C2572" s="10">
        <f t="shared" ca="1" si="319"/>
        <v>8.6999999999999993</v>
      </c>
      <c r="D2572" s="9">
        <f t="shared" si="321"/>
        <v>41277</v>
      </c>
      <c r="E2572" s="8">
        <f t="shared" si="322"/>
        <v>200201</v>
      </c>
      <c r="F2572" s="8">
        <f t="shared" si="323"/>
        <v>201301</v>
      </c>
      <c r="G2572" s="8">
        <f t="shared" ca="1" si="324"/>
        <v>1</v>
      </c>
      <c r="H2572" s="8">
        <f t="shared" ca="1" si="325"/>
        <v>1</v>
      </c>
    </row>
    <row r="2573" spans="1:8" x14ac:dyDescent="0.25">
      <c r="A2573" s="9">
        <f t="shared" si="320"/>
        <v>37260</v>
      </c>
      <c r="B2573" s="10">
        <f t="shared" ref="B2573:B2636" ca="1" si="326">IF(ISNUMBER(VLOOKUP($A2573,INDIRECT(B$1&amp;"!"&amp;B$6&amp;":"&amp;B$7),CODE(B$7)-_MS1,FALSE)),VLOOKUP($A2573,INDIRECT(B$1&amp;"!"&amp;B$6&amp;":"&amp;B$7),CODE(B$7)-_MS1,FALSE),Empty)</f>
        <v>-5</v>
      </c>
      <c r="C2573" s="10">
        <f t="shared" ref="C2573:C2636" ca="1" si="327">IF(ISNUMBER(VLOOKUP($D2573,INDIRECT(C$1&amp;"!"&amp;C$6&amp;":"&amp;C$7),CODE(C$7)-_MS2,FALSE)),VLOOKUP($D2573,INDIRECT(C$1&amp;"!"&amp;C$6&amp;":"&amp;C$7),CODE(C$7)-_MS2,FALSE),Empty)</f>
        <v>8.6999999999999993</v>
      </c>
      <c r="D2573" s="9">
        <f t="shared" si="321"/>
        <v>41278</v>
      </c>
      <c r="E2573" s="8">
        <f t="shared" si="322"/>
        <v>200201</v>
      </c>
      <c r="F2573" s="8">
        <f t="shared" si="323"/>
        <v>201301</v>
      </c>
      <c r="G2573" s="8">
        <f t="shared" ca="1" si="324"/>
        <v>1</v>
      </c>
      <c r="H2573" s="8">
        <f t="shared" ca="1" si="325"/>
        <v>1</v>
      </c>
    </row>
    <row r="2574" spans="1:8" x14ac:dyDescent="0.25">
      <c r="A2574" s="9">
        <f t="shared" si="320"/>
        <v>37261</v>
      </c>
      <c r="B2574" s="10">
        <f t="shared" ca="1" si="326"/>
        <v>-5</v>
      </c>
      <c r="C2574" s="10">
        <f t="shared" ca="1" si="327"/>
        <v>7</v>
      </c>
      <c r="D2574" s="9">
        <f t="shared" si="321"/>
        <v>41279</v>
      </c>
      <c r="E2574" s="8">
        <f t="shared" si="322"/>
        <v>200201</v>
      </c>
      <c r="F2574" s="8">
        <f t="shared" si="323"/>
        <v>201301</v>
      </c>
      <c r="G2574" s="8">
        <f t="shared" ca="1" si="324"/>
        <v>1</v>
      </c>
      <c r="H2574" s="8">
        <f t="shared" ca="1" si="325"/>
        <v>1</v>
      </c>
    </row>
    <row r="2575" spans="1:8" x14ac:dyDescent="0.25">
      <c r="A2575" s="9">
        <f t="shared" si="320"/>
        <v>37262</v>
      </c>
      <c r="B2575" s="10">
        <f t="shared" ca="1" si="326"/>
        <v>2.9</v>
      </c>
      <c r="C2575" s="10">
        <f t="shared" ca="1" si="327"/>
        <v>7.1</v>
      </c>
      <c r="D2575" s="9">
        <f t="shared" si="321"/>
        <v>41280</v>
      </c>
      <c r="E2575" s="8">
        <f t="shared" si="322"/>
        <v>200201</v>
      </c>
      <c r="F2575" s="8">
        <f t="shared" si="323"/>
        <v>201301</v>
      </c>
      <c r="G2575" s="8">
        <f t="shared" ca="1" si="324"/>
        <v>1</v>
      </c>
      <c r="H2575" s="8">
        <f t="shared" ca="1" si="325"/>
        <v>1</v>
      </c>
    </row>
    <row r="2576" spans="1:8" x14ac:dyDescent="0.25">
      <c r="A2576" s="9">
        <f t="shared" si="320"/>
        <v>37263</v>
      </c>
      <c r="B2576" s="10">
        <f t="shared" ca="1" si="326"/>
        <v>3.2</v>
      </c>
      <c r="C2576" s="10">
        <f t="shared" ca="1" si="327"/>
        <v>5.6</v>
      </c>
      <c r="D2576" s="9">
        <f t="shared" si="321"/>
        <v>41281</v>
      </c>
      <c r="E2576" s="8">
        <f t="shared" si="322"/>
        <v>200201</v>
      </c>
      <c r="F2576" s="8">
        <f t="shared" si="323"/>
        <v>201301</v>
      </c>
      <c r="G2576" s="8">
        <f t="shared" ca="1" si="324"/>
        <v>1</v>
      </c>
      <c r="H2576" s="8">
        <f t="shared" ca="1" si="325"/>
        <v>1</v>
      </c>
    </row>
    <row r="2577" spans="1:8" x14ac:dyDescent="0.25">
      <c r="A2577" s="9">
        <f t="shared" si="320"/>
        <v>37264</v>
      </c>
      <c r="B2577" s="10">
        <f t="shared" ca="1" si="326"/>
        <v>3.2</v>
      </c>
      <c r="C2577" s="10">
        <f t="shared" ca="1" si="327"/>
        <v>6.7</v>
      </c>
      <c r="D2577" s="9">
        <f t="shared" si="321"/>
        <v>41282</v>
      </c>
      <c r="E2577" s="8">
        <f t="shared" si="322"/>
        <v>200201</v>
      </c>
      <c r="F2577" s="8">
        <f t="shared" si="323"/>
        <v>201301</v>
      </c>
      <c r="G2577" s="8">
        <f t="shared" ca="1" si="324"/>
        <v>1</v>
      </c>
      <c r="H2577" s="8">
        <f t="shared" ca="1" si="325"/>
        <v>1</v>
      </c>
    </row>
    <row r="2578" spans="1:8" x14ac:dyDescent="0.25">
      <c r="A2578" s="9">
        <f t="shared" si="320"/>
        <v>37265</v>
      </c>
      <c r="B2578" s="10">
        <f t="shared" ca="1" si="326"/>
        <v>1</v>
      </c>
      <c r="C2578" s="10">
        <f t="shared" ca="1" si="327"/>
        <v>6.6</v>
      </c>
      <c r="D2578" s="9">
        <f t="shared" si="321"/>
        <v>41283</v>
      </c>
      <c r="E2578" s="8">
        <f t="shared" si="322"/>
        <v>200201</v>
      </c>
      <c r="F2578" s="8">
        <f t="shared" si="323"/>
        <v>201301</v>
      </c>
      <c r="G2578" s="8">
        <f t="shared" ca="1" si="324"/>
        <v>1</v>
      </c>
      <c r="H2578" s="8">
        <f t="shared" ca="1" si="325"/>
        <v>1</v>
      </c>
    </row>
    <row r="2579" spans="1:8" x14ac:dyDescent="0.25">
      <c r="A2579" s="9">
        <f t="shared" si="320"/>
        <v>37266</v>
      </c>
      <c r="B2579" s="10">
        <f t="shared" ca="1" si="326"/>
        <v>3</v>
      </c>
      <c r="C2579" s="10">
        <f t="shared" ca="1" si="327"/>
        <v>2.2999999999999998</v>
      </c>
      <c r="D2579" s="9">
        <f t="shared" si="321"/>
        <v>41284</v>
      </c>
      <c r="E2579" s="8">
        <f t="shared" si="322"/>
        <v>200201</v>
      </c>
      <c r="F2579" s="8">
        <f t="shared" si="323"/>
        <v>201301</v>
      </c>
      <c r="G2579" s="8">
        <f t="shared" ca="1" si="324"/>
        <v>1</v>
      </c>
      <c r="H2579" s="8">
        <f t="shared" ca="1" si="325"/>
        <v>1</v>
      </c>
    </row>
    <row r="2580" spans="1:8" x14ac:dyDescent="0.25">
      <c r="A2580" s="9">
        <f t="shared" si="320"/>
        <v>37267</v>
      </c>
      <c r="B2580" s="10">
        <f t="shared" ca="1" si="326"/>
        <v>0.5</v>
      </c>
      <c r="C2580" s="10">
        <f t="shared" ca="1" si="327"/>
        <v>0.1</v>
      </c>
      <c r="D2580" s="9">
        <f t="shared" si="321"/>
        <v>41285</v>
      </c>
      <c r="E2580" s="8">
        <f t="shared" si="322"/>
        <v>200201</v>
      </c>
      <c r="F2580" s="8">
        <f t="shared" si="323"/>
        <v>201301</v>
      </c>
      <c r="G2580" s="8">
        <f t="shared" ca="1" si="324"/>
        <v>1</v>
      </c>
      <c r="H2580" s="8">
        <f t="shared" ca="1" si="325"/>
        <v>1</v>
      </c>
    </row>
    <row r="2581" spans="1:8" x14ac:dyDescent="0.25">
      <c r="A2581" s="9">
        <f t="shared" si="320"/>
        <v>37268</v>
      </c>
      <c r="B2581" s="10">
        <f t="shared" ca="1" si="326"/>
        <v>2.8</v>
      </c>
      <c r="C2581" s="10">
        <f t="shared" ca="1" si="327"/>
        <v>-1.5</v>
      </c>
      <c r="D2581" s="9">
        <f t="shared" si="321"/>
        <v>41286</v>
      </c>
      <c r="E2581" s="8">
        <f t="shared" si="322"/>
        <v>200201</v>
      </c>
      <c r="F2581" s="8">
        <f t="shared" si="323"/>
        <v>201301</v>
      </c>
      <c r="G2581" s="8">
        <f t="shared" ca="1" si="324"/>
        <v>1</v>
      </c>
      <c r="H2581" s="8">
        <f t="shared" ca="1" si="325"/>
        <v>1</v>
      </c>
    </row>
    <row r="2582" spans="1:8" x14ac:dyDescent="0.25">
      <c r="A2582" s="9">
        <f t="shared" si="320"/>
        <v>37269</v>
      </c>
      <c r="B2582" s="10">
        <f t="shared" ca="1" si="326"/>
        <v>4</v>
      </c>
      <c r="C2582" s="10">
        <f t="shared" ca="1" si="327"/>
        <v>-0.7</v>
      </c>
      <c r="D2582" s="9">
        <f t="shared" si="321"/>
        <v>41287</v>
      </c>
      <c r="E2582" s="8">
        <f t="shared" si="322"/>
        <v>200201</v>
      </c>
      <c r="F2582" s="8">
        <f t="shared" si="323"/>
        <v>201301</v>
      </c>
      <c r="G2582" s="8">
        <f t="shared" ca="1" si="324"/>
        <v>1</v>
      </c>
      <c r="H2582" s="8">
        <f t="shared" ca="1" si="325"/>
        <v>1</v>
      </c>
    </row>
    <row r="2583" spans="1:8" x14ac:dyDescent="0.25">
      <c r="A2583" s="9">
        <f t="shared" si="320"/>
        <v>37270</v>
      </c>
      <c r="B2583" s="10">
        <f t="shared" ca="1" si="326"/>
        <v>1.5</v>
      </c>
      <c r="C2583" s="10">
        <f t="shared" ca="1" si="327"/>
        <v>-3.7</v>
      </c>
      <c r="D2583" s="9">
        <f t="shared" si="321"/>
        <v>41288</v>
      </c>
      <c r="E2583" s="8">
        <f t="shared" si="322"/>
        <v>200201</v>
      </c>
      <c r="F2583" s="8">
        <f t="shared" si="323"/>
        <v>201301</v>
      </c>
      <c r="G2583" s="8">
        <f t="shared" ca="1" si="324"/>
        <v>1</v>
      </c>
      <c r="H2583" s="8">
        <f t="shared" ca="1" si="325"/>
        <v>1</v>
      </c>
    </row>
    <row r="2584" spans="1:8" x14ac:dyDescent="0.25">
      <c r="A2584" s="9">
        <f t="shared" si="320"/>
        <v>37271</v>
      </c>
      <c r="B2584" s="10">
        <f t="shared" ca="1" si="326"/>
        <v>1.6</v>
      </c>
      <c r="C2584" s="10">
        <f t="shared" ca="1" si="327"/>
        <v>-4</v>
      </c>
      <c r="D2584" s="9">
        <f t="shared" si="321"/>
        <v>41289</v>
      </c>
      <c r="E2584" s="8">
        <f t="shared" si="322"/>
        <v>200201</v>
      </c>
      <c r="F2584" s="8">
        <f t="shared" si="323"/>
        <v>201301</v>
      </c>
      <c r="G2584" s="8">
        <f t="shared" ca="1" si="324"/>
        <v>1</v>
      </c>
      <c r="H2584" s="8">
        <f t="shared" ca="1" si="325"/>
        <v>1</v>
      </c>
    </row>
    <row r="2585" spans="1:8" x14ac:dyDescent="0.25">
      <c r="A2585" s="9">
        <f t="shared" si="320"/>
        <v>37272</v>
      </c>
      <c r="B2585" s="10">
        <f t="shared" ca="1" si="326"/>
        <v>2</v>
      </c>
      <c r="C2585" s="10">
        <f t="shared" ca="1" si="327"/>
        <v>-4.4000000000000004</v>
      </c>
      <c r="D2585" s="9">
        <f t="shared" si="321"/>
        <v>41290</v>
      </c>
      <c r="E2585" s="8">
        <f t="shared" si="322"/>
        <v>200201</v>
      </c>
      <c r="F2585" s="8">
        <f t="shared" si="323"/>
        <v>201301</v>
      </c>
      <c r="G2585" s="8">
        <f t="shared" ca="1" si="324"/>
        <v>1</v>
      </c>
      <c r="H2585" s="8">
        <f t="shared" ca="1" si="325"/>
        <v>1</v>
      </c>
    </row>
    <row r="2586" spans="1:8" x14ac:dyDescent="0.25">
      <c r="A2586" s="9">
        <f t="shared" si="320"/>
        <v>37273</v>
      </c>
      <c r="B2586" s="10">
        <f t="shared" ca="1" si="326"/>
        <v>3.6</v>
      </c>
      <c r="C2586" s="10">
        <f t="shared" ca="1" si="327"/>
        <v>-1.3</v>
      </c>
      <c r="D2586" s="9">
        <f t="shared" si="321"/>
        <v>41291</v>
      </c>
      <c r="E2586" s="8">
        <f t="shared" si="322"/>
        <v>200201</v>
      </c>
      <c r="F2586" s="8">
        <f t="shared" si="323"/>
        <v>201301</v>
      </c>
      <c r="G2586" s="8">
        <f t="shared" ca="1" si="324"/>
        <v>1</v>
      </c>
      <c r="H2586" s="8">
        <f t="shared" ca="1" si="325"/>
        <v>1</v>
      </c>
    </row>
    <row r="2587" spans="1:8" x14ac:dyDescent="0.25">
      <c r="A2587" s="9">
        <f t="shared" si="320"/>
        <v>37274</v>
      </c>
      <c r="B2587" s="10">
        <f t="shared" ca="1" si="326"/>
        <v>5.5</v>
      </c>
      <c r="C2587" s="10">
        <f t="shared" ca="1" si="327"/>
        <v>-0.9</v>
      </c>
      <c r="D2587" s="9">
        <f t="shared" si="321"/>
        <v>41292</v>
      </c>
      <c r="E2587" s="8">
        <f t="shared" si="322"/>
        <v>200201</v>
      </c>
      <c r="F2587" s="8">
        <f t="shared" si="323"/>
        <v>201301</v>
      </c>
      <c r="G2587" s="8">
        <f t="shared" ca="1" si="324"/>
        <v>1</v>
      </c>
      <c r="H2587" s="8">
        <f t="shared" ca="1" si="325"/>
        <v>1</v>
      </c>
    </row>
    <row r="2588" spans="1:8" x14ac:dyDescent="0.25">
      <c r="A2588" s="9">
        <f t="shared" si="320"/>
        <v>37275</v>
      </c>
      <c r="B2588" s="10">
        <f t="shared" ca="1" si="326"/>
        <v>4.5</v>
      </c>
      <c r="C2588" s="10">
        <f t="shared" ca="1" si="327"/>
        <v>-4.0999999999999996</v>
      </c>
      <c r="D2588" s="9">
        <f t="shared" si="321"/>
        <v>41293</v>
      </c>
      <c r="E2588" s="8">
        <f t="shared" si="322"/>
        <v>200201</v>
      </c>
      <c r="F2588" s="8">
        <f t="shared" si="323"/>
        <v>201301</v>
      </c>
      <c r="G2588" s="8">
        <f t="shared" ca="1" si="324"/>
        <v>1</v>
      </c>
      <c r="H2588" s="8">
        <f t="shared" ca="1" si="325"/>
        <v>1</v>
      </c>
    </row>
    <row r="2589" spans="1:8" x14ac:dyDescent="0.25">
      <c r="A2589" s="9">
        <f t="shared" si="320"/>
        <v>37276</v>
      </c>
      <c r="B2589" s="10">
        <f t="shared" ca="1" si="326"/>
        <v>6.5</v>
      </c>
      <c r="C2589" s="10">
        <f t="shared" ca="1" si="327"/>
        <v>-2.5</v>
      </c>
      <c r="D2589" s="9">
        <f t="shared" si="321"/>
        <v>41294</v>
      </c>
      <c r="E2589" s="8">
        <f t="shared" si="322"/>
        <v>200201</v>
      </c>
      <c r="F2589" s="8">
        <f t="shared" si="323"/>
        <v>201301</v>
      </c>
      <c r="G2589" s="8">
        <f t="shared" ca="1" si="324"/>
        <v>1</v>
      </c>
      <c r="H2589" s="8">
        <f t="shared" ca="1" si="325"/>
        <v>1</v>
      </c>
    </row>
    <row r="2590" spans="1:8" x14ac:dyDescent="0.25">
      <c r="A2590" s="9">
        <f t="shared" si="320"/>
        <v>37277</v>
      </c>
      <c r="B2590" s="10">
        <f t="shared" ca="1" si="326"/>
        <v>8.5</v>
      </c>
      <c r="C2590" s="10">
        <f t="shared" ca="1" si="327"/>
        <v>-2.4</v>
      </c>
      <c r="D2590" s="9">
        <f t="shared" si="321"/>
        <v>41295</v>
      </c>
      <c r="E2590" s="8">
        <f t="shared" si="322"/>
        <v>200201</v>
      </c>
      <c r="F2590" s="8">
        <f t="shared" si="323"/>
        <v>201301</v>
      </c>
      <c r="G2590" s="8">
        <f t="shared" ca="1" si="324"/>
        <v>1</v>
      </c>
      <c r="H2590" s="8">
        <f t="shared" ca="1" si="325"/>
        <v>1</v>
      </c>
    </row>
    <row r="2591" spans="1:8" x14ac:dyDescent="0.25">
      <c r="A2591" s="9">
        <f t="shared" si="320"/>
        <v>37278</v>
      </c>
      <c r="B2591" s="10">
        <f t="shared" ca="1" si="326"/>
        <v>8.9</v>
      </c>
      <c r="C2591" s="10">
        <f t="shared" ca="1" si="327"/>
        <v>-3.5</v>
      </c>
      <c r="D2591" s="9">
        <f t="shared" si="321"/>
        <v>41296</v>
      </c>
      <c r="E2591" s="8">
        <f t="shared" si="322"/>
        <v>200201</v>
      </c>
      <c r="F2591" s="8">
        <f t="shared" si="323"/>
        <v>201301</v>
      </c>
      <c r="G2591" s="8">
        <f t="shared" ca="1" si="324"/>
        <v>1</v>
      </c>
      <c r="H2591" s="8">
        <f t="shared" ca="1" si="325"/>
        <v>1</v>
      </c>
    </row>
    <row r="2592" spans="1:8" x14ac:dyDescent="0.25">
      <c r="A2592" s="9">
        <f t="shared" si="320"/>
        <v>37279</v>
      </c>
      <c r="B2592" s="10">
        <f t="shared" ca="1" si="326"/>
        <v>8.5</v>
      </c>
      <c r="C2592" s="10">
        <f t="shared" ca="1" si="327"/>
        <v>-1.1000000000000001</v>
      </c>
      <c r="D2592" s="9">
        <f t="shared" si="321"/>
        <v>41297</v>
      </c>
      <c r="E2592" s="8">
        <f t="shared" si="322"/>
        <v>200201</v>
      </c>
      <c r="F2592" s="8">
        <f t="shared" si="323"/>
        <v>201301</v>
      </c>
      <c r="G2592" s="8">
        <f t="shared" ca="1" si="324"/>
        <v>1</v>
      </c>
      <c r="H2592" s="8">
        <f t="shared" ca="1" si="325"/>
        <v>1</v>
      </c>
    </row>
    <row r="2593" spans="1:8" x14ac:dyDescent="0.25">
      <c r="A2593" s="9">
        <f t="shared" si="320"/>
        <v>37280</v>
      </c>
      <c r="B2593" s="10">
        <f t="shared" ca="1" si="326"/>
        <v>10.199999999999999</v>
      </c>
      <c r="C2593" s="10">
        <f t="shared" ca="1" si="327"/>
        <v>-1.4</v>
      </c>
      <c r="D2593" s="9">
        <f t="shared" si="321"/>
        <v>41298</v>
      </c>
      <c r="E2593" s="8">
        <f t="shared" si="322"/>
        <v>200201</v>
      </c>
      <c r="F2593" s="8">
        <f t="shared" si="323"/>
        <v>201301</v>
      </c>
      <c r="G2593" s="8">
        <f t="shared" ca="1" si="324"/>
        <v>1</v>
      </c>
      <c r="H2593" s="8">
        <f t="shared" ca="1" si="325"/>
        <v>1</v>
      </c>
    </row>
    <row r="2594" spans="1:8" x14ac:dyDescent="0.25">
      <c r="A2594" s="9">
        <f t="shared" si="320"/>
        <v>37281</v>
      </c>
      <c r="B2594" s="10">
        <f t="shared" ca="1" si="326"/>
        <v>3.9</v>
      </c>
      <c r="C2594" s="10">
        <f t="shared" ca="1" si="327"/>
        <v>-1.3</v>
      </c>
      <c r="D2594" s="9">
        <f t="shared" si="321"/>
        <v>41299</v>
      </c>
      <c r="E2594" s="8">
        <f t="shared" si="322"/>
        <v>200201</v>
      </c>
      <c r="F2594" s="8">
        <f t="shared" si="323"/>
        <v>201301</v>
      </c>
      <c r="G2594" s="8">
        <f t="shared" ca="1" si="324"/>
        <v>1</v>
      </c>
      <c r="H2594" s="8">
        <f t="shared" ca="1" si="325"/>
        <v>1</v>
      </c>
    </row>
    <row r="2595" spans="1:8" x14ac:dyDescent="0.25">
      <c r="A2595" s="9">
        <f t="shared" si="320"/>
        <v>37282</v>
      </c>
      <c r="B2595" s="10">
        <f t="shared" ca="1" si="326"/>
        <v>9.8000000000000007</v>
      </c>
      <c r="C2595" s="10">
        <f t="shared" ca="1" si="327"/>
        <v>-4.2</v>
      </c>
      <c r="D2595" s="9">
        <f t="shared" si="321"/>
        <v>41300</v>
      </c>
      <c r="E2595" s="8">
        <f t="shared" si="322"/>
        <v>200201</v>
      </c>
      <c r="F2595" s="8">
        <f t="shared" si="323"/>
        <v>201301</v>
      </c>
      <c r="G2595" s="8">
        <f t="shared" ca="1" si="324"/>
        <v>1</v>
      </c>
      <c r="H2595" s="8">
        <f t="shared" ca="1" si="325"/>
        <v>1</v>
      </c>
    </row>
    <row r="2596" spans="1:8" x14ac:dyDescent="0.25">
      <c r="A2596" s="9">
        <f t="shared" si="320"/>
        <v>37283</v>
      </c>
      <c r="B2596" s="10">
        <f t="shared" ca="1" si="326"/>
        <v>7.7</v>
      </c>
      <c r="C2596" s="10">
        <f t="shared" ca="1" si="327"/>
        <v>0.8</v>
      </c>
      <c r="D2596" s="9">
        <f t="shared" si="321"/>
        <v>41301</v>
      </c>
      <c r="E2596" s="8">
        <f t="shared" si="322"/>
        <v>200201</v>
      </c>
      <c r="F2596" s="8">
        <f t="shared" si="323"/>
        <v>201301</v>
      </c>
      <c r="G2596" s="8">
        <f t="shared" ca="1" si="324"/>
        <v>1</v>
      </c>
      <c r="H2596" s="8">
        <f t="shared" ca="1" si="325"/>
        <v>1</v>
      </c>
    </row>
    <row r="2597" spans="1:8" x14ac:dyDescent="0.25">
      <c r="A2597" s="9">
        <f t="shared" si="320"/>
        <v>37284</v>
      </c>
      <c r="B2597" s="10">
        <f t="shared" ca="1" si="326"/>
        <v>10</v>
      </c>
      <c r="C2597" s="10">
        <f t="shared" ca="1" si="327"/>
        <v>3.7</v>
      </c>
      <c r="D2597" s="9">
        <f t="shared" si="321"/>
        <v>41302</v>
      </c>
      <c r="E2597" s="8">
        <f t="shared" si="322"/>
        <v>200201</v>
      </c>
      <c r="F2597" s="8">
        <f t="shared" si="323"/>
        <v>201301</v>
      </c>
      <c r="G2597" s="8">
        <f t="shared" ca="1" si="324"/>
        <v>1</v>
      </c>
      <c r="H2597" s="8">
        <f t="shared" ca="1" si="325"/>
        <v>1</v>
      </c>
    </row>
    <row r="2598" spans="1:8" x14ac:dyDescent="0.25">
      <c r="A2598" s="9">
        <f t="shared" si="320"/>
        <v>37285</v>
      </c>
      <c r="B2598" s="10">
        <f t="shared" ca="1" si="326"/>
        <v>8.5</v>
      </c>
      <c r="C2598" s="10">
        <f t="shared" ca="1" si="327"/>
        <v>8.1999999999999993</v>
      </c>
      <c r="D2598" s="9">
        <f t="shared" si="321"/>
        <v>41303</v>
      </c>
      <c r="E2598" s="8">
        <f t="shared" si="322"/>
        <v>200201</v>
      </c>
      <c r="F2598" s="8">
        <f t="shared" si="323"/>
        <v>201301</v>
      </c>
      <c r="G2598" s="8">
        <f t="shared" ca="1" si="324"/>
        <v>1</v>
      </c>
      <c r="H2598" s="8">
        <f t="shared" ca="1" si="325"/>
        <v>1</v>
      </c>
    </row>
    <row r="2599" spans="1:8" x14ac:dyDescent="0.25">
      <c r="A2599" s="9">
        <f t="shared" si="320"/>
        <v>37286</v>
      </c>
      <c r="B2599" s="10">
        <f t="shared" ca="1" si="326"/>
        <v>11.2</v>
      </c>
      <c r="C2599" s="10">
        <f t="shared" ca="1" si="327"/>
        <v>11</v>
      </c>
      <c r="D2599" s="9">
        <f t="shared" si="321"/>
        <v>41304</v>
      </c>
      <c r="E2599" s="8">
        <f t="shared" si="322"/>
        <v>200201</v>
      </c>
      <c r="F2599" s="8">
        <f t="shared" si="323"/>
        <v>201301</v>
      </c>
      <c r="G2599" s="8">
        <f t="shared" ca="1" si="324"/>
        <v>1</v>
      </c>
      <c r="H2599" s="8">
        <f t="shared" ca="1" si="325"/>
        <v>1</v>
      </c>
    </row>
    <row r="2600" spans="1:8" x14ac:dyDescent="0.25">
      <c r="A2600" s="9">
        <f t="shared" si="320"/>
        <v>37287</v>
      </c>
      <c r="B2600" s="10">
        <f t="shared" ca="1" si="326"/>
        <v>7</v>
      </c>
      <c r="C2600" s="10">
        <f t="shared" ca="1" si="327"/>
        <v>7</v>
      </c>
      <c r="D2600" s="9">
        <f t="shared" si="321"/>
        <v>41305</v>
      </c>
      <c r="E2600" s="8">
        <f t="shared" si="322"/>
        <v>200201</v>
      </c>
      <c r="F2600" s="8">
        <f t="shared" si="323"/>
        <v>201301</v>
      </c>
      <c r="G2600" s="8">
        <f t="shared" ca="1" si="324"/>
        <v>1</v>
      </c>
      <c r="H2600" s="8">
        <f t="shared" ca="1" si="325"/>
        <v>1</v>
      </c>
    </row>
    <row r="2601" spans="1:8" x14ac:dyDescent="0.25">
      <c r="A2601" s="9">
        <f t="shared" si="320"/>
        <v>37288</v>
      </c>
      <c r="B2601" s="10">
        <f t="shared" ca="1" si="326"/>
        <v>10.4</v>
      </c>
      <c r="C2601" s="10">
        <f t="shared" ca="1" si="327"/>
        <v>6.2</v>
      </c>
      <c r="D2601" s="9">
        <f t="shared" si="321"/>
        <v>41306</v>
      </c>
      <c r="E2601" s="8">
        <f t="shared" si="322"/>
        <v>200202</v>
      </c>
      <c r="F2601" s="8">
        <f t="shared" si="323"/>
        <v>201302</v>
      </c>
      <c r="G2601" s="8">
        <f t="shared" ca="1" si="324"/>
        <v>2</v>
      </c>
      <c r="H2601" s="8">
        <f t="shared" ca="1" si="325"/>
        <v>2</v>
      </c>
    </row>
    <row r="2602" spans="1:8" x14ac:dyDescent="0.25">
      <c r="A2602" s="9">
        <f t="shared" si="320"/>
        <v>37289</v>
      </c>
      <c r="B2602" s="10">
        <f t="shared" ca="1" si="326"/>
        <v>15.2</v>
      </c>
      <c r="C2602" s="10">
        <f t="shared" ca="1" si="327"/>
        <v>4</v>
      </c>
      <c r="D2602" s="9">
        <f t="shared" si="321"/>
        <v>41307</v>
      </c>
      <c r="E2602" s="8">
        <f t="shared" si="322"/>
        <v>200202</v>
      </c>
      <c r="F2602" s="8">
        <f t="shared" si="323"/>
        <v>201302</v>
      </c>
      <c r="G2602" s="8">
        <f t="shared" ca="1" si="324"/>
        <v>2</v>
      </c>
      <c r="H2602" s="8">
        <f t="shared" ca="1" si="325"/>
        <v>2</v>
      </c>
    </row>
    <row r="2603" spans="1:8" x14ac:dyDescent="0.25">
      <c r="A2603" s="9">
        <f t="shared" si="320"/>
        <v>37290</v>
      </c>
      <c r="B2603" s="10">
        <f t="shared" ca="1" si="326"/>
        <v>12.1</v>
      </c>
      <c r="C2603" s="10">
        <f t="shared" ca="1" si="327"/>
        <v>3.2</v>
      </c>
      <c r="D2603" s="9">
        <f t="shared" si="321"/>
        <v>41308</v>
      </c>
      <c r="E2603" s="8">
        <f t="shared" si="322"/>
        <v>200202</v>
      </c>
      <c r="F2603" s="8">
        <f t="shared" si="323"/>
        <v>201302</v>
      </c>
      <c r="G2603" s="8">
        <f t="shared" ca="1" si="324"/>
        <v>2</v>
      </c>
      <c r="H2603" s="8">
        <f t="shared" ca="1" si="325"/>
        <v>2</v>
      </c>
    </row>
    <row r="2604" spans="1:8" x14ac:dyDescent="0.25">
      <c r="A2604" s="9">
        <f t="shared" si="320"/>
        <v>37291</v>
      </c>
      <c r="B2604" s="10">
        <f t="shared" ca="1" si="326"/>
        <v>9.1</v>
      </c>
      <c r="C2604" s="10">
        <f t="shared" ca="1" si="327"/>
        <v>5</v>
      </c>
      <c r="D2604" s="9">
        <f t="shared" si="321"/>
        <v>41309</v>
      </c>
      <c r="E2604" s="8">
        <f t="shared" si="322"/>
        <v>200202</v>
      </c>
      <c r="F2604" s="8">
        <f t="shared" si="323"/>
        <v>201302</v>
      </c>
      <c r="G2604" s="8">
        <f t="shared" ca="1" si="324"/>
        <v>2</v>
      </c>
      <c r="H2604" s="8">
        <f t="shared" ca="1" si="325"/>
        <v>2</v>
      </c>
    </row>
    <row r="2605" spans="1:8" x14ac:dyDescent="0.25">
      <c r="A2605" s="9">
        <f t="shared" si="320"/>
        <v>37292</v>
      </c>
      <c r="B2605" s="10">
        <f t="shared" ca="1" si="326"/>
        <v>10.4</v>
      </c>
      <c r="C2605" s="10">
        <f t="shared" ca="1" si="327"/>
        <v>0</v>
      </c>
      <c r="D2605" s="9">
        <f t="shared" si="321"/>
        <v>41310</v>
      </c>
      <c r="E2605" s="8">
        <f t="shared" si="322"/>
        <v>200202</v>
      </c>
      <c r="F2605" s="8">
        <f t="shared" si="323"/>
        <v>201302</v>
      </c>
      <c r="G2605" s="8">
        <f t="shared" ca="1" si="324"/>
        <v>2</v>
      </c>
      <c r="H2605" s="8">
        <f t="shared" ca="1" si="325"/>
        <v>2</v>
      </c>
    </row>
    <row r="2606" spans="1:8" x14ac:dyDescent="0.25">
      <c r="A2606" s="9">
        <f t="shared" si="320"/>
        <v>37293</v>
      </c>
      <c r="B2606" s="10">
        <f t="shared" ca="1" si="326"/>
        <v>7.6</v>
      </c>
      <c r="C2606" s="10">
        <f t="shared" ca="1" si="327"/>
        <v>1.4</v>
      </c>
      <c r="D2606" s="9">
        <f t="shared" si="321"/>
        <v>41311</v>
      </c>
      <c r="E2606" s="8">
        <f t="shared" si="322"/>
        <v>200202</v>
      </c>
      <c r="F2606" s="8">
        <f t="shared" si="323"/>
        <v>201302</v>
      </c>
      <c r="G2606" s="8">
        <f t="shared" ca="1" si="324"/>
        <v>2</v>
      </c>
      <c r="H2606" s="8">
        <f t="shared" ca="1" si="325"/>
        <v>2</v>
      </c>
    </row>
    <row r="2607" spans="1:8" x14ac:dyDescent="0.25">
      <c r="A2607" s="9">
        <f t="shared" si="320"/>
        <v>37294</v>
      </c>
      <c r="B2607" s="10">
        <f t="shared" ca="1" si="326"/>
        <v>9</v>
      </c>
      <c r="C2607" s="10">
        <f t="shared" ca="1" si="327"/>
        <v>0.5</v>
      </c>
      <c r="D2607" s="9">
        <f t="shared" si="321"/>
        <v>41312</v>
      </c>
      <c r="E2607" s="8">
        <f t="shared" si="322"/>
        <v>200202</v>
      </c>
      <c r="F2607" s="8">
        <f t="shared" si="323"/>
        <v>201302</v>
      </c>
      <c r="G2607" s="8">
        <f t="shared" ca="1" si="324"/>
        <v>2</v>
      </c>
      <c r="H2607" s="8">
        <f t="shared" ca="1" si="325"/>
        <v>2</v>
      </c>
    </row>
    <row r="2608" spans="1:8" x14ac:dyDescent="0.25">
      <c r="A2608" s="9">
        <f t="shared" si="320"/>
        <v>37295</v>
      </c>
      <c r="B2608" s="10">
        <f t="shared" ca="1" si="326"/>
        <v>10</v>
      </c>
      <c r="C2608" s="10">
        <f t="shared" ca="1" si="327"/>
        <v>-0.3</v>
      </c>
      <c r="D2608" s="9">
        <f t="shared" si="321"/>
        <v>41313</v>
      </c>
      <c r="E2608" s="8">
        <f t="shared" si="322"/>
        <v>200202</v>
      </c>
      <c r="F2608" s="8">
        <f t="shared" si="323"/>
        <v>201302</v>
      </c>
      <c r="G2608" s="8">
        <f t="shared" ca="1" si="324"/>
        <v>2</v>
      </c>
      <c r="H2608" s="8">
        <f t="shared" ca="1" si="325"/>
        <v>2</v>
      </c>
    </row>
    <row r="2609" spans="1:8" x14ac:dyDescent="0.25">
      <c r="A2609" s="9">
        <f t="shared" si="320"/>
        <v>37296</v>
      </c>
      <c r="B2609" s="10">
        <f t="shared" ca="1" si="326"/>
        <v>12.4</v>
      </c>
      <c r="C2609" s="10">
        <f t="shared" ca="1" si="327"/>
        <v>-0.3</v>
      </c>
      <c r="D2609" s="9">
        <f t="shared" si="321"/>
        <v>41314</v>
      </c>
      <c r="E2609" s="8">
        <f t="shared" si="322"/>
        <v>200202</v>
      </c>
      <c r="F2609" s="8">
        <f t="shared" si="323"/>
        <v>201302</v>
      </c>
      <c r="G2609" s="8">
        <f t="shared" ca="1" si="324"/>
        <v>2</v>
      </c>
      <c r="H2609" s="8">
        <f t="shared" ca="1" si="325"/>
        <v>2</v>
      </c>
    </row>
    <row r="2610" spans="1:8" x14ac:dyDescent="0.25">
      <c r="A2610" s="9">
        <f t="shared" si="320"/>
        <v>37297</v>
      </c>
      <c r="B2610" s="10">
        <f t="shared" ca="1" si="326"/>
        <v>7.1</v>
      </c>
      <c r="C2610" s="10">
        <f t="shared" ca="1" si="327"/>
        <v>-3</v>
      </c>
      <c r="D2610" s="9">
        <f t="shared" si="321"/>
        <v>41315</v>
      </c>
      <c r="E2610" s="8">
        <f t="shared" si="322"/>
        <v>200202</v>
      </c>
      <c r="F2610" s="8">
        <f t="shared" si="323"/>
        <v>201302</v>
      </c>
      <c r="G2610" s="8">
        <f t="shared" ca="1" si="324"/>
        <v>2</v>
      </c>
      <c r="H2610" s="8">
        <f t="shared" ca="1" si="325"/>
        <v>2</v>
      </c>
    </row>
    <row r="2611" spans="1:8" x14ac:dyDescent="0.25">
      <c r="A2611" s="9">
        <f t="shared" si="320"/>
        <v>37298</v>
      </c>
      <c r="B2611" s="10">
        <f t="shared" ca="1" si="326"/>
        <v>10.199999999999999</v>
      </c>
      <c r="C2611" s="10">
        <f t="shared" ca="1" si="327"/>
        <v>-1.5</v>
      </c>
      <c r="D2611" s="9">
        <f t="shared" si="321"/>
        <v>41316</v>
      </c>
      <c r="E2611" s="8">
        <f t="shared" si="322"/>
        <v>200202</v>
      </c>
      <c r="F2611" s="8">
        <f t="shared" si="323"/>
        <v>201302</v>
      </c>
      <c r="G2611" s="8">
        <f t="shared" ca="1" si="324"/>
        <v>2</v>
      </c>
      <c r="H2611" s="8">
        <f t="shared" ca="1" si="325"/>
        <v>2</v>
      </c>
    </row>
    <row r="2612" spans="1:8" x14ac:dyDescent="0.25">
      <c r="A2612" s="9">
        <f t="shared" si="320"/>
        <v>37299</v>
      </c>
      <c r="B2612" s="10">
        <f t="shared" ca="1" si="326"/>
        <v>11.4</v>
      </c>
      <c r="C2612" s="10">
        <f t="shared" ca="1" si="327"/>
        <v>-0.3</v>
      </c>
      <c r="D2612" s="9">
        <f t="shared" si="321"/>
        <v>41317</v>
      </c>
      <c r="E2612" s="8">
        <f t="shared" si="322"/>
        <v>200202</v>
      </c>
      <c r="F2612" s="8">
        <f t="shared" si="323"/>
        <v>201302</v>
      </c>
      <c r="G2612" s="8">
        <f t="shared" ca="1" si="324"/>
        <v>2</v>
      </c>
      <c r="H2612" s="8">
        <f t="shared" ca="1" si="325"/>
        <v>2</v>
      </c>
    </row>
    <row r="2613" spans="1:8" x14ac:dyDescent="0.25">
      <c r="A2613" s="9">
        <f t="shared" si="320"/>
        <v>37300</v>
      </c>
      <c r="B2613" s="10">
        <f t="shared" ca="1" si="326"/>
        <v>9.1</v>
      </c>
      <c r="C2613" s="10">
        <f t="shared" ca="1" si="327"/>
        <v>-0.8</v>
      </c>
      <c r="D2613" s="9">
        <f t="shared" si="321"/>
        <v>41318</v>
      </c>
      <c r="E2613" s="8">
        <f t="shared" si="322"/>
        <v>200202</v>
      </c>
      <c r="F2613" s="8">
        <f t="shared" si="323"/>
        <v>201302</v>
      </c>
      <c r="G2613" s="8">
        <f t="shared" ca="1" si="324"/>
        <v>2</v>
      </c>
      <c r="H2613" s="8">
        <f t="shared" ca="1" si="325"/>
        <v>2</v>
      </c>
    </row>
    <row r="2614" spans="1:8" x14ac:dyDescent="0.25">
      <c r="A2614" s="9">
        <f t="shared" si="320"/>
        <v>37301</v>
      </c>
      <c r="B2614" s="10">
        <f t="shared" ca="1" si="326"/>
        <v>8</v>
      </c>
      <c r="C2614" s="10">
        <f t="shared" ca="1" si="327"/>
        <v>-0.1</v>
      </c>
      <c r="D2614" s="9">
        <f t="shared" si="321"/>
        <v>41319</v>
      </c>
      <c r="E2614" s="8">
        <f t="shared" si="322"/>
        <v>200202</v>
      </c>
      <c r="F2614" s="8">
        <f t="shared" si="323"/>
        <v>201302</v>
      </c>
      <c r="G2614" s="8">
        <f t="shared" ca="1" si="324"/>
        <v>2</v>
      </c>
      <c r="H2614" s="8">
        <f t="shared" ca="1" si="325"/>
        <v>2</v>
      </c>
    </row>
    <row r="2615" spans="1:8" x14ac:dyDescent="0.25">
      <c r="A2615" s="9">
        <f t="shared" si="320"/>
        <v>37302</v>
      </c>
      <c r="B2615" s="10">
        <f t="shared" ca="1" si="326"/>
        <v>6.5</v>
      </c>
      <c r="C2615" s="10">
        <f t="shared" ca="1" si="327"/>
        <v>0.3</v>
      </c>
      <c r="D2615" s="9">
        <f t="shared" si="321"/>
        <v>41320</v>
      </c>
      <c r="E2615" s="8">
        <f t="shared" si="322"/>
        <v>200202</v>
      </c>
      <c r="F2615" s="8">
        <f t="shared" si="323"/>
        <v>201302</v>
      </c>
      <c r="G2615" s="8">
        <f t="shared" ca="1" si="324"/>
        <v>2</v>
      </c>
      <c r="H2615" s="8">
        <f t="shared" ca="1" si="325"/>
        <v>2</v>
      </c>
    </row>
    <row r="2616" spans="1:8" x14ac:dyDescent="0.25">
      <c r="A2616" s="9">
        <f t="shared" si="320"/>
        <v>37303</v>
      </c>
      <c r="B2616" s="10">
        <f t="shared" ca="1" si="326"/>
        <v>6</v>
      </c>
      <c r="C2616" s="10">
        <f t="shared" ca="1" si="327"/>
        <v>1.8</v>
      </c>
      <c r="D2616" s="9">
        <f t="shared" si="321"/>
        <v>41321</v>
      </c>
      <c r="E2616" s="8">
        <f t="shared" si="322"/>
        <v>200202</v>
      </c>
      <c r="F2616" s="8">
        <f t="shared" si="323"/>
        <v>201302</v>
      </c>
      <c r="G2616" s="8">
        <f t="shared" ca="1" si="324"/>
        <v>2</v>
      </c>
      <c r="H2616" s="8">
        <f t="shared" ca="1" si="325"/>
        <v>2</v>
      </c>
    </row>
    <row r="2617" spans="1:8" x14ac:dyDescent="0.25">
      <c r="A2617" s="9">
        <f t="shared" si="320"/>
        <v>37304</v>
      </c>
      <c r="B2617" s="10">
        <f t="shared" ca="1" si="326"/>
        <v>5</v>
      </c>
      <c r="C2617" s="10">
        <f t="shared" ca="1" si="327"/>
        <v>3.5</v>
      </c>
      <c r="D2617" s="9">
        <f t="shared" si="321"/>
        <v>41322</v>
      </c>
      <c r="E2617" s="8">
        <f t="shared" si="322"/>
        <v>200202</v>
      </c>
      <c r="F2617" s="8">
        <f t="shared" si="323"/>
        <v>201302</v>
      </c>
      <c r="G2617" s="8">
        <f t="shared" ca="1" si="324"/>
        <v>2</v>
      </c>
      <c r="H2617" s="8">
        <f t="shared" ca="1" si="325"/>
        <v>2</v>
      </c>
    </row>
    <row r="2618" spans="1:8" x14ac:dyDescent="0.25">
      <c r="A2618" s="9">
        <f t="shared" ref="A2618:A2681" si="328">IF(ISNUMBER(A2617),IF(A2617&lt;$B$9,A2617+1,""),"")</f>
        <v>37305</v>
      </c>
      <c r="B2618" s="10">
        <f t="shared" ca="1" si="326"/>
        <v>4</v>
      </c>
      <c r="C2618" s="10">
        <f t="shared" ca="1" si="327"/>
        <v>3.4</v>
      </c>
      <c r="D2618" s="9">
        <f t="shared" ref="D2618:D2681" si="329">IF(ISNUMBER(D2617),IF(D2617&lt;$C$9,D2617+1,""),"")</f>
        <v>41323</v>
      </c>
      <c r="E2618" s="8">
        <f t="shared" ref="E2618:E2681" si="330">YEAR(A2618)*100+MONTH(A2618)</f>
        <v>200202</v>
      </c>
      <c r="F2618" s="8">
        <f t="shared" ref="F2618:F2681" si="331">YEAR(D2618)*100+MONTH(D2618)</f>
        <v>201302</v>
      </c>
      <c r="G2618" s="8">
        <f t="shared" ref="G2618:G2681" ca="1" si="332">IF(ISNUMBER(B2618),MONTH(A2618),"")</f>
        <v>2</v>
      </c>
      <c r="H2618" s="8">
        <f t="shared" ref="H2618:H2681" ca="1" si="333">IF(ISNUMBER(C2618),MONTH(D2618),"")</f>
        <v>2</v>
      </c>
    </row>
    <row r="2619" spans="1:8" x14ac:dyDescent="0.25">
      <c r="A2619" s="9">
        <f t="shared" si="328"/>
        <v>37306</v>
      </c>
      <c r="B2619" s="10">
        <f t="shared" ca="1" si="326"/>
        <v>2.8</v>
      </c>
      <c r="C2619" s="10">
        <f t="shared" ca="1" si="327"/>
        <v>1.4</v>
      </c>
      <c r="D2619" s="9">
        <f t="shared" si="329"/>
        <v>41324</v>
      </c>
      <c r="E2619" s="8">
        <f t="shared" si="330"/>
        <v>200202</v>
      </c>
      <c r="F2619" s="8">
        <f t="shared" si="331"/>
        <v>201302</v>
      </c>
      <c r="G2619" s="8">
        <f t="shared" ca="1" si="332"/>
        <v>2</v>
      </c>
      <c r="H2619" s="8">
        <f t="shared" ca="1" si="333"/>
        <v>2</v>
      </c>
    </row>
    <row r="2620" spans="1:8" x14ac:dyDescent="0.25">
      <c r="A2620" s="9">
        <f t="shared" si="328"/>
        <v>37307</v>
      </c>
      <c r="B2620" s="10">
        <f t="shared" ca="1" si="326"/>
        <v>8</v>
      </c>
      <c r="C2620" s="10">
        <f t="shared" ca="1" si="327"/>
        <v>1</v>
      </c>
      <c r="D2620" s="9">
        <f t="shared" si="329"/>
        <v>41325</v>
      </c>
      <c r="E2620" s="8">
        <f t="shared" si="330"/>
        <v>200202</v>
      </c>
      <c r="F2620" s="8">
        <f t="shared" si="331"/>
        <v>201302</v>
      </c>
      <c r="G2620" s="8">
        <f t="shared" ca="1" si="332"/>
        <v>2</v>
      </c>
      <c r="H2620" s="8">
        <f t="shared" ca="1" si="333"/>
        <v>2</v>
      </c>
    </row>
    <row r="2621" spans="1:8" x14ac:dyDescent="0.25">
      <c r="A2621" s="9">
        <f t="shared" si="328"/>
        <v>37308</v>
      </c>
      <c r="B2621" s="10">
        <f t="shared" ca="1" si="326"/>
        <v>1.5</v>
      </c>
      <c r="C2621" s="10">
        <f t="shared" ca="1" si="327"/>
        <v>1</v>
      </c>
      <c r="D2621" s="9">
        <f t="shared" si="329"/>
        <v>41326</v>
      </c>
      <c r="E2621" s="8">
        <f t="shared" si="330"/>
        <v>200202</v>
      </c>
      <c r="F2621" s="8">
        <f t="shared" si="331"/>
        <v>201302</v>
      </c>
      <c r="G2621" s="8">
        <f t="shared" ca="1" si="332"/>
        <v>2</v>
      </c>
      <c r="H2621" s="8">
        <f t="shared" ca="1" si="333"/>
        <v>2</v>
      </c>
    </row>
    <row r="2622" spans="1:8" x14ac:dyDescent="0.25">
      <c r="A2622" s="9">
        <f t="shared" si="328"/>
        <v>37309</v>
      </c>
      <c r="B2622" s="10">
        <f t="shared" ca="1" si="326"/>
        <v>2</v>
      </c>
      <c r="C2622" s="10">
        <f t="shared" ca="1" si="327"/>
        <v>-0.2</v>
      </c>
      <c r="D2622" s="9">
        <f t="shared" si="329"/>
        <v>41327</v>
      </c>
      <c r="E2622" s="8">
        <f t="shared" si="330"/>
        <v>200202</v>
      </c>
      <c r="F2622" s="8">
        <f t="shared" si="331"/>
        <v>201302</v>
      </c>
      <c r="G2622" s="8">
        <f t="shared" ca="1" si="332"/>
        <v>2</v>
      </c>
      <c r="H2622" s="8">
        <f t="shared" ca="1" si="333"/>
        <v>2</v>
      </c>
    </row>
    <row r="2623" spans="1:8" x14ac:dyDescent="0.25">
      <c r="A2623" s="9">
        <f t="shared" si="328"/>
        <v>37310</v>
      </c>
      <c r="B2623" s="10">
        <f t="shared" ca="1" si="326"/>
        <v>1</v>
      </c>
      <c r="C2623" s="10">
        <f t="shared" ca="1" si="327"/>
        <v>0.7</v>
      </c>
      <c r="D2623" s="9">
        <f t="shared" si="329"/>
        <v>41328</v>
      </c>
      <c r="E2623" s="8">
        <f t="shared" si="330"/>
        <v>200202</v>
      </c>
      <c r="F2623" s="8">
        <f t="shared" si="331"/>
        <v>201302</v>
      </c>
      <c r="G2623" s="8">
        <f t="shared" ca="1" si="332"/>
        <v>2</v>
      </c>
      <c r="H2623" s="8">
        <f t="shared" ca="1" si="333"/>
        <v>2</v>
      </c>
    </row>
    <row r="2624" spans="1:8" x14ac:dyDescent="0.25">
      <c r="A2624" s="9">
        <f t="shared" si="328"/>
        <v>37311</v>
      </c>
      <c r="B2624" s="10">
        <f t="shared" ca="1" si="326"/>
        <v>5</v>
      </c>
      <c r="C2624" s="10">
        <f t="shared" ca="1" si="327"/>
        <v>0.4</v>
      </c>
      <c r="D2624" s="9">
        <f t="shared" si="329"/>
        <v>41329</v>
      </c>
      <c r="E2624" s="8">
        <f t="shared" si="330"/>
        <v>200202</v>
      </c>
      <c r="F2624" s="8">
        <f t="shared" si="331"/>
        <v>201302</v>
      </c>
      <c r="G2624" s="8">
        <f t="shared" ca="1" si="332"/>
        <v>2</v>
      </c>
      <c r="H2624" s="8">
        <f t="shared" ca="1" si="333"/>
        <v>2</v>
      </c>
    </row>
    <row r="2625" spans="1:8" x14ac:dyDescent="0.25">
      <c r="A2625" s="9">
        <f t="shared" si="328"/>
        <v>37312</v>
      </c>
      <c r="B2625" s="10">
        <f t="shared" ca="1" si="326"/>
        <v>5</v>
      </c>
      <c r="C2625" s="10">
        <f t="shared" ca="1" si="327"/>
        <v>2.1</v>
      </c>
      <c r="D2625" s="9">
        <f t="shared" si="329"/>
        <v>41330</v>
      </c>
      <c r="E2625" s="8">
        <f t="shared" si="330"/>
        <v>200202</v>
      </c>
      <c r="F2625" s="8">
        <f t="shared" si="331"/>
        <v>201302</v>
      </c>
      <c r="G2625" s="8">
        <f t="shared" ca="1" si="332"/>
        <v>2</v>
      </c>
      <c r="H2625" s="8">
        <f t="shared" ca="1" si="333"/>
        <v>2</v>
      </c>
    </row>
    <row r="2626" spans="1:8" x14ac:dyDescent="0.25">
      <c r="A2626" s="9">
        <f t="shared" si="328"/>
        <v>37313</v>
      </c>
      <c r="B2626" s="10">
        <f t="shared" ca="1" si="326"/>
        <v>7</v>
      </c>
      <c r="C2626" s="10">
        <f t="shared" ca="1" si="327"/>
        <v>1.6</v>
      </c>
      <c r="D2626" s="9">
        <f t="shared" si="329"/>
        <v>41331</v>
      </c>
      <c r="E2626" s="8">
        <f t="shared" si="330"/>
        <v>200202</v>
      </c>
      <c r="F2626" s="8">
        <f t="shared" si="331"/>
        <v>201302</v>
      </c>
      <c r="G2626" s="8">
        <f t="shared" ca="1" si="332"/>
        <v>2</v>
      </c>
      <c r="H2626" s="8">
        <f t="shared" ca="1" si="333"/>
        <v>2</v>
      </c>
    </row>
    <row r="2627" spans="1:8" x14ac:dyDescent="0.25">
      <c r="A2627" s="9">
        <f t="shared" si="328"/>
        <v>37314</v>
      </c>
      <c r="B2627" s="10">
        <f t="shared" ca="1" si="326"/>
        <v>7</v>
      </c>
      <c r="C2627" s="10">
        <f t="shared" ca="1" si="327"/>
        <v>4.2</v>
      </c>
      <c r="D2627" s="9">
        <f t="shared" si="329"/>
        <v>41332</v>
      </c>
      <c r="E2627" s="8">
        <f t="shared" si="330"/>
        <v>200202</v>
      </c>
      <c r="F2627" s="8">
        <f t="shared" si="331"/>
        <v>201302</v>
      </c>
      <c r="G2627" s="8">
        <f t="shared" ca="1" si="332"/>
        <v>2</v>
      </c>
      <c r="H2627" s="8">
        <f t="shared" ca="1" si="333"/>
        <v>2</v>
      </c>
    </row>
    <row r="2628" spans="1:8" x14ac:dyDescent="0.25">
      <c r="A2628" s="9">
        <f t="shared" si="328"/>
        <v>37315</v>
      </c>
      <c r="B2628" s="10">
        <f t="shared" ca="1" si="326"/>
        <v>5</v>
      </c>
      <c r="C2628" s="10">
        <f t="shared" ca="1" si="327"/>
        <v>0.1</v>
      </c>
      <c r="D2628" s="9">
        <f t="shared" si="329"/>
        <v>41333</v>
      </c>
      <c r="E2628" s="8">
        <f t="shared" si="330"/>
        <v>200202</v>
      </c>
      <c r="F2628" s="8">
        <f t="shared" si="331"/>
        <v>201302</v>
      </c>
      <c r="G2628" s="8">
        <f t="shared" ca="1" si="332"/>
        <v>2</v>
      </c>
      <c r="H2628" s="8">
        <f t="shared" ca="1" si="333"/>
        <v>2</v>
      </c>
    </row>
    <row r="2629" spans="1:8" x14ac:dyDescent="0.25">
      <c r="A2629" s="9">
        <f t="shared" si="328"/>
        <v>37316</v>
      </c>
      <c r="B2629" s="10">
        <f t="shared" ca="1" si="326"/>
        <v>6</v>
      </c>
      <c r="C2629" s="10">
        <f t="shared" ca="1" si="327"/>
        <v>4.5</v>
      </c>
      <c r="D2629" s="9">
        <f t="shared" si="329"/>
        <v>41334</v>
      </c>
      <c r="E2629" s="8">
        <f t="shared" si="330"/>
        <v>200203</v>
      </c>
      <c r="F2629" s="8">
        <f t="shared" si="331"/>
        <v>201303</v>
      </c>
      <c r="G2629" s="8">
        <f t="shared" ca="1" si="332"/>
        <v>3</v>
      </c>
      <c r="H2629" s="8">
        <f t="shared" ca="1" si="333"/>
        <v>3</v>
      </c>
    </row>
    <row r="2630" spans="1:8" x14ac:dyDescent="0.25">
      <c r="A2630" s="9">
        <f t="shared" si="328"/>
        <v>37317</v>
      </c>
      <c r="B2630" s="10">
        <f t="shared" ca="1" si="326"/>
        <v>1.5</v>
      </c>
      <c r="C2630" s="10">
        <f t="shared" ca="1" si="327"/>
        <v>-0.7</v>
      </c>
      <c r="D2630" s="9">
        <f t="shared" si="329"/>
        <v>41335</v>
      </c>
      <c r="E2630" s="8">
        <f t="shared" si="330"/>
        <v>200203</v>
      </c>
      <c r="F2630" s="8">
        <f t="shared" si="331"/>
        <v>201303</v>
      </c>
      <c r="G2630" s="8">
        <f t="shared" ca="1" si="332"/>
        <v>3</v>
      </c>
      <c r="H2630" s="8">
        <f t="shared" ca="1" si="333"/>
        <v>3</v>
      </c>
    </row>
    <row r="2631" spans="1:8" x14ac:dyDescent="0.25">
      <c r="A2631" s="9">
        <f t="shared" si="328"/>
        <v>37318</v>
      </c>
      <c r="B2631" s="10">
        <f t="shared" ca="1" si="326"/>
        <v>5.8</v>
      </c>
      <c r="C2631" s="10">
        <f t="shared" ca="1" si="327"/>
        <v>5.3</v>
      </c>
      <c r="D2631" s="9">
        <f t="shared" si="329"/>
        <v>41336</v>
      </c>
      <c r="E2631" s="8">
        <f t="shared" si="330"/>
        <v>200203</v>
      </c>
      <c r="F2631" s="8">
        <f t="shared" si="331"/>
        <v>201303</v>
      </c>
      <c r="G2631" s="8">
        <f t="shared" ca="1" si="332"/>
        <v>3</v>
      </c>
      <c r="H2631" s="8">
        <f t="shared" ca="1" si="333"/>
        <v>3</v>
      </c>
    </row>
    <row r="2632" spans="1:8" x14ac:dyDescent="0.25">
      <c r="A2632" s="9">
        <f t="shared" si="328"/>
        <v>37319</v>
      </c>
      <c r="B2632" s="10">
        <f t="shared" ca="1" si="326"/>
        <v>7.4</v>
      </c>
      <c r="C2632" s="10">
        <f t="shared" ca="1" si="327"/>
        <v>2.2000000000000002</v>
      </c>
      <c r="D2632" s="9">
        <f t="shared" si="329"/>
        <v>41337</v>
      </c>
      <c r="E2632" s="8">
        <f t="shared" si="330"/>
        <v>200203</v>
      </c>
      <c r="F2632" s="8">
        <f t="shared" si="331"/>
        <v>201303</v>
      </c>
      <c r="G2632" s="8">
        <f t="shared" ca="1" si="332"/>
        <v>3</v>
      </c>
      <c r="H2632" s="8">
        <f t="shared" ca="1" si="333"/>
        <v>3</v>
      </c>
    </row>
    <row r="2633" spans="1:8" x14ac:dyDescent="0.25">
      <c r="A2633" s="9">
        <f t="shared" si="328"/>
        <v>37320</v>
      </c>
      <c r="B2633" s="10">
        <f t="shared" ca="1" si="326"/>
        <v>7.6</v>
      </c>
      <c r="C2633" s="10">
        <f t="shared" ca="1" si="327"/>
        <v>10.8</v>
      </c>
      <c r="D2633" s="9">
        <f t="shared" si="329"/>
        <v>41338</v>
      </c>
      <c r="E2633" s="8">
        <f t="shared" si="330"/>
        <v>200203</v>
      </c>
      <c r="F2633" s="8">
        <f t="shared" si="331"/>
        <v>201303</v>
      </c>
      <c r="G2633" s="8">
        <f t="shared" ca="1" si="332"/>
        <v>3</v>
      </c>
      <c r="H2633" s="8">
        <f t="shared" ca="1" si="333"/>
        <v>3</v>
      </c>
    </row>
    <row r="2634" spans="1:8" x14ac:dyDescent="0.25">
      <c r="A2634" s="9">
        <f t="shared" si="328"/>
        <v>37321</v>
      </c>
      <c r="B2634" s="10">
        <f t="shared" ca="1" si="326"/>
        <v>7.6</v>
      </c>
      <c r="C2634" s="10">
        <f t="shared" ca="1" si="327"/>
        <v>12</v>
      </c>
      <c r="D2634" s="9">
        <f t="shared" si="329"/>
        <v>41339</v>
      </c>
      <c r="E2634" s="8">
        <f t="shared" si="330"/>
        <v>200203</v>
      </c>
      <c r="F2634" s="8">
        <f t="shared" si="331"/>
        <v>201303</v>
      </c>
      <c r="G2634" s="8">
        <f t="shared" ca="1" si="332"/>
        <v>3</v>
      </c>
      <c r="H2634" s="8">
        <f t="shared" ca="1" si="333"/>
        <v>3</v>
      </c>
    </row>
    <row r="2635" spans="1:8" x14ac:dyDescent="0.25">
      <c r="A2635" s="9">
        <f t="shared" si="328"/>
        <v>37322</v>
      </c>
      <c r="B2635" s="10">
        <f t="shared" ca="1" si="326"/>
        <v>6</v>
      </c>
      <c r="C2635" s="10">
        <f t="shared" ca="1" si="327"/>
        <v>8</v>
      </c>
      <c r="D2635" s="9">
        <f t="shared" si="329"/>
        <v>41340</v>
      </c>
      <c r="E2635" s="8">
        <f t="shared" si="330"/>
        <v>200203</v>
      </c>
      <c r="F2635" s="8">
        <f t="shared" si="331"/>
        <v>201303</v>
      </c>
      <c r="G2635" s="8">
        <f t="shared" ca="1" si="332"/>
        <v>3</v>
      </c>
      <c r="H2635" s="8">
        <f t="shared" ca="1" si="333"/>
        <v>3</v>
      </c>
    </row>
    <row r="2636" spans="1:8" x14ac:dyDescent="0.25">
      <c r="A2636" s="9">
        <f t="shared" si="328"/>
        <v>37323</v>
      </c>
      <c r="B2636" s="10">
        <f t="shared" ca="1" si="326"/>
        <v>7.4</v>
      </c>
      <c r="C2636" s="10">
        <f t="shared" ca="1" si="327"/>
        <v>2.6</v>
      </c>
      <c r="D2636" s="9">
        <f t="shared" si="329"/>
        <v>41341</v>
      </c>
      <c r="E2636" s="8">
        <f t="shared" si="330"/>
        <v>200203</v>
      </c>
      <c r="F2636" s="8">
        <f t="shared" si="331"/>
        <v>201303</v>
      </c>
      <c r="G2636" s="8">
        <f t="shared" ca="1" si="332"/>
        <v>3</v>
      </c>
      <c r="H2636" s="8">
        <f t="shared" ca="1" si="333"/>
        <v>3</v>
      </c>
    </row>
    <row r="2637" spans="1:8" x14ac:dyDescent="0.25">
      <c r="A2637" s="9">
        <f t="shared" si="328"/>
        <v>37324</v>
      </c>
      <c r="B2637" s="10">
        <f t="shared" ref="B2637:B2700" ca="1" si="334">IF(ISNUMBER(VLOOKUP($A2637,INDIRECT(B$1&amp;"!"&amp;B$6&amp;":"&amp;B$7),CODE(B$7)-_MS1,FALSE)),VLOOKUP($A2637,INDIRECT(B$1&amp;"!"&amp;B$6&amp;":"&amp;B$7),CODE(B$7)-_MS1,FALSE),Empty)</f>
        <v>5</v>
      </c>
      <c r="C2637" s="10">
        <f t="shared" ref="C2637:C2700" ca="1" si="335">IF(ISNUMBER(VLOOKUP($D2637,INDIRECT(C$1&amp;"!"&amp;C$6&amp;":"&amp;C$7),CODE(C$7)-_MS2,FALSE)),VLOOKUP($D2637,INDIRECT(C$1&amp;"!"&amp;C$6&amp;":"&amp;C$7),CODE(C$7)-_MS2,FALSE),Empty)</f>
        <v>1.9</v>
      </c>
      <c r="D2637" s="9">
        <f t="shared" si="329"/>
        <v>41342</v>
      </c>
      <c r="E2637" s="8">
        <f t="shared" si="330"/>
        <v>200203</v>
      </c>
      <c r="F2637" s="8">
        <f t="shared" si="331"/>
        <v>201303</v>
      </c>
      <c r="G2637" s="8">
        <f t="shared" ca="1" si="332"/>
        <v>3</v>
      </c>
      <c r="H2637" s="8">
        <f t="shared" ca="1" si="333"/>
        <v>3</v>
      </c>
    </row>
    <row r="2638" spans="1:8" x14ac:dyDescent="0.25">
      <c r="A2638" s="9">
        <f t="shared" si="328"/>
        <v>37325</v>
      </c>
      <c r="B2638" s="10">
        <f t="shared" ca="1" si="334"/>
        <v>6.4</v>
      </c>
      <c r="C2638" s="10">
        <f t="shared" ca="1" si="335"/>
        <v>-1</v>
      </c>
      <c r="D2638" s="9">
        <f t="shared" si="329"/>
        <v>41343</v>
      </c>
      <c r="E2638" s="8">
        <f t="shared" si="330"/>
        <v>200203</v>
      </c>
      <c r="F2638" s="8">
        <f t="shared" si="331"/>
        <v>201303</v>
      </c>
      <c r="G2638" s="8">
        <f t="shared" ca="1" si="332"/>
        <v>3</v>
      </c>
      <c r="H2638" s="8">
        <f t="shared" ca="1" si="333"/>
        <v>3</v>
      </c>
    </row>
    <row r="2639" spans="1:8" x14ac:dyDescent="0.25">
      <c r="A2639" s="9">
        <f t="shared" si="328"/>
        <v>37326</v>
      </c>
      <c r="B2639" s="10">
        <f t="shared" ca="1" si="334"/>
        <v>8.5</v>
      </c>
      <c r="C2639" s="10">
        <f t="shared" ca="1" si="335"/>
        <v>-2.7</v>
      </c>
      <c r="D2639" s="9">
        <f t="shared" si="329"/>
        <v>41344</v>
      </c>
      <c r="E2639" s="8">
        <f t="shared" si="330"/>
        <v>200203</v>
      </c>
      <c r="F2639" s="8">
        <f t="shared" si="331"/>
        <v>201303</v>
      </c>
      <c r="G2639" s="8">
        <f t="shared" ca="1" si="332"/>
        <v>3</v>
      </c>
      <c r="H2639" s="8">
        <f t="shared" ca="1" si="333"/>
        <v>3</v>
      </c>
    </row>
    <row r="2640" spans="1:8" x14ac:dyDescent="0.25">
      <c r="A2640" s="9">
        <f t="shared" si="328"/>
        <v>37327</v>
      </c>
      <c r="B2640" s="10">
        <f t="shared" ca="1" si="334"/>
        <v>9.6999999999999993</v>
      </c>
      <c r="C2640" s="10">
        <f t="shared" ca="1" si="335"/>
        <v>-1.6</v>
      </c>
      <c r="D2640" s="9">
        <f t="shared" si="329"/>
        <v>41345</v>
      </c>
      <c r="E2640" s="8">
        <f t="shared" si="330"/>
        <v>200203</v>
      </c>
      <c r="F2640" s="8">
        <f t="shared" si="331"/>
        <v>201303</v>
      </c>
      <c r="G2640" s="8">
        <f t="shared" ca="1" si="332"/>
        <v>3</v>
      </c>
      <c r="H2640" s="8">
        <f t="shared" ca="1" si="333"/>
        <v>3</v>
      </c>
    </row>
    <row r="2641" spans="1:8" x14ac:dyDescent="0.25">
      <c r="A2641" s="9">
        <f t="shared" si="328"/>
        <v>37328</v>
      </c>
      <c r="B2641" s="10">
        <f t="shared" ca="1" si="334"/>
        <v>4.8</v>
      </c>
      <c r="C2641" s="10">
        <f t="shared" ca="1" si="335"/>
        <v>-0.6</v>
      </c>
      <c r="D2641" s="9">
        <f t="shared" si="329"/>
        <v>41346</v>
      </c>
      <c r="E2641" s="8">
        <f t="shared" si="330"/>
        <v>200203</v>
      </c>
      <c r="F2641" s="8">
        <f t="shared" si="331"/>
        <v>201303</v>
      </c>
      <c r="G2641" s="8">
        <f t="shared" ca="1" si="332"/>
        <v>3</v>
      </c>
      <c r="H2641" s="8">
        <f t="shared" ca="1" si="333"/>
        <v>3</v>
      </c>
    </row>
    <row r="2642" spans="1:8" x14ac:dyDescent="0.25">
      <c r="A2642" s="9">
        <f t="shared" si="328"/>
        <v>37329</v>
      </c>
      <c r="B2642" s="10">
        <f t="shared" ca="1" si="334"/>
        <v>1.7</v>
      </c>
      <c r="C2642" s="10">
        <f t="shared" ca="1" si="335"/>
        <v>1</v>
      </c>
      <c r="D2642" s="9">
        <f t="shared" si="329"/>
        <v>41347</v>
      </c>
      <c r="E2642" s="8">
        <f t="shared" si="330"/>
        <v>200203</v>
      </c>
      <c r="F2642" s="8">
        <f t="shared" si="331"/>
        <v>201303</v>
      </c>
      <c r="G2642" s="8">
        <f t="shared" ca="1" si="332"/>
        <v>3</v>
      </c>
      <c r="H2642" s="8">
        <f t="shared" ca="1" si="333"/>
        <v>3</v>
      </c>
    </row>
    <row r="2643" spans="1:8" x14ac:dyDescent="0.25">
      <c r="A2643" s="9">
        <f t="shared" si="328"/>
        <v>37330</v>
      </c>
      <c r="B2643" s="10">
        <f t="shared" ca="1" si="334"/>
        <v>2.1</v>
      </c>
      <c r="C2643" s="10">
        <f t="shared" ca="1" si="335"/>
        <v>1.4</v>
      </c>
      <c r="D2643" s="9">
        <f t="shared" si="329"/>
        <v>41348</v>
      </c>
      <c r="E2643" s="8">
        <f t="shared" si="330"/>
        <v>200203</v>
      </c>
      <c r="F2643" s="8">
        <f t="shared" si="331"/>
        <v>201303</v>
      </c>
      <c r="G2643" s="8">
        <f t="shared" ca="1" si="332"/>
        <v>3</v>
      </c>
      <c r="H2643" s="8">
        <f t="shared" ca="1" si="333"/>
        <v>3</v>
      </c>
    </row>
    <row r="2644" spans="1:8" x14ac:dyDescent="0.25">
      <c r="A2644" s="9">
        <f t="shared" si="328"/>
        <v>37331</v>
      </c>
      <c r="B2644" s="10">
        <f t="shared" ca="1" si="334"/>
        <v>3.9</v>
      </c>
      <c r="C2644" s="10">
        <f t="shared" ca="1" si="335"/>
        <v>3.3</v>
      </c>
      <c r="D2644" s="9">
        <f t="shared" si="329"/>
        <v>41349</v>
      </c>
      <c r="E2644" s="8">
        <f t="shared" si="330"/>
        <v>200203</v>
      </c>
      <c r="F2644" s="8">
        <f t="shared" si="331"/>
        <v>201303</v>
      </c>
      <c r="G2644" s="8">
        <f t="shared" ca="1" si="332"/>
        <v>3</v>
      </c>
      <c r="H2644" s="8">
        <f t="shared" ca="1" si="333"/>
        <v>3</v>
      </c>
    </row>
    <row r="2645" spans="1:8" x14ac:dyDescent="0.25">
      <c r="A2645" s="9">
        <f t="shared" si="328"/>
        <v>37332</v>
      </c>
      <c r="B2645" s="10">
        <f t="shared" ca="1" si="334"/>
        <v>7.7</v>
      </c>
      <c r="C2645" s="10">
        <f t="shared" ca="1" si="335"/>
        <v>1.3</v>
      </c>
      <c r="D2645" s="9">
        <f t="shared" si="329"/>
        <v>41350</v>
      </c>
      <c r="E2645" s="8">
        <f t="shared" si="330"/>
        <v>200203</v>
      </c>
      <c r="F2645" s="8">
        <f t="shared" si="331"/>
        <v>201303</v>
      </c>
      <c r="G2645" s="8">
        <f t="shared" ca="1" si="332"/>
        <v>3</v>
      </c>
      <c r="H2645" s="8">
        <f t="shared" ca="1" si="333"/>
        <v>3</v>
      </c>
    </row>
    <row r="2646" spans="1:8" x14ac:dyDescent="0.25">
      <c r="A2646" s="9">
        <f t="shared" si="328"/>
        <v>37333</v>
      </c>
      <c r="B2646" s="10">
        <f t="shared" ca="1" si="334"/>
        <v>12.8</v>
      </c>
      <c r="C2646" s="10">
        <f t="shared" ca="1" si="335"/>
        <v>-0.4</v>
      </c>
      <c r="D2646" s="9">
        <f t="shared" si="329"/>
        <v>41351</v>
      </c>
      <c r="E2646" s="8">
        <f t="shared" si="330"/>
        <v>200203</v>
      </c>
      <c r="F2646" s="8">
        <f t="shared" si="331"/>
        <v>201303</v>
      </c>
      <c r="G2646" s="8">
        <f t="shared" ca="1" si="332"/>
        <v>3</v>
      </c>
      <c r="H2646" s="8">
        <f t="shared" ca="1" si="333"/>
        <v>3</v>
      </c>
    </row>
    <row r="2647" spans="1:8" x14ac:dyDescent="0.25">
      <c r="A2647" s="9">
        <f t="shared" si="328"/>
        <v>37334</v>
      </c>
      <c r="B2647" s="10">
        <f t="shared" ca="1" si="334"/>
        <v>6.6</v>
      </c>
      <c r="C2647" s="10">
        <f t="shared" ca="1" si="335"/>
        <v>1.9</v>
      </c>
      <c r="D2647" s="9">
        <f t="shared" si="329"/>
        <v>41352</v>
      </c>
      <c r="E2647" s="8">
        <f t="shared" si="330"/>
        <v>200203</v>
      </c>
      <c r="F2647" s="8">
        <f t="shared" si="331"/>
        <v>201303</v>
      </c>
      <c r="G2647" s="8">
        <f t="shared" ca="1" si="332"/>
        <v>3</v>
      </c>
      <c r="H2647" s="8">
        <f t="shared" ca="1" si="333"/>
        <v>3</v>
      </c>
    </row>
    <row r="2648" spans="1:8" x14ac:dyDescent="0.25">
      <c r="A2648" s="9">
        <f t="shared" si="328"/>
        <v>37335</v>
      </c>
      <c r="B2648" s="10">
        <f t="shared" ca="1" si="334"/>
        <v>4.5999999999999996</v>
      </c>
      <c r="C2648" s="10">
        <f t="shared" ca="1" si="335"/>
        <v>2.2000000000000002</v>
      </c>
      <c r="D2648" s="9">
        <f t="shared" si="329"/>
        <v>41353</v>
      </c>
      <c r="E2648" s="8">
        <f t="shared" si="330"/>
        <v>200203</v>
      </c>
      <c r="F2648" s="8">
        <f t="shared" si="331"/>
        <v>201303</v>
      </c>
      <c r="G2648" s="8">
        <f t="shared" ca="1" si="332"/>
        <v>3</v>
      </c>
      <c r="H2648" s="8">
        <f t="shared" ca="1" si="333"/>
        <v>3</v>
      </c>
    </row>
    <row r="2649" spans="1:8" x14ac:dyDescent="0.25">
      <c r="A2649" s="9">
        <f t="shared" si="328"/>
        <v>37336</v>
      </c>
      <c r="B2649" s="10">
        <f t="shared" ca="1" si="334"/>
        <v>3.9</v>
      </c>
      <c r="C2649" s="10">
        <f t="shared" ca="1" si="335"/>
        <v>2.2999999999999998</v>
      </c>
      <c r="D2649" s="9">
        <f t="shared" si="329"/>
        <v>41354</v>
      </c>
      <c r="E2649" s="8">
        <f t="shared" si="330"/>
        <v>200203</v>
      </c>
      <c r="F2649" s="8">
        <f t="shared" si="331"/>
        <v>201303</v>
      </c>
      <c r="G2649" s="8">
        <f t="shared" ca="1" si="332"/>
        <v>3</v>
      </c>
      <c r="H2649" s="8">
        <f t="shared" ca="1" si="333"/>
        <v>3</v>
      </c>
    </row>
    <row r="2650" spans="1:8" x14ac:dyDescent="0.25">
      <c r="A2650" s="9">
        <f t="shared" si="328"/>
        <v>37337</v>
      </c>
      <c r="B2650" s="10">
        <f t="shared" ca="1" si="334"/>
        <v>3.5</v>
      </c>
      <c r="C2650" s="10">
        <f t="shared" ca="1" si="335"/>
        <v>1.2</v>
      </c>
      <c r="D2650" s="9">
        <f t="shared" si="329"/>
        <v>41355</v>
      </c>
      <c r="E2650" s="8">
        <f t="shared" si="330"/>
        <v>200203</v>
      </c>
      <c r="F2650" s="8">
        <f t="shared" si="331"/>
        <v>201303</v>
      </c>
      <c r="G2650" s="8">
        <f t="shared" ca="1" si="332"/>
        <v>3</v>
      </c>
      <c r="H2650" s="8">
        <f t="shared" ca="1" si="333"/>
        <v>3</v>
      </c>
    </row>
    <row r="2651" spans="1:8" x14ac:dyDescent="0.25">
      <c r="A2651" s="9">
        <f t="shared" si="328"/>
        <v>37338</v>
      </c>
      <c r="B2651" s="10">
        <f t="shared" ca="1" si="334"/>
        <v>2.9</v>
      </c>
      <c r="C2651" s="10">
        <f t="shared" ca="1" si="335"/>
        <v>-2.2999999999999998</v>
      </c>
      <c r="D2651" s="9">
        <f t="shared" si="329"/>
        <v>41356</v>
      </c>
      <c r="E2651" s="8">
        <f t="shared" si="330"/>
        <v>200203</v>
      </c>
      <c r="F2651" s="8">
        <f t="shared" si="331"/>
        <v>201303</v>
      </c>
      <c r="G2651" s="8">
        <f t="shared" ca="1" si="332"/>
        <v>3</v>
      </c>
      <c r="H2651" s="8">
        <f t="shared" ca="1" si="333"/>
        <v>3</v>
      </c>
    </row>
    <row r="2652" spans="1:8" x14ac:dyDescent="0.25">
      <c r="A2652" s="9">
        <f t="shared" si="328"/>
        <v>37339</v>
      </c>
      <c r="B2652" s="10">
        <f t="shared" ca="1" si="334"/>
        <v>0.3</v>
      </c>
      <c r="C2652" s="10">
        <f t="shared" ca="1" si="335"/>
        <v>0.3</v>
      </c>
      <c r="D2652" s="9">
        <f t="shared" si="329"/>
        <v>41357</v>
      </c>
      <c r="E2652" s="8">
        <f t="shared" si="330"/>
        <v>200203</v>
      </c>
      <c r="F2652" s="8">
        <f t="shared" si="331"/>
        <v>201303</v>
      </c>
      <c r="G2652" s="8">
        <f t="shared" ca="1" si="332"/>
        <v>3</v>
      </c>
      <c r="H2652" s="8">
        <f t="shared" ca="1" si="333"/>
        <v>3</v>
      </c>
    </row>
    <row r="2653" spans="1:8" x14ac:dyDescent="0.25">
      <c r="A2653" s="9">
        <f t="shared" si="328"/>
        <v>37340</v>
      </c>
      <c r="B2653" s="10">
        <f t="shared" ca="1" si="334"/>
        <v>0.5</v>
      </c>
      <c r="C2653" s="10">
        <f t="shared" ca="1" si="335"/>
        <v>0.8</v>
      </c>
      <c r="D2653" s="9">
        <f t="shared" si="329"/>
        <v>41358</v>
      </c>
      <c r="E2653" s="8">
        <f t="shared" si="330"/>
        <v>200203</v>
      </c>
      <c r="F2653" s="8">
        <f t="shared" si="331"/>
        <v>201303</v>
      </c>
      <c r="G2653" s="8">
        <f t="shared" ca="1" si="332"/>
        <v>3</v>
      </c>
      <c r="H2653" s="8">
        <f t="shared" ca="1" si="333"/>
        <v>3</v>
      </c>
    </row>
    <row r="2654" spans="1:8" x14ac:dyDescent="0.25">
      <c r="A2654" s="9">
        <f t="shared" si="328"/>
        <v>37341</v>
      </c>
      <c r="B2654" s="10">
        <f t="shared" ca="1" si="334"/>
        <v>1.9</v>
      </c>
      <c r="C2654" s="10">
        <f t="shared" ca="1" si="335"/>
        <v>2.2999999999999998</v>
      </c>
      <c r="D2654" s="9">
        <f t="shared" si="329"/>
        <v>41359</v>
      </c>
      <c r="E2654" s="8">
        <f t="shared" si="330"/>
        <v>200203</v>
      </c>
      <c r="F2654" s="8">
        <f t="shared" si="331"/>
        <v>201303</v>
      </c>
      <c r="G2654" s="8">
        <f t="shared" ca="1" si="332"/>
        <v>3</v>
      </c>
      <c r="H2654" s="8">
        <f t="shared" ca="1" si="333"/>
        <v>3</v>
      </c>
    </row>
    <row r="2655" spans="1:8" x14ac:dyDescent="0.25">
      <c r="A2655" s="9">
        <f t="shared" si="328"/>
        <v>37342</v>
      </c>
      <c r="B2655" s="10">
        <f t="shared" ca="1" si="334"/>
        <v>3.1</v>
      </c>
      <c r="C2655" s="10">
        <f t="shared" ca="1" si="335"/>
        <v>3.9</v>
      </c>
      <c r="D2655" s="9">
        <f t="shared" si="329"/>
        <v>41360</v>
      </c>
      <c r="E2655" s="8">
        <f t="shared" si="330"/>
        <v>200203</v>
      </c>
      <c r="F2655" s="8">
        <f t="shared" si="331"/>
        <v>201303</v>
      </c>
      <c r="G2655" s="8">
        <f t="shared" ca="1" si="332"/>
        <v>3</v>
      </c>
      <c r="H2655" s="8">
        <f t="shared" ca="1" si="333"/>
        <v>3</v>
      </c>
    </row>
    <row r="2656" spans="1:8" x14ac:dyDescent="0.25">
      <c r="A2656" s="9">
        <f t="shared" si="328"/>
        <v>37343</v>
      </c>
      <c r="B2656" s="10">
        <f t="shared" ca="1" si="334"/>
        <v>5.6</v>
      </c>
      <c r="C2656" s="10">
        <f t="shared" ca="1" si="335"/>
        <v>1.2</v>
      </c>
      <c r="D2656" s="9">
        <f t="shared" si="329"/>
        <v>41361</v>
      </c>
      <c r="E2656" s="8">
        <f t="shared" si="330"/>
        <v>200203</v>
      </c>
      <c r="F2656" s="8">
        <f t="shared" si="331"/>
        <v>201303</v>
      </c>
      <c r="G2656" s="8">
        <f t="shared" ca="1" si="332"/>
        <v>3</v>
      </c>
      <c r="H2656" s="8">
        <f t="shared" ca="1" si="333"/>
        <v>3</v>
      </c>
    </row>
    <row r="2657" spans="1:8" x14ac:dyDescent="0.25">
      <c r="A2657" s="9">
        <f t="shared" si="328"/>
        <v>37344</v>
      </c>
      <c r="B2657" s="10">
        <f t="shared" ca="1" si="334"/>
        <v>10.5</v>
      </c>
      <c r="C2657" s="10">
        <f t="shared" ca="1" si="335"/>
        <v>1.9</v>
      </c>
      <c r="D2657" s="9">
        <f t="shared" si="329"/>
        <v>41362</v>
      </c>
      <c r="E2657" s="8">
        <f t="shared" si="330"/>
        <v>200203</v>
      </c>
      <c r="F2657" s="8">
        <f t="shared" si="331"/>
        <v>201303</v>
      </c>
      <c r="G2657" s="8">
        <f t="shared" ca="1" si="332"/>
        <v>3</v>
      </c>
      <c r="H2657" s="8">
        <f t="shared" ca="1" si="333"/>
        <v>3</v>
      </c>
    </row>
    <row r="2658" spans="1:8" x14ac:dyDescent="0.25">
      <c r="A2658" s="9">
        <f t="shared" si="328"/>
        <v>37345</v>
      </c>
      <c r="B2658" s="10">
        <f t="shared" ca="1" si="334"/>
        <v>8.5</v>
      </c>
      <c r="C2658" s="10" t="str">
        <f t="shared" ca="1" si="335"/>
        <v/>
      </c>
      <c r="D2658" s="9">
        <f t="shared" si="329"/>
        <v>41363</v>
      </c>
      <c r="E2658" s="8">
        <f t="shared" si="330"/>
        <v>200203</v>
      </c>
      <c r="F2658" s="8">
        <f t="shared" si="331"/>
        <v>201303</v>
      </c>
      <c r="G2658" s="8">
        <f t="shared" ca="1" si="332"/>
        <v>3</v>
      </c>
      <c r="H2658" s="8" t="str">
        <f t="shared" ca="1" si="333"/>
        <v/>
      </c>
    </row>
    <row r="2659" spans="1:8" x14ac:dyDescent="0.25">
      <c r="A2659" s="9">
        <f t="shared" si="328"/>
        <v>37346</v>
      </c>
      <c r="B2659" s="10">
        <f t="shared" ca="1" si="334"/>
        <v>9.6999999999999993</v>
      </c>
      <c r="C2659" s="10">
        <f t="shared" ca="1" si="335"/>
        <v>4.8</v>
      </c>
      <c r="D2659" s="9">
        <f t="shared" si="329"/>
        <v>41364</v>
      </c>
      <c r="E2659" s="8">
        <f t="shared" si="330"/>
        <v>200203</v>
      </c>
      <c r="F2659" s="8">
        <f t="shared" si="331"/>
        <v>201303</v>
      </c>
      <c r="G2659" s="8">
        <f t="shared" ca="1" si="332"/>
        <v>3</v>
      </c>
      <c r="H2659" s="8">
        <f t="shared" ca="1" si="333"/>
        <v>3</v>
      </c>
    </row>
    <row r="2660" spans="1:8" x14ac:dyDescent="0.25">
      <c r="A2660" s="9">
        <f t="shared" si="328"/>
        <v>37347</v>
      </c>
      <c r="B2660" s="10">
        <f t="shared" ca="1" si="334"/>
        <v>10.1</v>
      </c>
      <c r="C2660" s="10">
        <f t="shared" ca="1" si="335"/>
        <v>6.4</v>
      </c>
      <c r="D2660" s="9">
        <f t="shared" si="329"/>
        <v>41365</v>
      </c>
      <c r="E2660" s="8">
        <f t="shared" si="330"/>
        <v>200204</v>
      </c>
      <c r="F2660" s="8">
        <f t="shared" si="331"/>
        <v>201304</v>
      </c>
      <c r="G2660" s="8">
        <f t="shared" ca="1" si="332"/>
        <v>4</v>
      </c>
      <c r="H2660" s="8">
        <f t="shared" ca="1" si="333"/>
        <v>4</v>
      </c>
    </row>
    <row r="2661" spans="1:8" x14ac:dyDescent="0.25">
      <c r="A2661" s="9">
        <f t="shared" si="328"/>
        <v>37348</v>
      </c>
      <c r="B2661" s="10">
        <f t="shared" ca="1" si="334"/>
        <v>13.2</v>
      </c>
      <c r="C2661" s="10">
        <f t="shared" ca="1" si="335"/>
        <v>7.9</v>
      </c>
      <c r="D2661" s="9">
        <f t="shared" si="329"/>
        <v>41366</v>
      </c>
      <c r="E2661" s="8">
        <f t="shared" si="330"/>
        <v>200204</v>
      </c>
      <c r="F2661" s="8">
        <f t="shared" si="331"/>
        <v>201304</v>
      </c>
      <c r="G2661" s="8">
        <f t="shared" ca="1" si="332"/>
        <v>4</v>
      </c>
      <c r="H2661" s="8">
        <f t="shared" ca="1" si="333"/>
        <v>4</v>
      </c>
    </row>
    <row r="2662" spans="1:8" x14ac:dyDescent="0.25">
      <c r="A2662" s="9">
        <f t="shared" si="328"/>
        <v>37349</v>
      </c>
      <c r="B2662" s="10">
        <f t="shared" ca="1" si="334"/>
        <v>10.7</v>
      </c>
      <c r="C2662" s="10">
        <f t="shared" ca="1" si="335"/>
        <v>5.4</v>
      </c>
      <c r="D2662" s="9">
        <f t="shared" si="329"/>
        <v>41367</v>
      </c>
      <c r="E2662" s="8">
        <f t="shared" si="330"/>
        <v>200204</v>
      </c>
      <c r="F2662" s="8">
        <f t="shared" si="331"/>
        <v>201304</v>
      </c>
      <c r="G2662" s="8">
        <f t="shared" ca="1" si="332"/>
        <v>4</v>
      </c>
      <c r="H2662" s="8">
        <f t="shared" ca="1" si="333"/>
        <v>4</v>
      </c>
    </row>
    <row r="2663" spans="1:8" x14ac:dyDescent="0.25">
      <c r="A2663" s="9">
        <f t="shared" si="328"/>
        <v>37350</v>
      </c>
      <c r="B2663" s="10">
        <f t="shared" ca="1" si="334"/>
        <v>7</v>
      </c>
      <c r="C2663" s="10">
        <f t="shared" ca="1" si="335"/>
        <v>5.0999999999999996</v>
      </c>
      <c r="D2663" s="9">
        <f t="shared" si="329"/>
        <v>41368</v>
      </c>
      <c r="E2663" s="8">
        <f t="shared" si="330"/>
        <v>200204</v>
      </c>
      <c r="F2663" s="8">
        <f t="shared" si="331"/>
        <v>201304</v>
      </c>
      <c r="G2663" s="8">
        <f t="shared" ca="1" si="332"/>
        <v>4</v>
      </c>
      <c r="H2663" s="8">
        <f t="shared" ca="1" si="333"/>
        <v>4</v>
      </c>
    </row>
    <row r="2664" spans="1:8" x14ac:dyDescent="0.25">
      <c r="A2664" s="9">
        <f t="shared" si="328"/>
        <v>37351</v>
      </c>
      <c r="B2664" s="10">
        <f t="shared" ca="1" si="334"/>
        <v>2.2999999999999998</v>
      </c>
      <c r="C2664" s="10">
        <f t="shared" ca="1" si="335"/>
        <v>2.5</v>
      </c>
      <c r="D2664" s="9">
        <f t="shared" si="329"/>
        <v>41369</v>
      </c>
      <c r="E2664" s="8">
        <f t="shared" si="330"/>
        <v>200204</v>
      </c>
      <c r="F2664" s="8">
        <f t="shared" si="331"/>
        <v>201304</v>
      </c>
      <c r="G2664" s="8">
        <f t="shared" ca="1" si="332"/>
        <v>4</v>
      </c>
      <c r="H2664" s="8">
        <f t="shared" ca="1" si="333"/>
        <v>4</v>
      </c>
    </row>
    <row r="2665" spans="1:8" x14ac:dyDescent="0.25">
      <c r="A2665" s="9">
        <f t="shared" si="328"/>
        <v>37352</v>
      </c>
      <c r="B2665" s="10">
        <f t="shared" ca="1" si="334"/>
        <v>4.4000000000000004</v>
      </c>
      <c r="C2665" s="10">
        <f t="shared" ca="1" si="335"/>
        <v>8</v>
      </c>
      <c r="D2665" s="9">
        <f t="shared" si="329"/>
        <v>41370</v>
      </c>
      <c r="E2665" s="8">
        <f t="shared" si="330"/>
        <v>200204</v>
      </c>
      <c r="F2665" s="8">
        <f t="shared" si="331"/>
        <v>201304</v>
      </c>
      <c r="G2665" s="8">
        <f t="shared" ca="1" si="332"/>
        <v>4</v>
      </c>
      <c r="H2665" s="8">
        <f t="shared" ca="1" si="333"/>
        <v>4</v>
      </c>
    </row>
    <row r="2666" spans="1:8" x14ac:dyDescent="0.25">
      <c r="A2666" s="9">
        <f t="shared" si="328"/>
        <v>37353</v>
      </c>
      <c r="B2666" s="10">
        <f t="shared" ca="1" si="334"/>
        <v>8.9</v>
      </c>
      <c r="C2666" s="10">
        <f t="shared" ca="1" si="335"/>
        <v>6.8</v>
      </c>
      <c r="D2666" s="9">
        <f t="shared" si="329"/>
        <v>41371</v>
      </c>
      <c r="E2666" s="8">
        <f t="shared" si="330"/>
        <v>200204</v>
      </c>
      <c r="F2666" s="8">
        <f t="shared" si="331"/>
        <v>201304</v>
      </c>
      <c r="G2666" s="8">
        <f t="shared" ca="1" si="332"/>
        <v>4</v>
      </c>
      <c r="H2666" s="8">
        <f t="shared" ca="1" si="333"/>
        <v>4</v>
      </c>
    </row>
    <row r="2667" spans="1:8" x14ac:dyDescent="0.25">
      <c r="A2667" s="9">
        <f t="shared" si="328"/>
        <v>37354</v>
      </c>
      <c r="B2667" s="10">
        <f t="shared" ca="1" si="334"/>
        <v>7.9</v>
      </c>
      <c r="C2667" s="10">
        <f t="shared" ca="1" si="335"/>
        <v>8.5</v>
      </c>
      <c r="D2667" s="9">
        <f t="shared" si="329"/>
        <v>41372</v>
      </c>
      <c r="E2667" s="8">
        <f t="shared" si="330"/>
        <v>200204</v>
      </c>
      <c r="F2667" s="8">
        <f t="shared" si="331"/>
        <v>201304</v>
      </c>
      <c r="G2667" s="8">
        <f t="shared" ca="1" si="332"/>
        <v>4</v>
      </c>
      <c r="H2667" s="8">
        <f t="shared" ca="1" si="333"/>
        <v>4</v>
      </c>
    </row>
    <row r="2668" spans="1:8" x14ac:dyDescent="0.25">
      <c r="A2668" s="9">
        <f t="shared" si="328"/>
        <v>37355</v>
      </c>
      <c r="B2668" s="10">
        <f t="shared" ca="1" si="334"/>
        <v>6.6</v>
      </c>
      <c r="C2668" s="10">
        <f t="shared" ca="1" si="335"/>
        <v>9.6999999999999993</v>
      </c>
      <c r="D2668" s="9">
        <f t="shared" si="329"/>
        <v>41373</v>
      </c>
      <c r="E2668" s="8">
        <f t="shared" si="330"/>
        <v>200204</v>
      </c>
      <c r="F2668" s="8">
        <f t="shared" si="331"/>
        <v>201304</v>
      </c>
      <c r="G2668" s="8">
        <f t="shared" ca="1" si="332"/>
        <v>4</v>
      </c>
      <c r="H2668" s="8">
        <f t="shared" ca="1" si="333"/>
        <v>4</v>
      </c>
    </row>
    <row r="2669" spans="1:8" x14ac:dyDescent="0.25">
      <c r="A2669" s="9">
        <f t="shared" si="328"/>
        <v>37356</v>
      </c>
      <c r="B2669" s="10">
        <f t="shared" ca="1" si="334"/>
        <v>7.7</v>
      </c>
      <c r="C2669" s="10">
        <f t="shared" ca="1" si="335"/>
        <v>6</v>
      </c>
      <c r="D2669" s="9">
        <f t="shared" si="329"/>
        <v>41374</v>
      </c>
      <c r="E2669" s="8">
        <f t="shared" si="330"/>
        <v>200204</v>
      </c>
      <c r="F2669" s="8">
        <f t="shared" si="331"/>
        <v>201304</v>
      </c>
      <c r="G2669" s="8">
        <f t="shared" ca="1" si="332"/>
        <v>4</v>
      </c>
      <c r="H2669" s="8">
        <f t="shared" ca="1" si="333"/>
        <v>4</v>
      </c>
    </row>
    <row r="2670" spans="1:8" x14ac:dyDescent="0.25">
      <c r="A2670" s="9">
        <f t="shared" si="328"/>
        <v>37357</v>
      </c>
      <c r="B2670" s="10">
        <f t="shared" ca="1" si="334"/>
        <v>9.6999999999999993</v>
      </c>
      <c r="C2670" s="10">
        <f t="shared" ca="1" si="335"/>
        <v>8</v>
      </c>
      <c r="D2670" s="9">
        <f t="shared" si="329"/>
        <v>41375</v>
      </c>
      <c r="E2670" s="8">
        <f t="shared" si="330"/>
        <v>200204</v>
      </c>
      <c r="F2670" s="8">
        <f t="shared" si="331"/>
        <v>201304</v>
      </c>
      <c r="G2670" s="8">
        <f t="shared" ca="1" si="332"/>
        <v>4</v>
      </c>
      <c r="H2670" s="8">
        <f t="shared" ca="1" si="333"/>
        <v>4</v>
      </c>
    </row>
    <row r="2671" spans="1:8" x14ac:dyDescent="0.25">
      <c r="A2671" s="9">
        <f t="shared" si="328"/>
        <v>37358</v>
      </c>
      <c r="B2671" s="10">
        <f t="shared" ca="1" si="334"/>
        <v>10.5</v>
      </c>
      <c r="C2671" s="10">
        <f t="shared" ca="1" si="335"/>
        <v>14</v>
      </c>
      <c r="D2671" s="9">
        <f t="shared" si="329"/>
        <v>41376</v>
      </c>
      <c r="E2671" s="8">
        <f t="shared" si="330"/>
        <v>200204</v>
      </c>
      <c r="F2671" s="8">
        <f t="shared" si="331"/>
        <v>201304</v>
      </c>
      <c r="G2671" s="8">
        <f t="shared" ca="1" si="332"/>
        <v>4</v>
      </c>
      <c r="H2671" s="8">
        <f t="shared" ca="1" si="333"/>
        <v>4</v>
      </c>
    </row>
    <row r="2672" spans="1:8" x14ac:dyDescent="0.25">
      <c r="A2672" s="9">
        <f t="shared" si="328"/>
        <v>37359</v>
      </c>
      <c r="B2672" s="10">
        <f t="shared" ca="1" si="334"/>
        <v>7.4</v>
      </c>
      <c r="C2672" s="10">
        <f t="shared" ca="1" si="335"/>
        <v>7</v>
      </c>
      <c r="D2672" s="9">
        <f t="shared" si="329"/>
        <v>41377</v>
      </c>
      <c r="E2672" s="8">
        <f t="shared" si="330"/>
        <v>200204</v>
      </c>
      <c r="F2672" s="8">
        <f t="shared" si="331"/>
        <v>201304</v>
      </c>
      <c r="G2672" s="8">
        <f t="shared" ca="1" si="332"/>
        <v>4</v>
      </c>
      <c r="H2672" s="8">
        <f t="shared" ca="1" si="333"/>
        <v>4</v>
      </c>
    </row>
    <row r="2673" spans="1:8" x14ac:dyDescent="0.25">
      <c r="A2673" s="9">
        <f t="shared" si="328"/>
        <v>37360</v>
      </c>
      <c r="B2673" s="10">
        <f t="shared" ca="1" si="334"/>
        <v>8.6999999999999993</v>
      </c>
      <c r="C2673" s="10">
        <f t="shared" ca="1" si="335"/>
        <v>12</v>
      </c>
      <c r="D2673" s="9">
        <f t="shared" si="329"/>
        <v>41378</v>
      </c>
      <c r="E2673" s="8">
        <f t="shared" si="330"/>
        <v>200204</v>
      </c>
      <c r="F2673" s="8">
        <f t="shared" si="331"/>
        <v>201304</v>
      </c>
      <c r="G2673" s="8">
        <f t="shared" ca="1" si="332"/>
        <v>4</v>
      </c>
      <c r="H2673" s="8">
        <f t="shared" ca="1" si="333"/>
        <v>4</v>
      </c>
    </row>
    <row r="2674" spans="1:8" x14ac:dyDescent="0.25">
      <c r="A2674" s="9">
        <f t="shared" si="328"/>
        <v>37361</v>
      </c>
      <c r="B2674" s="10">
        <f t="shared" ca="1" si="334"/>
        <v>5.8</v>
      </c>
      <c r="C2674" s="10">
        <f t="shared" ca="1" si="335"/>
        <v>23</v>
      </c>
      <c r="D2674" s="9">
        <f t="shared" si="329"/>
        <v>41379</v>
      </c>
      <c r="E2674" s="8">
        <f t="shared" si="330"/>
        <v>200204</v>
      </c>
      <c r="F2674" s="8">
        <f t="shared" si="331"/>
        <v>201304</v>
      </c>
      <c r="G2674" s="8">
        <f t="shared" ca="1" si="332"/>
        <v>4</v>
      </c>
      <c r="H2674" s="8">
        <f t="shared" ca="1" si="333"/>
        <v>4</v>
      </c>
    </row>
    <row r="2675" spans="1:8" x14ac:dyDescent="0.25">
      <c r="A2675" s="9">
        <f t="shared" si="328"/>
        <v>37362</v>
      </c>
      <c r="B2675" s="10">
        <f t="shared" ca="1" si="334"/>
        <v>4.5999999999999996</v>
      </c>
      <c r="C2675" s="10">
        <f t="shared" ca="1" si="335"/>
        <v>21</v>
      </c>
      <c r="D2675" s="9">
        <f t="shared" si="329"/>
        <v>41380</v>
      </c>
      <c r="E2675" s="8">
        <f t="shared" si="330"/>
        <v>200204</v>
      </c>
      <c r="F2675" s="8">
        <f t="shared" si="331"/>
        <v>201304</v>
      </c>
      <c r="G2675" s="8">
        <f t="shared" ca="1" si="332"/>
        <v>4</v>
      </c>
      <c r="H2675" s="8">
        <f t="shared" ca="1" si="333"/>
        <v>4</v>
      </c>
    </row>
    <row r="2676" spans="1:8" x14ac:dyDescent="0.25">
      <c r="A2676" s="9">
        <f t="shared" si="328"/>
        <v>37363</v>
      </c>
      <c r="B2676" s="10">
        <f t="shared" ca="1" si="334"/>
        <v>6.6</v>
      </c>
      <c r="C2676" s="10">
        <f t="shared" ca="1" si="335"/>
        <v>19</v>
      </c>
      <c r="D2676" s="9">
        <f t="shared" si="329"/>
        <v>41381</v>
      </c>
      <c r="E2676" s="8">
        <f t="shared" si="330"/>
        <v>200204</v>
      </c>
      <c r="F2676" s="8">
        <f t="shared" si="331"/>
        <v>201304</v>
      </c>
      <c r="G2676" s="8">
        <f t="shared" ca="1" si="332"/>
        <v>4</v>
      </c>
      <c r="H2676" s="8">
        <f t="shared" ca="1" si="333"/>
        <v>4</v>
      </c>
    </row>
    <row r="2677" spans="1:8" x14ac:dyDescent="0.25">
      <c r="A2677" s="9">
        <f t="shared" si="328"/>
        <v>37364</v>
      </c>
      <c r="B2677" s="10">
        <f t="shared" ca="1" si="334"/>
        <v>11.1</v>
      </c>
      <c r="C2677" s="10">
        <f t="shared" ca="1" si="335"/>
        <v>21</v>
      </c>
      <c r="D2677" s="9">
        <f t="shared" si="329"/>
        <v>41382</v>
      </c>
      <c r="E2677" s="8">
        <f t="shared" si="330"/>
        <v>200204</v>
      </c>
      <c r="F2677" s="8">
        <f t="shared" si="331"/>
        <v>201304</v>
      </c>
      <c r="G2677" s="8">
        <f t="shared" ca="1" si="332"/>
        <v>4</v>
      </c>
      <c r="H2677" s="8">
        <f t="shared" ca="1" si="333"/>
        <v>4</v>
      </c>
    </row>
    <row r="2678" spans="1:8" x14ac:dyDescent="0.25">
      <c r="A2678" s="9">
        <f t="shared" si="328"/>
        <v>37365</v>
      </c>
      <c r="B2678" s="10">
        <f t="shared" ca="1" si="334"/>
        <v>7.2</v>
      </c>
      <c r="C2678" s="10">
        <f t="shared" ca="1" si="335"/>
        <v>11.2</v>
      </c>
      <c r="D2678" s="9">
        <f t="shared" si="329"/>
        <v>41383</v>
      </c>
      <c r="E2678" s="8">
        <f t="shared" si="330"/>
        <v>200204</v>
      </c>
      <c r="F2678" s="8">
        <f t="shared" si="331"/>
        <v>201304</v>
      </c>
      <c r="G2678" s="8">
        <f t="shared" ca="1" si="332"/>
        <v>4</v>
      </c>
      <c r="H2678" s="8">
        <f t="shared" ca="1" si="333"/>
        <v>4</v>
      </c>
    </row>
    <row r="2679" spans="1:8" x14ac:dyDescent="0.25">
      <c r="A2679" s="9">
        <f t="shared" si="328"/>
        <v>37366</v>
      </c>
      <c r="B2679" s="10">
        <f t="shared" ca="1" si="334"/>
        <v>10.9</v>
      </c>
      <c r="C2679" s="10">
        <f t="shared" ca="1" si="335"/>
        <v>11.1</v>
      </c>
      <c r="D2679" s="9">
        <f t="shared" si="329"/>
        <v>41384</v>
      </c>
      <c r="E2679" s="8">
        <f t="shared" si="330"/>
        <v>200204</v>
      </c>
      <c r="F2679" s="8">
        <f t="shared" si="331"/>
        <v>201304</v>
      </c>
      <c r="G2679" s="8">
        <f t="shared" ca="1" si="332"/>
        <v>4</v>
      </c>
      <c r="H2679" s="8">
        <f t="shared" ca="1" si="333"/>
        <v>4</v>
      </c>
    </row>
    <row r="2680" spans="1:8" x14ac:dyDescent="0.25">
      <c r="A2680" s="9">
        <f t="shared" si="328"/>
        <v>37367</v>
      </c>
      <c r="B2680" s="10">
        <f t="shared" ca="1" si="334"/>
        <v>15</v>
      </c>
      <c r="C2680" s="10">
        <f t="shared" ca="1" si="335"/>
        <v>15.2</v>
      </c>
      <c r="D2680" s="9">
        <f t="shared" si="329"/>
        <v>41385</v>
      </c>
      <c r="E2680" s="8">
        <f t="shared" si="330"/>
        <v>200204</v>
      </c>
      <c r="F2680" s="8">
        <f t="shared" si="331"/>
        <v>201304</v>
      </c>
      <c r="G2680" s="8">
        <f t="shared" ca="1" si="332"/>
        <v>4</v>
      </c>
      <c r="H2680" s="8">
        <f t="shared" ca="1" si="333"/>
        <v>4</v>
      </c>
    </row>
    <row r="2681" spans="1:8" x14ac:dyDescent="0.25">
      <c r="A2681" s="9">
        <f t="shared" si="328"/>
        <v>37368</v>
      </c>
      <c r="B2681" s="10">
        <f t="shared" ca="1" si="334"/>
        <v>17.100000000000001</v>
      </c>
      <c r="C2681" s="10">
        <f t="shared" ca="1" si="335"/>
        <v>11.1</v>
      </c>
      <c r="D2681" s="9">
        <f t="shared" si="329"/>
        <v>41386</v>
      </c>
      <c r="E2681" s="8">
        <f t="shared" si="330"/>
        <v>200204</v>
      </c>
      <c r="F2681" s="8">
        <f t="shared" si="331"/>
        <v>201304</v>
      </c>
      <c r="G2681" s="8">
        <f t="shared" ca="1" si="332"/>
        <v>4</v>
      </c>
      <c r="H2681" s="8">
        <f t="shared" ca="1" si="333"/>
        <v>4</v>
      </c>
    </row>
    <row r="2682" spans="1:8" x14ac:dyDescent="0.25">
      <c r="A2682" s="9">
        <f t="shared" ref="A2682:A2745" si="336">IF(ISNUMBER(A2681),IF(A2681&lt;$B$9,A2681+1,""),"")</f>
        <v>37369</v>
      </c>
      <c r="B2682" s="10">
        <f t="shared" ca="1" si="334"/>
        <v>11.8</v>
      </c>
      <c r="C2682" s="10">
        <f t="shared" ca="1" si="335"/>
        <v>10.6</v>
      </c>
      <c r="D2682" s="9">
        <f t="shared" ref="D2682:D2745" si="337">IF(ISNUMBER(D2681),IF(D2681&lt;$C$9,D2681+1,""),"")</f>
        <v>41387</v>
      </c>
      <c r="E2682" s="8">
        <f t="shared" ref="E2682:E2745" si="338">YEAR(A2682)*100+MONTH(A2682)</f>
        <v>200204</v>
      </c>
      <c r="F2682" s="8">
        <f t="shared" ref="F2682:F2745" si="339">YEAR(D2682)*100+MONTH(D2682)</f>
        <v>201304</v>
      </c>
      <c r="G2682" s="8">
        <f t="shared" ref="G2682:G2745" ca="1" si="340">IF(ISNUMBER(B2682),MONTH(A2682),"")</f>
        <v>4</v>
      </c>
      <c r="H2682" s="8">
        <f t="shared" ref="H2682:H2745" ca="1" si="341">IF(ISNUMBER(C2682),MONTH(D2682),"")</f>
        <v>4</v>
      </c>
    </row>
    <row r="2683" spans="1:8" x14ac:dyDescent="0.25">
      <c r="A2683" s="9">
        <f t="shared" si="336"/>
        <v>37370</v>
      </c>
      <c r="B2683" s="10">
        <f t="shared" ca="1" si="334"/>
        <v>14.6</v>
      </c>
      <c r="C2683" s="10">
        <f t="shared" ca="1" si="335"/>
        <v>17.600000000000001</v>
      </c>
      <c r="D2683" s="9">
        <f t="shared" si="337"/>
        <v>41388</v>
      </c>
      <c r="E2683" s="8">
        <f t="shared" si="338"/>
        <v>200204</v>
      </c>
      <c r="F2683" s="8">
        <f t="shared" si="339"/>
        <v>201304</v>
      </c>
      <c r="G2683" s="8">
        <f t="shared" ca="1" si="340"/>
        <v>4</v>
      </c>
      <c r="H2683" s="8">
        <f t="shared" ca="1" si="341"/>
        <v>4</v>
      </c>
    </row>
    <row r="2684" spans="1:8" x14ac:dyDescent="0.25">
      <c r="A2684" s="9">
        <f t="shared" si="336"/>
        <v>37371</v>
      </c>
      <c r="B2684" s="10">
        <f t="shared" ca="1" si="334"/>
        <v>15.7</v>
      </c>
      <c r="C2684" s="10">
        <f t="shared" ca="1" si="335"/>
        <v>16</v>
      </c>
      <c r="D2684" s="9">
        <f t="shared" si="337"/>
        <v>41389</v>
      </c>
      <c r="E2684" s="8">
        <f t="shared" si="338"/>
        <v>200204</v>
      </c>
      <c r="F2684" s="8">
        <f t="shared" si="339"/>
        <v>201304</v>
      </c>
      <c r="G2684" s="8">
        <f t="shared" ca="1" si="340"/>
        <v>4</v>
      </c>
      <c r="H2684" s="8">
        <f t="shared" ca="1" si="341"/>
        <v>4</v>
      </c>
    </row>
    <row r="2685" spans="1:8" x14ac:dyDescent="0.25">
      <c r="A2685" s="9">
        <f t="shared" si="336"/>
        <v>37372</v>
      </c>
      <c r="B2685" s="10">
        <f t="shared" ca="1" si="334"/>
        <v>9.5</v>
      </c>
      <c r="C2685" s="10">
        <f t="shared" ca="1" si="335"/>
        <v>10</v>
      </c>
      <c r="D2685" s="9">
        <f t="shared" si="337"/>
        <v>41390</v>
      </c>
      <c r="E2685" s="8">
        <f t="shared" si="338"/>
        <v>200204</v>
      </c>
      <c r="F2685" s="8">
        <f t="shared" si="339"/>
        <v>201304</v>
      </c>
      <c r="G2685" s="8">
        <f t="shared" ca="1" si="340"/>
        <v>4</v>
      </c>
      <c r="H2685" s="8">
        <f t="shared" ca="1" si="341"/>
        <v>4</v>
      </c>
    </row>
    <row r="2686" spans="1:8" x14ac:dyDescent="0.25">
      <c r="A2686" s="9">
        <f t="shared" si="336"/>
        <v>37373</v>
      </c>
      <c r="B2686" s="10">
        <f t="shared" ca="1" si="334"/>
        <v>7.9</v>
      </c>
      <c r="C2686" s="10">
        <f t="shared" ca="1" si="335"/>
        <v>8.5</v>
      </c>
      <c r="D2686" s="9">
        <f t="shared" si="337"/>
        <v>41391</v>
      </c>
      <c r="E2686" s="8">
        <f t="shared" si="338"/>
        <v>200204</v>
      </c>
      <c r="F2686" s="8">
        <f t="shared" si="339"/>
        <v>201304</v>
      </c>
      <c r="G2686" s="8">
        <f t="shared" ca="1" si="340"/>
        <v>4</v>
      </c>
      <c r="H2686" s="8">
        <f t="shared" ca="1" si="341"/>
        <v>4</v>
      </c>
    </row>
    <row r="2687" spans="1:8" x14ac:dyDescent="0.25">
      <c r="A2687" s="9">
        <f t="shared" si="336"/>
        <v>37374</v>
      </c>
      <c r="B2687" s="10">
        <f t="shared" ca="1" si="334"/>
        <v>8.6999999999999993</v>
      </c>
      <c r="C2687" s="10">
        <f t="shared" ca="1" si="335"/>
        <v>10.7</v>
      </c>
      <c r="D2687" s="9">
        <f t="shared" si="337"/>
        <v>41392</v>
      </c>
      <c r="E2687" s="8">
        <f t="shared" si="338"/>
        <v>200204</v>
      </c>
      <c r="F2687" s="8">
        <f t="shared" si="339"/>
        <v>201304</v>
      </c>
      <c r="G2687" s="8">
        <f t="shared" ca="1" si="340"/>
        <v>4</v>
      </c>
      <c r="H2687" s="8">
        <f t="shared" ca="1" si="341"/>
        <v>4</v>
      </c>
    </row>
    <row r="2688" spans="1:8" x14ac:dyDescent="0.25">
      <c r="A2688" s="9">
        <f t="shared" si="336"/>
        <v>37375</v>
      </c>
      <c r="B2688" s="10">
        <f t="shared" ca="1" si="334"/>
        <v>9.1</v>
      </c>
      <c r="C2688" s="10">
        <f t="shared" ca="1" si="335"/>
        <v>12.3</v>
      </c>
      <c r="D2688" s="9">
        <f t="shared" si="337"/>
        <v>41393</v>
      </c>
      <c r="E2688" s="8">
        <f t="shared" si="338"/>
        <v>200204</v>
      </c>
      <c r="F2688" s="8">
        <f t="shared" si="339"/>
        <v>201304</v>
      </c>
      <c r="G2688" s="8">
        <f t="shared" ca="1" si="340"/>
        <v>4</v>
      </c>
      <c r="H2688" s="8">
        <f t="shared" ca="1" si="341"/>
        <v>4</v>
      </c>
    </row>
    <row r="2689" spans="1:8" x14ac:dyDescent="0.25">
      <c r="A2689" s="9">
        <f t="shared" si="336"/>
        <v>37376</v>
      </c>
      <c r="B2689" s="10">
        <f t="shared" ca="1" si="334"/>
        <v>11.1</v>
      </c>
      <c r="C2689" s="10">
        <f t="shared" ca="1" si="335"/>
        <v>14.3</v>
      </c>
      <c r="D2689" s="9">
        <f t="shared" si="337"/>
        <v>41394</v>
      </c>
      <c r="E2689" s="8">
        <f t="shared" si="338"/>
        <v>200204</v>
      </c>
      <c r="F2689" s="8">
        <f t="shared" si="339"/>
        <v>201304</v>
      </c>
      <c r="G2689" s="8">
        <f t="shared" ca="1" si="340"/>
        <v>4</v>
      </c>
      <c r="H2689" s="8">
        <f t="shared" ca="1" si="341"/>
        <v>4</v>
      </c>
    </row>
    <row r="2690" spans="1:8" x14ac:dyDescent="0.25">
      <c r="A2690" s="9">
        <f t="shared" si="336"/>
        <v>37377</v>
      </c>
      <c r="B2690" s="10">
        <f t="shared" ca="1" si="334"/>
        <v>11.4</v>
      </c>
      <c r="C2690" s="10" t="str">
        <f t="shared" ca="1" si="335"/>
        <v/>
      </c>
      <c r="D2690" s="9">
        <f t="shared" si="337"/>
        <v>41395</v>
      </c>
      <c r="E2690" s="8">
        <f t="shared" si="338"/>
        <v>200205</v>
      </c>
      <c r="F2690" s="8">
        <f t="shared" si="339"/>
        <v>201305</v>
      </c>
      <c r="G2690" s="8">
        <f t="shared" ca="1" si="340"/>
        <v>5</v>
      </c>
      <c r="H2690" s="8" t="str">
        <f t="shared" ca="1" si="341"/>
        <v/>
      </c>
    </row>
    <row r="2691" spans="1:8" x14ac:dyDescent="0.25">
      <c r="A2691" s="9">
        <f t="shared" si="336"/>
        <v>37378</v>
      </c>
      <c r="B2691" s="10">
        <f t="shared" ca="1" si="334"/>
        <v>12.8</v>
      </c>
      <c r="C2691" s="10">
        <f t="shared" ca="1" si="335"/>
        <v>14.7</v>
      </c>
      <c r="D2691" s="9">
        <f t="shared" si="337"/>
        <v>41396</v>
      </c>
      <c r="E2691" s="8">
        <f t="shared" si="338"/>
        <v>200205</v>
      </c>
      <c r="F2691" s="8">
        <f t="shared" si="339"/>
        <v>201305</v>
      </c>
      <c r="G2691" s="8">
        <f t="shared" ca="1" si="340"/>
        <v>5</v>
      </c>
      <c r="H2691" s="8">
        <f t="shared" ca="1" si="341"/>
        <v>5</v>
      </c>
    </row>
    <row r="2692" spans="1:8" x14ac:dyDescent="0.25">
      <c r="A2692" s="9">
        <f t="shared" si="336"/>
        <v>37379</v>
      </c>
      <c r="B2692" s="10">
        <f t="shared" ca="1" si="334"/>
        <v>10.1</v>
      </c>
      <c r="C2692" s="10">
        <f t="shared" ca="1" si="335"/>
        <v>18.2</v>
      </c>
      <c r="D2692" s="9">
        <f t="shared" si="337"/>
        <v>41397</v>
      </c>
      <c r="E2692" s="8">
        <f t="shared" si="338"/>
        <v>200205</v>
      </c>
      <c r="F2692" s="8">
        <f t="shared" si="339"/>
        <v>201305</v>
      </c>
      <c r="G2692" s="8">
        <f t="shared" ca="1" si="340"/>
        <v>5</v>
      </c>
      <c r="H2692" s="8">
        <f t="shared" ca="1" si="341"/>
        <v>5</v>
      </c>
    </row>
    <row r="2693" spans="1:8" x14ac:dyDescent="0.25">
      <c r="A2693" s="9">
        <f t="shared" si="336"/>
        <v>37380</v>
      </c>
      <c r="B2693" s="10">
        <f t="shared" ca="1" si="334"/>
        <v>9.3000000000000007</v>
      </c>
      <c r="C2693" s="10">
        <f t="shared" ca="1" si="335"/>
        <v>20.9</v>
      </c>
      <c r="D2693" s="9">
        <f t="shared" si="337"/>
        <v>41398</v>
      </c>
      <c r="E2693" s="8">
        <f t="shared" si="338"/>
        <v>200205</v>
      </c>
      <c r="F2693" s="8">
        <f t="shared" si="339"/>
        <v>201305</v>
      </c>
      <c r="G2693" s="8">
        <f t="shared" ca="1" si="340"/>
        <v>5</v>
      </c>
      <c r="H2693" s="8">
        <f t="shared" ca="1" si="341"/>
        <v>5</v>
      </c>
    </row>
    <row r="2694" spans="1:8" x14ac:dyDescent="0.25">
      <c r="A2694" s="9">
        <f t="shared" si="336"/>
        <v>37381</v>
      </c>
      <c r="B2694" s="10">
        <f t="shared" ca="1" si="334"/>
        <v>12.8</v>
      </c>
      <c r="C2694" s="10">
        <f t="shared" ca="1" si="335"/>
        <v>19.2</v>
      </c>
      <c r="D2694" s="9">
        <f t="shared" si="337"/>
        <v>41399</v>
      </c>
      <c r="E2694" s="8">
        <f t="shared" si="338"/>
        <v>200205</v>
      </c>
      <c r="F2694" s="8">
        <f t="shared" si="339"/>
        <v>201305</v>
      </c>
      <c r="G2694" s="8">
        <f t="shared" ca="1" si="340"/>
        <v>5</v>
      </c>
      <c r="H2694" s="8">
        <f t="shared" ca="1" si="341"/>
        <v>5</v>
      </c>
    </row>
    <row r="2695" spans="1:8" x14ac:dyDescent="0.25">
      <c r="A2695" s="9">
        <f t="shared" si="336"/>
        <v>37382</v>
      </c>
      <c r="B2695" s="10">
        <f t="shared" ca="1" si="334"/>
        <v>9.3000000000000007</v>
      </c>
      <c r="C2695" s="10">
        <f t="shared" ca="1" si="335"/>
        <v>22.5</v>
      </c>
      <c r="D2695" s="9">
        <f t="shared" si="337"/>
        <v>41400</v>
      </c>
      <c r="E2695" s="8">
        <f t="shared" si="338"/>
        <v>200205</v>
      </c>
      <c r="F2695" s="8">
        <f t="shared" si="339"/>
        <v>201305</v>
      </c>
      <c r="G2695" s="8">
        <f t="shared" ca="1" si="340"/>
        <v>5</v>
      </c>
      <c r="H2695" s="8">
        <f t="shared" ca="1" si="341"/>
        <v>5</v>
      </c>
    </row>
    <row r="2696" spans="1:8" x14ac:dyDescent="0.25">
      <c r="A2696" s="9">
        <f t="shared" si="336"/>
        <v>37383</v>
      </c>
      <c r="B2696" s="10">
        <f t="shared" ca="1" si="334"/>
        <v>9.3000000000000007</v>
      </c>
      <c r="C2696" s="10">
        <f t="shared" ca="1" si="335"/>
        <v>22.6</v>
      </c>
      <c r="D2696" s="9">
        <f t="shared" si="337"/>
        <v>41401</v>
      </c>
      <c r="E2696" s="8">
        <f t="shared" si="338"/>
        <v>200205</v>
      </c>
      <c r="F2696" s="8">
        <f t="shared" si="339"/>
        <v>201305</v>
      </c>
      <c r="G2696" s="8">
        <f t="shared" ca="1" si="340"/>
        <v>5</v>
      </c>
      <c r="H2696" s="8">
        <f t="shared" ca="1" si="341"/>
        <v>5</v>
      </c>
    </row>
    <row r="2697" spans="1:8" x14ac:dyDescent="0.25">
      <c r="A2697" s="9">
        <f t="shared" si="336"/>
        <v>37384</v>
      </c>
      <c r="B2697" s="10">
        <f t="shared" ca="1" si="334"/>
        <v>14.8</v>
      </c>
      <c r="C2697" s="10">
        <f t="shared" ca="1" si="335"/>
        <v>19.899999999999999</v>
      </c>
      <c r="D2697" s="9">
        <f t="shared" si="337"/>
        <v>41402</v>
      </c>
      <c r="E2697" s="8">
        <f t="shared" si="338"/>
        <v>200205</v>
      </c>
      <c r="F2697" s="8">
        <f t="shared" si="339"/>
        <v>201305</v>
      </c>
      <c r="G2697" s="8">
        <f t="shared" ca="1" si="340"/>
        <v>5</v>
      </c>
      <c r="H2697" s="8">
        <f t="shared" ca="1" si="341"/>
        <v>5</v>
      </c>
    </row>
    <row r="2698" spans="1:8" x14ac:dyDescent="0.25">
      <c r="A2698" s="9">
        <f t="shared" si="336"/>
        <v>37385</v>
      </c>
      <c r="B2698" s="10">
        <f t="shared" ca="1" si="334"/>
        <v>17.5</v>
      </c>
      <c r="C2698" s="10">
        <f t="shared" ca="1" si="335"/>
        <v>17.7</v>
      </c>
      <c r="D2698" s="9">
        <f t="shared" si="337"/>
        <v>41403</v>
      </c>
      <c r="E2698" s="8">
        <f t="shared" si="338"/>
        <v>200205</v>
      </c>
      <c r="F2698" s="8">
        <f t="shared" si="339"/>
        <v>201305</v>
      </c>
      <c r="G2698" s="8">
        <f t="shared" ca="1" si="340"/>
        <v>5</v>
      </c>
      <c r="H2698" s="8">
        <f t="shared" ca="1" si="341"/>
        <v>5</v>
      </c>
    </row>
    <row r="2699" spans="1:8" x14ac:dyDescent="0.25">
      <c r="A2699" s="9">
        <f t="shared" si="336"/>
        <v>37386</v>
      </c>
      <c r="B2699" s="10">
        <f t="shared" ca="1" si="334"/>
        <v>17.3</v>
      </c>
      <c r="C2699" s="10">
        <f t="shared" ca="1" si="335"/>
        <v>17.899999999999999</v>
      </c>
      <c r="D2699" s="9">
        <f t="shared" si="337"/>
        <v>41404</v>
      </c>
      <c r="E2699" s="8">
        <f t="shared" si="338"/>
        <v>200205</v>
      </c>
      <c r="F2699" s="8">
        <f t="shared" si="339"/>
        <v>201305</v>
      </c>
      <c r="G2699" s="8">
        <f t="shared" ca="1" si="340"/>
        <v>5</v>
      </c>
      <c r="H2699" s="8">
        <f t="shared" ca="1" si="341"/>
        <v>5</v>
      </c>
    </row>
    <row r="2700" spans="1:8" x14ac:dyDescent="0.25">
      <c r="A2700" s="9">
        <f t="shared" si="336"/>
        <v>37387</v>
      </c>
      <c r="B2700" s="10">
        <f t="shared" ca="1" si="334"/>
        <v>14.4</v>
      </c>
      <c r="C2700" s="10">
        <f t="shared" ca="1" si="335"/>
        <v>16.8</v>
      </c>
      <c r="D2700" s="9">
        <f t="shared" si="337"/>
        <v>41405</v>
      </c>
      <c r="E2700" s="8">
        <f t="shared" si="338"/>
        <v>200205</v>
      </c>
      <c r="F2700" s="8">
        <f t="shared" si="339"/>
        <v>201305</v>
      </c>
      <c r="G2700" s="8">
        <f t="shared" ca="1" si="340"/>
        <v>5</v>
      </c>
      <c r="H2700" s="8">
        <f t="shared" ca="1" si="341"/>
        <v>5</v>
      </c>
    </row>
    <row r="2701" spans="1:8" x14ac:dyDescent="0.25">
      <c r="A2701" s="9">
        <f t="shared" si="336"/>
        <v>37388</v>
      </c>
      <c r="B2701" s="10">
        <f t="shared" ref="B2701:B2764" ca="1" si="342">IF(ISNUMBER(VLOOKUP($A2701,INDIRECT(B$1&amp;"!"&amp;B$6&amp;":"&amp;B$7),CODE(B$7)-_MS1,FALSE)),VLOOKUP($A2701,INDIRECT(B$1&amp;"!"&amp;B$6&amp;":"&amp;B$7),CODE(B$7)-_MS1,FALSE),Empty)</f>
        <v>10.9</v>
      </c>
      <c r="C2701" s="10">
        <f t="shared" ref="C2701:C2764" ca="1" si="343">IF(ISNUMBER(VLOOKUP($D2701,INDIRECT(C$1&amp;"!"&amp;C$6&amp;":"&amp;C$7),CODE(C$7)-_MS2,FALSE)),VLOOKUP($D2701,INDIRECT(C$1&amp;"!"&amp;C$6&amp;":"&amp;C$7),CODE(C$7)-_MS2,FALSE),Empty)</f>
        <v>14.2</v>
      </c>
      <c r="D2701" s="9">
        <f t="shared" si="337"/>
        <v>41406</v>
      </c>
      <c r="E2701" s="8">
        <f t="shared" si="338"/>
        <v>200205</v>
      </c>
      <c r="F2701" s="8">
        <f t="shared" si="339"/>
        <v>201305</v>
      </c>
      <c r="G2701" s="8">
        <f t="shared" ca="1" si="340"/>
        <v>5</v>
      </c>
      <c r="H2701" s="8">
        <f t="shared" ca="1" si="341"/>
        <v>5</v>
      </c>
    </row>
    <row r="2702" spans="1:8" x14ac:dyDescent="0.25">
      <c r="A2702" s="9">
        <f t="shared" si="336"/>
        <v>37389</v>
      </c>
      <c r="B2702" s="10">
        <f t="shared" ca="1" si="342"/>
        <v>16.3</v>
      </c>
      <c r="C2702" s="10">
        <f t="shared" ca="1" si="343"/>
        <v>11.4</v>
      </c>
      <c r="D2702" s="9">
        <f t="shared" si="337"/>
        <v>41407</v>
      </c>
      <c r="E2702" s="8">
        <f t="shared" si="338"/>
        <v>200205</v>
      </c>
      <c r="F2702" s="8">
        <f t="shared" si="339"/>
        <v>201305</v>
      </c>
      <c r="G2702" s="8">
        <f t="shared" ca="1" si="340"/>
        <v>5</v>
      </c>
      <c r="H2702" s="8">
        <f t="shared" ca="1" si="341"/>
        <v>5</v>
      </c>
    </row>
    <row r="2703" spans="1:8" x14ac:dyDescent="0.25">
      <c r="A2703" s="9">
        <f t="shared" si="336"/>
        <v>37390</v>
      </c>
      <c r="B2703" s="10">
        <f t="shared" ca="1" si="342"/>
        <v>12.6</v>
      </c>
      <c r="C2703" s="10">
        <f t="shared" ca="1" si="343"/>
        <v>14.6</v>
      </c>
      <c r="D2703" s="9">
        <f t="shared" si="337"/>
        <v>41408</v>
      </c>
      <c r="E2703" s="8">
        <f t="shared" si="338"/>
        <v>200205</v>
      </c>
      <c r="F2703" s="8">
        <f t="shared" si="339"/>
        <v>201305</v>
      </c>
      <c r="G2703" s="8">
        <f t="shared" ca="1" si="340"/>
        <v>5</v>
      </c>
      <c r="H2703" s="8">
        <f t="shared" ca="1" si="341"/>
        <v>5</v>
      </c>
    </row>
    <row r="2704" spans="1:8" x14ac:dyDescent="0.25">
      <c r="A2704" s="9">
        <f t="shared" si="336"/>
        <v>37391</v>
      </c>
      <c r="B2704" s="10">
        <f t="shared" ca="1" si="342"/>
        <v>14.8</v>
      </c>
      <c r="C2704" s="10" t="str">
        <f t="shared" ca="1" si="343"/>
        <v/>
      </c>
      <c r="D2704" s="9">
        <f t="shared" si="337"/>
        <v>41409</v>
      </c>
      <c r="E2704" s="8">
        <f t="shared" si="338"/>
        <v>200205</v>
      </c>
      <c r="F2704" s="8">
        <f t="shared" si="339"/>
        <v>201305</v>
      </c>
      <c r="G2704" s="8">
        <f t="shared" ca="1" si="340"/>
        <v>5</v>
      </c>
      <c r="H2704" s="8" t="str">
        <f t="shared" ca="1" si="341"/>
        <v/>
      </c>
    </row>
    <row r="2705" spans="1:8" x14ac:dyDescent="0.25">
      <c r="A2705" s="9">
        <f t="shared" si="336"/>
        <v>37392</v>
      </c>
      <c r="B2705" s="10">
        <f t="shared" ca="1" si="342"/>
        <v>15.5</v>
      </c>
      <c r="C2705" s="10">
        <f t="shared" ca="1" si="343"/>
        <v>18.399999999999999</v>
      </c>
      <c r="D2705" s="9">
        <f t="shared" si="337"/>
        <v>41410</v>
      </c>
      <c r="E2705" s="8">
        <f t="shared" si="338"/>
        <v>200205</v>
      </c>
      <c r="F2705" s="8">
        <f t="shared" si="339"/>
        <v>201305</v>
      </c>
      <c r="G2705" s="8">
        <f t="shared" ca="1" si="340"/>
        <v>5</v>
      </c>
      <c r="H2705" s="8">
        <f t="shared" ca="1" si="341"/>
        <v>5</v>
      </c>
    </row>
    <row r="2706" spans="1:8" x14ac:dyDescent="0.25">
      <c r="A2706" s="9">
        <f t="shared" si="336"/>
        <v>37393</v>
      </c>
      <c r="B2706" s="10">
        <f t="shared" ca="1" si="342"/>
        <v>14.4</v>
      </c>
      <c r="C2706" s="10">
        <f t="shared" ca="1" si="343"/>
        <v>26.8</v>
      </c>
      <c r="D2706" s="9">
        <f t="shared" si="337"/>
        <v>41411</v>
      </c>
      <c r="E2706" s="8">
        <f t="shared" si="338"/>
        <v>200205</v>
      </c>
      <c r="F2706" s="8">
        <f t="shared" si="339"/>
        <v>201305</v>
      </c>
      <c r="G2706" s="8">
        <f t="shared" ca="1" si="340"/>
        <v>5</v>
      </c>
      <c r="H2706" s="8">
        <f t="shared" ca="1" si="341"/>
        <v>5</v>
      </c>
    </row>
    <row r="2707" spans="1:8" x14ac:dyDescent="0.25">
      <c r="A2707" s="9">
        <f t="shared" si="336"/>
        <v>37394</v>
      </c>
      <c r="B2707" s="10">
        <f t="shared" ca="1" si="342"/>
        <v>17.3</v>
      </c>
      <c r="C2707" s="10">
        <f t="shared" ca="1" si="343"/>
        <v>10.6</v>
      </c>
      <c r="D2707" s="9">
        <f t="shared" si="337"/>
        <v>41412</v>
      </c>
      <c r="E2707" s="8">
        <f t="shared" si="338"/>
        <v>200205</v>
      </c>
      <c r="F2707" s="8">
        <f t="shared" si="339"/>
        <v>201305</v>
      </c>
      <c r="G2707" s="8">
        <f t="shared" ca="1" si="340"/>
        <v>5</v>
      </c>
      <c r="H2707" s="8">
        <f t="shared" ca="1" si="341"/>
        <v>5</v>
      </c>
    </row>
    <row r="2708" spans="1:8" x14ac:dyDescent="0.25">
      <c r="A2708" s="9">
        <f t="shared" si="336"/>
        <v>37395</v>
      </c>
      <c r="B2708" s="10">
        <f t="shared" ca="1" si="342"/>
        <v>15.5</v>
      </c>
      <c r="C2708" s="10">
        <f t="shared" ca="1" si="343"/>
        <v>9.9</v>
      </c>
      <c r="D2708" s="9">
        <f t="shared" si="337"/>
        <v>41413</v>
      </c>
      <c r="E2708" s="8">
        <f t="shared" si="338"/>
        <v>200205</v>
      </c>
      <c r="F2708" s="8">
        <f t="shared" si="339"/>
        <v>201305</v>
      </c>
      <c r="G2708" s="8">
        <f t="shared" ca="1" si="340"/>
        <v>5</v>
      </c>
      <c r="H2708" s="8">
        <f t="shared" ca="1" si="341"/>
        <v>5</v>
      </c>
    </row>
    <row r="2709" spans="1:8" x14ac:dyDescent="0.25">
      <c r="A2709" s="9">
        <f t="shared" si="336"/>
        <v>37396</v>
      </c>
      <c r="B2709" s="10">
        <f t="shared" ca="1" si="342"/>
        <v>18.7</v>
      </c>
      <c r="C2709" s="10">
        <f t="shared" ca="1" si="343"/>
        <v>15</v>
      </c>
      <c r="D2709" s="9">
        <f t="shared" si="337"/>
        <v>41414</v>
      </c>
      <c r="E2709" s="8">
        <f t="shared" si="338"/>
        <v>200205</v>
      </c>
      <c r="F2709" s="8">
        <f t="shared" si="339"/>
        <v>201305</v>
      </c>
      <c r="G2709" s="8">
        <f t="shared" ca="1" si="340"/>
        <v>5</v>
      </c>
      <c r="H2709" s="8">
        <f t="shared" ca="1" si="341"/>
        <v>5</v>
      </c>
    </row>
    <row r="2710" spans="1:8" x14ac:dyDescent="0.25">
      <c r="A2710" s="9">
        <f t="shared" si="336"/>
        <v>37397</v>
      </c>
      <c r="B2710" s="10">
        <f t="shared" ca="1" si="342"/>
        <v>20</v>
      </c>
      <c r="C2710" s="10">
        <f t="shared" ca="1" si="343"/>
        <v>15</v>
      </c>
      <c r="D2710" s="9">
        <f t="shared" si="337"/>
        <v>41415</v>
      </c>
      <c r="E2710" s="8">
        <f t="shared" si="338"/>
        <v>200205</v>
      </c>
      <c r="F2710" s="8">
        <f t="shared" si="339"/>
        <v>201305</v>
      </c>
      <c r="G2710" s="8">
        <f t="shared" ca="1" si="340"/>
        <v>5</v>
      </c>
      <c r="H2710" s="8">
        <f t="shared" ca="1" si="341"/>
        <v>5</v>
      </c>
    </row>
    <row r="2711" spans="1:8" x14ac:dyDescent="0.25">
      <c r="A2711" s="9">
        <f t="shared" si="336"/>
        <v>37398</v>
      </c>
      <c r="B2711" s="10">
        <f t="shared" ca="1" si="342"/>
        <v>16.899999999999999</v>
      </c>
      <c r="C2711" s="10">
        <f t="shared" ca="1" si="343"/>
        <v>6.2</v>
      </c>
      <c r="D2711" s="9">
        <f t="shared" si="337"/>
        <v>41416</v>
      </c>
      <c r="E2711" s="8">
        <f t="shared" si="338"/>
        <v>200205</v>
      </c>
      <c r="F2711" s="8">
        <f t="shared" si="339"/>
        <v>201305</v>
      </c>
      <c r="G2711" s="8">
        <f t="shared" ca="1" si="340"/>
        <v>5</v>
      </c>
      <c r="H2711" s="8">
        <f t="shared" ca="1" si="341"/>
        <v>5</v>
      </c>
    </row>
    <row r="2712" spans="1:8" x14ac:dyDescent="0.25">
      <c r="A2712" s="9">
        <f t="shared" si="336"/>
        <v>37399</v>
      </c>
      <c r="B2712" s="10">
        <f t="shared" ca="1" si="342"/>
        <v>13.4</v>
      </c>
      <c r="C2712" s="10">
        <f t="shared" ca="1" si="343"/>
        <v>12.5</v>
      </c>
      <c r="D2712" s="9">
        <f t="shared" si="337"/>
        <v>41417</v>
      </c>
      <c r="E2712" s="8">
        <f t="shared" si="338"/>
        <v>200205</v>
      </c>
      <c r="F2712" s="8">
        <f t="shared" si="339"/>
        <v>201305</v>
      </c>
      <c r="G2712" s="8">
        <f t="shared" ca="1" si="340"/>
        <v>5</v>
      </c>
      <c r="H2712" s="8">
        <f t="shared" ca="1" si="341"/>
        <v>5</v>
      </c>
    </row>
    <row r="2713" spans="1:8" x14ac:dyDescent="0.25">
      <c r="A2713" s="9">
        <f t="shared" si="336"/>
        <v>37400</v>
      </c>
      <c r="B2713" s="10">
        <f t="shared" ca="1" si="342"/>
        <v>14.8</v>
      </c>
      <c r="C2713" s="10">
        <f t="shared" ca="1" si="343"/>
        <v>9.5</v>
      </c>
      <c r="D2713" s="9">
        <f t="shared" si="337"/>
        <v>41418</v>
      </c>
      <c r="E2713" s="8">
        <f t="shared" si="338"/>
        <v>200205</v>
      </c>
      <c r="F2713" s="8">
        <f t="shared" si="339"/>
        <v>201305</v>
      </c>
      <c r="G2713" s="8">
        <f t="shared" ca="1" si="340"/>
        <v>5</v>
      </c>
      <c r="H2713" s="8">
        <f t="shared" ca="1" si="341"/>
        <v>5</v>
      </c>
    </row>
    <row r="2714" spans="1:8" x14ac:dyDescent="0.25">
      <c r="A2714" s="9">
        <f t="shared" si="336"/>
        <v>37401</v>
      </c>
      <c r="B2714" s="10">
        <f t="shared" ca="1" si="342"/>
        <v>14.6</v>
      </c>
      <c r="C2714" s="10">
        <f t="shared" ca="1" si="343"/>
        <v>7.2</v>
      </c>
      <c r="D2714" s="9">
        <f t="shared" si="337"/>
        <v>41419</v>
      </c>
      <c r="E2714" s="8">
        <f t="shared" si="338"/>
        <v>200205</v>
      </c>
      <c r="F2714" s="8">
        <f t="shared" si="339"/>
        <v>201305</v>
      </c>
      <c r="G2714" s="8">
        <f t="shared" ca="1" si="340"/>
        <v>5</v>
      </c>
      <c r="H2714" s="8">
        <f t="shared" ca="1" si="341"/>
        <v>5</v>
      </c>
    </row>
    <row r="2715" spans="1:8" x14ac:dyDescent="0.25">
      <c r="A2715" s="9">
        <f t="shared" si="336"/>
        <v>37402</v>
      </c>
      <c r="B2715" s="10">
        <f t="shared" ca="1" si="342"/>
        <v>15.3</v>
      </c>
      <c r="C2715" s="10">
        <f t="shared" ca="1" si="343"/>
        <v>12.8</v>
      </c>
      <c r="D2715" s="9">
        <f t="shared" si="337"/>
        <v>41420</v>
      </c>
      <c r="E2715" s="8">
        <f t="shared" si="338"/>
        <v>200205</v>
      </c>
      <c r="F2715" s="8">
        <f t="shared" si="339"/>
        <v>201305</v>
      </c>
      <c r="G2715" s="8">
        <f t="shared" ca="1" si="340"/>
        <v>5</v>
      </c>
      <c r="H2715" s="8">
        <f t="shared" ca="1" si="341"/>
        <v>5</v>
      </c>
    </row>
    <row r="2716" spans="1:8" x14ac:dyDescent="0.25">
      <c r="A2716" s="9">
        <f t="shared" si="336"/>
        <v>37403</v>
      </c>
      <c r="B2716" s="10">
        <f t="shared" ca="1" si="342"/>
        <v>17.5</v>
      </c>
      <c r="C2716" s="10">
        <f t="shared" ca="1" si="343"/>
        <v>15.2</v>
      </c>
      <c r="D2716" s="9">
        <f t="shared" si="337"/>
        <v>41421</v>
      </c>
      <c r="E2716" s="8">
        <f t="shared" si="338"/>
        <v>200205</v>
      </c>
      <c r="F2716" s="8">
        <f t="shared" si="339"/>
        <v>201305</v>
      </c>
      <c r="G2716" s="8">
        <f t="shared" ca="1" si="340"/>
        <v>5</v>
      </c>
      <c r="H2716" s="8">
        <f t="shared" ca="1" si="341"/>
        <v>5</v>
      </c>
    </row>
    <row r="2717" spans="1:8" x14ac:dyDescent="0.25">
      <c r="A2717" s="9">
        <f t="shared" si="336"/>
        <v>37404</v>
      </c>
      <c r="B2717" s="10">
        <f t="shared" ca="1" si="342"/>
        <v>16.3</v>
      </c>
      <c r="C2717" s="10">
        <f t="shared" ca="1" si="343"/>
        <v>18.7</v>
      </c>
      <c r="D2717" s="9">
        <f t="shared" si="337"/>
        <v>41422</v>
      </c>
      <c r="E2717" s="8">
        <f t="shared" si="338"/>
        <v>200205</v>
      </c>
      <c r="F2717" s="8">
        <f t="shared" si="339"/>
        <v>201305</v>
      </c>
      <c r="G2717" s="8">
        <f t="shared" ca="1" si="340"/>
        <v>5</v>
      </c>
      <c r="H2717" s="8">
        <f t="shared" ca="1" si="341"/>
        <v>5</v>
      </c>
    </row>
    <row r="2718" spans="1:8" x14ac:dyDescent="0.25">
      <c r="A2718" s="9">
        <f t="shared" si="336"/>
        <v>37405</v>
      </c>
      <c r="B2718" s="10">
        <f t="shared" ca="1" si="342"/>
        <v>15.9</v>
      </c>
      <c r="C2718" s="10">
        <f t="shared" ca="1" si="343"/>
        <v>12.9</v>
      </c>
      <c r="D2718" s="9">
        <f t="shared" si="337"/>
        <v>41423</v>
      </c>
      <c r="E2718" s="8">
        <f t="shared" si="338"/>
        <v>200205</v>
      </c>
      <c r="F2718" s="8">
        <f t="shared" si="339"/>
        <v>201305</v>
      </c>
      <c r="G2718" s="8">
        <f t="shared" ca="1" si="340"/>
        <v>5</v>
      </c>
      <c r="H2718" s="8">
        <f t="shared" ca="1" si="341"/>
        <v>5</v>
      </c>
    </row>
    <row r="2719" spans="1:8" x14ac:dyDescent="0.25">
      <c r="A2719" s="9">
        <f t="shared" si="336"/>
        <v>37406</v>
      </c>
      <c r="B2719" s="10">
        <f t="shared" ca="1" si="342"/>
        <v>12.4</v>
      </c>
      <c r="C2719" s="10">
        <f t="shared" ca="1" si="343"/>
        <v>16.5</v>
      </c>
      <c r="D2719" s="9">
        <f t="shared" si="337"/>
        <v>41424</v>
      </c>
      <c r="E2719" s="8">
        <f t="shared" si="338"/>
        <v>200205</v>
      </c>
      <c r="F2719" s="8">
        <f t="shared" si="339"/>
        <v>201305</v>
      </c>
      <c r="G2719" s="8">
        <f t="shared" ca="1" si="340"/>
        <v>5</v>
      </c>
      <c r="H2719" s="8">
        <f t="shared" ca="1" si="341"/>
        <v>5</v>
      </c>
    </row>
    <row r="2720" spans="1:8" x14ac:dyDescent="0.25">
      <c r="A2720" s="9">
        <f t="shared" si="336"/>
        <v>37407</v>
      </c>
      <c r="B2720" s="10">
        <f t="shared" ca="1" si="342"/>
        <v>12.2</v>
      </c>
      <c r="C2720" s="10">
        <f t="shared" ca="1" si="343"/>
        <v>23.2</v>
      </c>
      <c r="D2720" s="9">
        <f t="shared" si="337"/>
        <v>41425</v>
      </c>
      <c r="E2720" s="8">
        <f t="shared" si="338"/>
        <v>200205</v>
      </c>
      <c r="F2720" s="8">
        <f t="shared" si="339"/>
        <v>201305</v>
      </c>
      <c r="G2720" s="8">
        <f t="shared" ca="1" si="340"/>
        <v>5</v>
      </c>
      <c r="H2720" s="8">
        <f t="shared" ca="1" si="341"/>
        <v>5</v>
      </c>
    </row>
    <row r="2721" spans="1:8" x14ac:dyDescent="0.25">
      <c r="A2721" s="9">
        <f t="shared" si="336"/>
        <v>37408</v>
      </c>
      <c r="B2721" s="10">
        <f t="shared" ca="1" si="342"/>
        <v>15.2</v>
      </c>
      <c r="C2721" s="10">
        <f t="shared" ca="1" si="343"/>
        <v>14.4</v>
      </c>
      <c r="D2721" s="9">
        <f t="shared" si="337"/>
        <v>41426</v>
      </c>
      <c r="E2721" s="8">
        <f t="shared" si="338"/>
        <v>200206</v>
      </c>
      <c r="F2721" s="8">
        <f t="shared" si="339"/>
        <v>201306</v>
      </c>
      <c r="G2721" s="8">
        <f t="shared" ca="1" si="340"/>
        <v>6</v>
      </c>
      <c r="H2721" s="8">
        <f t="shared" ca="1" si="341"/>
        <v>6</v>
      </c>
    </row>
    <row r="2722" spans="1:8" x14ac:dyDescent="0.25">
      <c r="A2722" s="9">
        <f t="shared" si="336"/>
        <v>37409</v>
      </c>
      <c r="B2722" s="10">
        <f t="shared" ca="1" si="342"/>
        <v>18.3</v>
      </c>
      <c r="C2722" s="10">
        <f t="shared" ca="1" si="343"/>
        <v>17</v>
      </c>
      <c r="D2722" s="9">
        <f t="shared" si="337"/>
        <v>41427</v>
      </c>
      <c r="E2722" s="8">
        <f t="shared" si="338"/>
        <v>200206</v>
      </c>
      <c r="F2722" s="8">
        <f t="shared" si="339"/>
        <v>201306</v>
      </c>
      <c r="G2722" s="8">
        <f t="shared" ca="1" si="340"/>
        <v>6</v>
      </c>
      <c r="H2722" s="8">
        <f t="shared" ca="1" si="341"/>
        <v>6</v>
      </c>
    </row>
    <row r="2723" spans="1:8" x14ac:dyDescent="0.25">
      <c r="A2723" s="9">
        <f t="shared" si="336"/>
        <v>37410</v>
      </c>
      <c r="B2723" s="10">
        <f t="shared" ca="1" si="342"/>
        <v>19.8</v>
      </c>
      <c r="C2723" s="10">
        <f t="shared" ca="1" si="343"/>
        <v>19.899999999999999</v>
      </c>
      <c r="D2723" s="9">
        <f t="shared" si="337"/>
        <v>41428</v>
      </c>
      <c r="E2723" s="8">
        <f t="shared" si="338"/>
        <v>200206</v>
      </c>
      <c r="F2723" s="8">
        <f t="shared" si="339"/>
        <v>201306</v>
      </c>
      <c r="G2723" s="8">
        <f t="shared" ca="1" si="340"/>
        <v>6</v>
      </c>
      <c r="H2723" s="8">
        <f t="shared" ca="1" si="341"/>
        <v>6</v>
      </c>
    </row>
    <row r="2724" spans="1:8" x14ac:dyDescent="0.25">
      <c r="A2724" s="9">
        <f t="shared" si="336"/>
        <v>37411</v>
      </c>
      <c r="B2724" s="10">
        <f t="shared" ca="1" si="342"/>
        <v>19</v>
      </c>
      <c r="C2724" s="10">
        <f t="shared" ca="1" si="343"/>
        <v>20.2</v>
      </c>
      <c r="D2724" s="9">
        <f t="shared" si="337"/>
        <v>41429</v>
      </c>
      <c r="E2724" s="8">
        <f t="shared" si="338"/>
        <v>200206</v>
      </c>
      <c r="F2724" s="8">
        <f t="shared" si="339"/>
        <v>201306</v>
      </c>
      <c r="G2724" s="8">
        <f t="shared" ca="1" si="340"/>
        <v>6</v>
      </c>
      <c r="H2724" s="8">
        <f t="shared" ca="1" si="341"/>
        <v>6</v>
      </c>
    </row>
    <row r="2725" spans="1:8" x14ac:dyDescent="0.25">
      <c r="A2725" s="9">
        <f t="shared" si="336"/>
        <v>37412</v>
      </c>
      <c r="B2725" s="10">
        <f t="shared" ca="1" si="342"/>
        <v>22.6</v>
      </c>
      <c r="C2725" s="10">
        <f t="shared" ca="1" si="343"/>
        <v>24.5</v>
      </c>
      <c r="D2725" s="9">
        <f t="shared" si="337"/>
        <v>41430</v>
      </c>
      <c r="E2725" s="8">
        <f t="shared" si="338"/>
        <v>200206</v>
      </c>
      <c r="F2725" s="8">
        <f t="shared" si="339"/>
        <v>201306</v>
      </c>
      <c r="G2725" s="8">
        <f t="shared" ca="1" si="340"/>
        <v>6</v>
      </c>
      <c r="H2725" s="8">
        <f t="shared" ca="1" si="341"/>
        <v>6</v>
      </c>
    </row>
    <row r="2726" spans="1:8" x14ac:dyDescent="0.25">
      <c r="A2726" s="9">
        <f t="shared" si="336"/>
        <v>37413</v>
      </c>
      <c r="B2726" s="10">
        <f t="shared" ca="1" si="342"/>
        <v>17.100000000000001</v>
      </c>
      <c r="C2726" s="10">
        <f t="shared" ca="1" si="343"/>
        <v>24</v>
      </c>
      <c r="D2726" s="9">
        <f t="shared" si="337"/>
        <v>41431</v>
      </c>
      <c r="E2726" s="8">
        <f t="shared" si="338"/>
        <v>200206</v>
      </c>
      <c r="F2726" s="8">
        <f t="shared" si="339"/>
        <v>201306</v>
      </c>
      <c r="G2726" s="8">
        <f t="shared" ca="1" si="340"/>
        <v>6</v>
      </c>
      <c r="H2726" s="8">
        <f t="shared" ca="1" si="341"/>
        <v>6</v>
      </c>
    </row>
    <row r="2727" spans="1:8" x14ac:dyDescent="0.25">
      <c r="A2727" s="9">
        <f t="shared" si="336"/>
        <v>37414</v>
      </c>
      <c r="B2727" s="10">
        <f t="shared" ca="1" si="342"/>
        <v>15.9</v>
      </c>
      <c r="C2727" s="10">
        <f t="shared" ca="1" si="343"/>
        <v>24</v>
      </c>
      <c r="D2727" s="9">
        <f t="shared" si="337"/>
        <v>41432</v>
      </c>
      <c r="E2727" s="8">
        <f t="shared" si="338"/>
        <v>200206</v>
      </c>
      <c r="F2727" s="8">
        <f t="shared" si="339"/>
        <v>201306</v>
      </c>
      <c r="G2727" s="8">
        <f t="shared" ca="1" si="340"/>
        <v>6</v>
      </c>
      <c r="H2727" s="8">
        <f t="shared" ca="1" si="341"/>
        <v>6</v>
      </c>
    </row>
    <row r="2728" spans="1:8" x14ac:dyDescent="0.25">
      <c r="A2728" s="9">
        <f t="shared" si="336"/>
        <v>37415</v>
      </c>
      <c r="B2728" s="10">
        <f t="shared" ca="1" si="342"/>
        <v>15.5</v>
      </c>
      <c r="C2728" s="10">
        <f t="shared" ca="1" si="343"/>
        <v>22.1</v>
      </c>
      <c r="D2728" s="9">
        <f t="shared" si="337"/>
        <v>41433</v>
      </c>
      <c r="E2728" s="8">
        <f t="shared" si="338"/>
        <v>200206</v>
      </c>
      <c r="F2728" s="8">
        <f t="shared" si="339"/>
        <v>201306</v>
      </c>
      <c r="G2728" s="8">
        <f t="shared" ca="1" si="340"/>
        <v>6</v>
      </c>
      <c r="H2728" s="8">
        <f t="shared" ca="1" si="341"/>
        <v>6</v>
      </c>
    </row>
    <row r="2729" spans="1:8" x14ac:dyDescent="0.25">
      <c r="A2729" s="9">
        <f t="shared" si="336"/>
        <v>37416</v>
      </c>
      <c r="B2729" s="10">
        <f t="shared" ca="1" si="342"/>
        <v>18.3</v>
      </c>
      <c r="C2729" s="10">
        <f t="shared" ca="1" si="343"/>
        <v>19.5</v>
      </c>
      <c r="D2729" s="9">
        <f t="shared" si="337"/>
        <v>41434</v>
      </c>
      <c r="E2729" s="8">
        <f t="shared" si="338"/>
        <v>200206</v>
      </c>
      <c r="F2729" s="8">
        <f t="shared" si="339"/>
        <v>201306</v>
      </c>
      <c r="G2729" s="8">
        <f t="shared" ca="1" si="340"/>
        <v>6</v>
      </c>
      <c r="H2729" s="8">
        <f t="shared" ca="1" si="341"/>
        <v>6</v>
      </c>
    </row>
    <row r="2730" spans="1:8" x14ac:dyDescent="0.25">
      <c r="A2730" s="9">
        <f t="shared" si="336"/>
        <v>37417</v>
      </c>
      <c r="B2730" s="10">
        <f t="shared" ca="1" si="342"/>
        <v>14.6</v>
      </c>
      <c r="C2730" s="10">
        <f t="shared" ca="1" si="343"/>
        <v>22.4</v>
      </c>
      <c r="D2730" s="9">
        <f t="shared" si="337"/>
        <v>41435</v>
      </c>
      <c r="E2730" s="8">
        <f t="shared" si="338"/>
        <v>200206</v>
      </c>
      <c r="F2730" s="8">
        <f t="shared" si="339"/>
        <v>201306</v>
      </c>
      <c r="G2730" s="8">
        <f t="shared" ca="1" si="340"/>
        <v>6</v>
      </c>
      <c r="H2730" s="8">
        <f t="shared" ca="1" si="341"/>
        <v>6</v>
      </c>
    </row>
    <row r="2731" spans="1:8" x14ac:dyDescent="0.25">
      <c r="A2731" s="9">
        <f t="shared" si="336"/>
        <v>37418</v>
      </c>
      <c r="B2731" s="10">
        <f t="shared" ca="1" si="342"/>
        <v>13.4</v>
      </c>
      <c r="C2731" s="10">
        <f t="shared" ca="1" si="343"/>
        <v>19.600000000000001</v>
      </c>
      <c r="D2731" s="9">
        <f t="shared" si="337"/>
        <v>41436</v>
      </c>
      <c r="E2731" s="8">
        <f t="shared" si="338"/>
        <v>200206</v>
      </c>
      <c r="F2731" s="8">
        <f t="shared" si="339"/>
        <v>201306</v>
      </c>
      <c r="G2731" s="8">
        <f t="shared" ca="1" si="340"/>
        <v>6</v>
      </c>
      <c r="H2731" s="8">
        <f t="shared" ca="1" si="341"/>
        <v>6</v>
      </c>
    </row>
    <row r="2732" spans="1:8" x14ac:dyDescent="0.25">
      <c r="A2732" s="9">
        <f t="shared" si="336"/>
        <v>37419</v>
      </c>
      <c r="B2732" s="10">
        <f t="shared" ca="1" si="342"/>
        <v>15.9</v>
      </c>
      <c r="C2732" s="10">
        <f t="shared" ca="1" si="343"/>
        <v>24.9</v>
      </c>
      <c r="D2732" s="9">
        <f t="shared" si="337"/>
        <v>41437</v>
      </c>
      <c r="E2732" s="8">
        <f t="shared" si="338"/>
        <v>200206</v>
      </c>
      <c r="F2732" s="8">
        <f t="shared" si="339"/>
        <v>201306</v>
      </c>
      <c r="G2732" s="8">
        <f t="shared" ca="1" si="340"/>
        <v>6</v>
      </c>
      <c r="H2732" s="8">
        <f t="shared" ca="1" si="341"/>
        <v>6</v>
      </c>
    </row>
    <row r="2733" spans="1:8" x14ac:dyDescent="0.25">
      <c r="A2733" s="9">
        <f t="shared" si="336"/>
        <v>37420</v>
      </c>
      <c r="B2733" s="10">
        <f t="shared" ca="1" si="342"/>
        <v>14.6</v>
      </c>
      <c r="C2733" s="10">
        <f t="shared" ca="1" si="343"/>
        <v>20.2</v>
      </c>
      <c r="D2733" s="9">
        <f t="shared" si="337"/>
        <v>41438</v>
      </c>
      <c r="E2733" s="8">
        <f t="shared" si="338"/>
        <v>200206</v>
      </c>
      <c r="F2733" s="8">
        <f t="shared" si="339"/>
        <v>201306</v>
      </c>
      <c r="G2733" s="8">
        <f t="shared" ca="1" si="340"/>
        <v>6</v>
      </c>
      <c r="H2733" s="8">
        <f t="shared" ca="1" si="341"/>
        <v>6</v>
      </c>
    </row>
    <row r="2734" spans="1:8" x14ac:dyDescent="0.25">
      <c r="A2734" s="9">
        <f t="shared" si="336"/>
        <v>37421</v>
      </c>
      <c r="B2734" s="10">
        <f t="shared" ca="1" si="342"/>
        <v>17.7</v>
      </c>
      <c r="C2734" s="10">
        <f t="shared" ca="1" si="343"/>
        <v>17</v>
      </c>
      <c r="D2734" s="9">
        <f t="shared" si="337"/>
        <v>41439</v>
      </c>
      <c r="E2734" s="8">
        <f t="shared" si="338"/>
        <v>200206</v>
      </c>
      <c r="F2734" s="8">
        <f t="shared" si="339"/>
        <v>201306</v>
      </c>
      <c r="G2734" s="8">
        <f t="shared" ca="1" si="340"/>
        <v>6</v>
      </c>
      <c r="H2734" s="8">
        <f t="shared" ca="1" si="341"/>
        <v>6</v>
      </c>
    </row>
    <row r="2735" spans="1:8" x14ac:dyDescent="0.25">
      <c r="A2735" s="9">
        <f t="shared" si="336"/>
        <v>37422</v>
      </c>
      <c r="B2735" s="10">
        <f t="shared" ca="1" si="342"/>
        <v>17.100000000000001</v>
      </c>
      <c r="C2735" s="10">
        <f t="shared" ca="1" si="343"/>
        <v>22</v>
      </c>
      <c r="D2735" s="9">
        <f t="shared" si="337"/>
        <v>41440</v>
      </c>
      <c r="E2735" s="8">
        <f t="shared" si="338"/>
        <v>200206</v>
      </c>
      <c r="F2735" s="8">
        <f t="shared" si="339"/>
        <v>201306</v>
      </c>
      <c r="G2735" s="8">
        <f t="shared" ca="1" si="340"/>
        <v>6</v>
      </c>
      <c r="H2735" s="8">
        <f t="shared" ca="1" si="341"/>
        <v>6</v>
      </c>
    </row>
    <row r="2736" spans="1:8" x14ac:dyDescent="0.25">
      <c r="A2736" s="9">
        <f t="shared" si="336"/>
        <v>37423</v>
      </c>
      <c r="B2736" s="10">
        <f t="shared" ca="1" si="342"/>
        <v>17.899999999999999</v>
      </c>
      <c r="C2736" s="10">
        <f t="shared" ca="1" si="343"/>
        <v>19.2</v>
      </c>
      <c r="D2736" s="9">
        <f t="shared" si="337"/>
        <v>41441</v>
      </c>
      <c r="E2736" s="8">
        <f t="shared" si="338"/>
        <v>200206</v>
      </c>
      <c r="F2736" s="8">
        <f t="shared" si="339"/>
        <v>201306</v>
      </c>
      <c r="G2736" s="8">
        <f t="shared" ca="1" si="340"/>
        <v>6</v>
      </c>
      <c r="H2736" s="8">
        <f t="shared" ca="1" si="341"/>
        <v>6</v>
      </c>
    </row>
    <row r="2737" spans="1:8" x14ac:dyDescent="0.25">
      <c r="A2737" s="9">
        <f t="shared" si="336"/>
        <v>37424</v>
      </c>
      <c r="B2737" s="10">
        <f t="shared" ca="1" si="342"/>
        <v>25.5</v>
      </c>
      <c r="C2737" s="10">
        <f t="shared" ca="1" si="343"/>
        <v>22.4</v>
      </c>
      <c r="D2737" s="9">
        <f t="shared" si="337"/>
        <v>41442</v>
      </c>
      <c r="E2737" s="8">
        <f t="shared" si="338"/>
        <v>200206</v>
      </c>
      <c r="F2737" s="8">
        <f t="shared" si="339"/>
        <v>201306</v>
      </c>
      <c r="G2737" s="8">
        <f t="shared" ca="1" si="340"/>
        <v>6</v>
      </c>
      <c r="H2737" s="8">
        <f t="shared" ca="1" si="341"/>
        <v>6</v>
      </c>
    </row>
    <row r="2738" spans="1:8" x14ac:dyDescent="0.25">
      <c r="A2738" s="9">
        <f t="shared" si="336"/>
        <v>37425</v>
      </c>
      <c r="B2738" s="10">
        <f t="shared" ca="1" si="342"/>
        <v>19.8</v>
      </c>
      <c r="C2738" s="10">
        <f t="shared" ca="1" si="343"/>
        <v>23.4</v>
      </c>
      <c r="D2738" s="9">
        <f t="shared" si="337"/>
        <v>41443</v>
      </c>
      <c r="E2738" s="8">
        <f t="shared" si="338"/>
        <v>200206</v>
      </c>
      <c r="F2738" s="8">
        <f t="shared" si="339"/>
        <v>201306</v>
      </c>
      <c r="G2738" s="8">
        <f t="shared" ca="1" si="340"/>
        <v>6</v>
      </c>
      <c r="H2738" s="8">
        <f t="shared" ca="1" si="341"/>
        <v>6</v>
      </c>
    </row>
    <row r="2739" spans="1:8" x14ac:dyDescent="0.25">
      <c r="A2739" s="9">
        <f t="shared" si="336"/>
        <v>37426</v>
      </c>
      <c r="B2739" s="10">
        <f t="shared" ca="1" si="342"/>
        <v>20.399999999999999</v>
      </c>
      <c r="C2739" s="10">
        <f t="shared" ca="1" si="343"/>
        <v>31</v>
      </c>
      <c r="D2739" s="9">
        <f t="shared" si="337"/>
        <v>41444</v>
      </c>
      <c r="E2739" s="8">
        <f t="shared" si="338"/>
        <v>200206</v>
      </c>
      <c r="F2739" s="8">
        <f t="shared" si="339"/>
        <v>201306</v>
      </c>
      <c r="G2739" s="8">
        <f t="shared" ca="1" si="340"/>
        <v>6</v>
      </c>
      <c r="H2739" s="8">
        <f t="shared" ca="1" si="341"/>
        <v>6</v>
      </c>
    </row>
    <row r="2740" spans="1:8" x14ac:dyDescent="0.25">
      <c r="A2740" s="9">
        <f t="shared" si="336"/>
        <v>37427</v>
      </c>
      <c r="B2740" s="10">
        <f t="shared" ca="1" si="342"/>
        <v>17</v>
      </c>
      <c r="C2740" s="10">
        <f t="shared" ca="1" si="343"/>
        <v>26.1</v>
      </c>
      <c r="D2740" s="9">
        <f t="shared" si="337"/>
        <v>41445</v>
      </c>
      <c r="E2740" s="8">
        <f t="shared" si="338"/>
        <v>200206</v>
      </c>
      <c r="F2740" s="8">
        <f t="shared" si="339"/>
        <v>201306</v>
      </c>
      <c r="G2740" s="8">
        <f t="shared" ca="1" si="340"/>
        <v>6</v>
      </c>
      <c r="H2740" s="8">
        <f t="shared" ca="1" si="341"/>
        <v>6</v>
      </c>
    </row>
    <row r="2741" spans="1:8" x14ac:dyDescent="0.25">
      <c r="A2741" s="9">
        <f t="shared" si="336"/>
        <v>37428</v>
      </c>
      <c r="B2741" s="10">
        <f t="shared" ca="1" si="342"/>
        <v>20</v>
      </c>
      <c r="C2741" s="10">
        <f t="shared" ca="1" si="343"/>
        <v>18.600000000000001</v>
      </c>
      <c r="D2741" s="9">
        <f t="shared" si="337"/>
        <v>41446</v>
      </c>
      <c r="E2741" s="8">
        <f t="shared" si="338"/>
        <v>200206</v>
      </c>
      <c r="F2741" s="8">
        <f t="shared" si="339"/>
        <v>201306</v>
      </c>
      <c r="G2741" s="8">
        <f t="shared" ca="1" si="340"/>
        <v>6</v>
      </c>
      <c r="H2741" s="8">
        <f t="shared" ca="1" si="341"/>
        <v>6</v>
      </c>
    </row>
    <row r="2742" spans="1:8" x14ac:dyDescent="0.25">
      <c r="A2742" s="9">
        <f t="shared" si="336"/>
        <v>37429</v>
      </c>
      <c r="B2742" s="10">
        <f t="shared" ca="1" si="342"/>
        <v>18</v>
      </c>
      <c r="C2742" s="10">
        <f t="shared" ca="1" si="343"/>
        <v>21.8</v>
      </c>
      <c r="D2742" s="9">
        <f t="shared" si="337"/>
        <v>41447</v>
      </c>
      <c r="E2742" s="8">
        <f t="shared" si="338"/>
        <v>200206</v>
      </c>
      <c r="F2742" s="8">
        <f t="shared" si="339"/>
        <v>201306</v>
      </c>
      <c r="G2742" s="8">
        <f t="shared" ca="1" si="340"/>
        <v>6</v>
      </c>
      <c r="H2742" s="8">
        <f t="shared" ca="1" si="341"/>
        <v>6</v>
      </c>
    </row>
    <row r="2743" spans="1:8" x14ac:dyDescent="0.25">
      <c r="A2743" s="9">
        <f t="shared" si="336"/>
        <v>37430</v>
      </c>
      <c r="B2743" s="10">
        <f t="shared" ca="1" si="342"/>
        <v>18.5</v>
      </c>
      <c r="C2743" s="10">
        <f t="shared" ca="1" si="343"/>
        <v>19.100000000000001</v>
      </c>
      <c r="D2743" s="9">
        <f t="shared" si="337"/>
        <v>41448</v>
      </c>
      <c r="E2743" s="8">
        <f t="shared" si="338"/>
        <v>200206</v>
      </c>
      <c r="F2743" s="8">
        <f t="shared" si="339"/>
        <v>201306</v>
      </c>
      <c r="G2743" s="8">
        <f t="shared" ca="1" si="340"/>
        <v>6</v>
      </c>
      <c r="H2743" s="8">
        <f t="shared" ca="1" si="341"/>
        <v>6</v>
      </c>
    </row>
    <row r="2744" spans="1:8" x14ac:dyDescent="0.25">
      <c r="A2744" s="9">
        <f t="shared" si="336"/>
        <v>37431</v>
      </c>
      <c r="B2744" s="10">
        <f t="shared" ca="1" si="342"/>
        <v>18.5</v>
      </c>
      <c r="C2744" s="10">
        <f t="shared" ca="1" si="343"/>
        <v>20</v>
      </c>
      <c r="D2744" s="9">
        <f t="shared" si="337"/>
        <v>41449</v>
      </c>
      <c r="E2744" s="8">
        <f t="shared" si="338"/>
        <v>200206</v>
      </c>
      <c r="F2744" s="8">
        <f t="shared" si="339"/>
        <v>201306</v>
      </c>
      <c r="G2744" s="8">
        <f t="shared" ca="1" si="340"/>
        <v>6</v>
      </c>
      <c r="H2744" s="8">
        <f t="shared" ca="1" si="341"/>
        <v>6</v>
      </c>
    </row>
    <row r="2745" spans="1:8" x14ac:dyDescent="0.25">
      <c r="A2745" s="9">
        <f t="shared" si="336"/>
        <v>37432</v>
      </c>
      <c r="B2745" s="10">
        <f t="shared" ca="1" si="342"/>
        <v>19</v>
      </c>
      <c r="C2745" s="10">
        <f t="shared" ca="1" si="343"/>
        <v>14.6</v>
      </c>
      <c r="D2745" s="9">
        <f t="shared" si="337"/>
        <v>41450</v>
      </c>
      <c r="E2745" s="8">
        <f t="shared" si="338"/>
        <v>200206</v>
      </c>
      <c r="F2745" s="8">
        <f t="shared" si="339"/>
        <v>201306</v>
      </c>
      <c r="G2745" s="8">
        <f t="shared" ca="1" si="340"/>
        <v>6</v>
      </c>
      <c r="H2745" s="8">
        <f t="shared" ca="1" si="341"/>
        <v>6</v>
      </c>
    </row>
    <row r="2746" spans="1:8" x14ac:dyDescent="0.25">
      <c r="A2746" s="9">
        <f t="shared" ref="A2746:A2809" si="344">IF(ISNUMBER(A2745),IF(A2745&lt;$B$9,A2745+1,""),"")</f>
        <v>37433</v>
      </c>
      <c r="B2746" s="10">
        <f t="shared" ca="1" si="342"/>
        <v>19.5</v>
      </c>
      <c r="C2746" s="10">
        <f t="shared" ca="1" si="343"/>
        <v>31</v>
      </c>
      <c r="D2746" s="9">
        <f t="shared" ref="D2746:D2809" si="345">IF(ISNUMBER(D2745),IF(D2745&lt;$C$9,D2745+1,""),"")</f>
        <v>41451</v>
      </c>
      <c r="E2746" s="8">
        <f t="shared" ref="E2746:E2809" si="346">YEAR(A2746)*100+MONTH(A2746)</f>
        <v>200206</v>
      </c>
      <c r="F2746" s="8">
        <f t="shared" ref="F2746:F2809" si="347">YEAR(D2746)*100+MONTH(D2746)</f>
        <v>201306</v>
      </c>
      <c r="G2746" s="8">
        <f t="shared" ref="G2746:G2809" ca="1" si="348">IF(ISNUMBER(B2746),MONTH(A2746),"")</f>
        <v>6</v>
      </c>
      <c r="H2746" s="8">
        <f t="shared" ref="H2746:H2809" ca="1" si="349">IF(ISNUMBER(C2746),MONTH(D2746),"")</f>
        <v>6</v>
      </c>
    </row>
    <row r="2747" spans="1:8" x14ac:dyDescent="0.25">
      <c r="A2747" s="9">
        <f t="shared" si="344"/>
        <v>37434</v>
      </c>
      <c r="B2747" s="10">
        <f t="shared" ca="1" si="342"/>
        <v>17</v>
      </c>
      <c r="C2747" s="10">
        <f t="shared" ca="1" si="343"/>
        <v>15</v>
      </c>
      <c r="D2747" s="9">
        <f t="shared" si="345"/>
        <v>41452</v>
      </c>
      <c r="E2747" s="8">
        <f t="shared" si="346"/>
        <v>200206</v>
      </c>
      <c r="F2747" s="8">
        <f t="shared" si="347"/>
        <v>201306</v>
      </c>
      <c r="G2747" s="8">
        <f t="shared" ca="1" si="348"/>
        <v>6</v>
      </c>
      <c r="H2747" s="8">
        <f t="shared" ca="1" si="349"/>
        <v>6</v>
      </c>
    </row>
    <row r="2748" spans="1:8" x14ac:dyDescent="0.25">
      <c r="A2748" s="9">
        <f t="shared" si="344"/>
        <v>37435</v>
      </c>
      <c r="B2748" s="10">
        <f t="shared" ca="1" si="342"/>
        <v>15</v>
      </c>
      <c r="C2748" s="10">
        <f t="shared" ca="1" si="343"/>
        <v>10.8</v>
      </c>
      <c r="D2748" s="9">
        <f t="shared" si="345"/>
        <v>41453</v>
      </c>
      <c r="E2748" s="8">
        <f t="shared" si="346"/>
        <v>200206</v>
      </c>
      <c r="F2748" s="8">
        <f t="shared" si="347"/>
        <v>201306</v>
      </c>
      <c r="G2748" s="8">
        <f t="shared" ca="1" si="348"/>
        <v>6</v>
      </c>
      <c r="H2748" s="8">
        <f t="shared" ca="1" si="349"/>
        <v>6</v>
      </c>
    </row>
    <row r="2749" spans="1:8" x14ac:dyDescent="0.25">
      <c r="A2749" s="9">
        <f t="shared" si="344"/>
        <v>37436</v>
      </c>
      <c r="B2749" s="10">
        <f t="shared" ca="1" si="342"/>
        <v>15</v>
      </c>
      <c r="C2749" s="10">
        <f t="shared" ca="1" si="343"/>
        <v>12.7</v>
      </c>
      <c r="D2749" s="9">
        <f t="shared" si="345"/>
        <v>41454</v>
      </c>
      <c r="E2749" s="8">
        <f t="shared" si="346"/>
        <v>200206</v>
      </c>
      <c r="F2749" s="8">
        <f t="shared" si="347"/>
        <v>201306</v>
      </c>
      <c r="G2749" s="8">
        <f t="shared" ca="1" si="348"/>
        <v>6</v>
      </c>
      <c r="H2749" s="8">
        <f t="shared" ca="1" si="349"/>
        <v>6</v>
      </c>
    </row>
    <row r="2750" spans="1:8" x14ac:dyDescent="0.25">
      <c r="A2750" s="9">
        <f t="shared" si="344"/>
        <v>37437</v>
      </c>
      <c r="B2750" s="10">
        <f t="shared" ca="1" si="342"/>
        <v>15</v>
      </c>
      <c r="C2750" s="10">
        <f t="shared" ca="1" si="343"/>
        <v>15.7</v>
      </c>
      <c r="D2750" s="9">
        <f t="shared" si="345"/>
        <v>41455</v>
      </c>
      <c r="E2750" s="8">
        <f t="shared" si="346"/>
        <v>200206</v>
      </c>
      <c r="F2750" s="8">
        <f t="shared" si="347"/>
        <v>201306</v>
      </c>
      <c r="G2750" s="8">
        <f t="shared" ca="1" si="348"/>
        <v>6</v>
      </c>
      <c r="H2750" s="8">
        <f t="shared" ca="1" si="349"/>
        <v>6</v>
      </c>
    </row>
    <row r="2751" spans="1:8" x14ac:dyDescent="0.25">
      <c r="A2751" s="9">
        <f t="shared" si="344"/>
        <v>37438</v>
      </c>
      <c r="B2751" s="10">
        <f t="shared" ca="1" si="342"/>
        <v>16</v>
      </c>
      <c r="C2751" s="10">
        <f t="shared" ca="1" si="343"/>
        <v>20.6</v>
      </c>
      <c r="D2751" s="9">
        <f t="shared" si="345"/>
        <v>41456</v>
      </c>
      <c r="E2751" s="8">
        <f t="shared" si="346"/>
        <v>200207</v>
      </c>
      <c r="F2751" s="8">
        <f t="shared" si="347"/>
        <v>201307</v>
      </c>
      <c r="G2751" s="8">
        <f t="shared" ca="1" si="348"/>
        <v>7</v>
      </c>
      <c r="H2751" s="8">
        <f t="shared" ca="1" si="349"/>
        <v>7</v>
      </c>
    </row>
    <row r="2752" spans="1:8" x14ac:dyDescent="0.25">
      <c r="A2752" s="9">
        <f t="shared" si="344"/>
        <v>37439</v>
      </c>
      <c r="B2752" s="10">
        <f t="shared" ca="1" si="342"/>
        <v>16</v>
      </c>
      <c r="C2752" s="10">
        <f t="shared" ca="1" si="343"/>
        <v>19.8</v>
      </c>
      <c r="D2752" s="9">
        <f t="shared" si="345"/>
        <v>41457</v>
      </c>
      <c r="E2752" s="8">
        <f t="shared" si="346"/>
        <v>200207</v>
      </c>
      <c r="F2752" s="8">
        <f t="shared" si="347"/>
        <v>201307</v>
      </c>
      <c r="G2752" s="8">
        <f t="shared" ca="1" si="348"/>
        <v>7</v>
      </c>
      <c r="H2752" s="8">
        <f t="shared" ca="1" si="349"/>
        <v>7</v>
      </c>
    </row>
    <row r="2753" spans="1:8" x14ac:dyDescent="0.25">
      <c r="A2753" s="9">
        <f t="shared" si="344"/>
        <v>37440</v>
      </c>
      <c r="B2753" s="10" t="str">
        <f t="shared" ca="1" si="342"/>
        <v/>
      </c>
      <c r="C2753" s="10">
        <f t="shared" ca="1" si="343"/>
        <v>23.2</v>
      </c>
      <c r="D2753" s="9">
        <f t="shared" si="345"/>
        <v>41458</v>
      </c>
      <c r="E2753" s="8">
        <f t="shared" si="346"/>
        <v>200207</v>
      </c>
      <c r="F2753" s="8">
        <f t="shared" si="347"/>
        <v>201307</v>
      </c>
      <c r="G2753" s="8" t="str">
        <f t="shared" ca="1" si="348"/>
        <v/>
      </c>
      <c r="H2753" s="8">
        <f t="shared" ca="1" si="349"/>
        <v>7</v>
      </c>
    </row>
    <row r="2754" spans="1:8" x14ac:dyDescent="0.25">
      <c r="A2754" s="9">
        <f t="shared" si="344"/>
        <v>37441</v>
      </c>
      <c r="B2754" s="10" t="str">
        <f t="shared" ca="1" si="342"/>
        <v/>
      </c>
      <c r="C2754" s="10">
        <f t="shared" ca="1" si="343"/>
        <v>21.8</v>
      </c>
      <c r="D2754" s="9">
        <f t="shared" si="345"/>
        <v>41459</v>
      </c>
      <c r="E2754" s="8">
        <f t="shared" si="346"/>
        <v>200207</v>
      </c>
      <c r="F2754" s="8">
        <f t="shared" si="347"/>
        <v>201307</v>
      </c>
      <c r="G2754" s="8" t="str">
        <f t="shared" ca="1" si="348"/>
        <v/>
      </c>
      <c r="H2754" s="8">
        <f t="shared" ca="1" si="349"/>
        <v>7</v>
      </c>
    </row>
    <row r="2755" spans="1:8" x14ac:dyDescent="0.25">
      <c r="A2755" s="9">
        <f t="shared" si="344"/>
        <v>37442</v>
      </c>
      <c r="B2755" s="10">
        <f t="shared" ca="1" si="342"/>
        <v>19.399999999999999</v>
      </c>
      <c r="C2755" s="10">
        <f t="shared" ca="1" si="343"/>
        <v>23.4</v>
      </c>
      <c r="D2755" s="9">
        <f t="shared" si="345"/>
        <v>41460</v>
      </c>
      <c r="E2755" s="8">
        <f t="shared" si="346"/>
        <v>200207</v>
      </c>
      <c r="F2755" s="8">
        <f t="shared" si="347"/>
        <v>201307</v>
      </c>
      <c r="G2755" s="8">
        <f t="shared" ca="1" si="348"/>
        <v>7</v>
      </c>
      <c r="H2755" s="8">
        <f t="shared" ca="1" si="349"/>
        <v>7</v>
      </c>
    </row>
    <row r="2756" spans="1:8" x14ac:dyDescent="0.25">
      <c r="A2756" s="9">
        <f t="shared" si="344"/>
        <v>37443</v>
      </c>
      <c r="B2756" s="10">
        <f t="shared" ca="1" si="342"/>
        <v>18.5</v>
      </c>
      <c r="C2756" s="10">
        <f t="shared" ca="1" si="343"/>
        <v>21.7</v>
      </c>
      <c r="D2756" s="9">
        <f t="shared" si="345"/>
        <v>41461</v>
      </c>
      <c r="E2756" s="8">
        <f t="shared" si="346"/>
        <v>200207</v>
      </c>
      <c r="F2756" s="8">
        <f t="shared" si="347"/>
        <v>201307</v>
      </c>
      <c r="G2756" s="8">
        <f t="shared" ca="1" si="348"/>
        <v>7</v>
      </c>
      <c r="H2756" s="8">
        <f t="shared" ca="1" si="349"/>
        <v>7</v>
      </c>
    </row>
    <row r="2757" spans="1:8" x14ac:dyDescent="0.25">
      <c r="A2757" s="9">
        <f t="shared" si="344"/>
        <v>37444</v>
      </c>
      <c r="B2757" s="10">
        <f t="shared" ca="1" si="342"/>
        <v>19.7</v>
      </c>
      <c r="C2757" s="10">
        <f t="shared" ca="1" si="343"/>
        <v>24</v>
      </c>
      <c r="D2757" s="9">
        <f t="shared" si="345"/>
        <v>41462</v>
      </c>
      <c r="E2757" s="8">
        <f t="shared" si="346"/>
        <v>200207</v>
      </c>
      <c r="F2757" s="8">
        <f t="shared" si="347"/>
        <v>201307</v>
      </c>
      <c r="G2757" s="8">
        <f t="shared" ca="1" si="348"/>
        <v>7</v>
      </c>
      <c r="H2757" s="8">
        <f t="shared" ca="1" si="349"/>
        <v>7</v>
      </c>
    </row>
    <row r="2758" spans="1:8" x14ac:dyDescent="0.25">
      <c r="A2758" s="9">
        <f t="shared" si="344"/>
        <v>37445</v>
      </c>
      <c r="B2758" s="10">
        <f t="shared" ca="1" si="342"/>
        <v>23.5</v>
      </c>
      <c r="C2758" s="10">
        <f t="shared" ca="1" si="343"/>
        <v>24.8</v>
      </c>
      <c r="D2758" s="9">
        <f t="shared" si="345"/>
        <v>41463</v>
      </c>
      <c r="E2758" s="8">
        <f t="shared" si="346"/>
        <v>200207</v>
      </c>
      <c r="F2758" s="8">
        <f t="shared" si="347"/>
        <v>201307</v>
      </c>
      <c r="G2758" s="8">
        <f t="shared" ca="1" si="348"/>
        <v>7</v>
      </c>
      <c r="H2758" s="8">
        <f t="shared" ca="1" si="349"/>
        <v>7</v>
      </c>
    </row>
    <row r="2759" spans="1:8" x14ac:dyDescent="0.25">
      <c r="A2759" s="9">
        <f t="shared" si="344"/>
        <v>37446</v>
      </c>
      <c r="B2759" s="10">
        <f t="shared" ca="1" si="342"/>
        <v>29.1</v>
      </c>
      <c r="C2759" s="10">
        <f t="shared" ca="1" si="343"/>
        <v>24.9</v>
      </c>
      <c r="D2759" s="9">
        <f t="shared" si="345"/>
        <v>41464</v>
      </c>
      <c r="E2759" s="8">
        <f t="shared" si="346"/>
        <v>200207</v>
      </c>
      <c r="F2759" s="8">
        <f t="shared" si="347"/>
        <v>201307</v>
      </c>
      <c r="G2759" s="8">
        <f t="shared" ca="1" si="348"/>
        <v>7</v>
      </c>
      <c r="H2759" s="8">
        <f t="shared" ca="1" si="349"/>
        <v>7</v>
      </c>
    </row>
    <row r="2760" spans="1:8" x14ac:dyDescent="0.25">
      <c r="A2760" s="9">
        <f t="shared" si="344"/>
        <v>37447</v>
      </c>
      <c r="B2760" s="10">
        <f t="shared" ca="1" si="342"/>
        <v>23</v>
      </c>
      <c r="C2760" s="10">
        <f t="shared" ca="1" si="343"/>
        <v>19.7</v>
      </c>
      <c r="D2760" s="9">
        <f t="shared" si="345"/>
        <v>41465</v>
      </c>
      <c r="E2760" s="8">
        <f t="shared" si="346"/>
        <v>200207</v>
      </c>
      <c r="F2760" s="8">
        <f t="shared" si="347"/>
        <v>201307</v>
      </c>
      <c r="G2760" s="8">
        <f t="shared" ca="1" si="348"/>
        <v>7</v>
      </c>
      <c r="H2760" s="8">
        <f t="shared" ca="1" si="349"/>
        <v>7</v>
      </c>
    </row>
    <row r="2761" spans="1:8" x14ac:dyDescent="0.25">
      <c r="A2761" s="9">
        <f t="shared" si="344"/>
        <v>37448</v>
      </c>
      <c r="B2761" s="10">
        <f t="shared" ca="1" si="342"/>
        <v>18.5</v>
      </c>
      <c r="C2761" s="10">
        <f t="shared" ca="1" si="343"/>
        <v>22.8</v>
      </c>
      <c r="D2761" s="9">
        <f t="shared" si="345"/>
        <v>41466</v>
      </c>
      <c r="E2761" s="8">
        <f t="shared" si="346"/>
        <v>200207</v>
      </c>
      <c r="F2761" s="8">
        <f t="shared" si="347"/>
        <v>201307</v>
      </c>
      <c r="G2761" s="8">
        <f t="shared" ca="1" si="348"/>
        <v>7</v>
      </c>
      <c r="H2761" s="8">
        <f t="shared" ca="1" si="349"/>
        <v>7</v>
      </c>
    </row>
    <row r="2762" spans="1:8" x14ac:dyDescent="0.25">
      <c r="A2762" s="9">
        <f t="shared" si="344"/>
        <v>37449</v>
      </c>
      <c r="B2762" s="10">
        <f t="shared" ca="1" si="342"/>
        <v>20.100000000000001</v>
      </c>
      <c r="C2762" s="10">
        <f t="shared" ca="1" si="343"/>
        <v>20.9</v>
      </c>
      <c r="D2762" s="9">
        <f t="shared" si="345"/>
        <v>41467</v>
      </c>
      <c r="E2762" s="8">
        <f t="shared" si="346"/>
        <v>200207</v>
      </c>
      <c r="F2762" s="8">
        <f t="shared" si="347"/>
        <v>201307</v>
      </c>
      <c r="G2762" s="8">
        <f t="shared" ca="1" si="348"/>
        <v>7</v>
      </c>
      <c r="H2762" s="8">
        <f t="shared" ca="1" si="349"/>
        <v>7</v>
      </c>
    </row>
    <row r="2763" spans="1:8" x14ac:dyDescent="0.25">
      <c r="A2763" s="9">
        <f t="shared" si="344"/>
        <v>37450</v>
      </c>
      <c r="B2763" s="10">
        <f t="shared" ca="1" si="342"/>
        <v>22.1</v>
      </c>
      <c r="C2763" s="10">
        <f t="shared" ca="1" si="343"/>
        <v>20.9</v>
      </c>
      <c r="D2763" s="9">
        <f t="shared" si="345"/>
        <v>41468</v>
      </c>
      <c r="E2763" s="8">
        <f t="shared" si="346"/>
        <v>200207</v>
      </c>
      <c r="F2763" s="8">
        <f t="shared" si="347"/>
        <v>201307</v>
      </c>
      <c r="G2763" s="8">
        <f t="shared" ca="1" si="348"/>
        <v>7</v>
      </c>
      <c r="H2763" s="8">
        <f t="shared" ca="1" si="349"/>
        <v>7</v>
      </c>
    </row>
    <row r="2764" spans="1:8" x14ac:dyDescent="0.25">
      <c r="A2764" s="9">
        <f t="shared" si="344"/>
        <v>37451</v>
      </c>
      <c r="B2764" s="10">
        <f t="shared" ca="1" si="342"/>
        <v>21</v>
      </c>
      <c r="C2764" s="10">
        <f t="shared" ca="1" si="343"/>
        <v>15.7</v>
      </c>
      <c r="D2764" s="9">
        <f t="shared" si="345"/>
        <v>41469</v>
      </c>
      <c r="E2764" s="8">
        <f t="shared" si="346"/>
        <v>200207</v>
      </c>
      <c r="F2764" s="8">
        <f t="shared" si="347"/>
        <v>201307</v>
      </c>
      <c r="G2764" s="8">
        <f t="shared" ca="1" si="348"/>
        <v>7</v>
      </c>
      <c r="H2764" s="8">
        <f t="shared" ca="1" si="349"/>
        <v>7</v>
      </c>
    </row>
    <row r="2765" spans="1:8" x14ac:dyDescent="0.25">
      <c r="A2765" s="9">
        <f t="shared" si="344"/>
        <v>37452</v>
      </c>
      <c r="B2765" s="10">
        <f t="shared" ref="B2765:B2828" ca="1" si="350">IF(ISNUMBER(VLOOKUP($A2765,INDIRECT(B$1&amp;"!"&amp;B$6&amp;":"&amp;B$7),CODE(B$7)-_MS1,FALSE)),VLOOKUP($A2765,INDIRECT(B$1&amp;"!"&amp;B$6&amp;":"&amp;B$7),CODE(B$7)-_MS1,FALSE),Empty)</f>
        <v>23.7</v>
      </c>
      <c r="C2765" s="10">
        <f t="shared" ref="C2765:C2828" ca="1" si="351">IF(ISNUMBER(VLOOKUP($D2765,INDIRECT(C$1&amp;"!"&amp;C$6&amp;":"&amp;C$7),CODE(C$7)-_MS2,FALSE)),VLOOKUP($D2765,INDIRECT(C$1&amp;"!"&amp;C$6&amp;":"&amp;C$7),CODE(C$7)-_MS2,FALSE),Empty)</f>
        <v>21</v>
      </c>
      <c r="D2765" s="9">
        <f t="shared" si="345"/>
        <v>41470</v>
      </c>
      <c r="E2765" s="8">
        <f t="shared" si="346"/>
        <v>200207</v>
      </c>
      <c r="F2765" s="8">
        <f t="shared" si="347"/>
        <v>201307</v>
      </c>
      <c r="G2765" s="8">
        <f t="shared" ca="1" si="348"/>
        <v>7</v>
      </c>
      <c r="H2765" s="8">
        <f t="shared" ca="1" si="349"/>
        <v>7</v>
      </c>
    </row>
    <row r="2766" spans="1:8" x14ac:dyDescent="0.25">
      <c r="A2766" s="9">
        <f t="shared" si="344"/>
        <v>37453</v>
      </c>
      <c r="B2766" s="10">
        <f t="shared" ca="1" si="350"/>
        <v>21</v>
      </c>
      <c r="C2766" s="10">
        <f t="shared" ca="1" si="351"/>
        <v>21.4</v>
      </c>
      <c r="D2766" s="9">
        <f t="shared" si="345"/>
        <v>41471</v>
      </c>
      <c r="E2766" s="8">
        <f t="shared" si="346"/>
        <v>200207</v>
      </c>
      <c r="F2766" s="8">
        <f t="shared" si="347"/>
        <v>201307</v>
      </c>
      <c r="G2766" s="8">
        <f t="shared" ca="1" si="348"/>
        <v>7</v>
      </c>
      <c r="H2766" s="8">
        <f t="shared" ca="1" si="349"/>
        <v>7</v>
      </c>
    </row>
    <row r="2767" spans="1:8" x14ac:dyDescent="0.25">
      <c r="A2767" s="9">
        <f t="shared" si="344"/>
        <v>37454</v>
      </c>
      <c r="B2767" s="10">
        <f t="shared" ca="1" si="350"/>
        <v>21</v>
      </c>
      <c r="C2767" s="10">
        <f t="shared" ca="1" si="351"/>
        <v>23.1</v>
      </c>
      <c r="D2767" s="9">
        <f t="shared" si="345"/>
        <v>41472</v>
      </c>
      <c r="E2767" s="8">
        <f t="shared" si="346"/>
        <v>200207</v>
      </c>
      <c r="F2767" s="8">
        <f t="shared" si="347"/>
        <v>201307</v>
      </c>
      <c r="G2767" s="8">
        <f t="shared" ca="1" si="348"/>
        <v>7</v>
      </c>
      <c r="H2767" s="8">
        <f t="shared" ca="1" si="349"/>
        <v>7</v>
      </c>
    </row>
    <row r="2768" spans="1:8" x14ac:dyDescent="0.25">
      <c r="A2768" s="9">
        <f t="shared" si="344"/>
        <v>37455</v>
      </c>
      <c r="B2768" s="10">
        <f t="shared" ca="1" si="350"/>
        <v>15.5</v>
      </c>
      <c r="C2768" s="10">
        <f t="shared" ca="1" si="351"/>
        <v>25.4</v>
      </c>
      <c r="D2768" s="9">
        <f t="shared" si="345"/>
        <v>41473</v>
      </c>
      <c r="E2768" s="8">
        <f t="shared" si="346"/>
        <v>200207</v>
      </c>
      <c r="F2768" s="8">
        <f t="shared" si="347"/>
        <v>201307</v>
      </c>
      <c r="G2768" s="8">
        <f t="shared" ca="1" si="348"/>
        <v>7</v>
      </c>
      <c r="H2768" s="8">
        <f t="shared" ca="1" si="349"/>
        <v>7</v>
      </c>
    </row>
    <row r="2769" spans="1:8" x14ac:dyDescent="0.25">
      <c r="A2769" s="9">
        <f t="shared" si="344"/>
        <v>37456</v>
      </c>
      <c r="B2769" s="10">
        <f t="shared" ca="1" si="350"/>
        <v>17.600000000000001</v>
      </c>
      <c r="C2769" s="10">
        <f t="shared" ca="1" si="351"/>
        <v>23.6</v>
      </c>
      <c r="D2769" s="9">
        <f t="shared" si="345"/>
        <v>41474</v>
      </c>
      <c r="E2769" s="8">
        <f t="shared" si="346"/>
        <v>200207</v>
      </c>
      <c r="F2769" s="8">
        <f t="shared" si="347"/>
        <v>201307</v>
      </c>
      <c r="G2769" s="8">
        <f t="shared" ca="1" si="348"/>
        <v>7</v>
      </c>
      <c r="H2769" s="8">
        <f t="shared" ca="1" si="349"/>
        <v>7</v>
      </c>
    </row>
    <row r="2770" spans="1:8" x14ac:dyDescent="0.25">
      <c r="A2770" s="9">
        <f t="shared" si="344"/>
        <v>37457</v>
      </c>
      <c r="B2770" s="10">
        <f t="shared" ca="1" si="350"/>
        <v>16.2</v>
      </c>
      <c r="C2770" s="10">
        <f t="shared" ca="1" si="351"/>
        <v>23.9</v>
      </c>
      <c r="D2770" s="9">
        <f t="shared" si="345"/>
        <v>41475</v>
      </c>
      <c r="E2770" s="8">
        <f t="shared" si="346"/>
        <v>200207</v>
      </c>
      <c r="F2770" s="8">
        <f t="shared" si="347"/>
        <v>201307</v>
      </c>
      <c r="G2770" s="8">
        <f t="shared" ca="1" si="348"/>
        <v>7</v>
      </c>
      <c r="H2770" s="8">
        <f t="shared" ca="1" si="349"/>
        <v>7</v>
      </c>
    </row>
    <row r="2771" spans="1:8" x14ac:dyDescent="0.25">
      <c r="A2771" s="9">
        <f t="shared" si="344"/>
        <v>37458</v>
      </c>
      <c r="B2771" s="10">
        <f t="shared" ca="1" si="350"/>
        <v>13.7</v>
      </c>
      <c r="C2771" s="10">
        <f t="shared" ca="1" si="351"/>
        <v>28.1</v>
      </c>
      <c r="D2771" s="9">
        <f t="shared" si="345"/>
        <v>41476</v>
      </c>
      <c r="E2771" s="8">
        <f t="shared" si="346"/>
        <v>200207</v>
      </c>
      <c r="F2771" s="8">
        <f t="shared" si="347"/>
        <v>201307</v>
      </c>
      <c r="G2771" s="8">
        <f t="shared" ca="1" si="348"/>
        <v>7</v>
      </c>
      <c r="H2771" s="8">
        <f t="shared" ca="1" si="349"/>
        <v>7</v>
      </c>
    </row>
    <row r="2772" spans="1:8" x14ac:dyDescent="0.25">
      <c r="A2772" s="9">
        <f t="shared" si="344"/>
        <v>37459</v>
      </c>
      <c r="B2772" s="10">
        <f t="shared" ca="1" si="350"/>
        <v>14.5</v>
      </c>
      <c r="C2772" s="10">
        <f t="shared" ca="1" si="351"/>
        <v>30.6</v>
      </c>
      <c r="D2772" s="9">
        <f t="shared" si="345"/>
        <v>41477</v>
      </c>
      <c r="E2772" s="8">
        <f t="shared" si="346"/>
        <v>200207</v>
      </c>
      <c r="F2772" s="8">
        <f t="shared" si="347"/>
        <v>201307</v>
      </c>
      <c r="G2772" s="8">
        <f t="shared" ca="1" si="348"/>
        <v>7</v>
      </c>
      <c r="H2772" s="8">
        <f t="shared" ca="1" si="349"/>
        <v>7</v>
      </c>
    </row>
    <row r="2773" spans="1:8" x14ac:dyDescent="0.25">
      <c r="A2773" s="9">
        <f t="shared" si="344"/>
        <v>37460</v>
      </c>
      <c r="B2773" s="10">
        <f t="shared" ca="1" si="350"/>
        <v>18.100000000000001</v>
      </c>
      <c r="C2773" s="10">
        <f t="shared" ca="1" si="351"/>
        <v>29.5</v>
      </c>
      <c r="D2773" s="9">
        <f t="shared" si="345"/>
        <v>41478</v>
      </c>
      <c r="E2773" s="8">
        <f t="shared" si="346"/>
        <v>200207</v>
      </c>
      <c r="F2773" s="8">
        <f t="shared" si="347"/>
        <v>201307</v>
      </c>
      <c r="G2773" s="8">
        <f t="shared" ca="1" si="348"/>
        <v>7</v>
      </c>
      <c r="H2773" s="8">
        <f t="shared" ca="1" si="349"/>
        <v>7</v>
      </c>
    </row>
    <row r="2774" spans="1:8" x14ac:dyDescent="0.25">
      <c r="A2774" s="9">
        <f t="shared" si="344"/>
        <v>37461</v>
      </c>
      <c r="B2774" s="10">
        <f t="shared" ca="1" si="350"/>
        <v>17.3</v>
      </c>
      <c r="C2774" s="10">
        <f t="shared" ca="1" si="351"/>
        <v>27.7</v>
      </c>
      <c r="D2774" s="9">
        <f t="shared" si="345"/>
        <v>41479</v>
      </c>
      <c r="E2774" s="8">
        <f t="shared" si="346"/>
        <v>200207</v>
      </c>
      <c r="F2774" s="8">
        <f t="shared" si="347"/>
        <v>201307</v>
      </c>
      <c r="G2774" s="8">
        <f t="shared" ca="1" si="348"/>
        <v>7</v>
      </c>
      <c r="H2774" s="8">
        <f t="shared" ca="1" si="349"/>
        <v>7</v>
      </c>
    </row>
    <row r="2775" spans="1:8" x14ac:dyDescent="0.25">
      <c r="A2775" s="9">
        <f t="shared" si="344"/>
        <v>37462</v>
      </c>
      <c r="B2775" s="10">
        <f t="shared" ca="1" si="350"/>
        <v>15.2</v>
      </c>
      <c r="C2775" s="10">
        <f t="shared" ca="1" si="351"/>
        <v>23.6</v>
      </c>
      <c r="D2775" s="9">
        <f t="shared" si="345"/>
        <v>41480</v>
      </c>
      <c r="E2775" s="8">
        <f t="shared" si="346"/>
        <v>200207</v>
      </c>
      <c r="F2775" s="8">
        <f t="shared" si="347"/>
        <v>201307</v>
      </c>
      <c r="G2775" s="8">
        <f t="shared" ca="1" si="348"/>
        <v>7</v>
      </c>
      <c r="H2775" s="8">
        <f t="shared" ca="1" si="349"/>
        <v>7</v>
      </c>
    </row>
    <row r="2776" spans="1:8" x14ac:dyDescent="0.25">
      <c r="A2776" s="9">
        <f t="shared" si="344"/>
        <v>37463</v>
      </c>
      <c r="B2776" s="10">
        <f t="shared" ca="1" si="350"/>
        <v>17</v>
      </c>
      <c r="C2776" s="10">
        <f t="shared" ca="1" si="351"/>
        <v>29.3</v>
      </c>
      <c r="D2776" s="9">
        <f t="shared" si="345"/>
        <v>41481</v>
      </c>
      <c r="E2776" s="8">
        <f t="shared" si="346"/>
        <v>200207</v>
      </c>
      <c r="F2776" s="8">
        <f t="shared" si="347"/>
        <v>201307</v>
      </c>
      <c r="G2776" s="8">
        <f t="shared" ca="1" si="348"/>
        <v>7</v>
      </c>
      <c r="H2776" s="8">
        <f t="shared" ca="1" si="349"/>
        <v>7</v>
      </c>
    </row>
    <row r="2777" spans="1:8" x14ac:dyDescent="0.25">
      <c r="A2777" s="9">
        <f t="shared" si="344"/>
        <v>37464</v>
      </c>
      <c r="B2777" s="10">
        <f t="shared" ca="1" si="350"/>
        <v>18.100000000000001</v>
      </c>
      <c r="C2777" s="10">
        <f t="shared" ca="1" si="351"/>
        <v>28.8</v>
      </c>
      <c r="D2777" s="9">
        <f t="shared" si="345"/>
        <v>41482</v>
      </c>
      <c r="E2777" s="8">
        <f t="shared" si="346"/>
        <v>200207</v>
      </c>
      <c r="F2777" s="8">
        <f t="shared" si="347"/>
        <v>201307</v>
      </c>
      <c r="G2777" s="8">
        <f t="shared" ca="1" si="348"/>
        <v>7</v>
      </c>
      <c r="H2777" s="8">
        <f t="shared" ca="1" si="349"/>
        <v>7</v>
      </c>
    </row>
    <row r="2778" spans="1:8" x14ac:dyDescent="0.25">
      <c r="A2778" s="9">
        <f t="shared" si="344"/>
        <v>37465</v>
      </c>
      <c r="B2778" s="10">
        <f t="shared" ca="1" si="350"/>
        <v>26.1</v>
      </c>
      <c r="C2778" s="10">
        <f t="shared" ca="1" si="351"/>
        <v>27.9</v>
      </c>
      <c r="D2778" s="9">
        <f t="shared" si="345"/>
        <v>41483</v>
      </c>
      <c r="E2778" s="8">
        <f t="shared" si="346"/>
        <v>200207</v>
      </c>
      <c r="F2778" s="8">
        <f t="shared" si="347"/>
        <v>201307</v>
      </c>
      <c r="G2778" s="8">
        <f t="shared" ca="1" si="348"/>
        <v>7</v>
      </c>
      <c r="H2778" s="8">
        <f t="shared" ca="1" si="349"/>
        <v>7</v>
      </c>
    </row>
    <row r="2779" spans="1:8" x14ac:dyDescent="0.25">
      <c r="A2779" s="9">
        <f t="shared" si="344"/>
        <v>37466</v>
      </c>
      <c r="B2779" s="10">
        <f t="shared" ca="1" si="350"/>
        <v>28.8</v>
      </c>
      <c r="C2779" s="10">
        <f t="shared" ca="1" si="351"/>
        <v>25.1</v>
      </c>
      <c r="D2779" s="9">
        <f t="shared" si="345"/>
        <v>41484</v>
      </c>
      <c r="E2779" s="8">
        <f t="shared" si="346"/>
        <v>200207</v>
      </c>
      <c r="F2779" s="8">
        <f t="shared" si="347"/>
        <v>201307</v>
      </c>
      <c r="G2779" s="8">
        <f t="shared" ca="1" si="348"/>
        <v>7</v>
      </c>
      <c r="H2779" s="8">
        <f t="shared" ca="1" si="349"/>
        <v>7</v>
      </c>
    </row>
    <row r="2780" spans="1:8" x14ac:dyDescent="0.25">
      <c r="A2780" s="9">
        <f t="shared" si="344"/>
        <v>37467</v>
      </c>
      <c r="B2780" s="10">
        <f t="shared" ca="1" si="350"/>
        <v>29.7</v>
      </c>
      <c r="C2780" s="10">
        <f t="shared" ca="1" si="351"/>
        <v>21</v>
      </c>
      <c r="D2780" s="9">
        <f t="shared" si="345"/>
        <v>41485</v>
      </c>
      <c r="E2780" s="8">
        <f t="shared" si="346"/>
        <v>200207</v>
      </c>
      <c r="F2780" s="8">
        <f t="shared" si="347"/>
        <v>201307</v>
      </c>
      <c r="G2780" s="8">
        <f t="shared" ca="1" si="348"/>
        <v>7</v>
      </c>
      <c r="H2780" s="8">
        <f t="shared" ca="1" si="349"/>
        <v>7</v>
      </c>
    </row>
    <row r="2781" spans="1:8" x14ac:dyDescent="0.25">
      <c r="A2781" s="9">
        <f t="shared" si="344"/>
        <v>37468</v>
      </c>
      <c r="B2781" s="10">
        <f t="shared" ca="1" si="350"/>
        <v>27.4</v>
      </c>
      <c r="C2781" s="10">
        <f t="shared" ca="1" si="351"/>
        <v>23</v>
      </c>
      <c r="D2781" s="9">
        <f t="shared" si="345"/>
        <v>41486</v>
      </c>
      <c r="E2781" s="8">
        <f t="shared" si="346"/>
        <v>200207</v>
      </c>
      <c r="F2781" s="8">
        <f t="shared" si="347"/>
        <v>201307</v>
      </c>
      <c r="G2781" s="8">
        <f t="shared" ca="1" si="348"/>
        <v>7</v>
      </c>
      <c r="H2781" s="8">
        <f t="shared" ca="1" si="349"/>
        <v>7</v>
      </c>
    </row>
    <row r="2782" spans="1:8" x14ac:dyDescent="0.25">
      <c r="A2782" s="9">
        <f t="shared" si="344"/>
        <v>37469</v>
      </c>
      <c r="B2782" s="10">
        <f t="shared" ca="1" si="350"/>
        <v>27.9</v>
      </c>
      <c r="C2782" s="10">
        <f t="shared" ca="1" si="351"/>
        <v>24.2</v>
      </c>
      <c r="D2782" s="9">
        <f t="shared" si="345"/>
        <v>41487</v>
      </c>
      <c r="E2782" s="8">
        <f t="shared" si="346"/>
        <v>200208</v>
      </c>
      <c r="F2782" s="8">
        <f t="shared" si="347"/>
        <v>201308</v>
      </c>
      <c r="G2782" s="8">
        <f t="shared" ca="1" si="348"/>
        <v>8</v>
      </c>
      <c r="H2782" s="8">
        <f t="shared" ca="1" si="349"/>
        <v>8</v>
      </c>
    </row>
    <row r="2783" spans="1:8" x14ac:dyDescent="0.25">
      <c r="A2783" s="9">
        <f t="shared" si="344"/>
        <v>37470</v>
      </c>
      <c r="B2783" s="10">
        <f t="shared" ca="1" si="350"/>
        <v>18</v>
      </c>
      <c r="C2783" s="10">
        <f t="shared" ca="1" si="351"/>
        <v>32.5</v>
      </c>
      <c r="D2783" s="9">
        <f t="shared" si="345"/>
        <v>41488</v>
      </c>
      <c r="E2783" s="8">
        <f t="shared" si="346"/>
        <v>200208</v>
      </c>
      <c r="F2783" s="8">
        <f t="shared" si="347"/>
        <v>201308</v>
      </c>
      <c r="G2783" s="8">
        <f t="shared" ca="1" si="348"/>
        <v>8</v>
      </c>
      <c r="H2783" s="8">
        <f t="shared" ca="1" si="349"/>
        <v>8</v>
      </c>
    </row>
    <row r="2784" spans="1:8" x14ac:dyDescent="0.25">
      <c r="A2784" s="9">
        <f t="shared" si="344"/>
        <v>37471</v>
      </c>
      <c r="B2784" s="10">
        <f t="shared" ca="1" si="350"/>
        <v>21</v>
      </c>
      <c r="C2784" s="10">
        <f t="shared" ca="1" si="351"/>
        <v>24.7</v>
      </c>
      <c r="D2784" s="9">
        <f t="shared" si="345"/>
        <v>41489</v>
      </c>
      <c r="E2784" s="8">
        <f t="shared" si="346"/>
        <v>200208</v>
      </c>
      <c r="F2784" s="8">
        <f t="shared" si="347"/>
        <v>201308</v>
      </c>
      <c r="G2784" s="8">
        <f t="shared" ca="1" si="348"/>
        <v>8</v>
      </c>
      <c r="H2784" s="8">
        <f t="shared" ca="1" si="349"/>
        <v>8</v>
      </c>
    </row>
    <row r="2785" spans="1:8" x14ac:dyDescent="0.25">
      <c r="A2785" s="9">
        <f t="shared" si="344"/>
        <v>37472</v>
      </c>
      <c r="B2785" s="10">
        <f t="shared" ca="1" si="350"/>
        <v>19.7</v>
      </c>
      <c r="C2785" s="10">
        <f t="shared" ca="1" si="351"/>
        <v>25</v>
      </c>
      <c r="D2785" s="9">
        <f t="shared" si="345"/>
        <v>41490</v>
      </c>
      <c r="E2785" s="8">
        <f t="shared" si="346"/>
        <v>200208</v>
      </c>
      <c r="F2785" s="8">
        <f t="shared" si="347"/>
        <v>201308</v>
      </c>
      <c r="G2785" s="8">
        <f t="shared" ca="1" si="348"/>
        <v>8</v>
      </c>
      <c r="H2785" s="8">
        <f t="shared" ca="1" si="349"/>
        <v>8</v>
      </c>
    </row>
    <row r="2786" spans="1:8" x14ac:dyDescent="0.25">
      <c r="A2786" s="9">
        <f t="shared" si="344"/>
        <v>37473</v>
      </c>
      <c r="B2786" s="10">
        <f t="shared" ca="1" si="350"/>
        <v>18.600000000000001</v>
      </c>
      <c r="C2786" s="10">
        <f t="shared" ca="1" si="351"/>
        <v>27.2</v>
      </c>
      <c r="D2786" s="9">
        <f t="shared" si="345"/>
        <v>41491</v>
      </c>
      <c r="E2786" s="8">
        <f t="shared" si="346"/>
        <v>200208</v>
      </c>
      <c r="F2786" s="8">
        <f t="shared" si="347"/>
        <v>201308</v>
      </c>
      <c r="G2786" s="8">
        <f t="shared" ca="1" si="348"/>
        <v>8</v>
      </c>
      <c r="H2786" s="8">
        <f t="shared" ca="1" si="349"/>
        <v>8</v>
      </c>
    </row>
    <row r="2787" spans="1:8" x14ac:dyDescent="0.25">
      <c r="A2787" s="9">
        <f t="shared" si="344"/>
        <v>37474</v>
      </c>
      <c r="B2787" s="10">
        <f t="shared" ca="1" si="350"/>
        <v>19.899999999999999</v>
      </c>
      <c r="C2787" s="10">
        <f t="shared" ca="1" si="351"/>
        <v>25.1</v>
      </c>
      <c r="D2787" s="9">
        <f t="shared" si="345"/>
        <v>41492</v>
      </c>
      <c r="E2787" s="8">
        <f t="shared" si="346"/>
        <v>200208</v>
      </c>
      <c r="F2787" s="8">
        <f t="shared" si="347"/>
        <v>201308</v>
      </c>
      <c r="G2787" s="8">
        <f t="shared" ca="1" si="348"/>
        <v>8</v>
      </c>
      <c r="H2787" s="8">
        <f t="shared" ca="1" si="349"/>
        <v>8</v>
      </c>
    </row>
    <row r="2788" spans="1:8" x14ac:dyDescent="0.25">
      <c r="A2788" s="9">
        <f t="shared" si="344"/>
        <v>37475</v>
      </c>
      <c r="B2788" s="10">
        <f t="shared" ca="1" si="350"/>
        <v>21.4</v>
      </c>
      <c r="C2788" s="10">
        <f t="shared" ca="1" si="351"/>
        <v>23.2</v>
      </c>
      <c r="D2788" s="9">
        <f t="shared" si="345"/>
        <v>41493</v>
      </c>
      <c r="E2788" s="8">
        <f t="shared" si="346"/>
        <v>200208</v>
      </c>
      <c r="F2788" s="8">
        <f t="shared" si="347"/>
        <v>201308</v>
      </c>
      <c r="G2788" s="8">
        <f t="shared" ca="1" si="348"/>
        <v>8</v>
      </c>
      <c r="H2788" s="8">
        <f t="shared" ca="1" si="349"/>
        <v>8</v>
      </c>
    </row>
    <row r="2789" spans="1:8" x14ac:dyDescent="0.25">
      <c r="A2789" s="9">
        <f t="shared" si="344"/>
        <v>37476</v>
      </c>
      <c r="B2789" s="10">
        <f t="shared" ca="1" si="350"/>
        <v>24.1</v>
      </c>
      <c r="C2789" s="10">
        <f t="shared" ca="1" si="351"/>
        <v>17</v>
      </c>
      <c r="D2789" s="9">
        <f t="shared" si="345"/>
        <v>41494</v>
      </c>
      <c r="E2789" s="8">
        <f t="shared" si="346"/>
        <v>200208</v>
      </c>
      <c r="F2789" s="8">
        <f t="shared" si="347"/>
        <v>201308</v>
      </c>
      <c r="G2789" s="8">
        <f t="shared" ca="1" si="348"/>
        <v>8</v>
      </c>
      <c r="H2789" s="8">
        <f t="shared" ca="1" si="349"/>
        <v>8</v>
      </c>
    </row>
    <row r="2790" spans="1:8" x14ac:dyDescent="0.25">
      <c r="A2790" s="9">
        <f t="shared" si="344"/>
        <v>37477</v>
      </c>
      <c r="B2790" s="10">
        <f t="shared" ca="1" si="350"/>
        <v>21.9</v>
      </c>
      <c r="C2790" s="10">
        <f t="shared" ca="1" si="351"/>
        <v>22</v>
      </c>
      <c r="D2790" s="9">
        <f t="shared" si="345"/>
        <v>41495</v>
      </c>
      <c r="E2790" s="8">
        <f t="shared" si="346"/>
        <v>200208</v>
      </c>
      <c r="F2790" s="8">
        <f t="shared" si="347"/>
        <v>201308</v>
      </c>
      <c r="G2790" s="8">
        <f t="shared" ca="1" si="348"/>
        <v>8</v>
      </c>
      <c r="H2790" s="8">
        <f t="shared" ca="1" si="349"/>
        <v>8</v>
      </c>
    </row>
    <row r="2791" spans="1:8" x14ac:dyDescent="0.25">
      <c r="A2791" s="9">
        <f t="shared" si="344"/>
        <v>37478</v>
      </c>
      <c r="B2791" s="10">
        <f t="shared" ca="1" si="350"/>
        <v>24.5</v>
      </c>
      <c r="C2791" s="10">
        <f t="shared" ca="1" si="351"/>
        <v>20</v>
      </c>
      <c r="D2791" s="9">
        <f t="shared" si="345"/>
        <v>41496</v>
      </c>
      <c r="E2791" s="8">
        <f t="shared" si="346"/>
        <v>200208</v>
      </c>
      <c r="F2791" s="8">
        <f t="shared" si="347"/>
        <v>201308</v>
      </c>
      <c r="G2791" s="8">
        <f t="shared" ca="1" si="348"/>
        <v>8</v>
      </c>
      <c r="H2791" s="8">
        <f t="shared" ca="1" si="349"/>
        <v>8</v>
      </c>
    </row>
    <row r="2792" spans="1:8" x14ac:dyDescent="0.25">
      <c r="A2792" s="9">
        <f t="shared" si="344"/>
        <v>37479</v>
      </c>
      <c r="B2792" s="10">
        <f t="shared" ca="1" si="350"/>
        <v>24.8</v>
      </c>
      <c r="C2792" s="10">
        <f t="shared" ca="1" si="351"/>
        <v>18.899999999999999</v>
      </c>
      <c r="D2792" s="9">
        <f t="shared" si="345"/>
        <v>41497</v>
      </c>
      <c r="E2792" s="8">
        <f t="shared" si="346"/>
        <v>200208</v>
      </c>
      <c r="F2792" s="8">
        <f t="shared" si="347"/>
        <v>201308</v>
      </c>
      <c r="G2792" s="8">
        <f t="shared" ca="1" si="348"/>
        <v>8</v>
      </c>
      <c r="H2792" s="8">
        <f t="shared" ca="1" si="349"/>
        <v>8</v>
      </c>
    </row>
    <row r="2793" spans="1:8" x14ac:dyDescent="0.25">
      <c r="A2793" s="9">
        <f t="shared" si="344"/>
        <v>37480</v>
      </c>
      <c r="B2793" s="10">
        <f t="shared" ca="1" si="350"/>
        <v>19.3</v>
      </c>
      <c r="C2793" s="10">
        <f t="shared" ca="1" si="351"/>
        <v>19.600000000000001</v>
      </c>
      <c r="D2793" s="9">
        <f t="shared" si="345"/>
        <v>41498</v>
      </c>
      <c r="E2793" s="8">
        <f t="shared" si="346"/>
        <v>200208</v>
      </c>
      <c r="F2793" s="8">
        <f t="shared" si="347"/>
        <v>201308</v>
      </c>
      <c r="G2793" s="8">
        <f t="shared" ca="1" si="348"/>
        <v>8</v>
      </c>
      <c r="H2793" s="8">
        <f t="shared" ca="1" si="349"/>
        <v>8</v>
      </c>
    </row>
    <row r="2794" spans="1:8" x14ac:dyDescent="0.25">
      <c r="A2794" s="9">
        <f t="shared" si="344"/>
        <v>37481</v>
      </c>
      <c r="B2794" s="10">
        <f t="shared" ca="1" si="350"/>
        <v>20.399999999999999</v>
      </c>
      <c r="C2794" s="10">
        <f t="shared" ca="1" si="351"/>
        <v>18.3</v>
      </c>
      <c r="D2794" s="9">
        <f t="shared" si="345"/>
        <v>41499</v>
      </c>
      <c r="E2794" s="8">
        <f t="shared" si="346"/>
        <v>200208</v>
      </c>
      <c r="F2794" s="8">
        <f t="shared" si="347"/>
        <v>201308</v>
      </c>
      <c r="G2794" s="8">
        <f t="shared" ca="1" si="348"/>
        <v>8</v>
      </c>
      <c r="H2794" s="8">
        <f t="shared" ca="1" si="349"/>
        <v>8</v>
      </c>
    </row>
    <row r="2795" spans="1:8" x14ac:dyDescent="0.25">
      <c r="A2795" s="9">
        <f t="shared" si="344"/>
        <v>37482</v>
      </c>
      <c r="B2795" s="10">
        <f t="shared" ca="1" si="350"/>
        <v>21.6</v>
      </c>
      <c r="C2795" s="10">
        <f t="shared" ca="1" si="351"/>
        <v>13.7</v>
      </c>
      <c r="D2795" s="9">
        <f t="shared" si="345"/>
        <v>41500</v>
      </c>
      <c r="E2795" s="8">
        <f t="shared" si="346"/>
        <v>200208</v>
      </c>
      <c r="F2795" s="8">
        <f t="shared" si="347"/>
        <v>201308</v>
      </c>
      <c r="G2795" s="8">
        <f t="shared" ca="1" si="348"/>
        <v>8</v>
      </c>
      <c r="H2795" s="8">
        <f t="shared" ca="1" si="349"/>
        <v>8</v>
      </c>
    </row>
    <row r="2796" spans="1:8" x14ac:dyDescent="0.25">
      <c r="A2796" s="9">
        <f t="shared" si="344"/>
        <v>37483</v>
      </c>
      <c r="B2796" s="10">
        <f t="shared" ca="1" si="350"/>
        <v>21.5</v>
      </c>
      <c r="C2796" s="10">
        <f t="shared" ca="1" si="351"/>
        <v>20.399999999999999</v>
      </c>
      <c r="D2796" s="9">
        <f t="shared" si="345"/>
        <v>41501</v>
      </c>
      <c r="E2796" s="8">
        <f t="shared" si="346"/>
        <v>200208</v>
      </c>
      <c r="F2796" s="8">
        <f t="shared" si="347"/>
        <v>201308</v>
      </c>
      <c r="G2796" s="8">
        <f t="shared" ca="1" si="348"/>
        <v>8</v>
      </c>
      <c r="H2796" s="8">
        <f t="shared" ca="1" si="349"/>
        <v>8</v>
      </c>
    </row>
    <row r="2797" spans="1:8" x14ac:dyDescent="0.25">
      <c r="A2797" s="9">
        <f t="shared" si="344"/>
        <v>37484</v>
      </c>
      <c r="B2797" s="10">
        <f t="shared" ca="1" si="350"/>
        <v>24.8</v>
      </c>
      <c r="C2797" s="10">
        <f t="shared" ca="1" si="351"/>
        <v>24.8</v>
      </c>
      <c r="D2797" s="9">
        <f t="shared" si="345"/>
        <v>41502</v>
      </c>
      <c r="E2797" s="8">
        <f t="shared" si="346"/>
        <v>200208</v>
      </c>
      <c r="F2797" s="8">
        <f t="shared" si="347"/>
        <v>201308</v>
      </c>
      <c r="G2797" s="8">
        <f t="shared" ca="1" si="348"/>
        <v>8</v>
      </c>
      <c r="H2797" s="8">
        <f t="shared" ca="1" si="349"/>
        <v>8</v>
      </c>
    </row>
    <row r="2798" spans="1:8" x14ac:dyDescent="0.25">
      <c r="A2798" s="9">
        <f t="shared" si="344"/>
        <v>37485</v>
      </c>
      <c r="B2798" s="10">
        <f t="shared" ca="1" si="350"/>
        <v>25.8</v>
      </c>
      <c r="C2798" s="10">
        <f t="shared" ca="1" si="351"/>
        <v>20.100000000000001</v>
      </c>
      <c r="D2798" s="9">
        <f t="shared" si="345"/>
        <v>41503</v>
      </c>
      <c r="E2798" s="8">
        <f t="shared" si="346"/>
        <v>200208</v>
      </c>
      <c r="F2798" s="8">
        <f t="shared" si="347"/>
        <v>201308</v>
      </c>
      <c r="G2798" s="8">
        <f t="shared" ca="1" si="348"/>
        <v>8</v>
      </c>
      <c r="H2798" s="8">
        <f t="shared" ca="1" si="349"/>
        <v>8</v>
      </c>
    </row>
    <row r="2799" spans="1:8" x14ac:dyDescent="0.25">
      <c r="A2799" s="9">
        <f t="shared" si="344"/>
        <v>37486</v>
      </c>
      <c r="B2799" s="10">
        <f t="shared" ca="1" si="350"/>
        <v>21.2</v>
      </c>
      <c r="C2799" s="10">
        <f t="shared" ca="1" si="351"/>
        <v>18.399999999999999</v>
      </c>
      <c r="D2799" s="9">
        <f t="shared" si="345"/>
        <v>41504</v>
      </c>
      <c r="E2799" s="8">
        <f t="shared" si="346"/>
        <v>200208</v>
      </c>
      <c r="F2799" s="8">
        <f t="shared" si="347"/>
        <v>201308</v>
      </c>
      <c r="G2799" s="8">
        <f t="shared" ca="1" si="348"/>
        <v>8</v>
      </c>
      <c r="H2799" s="8">
        <f t="shared" ca="1" si="349"/>
        <v>8</v>
      </c>
    </row>
    <row r="2800" spans="1:8" x14ac:dyDescent="0.25">
      <c r="A2800" s="9">
        <f t="shared" si="344"/>
        <v>37487</v>
      </c>
      <c r="B2800" s="10">
        <f t="shared" ca="1" si="350"/>
        <v>27.1</v>
      </c>
      <c r="C2800" s="10">
        <f t="shared" ca="1" si="351"/>
        <v>16.899999999999999</v>
      </c>
      <c r="D2800" s="9">
        <f t="shared" si="345"/>
        <v>41505</v>
      </c>
      <c r="E2800" s="8">
        <f t="shared" si="346"/>
        <v>200208</v>
      </c>
      <c r="F2800" s="8">
        <f t="shared" si="347"/>
        <v>201308</v>
      </c>
      <c r="G2800" s="8">
        <f t="shared" ca="1" si="348"/>
        <v>8</v>
      </c>
      <c r="H2800" s="8">
        <f t="shared" ca="1" si="349"/>
        <v>8</v>
      </c>
    </row>
    <row r="2801" spans="1:8" x14ac:dyDescent="0.25">
      <c r="A2801" s="9">
        <f t="shared" si="344"/>
        <v>37488</v>
      </c>
      <c r="B2801" s="10">
        <f t="shared" ca="1" si="350"/>
        <v>27.3</v>
      </c>
      <c r="C2801" s="10">
        <f t="shared" ca="1" si="351"/>
        <v>17.2</v>
      </c>
      <c r="D2801" s="9">
        <f t="shared" si="345"/>
        <v>41506</v>
      </c>
      <c r="E2801" s="8">
        <f t="shared" si="346"/>
        <v>200208</v>
      </c>
      <c r="F2801" s="8">
        <f t="shared" si="347"/>
        <v>201308</v>
      </c>
      <c r="G2801" s="8">
        <f t="shared" ca="1" si="348"/>
        <v>8</v>
      </c>
      <c r="H2801" s="8">
        <f t="shared" ca="1" si="349"/>
        <v>8</v>
      </c>
    </row>
    <row r="2802" spans="1:8" x14ac:dyDescent="0.25">
      <c r="A2802" s="9">
        <f t="shared" si="344"/>
        <v>37489</v>
      </c>
      <c r="B2802" s="10">
        <f t="shared" ca="1" si="350"/>
        <v>25.1</v>
      </c>
      <c r="C2802" s="10">
        <f t="shared" ca="1" si="351"/>
        <v>20.2</v>
      </c>
      <c r="D2802" s="9">
        <f t="shared" si="345"/>
        <v>41507</v>
      </c>
      <c r="E2802" s="8">
        <f t="shared" si="346"/>
        <v>200208</v>
      </c>
      <c r="F2802" s="8">
        <f t="shared" si="347"/>
        <v>201308</v>
      </c>
      <c r="G2802" s="8">
        <f t="shared" ca="1" si="348"/>
        <v>8</v>
      </c>
      <c r="H2802" s="8">
        <f t="shared" ca="1" si="349"/>
        <v>8</v>
      </c>
    </row>
    <row r="2803" spans="1:8" x14ac:dyDescent="0.25">
      <c r="A2803" s="9">
        <f t="shared" si="344"/>
        <v>37490</v>
      </c>
      <c r="B2803" s="10">
        <f t="shared" ca="1" si="350"/>
        <v>23.3</v>
      </c>
      <c r="C2803" s="10">
        <f t="shared" ca="1" si="351"/>
        <v>22.7</v>
      </c>
      <c r="D2803" s="9">
        <f t="shared" si="345"/>
        <v>41508</v>
      </c>
      <c r="E2803" s="8">
        <f t="shared" si="346"/>
        <v>200208</v>
      </c>
      <c r="F2803" s="8">
        <f t="shared" si="347"/>
        <v>201308</v>
      </c>
      <c r="G2803" s="8">
        <f t="shared" ca="1" si="348"/>
        <v>8</v>
      </c>
      <c r="H2803" s="8">
        <f t="shared" ca="1" si="349"/>
        <v>8</v>
      </c>
    </row>
    <row r="2804" spans="1:8" x14ac:dyDescent="0.25">
      <c r="A2804" s="9">
        <f t="shared" si="344"/>
        <v>37491</v>
      </c>
      <c r="B2804" s="10">
        <f t="shared" ca="1" si="350"/>
        <v>24.5</v>
      </c>
      <c r="C2804" s="10">
        <f t="shared" ca="1" si="351"/>
        <v>22.7</v>
      </c>
      <c r="D2804" s="9">
        <f t="shared" si="345"/>
        <v>41509</v>
      </c>
      <c r="E2804" s="8">
        <f t="shared" si="346"/>
        <v>200208</v>
      </c>
      <c r="F2804" s="8">
        <f t="shared" si="347"/>
        <v>201308</v>
      </c>
      <c r="G2804" s="8">
        <f t="shared" ca="1" si="348"/>
        <v>8</v>
      </c>
      <c r="H2804" s="8">
        <f t="shared" ca="1" si="349"/>
        <v>8</v>
      </c>
    </row>
    <row r="2805" spans="1:8" x14ac:dyDescent="0.25">
      <c r="A2805" s="9">
        <f t="shared" si="344"/>
        <v>37492</v>
      </c>
      <c r="B2805" s="10">
        <f t="shared" ca="1" si="350"/>
        <v>24.2</v>
      </c>
      <c r="C2805" s="10">
        <f t="shared" ca="1" si="351"/>
        <v>22.2</v>
      </c>
      <c r="D2805" s="9">
        <f t="shared" si="345"/>
        <v>41510</v>
      </c>
      <c r="E2805" s="8">
        <f t="shared" si="346"/>
        <v>200208</v>
      </c>
      <c r="F2805" s="8">
        <f t="shared" si="347"/>
        <v>201308</v>
      </c>
      <c r="G2805" s="8">
        <f t="shared" ca="1" si="348"/>
        <v>8</v>
      </c>
      <c r="H2805" s="8">
        <f t="shared" ca="1" si="349"/>
        <v>8</v>
      </c>
    </row>
    <row r="2806" spans="1:8" x14ac:dyDescent="0.25">
      <c r="A2806" s="9">
        <f t="shared" si="344"/>
        <v>37493</v>
      </c>
      <c r="B2806" s="10">
        <f t="shared" ca="1" si="350"/>
        <v>19</v>
      </c>
      <c r="C2806" s="10">
        <f t="shared" ca="1" si="351"/>
        <v>23.7</v>
      </c>
      <c r="D2806" s="9">
        <f t="shared" si="345"/>
        <v>41511</v>
      </c>
      <c r="E2806" s="8">
        <f t="shared" si="346"/>
        <v>200208</v>
      </c>
      <c r="F2806" s="8">
        <f t="shared" si="347"/>
        <v>201308</v>
      </c>
      <c r="G2806" s="8">
        <f t="shared" ca="1" si="348"/>
        <v>8</v>
      </c>
      <c r="H2806" s="8">
        <f t="shared" ca="1" si="349"/>
        <v>8</v>
      </c>
    </row>
    <row r="2807" spans="1:8" x14ac:dyDescent="0.25">
      <c r="A2807" s="9">
        <f t="shared" si="344"/>
        <v>37494</v>
      </c>
      <c r="B2807" s="10">
        <f t="shared" ca="1" si="350"/>
        <v>22.6</v>
      </c>
      <c r="C2807" s="10">
        <f t="shared" ca="1" si="351"/>
        <v>20.7</v>
      </c>
      <c r="D2807" s="9">
        <f t="shared" si="345"/>
        <v>41512</v>
      </c>
      <c r="E2807" s="8">
        <f t="shared" si="346"/>
        <v>200208</v>
      </c>
      <c r="F2807" s="8">
        <f t="shared" si="347"/>
        <v>201308</v>
      </c>
      <c r="G2807" s="8">
        <f t="shared" ca="1" si="348"/>
        <v>8</v>
      </c>
      <c r="H2807" s="8">
        <f t="shared" ca="1" si="349"/>
        <v>8</v>
      </c>
    </row>
    <row r="2808" spans="1:8" x14ac:dyDescent="0.25">
      <c r="A2808" s="9">
        <f t="shared" si="344"/>
        <v>37495</v>
      </c>
      <c r="B2808" s="10">
        <f t="shared" ca="1" si="350"/>
        <v>25.4</v>
      </c>
      <c r="C2808" s="10">
        <f t="shared" ca="1" si="351"/>
        <v>21.1</v>
      </c>
      <c r="D2808" s="9">
        <f t="shared" si="345"/>
        <v>41513</v>
      </c>
      <c r="E2808" s="8">
        <f t="shared" si="346"/>
        <v>200208</v>
      </c>
      <c r="F2808" s="8">
        <f t="shared" si="347"/>
        <v>201308</v>
      </c>
      <c r="G2808" s="8">
        <f t="shared" ca="1" si="348"/>
        <v>8</v>
      </c>
      <c r="H2808" s="8">
        <f t="shared" ca="1" si="349"/>
        <v>8</v>
      </c>
    </row>
    <row r="2809" spans="1:8" x14ac:dyDescent="0.25">
      <c r="A2809" s="9">
        <f t="shared" si="344"/>
        <v>37496</v>
      </c>
      <c r="B2809" s="10">
        <f t="shared" ca="1" si="350"/>
        <v>24.2</v>
      </c>
      <c r="C2809" s="10">
        <f t="shared" ca="1" si="351"/>
        <v>22.5</v>
      </c>
      <c r="D2809" s="9">
        <f t="shared" si="345"/>
        <v>41514</v>
      </c>
      <c r="E2809" s="8">
        <f t="shared" si="346"/>
        <v>200208</v>
      </c>
      <c r="F2809" s="8">
        <f t="shared" si="347"/>
        <v>201308</v>
      </c>
      <c r="G2809" s="8">
        <f t="shared" ca="1" si="348"/>
        <v>8</v>
      </c>
      <c r="H2809" s="8">
        <f t="shared" ca="1" si="349"/>
        <v>8</v>
      </c>
    </row>
    <row r="2810" spans="1:8" x14ac:dyDescent="0.25">
      <c r="A2810" s="9">
        <f t="shared" ref="A2810:A2873" si="352">IF(ISNUMBER(A2809),IF(A2809&lt;$B$9,A2809+1,""),"")</f>
        <v>37497</v>
      </c>
      <c r="B2810" s="10">
        <f t="shared" ca="1" si="350"/>
        <v>23.2</v>
      </c>
      <c r="C2810" s="10">
        <f t="shared" ca="1" si="351"/>
        <v>21.1</v>
      </c>
      <c r="D2810" s="9">
        <f t="shared" ref="D2810:D2873" si="353">IF(ISNUMBER(D2809),IF(D2809&lt;$C$9,D2809+1,""),"")</f>
        <v>41515</v>
      </c>
      <c r="E2810" s="8">
        <f t="shared" ref="E2810:E2873" si="354">YEAR(A2810)*100+MONTH(A2810)</f>
        <v>200208</v>
      </c>
      <c r="F2810" s="8">
        <f t="shared" ref="F2810:F2873" si="355">YEAR(D2810)*100+MONTH(D2810)</f>
        <v>201308</v>
      </c>
      <c r="G2810" s="8">
        <f t="shared" ref="G2810:G2873" ca="1" si="356">IF(ISNUMBER(B2810),MONTH(A2810),"")</f>
        <v>8</v>
      </c>
      <c r="H2810" s="8">
        <f t="shared" ref="H2810:H2873" ca="1" si="357">IF(ISNUMBER(C2810),MONTH(D2810),"")</f>
        <v>8</v>
      </c>
    </row>
    <row r="2811" spans="1:8" x14ac:dyDescent="0.25">
      <c r="A2811" s="9">
        <f t="shared" si="352"/>
        <v>37498</v>
      </c>
      <c r="B2811" s="10">
        <f t="shared" ca="1" si="350"/>
        <v>23.3</v>
      </c>
      <c r="C2811" s="10">
        <f t="shared" ca="1" si="351"/>
        <v>21.6</v>
      </c>
      <c r="D2811" s="9">
        <f t="shared" si="353"/>
        <v>41516</v>
      </c>
      <c r="E2811" s="8">
        <f t="shared" si="354"/>
        <v>200208</v>
      </c>
      <c r="F2811" s="8">
        <f t="shared" si="355"/>
        <v>201308</v>
      </c>
      <c r="G2811" s="8">
        <f t="shared" ca="1" si="356"/>
        <v>8</v>
      </c>
      <c r="H2811" s="8">
        <f t="shared" ca="1" si="357"/>
        <v>8</v>
      </c>
    </row>
    <row r="2812" spans="1:8" x14ac:dyDescent="0.25">
      <c r="A2812" s="9">
        <f t="shared" si="352"/>
        <v>37499</v>
      </c>
      <c r="B2812" s="10">
        <f t="shared" ca="1" si="350"/>
        <v>22.6</v>
      </c>
      <c r="C2812" s="10">
        <f t="shared" ca="1" si="351"/>
        <v>18.2</v>
      </c>
      <c r="D2812" s="9">
        <f t="shared" si="353"/>
        <v>41517</v>
      </c>
      <c r="E2812" s="8">
        <f t="shared" si="354"/>
        <v>200208</v>
      </c>
      <c r="F2812" s="8">
        <f t="shared" si="355"/>
        <v>201308</v>
      </c>
      <c r="G2812" s="8">
        <f t="shared" ca="1" si="356"/>
        <v>8</v>
      </c>
      <c r="H2812" s="8">
        <f t="shared" ca="1" si="357"/>
        <v>8</v>
      </c>
    </row>
    <row r="2813" spans="1:8" x14ac:dyDescent="0.25">
      <c r="A2813" s="9">
        <f t="shared" si="352"/>
        <v>37500</v>
      </c>
      <c r="B2813" s="10">
        <f t="shared" ca="1" si="350"/>
        <v>20.3</v>
      </c>
      <c r="C2813" s="10">
        <f t="shared" ca="1" si="351"/>
        <v>16.2</v>
      </c>
      <c r="D2813" s="9">
        <f t="shared" si="353"/>
        <v>41518</v>
      </c>
      <c r="E2813" s="8">
        <f t="shared" si="354"/>
        <v>200209</v>
      </c>
      <c r="F2813" s="8">
        <f t="shared" si="355"/>
        <v>201309</v>
      </c>
      <c r="G2813" s="8">
        <f t="shared" ca="1" si="356"/>
        <v>9</v>
      </c>
      <c r="H2813" s="8">
        <f t="shared" ca="1" si="357"/>
        <v>9</v>
      </c>
    </row>
    <row r="2814" spans="1:8" x14ac:dyDescent="0.25">
      <c r="A2814" s="9">
        <f t="shared" si="352"/>
        <v>37501</v>
      </c>
      <c r="B2814" s="10">
        <f t="shared" ca="1" si="350"/>
        <v>19.399999999999999</v>
      </c>
      <c r="C2814" s="10">
        <f t="shared" ca="1" si="351"/>
        <v>14.1</v>
      </c>
      <c r="D2814" s="9">
        <f t="shared" si="353"/>
        <v>41519</v>
      </c>
      <c r="E2814" s="8">
        <f t="shared" si="354"/>
        <v>200209</v>
      </c>
      <c r="F2814" s="8">
        <f t="shared" si="355"/>
        <v>201309</v>
      </c>
      <c r="G2814" s="8">
        <f t="shared" ca="1" si="356"/>
        <v>9</v>
      </c>
      <c r="H2814" s="8">
        <f t="shared" ca="1" si="357"/>
        <v>9</v>
      </c>
    </row>
    <row r="2815" spans="1:8" x14ac:dyDescent="0.25">
      <c r="A2815" s="9">
        <f t="shared" si="352"/>
        <v>37502</v>
      </c>
      <c r="B2815" s="10">
        <f t="shared" ca="1" si="350"/>
        <v>21.8</v>
      </c>
      <c r="C2815" s="10">
        <f t="shared" ca="1" si="351"/>
        <v>16.7</v>
      </c>
      <c r="D2815" s="9">
        <f t="shared" si="353"/>
        <v>41520</v>
      </c>
      <c r="E2815" s="8">
        <f t="shared" si="354"/>
        <v>200209</v>
      </c>
      <c r="F2815" s="8">
        <f t="shared" si="355"/>
        <v>201309</v>
      </c>
      <c r="G2815" s="8">
        <f t="shared" ca="1" si="356"/>
        <v>9</v>
      </c>
      <c r="H2815" s="8">
        <f t="shared" ca="1" si="357"/>
        <v>9</v>
      </c>
    </row>
    <row r="2816" spans="1:8" x14ac:dyDescent="0.25">
      <c r="A2816" s="9">
        <f t="shared" si="352"/>
        <v>37503</v>
      </c>
      <c r="B2816" s="10">
        <f t="shared" ca="1" si="350"/>
        <v>21.9</v>
      </c>
      <c r="C2816" s="10">
        <f t="shared" ca="1" si="351"/>
        <v>16.7</v>
      </c>
      <c r="D2816" s="9">
        <f t="shared" si="353"/>
        <v>41521</v>
      </c>
      <c r="E2816" s="8">
        <f t="shared" si="354"/>
        <v>200209</v>
      </c>
      <c r="F2816" s="8">
        <f t="shared" si="355"/>
        <v>201309</v>
      </c>
      <c r="G2816" s="8">
        <f t="shared" ca="1" si="356"/>
        <v>9</v>
      </c>
      <c r="H2816" s="8">
        <f t="shared" ca="1" si="357"/>
        <v>9</v>
      </c>
    </row>
    <row r="2817" spans="1:8" x14ac:dyDescent="0.25">
      <c r="A2817" s="9">
        <f t="shared" si="352"/>
        <v>37504</v>
      </c>
      <c r="B2817" s="10">
        <f t="shared" ca="1" si="350"/>
        <v>19.8</v>
      </c>
      <c r="C2817" s="10">
        <f t="shared" ca="1" si="351"/>
        <v>21.7</v>
      </c>
      <c r="D2817" s="9">
        <f t="shared" si="353"/>
        <v>41522</v>
      </c>
      <c r="E2817" s="8">
        <f t="shared" si="354"/>
        <v>200209</v>
      </c>
      <c r="F2817" s="8">
        <f t="shared" si="355"/>
        <v>201309</v>
      </c>
      <c r="G2817" s="8">
        <f t="shared" ca="1" si="356"/>
        <v>9</v>
      </c>
      <c r="H2817" s="8">
        <f t="shared" ca="1" si="357"/>
        <v>9</v>
      </c>
    </row>
    <row r="2818" spans="1:8" x14ac:dyDescent="0.25">
      <c r="A2818" s="9">
        <f t="shared" si="352"/>
        <v>37505</v>
      </c>
      <c r="B2818" s="10">
        <f t="shared" ca="1" si="350"/>
        <v>21.3</v>
      </c>
      <c r="C2818" s="10">
        <f t="shared" ca="1" si="351"/>
        <v>23.9</v>
      </c>
      <c r="D2818" s="9">
        <f t="shared" si="353"/>
        <v>41523</v>
      </c>
      <c r="E2818" s="8">
        <f t="shared" si="354"/>
        <v>200209</v>
      </c>
      <c r="F2818" s="8">
        <f t="shared" si="355"/>
        <v>201309</v>
      </c>
      <c r="G2818" s="8">
        <f t="shared" ca="1" si="356"/>
        <v>9</v>
      </c>
      <c r="H2818" s="8">
        <f t="shared" ca="1" si="357"/>
        <v>9</v>
      </c>
    </row>
    <row r="2819" spans="1:8" x14ac:dyDescent="0.25">
      <c r="A2819" s="9">
        <f t="shared" si="352"/>
        <v>37506</v>
      </c>
      <c r="B2819" s="10">
        <f t="shared" ca="1" si="350"/>
        <v>22.7</v>
      </c>
      <c r="C2819" s="10">
        <f t="shared" ca="1" si="351"/>
        <v>22.9</v>
      </c>
      <c r="D2819" s="9">
        <f t="shared" si="353"/>
        <v>41524</v>
      </c>
      <c r="E2819" s="8">
        <f t="shared" si="354"/>
        <v>200209</v>
      </c>
      <c r="F2819" s="8">
        <f t="shared" si="355"/>
        <v>201309</v>
      </c>
      <c r="G2819" s="8">
        <f t="shared" ca="1" si="356"/>
        <v>9</v>
      </c>
      <c r="H2819" s="8">
        <f t="shared" ca="1" si="357"/>
        <v>9</v>
      </c>
    </row>
    <row r="2820" spans="1:8" x14ac:dyDescent="0.25">
      <c r="A2820" s="9">
        <f t="shared" si="352"/>
        <v>37507</v>
      </c>
      <c r="B2820" s="10">
        <f t="shared" ca="1" si="350"/>
        <v>24</v>
      </c>
      <c r="C2820" s="10">
        <f t="shared" ca="1" si="351"/>
        <v>21.2</v>
      </c>
      <c r="D2820" s="9">
        <f t="shared" si="353"/>
        <v>41525</v>
      </c>
      <c r="E2820" s="8">
        <f t="shared" si="354"/>
        <v>200209</v>
      </c>
      <c r="F2820" s="8">
        <f t="shared" si="355"/>
        <v>201309</v>
      </c>
      <c r="G2820" s="8">
        <f t="shared" ca="1" si="356"/>
        <v>9</v>
      </c>
      <c r="H2820" s="8">
        <f t="shared" ca="1" si="357"/>
        <v>9</v>
      </c>
    </row>
    <row r="2821" spans="1:8" x14ac:dyDescent="0.25">
      <c r="A2821" s="9">
        <f t="shared" si="352"/>
        <v>37508</v>
      </c>
      <c r="B2821" s="10">
        <f t="shared" ca="1" si="350"/>
        <v>24.8</v>
      </c>
      <c r="C2821" s="10">
        <f t="shared" ca="1" si="351"/>
        <v>11.2</v>
      </c>
      <c r="D2821" s="9">
        <f t="shared" si="353"/>
        <v>41526</v>
      </c>
      <c r="E2821" s="8">
        <f t="shared" si="354"/>
        <v>200209</v>
      </c>
      <c r="F2821" s="8">
        <f t="shared" si="355"/>
        <v>201309</v>
      </c>
      <c r="G2821" s="8">
        <f t="shared" ca="1" si="356"/>
        <v>9</v>
      </c>
      <c r="H2821" s="8">
        <f t="shared" ca="1" si="357"/>
        <v>9</v>
      </c>
    </row>
    <row r="2822" spans="1:8" x14ac:dyDescent="0.25">
      <c r="A2822" s="9">
        <f t="shared" si="352"/>
        <v>37509</v>
      </c>
      <c r="B2822" s="10">
        <f t="shared" ca="1" si="350"/>
        <v>23.7</v>
      </c>
      <c r="C2822" s="10">
        <f t="shared" ca="1" si="351"/>
        <v>10.5</v>
      </c>
      <c r="D2822" s="9">
        <f t="shared" si="353"/>
        <v>41527</v>
      </c>
      <c r="E2822" s="8">
        <f t="shared" si="354"/>
        <v>200209</v>
      </c>
      <c r="F2822" s="8">
        <f t="shared" si="355"/>
        <v>201309</v>
      </c>
      <c r="G2822" s="8">
        <f t="shared" ca="1" si="356"/>
        <v>9</v>
      </c>
      <c r="H2822" s="8">
        <f t="shared" ca="1" si="357"/>
        <v>9</v>
      </c>
    </row>
    <row r="2823" spans="1:8" x14ac:dyDescent="0.25">
      <c r="A2823" s="9">
        <f t="shared" si="352"/>
        <v>37510</v>
      </c>
      <c r="B2823" s="10">
        <f t="shared" ca="1" si="350"/>
        <v>22.9</v>
      </c>
      <c r="C2823" s="10">
        <f t="shared" ca="1" si="351"/>
        <v>12.3</v>
      </c>
      <c r="D2823" s="9">
        <f t="shared" si="353"/>
        <v>41528</v>
      </c>
      <c r="E2823" s="8">
        <f t="shared" si="354"/>
        <v>200209</v>
      </c>
      <c r="F2823" s="8">
        <f t="shared" si="355"/>
        <v>201309</v>
      </c>
      <c r="G2823" s="8">
        <f t="shared" ca="1" si="356"/>
        <v>9</v>
      </c>
      <c r="H2823" s="8">
        <f t="shared" ca="1" si="357"/>
        <v>9</v>
      </c>
    </row>
    <row r="2824" spans="1:8" x14ac:dyDescent="0.25">
      <c r="A2824" s="9">
        <f t="shared" si="352"/>
        <v>37511</v>
      </c>
      <c r="B2824" s="10">
        <f t="shared" ca="1" si="350"/>
        <v>20.3</v>
      </c>
      <c r="C2824" s="10">
        <f t="shared" ca="1" si="351"/>
        <v>14.1</v>
      </c>
      <c r="D2824" s="9">
        <f t="shared" si="353"/>
        <v>41529</v>
      </c>
      <c r="E2824" s="8">
        <f t="shared" si="354"/>
        <v>200209</v>
      </c>
      <c r="F2824" s="8">
        <f t="shared" si="355"/>
        <v>201309</v>
      </c>
      <c r="G2824" s="8">
        <f t="shared" ca="1" si="356"/>
        <v>9</v>
      </c>
      <c r="H2824" s="8">
        <f t="shared" ca="1" si="357"/>
        <v>9</v>
      </c>
    </row>
    <row r="2825" spans="1:8" x14ac:dyDescent="0.25">
      <c r="A2825" s="9">
        <f t="shared" si="352"/>
        <v>37512</v>
      </c>
      <c r="B2825" s="10">
        <f t="shared" ca="1" si="350"/>
        <v>21</v>
      </c>
      <c r="C2825" s="10">
        <f t="shared" ca="1" si="351"/>
        <v>15.9</v>
      </c>
      <c r="D2825" s="9">
        <f t="shared" si="353"/>
        <v>41530</v>
      </c>
      <c r="E2825" s="8">
        <f t="shared" si="354"/>
        <v>200209</v>
      </c>
      <c r="F2825" s="8">
        <f t="shared" si="355"/>
        <v>201309</v>
      </c>
      <c r="G2825" s="8">
        <f t="shared" ca="1" si="356"/>
        <v>9</v>
      </c>
      <c r="H2825" s="8">
        <f t="shared" ca="1" si="357"/>
        <v>9</v>
      </c>
    </row>
    <row r="2826" spans="1:8" x14ac:dyDescent="0.25">
      <c r="A2826" s="9">
        <f t="shared" si="352"/>
        <v>37513</v>
      </c>
      <c r="B2826" s="10">
        <f t="shared" ca="1" si="350"/>
        <v>19.600000000000001</v>
      </c>
      <c r="C2826" s="10">
        <f t="shared" ca="1" si="351"/>
        <v>17.600000000000001</v>
      </c>
      <c r="D2826" s="9">
        <f t="shared" si="353"/>
        <v>41531</v>
      </c>
      <c r="E2826" s="8">
        <f t="shared" si="354"/>
        <v>200209</v>
      </c>
      <c r="F2826" s="8">
        <f t="shared" si="355"/>
        <v>201309</v>
      </c>
      <c r="G2826" s="8">
        <f t="shared" ca="1" si="356"/>
        <v>9</v>
      </c>
      <c r="H2826" s="8">
        <f t="shared" ca="1" si="357"/>
        <v>9</v>
      </c>
    </row>
    <row r="2827" spans="1:8" x14ac:dyDescent="0.25">
      <c r="A2827" s="9">
        <f t="shared" si="352"/>
        <v>37514</v>
      </c>
      <c r="B2827" s="10">
        <f t="shared" ca="1" si="350"/>
        <v>15.7</v>
      </c>
      <c r="C2827" s="10">
        <f t="shared" ca="1" si="351"/>
        <v>15.2</v>
      </c>
      <c r="D2827" s="9">
        <f t="shared" si="353"/>
        <v>41532</v>
      </c>
      <c r="E2827" s="8">
        <f t="shared" si="354"/>
        <v>200209</v>
      </c>
      <c r="F2827" s="8">
        <f t="shared" si="355"/>
        <v>201309</v>
      </c>
      <c r="G2827" s="8">
        <f t="shared" ca="1" si="356"/>
        <v>9</v>
      </c>
      <c r="H2827" s="8">
        <f t="shared" ca="1" si="357"/>
        <v>9</v>
      </c>
    </row>
    <row r="2828" spans="1:8" x14ac:dyDescent="0.25">
      <c r="A2828" s="9">
        <f t="shared" si="352"/>
        <v>37515</v>
      </c>
      <c r="B2828" s="10">
        <f t="shared" ca="1" si="350"/>
        <v>16.5</v>
      </c>
      <c r="C2828" s="10">
        <f t="shared" ca="1" si="351"/>
        <v>14.8</v>
      </c>
      <c r="D2828" s="9">
        <f t="shared" si="353"/>
        <v>41533</v>
      </c>
      <c r="E2828" s="8">
        <f t="shared" si="354"/>
        <v>200209</v>
      </c>
      <c r="F2828" s="8">
        <f t="shared" si="355"/>
        <v>201309</v>
      </c>
      <c r="G2828" s="8">
        <f t="shared" ca="1" si="356"/>
        <v>9</v>
      </c>
      <c r="H2828" s="8">
        <f t="shared" ca="1" si="357"/>
        <v>9</v>
      </c>
    </row>
    <row r="2829" spans="1:8" x14ac:dyDescent="0.25">
      <c r="A2829" s="9">
        <f t="shared" si="352"/>
        <v>37516</v>
      </c>
      <c r="B2829" s="10">
        <f t="shared" ref="B2829:B2892" ca="1" si="358">IF(ISNUMBER(VLOOKUP($A2829,INDIRECT(B$1&amp;"!"&amp;B$6&amp;":"&amp;B$7),CODE(B$7)-_MS1,FALSE)),VLOOKUP($A2829,INDIRECT(B$1&amp;"!"&amp;B$6&amp;":"&amp;B$7),CODE(B$7)-_MS1,FALSE),Empty)</f>
        <v>18.100000000000001</v>
      </c>
      <c r="C2829" s="10">
        <f t="shared" ref="C2829:C2892" ca="1" si="359">IF(ISNUMBER(VLOOKUP($D2829,INDIRECT(C$1&amp;"!"&amp;C$6&amp;":"&amp;C$7),CODE(C$7)-_MS2,FALSE)),VLOOKUP($D2829,INDIRECT(C$1&amp;"!"&amp;C$6&amp;":"&amp;C$7),CODE(C$7)-_MS2,FALSE),Empty)</f>
        <v>14.8</v>
      </c>
      <c r="D2829" s="9">
        <f t="shared" si="353"/>
        <v>41534</v>
      </c>
      <c r="E2829" s="8">
        <f t="shared" si="354"/>
        <v>200209</v>
      </c>
      <c r="F2829" s="8">
        <f t="shared" si="355"/>
        <v>201309</v>
      </c>
      <c r="G2829" s="8">
        <f t="shared" ca="1" si="356"/>
        <v>9</v>
      </c>
      <c r="H2829" s="8">
        <f t="shared" ca="1" si="357"/>
        <v>9</v>
      </c>
    </row>
    <row r="2830" spans="1:8" x14ac:dyDescent="0.25">
      <c r="A2830" s="9">
        <f t="shared" si="352"/>
        <v>37517</v>
      </c>
      <c r="B2830" s="10">
        <f t="shared" ca="1" si="358"/>
        <v>17.899999999999999</v>
      </c>
      <c r="C2830" s="10">
        <f t="shared" ca="1" si="359"/>
        <v>13.1</v>
      </c>
      <c r="D2830" s="9">
        <f t="shared" si="353"/>
        <v>41535</v>
      </c>
      <c r="E2830" s="8">
        <f t="shared" si="354"/>
        <v>200209</v>
      </c>
      <c r="F2830" s="8">
        <f t="shared" si="355"/>
        <v>201309</v>
      </c>
      <c r="G2830" s="8">
        <f t="shared" ca="1" si="356"/>
        <v>9</v>
      </c>
      <c r="H2830" s="8">
        <f t="shared" ca="1" si="357"/>
        <v>9</v>
      </c>
    </row>
    <row r="2831" spans="1:8" x14ac:dyDescent="0.25">
      <c r="A2831" s="9">
        <f t="shared" si="352"/>
        <v>37518</v>
      </c>
      <c r="B2831" s="10">
        <f t="shared" ca="1" si="358"/>
        <v>16.399999999999999</v>
      </c>
      <c r="C2831" s="10">
        <f t="shared" ca="1" si="359"/>
        <v>14.3</v>
      </c>
      <c r="D2831" s="9">
        <f t="shared" si="353"/>
        <v>41536</v>
      </c>
      <c r="E2831" s="8">
        <f t="shared" si="354"/>
        <v>200209</v>
      </c>
      <c r="F2831" s="8">
        <f t="shared" si="355"/>
        <v>201309</v>
      </c>
      <c r="G2831" s="8">
        <f t="shared" ca="1" si="356"/>
        <v>9</v>
      </c>
      <c r="H2831" s="8">
        <f t="shared" ca="1" si="357"/>
        <v>9</v>
      </c>
    </row>
    <row r="2832" spans="1:8" x14ac:dyDescent="0.25">
      <c r="A2832" s="9">
        <f t="shared" si="352"/>
        <v>37519</v>
      </c>
      <c r="B2832" s="10">
        <f t="shared" ca="1" si="358"/>
        <v>16.899999999999999</v>
      </c>
      <c r="C2832" s="10">
        <f t="shared" ca="1" si="359"/>
        <v>12.5</v>
      </c>
      <c r="D2832" s="9">
        <f t="shared" si="353"/>
        <v>41537</v>
      </c>
      <c r="E2832" s="8">
        <f t="shared" si="354"/>
        <v>200209</v>
      </c>
      <c r="F2832" s="8">
        <f t="shared" si="355"/>
        <v>201309</v>
      </c>
      <c r="G2832" s="8">
        <f t="shared" ca="1" si="356"/>
        <v>9</v>
      </c>
      <c r="H2832" s="8">
        <f t="shared" ca="1" si="357"/>
        <v>9</v>
      </c>
    </row>
    <row r="2833" spans="1:8" x14ac:dyDescent="0.25">
      <c r="A2833" s="9">
        <f t="shared" si="352"/>
        <v>37520</v>
      </c>
      <c r="B2833" s="10">
        <f t="shared" ca="1" si="358"/>
        <v>16.399999999999999</v>
      </c>
      <c r="C2833" s="10">
        <f t="shared" ca="1" si="359"/>
        <v>15.1</v>
      </c>
      <c r="D2833" s="9">
        <f t="shared" si="353"/>
        <v>41538</v>
      </c>
      <c r="E2833" s="8">
        <f t="shared" si="354"/>
        <v>200209</v>
      </c>
      <c r="F2833" s="8">
        <f t="shared" si="355"/>
        <v>201309</v>
      </c>
      <c r="G2833" s="8">
        <f t="shared" ca="1" si="356"/>
        <v>9</v>
      </c>
      <c r="H2833" s="8">
        <f t="shared" ca="1" si="357"/>
        <v>9</v>
      </c>
    </row>
    <row r="2834" spans="1:8" x14ac:dyDescent="0.25">
      <c r="A2834" s="9">
        <f t="shared" si="352"/>
        <v>37521</v>
      </c>
      <c r="B2834" s="10">
        <f t="shared" ca="1" si="358"/>
        <v>14.4</v>
      </c>
      <c r="C2834" s="10">
        <f t="shared" ca="1" si="359"/>
        <v>15.6</v>
      </c>
      <c r="D2834" s="9">
        <f t="shared" si="353"/>
        <v>41539</v>
      </c>
      <c r="E2834" s="8">
        <f t="shared" si="354"/>
        <v>200209</v>
      </c>
      <c r="F2834" s="8">
        <f t="shared" si="355"/>
        <v>201309</v>
      </c>
      <c r="G2834" s="8">
        <f t="shared" ca="1" si="356"/>
        <v>9</v>
      </c>
      <c r="H2834" s="8">
        <f t="shared" ca="1" si="357"/>
        <v>9</v>
      </c>
    </row>
    <row r="2835" spans="1:8" x14ac:dyDescent="0.25">
      <c r="A2835" s="9">
        <f t="shared" si="352"/>
        <v>37522</v>
      </c>
      <c r="B2835" s="10">
        <f t="shared" ca="1" si="358"/>
        <v>12</v>
      </c>
      <c r="C2835" s="10">
        <f t="shared" ca="1" si="359"/>
        <v>17.5</v>
      </c>
      <c r="D2835" s="9">
        <f t="shared" si="353"/>
        <v>41540</v>
      </c>
      <c r="E2835" s="8">
        <f t="shared" si="354"/>
        <v>200209</v>
      </c>
      <c r="F2835" s="8">
        <f t="shared" si="355"/>
        <v>201309</v>
      </c>
      <c r="G2835" s="8">
        <f t="shared" ca="1" si="356"/>
        <v>9</v>
      </c>
      <c r="H2835" s="8">
        <f t="shared" ca="1" si="357"/>
        <v>9</v>
      </c>
    </row>
    <row r="2836" spans="1:8" x14ac:dyDescent="0.25">
      <c r="A2836" s="9">
        <f t="shared" si="352"/>
        <v>37523</v>
      </c>
      <c r="B2836" s="10">
        <f t="shared" ca="1" si="358"/>
        <v>14.1</v>
      </c>
      <c r="C2836" s="10">
        <f t="shared" ca="1" si="359"/>
        <v>14.5</v>
      </c>
      <c r="D2836" s="9">
        <f t="shared" si="353"/>
        <v>41541</v>
      </c>
      <c r="E2836" s="8">
        <f t="shared" si="354"/>
        <v>200209</v>
      </c>
      <c r="F2836" s="8">
        <f t="shared" si="355"/>
        <v>201309</v>
      </c>
      <c r="G2836" s="8">
        <f t="shared" ca="1" si="356"/>
        <v>9</v>
      </c>
      <c r="H2836" s="8">
        <f t="shared" ca="1" si="357"/>
        <v>9</v>
      </c>
    </row>
    <row r="2837" spans="1:8" x14ac:dyDescent="0.25">
      <c r="A2837" s="9">
        <f t="shared" si="352"/>
        <v>37524</v>
      </c>
      <c r="B2837" s="10">
        <f t="shared" ca="1" si="358"/>
        <v>14.9</v>
      </c>
      <c r="C2837" s="10">
        <f t="shared" ca="1" si="359"/>
        <v>10.7</v>
      </c>
      <c r="D2837" s="9">
        <f t="shared" si="353"/>
        <v>41542</v>
      </c>
      <c r="E2837" s="8">
        <f t="shared" si="354"/>
        <v>200209</v>
      </c>
      <c r="F2837" s="8">
        <f t="shared" si="355"/>
        <v>201309</v>
      </c>
      <c r="G2837" s="8">
        <f t="shared" ca="1" si="356"/>
        <v>9</v>
      </c>
      <c r="H2837" s="8">
        <f t="shared" ca="1" si="357"/>
        <v>9</v>
      </c>
    </row>
    <row r="2838" spans="1:8" x14ac:dyDescent="0.25">
      <c r="A2838" s="9">
        <f t="shared" si="352"/>
        <v>37525</v>
      </c>
      <c r="B2838" s="10">
        <f t="shared" ca="1" si="358"/>
        <v>14</v>
      </c>
      <c r="C2838" s="10">
        <f t="shared" ca="1" si="359"/>
        <v>9.1</v>
      </c>
      <c r="D2838" s="9">
        <f t="shared" si="353"/>
        <v>41543</v>
      </c>
      <c r="E2838" s="8">
        <f t="shared" si="354"/>
        <v>200209</v>
      </c>
      <c r="F2838" s="8">
        <f t="shared" si="355"/>
        <v>201309</v>
      </c>
      <c r="G2838" s="8">
        <f t="shared" ca="1" si="356"/>
        <v>9</v>
      </c>
      <c r="H2838" s="8">
        <f t="shared" ca="1" si="357"/>
        <v>9</v>
      </c>
    </row>
    <row r="2839" spans="1:8" x14ac:dyDescent="0.25">
      <c r="A2839" s="9">
        <f t="shared" si="352"/>
        <v>37526</v>
      </c>
      <c r="B2839" s="10">
        <f t="shared" ca="1" si="358"/>
        <v>12.1</v>
      </c>
      <c r="C2839" s="10" t="str">
        <f t="shared" ca="1" si="359"/>
        <v/>
      </c>
      <c r="D2839" s="9">
        <f t="shared" si="353"/>
        <v>41544</v>
      </c>
      <c r="E2839" s="8">
        <f t="shared" si="354"/>
        <v>200209</v>
      </c>
      <c r="F2839" s="8">
        <f t="shared" si="355"/>
        <v>201309</v>
      </c>
      <c r="G2839" s="8">
        <f t="shared" ca="1" si="356"/>
        <v>9</v>
      </c>
      <c r="H2839" s="8" t="str">
        <f t="shared" ca="1" si="357"/>
        <v/>
      </c>
    </row>
    <row r="2840" spans="1:8" x14ac:dyDescent="0.25">
      <c r="A2840" s="9">
        <f t="shared" si="352"/>
        <v>37527</v>
      </c>
      <c r="B2840" s="10">
        <f t="shared" ca="1" si="358"/>
        <v>14.4</v>
      </c>
      <c r="C2840" s="10">
        <f t="shared" ca="1" si="359"/>
        <v>12.6</v>
      </c>
      <c r="D2840" s="9">
        <f t="shared" si="353"/>
        <v>41545</v>
      </c>
      <c r="E2840" s="8">
        <f t="shared" si="354"/>
        <v>200209</v>
      </c>
      <c r="F2840" s="8">
        <f t="shared" si="355"/>
        <v>201309</v>
      </c>
      <c r="G2840" s="8">
        <f t="shared" ca="1" si="356"/>
        <v>9</v>
      </c>
      <c r="H2840" s="8">
        <f t="shared" ca="1" si="357"/>
        <v>9</v>
      </c>
    </row>
    <row r="2841" spans="1:8" x14ac:dyDescent="0.25">
      <c r="A2841" s="9">
        <f t="shared" si="352"/>
        <v>37528</v>
      </c>
      <c r="B2841" s="10">
        <f t="shared" ca="1" si="358"/>
        <v>14.7</v>
      </c>
      <c r="C2841" s="10">
        <f t="shared" ca="1" si="359"/>
        <v>13.4</v>
      </c>
      <c r="D2841" s="9">
        <f t="shared" si="353"/>
        <v>41546</v>
      </c>
      <c r="E2841" s="8">
        <f t="shared" si="354"/>
        <v>200209</v>
      </c>
      <c r="F2841" s="8">
        <f t="shared" si="355"/>
        <v>201309</v>
      </c>
      <c r="G2841" s="8">
        <f t="shared" ca="1" si="356"/>
        <v>9</v>
      </c>
      <c r="H2841" s="8">
        <f t="shared" ca="1" si="357"/>
        <v>9</v>
      </c>
    </row>
    <row r="2842" spans="1:8" x14ac:dyDescent="0.25">
      <c r="A2842" s="9">
        <f t="shared" si="352"/>
        <v>37529</v>
      </c>
      <c r="B2842" s="10">
        <f t="shared" ca="1" si="358"/>
        <v>16.8</v>
      </c>
      <c r="C2842" s="10">
        <f t="shared" ca="1" si="359"/>
        <v>12.5</v>
      </c>
      <c r="D2842" s="9">
        <f t="shared" si="353"/>
        <v>41547</v>
      </c>
      <c r="E2842" s="8">
        <f t="shared" si="354"/>
        <v>200209</v>
      </c>
      <c r="F2842" s="8">
        <f t="shared" si="355"/>
        <v>201309</v>
      </c>
      <c r="G2842" s="8">
        <f t="shared" ca="1" si="356"/>
        <v>9</v>
      </c>
      <c r="H2842" s="8">
        <f t="shared" ca="1" si="357"/>
        <v>9</v>
      </c>
    </row>
    <row r="2843" spans="1:8" x14ac:dyDescent="0.25">
      <c r="A2843" s="9">
        <f t="shared" si="352"/>
        <v>37530</v>
      </c>
      <c r="B2843" s="10">
        <f t="shared" ca="1" si="358"/>
        <v>16.100000000000001</v>
      </c>
      <c r="C2843" s="10">
        <f t="shared" ca="1" si="359"/>
        <v>13.1</v>
      </c>
      <c r="D2843" s="9">
        <f t="shared" si="353"/>
        <v>41548</v>
      </c>
      <c r="E2843" s="8">
        <f t="shared" si="354"/>
        <v>200210</v>
      </c>
      <c r="F2843" s="8">
        <f t="shared" si="355"/>
        <v>201310</v>
      </c>
      <c r="G2843" s="8">
        <f t="shared" ca="1" si="356"/>
        <v>10</v>
      </c>
      <c r="H2843" s="8">
        <f t="shared" ca="1" si="357"/>
        <v>10</v>
      </c>
    </row>
    <row r="2844" spans="1:8" x14ac:dyDescent="0.25">
      <c r="A2844" s="9">
        <f t="shared" si="352"/>
        <v>37531</v>
      </c>
      <c r="B2844" s="10">
        <f t="shared" ca="1" si="358"/>
        <v>16.600000000000001</v>
      </c>
      <c r="C2844" s="10">
        <f t="shared" ca="1" si="359"/>
        <v>12.8</v>
      </c>
      <c r="D2844" s="9">
        <f t="shared" si="353"/>
        <v>41549</v>
      </c>
      <c r="E2844" s="8">
        <f t="shared" si="354"/>
        <v>200210</v>
      </c>
      <c r="F2844" s="8">
        <f t="shared" si="355"/>
        <v>201310</v>
      </c>
      <c r="G2844" s="8">
        <f t="shared" ca="1" si="356"/>
        <v>10</v>
      </c>
      <c r="H2844" s="8">
        <f t="shared" ca="1" si="357"/>
        <v>10</v>
      </c>
    </row>
    <row r="2845" spans="1:8" x14ac:dyDescent="0.25">
      <c r="A2845" s="9">
        <f t="shared" si="352"/>
        <v>37532</v>
      </c>
      <c r="B2845" s="10">
        <f t="shared" ca="1" si="358"/>
        <v>16.399999999999999</v>
      </c>
      <c r="C2845" s="10">
        <f t="shared" ca="1" si="359"/>
        <v>11.6</v>
      </c>
      <c r="D2845" s="9">
        <f t="shared" si="353"/>
        <v>41550</v>
      </c>
      <c r="E2845" s="8">
        <f t="shared" si="354"/>
        <v>200210</v>
      </c>
      <c r="F2845" s="8">
        <f t="shared" si="355"/>
        <v>201310</v>
      </c>
      <c r="G2845" s="8">
        <f t="shared" ca="1" si="356"/>
        <v>10</v>
      </c>
      <c r="H2845" s="8">
        <f t="shared" ca="1" si="357"/>
        <v>10</v>
      </c>
    </row>
    <row r="2846" spans="1:8" x14ac:dyDescent="0.25">
      <c r="A2846" s="9">
        <f t="shared" si="352"/>
        <v>37533</v>
      </c>
      <c r="B2846" s="10">
        <f t="shared" ca="1" si="358"/>
        <v>16</v>
      </c>
      <c r="C2846" s="10">
        <f t="shared" ca="1" si="359"/>
        <v>11.9</v>
      </c>
      <c r="D2846" s="9">
        <f t="shared" si="353"/>
        <v>41551</v>
      </c>
      <c r="E2846" s="8">
        <f t="shared" si="354"/>
        <v>200210</v>
      </c>
      <c r="F2846" s="8">
        <f t="shared" si="355"/>
        <v>201310</v>
      </c>
      <c r="G2846" s="8">
        <f t="shared" ca="1" si="356"/>
        <v>10</v>
      </c>
      <c r="H2846" s="8">
        <f t="shared" ca="1" si="357"/>
        <v>10</v>
      </c>
    </row>
    <row r="2847" spans="1:8" x14ac:dyDescent="0.25">
      <c r="A2847" s="9">
        <f t="shared" si="352"/>
        <v>37534</v>
      </c>
      <c r="B2847" s="10">
        <f t="shared" ca="1" si="358"/>
        <v>12.1</v>
      </c>
      <c r="C2847" s="10">
        <f t="shared" ca="1" si="359"/>
        <v>15.6</v>
      </c>
      <c r="D2847" s="9">
        <f t="shared" si="353"/>
        <v>41552</v>
      </c>
      <c r="E2847" s="8">
        <f t="shared" si="354"/>
        <v>200210</v>
      </c>
      <c r="F2847" s="8">
        <f t="shared" si="355"/>
        <v>201310</v>
      </c>
      <c r="G2847" s="8">
        <f t="shared" ca="1" si="356"/>
        <v>10</v>
      </c>
      <c r="H2847" s="8">
        <f t="shared" ca="1" si="357"/>
        <v>10</v>
      </c>
    </row>
    <row r="2848" spans="1:8" x14ac:dyDescent="0.25">
      <c r="A2848" s="9">
        <f t="shared" si="352"/>
        <v>37535</v>
      </c>
      <c r="B2848" s="10">
        <f t="shared" ca="1" si="358"/>
        <v>10.7</v>
      </c>
      <c r="C2848" s="10">
        <f t="shared" ca="1" si="359"/>
        <v>16.2</v>
      </c>
      <c r="D2848" s="9">
        <f t="shared" si="353"/>
        <v>41553</v>
      </c>
      <c r="E2848" s="8">
        <f t="shared" si="354"/>
        <v>200210</v>
      </c>
      <c r="F2848" s="8">
        <f t="shared" si="355"/>
        <v>201310</v>
      </c>
      <c r="G2848" s="8">
        <f t="shared" ca="1" si="356"/>
        <v>10</v>
      </c>
      <c r="H2848" s="8">
        <f t="shared" ca="1" si="357"/>
        <v>10</v>
      </c>
    </row>
    <row r="2849" spans="1:8" x14ac:dyDescent="0.25">
      <c r="A2849" s="9">
        <f t="shared" si="352"/>
        <v>37536</v>
      </c>
      <c r="B2849" s="10">
        <f t="shared" ca="1" si="358"/>
        <v>7.6</v>
      </c>
      <c r="C2849" s="10">
        <f t="shared" ca="1" si="359"/>
        <v>15.7</v>
      </c>
      <c r="D2849" s="9">
        <f t="shared" si="353"/>
        <v>41554</v>
      </c>
      <c r="E2849" s="8">
        <f t="shared" si="354"/>
        <v>200210</v>
      </c>
      <c r="F2849" s="8">
        <f t="shared" si="355"/>
        <v>201310</v>
      </c>
      <c r="G2849" s="8">
        <f t="shared" ca="1" si="356"/>
        <v>10</v>
      </c>
      <c r="H2849" s="8">
        <f t="shared" ca="1" si="357"/>
        <v>10</v>
      </c>
    </row>
    <row r="2850" spans="1:8" x14ac:dyDescent="0.25">
      <c r="A2850" s="9">
        <f t="shared" si="352"/>
        <v>37537</v>
      </c>
      <c r="B2850" s="10">
        <f t="shared" ca="1" si="358"/>
        <v>8.9</v>
      </c>
      <c r="C2850" s="10">
        <f t="shared" ca="1" si="359"/>
        <v>15</v>
      </c>
      <c r="D2850" s="9">
        <f t="shared" si="353"/>
        <v>41555</v>
      </c>
      <c r="E2850" s="8">
        <f t="shared" si="354"/>
        <v>200210</v>
      </c>
      <c r="F2850" s="8">
        <f t="shared" si="355"/>
        <v>201310</v>
      </c>
      <c r="G2850" s="8">
        <f t="shared" ca="1" si="356"/>
        <v>10</v>
      </c>
      <c r="H2850" s="8">
        <f t="shared" ca="1" si="357"/>
        <v>10</v>
      </c>
    </row>
    <row r="2851" spans="1:8" x14ac:dyDescent="0.25">
      <c r="A2851" s="9">
        <f t="shared" si="352"/>
        <v>37538</v>
      </c>
      <c r="B2851" s="10">
        <f t="shared" ca="1" si="358"/>
        <v>11.3</v>
      </c>
      <c r="C2851" s="10">
        <f t="shared" ca="1" si="359"/>
        <v>12.2</v>
      </c>
      <c r="D2851" s="9">
        <f t="shared" si="353"/>
        <v>41556</v>
      </c>
      <c r="E2851" s="8">
        <f t="shared" si="354"/>
        <v>200210</v>
      </c>
      <c r="F2851" s="8">
        <f t="shared" si="355"/>
        <v>201310</v>
      </c>
      <c r="G2851" s="8">
        <f t="shared" ca="1" si="356"/>
        <v>10</v>
      </c>
      <c r="H2851" s="8">
        <f t="shared" ca="1" si="357"/>
        <v>10</v>
      </c>
    </row>
    <row r="2852" spans="1:8" x14ac:dyDescent="0.25">
      <c r="A2852" s="9">
        <f t="shared" si="352"/>
        <v>37539</v>
      </c>
      <c r="B2852" s="10">
        <f t="shared" ca="1" si="358"/>
        <v>9.6999999999999993</v>
      </c>
      <c r="C2852" s="10">
        <f t="shared" ca="1" si="359"/>
        <v>11.1</v>
      </c>
      <c r="D2852" s="9">
        <f t="shared" si="353"/>
        <v>41557</v>
      </c>
      <c r="E2852" s="8">
        <f t="shared" si="354"/>
        <v>200210</v>
      </c>
      <c r="F2852" s="8">
        <f t="shared" si="355"/>
        <v>201310</v>
      </c>
      <c r="G2852" s="8">
        <f t="shared" ca="1" si="356"/>
        <v>10</v>
      </c>
      <c r="H2852" s="8">
        <f t="shared" ca="1" si="357"/>
        <v>10</v>
      </c>
    </row>
    <row r="2853" spans="1:8" x14ac:dyDescent="0.25">
      <c r="A2853" s="9">
        <f t="shared" si="352"/>
        <v>37540</v>
      </c>
      <c r="B2853" s="10">
        <f t="shared" ca="1" si="358"/>
        <v>9.1999999999999993</v>
      </c>
      <c r="C2853" s="10">
        <f t="shared" ca="1" si="359"/>
        <v>14.3</v>
      </c>
      <c r="D2853" s="9">
        <f t="shared" si="353"/>
        <v>41558</v>
      </c>
      <c r="E2853" s="8">
        <f t="shared" si="354"/>
        <v>200210</v>
      </c>
      <c r="F2853" s="8">
        <f t="shared" si="355"/>
        <v>201310</v>
      </c>
      <c r="G2853" s="8">
        <f t="shared" ca="1" si="356"/>
        <v>10</v>
      </c>
      <c r="H2853" s="8">
        <f t="shared" ca="1" si="357"/>
        <v>10</v>
      </c>
    </row>
    <row r="2854" spans="1:8" x14ac:dyDescent="0.25">
      <c r="A2854" s="9">
        <f t="shared" si="352"/>
        <v>37541</v>
      </c>
      <c r="B2854" s="10">
        <f t="shared" ca="1" si="358"/>
        <v>7.2</v>
      </c>
      <c r="C2854" s="10">
        <f t="shared" ca="1" si="359"/>
        <v>10.7</v>
      </c>
      <c r="D2854" s="9">
        <f t="shared" si="353"/>
        <v>41559</v>
      </c>
      <c r="E2854" s="8">
        <f t="shared" si="354"/>
        <v>200210</v>
      </c>
      <c r="F2854" s="8">
        <f t="shared" si="355"/>
        <v>201310</v>
      </c>
      <c r="G2854" s="8">
        <f t="shared" ca="1" si="356"/>
        <v>10</v>
      </c>
      <c r="H2854" s="8">
        <f t="shared" ca="1" si="357"/>
        <v>10</v>
      </c>
    </row>
    <row r="2855" spans="1:8" x14ac:dyDescent="0.25">
      <c r="A2855" s="9">
        <f t="shared" si="352"/>
        <v>37542</v>
      </c>
      <c r="B2855" s="10">
        <f t="shared" ca="1" si="358"/>
        <v>4.8</v>
      </c>
      <c r="C2855" s="10">
        <f t="shared" ca="1" si="359"/>
        <v>10.3</v>
      </c>
      <c r="D2855" s="9">
        <f t="shared" si="353"/>
        <v>41560</v>
      </c>
      <c r="E2855" s="8">
        <f t="shared" si="354"/>
        <v>200210</v>
      </c>
      <c r="F2855" s="8">
        <f t="shared" si="355"/>
        <v>201310</v>
      </c>
      <c r="G2855" s="8">
        <f t="shared" ca="1" si="356"/>
        <v>10</v>
      </c>
      <c r="H2855" s="8">
        <f t="shared" ca="1" si="357"/>
        <v>10</v>
      </c>
    </row>
    <row r="2856" spans="1:8" x14ac:dyDescent="0.25">
      <c r="A2856" s="9">
        <f t="shared" si="352"/>
        <v>37543</v>
      </c>
      <c r="B2856" s="10">
        <f t="shared" ca="1" si="358"/>
        <v>3.9</v>
      </c>
      <c r="C2856" s="10">
        <f t="shared" ca="1" si="359"/>
        <v>11</v>
      </c>
      <c r="D2856" s="9">
        <f t="shared" si="353"/>
        <v>41561</v>
      </c>
      <c r="E2856" s="8">
        <f t="shared" si="354"/>
        <v>200210</v>
      </c>
      <c r="F2856" s="8">
        <f t="shared" si="355"/>
        <v>201310</v>
      </c>
      <c r="G2856" s="8">
        <f t="shared" ca="1" si="356"/>
        <v>10</v>
      </c>
      <c r="H2856" s="8">
        <f t="shared" ca="1" si="357"/>
        <v>10</v>
      </c>
    </row>
    <row r="2857" spans="1:8" x14ac:dyDescent="0.25">
      <c r="A2857" s="9">
        <f t="shared" si="352"/>
        <v>37544</v>
      </c>
      <c r="B2857" s="10">
        <f t="shared" ca="1" si="358"/>
        <v>7.2</v>
      </c>
      <c r="C2857" s="10">
        <f t="shared" ca="1" si="359"/>
        <v>8.6</v>
      </c>
      <c r="D2857" s="9">
        <f t="shared" si="353"/>
        <v>41562</v>
      </c>
      <c r="E2857" s="8">
        <f t="shared" si="354"/>
        <v>200210</v>
      </c>
      <c r="F2857" s="8">
        <f t="shared" si="355"/>
        <v>201310</v>
      </c>
      <c r="G2857" s="8">
        <f t="shared" ca="1" si="356"/>
        <v>10</v>
      </c>
      <c r="H2857" s="8">
        <f t="shared" ca="1" si="357"/>
        <v>10</v>
      </c>
    </row>
    <row r="2858" spans="1:8" x14ac:dyDescent="0.25">
      <c r="A2858" s="9">
        <f t="shared" si="352"/>
        <v>37545</v>
      </c>
      <c r="B2858" s="10">
        <f t="shared" ca="1" si="358"/>
        <v>13</v>
      </c>
      <c r="C2858" s="10">
        <f t="shared" ca="1" si="359"/>
        <v>8.9</v>
      </c>
      <c r="D2858" s="9">
        <f t="shared" si="353"/>
        <v>41563</v>
      </c>
      <c r="E2858" s="8">
        <f t="shared" si="354"/>
        <v>200210</v>
      </c>
      <c r="F2858" s="8">
        <f t="shared" si="355"/>
        <v>201310</v>
      </c>
      <c r="G2858" s="8">
        <f t="shared" ca="1" si="356"/>
        <v>10</v>
      </c>
      <c r="H2858" s="8">
        <f t="shared" ca="1" si="357"/>
        <v>10</v>
      </c>
    </row>
    <row r="2859" spans="1:8" x14ac:dyDescent="0.25">
      <c r="A2859" s="9">
        <f t="shared" si="352"/>
        <v>37546</v>
      </c>
      <c r="B2859" s="10">
        <f t="shared" ca="1" si="358"/>
        <v>11.1</v>
      </c>
      <c r="C2859" s="10">
        <f t="shared" ca="1" si="359"/>
        <v>11.7</v>
      </c>
      <c r="D2859" s="9">
        <f t="shared" si="353"/>
        <v>41564</v>
      </c>
      <c r="E2859" s="8">
        <f t="shared" si="354"/>
        <v>200210</v>
      </c>
      <c r="F2859" s="8">
        <f t="shared" si="355"/>
        <v>201310</v>
      </c>
      <c r="G2859" s="8">
        <f t="shared" ca="1" si="356"/>
        <v>10</v>
      </c>
      <c r="H2859" s="8">
        <f t="shared" ca="1" si="357"/>
        <v>10</v>
      </c>
    </row>
    <row r="2860" spans="1:8" x14ac:dyDescent="0.25">
      <c r="A2860" s="9">
        <f t="shared" si="352"/>
        <v>37547</v>
      </c>
      <c r="B2860" s="10">
        <f t="shared" ca="1" si="358"/>
        <v>7.9</v>
      </c>
      <c r="C2860" s="10">
        <f t="shared" ca="1" si="359"/>
        <v>14</v>
      </c>
      <c r="D2860" s="9">
        <f t="shared" si="353"/>
        <v>41565</v>
      </c>
      <c r="E2860" s="8">
        <f t="shared" si="354"/>
        <v>200210</v>
      </c>
      <c r="F2860" s="8">
        <f t="shared" si="355"/>
        <v>201310</v>
      </c>
      <c r="G2860" s="8">
        <f t="shared" ca="1" si="356"/>
        <v>10</v>
      </c>
      <c r="H2860" s="8">
        <f t="shared" ca="1" si="357"/>
        <v>10</v>
      </c>
    </row>
    <row r="2861" spans="1:8" x14ac:dyDescent="0.25">
      <c r="A2861" s="9">
        <f t="shared" si="352"/>
        <v>37548</v>
      </c>
      <c r="B2861" s="10">
        <f t="shared" ca="1" si="358"/>
        <v>5.8</v>
      </c>
      <c r="C2861" s="10">
        <f t="shared" ca="1" si="359"/>
        <v>8</v>
      </c>
      <c r="D2861" s="9">
        <f t="shared" si="353"/>
        <v>41566</v>
      </c>
      <c r="E2861" s="8">
        <f t="shared" si="354"/>
        <v>200210</v>
      </c>
      <c r="F2861" s="8">
        <f t="shared" si="355"/>
        <v>201310</v>
      </c>
      <c r="G2861" s="8">
        <f t="shared" ca="1" si="356"/>
        <v>10</v>
      </c>
      <c r="H2861" s="8">
        <f t="shared" ca="1" si="357"/>
        <v>10</v>
      </c>
    </row>
    <row r="2862" spans="1:8" x14ac:dyDescent="0.25">
      <c r="A2862" s="9">
        <f t="shared" si="352"/>
        <v>37549</v>
      </c>
      <c r="B2862" s="10">
        <f t="shared" ca="1" si="358"/>
        <v>7.6</v>
      </c>
      <c r="C2862" s="10">
        <f t="shared" ca="1" si="359"/>
        <v>14</v>
      </c>
      <c r="D2862" s="9">
        <f t="shared" si="353"/>
        <v>41567</v>
      </c>
      <c r="E2862" s="8">
        <f t="shared" si="354"/>
        <v>200210</v>
      </c>
      <c r="F2862" s="8">
        <f t="shared" si="355"/>
        <v>201310</v>
      </c>
      <c r="G2862" s="8">
        <f t="shared" ca="1" si="356"/>
        <v>10</v>
      </c>
      <c r="H2862" s="8">
        <f t="shared" ca="1" si="357"/>
        <v>10</v>
      </c>
    </row>
    <row r="2863" spans="1:8" x14ac:dyDescent="0.25">
      <c r="A2863" s="9">
        <f t="shared" si="352"/>
        <v>37550</v>
      </c>
      <c r="B2863" s="10">
        <f t="shared" ca="1" si="358"/>
        <v>4.7</v>
      </c>
      <c r="C2863" s="10">
        <f t="shared" ca="1" si="359"/>
        <v>12.2</v>
      </c>
      <c r="D2863" s="9">
        <f t="shared" si="353"/>
        <v>41568</v>
      </c>
      <c r="E2863" s="8">
        <f t="shared" si="354"/>
        <v>200210</v>
      </c>
      <c r="F2863" s="8">
        <f t="shared" si="355"/>
        <v>201310</v>
      </c>
      <c r="G2863" s="8">
        <f t="shared" ca="1" si="356"/>
        <v>10</v>
      </c>
      <c r="H2863" s="8">
        <f t="shared" ca="1" si="357"/>
        <v>10</v>
      </c>
    </row>
    <row r="2864" spans="1:8" x14ac:dyDescent="0.25">
      <c r="A2864" s="9">
        <f t="shared" si="352"/>
        <v>37551</v>
      </c>
      <c r="B2864" s="10">
        <f t="shared" ca="1" si="358"/>
        <v>13.1</v>
      </c>
      <c r="C2864" s="10">
        <f t="shared" ca="1" si="359"/>
        <v>13.7</v>
      </c>
      <c r="D2864" s="9">
        <f t="shared" si="353"/>
        <v>41569</v>
      </c>
      <c r="E2864" s="8">
        <f t="shared" si="354"/>
        <v>200210</v>
      </c>
      <c r="F2864" s="8">
        <f t="shared" si="355"/>
        <v>201310</v>
      </c>
      <c r="G2864" s="8">
        <f t="shared" ca="1" si="356"/>
        <v>10</v>
      </c>
      <c r="H2864" s="8">
        <f t="shared" ca="1" si="357"/>
        <v>10</v>
      </c>
    </row>
    <row r="2865" spans="1:8" x14ac:dyDescent="0.25">
      <c r="A2865" s="9">
        <f t="shared" si="352"/>
        <v>37552</v>
      </c>
      <c r="B2865" s="10">
        <f t="shared" ca="1" si="358"/>
        <v>11.9</v>
      </c>
      <c r="C2865" s="10">
        <f t="shared" ca="1" si="359"/>
        <v>16.8</v>
      </c>
      <c r="D2865" s="9">
        <f t="shared" si="353"/>
        <v>41570</v>
      </c>
      <c r="E2865" s="8">
        <f t="shared" si="354"/>
        <v>200210</v>
      </c>
      <c r="F2865" s="8">
        <f t="shared" si="355"/>
        <v>201310</v>
      </c>
      <c r="G2865" s="8">
        <f t="shared" ca="1" si="356"/>
        <v>10</v>
      </c>
      <c r="H2865" s="8">
        <f t="shared" ca="1" si="357"/>
        <v>10</v>
      </c>
    </row>
    <row r="2866" spans="1:8" x14ac:dyDescent="0.25">
      <c r="A2866" s="9">
        <f t="shared" si="352"/>
        <v>37553</v>
      </c>
      <c r="B2866" s="10">
        <f t="shared" ca="1" si="358"/>
        <v>7.7</v>
      </c>
      <c r="C2866" s="10">
        <f t="shared" ca="1" si="359"/>
        <v>12.1</v>
      </c>
      <c r="D2866" s="9">
        <f t="shared" si="353"/>
        <v>41571</v>
      </c>
      <c r="E2866" s="8">
        <f t="shared" si="354"/>
        <v>200210</v>
      </c>
      <c r="F2866" s="8">
        <f t="shared" si="355"/>
        <v>201310</v>
      </c>
      <c r="G2866" s="8">
        <f t="shared" ca="1" si="356"/>
        <v>10</v>
      </c>
      <c r="H2866" s="8">
        <f t="shared" ca="1" si="357"/>
        <v>10</v>
      </c>
    </row>
    <row r="2867" spans="1:8" x14ac:dyDescent="0.25">
      <c r="A2867" s="9">
        <f t="shared" si="352"/>
        <v>37554</v>
      </c>
      <c r="B2867" s="10">
        <f t="shared" ca="1" si="358"/>
        <v>10.7</v>
      </c>
      <c r="C2867" s="10">
        <f t="shared" ca="1" si="359"/>
        <v>16.899999999999999</v>
      </c>
      <c r="D2867" s="9">
        <f t="shared" si="353"/>
        <v>41572</v>
      </c>
      <c r="E2867" s="8">
        <f t="shared" si="354"/>
        <v>200210</v>
      </c>
      <c r="F2867" s="8">
        <f t="shared" si="355"/>
        <v>201310</v>
      </c>
      <c r="G2867" s="8">
        <f t="shared" ca="1" si="356"/>
        <v>10</v>
      </c>
      <c r="H2867" s="8">
        <f t="shared" ca="1" si="357"/>
        <v>10</v>
      </c>
    </row>
    <row r="2868" spans="1:8" x14ac:dyDescent="0.25">
      <c r="A2868" s="9">
        <f t="shared" si="352"/>
        <v>37555</v>
      </c>
      <c r="B2868" s="10">
        <f t="shared" ca="1" si="358"/>
        <v>8.1999999999999993</v>
      </c>
      <c r="C2868" s="10">
        <f t="shared" ca="1" si="359"/>
        <v>15</v>
      </c>
      <c r="D2868" s="9">
        <f t="shared" si="353"/>
        <v>41573</v>
      </c>
      <c r="E2868" s="8">
        <f t="shared" si="354"/>
        <v>200210</v>
      </c>
      <c r="F2868" s="8">
        <f t="shared" si="355"/>
        <v>201310</v>
      </c>
      <c r="G2868" s="8">
        <f t="shared" ca="1" si="356"/>
        <v>10</v>
      </c>
      <c r="H2868" s="8">
        <f t="shared" ca="1" si="357"/>
        <v>10</v>
      </c>
    </row>
    <row r="2869" spans="1:8" x14ac:dyDescent="0.25">
      <c r="A2869" s="9">
        <f t="shared" si="352"/>
        <v>37556</v>
      </c>
      <c r="B2869" s="10">
        <f t="shared" ca="1" si="358"/>
        <v>12.7</v>
      </c>
      <c r="C2869" s="10">
        <f t="shared" ca="1" si="359"/>
        <v>12.5</v>
      </c>
      <c r="D2869" s="9">
        <f t="shared" si="353"/>
        <v>41574</v>
      </c>
      <c r="E2869" s="8">
        <f t="shared" si="354"/>
        <v>200210</v>
      </c>
      <c r="F2869" s="8">
        <f t="shared" si="355"/>
        <v>201310</v>
      </c>
      <c r="G2869" s="8">
        <f t="shared" ca="1" si="356"/>
        <v>10</v>
      </c>
      <c r="H2869" s="8">
        <f t="shared" ca="1" si="357"/>
        <v>10</v>
      </c>
    </row>
    <row r="2870" spans="1:8" x14ac:dyDescent="0.25">
      <c r="A2870" s="9">
        <f t="shared" si="352"/>
        <v>37557</v>
      </c>
      <c r="B2870" s="10">
        <f t="shared" ca="1" si="358"/>
        <v>7.2</v>
      </c>
      <c r="C2870" s="10">
        <f t="shared" ca="1" si="359"/>
        <v>13.1</v>
      </c>
      <c r="D2870" s="9">
        <f t="shared" si="353"/>
        <v>41575</v>
      </c>
      <c r="E2870" s="8">
        <f t="shared" si="354"/>
        <v>200210</v>
      </c>
      <c r="F2870" s="8">
        <f t="shared" si="355"/>
        <v>201310</v>
      </c>
      <c r="G2870" s="8">
        <f t="shared" ca="1" si="356"/>
        <v>10</v>
      </c>
      <c r="H2870" s="8">
        <f t="shared" ca="1" si="357"/>
        <v>10</v>
      </c>
    </row>
    <row r="2871" spans="1:8" x14ac:dyDescent="0.25">
      <c r="A2871" s="9">
        <f t="shared" si="352"/>
        <v>37558</v>
      </c>
      <c r="B2871" s="10">
        <f t="shared" ca="1" si="358"/>
        <v>9.5</v>
      </c>
      <c r="C2871" s="10">
        <f t="shared" ca="1" si="359"/>
        <v>12.2</v>
      </c>
      <c r="D2871" s="9">
        <f t="shared" si="353"/>
        <v>41576</v>
      </c>
      <c r="E2871" s="8">
        <f t="shared" si="354"/>
        <v>200210</v>
      </c>
      <c r="F2871" s="8">
        <f t="shared" si="355"/>
        <v>201310</v>
      </c>
      <c r="G2871" s="8">
        <f t="shared" ca="1" si="356"/>
        <v>10</v>
      </c>
      <c r="H2871" s="8">
        <f t="shared" ca="1" si="357"/>
        <v>10</v>
      </c>
    </row>
    <row r="2872" spans="1:8" x14ac:dyDescent="0.25">
      <c r="A2872" s="9">
        <f t="shared" si="352"/>
        <v>37559</v>
      </c>
      <c r="B2872" s="10">
        <f t="shared" ca="1" si="358"/>
        <v>9.3000000000000007</v>
      </c>
      <c r="C2872" s="10">
        <f t="shared" ca="1" si="359"/>
        <v>9.1</v>
      </c>
      <c r="D2872" s="9">
        <f t="shared" si="353"/>
        <v>41577</v>
      </c>
      <c r="E2872" s="8">
        <f t="shared" si="354"/>
        <v>200210</v>
      </c>
      <c r="F2872" s="8">
        <f t="shared" si="355"/>
        <v>201310</v>
      </c>
      <c r="G2872" s="8">
        <f t="shared" ca="1" si="356"/>
        <v>10</v>
      </c>
      <c r="H2872" s="8">
        <f t="shared" ca="1" si="357"/>
        <v>10</v>
      </c>
    </row>
    <row r="2873" spans="1:8" x14ac:dyDescent="0.25">
      <c r="A2873" s="9">
        <f t="shared" si="352"/>
        <v>37560</v>
      </c>
      <c r="B2873" s="10">
        <f t="shared" ca="1" si="358"/>
        <v>10.1</v>
      </c>
      <c r="C2873" s="10">
        <f t="shared" ca="1" si="359"/>
        <v>9.5</v>
      </c>
      <c r="D2873" s="9">
        <f t="shared" si="353"/>
        <v>41578</v>
      </c>
      <c r="E2873" s="8">
        <f t="shared" si="354"/>
        <v>200210</v>
      </c>
      <c r="F2873" s="8">
        <f t="shared" si="355"/>
        <v>201310</v>
      </c>
      <c r="G2873" s="8">
        <f t="shared" ca="1" si="356"/>
        <v>10</v>
      </c>
      <c r="H2873" s="8">
        <f t="shared" ca="1" si="357"/>
        <v>10</v>
      </c>
    </row>
    <row r="2874" spans="1:8" x14ac:dyDescent="0.25">
      <c r="A2874" s="9">
        <f t="shared" ref="A2874:A2937" si="360">IF(ISNUMBER(A2873),IF(A2873&lt;$B$9,A2873+1,""),"")</f>
        <v>37561</v>
      </c>
      <c r="B2874" s="10">
        <f t="shared" ca="1" si="358"/>
        <v>9.4</v>
      </c>
      <c r="C2874" s="10">
        <f t="shared" ca="1" si="359"/>
        <v>10</v>
      </c>
      <c r="D2874" s="9">
        <f t="shared" ref="D2874:D2937" si="361">IF(ISNUMBER(D2873),IF(D2873&lt;$C$9,D2873+1,""),"")</f>
        <v>41579</v>
      </c>
      <c r="E2874" s="8">
        <f t="shared" ref="E2874:E2937" si="362">YEAR(A2874)*100+MONTH(A2874)</f>
        <v>200211</v>
      </c>
      <c r="F2874" s="8">
        <f t="shared" ref="F2874:F2937" si="363">YEAR(D2874)*100+MONTH(D2874)</f>
        <v>201311</v>
      </c>
      <c r="G2874" s="8">
        <f t="shared" ref="G2874:G2937" ca="1" si="364">IF(ISNUMBER(B2874),MONTH(A2874),"")</f>
        <v>11</v>
      </c>
      <c r="H2874" s="8">
        <f t="shared" ref="H2874:H2937" ca="1" si="365">IF(ISNUMBER(C2874),MONTH(D2874),"")</f>
        <v>11</v>
      </c>
    </row>
    <row r="2875" spans="1:8" x14ac:dyDescent="0.25">
      <c r="A2875" s="9">
        <f t="shared" si="360"/>
        <v>37562</v>
      </c>
      <c r="B2875" s="10">
        <f t="shared" ca="1" si="358"/>
        <v>7.4</v>
      </c>
      <c r="C2875" s="10">
        <f t="shared" ca="1" si="359"/>
        <v>6.9</v>
      </c>
      <c r="D2875" s="9">
        <f t="shared" si="361"/>
        <v>41580</v>
      </c>
      <c r="E2875" s="8">
        <f t="shared" si="362"/>
        <v>200211</v>
      </c>
      <c r="F2875" s="8">
        <f t="shared" si="363"/>
        <v>201311</v>
      </c>
      <c r="G2875" s="8">
        <f t="shared" ca="1" si="364"/>
        <v>11</v>
      </c>
      <c r="H2875" s="8">
        <f t="shared" ca="1" si="365"/>
        <v>11</v>
      </c>
    </row>
    <row r="2876" spans="1:8" x14ac:dyDescent="0.25">
      <c r="A2876" s="9">
        <f t="shared" si="360"/>
        <v>37563</v>
      </c>
      <c r="B2876" s="10">
        <f t="shared" ca="1" si="358"/>
        <v>4.0999999999999996</v>
      </c>
      <c r="C2876" s="10">
        <f t="shared" ca="1" si="359"/>
        <v>10.199999999999999</v>
      </c>
      <c r="D2876" s="9">
        <f t="shared" si="361"/>
        <v>41581</v>
      </c>
      <c r="E2876" s="8">
        <f t="shared" si="362"/>
        <v>200211</v>
      </c>
      <c r="F2876" s="8">
        <f t="shared" si="363"/>
        <v>201311</v>
      </c>
      <c r="G2876" s="8">
        <f t="shared" ca="1" si="364"/>
        <v>11</v>
      </c>
      <c r="H2876" s="8">
        <f t="shared" ca="1" si="365"/>
        <v>11</v>
      </c>
    </row>
    <row r="2877" spans="1:8" x14ac:dyDescent="0.25">
      <c r="A2877" s="9">
        <f t="shared" si="360"/>
        <v>37564</v>
      </c>
      <c r="B2877" s="10">
        <f t="shared" ca="1" si="358"/>
        <v>1.8</v>
      </c>
      <c r="C2877" s="10">
        <f t="shared" ca="1" si="359"/>
        <v>4.5999999999999996</v>
      </c>
      <c r="D2877" s="9">
        <f t="shared" si="361"/>
        <v>41582</v>
      </c>
      <c r="E2877" s="8">
        <f t="shared" si="362"/>
        <v>200211</v>
      </c>
      <c r="F2877" s="8">
        <f t="shared" si="363"/>
        <v>201311</v>
      </c>
      <c r="G2877" s="8">
        <f t="shared" ca="1" si="364"/>
        <v>11</v>
      </c>
      <c r="H2877" s="8">
        <f t="shared" ca="1" si="365"/>
        <v>11</v>
      </c>
    </row>
    <row r="2878" spans="1:8" x14ac:dyDescent="0.25">
      <c r="A2878" s="9">
        <f t="shared" si="360"/>
        <v>37565</v>
      </c>
      <c r="B2878" s="10">
        <f t="shared" ca="1" si="358"/>
        <v>1.7</v>
      </c>
      <c r="C2878" s="10">
        <f t="shared" ca="1" si="359"/>
        <v>6</v>
      </c>
      <c r="D2878" s="9">
        <f t="shared" si="361"/>
        <v>41583</v>
      </c>
      <c r="E2878" s="8">
        <f t="shared" si="362"/>
        <v>200211</v>
      </c>
      <c r="F2878" s="8">
        <f t="shared" si="363"/>
        <v>201311</v>
      </c>
      <c r="G2878" s="8">
        <f t="shared" ca="1" si="364"/>
        <v>11</v>
      </c>
      <c r="H2878" s="8">
        <f t="shared" ca="1" si="365"/>
        <v>11</v>
      </c>
    </row>
    <row r="2879" spans="1:8" x14ac:dyDescent="0.25">
      <c r="A2879" s="9">
        <f t="shared" si="360"/>
        <v>37566</v>
      </c>
      <c r="B2879" s="10">
        <f t="shared" ca="1" si="358"/>
        <v>1.4</v>
      </c>
      <c r="C2879" s="10">
        <f t="shared" ca="1" si="359"/>
        <v>5.8</v>
      </c>
      <c r="D2879" s="9">
        <f t="shared" si="361"/>
        <v>41584</v>
      </c>
      <c r="E2879" s="8">
        <f t="shared" si="362"/>
        <v>200211</v>
      </c>
      <c r="F2879" s="8">
        <f t="shared" si="363"/>
        <v>201311</v>
      </c>
      <c r="G2879" s="8">
        <f t="shared" ca="1" si="364"/>
        <v>11</v>
      </c>
      <c r="H2879" s="8">
        <f t="shared" ca="1" si="365"/>
        <v>11</v>
      </c>
    </row>
    <row r="2880" spans="1:8" x14ac:dyDescent="0.25">
      <c r="A2880" s="9">
        <f t="shared" si="360"/>
        <v>37567</v>
      </c>
      <c r="B2880" s="10">
        <f t="shared" ca="1" si="358"/>
        <v>3.1</v>
      </c>
      <c r="C2880" s="10">
        <f t="shared" ca="1" si="359"/>
        <v>7.2</v>
      </c>
      <c r="D2880" s="9">
        <f t="shared" si="361"/>
        <v>41585</v>
      </c>
      <c r="E2880" s="8">
        <f t="shared" si="362"/>
        <v>200211</v>
      </c>
      <c r="F2880" s="8">
        <f t="shared" si="363"/>
        <v>201311</v>
      </c>
      <c r="G2880" s="8">
        <f t="shared" ca="1" si="364"/>
        <v>11</v>
      </c>
      <c r="H2880" s="8">
        <f t="shared" ca="1" si="365"/>
        <v>11</v>
      </c>
    </row>
    <row r="2881" spans="1:8" x14ac:dyDescent="0.25">
      <c r="A2881" s="9">
        <f t="shared" si="360"/>
        <v>37568</v>
      </c>
      <c r="B2881" s="10">
        <f t="shared" ca="1" si="358"/>
        <v>7.1</v>
      </c>
      <c r="C2881" s="10">
        <f t="shared" ca="1" si="359"/>
        <v>6.2</v>
      </c>
      <c r="D2881" s="9">
        <f t="shared" si="361"/>
        <v>41586</v>
      </c>
      <c r="E2881" s="8">
        <f t="shared" si="362"/>
        <v>200211</v>
      </c>
      <c r="F2881" s="8">
        <f t="shared" si="363"/>
        <v>201311</v>
      </c>
      <c r="G2881" s="8">
        <f t="shared" ca="1" si="364"/>
        <v>11</v>
      </c>
      <c r="H2881" s="8">
        <f t="shared" ca="1" si="365"/>
        <v>11</v>
      </c>
    </row>
    <row r="2882" spans="1:8" x14ac:dyDescent="0.25">
      <c r="A2882" s="9">
        <f t="shared" si="360"/>
        <v>37569</v>
      </c>
      <c r="B2882" s="10">
        <f t="shared" ca="1" si="358"/>
        <v>3.5</v>
      </c>
      <c r="C2882" s="10">
        <f t="shared" ca="1" si="359"/>
        <v>8</v>
      </c>
      <c r="D2882" s="9">
        <f t="shared" si="361"/>
        <v>41587</v>
      </c>
      <c r="E2882" s="8">
        <f t="shared" si="362"/>
        <v>200211</v>
      </c>
      <c r="F2882" s="8">
        <f t="shared" si="363"/>
        <v>201311</v>
      </c>
      <c r="G2882" s="8">
        <f t="shared" ca="1" si="364"/>
        <v>11</v>
      </c>
      <c r="H2882" s="8">
        <f t="shared" ca="1" si="365"/>
        <v>11</v>
      </c>
    </row>
    <row r="2883" spans="1:8" x14ac:dyDescent="0.25">
      <c r="A2883" s="9">
        <f t="shared" si="360"/>
        <v>37570</v>
      </c>
      <c r="B2883" s="10">
        <f t="shared" ca="1" si="358"/>
        <v>2.6</v>
      </c>
      <c r="C2883" s="10">
        <f t="shared" ca="1" si="359"/>
        <v>4</v>
      </c>
      <c r="D2883" s="9">
        <f t="shared" si="361"/>
        <v>41588</v>
      </c>
      <c r="E2883" s="8">
        <f t="shared" si="362"/>
        <v>200211</v>
      </c>
      <c r="F2883" s="8">
        <f t="shared" si="363"/>
        <v>201311</v>
      </c>
      <c r="G2883" s="8">
        <f t="shared" ca="1" si="364"/>
        <v>11</v>
      </c>
      <c r="H2883" s="8">
        <f t="shared" ca="1" si="365"/>
        <v>11</v>
      </c>
    </row>
    <row r="2884" spans="1:8" x14ac:dyDescent="0.25">
      <c r="A2884" s="9">
        <f t="shared" si="360"/>
        <v>37571</v>
      </c>
      <c r="B2884" s="10">
        <f t="shared" ca="1" si="358"/>
        <v>3</v>
      </c>
      <c r="C2884" s="10">
        <f t="shared" ca="1" si="359"/>
        <v>3.5</v>
      </c>
      <c r="D2884" s="9">
        <f t="shared" si="361"/>
        <v>41589</v>
      </c>
      <c r="E2884" s="8">
        <f t="shared" si="362"/>
        <v>200211</v>
      </c>
      <c r="F2884" s="8">
        <f t="shared" si="363"/>
        <v>201311</v>
      </c>
      <c r="G2884" s="8">
        <f t="shared" ca="1" si="364"/>
        <v>11</v>
      </c>
      <c r="H2884" s="8">
        <f t="shared" ca="1" si="365"/>
        <v>11</v>
      </c>
    </row>
    <row r="2885" spans="1:8" x14ac:dyDescent="0.25">
      <c r="A2885" s="9">
        <f t="shared" si="360"/>
        <v>37572</v>
      </c>
      <c r="B2885" s="10">
        <f t="shared" ca="1" si="358"/>
        <v>9.4</v>
      </c>
      <c r="C2885" s="10">
        <f t="shared" ca="1" si="359"/>
        <v>5.6</v>
      </c>
      <c r="D2885" s="9">
        <f t="shared" si="361"/>
        <v>41590</v>
      </c>
      <c r="E2885" s="8">
        <f t="shared" si="362"/>
        <v>200211</v>
      </c>
      <c r="F2885" s="8">
        <f t="shared" si="363"/>
        <v>201311</v>
      </c>
      <c r="G2885" s="8">
        <f t="shared" ca="1" si="364"/>
        <v>11</v>
      </c>
      <c r="H2885" s="8">
        <f t="shared" ca="1" si="365"/>
        <v>11</v>
      </c>
    </row>
    <row r="2886" spans="1:8" x14ac:dyDescent="0.25">
      <c r="A2886" s="9">
        <f t="shared" si="360"/>
        <v>37573</v>
      </c>
      <c r="B2886" s="10">
        <f t="shared" ca="1" si="358"/>
        <v>10.7</v>
      </c>
      <c r="C2886" s="10">
        <f t="shared" ca="1" si="359"/>
        <v>5</v>
      </c>
      <c r="D2886" s="9">
        <f t="shared" si="361"/>
        <v>41591</v>
      </c>
      <c r="E2886" s="8">
        <f t="shared" si="362"/>
        <v>200211</v>
      </c>
      <c r="F2886" s="8">
        <f t="shared" si="363"/>
        <v>201311</v>
      </c>
      <c r="G2886" s="8">
        <f t="shared" ca="1" si="364"/>
        <v>11</v>
      </c>
      <c r="H2886" s="8">
        <f t="shared" ca="1" si="365"/>
        <v>11</v>
      </c>
    </row>
    <row r="2887" spans="1:8" x14ac:dyDescent="0.25">
      <c r="A2887" s="9">
        <f t="shared" si="360"/>
        <v>37574</v>
      </c>
      <c r="B2887" s="10">
        <f t="shared" ca="1" si="358"/>
        <v>9.8000000000000007</v>
      </c>
      <c r="C2887" s="10">
        <f t="shared" ca="1" si="359"/>
        <v>5</v>
      </c>
      <c r="D2887" s="9">
        <f t="shared" si="361"/>
        <v>41592</v>
      </c>
      <c r="E2887" s="8">
        <f t="shared" si="362"/>
        <v>200211</v>
      </c>
      <c r="F2887" s="8">
        <f t="shared" si="363"/>
        <v>201311</v>
      </c>
      <c r="G2887" s="8">
        <f t="shared" ca="1" si="364"/>
        <v>11</v>
      </c>
      <c r="H2887" s="8">
        <f t="shared" ca="1" si="365"/>
        <v>11</v>
      </c>
    </row>
    <row r="2888" spans="1:8" x14ac:dyDescent="0.25">
      <c r="A2888" s="9">
        <f t="shared" si="360"/>
        <v>37575</v>
      </c>
      <c r="B2888" s="10">
        <f t="shared" ca="1" si="358"/>
        <v>7.2</v>
      </c>
      <c r="C2888" s="10">
        <f t="shared" ca="1" si="359"/>
        <v>6.2</v>
      </c>
      <c r="D2888" s="9">
        <f t="shared" si="361"/>
        <v>41593</v>
      </c>
      <c r="E2888" s="8">
        <f t="shared" si="362"/>
        <v>200211</v>
      </c>
      <c r="F2888" s="8">
        <f t="shared" si="363"/>
        <v>201311</v>
      </c>
      <c r="G2888" s="8">
        <f t="shared" ca="1" si="364"/>
        <v>11</v>
      </c>
      <c r="H2888" s="8">
        <f t="shared" ca="1" si="365"/>
        <v>11</v>
      </c>
    </row>
    <row r="2889" spans="1:8" x14ac:dyDescent="0.25">
      <c r="A2889" s="9">
        <f t="shared" si="360"/>
        <v>37576</v>
      </c>
      <c r="B2889" s="10">
        <f t="shared" ca="1" si="358"/>
        <v>8.4</v>
      </c>
      <c r="C2889" s="10">
        <f t="shared" ca="1" si="359"/>
        <v>6.7</v>
      </c>
      <c r="D2889" s="9">
        <f t="shared" si="361"/>
        <v>41594</v>
      </c>
      <c r="E2889" s="8">
        <f t="shared" si="362"/>
        <v>200211</v>
      </c>
      <c r="F2889" s="8">
        <f t="shared" si="363"/>
        <v>201311</v>
      </c>
      <c r="G2889" s="8">
        <f t="shared" ca="1" si="364"/>
        <v>11</v>
      </c>
      <c r="H2889" s="8">
        <f t="shared" ca="1" si="365"/>
        <v>11</v>
      </c>
    </row>
    <row r="2890" spans="1:8" x14ac:dyDescent="0.25">
      <c r="A2890" s="9">
        <f t="shared" si="360"/>
        <v>37577</v>
      </c>
      <c r="B2890" s="10">
        <f t="shared" ca="1" si="358"/>
        <v>6.7</v>
      </c>
      <c r="C2890" s="10">
        <f t="shared" ca="1" si="359"/>
        <v>6</v>
      </c>
      <c r="D2890" s="9">
        <f t="shared" si="361"/>
        <v>41595</v>
      </c>
      <c r="E2890" s="8">
        <f t="shared" si="362"/>
        <v>200211</v>
      </c>
      <c r="F2890" s="8">
        <f t="shared" si="363"/>
        <v>201311</v>
      </c>
      <c r="G2890" s="8">
        <f t="shared" ca="1" si="364"/>
        <v>11</v>
      </c>
      <c r="H2890" s="8">
        <f t="shared" ca="1" si="365"/>
        <v>11</v>
      </c>
    </row>
    <row r="2891" spans="1:8" x14ac:dyDescent="0.25">
      <c r="A2891" s="9">
        <f t="shared" si="360"/>
        <v>37578</v>
      </c>
      <c r="B2891" s="10">
        <f t="shared" ca="1" si="358"/>
        <v>9.1</v>
      </c>
      <c r="C2891" s="10">
        <f t="shared" ca="1" si="359"/>
        <v>5.5</v>
      </c>
      <c r="D2891" s="9">
        <f t="shared" si="361"/>
        <v>41596</v>
      </c>
      <c r="E2891" s="8">
        <f t="shared" si="362"/>
        <v>200211</v>
      </c>
      <c r="F2891" s="8">
        <f t="shared" si="363"/>
        <v>201311</v>
      </c>
      <c r="G2891" s="8">
        <f t="shared" ca="1" si="364"/>
        <v>11</v>
      </c>
      <c r="H2891" s="8">
        <f t="shared" ca="1" si="365"/>
        <v>11</v>
      </c>
    </row>
    <row r="2892" spans="1:8" x14ac:dyDescent="0.25">
      <c r="A2892" s="9">
        <f t="shared" si="360"/>
        <v>37579</v>
      </c>
      <c r="B2892" s="10">
        <f t="shared" ca="1" si="358"/>
        <v>6</v>
      </c>
      <c r="C2892" s="10">
        <f t="shared" ca="1" si="359"/>
        <v>3.8</v>
      </c>
      <c r="D2892" s="9">
        <f t="shared" si="361"/>
        <v>41597</v>
      </c>
      <c r="E2892" s="8">
        <f t="shared" si="362"/>
        <v>200211</v>
      </c>
      <c r="F2892" s="8">
        <f t="shared" si="363"/>
        <v>201311</v>
      </c>
      <c r="G2892" s="8">
        <f t="shared" ca="1" si="364"/>
        <v>11</v>
      </c>
      <c r="H2892" s="8">
        <f t="shared" ca="1" si="365"/>
        <v>11</v>
      </c>
    </row>
    <row r="2893" spans="1:8" x14ac:dyDescent="0.25">
      <c r="A2893" s="9">
        <f t="shared" si="360"/>
        <v>37580</v>
      </c>
      <c r="B2893" s="10">
        <f t="shared" ref="B2893:B2956" ca="1" si="366">IF(ISNUMBER(VLOOKUP($A2893,INDIRECT(B$1&amp;"!"&amp;B$6&amp;":"&amp;B$7),CODE(B$7)-_MS1,FALSE)),VLOOKUP($A2893,INDIRECT(B$1&amp;"!"&amp;B$6&amp;":"&amp;B$7),CODE(B$7)-_MS1,FALSE),Empty)</f>
        <v>0.8</v>
      </c>
      <c r="C2893" s="10">
        <f t="shared" ref="C2893:C2956" ca="1" si="367">IF(ISNUMBER(VLOOKUP($D2893,INDIRECT(C$1&amp;"!"&amp;C$6&amp;":"&amp;C$7),CODE(C$7)-_MS2,FALSE)),VLOOKUP($D2893,INDIRECT(C$1&amp;"!"&amp;C$6&amp;":"&amp;C$7),CODE(C$7)-_MS2,FALSE),Empty)</f>
        <v>1.2</v>
      </c>
      <c r="D2893" s="9">
        <f t="shared" si="361"/>
        <v>41598</v>
      </c>
      <c r="E2893" s="8">
        <f t="shared" si="362"/>
        <v>200211</v>
      </c>
      <c r="F2893" s="8">
        <f t="shared" si="363"/>
        <v>201311</v>
      </c>
      <c r="G2893" s="8">
        <f t="shared" ca="1" si="364"/>
        <v>11</v>
      </c>
      <c r="H2893" s="8">
        <f t="shared" ca="1" si="365"/>
        <v>11</v>
      </c>
    </row>
    <row r="2894" spans="1:8" x14ac:dyDescent="0.25">
      <c r="A2894" s="9">
        <f t="shared" si="360"/>
        <v>37581</v>
      </c>
      <c r="B2894" s="10">
        <f t="shared" ca="1" si="366"/>
        <v>1.6</v>
      </c>
      <c r="C2894" s="10">
        <f t="shared" ca="1" si="367"/>
        <v>-1.2</v>
      </c>
      <c r="D2894" s="9">
        <f t="shared" si="361"/>
        <v>41599</v>
      </c>
      <c r="E2894" s="8">
        <f t="shared" si="362"/>
        <v>200211</v>
      </c>
      <c r="F2894" s="8">
        <f t="shared" si="363"/>
        <v>201311</v>
      </c>
      <c r="G2894" s="8">
        <f t="shared" ca="1" si="364"/>
        <v>11</v>
      </c>
      <c r="H2894" s="8">
        <f t="shared" ca="1" si="365"/>
        <v>11</v>
      </c>
    </row>
    <row r="2895" spans="1:8" x14ac:dyDescent="0.25">
      <c r="A2895" s="9">
        <f t="shared" si="360"/>
        <v>37582</v>
      </c>
      <c r="B2895" s="10">
        <f t="shared" ca="1" si="366"/>
        <v>2.6</v>
      </c>
      <c r="C2895" s="10">
        <f t="shared" ca="1" si="367"/>
        <v>2</v>
      </c>
      <c r="D2895" s="9">
        <f t="shared" si="361"/>
        <v>41600</v>
      </c>
      <c r="E2895" s="8">
        <f t="shared" si="362"/>
        <v>200211</v>
      </c>
      <c r="F2895" s="8">
        <f t="shared" si="363"/>
        <v>201311</v>
      </c>
      <c r="G2895" s="8">
        <f t="shared" ca="1" si="364"/>
        <v>11</v>
      </c>
      <c r="H2895" s="8">
        <f t="shared" ca="1" si="365"/>
        <v>11</v>
      </c>
    </row>
    <row r="2896" spans="1:8" x14ac:dyDescent="0.25">
      <c r="A2896" s="9">
        <f t="shared" si="360"/>
        <v>37583</v>
      </c>
      <c r="B2896" s="10">
        <f t="shared" ca="1" si="366"/>
        <v>5.2</v>
      </c>
      <c r="C2896" s="10">
        <f t="shared" ca="1" si="367"/>
        <v>6</v>
      </c>
      <c r="D2896" s="9">
        <f t="shared" si="361"/>
        <v>41601</v>
      </c>
      <c r="E2896" s="8">
        <f t="shared" si="362"/>
        <v>200211</v>
      </c>
      <c r="F2896" s="8">
        <f t="shared" si="363"/>
        <v>201311</v>
      </c>
      <c r="G2896" s="8">
        <f t="shared" ca="1" si="364"/>
        <v>11</v>
      </c>
      <c r="H2896" s="8">
        <f t="shared" ca="1" si="365"/>
        <v>11</v>
      </c>
    </row>
    <row r="2897" spans="1:8" x14ac:dyDescent="0.25">
      <c r="A2897" s="9">
        <f t="shared" si="360"/>
        <v>37584</v>
      </c>
      <c r="B2897" s="10">
        <f t="shared" ca="1" si="366"/>
        <v>5.6</v>
      </c>
      <c r="C2897" s="10">
        <f t="shared" ca="1" si="367"/>
        <v>5</v>
      </c>
      <c r="D2897" s="9">
        <f t="shared" si="361"/>
        <v>41602</v>
      </c>
      <c r="E2897" s="8">
        <f t="shared" si="362"/>
        <v>200211</v>
      </c>
      <c r="F2897" s="8">
        <f t="shared" si="363"/>
        <v>201311</v>
      </c>
      <c r="G2897" s="8">
        <f t="shared" ca="1" si="364"/>
        <v>11</v>
      </c>
      <c r="H2897" s="8">
        <f t="shared" ca="1" si="365"/>
        <v>11</v>
      </c>
    </row>
    <row r="2898" spans="1:8" x14ac:dyDescent="0.25">
      <c r="A2898" s="9">
        <f t="shared" si="360"/>
        <v>37585</v>
      </c>
      <c r="B2898" s="10">
        <f t="shared" ca="1" si="366"/>
        <v>5.8</v>
      </c>
      <c r="C2898" s="10" t="str">
        <f t="shared" ca="1" si="367"/>
        <v/>
      </c>
      <c r="D2898" s="9">
        <f t="shared" si="361"/>
        <v>41603</v>
      </c>
      <c r="E2898" s="8">
        <f t="shared" si="362"/>
        <v>200211</v>
      </c>
      <c r="F2898" s="8">
        <f t="shared" si="363"/>
        <v>201311</v>
      </c>
      <c r="G2898" s="8">
        <f t="shared" ca="1" si="364"/>
        <v>11</v>
      </c>
      <c r="H2898" s="8" t="str">
        <f t="shared" ca="1" si="365"/>
        <v/>
      </c>
    </row>
    <row r="2899" spans="1:8" x14ac:dyDescent="0.25">
      <c r="A2899" s="9">
        <f t="shared" si="360"/>
        <v>37586</v>
      </c>
      <c r="B2899" s="10">
        <f t="shared" ca="1" si="366"/>
        <v>7.1</v>
      </c>
      <c r="C2899" s="10">
        <f t="shared" ca="1" si="367"/>
        <v>-1.7</v>
      </c>
      <c r="D2899" s="9">
        <f t="shared" si="361"/>
        <v>41604</v>
      </c>
      <c r="E2899" s="8">
        <f t="shared" si="362"/>
        <v>200211</v>
      </c>
      <c r="F2899" s="8">
        <f t="shared" si="363"/>
        <v>201311</v>
      </c>
      <c r="G2899" s="8">
        <f t="shared" ca="1" si="364"/>
        <v>11</v>
      </c>
      <c r="H2899" s="8">
        <f t="shared" ca="1" si="365"/>
        <v>11</v>
      </c>
    </row>
    <row r="2900" spans="1:8" x14ac:dyDescent="0.25">
      <c r="A2900" s="9">
        <f t="shared" si="360"/>
        <v>37587</v>
      </c>
      <c r="B2900" s="10">
        <f t="shared" ca="1" si="366"/>
        <v>8</v>
      </c>
      <c r="C2900" s="10">
        <f t="shared" ca="1" si="367"/>
        <v>2.5</v>
      </c>
      <c r="D2900" s="9">
        <f t="shared" si="361"/>
        <v>41605</v>
      </c>
      <c r="E2900" s="8">
        <f t="shared" si="362"/>
        <v>200211</v>
      </c>
      <c r="F2900" s="8">
        <f t="shared" si="363"/>
        <v>201311</v>
      </c>
      <c r="G2900" s="8">
        <f t="shared" ca="1" si="364"/>
        <v>11</v>
      </c>
      <c r="H2900" s="8">
        <f t="shared" ca="1" si="365"/>
        <v>11</v>
      </c>
    </row>
    <row r="2901" spans="1:8" x14ac:dyDescent="0.25">
      <c r="A2901" s="9">
        <f t="shared" si="360"/>
        <v>37588</v>
      </c>
      <c r="B2901" s="10">
        <f t="shared" ca="1" si="366"/>
        <v>6.2</v>
      </c>
      <c r="C2901" s="10">
        <f t="shared" ca="1" si="367"/>
        <v>8.6</v>
      </c>
      <c r="D2901" s="9">
        <f t="shared" si="361"/>
        <v>41606</v>
      </c>
      <c r="E2901" s="8">
        <f t="shared" si="362"/>
        <v>200211</v>
      </c>
      <c r="F2901" s="8">
        <f t="shared" si="363"/>
        <v>201311</v>
      </c>
      <c r="G2901" s="8">
        <f t="shared" ca="1" si="364"/>
        <v>11</v>
      </c>
      <c r="H2901" s="8">
        <f t="shared" ca="1" si="365"/>
        <v>11</v>
      </c>
    </row>
    <row r="2902" spans="1:8" x14ac:dyDescent="0.25">
      <c r="A2902" s="9">
        <f t="shared" si="360"/>
        <v>37589</v>
      </c>
      <c r="B2902" s="10">
        <f t="shared" ca="1" si="366"/>
        <v>8.5</v>
      </c>
      <c r="C2902" s="10">
        <f t="shared" ca="1" si="367"/>
        <v>4.4000000000000004</v>
      </c>
      <c r="D2902" s="9">
        <f t="shared" si="361"/>
        <v>41607</v>
      </c>
      <c r="E2902" s="8">
        <f t="shared" si="362"/>
        <v>200211</v>
      </c>
      <c r="F2902" s="8">
        <f t="shared" si="363"/>
        <v>201311</v>
      </c>
      <c r="G2902" s="8">
        <f t="shared" ca="1" si="364"/>
        <v>11</v>
      </c>
      <c r="H2902" s="8">
        <f t="shared" ca="1" si="365"/>
        <v>11</v>
      </c>
    </row>
    <row r="2903" spans="1:8" x14ac:dyDescent="0.25">
      <c r="A2903" s="9">
        <f t="shared" si="360"/>
        <v>37590</v>
      </c>
      <c r="B2903" s="10">
        <f t="shared" ca="1" si="366"/>
        <v>6.6</v>
      </c>
      <c r="C2903" s="10">
        <f t="shared" ca="1" si="367"/>
        <v>3</v>
      </c>
      <c r="D2903" s="9">
        <f t="shared" si="361"/>
        <v>41608</v>
      </c>
      <c r="E2903" s="8">
        <f t="shared" si="362"/>
        <v>200211</v>
      </c>
      <c r="F2903" s="8">
        <f t="shared" si="363"/>
        <v>201311</v>
      </c>
      <c r="G2903" s="8">
        <f t="shared" ca="1" si="364"/>
        <v>11</v>
      </c>
      <c r="H2903" s="8">
        <f t="shared" ca="1" si="365"/>
        <v>11</v>
      </c>
    </row>
    <row r="2904" spans="1:8" x14ac:dyDescent="0.25">
      <c r="A2904" s="9">
        <f t="shared" si="360"/>
        <v>37591</v>
      </c>
      <c r="B2904" s="10">
        <f t="shared" ca="1" si="366"/>
        <v>5.3</v>
      </c>
      <c r="C2904" s="10">
        <f t="shared" ca="1" si="367"/>
        <v>6.3</v>
      </c>
      <c r="D2904" s="9">
        <f t="shared" si="361"/>
        <v>41609</v>
      </c>
      <c r="E2904" s="8">
        <f t="shared" si="362"/>
        <v>200212</v>
      </c>
      <c r="F2904" s="8">
        <f t="shared" si="363"/>
        <v>201312</v>
      </c>
      <c r="G2904" s="8">
        <f t="shared" ca="1" si="364"/>
        <v>12</v>
      </c>
      <c r="H2904" s="8">
        <f t="shared" ca="1" si="365"/>
        <v>12</v>
      </c>
    </row>
    <row r="2905" spans="1:8" x14ac:dyDescent="0.25">
      <c r="A2905" s="9">
        <f t="shared" si="360"/>
        <v>37592</v>
      </c>
      <c r="B2905" s="10">
        <f t="shared" ca="1" si="366"/>
        <v>5.3</v>
      </c>
      <c r="C2905" s="10">
        <f t="shared" ca="1" si="367"/>
        <v>-1.2</v>
      </c>
      <c r="D2905" s="9">
        <f t="shared" si="361"/>
        <v>41610</v>
      </c>
      <c r="E2905" s="8">
        <f t="shared" si="362"/>
        <v>200212</v>
      </c>
      <c r="F2905" s="8">
        <f t="shared" si="363"/>
        <v>201312</v>
      </c>
      <c r="G2905" s="8">
        <f t="shared" ca="1" si="364"/>
        <v>12</v>
      </c>
      <c r="H2905" s="8">
        <f t="shared" ca="1" si="365"/>
        <v>12</v>
      </c>
    </row>
    <row r="2906" spans="1:8" x14ac:dyDescent="0.25">
      <c r="A2906" s="9">
        <f t="shared" si="360"/>
        <v>37593</v>
      </c>
      <c r="B2906" s="10">
        <f t="shared" ca="1" si="366"/>
        <v>5</v>
      </c>
      <c r="C2906" s="10">
        <f t="shared" ca="1" si="367"/>
        <v>-2.2000000000000002</v>
      </c>
      <c r="D2906" s="9">
        <f t="shared" si="361"/>
        <v>41611</v>
      </c>
      <c r="E2906" s="8">
        <f t="shared" si="362"/>
        <v>200212</v>
      </c>
      <c r="F2906" s="8">
        <f t="shared" si="363"/>
        <v>201312</v>
      </c>
      <c r="G2906" s="8">
        <f t="shared" ca="1" si="364"/>
        <v>12</v>
      </c>
      <c r="H2906" s="8">
        <f t="shared" ca="1" si="365"/>
        <v>12</v>
      </c>
    </row>
    <row r="2907" spans="1:8" x14ac:dyDescent="0.25">
      <c r="A2907" s="9">
        <f t="shared" si="360"/>
        <v>37594</v>
      </c>
      <c r="B2907" s="10">
        <f t="shared" ca="1" si="366"/>
        <v>4</v>
      </c>
      <c r="C2907" s="10">
        <f t="shared" ca="1" si="367"/>
        <v>1.6</v>
      </c>
      <c r="D2907" s="9">
        <f t="shared" si="361"/>
        <v>41612</v>
      </c>
      <c r="E2907" s="8">
        <f t="shared" si="362"/>
        <v>200212</v>
      </c>
      <c r="F2907" s="8">
        <f t="shared" si="363"/>
        <v>201312</v>
      </c>
      <c r="G2907" s="8">
        <f t="shared" ca="1" si="364"/>
        <v>12</v>
      </c>
      <c r="H2907" s="8">
        <f t="shared" ca="1" si="365"/>
        <v>12</v>
      </c>
    </row>
    <row r="2908" spans="1:8" x14ac:dyDescent="0.25">
      <c r="A2908" s="9">
        <f t="shared" si="360"/>
        <v>37595</v>
      </c>
      <c r="B2908" s="10">
        <f t="shared" ca="1" si="366"/>
        <v>3.7</v>
      </c>
      <c r="C2908" s="10">
        <f t="shared" ca="1" si="367"/>
        <v>4</v>
      </c>
      <c r="D2908" s="9">
        <f t="shared" si="361"/>
        <v>41613</v>
      </c>
      <c r="E2908" s="8">
        <f t="shared" si="362"/>
        <v>200212</v>
      </c>
      <c r="F2908" s="8">
        <f t="shared" si="363"/>
        <v>201312</v>
      </c>
      <c r="G2908" s="8">
        <f t="shared" ca="1" si="364"/>
        <v>12</v>
      </c>
      <c r="H2908" s="8">
        <f t="shared" ca="1" si="365"/>
        <v>12</v>
      </c>
    </row>
    <row r="2909" spans="1:8" x14ac:dyDescent="0.25">
      <c r="A2909" s="9">
        <f t="shared" si="360"/>
        <v>37596</v>
      </c>
      <c r="B2909" s="10">
        <f t="shared" ca="1" si="366"/>
        <v>0.7</v>
      </c>
      <c r="C2909" s="10">
        <f t="shared" ca="1" si="367"/>
        <v>2</v>
      </c>
      <c r="D2909" s="9">
        <f t="shared" si="361"/>
        <v>41614</v>
      </c>
      <c r="E2909" s="8">
        <f t="shared" si="362"/>
        <v>200212</v>
      </c>
      <c r="F2909" s="8">
        <f t="shared" si="363"/>
        <v>201312</v>
      </c>
      <c r="G2909" s="8">
        <f t="shared" ca="1" si="364"/>
        <v>12</v>
      </c>
      <c r="H2909" s="8">
        <f t="shared" ca="1" si="365"/>
        <v>12</v>
      </c>
    </row>
    <row r="2910" spans="1:8" x14ac:dyDescent="0.25">
      <c r="A2910" s="9">
        <f t="shared" si="360"/>
        <v>37597</v>
      </c>
      <c r="B2910" s="10">
        <f t="shared" ca="1" si="366"/>
        <v>-0.2</v>
      </c>
      <c r="C2910" s="10">
        <f t="shared" ca="1" si="367"/>
        <v>2</v>
      </c>
      <c r="D2910" s="9">
        <f t="shared" si="361"/>
        <v>41615</v>
      </c>
      <c r="E2910" s="8">
        <f t="shared" si="362"/>
        <v>200212</v>
      </c>
      <c r="F2910" s="8">
        <f t="shared" si="363"/>
        <v>201312</v>
      </c>
      <c r="G2910" s="8">
        <f t="shared" ca="1" si="364"/>
        <v>12</v>
      </c>
      <c r="H2910" s="8">
        <f t="shared" ca="1" si="365"/>
        <v>12</v>
      </c>
    </row>
    <row r="2911" spans="1:8" x14ac:dyDescent="0.25">
      <c r="A2911" s="9">
        <f t="shared" si="360"/>
        <v>37598</v>
      </c>
      <c r="B2911" s="10">
        <f t="shared" ca="1" si="366"/>
        <v>-1.1000000000000001</v>
      </c>
      <c r="C2911" s="10">
        <f t="shared" ca="1" si="367"/>
        <v>3.7</v>
      </c>
      <c r="D2911" s="9">
        <f t="shared" si="361"/>
        <v>41616</v>
      </c>
      <c r="E2911" s="8">
        <f t="shared" si="362"/>
        <v>200212</v>
      </c>
      <c r="F2911" s="8">
        <f t="shared" si="363"/>
        <v>201312</v>
      </c>
      <c r="G2911" s="8">
        <f t="shared" ca="1" si="364"/>
        <v>12</v>
      </c>
      <c r="H2911" s="8">
        <f t="shared" ca="1" si="365"/>
        <v>12</v>
      </c>
    </row>
    <row r="2912" spans="1:8" x14ac:dyDescent="0.25">
      <c r="A2912" s="9">
        <f t="shared" si="360"/>
        <v>37599</v>
      </c>
      <c r="B2912" s="10">
        <f t="shared" ca="1" si="366"/>
        <v>-6.6</v>
      </c>
      <c r="C2912" s="10">
        <f t="shared" ca="1" si="367"/>
        <v>6</v>
      </c>
      <c r="D2912" s="9">
        <f t="shared" si="361"/>
        <v>41617</v>
      </c>
      <c r="E2912" s="8">
        <f t="shared" si="362"/>
        <v>200212</v>
      </c>
      <c r="F2912" s="8">
        <f t="shared" si="363"/>
        <v>201312</v>
      </c>
      <c r="G2912" s="8">
        <f t="shared" ca="1" si="364"/>
        <v>12</v>
      </c>
      <c r="H2912" s="8">
        <f t="shared" ca="1" si="365"/>
        <v>12</v>
      </c>
    </row>
    <row r="2913" spans="1:8" x14ac:dyDescent="0.25">
      <c r="A2913" s="9">
        <f t="shared" si="360"/>
        <v>37600</v>
      </c>
      <c r="B2913" s="10">
        <f t="shared" ca="1" si="366"/>
        <v>-6.5</v>
      </c>
      <c r="C2913" s="10">
        <f t="shared" ca="1" si="367"/>
        <v>4.2</v>
      </c>
      <c r="D2913" s="9">
        <f t="shared" si="361"/>
        <v>41618</v>
      </c>
      <c r="E2913" s="8">
        <f t="shared" si="362"/>
        <v>200212</v>
      </c>
      <c r="F2913" s="8">
        <f t="shared" si="363"/>
        <v>201312</v>
      </c>
      <c r="G2913" s="8">
        <f t="shared" ca="1" si="364"/>
        <v>12</v>
      </c>
      <c r="H2913" s="8">
        <f t="shared" ca="1" si="365"/>
        <v>12</v>
      </c>
    </row>
    <row r="2914" spans="1:8" x14ac:dyDescent="0.25">
      <c r="A2914" s="9">
        <f t="shared" si="360"/>
        <v>37601</v>
      </c>
      <c r="B2914" s="10">
        <f t="shared" ca="1" si="366"/>
        <v>-2.7</v>
      </c>
      <c r="C2914" s="10">
        <f t="shared" ca="1" si="367"/>
        <v>2.5</v>
      </c>
      <c r="D2914" s="9">
        <f t="shared" si="361"/>
        <v>41619</v>
      </c>
      <c r="E2914" s="8">
        <f t="shared" si="362"/>
        <v>200212</v>
      </c>
      <c r="F2914" s="8">
        <f t="shared" si="363"/>
        <v>201312</v>
      </c>
      <c r="G2914" s="8">
        <f t="shared" ca="1" si="364"/>
        <v>12</v>
      </c>
      <c r="H2914" s="8">
        <f t="shared" ca="1" si="365"/>
        <v>12</v>
      </c>
    </row>
    <row r="2915" spans="1:8" x14ac:dyDescent="0.25">
      <c r="A2915" s="9">
        <f t="shared" si="360"/>
        <v>37602</v>
      </c>
      <c r="B2915" s="10">
        <f t="shared" ca="1" si="366"/>
        <v>-4.0999999999999996</v>
      </c>
      <c r="C2915" s="10">
        <f t="shared" ca="1" si="367"/>
        <v>0</v>
      </c>
      <c r="D2915" s="9">
        <f t="shared" si="361"/>
        <v>41620</v>
      </c>
      <c r="E2915" s="8">
        <f t="shared" si="362"/>
        <v>200212</v>
      </c>
      <c r="F2915" s="8">
        <f t="shared" si="363"/>
        <v>201312</v>
      </c>
      <c r="G2915" s="8">
        <f t="shared" ca="1" si="364"/>
        <v>12</v>
      </c>
      <c r="H2915" s="8">
        <f t="shared" ca="1" si="365"/>
        <v>12</v>
      </c>
    </row>
    <row r="2916" spans="1:8" x14ac:dyDescent="0.25">
      <c r="A2916" s="9">
        <f t="shared" si="360"/>
        <v>37603</v>
      </c>
      <c r="B2916" s="10">
        <f t="shared" ca="1" si="366"/>
        <v>-6</v>
      </c>
      <c r="C2916" s="10">
        <f t="shared" ca="1" si="367"/>
        <v>1.6</v>
      </c>
      <c r="D2916" s="9">
        <f t="shared" si="361"/>
        <v>41621</v>
      </c>
      <c r="E2916" s="8">
        <f t="shared" si="362"/>
        <v>200212</v>
      </c>
      <c r="F2916" s="8">
        <f t="shared" si="363"/>
        <v>201312</v>
      </c>
      <c r="G2916" s="8">
        <f t="shared" ca="1" si="364"/>
        <v>12</v>
      </c>
      <c r="H2916" s="8">
        <f t="shared" ca="1" si="365"/>
        <v>12</v>
      </c>
    </row>
    <row r="2917" spans="1:8" x14ac:dyDescent="0.25">
      <c r="A2917" s="9">
        <f t="shared" si="360"/>
        <v>37604</v>
      </c>
      <c r="B2917" s="10">
        <f t="shared" ca="1" si="366"/>
        <v>-4.5</v>
      </c>
      <c r="C2917" s="10">
        <f t="shared" ca="1" si="367"/>
        <v>0</v>
      </c>
      <c r="D2917" s="9">
        <f t="shared" si="361"/>
        <v>41622</v>
      </c>
      <c r="E2917" s="8">
        <f t="shared" si="362"/>
        <v>200212</v>
      </c>
      <c r="F2917" s="8">
        <f t="shared" si="363"/>
        <v>201312</v>
      </c>
      <c r="G2917" s="8">
        <f t="shared" ca="1" si="364"/>
        <v>12</v>
      </c>
      <c r="H2917" s="8">
        <f t="shared" ca="1" si="365"/>
        <v>12</v>
      </c>
    </row>
    <row r="2918" spans="1:8" x14ac:dyDescent="0.25">
      <c r="A2918" s="9">
        <f t="shared" si="360"/>
        <v>37605</v>
      </c>
      <c r="B2918" s="10">
        <f t="shared" ca="1" si="366"/>
        <v>-2.8</v>
      </c>
      <c r="C2918" s="10">
        <f t="shared" ca="1" si="367"/>
        <v>5.0999999999999996</v>
      </c>
      <c r="D2918" s="9">
        <f t="shared" si="361"/>
        <v>41623</v>
      </c>
      <c r="E2918" s="8">
        <f t="shared" si="362"/>
        <v>200212</v>
      </c>
      <c r="F2918" s="8">
        <f t="shared" si="363"/>
        <v>201312</v>
      </c>
      <c r="G2918" s="8">
        <f t="shared" ca="1" si="364"/>
        <v>12</v>
      </c>
      <c r="H2918" s="8">
        <f t="shared" ca="1" si="365"/>
        <v>12</v>
      </c>
    </row>
    <row r="2919" spans="1:8" x14ac:dyDescent="0.25">
      <c r="A2919" s="9">
        <f t="shared" si="360"/>
        <v>37606</v>
      </c>
      <c r="B2919" s="10">
        <f t="shared" ca="1" si="366"/>
        <v>-1.3</v>
      </c>
      <c r="C2919" s="10">
        <f t="shared" ca="1" si="367"/>
        <v>8.6</v>
      </c>
      <c r="D2919" s="9">
        <f t="shared" si="361"/>
        <v>41624</v>
      </c>
      <c r="E2919" s="8">
        <f t="shared" si="362"/>
        <v>200212</v>
      </c>
      <c r="F2919" s="8">
        <f t="shared" si="363"/>
        <v>201312</v>
      </c>
      <c r="G2919" s="8">
        <f t="shared" ca="1" si="364"/>
        <v>12</v>
      </c>
      <c r="H2919" s="8">
        <f t="shared" ca="1" si="365"/>
        <v>12</v>
      </c>
    </row>
    <row r="2920" spans="1:8" x14ac:dyDescent="0.25">
      <c r="A2920" s="9">
        <f t="shared" si="360"/>
        <v>37607</v>
      </c>
      <c r="B2920" s="10">
        <f t="shared" ca="1" si="366"/>
        <v>0.6</v>
      </c>
      <c r="C2920" s="10">
        <f t="shared" ca="1" si="367"/>
        <v>7.8</v>
      </c>
      <c r="D2920" s="9">
        <f t="shared" si="361"/>
        <v>41625</v>
      </c>
      <c r="E2920" s="8">
        <f t="shared" si="362"/>
        <v>200212</v>
      </c>
      <c r="F2920" s="8">
        <f t="shared" si="363"/>
        <v>201312</v>
      </c>
      <c r="G2920" s="8">
        <f t="shared" ca="1" si="364"/>
        <v>12</v>
      </c>
      <c r="H2920" s="8">
        <f t="shared" ca="1" si="365"/>
        <v>12</v>
      </c>
    </row>
    <row r="2921" spans="1:8" x14ac:dyDescent="0.25">
      <c r="A2921" s="9">
        <f t="shared" si="360"/>
        <v>37608</v>
      </c>
      <c r="B2921" s="10">
        <f t="shared" ca="1" si="366"/>
        <v>0.6</v>
      </c>
      <c r="C2921" s="10">
        <f t="shared" ca="1" si="367"/>
        <v>7</v>
      </c>
      <c r="D2921" s="9">
        <f t="shared" si="361"/>
        <v>41626</v>
      </c>
      <c r="E2921" s="8">
        <f t="shared" si="362"/>
        <v>200212</v>
      </c>
      <c r="F2921" s="8">
        <f t="shared" si="363"/>
        <v>201312</v>
      </c>
      <c r="G2921" s="8">
        <f t="shared" ca="1" si="364"/>
        <v>12</v>
      </c>
      <c r="H2921" s="8">
        <f t="shared" ca="1" si="365"/>
        <v>12</v>
      </c>
    </row>
    <row r="2922" spans="1:8" x14ac:dyDescent="0.25">
      <c r="A2922" s="9">
        <f t="shared" si="360"/>
        <v>37609</v>
      </c>
      <c r="B2922" s="10">
        <f t="shared" ca="1" si="366"/>
        <v>-0.4</v>
      </c>
      <c r="C2922" s="10">
        <f t="shared" ca="1" si="367"/>
        <v>5.3</v>
      </c>
      <c r="D2922" s="9">
        <f t="shared" si="361"/>
        <v>41627</v>
      </c>
      <c r="E2922" s="8">
        <f t="shared" si="362"/>
        <v>200212</v>
      </c>
      <c r="F2922" s="8">
        <f t="shared" si="363"/>
        <v>201312</v>
      </c>
      <c r="G2922" s="8">
        <f t="shared" ca="1" si="364"/>
        <v>12</v>
      </c>
      <c r="H2922" s="8">
        <f t="shared" ca="1" si="365"/>
        <v>12</v>
      </c>
    </row>
    <row r="2923" spans="1:8" x14ac:dyDescent="0.25">
      <c r="A2923" s="9">
        <f t="shared" si="360"/>
        <v>37610</v>
      </c>
      <c r="B2923" s="10">
        <f t="shared" ca="1" si="366"/>
        <v>-3.6</v>
      </c>
      <c r="C2923" s="10">
        <f t="shared" ca="1" si="367"/>
        <v>2</v>
      </c>
      <c r="D2923" s="9">
        <f t="shared" si="361"/>
        <v>41628</v>
      </c>
      <c r="E2923" s="8">
        <f t="shared" si="362"/>
        <v>200212</v>
      </c>
      <c r="F2923" s="8">
        <f t="shared" si="363"/>
        <v>201312</v>
      </c>
      <c r="G2923" s="8">
        <f t="shared" ca="1" si="364"/>
        <v>12</v>
      </c>
      <c r="H2923" s="8">
        <f t="shared" ca="1" si="365"/>
        <v>12</v>
      </c>
    </row>
    <row r="2924" spans="1:8" x14ac:dyDescent="0.25">
      <c r="A2924" s="9">
        <f t="shared" si="360"/>
        <v>37611</v>
      </c>
      <c r="B2924" s="10">
        <f t="shared" ca="1" si="366"/>
        <v>-1.7</v>
      </c>
      <c r="C2924" s="10">
        <f t="shared" ca="1" si="367"/>
        <v>7.3</v>
      </c>
      <c r="D2924" s="9">
        <f t="shared" si="361"/>
        <v>41629</v>
      </c>
      <c r="E2924" s="8">
        <f t="shared" si="362"/>
        <v>200212</v>
      </c>
      <c r="F2924" s="8">
        <f t="shared" si="363"/>
        <v>201312</v>
      </c>
      <c r="G2924" s="8">
        <f t="shared" ca="1" si="364"/>
        <v>12</v>
      </c>
      <c r="H2924" s="8">
        <f t="shared" ca="1" si="365"/>
        <v>12</v>
      </c>
    </row>
    <row r="2925" spans="1:8" x14ac:dyDescent="0.25">
      <c r="A2925" s="9">
        <f t="shared" si="360"/>
        <v>37612</v>
      </c>
      <c r="B2925" s="10">
        <f t="shared" ca="1" si="366"/>
        <v>-1</v>
      </c>
      <c r="C2925" s="10">
        <f t="shared" ca="1" si="367"/>
        <v>7</v>
      </c>
      <c r="D2925" s="9">
        <f t="shared" si="361"/>
        <v>41630</v>
      </c>
      <c r="E2925" s="8">
        <f t="shared" si="362"/>
        <v>200212</v>
      </c>
      <c r="F2925" s="8">
        <f t="shared" si="363"/>
        <v>201312</v>
      </c>
      <c r="G2925" s="8">
        <f t="shared" ca="1" si="364"/>
        <v>12</v>
      </c>
      <c r="H2925" s="8">
        <f t="shared" ca="1" si="365"/>
        <v>12</v>
      </c>
    </row>
    <row r="2926" spans="1:8" x14ac:dyDescent="0.25">
      <c r="A2926" s="9">
        <f t="shared" si="360"/>
        <v>37613</v>
      </c>
      <c r="B2926" s="10">
        <f t="shared" ca="1" si="366"/>
        <v>-3</v>
      </c>
      <c r="C2926" s="10">
        <f t="shared" ca="1" si="367"/>
        <v>3.5</v>
      </c>
      <c r="D2926" s="9">
        <f t="shared" si="361"/>
        <v>41631</v>
      </c>
      <c r="E2926" s="8">
        <f t="shared" si="362"/>
        <v>200212</v>
      </c>
      <c r="F2926" s="8">
        <f t="shared" si="363"/>
        <v>201312</v>
      </c>
      <c r="G2926" s="8">
        <f t="shared" ca="1" si="364"/>
        <v>12</v>
      </c>
      <c r="H2926" s="8">
        <f t="shared" ca="1" si="365"/>
        <v>12</v>
      </c>
    </row>
    <row r="2927" spans="1:8" x14ac:dyDescent="0.25">
      <c r="A2927" s="9">
        <f t="shared" si="360"/>
        <v>37614</v>
      </c>
      <c r="B2927" s="10">
        <f t="shared" ca="1" si="366"/>
        <v>-3.6</v>
      </c>
      <c r="C2927" s="10">
        <f t="shared" ca="1" si="367"/>
        <v>12.3</v>
      </c>
      <c r="D2927" s="9">
        <f t="shared" si="361"/>
        <v>41632</v>
      </c>
      <c r="E2927" s="8">
        <f t="shared" si="362"/>
        <v>200212</v>
      </c>
      <c r="F2927" s="8">
        <f t="shared" si="363"/>
        <v>201312</v>
      </c>
      <c r="G2927" s="8">
        <f t="shared" ca="1" si="364"/>
        <v>12</v>
      </c>
      <c r="H2927" s="8">
        <f t="shared" ca="1" si="365"/>
        <v>12</v>
      </c>
    </row>
    <row r="2928" spans="1:8" x14ac:dyDescent="0.25">
      <c r="A2928" s="9">
        <f t="shared" si="360"/>
        <v>37615</v>
      </c>
      <c r="B2928" s="10">
        <f t="shared" ca="1" si="366"/>
        <v>-1.4</v>
      </c>
      <c r="C2928" s="10">
        <f t="shared" ca="1" si="367"/>
        <v>9.3000000000000007</v>
      </c>
      <c r="D2928" s="9">
        <f t="shared" si="361"/>
        <v>41633</v>
      </c>
      <c r="E2928" s="8">
        <f t="shared" si="362"/>
        <v>200212</v>
      </c>
      <c r="F2928" s="8">
        <f t="shared" si="363"/>
        <v>201312</v>
      </c>
      <c r="G2928" s="8">
        <f t="shared" ca="1" si="364"/>
        <v>12</v>
      </c>
      <c r="H2928" s="8">
        <f t="shared" ca="1" si="365"/>
        <v>12</v>
      </c>
    </row>
    <row r="2929" spans="1:8" x14ac:dyDescent="0.25">
      <c r="A2929" s="9">
        <f t="shared" si="360"/>
        <v>37616</v>
      </c>
      <c r="B2929" s="10">
        <f t="shared" ca="1" si="366"/>
        <v>3</v>
      </c>
      <c r="C2929" s="10">
        <f t="shared" ca="1" si="367"/>
        <v>2.1</v>
      </c>
      <c r="D2929" s="9">
        <f t="shared" si="361"/>
        <v>41634</v>
      </c>
      <c r="E2929" s="8">
        <f t="shared" si="362"/>
        <v>200212</v>
      </c>
      <c r="F2929" s="8">
        <f t="shared" si="363"/>
        <v>201312</v>
      </c>
      <c r="G2929" s="8">
        <f t="shared" ca="1" si="364"/>
        <v>12</v>
      </c>
      <c r="H2929" s="8">
        <f t="shared" ca="1" si="365"/>
        <v>12</v>
      </c>
    </row>
    <row r="2930" spans="1:8" x14ac:dyDescent="0.25">
      <c r="A2930" s="9">
        <f t="shared" si="360"/>
        <v>37617</v>
      </c>
      <c r="B2930" s="10">
        <f t="shared" ca="1" si="366"/>
        <v>5.3</v>
      </c>
      <c r="C2930" s="10">
        <f t="shared" ca="1" si="367"/>
        <v>5.5</v>
      </c>
      <c r="D2930" s="9">
        <f t="shared" si="361"/>
        <v>41635</v>
      </c>
      <c r="E2930" s="8">
        <f t="shared" si="362"/>
        <v>200212</v>
      </c>
      <c r="F2930" s="8">
        <f t="shared" si="363"/>
        <v>201312</v>
      </c>
      <c r="G2930" s="8">
        <f t="shared" ca="1" si="364"/>
        <v>12</v>
      </c>
      <c r="H2930" s="8">
        <f t="shared" ca="1" si="365"/>
        <v>12</v>
      </c>
    </row>
    <row r="2931" spans="1:8" x14ac:dyDescent="0.25">
      <c r="A2931" s="9">
        <f t="shared" si="360"/>
        <v>37618</v>
      </c>
      <c r="B2931" s="10">
        <f t="shared" ca="1" si="366"/>
        <v>8.1999999999999993</v>
      </c>
      <c r="C2931" s="10">
        <f t="shared" ca="1" si="367"/>
        <v>4.9000000000000004</v>
      </c>
      <c r="D2931" s="9">
        <f t="shared" si="361"/>
        <v>41636</v>
      </c>
      <c r="E2931" s="8">
        <f t="shared" si="362"/>
        <v>200212</v>
      </c>
      <c r="F2931" s="8">
        <f t="shared" si="363"/>
        <v>201312</v>
      </c>
      <c r="G2931" s="8">
        <f t="shared" ca="1" si="364"/>
        <v>12</v>
      </c>
      <c r="H2931" s="8">
        <f t="shared" ca="1" si="365"/>
        <v>12</v>
      </c>
    </row>
    <row r="2932" spans="1:8" x14ac:dyDescent="0.25">
      <c r="A2932" s="9">
        <f t="shared" si="360"/>
        <v>37619</v>
      </c>
      <c r="B2932" s="10">
        <f t="shared" ca="1" si="366"/>
        <v>6.3</v>
      </c>
      <c r="C2932" s="10">
        <f t="shared" ca="1" si="367"/>
        <v>3.9</v>
      </c>
      <c r="D2932" s="9">
        <f t="shared" si="361"/>
        <v>41637</v>
      </c>
      <c r="E2932" s="8">
        <f t="shared" si="362"/>
        <v>200212</v>
      </c>
      <c r="F2932" s="8">
        <f t="shared" si="363"/>
        <v>201312</v>
      </c>
      <c r="G2932" s="8">
        <f t="shared" ca="1" si="364"/>
        <v>12</v>
      </c>
      <c r="H2932" s="8">
        <f t="shared" ca="1" si="365"/>
        <v>12</v>
      </c>
    </row>
    <row r="2933" spans="1:8" x14ac:dyDescent="0.25">
      <c r="A2933" s="9">
        <f t="shared" si="360"/>
        <v>37620</v>
      </c>
      <c r="B2933" s="10">
        <f t="shared" ca="1" si="366"/>
        <v>-2.4</v>
      </c>
      <c r="C2933" s="10">
        <f t="shared" ca="1" si="367"/>
        <v>3.8</v>
      </c>
      <c r="D2933" s="9">
        <f t="shared" si="361"/>
        <v>41638</v>
      </c>
      <c r="E2933" s="8">
        <f t="shared" si="362"/>
        <v>200212</v>
      </c>
      <c r="F2933" s="8">
        <f t="shared" si="363"/>
        <v>201312</v>
      </c>
      <c r="G2933" s="8">
        <f t="shared" ca="1" si="364"/>
        <v>12</v>
      </c>
      <c r="H2933" s="8">
        <f t="shared" ca="1" si="365"/>
        <v>12</v>
      </c>
    </row>
    <row r="2934" spans="1:8" x14ac:dyDescent="0.25">
      <c r="A2934" s="9">
        <f t="shared" si="360"/>
        <v>37621</v>
      </c>
      <c r="B2934" s="10">
        <f t="shared" ca="1" si="366"/>
        <v>-2.4</v>
      </c>
      <c r="C2934" s="10">
        <f t="shared" ca="1" si="367"/>
        <v>5.2</v>
      </c>
      <c r="D2934" s="9">
        <f t="shared" si="361"/>
        <v>41639</v>
      </c>
      <c r="E2934" s="8">
        <f t="shared" si="362"/>
        <v>200212</v>
      </c>
      <c r="F2934" s="8">
        <f t="shared" si="363"/>
        <v>201312</v>
      </c>
      <c r="G2934" s="8">
        <f t="shared" ca="1" si="364"/>
        <v>12</v>
      </c>
      <c r="H2934" s="8">
        <f t="shared" ca="1" si="365"/>
        <v>12</v>
      </c>
    </row>
    <row r="2935" spans="1:8" x14ac:dyDescent="0.25">
      <c r="A2935" s="9">
        <f t="shared" si="360"/>
        <v>37622</v>
      </c>
      <c r="B2935" s="10">
        <f t="shared" ca="1" si="366"/>
        <v>-5</v>
      </c>
      <c r="C2935" s="10">
        <f t="shared" ca="1" si="367"/>
        <v>4.3</v>
      </c>
      <c r="D2935" s="9">
        <f t="shared" si="361"/>
        <v>41640</v>
      </c>
      <c r="E2935" s="8">
        <f t="shared" si="362"/>
        <v>200301</v>
      </c>
      <c r="F2935" s="8">
        <f t="shared" si="363"/>
        <v>201401</v>
      </c>
      <c r="G2935" s="8">
        <f t="shared" ca="1" si="364"/>
        <v>1</v>
      </c>
      <c r="H2935" s="8">
        <f t="shared" ca="1" si="365"/>
        <v>1</v>
      </c>
    </row>
    <row r="2936" spans="1:8" x14ac:dyDescent="0.25">
      <c r="A2936" s="9">
        <f t="shared" si="360"/>
        <v>37623</v>
      </c>
      <c r="B2936" s="10">
        <f t="shared" ca="1" si="366"/>
        <v>0.7</v>
      </c>
      <c r="C2936" s="10">
        <f t="shared" ca="1" si="367"/>
        <v>4.0999999999999996</v>
      </c>
      <c r="D2936" s="9">
        <f t="shared" si="361"/>
        <v>41641</v>
      </c>
      <c r="E2936" s="8">
        <f t="shared" si="362"/>
        <v>200301</v>
      </c>
      <c r="F2936" s="8">
        <f t="shared" si="363"/>
        <v>201401</v>
      </c>
      <c r="G2936" s="8">
        <f t="shared" ca="1" si="364"/>
        <v>1</v>
      </c>
      <c r="H2936" s="8">
        <f t="shared" ca="1" si="365"/>
        <v>1</v>
      </c>
    </row>
    <row r="2937" spans="1:8" x14ac:dyDescent="0.25">
      <c r="A2937" s="9">
        <f t="shared" si="360"/>
        <v>37624</v>
      </c>
      <c r="B2937" s="10">
        <f t="shared" ca="1" si="366"/>
        <v>-0.2</v>
      </c>
      <c r="C2937" s="10">
        <f t="shared" ca="1" si="367"/>
        <v>5.2</v>
      </c>
      <c r="D2937" s="9">
        <f t="shared" si="361"/>
        <v>41642</v>
      </c>
      <c r="E2937" s="8">
        <f t="shared" si="362"/>
        <v>200301</v>
      </c>
      <c r="F2937" s="8">
        <f t="shared" si="363"/>
        <v>201401</v>
      </c>
      <c r="G2937" s="8">
        <f t="shared" ca="1" si="364"/>
        <v>1</v>
      </c>
      <c r="H2937" s="8">
        <f t="shared" ca="1" si="365"/>
        <v>1</v>
      </c>
    </row>
    <row r="2938" spans="1:8" x14ac:dyDescent="0.25">
      <c r="A2938" s="9">
        <f t="shared" ref="A2938:A3001" si="368">IF(ISNUMBER(A2937),IF(A2937&lt;$B$9,A2937+1,""),"")</f>
        <v>37625</v>
      </c>
      <c r="B2938" s="10">
        <f t="shared" ca="1" si="366"/>
        <v>-2.2000000000000002</v>
      </c>
      <c r="C2938" s="10">
        <f t="shared" ca="1" si="367"/>
        <v>7.2</v>
      </c>
      <c r="D2938" s="9">
        <f t="shared" ref="D2938:D3001" si="369">IF(ISNUMBER(D2937),IF(D2937&lt;$C$9,D2937+1,""),"")</f>
        <v>41643</v>
      </c>
      <c r="E2938" s="8">
        <f t="shared" ref="E2938:E3001" si="370">YEAR(A2938)*100+MONTH(A2938)</f>
        <v>200301</v>
      </c>
      <c r="F2938" s="8">
        <f t="shared" ref="F2938:F3001" si="371">YEAR(D2938)*100+MONTH(D2938)</f>
        <v>201401</v>
      </c>
      <c r="G2938" s="8">
        <f t="shared" ref="G2938:G3001" ca="1" si="372">IF(ISNUMBER(B2938),MONTH(A2938),"")</f>
        <v>1</v>
      </c>
      <c r="H2938" s="8">
        <f t="shared" ref="H2938:H3001" ca="1" si="373">IF(ISNUMBER(C2938),MONTH(D2938),"")</f>
        <v>1</v>
      </c>
    </row>
    <row r="2939" spans="1:8" x14ac:dyDescent="0.25">
      <c r="A2939" s="9">
        <f t="shared" si="368"/>
        <v>37626</v>
      </c>
      <c r="B2939" s="10">
        <f t="shared" ca="1" si="366"/>
        <v>-5</v>
      </c>
      <c r="C2939" s="10">
        <f t="shared" ca="1" si="367"/>
        <v>5.6</v>
      </c>
      <c r="D2939" s="9">
        <f t="shared" si="369"/>
        <v>41644</v>
      </c>
      <c r="E2939" s="8">
        <f t="shared" si="370"/>
        <v>200301</v>
      </c>
      <c r="F2939" s="8">
        <f t="shared" si="371"/>
        <v>201401</v>
      </c>
      <c r="G2939" s="8">
        <f t="shared" ca="1" si="372"/>
        <v>1</v>
      </c>
      <c r="H2939" s="8">
        <f t="shared" ca="1" si="373"/>
        <v>1</v>
      </c>
    </row>
    <row r="2940" spans="1:8" x14ac:dyDescent="0.25">
      <c r="A2940" s="9">
        <f t="shared" si="368"/>
        <v>37627</v>
      </c>
      <c r="B2940" s="10">
        <f t="shared" ca="1" si="366"/>
        <v>-3.1</v>
      </c>
      <c r="C2940" s="10">
        <f t="shared" ca="1" si="367"/>
        <v>4.3</v>
      </c>
      <c r="D2940" s="9">
        <f t="shared" si="369"/>
        <v>41645</v>
      </c>
      <c r="E2940" s="8">
        <f t="shared" si="370"/>
        <v>200301</v>
      </c>
      <c r="F2940" s="8">
        <f t="shared" si="371"/>
        <v>201401</v>
      </c>
      <c r="G2940" s="8">
        <f t="shared" ca="1" si="372"/>
        <v>1</v>
      </c>
      <c r="H2940" s="8">
        <f t="shared" ca="1" si="373"/>
        <v>1</v>
      </c>
    </row>
    <row r="2941" spans="1:8" x14ac:dyDescent="0.25">
      <c r="A2941" s="9">
        <f t="shared" si="368"/>
        <v>37628</v>
      </c>
      <c r="B2941" s="10">
        <f t="shared" ca="1" si="366"/>
        <v>-7.2</v>
      </c>
      <c r="C2941" s="10">
        <f t="shared" ca="1" si="367"/>
        <v>9.1999999999999993</v>
      </c>
      <c r="D2941" s="9">
        <f t="shared" si="369"/>
        <v>41646</v>
      </c>
      <c r="E2941" s="8">
        <f t="shared" si="370"/>
        <v>200301</v>
      </c>
      <c r="F2941" s="8">
        <f t="shared" si="371"/>
        <v>201401</v>
      </c>
      <c r="G2941" s="8">
        <f t="shared" ca="1" si="372"/>
        <v>1</v>
      </c>
      <c r="H2941" s="8">
        <f t="shared" ca="1" si="373"/>
        <v>1</v>
      </c>
    </row>
    <row r="2942" spans="1:8" x14ac:dyDescent="0.25">
      <c r="A2942" s="9">
        <f t="shared" si="368"/>
        <v>37629</v>
      </c>
      <c r="B2942" s="10">
        <f t="shared" ca="1" si="366"/>
        <v>-4</v>
      </c>
      <c r="C2942" s="10">
        <f t="shared" ca="1" si="367"/>
        <v>6.2</v>
      </c>
      <c r="D2942" s="9">
        <f t="shared" si="369"/>
        <v>41647</v>
      </c>
      <c r="E2942" s="8">
        <f t="shared" si="370"/>
        <v>200301</v>
      </c>
      <c r="F2942" s="8">
        <f t="shared" si="371"/>
        <v>201401</v>
      </c>
      <c r="G2942" s="8">
        <f t="shared" ca="1" si="372"/>
        <v>1</v>
      </c>
      <c r="H2942" s="8">
        <f t="shared" ca="1" si="373"/>
        <v>1</v>
      </c>
    </row>
    <row r="2943" spans="1:8" x14ac:dyDescent="0.25">
      <c r="A2943" s="9">
        <f t="shared" si="368"/>
        <v>37630</v>
      </c>
      <c r="B2943" s="10">
        <f t="shared" ca="1" si="366"/>
        <v>-10.5</v>
      </c>
      <c r="C2943" s="10">
        <f t="shared" ca="1" si="367"/>
        <v>7.6</v>
      </c>
      <c r="D2943" s="9">
        <f t="shared" si="369"/>
        <v>41648</v>
      </c>
      <c r="E2943" s="8">
        <f t="shared" si="370"/>
        <v>200301</v>
      </c>
      <c r="F2943" s="8">
        <f t="shared" si="371"/>
        <v>201401</v>
      </c>
      <c r="G2943" s="8">
        <f t="shared" ca="1" si="372"/>
        <v>1</v>
      </c>
      <c r="H2943" s="8">
        <f t="shared" ca="1" si="373"/>
        <v>1</v>
      </c>
    </row>
    <row r="2944" spans="1:8" x14ac:dyDescent="0.25">
      <c r="A2944" s="9">
        <f t="shared" si="368"/>
        <v>37631</v>
      </c>
      <c r="B2944" s="10">
        <f t="shared" ca="1" si="366"/>
        <v>-9.6</v>
      </c>
      <c r="C2944" s="10">
        <f t="shared" ca="1" si="367"/>
        <v>5.7</v>
      </c>
      <c r="D2944" s="9">
        <f t="shared" si="369"/>
        <v>41649</v>
      </c>
      <c r="E2944" s="8">
        <f t="shared" si="370"/>
        <v>200301</v>
      </c>
      <c r="F2944" s="8">
        <f t="shared" si="371"/>
        <v>201401</v>
      </c>
      <c r="G2944" s="8">
        <f t="shared" ca="1" si="372"/>
        <v>1</v>
      </c>
      <c r="H2944" s="8">
        <f t="shared" ca="1" si="373"/>
        <v>1</v>
      </c>
    </row>
    <row r="2945" spans="1:8" x14ac:dyDescent="0.25">
      <c r="A2945" s="9">
        <f t="shared" si="368"/>
        <v>37632</v>
      </c>
      <c r="B2945" s="10">
        <f t="shared" ca="1" si="366"/>
        <v>-4.3</v>
      </c>
      <c r="C2945" s="10">
        <f t="shared" ca="1" si="367"/>
        <v>4.3</v>
      </c>
      <c r="D2945" s="9">
        <f t="shared" si="369"/>
        <v>41650</v>
      </c>
      <c r="E2945" s="8">
        <f t="shared" si="370"/>
        <v>200301</v>
      </c>
      <c r="F2945" s="8">
        <f t="shared" si="371"/>
        <v>201401</v>
      </c>
      <c r="G2945" s="8">
        <f t="shared" ca="1" si="372"/>
        <v>1</v>
      </c>
      <c r="H2945" s="8">
        <f t="shared" ca="1" si="373"/>
        <v>1</v>
      </c>
    </row>
    <row r="2946" spans="1:8" x14ac:dyDescent="0.25">
      <c r="A2946" s="9">
        <f t="shared" si="368"/>
        <v>37633</v>
      </c>
      <c r="B2946" s="10">
        <f t="shared" ca="1" si="366"/>
        <v>1.8</v>
      </c>
      <c r="C2946" s="10">
        <f t="shared" ca="1" si="367"/>
        <v>5.7</v>
      </c>
      <c r="D2946" s="9">
        <f t="shared" si="369"/>
        <v>41651</v>
      </c>
      <c r="E2946" s="8">
        <f t="shared" si="370"/>
        <v>200301</v>
      </c>
      <c r="F2946" s="8">
        <f t="shared" si="371"/>
        <v>201401</v>
      </c>
      <c r="G2946" s="8">
        <f t="shared" ca="1" si="372"/>
        <v>1</v>
      </c>
      <c r="H2946" s="8">
        <f t="shared" ca="1" si="373"/>
        <v>1</v>
      </c>
    </row>
    <row r="2947" spans="1:8" x14ac:dyDescent="0.25">
      <c r="A2947" s="9">
        <f t="shared" si="368"/>
        <v>37634</v>
      </c>
      <c r="B2947" s="10">
        <f t="shared" ca="1" si="366"/>
        <v>2.8</v>
      </c>
      <c r="C2947" s="10">
        <f t="shared" ca="1" si="367"/>
        <v>0.4</v>
      </c>
      <c r="D2947" s="9">
        <f t="shared" si="369"/>
        <v>41652</v>
      </c>
      <c r="E2947" s="8">
        <f t="shared" si="370"/>
        <v>200301</v>
      </c>
      <c r="F2947" s="8">
        <f t="shared" si="371"/>
        <v>201401</v>
      </c>
      <c r="G2947" s="8">
        <f t="shared" ca="1" si="372"/>
        <v>1</v>
      </c>
      <c r="H2947" s="8">
        <f t="shared" ca="1" si="373"/>
        <v>1</v>
      </c>
    </row>
    <row r="2948" spans="1:8" x14ac:dyDescent="0.25">
      <c r="A2948" s="9">
        <f t="shared" si="368"/>
        <v>37635</v>
      </c>
      <c r="B2948" s="10">
        <f t="shared" ca="1" si="366"/>
        <v>6.9</v>
      </c>
      <c r="C2948" s="10">
        <f t="shared" ca="1" si="367"/>
        <v>1.7</v>
      </c>
      <c r="D2948" s="9">
        <f t="shared" si="369"/>
        <v>41653</v>
      </c>
      <c r="E2948" s="8">
        <f t="shared" si="370"/>
        <v>200301</v>
      </c>
      <c r="F2948" s="8">
        <f t="shared" si="371"/>
        <v>201401</v>
      </c>
      <c r="G2948" s="8">
        <f t="shared" ca="1" si="372"/>
        <v>1</v>
      </c>
      <c r="H2948" s="8">
        <f t="shared" ca="1" si="373"/>
        <v>1</v>
      </c>
    </row>
    <row r="2949" spans="1:8" x14ac:dyDescent="0.25">
      <c r="A2949" s="9">
        <f t="shared" si="368"/>
        <v>37636</v>
      </c>
      <c r="B2949" s="10">
        <f t="shared" ca="1" si="366"/>
        <v>6</v>
      </c>
      <c r="C2949" s="10">
        <f t="shared" ca="1" si="367"/>
        <v>0.7</v>
      </c>
      <c r="D2949" s="9">
        <f t="shared" si="369"/>
        <v>41654</v>
      </c>
      <c r="E2949" s="8">
        <f t="shared" si="370"/>
        <v>200301</v>
      </c>
      <c r="F2949" s="8">
        <f t="shared" si="371"/>
        <v>201401</v>
      </c>
      <c r="G2949" s="8">
        <f t="shared" ca="1" si="372"/>
        <v>1</v>
      </c>
      <c r="H2949" s="8">
        <f t="shared" ca="1" si="373"/>
        <v>1</v>
      </c>
    </row>
    <row r="2950" spans="1:8" x14ac:dyDescent="0.25">
      <c r="A2950" s="9">
        <f t="shared" si="368"/>
        <v>37637</v>
      </c>
      <c r="B2950" s="10">
        <f t="shared" ca="1" si="366"/>
        <v>6.8</v>
      </c>
      <c r="C2950" s="10">
        <f t="shared" ca="1" si="367"/>
        <v>0.5</v>
      </c>
      <c r="D2950" s="9">
        <f t="shared" si="369"/>
        <v>41655</v>
      </c>
      <c r="E2950" s="8">
        <f t="shared" si="370"/>
        <v>200301</v>
      </c>
      <c r="F2950" s="8">
        <f t="shared" si="371"/>
        <v>201401</v>
      </c>
      <c r="G2950" s="8">
        <f t="shared" ca="1" si="372"/>
        <v>1</v>
      </c>
      <c r="H2950" s="8">
        <f t="shared" ca="1" si="373"/>
        <v>1</v>
      </c>
    </row>
    <row r="2951" spans="1:8" x14ac:dyDescent="0.25">
      <c r="A2951" s="9">
        <f t="shared" si="368"/>
        <v>37638</v>
      </c>
      <c r="B2951" s="10">
        <f t="shared" ca="1" si="366"/>
        <v>4.4000000000000004</v>
      </c>
      <c r="C2951" s="10">
        <f t="shared" ca="1" si="367"/>
        <v>4</v>
      </c>
      <c r="D2951" s="9">
        <f t="shared" si="369"/>
        <v>41656</v>
      </c>
      <c r="E2951" s="8">
        <f t="shared" si="370"/>
        <v>200301</v>
      </c>
      <c r="F2951" s="8">
        <f t="shared" si="371"/>
        <v>201401</v>
      </c>
      <c r="G2951" s="8">
        <f t="shared" ca="1" si="372"/>
        <v>1</v>
      </c>
      <c r="H2951" s="8">
        <f t="shared" ca="1" si="373"/>
        <v>1</v>
      </c>
    </row>
    <row r="2952" spans="1:8" x14ac:dyDescent="0.25">
      <c r="A2952" s="9">
        <f t="shared" si="368"/>
        <v>37639</v>
      </c>
      <c r="B2952" s="10">
        <f t="shared" ca="1" si="366"/>
        <v>4.0999999999999996</v>
      </c>
      <c r="C2952" s="10">
        <f t="shared" ca="1" si="367"/>
        <v>4.3</v>
      </c>
      <c r="D2952" s="9">
        <f t="shared" si="369"/>
        <v>41657</v>
      </c>
      <c r="E2952" s="8">
        <f t="shared" si="370"/>
        <v>200301</v>
      </c>
      <c r="F2952" s="8">
        <f t="shared" si="371"/>
        <v>201401</v>
      </c>
      <c r="G2952" s="8">
        <f t="shared" ca="1" si="372"/>
        <v>1</v>
      </c>
      <c r="H2952" s="8">
        <f t="shared" ca="1" si="373"/>
        <v>1</v>
      </c>
    </row>
    <row r="2953" spans="1:8" x14ac:dyDescent="0.25">
      <c r="A2953" s="9">
        <f t="shared" si="368"/>
        <v>37640</v>
      </c>
      <c r="B2953" s="10">
        <f t="shared" ca="1" si="366"/>
        <v>1.9</v>
      </c>
      <c r="C2953" s="10">
        <f t="shared" ca="1" si="367"/>
        <v>2</v>
      </c>
      <c r="D2953" s="9">
        <f t="shared" si="369"/>
        <v>41658</v>
      </c>
      <c r="E2953" s="8">
        <f t="shared" si="370"/>
        <v>200301</v>
      </c>
      <c r="F2953" s="8">
        <f t="shared" si="371"/>
        <v>201401</v>
      </c>
      <c r="G2953" s="8">
        <f t="shared" ca="1" si="372"/>
        <v>1</v>
      </c>
      <c r="H2953" s="8">
        <f t="shared" ca="1" si="373"/>
        <v>1</v>
      </c>
    </row>
    <row r="2954" spans="1:8" x14ac:dyDescent="0.25">
      <c r="A2954" s="9">
        <f t="shared" si="368"/>
        <v>37641</v>
      </c>
      <c r="B2954" s="10">
        <f t="shared" ca="1" si="366"/>
        <v>7.2</v>
      </c>
      <c r="C2954" s="10">
        <f t="shared" ca="1" si="367"/>
        <v>-2</v>
      </c>
      <c r="D2954" s="9">
        <f t="shared" si="369"/>
        <v>41659</v>
      </c>
      <c r="E2954" s="8">
        <f t="shared" si="370"/>
        <v>200301</v>
      </c>
      <c r="F2954" s="8">
        <f t="shared" si="371"/>
        <v>201401</v>
      </c>
      <c r="G2954" s="8">
        <f t="shared" ca="1" si="372"/>
        <v>1</v>
      </c>
      <c r="H2954" s="8">
        <f t="shared" ca="1" si="373"/>
        <v>1</v>
      </c>
    </row>
    <row r="2955" spans="1:8" x14ac:dyDescent="0.25">
      <c r="A2955" s="9">
        <f t="shared" si="368"/>
        <v>37642</v>
      </c>
      <c r="B2955" s="10">
        <f t="shared" ca="1" si="366"/>
        <v>7.7</v>
      </c>
      <c r="C2955" s="10">
        <f t="shared" ca="1" si="367"/>
        <v>-2</v>
      </c>
      <c r="D2955" s="9">
        <f t="shared" si="369"/>
        <v>41660</v>
      </c>
      <c r="E2955" s="8">
        <f t="shared" si="370"/>
        <v>200301</v>
      </c>
      <c r="F2955" s="8">
        <f t="shared" si="371"/>
        <v>201401</v>
      </c>
      <c r="G2955" s="8">
        <f t="shared" ca="1" si="372"/>
        <v>1</v>
      </c>
      <c r="H2955" s="8">
        <f t="shared" ca="1" si="373"/>
        <v>1</v>
      </c>
    </row>
    <row r="2956" spans="1:8" x14ac:dyDescent="0.25">
      <c r="A2956" s="9">
        <f t="shared" si="368"/>
        <v>37643</v>
      </c>
      <c r="B2956" s="10">
        <f t="shared" ca="1" si="366"/>
        <v>4.0999999999999996</v>
      </c>
      <c r="C2956" s="10">
        <f t="shared" ca="1" si="367"/>
        <v>-2.4</v>
      </c>
      <c r="D2956" s="9">
        <f t="shared" si="369"/>
        <v>41661</v>
      </c>
      <c r="E2956" s="8">
        <f t="shared" si="370"/>
        <v>200301</v>
      </c>
      <c r="F2956" s="8">
        <f t="shared" si="371"/>
        <v>201401</v>
      </c>
      <c r="G2956" s="8">
        <f t="shared" ca="1" si="372"/>
        <v>1</v>
      </c>
      <c r="H2956" s="8">
        <f t="shared" ca="1" si="373"/>
        <v>1</v>
      </c>
    </row>
    <row r="2957" spans="1:8" x14ac:dyDescent="0.25">
      <c r="A2957" s="9">
        <f t="shared" si="368"/>
        <v>37644</v>
      </c>
      <c r="B2957" s="10">
        <f t="shared" ref="B2957:B3020" ca="1" si="374">IF(ISNUMBER(VLOOKUP($A2957,INDIRECT(B$1&amp;"!"&amp;B$6&amp;":"&amp;B$7),CODE(B$7)-_MS1,FALSE)),VLOOKUP($A2957,INDIRECT(B$1&amp;"!"&amp;B$6&amp;":"&amp;B$7),CODE(B$7)-_MS1,FALSE),Empty)</f>
        <v>6.6</v>
      </c>
      <c r="C2957" s="10">
        <f t="shared" ref="C2957:C3020" ca="1" si="375">IF(ISNUMBER(VLOOKUP($D2957,INDIRECT(C$1&amp;"!"&amp;C$6&amp;":"&amp;C$7),CODE(C$7)-_MS2,FALSE)),VLOOKUP($D2957,INDIRECT(C$1&amp;"!"&amp;C$6&amp;":"&amp;C$7),CODE(C$7)-_MS2,FALSE),Empty)</f>
        <v>-4</v>
      </c>
      <c r="D2957" s="9">
        <f t="shared" si="369"/>
        <v>41662</v>
      </c>
      <c r="E2957" s="8">
        <f t="shared" si="370"/>
        <v>200301</v>
      </c>
      <c r="F2957" s="8">
        <f t="shared" si="371"/>
        <v>201401</v>
      </c>
      <c r="G2957" s="8">
        <f t="shared" ca="1" si="372"/>
        <v>1</v>
      </c>
      <c r="H2957" s="8">
        <f t="shared" ca="1" si="373"/>
        <v>1</v>
      </c>
    </row>
    <row r="2958" spans="1:8" x14ac:dyDescent="0.25">
      <c r="A2958" s="9">
        <f t="shared" si="368"/>
        <v>37645</v>
      </c>
      <c r="B2958" s="10">
        <f t="shared" ca="1" si="374"/>
        <v>4.8</v>
      </c>
      <c r="C2958" s="10">
        <f t="shared" ca="1" si="375"/>
        <v>-5</v>
      </c>
      <c r="D2958" s="9">
        <f t="shared" si="369"/>
        <v>41663</v>
      </c>
      <c r="E2958" s="8">
        <f t="shared" si="370"/>
        <v>200301</v>
      </c>
      <c r="F2958" s="8">
        <f t="shared" si="371"/>
        <v>201401</v>
      </c>
      <c r="G2958" s="8">
        <f t="shared" ca="1" si="372"/>
        <v>1</v>
      </c>
      <c r="H2958" s="8">
        <f t="shared" ca="1" si="373"/>
        <v>1</v>
      </c>
    </row>
    <row r="2959" spans="1:8" x14ac:dyDescent="0.25">
      <c r="A2959" s="9">
        <f t="shared" si="368"/>
        <v>37646</v>
      </c>
      <c r="B2959" s="10">
        <f t="shared" ca="1" si="374"/>
        <v>3.1</v>
      </c>
      <c r="C2959" s="10">
        <f t="shared" ca="1" si="375"/>
        <v>-9</v>
      </c>
      <c r="D2959" s="9">
        <f t="shared" si="369"/>
        <v>41664</v>
      </c>
      <c r="E2959" s="8">
        <f t="shared" si="370"/>
        <v>200301</v>
      </c>
      <c r="F2959" s="8">
        <f t="shared" si="371"/>
        <v>201401</v>
      </c>
      <c r="G2959" s="8">
        <f t="shared" ca="1" si="372"/>
        <v>1</v>
      </c>
      <c r="H2959" s="8">
        <f t="shared" ca="1" si="373"/>
        <v>1</v>
      </c>
    </row>
    <row r="2960" spans="1:8" x14ac:dyDescent="0.25">
      <c r="A2960" s="9">
        <f t="shared" si="368"/>
        <v>37647</v>
      </c>
      <c r="B2960" s="10">
        <f t="shared" ca="1" si="374"/>
        <v>5.7</v>
      </c>
      <c r="C2960" s="10">
        <f t="shared" ca="1" si="375"/>
        <v>-10</v>
      </c>
      <c r="D2960" s="9">
        <f t="shared" si="369"/>
        <v>41665</v>
      </c>
      <c r="E2960" s="8">
        <f t="shared" si="370"/>
        <v>200301</v>
      </c>
      <c r="F2960" s="8">
        <f t="shared" si="371"/>
        <v>201401</v>
      </c>
      <c r="G2960" s="8">
        <f t="shared" ca="1" si="372"/>
        <v>1</v>
      </c>
      <c r="H2960" s="8">
        <f t="shared" ca="1" si="373"/>
        <v>1</v>
      </c>
    </row>
    <row r="2961" spans="1:8" x14ac:dyDescent="0.25">
      <c r="A2961" s="9">
        <f t="shared" si="368"/>
        <v>37648</v>
      </c>
      <c r="B2961" s="10">
        <f t="shared" ca="1" si="374"/>
        <v>7.9</v>
      </c>
      <c r="C2961" s="10">
        <f t="shared" ca="1" si="375"/>
        <v>-1</v>
      </c>
      <c r="D2961" s="9">
        <f t="shared" si="369"/>
        <v>41666</v>
      </c>
      <c r="E2961" s="8">
        <f t="shared" si="370"/>
        <v>200301</v>
      </c>
      <c r="F2961" s="8">
        <f t="shared" si="371"/>
        <v>201401</v>
      </c>
      <c r="G2961" s="8">
        <f t="shared" ca="1" si="372"/>
        <v>1</v>
      </c>
      <c r="H2961" s="8">
        <f t="shared" ca="1" si="373"/>
        <v>1</v>
      </c>
    </row>
    <row r="2962" spans="1:8" x14ac:dyDescent="0.25">
      <c r="A2962" s="9">
        <f t="shared" si="368"/>
        <v>37649</v>
      </c>
      <c r="B2962" s="10">
        <f t="shared" ca="1" si="374"/>
        <v>4.9000000000000004</v>
      </c>
      <c r="C2962" s="10">
        <f t="shared" ca="1" si="375"/>
        <v>-1.4</v>
      </c>
      <c r="D2962" s="9">
        <f t="shared" si="369"/>
        <v>41667</v>
      </c>
      <c r="E2962" s="8">
        <f t="shared" si="370"/>
        <v>200301</v>
      </c>
      <c r="F2962" s="8">
        <f t="shared" si="371"/>
        <v>201401</v>
      </c>
      <c r="G2962" s="8">
        <f t="shared" ca="1" si="372"/>
        <v>1</v>
      </c>
      <c r="H2962" s="8">
        <f t="shared" ca="1" si="373"/>
        <v>1</v>
      </c>
    </row>
    <row r="2963" spans="1:8" x14ac:dyDescent="0.25">
      <c r="A2963" s="9">
        <f t="shared" si="368"/>
        <v>37650</v>
      </c>
      <c r="B2963" s="10">
        <f t="shared" ca="1" si="374"/>
        <v>3.5</v>
      </c>
      <c r="C2963" s="10">
        <f t="shared" ca="1" si="375"/>
        <v>-4</v>
      </c>
      <c r="D2963" s="9">
        <f t="shared" si="369"/>
        <v>41668</v>
      </c>
      <c r="E2963" s="8">
        <f t="shared" si="370"/>
        <v>200301</v>
      </c>
      <c r="F2963" s="8">
        <f t="shared" si="371"/>
        <v>201401</v>
      </c>
      <c r="G2963" s="8">
        <f t="shared" ca="1" si="372"/>
        <v>1</v>
      </c>
      <c r="H2963" s="8">
        <f t="shared" ca="1" si="373"/>
        <v>1</v>
      </c>
    </row>
    <row r="2964" spans="1:8" x14ac:dyDescent="0.25">
      <c r="A2964" s="9">
        <f t="shared" si="368"/>
        <v>37651</v>
      </c>
      <c r="B2964" s="10">
        <f t="shared" ca="1" si="374"/>
        <v>1.1000000000000001</v>
      </c>
      <c r="C2964" s="10">
        <f t="shared" ca="1" si="375"/>
        <v>-4</v>
      </c>
      <c r="D2964" s="9">
        <f t="shared" si="369"/>
        <v>41669</v>
      </c>
      <c r="E2964" s="8">
        <f t="shared" si="370"/>
        <v>200301</v>
      </c>
      <c r="F2964" s="8">
        <f t="shared" si="371"/>
        <v>201401</v>
      </c>
      <c r="G2964" s="8">
        <f t="shared" ca="1" si="372"/>
        <v>1</v>
      </c>
      <c r="H2964" s="8">
        <f t="shared" ca="1" si="373"/>
        <v>1</v>
      </c>
    </row>
    <row r="2965" spans="1:8" x14ac:dyDescent="0.25">
      <c r="A2965" s="9">
        <f t="shared" si="368"/>
        <v>37652</v>
      </c>
      <c r="B2965" s="10">
        <f t="shared" ca="1" si="374"/>
        <v>-2.6</v>
      </c>
      <c r="C2965" s="10">
        <f t="shared" ca="1" si="375"/>
        <v>-3</v>
      </c>
      <c r="D2965" s="9">
        <f t="shared" si="369"/>
        <v>41670</v>
      </c>
      <c r="E2965" s="8">
        <f t="shared" si="370"/>
        <v>200301</v>
      </c>
      <c r="F2965" s="8">
        <f t="shared" si="371"/>
        <v>201401</v>
      </c>
      <c r="G2965" s="8">
        <f t="shared" ca="1" si="372"/>
        <v>1</v>
      </c>
      <c r="H2965" s="8">
        <f t="shared" ca="1" si="373"/>
        <v>1</v>
      </c>
    </row>
    <row r="2966" spans="1:8" x14ac:dyDescent="0.25">
      <c r="A2966" s="9">
        <f t="shared" si="368"/>
        <v>37653</v>
      </c>
      <c r="B2966" s="10">
        <f t="shared" ca="1" si="374"/>
        <v>-3.3</v>
      </c>
      <c r="C2966" s="10">
        <f t="shared" ca="1" si="375"/>
        <v>0</v>
      </c>
      <c r="D2966" s="9">
        <f t="shared" si="369"/>
        <v>41671</v>
      </c>
      <c r="E2966" s="8">
        <f t="shared" si="370"/>
        <v>200302</v>
      </c>
      <c r="F2966" s="8">
        <f t="shared" si="371"/>
        <v>201402</v>
      </c>
      <c r="G2966" s="8">
        <f t="shared" ca="1" si="372"/>
        <v>2</v>
      </c>
      <c r="H2966" s="8">
        <f t="shared" ca="1" si="373"/>
        <v>2</v>
      </c>
    </row>
    <row r="2967" spans="1:8" x14ac:dyDescent="0.25">
      <c r="A2967" s="9">
        <f t="shared" si="368"/>
        <v>37654</v>
      </c>
      <c r="B2967" s="10">
        <f t="shared" ca="1" si="374"/>
        <v>0.1</v>
      </c>
      <c r="C2967" s="10">
        <f t="shared" ca="1" si="375"/>
        <v>2</v>
      </c>
      <c r="D2967" s="9">
        <f t="shared" si="369"/>
        <v>41672</v>
      </c>
      <c r="E2967" s="8">
        <f t="shared" si="370"/>
        <v>200302</v>
      </c>
      <c r="F2967" s="8">
        <f t="shared" si="371"/>
        <v>201402</v>
      </c>
      <c r="G2967" s="8">
        <f t="shared" ca="1" si="372"/>
        <v>2</v>
      </c>
      <c r="H2967" s="8">
        <f t="shared" ca="1" si="373"/>
        <v>2</v>
      </c>
    </row>
    <row r="2968" spans="1:8" x14ac:dyDescent="0.25">
      <c r="A2968" s="9">
        <f t="shared" si="368"/>
        <v>37655</v>
      </c>
      <c r="B2968" s="10">
        <f t="shared" ca="1" si="374"/>
        <v>2</v>
      </c>
      <c r="C2968" s="10">
        <f t="shared" ca="1" si="375"/>
        <v>3</v>
      </c>
      <c r="D2968" s="9">
        <f t="shared" si="369"/>
        <v>41673</v>
      </c>
      <c r="E2968" s="8">
        <f t="shared" si="370"/>
        <v>200302</v>
      </c>
      <c r="F2968" s="8">
        <f t="shared" si="371"/>
        <v>201402</v>
      </c>
      <c r="G2968" s="8">
        <f t="shared" ca="1" si="372"/>
        <v>2</v>
      </c>
      <c r="H2968" s="8">
        <f t="shared" ca="1" si="373"/>
        <v>2</v>
      </c>
    </row>
    <row r="2969" spans="1:8" x14ac:dyDescent="0.25">
      <c r="A2969" s="9">
        <f t="shared" si="368"/>
        <v>37656</v>
      </c>
      <c r="B2969" s="10">
        <f t="shared" ca="1" si="374"/>
        <v>1.4</v>
      </c>
      <c r="C2969" s="10">
        <f t="shared" ca="1" si="375"/>
        <v>3</v>
      </c>
      <c r="D2969" s="9">
        <f t="shared" si="369"/>
        <v>41674</v>
      </c>
      <c r="E2969" s="8">
        <f t="shared" si="370"/>
        <v>200302</v>
      </c>
      <c r="F2969" s="8">
        <f t="shared" si="371"/>
        <v>201402</v>
      </c>
      <c r="G2969" s="8">
        <f t="shared" ca="1" si="372"/>
        <v>2</v>
      </c>
      <c r="H2969" s="8">
        <f t="shared" ca="1" si="373"/>
        <v>2</v>
      </c>
    </row>
    <row r="2970" spans="1:8" x14ac:dyDescent="0.25">
      <c r="A2970" s="9">
        <f t="shared" si="368"/>
        <v>37657</v>
      </c>
      <c r="B2970" s="10">
        <f t="shared" ca="1" si="374"/>
        <v>1.5</v>
      </c>
      <c r="C2970" s="10">
        <f t="shared" ca="1" si="375"/>
        <v>3</v>
      </c>
      <c r="D2970" s="9">
        <f t="shared" si="369"/>
        <v>41675</v>
      </c>
      <c r="E2970" s="8">
        <f t="shared" si="370"/>
        <v>200302</v>
      </c>
      <c r="F2970" s="8">
        <f t="shared" si="371"/>
        <v>201402</v>
      </c>
      <c r="G2970" s="8">
        <f t="shared" ca="1" si="372"/>
        <v>2</v>
      </c>
      <c r="H2970" s="8">
        <f t="shared" ca="1" si="373"/>
        <v>2</v>
      </c>
    </row>
    <row r="2971" spans="1:8" x14ac:dyDescent="0.25">
      <c r="A2971" s="9">
        <f t="shared" si="368"/>
        <v>37658</v>
      </c>
      <c r="B2971" s="10">
        <f t="shared" ca="1" si="374"/>
        <v>-0.9</v>
      </c>
      <c r="C2971" s="10">
        <f t="shared" ca="1" si="375"/>
        <v>8</v>
      </c>
      <c r="D2971" s="9">
        <f t="shared" si="369"/>
        <v>41676</v>
      </c>
      <c r="E2971" s="8">
        <f t="shared" si="370"/>
        <v>200302</v>
      </c>
      <c r="F2971" s="8">
        <f t="shared" si="371"/>
        <v>201402</v>
      </c>
      <c r="G2971" s="8">
        <f t="shared" ca="1" si="372"/>
        <v>2</v>
      </c>
      <c r="H2971" s="8">
        <f t="shared" ca="1" si="373"/>
        <v>2</v>
      </c>
    </row>
    <row r="2972" spans="1:8" x14ac:dyDescent="0.25">
      <c r="A2972" s="9">
        <f t="shared" si="368"/>
        <v>37659</v>
      </c>
      <c r="B2972" s="10">
        <f t="shared" ca="1" si="374"/>
        <v>0.6</v>
      </c>
      <c r="C2972" s="10">
        <f t="shared" ca="1" si="375"/>
        <v>10.7</v>
      </c>
      <c r="D2972" s="9">
        <f t="shared" si="369"/>
        <v>41677</v>
      </c>
      <c r="E2972" s="8">
        <f t="shared" si="370"/>
        <v>200302</v>
      </c>
      <c r="F2972" s="8">
        <f t="shared" si="371"/>
        <v>201402</v>
      </c>
      <c r="G2972" s="8">
        <f t="shared" ca="1" si="372"/>
        <v>2</v>
      </c>
      <c r="H2972" s="8">
        <f t="shared" ca="1" si="373"/>
        <v>2</v>
      </c>
    </row>
    <row r="2973" spans="1:8" x14ac:dyDescent="0.25">
      <c r="A2973" s="9">
        <f t="shared" si="368"/>
        <v>37660</v>
      </c>
      <c r="B2973" s="10">
        <f t="shared" ca="1" si="374"/>
        <v>4.7</v>
      </c>
      <c r="C2973" s="10">
        <f t="shared" ca="1" si="375"/>
        <v>7.4</v>
      </c>
      <c r="D2973" s="9">
        <f t="shared" si="369"/>
        <v>41678</v>
      </c>
      <c r="E2973" s="8">
        <f t="shared" si="370"/>
        <v>200302</v>
      </c>
      <c r="F2973" s="8">
        <f t="shared" si="371"/>
        <v>201402</v>
      </c>
      <c r="G2973" s="8">
        <f t="shared" ca="1" si="372"/>
        <v>2</v>
      </c>
      <c r="H2973" s="8">
        <f t="shared" ca="1" si="373"/>
        <v>2</v>
      </c>
    </row>
    <row r="2974" spans="1:8" x14ac:dyDescent="0.25">
      <c r="A2974" s="9">
        <f t="shared" si="368"/>
        <v>37661</v>
      </c>
      <c r="B2974" s="10">
        <f t="shared" ca="1" si="374"/>
        <v>1</v>
      </c>
      <c r="C2974" s="10">
        <f t="shared" ca="1" si="375"/>
        <v>7.4</v>
      </c>
      <c r="D2974" s="9">
        <f t="shared" si="369"/>
        <v>41679</v>
      </c>
      <c r="E2974" s="8">
        <f t="shared" si="370"/>
        <v>200302</v>
      </c>
      <c r="F2974" s="8">
        <f t="shared" si="371"/>
        <v>201402</v>
      </c>
      <c r="G2974" s="8">
        <f t="shared" ca="1" si="372"/>
        <v>2</v>
      </c>
      <c r="H2974" s="8">
        <f t="shared" ca="1" si="373"/>
        <v>2</v>
      </c>
    </row>
    <row r="2975" spans="1:8" x14ac:dyDescent="0.25">
      <c r="A2975" s="9">
        <f t="shared" si="368"/>
        <v>37662</v>
      </c>
      <c r="B2975" s="10">
        <f t="shared" ca="1" si="374"/>
        <v>0</v>
      </c>
      <c r="C2975" s="10">
        <f t="shared" ca="1" si="375"/>
        <v>6.2</v>
      </c>
      <c r="D2975" s="9">
        <f t="shared" si="369"/>
        <v>41680</v>
      </c>
      <c r="E2975" s="8">
        <f t="shared" si="370"/>
        <v>200302</v>
      </c>
      <c r="F2975" s="8">
        <f t="shared" si="371"/>
        <v>201402</v>
      </c>
      <c r="G2975" s="8">
        <f t="shared" ca="1" si="372"/>
        <v>2</v>
      </c>
      <c r="H2975" s="8">
        <f t="shared" ca="1" si="373"/>
        <v>2</v>
      </c>
    </row>
    <row r="2976" spans="1:8" x14ac:dyDescent="0.25">
      <c r="A2976" s="9">
        <f t="shared" si="368"/>
        <v>37663</v>
      </c>
      <c r="B2976" s="10">
        <f t="shared" ca="1" si="374"/>
        <v>-1.6</v>
      </c>
      <c r="C2976" s="10">
        <f t="shared" ca="1" si="375"/>
        <v>4</v>
      </c>
      <c r="D2976" s="9">
        <f t="shared" si="369"/>
        <v>41681</v>
      </c>
      <c r="E2976" s="8">
        <f t="shared" si="370"/>
        <v>200302</v>
      </c>
      <c r="F2976" s="8">
        <f t="shared" si="371"/>
        <v>201402</v>
      </c>
      <c r="G2976" s="8">
        <f t="shared" ca="1" si="372"/>
        <v>2</v>
      </c>
      <c r="H2976" s="8">
        <f t="shared" ca="1" si="373"/>
        <v>2</v>
      </c>
    </row>
    <row r="2977" spans="1:8" x14ac:dyDescent="0.25">
      <c r="A2977" s="9">
        <f t="shared" si="368"/>
        <v>37664</v>
      </c>
      <c r="B2977" s="10">
        <f t="shared" ca="1" si="374"/>
        <v>-1.7</v>
      </c>
      <c r="C2977" s="10">
        <f t="shared" ca="1" si="375"/>
        <v>6</v>
      </c>
      <c r="D2977" s="9">
        <f t="shared" si="369"/>
        <v>41682</v>
      </c>
      <c r="E2977" s="8">
        <f t="shared" si="370"/>
        <v>200302</v>
      </c>
      <c r="F2977" s="8">
        <f t="shared" si="371"/>
        <v>201402</v>
      </c>
      <c r="G2977" s="8">
        <f t="shared" ca="1" si="372"/>
        <v>2</v>
      </c>
      <c r="H2977" s="8">
        <f t="shared" ca="1" si="373"/>
        <v>2</v>
      </c>
    </row>
    <row r="2978" spans="1:8" x14ac:dyDescent="0.25">
      <c r="A2978" s="9">
        <f t="shared" si="368"/>
        <v>37665</v>
      </c>
      <c r="B2978" s="10">
        <f t="shared" ca="1" si="374"/>
        <v>-2.9</v>
      </c>
      <c r="C2978" s="10">
        <f t="shared" ca="1" si="375"/>
        <v>8.3000000000000007</v>
      </c>
      <c r="D2978" s="9">
        <f t="shared" si="369"/>
        <v>41683</v>
      </c>
      <c r="E2978" s="8">
        <f t="shared" si="370"/>
        <v>200302</v>
      </c>
      <c r="F2978" s="8">
        <f t="shared" si="371"/>
        <v>201402</v>
      </c>
      <c r="G2978" s="8">
        <f t="shared" ca="1" si="372"/>
        <v>2</v>
      </c>
      <c r="H2978" s="8">
        <f t="shared" ca="1" si="373"/>
        <v>2</v>
      </c>
    </row>
    <row r="2979" spans="1:8" x14ac:dyDescent="0.25">
      <c r="A2979" s="9">
        <f t="shared" si="368"/>
        <v>37666</v>
      </c>
      <c r="B2979" s="10">
        <f t="shared" ca="1" si="374"/>
        <v>0.1</v>
      </c>
      <c r="C2979" s="10">
        <f t="shared" ca="1" si="375"/>
        <v>3.6</v>
      </c>
      <c r="D2979" s="9">
        <f t="shared" si="369"/>
        <v>41684</v>
      </c>
      <c r="E2979" s="8">
        <f t="shared" si="370"/>
        <v>200302</v>
      </c>
      <c r="F2979" s="8">
        <f t="shared" si="371"/>
        <v>201402</v>
      </c>
      <c r="G2979" s="8">
        <f t="shared" ca="1" si="372"/>
        <v>2</v>
      </c>
      <c r="H2979" s="8">
        <f t="shared" ca="1" si="373"/>
        <v>2</v>
      </c>
    </row>
    <row r="2980" spans="1:8" x14ac:dyDescent="0.25">
      <c r="A2980" s="9">
        <f t="shared" si="368"/>
        <v>37667</v>
      </c>
      <c r="B2980" s="10">
        <f t="shared" ca="1" si="374"/>
        <v>-0.4</v>
      </c>
      <c r="C2980" s="10">
        <f t="shared" ca="1" si="375"/>
        <v>12.3</v>
      </c>
      <c r="D2980" s="9">
        <f t="shared" si="369"/>
        <v>41685</v>
      </c>
      <c r="E2980" s="8">
        <f t="shared" si="370"/>
        <v>200302</v>
      </c>
      <c r="F2980" s="8">
        <f t="shared" si="371"/>
        <v>201402</v>
      </c>
      <c r="G2980" s="8">
        <f t="shared" ca="1" si="372"/>
        <v>2</v>
      </c>
      <c r="H2980" s="8">
        <f t="shared" ca="1" si="373"/>
        <v>2</v>
      </c>
    </row>
    <row r="2981" spans="1:8" x14ac:dyDescent="0.25">
      <c r="A2981" s="9">
        <f t="shared" si="368"/>
        <v>37668</v>
      </c>
      <c r="B2981" s="10">
        <f t="shared" ca="1" si="374"/>
        <v>0.2</v>
      </c>
      <c r="C2981" s="10">
        <f t="shared" ca="1" si="375"/>
        <v>8</v>
      </c>
      <c r="D2981" s="9">
        <f t="shared" si="369"/>
        <v>41686</v>
      </c>
      <c r="E2981" s="8">
        <f t="shared" si="370"/>
        <v>200302</v>
      </c>
      <c r="F2981" s="8">
        <f t="shared" si="371"/>
        <v>201402</v>
      </c>
      <c r="G2981" s="8">
        <f t="shared" ca="1" si="372"/>
        <v>2</v>
      </c>
      <c r="H2981" s="8">
        <f t="shared" ca="1" si="373"/>
        <v>2</v>
      </c>
    </row>
    <row r="2982" spans="1:8" x14ac:dyDescent="0.25">
      <c r="A2982" s="9">
        <f t="shared" si="368"/>
        <v>37669</v>
      </c>
      <c r="B2982" s="10">
        <f t="shared" ca="1" si="374"/>
        <v>-2.1</v>
      </c>
      <c r="C2982" s="10">
        <f t="shared" ca="1" si="375"/>
        <v>5</v>
      </c>
      <c r="D2982" s="9">
        <f t="shared" si="369"/>
        <v>41687</v>
      </c>
      <c r="E2982" s="8">
        <f t="shared" si="370"/>
        <v>200302</v>
      </c>
      <c r="F2982" s="8">
        <f t="shared" si="371"/>
        <v>201402</v>
      </c>
      <c r="G2982" s="8">
        <f t="shared" ca="1" si="372"/>
        <v>2</v>
      </c>
      <c r="H2982" s="8">
        <f t="shared" ca="1" si="373"/>
        <v>2</v>
      </c>
    </row>
    <row r="2983" spans="1:8" x14ac:dyDescent="0.25">
      <c r="A2983" s="9">
        <f t="shared" si="368"/>
        <v>37670</v>
      </c>
      <c r="B2983" s="10">
        <f t="shared" ca="1" si="374"/>
        <v>-0.6</v>
      </c>
      <c r="C2983" s="10">
        <f t="shared" ca="1" si="375"/>
        <v>4</v>
      </c>
      <c r="D2983" s="9">
        <f t="shared" si="369"/>
        <v>41688</v>
      </c>
      <c r="E2983" s="8">
        <f t="shared" si="370"/>
        <v>200302</v>
      </c>
      <c r="F2983" s="8">
        <f t="shared" si="371"/>
        <v>201402</v>
      </c>
      <c r="G2983" s="8">
        <f t="shared" ca="1" si="372"/>
        <v>2</v>
      </c>
      <c r="H2983" s="8">
        <f t="shared" ca="1" si="373"/>
        <v>2</v>
      </c>
    </row>
    <row r="2984" spans="1:8" x14ac:dyDescent="0.25">
      <c r="A2984" s="9">
        <f t="shared" si="368"/>
        <v>37671</v>
      </c>
      <c r="B2984" s="10">
        <f t="shared" ca="1" si="374"/>
        <v>-0.9</v>
      </c>
      <c r="C2984" s="10">
        <f t="shared" ca="1" si="375"/>
        <v>3</v>
      </c>
      <c r="D2984" s="9">
        <f t="shared" si="369"/>
        <v>41689</v>
      </c>
      <c r="E2984" s="8">
        <f t="shared" si="370"/>
        <v>200302</v>
      </c>
      <c r="F2984" s="8">
        <f t="shared" si="371"/>
        <v>201402</v>
      </c>
      <c r="G2984" s="8">
        <f t="shared" ca="1" si="372"/>
        <v>2</v>
      </c>
      <c r="H2984" s="8">
        <f t="shared" ca="1" si="373"/>
        <v>2</v>
      </c>
    </row>
    <row r="2985" spans="1:8" x14ac:dyDescent="0.25">
      <c r="A2985" s="9">
        <f t="shared" si="368"/>
        <v>37672</v>
      </c>
      <c r="B2985" s="10">
        <f t="shared" ca="1" si="374"/>
        <v>-0.2</v>
      </c>
      <c r="C2985" s="10">
        <f t="shared" ca="1" si="375"/>
        <v>8.3000000000000007</v>
      </c>
      <c r="D2985" s="9">
        <f t="shared" si="369"/>
        <v>41690</v>
      </c>
      <c r="E2985" s="8">
        <f t="shared" si="370"/>
        <v>200302</v>
      </c>
      <c r="F2985" s="8">
        <f t="shared" si="371"/>
        <v>201402</v>
      </c>
      <c r="G2985" s="8">
        <f t="shared" ca="1" si="372"/>
        <v>2</v>
      </c>
      <c r="H2985" s="8">
        <f t="shared" ca="1" si="373"/>
        <v>2</v>
      </c>
    </row>
    <row r="2986" spans="1:8" x14ac:dyDescent="0.25">
      <c r="A2986" s="9">
        <f t="shared" si="368"/>
        <v>37673</v>
      </c>
      <c r="B2986" s="10">
        <f t="shared" ca="1" si="374"/>
        <v>-1.3</v>
      </c>
      <c r="C2986" s="10">
        <f t="shared" ca="1" si="375"/>
        <v>10</v>
      </c>
      <c r="D2986" s="9">
        <f t="shared" si="369"/>
        <v>41691</v>
      </c>
      <c r="E2986" s="8">
        <f t="shared" si="370"/>
        <v>200302</v>
      </c>
      <c r="F2986" s="8">
        <f t="shared" si="371"/>
        <v>201402</v>
      </c>
      <c r="G2986" s="8">
        <f t="shared" ca="1" si="372"/>
        <v>2</v>
      </c>
      <c r="H2986" s="8">
        <f t="shared" ca="1" si="373"/>
        <v>2</v>
      </c>
    </row>
    <row r="2987" spans="1:8" x14ac:dyDescent="0.25">
      <c r="A2987" s="9">
        <f t="shared" si="368"/>
        <v>37674</v>
      </c>
      <c r="B2987" s="10">
        <f t="shared" ca="1" si="374"/>
        <v>0.4</v>
      </c>
      <c r="C2987" s="10">
        <f t="shared" ca="1" si="375"/>
        <v>8</v>
      </c>
      <c r="D2987" s="9">
        <f t="shared" si="369"/>
        <v>41692</v>
      </c>
      <c r="E2987" s="8">
        <f t="shared" si="370"/>
        <v>200302</v>
      </c>
      <c r="F2987" s="8">
        <f t="shared" si="371"/>
        <v>201402</v>
      </c>
      <c r="G2987" s="8">
        <f t="shared" ca="1" si="372"/>
        <v>2</v>
      </c>
      <c r="H2987" s="8">
        <f t="shared" ca="1" si="373"/>
        <v>2</v>
      </c>
    </row>
    <row r="2988" spans="1:8" x14ac:dyDescent="0.25">
      <c r="A2988" s="9">
        <f t="shared" si="368"/>
        <v>37675</v>
      </c>
      <c r="B2988" s="10">
        <f t="shared" ca="1" si="374"/>
        <v>3.3</v>
      </c>
      <c r="C2988" s="10">
        <f t="shared" ca="1" si="375"/>
        <v>8.1</v>
      </c>
      <c r="D2988" s="9">
        <f t="shared" si="369"/>
        <v>41693</v>
      </c>
      <c r="E2988" s="8">
        <f t="shared" si="370"/>
        <v>200302</v>
      </c>
      <c r="F2988" s="8">
        <f t="shared" si="371"/>
        <v>201402</v>
      </c>
      <c r="G2988" s="8">
        <f t="shared" ca="1" si="372"/>
        <v>2</v>
      </c>
      <c r="H2988" s="8">
        <f t="shared" ca="1" si="373"/>
        <v>2</v>
      </c>
    </row>
    <row r="2989" spans="1:8" x14ac:dyDescent="0.25">
      <c r="A2989" s="9">
        <f t="shared" si="368"/>
        <v>37676</v>
      </c>
      <c r="B2989" s="10">
        <f t="shared" ca="1" si="374"/>
        <v>5.7</v>
      </c>
      <c r="C2989" s="10">
        <f t="shared" ca="1" si="375"/>
        <v>10.4</v>
      </c>
      <c r="D2989" s="9">
        <f t="shared" si="369"/>
        <v>41694</v>
      </c>
      <c r="E2989" s="8">
        <f t="shared" si="370"/>
        <v>200302</v>
      </c>
      <c r="F2989" s="8">
        <f t="shared" si="371"/>
        <v>201402</v>
      </c>
      <c r="G2989" s="8">
        <f t="shared" ca="1" si="372"/>
        <v>2</v>
      </c>
      <c r="H2989" s="8">
        <f t="shared" ca="1" si="373"/>
        <v>2</v>
      </c>
    </row>
    <row r="2990" spans="1:8" x14ac:dyDescent="0.25">
      <c r="A2990" s="9">
        <f t="shared" si="368"/>
        <v>37677</v>
      </c>
      <c r="B2990" s="10">
        <f t="shared" ca="1" si="374"/>
        <v>6.1</v>
      </c>
      <c r="C2990" s="10">
        <f t="shared" ca="1" si="375"/>
        <v>10.7</v>
      </c>
      <c r="D2990" s="9">
        <f t="shared" si="369"/>
        <v>41695</v>
      </c>
      <c r="E2990" s="8">
        <f t="shared" si="370"/>
        <v>200302</v>
      </c>
      <c r="F2990" s="8">
        <f t="shared" si="371"/>
        <v>201402</v>
      </c>
      <c r="G2990" s="8">
        <f t="shared" ca="1" si="372"/>
        <v>2</v>
      </c>
      <c r="H2990" s="8">
        <f t="shared" ca="1" si="373"/>
        <v>2</v>
      </c>
    </row>
    <row r="2991" spans="1:8" x14ac:dyDescent="0.25">
      <c r="A2991" s="9">
        <f t="shared" si="368"/>
        <v>37678</v>
      </c>
      <c r="B2991" s="10">
        <f t="shared" ca="1" si="374"/>
        <v>5.0999999999999996</v>
      </c>
      <c r="C2991" s="10">
        <f t="shared" ca="1" si="375"/>
        <v>11.6</v>
      </c>
      <c r="D2991" s="9">
        <f t="shared" si="369"/>
        <v>41696</v>
      </c>
      <c r="E2991" s="8">
        <f t="shared" si="370"/>
        <v>200302</v>
      </c>
      <c r="F2991" s="8">
        <f t="shared" si="371"/>
        <v>201402</v>
      </c>
      <c r="G2991" s="8">
        <f t="shared" ca="1" si="372"/>
        <v>2</v>
      </c>
      <c r="H2991" s="8">
        <f t="shared" ca="1" si="373"/>
        <v>2</v>
      </c>
    </row>
    <row r="2992" spans="1:8" x14ac:dyDescent="0.25">
      <c r="A2992" s="9">
        <f t="shared" si="368"/>
        <v>37679</v>
      </c>
      <c r="B2992" s="10">
        <f t="shared" ca="1" si="374"/>
        <v>-0.8</v>
      </c>
      <c r="C2992" s="10">
        <f t="shared" ca="1" si="375"/>
        <v>9.9</v>
      </c>
      <c r="D2992" s="9">
        <f t="shared" si="369"/>
        <v>41697</v>
      </c>
      <c r="E2992" s="8">
        <f t="shared" si="370"/>
        <v>200302</v>
      </c>
      <c r="F2992" s="8">
        <f t="shared" si="371"/>
        <v>201402</v>
      </c>
      <c r="G2992" s="8">
        <f t="shared" ca="1" si="372"/>
        <v>2</v>
      </c>
      <c r="H2992" s="8">
        <f t="shared" ca="1" si="373"/>
        <v>2</v>
      </c>
    </row>
    <row r="2993" spans="1:8" x14ac:dyDescent="0.25">
      <c r="A2993" s="9">
        <f t="shared" si="368"/>
        <v>37680</v>
      </c>
      <c r="B2993" s="10">
        <f t="shared" ca="1" si="374"/>
        <v>2.1</v>
      </c>
      <c r="C2993" s="10">
        <f t="shared" ca="1" si="375"/>
        <v>6.1</v>
      </c>
      <c r="D2993" s="9">
        <f t="shared" si="369"/>
        <v>41698</v>
      </c>
      <c r="E2993" s="8">
        <f t="shared" si="370"/>
        <v>200302</v>
      </c>
      <c r="F2993" s="8">
        <f t="shared" si="371"/>
        <v>201402</v>
      </c>
      <c r="G2993" s="8">
        <f t="shared" ca="1" si="372"/>
        <v>2</v>
      </c>
      <c r="H2993" s="8">
        <f t="shared" ca="1" si="373"/>
        <v>2</v>
      </c>
    </row>
    <row r="2994" spans="1:8" x14ac:dyDescent="0.25">
      <c r="A2994" s="9">
        <f t="shared" si="368"/>
        <v>37681</v>
      </c>
      <c r="B2994" s="10">
        <f t="shared" ca="1" si="374"/>
        <v>2.2000000000000002</v>
      </c>
      <c r="C2994" s="10">
        <f t="shared" ca="1" si="375"/>
        <v>6.6</v>
      </c>
      <c r="D2994" s="9">
        <f t="shared" si="369"/>
        <v>41699</v>
      </c>
      <c r="E2994" s="8">
        <f t="shared" si="370"/>
        <v>200303</v>
      </c>
      <c r="F2994" s="8">
        <f t="shared" si="371"/>
        <v>201403</v>
      </c>
      <c r="G2994" s="8">
        <f t="shared" ca="1" si="372"/>
        <v>3</v>
      </c>
      <c r="H2994" s="8">
        <f t="shared" ca="1" si="373"/>
        <v>3</v>
      </c>
    </row>
    <row r="2995" spans="1:8" x14ac:dyDescent="0.25">
      <c r="A2995" s="9">
        <f t="shared" si="368"/>
        <v>37682</v>
      </c>
      <c r="B2995" s="10">
        <f t="shared" ca="1" si="374"/>
        <v>2.1</v>
      </c>
      <c r="C2995" s="10">
        <f t="shared" ca="1" si="375"/>
        <v>6.7</v>
      </c>
      <c r="D2995" s="9">
        <f t="shared" si="369"/>
        <v>41700</v>
      </c>
      <c r="E2995" s="8">
        <f t="shared" si="370"/>
        <v>200303</v>
      </c>
      <c r="F2995" s="8">
        <f t="shared" si="371"/>
        <v>201403</v>
      </c>
      <c r="G2995" s="8">
        <f t="shared" ca="1" si="372"/>
        <v>3</v>
      </c>
      <c r="H2995" s="8">
        <f t="shared" ca="1" si="373"/>
        <v>3</v>
      </c>
    </row>
    <row r="2996" spans="1:8" x14ac:dyDescent="0.25">
      <c r="A2996" s="9">
        <f t="shared" si="368"/>
        <v>37683</v>
      </c>
      <c r="B2996" s="10">
        <f t="shared" ca="1" si="374"/>
        <v>1.1000000000000001</v>
      </c>
      <c r="C2996" s="10">
        <f t="shared" ca="1" si="375"/>
        <v>9.8000000000000007</v>
      </c>
      <c r="D2996" s="9">
        <f t="shared" si="369"/>
        <v>41701</v>
      </c>
      <c r="E2996" s="8">
        <f t="shared" si="370"/>
        <v>200303</v>
      </c>
      <c r="F2996" s="8">
        <f t="shared" si="371"/>
        <v>201403</v>
      </c>
      <c r="G2996" s="8">
        <f t="shared" ca="1" si="372"/>
        <v>3</v>
      </c>
      <c r="H2996" s="8">
        <f t="shared" ca="1" si="373"/>
        <v>3</v>
      </c>
    </row>
    <row r="2997" spans="1:8" x14ac:dyDescent="0.25">
      <c r="A2997" s="9">
        <f t="shared" si="368"/>
        <v>37684</v>
      </c>
      <c r="B2997" s="10">
        <f t="shared" ca="1" si="374"/>
        <v>4.2</v>
      </c>
      <c r="C2997" s="10">
        <f t="shared" ca="1" si="375"/>
        <v>8.9</v>
      </c>
      <c r="D2997" s="9">
        <f t="shared" si="369"/>
        <v>41702</v>
      </c>
      <c r="E2997" s="8">
        <f t="shared" si="370"/>
        <v>200303</v>
      </c>
      <c r="F2997" s="8">
        <f t="shared" si="371"/>
        <v>201403</v>
      </c>
      <c r="G2997" s="8">
        <f t="shared" ca="1" si="372"/>
        <v>3</v>
      </c>
      <c r="H2997" s="8">
        <f t="shared" ca="1" si="373"/>
        <v>3</v>
      </c>
    </row>
    <row r="2998" spans="1:8" x14ac:dyDescent="0.25">
      <c r="A2998" s="9">
        <f t="shared" si="368"/>
        <v>37685</v>
      </c>
      <c r="B2998" s="10">
        <f t="shared" ca="1" si="374"/>
        <v>3.6</v>
      </c>
      <c r="C2998" s="10">
        <f t="shared" ca="1" si="375"/>
        <v>8.6999999999999993</v>
      </c>
      <c r="D2998" s="9">
        <f t="shared" si="369"/>
        <v>41703</v>
      </c>
      <c r="E2998" s="8">
        <f t="shared" si="370"/>
        <v>200303</v>
      </c>
      <c r="F2998" s="8">
        <f t="shared" si="371"/>
        <v>201403</v>
      </c>
      <c r="G2998" s="8">
        <f t="shared" ca="1" si="372"/>
        <v>3</v>
      </c>
      <c r="H2998" s="8">
        <f t="shared" ca="1" si="373"/>
        <v>3</v>
      </c>
    </row>
    <row r="2999" spans="1:8" x14ac:dyDescent="0.25">
      <c r="A2999" s="9">
        <f t="shared" si="368"/>
        <v>37686</v>
      </c>
      <c r="B2999" s="10">
        <f t="shared" ca="1" si="374"/>
        <v>3.9</v>
      </c>
      <c r="C2999" s="10">
        <f t="shared" ca="1" si="375"/>
        <v>6.2</v>
      </c>
      <c r="D2999" s="9">
        <f t="shared" si="369"/>
        <v>41704</v>
      </c>
      <c r="E2999" s="8">
        <f t="shared" si="370"/>
        <v>200303</v>
      </c>
      <c r="F2999" s="8">
        <f t="shared" si="371"/>
        <v>201403</v>
      </c>
      <c r="G2999" s="8">
        <f t="shared" ca="1" si="372"/>
        <v>3</v>
      </c>
      <c r="H2999" s="8">
        <f t="shared" ca="1" si="373"/>
        <v>3</v>
      </c>
    </row>
    <row r="3000" spans="1:8" x14ac:dyDescent="0.25">
      <c r="A3000" s="9">
        <f t="shared" si="368"/>
        <v>37687</v>
      </c>
      <c r="B3000" s="10">
        <f t="shared" ca="1" si="374"/>
        <v>5.8</v>
      </c>
      <c r="C3000" s="10">
        <f t="shared" ca="1" si="375"/>
        <v>12</v>
      </c>
      <c r="D3000" s="9">
        <f t="shared" si="369"/>
        <v>41705</v>
      </c>
      <c r="E3000" s="8">
        <f t="shared" si="370"/>
        <v>200303</v>
      </c>
      <c r="F3000" s="8">
        <f t="shared" si="371"/>
        <v>201403</v>
      </c>
      <c r="G3000" s="8">
        <f t="shared" ca="1" si="372"/>
        <v>3</v>
      </c>
      <c r="H3000" s="8">
        <f t="shared" ca="1" si="373"/>
        <v>3</v>
      </c>
    </row>
    <row r="3001" spans="1:8" x14ac:dyDescent="0.25">
      <c r="A3001" s="9">
        <f t="shared" si="368"/>
        <v>37688</v>
      </c>
      <c r="B3001" s="10">
        <f t="shared" ca="1" si="374"/>
        <v>6.5</v>
      </c>
      <c r="C3001" s="10">
        <f t="shared" ca="1" si="375"/>
        <v>10.3</v>
      </c>
      <c r="D3001" s="9">
        <f t="shared" si="369"/>
        <v>41706</v>
      </c>
      <c r="E3001" s="8">
        <f t="shared" si="370"/>
        <v>200303</v>
      </c>
      <c r="F3001" s="8">
        <f t="shared" si="371"/>
        <v>201403</v>
      </c>
      <c r="G3001" s="8">
        <f t="shared" ca="1" si="372"/>
        <v>3</v>
      </c>
      <c r="H3001" s="8">
        <f t="shared" ca="1" si="373"/>
        <v>3</v>
      </c>
    </row>
    <row r="3002" spans="1:8" x14ac:dyDescent="0.25">
      <c r="A3002" s="9">
        <f t="shared" ref="A3002:A3065" si="376">IF(ISNUMBER(A3001),IF(A3001&lt;$B$9,A3001+1,""),"")</f>
        <v>37689</v>
      </c>
      <c r="B3002" s="10">
        <f t="shared" ca="1" si="374"/>
        <v>8.1999999999999993</v>
      </c>
      <c r="C3002" s="10">
        <f t="shared" ca="1" si="375"/>
        <v>14.9</v>
      </c>
      <c r="D3002" s="9">
        <f t="shared" ref="D3002:D3065" si="377">IF(ISNUMBER(D3001),IF(D3001&lt;$C$9,D3001+1,""),"")</f>
        <v>41707</v>
      </c>
      <c r="E3002" s="8">
        <f t="shared" ref="E3002:E3065" si="378">YEAR(A3002)*100+MONTH(A3002)</f>
        <v>200303</v>
      </c>
      <c r="F3002" s="8">
        <f t="shared" ref="F3002:F3065" si="379">YEAR(D3002)*100+MONTH(D3002)</f>
        <v>201403</v>
      </c>
      <c r="G3002" s="8">
        <f t="shared" ref="G3002:G3065" ca="1" si="380">IF(ISNUMBER(B3002),MONTH(A3002),"")</f>
        <v>3</v>
      </c>
      <c r="H3002" s="8">
        <f t="shared" ref="H3002:H3065" ca="1" si="381">IF(ISNUMBER(C3002),MONTH(D3002),"")</f>
        <v>3</v>
      </c>
    </row>
    <row r="3003" spans="1:8" x14ac:dyDescent="0.25">
      <c r="A3003" s="9">
        <f t="shared" si="376"/>
        <v>37690</v>
      </c>
      <c r="B3003" s="10">
        <f t="shared" ca="1" si="374"/>
        <v>11.5</v>
      </c>
      <c r="C3003" s="10">
        <f t="shared" ca="1" si="375"/>
        <v>17.7</v>
      </c>
      <c r="D3003" s="9">
        <f t="shared" si="377"/>
        <v>41708</v>
      </c>
      <c r="E3003" s="8">
        <f t="shared" si="378"/>
        <v>200303</v>
      </c>
      <c r="F3003" s="8">
        <f t="shared" si="379"/>
        <v>201403</v>
      </c>
      <c r="G3003" s="8">
        <f t="shared" ca="1" si="380"/>
        <v>3</v>
      </c>
      <c r="H3003" s="8">
        <f t="shared" ca="1" si="381"/>
        <v>3</v>
      </c>
    </row>
    <row r="3004" spans="1:8" x14ac:dyDescent="0.25">
      <c r="A3004" s="9">
        <f t="shared" si="376"/>
        <v>37691</v>
      </c>
      <c r="B3004" s="10">
        <f t="shared" ca="1" si="374"/>
        <v>11.4</v>
      </c>
      <c r="C3004" s="10">
        <f t="shared" ca="1" si="375"/>
        <v>11.5</v>
      </c>
      <c r="D3004" s="9">
        <f t="shared" si="377"/>
        <v>41709</v>
      </c>
      <c r="E3004" s="8">
        <f t="shared" si="378"/>
        <v>200303</v>
      </c>
      <c r="F3004" s="8">
        <f t="shared" si="379"/>
        <v>201403</v>
      </c>
      <c r="G3004" s="8">
        <f t="shared" ca="1" si="380"/>
        <v>3</v>
      </c>
      <c r="H3004" s="8">
        <f t="shared" ca="1" si="381"/>
        <v>3</v>
      </c>
    </row>
    <row r="3005" spans="1:8" x14ac:dyDescent="0.25">
      <c r="A3005" s="9">
        <f t="shared" si="376"/>
        <v>37692</v>
      </c>
      <c r="B3005" s="10">
        <f t="shared" ca="1" si="374"/>
        <v>7.9</v>
      </c>
      <c r="C3005" s="10">
        <f t="shared" ca="1" si="375"/>
        <v>12.2</v>
      </c>
      <c r="D3005" s="9">
        <f t="shared" si="377"/>
        <v>41710</v>
      </c>
      <c r="E3005" s="8">
        <f t="shared" si="378"/>
        <v>200303</v>
      </c>
      <c r="F3005" s="8">
        <f t="shared" si="379"/>
        <v>201403</v>
      </c>
      <c r="G3005" s="8">
        <f t="shared" ca="1" si="380"/>
        <v>3</v>
      </c>
      <c r="H3005" s="8">
        <f t="shared" ca="1" si="381"/>
        <v>3</v>
      </c>
    </row>
    <row r="3006" spans="1:8" x14ac:dyDescent="0.25">
      <c r="A3006" s="9">
        <f t="shared" si="376"/>
        <v>37693</v>
      </c>
      <c r="B3006" s="10">
        <f t="shared" ca="1" si="374"/>
        <v>7</v>
      </c>
      <c r="C3006" s="10">
        <f t="shared" ca="1" si="375"/>
        <v>14.6</v>
      </c>
      <c r="D3006" s="9">
        <f t="shared" si="377"/>
        <v>41711</v>
      </c>
      <c r="E3006" s="8">
        <f t="shared" si="378"/>
        <v>200303</v>
      </c>
      <c r="F3006" s="8">
        <f t="shared" si="379"/>
        <v>201403</v>
      </c>
      <c r="G3006" s="8">
        <f t="shared" ca="1" si="380"/>
        <v>3</v>
      </c>
      <c r="H3006" s="8">
        <f t="shared" ca="1" si="381"/>
        <v>3</v>
      </c>
    </row>
    <row r="3007" spans="1:8" x14ac:dyDescent="0.25">
      <c r="A3007" s="9">
        <f t="shared" si="376"/>
        <v>37694</v>
      </c>
      <c r="B3007" s="10">
        <f t="shared" ca="1" si="374"/>
        <v>7.1</v>
      </c>
      <c r="C3007" s="10">
        <f t="shared" ca="1" si="375"/>
        <v>8.6999999999999993</v>
      </c>
      <c r="D3007" s="9">
        <f t="shared" si="377"/>
        <v>41712</v>
      </c>
      <c r="E3007" s="8">
        <f t="shared" si="378"/>
        <v>200303</v>
      </c>
      <c r="F3007" s="8">
        <f t="shared" si="379"/>
        <v>201403</v>
      </c>
      <c r="G3007" s="8">
        <f t="shared" ca="1" si="380"/>
        <v>3</v>
      </c>
      <c r="H3007" s="8">
        <f t="shared" ca="1" si="381"/>
        <v>3</v>
      </c>
    </row>
    <row r="3008" spans="1:8" x14ac:dyDescent="0.25">
      <c r="A3008" s="9">
        <f t="shared" si="376"/>
        <v>37695</v>
      </c>
      <c r="B3008" s="10">
        <f t="shared" ca="1" si="374"/>
        <v>4.2</v>
      </c>
      <c r="C3008" s="10">
        <f t="shared" ca="1" si="375"/>
        <v>9.8000000000000007</v>
      </c>
      <c r="D3008" s="9">
        <f t="shared" si="377"/>
        <v>41713</v>
      </c>
      <c r="E3008" s="8">
        <f t="shared" si="378"/>
        <v>200303</v>
      </c>
      <c r="F3008" s="8">
        <f t="shared" si="379"/>
        <v>201403</v>
      </c>
      <c r="G3008" s="8">
        <f t="shared" ca="1" si="380"/>
        <v>3</v>
      </c>
      <c r="H3008" s="8">
        <f t="shared" ca="1" si="381"/>
        <v>3</v>
      </c>
    </row>
    <row r="3009" spans="1:8" x14ac:dyDescent="0.25">
      <c r="A3009" s="9">
        <f t="shared" si="376"/>
        <v>37696</v>
      </c>
      <c r="B3009" s="10">
        <f t="shared" ca="1" si="374"/>
        <v>6.9</v>
      </c>
      <c r="C3009" s="10">
        <f t="shared" ca="1" si="375"/>
        <v>9.6</v>
      </c>
      <c r="D3009" s="9">
        <f t="shared" si="377"/>
        <v>41714</v>
      </c>
      <c r="E3009" s="8">
        <f t="shared" si="378"/>
        <v>200303</v>
      </c>
      <c r="F3009" s="8">
        <f t="shared" si="379"/>
        <v>201403</v>
      </c>
      <c r="G3009" s="8">
        <f t="shared" ca="1" si="380"/>
        <v>3</v>
      </c>
      <c r="H3009" s="8">
        <f t="shared" ca="1" si="381"/>
        <v>3</v>
      </c>
    </row>
    <row r="3010" spans="1:8" x14ac:dyDescent="0.25">
      <c r="A3010" s="9">
        <f t="shared" si="376"/>
        <v>37697</v>
      </c>
      <c r="B3010" s="10">
        <f t="shared" ca="1" si="374"/>
        <v>7.5</v>
      </c>
      <c r="C3010" s="10">
        <f t="shared" ca="1" si="375"/>
        <v>9.8000000000000007</v>
      </c>
      <c r="D3010" s="9">
        <f t="shared" si="377"/>
        <v>41715</v>
      </c>
      <c r="E3010" s="8">
        <f t="shared" si="378"/>
        <v>200303</v>
      </c>
      <c r="F3010" s="8">
        <f t="shared" si="379"/>
        <v>201403</v>
      </c>
      <c r="G3010" s="8">
        <f t="shared" ca="1" si="380"/>
        <v>3</v>
      </c>
      <c r="H3010" s="8">
        <f t="shared" ca="1" si="381"/>
        <v>3</v>
      </c>
    </row>
    <row r="3011" spans="1:8" x14ac:dyDescent="0.25">
      <c r="A3011" s="9">
        <f t="shared" si="376"/>
        <v>37698</v>
      </c>
      <c r="B3011" s="10">
        <f t="shared" ca="1" si="374"/>
        <v>12</v>
      </c>
      <c r="C3011" s="10">
        <f t="shared" ca="1" si="375"/>
        <v>9.8000000000000007</v>
      </c>
      <c r="D3011" s="9">
        <f t="shared" si="377"/>
        <v>41716</v>
      </c>
      <c r="E3011" s="8">
        <f t="shared" si="378"/>
        <v>200303</v>
      </c>
      <c r="F3011" s="8">
        <f t="shared" si="379"/>
        <v>201403</v>
      </c>
      <c r="G3011" s="8">
        <f t="shared" ca="1" si="380"/>
        <v>3</v>
      </c>
      <c r="H3011" s="8">
        <f t="shared" ca="1" si="381"/>
        <v>3</v>
      </c>
    </row>
    <row r="3012" spans="1:8" x14ac:dyDescent="0.25">
      <c r="A3012" s="9">
        <f t="shared" si="376"/>
        <v>37699</v>
      </c>
      <c r="B3012" s="10">
        <f t="shared" ca="1" si="374"/>
        <v>5.3</v>
      </c>
      <c r="C3012" s="10">
        <f t="shared" ca="1" si="375"/>
        <v>9.3000000000000007</v>
      </c>
      <c r="D3012" s="9">
        <f t="shared" si="377"/>
        <v>41717</v>
      </c>
      <c r="E3012" s="8">
        <f t="shared" si="378"/>
        <v>200303</v>
      </c>
      <c r="F3012" s="8">
        <f t="shared" si="379"/>
        <v>201403</v>
      </c>
      <c r="G3012" s="8">
        <f t="shared" ca="1" si="380"/>
        <v>3</v>
      </c>
      <c r="H3012" s="8">
        <f t="shared" ca="1" si="381"/>
        <v>3</v>
      </c>
    </row>
    <row r="3013" spans="1:8" x14ac:dyDescent="0.25">
      <c r="A3013" s="9">
        <f t="shared" si="376"/>
        <v>37700</v>
      </c>
      <c r="B3013" s="10">
        <f t="shared" ca="1" si="374"/>
        <v>5.5</v>
      </c>
      <c r="C3013" s="10">
        <f t="shared" ca="1" si="375"/>
        <v>16.5</v>
      </c>
      <c r="D3013" s="9">
        <f t="shared" si="377"/>
        <v>41718</v>
      </c>
      <c r="E3013" s="8">
        <f t="shared" si="378"/>
        <v>200303</v>
      </c>
      <c r="F3013" s="8">
        <f t="shared" si="379"/>
        <v>201403</v>
      </c>
      <c r="G3013" s="8">
        <f t="shared" ca="1" si="380"/>
        <v>3</v>
      </c>
      <c r="H3013" s="8">
        <f t="shared" ca="1" si="381"/>
        <v>3</v>
      </c>
    </row>
    <row r="3014" spans="1:8" x14ac:dyDescent="0.25">
      <c r="A3014" s="9">
        <f t="shared" si="376"/>
        <v>37701</v>
      </c>
      <c r="B3014" s="10">
        <f t="shared" ca="1" si="374"/>
        <v>4.2</v>
      </c>
      <c r="C3014" s="10">
        <f t="shared" ca="1" si="375"/>
        <v>7.6</v>
      </c>
      <c r="D3014" s="9">
        <f t="shared" si="377"/>
        <v>41719</v>
      </c>
      <c r="E3014" s="8">
        <f t="shared" si="378"/>
        <v>200303</v>
      </c>
      <c r="F3014" s="8">
        <f t="shared" si="379"/>
        <v>201403</v>
      </c>
      <c r="G3014" s="8">
        <f t="shared" ca="1" si="380"/>
        <v>3</v>
      </c>
      <c r="H3014" s="8">
        <f t="shared" ca="1" si="381"/>
        <v>3</v>
      </c>
    </row>
    <row r="3015" spans="1:8" x14ac:dyDescent="0.25">
      <c r="A3015" s="9">
        <f t="shared" si="376"/>
        <v>37702</v>
      </c>
      <c r="B3015" s="10">
        <f t="shared" ca="1" si="374"/>
        <v>6.1</v>
      </c>
      <c r="C3015" s="10">
        <f t="shared" ca="1" si="375"/>
        <v>9.9</v>
      </c>
      <c r="D3015" s="9">
        <f t="shared" si="377"/>
        <v>41720</v>
      </c>
      <c r="E3015" s="8">
        <f t="shared" si="378"/>
        <v>200303</v>
      </c>
      <c r="F3015" s="8">
        <f t="shared" si="379"/>
        <v>201403</v>
      </c>
      <c r="G3015" s="8">
        <f t="shared" ca="1" si="380"/>
        <v>3</v>
      </c>
      <c r="H3015" s="8">
        <f t="shared" ca="1" si="381"/>
        <v>3</v>
      </c>
    </row>
    <row r="3016" spans="1:8" x14ac:dyDescent="0.25">
      <c r="A3016" s="9">
        <f t="shared" si="376"/>
        <v>37703</v>
      </c>
      <c r="B3016" s="10">
        <f t="shared" ca="1" si="374"/>
        <v>13</v>
      </c>
      <c r="C3016" s="10">
        <f t="shared" ca="1" si="375"/>
        <v>8.9</v>
      </c>
      <c r="D3016" s="9">
        <f t="shared" si="377"/>
        <v>41721</v>
      </c>
      <c r="E3016" s="8">
        <f t="shared" si="378"/>
        <v>200303</v>
      </c>
      <c r="F3016" s="8">
        <f t="shared" si="379"/>
        <v>201403</v>
      </c>
      <c r="G3016" s="8">
        <f t="shared" ca="1" si="380"/>
        <v>3</v>
      </c>
      <c r="H3016" s="8">
        <f t="shared" ca="1" si="381"/>
        <v>3</v>
      </c>
    </row>
    <row r="3017" spans="1:8" x14ac:dyDescent="0.25">
      <c r="A3017" s="9">
        <f t="shared" si="376"/>
        <v>37704</v>
      </c>
      <c r="B3017" s="10">
        <f t="shared" ca="1" si="374"/>
        <v>16</v>
      </c>
      <c r="C3017" s="10">
        <f t="shared" ca="1" si="375"/>
        <v>9.5</v>
      </c>
      <c r="D3017" s="9">
        <f t="shared" si="377"/>
        <v>41722</v>
      </c>
      <c r="E3017" s="8">
        <f t="shared" si="378"/>
        <v>200303</v>
      </c>
      <c r="F3017" s="8">
        <f t="shared" si="379"/>
        <v>201403</v>
      </c>
      <c r="G3017" s="8">
        <f t="shared" ca="1" si="380"/>
        <v>3</v>
      </c>
      <c r="H3017" s="8">
        <f t="shared" ca="1" si="381"/>
        <v>3</v>
      </c>
    </row>
    <row r="3018" spans="1:8" x14ac:dyDescent="0.25">
      <c r="A3018" s="9">
        <f t="shared" si="376"/>
        <v>37705</v>
      </c>
      <c r="B3018" s="10">
        <f t="shared" ca="1" si="374"/>
        <v>9.3000000000000007</v>
      </c>
      <c r="C3018" s="10">
        <f t="shared" ca="1" si="375"/>
        <v>9.9</v>
      </c>
      <c r="D3018" s="9">
        <f t="shared" si="377"/>
        <v>41723</v>
      </c>
      <c r="E3018" s="8">
        <f t="shared" si="378"/>
        <v>200303</v>
      </c>
      <c r="F3018" s="8">
        <f t="shared" si="379"/>
        <v>201403</v>
      </c>
      <c r="G3018" s="8">
        <f t="shared" ca="1" si="380"/>
        <v>3</v>
      </c>
      <c r="H3018" s="8">
        <f t="shared" ca="1" si="381"/>
        <v>3</v>
      </c>
    </row>
    <row r="3019" spans="1:8" x14ac:dyDescent="0.25">
      <c r="A3019" s="9">
        <f t="shared" si="376"/>
        <v>37706</v>
      </c>
      <c r="B3019" s="10">
        <f t="shared" ca="1" si="374"/>
        <v>14.2</v>
      </c>
      <c r="C3019" s="10">
        <f t="shared" ca="1" si="375"/>
        <v>9.8000000000000007</v>
      </c>
      <c r="D3019" s="9">
        <f t="shared" si="377"/>
        <v>41724</v>
      </c>
      <c r="E3019" s="8">
        <f t="shared" si="378"/>
        <v>200303</v>
      </c>
      <c r="F3019" s="8">
        <f t="shared" si="379"/>
        <v>201403</v>
      </c>
      <c r="G3019" s="8">
        <f t="shared" ca="1" si="380"/>
        <v>3</v>
      </c>
      <c r="H3019" s="8">
        <f t="shared" ca="1" si="381"/>
        <v>3</v>
      </c>
    </row>
    <row r="3020" spans="1:8" x14ac:dyDescent="0.25">
      <c r="A3020" s="9">
        <f t="shared" si="376"/>
        <v>37707</v>
      </c>
      <c r="B3020" s="10">
        <f t="shared" ca="1" si="374"/>
        <v>10.3</v>
      </c>
      <c r="C3020" s="10">
        <f t="shared" ca="1" si="375"/>
        <v>9.9</v>
      </c>
      <c r="D3020" s="9">
        <f t="shared" si="377"/>
        <v>41725</v>
      </c>
      <c r="E3020" s="8">
        <f t="shared" si="378"/>
        <v>200303</v>
      </c>
      <c r="F3020" s="8">
        <f t="shared" si="379"/>
        <v>201403</v>
      </c>
      <c r="G3020" s="8">
        <f t="shared" ca="1" si="380"/>
        <v>3</v>
      </c>
      <c r="H3020" s="8">
        <f t="shared" ca="1" si="381"/>
        <v>3</v>
      </c>
    </row>
    <row r="3021" spans="1:8" x14ac:dyDescent="0.25">
      <c r="A3021" s="9">
        <f t="shared" si="376"/>
        <v>37708</v>
      </c>
      <c r="B3021" s="10">
        <f t="shared" ref="B3021:B3084" ca="1" si="382">IF(ISNUMBER(VLOOKUP($A3021,INDIRECT(B$1&amp;"!"&amp;B$6&amp;":"&amp;B$7),CODE(B$7)-_MS1,FALSE)),VLOOKUP($A3021,INDIRECT(B$1&amp;"!"&amp;B$6&amp;":"&amp;B$7),CODE(B$7)-_MS1,FALSE),Empty)</f>
        <v>14.3</v>
      </c>
      <c r="C3021" s="10">
        <f t="shared" ref="C3021:C3084" ca="1" si="383">IF(ISNUMBER(VLOOKUP($D3021,INDIRECT(C$1&amp;"!"&amp;C$6&amp;":"&amp;C$7),CODE(C$7)-_MS2,FALSE)),VLOOKUP($D3021,INDIRECT(C$1&amp;"!"&amp;C$6&amp;":"&amp;C$7),CODE(C$7)-_MS2,FALSE),Empty)</f>
        <v>7.3</v>
      </c>
      <c r="D3021" s="9">
        <f t="shared" si="377"/>
        <v>41726</v>
      </c>
      <c r="E3021" s="8">
        <f t="shared" si="378"/>
        <v>200303</v>
      </c>
      <c r="F3021" s="8">
        <f t="shared" si="379"/>
        <v>201403</v>
      </c>
      <c r="G3021" s="8">
        <f t="shared" ca="1" si="380"/>
        <v>3</v>
      </c>
      <c r="H3021" s="8">
        <f t="shared" ca="1" si="381"/>
        <v>3</v>
      </c>
    </row>
    <row r="3022" spans="1:8" x14ac:dyDescent="0.25">
      <c r="A3022" s="9">
        <f t="shared" si="376"/>
        <v>37709</v>
      </c>
      <c r="B3022" s="10">
        <f t="shared" ca="1" si="382"/>
        <v>15.2</v>
      </c>
      <c r="C3022" s="10">
        <f t="shared" ca="1" si="383"/>
        <v>11.9</v>
      </c>
      <c r="D3022" s="9">
        <f t="shared" si="377"/>
        <v>41727</v>
      </c>
      <c r="E3022" s="8">
        <f t="shared" si="378"/>
        <v>200303</v>
      </c>
      <c r="F3022" s="8">
        <f t="shared" si="379"/>
        <v>201403</v>
      </c>
      <c r="G3022" s="8">
        <f t="shared" ca="1" si="380"/>
        <v>3</v>
      </c>
      <c r="H3022" s="8">
        <f t="shared" ca="1" si="381"/>
        <v>3</v>
      </c>
    </row>
    <row r="3023" spans="1:8" x14ac:dyDescent="0.25">
      <c r="A3023" s="9">
        <f t="shared" si="376"/>
        <v>37710</v>
      </c>
      <c r="B3023" s="10">
        <f t="shared" ca="1" si="382"/>
        <v>8.3000000000000007</v>
      </c>
      <c r="C3023" s="10">
        <f t="shared" ca="1" si="383"/>
        <v>15.3</v>
      </c>
      <c r="D3023" s="9">
        <f t="shared" si="377"/>
        <v>41728</v>
      </c>
      <c r="E3023" s="8">
        <f t="shared" si="378"/>
        <v>200303</v>
      </c>
      <c r="F3023" s="8">
        <f t="shared" si="379"/>
        <v>201403</v>
      </c>
      <c r="G3023" s="8">
        <f t="shared" ca="1" si="380"/>
        <v>3</v>
      </c>
      <c r="H3023" s="8">
        <f t="shared" ca="1" si="381"/>
        <v>3</v>
      </c>
    </row>
    <row r="3024" spans="1:8" x14ac:dyDescent="0.25">
      <c r="A3024" s="9">
        <f t="shared" si="376"/>
        <v>37711</v>
      </c>
      <c r="B3024" s="10">
        <f t="shared" ca="1" si="382"/>
        <v>11.7</v>
      </c>
      <c r="C3024" s="10">
        <f t="shared" ca="1" si="383"/>
        <v>12.4</v>
      </c>
      <c r="D3024" s="9">
        <f t="shared" si="377"/>
        <v>41729</v>
      </c>
      <c r="E3024" s="8">
        <f t="shared" si="378"/>
        <v>200303</v>
      </c>
      <c r="F3024" s="8">
        <f t="shared" si="379"/>
        <v>201403</v>
      </c>
      <c r="G3024" s="8">
        <f t="shared" ca="1" si="380"/>
        <v>3</v>
      </c>
      <c r="H3024" s="8">
        <f t="shared" ca="1" si="381"/>
        <v>3</v>
      </c>
    </row>
    <row r="3025" spans="1:8" x14ac:dyDescent="0.25">
      <c r="A3025" s="9">
        <f t="shared" si="376"/>
        <v>37712</v>
      </c>
      <c r="B3025" s="10">
        <f t="shared" ca="1" si="382"/>
        <v>13.3</v>
      </c>
      <c r="C3025" s="10">
        <f t="shared" ca="1" si="383"/>
        <v>9.4</v>
      </c>
      <c r="D3025" s="9">
        <f t="shared" si="377"/>
        <v>41730</v>
      </c>
      <c r="E3025" s="8">
        <f t="shared" si="378"/>
        <v>200304</v>
      </c>
      <c r="F3025" s="8">
        <f t="shared" si="379"/>
        <v>201404</v>
      </c>
      <c r="G3025" s="8">
        <f t="shared" ca="1" si="380"/>
        <v>4</v>
      </c>
      <c r="H3025" s="8">
        <f t="shared" ca="1" si="381"/>
        <v>4</v>
      </c>
    </row>
    <row r="3026" spans="1:8" x14ac:dyDescent="0.25">
      <c r="A3026" s="9">
        <f t="shared" si="376"/>
        <v>37713</v>
      </c>
      <c r="B3026" s="10">
        <f t="shared" ca="1" si="382"/>
        <v>7.5</v>
      </c>
      <c r="C3026" s="10">
        <f t="shared" ca="1" si="383"/>
        <v>12.4</v>
      </c>
      <c r="D3026" s="9">
        <f t="shared" si="377"/>
        <v>41731</v>
      </c>
      <c r="E3026" s="8">
        <f t="shared" si="378"/>
        <v>200304</v>
      </c>
      <c r="F3026" s="8">
        <f t="shared" si="379"/>
        <v>201404</v>
      </c>
      <c r="G3026" s="8">
        <f t="shared" ca="1" si="380"/>
        <v>4</v>
      </c>
      <c r="H3026" s="8">
        <f t="shared" ca="1" si="381"/>
        <v>4</v>
      </c>
    </row>
    <row r="3027" spans="1:8" x14ac:dyDescent="0.25">
      <c r="A3027" s="9">
        <f t="shared" si="376"/>
        <v>37714</v>
      </c>
      <c r="B3027" s="10">
        <f t="shared" ca="1" si="382"/>
        <v>10.1</v>
      </c>
      <c r="C3027" s="10">
        <f t="shared" ca="1" si="383"/>
        <v>12.1</v>
      </c>
      <c r="D3027" s="9">
        <f t="shared" si="377"/>
        <v>41732</v>
      </c>
      <c r="E3027" s="8">
        <f t="shared" si="378"/>
        <v>200304</v>
      </c>
      <c r="F3027" s="8">
        <f t="shared" si="379"/>
        <v>201404</v>
      </c>
      <c r="G3027" s="8">
        <f t="shared" ca="1" si="380"/>
        <v>4</v>
      </c>
      <c r="H3027" s="8">
        <f t="shared" ca="1" si="381"/>
        <v>4</v>
      </c>
    </row>
    <row r="3028" spans="1:8" x14ac:dyDescent="0.25">
      <c r="A3028" s="9">
        <f t="shared" si="376"/>
        <v>37715</v>
      </c>
      <c r="B3028" s="10">
        <f t="shared" ca="1" si="382"/>
        <v>9.8000000000000007</v>
      </c>
      <c r="C3028" s="10">
        <f t="shared" ca="1" si="383"/>
        <v>7.1</v>
      </c>
      <c r="D3028" s="9">
        <f t="shared" si="377"/>
        <v>41733</v>
      </c>
      <c r="E3028" s="8">
        <f t="shared" si="378"/>
        <v>200304</v>
      </c>
      <c r="F3028" s="8">
        <f t="shared" si="379"/>
        <v>201404</v>
      </c>
      <c r="G3028" s="8">
        <f t="shared" ca="1" si="380"/>
        <v>4</v>
      </c>
      <c r="H3028" s="8">
        <f t="shared" ca="1" si="381"/>
        <v>4</v>
      </c>
    </row>
    <row r="3029" spans="1:8" x14ac:dyDescent="0.25">
      <c r="A3029" s="9">
        <f t="shared" si="376"/>
        <v>37716</v>
      </c>
      <c r="B3029" s="10">
        <f t="shared" ca="1" si="382"/>
        <v>10.7</v>
      </c>
      <c r="C3029" s="10">
        <f t="shared" ca="1" si="383"/>
        <v>8.4</v>
      </c>
      <c r="D3029" s="9">
        <f t="shared" si="377"/>
        <v>41734</v>
      </c>
      <c r="E3029" s="8">
        <f t="shared" si="378"/>
        <v>200304</v>
      </c>
      <c r="F3029" s="8">
        <f t="shared" si="379"/>
        <v>201404</v>
      </c>
      <c r="G3029" s="8">
        <f t="shared" ca="1" si="380"/>
        <v>4</v>
      </c>
      <c r="H3029" s="8">
        <f t="shared" ca="1" si="381"/>
        <v>4</v>
      </c>
    </row>
    <row r="3030" spans="1:8" x14ac:dyDescent="0.25">
      <c r="A3030" s="9">
        <f t="shared" si="376"/>
        <v>37717</v>
      </c>
      <c r="B3030" s="10">
        <f t="shared" ca="1" si="382"/>
        <v>5.0999999999999996</v>
      </c>
      <c r="C3030" s="10">
        <f t="shared" ca="1" si="383"/>
        <v>12.8</v>
      </c>
      <c r="D3030" s="9">
        <f t="shared" si="377"/>
        <v>41735</v>
      </c>
      <c r="E3030" s="8">
        <f t="shared" si="378"/>
        <v>200304</v>
      </c>
      <c r="F3030" s="8">
        <f t="shared" si="379"/>
        <v>201404</v>
      </c>
      <c r="G3030" s="8">
        <f t="shared" ca="1" si="380"/>
        <v>4</v>
      </c>
      <c r="H3030" s="8">
        <f t="shared" ca="1" si="381"/>
        <v>4</v>
      </c>
    </row>
    <row r="3031" spans="1:8" x14ac:dyDescent="0.25">
      <c r="A3031" s="9">
        <f t="shared" si="376"/>
        <v>37718</v>
      </c>
      <c r="B3031" s="10">
        <f t="shared" ca="1" si="382"/>
        <v>5.6</v>
      </c>
      <c r="C3031" s="10">
        <f t="shared" ca="1" si="383"/>
        <v>17.3</v>
      </c>
      <c r="D3031" s="9">
        <f t="shared" si="377"/>
        <v>41736</v>
      </c>
      <c r="E3031" s="8">
        <f t="shared" si="378"/>
        <v>200304</v>
      </c>
      <c r="F3031" s="8">
        <f t="shared" si="379"/>
        <v>201404</v>
      </c>
      <c r="G3031" s="8">
        <f t="shared" ca="1" si="380"/>
        <v>4</v>
      </c>
      <c r="H3031" s="8">
        <f t="shared" ca="1" si="381"/>
        <v>4</v>
      </c>
    </row>
    <row r="3032" spans="1:8" x14ac:dyDescent="0.25">
      <c r="A3032" s="9">
        <f t="shared" si="376"/>
        <v>37719</v>
      </c>
      <c r="B3032" s="10">
        <f t="shared" ca="1" si="382"/>
        <v>4.0999999999999996</v>
      </c>
      <c r="C3032" s="10">
        <f t="shared" ca="1" si="383"/>
        <v>11.3</v>
      </c>
      <c r="D3032" s="9">
        <f t="shared" si="377"/>
        <v>41737</v>
      </c>
      <c r="E3032" s="8">
        <f t="shared" si="378"/>
        <v>200304</v>
      </c>
      <c r="F3032" s="8">
        <f t="shared" si="379"/>
        <v>201404</v>
      </c>
      <c r="G3032" s="8">
        <f t="shared" ca="1" si="380"/>
        <v>4</v>
      </c>
      <c r="H3032" s="8">
        <f t="shared" ca="1" si="381"/>
        <v>4</v>
      </c>
    </row>
    <row r="3033" spans="1:8" x14ac:dyDescent="0.25">
      <c r="A3033" s="9">
        <f t="shared" si="376"/>
        <v>37720</v>
      </c>
      <c r="B3033" s="10">
        <f t="shared" ca="1" si="382"/>
        <v>19</v>
      </c>
      <c r="C3033" s="10">
        <f t="shared" ca="1" si="383"/>
        <v>10.4</v>
      </c>
      <c r="D3033" s="9">
        <f t="shared" si="377"/>
        <v>41738</v>
      </c>
      <c r="E3033" s="8">
        <f t="shared" si="378"/>
        <v>200304</v>
      </c>
      <c r="F3033" s="8">
        <f t="shared" si="379"/>
        <v>201404</v>
      </c>
      <c r="G3033" s="8">
        <f t="shared" ca="1" si="380"/>
        <v>4</v>
      </c>
      <c r="H3033" s="8">
        <f t="shared" ca="1" si="381"/>
        <v>4</v>
      </c>
    </row>
    <row r="3034" spans="1:8" x14ac:dyDescent="0.25">
      <c r="A3034" s="9">
        <f t="shared" si="376"/>
        <v>37721</v>
      </c>
      <c r="B3034" s="10">
        <f t="shared" ca="1" si="382"/>
        <v>5</v>
      </c>
      <c r="C3034" s="10">
        <f t="shared" ca="1" si="383"/>
        <v>10.1</v>
      </c>
      <c r="D3034" s="9">
        <f t="shared" si="377"/>
        <v>41739</v>
      </c>
      <c r="E3034" s="8">
        <f t="shared" si="378"/>
        <v>200304</v>
      </c>
      <c r="F3034" s="8">
        <f t="shared" si="379"/>
        <v>201404</v>
      </c>
      <c r="G3034" s="8">
        <f t="shared" ca="1" si="380"/>
        <v>4</v>
      </c>
      <c r="H3034" s="8">
        <f t="shared" ca="1" si="381"/>
        <v>4</v>
      </c>
    </row>
    <row r="3035" spans="1:8" x14ac:dyDescent="0.25">
      <c r="A3035" s="9">
        <f t="shared" si="376"/>
        <v>37722</v>
      </c>
      <c r="B3035" s="10">
        <f t="shared" ca="1" si="382"/>
        <v>3</v>
      </c>
      <c r="C3035" s="10">
        <f t="shared" ca="1" si="383"/>
        <v>11.9</v>
      </c>
      <c r="D3035" s="9">
        <f t="shared" si="377"/>
        <v>41740</v>
      </c>
      <c r="E3035" s="8">
        <f t="shared" si="378"/>
        <v>200304</v>
      </c>
      <c r="F3035" s="8">
        <f t="shared" si="379"/>
        <v>201404</v>
      </c>
      <c r="G3035" s="8">
        <f t="shared" ca="1" si="380"/>
        <v>4</v>
      </c>
      <c r="H3035" s="8">
        <f t="shared" ca="1" si="381"/>
        <v>4</v>
      </c>
    </row>
    <row r="3036" spans="1:8" x14ac:dyDescent="0.25">
      <c r="A3036" s="9">
        <f t="shared" si="376"/>
        <v>37723</v>
      </c>
      <c r="B3036" s="10">
        <f t="shared" ca="1" si="382"/>
        <v>12.9</v>
      </c>
      <c r="C3036" s="10">
        <f t="shared" ca="1" si="383"/>
        <v>12</v>
      </c>
      <c r="D3036" s="9">
        <f t="shared" si="377"/>
        <v>41741</v>
      </c>
      <c r="E3036" s="8">
        <f t="shared" si="378"/>
        <v>200304</v>
      </c>
      <c r="F3036" s="8">
        <f t="shared" si="379"/>
        <v>201404</v>
      </c>
      <c r="G3036" s="8">
        <f t="shared" ca="1" si="380"/>
        <v>4</v>
      </c>
      <c r="H3036" s="8">
        <f t="shared" ca="1" si="381"/>
        <v>4</v>
      </c>
    </row>
    <row r="3037" spans="1:8" x14ac:dyDescent="0.25">
      <c r="A3037" s="9">
        <f t="shared" si="376"/>
        <v>37724</v>
      </c>
      <c r="B3037" s="10">
        <f t="shared" ca="1" si="382"/>
        <v>15.6</v>
      </c>
      <c r="C3037" s="10" t="str">
        <f t="shared" ca="1" si="383"/>
        <v/>
      </c>
      <c r="D3037" s="9">
        <f t="shared" si="377"/>
        <v>41742</v>
      </c>
      <c r="E3037" s="8">
        <f t="shared" si="378"/>
        <v>200304</v>
      </c>
      <c r="F3037" s="8">
        <f t="shared" si="379"/>
        <v>201404</v>
      </c>
      <c r="G3037" s="8">
        <f t="shared" ca="1" si="380"/>
        <v>4</v>
      </c>
      <c r="H3037" s="8" t="str">
        <f t="shared" ca="1" si="381"/>
        <v/>
      </c>
    </row>
    <row r="3038" spans="1:8" x14ac:dyDescent="0.25">
      <c r="A3038" s="9">
        <f t="shared" si="376"/>
        <v>37725</v>
      </c>
      <c r="B3038" s="10">
        <f t="shared" ca="1" si="382"/>
        <v>16.7</v>
      </c>
      <c r="C3038" s="10" t="str">
        <f t="shared" ca="1" si="383"/>
        <v/>
      </c>
      <c r="D3038" s="9">
        <f t="shared" si="377"/>
        <v>41743</v>
      </c>
      <c r="E3038" s="8">
        <f t="shared" si="378"/>
        <v>200304</v>
      </c>
      <c r="F3038" s="8">
        <f t="shared" si="379"/>
        <v>201404</v>
      </c>
      <c r="G3038" s="8">
        <f t="shared" ca="1" si="380"/>
        <v>4</v>
      </c>
      <c r="H3038" s="8" t="str">
        <f t="shared" ca="1" si="381"/>
        <v/>
      </c>
    </row>
    <row r="3039" spans="1:8" x14ac:dyDescent="0.25">
      <c r="A3039" s="9">
        <f t="shared" si="376"/>
        <v>37726</v>
      </c>
      <c r="B3039" s="10">
        <f t="shared" ca="1" si="382"/>
        <v>19.600000000000001</v>
      </c>
      <c r="C3039" s="10">
        <f t="shared" ca="1" si="383"/>
        <v>10.8</v>
      </c>
      <c r="D3039" s="9">
        <f t="shared" si="377"/>
        <v>41744</v>
      </c>
      <c r="E3039" s="8">
        <f t="shared" si="378"/>
        <v>200304</v>
      </c>
      <c r="F3039" s="8">
        <f t="shared" si="379"/>
        <v>201404</v>
      </c>
      <c r="G3039" s="8">
        <f t="shared" ca="1" si="380"/>
        <v>4</v>
      </c>
      <c r="H3039" s="8">
        <f t="shared" ca="1" si="381"/>
        <v>4</v>
      </c>
    </row>
    <row r="3040" spans="1:8" x14ac:dyDescent="0.25">
      <c r="A3040" s="9">
        <f t="shared" si="376"/>
        <v>37727</v>
      </c>
      <c r="B3040" s="10">
        <f t="shared" ca="1" si="382"/>
        <v>19.899999999999999</v>
      </c>
      <c r="C3040" s="10">
        <f t="shared" ca="1" si="383"/>
        <v>12.2</v>
      </c>
      <c r="D3040" s="9">
        <f t="shared" si="377"/>
        <v>41745</v>
      </c>
      <c r="E3040" s="8">
        <f t="shared" si="378"/>
        <v>200304</v>
      </c>
      <c r="F3040" s="8">
        <f t="shared" si="379"/>
        <v>201404</v>
      </c>
      <c r="G3040" s="8">
        <f t="shared" ca="1" si="380"/>
        <v>4</v>
      </c>
      <c r="H3040" s="8">
        <f t="shared" ca="1" si="381"/>
        <v>4</v>
      </c>
    </row>
    <row r="3041" spans="1:8" x14ac:dyDescent="0.25">
      <c r="A3041" s="9">
        <f t="shared" si="376"/>
        <v>37728</v>
      </c>
      <c r="B3041" s="10">
        <f t="shared" ca="1" si="382"/>
        <v>19.600000000000001</v>
      </c>
      <c r="C3041" s="10">
        <f t="shared" ca="1" si="383"/>
        <v>14.1</v>
      </c>
      <c r="D3041" s="9">
        <f t="shared" si="377"/>
        <v>41746</v>
      </c>
      <c r="E3041" s="8">
        <f t="shared" si="378"/>
        <v>200304</v>
      </c>
      <c r="F3041" s="8">
        <f t="shared" si="379"/>
        <v>201404</v>
      </c>
      <c r="G3041" s="8">
        <f t="shared" ca="1" si="380"/>
        <v>4</v>
      </c>
      <c r="H3041" s="8">
        <f t="shared" ca="1" si="381"/>
        <v>4</v>
      </c>
    </row>
    <row r="3042" spans="1:8" x14ac:dyDescent="0.25">
      <c r="A3042" s="9">
        <f t="shared" si="376"/>
        <v>37729</v>
      </c>
      <c r="B3042" s="10">
        <f t="shared" ca="1" si="382"/>
        <v>12.1</v>
      </c>
      <c r="C3042" s="10">
        <f t="shared" ca="1" si="383"/>
        <v>9.5</v>
      </c>
      <c r="D3042" s="9">
        <f t="shared" si="377"/>
        <v>41747</v>
      </c>
      <c r="E3042" s="8">
        <f t="shared" si="378"/>
        <v>200304</v>
      </c>
      <c r="F3042" s="8">
        <f t="shared" si="379"/>
        <v>201404</v>
      </c>
      <c r="G3042" s="8">
        <f t="shared" ca="1" si="380"/>
        <v>4</v>
      </c>
      <c r="H3042" s="8">
        <f t="shared" ca="1" si="381"/>
        <v>4</v>
      </c>
    </row>
    <row r="3043" spans="1:8" x14ac:dyDescent="0.25">
      <c r="A3043" s="9">
        <f t="shared" si="376"/>
        <v>37730</v>
      </c>
      <c r="B3043" s="10">
        <f t="shared" ca="1" si="382"/>
        <v>8.9</v>
      </c>
      <c r="C3043" s="10">
        <f t="shared" ca="1" si="383"/>
        <v>14</v>
      </c>
      <c r="D3043" s="9">
        <f t="shared" si="377"/>
        <v>41748</v>
      </c>
      <c r="E3043" s="8">
        <f t="shared" si="378"/>
        <v>200304</v>
      </c>
      <c r="F3043" s="8">
        <f t="shared" si="379"/>
        <v>201404</v>
      </c>
      <c r="G3043" s="8">
        <f t="shared" ca="1" si="380"/>
        <v>4</v>
      </c>
      <c r="H3043" s="8">
        <f t="shared" ca="1" si="381"/>
        <v>4</v>
      </c>
    </row>
    <row r="3044" spans="1:8" x14ac:dyDescent="0.25">
      <c r="A3044" s="9">
        <f t="shared" si="376"/>
        <v>37731</v>
      </c>
      <c r="B3044" s="10">
        <f t="shared" ca="1" si="382"/>
        <v>15</v>
      </c>
      <c r="C3044" s="10">
        <f t="shared" ca="1" si="383"/>
        <v>18.3</v>
      </c>
      <c r="D3044" s="9">
        <f t="shared" si="377"/>
        <v>41749</v>
      </c>
      <c r="E3044" s="8">
        <f t="shared" si="378"/>
        <v>200304</v>
      </c>
      <c r="F3044" s="8">
        <f t="shared" si="379"/>
        <v>201404</v>
      </c>
      <c r="G3044" s="8">
        <f t="shared" ca="1" si="380"/>
        <v>4</v>
      </c>
      <c r="H3044" s="8">
        <f t="shared" ca="1" si="381"/>
        <v>4</v>
      </c>
    </row>
    <row r="3045" spans="1:8" x14ac:dyDescent="0.25">
      <c r="A3045" s="9">
        <f t="shared" si="376"/>
        <v>37732</v>
      </c>
      <c r="B3045" s="10">
        <f t="shared" ca="1" si="382"/>
        <v>20.6</v>
      </c>
      <c r="C3045" s="10">
        <f t="shared" ca="1" si="383"/>
        <v>13.2</v>
      </c>
      <c r="D3045" s="9">
        <f t="shared" si="377"/>
        <v>41750</v>
      </c>
      <c r="E3045" s="8">
        <f t="shared" si="378"/>
        <v>200304</v>
      </c>
      <c r="F3045" s="8">
        <f t="shared" si="379"/>
        <v>201404</v>
      </c>
      <c r="G3045" s="8">
        <f t="shared" ca="1" si="380"/>
        <v>4</v>
      </c>
      <c r="H3045" s="8">
        <f t="shared" ca="1" si="381"/>
        <v>4</v>
      </c>
    </row>
    <row r="3046" spans="1:8" x14ac:dyDescent="0.25">
      <c r="A3046" s="9">
        <f t="shared" si="376"/>
        <v>37733</v>
      </c>
      <c r="B3046" s="10">
        <f t="shared" ca="1" si="382"/>
        <v>21.7</v>
      </c>
      <c r="C3046" s="10">
        <f t="shared" ca="1" si="383"/>
        <v>18.100000000000001</v>
      </c>
      <c r="D3046" s="9">
        <f t="shared" si="377"/>
        <v>41751</v>
      </c>
      <c r="E3046" s="8">
        <f t="shared" si="378"/>
        <v>200304</v>
      </c>
      <c r="F3046" s="8">
        <f t="shared" si="379"/>
        <v>201404</v>
      </c>
      <c r="G3046" s="8">
        <f t="shared" ca="1" si="380"/>
        <v>4</v>
      </c>
      <c r="H3046" s="8">
        <f t="shared" ca="1" si="381"/>
        <v>4</v>
      </c>
    </row>
    <row r="3047" spans="1:8" x14ac:dyDescent="0.25">
      <c r="A3047" s="9">
        <f t="shared" si="376"/>
        <v>37734</v>
      </c>
      <c r="B3047" s="10">
        <f t="shared" ca="1" si="382"/>
        <v>19.8</v>
      </c>
      <c r="C3047" s="10">
        <f t="shared" ca="1" si="383"/>
        <v>14.6</v>
      </c>
      <c r="D3047" s="9">
        <f t="shared" si="377"/>
        <v>41752</v>
      </c>
      <c r="E3047" s="8">
        <f t="shared" si="378"/>
        <v>200304</v>
      </c>
      <c r="F3047" s="8">
        <f t="shared" si="379"/>
        <v>201404</v>
      </c>
      <c r="G3047" s="8">
        <f t="shared" ca="1" si="380"/>
        <v>4</v>
      </c>
      <c r="H3047" s="8">
        <f t="shared" ca="1" si="381"/>
        <v>4</v>
      </c>
    </row>
    <row r="3048" spans="1:8" x14ac:dyDescent="0.25">
      <c r="A3048" s="9">
        <f t="shared" si="376"/>
        <v>37735</v>
      </c>
      <c r="B3048" s="10">
        <f t="shared" ca="1" si="382"/>
        <v>19.399999999999999</v>
      </c>
      <c r="C3048" s="10">
        <f t="shared" ca="1" si="383"/>
        <v>10.8</v>
      </c>
      <c r="D3048" s="9">
        <f t="shared" si="377"/>
        <v>41753</v>
      </c>
      <c r="E3048" s="8">
        <f t="shared" si="378"/>
        <v>200304</v>
      </c>
      <c r="F3048" s="8">
        <f t="shared" si="379"/>
        <v>201404</v>
      </c>
      <c r="G3048" s="8">
        <f t="shared" ca="1" si="380"/>
        <v>4</v>
      </c>
      <c r="H3048" s="8">
        <f t="shared" ca="1" si="381"/>
        <v>4</v>
      </c>
    </row>
    <row r="3049" spans="1:8" x14ac:dyDescent="0.25">
      <c r="A3049" s="9">
        <f t="shared" si="376"/>
        <v>37736</v>
      </c>
      <c r="B3049" s="10">
        <f t="shared" ca="1" si="382"/>
        <v>19.899999999999999</v>
      </c>
      <c r="C3049" s="10">
        <f t="shared" ca="1" si="383"/>
        <v>19.100000000000001</v>
      </c>
      <c r="D3049" s="9">
        <f t="shared" si="377"/>
        <v>41754</v>
      </c>
      <c r="E3049" s="8">
        <f t="shared" si="378"/>
        <v>200304</v>
      </c>
      <c r="F3049" s="8">
        <f t="shared" si="379"/>
        <v>201404</v>
      </c>
      <c r="G3049" s="8">
        <f t="shared" ca="1" si="380"/>
        <v>4</v>
      </c>
      <c r="H3049" s="8">
        <f t="shared" ca="1" si="381"/>
        <v>4</v>
      </c>
    </row>
    <row r="3050" spans="1:8" x14ac:dyDescent="0.25">
      <c r="A3050" s="9">
        <f t="shared" si="376"/>
        <v>37737</v>
      </c>
      <c r="B3050" s="10">
        <f t="shared" ca="1" si="382"/>
        <v>16</v>
      </c>
      <c r="C3050" s="10">
        <f t="shared" ca="1" si="383"/>
        <v>20.2</v>
      </c>
      <c r="D3050" s="9">
        <f t="shared" si="377"/>
        <v>41755</v>
      </c>
      <c r="E3050" s="8">
        <f t="shared" si="378"/>
        <v>200304</v>
      </c>
      <c r="F3050" s="8">
        <f t="shared" si="379"/>
        <v>201404</v>
      </c>
      <c r="G3050" s="8">
        <f t="shared" ca="1" si="380"/>
        <v>4</v>
      </c>
      <c r="H3050" s="8">
        <f t="shared" ca="1" si="381"/>
        <v>4</v>
      </c>
    </row>
    <row r="3051" spans="1:8" x14ac:dyDescent="0.25">
      <c r="A3051" s="9">
        <f t="shared" si="376"/>
        <v>37738</v>
      </c>
      <c r="B3051" s="10">
        <f t="shared" ca="1" si="382"/>
        <v>14.1</v>
      </c>
      <c r="C3051" s="10">
        <f t="shared" ca="1" si="383"/>
        <v>20</v>
      </c>
      <c r="D3051" s="9">
        <f t="shared" si="377"/>
        <v>41756</v>
      </c>
      <c r="E3051" s="8">
        <f t="shared" si="378"/>
        <v>200304</v>
      </c>
      <c r="F3051" s="8">
        <f t="shared" si="379"/>
        <v>201404</v>
      </c>
      <c r="G3051" s="8">
        <f t="shared" ca="1" si="380"/>
        <v>4</v>
      </c>
      <c r="H3051" s="8">
        <f t="shared" ca="1" si="381"/>
        <v>4</v>
      </c>
    </row>
    <row r="3052" spans="1:8" x14ac:dyDescent="0.25">
      <c r="A3052" s="9">
        <f t="shared" si="376"/>
        <v>37739</v>
      </c>
      <c r="B3052" s="10">
        <f t="shared" ca="1" si="382"/>
        <v>14.9</v>
      </c>
      <c r="C3052" s="10">
        <f t="shared" ca="1" si="383"/>
        <v>19</v>
      </c>
      <c r="D3052" s="9">
        <f t="shared" si="377"/>
        <v>41757</v>
      </c>
      <c r="E3052" s="8">
        <f t="shared" si="378"/>
        <v>200304</v>
      </c>
      <c r="F3052" s="8">
        <f t="shared" si="379"/>
        <v>201404</v>
      </c>
      <c r="G3052" s="8">
        <f t="shared" ca="1" si="380"/>
        <v>4</v>
      </c>
      <c r="H3052" s="8">
        <f t="shared" ca="1" si="381"/>
        <v>4</v>
      </c>
    </row>
    <row r="3053" spans="1:8" x14ac:dyDescent="0.25">
      <c r="A3053" s="9">
        <f t="shared" si="376"/>
        <v>37740</v>
      </c>
      <c r="B3053" s="10">
        <f t="shared" ca="1" si="382"/>
        <v>15.6</v>
      </c>
      <c r="C3053" s="10">
        <f t="shared" ca="1" si="383"/>
        <v>19.899999999999999</v>
      </c>
      <c r="D3053" s="9">
        <f t="shared" si="377"/>
        <v>41758</v>
      </c>
      <c r="E3053" s="8">
        <f t="shared" si="378"/>
        <v>200304</v>
      </c>
      <c r="F3053" s="8">
        <f t="shared" si="379"/>
        <v>201404</v>
      </c>
      <c r="G3053" s="8">
        <f t="shared" ca="1" si="380"/>
        <v>4</v>
      </c>
      <c r="H3053" s="8">
        <f t="shared" ca="1" si="381"/>
        <v>4</v>
      </c>
    </row>
    <row r="3054" spans="1:8" x14ac:dyDescent="0.25">
      <c r="A3054" s="9">
        <f t="shared" si="376"/>
        <v>37741</v>
      </c>
      <c r="B3054" s="10">
        <f t="shared" ca="1" si="382"/>
        <v>18.5</v>
      </c>
      <c r="C3054" s="10">
        <f t="shared" ca="1" si="383"/>
        <v>19.100000000000001</v>
      </c>
      <c r="D3054" s="9">
        <f t="shared" si="377"/>
        <v>41759</v>
      </c>
      <c r="E3054" s="8">
        <f t="shared" si="378"/>
        <v>200304</v>
      </c>
      <c r="F3054" s="8">
        <f t="shared" si="379"/>
        <v>201404</v>
      </c>
      <c r="G3054" s="8">
        <f t="shared" ca="1" si="380"/>
        <v>4</v>
      </c>
      <c r="H3054" s="8">
        <f t="shared" ca="1" si="381"/>
        <v>4</v>
      </c>
    </row>
    <row r="3055" spans="1:8" x14ac:dyDescent="0.25">
      <c r="A3055" s="9">
        <f t="shared" si="376"/>
        <v>37742</v>
      </c>
      <c r="B3055" s="10">
        <f t="shared" ca="1" si="382"/>
        <v>14.9</v>
      </c>
      <c r="C3055" s="10">
        <f t="shared" ca="1" si="383"/>
        <v>14.9</v>
      </c>
      <c r="D3055" s="9">
        <f t="shared" si="377"/>
        <v>41760</v>
      </c>
      <c r="E3055" s="8">
        <f t="shared" si="378"/>
        <v>200305</v>
      </c>
      <c r="F3055" s="8">
        <f t="shared" si="379"/>
        <v>201405</v>
      </c>
      <c r="G3055" s="8">
        <f t="shared" ca="1" si="380"/>
        <v>5</v>
      </c>
      <c r="H3055" s="8">
        <f t="shared" ca="1" si="381"/>
        <v>5</v>
      </c>
    </row>
    <row r="3056" spans="1:8" x14ac:dyDescent="0.25">
      <c r="A3056" s="9">
        <f t="shared" si="376"/>
        <v>37743</v>
      </c>
      <c r="B3056" s="10">
        <f t="shared" ca="1" si="382"/>
        <v>15</v>
      </c>
      <c r="C3056" s="10">
        <f t="shared" ca="1" si="383"/>
        <v>10.4</v>
      </c>
      <c r="D3056" s="9">
        <f t="shared" si="377"/>
        <v>41761</v>
      </c>
      <c r="E3056" s="8">
        <f t="shared" si="378"/>
        <v>200305</v>
      </c>
      <c r="F3056" s="8">
        <f t="shared" si="379"/>
        <v>201405</v>
      </c>
      <c r="G3056" s="8">
        <f t="shared" ca="1" si="380"/>
        <v>5</v>
      </c>
      <c r="H3056" s="8">
        <f t="shared" ca="1" si="381"/>
        <v>5</v>
      </c>
    </row>
    <row r="3057" spans="1:8" x14ac:dyDescent="0.25">
      <c r="A3057" s="9">
        <f t="shared" si="376"/>
        <v>37744</v>
      </c>
      <c r="B3057" s="10">
        <f t="shared" ca="1" si="382"/>
        <v>11</v>
      </c>
      <c r="C3057" s="10">
        <f t="shared" ca="1" si="383"/>
        <v>13.4</v>
      </c>
      <c r="D3057" s="9">
        <f t="shared" si="377"/>
        <v>41762</v>
      </c>
      <c r="E3057" s="8">
        <f t="shared" si="378"/>
        <v>200305</v>
      </c>
      <c r="F3057" s="8">
        <f t="shared" si="379"/>
        <v>201405</v>
      </c>
      <c r="G3057" s="8">
        <f t="shared" ca="1" si="380"/>
        <v>5</v>
      </c>
      <c r="H3057" s="8">
        <f t="shared" ca="1" si="381"/>
        <v>5</v>
      </c>
    </row>
    <row r="3058" spans="1:8" x14ac:dyDescent="0.25">
      <c r="A3058" s="9">
        <f t="shared" si="376"/>
        <v>37745</v>
      </c>
      <c r="B3058" s="10">
        <f t="shared" ca="1" si="382"/>
        <v>19.7</v>
      </c>
      <c r="C3058" s="10">
        <f t="shared" ca="1" si="383"/>
        <v>10.5</v>
      </c>
      <c r="D3058" s="9">
        <f t="shared" si="377"/>
        <v>41763</v>
      </c>
      <c r="E3058" s="8">
        <f t="shared" si="378"/>
        <v>200305</v>
      </c>
      <c r="F3058" s="8">
        <f t="shared" si="379"/>
        <v>201405</v>
      </c>
      <c r="G3058" s="8">
        <f t="shared" ca="1" si="380"/>
        <v>5</v>
      </c>
      <c r="H3058" s="8">
        <f t="shared" ca="1" si="381"/>
        <v>5</v>
      </c>
    </row>
    <row r="3059" spans="1:8" x14ac:dyDescent="0.25">
      <c r="A3059" s="9">
        <f t="shared" si="376"/>
        <v>37746</v>
      </c>
      <c r="B3059" s="10">
        <f t="shared" ca="1" si="382"/>
        <v>25.3</v>
      </c>
      <c r="C3059" s="10">
        <f t="shared" ca="1" si="383"/>
        <v>12.4</v>
      </c>
      <c r="D3059" s="9">
        <f t="shared" si="377"/>
        <v>41764</v>
      </c>
      <c r="E3059" s="8">
        <f t="shared" si="378"/>
        <v>200305</v>
      </c>
      <c r="F3059" s="8">
        <f t="shared" si="379"/>
        <v>201405</v>
      </c>
      <c r="G3059" s="8">
        <f t="shared" ca="1" si="380"/>
        <v>5</v>
      </c>
      <c r="H3059" s="8">
        <f t="shared" ca="1" si="381"/>
        <v>5</v>
      </c>
    </row>
    <row r="3060" spans="1:8" x14ac:dyDescent="0.25">
      <c r="A3060" s="9">
        <f t="shared" si="376"/>
        <v>37747</v>
      </c>
      <c r="B3060" s="10">
        <f t="shared" ca="1" si="382"/>
        <v>13.1</v>
      </c>
      <c r="C3060" s="10">
        <f t="shared" ca="1" si="383"/>
        <v>15.6</v>
      </c>
      <c r="D3060" s="9">
        <f t="shared" si="377"/>
        <v>41765</v>
      </c>
      <c r="E3060" s="8">
        <f t="shared" si="378"/>
        <v>200305</v>
      </c>
      <c r="F3060" s="8">
        <f t="shared" si="379"/>
        <v>201405</v>
      </c>
      <c r="G3060" s="8">
        <f t="shared" ca="1" si="380"/>
        <v>5</v>
      </c>
      <c r="H3060" s="8">
        <f t="shared" ca="1" si="381"/>
        <v>5</v>
      </c>
    </row>
    <row r="3061" spans="1:8" x14ac:dyDescent="0.25">
      <c r="A3061" s="9">
        <f t="shared" si="376"/>
        <v>37748</v>
      </c>
      <c r="B3061" s="10">
        <f t="shared" ca="1" si="382"/>
        <v>15.6</v>
      </c>
      <c r="C3061" s="10">
        <f t="shared" ca="1" si="383"/>
        <v>14.4</v>
      </c>
      <c r="D3061" s="9">
        <f t="shared" si="377"/>
        <v>41766</v>
      </c>
      <c r="E3061" s="8">
        <f t="shared" si="378"/>
        <v>200305</v>
      </c>
      <c r="F3061" s="8">
        <f t="shared" si="379"/>
        <v>201405</v>
      </c>
      <c r="G3061" s="8">
        <f t="shared" ca="1" si="380"/>
        <v>5</v>
      </c>
      <c r="H3061" s="8">
        <f t="shared" ca="1" si="381"/>
        <v>5</v>
      </c>
    </row>
    <row r="3062" spans="1:8" x14ac:dyDescent="0.25">
      <c r="A3062" s="9">
        <f t="shared" si="376"/>
        <v>37749</v>
      </c>
      <c r="B3062" s="10">
        <f t="shared" ca="1" si="382"/>
        <v>22.1</v>
      </c>
      <c r="C3062" s="10">
        <f t="shared" ca="1" si="383"/>
        <v>12.7</v>
      </c>
      <c r="D3062" s="9">
        <f t="shared" si="377"/>
        <v>41767</v>
      </c>
      <c r="E3062" s="8">
        <f t="shared" si="378"/>
        <v>200305</v>
      </c>
      <c r="F3062" s="8">
        <f t="shared" si="379"/>
        <v>201405</v>
      </c>
      <c r="G3062" s="8">
        <f t="shared" ca="1" si="380"/>
        <v>5</v>
      </c>
      <c r="H3062" s="8">
        <f t="shared" ca="1" si="381"/>
        <v>5</v>
      </c>
    </row>
    <row r="3063" spans="1:8" x14ac:dyDescent="0.25">
      <c r="A3063" s="9">
        <f t="shared" si="376"/>
        <v>37750</v>
      </c>
      <c r="B3063" s="10">
        <f t="shared" ca="1" si="382"/>
        <v>13.4</v>
      </c>
      <c r="C3063" s="10">
        <f t="shared" ca="1" si="383"/>
        <v>15.4</v>
      </c>
      <c r="D3063" s="9">
        <f t="shared" si="377"/>
        <v>41768</v>
      </c>
      <c r="E3063" s="8">
        <f t="shared" si="378"/>
        <v>200305</v>
      </c>
      <c r="F3063" s="8">
        <f t="shared" si="379"/>
        <v>201405</v>
      </c>
      <c r="G3063" s="8">
        <f t="shared" ca="1" si="380"/>
        <v>5</v>
      </c>
      <c r="H3063" s="8">
        <f t="shared" ca="1" si="381"/>
        <v>5</v>
      </c>
    </row>
    <row r="3064" spans="1:8" x14ac:dyDescent="0.25">
      <c r="A3064" s="9">
        <f t="shared" si="376"/>
        <v>37751</v>
      </c>
      <c r="B3064" s="10">
        <f t="shared" ca="1" si="382"/>
        <v>18.899999999999999</v>
      </c>
      <c r="C3064" s="10">
        <f t="shared" ca="1" si="383"/>
        <v>14.9</v>
      </c>
      <c r="D3064" s="9">
        <f t="shared" si="377"/>
        <v>41769</v>
      </c>
      <c r="E3064" s="8">
        <f t="shared" si="378"/>
        <v>200305</v>
      </c>
      <c r="F3064" s="8">
        <f t="shared" si="379"/>
        <v>201405</v>
      </c>
      <c r="G3064" s="8">
        <f t="shared" ca="1" si="380"/>
        <v>5</v>
      </c>
      <c r="H3064" s="8">
        <f t="shared" ca="1" si="381"/>
        <v>5</v>
      </c>
    </row>
    <row r="3065" spans="1:8" x14ac:dyDescent="0.25">
      <c r="A3065" s="9">
        <f t="shared" si="376"/>
        <v>37752</v>
      </c>
      <c r="B3065" s="10">
        <f t="shared" ca="1" si="382"/>
        <v>20</v>
      </c>
      <c r="C3065" s="10">
        <f t="shared" ca="1" si="383"/>
        <v>11.3</v>
      </c>
      <c r="D3065" s="9">
        <f t="shared" si="377"/>
        <v>41770</v>
      </c>
      <c r="E3065" s="8">
        <f t="shared" si="378"/>
        <v>200305</v>
      </c>
      <c r="F3065" s="8">
        <f t="shared" si="379"/>
        <v>201405</v>
      </c>
      <c r="G3065" s="8">
        <f t="shared" ca="1" si="380"/>
        <v>5</v>
      </c>
      <c r="H3065" s="8">
        <f t="shared" ca="1" si="381"/>
        <v>5</v>
      </c>
    </row>
    <row r="3066" spans="1:8" x14ac:dyDescent="0.25">
      <c r="A3066" s="9">
        <f t="shared" ref="A3066:A3129" si="384">IF(ISNUMBER(A3065),IF(A3065&lt;$B$9,A3065+1,""),"")</f>
        <v>37753</v>
      </c>
      <c r="B3066" s="10">
        <f t="shared" ca="1" si="382"/>
        <v>18</v>
      </c>
      <c r="C3066" s="10">
        <f t="shared" ca="1" si="383"/>
        <v>12.1</v>
      </c>
      <c r="D3066" s="9">
        <f t="shared" ref="D3066:D3129" si="385">IF(ISNUMBER(D3065),IF(D3065&lt;$C$9,D3065+1,""),"")</f>
        <v>41771</v>
      </c>
      <c r="E3066" s="8">
        <f t="shared" ref="E3066:E3129" si="386">YEAR(A3066)*100+MONTH(A3066)</f>
        <v>200305</v>
      </c>
      <c r="F3066" s="8">
        <f t="shared" ref="F3066:F3129" si="387">YEAR(D3066)*100+MONTH(D3066)</f>
        <v>201405</v>
      </c>
      <c r="G3066" s="8">
        <f t="shared" ref="G3066:G3129" ca="1" si="388">IF(ISNUMBER(B3066),MONTH(A3066),"")</f>
        <v>5</v>
      </c>
      <c r="H3066" s="8">
        <f t="shared" ref="H3066:H3129" ca="1" si="389">IF(ISNUMBER(C3066),MONTH(D3066),"")</f>
        <v>5</v>
      </c>
    </row>
    <row r="3067" spans="1:8" x14ac:dyDescent="0.25">
      <c r="A3067" s="9">
        <f t="shared" si="384"/>
        <v>37754</v>
      </c>
      <c r="B3067" s="10">
        <f t="shared" ca="1" si="382"/>
        <v>13.1</v>
      </c>
      <c r="C3067" s="10">
        <f t="shared" ca="1" si="383"/>
        <v>12.8</v>
      </c>
      <c r="D3067" s="9">
        <f t="shared" si="385"/>
        <v>41772</v>
      </c>
      <c r="E3067" s="8">
        <f t="shared" si="386"/>
        <v>200305</v>
      </c>
      <c r="F3067" s="8">
        <f t="shared" si="387"/>
        <v>201405</v>
      </c>
      <c r="G3067" s="8">
        <f t="shared" ca="1" si="388"/>
        <v>5</v>
      </c>
      <c r="H3067" s="8">
        <f t="shared" ca="1" si="389"/>
        <v>5</v>
      </c>
    </row>
    <row r="3068" spans="1:8" x14ac:dyDescent="0.25">
      <c r="A3068" s="9">
        <f t="shared" si="384"/>
        <v>37755</v>
      </c>
      <c r="B3068" s="10">
        <f t="shared" ca="1" si="382"/>
        <v>12.5</v>
      </c>
      <c r="C3068" s="10">
        <f t="shared" ca="1" si="383"/>
        <v>11.2</v>
      </c>
      <c r="D3068" s="9">
        <f t="shared" si="385"/>
        <v>41773</v>
      </c>
      <c r="E3068" s="8">
        <f t="shared" si="386"/>
        <v>200305</v>
      </c>
      <c r="F3068" s="8">
        <f t="shared" si="387"/>
        <v>201405</v>
      </c>
      <c r="G3068" s="8">
        <f t="shared" ca="1" si="388"/>
        <v>5</v>
      </c>
      <c r="H3068" s="8">
        <f t="shared" ca="1" si="389"/>
        <v>5</v>
      </c>
    </row>
    <row r="3069" spans="1:8" x14ac:dyDescent="0.25">
      <c r="A3069" s="9">
        <f t="shared" si="384"/>
        <v>37756</v>
      </c>
      <c r="B3069" s="10">
        <f t="shared" ca="1" si="382"/>
        <v>13.7</v>
      </c>
      <c r="C3069" s="10">
        <f t="shared" ca="1" si="383"/>
        <v>12.5</v>
      </c>
      <c r="D3069" s="9">
        <f t="shared" si="385"/>
        <v>41774</v>
      </c>
      <c r="E3069" s="8">
        <f t="shared" si="386"/>
        <v>200305</v>
      </c>
      <c r="F3069" s="8">
        <f t="shared" si="387"/>
        <v>201405</v>
      </c>
      <c r="G3069" s="8">
        <f t="shared" ca="1" si="388"/>
        <v>5</v>
      </c>
      <c r="H3069" s="8">
        <f t="shared" ca="1" si="389"/>
        <v>5</v>
      </c>
    </row>
    <row r="3070" spans="1:8" x14ac:dyDescent="0.25">
      <c r="A3070" s="9">
        <f t="shared" si="384"/>
        <v>37757</v>
      </c>
      <c r="B3070" s="10">
        <f t="shared" ca="1" si="382"/>
        <v>15</v>
      </c>
      <c r="C3070" s="10">
        <f t="shared" ca="1" si="383"/>
        <v>16.399999999999999</v>
      </c>
      <c r="D3070" s="9">
        <f t="shared" si="385"/>
        <v>41775</v>
      </c>
      <c r="E3070" s="8">
        <f t="shared" si="386"/>
        <v>200305</v>
      </c>
      <c r="F3070" s="8">
        <f t="shared" si="387"/>
        <v>201405</v>
      </c>
      <c r="G3070" s="8">
        <f t="shared" ca="1" si="388"/>
        <v>5</v>
      </c>
      <c r="H3070" s="8">
        <f t="shared" ca="1" si="389"/>
        <v>5</v>
      </c>
    </row>
    <row r="3071" spans="1:8" x14ac:dyDescent="0.25">
      <c r="A3071" s="9">
        <f t="shared" si="384"/>
        <v>37758</v>
      </c>
      <c r="B3071" s="10">
        <f t="shared" ca="1" si="382"/>
        <v>19.5</v>
      </c>
      <c r="C3071" s="10">
        <f t="shared" ca="1" si="383"/>
        <v>17.5</v>
      </c>
      <c r="D3071" s="9">
        <f t="shared" si="385"/>
        <v>41776</v>
      </c>
      <c r="E3071" s="8">
        <f t="shared" si="386"/>
        <v>200305</v>
      </c>
      <c r="F3071" s="8">
        <f t="shared" si="387"/>
        <v>201405</v>
      </c>
      <c r="G3071" s="8">
        <f t="shared" ca="1" si="388"/>
        <v>5</v>
      </c>
      <c r="H3071" s="8">
        <f t="shared" ca="1" si="389"/>
        <v>5</v>
      </c>
    </row>
    <row r="3072" spans="1:8" x14ac:dyDescent="0.25">
      <c r="A3072" s="9">
        <f t="shared" si="384"/>
        <v>37759</v>
      </c>
      <c r="B3072" s="10">
        <f t="shared" ca="1" si="382"/>
        <v>15.8</v>
      </c>
      <c r="C3072" s="10">
        <f t="shared" ca="1" si="383"/>
        <v>19.8</v>
      </c>
      <c r="D3072" s="9">
        <f t="shared" si="385"/>
        <v>41777</v>
      </c>
      <c r="E3072" s="8">
        <f t="shared" si="386"/>
        <v>200305</v>
      </c>
      <c r="F3072" s="8">
        <f t="shared" si="387"/>
        <v>201405</v>
      </c>
      <c r="G3072" s="8">
        <f t="shared" ca="1" si="388"/>
        <v>5</v>
      </c>
      <c r="H3072" s="8">
        <f t="shared" ca="1" si="389"/>
        <v>5</v>
      </c>
    </row>
    <row r="3073" spans="1:8" x14ac:dyDescent="0.25">
      <c r="A3073" s="9">
        <f t="shared" si="384"/>
        <v>37760</v>
      </c>
      <c r="B3073" s="10">
        <f t="shared" ca="1" si="382"/>
        <v>15.3</v>
      </c>
      <c r="C3073" s="10">
        <f t="shared" ca="1" si="383"/>
        <v>15.4</v>
      </c>
      <c r="D3073" s="9">
        <f t="shared" si="385"/>
        <v>41778</v>
      </c>
      <c r="E3073" s="8">
        <f t="shared" si="386"/>
        <v>200305</v>
      </c>
      <c r="F3073" s="8">
        <f t="shared" si="387"/>
        <v>201405</v>
      </c>
      <c r="G3073" s="8">
        <f t="shared" ca="1" si="388"/>
        <v>5</v>
      </c>
      <c r="H3073" s="8">
        <f t="shared" ca="1" si="389"/>
        <v>5</v>
      </c>
    </row>
    <row r="3074" spans="1:8" x14ac:dyDescent="0.25">
      <c r="A3074" s="9">
        <f t="shared" si="384"/>
        <v>37761</v>
      </c>
      <c r="B3074" s="10">
        <f t="shared" ca="1" si="382"/>
        <v>15.5</v>
      </c>
      <c r="C3074" s="10">
        <f t="shared" ca="1" si="383"/>
        <v>23.7</v>
      </c>
      <c r="D3074" s="9">
        <f t="shared" si="385"/>
        <v>41779</v>
      </c>
      <c r="E3074" s="8">
        <f t="shared" si="386"/>
        <v>200305</v>
      </c>
      <c r="F3074" s="8">
        <f t="shared" si="387"/>
        <v>201405</v>
      </c>
      <c r="G3074" s="8">
        <f t="shared" ca="1" si="388"/>
        <v>5</v>
      </c>
      <c r="H3074" s="8">
        <f t="shared" ca="1" si="389"/>
        <v>5</v>
      </c>
    </row>
    <row r="3075" spans="1:8" x14ac:dyDescent="0.25">
      <c r="A3075" s="9">
        <f t="shared" si="384"/>
        <v>37762</v>
      </c>
      <c r="B3075" s="10">
        <f t="shared" ca="1" si="382"/>
        <v>17.2</v>
      </c>
      <c r="C3075" s="10">
        <f t="shared" ca="1" si="383"/>
        <v>26.6</v>
      </c>
      <c r="D3075" s="9">
        <f t="shared" si="385"/>
        <v>41780</v>
      </c>
      <c r="E3075" s="8">
        <f t="shared" si="386"/>
        <v>200305</v>
      </c>
      <c r="F3075" s="8">
        <f t="shared" si="387"/>
        <v>201405</v>
      </c>
      <c r="G3075" s="8">
        <f t="shared" ca="1" si="388"/>
        <v>5</v>
      </c>
      <c r="H3075" s="8">
        <f t="shared" ca="1" si="389"/>
        <v>5</v>
      </c>
    </row>
    <row r="3076" spans="1:8" x14ac:dyDescent="0.25">
      <c r="A3076" s="9">
        <f t="shared" si="384"/>
        <v>37763</v>
      </c>
      <c r="B3076" s="10">
        <f t="shared" ca="1" si="382"/>
        <v>16.2</v>
      </c>
      <c r="C3076" s="10">
        <f t="shared" ca="1" si="383"/>
        <v>26.3</v>
      </c>
      <c r="D3076" s="9">
        <f t="shared" si="385"/>
        <v>41781</v>
      </c>
      <c r="E3076" s="8">
        <f t="shared" si="386"/>
        <v>200305</v>
      </c>
      <c r="F3076" s="8">
        <f t="shared" si="387"/>
        <v>201405</v>
      </c>
      <c r="G3076" s="8">
        <f t="shared" ca="1" si="388"/>
        <v>5</v>
      </c>
      <c r="H3076" s="8">
        <f t="shared" ca="1" si="389"/>
        <v>5</v>
      </c>
    </row>
    <row r="3077" spans="1:8" x14ac:dyDescent="0.25">
      <c r="A3077" s="9">
        <f t="shared" si="384"/>
        <v>37764</v>
      </c>
      <c r="B3077" s="10">
        <f t="shared" ca="1" si="382"/>
        <v>14.1</v>
      </c>
      <c r="C3077" s="10">
        <f t="shared" ca="1" si="383"/>
        <v>17.8</v>
      </c>
      <c r="D3077" s="9">
        <f t="shared" si="385"/>
        <v>41782</v>
      </c>
      <c r="E3077" s="8">
        <f t="shared" si="386"/>
        <v>200305</v>
      </c>
      <c r="F3077" s="8">
        <f t="shared" si="387"/>
        <v>201405</v>
      </c>
      <c r="G3077" s="8">
        <f t="shared" ca="1" si="388"/>
        <v>5</v>
      </c>
      <c r="H3077" s="8">
        <f t="shared" ca="1" si="389"/>
        <v>5</v>
      </c>
    </row>
    <row r="3078" spans="1:8" x14ac:dyDescent="0.25">
      <c r="A3078" s="9">
        <f t="shared" si="384"/>
        <v>37765</v>
      </c>
      <c r="B3078" s="10">
        <f t="shared" ca="1" si="382"/>
        <v>19.2</v>
      </c>
      <c r="C3078" s="10">
        <f t="shared" ca="1" si="383"/>
        <v>19.5</v>
      </c>
      <c r="D3078" s="9">
        <f t="shared" si="385"/>
        <v>41783</v>
      </c>
      <c r="E3078" s="8">
        <f t="shared" si="386"/>
        <v>200305</v>
      </c>
      <c r="F3078" s="8">
        <f t="shared" si="387"/>
        <v>201405</v>
      </c>
      <c r="G3078" s="8">
        <f t="shared" ca="1" si="388"/>
        <v>5</v>
      </c>
      <c r="H3078" s="8">
        <f t="shared" ca="1" si="389"/>
        <v>5</v>
      </c>
    </row>
    <row r="3079" spans="1:8" x14ac:dyDescent="0.25">
      <c r="A3079" s="9">
        <f t="shared" si="384"/>
        <v>37766</v>
      </c>
      <c r="B3079" s="10">
        <f t="shared" ca="1" si="382"/>
        <v>18.8</v>
      </c>
      <c r="C3079" s="10">
        <f t="shared" ca="1" si="383"/>
        <v>19.600000000000001</v>
      </c>
      <c r="D3079" s="9">
        <f t="shared" si="385"/>
        <v>41784</v>
      </c>
      <c r="E3079" s="8">
        <f t="shared" si="386"/>
        <v>200305</v>
      </c>
      <c r="F3079" s="8">
        <f t="shared" si="387"/>
        <v>201405</v>
      </c>
      <c r="G3079" s="8">
        <f t="shared" ca="1" si="388"/>
        <v>5</v>
      </c>
      <c r="H3079" s="8">
        <f t="shared" ca="1" si="389"/>
        <v>5</v>
      </c>
    </row>
    <row r="3080" spans="1:8" x14ac:dyDescent="0.25">
      <c r="A3080" s="9">
        <f t="shared" si="384"/>
        <v>37767</v>
      </c>
      <c r="B3080" s="10">
        <f t="shared" ca="1" si="382"/>
        <v>17.899999999999999</v>
      </c>
      <c r="C3080" s="10">
        <f t="shared" ca="1" si="383"/>
        <v>22.1</v>
      </c>
      <c r="D3080" s="9">
        <f t="shared" si="385"/>
        <v>41785</v>
      </c>
      <c r="E3080" s="8">
        <f t="shared" si="386"/>
        <v>200305</v>
      </c>
      <c r="F3080" s="8">
        <f t="shared" si="387"/>
        <v>201405</v>
      </c>
      <c r="G3080" s="8">
        <f t="shared" ca="1" si="388"/>
        <v>5</v>
      </c>
      <c r="H3080" s="8">
        <f t="shared" ca="1" si="389"/>
        <v>5</v>
      </c>
    </row>
    <row r="3081" spans="1:8" x14ac:dyDescent="0.25">
      <c r="A3081" s="9">
        <f t="shared" si="384"/>
        <v>37768</v>
      </c>
      <c r="B3081" s="10">
        <f t="shared" ca="1" si="382"/>
        <v>21.2</v>
      </c>
      <c r="C3081" s="10">
        <f t="shared" ca="1" si="383"/>
        <v>16.100000000000001</v>
      </c>
      <c r="D3081" s="9">
        <f t="shared" si="385"/>
        <v>41786</v>
      </c>
      <c r="E3081" s="8">
        <f t="shared" si="386"/>
        <v>200305</v>
      </c>
      <c r="F3081" s="8">
        <f t="shared" si="387"/>
        <v>201405</v>
      </c>
      <c r="G3081" s="8">
        <f t="shared" ca="1" si="388"/>
        <v>5</v>
      </c>
      <c r="H3081" s="8">
        <f t="shared" ca="1" si="389"/>
        <v>5</v>
      </c>
    </row>
    <row r="3082" spans="1:8" x14ac:dyDescent="0.25">
      <c r="A3082" s="9">
        <f t="shared" si="384"/>
        <v>37769</v>
      </c>
      <c r="B3082" s="10">
        <f t="shared" ca="1" si="382"/>
        <v>21.4</v>
      </c>
      <c r="C3082" s="10">
        <f t="shared" ca="1" si="383"/>
        <v>11.8</v>
      </c>
      <c r="D3082" s="9">
        <f t="shared" si="385"/>
        <v>41787</v>
      </c>
      <c r="E3082" s="8">
        <f t="shared" si="386"/>
        <v>200305</v>
      </c>
      <c r="F3082" s="8">
        <f t="shared" si="387"/>
        <v>201405</v>
      </c>
      <c r="G3082" s="8">
        <f t="shared" ca="1" si="388"/>
        <v>5</v>
      </c>
      <c r="H3082" s="8">
        <f t="shared" ca="1" si="389"/>
        <v>5</v>
      </c>
    </row>
    <row r="3083" spans="1:8" x14ac:dyDescent="0.25">
      <c r="A3083" s="9">
        <f t="shared" si="384"/>
        <v>37770</v>
      </c>
      <c r="B3083" s="10">
        <f t="shared" ca="1" si="382"/>
        <v>22.2</v>
      </c>
      <c r="C3083" s="10">
        <f t="shared" ca="1" si="383"/>
        <v>13</v>
      </c>
      <c r="D3083" s="9">
        <f t="shared" si="385"/>
        <v>41788</v>
      </c>
      <c r="E3083" s="8">
        <f t="shared" si="386"/>
        <v>200305</v>
      </c>
      <c r="F3083" s="8">
        <f t="shared" si="387"/>
        <v>201405</v>
      </c>
      <c r="G3083" s="8">
        <f t="shared" ca="1" si="388"/>
        <v>5</v>
      </c>
      <c r="H3083" s="8">
        <f t="shared" ca="1" si="389"/>
        <v>5</v>
      </c>
    </row>
    <row r="3084" spans="1:8" x14ac:dyDescent="0.25">
      <c r="A3084" s="9">
        <f t="shared" si="384"/>
        <v>37771</v>
      </c>
      <c r="B3084" s="10">
        <f t="shared" ca="1" si="382"/>
        <v>26.7</v>
      </c>
      <c r="C3084" s="10">
        <f t="shared" ca="1" si="383"/>
        <v>17.7</v>
      </c>
      <c r="D3084" s="9">
        <f t="shared" si="385"/>
        <v>41789</v>
      </c>
      <c r="E3084" s="8">
        <f t="shared" si="386"/>
        <v>200305</v>
      </c>
      <c r="F3084" s="8">
        <f t="shared" si="387"/>
        <v>201405</v>
      </c>
      <c r="G3084" s="8">
        <f t="shared" ca="1" si="388"/>
        <v>5</v>
      </c>
      <c r="H3084" s="8">
        <f t="shared" ca="1" si="389"/>
        <v>5</v>
      </c>
    </row>
    <row r="3085" spans="1:8" x14ac:dyDescent="0.25">
      <c r="A3085" s="9">
        <f t="shared" si="384"/>
        <v>37772</v>
      </c>
      <c r="B3085" s="10">
        <f t="shared" ref="B3085:B3148" ca="1" si="390">IF(ISNUMBER(VLOOKUP($A3085,INDIRECT(B$1&amp;"!"&amp;B$6&amp;":"&amp;B$7),CODE(B$7)-_MS1,FALSE)),VLOOKUP($A3085,INDIRECT(B$1&amp;"!"&amp;B$6&amp;":"&amp;B$7),CODE(B$7)-_MS1,FALSE),Empty)</f>
        <v>25.1</v>
      </c>
      <c r="C3085" s="10">
        <f t="shared" ref="C3085:C3148" ca="1" si="391">IF(ISNUMBER(VLOOKUP($D3085,INDIRECT(C$1&amp;"!"&amp;C$6&amp;":"&amp;C$7),CODE(C$7)-_MS2,FALSE)),VLOOKUP($D3085,INDIRECT(C$1&amp;"!"&amp;C$6&amp;":"&amp;C$7),CODE(C$7)-_MS2,FALSE),Empty)</f>
        <v>16.2</v>
      </c>
      <c r="D3085" s="9">
        <f t="shared" si="385"/>
        <v>41790</v>
      </c>
      <c r="E3085" s="8">
        <f t="shared" si="386"/>
        <v>200305</v>
      </c>
      <c r="F3085" s="8">
        <f t="shared" si="387"/>
        <v>201405</v>
      </c>
      <c r="G3085" s="8">
        <f t="shared" ca="1" si="388"/>
        <v>5</v>
      </c>
      <c r="H3085" s="8">
        <f t="shared" ca="1" si="389"/>
        <v>5</v>
      </c>
    </row>
    <row r="3086" spans="1:8" x14ac:dyDescent="0.25">
      <c r="A3086" s="9">
        <f t="shared" si="384"/>
        <v>37773</v>
      </c>
      <c r="B3086" s="10">
        <f t="shared" ca="1" si="390"/>
        <v>24.5</v>
      </c>
      <c r="C3086" s="10">
        <f t="shared" ca="1" si="391"/>
        <v>13.4</v>
      </c>
      <c r="D3086" s="9">
        <f t="shared" si="385"/>
        <v>41791</v>
      </c>
      <c r="E3086" s="8">
        <f t="shared" si="386"/>
        <v>200306</v>
      </c>
      <c r="F3086" s="8">
        <f t="shared" si="387"/>
        <v>201406</v>
      </c>
      <c r="G3086" s="8">
        <f t="shared" ca="1" si="388"/>
        <v>6</v>
      </c>
      <c r="H3086" s="8">
        <f t="shared" ca="1" si="389"/>
        <v>6</v>
      </c>
    </row>
    <row r="3087" spans="1:8" x14ac:dyDescent="0.25">
      <c r="A3087" s="9">
        <f t="shared" si="384"/>
        <v>37774</v>
      </c>
      <c r="B3087" s="10">
        <f t="shared" ca="1" si="390"/>
        <v>27.5</v>
      </c>
      <c r="C3087" s="10">
        <f t="shared" ca="1" si="391"/>
        <v>18.3</v>
      </c>
      <c r="D3087" s="9">
        <f t="shared" si="385"/>
        <v>41792</v>
      </c>
      <c r="E3087" s="8">
        <f t="shared" si="386"/>
        <v>200306</v>
      </c>
      <c r="F3087" s="8">
        <f t="shared" si="387"/>
        <v>201406</v>
      </c>
      <c r="G3087" s="8">
        <f t="shared" ca="1" si="388"/>
        <v>6</v>
      </c>
      <c r="H3087" s="8">
        <f t="shared" ca="1" si="389"/>
        <v>6</v>
      </c>
    </row>
    <row r="3088" spans="1:8" x14ac:dyDescent="0.25">
      <c r="A3088" s="9">
        <f t="shared" si="384"/>
        <v>37775</v>
      </c>
      <c r="B3088" s="10">
        <f t="shared" ca="1" si="390"/>
        <v>25.5</v>
      </c>
      <c r="C3088" s="10">
        <f t="shared" ca="1" si="391"/>
        <v>20.3</v>
      </c>
      <c r="D3088" s="9">
        <f t="shared" si="385"/>
        <v>41793</v>
      </c>
      <c r="E3088" s="8">
        <f t="shared" si="386"/>
        <v>200306</v>
      </c>
      <c r="F3088" s="8">
        <f t="shared" si="387"/>
        <v>201406</v>
      </c>
      <c r="G3088" s="8">
        <f t="shared" ca="1" si="388"/>
        <v>6</v>
      </c>
      <c r="H3088" s="8">
        <f t="shared" ca="1" si="389"/>
        <v>6</v>
      </c>
    </row>
    <row r="3089" spans="1:8" x14ac:dyDescent="0.25">
      <c r="A3089" s="9">
        <f t="shared" si="384"/>
        <v>37776</v>
      </c>
      <c r="B3089" s="10">
        <f t="shared" ca="1" si="390"/>
        <v>24</v>
      </c>
      <c r="C3089" s="10">
        <f t="shared" ca="1" si="391"/>
        <v>23.2</v>
      </c>
      <c r="D3089" s="9">
        <f t="shared" si="385"/>
        <v>41794</v>
      </c>
      <c r="E3089" s="8">
        <f t="shared" si="386"/>
        <v>200306</v>
      </c>
      <c r="F3089" s="8">
        <f t="shared" si="387"/>
        <v>201406</v>
      </c>
      <c r="G3089" s="8">
        <f t="shared" ca="1" si="388"/>
        <v>6</v>
      </c>
      <c r="H3089" s="8">
        <f t="shared" ca="1" si="389"/>
        <v>6</v>
      </c>
    </row>
    <row r="3090" spans="1:8" x14ac:dyDescent="0.25">
      <c r="A3090" s="9">
        <f t="shared" si="384"/>
        <v>37777</v>
      </c>
      <c r="B3090" s="10">
        <f t="shared" ca="1" si="390"/>
        <v>25.3</v>
      </c>
      <c r="C3090" s="10">
        <f t="shared" ca="1" si="391"/>
        <v>16.100000000000001</v>
      </c>
      <c r="D3090" s="9">
        <f t="shared" si="385"/>
        <v>41795</v>
      </c>
      <c r="E3090" s="8">
        <f t="shared" si="386"/>
        <v>200306</v>
      </c>
      <c r="F3090" s="8">
        <f t="shared" si="387"/>
        <v>201406</v>
      </c>
      <c r="G3090" s="8">
        <f t="shared" ca="1" si="388"/>
        <v>6</v>
      </c>
      <c r="H3090" s="8">
        <f t="shared" ca="1" si="389"/>
        <v>6</v>
      </c>
    </row>
    <row r="3091" spans="1:8" x14ac:dyDescent="0.25">
      <c r="A3091" s="9">
        <f t="shared" si="384"/>
        <v>37778</v>
      </c>
      <c r="B3091" s="10">
        <f t="shared" ca="1" si="390"/>
        <v>22.1</v>
      </c>
      <c r="C3091" s="10">
        <f t="shared" ca="1" si="391"/>
        <v>19.899999999999999</v>
      </c>
      <c r="D3091" s="9">
        <f t="shared" si="385"/>
        <v>41796</v>
      </c>
      <c r="E3091" s="8">
        <f t="shared" si="386"/>
        <v>200306</v>
      </c>
      <c r="F3091" s="8">
        <f t="shared" si="387"/>
        <v>201406</v>
      </c>
      <c r="G3091" s="8">
        <f t="shared" ca="1" si="388"/>
        <v>6</v>
      </c>
      <c r="H3091" s="8">
        <f t="shared" ca="1" si="389"/>
        <v>6</v>
      </c>
    </row>
    <row r="3092" spans="1:8" x14ac:dyDescent="0.25">
      <c r="A3092" s="9">
        <f t="shared" si="384"/>
        <v>37779</v>
      </c>
      <c r="B3092" s="10">
        <f t="shared" ca="1" si="390"/>
        <v>27.2</v>
      </c>
      <c r="C3092" s="10">
        <f t="shared" ca="1" si="391"/>
        <v>23.8</v>
      </c>
      <c r="D3092" s="9">
        <f t="shared" si="385"/>
        <v>41797</v>
      </c>
      <c r="E3092" s="8">
        <f t="shared" si="386"/>
        <v>200306</v>
      </c>
      <c r="F3092" s="8">
        <f t="shared" si="387"/>
        <v>201406</v>
      </c>
      <c r="G3092" s="8">
        <f t="shared" ca="1" si="388"/>
        <v>6</v>
      </c>
      <c r="H3092" s="8">
        <f t="shared" ca="1" si="389"/>
        <v>6</v>
      </c>
    </row>
    <row r="3093" spans="1:8" x14ac:dyDescent="0.25">
      <c r="A3093" s="9">
        <f t="shared" si="384"/>
        <v>37780</v>
      </c>
      <c r="B3093" s="10">
        <f t="shared" ca="1" si="390"/>
        <v>29.8</v>
      </c>
      <c r="C3093" s="10">
        <f t="shared" ca="1" si="391"/>
        <v>26.4</v>
      </c>
      <c r="D3093" s="9">
        <f t="shared" si="385"/>
        <v>41798</v>
      </c>
      <c r="E3093" s="8">
        <f t="shared" si="386"/>
        <v>200306</v>
      </c>
      <c r="F3093" s="8">
        <f t="shared" si="387"/>
        <v>201406</v>
      </c>
      <c r="G3093" s="8">
        <f t="shared" ca="1" si="388"/>
        <v>6</v>
      </c>
      <c r="H3093" s="8">
        <f t="shared" ca="1" si="389"/>
        <v>6</v>
      </c>
    </row>
    <row r="3094" spans="1:8" x14ac:dyDescent="0.25">
      <c r="A3094" s="9">
        <f t="shared" si="384"/>
        <v>37781</v>
      </c>
      <c r="B3094" s="10">
        <f t="shared" ca="1" si="390"/>
        <v>19.8</v>
      </c>
      <c r="C3094" s="10">
        <f t="shared" ca="1" si="391"/>
        <v>22.8</v>
      </c>
      <c r="D3094" s="9">
        <f t="shared" si="385"/>
        <v>41799</v>
      </c>
      <c r="E3094" s="8">
        <f t="shared" si="386"/>
        <v>200306</v>
      </c>
      <c r="F3094" s="8">
        <f t="shared" si="387"/>
        <v>201406</v>
      </c>
      <c r="G3094" s="8">
        <f t="shared" ca="1" si="388"/>
        <v>6</v>
      </c>
      <c r="H3094" s="8">
        <f t="shared" ca="1" si="389"/>
        <v>6</v>
      </c>
    </row>
    <row r="3095" spans="1:8" x14ac:dyDescent="0.25">
      <c r="A3095" s="9">
        <f t="shared" si="384"/>
        <v>37782</v>
      </c>
      <c r="B3095" s="10">
        <f t="shared" ca="1" si="390"/>
        <v>22.5</v>
      </c>
      <c r="C3095" s="10">
        <f t="shared" ca="1" si="391"/>
        <v>25.2</v>
      </c>
      <c r="D3095" s="9">
        <f t="shared" si="385"/>
        <v>41800</v>
      </c>
      <c r="E3095" s="8">
        <f t="shared" si="386"/>
        <v>200306</v>
      </c>
      <c r="F3095" s="8">
        <f t="shared" si="387"/>
        <v>201406</v>
      </c>
      <c r="G3095" s="8">
        <f t="shared" ca="1" si="388"/>
        <v>6</v>
      </c>
      <c r="H3095" s="8">
        <f t="shared" ca="1" si="389"/>
        <v>6</v>
      </c>
    </row>
    <row r="3096" spans="1:8" x14ac:dyDescent="0.25">
      <c r="A3096" s="9">
        <f t="shared" si="384"/>
        <v>37783</v>
      </c>
      <c r="B3096" s="10">
        <f t="shared" ca="1" si="390"/>
        <v>22</v>
      </c>
      <c r="C3096" s="10">
        <f t="shared" ca="1" si="391"/>
        <v>20.2</v>
      </c>
      <c r="D3096" s="9">
        <f t="shared" si="385"/>
        <v>41801</v>
      </c>
      <c r="E3096" s="8">
        <f t="shared" si="386"/>
        <v>200306</v>
      </c>
      <c r="F3096" s="8">
        <f t="shared" si="387"/>
        <v>201406</v>
      </c>
      <c r="G3096" s="8">
        <f t="shared" ca="1" si="388"/>
        <v>6</v>
      </c>
      <c r="H3096" s="8">
        <f t="shared" ca="1" si="389"/>
        <v>6</v>
      </c>
    </row>
    <row r="3097" spans="1:8" x14ac:dyDescent="0.25">
      <c r="A3097" s="9">
        <f t="shared" si="384"/>
        <v>37784</v>
      </c>
      <c r="B3097" s="10">
        <f t="shared" ca="1" si="390"/>
        <v>23.7</v>
      </c>
      <c r="C3097" s="10">
        <f t="shared" ca="1" si="391"/>
        <v>20</v>
      </c>
      <c r="D3097" s="9">
        <f t="shared" si="385"/>
        <v>41802</v>
      </c>
      <c r="E3097" s="8">
        <f t="shared" si="386"/>
        <v>200306</v>
      </c>
      <c r="F3097" s="8">
        <f t="shared" si="387"/>
        <v>201406</v>
      </c>
      <c r="G3097" s="8">
        <f t="shared" ca="1" si="388"/>
        <v>6</v>
      </c>
      <c r="H3097" s="8">
        <f t="shared" ca="1" si="389"/>
        <v>6</v>
      </c>
    </row>
    <row r="3098" spans="1:8" x14ac:dyDescent="0.25">
      <c r="A3098" s="9">
        <f t="shared" si="384"/>
        <v>37785</v>
      </c>
      <c r="B3098" s="10">
        <f t="shared" ca="1" si="390"/>
        <v>21.7</v>
      </c>
      <c r="C3098" s="10">
        <f t="shared" ca="1" si="391"/>
        <v>18.8</v>
      </c>
      <c r="D3098" s="9">
        <f t="shared" si="385"/>
        <v>41803</v>
      </c>
      <c r="E3098" s="8">
        <f t="shared" si="386"/>
        <v>200306</v>
      </c>
      <c r="F3098" s="8">
        <f t="shared" si="387"/>
        <v>201406</v>
      </c>
      <c r="G3098" s="8">
        <f t="shared" ca="1" si="388"/>
        <v>6</v>
      </c>
      <c r="H3098" s="8">
        <f t="shared" ca="1" si="389"/>
        <v>6</v>
      </c>
    </row>
    <row r="3099" spans="1:8" x14ac:dyDescent="0.25">
      <c r="A3099" s="9">
        <f t="shared" si="384"/>
        <v>37786</v>
      </c>
      <c r="B3099" s="10">
        <f t="shared" ca="1" si="390"/>
        <v>18.8</v>
      </c>
      <c r="C3099" s="10">
        <f t="shared" ca="1" si="391"/>
        <v>18.5</v>
      </c>
      <c r="D3099" s="9">
        <f t="shared" si="385"/>
        <v>41804</v>
      </c>
      <c r="E3099" s="8">
        <f t="shared" si="386"/>
        <v>200306</v>
      </c>
      <c r="F3099" s="8">
        <f t="shared" si="387"/>
        <v>201406</v>
      </c>
      <c r="G3099" s="8">
        <f t="shared" ca="1" si="388"/>
        <v>6</v>
      </c>
      <c r="H3099" s="8">
        <f t="shared" ca="1" si="389"/>
        <v>6</v>
      </c>
    </row>
    <row r="3100" spans="1:8" x14ac:dyDescent="0.25">
      <c r="A3100" s="9">
        <f t="shared" si="384"/>
        <v>37787</v>
      </c>
      <c r="B3100" s="10">
        <f t="shared" ca="1" si="390"/>
        <v>20.399999999999999</v>
      </c>
      <c r="C3100" s="10">
        <f t="shared" ca="1" si="391"/>
        <v>20.3</v>
      </c>
      <c r="D3100" s="9">
        <f t="shared" si="385"/>
        <v>41805</v>
      </c>
      <c r="E3100" s="8">
        <f t="shared" si="386"/>
        <v>200306</v>
      </c>
      <c r="F3100" s="8">
        <f t="shared" si="387"/>
        <v>201406</v>
      </c>
      <c r="G3100" s="8">
        <f t="shared" ca="1" si="388"/>
        <v>6</v>
      </c>
      <c r="H3100" s="8">
        <f t="shared" ca="1" si="389"/>
        <v>6</v>
      </c>
    </row>
    <row r="3101" spans="1:8" x14ac:dyDescent="0.25">
      <c r="A3101" s="9">
        <f t="shared" si="384"/>
        <v>37788</v>
      </c>
      <c r="B3101" s="10">
        <f t="shared" ca="1" si="390"/>
        <v>20.6</v>
      </c>
      <c r="C3101" s="10">
        <f t="shared" ca="1" si="391"/>
        <v>16.2</v>
      </c>
      <c r="D3101" s="9">
        <f t="shared" si="385"/>
        <v>41806</v>
      </c>
      <c r="E3101" s="8">
        <f t="shared" si="386"/>
        <v>200306</v>
      </c>
      <c r="F3101" s="8">
        <f t="shared" si="387"/>
        <v>201406</v>
      </c>
      <c r="G3101" s="8">
        <f t="shared" ca="1" si="388"/>
        <v>6</v>
      </c>
      <c r="H3101" s="8">
        <f t="shared" ca="1" si="389"/>
        <v>6</v>
      </c>
    </row>
    <row r="3102" spans="1:8" x14ac:dyDescent="0.25">
      <c r="A3102" s="9">
        <f t="shared" si="384"/>
        <v>37789</v>
      </c>
      <c r="B3102" s="10">
        <f t="shared" ca="1" si="390"/>
        <v>22.4</v>
      </c>
      <c r="C3102" s="10">
        <f t="shared" ca="1" si="391"/>
        <v>21</v>
      </c>
      <c r="D3102" s="9">
        <f t="shared" si="385"/>
        <v>41807</v>
      </c>
      <c r="E3102" s="8">
        <f t="shared" si="386"/>
        <v>200306</v>
      </c>
      <c r="F3102" s="8">
        <f t="shared" si="387"/>
        <v>201406</v>
      </c>
      <c r="G3102" s="8">
        <f t="shared" ca="1" si="388"/>
        <v>6</v>
      </c>
      <c r="H3102" s="8">
        <f t="shared" ca="1" si="389"/>
        <v>6</v>
      </c>
    </row>
    <row r="3103" spans="1:8" x14ac:dyDescent="0.25">
      <c r="A3103" s="9">
        <f t="shared" si="384"/>
        <v>37790</v>
      </c>
      <c r="B3103" s="10">
        <f t="shared" ca="1" si="390"/>
        <v>19.600000000000001</v>
      </c>
      <c r="C3103" s="10">
        <f t="shared" ca="1" si="391"/>
        <v>19.3</v>
      </c>
      <c r="D3103" s="9">
        <f t="shared" si="385"/>
        <v>41808</v>
      </c>
      <c r="E3103" s="8">
        <f t="shared" si="386"/>
        <v>200306</v>
      </c>
      <c r="F3103" s="8">
        <f t="shared" si="387"/>
        <v>201406</v>
      </c>
      <c r="G3103" s="8">
        <f t="shared" ca="1" si="388"/>
        <v>6</v>
      </c>
      <c r="H3103" s="8">
        <f t="shared" ca="1" si="389"/>
        <v>6</v>
      </c>
    </row>
    <row r="3104" spans="1:8" x14ac:dyDescent="0.25">
      <c r="A3104" s="9">
        <f t="shared" si="384"/>
        <v>37791</v>
      </c>
      <c r="B3104" s="10">
        <f t="shared" ca="1" si="390"/>
        <v>19.600000000000001</v>
      </c>
      <c r="C3104" s="10">
        <f t="shared" ca="1" si="391"/>
        <v>15.1</v>
      </c>
      <c r="D3104" s="9">
        <f t="shared" si="385"/>
        <v>41809</v>
      </c>
      <c r="E3104" s="8">
        <f t="shared" si="386"/>
        <v>200306</v>
      </c>
      <c r="F3104" s="8">
        <f t="shared" si="387"/>
        <v>201406</v>
      </c>
      <c r="G3104" s="8">
        <f t="shared" ca="1" si="388"/>
        <v>6</v>
      </c>
      <c r="H3104" s="8">
        <f t="shared" ca="1" si="389"/>
        <v>6</v>
      </c>
    </row>
    <row r="3105" spans="1:8" x14ac:dyDescent="0.25">
      <c r="A3105" s="9">
        <f t="shared" si="384"/>
        <v>37792</v>
      </c>
      <c r="B3105" s="10">
        <f t="shared" ca="1" si="390"/>
        <v>16.8</v>
      </c>
      <c r="C3105" s="10">
        <f t="shared" ca="1" si="391"/>
        <v>18</v>
      </c>
      <c r="D3105" s="9">
        <f t="shared" si="385"/>
        <v>41810</v>
      </c>
      <c r="E3105" s="8">
        <f t="shared" si="386"/>
        <v>200306</v>
      </c>
      <c r="F3105" s="8">
        <f t="shared" si="387"/>
        <v>201406</v>
      </c>
      <c r="G3105" s="8">
        <f t="shared" ca="1" si="388"/>
        <v>6</v>
      </c>
      <c r="H3105" s="8">
        <f t="shared" ca="1" si="389"/>
        <v>6</v>
      </c>
    </row>
    <row r="3106" spans="1:8" x14ac:dyDescent="0.25">
      <c r="A3106" s="9">
        <f t="shared" si="384"/>
        <v>37793</v>
      </c>
      <c r="B3106" s="10">
        <f t="shared" ca="1" si="390"/>
        <v>15.8</v>
      </c>
      <c r="C3106" s="10">
        <f t="shared" ca="1" si="391"/>
        <v>17</v>
      </c>
      <c r="D3106" s="9">
        <f t="shared" si="385"/>
        <v>41811</v>
      </c>
      <c r="E3106" s="8">
        <f t="shared" si="386"/>
        <v>200306</v>
      </c>
      <c r="F3106" s="8">
        <f t="shared" si="387"/>
        <v>201406</v>
      </c>
      <c r="G3106" s="8">
        <f t="shared" ca="1" si="388"/>
        <v>6</v>
      </c>
      <c r="H3106" s="8">
        <f t="shared" ca="1" si="389"/>
        <v>6</v>
      </c>
    </row>
    <row r="3107" spans="1:8" x14ac:dyDescent="0.25">
      <c r="A3107" s="9">
        <f t="shared" si="384"/>
        <v>37794</v>
      </c>
      <c r="B3107" s="10">
        <f t="shared" ca="1" si="390"/>
        <v>18.3</v>
      </c>
      <c r="C3107" s="10">
        <f t="shared" ca="1" si="391"/>
        <v>17</v>
      </c>
      <c r="D3107" s="9">
        <f t="shared" si="385"/>
        <v>41812</v>
      </c>
      <c r="E3107" s="8">
        <f t="shared" si="386"/>
        <v>200306</v>
      </c>
      <c r="F3107" s="8">
        <f t="shared" si="387"/>
        <v>201406</v>
      </c>
      <c r="G3107" s="8">
        <f t="shared" ca="1" si="388"/>
        <v>6</v>
      </c>
      <c r="H3107" s="8">
        <f t="shared" ca="1" si="389"/>
        <v>6</v>
      </c>
    </row>
    <row r="3108" spans="1:8" x14ac:dyDescent="0.25">
      <c r="A3108" s="9">
        <f t="shared" si="384"/>
        <v>37795</v>
      </c>
      <c r="B3108" s="10">
        <f t="shared" ca="1" si="390"/>
        <v>24.8</v>
      </c>
      <c r="C3108" s="10">
        <f t="shared" ca="1" si="391"/>
        <v>18</v>
      </c>
      <c r="D3108" s="9">
        <f t="shared" si="385"/>
        <v>41813</v>
      </c>
      <c r="E3108" s="8">
        <f t="shared" si="386"/>
        <v>200306</v>
      </c>
      <c r="F3108" s="8">
        <f t="shared" si="387"/>
        <v>201406</v>
      </c>
      <c r="G3108" s="8">
        <f t="shared" ca="1" si="388"/>
        <v>6</v>
      </c>
      <c r="H3108" s="8">
        <f t="shared" ca="1" si="389"/>
        <v>6</v>
      </c>
    </row>
    <row r="3109" spans="1:8" x14ac:dyDescent="0.25">
      <c r="A3109" s="9">
        <f t="shared" si="384"/>
        <v>37796</v>
      </c>
      <c r="B3109" s="10">
        <f t="shared" ca="1" si="390"/>
        <v>18.8</v>
      </c>
      <c r="C3109" s="10">
        <f t="shared" ca="1" si="391"/>
        <v>16</v>
      </c>
      <c r="D3109" s="9">
        <f t="shared" si="385"/>
        <v>41814</v>
      </c>
      <c r="E3109" s="8">
        <f t="shared" si="386"/>
        <v>200306</v>
      </c>
      <c r="F3109" s="8">
        <f t="shared" si="387"/>
        <v>201406</v>
      </c>
      <c r="G3109" s="8">
        <f t="shared" ca="1" si="388"/>
        <v>6</v>
      </c>
      <c r="H3109" s="8">
        <f t="shared" ca="1" si="389"/>
        <v>6</v>
      </c>
    </row>
    <row r="3110" spans="1:8" x14ac:dyDescent="0.25">
      <c r="A3110" s="9">
        <f t="shared" si="384"/>
        <v>37797</v>
      </c>
      <c r="B3110" s="10">
        <f t="shared" ca="1" si="390"/>
        <v>16.5</v>
      </c>
      <c r="C3110" s="10">
        <f t="shared" ca="1" si="391"/>
        <v>19</v>
      </c>
      <c r="D3110" s="9">
        <f t="shared" si="385"/>
        <v>41815</v>
      </c>
      <c r="E3110" s="8">
        <f t="shared" si="386"/>
        <v>200306</v>
      </c>
      <c r="F3110" s="8">
        <f t="shared" si="387"/>
        <v>201406</v>
      </c>
      <c r="G3110" s="8">
        <f t="shared" ca="1" si="388"/>
        <v>6</v>
      </c>
      <c r="H3110" s="8">
        <f t="shared" ca="1" si="389"/>
        <v>6</v>
      </c>
    </row>
    <row r="3111" spans="1:8" x14ac:dyDescent="0.25">
      <c r="A3111" s="9">
        <f t="shared" si="384"/>
        <v>37798</v>
      </c>
      <c r="B3111" s="10">
        <f t="shared" ca="1" si="390"/>
        <v>20.8</v>
      </c>
      <c r="C3111" s="10">
        <f t="shared" ca="1" si="391"/>
        <v>18.600000000000001</v>
      </c>
      <c r="D3111" s="9">
        <f t="shared" si="385"/>
        <v>41816</v>
      </c>
      <c r="E3111" s="8">
        <f t="shared" si="386"/>
        <v>200306</v>
      </c>
      <c r="F3111" s="8">
        <f t="shared" si="387"/>
        <v>201406</v>
      </c>
      <c r="G3111" s="8">
        <f t="shared" ca="1" si="388"/>
        <v>6</v>
      </c>
      <c r="H3111" s="8">
        <f t="shared" ca="1" si="389"/>
        <v>6</v>
      </c>
    </row>
    <row r="3112" spans="1:8" x14ac:dyDescent="0.25">
      <c r="A3112" s="9">
        <f t="shared" si="384"/>
        <v>37799</v>
      </c>
      <c r="B3112" s="10">
        <f t="shared" ca="1" si="390"/>
        <v>23.5</v>
      </c>
      <c r="C3112" s="10">
        <f t="shared" ca="1" si="391"/>
        <v>20.6</v>
      </c>
      <c r="D3112" s="9">
        <f t="shared" si="385"/>
        <v>41817</v>
      </c>
      <c r="E3112" s="8">
        <f t="shared" si="386"/>
        <v>200306</v>
      </c>
      <c r="F3112" s="8">
        <f t="shared" si="387"/>
        <v>201406</v>
      </c>
      <c r="G3112" s="8">
        <f t="shared" ca="1" si="388"/>
        <v>6</v>
      </c>
      <c r="H3112" s="8">
        <f t="shared" ca="1" si="389"/>
        <v>6</v>
      </c>
    </row>
    <row r="3113" spans="1:8" x14ac:dyDescent="0.25">
      <c r="A3113" s="9">
        <f t="shared" si="384"/>
        <v>37800</v>
      </c>
      <c r="B3113" s="10">
        <f t="shared" ca="1" si="390"/>
        <v>24.8</v>
      </c>
      <c r="C3113" s="10">
        <f t="shared" ca="1" si="391"/>
        <v>19.8</v>
      </c>
      <c r="D3113" s="9">
        <f t="shared" si="385"/>
        <v>41818</v>
      </c>
      <c r="E3113" s="8">
        <f t="shared" si="386"/>
        <v>200306</v>
      </c>
      <c r="F3113" s="8">
        <f t="shared" si="387"/>
        <v>201406</v>
      </c>
      <c r="G3113" s="8">
        <f t="shared" ca="1" si="388"/>
        <v>6</v>
      </c>
      <c r="H3113" s="8">
        <f t="shared" ca="1" si="389"/>
        <v>6</v>
      </c>
    </row>
    <row r="3114" spans="1:8" x14ac:dyDescent="0.25">
      <c r="A3114" s="9">
        <f t="shared" si="384"/>
        <v>37801</v>
      </c>
      <c r="B3114" s="10">
        <f t="shared" ca="1" si="390"/>
        <v>23.1</v>
      </c>
      <c r="C3114" s="10">
        <f t="shared" ca="1" si="391"/>
        <v>17</v>
      </c>
      <c r="D3114" s="9">
        <f t="shared" si="385"/>
        <v>41819</v>
      </c>
      <c r="E3114" s="8">
        <f t="shared" si="386"/>
        <v>200306</v>
      </c>
      <c r="F3114" s="8">
        <f t="shared" si="387"/>
        <v>201406</v>
      </c>
      <c r="G3114" s="8">
        <f t="shared" ca="1" si="388"/>
        <v>6</v>
      </c>
      <c r="H3114" s="8">
        <f t="shared" ca="1" si="389"/>
        <v>6</v>
      </c>
    </row>
    <row r="3115" spans="1:8" x14ac:dyDescent="0.25">
      <c r="A3115" s="9">
        <f t="shared" si="384"/>
        <v>37802</v>
      </c>
      <c r="B3115" s="10">
        <f t="shared" ca="1" si="390"/>
        <v>21.7</v>
      </c>
      <c r="C3115" s="10">
        <f t="shared" ca="1" si="391"/>
        <v>20</v>
      </c>
      <c r="D3115" s="9">
        <f t="shared" si="385"/>
        <v>41820</v>
      </c>
      <c r="E3115" s="8">
        <f t="shared" si="386"/>
        <v>200306</v>
      </c>
      <c r="F3115" s="8">
        <f t="shared" si="387"/>
        <v>201406</v>
      </c>
      <c r="G3115" s="8">
        <f t="shared" ca="1" si="388"/>
        <v>6</v>
      </c>
      <c r="H3115" s="8">
        <f t="shared" ca="1" si="389"/>
        <v>6</v>
      </c>
    </row>
    <row r="3116" spans="1:8" x14ac:dyDescent="0.25">
      <c r="A3116" s="9">
        <f t="shared" si="384"/>
        <v>37803</v>
      </c>
      <c r="B3116" s="10">
        <f t="shared" ca="1" si="390"/>
        <v>20.9</v>
      </c>
      <c r="C3116" s="10">
        <f t="shared" ca="1" si="391"/>
        <v>15.4</v>
      </c>
      <c r="D3116" s="9">
        <f t="shared" si="385"/>
        <v>41821</v>
      </c>
      <c r="E3116" s="8">
        <f t="shared" si="386"/>
        <v>200307</v>
      </c>
      <c r="F3116" s="8">
        <f t="shared" si="387"/>
        <v>201407</v>
      </c>
      <c r="G3116" s="8">
        <f t="shared" ca="1" si="388"/>
        <v>7</v>
      </c>
      <c r="H3116" s="8">
        <f t="shared" ca="1" si="389"/>
        <v>7</v>
      </c>
    </row>
    <row r="3117" spans="1:8" x14ac:dyDescent="0.25">
      <c r="A3117" s="9">
        <f t="shared" si="384"/>
        <v>37804</v>
      </c>
      <c r="B3117" s="10">
        <f t="shared" ca="1" si="390"/>
        <v>17.5</v>
      </c>
      <c r="C3117" s="10">
        <f t="shared" ca="1" si="391"/>
        <v>17.899999999999999</v>
      </c>
      <c r="D3117" s="9">
        <f t="shared" si="385"/>
        <v>41822</v>
      </c>
      <c r="E3117" s="8">
        <f t="shared" si="386"/>
        <v>200307</v>
      </c>
      <c r="F3117" s="8">
        <f t="shared" si="387"/>
        <v>201407</v>
      </c>
      <c r="G3117" s="8">
        <f t="shared" ca="1" si="388"/>
        <v>7</v>
      </c>
      <c r="H3117" s="8">
        <f t="shared" ca="1" si="389"/>
        <v>7</v>
      </c>
    </row>
    <row r="3118" spans="1:8" x14ac:dyDescent="0.25">
      <c r="A3118" s="9">
        <f t="shared" si="384"/>
        <v>37805</v>
      </c>
      <c r="B3118" s="10">
        <f t="shared" ca="1" si="390"/>
        <v>19</v>
      </c>
      <c r="C3118" s="10">
        <f t="shared" ca="1" si="391"/>
        <v>20.100000000000001</v>
      </c>
      <c r="D3118" s="9">
        <f t="shared" si="385"/>
        <v>41823</v>
      </c>
      <c r="E3118" s="8">
        <f t="shared" si="386"/>
        <v>200307</v>
      </c>
      <c r="F3118" s="8">
        <f t="shared" si="387"/>
        <v>201407</v>
      </c>
      <c r="G3118" s="8">
        <f t="shared" ca="1" si="388"/>
        <v>7</v>
      </c>
      <c r="H3118" s="8">
        <f t="shared" ca="1" si="389"/>
        <v>7</v>
      </c>
    </row>
    <row r="3119" spans="1:8" x14ac:dyDescent="0.25">
      <c r="A3119" s="9">
        <f t="shared" si="384"/>
        <v>37806</v>
      </c>
      <c r="B3119" s="10">
        <f t="shared" ca="1" si="390"/>
        <v>14.9</v>
      </c>
      <c r="C3119" s="10">
        <f t="shared" ca="1" si="391"/>
        <v>26.4</v>
      </c>
      <c r="D3119" s="9">
        <f t="shared" si="385"/>
        <v>41824</v>
      </c>
      <c r="E3119" s="8">
        <f t="shared" si="386"/>
        <v>200307</v>
      </c>
      <c r="F3119" s="8">
        <f t="shared" si="387"/>
        <v>201407</v>
      </c>
      <c r="G3119" s="8">
        <f t="shared" ca="1" si="388"/>
        <v>7</v>
      </c>
      <c r="H3119" s="8">
        <f t="shared" ca="1" si="389"/>
        <v>7</v>
      </c>
    </row>
    <row r="3120" spans="1:8" x14ac:dyDescent="0.25">
      <c r="A3120" s="9">
        <f t="shared" si="384"/>
        <v>37807</v>
      </c>
      <c r="B3120" s="10">
        <f t="shared" ca="1" si="390"/>
        <v>16</v>
      </c>
      <c r="C3120" s="10">
        <f t="shared" ca="1" si="391"/>
        <v>26.1</v>
      </c>
      <c r="D3120" s="9">
        <f t="shared" si="385"/>
        <v>41825</v>
      </c>
      <c r="E3120" s="8">
        <f t="shared" si="386"/>
        <v>200307</v>
      </c>
      <c r="F3120" s="8">
        <f t="shared" si="387"/>
        <v>201407</v>
      </c>
      <c r="G3120" s="8">
        <f t="shared" ca="1" si="388"/>
        <v>7</v>
      </c>
      <c r="H3120" s="8">
        <f t="shared" ca="1" si="389"/>
        <v>7</v>
      </c>
    </row>
    <row r="3121" spans="1:8" x14ac:dyDescent="0.25">
      <c r="A3121" s="9">
        <f t="shared" si="384"/>
        <v>37808</v>
      </c>
      <c r="B3121" s="10">
        <f t="shared" ca="1" si="390"/>
        <v>15.7</v>
      </c>
      <c r="C3121" s="10">
        <f t="shared" ca="1" si="391"/>
        <v>28</v>
      </c>
      <c r="D3121" s="9">
        <f t="shared" si="385"/>
        <v>41826</v>
      </c>
      <c r="E3121" s="8">
        <f t="shared" si="386"/>
        <v>200307</v>
      </c>
      <c r="F3121" s="8">
        <f t="shared" si="387"/>
        <v>201407</v>
      </c>
      <c r="G3121" s="8">
        <f t="shared" ca="1" si="388"/>
        <v>7</v>
      </c>
      <c r="H3121" s="8">
        <f t="shared" ca="1" si="389"/>
        <v>7</v>
      </c>
    </row>
    <row r="3122" spans="1:8" x14ac:dyDescent="0.25">
      <c r="A3122" s="9">
        <f t="shared" si="384"/>
        <v>37809</v>
      </c>
      <c r="B3122" s="10">
        <f t="shared" ca="1" si="390"/>
        <v>16</v>
      </c>
      <c r="C3122" s="10">
        <f t="shared" ca="1" si="391"/>
        <v>24</v>
      </c>
      <c r="D3122" s="9">
        <f t="shared" si="385"/>
        <v>41827</v>
      </c>
      <c r="E3122" s="8">
        <f t="shared" si="386"/>
        <v>200307</v>
      </c>
      <c r="F3122" s="8">
        <f t="shared" si="387"/>
        <v>201407</v>
      </c>
      <c r="G3122" s="8">
        <f t="shared" ca="1" si="388"/>
        <v>7</v>
      </c>
      <c r="H3122" s="8">
        <f t="shared" ca="1" si="389"/>
        <v>7</v>
      </c>
    </row>
    <row r="3123" spans="1:8" x14ac:dyDescent="0.25">
      <c r="A3123" s="9">
        <f t="shared" si="384"/>
        <v>37810</v>
      </c>
      <c r="B3123" s="10">
        <f t="shared" ca="1" si="390"/>
        <v>21.5</v>
      </c>
      <c r="C3123" s="10">
        <f t="shared" ca="1" si="391"/>
        <v>17.3</v>
      </c>
      <c r="D3123" s="9">
        <f t="shared" si="385"/>
        <v>41828</v>
      </c>
      <c r="E3123" s="8">
        <f t="shared" si="386"/>
        <v>200307</v>
      </c>
      <c r="F3123" s="8">
        <f t="shared" si="387"/>
        <v>201407</v>
      </c>
      <c r="G3123" s="8">
        <f t="shared" ca="1" si="388"/>
        <v>7</v>
      </c>
      <c r="H3123" s="8">
        <f t="shared" ca="1" si="389"/>
        <v>7</v>
      </c>
    </row>
    <row r="3124" spans="1:8" x14ac:dyDescent="0.25">
      <c r="A3124" s="9">
        <f t="shared" si="384"/>
        <v>37811</v>
      </c>
      <c r="B3124" s="10">
        <f t="shared" ca="1" si="390"/>
        <v>19.8</v>
      </c>
      <c r="C3124" s="10">
        <f t="shared" ca="1" si="391"/>
        <v>26.4</v>
      </c>
      <c r="D3124" s="9">
        <f t="shared" si="385"/>
        <v>41829</v>
      </c>
      <c r="E3124" s="8">
        <f t="shared" si="386"/>
        <v>200307</v>
      </c>
      <c r="F3124" s="8">
        <f t="shared" si="387"/>
        <v>201407</v>
      </c>
      <c r="G3124" s="8">
        <f t="shared" ca="1" si="388"/>
        <v>7</v>
      </c>
      <c r="H3124" s="8">
        <f t="shared" ca="1" si="389"/>
        <v>7</v>
      </c>
    </row>
    <row r="3125" spans="1:8" x14ac:dyDescent="0.25">
      <c r="A3125" s="9">
        <f t="shared" si="384"/>
        <v>37812</v>
      </c>
      <c r="B3125" s="10">
        <f t="shared" ca="1" si="390"/>
        <v>20.399999999999999</v>
      </c>
      <c r="C3125" s="10">
        <f t="shared" ca="1" si="391"/>
        <v>25.9</v>
      </c>
      <c r="D3125" s="9">
        <f t="shared" si="385"/>
        <v>41830</v>
      </c>
      <c r="E3125" s="8">
        <f t="shared" si="386"/>
        <v>200307</v>
      </c>
      <c r="F3125" s="8">
        <f t="shared" si="387"/>
        <v>201407</v>
      </c>
      <c r="G3125" s="8">
        <f t="shared" ca="1" si="388"/>
        <v>7</v>
      </c>
      <c r="H3125" s="8">
        <f t="shared" ca="1" si="389"/>
        <v>7</v>
      </c>
    </row>
    <row r="3126" spans="1:8" x14ac:dyDescent="0.25">
      <c r="A3126" s="9">
        <f t="shared" si="384"/>
        <v>37813</v>
      </c>
      <c r="B3126" s="10">
        <f t="shared" ca="1" si="390"/>
        <v>25.3</v>
      </c>
      <c r="C3126" s="10">
        <f t="shared" ca="1" si="391"/>
        <v>24.4</v>
      </c>
      <c r="D3126" s="9">
        <f t="shared" si="385"/>
        <v>41831</v>
      </c>
      <c r="E3126" s="8">
        <f t="shared" si="386"/>
        <v>200307</v>
      </c>
      <c r="F3126" s="8">
        <f t="shared" si="387"/>
        <v>201407</v>
      </c>
      <c r="G3126" s="8">
        <f t="shared" ca="1" si="388"/>
        <v>7</v>
      </c>
      <c r="H3126" s="8">
        <f t="shared" ca="1" si="389"/>
        <v>7</v>
      </c>
    </row>
    <row r="3127" spans="1:8" x14ac:dyDescent="0.25">
      <c r="A3127" s="9">
        <f t="shared" si="384"/>
        <v>37814</v>
      </c>
      <c r="B3127" s="10">
        <f t="shared" ca="1" si="390"/>
        <v>19.7</v>
      </c>
      <c r="C3127" s="10">
        <f t="shared" ca="1" si="391"/>
        <v>21.8</v>
      </c>
      <c r="D3127" s="9">
        <f t="shared" si="385"/>
        <v>41832</v>
      </c>
      <c r="E3127" s="8">
        <f t="shared" si="386"/>
        <v>200307</v>
      </c>
      <c r="F3127" s="8">
        <f t="shared" si="387"/>
        <v>201407</v>
      </c>
      <c r="G3127" s="8">
        <f t="shared" ca="1" si="388"/>
        <v>7</v>
      </c>
      <c r="H3127" s="8">
        <f t="shared" ca="1" si="389"/>
        <v>7</v>
      </c>
    </row>
    <row r="3128" spans="1:8" x14ac:dyDescent="0.25">
      <c r="A3128" s="9">
        <f t="shared" si="384"/>
        <v>37815</v>
      </c>
      <c r="B3128" s="10">
        <f t="shared" ca="1" si="390"/>
        <v>19.899999999999999</v>
      </c>
      <c r="C3128" s="10">
        <f t="shared" ca="1" si="391"/>
        <v>17.100000000000001</v>
      </c>
      <c r="D3128" s="9">
        <f t="shared" si="385"/>
        <v>41833</v>
      </c>
      <c r="E3128" s="8">
        <f t="shared" si="386"/>
        <v>200307</v>
      </c>
      <c r="F3128" s="8">
        <f t="shared" si="387"/>
        <v>201407</v>
      </c>
      <c r="G3128" s="8">
        <f t="shared" ca="1" si="388"/>
        <v>7</v>
      </c>
      <c r="H3128" s="8">
        <f t="shared" ca="1" si="389"/>
        <v>7</v>
      </c>
    </row>
    <row r="3129" spans="1:8" x14ac:dyDescent="0.25">
      <c r="A3129" s="9">
        <f t="shared" si="384"/>
        <v>37816</v>
      </c>
      <c r="B3129" s="10">
        <f t="shared" ca="1" si="390"/>
        <v>24.8</v>
      </c>
      <c r="C3129" s="10">
        <f t="shared" ca="1" si="391"/>
        <v>21</v>
      </c>
      <c r="D3129" s="9">
        <f t="shared" si="385"/>
        <v>41834</v>
      </c>
      <c r="E3129" s="8">
        <f t="shared" si="386"/>
        <v>200307</v>
      </c>
      <c r="F3129" s="8">
        <f t="shared" si="387"/>
        <v>201407</v>
      </c>
      <c r="G3129" s="8">
        <f t="shared" ca="1" si="388"/>
        <v>7</v>
      </c>
      <c r="H3129" s="8">
        <f t="shared" ca="1" si="389"/>
        <v>7</v>
      </c>
    </row>
    <row r="3130" spans="1:8" x14ac:dyDescent="0.25">
      <c r="A3130" s="9">
        <f t="shared" ref="A3130:A3193" si="392">IF(ISNUMBER(A3129),IF(A3129&lt;$B$9,A3129+1,""),"")</f>
        <v>37817</v>
      </c>
      <c r="B3130" s="10">
        <f t="shared" ca="1" si="390"/>
        <v>26.4</v>
      </c>
      <c r="C3130" s="10">
        <f t="shared" ca="1" si="391"/>
        <v>25</v>
      </c>
      <c r="D3130" s="9">
        <f t="shared" ref="D3130:D3193" si="393">IF(ISNUMBER(D3129),IF(D3129&lt;$C$9,D3129+1,""),"")</f>
        <v>41835</v>
      </c>
      <c r="E3130" s="8">
        <f t="shared" ref="E3130:E3193" si="394">YEAR(A3130)*100+MONTH(A3130)</f>
        <v>200307</v>
      </c>
      <c r="F3130" s="8">
        <f t="shared" ref="F3130:F3193" si="395">YEAR(D3130)*100+MONTH(D3130)</f>
        <v>201407</v>
      </c>
      <c r="G3130" s="8">
        <f t="shared" ref="G3130:G3193" ca="1" si="396">IF(ISNUMBER(B3130),MONTH(A3130),"")</f>
        <v>7</v>
      </c>
      <c r="H3130" s="8">
        <f t="shared" ref="H3130:H3193" ca="1" si="397">IF(ISNUMBER(C3130),MONTH(D3130),"")</f>
        <v>7</v>
      </c>
    </row>
    <row r="3131" spans="1:8" x14ac:dyDescent="0.25">
      <c r="A3131" s="9">
        <f t="shared" si="392"/>
        <v>37818</v>
      </c>
      <c r="B3131" s="10">
        <f t="shared" ca="1" si="390"/>
        <v>23.4</v>
      </c>
      <c r="C3131" s="10">
        <f t="shared" ca="1" si="391"/>
        <v>24</v>
      </c>
      <c r="D3131" s="9">
        <f t="shared" si="393"/>
        <v>41836</v>
      </c>
      <c r="E3131" s="8">
        <f t="shared" si="394"/>
        <v>200307</v>
      </c>
      <c r="F3131" s="8">
        <f t="shared" si="395"/>
        <v>201407</v>
      </c>
      <c r="G3131" s="8">
        <f t="shared" ca="1" si="396"/>
        <v>7</v>
      </c>
      <c r="H3131" s="8">
        <f t="shared" ca="1" si="397"/>
        <v>7</v>
      </c>
    </row>
    <row r="3132" spans="1:8" x14ac:dyDescent="0.25">
      <c r="A3132" s="9">
        <f t="shared" si="392"/>
        <v>37819</v>
      </c>
      <c r="B3132" s="10">
        <f t="shared" ca="1" si="390"/>
        <v>26.3</v>
      </c>
      <c r="C3132" s="10">
        <f t="shared" ca="1" si="391"/>
        <v>26</v>
      </c>
      <c r="D3132" s="9">
        <f t="shared" si="393"/>
        <v>41837</v>
      </c>
      <c r="E3132" s="8">
        <f t="shared" si="394"/>
        <v>200307</v>
      </c>
      <c r="F3132" s="8">
        <f t="shared" si="395"/>
        <v>201407</v>
      </c>
      <c r="G3132" s="8">
        <f t="shared" ca="1" si="396"/>
        <v>7</v>
      </c>
      <c r="H3132" s="8">
        <f t="shared" ca="1" si="397"/>
        <v>7</v>
      </c>
    </row>
    <row r="3133" spans="1:8" x14ac:dyDescent="0.25">
      <c r="A3133" s="9">
        <f t="shared" si="392"/>
        <v>37820</v>
      </c>
      <c r="B3133" s="10">
        <f t="shared" ca="1" si="390"/>
        <v>23.8</v>
      </c>
      <c r="C3133" s="10">
        <f t="shared" ca="1" si="391"/>
        <v>29</v>
      </c>
      <c r="D3133" s="9">
        <f t="shared" si="393"/>
        <v>41838</v>
      </c>
      <c r="E3133" s="8">
        <f t="shared" si="394"/>
        <v>200307</v>
      </c>
      <c r="F3133" s="8">
        <f t="shared" si="395"/>
        <v>201407</v>
      </c>
      <c r="G3133" s="8">
        <f t="shared" ca="1" si="396"/>
        <v>7</v>
      </c>
      <c r="H3133" s="8">
        <f t="shared" ca="1" si="397"/>
        <v>7</v>
      </c>
    </row>
    <row r="3134" spans="1:8" x14ac:dyDescent="0.25">
      <c r="A3134" s="9">
        <f t="shared" si="392"/>
        <v>37821</v>
      </c>
      <c r="B3134" s="10">
        <f t="shared" ca="1" si="390"/>
        <v>26.8</v>
      </c>
      <c r="C3134" s="10">
        <f t="shared" ca="1" si="391"/>
        <v>25</v>
      </c>
      <c r="D3134" s="9">
        <f t="shared" si="393"/>
        <v>41839</v>
      </c>
      <c r="E3134" s="8">
        <f t="shared" si="394"/>
        <v>200307</v>
      </c>
      <c r="F3134" s="8">
        <f t="shared" si="395"/>
        <v>201407</v>
      </c>
      <c r="G3134" s="8">
        <f t="shared" ca="1" si="396"/>
        <v>7</v>
      </c>
      <c r="H3134" s="8">
        <f t="shared" ca="1" si="397"/>
        <v>7</v>
      </c>
    </row>
    <row r="3135" spans="1:8" x14ac:dyDescent="0.25">
      <c r="A3135" s="9">
        <f t="shared" si="392"/>
        <v>37822</v>
      </c>
      <c r="B3135" s="10">
        <f t="shared" ca="1" si="390"/>
        <v>30.8</v>
      </c>
      <c r="C3135" s="10">
        <f t="shared" ca="1" si="391"/>
        <v>30</v>
      </c>
      <c r="D3135" s="9">
        <f t="shared" si="393"/>
        <v>41840</v>
      </c>
      <c r="E3135" s="8">
        <f t="shared" si="394"/>
        <v>200307</v>
      </c>
      <c r="F3135" s="8">
        <f t="shared" si="395"/>
        <v>201407</v>
      </c>
      <c r="G3135" s="8">
        <f t="shared" ca="1" si="396"/>
        <v>7</v>
      </c>
      <c r="H3135" s="8">
        <f t="shared" ca="1" si="397"/>
        <v>7</v>
      </c>
    </row>
    <row r="3136" spans="1:8" x14ac:dyDescent="0.25">
      <c r="A3136" s="9">
        <f t="shared" si="392"/>
        <v>37823</v>
      </c>
      <c r="B3136" s="10">
        <f t="shared" ca="1" si="390"/>
        <v>22.5</v>
      </c>
      <c r="C3136" s="10">
        <f t="shared" ca="1" si="391"/>
        <v>28</v>
      </c>
      <c r="D3136" s="9">
        <f t="shared" si="393"/>
        <v>41841</v>
      </c>
      <c r="E3136" s="8">
        <f t="shared" si="394"/>
        <v>200307</v>
      </c>
      <c r="F3136" s="8">
        <f t="shared" si="395"/>
        <v>201407</v>
      </c>
      <c r="G3136" s="8">
        <f t="shared" ca="1" si="396"/>
        <v>7</v>
      </c>
      <c r="H3136" s="8">
        <f t="shared" ca="1" si="397"/>
        <v>7</v>
      </c>
    </row>
    <row r="3137" spans="1:8" x14ac:dyDescent="0.25">
      <c r="A3137" s="9">
        <f t="shared" si="392"/>
        <v>37824</v>
      </c>
      <c r="B3137" s="10">
        <f t="shared" ca="1" si="390"/>
        <v>21.6</v>
      </c>
      <c r="C3137" s="10">
        <f t="shared" ca="1" si="391"/>
        <v>28</v>
      </c>
      <c r="D3137" s="9">
        <f t="shared" si="393"/>
        <v>41842</v>
      </c>
      <c r="E3137" s="8">
        <f t="shared" si="394"/>
        <v>200307</v>
      </c>
      <c r="F3137" s="8">
        <f t="shared" si="395"/>
        <v>201407</v>
      </c>
      <c r="G3137" s="8">
        <f t="shared" ca="1" si="396"/>
        <v>7</v>
      </c>
      <c r="H3137" s="8">
        <f t="shared" ca="1" si="397"/>
        <v>7</v>
      </c>
    </row>
    <row r="3138" spans="1:8" x14ac:dyDescent="0.25">
      <c r="A3138" s="9">
        <f t="shared" si="392"/>
        <v>37825</v>
      </c>
      <c r="B3138" s="10">
        <f t="shared" ca="1" si="390"/>
        <v>24.7</v>
      </c>
      <c r="C3138" s="10">
        <f t="shared" ca="1" si="391"/>
        <v>27</v>
      </c>
      <c r="D3138" s="9">
        <f t="shared" si="393"/>
        <v>41843</v>
      </c>
      <c r="E3138" s="8">
        <f t="shared" si="394"/>
        <v>200307</v>
      </c>
      <c r="F3138" s="8">
        <f t="shared" si="395"/>
        <v>201407</v>
      </c>
      <c r="G3138" s="8">
        <f t="shared" ca="1" si="396"/>
        <v>7</v>
      </c>
      <c r="H3138" s="8">
        <f t="shared" ca="1" si="397"/>
        <v>7</v>
      </c>
    </row>
    <row r="3139" spans="1:8" x14ac:dyDescent="0.25">
      <c r="A3139" s="9">
        <f t="shared" si="392"/>
        <v>37826</v>
      </c>
      <c r="B3139" s="10">
        <f t="shared" ca="1" si="390"/>
        <v>27</v>
      </c>
      <c r="C3139" s="10">
        <f t="shared" ca="1" si="391"/>
        <v>25.4</v>
      </c>
      <c r="D3139" s="9">
        <f t="shared" si="393"/>
        <v>41844</v>
      </c>
      <c r="E3139" s="8">
        <f t="shared" si="394"/>
        <v>200307</v>
      </c>
      <c r="F3139" s="8">
        <f t="shared" si="395"/>
        <v>201407</v>
      </c>
      <c r="G3139" s="8">
        <f t="shared" ca="1" si="396"/>
        <v>7</v>
      </c>
      <c r="H3139" s="8">
        <f t="shared" ca="1" si="397"/>
        <v>7</v>
      </c>
    </row>
    <row r="3140" spans="1:8" x14ac:dyDescent="0.25">
      <c r="A3140" s="9">
        <f t="shared" si="392"/>
        <v>37827</v>
      </c>
      <c r="B3140" s="10">
        <f t="shared" ca="1" si="390"/>
        <v>22.6</v>
      </c>
      <c r="C3140" s="10">
        <f t="shared" ca="1" si="391"/>
        <v>23.3</v>
      </c>
      <c r="D3140" s="9">
        <f t="shared" si="393"/>
        <v>41845</v>
      </c>
      <c r="E3140" s="8">
        <f t="shared" si="394"/>
        <v>200307</v>
      </c>
      <c r="F3140" s="8">
        <f t="shared" si="395"/>
        <v>201407</v>
      </c>
      <c r="G3140" s="8">
        <f t="shared" ca="1" si="396"/>
        <v>7</v>
      </c>
      <c r="H3140" s="8">
        <f t="shared" ca="1" si="397"/>
        <v>7</v>
      </c>
    </row>
    <row r="3141" spans="1:8" x14ac:dyDescent="0.25">
      <c r="A3141" s="9">
        <f t="shared" si="392"/>
        <v>37828</v>
      </c>
      <c r="B3141" s="10">
        <f t="shared" ca="1" si="390"/>
        <v>19.399999999999999</v>
      </c>
      <c r="C3141" s="10">
        <f t="shared" ca="1" si="391"/>
        <v>22.2</v>
      </c>
      <c r="D3141" s="9">
        <f t="shared" si="393"/>
        <v>41846</v>
      </c>
      <c r="E3141" s="8">
        <f t="shared" si="394"/>
        <v>200307</v>
      </c>
      <c r="F3141" s="8">
        <f t="shared" si="395"/>
        <v>201407</v>
      </c>
      <c r="G3141" s="8">
        <f t="shared" ca="1" si="396"/>
        <v>7</v>
      </c>
      <c r="H3141" s="8">
        <f t="shared" ca="1" si="397"/>
        <v>7</v>
      </c>
    </row>
    <row r="3142" spans="1:8" x14ac:dyDescent="0.25">
      <c r="A3142" s="9">
        <f t="shared" si="392"/>
        <v>37829</v>
      </c>
      <c r="B3142" s="10">
        <f t="shared" ca="1" si="390"/>
        <v>23</v>
      </c>
      <c r="C3142" s="10">
        <f t="shared" ca="1" si="391"/>
        <v>26.4</v>
      </c>
      <c r="D3142" s="9">
        <f t="shared" si="393"/>
        <v>41847</v>
      </c>
      <c r="E3142" s="8">
        <f t="shared" si="394"/>
        <v>200307</v>
      </c>
      <c r="F3142" s="8">
        <f t="shared" si="395"/>
        <v>201407</v>
      </c>
      <c r="G3142" s="8">
        <f t="shared" ca="1" si="396"/>
        <v>7</v>
      </c>
      <c r="H3142" s="8">
        <f t="shared" ca="1" si="397"/>
        <v>7</v>
      </c>
    </row>
    <row r="3143" spans="1:8" x14ac:dyDescent="0.25">
      <c r="A3143" s="9">
        <f t="shared" si="392"/>
        <v>37830</v>
      </c>
      <c r="B3143" s="10">
        <f t="shared" ca="1" si="390"/>
        <v>23.1</v>
      </c>
      <c r="C3143" s="10">
        <f t="shared" ca="1" si="391"/>
        <v>25.3</v>
      </c>
      <c r="D3143" s="9">
        <f t="shared" si="393"/>
        <v>41848</v>
      </c>
      <c r="E3143" s="8">
        <f t="shared" si="394"/>
        <v>200307</v>
      </c>
      <c r="F3143" s="8">
        <f t="shared" si="395"/>
        <v>201407</v>
      </c>
      <c r="G3143" s="8">
        <f t="shared" ca="1" si="396"/>
        <v>7</v>
      </c>
      <c r="H3143" s="8">
        <f t="shared" ca="1" si="397"/>
        <v>7</v>
      </c>
    </row>
    <row r="3144" spans="1:8" x14ac:dyDescent="0.25">
      <c r="A3144" s="9">
        <f t="shared" si="392"/>
        <v>37831</v>
      </c>
      <c r="B3144" s="10">
        <f t="shared" ca="1" si="390"/>
        <v>23.9</v>
      </c>
      <c r="C3144" s="10">
        <f t="shared" ca="1" si="391"/>
        <v>27.3</v>
      </c>
      <c r="D3144" s="9">
        <f t="shared" si="393"/>
        <v>41849</v>
      </c>
      <c r="E3144" s="8">
        <f t="shared" si="394"/>
        <v>200307</v>
      </c>
      <c r="F3144" s="8">
        <f t="shared" si="395"/>
        <v>201407</v>
      </c>
      <c r="G3144" s="8">
        <f t="shared" ca="1" si="396"/>
        <v>7</v>
      </c>
      <c r="H3144" s="8">
        <f t="shared" ca="1" si="397"/>
        <v>7</v>
      </c>
    </row>
    <row r="3145" spans="1:8" x14ac:dyDescent="0.25">
      <c r="A3145" s="9">
        <f t="shared" si="392"/>
        <v>37832</v>
      </c>
      <c r="B3145" s="10">
        <f t="shared" ca="1" si="390"/>
        <v>25.6</v>
      </c>
      <c r="C3145" s="10">
        <f t="shared" ca="1" si="391"/>
        <v>21.8</v>
      </c>
      <c r="D3145" s="9">
        <f t="shared" si="393"/>
        <v>41850</v>
      </c>
      <c r="E3145" s="8">
        <f t="shared" si="394"/>
        <v>200307</v>
      </c>
      <c r="F3145" s="8">
        <f t="shared" si="395"/>
        <v>201407</v>
      </c>
      <c r="G3145" s="8">
        <f t="shared" ca="1" si="396"/>
        <v>7</v>
      </c>
      <c r="H3145" s="8">
        <f t="shared" ca="1" si="397"/>
        <v>7</v>
      </c>
    </row>
    <row r="3146" spans="1:8" x14ac:dyDescent="0.25">
      <c r="A3146" s="9">
        <f t="shared" si="392"/>
        <v>37833</v>
      </c>
      <c r="B3146" s="10">
        <f t="shared" ca="1" si="390"/>
        <v>26.6</v>
      </c>
      <c r="C3146" s="10">
        <f t="shared" ca="1" si="391"/>
        <v>22.8</v>
      </c>
      <c r="D3146" s="9">
        <f t="shared" si="393"/>
        <v>41851</v>
      </c>
      <c r="E3146" s="8">
        <f t="shared" si="394"/>
        <v>200307</v>
      </c>
      <c r="F3146" s="8">
        <f t="shared" si="395"/>
        <v>201407</v>
      </c>
      <c r="G3146" s="8">
        <f t="shared" ca="1" si="396"/>
        <v>7</v>
      </c>
      <c r="H3146" s="8">
        <f t="shared" ca="1" si="397"/>
        <v>7</v>
      </c>
    </row>
    <row r="3147" spans="1:8" x14ac:dyDescent="0.25">
      <c r="A3147" s="9">
        <f t="shared" si="392"/>
        <v>37834</v>
      </c>
      <c r="B3147" s="10">
        <f t="shared" ca="1" si="390"/>
        <v>28.4</v>
      </c>
      <c r="C3147" s="10">
        <f t="shared" ca="1" si="391"/>
        <v>26.1</v>
      </c>
      <c r="D3147" s="9">
        <f t="shared" si="393"/>
        <v>41852</v>
      </c>
      <c r="E3147" s="8">
        <f t="shared" si="394"/>
        <v>200308</v>
      </c>
      <c r="F3147" s="8">
        <f t="shared" si="395"/>
        <v>201408</v>
      </c>
      <c r="G3147" s="8">
        <f t="shared" ca="1" si="396"/>
        <v>8</v>
      </c>
      <c r="H3147" s="8">
        <f t="shared" ca="1" si="397"/>
        <v>8</v>
      </c>
    </row>
    <row r="3148" spans="1:8" x14ac:dyDescent="0.25">
      <c r="A3148" s="9">
        <f t="shared" si="392"/>
        <v>37835</v>
      </c>
      <c r="B3148" s="10">
        <f t="shared" ca="1" si="390"/>
        <v>25.8</v>
      </c>
      <c r="C3148" s="10">
        <f t="shared" ca="1" si="391"/>
        <v>26.1</v>
      </c>
      <c r="D3148" s="9">
        <f t="shared" si="393"/>
        <v>41853</v>
      </c>
      <c r="E3148" s="8">
        <f t="shared" si="394"/>
        <v>200308</v>
      </c>
      <c r="F3148" s="8">
        <f t="shared" si="395"/>
        <v>201408</v>
      </c>
      <c r="G3148" s="8">
        <f t="shared" ca="1" si="396"/>
        <v>8</v>
      </c>
      <c r="H3148" s="8">
        <f t="shared" ca="1" si="397"/>
        <v>8</v>
      </c>
    </row>
    <row r="3149" spans="1:8" x14ac:dyDescent="0.25">
      <c r="A3149" s="9">
        <f t="shared" si="392"/>
        <v>37836</v>
      </c>
      <c r="B3149" s="10">
        <f t="shared" ref="B3149:B3212" ca="1" si="398">IF(ISNUMBER(VLOOKUP($A3149,INDIRECT(B$1&amp;"!"&amp;B$6&amp;":"&amp;B$7),CODE(B$7)-_MS1,FALSE)),VLOOKUP($A3149,INDIRECT(B$1&amp;"!"&amp;B$6&amp;":"&amp;B$7),CODE(B$7)-_MS1,FALSE),Empty)</f>
        <v>25.9</v>
      </c>
      <c r="C3149" s="10">
        <f t="shared" ref="C3149:C3212" ca="1" si="399">IF(ISNUMBER(VLOOKUP($D3149,INDIRECT(C$1&amp;"!"&amp;C$6&amp;":"&amp;C$7),CODE(C$7)-_MS2,FALSE)),VLOOKUP($D3149,INDIRECT(C$1&amp;"!"&amp;C$6&amp;":"&amp;C$7),CODE(C$7)-_MS2,FALSE),Empty)</f>
        <v>25.2</v>
      </c>
      <c r="D3149" s="9">
        <f t="shared" si="393"/>
        <v>41854</v>
      </c>
      <c r="E3149" s="8">
        <f t="shared" si="394"/>
        <v>200308</v>
      </c>
      <c r="F3149" s="8">
        <f t="shared" si="395"/>
        <v>201408</v>
      </c>
      <c r="G3149" s="8">
        <f t="shared" ca="1" si="396"/>
        <v>8</v>
      </c>
      <c r="H3149" s="8">
        <f t="shared" ca="1" si="397"/>
        <v>8</v>
      </c>
    </row>
    <row r="3150" spans="1:8" x14ac:dyDescent="0.25">
      <c r="A3150" s="9">
        <f t="shared" si="392"/>
        <v>37837</v>
      </c>
      <c r="B3150" s="10">
        <f t="shared" ca="1" si="398"/>
        <v>26.4</v>
      </c>
      <c r="C3150" s="10">
        <f t="shared" ca="1" si="399"/>
        <v>21.2</v>
      </c>
      <c r="D3150" s="9">
        <f t="shared" si="393"/>
        <v>41855</v>
      </c>
      <c r="E3150" s="8">
        <f t="shared" si="394"/>
        <v>200308</v>
      </c>
      <c r="F3150" s="8">
        <f t="shared" si="395"/>
        <v>201408</v>
      </c>
      <c r="G3150" s="8">
        <f t="shared" ca="1" si="396"/>
        <v>8</v>
      </c>
      <c r="H3150" s="8">
        <f t="shared" ca="1" si="397"/>
        <v>8</v>
      </c>
    </row>
    <row r="3151" spans="1:8" x14ac:dyDescent="0.25">
      <c r="A3151" s="9">
        <f t="shared" si="392"/>
        <v>37838</v>
      </c>
      <c r="B3151" s="10">
        <f t="shared" ca="1" si="398"/>
        <v>26</v>
      </c>
      <c r="C3151" s="10">
        <f t="shared" ca="1" si="399"/>
        <v>21.4</v>
      </c>
      <c r="D3151" s="9">
        <f t="shared" si="393"/>
        <v>41856</v>
      </c>
      <c r="E3151" s="8">
        <f t="shared" si="394"/>
        <v>200308</v>
      </c>
      <c r="F3151" s="8">
        <f t="shared" si="395"/>
        <v>201408</v>
      </c>
      <c r="G3151" s="8">
        <f t="shared" ca="1" si="396"/>
        <v>8</v>
      </c>
      <c r="H3151" s="8">
        <f t="shared" ca="1" si="397"/>
        <v>8</v>
      </c>
    </row>
    <row r="3152" spans="1:8" x14ac:dyDescent="0.25">
      <c r="A3152" s="9">
        <f t="shared" si="392"/>
        <v>37839</v>
      </c>
      <c r="B3152" s="10">
        <f t="shared" ca="1" si="398"/>
        <v>25</v>
      </c>
      <c r="C3152" s="10">
        <f t="shared" ca="1" si="399"/>
        <v>22.2</v>
      </c>
      <c r="D3152" s="9">
        <f t="shared" si="393"/>
        <v>41857</v>
      </c>
      <c r="E3152" s="8">
        <f t="shared" si="394"/>
        <v>200308</v>
      </c>
      <c r="F3152" s="8">
        <f t="shared" si="395"/>
        <v>201408</v>
      </c>
      <c r="G3152" s="8">
        <f t="shared" ca="1" si="396"/>
        <v>8</v>
      </c>
      <c r="H3152" s="8">
        <f t="shared" ca="1" si="397"/>
        <v>8</v>
      </c>
    </row>
    <row r="3153" spans="1:8" x14ac:dyDescent="0.25">
      <c r="A3153" s="9">
        <f t="shared" si="392"/>
        <v>37840</v>
      </c>
      <c r="B3153" s="10">
        <f t="shared" ca="1" si="398"/>
        <v>28</v>
      </c>
      <c r="C3153" s="10">
        <f t="shared" ca="1" si="399"/>
        <v>18.3</v>
      </c>
      <c r="D3153" s="9">
        <f t="shared" si="393"/>
        <v>41858</v>
      </c>
      <c r="E3153" s="8">
        <f t="shared" si="394"/>
        <v>200308</v>
      </c>
      <c r="F3153" s="8">
        <f t="shared" si="395"/>
        <v>201408</v>
      </c>
      <c r="G3153" s="8">
        <f t="shared" ca="1" si="396"/>
        <v>8</v>
      </c>
      <c r="H3153" s="8">
        <f t="shared" ca="1" si="397"/>
        <v>8</v>
      </c>
    </row>
    <row r="3154" spans="1:8" x14ac:dyDescent="0.25">
      <c r="A3154" s="9">
        <f t="shared" si="392"/>
        <v>37841</v>
      </c>
      <c r="B3154" s="10">
        <f t="shared" ca="1" si="398"/>
        <v>30</v>
      </c>
      <c r="C3154" s="10">
        <f t="shared" ca="1" si="399"/>
        <v>23.1</v>
      </c>
      <c r="D3154" s="9">
        <f t="shared" si="393"/>
        <v>41859</v>
      </c>
      <c r="E3154" s="8">
        <f t="shared" si="394"/>
        <v>200308</v>
      </c>
      <c r="F3154" s="8">
        <f t="shared" si="395"/>
        <v>201408</v>
      </c>
      <c r="G3154" s="8">
        <f t="shared" ca="1" si="396"/>
        <v>8</v>
      </c>
      <c r="H3154" s="8">
        <f t="shared" ca="1" si="397"/>
        <v>8</v>
      </c>
    </row>
    <row r="3155" spans="1:8" x14ac:dyDescent="0.25">
      <c r="A3155" s="9">
        <f t="shared" si="392"/>
        <v>37842</v>
      </c>
      <c r="B3155" s="10">
        <f t="shared" ca="1" si="398"/>
        <v>27</v>
      </c>
      <c r="C3155" s="10">
        <f t="shared" ca="1" si="399"/>
        <v>21.8</v>
      </c>
      <c r="D3155" s="9">
        <f t="shared" si="393"/>
        <v>41860</v>
      </c>
      <c r="E3155" s="8">
        <f t="shared" si="394"/>
        <v>200308</v>
      </c>
      <c r="F3155" s="8">
        <f t="shared" si="395"/>
        <v>201408</v>
      </c>
      <c r="G3155" s="8">
        <f t="shared" ca="1" si="396"/>
        <v>8</v>
      </c>
      <c r="H3155" s="8">
        <f t="shared" ca="1" si="397"/>
        <v>8</v>
      </c>
    </row>
    <row r="3156" spans="1:8" x14ac:dyDescent="0.25">
      <c r="A3156" s="9">
        <f t="shared" si="392"/>
        <v>37843</v>
      </c>
      <c r="B3156" s="10">
        <f t="shared" ca="1" si="398"/>
        <v>25</v>
      </c>
      <c r="C3156" s="10">
        <f t="shared" ca="1" si="399"/>
        <v>22.7</v>
      </c>
      <c r="D3156" s="9">
        <f t="shared" si="393"/>
        <v>41861</v>
      </c>
      <c r="E3156" s="8">
        <f t="shared" si="394"/>
        <v>200308</v>
      </c>
      <c r="F3156" s="8">
        <f t="shared" si="395"/>
        <v>201408</v>
      </c>
      <c r="G3156" s="8">
        <f t="shared" ca="1" si="396"/>
        <v>8</v>
      </c>
      <c r="H3156" s="8">
        <f t="shared" ca="1" si="397"/>
        <v>8</v>
      </c>
    </row>
    <row r="3157" spans="1:8" x14ac:dyDescent="0.25">
      <c r="A3157" s="9">
        <f t="shared" si="392"/>
        <v>37844</v>
      </c>
      <c r="B3157" s="10">
        <f t="shared" ca="1" si="398"/>
        <v>28.5</v>
      </c>
      <c r="C3157" s="10">
        <f t="shared" ca="1" si="399"/>
        <v>20.100000000000001</v>
      </c>
      <c r="D3157" s="9">
        <f t="shared" si="393"/>
        <v>41862</v>
      </c>
      <c r="E3157" s="8">
        <f t="shared" si="394"/>
        <v>200308</v>
      </c>
      <c r="F3157" s="8">
        <f t="shared" si="395"/>
        <v>201408</v>
      </c>
      <c r="G3157" s="8">
        <f t="shared" ca="1" si="396"/>
        <v>8</v>
      </c>
      <c r="H3157" s="8">
        <f t="shared" ca="1" si="397"/>
        <v>8</v>
      </c>
    </row>
    <row r="3158" spans="1:8" x14ac:dyDescent="0.25">
      <c r="A3158" s="9">
        <f t="shared" si="392"/>
        <v>37845</v>
      </c>
      <c r="B3158" s="10">
        <f t="shared" ca="1" si="398"/>
        <v>30.7</v>
      </c>
      <c r="C3158" s="10">
        <f t="shared" ca="1" si="399"/>
        <v>18</v>
      </c>
      <c r="D3158" s="9">
        <f t="shared" si="393"/>
        <v>41863</v>
      </c>
      <c r="E3158" s="8">
        <f t="shared" si="394"/>
        <v>200308</v>
      </c>
      <c r="F3158" s="8">
        <f t="shared" si="395"/>
        <v>201408</v>
      </c>
      <c r="G3158" s="8">
        <f t="shared" ca="1" si="396"/>
        <v>8</v>
      </c>
      <c r="H3158" s="8">
        <f t="shared" ca="1" si="397"/>
        <v>8</v>
      </c>
    </row>
    <row r="3159" spans="1:8" x14ac:dyDescent="0.25">
      <c r="A3159" s="9">
        <f t="shared" si="392"/>
        <v>37846</v>
      </c>
      <c r="B3159" s="10">
        <f t="shared" ca="1" si="398"/>
        <v>25.6</v>
      </c>
      <c r="C3159" s="10">
        <f t="shared" ca="1" si="399"/>
        <v>20.8</v>
      </c>
      <c r="D3159" s="9">
        <f t="shared" si="393"/>
        <v>41864</v>
      </c>
      <c r="E3159" s="8">
        <f t="shared" si="394"/>
        <v>200308</v>
      </c>
      <c r="F3159" s="8">
        <f t="shared" si="395"/>
        <v>201408</v>
      </c>
      <c r="G3159" s="8">
        <f t="shared" ca="1" si="396"/>
        <v>8</v>
      </c>
      <c r="H3159" s="8">
        <f t="shared" ca="1" si="397"/>
        <v>8</v>
      </c>
    </row>
    <row r="3160" spans="1:8" x14ac:dyDescent="0.25">
      <c r="A3160" s="9">
        <f t="shared" si="392"/>
        <v>37847</v>
      </c>
      <c r="B3160" s="10">
        <f t="shared" ca="1" si="398"/>
        <v>21.6</v>
      </c>
      <c r="C3160" s="10">
        <f t="shared" ca="1" si="399"/>
        <v>20.100000000000001</v>
      </c>
      <c r="D3160" s="9">
        <f t="shared" si="393"/>
        <v>41865</v>
      </c>
      <c r="E3160" s="8">
        <f t="shared" si="394"/>
        <v>200308</v>
      </c>
      <c r="F3160" s="8">
        <f t="shared" si="395"/>
        <v>201408</v>
      </c>
      <c r="G3160" s="8">
        <f t="shared" ca="1" si="396"/>
        <v>8</v>
      </c>
      <c r="H3160" s="8">
        <f t="shared" ca="1" si="397"/>
        <v>8</v>
      </c>
    </row>
    <row r="3161" spans="1:8" x14ac:dyDescent="0.25">
      <c r="A3161" s="9">
        <f t="shared" si="392"/>
        <v>37848</v>
      </c>
      <c r="B3161" s="10">
        <f t="shared" ca="1" si="398"/>
        <v>20.9</v>
      </c>
      <c r="C3161" s="10">
        <f t="shared" ca="1" si="399"/>
        <v>19.2</v>
      </c>
      <c r="D3161" s="9">
        <f t="shared" si="393"/>
        <v>41866</v>
      </c>
      <c r="E3161" s="8">
        <f t="shared" si="394"/>
        <v>200308</v>
      </c>
      <c r="F3161" s="8">
        <f t="shared" si="395"/>
        <v>201408</v>
      </c>
      <c r="G3161" s="8">
        <f t="shared" ca="1" si="396"/>
        <v>8</v>
      </c>
      <c r="H3161" s="8">
        <f t="shared" ca="1" si="397"/>
        <v>8</v>
      </c>
    </row>
    <row r="3162" spans="1:8" x14ac:dyDescent="0.25">
      <c r="A3162" s="9">
        <f t="shared" si="392"/>
        <v>37849</v>
      </c>
      <c r="B3162" s="10">
        <f t="shared" ca="1" si="398"/>
        <v>21.4</v>
      </c>
      <c r="C3162" s="10">
        <f t="shared" ca="1" si="399"/>
        <v>16.5</v>
      </c>
      <c r="D3162" s="9">
        <f t="shared" si="393"/>
        <v>41867</v>
      </c>
      <c r="E3162" s="8">
        <f t="shared" si="394"/>
        <v>200308</v>
      </c>
      <c r="F3162" s="8">
        <f t="shared" si="395"/>
        <v>201408</v>
      </c>
      <c r="G3162" s="8">
        <f t="shared" ca="1" si="396"/>
        <v>8</v>
      </c>
      <c r="H3162" s="8">
        <f t="shared" ca="1" si="397"/>
        <v>8</v>
      </c>
    </row>
    <row r="3163" spans="1:8" x14ac:dyDescent="0.25">
      <c r="A3163" s="9">
        <f t="shared" si="392"/>
        <v>37850</v>
      </c>
      <c r="B3163" s="10">
        <f t="shared" ca="1" si="398"/>
        <v>22.2</v>
      </c>
      <c r="C3163" s="10">
        <f t="shared" ca="1" si="399"/>
        <v>17.5</v>
      </c>
      <c r="D3163" s="9">
        <f t="shared" si="393"/>
        <v>41868</v>
      </c>
      <c r="E3163" s="8">
        <f t="shared" si="394"/>
        <v>200308</v>
      </c>
      <c r="F3163" s="8">
        <f t="shared" si="395"/>
        <v>201408</v>
      </c>
      <c r="G3163" s="8">
        <f t="shared" ca="1" si="396"/>
        <v>8</v>
      </c>
      <c r="H3163" s="8">
        <f t="shared" ca="1" si="397"/>
        <v>8</v>
      </c>
    </row>
    <row r="3164" spans="1:8" x14ac:dyDescent="0.25">
      <c r="A3164" s="9">
        <f t="shared" si="392"/>
        <v>37851</v>
      </c>
      <c r="B3164" s="10">
        <f t="shared" ca="1" si="398"/>
        <v>24.5</v>
      </c>
      <c r="C3164" s="10">
        <f t="shared" ca="1" si="399"/>
        <v>14.6</v>
      </c>
      <c r="D3164" s="9">
        <f t="shared" si="393"/>
        <v>41869</v>
      </c>
      <c r="E3164" s="8">
        <f t="shared" si="394"/>
        <v>200308</v>
      </c>
      <c r="F3164" s="8">
        <f t="shared" si="395"/>
        <v>201408</v>
      </c>
      <c r="G3164" s="8">
        <f t="shared" ca="1" si="396"/>
        <v>8</v>
      </c>
      <c r="H3164" s="8">
        <f t="shared" ca="1" si="397"/>
        <v>8</v>
      </c>
    </row>
    <row r="3165" spans="1:8" x14ac:dyDescent="0.25">
      <c r="A3165" s="9">
        <f t="shared" si="392"/>
        <v>37852</v>
      </c>
      <c r="B3165" s="10">
        <f t="shared" ca="1" si="398"/>
        <v>20.7</v>
      </c>
      <c r="C3165" s="10">
        <f t="shared" ca="1" si="399"/>
        <v>16.600000000000001</v>
      </c>
      <c r="D3165" s="9">
        <f t="shared" si="393"/>
        <v>41870</v>
      </c>
      <c r="E3165" s="8">
        <f t="shared" si="394"/>
        <v>200308</v>
      </c>
      <c r="F3165" s="8">
        <f t="shared" si="395"/>
        <v>201408</v>
      </c>
      <c r="G3165" s="8">
        <f t="shared" ca="1" si="396"/>
        <v>8</v>
      </c>
      <c r="H3165" s="8">
        <f t="shared" ca="1" si="397"/>
        <v>8</v>
      </c>
    </row>
    <row r="3166" spans="1:8" x14ac:dyDescent="0.25">
      <c r="A3166" s="9">
        <f t="shared" si="392"/>
        <v>37853</v>
      </c>
      <c r="B3166" s="10">
        <f t="shared" ca="1" si="398"/>
        <v>19.5</v>
      </c>
      <c r="C3166" s="10">
        <f t="shared" ca="1" si="399"/>
        <v>15.8</v>
      </c>
      <c r="D3166" s="9">
        <f t="shared" si="393"/>
        <v>41871</v>
      </c>
      <c r="E3166" s="8">
        <f t="shared" si="394"/>
        <v>200308</v>
      </c>
      <c r="F3166" s="8">
        <f t="shared" si="395"/>
        <v>201408</v>
      </c>
      <c r="G3166" s="8">
        <f t="shared" ca="1" si="396"/>
        <v>8</v>
      </c>
      <c r="H3166" s="8">
        <f t="shared" ca="1" si="397"/>
        <v>8</v>
      </c>
    </row>
    <row r="3167" spans="1:8" x14ac:dyDescent="0.25">
      <c r="A3167" s="9">
        <f t="shared" si="392"/>
        <v>37854</v>
      </c>
      <c r="B3167" s="10">
        <f t="shared" ca="1" si="398"/>
        <v>19.600000000000001</v>
      </c>
      <c r="C3167" s="10">
        <f t="shared" ca="1" si="399"/>
        <v>15.9</v>
      </c>
      <c r="D3167" s="9">
        <f t="shared" si="393"/>
        <v>41872</v>
      </c>
      <c r="E3167" s="8">
        <f t="shared" si="394"/>
        <v>200308</v>
      </c>
      <c r="F3167" s="8">
        <f t="shared" si="395"/>
        <v>201408</v>
      </c>
      <c r="G3167" s="8">
        <f t="shared" ca="1" si="396"/>
        <v>8</v>
      </c>
      <c r="H3167" s="8">
        <f t="shared" ca="1" si="397"/>
        <v>8</v>
      </c>
    </row>
    <row r="3168" spans="1:8" x14ac:dyDescent="0.25">
      <c r="A3168" s="9">
        <f t="shared" si="392"/>
        <v>37855</v>
      </c>
      <c r="B3168" s="10">
        <f t="shared" ca="1" si="398"/>
        <v>19.5</v>
      </c>
      <c r="C3168" s="10">
        <f t="shared" ca="1" si="399"/>
        <v>17.600000000000001</v>
      </c>
      <c r="D3168" s="9">
        <f t="shared" si="393"/>
        <v>41873</v>
      </c>
      <c r="E3168" s="8">
        <f t="shared" si="394"/>
        <v>200308</v>
      </c>
      <c r="F3168" s="8">
        <f t="shared" si="395"/>
        <v>201408</v>
      </c>
      <c r="G3168" s="8">
        <f t="shared" ca="1" si="396"/>
        <v>8</v>
      </c>
      <c r="H3168" s="8">
        <f t="shared" ca="1" si="397"/>
        <v>8</v>
      </c>
    </row>
    <row r="3169" spans="1:8" x14ac:dyDescent="0.25">
      <c r="A3169" s="9">
        <f t="shared" si="392"/>
        <v>37856</v>
      </c>
      <c r="B3169" s="10">
        <f t="shared" ca="1" si="398"/>
        <v>21.9</v>
      </c>
      <c r="C3169" s="10" t="str">
        <f t="shared" ca="1" si="399"/>
        <v/>
      </c>
      <c r="D3169" s="9">
        <f t="shared" si="393"/>
        <v>41874</v>
      </c>
      <c r="E3169" s="8">
        <f t="shared" si="394"/>
        <v>200308</v>
      </c>
      <c r="F3169" s="8">
        <f t="shared" si="395"/>
        <v>201408</v>
      </c>
      <c r="G3169" s="8">
        <f t="shared" ca="1" si="396"/>
        <v>8</v>
      </c>
      <c r="H3169" s="8" t="str">
        <f t="shared" ca="1" si="397"/>
        <v/>
      </c>
    </row>
    <row r="3170" spans="1:8" x14ac:dyDescent="0.25">
      <c r="A3170" s="9">
        <f t="shared" si="392"/>
        <v>37857</v>
      </c>
      <c r="B3170" s="10">
        <f t="shared" ca="1" si="398"/>
        <v>20.2</v>
      </c>
      <c r="C3170" s="10" t="str">
        <f t="shared" ca="1" si="399"/>
        <v/>
      </c>
      <c r="D3170" s="9">
        <f t="shared" si="393"/>
        <v>41875</v>
      </c>
      <c r="E3170" s="8">
        <f t="shared" si="394"/>
        <v>200308</v>
      </c>
      <c r="F3170" s="8">
        <f t="shared" si="395"/>
        <v>201408</v>
      </c>
      <c r="G3170" s="8">
        <f t="shared" ca="1" si="396"/>
        <v>8</v>
      </c>
      <c r="H3170" s="8" t="str">
        <f t="shared" ca="1" si="397"/>
        <v/>
      </c>
    </row>
    <row r="3171" spans="1:8" x14ac:dyDescent="0.25">
      <c r="A3171" s="9">
        <f t="shared" si="392"/>
        <v>37858</v>
      </c>
      <c r="B3171" s="10">
        <f t="shared" ca="1" si="398"/>
        <v>20.8</v>
      </c>
      <c r="C3171" s="10" t="str">
        <f t="shared" ca="1" si="399"/>
        <v/>
      </c>
      <c r="D3171" s="9">
        <f t="shared" si="393"/>
        <v>41876</v>
      </c>
      <c r="E3171" s="8">
        <f t="shared" si="394"/>
        <v>200308</v>
      </c>
      <c r="F3171" s="8">
        <f t="shared" si="395"/>
        <v>201408</v>
      </c>
      <c r="G3171" s="8">
        <f t="shared" ca="1" si="396"/>
        <v>8</v>
      </c>
      <c r="H3171" s="8" t="str">
        <f t="shared" ca="1" si="397"/>
        <v/>
      </c>
    </row>
    <row r="3172" spans="1:8" x14ac:dyDescent="0.25">
      <c r="A3172" s="9">
        <f t="shared" si="392"/>
        <v>37859</v>
      </c>
      <c r="B3172" s="10">
        <f t="shared" ca="1" si="398"/>
        <v>19.2</v>
      </c>
      <c r="C3172" s="10" t="str">
        <f t="shared" ca="1" si="399"/>
        <v/>
      </c>
      <c r="D3172" s="9">
        <f t="shared" si="393"/>
        <v>41877</v>
      </c>
      <c r="E3172" s="8">
        <f t="shared" si="394"/>
        <v>200308</v>
      </c>
      <c r="F3172" s="8">
        <f t="shared" si="395"/>
        <v>201408</v>
      </c>
      <c r="G3172" s="8">
        <f t="shared" ca="1" si="396"/>
        <v>8</v>
      </c>
      <c r="H3172" s="8" t="str">
        <f t="shared" ca="1" si="397"/>
        <v/>
      </c>
    </row>
    <row r="3173" spans="1:8" x14ac:dyDescent="0.25">
      <c r="A3173" s="9">
        <f t="shared" si="392"/>
        <v>37860</v>
      </c>
      <c r="B3173" s="10">
        <f t="shared" ca="1" si="398"/>
        <v>18.8</v>
      </c>
      <c r="C3173" s="10">
        <f t="shared" ca="1" si="399"/>
        <v>19.399999999999999</v>
      </c>
      <c r="D3173" s="9">
        <f t="shared" si="393"/>
        <v>41878</v>
      </c>
      <c r="E3173" s="8">
        <f t="shared" si="394"/>
        <v>200308</v>
      </c>
      <c r="F3173" s="8">
        <f t="shared" si="395"/>
        <v>201408</v>
      </c>
      <c r="G3173" s="8">
        <f t="shared" ca="1" si="396"/>
        <v>8</v>
      </c>
      <c r="H3173" s="8">
        <f t="shared" ca="1" si="397"/>
        <v>8</v>
      </c>
    </row>
    <row r="3174" spans="1:8" x14ac:dyDescent="0.25">
      <c r="A3174" s="9">
        <f t="shared" si="392"/>
        <v>37861</v>
      </c>
      <c r="B3174" s="10">
        <f t="shared" ca="1" si="398"/>
        <v>16</v>
      </c>
      <c r="C3174" s="10">
        <f t="shared" ca="1" si="399"/>
        <v>21.2</v>
      </c>
      <c r="D3174" s="9">
        <f t="shared" si="393"/>
        <v>41879</v>
      </c>
      <c r="E3174" s="8">
        <f t="shared" si="394"/>
        <v>200308</v>
      </c>
      <c r="F3174" s="8">
        <f t="shared" si="395"/>
        <v>201408</v>
      </c>
      <c r="G3174" s="8">
        <f t="shared" ca="1" si="396"/>
        <v>8</v>
      </c>
      <c r="H3174" s="8">
        <f t="shared" ca="1" si="397"/>
        <v>8</v>
      </c>
    </row>
    <row r="3175" spans="1:8" x14ac:dyDescent="0.25">
      <c r="A3175" s="9">
        <f t="shared" si="392"/>
        <v>37862</v>
      </c>
      <c r="B3175" s="10">
        <f t="shared" ca="1" si="398"/>
        <v>13.3</v>
      </c>
      <c r="C3175" s="10">
        <f t="shared" ca="1" si="399"/>
        <v>18.399999999999999</v>
      </c>
      <c r="D3175" s="9">
        <f t="shared" si="393"/>
        <v>41880</v>
      </c>
      <c r="E3175" s="8">
        <f t="shared" si="394"/>
        <v>200308</v>
      </c>
      <c r="F3175" s="8">
        <f t="shared" si="395"/>
        <v>201408</v>
      </c>
      <c r="G3175" s="8">
        <f t="shared" ca="1" si="396"/>
        <v>8</v>
      </c>
      <c r="H3175" s="8">
        <f t="shared" ca="1" si="397"/>
        <v>8</v>
      </c>
    </row>
    <row r="3176" spans="1:8" x14ac:dyDescent="0.25">
      <c r="A3176" s="9">
        <f t="shared" si="392"/>
        <v>37863</v>
      </c>
      <c r="B3176" s="10">
        <f t="shared" ca="1" si="398"/>
        <v>17.100000000000001</v>
      </c>
      <c r="C3176" s="10">
        <f t="shared" ca="1" si="399"/>
        <v>16.2</v>
      </c>
      <c r="D3176" s="9">
        <f t="shared" si="393"/>
        <v>41881</v>
      </c>
      <c r="E3176" s="8">
        <f t="shared" si="394"/>
        <v>200308</v>
      </c>
      <c r="F3176" s="8">
        <f t="shared" si="395"/>
        <v>201408</v>
      </c>
      <c r="G3176" s="8">
        <f t="shared" ca="1" si="396"/>
        <v>8</v>
      </c>
      <c r="H3176" s="8">
        <f t="shared" ca="1" si="397"/>
        <v>8</v>
      </c>
    </row>
    <row r="3177" spans="1:8" x14ac:dyDescent="0.25">
      <c r="A3177" s="9">
        <f t="shared" si="392"/>
        <v>37864</v>
      </c>
      <c r="B3177" s="10">
        <f t="shared" ca="1" si="398"/>
        <v>17.3</v>
      </c>
      <c r="C3177" s="10">
        <f t="shared" ca="1" si="399"/>
        <v>17.8</v>
      </c>
      <c r="D3177" s="9">
        <f t="shared" si="393"/>
        <v>41882</v>
      </c>
      <c r="E3177" s="8">
        <f t="shared" si="394"/>
        <v>200308</v>
      </c>
      <c r="F3177" s="8">
        <f t="shared" si="395"/>
        <v>201408</v>
      </c>
      <c r="G3177" s="8">
        <f t="shared" ca="1" si="396"/>
        <v>8</v>
      </c>
      <c r="H3177" s="8">
        <f t="shared" ca="1" si="397"/>
        <v>8</v>
      </c>
    </row>
    <row r="3178" spans="1:8" x14ac:dyDescent="0.25">
      <c r="A3178" s="9">
        <f t="shared" si="392"/>
        <v>37865</v>
      </c>
      <c r="B3178" s="10">
        <f t="shared" ca="1" si="398"/>
        <v>16.399999999999999</v>
      </c>
      <c r="C3178" s="10">
        <f t="shared" ca="1" si="399"/>
        <v>15.7</v>
      </c>
      <c r="D3178" s="9">
        <f t="shared" si="393"/>
        <v>41883</v>
      </c>
      <c r="E3178" s="8">
        <f t="shared" si="394"/>
        <v>200309</v>
      </c>
      <c r="F3178" s="8">
        <f t="shared" si="395"/>
        <v>201409</v>
      </c>
      <c r="G3178" s="8">
        <f t="shared" ca="1" si="396"/>
        <v>9</v>
      </c>
      <c r="H3178" s="8">
        <f t="shared" ca="1" si="397"/>
        <v>9</v>
      </c>
    </row>
    <row r="3179" spans="1:8" x14ac:dyDescent="0.25">
      <c r="A3179" s="9">
        <f t="shared" si="392"/>
        <v>37866</v>
      </c>
      <c r="B3179" s="10">
        <f t="shared" ca="1" si="398"/>
        <v>16.100000000000001</v>
      </c>
      <c r="C3179" s="10">
        <f t="shared" ca="1" si="399"/>
        <v>19.3</v>
      </c>
      <c r="D3179" s="9">
        <f t="shared" si="393"/>
        <v>41884</v>
      </c>
      <c r="E3179" s="8">
        <f t="shared" si="394"/>
        <v>200309</v>
      </c>
      <c r="F3179" s="8">
        <f t="shared" si="395"/>
        <v>201409</v>
      </c>
      <c r="G3179" s="8">
        <f t="shared" ca="1" si="396"/>
        <v>9</v>
      </c>
      <c r="H3179" s="8">
        <f t="shared" ca="1" si="397"/>
        <v>9</v>
      </c>
    </row>
    <row r="3180" spans="1:8" x14ac:dyDescent="0.25">
      <c r="A3180" s="9">
        <f t="shared" si="392"/>
        <v>37867</v>
      </c>
      <c r="B3180" s="10">
        <f t="shared" ca="1" si="398"/>
        <v>15</v>
      </c>
      <c r="C3180" s="10">
        <f t="shared" ca="1" si="399"/>
        <v>18.8</v>
      </c>
      <c r="D3180" s="9">
        <f t="shared" si="393"/>
        <v>41885</v>
      </c>
      <c r="E3180" s="8">
        <f t="shared" si="394"/>
        <v>200309</v>
      </c>
      <c r="F3180" s="8">
        <f t="shared" si="395"/>
        <v>201409</v>
      </c>
      <c r="G3180" s="8">
        <f t="shared" ca="1" si="396"/>
        <v>9</v>
      </c>
      <c r="H3180" s="8">
        <f t="shared" ca="1" si="397"/>
        <v>9</v>
      </c>
    </row>
    <row r="3181" spans="1:8" x14ac:dyDescent="0.25">
      <c r="A3181" s="9">
        <f t="shared" si="392"/>
        <v>37868</v>
      </c>
      <c r="B3181" s="10">
        <f t="shared" ca="1" si="398"/>
        <v>18.399999999999999</v>
      </c>
      <c r="C3181" s="10">
        <f t="shared" ca="1" si="399"/>
        <v>21.5</v>
      </c>
      <c r="D3181" s="9">
        <f t="shared" si="393"/>
        <v>41886</v>
      </c>
      <c r="E3181" s="8">
        <f t="shared" si="394"/>
        <v>200309</v>
      </c>
      <c r="F3181" s="8">
        <f t="shared" si="395"/>
        <v>201409</v>
      </c>
      <c r="G3181" s="8">
        <f t="shared" ca="1" si="396"/>
        <v>9</v>
      </c>
      <c r="H3181" s="8">
        <f t="shared" ca="1" si="397"/>
        <v>9</v>
      </c>
    </row>
    <row r="3182" spans="1:8" x14ac:dyDescent="0.25">
      <c r="A3182" s="9">
        <f t="shared" si="392"/>
        <v>37869</v>
      </c>
      <c r="B3182" s="10">
        <f t="shared" ca="1" si="398"/>
        <v>19.600000000000001</v>
      </c>
      <c r="C3182" s="10">
        <f t="shared" ca="1" si="399"/>
        <v>22.4</v>
      </c>
      <c r="D3182" s="9">
        <f t="shared" si="393"/>
        <v>41887</v>
      </c>
      <c r="E3182" s="8">
        <f t="shared" si="394"/>
        <v>200309</v>
      </c>
      <c r="F3182" s="8">
        <f t="shared" si="395"/>
        <v>201409</v>
      </c>
      <c r="G3182" s="8">
        <f t="shared" ca="1" si="396"/>
        <v>9</v>
      </c>
      <c r="H3182" s="8">
        <f t="shared" ca="1" si="397"/>
        <v>9</v>
      </c>
    </row>
    <row r="3183" spans="1:8" x14ac:dyDescent="0.25">
      <c r="A3183" s="9">
        <f t="shared" si="392"/>
        <v>37870</v>
      </c>
      <c r="B3183" s="10">
        <f t="shared" ca="1" si="398"/>
        <v>21.2</v>
      </c>
      <c r="C3183" s="10">
        <f t="shared" ca="1" si="399"/>
        <v>24.4</v>
      </c>
      <c r="D3183" s="9">
        <f t="shared" si="393"/>
        <v>41888</v>
      </c>
      <c r="E3183" s="8">
        <f t="shared" si="394"/>
        <v>200309</v>
      </c>
      <c r="F3183" s="8">
        <f t="shared" si="395"/>
        <v>201409</v>
      </c>
      <c r="G3183" s="8">
        <f t="shared" ca="1" si="396"/>
        <v>9</v>
      </c>
      <c r="H3183" s="8">
        <f t="shared" ca="1" si="397"/>
        <v>9</v>
      </c>
    </row>
    <row r="3184" spans="1:8" x14ac:dyDescent="0.25">
      <c r="A3184" s="9">
        <f t="shared" si="392"/>
        <v>37871</v>
      </c>
      <c r="B3184" s="10">
        <f t="shared" ca="1" si="398"/>
        <v>19.600000000000001</v>
      </c>
      <c r="C3184" s="10">
        <f t="shared" ca="1" si="399"/>
        <v>18.7</v>
      </c>
      <c r="D3184" s="9">
        <f t="shared" si="393"/>
        <v>41889</v>
      </c>
      <c r="E3184" s="8">
        <f t="shared" si="394"/>
        <v>200309</v>
      </c>
      <c r="F3184" s="8">
        <f t="shared" si="395"/>
        <v>201409</v>
      </c>
      <c r="G3184" s="8">
        <f t="shared" ca="1" si="396"/>
        <v>9</v>
      </c>
      <c r="H3184" s="8">
        <f t="shared" ca="1" si="397"/>
        <v>9</v>
      </c>
    </row>
    <row r="3185" spans="1:8" x14ac:dyDescent="0.25">
      <c r="A3185" s="9">
        <f t="shared" si="392"/>
        <v>37872</v>
      </c>
      <c r="B3185" s="10">
        <f t="shared" ca="1" si="398"/>
        <v>18.5</v>
      </c>
      <c r="C3185" s="10">
        <f t="shared" ca="1" si="399"/>
        <v>17.7</v>
      </c>
      <c r="D3185" s="9">
        <f t="shared" si="393"/>
        <v>41890</v>
      </c>
      <c r="E3185" s="8">
        <f t="shared" si="394"/>
        <v>200309</v>
      </c>
      <c r="F3185" s="8">
        <f t="shared" si="395"/>
        <v>201409</v>
      </c>
      <c r="G3185" s="8">
        <f t="shared" ca="1" si="396"/>
        <v>9</v>
      </c>
      <c r="H3185" s="8">
        <f t="shared" ca="1" si="397"/>
        <v>9</v>
      </c>
    </row>
    <row r="3186" spans="1:8" x14ac:dyDescent="0.25">
      <c r="A3186" s="9">
        <f t="shared" si="392"/>
        <v>37873</v>
      </c>
      <c r="B3186" s="10">
        <f t="shared" ca="1" si="398"/>
        <v>19</v>
      </c>
      <c r="C3186" s="10">
        <f t="shared" ca="1" si="399"/>
        <v>16.600000000000001</v>
      </c>
      <c r="D3186" s="9">
        <f t="shared" si="393"/>
        <v>41891</v>
      </c>
      <c r="E3186" s="8">
        <f t="shared" si="394"/>
        <v>200309</v>
      </c>
      <c r="F3186" s="8">
        <f t="shared" si="395"/>
        <v>201409</v>
      </c>
      <c r="G3186" s="8">
        <f t="shared" ca="1" si="396"/>
        <v>9</v>
      </c>
      <c r="H3186" s="8">
        <f t="shared" ca="1" si="397"/>
        <v>9</v>
      </c>
    </row>
    <row r="3187" spans="1:8" x14ac:dyDescent="0.25">
      <c r="A3187" s="9">
        <f t="shared" si="392"/>
        <v>37874</v>
      </c>
      <c r="B3187" s="10">
        <f t="shared" ca="1" si="398"/>
        <v>16.899999999999999</v>
      </c>
      <c r="C3187" s="10">
        <f t="shared" ca="1" si="399"/>
        <v>17.899999999999999</v>
      </c>
      <c r="D3187" s="9">
        <f t="shared" si="393"/>
        <v>41892</v>
      </c>
      <c r="E3187" s="8">
        <f t="shared" si="394"/>
        <v>200309</v>
      </c>
      <c r="F3187" s="8">
        <f t="shared" si="395"/>
        <v>201409</v>
      </c>
      <c r="G3187" s="8">
        <f t="shared" ca="1" si="396"/>
        <v>9</v>
      </c>
      <c r="H3187" s="8">
        <f t="shared" ca="1" si="397"/>
        <v>9</v>
      </c>
    </row>
    <row r="3188" spans="1:8" x14ac:dyDescent="0.25">
      <c r="A3188" s="9">
        <f t="shared" si="392"/>
        <v>37875</v>
      </c>
      <c r="B3188" s="10">
        <f t="shared" ca="1" si="398"/>
        <v>15</v>
      </c>
      <c r="C3188" s="10">
        <f t="shared" ca="1" si="399"/>
        <v>17.600000000000001</v>
      </c>
      <c r="D3188" s="9">
        <f t="shared" si="393"/>
        <v>41893</v>
      </c>
      <c r="E3188" s="8">
        <f t="shared" si="394"/>
        <v>200309</v>
      </c>
      <c r="F3188" s="8">
        <f t="shared" si="395"/>
        <v>201409</v>
      </c>
      <c r="G3188" s="8">
        <f t="shared" ca="1" si="396"/>
        <v>9</v>
      </c>
      <c r="H3188" s="8">
        <f t="shared" ca="1" si="397"/>
        <v>9</v>
      </c>
    </row>
    <row r="3189" spans="1:8" x14ac:dyDescent="0.25">
      <c r="A3189" s="9">
        <f t="shared" si="392"/>
        <v>37876</v>
      </c>
      <c r="B3189" s="10">
        <f t="shared" ca="1" si="398"/>
        <v>18.8</v>
      </c>
      <c r="C3189" s="10">
        <f t="shared" ca="1" si="399"/>
        <v>19.100000000000001</v>
      </c>
      <c r="D3189" s="9">
        <f t="shared" si="393"/>
        <v>41894</v>
      </c>
      <c r="E3189" s="8">
        <f t="shared" si="394"/>
        <v>200309</v>
      </c>
      <c r="F3189" s="8">
        <f t="shared" si="395"/>
        <v>201409</v>
      </c>
      <c r="G3189" s="8">
        <f t="shared" ca="1" si="396"/>
        <v>9</v>
      </c>
      <c r="H3189" s="8">
        <f t="shared" ca="1" si="397"/>
        <v>9</v>
      </c>
    </row>
    <row r="3190" spans="1:8" x14ac:dyDescent="0.25">
      <c r="A3190" s="9">
        <f t="shared" si="392"/>
        <v>37877</v>
      </c>
      <c r="B3190" s="10">
        <f t="shared" ca="1" si="398"/>
        <v>17.3</v>
      </c>
      <c r="C3190" s="10">
        <f t="shared" ca="1" si="399"/>
        <v>19.3</v>
      </c>
      <c r="D3190" s="9">
        <f t="shared" si="393"/>
        <v>41895</v>
      </c>
      <c r="E3190" s="8">
        <f t="shared" si="394"/>
        <v>200309</v>
      </c>
      <c r="F3190" s="8">
        <f t="shared" si="395"/>
        <v>201409</v>
      </c>
      <c r="G3190" s="8">
        <f t="shared" ca="1" si="396"/>
        <v>9</v>
      </c>
      <c r="H3190" s="8">
        <f t="shared" ca="1" si="397"/>
        <v>9</v>
      </c>
    </row>
    <row r="3191" spans="1:8" x14ac:dyDescent="0.25">
      <c r="A3191" s="9">
        <f t="shared" si="392"/>
        <v>37878</v>
      </c>
      <c r="B3191" s="10">
        <f t="shared" ca="1" si="398"/>
        <v>17.899999999999999</v>
      </c>
      <c r="C3191" s="10">
        <f t="shared" ca="1" si="399"/>
        <v>18.100000000000001</v>
      </c>
      <c r="D3191" s="9">
        <f t="shared" si="393"/>
        <v>41896</v>
      </c>
      <c r="E3191" s="8">
        <f t="shared" si="394"/>
        <v>200309</v>
      </c>
      <c r="F3191" s="8">
        <f t="shared" si="395"/>
        <v>201409</v>
      </c>
      <c r="G3191" s="8">
        <f t="shared" ca="1" si="396"/>
        <v>9</v>
      </c>
      <c r="H3191" s="8">
        <f t="shared" ca="1" si="397"/>
        <v>9</v>
      </c>
    </row>
    <row r="3192" spans="1:8" x14ac:dyDescent="0.25">
      <c r="A3192" s="9">
        <f t="shared" si="392"/>
        <v>37879</v>
      </c>
      <c r="B3192" s="10">
        <f t="shared" ca="1" si="398"/>
        <v>18</v>
      </c>
      <c r="C3192" s="10">
        <f t="shared" ca="1" si="399"/>
        <v>20.7</v>
      </c>
      <c r="D3192" s="9">
        <f t="shared" si="393"/>
        <v>41897</v>
      </c>
      <c r="E3192" s="8">
        <f t="shared" si="394"/>
        <v>200309</v>
      </c>
      <c r="F3192" s="8">
        <f t="shared" si="395"/>
        <v>201409</v>
      </c>
      <c r="G3192" s="8">
        <f t="shared" ca="1" si="396"/>
        <v>9</v>
      </c>
      <c r="H3192" s="8">
        <f t="shared" ca="1" si="397"/>
        <v>9</v>
      </c>
    </row>
    <row r="3193" spans="1:8" x14ac:dyDescent="0.25">
      <c r="A3193" s="9">
        <f t="shared" si="392"/>
        <v>37880</v>
      </c>
      <c r="B3193" s="10">
        <f t="shared" ca="1" si="398"/>
        <v>18</v>
      </c>
      <c r="C3193" s="10">
        <f t="shared" ca="1" si="399"/>
        <v>21.1</v>
      </c>
      <c r="D3193" s="9">
        <f t="shared" si="393"/>
        <v>41898</v>
      </c>
      <c r="E3193" s="8">
        <f t="shared" si="394"/>
        <v>200309</v>
      </c>
      <c r="F3193" s="8">
        <f t="shared" si="395"/>
        <v>201409</v>
      </c>
      <c r="G3193" s="8">
        <f t="shared" ca="1" si="396"/>
        <v>9</v>
      </c>
      <c r="H3193" s="8">
        <f t="shared" ca="1" si="397"/>
        <v>9</v>
      </c>
    </row>
    <row r="3194" spans="1:8" x14ac:dyDescent="0.25">
      <c r="A3194" s="9">
        <f t="shared" ref="A3194:A3257" si="400">IF(ISNUMBER(A3193),IF(A3193&lt;$B$9,A3193+1,""),"")</f>
        <v>37881</v>
      </c>
      <c r="B3194" s="10">
        <f t="shared" ca="1" si="398"/>
        <v>15</v>
      </c>
      <c r="C3194" s="10">
        <f t="shared" ca="1" si="399"/>
        <v>21.8</v>
      </c>
      <c r="D3194" s="9">
        <f t="shared" ref="D3194:D3257" si="401">IF(ISNUMBER(D3193),IF(D3193&lt;$C$9,D3193+1,""),"")</f>
        <v>41899</v>
      </c>
      <c r="E3194" s="8">
        <f t="shared" ref="E3194:E3257" si="402">YEAR(A3194)*100+MONTH(A3194)</f>
        <v>200309</v>
      </c>
      <c r="F3194" s="8">
        <f t="shared" ref="F3194:F3257" si="403">YEAR(D3194)*100+MONTH(D3194)</f>
        <v>201409</v>
      </c>
      <c r="G3194" s="8">
        <f t="shared" ref="G3194:G3257" ca="1" si="404">IF(ISNUMBER(B3194),MONTH(A3194),"")</f>
        <v>9</v>
      </c>
      <c r="H3194" s="8">
        <f t="shared" ref="H3194:H3257" ca="1" si="405">IF(ISNUMBER(C3194),MONTH(D3194),"")</f>
        <v>9</v>
      </c>
    </row>
    <row r="3195" spans="1:8" x14ac:dyDescent="0.25">
      <c r="A3195" s="9">
        <f t="shared" si="400"/>
        <v>37882</v>
      </c>
      <c r="B3195" s="10">
        <f t="shared" ca="1" si="398"/>
        <v>20</v>
      </c>
      <c r="C3195" s="10">
        <f t="shared" ca="1" si="399"/>
        <v>21.4</v>
      </c>
      <c r="D3195" s="9">
        <f t="shared" si="401"/>
        <v>41900</v>
      </c>
      <c r="E3195" s="8">
        <f t="shared" si="402"/>
        <v>200309</v>
      </c>
      <c r="F3195" s="8">
        <f t="shared" si="403"/>
        <v>201409</v>
      </c>
      <c r="G3195" s="8">
        <f t="shared" ca="1" si="404"/>
        <v>9</v>
      </c>
      <c r="H3195" s="8">
        <f t="shared" ca="1" si="405"/>
        <v>9</v>
      </c>
    </row>
    <row r="3196" spans="1:8" x14ac:dyDescent="0.25">
      <c r="A3196" s="9">
        <f t="shared" si="400"/>
        <v>37883</v>
      </c>
      <c r="B3196" s="10">
        <f t="shared" ca="1" si="398"/>
        <v>19.899999999999999</v>
      </c>
      <c r="C3196" s="10">
        <f t="shared" ca="1" si="399"/>
        <v>21.7</v>
      </c>
      <c r="D3196" s="9">
        <f t="shared" si="401"/>
        <v>41901</v>
      </c>
      <c r="E3196" s="8">
        <f t="shared" si="402"/>
        <v>200309</v>
      </c>
      <c r="F3196" s="8">
        <f t="shared" si="403"/>
        <v>201409</v>
      </c>
      <c r="G3196" s="8">
        <f t="shared" ca="1" si="404"/>
        <v>9</v>
      </c>
      <c r="H3196" s="8">
        <f t="shared" ca="1" si="405"/>
        <v>9</v>
      </c>
    </row>
    <row r="3197" spans="1:8" x14ac:dyDescent="0.25">
      <c r="A3197" s="9">
        <f t="shared" si="400"/>
        <v>37884</v>
      </c>
      <c r="B3197" s="10">
        <f t="shared" ca="1" si="398"/>
        <v>22.4</v>
      </c>
      <c r="C3197" s="10">
        <f t="shared" ca="1" si="399"/>
        <v>21.6</v>
      </c>
      <c r="D3197" s="9">
        <f t="shared" si="401"/>
        <v>41902</v>
      </c>
      <c r="E3197" s="8">
        <f t="shared" si="402"/>
        <v>200309</v>
      </c>
      <c r="F3197" s="8">
        <f t="shared" si="403"/>
        <v>201409</v>
      </c>
      <c r="G3197" s="8">
        <f t="shared" ca="1" si="404"/>
        <v>9</v>
      </c>
      <c r="H3197" s="8">
        <f t="shared" ca="1" si="405"/>
        <v>9</v>
      </c>
    </row>
    <row r="3198" spans="1:8" x14ac:dyDescent="0.25">
      <c r="A3198" s="9">
        <f t="shared" si="400"/>
        <v>37885</v>
      </c>
      <c r="B3198" s="10">
        <f t="shared" ca="1" si="398"/>
        <v>19.399999999999999</v>
      </c>
      <c r="C3198" s="10">
        <f t="shared" ca="1" si="399"/>
        <v>18.2</v>
      </c>
      <c r="D3198" s="9">
        <f t="shared" si="401"/>
        <v>41903</v>
      </c>
      <c r="E3198" s="8">
        <f t="shared" si="402"/>
        <v>200309</v>
      </c>
      <c r="F3198" s="8">
        <f t="shared" si="403"/>
        <v>201409</v>
      </c>
      <c r="G3198" s="8">
        <f t="shared" ca="1" si="404"/>
        <v>9</v>
      </c>
      <c r="H3198" s="8">
        <f t="shared" ca="1" si="405"/>
        <v>9</v>
      </c>
    </row>
    <row r="3199" spans="1:8" x14ac:dyDescent="0.25">
      <c r="A3199" s="9">
        <f t="shared" si="400"/>
        <v>37886</v>
      </c>
      <c r="B3199" s="10">
        <f t="shared" ca="1" si="398"/>
        <v>25.2</v>
      </c>
      <c r="C3199" s="10">
        <f t="shared" ca="1" si="399"/>
        <v>14.3</v>
      </c>
      <c r="D3199" s="9">
        <f t="shared" si="401"/>
        <v>41904</v>
      </c>
      <c r="E3199" s="8">
        <f t="shared" si="402"/>
        <v>200309</v>
      </c>
      <c r="F3199" s="8">
        <f t="shared" si="403"/>
        <v>201409</v>
      </c>
      <c r="G3199" s="8">
        <f t="shared" ca="1" si="404"/>
        <v>9</v>
      </c>
      <c r="H3199" s="8">
        <f t="shared" ca="1" si="405"/>
        <v>9</v>
      </c>
    </row>
    <row r="3200" spans="1:8" x14ac:dyDescent="0.25">
      <c r="A3200" s="9">
        <f t="shared" si="400"/>
        <v>37887</v>
      </c>
      <c r="B3200" s="10">
        <f t="shared" ca="1" si="398"/>
        <v>11.5</v>
      </c>
      <c r="C3200" s="10">
        <f t="shared" ca="1" si="399"/>
        <v>14.7</v>
      </c>
      <c r="D3200" s="9">
        <f t="shared" si="401"/>
        <v>41905</v>
      </c>
      <c r="E3200" s="8">
        <f t="shared" si="402"/>
        <v>200309</v>
      </c>
      <c r="F3200" s="8">
        <f t="shared" si="403"/>
        <v>201409</v>
      </c>
      <c r="G3200" s="8">
        <f t="shared" ca="1" si="404"/>
        <v>9</v>
      </c>
      <c r="H3200" s="8">
        <f t="shared" ca="1" si="405"/>
        <v>9</v>
      </c>
    </row>
    <row r="3201" spans="1:8" x14ac:dyDescent="0.25">
      <c r="A3201" s="9">
        <f t="shared" si="400"/>
        <v>37888</v>
      </c>
      <c r="B3201" s="10">
        <f t="shared" ca="1" si="398"/>
        <v>12</v>
      </c>
      <c r="C3201" s="10">
        <f t="shared" ca="1" si="399"/>
        <v>15.3</v>
      </c>
      <c r="D3201" s="9">
        <f t="shared" si="401"/>
        <v>41906</v>
      </c>
      <c r="E3201" s="8">
        <f t="shared" si="402"/>
        <v>200309</v>
      </c>
      <c r="F3201" s="8">
        <f t="shared" si="403"/>
        <v>201409</v>
      </c>
      <c r="G3201" s="8">
        <f t="shared" ca="1" si="404"/>
        <v>9</v>
      </c>
      <c r="H3201" s="8">
        <f t="shared" ca="1" si="405"/>
        <v>9</v>
      </c>
    </row>
    <row r="3202" spans="1:8" x14ac:dyDescent="0.25">
      <c r="A3202" s="9">
        <f t="shared" si="400"/>
        <v>37889</v>
      </c>
      <c r="B3202" s="10">
        <f t="shared" ca="1" si="398"/>
        <v>14.1</v>
      </c>
      <c r="C3202" s="10">
        <f t="shared" ca="1" si="399"/>
        <v>16.3</v>
      </c>
      <c r="D3202" s="9">
        <f t="shared" si="401"/>
        <v>41907</v>
      </c>
      <c r="E3202" s="8">
        <f t="shared" si="402"/>
        <v>200309</v>
      </c>
      <c r="F3202" s="8">
        <f t="shared" si="403"/>
        <v>201409</v>
      </c>
      <c r="G3202" s="8">
        <f t="shared" ca="1" si="404"/>
        <v>9</v>
      </c>
      <c r="H3202" s="8">
        <f t="shared" ca="1" si="405"/>
        <v>9</v>
      </c>
    </row>
    <row r="3203" spans="1:8" x14ac:dyDescent="0.25">
      <c r="A3203" s="9">
        <f t="shared" si="400"/>
        <v>37890</v>
      </c>
      <c r="B3203" s="10">
        <f t="shared" ca="1" si="398"/>
        <v>15.2</v>
      </c>
      <c r="C3203" s="10">
        <f t="shared" ca="1" si="399"/>
        <v>15.9</v>
      </c>
      <c r="D3203" s="9">
        <f t="shared" si="401"/>
        <v>41908</v>
      </c>
      <c r="E3203" s="8">
        <f t="shared" si="402"/>
        <v>200309</v>
      </c>
      <c r="F3203" s="8">
        <f t="shared" si="403"/>
        <v>201409</v>
      </c>
      <c r="G3203" s="8">
        <f t="shared" ca="1" si="404"/>
        <v>9</v>
      </c>
      <c r="H3203" s="8">
        <f t="shared" ca="1" si="405"/>
        <v>9</v>
      </c>
    </row>
    <row r="3204" spans="1:8" x14ac:dyDescent="0.25">
      <c r="A3204" s="9">
        <f t="shared" si="400"/>
        <v>37891</v>
      </c>
      <c r="B3204" s="10">
        <f t="shared" ca="1" si="398"/>
        <v>14.6</v>
      </c>
      <c r="C3204" s="10">
        <f t="shared" ca="1" si="399"/>
        <v>17</v>
      </c>
      <c r="D3204" s="9">
        <f t="shared" si="401"/>
        <v>41909</v>
      </c>
      <c r="E3204" s="8">
        <f t="shared" si="402"/>
        <v>200309</v>
      </c>
      <c r="F3204" s="8">
        <f t="shared" si="403"/>
        <v>201409</v>
      </c>
      <c r="G3204" s="8">
        <f t="shared" ca="1" si="404"/>
        <v>9</v>
      </c>
      <c r="H3204" s="8">
        <f t="shared" ca="1" si="405"/>
        <v>9</v>
      </c>
    </row>
    <row r="3205" spans="1:8" x14ac:dyDescent="0.25">
      <c r="A3205" s="9">
        <f t="shared" si="400"/>
        <v>37892</v>
      </c>
      <c r="B3205" s="10">
        <f t="shared" ca="1" si="398"/>
        <v>13.4</v>
      </c>
      <c r="C3205" s="10">
        <f t="shared" ca="1" si="399"/>
        <v>18.5</v>
      </c>
      <c r="D3205" s="9">
        <f t="shared" si="401"/>
        <v>41910</v>
      </c>
      <c r="E3205" s="8">
        <f t="shared" si="402"/>
        <v>200309</v>
      </c>
      <c r="F3205" s="8">
        <f t="shared" si="403"/>
        <v>201409</v>
      </c>
      <c r="G3205" s="8">
        <f t="shared" ca="1" si="404"/>
        <v>9</v>
      </c>
      <c r="H3205" s="8">
        <f t="shared" ca="1" si="405"/>
        <v>9</v>
      </c>
    </row>
    <row r="3206" spans="1:8" x14ac:dyDescent="0.25">
      <c r="A3206" s="9">
        <f t="shared" si="400"/>
        <v>37893</v>
      </c>
      <c r="B3206" s="10">
        <f t="shared" ca="1" si="398"/>
        <v>10</v>
      </c>
      <c r="C3206" s="10">
        <f t="shared" ca="1" si="399"/>
        <v>19</v>
      </c>
      <c r="D3206" s="9">
        <f t="shared" si="401"/>
        <v>41911</v>
      </c>
      <c r="E3206" s="8">
        <f t="shared" si="402"/>
        <v>200309</v>
      </c>
      <c r="F3206" s="8">
        <f t="shared" si="403"/>
        <v>201409</v>
      </c>
      <c r="G3206" s="8">
        <f t="shared" ca="1" si="404"/>
        <v>9</v>
      </c>
      <c r="H3206" s="8">
        <f t="shared" ca="1" si="405"/>
        <v>9</v>
      </c>
    </row>
    <row r="3207" spans="1:8" x14ac:dyDescent="0.25">
      <c r="A3207" s="9">
        <f t="shared" si="400"/>
        <v>37894</v>
      </c>
      <c r="B3207" s="10">
        <f t="shared" ca="1" si="398"/>
        <v>10.4</v>
      </c>
      <c r="C3207" s="10">
        <f t="shared" ca="1" si="399"/>
        <v>17.100000000000001</v>
      </c>
      <c r="D3207" s="9">
        <f t="shared" si="401"/>
        <v>41912</v>
      </c>
      <c r="E3207" s="8">
        <f t="shared" si="402"/>
        <v>200309</v>
      </c>
      <c r="F3207" s="8">
        <f t="shared" si="403"/>
        <v>201409</v>
      </c>
      <c r="G3207" s="8">
        <f t="shared" ca="1" si="404"/>
        <v>9</v>
      </c>
      <c r="H3207" s="8">
        <f t="shared" ca="1" si="405"/>
        <v>9</v>
      </c>
    </row>
    <row r="3208" spans="1:8" x14ac:dyDescent="0.25">
      <c r="A3208" s="9">
        <f t="shared" si="400"/>
        <v>37895</v>
      </c>
      <c r="B3208" s="10">
        <f t="shared" ca="1" si="398"/>
        <v>12</v>
      </c>
      <c r="C3208" s="10">
        <f t="shared" ca="1" si="399"/>
        <v>17.600000000000001</v>
      </c>
      <c r="D3208" s="9">
        <f t="shared" si="401"/>
        <v>41913</v>
      </c>
      <c r="E3208" s="8">
        <f t="shared" si="402"/>
        <v>200310</v>
      </c>
      <c r="F3208" s="8">
        <f t="shared" si="403"/>
        <v>201410</v>
      </c>
      <c r="G3208" s="8">
        <f t="shared" ca="1" si="404"/>
        <v>10</v>
      </c>
      <c r="H3208" s="8">
        <f t="shared" ca="1" si="405"/>
        <v>10</v>
      </c>
    </row>
    <row r="3209" spans="1:8" x14ac:dyDescent="0.25">
      <c r="A3209" s="9">
        <f t="shared" si="400"/>
        <v>37896</v>
      </c>
      <c r="B3209" s="10">
        <f t="shared" ca="1" si="398"/>
        <v>10.1</v>
      </c>
      <c r="C3209" s="10">
        <f t="shared" ca="1" si="399"/>
        <v>17.399999999999999</v>
      </c>
      <c r="D3209" s="9">
        <f t="shared" si="401"/>
        <v>41914</v>
      </c>
      <c r="E3209" s="8">
        <f t="shared" si="402"/>
        <v>200310</v>
      </c>
      <c r="F3209" s="8">
        <f t="shared" si="403"/>
        <v>201410</v>
      </c>
      <c r="G3209" s="8">
        <f t="shared" ca="1" si="404"/>
        <v>10</v>
      </c>
      <c r="H3209" s="8">
        <f t="shared" ca="1" si="405"/>
        <v>10</v>
      </c>
    </row>
    <row r="3210" spans="1:8" x14ac:dyDescent="0.25">
      <c r="A3210" s="9">
        <f t="shared" si="400"/>
        <v>37897</v>
      </c>
      <c r="B3210" s="10">
        <f t="shared" ca="1" si="398"/>
        <v>11.7</v>
      </c>
      <c r="C3210" s="10">
        <f t="shared" ca="1" si="399"/>
        <v>19.600000000000001</v>
      </c>
      <c r="D3210" s="9">
        <f t="shared" si="401"/>
        <v>41915</v>
      </c>
      <c r="E3210" s="8">
        <f t="shared" si="402"/>
        <v>200310</v>
      </c>
      <c r="F3210" s="8">
        <f t="shared" si="403"/>
        <v>201410</v>
      </c>
      <c r="G3210" s="8">
        <f t="shared" ca="1" si="404"/>
        <v>10</v>
      </c>
      <c r="H3210" s="8">
        <f t="shared" ca="1" si="405"/>
        <v>10</v>
      </c>
    </row>
    <row r="3211" spans="1:8" x14ac:dyDescent="0.25">
      <c r="A3211" s="9">
        <f t="shared" si="400"/>
        <v>37898</v>
      </c>
      <c r="B3211" s="10">
        <f t="shared" ca="1" si="398"/>
        <v>12.2</v>
      </c>
      <c r="C3211" s="10">
        <f t="shared" ca="1" si="399"/>
        <v>18.2</v>
      </c>
      <c r="D3211" s="9">
        <f t="shared" si="401"/>
        <v>41916</v>
      </c>
      <c r="E3211" s="8">
        <f t="shared" si="402"/>
        <v>200310</v>
      </c>
      <c r="F3211" s="8">
        <f t="shared" si="403"/>
        <v>201410</v>
      </c>
      <c r="G3211" s="8">
        <f t="shared" ca="1" si="404"/>
        <v>10</v>
      </c>
      <c r="H3211" s="8">
        <f t="shared" ca="1" si="405"/>
        <v>10</v>
      </c>
    </row>
    <row r="3212" spans="1:8" x14ac:dyDescent="0.25">
      <c r="A3212" s="9">
        <f t="shared" si="400"/>
        <v>37899</v>
      </c>
      <c r="B3212" s="10">
        <f t="shared" ca="1" si="398"/>
        <v>10</v>
      </c>
      <c r="C3212" s="10">
        <f t="shared" ca="1" si="399"/>
        <v>15</v>
      </c>
      <c r="D3212" s="9">
        <f t="shared" si="401"/>
        <v>41917</v>
      </c>
      <c r="E3212" s="8">
        <f t="shared" si="402"/>
        <v>200310</v>
      </c>
      <c r="F3212" s="8">
        <f t="shared" si="403"/>
        <v>201410</v>
      </c>
      <c r="G3212" s="8">
        <f t="shared" ca="1" si="404"/>
        <v>10</v>
      </c>
      <c r="H3212" s="8">
        <f t="shared" ca="1" si="405"/>
        <v>10</v>
      </c>
    </row>
    <row r="3213" spans="1:8" x14ac:dyDescent="0.25">
      <c r="A3213" s="9">
        <f t="shared" si="400"/>
        <v>37900</v>
      </c>
      <c r="B3213" s="10">
        <f t="shared" ref="B3213:B3276" ca="1" si="406">IF(ISNUMBER(VLOOKUP($A3213,INDIRECT(B$1&amp;"!"&amp;B$6&amp;":"&amp;B$7),CODE(B$7)-_MS1,FALSE)),VLOOKUP($A3213,INDIRECT(B$1&amp;"!"&amp;B$6&amp;":"&amp;B$7),CODE(B$7)-_MS1,FALSE),Empty)</f>
        <v>9.5</v>
      </c>
      <c r="C3213" s="10">
        <f t="shared" ref="C3213:C3276" ca="1" si="407">IF(ISNUMBER(VLOOKUP($D3213,INDIRECT(C$1&amp;"!"&amp;C$6&amp;":"&amp;C$7),CODE(C$7)-_MS2,FALSE)),VLOOKUP($D3213,INDIRECT(C$1&amp;"!"&amp;C$6&amp;":"&amp;C$7),CODE(C$7)-_MS2,FALSE),Empty)</f>
        <v>15.8</v>
      </c>
      <c r="D3213" s="9">
        <f t="shared" si="401"/>
        <v>41918</v>
      </c>
      <c r="E3213" s="8">
        <f t="shared" si="402"/>
        <v>200310</v>
      </c>
      <c r="F3213" s="8">
        <f t="shared" si="403"/>
        <v>201410</v>
      </c>
      <c r="G3213" s="8">
        <f t="shared" ca="1" si="404"/>
        <v>10</v>
      </c>
      <c r="H3213" s="8">
        <f t="shared" ca="1" si="405"/>
        <v>10</v>
      </c>
    </row>
    <row r="3214" spans="1:8" x14ac:dyDescent="0.25">
      <c r="A3214" s="9">
        <f t="shared" si="400"/>
        <v>37901</v>
      </c>
      <c r="B3214" s="10">
        <f t="shared" ca="1" si="406"/>
        <v>9.8000000000000007</v>
      </c>
      <c r="C3214" s="10">
        <f t="shared" ca="1" si="407"/>
        <v>13.2</v>
      </c>
      <c r="D3214" s="9">
        <f t="shared" si="401"/>
        <v>41919</v>
      </c>
      <c r="E3214" s="8">
        <f t="shared" si="402"/>
        <v>200310</v>
      </c>
      <c r="F3214" s="8">
        <f t="shared" si="403"/>
        <v>201410</v>
      </c>
      <c r="G3214" s="8">
        <f t="shared" ca="1" si="404"/>
        <v>10</v>
      </c>
      <c r="H3214" s="8">
        <f t="shared" ca="1" si="405"/>
        <v>10</v>
      </c>
    </row>
    <row r="3215" spans="1:8" x14ac:dyDescent="0.25">
      <c r="A3215" s="9">
        <f t="shared" si="400"/>
        <v>37902</v>
      </c>
      <c r="B3215" s="10">
        <f t="shared" ca="1" si="406"/>
        <v>11.9</v>
      </c>
      <c r="C3215" s="10">
        <f t="shared" ca="1" si="407"/>
        <v>14.6</v>
      </c>
      <c r="D3215" s="9">
        <f t="shared" si="401"/>
        <v>41920</v>
      </c>
      <c r="E3215" s="8">
        <f t="shared" si="402"/>
        <v>200310</v>
      </c>
      <c r="F3215" s="8">
        <f t="shared" si="403"/>
        <v>201410</v>
      </c>
      <c r="G3215" s="8">
        <f t="shared" ca="1" si="404"/>
        <v>10</v>
      </c>
      <c r="H3215" s="8">
        <f t="shared" ca="1" si="405"/>
        <v>10</v>
      </c>
    </row>
    <row r="3216" spans="1:8" x14ac:dyDescent="0.25">
      <c r="A3216" s="9">
        <f t="shared" si="400"/>
        <v>37903</v>
      </c>
      <c r="B3216" s="10">
        <f t="shared" ca="1" si="406"/>
        <v>11.8</v>
      </c>
      <c r="C3216" s="10">
        <f t="shared" ca="1" si="407"/>
        <v>17.7</v>
      </c>
      <c r="D3216" s="9">
        <f t="shared" si="401"/>
        <v>41921</v>
      </c>
      <c r="E3216" s="8">
        <f t="shared" si="402"/>
        <v>200310</v>
      </c>
      <c r="F3216" s="8">
        <f t="shared" si="403"/>
        <v>201410</v>
      </c>
      <c r="G3216" s="8">
        <f t="shared" ca="1" si="404"/>
        <v>10</v>
      </c>
      <c r="H3216" s="8">
        <f t="shared" ca="1" si="405"/>
        <v>10</v>
      </c>
    </row>
    <row r="3217" spans="1:8" x14ac:dyDescent="0.25">
      <c r="A3217" s="9">
        <f t="shared" si="400"/>
        <v>37904</v>
      </c>
      <c r="B3217" s="10">
        <f t="shared" ca="1" si="406"/>
        <v>13.5</v>
      </c>
      <c r="C3217" s="10">
        <f t="shared" ca="1" si="407"/>
        <v>16.7</v>
      </c>
      <c r="D3217" s="9">
        <f t="shared" si="401"/>
        <v>41922</v>
      </c>
      <c r="E3217" s="8">
        <f t="shared" si="402"/>
        <v>200310</v>
      </c>
      <c r="F3217" s="8">
        <f t="shared" si="403"/>
        <v>201410</v>
      </c>
      <c r="G3217" s="8">
        <f t="shared" ca="1" si="404"/>
        <v>10</v>
      </c>
      <c r="H3217" s="8">
        <f t="shared" ca="1" si="405"/>
        <v>10</v>
      </c>
    </row>
    <row r="3218" spans="1:8" x14ac:dyDescent="0.25">
      <c r="A3218" s="9">
        <f t="shared" si="400"/>
        <v>37905</v>
      </c>
      <c r="B3218" s="10">
        <f t="shared" ca="1" si="406"/>
        <v>11.7</v>
      </c>
      <c r="C3218" s="10">
        <f t="shared" ca="1" si="407"/>
        <v>15.8</v>
      </c>
      <c r="D3218" s="9">
        <f t="shared" si="401"/>
        <v>41923</v>
      </c>
      <c r="E3218" s="8">
        <f t="shared" si="402"/>
        <v>200310</v>
      </c>
      <c r="F3218" s="8">
        <f t="shared" si="403"/>
        <v>201410</v>
      </c>
      <c r="G3218" s="8">
        <f t="shared" ca="1" si="404"/>
        <v>10</v>
      </c>
      <c r="H3218" s="8">
        <f t="shared" ca="1" si="405"/>
        <v>10</v>
      </c>
    </row>
    <row r="3219" spans="1:8" x14ac:dyDescent="0.25">
      <c r="A3219" s="9">
        <f t="shared" si="400"/>
        <v>37906</v>
      </c>
      <c r="B3219" s="10">
        <f t="shared" ca="1" si="406"/>
        <v>11.8</v>
      </c>
      <c r="C3219" s="10">
        <f t="shared" ca="1" si="407"/>
        <v>14.4</v>
      </c>
      <c r="D3219" s="9">
        <f t="shared" si="401"/>
        <v>41924</v>
      </c>
      <c r="E3219" s="8">
        <f t="shared" si="402"/>
        <v>200310</v>
      </c>
      <c r="F3219" s="8">
        <f t="shared" si="403"/>
        <v>201410</v>
      </c>
      <c r="G3219" s="8">
        <f t="shared" ca="1" si="404"/>
        <v>10</v>
      </c>
      <c r="H3219" s="8">
        <f t="shared" ca="1" si="405"/>
        <v>10</v>
      </c>
    </row>
    <row r="3220" spans="1:8" x14ac:dyDescent="0.25">
      <c r="A3220" s="9">
        <f t="shared" si="400"/>
        <v>37907</v>
      </c>
      <c r="B3220" s="10">
        <f t="shared" ca="1" si="406"/>
        <v>8.9</v>
      </c>
      <c r="C3220" s="10">
        <f t="shared" ca="1" si="407"/>
        <v>12.9</v>
      </c>
      <c r="D3220" s="9">
        <f t="shared" si="401"/>
        <v>41925</v>
      </c>
      <c r="E3220" s="8">
        <f t="shared" si="402"/>
        <v>200310</v>
      </c>
      <c r="F3220" s="8">
        <f t="shared" si="403"/>
        <v>201410</v>
      </c>
      <c r="G3220" s="8">
        <f t="shared" ca="1" si="404"/>
        <v>10</v>
      </c>
      <c r="H3220" s="8">
        <f t="shared" ca="1" si="405"/>
        <v>10</v>
      </c>
    </row>
    <row r="3221" spans="1:8" x14ac:dyDescent="0.25">
      <c r="A3221" s="9">
        <f t="shared" si="400"/>
        <v>37908</v>
      </c>
      <c r="B3221" s="10">
        <f t="shared" ca="1" si="406"/>
        <v>8.8000000000000007</v>
      </c>
      <c r="C3221" s="10">
        <f t="shared" ca="1" si="407"/>
        <v>15.4</v>
      </c>
      <c r="D3221" s="9">
        <f t="shared" si="401"/>
        <v>41926</v>
      </c>
      <c r="E3221" s="8">
        <f t="shared" si="402"/>
        <v>200310</v>
      </c>
      <c r="F3221" s="8">
        <f t="shared" si="403"/>
        <v>201410</v>
      </c>
      <c r="G3221" s="8">
        <f t="shared" ca="1" si="404"/>
        <v>10</v>
      </c>
      <c r="H3221" s="8">
        <f t="shared" ca="1" si="405"/>
        <v>10</v>
      </c>
    </row>
    <row r="3222" spans="1:8" x14ac:dyDescent="0.25">
      <c r="A3222" s="9">
        <f t="shared" si="400"/>
        <v>37909</v>
      </c>
      <c r="B3222" s="10">
        <f t="shared" ca="1" si="406"/>
        <v>7.4</v>
      </c>
      <c r="C3222" s="10">
        <f t="shared" ca="1" si="407"/>
        <v>13.8</v>
      </c>
      <c r="D3222" s="9">
        <f t="shared" si="401"/>
        <v>41927</v>
      </c>
      <c r="E3222" s="8">
        <f t="shared" si="402"/>
        <v>200310</v>
      </c>
      <c r="F3222" s="8">
        <f t="shared" si="403"/>
        <v>201410</v>
      </c>
      <c r="G3222" s="8">
        <f t="shared" ca="1" si="404"/>
        <v>10</v>
      </c>
      <c r="H3222" s="8">
        <f t="shared" ca="1" si="405"/>
        <v>10</v>
      </c>
    </row>
    <row r="3223" spans="1:8" x14ac:dyDescent="0.25">
      <c r="A3223" s="9">
        <f t="shared" si="400"/>
        <v>37910</v>
      </c>
      <c r="B3223" s="10">
        <f t="shared" ca="1" si="406"/>
        <v>7.1</v>
      </c>
      <c r="C3223" s="10">
        <f t="shared" ca="1" si="407"/>
        <v>13.6</v>
      </c>
      <c r="D3223" s="9">
        <f t="shared" si="401"/>
        <v>41928</v>
      </c>
      <c r="E3223" s="8">
        <f t="shared" si="402"/>
        <v>200310</v>
      </c>
      <c r="F3223" s="8">
        <f t="shared" si="403"/>
        <v>201410</v>
      </c>
      <c r="G3223" s="8">
        <f t="shared" ca="1" si="404"/>
        <v>10</v>
      </c>
      <c r="H3223" s="8">
        <f t="shared" ca="1" si="405"/>
        <v>10</v>
      </c>
    </row>
    <row r="3224" spans="1:8" x14ac:dyDescent="0.25">
      <c r="A3224" s="9">
        <f t="shared" si="400"/>
        <v>37911</v>
      </c>
      <c r="B3224" s="10">
        <f t="shared" ca="1" si="406"/>
        <v>7.2</v>
      </c>
      <c r="C3224" s="10">
        <f t="shared" ca="1" si="407"/>
        <v>15.2</v>
      </c>
      <c r="D3224" s="9">
        <f t="shared" si="401"/>
        <v>41929</v>
      </c>
      <c r="E3224" s="8">
        <f t="shared" si="402"/>
        <v>200310</v>
      </c>
      <c r="F3224" s="8">
        <f t="shared" si="403"/>
        <v>201410</v>
      </c>
      <c r="G3224" s="8">
        <f t="shared" ca="1" si="404"/>
        <v>10</v>
      </c>
      <c r="H3224" s="8">
        <f t="shared" ca="1" si="405"/>
        <v>10</v>
      </c>
    </row>
    <row r="3225" spans="1:8" x14ac:dyDescent="0.25">
      <c r="A3225" s="9">
        <f t="shared" si="400"/>
        <v>37912</v>
      </c>
      <c r="B3225" s="10">
        <f t="shared" ca="1" si="406"/>
        <v>5.0999999999999996</v>
      </c>
      <c r="C3225" s="10">
        <f t="shared" ca="1" si="407"/>
        <v>13.6</v>
      </c>
      <c r="D3225" s="9">
        <f t="shared" si="401"/>
        <v>41930</v>
      </c>
      <c r="E3225" s="8">
        <f t="shared" si="402"/>
        <v>200310</v>
      </c>
      <c r="F3225" s="8">
        <f t="shared" si="403"/>
        <v>201410</v>
      </c>
      <c r="G3225" s="8">
        <f t="shared" ca="1" si="404"/>
        <v>10</v>
      </c>
      <c r="H3225" s="8">
        <f t="shared" ca="1" si="405"/>
        <v>10</v>
      </c>
    </row>
    <row r="3226" spans="1:8" x14ac:dyDescent="0.25">
      <c r="A3226" s="9">
        <f t="shared" si="400"/>
        <v>37913</v>
      </c>
      <c r="B3226" s="10">
        <f t="shared" ca="1" si="406"/>
        <v>6.6</v>
      </c>
      <c r="C3226" s="10">
        <f t="shared" ca="1" si="407"/>
        <v>19.399999999999999</v>
      </c>
      <c r="D3226" s="9">
        <f t="shared" si="401"/>
        <v>41931</v>
      </c>
      <c r="E3226" s="8">
        <f t="shared" si="402"/>
        <v>200310</v>
      </c>
      <c r="F3226" s="8">
        <f t="shared" si="403"/>
        <v>201410</v>
      </c>
      <c r="G3226" s="8">
        <f t="shared" ca="1" si="404"/>
        <v>10</v>
      </c>
      <c r="H3226" s="8">
        <f t="shared" ca="1" si="405"/>
        <v>10</v>
      </c>
    </row>
    <row r="3227" spans="1:8" x14ac:dyDescent="0.25">
      <c r="A3227" s="9">
        <f t="shared" si="400"/>
        <v>37914</v>
      </c>
      <c r="B3227" s="10">
        <f t="shared" ca="1" si="406"/>
        <v>7</v>
      </c>
      <c r="C3227" s="10">
        <f t="shared" ca="1" si="407"/>
        <v>14.8</v>
      </c>
      <c r="D3227" s="9">
        <f t="shared" si="401"/>
        <v>41932</v>
      </c>
      <c r="E3227" s="8">
        <f t="shared" si="402"/>
        <v>200310</v>
      </c>
      <c r="F3227" s="8">
        <f t="shared" si="403"/>
        <v>201410</v>
      </c>
      <c r="G3227" s="8">
        <f t="shared" ca="1" si="404"/>
        <v>10</v>
      </c>
      <c r="H3227" s="8">
        <f t="shared" ca="1" si="405"/>
        <v>10</v>
      </c>
    </row>
    <row r="3228" spans="1:8" x14ac:dyDescent="0.25">
      <c r="A3228" s="9">
        <f t="shared" si="400"/>
        <v>37915</v>
      </c>
      <c r="B3228" s="10">
        <f t="shared" ca="1" si="406"/>
        <v>6.2</v>
      </c>
      <c r="C3228" s="10">
        <f t="shared" ca="1" si="407"/>
        <v>12.8</v>
      </c>
      <c r="D3228" s="9">
        <f t="shared" si="401"/>
        <v>41933</v>
      </c>
      <c r="E3228" s="8">
        <f t="shared" si="402"/>
        <v>200310</v>
      </c>
      <c r="F3228" s="8">
        <f t="shared" si="403"/>
        <v>201410</v>
      </c>
      <c r="G3228" s="8">
        <f t="shared" ca="1" si="404"/>
        <v>10</v>
      </c>
      <c r="H3228" s="8">
        <f t="shared" ca="1" si="405"/>
        <v>10</v>
      </c>
    </row>
    <row r="3229" spans="1:8" x14ac:dyDescent="0.25">
      <c r="A3229" s="9">
        <f t="shared" si="400"/>
        <v>37916</v>
      </c>
      <c r="B3229" s="10">
        <f t="shared" ca="1" si="406"/>
        <v>6.4</v>
      </c>
      <c r="C3229" s="10">
        <f t="shared" ca="1" si="407"/>
        <v>12.6</v>
      </c>
      <c r="D3229" s="9">
        <f t="shared" si="401"/>
        <v>41934</v>
      </c>
      <c r="E3229" s="8">
        <f t="shared" si="402"/>
        <v>200310</v>
      </c>
      <c r="F3229" s="8">
        <f t="shared" si="403"/>
        <v>201410</v>
      </c>
      <c r="G3229" s="8">
        <f t="shared" ca="1" si="404"/>
        <v>10</v>
      </c>
      <c r="H3229" s="8">
        <f t="shared" ca="1" si="405"/>
        <v>10</v>
      </c>
    </row>
    <row r="3230" spans="1:8" x14ac:dyDescent="0.25">
      <c r="A3230" s="9">
        <f t="shared" si="400"/>
        <v>37917</v>
      </c>
      <c r="B3230" s="10">
        <f t="shared" ca="1" si="406"/>
        <v>11</v>
      </c>
      <c r="C3230" s="10">
        <f t="shared" ca="1" si="407"/>
        <v>13.4</v>
      </c>
      <c r="D3230" s="9">
        <f t="shared" si="401"/>
        <v>41935</v>
      </c>
      <c r="E3230" s="8">
        <f t="shared" si="402"/>
        <v>200310</v>
      </c>
      <c r="F3230" s="8">
        <f t="shared" si="403"/>
        <v>201410</v>
      </c>
      <c r="G3230" s="8">
        <f t="shared" ca="1" si="404"/>
        <v>10</v>
      </c>
      <c r="H3230" s="8">
        <f t="shared" ca="1" si="405"/>
        <v>10</v>
      </c>
    </row>
    <row r="3231" spans="1:8" x14ac:dyDescent="0.25">
      <c r="A3231" s="9">
        <f t="shared" si="400"/>
        <v>37918</v>
      </c>
      <c r="B3231" s="10">
        <f t="shared" ca="1" si="406"/>
        <v>7</v>
      </c>
      <c r="C3231" s="10">
        <f t="shared" ca="1" si="407"/>
        <v>13.1</v>
      </c>
      <c r="D3231" s="9">
        <f t="shared" si="401"/>
        <v>41936</v>
      </c>
      <c r="E3231" s="8">
        <f t="shared" si="402"/>
        <v>200310</v>
      </c>
      <c r="F3231" s="8">
        <f t="shared" si="403"/>
        <v>201410</v>
      </c>
      <c r="G3231" s="8">
        <f t="shared" ca="1" si="404"/>
        <v>10</v>
      </c>
      <c r="H3231" s="8">
        <f t="shared" ca="1" si="405"/>
        <v>10</v>
      </c>
    </row>
    <row r="3232" spans="1:8" x14ac:dyDescent="0.25">
      <c r="A3232" s="9">
        <f t="shared" si="400"/>
        <v>37919</v>
      </c>
      <c r="B3232" s="10">
        <f t="shared" ca="1" si="406"/>
        <v>6</v>
      </c>
      <c r="C3232" s="10">
        <f t="shared" ca="1" si="407"/>
        <v>11</v>
      </c>
      <c r="D3232" s="9">
        <f t="shared" si="401"/>
        <v>41937</v>
      </c>
      <c r="E3232" s="8">
        <f t="shared" si="402"/>
        <v>200310</v>
      </c>
      <c r="F3232" s="8">
        <f t="shared" si="403"/>
        <v>201410</v>
      </c>
      <c r="G3232" s="8">
        <f t="shared" ca="1" si="404"/>
        <v>10</v>
      </c>
      <c r="H3232" s="8">
        <f t="shared" ca="1" si="405"/>
        <v>10</v>
      </c>
    </row>
    <row r="3233" spans="1:8" x14ac:dyDescent="0.25">
      <c r="A3233" s="9">
        <f t="shared" si="400"/>
        <v>37920</v>
      </c>
      <c r="B3233" s="10">
        <f t="shared" ca="1" si="406"/>
        <v>4.4000000000000004</v>
      </c>
      <c r="C3233" s="10">
        <f t="shared" ca="1" si="407"/>
        <v>13.6</v>
      </c>
      <c r="D3233" s="9">
        <f t="shared" si="401"/>
        <v>41938</v>
      </c>
      <c r="E3233" s="8">
        <f t="shared" si="402"/>
        <v>200310</v>
      </c>
      <c r="F3233" s="8">
        <f t="shared" si="403"/>
        <v>201410</v>
      </c>
      <c r="G3233" s="8">
        <f t="shared" ca="1" si="404"/>
        <v>10</v>
      </c>
      <c r="H3233" s="8">
        <f t="shared" ca="1" si="405"/>
        <v>10</v>
      </c>
    </row>
    <row r="3234" spans="1:8" x14ac:dyDescent="0.25">
      <c r="A3234" s="9">
        <f t="shared" si="400"/>
        <v>37921</v>
      </c>
      <c r="B3234" s="10">
        <f t="shared" ca="1" si="406"/>
        <v>3.4</v>
      </c>
      <c r="C3234" s="10">
        <f t="shared" ca="1" si="407"/>
        <v>15.8</v>
      </c>
      <c r="D3234" s="9">
        <f t="shared" si="401"/>
        <v>41939</v>
      </c>
      <c r="E3234" s="8">
        <f t="shared" si="402"/>
        <v>200310</v>
      </c>
      <c r="F3234" s="8">
        <f t="shared" si="403"/>
        <v>201410</v>
      </c>
      <c r="G3234" s="8">
        <f t="shared" ca="1" si="404"/>
        <v>10</v>
      </c>
      <c r="H3234" s="8">
        <f t="shared" ca="1" si="405"/>
        <v>10</v>
      </c>
    </row>
    <row r="3235" spans="1:8" x14ac:dyDescent="0.25">
      <c r="A3235" s="9">
        <f t="shared" si="400"/>
        <v>37922</v>
      </c>
      <c r="B3235" s="10">
        <f t="shared" ca="1" si="406"/>
        <v>6.5</v>
      </c>
      <c r="C3235" s="10">
        <f t="shared" ca="1" si="407"/>
        <v>13.3</v>
      </c>
      <c r="D3235" s="9">
        <f t="shared" si="401"/>
        <v>41940</v>
      </c>
      <c r="E3235" s="8">
        <f t="shared" si="402"/>
        <v>200310</v>
      </c>
      <c r="F3235" s="8">
        <f t="shared" si="403"/>
        <v>201410</v>
      </c>
      <c r="G3235" s="8">
        <f t="shared" ca="1" si="404"/>
        <v>10</v>
      </c>
      <c r="H3235" s="8">
        <f t="shared" ca="1" si="405"/>
        <v>10</v>
      </c>
    </row>
    <row r="3236" spans="1:8" x14ac:dyDescent="0.25">
      <c r="A3236" s="9">
        <f t="shared" si="400"/>
        <v>37923</v>
      </c>
      <c r="B3236" s="10">
        <f t="shared" ca="1" si="406"/>
        <v>6</v>
      </c>
      <c r="C3236" s="10">
        <f t="shared" ca="1" si="407"/>
        <v>7.8</v>
      </c>
      <c r="D3236" s="9">
        <f t="shared" si="401"/>
        <v>41941</v>
      </c>
      <c r="E3236" s="8">
        <f t="shared" si="402"/>
        <v>200310</v>
      </c>
      <c r="F3236" s="8">
        <f t="shared" si="403"/>
        <v>201410</v>
      </c>
      <c r="G3236" s="8">
        <f t="shared" ca="1" si="404"/>
        <v>10</v>
      </c>
      <c r="H3236" s="8">
        <f t="shared" ca="1" si="405"/>
        <v>10</v>
      </c>
    </row>
    <row r="3237" spans="1:8" x14ac:dyDescent="0.25">
      <c r="A3237" s="9">
        <f t="shared" si="400"/>
        <v>37924</v>
      </c>
      <c r="B3237" s="10">
        <f t="shared" ca="1" si="406"/>
        <v>7.4</v>
      </c>
      <c r="C3237" s="10" t="str">
        <f t="shared" ca="1" si="407"/>
        <v/>
      </c>
      <c r="D3237" s="9">
        <f t="shared" si="401"/>
        <v>41942</v>
      </c>
      <c r="E3237" s="8">
        <f t="shared" si="402"/>
        <v>200310</v>
      </c>
      <c r="F3237" s="8">
        <f t="shared" si="403"/>
        <v>201410</v>
      </c>
      <c r="G3237" s="8">
        <f t="shared" ca="1" si="404"/>
        <v>10</v>
      </c>
      <c r="H3237" s="8" t="str">
        <f t="shared" ca="1" si="405"/>
        <v/>
      </c>
    </row>
    <row r="3238" spans="1:8" x14ac:dyDescent="0.25">
      <c r="A3238" s="9">
        <f t="shared" si="400"/>
        <v>37925</v>
      </c>
      <c r="B3238" s="10">
        <f t="shared" ca="1" si="406"/>
        <v>6.8</v>
      </c>
      <c r="C3238" s="10" t="str">
        <f t="shared" ca="1" si="407"/>
        <v/>
      </c>
      <c r="D3238" s="9">
        <f t="shared" si="401"/>
        <v>41943</v>
      </c>
      <c r="E3238" s="8">
        <f t="shared" si="402"/>
        <v>200310</v>
      </c>
      <c r="F3238" s="8">
        <f t="shared" si="403"/>
        <v>201410</v>
      </c>
      <c r="G3238" s="8">
        <f t="shared" ca="1" si="404"/>
        <v>10</v>
      </c>
      <c r="H3238" s="8" t="str">
        <f t="shared" ca="1" si="405"/>
        <v/>
      </c>
    </row>
    <row r="3239" spans="1:8" x14ac:dyDescent="0.25">
      <c r="A3239" s="9">
        <f t="shared" si="400"/>
        <v>37926</v>
      </c>
      <c r="B3239" s="10">
        <f t="shared" ca="1" si="406"/>
        <v>9.6</v>
      </c>
      <c r="C3239" s="10">
        <f t="shared" ca="1" si="407"/>
        <v>17</v>
      </c>
      <c r="D3239" s="9">
        <f t="shared" si="401"/>
        <v>41944</v>
      </c>
      <c r="E3239" s="8">
        <f t="shared" si="402"/>
        <v>200311</v>
      </c>
      <c r="F3239" s="8">
        <f t="shared" si="403"/>
        <v>201411</v>
      </c>
      <c r="G3239" s="8">
        <f t="shared" ca="1" si="404"/>
        <v>11</v>
      </c>
      <c r="H3239" s="8">
        <f t="shared" ca="1" si="405"/>
        <v>11</v>
      </c>
    </row>
    <row r="3240" spans="1:8" x14ac:dyDescent="0.25">
      <c r="A3240" s="9">
        <f t="shared" si="400"/>
        <v>37927</v>
      </c>
      <c r="B3240" s="10">
        <f t="shared" ca="1" si="406"/>
        <v>10.9</v>
      </c>
      <c r="C3240" s="10">
        <f t="shared" ca="1" si="407"/>
        <v>14.9</v>
      </c>
      <c r="D3240" s="9">
        <f t="shared" si="401"/>
        <v>41945</v>
      </c>
      <c r="E3240" s="8">
        <f t="shared" si="402"/>
        <v>200311</v>
      </c>
      <c r="F3240" s="8">
        <f t="shared" si="403"/>
        <v>201411</v>
      </c>
      <c r="G3240" s="8">
        <f t="shared" ca="1" si="404"/>
        <v>11</v>
      </c>
      <c r="H3240" s="8">
        <f t="shared" ca="1" si="405"/>
        <v>11</v>
      </c>
    </row>
    <row r="3241" spans="1:8" x14ac:dyDescent="0.25">
      <c r="A3241" s="9">
        <f t="shared" si="400"/>
        <v>37928</v>
      </c>
      <c r="B3241" s="10">
        <f t="shared" ca="1" si="406"/>
        <v>12.9</v>
      </c>
      <c r="C3241" s="10">
        <f t="shared" ca="1" si="407"/>
        <v>15.3</v>
      </c>
      <c r="D3241" s="9">
        <f t="shared" si="401"/>
        <v>41946</v>
      </c>
      <c r="E3241" s="8">
        <f t="shared" si="402"/>
        <v>200311</v>
      </c>
      <c r="F3241" s="8">
        <f t="shared" si="403"/>
        <v>201411</v>
      </c>
      <c r="G3241" s="8">
        <f t="shared" ca="1" si="404"/>
        <v>11</v>
      </c>
      <c r="H3241" s="8">
        <f t="shared" ca="1" si="405"/>
        <v>11</v>
      </c>
    </row>
    <row r="3242" spans="1:8" x14ac:dyDescent="0.25">
      <c r="A3242" s="9">
        <f t="shared" si="400"/>
        <v>37929</v>
      </c>
      <c r="B3242" s="10">
        <f t="shared" ca="1" si="406"/>
        <v>11.3</v>
      </c>
      <c r="C3242" s="10">
        <f t="shared" ca="1" si="407"/>
        <v>11.7</v>
      </c>
      <c r="D3242" s="9">
        <f t="shared" si="401"/>
        <v>41947</v>
      </c>
      <c r="E3242" s="8">
        <f t="shared" si="402"/>
        <v>200311</v>
      </c>
      <c r="F3242" s="8">
        <f t="shared" si="403"/>
        <v>201411</v>
      </c>
      <c r="G3242" s="8">
        <f t="shared" ca="1" si="404"/>
        <v>11</v>
      </c>
      <c r="H3242" s="8">
        <f t="shared" ca="1" si="405"/>
        <v>11</v>
      </c>
    </row>
    <row r="3243" spans="1:8" x14ac:dyDescent="0.25">
      <c r="A3243" s="9">
        <f t="shared" si="400"/>
        <v>37930</v>
      </c>
      <c r="B3243" s="10">
        <f t="shared" ca="1" si="406"/>
        <v>10.6</v>
      </c>
      <c r="C3243" s="10">
        <f t="shared" ca="1" si="407"/>
        <v>9.6</v>
      </c>
      <c r="D3243" s="9">
        <f t="shared" si="401"/>
        <v>41948</v>
      </c>
      <c r="E3243" s="8">
        <f t="shared" si="402"/>
        <v>200311</v>
      </c>
      <c r="F3243" s="8">
        <f t="shared" si="403"/>
        <v>201411</v>
      </c>
      <c r="G3243" s="8">
        <f t="shared" ca="1" si="404"/>
        <v>11</v>
      </c>
      <c r="H3243" s="8">
        <f t="shared" ca="1" si="405"/>
        <v>11</v>
      </c>
    </row>
    <row r="3244" spans="1:8" x14ac:dyDescent="0.25">
      <c r="A3244" s="9">
        <f t="shared" si="400"/>
        <v>37931</v>
      </c>
      <c r="B3244" s="10">
        <f t="shared" ca="1" si="406"/>
        <v>10.6</v>
      </c>
      <c r="C3244" s="10">
        <f t="shared" ca="1" si="407"/>
        <v>11.2</v>
      </c>
      <c r="D3244" s="9">
        <f t="shared" si="401"/>
        <v>41949</v>
      </c>
      <c r="E3244" s="8">
        <f t="shared" si="402"/>
        <v>200311</v>
      </c>
      <c r="F3244" s="8">
        <f t="shared" si="403"/>
        <v>201411</v>
      </c>
      <c r="G3244" s="8">
        <f t="shared" ca="1" si="404"/>
        <v>11</v>
      </c>
      <c r="H3244" s="8">
        <f t="shared" ca="1" si="405"/>
        <v>11</v>
      </c>
    </row>
    <row r="3245" spans="1:8" x14ac:dyDescent="0.25">
      <c r="A3245" s="9">
        <f t="shared" si="400"/>
        <v>37932</v>
      </c>
      <c r="B3245" s="10">
        <f t="shared" ca="1" si="406"/>
        <v>8.3000000000000007</v>
      </c>
      <c r="C3245" s="10">
        <f t="shared" ca="1" si="407"/>
        <v>8.1999999999999993</v>
      </c>
      <c r="D3245" s="9">
        <f t="shared" si="401"/>
        <v>41950</v>
      </c>
      <c r="E3245" s="8">
        <f t="shared" si="402"/>
        <v>200311</v>
      </c>
      <c r="F3245" s="8">
        <f t="shared" si="403"/>
        <v>201411</v>
      </c>
      <c r="G3245" s="8">
        <f t="shared" ca="1" si="404"/>
        <v>11</v>
      </c>
      <c r="H3245" s="8">
        <f t="shared" ca="1" si="405"/>
        <v>11</v>
      </c>
    </row>
    <row r="3246" spans="1:8" x14ac:dyDescent="0.25">
      <c r="A3246" s="9">
        <f t="shared" si="400"/>
        <v>37933</v>
      </c>
      <c r="B3246" s="10">
        <f t="shared" ca="1" si="406"/>
        <v>7.5</v>
      </c>
      <c r="C3246" s="10">
        <f t="shared" ca="1" si="407"/>
        <v>11.4</v>
      </c>
      <c r="D3246" s="9">
        <f t="shared" si="401"/>
        <v>41951</v>
      </c>
      <c r="E3246" s="8">
        <f t="shared" si="402"/>
        <v>200311</v>
      </c>
      <c r="F3246" s="8">
        <f t="shared" si="403"/>
        <v>201411</v>
      </c>
      <c r="G3246" s="8">
        <f t="shared" ca="1" si="404"/>
        <v>11</v>
      </c>
      <c r="H3246" s="8">
        <f t="shared" ca="1" si="405"/>
        <v>11</v>
      </c>
    </row>
    <row r="3247" spans="1:8" x14ac:dyDescent="0.25">
      <c r="A3247" s="9">
        <f t="shared" si="400"/>
        <v>37934</v>
      </c>
      <c r="B3247" s="10">
        <f t="shared" ca="1" si="406"/>
        <v>6.3</v>
      </c>
      <c r="C3247" s="10">
        <f t="shared" ca="1" si="407"/>
        <v>11.8</v>
      </c>
      <c r="D3247" s="9">
        <f t="shared" si="401"/>
        <v>41952</v>
      </c>
      <c r="E3247" s="8">
        <f t="shared" si="402"/>
        <v>200311</v>
      </c>
      <c r="F3247" s="8">
        <f t="shared" si="403"/>
        <v>201411</v>
      </c>
      <c r="G3247" s="8">
        <f t="shared" ca="1" si="404"/>
        <v>11</v>
      </c>
      <c r="H3247" s="8">
        <f t="shared" ca="1" si="405"/>
        <v>11</v>
      </c>
    </row>
    <row r="3248" spans="1:8" x14ac:dyDescent="0.25">
      <c r="A3248" s="9">
        <f t="shared" si="400"/>
        <v>37935</v>
      </c>
      <c r="B3248" s="10">
        <f t="shared" ca="1" si="406"/>
        <v>2.5</v>
      </c>
      <c r="C3248" s="10">
        <f t="shared" ca="1" si="407"/>
        <v>8.1</v>
      </c>
      <c r="D3248" s="9">
        <f t="shared" si="401"/>
        <v>41953</v>
      </c>
      <c r="E3248" s="8">
        <f t="shared" si="402"/>
        <v>200311</v>
      </c>
      <c r="F3248" s="8">
        <f t="shared" si="403"/>
        <v>201411</v>
      </c>
      <c r="G3248" s="8">
        <f t="shared" ca="1" si="404"/>
        <v>11</v>
      </c>
      <c r="H3248" s="8">
        <f t="shared" ca="1" si="405"/>
        <v>11</v>
      </c>
    </row>
    <row r="3249" spans="1:8" x14ac:dyDescent="0.25">
      <c r="A3249" s="9">
        <f t="shared" si="400"/>
        <v>37936</v>
      </c>
      <c r="B3249" s="10">
        <f t="shared" ca="1" si="406"/>
        <v>4.2</v>
      </c>
      <c r="C3249" s="10">
        <f t="shared" ca="1" si="407"/>
        <v>9.6</v>
      </c>
      <c r="D3249" s="9">
        <f t="shared" si="401"/>
        <v>41954</v>
      </c>
      <c r="E3249" s="8">
        <f t="shared" si="402"/>
        <v>200311</v>
      </c>
      <c r="F3249" s="8">
        <f t="shared" si="403"/>
        <v>201411</v>
      </c>
      <c r="G3249" s="8">
        <f t="shared" ca="1" si="404"/>
        <v>11</v>
      </c>
      <c r="H3249" s="8">
        <f t="shared" ca="1" si="405"/>
        <v>11</v>
      </c>
    </row>
    <row r="3250" spans="1:8" x14ac:dyDescent="0.25">
      <c r="A3250" s="9">
        <f t="shared" si="400"/>
        <v>37937</v>
      </c>
      <c r="B3250" s="10">
        <f t="shared" ca="1" si="406"/>
        <v>4.7</v>
      </c>
      <c r="C3250" s="10">
        <f t="shared" ca="1" si="407"/>
        <v>9.6</v>
      </c>
      <c r="D3250" s="9">
        <f t="shared" si="401"/>
        <v>41955</v>
      </c>
      <c r="E3250" s="8">
        <f t="shared" si="402"/>
        <v>200311</v>
      </c>
      <c r="F3250" s="8">
        <f t="shared" si="403"/>
        <v>201411</v>
      </c>
      <c r="G3250" s="8">
        <f t="shared" ca="1" si="404"/>
        <v>11</v>
      </c>
      <c r="H3250" s="8">
        <f t="shared" ca="1" si="405"/>
        <v>11</v>
      </c>
    </row>
    <row r="3251" spans="1:8" x14ac:dyDescent="0.25">
      <c r="A3251" s="9">
        <f t="shared" si="400"/>
        <v>37938</v>
      </c>
      <c r="B3251" s="10">
        <f t="shared" ca="1" si="406"/>
        <v>2.9</v>
      </c>
      <c r="C3251" s="10">
        <f t="shared" ca="1" si="407"/>
        <v>11.2</v>
      </c>
      <c r="D3251" s="9">
        <f t="shared" si="401"/>
        <v>41956</v>
      </c>
      <c r="E3251" s="8">
        <f t="shared" si="402"/>
        <v>200311</v>
      </c>
      <c r="F3251" s="8">
        <f t="shared" si="403"/>
        <v>201411</v>
      </c>
      <c r="G3251" s="8">
        <f t="shared" ca="1" si="404"/>
        <v>11</v>
      </c>
      <c r="H3251" s="8">
        <f t="shared" ca="1" si="405"/>
        <v>11</v>
      </c>
    </row>
    <row r="3252" spans="1:8" x14ac:dyDescent="0.25">
      <c r="A3252" s="9">
        <f t="shared" si="400"/>
        <v>37939</v>
      </c>
      <c r="B3252" s="10">
        <f t="shared" ca="1" si="406"/>
        <v>7.5</v>
      </c>
      <c r="C3252" s="10">
        <f t="shared" ca="1" si="407"/>
        <v>11.3</v>
      </c>
      <c r="D3252" s="9">
        <f t="shared" si="401"/>
        <v>41957</v>
      </c>
      <c r="E3252" s="8">
        <f t="shared" si="402"/>
        <v>200311</v>
      </c>
      <c r="F3252" s="8">
        <f t="shared" si="403"/>
        <v>201411</v>
      </c>
      <c r="G3252" s="8">
        <f t="shared" ca="1" si="404"/>
        <v>11</v>
      </c>
      <c r="H3252" s="8">
        <f t="shared" ca="1" si="405"/>
        <v>11</v>
      </c>
    </row>
    <row r="3253" spans="1:8" x14ac:dyDescent="0.25">
      <c r="A3253" s="9">
        <f t="shared" si="400"/>
        <v>37940</v>
      </c>
      <c r="B3253" s="10">
        <f t="shared" ca="1" si="406"/>
        <v>9.6</v>
      </c>
      <c r="C3253" s="10">
        <f t="shared" ca="1" si="407"/>
        <v>9.9</v>
      </c>
      <c r="D3253" s="9">
        <f t="shared" si="401"/>
        <v>41958</v>
      </c>
      <c r="E3253" s="8">
        <f t="shared" si="402"/>
        <v>200311</v>
      </c>
      <c r="F3253" s="8">
        <f t="shared" si="403"/>
        <v>201411</v>
      </c>
      <c r="G3253" s="8">
        <f t="shared" ca="1" si="404"/>
        <v>11</v>
      </c>
      <c r="H3253" s="8">
        <f t="shared" ca="1" si="405"/>
        <v>11</v>
      </c>
    </row>
    <row r="3254" spans="1:8" x14ac:dyDescent="0.25">
      <c r="A3254" s="9">
        <f t="shared" si="400"/>
        <v>37941</v>
      </c>
      <c r="B3254" s="10">
        <f t="shared" ca="1" si="406"/>
        <v>8.6</v>
      </c>
      <c r="C3254" s="10">
        <f t="shared" ca="1" si="407"/>
        <v>7.6</v>
      </c>
      <c r="D3254" s="9">
        <f t="shared" si="401"/>
        <v>41959</v>
      </c>
      <c r="E3254" s="8">
        <f t="shared" si="402"/>
        <v>200311</v>
      </c>
      <c r="F3254" s="8">
        <f t="shared" si="403"/>
        <v>201411</v>
      </c>
      <c r="G3254" s="8">
        <f t="shared" ca="1" si="404"/>
        <v>11</v>
      </c>
      <c r="H3254" s="8">
        <f t="shared" ca="1" si="405"/>
        <v>11</v>
      </c>
    </row>
    <row r="3255" spans="1:8" x14ac:dyDescent="0.25">
      <c r="A3255" s="9">
        <f t="shared" si="400"/>
        <v>37942</v>
      </c>
      <c r="B3255" s="10">
        <f t="shared" ca="1" si="406"/>
        <v>7.1</v>
      </c>
      <c r="C3255" s="10">
        <f t="shared" ca="1" si="407"/>
        <v>10.199999999999999</v>
      </c>
      <c r="D3255" s="9">
        <f t="shared" si="401"/>
        <v>41960</v>
      </c>
      <c r="E3255" s="8">
        <f t="shared" si="402"/>
        <v>200311</v>
      </c>
      <c r="F3255" s="8">
        <f t="shared" si="403"/>
        <v>201411</v>
      </c>
      <c r="G3255" s="8">
        <f t="shared" ca="1" si="404"/>
        <v>11</v>
      </c>
      <c r="H3255" s="8">
        <f t="shared" ca="1" si="405"/>
        <v>11</v>
      </c>
    </row>
    <row r="3256" spans="1:8" x14ac:dyDescent="0.25">
      <c r="A3256" s="9">
        <f t="shared" si="400"/>
        <v>37943</v>
      </c>
      <c r="B3256" s="10">
        <f t="shared" ca="1" si="406"/>
        <v>9.3000000000000007</v>
      </c>
      <c r="C3256" s="10">
        <f t="shared" ca="1" si="407"/>
        <v>8.6999999999999993</v>
      </c>
      <c r="D3256" s="9">
        <f t="shared" si="401"/>
        <v>41961</v>
      </c>
      <c r="E3256" s="8">
        <f t="shared" si="402"/>
        <v>200311</v>
      </c>
      <c r="F3256" s="8">
        <f t="shared" si="403"/>
        <v>201411</v>
      </c>
      <c r="G3256" s="8">
        <f t="shared" ca="1" si="404"/>
        <v>11</v>
      </c>
      <c r="H3256" s="8">
        <f t="shared" ca="1" si="405"/>
        <v>11</v>
      </c>
    </row>
    <row r="3257" spans="1:8" x14ac:dyDescent="0.25">
      <c r="A3257" s="9">
        <f t="shared" si="400"/>
        <v>37944</v>
      </c>
      <c r="B3257" s="10">
        <f t="shared" ca="1" si="406"/>
        <v>11.9</v>
      </c>
      <c r="C3257" s="10">
        <f t="shared" ca="1" si="407"/>
        <v>7.6</v>
      </c>
      <c r="D3257" s="9">
        <f t="shared" si="401"/>
        <v>41962</v>
      </c>
      <c r="E3257" s="8">
        <f t="shared" si="402"/>
        <v>200311</v>
      </c>
      <c r="F3257" s="8">
        <f t="shared" si="403"/>
        <v>201411</v>
      </c>
      <c r="G3257" s="8">
        <f t="shared" ca="1" si="404"/>
        <v>11</v>
      </c>
      <c r="H3257" s="8">
        <f t="shared" ca="1" si="405"/>
        <v>11</v>
      </c>
    </row>
    <row r="3258" spans="1:8" x14ac:dyDescent="0.25">
      <c r="A3258" s="9">
        <f t="shared" ref="A3258:A3321" si="408">IF(ISNUMBER(A3257),IF(A3257&lt;$B$9,A3257+1,""),"")</f>
        <v>37945</v>
      </c>
      <c r="B3258" s="10">
        <f t="shared" ca="1" si="406"/>
        <v>11.3</v>
      </c>
      <c r="C3258" s="10">
        <f t="shared" ca="1" si="407"/>
        <v>8.4</v>
      </c>
      <c r="D3258" s="9">
        <f t="shared" ref="D3258:D3321" si="409">IF(ISNUMBER(D3257),IF(D3257&lt;$C$9,D3257+1,""),"")</f>
        <v>41963</v>
      </c>
      <c r="E3258" s="8">
        <f t="shared" ref="E3258:E3321" si="410">YEAR(A3258)*100+MONTH(A3258)</f>
        <v>200311</v>
      </c>
      <c r="F3258" s="8">
        <f t="shared" ref="F3258:F3321" si="411">YEAR(D3258)*100+MONTH(D3258)</f>
        <v>201411</v>
      </c>
      <c r="G3258" s="8">
        <f t="shared" ref="G3258:G3321" ca="1" si="412">IF(ISNUMBER(B3258),MONTH(A3258),"")</f>
        <v>11</v>
      </c>
      <c r="H3258" s="8">
        <f t="shared" ref="H3258:H3321" ca="1" si="413">IF(ISNUMBER(C3258),MONTH(D3258),"")</f>
        <v>11</v>
      </c>
    </row>
    <row r="3259" spans="1:8" x14ac:dyDescent="0.25">
      <c r="A3259" s="9">
        <f t="shared" si="408"/>
        <v>37946</v>
      </c>
      <c r="B3259" s="10">
        <f t="shared" ca="1" si="406"/>
        <v>9.6999999999999993</v>
      </c>
      <c r="C3259" s="10">
        <f t="shared" ca="1" si="407"/>
        <v>2.7</v>
      </c>
      <c r="D3259" s="9">
        <f t="shared" si="409"/>
        <v>41964</v>
      </c>
      <c r="E3259" s="8">
        <f t="shared" si="410"/>
        <v>200311</v>
      </c>
      <c r="F3259" s="8">
        <f t="shared" si="411"/>
        <v>201411</v>
      </c>
      <c r="G3259" s="8">
        <f t="shared" ca="1" si="412"/>
        <v>11</v>
      </c>
      <c r="H3259" s="8">
        <f t="shared" ca="1" si="413"/>
        <v>11</v>
      </c>
    </row>
    <row r="3260" spans="1:8" x14ac:dyDescent="0.25">
      <c r="A3260" s="9">
        <f t="shared" si="408"/>
        <v>37947</v>
      </c>
      <c r="B3260" s="10">
        <f t="shared" ca="1" si="406"/>
        <v>10.7</v>
      </c>
      <c r="C3260" s="10">
        <f t="shared" ca="1" si="407"/>
        <v>6.7</v>
      </c>
      <c r="D3260" s="9">
        <f t="shared" si="409"/>
        <v>41965</v>
      </c>
      <c r="E3260" s="8">
        <f t="shared" si="410"/>
        <v>200311</v>
      </c>
      <c r="F3260" s="8">
        <f t="shared" si="411"/>
        <v>201411</v>
      </c>
      <c r="G3260" s="8">
        <f t="shared" ca="1" si="412"/>
        <v>11</v>
      </c>
      <c r="H3260" s="8">
        <f t="shared" ca="1" si="413"/>
        <v>11</v>
      </c>
    </row>
    <row r="3261" spans="1:8" x14ac:dyDescent="0.25">
      <c r="A3261" s="9">
        <f t="shared" si="408"/>
        <v>37948</v>
      </c>
      <c r="B3261" s="10">
        <f t="shared" ca="1" si="406"/>
        <v>13.8</v>
      </c>
      <c r="C3261" s="10">
        <f t="shared" ca="1" si="407"/>
        <v>6.7</v>
      </c>
      <c r="D3261" s="9">
        <f t="shared" si="409"/>
        <v>41966</v>
      </c>
      <c r="E3261" s="8">
        <f t="shared" si="410"/>
        <v>200311</v>
      </c>
      <c r="F3261" s="8">
        <f t="shared" si="411"/>
        <v>201411</v>
      </c>
      <c r="G3261" s="8">
        <f t="shared" ca="1" si="412"/>
        <v>11</v>
      </c>
      <c r="H3261" s="8">
        <f t="shared" ca="1" si="413"/>
        <v>11</v>
      </c>
    </row>
    <row r="3262" spans="1:8" x14ac:dyDescent="0.25">
      <c r="A3262" s="9">
        <f t="shared" si="408"/>
        <v>37949</v>
      </c>
      <c r="B3262" s="10">
        <f t="shared" ca="1" si="406"/>
        <v>6.2</v>
      </c>
      <c r="C3262" s="10">
        <f t="shared" ca="1" si="407"/>
        <v>9.4</v>
      </c>
      <c r="D3262" s="9">
        <f t="shared" si="409"/>
        <v>41967</v>
      </c>
      <c r="E3262" s="8">
        <f t="shared" si="410"/>
        <v>200311</v>
      </c>
      <c r="F3262" s="8">
        <f t="shared" si="411"/>
        <v>201411</v>
      </c>
      <c r="G3262" s="8">
        <f t="shared" ca="1" si="412"/>
        <v>11</v>
      </c>
      <c r="H3262" s="8">
        <f t="shared" ca="1" si="413"/>
        <v>11</v>
      </c>
    </row>
    <row r="3263" spans="1:8" x14ac:dyDescent="0.25">
      <c r="A3263" s="9">
        <f t="shared" si="408"/>
        <v>37950</v>
      </c>
      <c r="B3263" s="10">
        <f t="shared" ca="1" si="406"/>
        <v>8</v>
      </c>
      <c r="C3263" s="10">
        <f t="shared" ca="1" si="407"/>
        <v>5.8</v>
      </c>
      <c r="D3263" s="9">
        <f t="shared" si="409"/>
        <v>41968</v>
      </c>
      <c r="E3263" s="8">
        <f t="shared" si="410"/>
        <v>200311</v>
      </c>
      <c r="F3263" s="8">
        <f t="shared" si="411"/>
        <v>201411</v>
      </c>
      <c r="G3263" s="8">
        <f t="shared" ca="1" si="412"/>
        <v>11</v>
      </c>
      <c r="H3263" s="8">
        <f t="shared" ca="1" si="413"/>
        <v>11</v>
      </c>
    </row>
    <row r="3264" spans="1:8" x14ac:dyDescent="0.25">
      <c r="A3264" s="9">
        <f t="shared" si="408"/>
        <v>37951</v>
      </c>
      <c r="B3264" s="10">
        <f t="shared" ca="1" si="406"/>
        <v>10.7</v>
      </c>
      <c r="C3264" s="10">
        <f t="shared" ca="1" si="407"/>
        <v>5.0999999999999996</v>
      </c>
      <c r="D3264" s="9">
        <f t="shared" si="409"/>
        <v>41969</v>
      </c>
      <c r="E3264" s="8">
        <f t="shared" si="410"/>
        <v>200311</v>
      </c>
      <c r="F3264" s="8">
        <f t="shared" si="411"/>
        <v>201411</v>
      </c>
      <c r="G3264" s="8">
        <f t="shared" ca="1" si="412"/>
        <v>11</v>
      </c>
      <c r="H3264" s="8">
        <f t="shared" ca="1" si="413"/>
        <v>11</v>
      </c>
    </row>
    <row r="3265" spans="1:8" x14ac:dyDescent="0.25">
      <c r="A3265" s="9">
        <f t="shared" si="408"/>
        <v>37952</v>
      </c>
      <c r="B3265" s="10">
        <f t="shared" ca="1" si="406"/>
        <v>8.9</v>
      </c>
      <c r="C3265" s="10">
        <f t="shared" ca="1" si="407"/>
        <v>3.7</v>
      </c>
      <c r="D3265" s="9">
        <f t="shared" si="409"/>
        <v>41970</v>
      </c>
      <c r="E3265" s="8">
        <f t="shared" si="410"/>
        <v>200311</v>
      </c>
      <c r="F3265" s="8">
        <f t="shared" si="411"/>
        <v>201411</v>
      </c>
      <c r="G3265" s="8">
        <f t="shared" ca="1" si="412"/>
        <v>11</v>
      </c>
      <c r="H3265" s="8">
        <f t="shared" ca="1" si="413"/>
        <v>11</v>
      </c>
    </row>
    <row r="3266" spans="1:8" x14ac:dyDescent="0.25">
      <c r="A3266" s="9">
        <f t="shared" si="408"/>
        <v>37953</v>
      </c>
      <c r="B3266" s="10">
        <f t="shared" ca="1" si="406"/>
        <v>8</v>
      </c>
      <c r="C3266" s="10">
        <f t="shared" ca="1" si="407"/>
        <v>1.8</v>
      </c>
      <c r="D3266" s="9">
        <f t="shared" si="409"/>
        <v>41971</v>
      </c>
      <c r="E3266" s="8">
        <f t="shared" si="410"/>
        <v>200311</v>
      </c>
      <c r="F3266" s="8">
        <f t="shared" si="411"/>
        <v>201411</v>
      </c>
      <c r="G3266" s="8">
        <f t="shared" ca="1" si="412"/>
        <v>11</v>
      </c>
      <c r="H3266" s="8">
        <f t="shared" ca="1" si="413"/>
        <v>11</v>
      </c>
    </row>
    <row r="3267" spans="1:8" x14ac:dyDescent="0.25">
      <c r="A3267" s="9">
        <f t="shared" si="408"/>
        <v>37954</v>
      </c>
      <c r="B3267" s="10">
        <f t="shared" ca="1" si="406"/>
        <v>3.5</v>
      </c>
      <c r="C3267" s="10">
        <f t="shared" ca="1" si="407"/>
        <v>0.8</v>
      </c>
      <c r="D3267" s="9">
        <f t="shared" si="409"/>
        <v>41972</v>
      </c>
      <c r="E3267" s="8">
        <f t="shared" si="410"/>
        <v>200311</v>
      </c>
      <c r="F3267" s="8">
        <f t="shared" si="411"/>
        <v>201411</v>
      </c>
      <c r="G3267" s="8">
        <f t="shared" ca="1" si="412"/>
        <v>11</v>
      </c>
      <c r="H3267" s="8">
        <f t="shared" ca="1" si="413"/>
        <v>11</v>
      </c>
    </row>
    <row r="3268" spans="1:8" x14ac:dyDescent="0.25">
      <c r="A3268" s="9">
        <f t="shared" si="408"/>
        <v>37955</v>
      </c>
      <c r="B3268" s="10">
        <f t="shared" ca="1" si="406"/>
        <v>7.7</v>
      </c>
      <c r="C3268" s="10">
        <f t="shared" ca="1" si="407"/>
        <v>-0.7</v>
      </c>
      <c r="D3268" s="9">
        <f t="shared" si="409"/>
        <v>41973</v>
      </c>
      <c r="E3268" s="8">
        <f t="shared" si="410"/>
        <v>200311</v>
      </c>
      <c r="F3268" s="8">
        <f t="shared" si="411"/>
        <v>201411</v>
      </c>
      <c r="G3268" s="8">
        <f t="shared" ca="1" si="412"/>
        <v>11</v>
      </c>
      <c r="H3268" s="8">
        <f t="shared" ca="1" si="413"/>
        <v>11</v>
      </c>
    </row>
    <row r="3269" spans="1:8" x14ac:dyDescent="0.25">
      <c r="A3269" s="9">
        <f t="shared" si="408"/>
        <v>37956</v>
      </c>
      <c r="B3269" s="10">
        <f t="shared" ca="1" si="406"/>
        <v>5.9</v>
      </c>
      <c r="C3269" s="10">
        <f t="shared" ca="1" si="407"/>
        <v>-2.1</v>
      </c>
      <c r="D3269" s="9">
        <f t="shared" si="409"/>
        <v>41974</v>
      </c>
      <c r="E3269" s="8">
        <f t="shared" si="410"/>
        <v>200312</v>
      </c>
      <c r="F3269" s="8">
        <f t="shared" si="411"/>
        <v>201412</v>
      </c>
      <c r="G3269" s="8">
        <f t="shared" ca="1" si="412"/>
        <v>12</v>
      </c>
      <c r="H3269" s="8">
        <f t="shared" ca="1" si="413"/>
        <v>12</v>
      </c>
    </row>
    <row r="3270" spans="1:8" x14ac:dyDescent="0.25">
      <c r="A3270" s="9">
        <f t="shared" si="408"/>
        <v>37957</v>
      </c>
      <c r="B3270" s="10">
        <f t="shared" ca="1" si="406"/>
        <v>6.2</v>
      </c>
      <c r="C3270" s="10">
        <f t="shared" ca="1" si="407"/>
        <v>-2.6</v>
      </c>
      <c r="D3270" s="9">
        <f t="shared" si="409"/>
        <v>41975</v>
      </c>
      <c r="E3270" s="8">
        <f t="shared" si="410"/>
        <v>200312</v>
      </c>
      <c r="F3270" s="8">
        <f t="shared" si="411"/>
        <v>201412</v>
      </c>
      <c r="G3270" s="8">
        <f t="shared" ca="1" si="412"/>
        <v>12</v>
      </c>
      <c r="H3270" s="8">
        <f t="shared" ca="1" si="413"/>
        <v>12</v>
      </c>
    </row>
    <row r="3271" spans="1:8" x14ac:dyDescent="0.25">
      <c r="A3271" s="9">
        <f t="shared" si="408"/>
        <v>37958</v>
      </c>
      <c r="B3271" s="10">
        <f t="shared" ca="1" si="406"/>
        <v>7.2</v>
      </c>
      <c r="C3271" s="10">
        <f t="shared" ca="1" si="407"/>
        <v>-2</v>
      </c>
      <c r="D3271" s="9">
        <f t="shared" si="409"/>
        <v>41976</v>
      </c>
      <c r="E3271" s="8">
        <f t="shared" si="410"/>
        <v>200312</v>
      </c>
      <c r="F3271" s="8">
        <f t="shared" si="411"/>
        <v>201412</v>
      </c>
      <c r="G3271" s="8">
        <f t="shared" ca="1" si="412"/>
        <v>12</v>
      </c>
      <c r="H3271" s="8">
        <f t="shared" ca="1" si="413"/>
        <v>12</v>
      </c>
    </row>
    <row r="3272" spans="1:8" x14ac:dyDescent="0.25">
      <c r="A3272" s="9">
        <f t="shared" si="408"/>
        <v>37959</v>
      </c>
      <c r="B3272" s="10">
        <f t="shared" ca="1" si="406"/>
        <v>5.3</v>
      </c>
      <c r="C3272" s="10">
        <f t="shared" ca="1" si="407"/>
        <v>1.2</v>
      </c>
      <c r="D3272" s="9">
        <f t="shared" si="409"/>
        <v>41977</v>
      </c>
      <c r="E3272" s="8">
        <f t="shared" si="410"/>
        <v>200312</v>
      </c>
      <c r="F3272" s="8">
        <f t="shared" si="411"/>
        <v>201412</v>
      </c>
      <c r="G3272" s="8">
        <f t="shared" ca="1" si="412"/>
        <v>12</v>
      </c>
      <c r="H3272" s="8">
        <f t="shared" ca="1" si="413"/>
        <v>12</v>
      </c>
    </row>
    <row r="3273" spans="1:8" x14ac:dyDescent="0.25">
      <c r="A3273" s="9">
        <f t="shared" si="408"/>
        <v>37960</v>
      </c>
      <c r="B3273" s="10">
        <f t="shared" ca="1" si="406"/>
        <v>7.3</v>
      </c>
      <c r="C3273" s="10">
        <f t="shared" ca="1" si="407"/>
        <v>2.1</v>
      </c>
      <c r="D3273" s="9">
        <f t="shared" si="409"/>
        <v>41978</v>
      </c>
      <c r="E3273" s="8">
        <f t="shared" si="410"/>
        <v>200312</v>
      </c>
      <c r="F3273" s="8">
        <f t="shared" si="411"/>
        <v>201412</v>
      </c>
      <c r="G3273" s="8">
        <f t="shared" ca="1" si="412"/>
        <v>12</v>
      </c>
      <c r="H3273" s="8">
        <f t="shared" ca="1" si="413"/>
        <v>12</v>
      </c>
    </row>
    <row r="3274" spans="1:8" x14ac:dyDescent="0.25">
      <c r="A3274" s="9">
        <f t="shared" si="408"/>
        <v>37961</v>
      </c>
      <c r="B3274" s="10">
        <f t="shared" ca="1" si="406"/>
        <v>4</v>
      </c>
      <c r="C3274" s="10">
        <f t="shared" ca="1" si="407"/>
        <v>5.6</v>
      </c>
      <c r="D3274" s="9">
        <f t="shared" si="409"/>
        <v>41979</v>
      </c>
      <c r="E3274" s="8">
        <f t="shared" si="410"/>
        <v>200312</v>
      </c>
      <c r="F3274" s="8">
        <f t="shared" si="411"/>
        <v>201412</v>
      </c>
      <c r="G3274" s="8">
        <f t="shared" ca="1" si="412"/>
        <v>12</v>
      </c>
      <c r="H3274" s="8">
        <f t="shared" ca="1" si="413"/>
        <v>12</v>
      </c>
    </row>
    <row r="3275" spans="1:8" x14ac:dyDescent="0.25">
      <c r="A3275" s="9">
        <f t="shared" si="408"/>
        <v>37962</v>
      </c>
      <c r="B3275" s="10">
        <f t="shared" ca="1" si="406"/>
        <v>-0.7</v>
      </c>
      <c r="C3275" s="10">
        <f t="shared" ca="1" si="407"/>
        <v>5.3</v>
      </c>
      <c r="D3275" s="9">
        <f t="shared" si="409"/>
        <v>41980</v>
      </c>
      <c r="E3275" s="8">
        <f t="shared" si="410"/>
        <v>200312</v>
      </c>
      <c r="F3275" s="8">
        <f t="shared" si="411"/>
        <v>201412</v>
      </c>
      <c r="G3275" s="8">
        <f t="shared" ca="1" si="412"/>
        <v>12</v>
      </c>
      <c r="H3275" s="8">
        <f t="shared" ca="1" si="413"/>
        <v>12</v>
      </c>
    </row>
    <row r="3276" spans="1:8" x14ac:dyDescent="0.25">
      <c r="A3276" s="9">
        <f t="shared" si="408"/>
        <v>37963</v>
      </c>
      <c r="B3276" s="10">
        <f t="shared" ca="1" si="406"/>
        <v>1.6</v>
      </c>
      <c r="C3276" s="10">
        <f t="shared" ca="1" si="407"/>
        <v>4.3</v>
      </c>
      <c r="D3276" s="9">
        <f t="shared" si="409"/>
        <v>41981</v>
      </c>
      <c r="E3276" s="8">
        <f t="shared" si="410"/>
        <v>200312</v>
      </c>
      <c r="F3276" s="8">
        <f t="shared" si="411"/>
        <v>201412</v>
      </c>
      <c r="G3276" s="8">
        <f t="shared" ca="1" si="412"/>
        <v>12</v>
      </c>
      <c r="H3276" s="8">
        <f t="shared" ca="1" si="413"/>
        <v>12</v>
      </c>
    </row>
    <row r="3277" spans="1:8" x14ac:dyDescent="0.25">
      <c r="A3277" s="9">
        <f t="shared" si="408"/>
        <v>37964</v>
      </c>
      <c r="B3277" s="10">
        <f t="shared" ref="B3277:B3340" ca="1" si="414">IF(ISNUMBER(VLOOKUP($A3277,INDIRECT(B$1&amp;"!"&amp;B$6&amp;":"&amp;B$7),CODE(B$7)-_MS1,FALSE)),VLOOKUP($A3277,INDIRECT(B$1&amp;"!"&amp;B$6&amp;":"&amp;B$7),CODE(B$7)-_MS1,FALSE),Empty)</f>
        <v>-0.4</v>
      </c>
      <c r="C3277" s="10">
        <f t="shared" ref="C3277:C3340" ca="1" si="415">IF(ISNUMBER(VLOOKUP($D3277,INDIRECT(C$1&amp;"!"&amp;C$6&amp;":"&amp;C$7),CODE(C$7)-_MS2,FALSE)),VLOOKUP($D3277,INDIRECT(C$1&amp;"!"&amp;C$6&amp;":"&amp;C$7),CODE(C$7)-_MS2,FALSE),Empty)</f>
        <v>2.8</v>
      </c>
      <c r="D3277" s="9">
        <f t="shared" si="409"/>
        <v>41982</v>
      </c>
      <c r="E3277" s="8">
        <f t="shared" si="410"/>
        <v>200312</v>
      </c>
      <c r="F3277" s="8">
        <f t="shared" si="411"/>
        <v>201412</v>
      </c>
      <c r="G3277" s="8">
        <f t="shared" ca="1" si="412"/>
        <v>12</v>
      </c>
      <c r="H3277" s="8">
        <f t="shared" ca="1" si="413"/>
        <v>12</v>
      </c>
    </row>
    <row r="3278" spans="1:8" x14ac:dyDescent="0.25">
      <c r="A3278" s="9">
        <f t="shared" si="408"/>
        <v>37965</v>
      </c>
      <c r="B3278" s="10">
        <f t="shared" ca="1" si="414"/>
        <v>1.7</v>
      </c>
      <c r="C3278" s="10">
        <f t="shared" ca="1" si="415"/>
        <v>5.3</v>
      </c>
      <c r="D3278" s="9">
        <f t="shared" si="409"/>
        <v>41983</v>
      </c>
      <c r="E3278" s="8">
        <f t="shared" si="410"/>
        <v>200312</v>
      </c>
      <c r="F3278" s="8">
        <f t="shared" si="411"/>
        <v>201412</v>
      </c>
      <c r="G3278" s="8">
        <f t="shared" ca="1" si="412"/>
        <v>12</v>
      </c>
      <c r="H3278" s="8">
        <f t="shared" ca="1" si="413"/>
        <v>12</v>
      </c>
    </row>
    <row r="3279" spans="1:8" x14ac:dyDescent="0.25">
      <c r="A3279" s="9">
        <f t="shared" si="408"/>
        <v>37966</v>
      </c>
      <c r="B3279" s="10">
        <f t="shared" ca="1" si="414"/>
        <v>2.1</v>
      </c>
      <c r="C3279" s="10">
        <f t="shared" ca="1" si="415"/>
        <v>5.7</v>
      </c>
      <c r="D3279" s="9">
        <f t="shared" si="409"/>
        <v>41984</v>
      </c>
      <c r="E3279" s="8">
        <f t="shared" si="410"/>
        <v>200312</v>
      </c>
      <c r="F3279" s="8">
        <f t="shared" si="411"/>
        <v>201412</v>
      </c>
      <c r="G3279" s="8">
        <f t="shared" ca="1" si="412"/>
        <v>12</v>
      </c>
      <c r="H3279" s="8">
        <f t="shared" ca="1" si="413"/>
        <v>12</v>
      </c>
    </row>
    <row r="3280" spans="1:8" x14ac:dyDescent="0.25">
      <c r="A3280" s="9">
        <f t="shared" si="408"/>
        <v>37967</v>
      </c>
      <c r="B3280" s="10">
        <f t="shared" ca="1" si="414"/>
        <v>1.6</v>
      </c>
      <c r="C3280" s="10">
        <f t="shared" ca="1" si="415"/>
        <v>7.1</v>
      </c>
      <c r="D3280" s="9">
        <f t="shared" si="409"/>
        <v>41985</v>
      </c>
      <c r="E3280" s="8">
        <f t="shared" si="410"/>
        <v>200312</v>
      </c>
      <c r="F3280" s="8">
        <f t="shared" si="411"/>
        <v>201412</v>
      </c>
      <c r="G3280" s="8">
        <f t="shared" ca="1" si="412"/>
        <v>12</v>
      </c>
      <c r="H3280" s="8">
        <f t="shared" ca="1" si="413"/>
        <v>12</v>
      </c>
    </row>
    <row r="3281" spans="1:8" x14ac:dyDescent="0.25">
      <c r="A3281" s="9">
        <f t="shared" si="408"/>
        <v>37968</v>
      </c>
      <c r="B3281" s="10">
        <f t="shared" ca="1" si="414"/>
        <v>10.3</v>
      </c>
      <c r="C3281" s="10">
        <f t="shared" ca="1" si="415"/>
        <v>5.2</v>
      </c>
      <c r="D3281" s="9">
        <f t="shared" si="409"/>
        <v>41986</v>
      </c>
      <c r="E3281" s="8">
        <f t="shared" si="410"/>
        <v>200312</v>
      </c>
      <c r="F3281" s="8">
        <f t="shared" si="411"/>
        <v>201412</v>
      </c>
      <c r="G3281" s="8">
        <f t="shared" ca="1" si="412"/>
        <v>12</v>
      </c>
      <c r="H3281" s="8">
        <f t="shared" ca="1" si="413"/>
        <v>12</v>
      </c>
    </row>
    <row r="3282" spans="1:8" x14ac:dyDescent="0.25">
      <c r="A3282" s="9">
        <f t="shared" si="408"/>
        <v>37969</v>
      </c>
      <c r="B3282" s="10" t="str">
        <f t="shared" ca="1" si="414"/>
        <v/>
      </c>
      <c r="C3282" s="10">
        <f t="shared" ca="1" si="415"/>
        <v>3.9</v>
      </c>
      <c r="D3282" s="9">
        <f t="shared" si="409"/>
        <v>41987</v>
      </c>
      <c r="E3282" s="8">
        <f t="shared" si="410"/>
        <v>200312</v>
      </c>
      <c r="F3282" s="8">
        <f t="shared" si="411"/>
        <v>201412</v>
      </c>
      <c r="G3282" s="8" t="str">
        <f t="shared" ca="1" si="412"/>
        <v/>
      </c>
      <c r="H3282" s="8">
        <f t="shared" ca="1" si="413"/>
        <v>12</v>
      </c>
    </row>
    <row r="3283" spans="1:8" x14ac:dyDescent="0.25">
      <c r="A3283" s="9">
        <f t="shared" si="408"/>
        <v>37970</v>
      </c>
      <c r="B3283" s="10">
        <f t="shared" ca="1" si="414"/>
        <v>2.2999999999999998</v>
      </c>
      <c r="C3283" s="10">
        <f t="shared" ca="1" si="415"/>
        <v>4.0999999999999996</v>
      </c>
      <c r="D3283" s="9">
        <f t="shared" si="409"/>
        <v>41988</v>
      </c>
      <c r="E3283" s="8">
        <f t="shared" si="410"/>
        <v>200312</v>
      </c>
      <c r="F3283" s="8">
        <f t="shared" si="411"/>
        <v>201412</v>
      </c>
      <c r="G3283" s="8">
        <f t="shared" ca="1" si="412"/>
        <v>12</v>
      </c>
      <c r="H3283" s="8">
        <f t="shared" ca="1" si="413"/>
        <v>12</v>
      </c>
    </row>
    <row r="3284" spans="1:8" x14ac:dyDescent="0.25">
      <c r="A3284" s="9">
        <f t="shared" si="408"/>
        <v>37971</v>
      </c>
      <c r="B3284" s="10">
        <f t="shared" ca="1" si="414"/>
        <v>2</v>
      </c>
      <c r="C3284" s="10">
        <f t="shared" ca="1" si="415"/>
        <v>5.9</v>
      </c>
      <c r="D3284" s="9">
        <f t="shared" si="409"/>
        <v>41989</v>
      </c>
      <c r="E3284" s="8">
        <f t="shared" si="410"/>
        <v>200312</v>
      </c>
      <c r="F3284" s="8">
        <f t="shared" si="411"/>
        <v>201412</v>
      </c>
      <c r="G3284" s="8">
        <f t="shared" ca="1" si="412"/>
        <v>12</v>
      </c>
      <c r="H3284" s="8">
        <f t="shared" ca="1" si="413"/>
        <v>12</v>
      </c>
    </row>
    <row r="3285" spans="1:8" x14ac:dyDescent="0.25">
      <c r="A3285" s="9">
        <f t="shared" si="408"/>
        <v>37972</v>
      </c>
      <c r="B3285" s="10">
        <f t="shared" ca="1" si="414"/>
        <v>5.6</v>
      </c>
      <c r="C3285" s="10">
        <f t="shared" ca="1" si="415"/>
        <v>3.6</v>
      </c>
      <c r="D3285" s="9">
        <f t="shared" si="409"/>
        <v>41990</v>
      </c>
      <c r="E3285" s="8">
        <f t="shared" si="410"/>
        <v>200312</v>
      </c>
      <c r="F3285" s="8">
        <f t="shared" si="411"/>
        <v>201412</v>
      </c>
      <c r="G3285" s="8">
        <f t="shared" ca="1" si="412"/>
        <v>12</v>
      </c>
      <c r="H3285" s="8">
        <f t="shared" ca="1" si="413"/>
        <v>12</v>
      </c>
    </row>
    <row r="3286" spans="1:8" x14ac:dyDescent="0.25">
      <c r="A3286" s="9">
        <f t="shared" si="408"/>
        <v>37973</v>
      </c>
      <c r="B3286" s="10">
        <f t="shared" ca="1" si="414"/>
        <v>3.4</v>
      </c>
      <c r="C3286" s="10">
        <f t="shared" ca="1" si="415"/>
        <v>10.199999999999999</v>
      </c>
      <c r="D3286" s="9">
        <f t="shared" si="409"/>
        <v>41991</v>
      </c>
      <c r="E3286" s="8">
        <f t="shared" si="410"/>
        <v>200312</v>
      </c>
      <c r="F3286" s="8">
        <f t="shared" si="411"/>
        <v>201412</v>
      </c>
      <c r="G3286" s="8">
        <f t="shared" ca="1" si="412"/>
        <v>12</v>
      </c>
      <c r="H3286" s="8">
        <f t="shared" ca="1" si="413"/>
        <v>12</v>
      </c>
    </row>
    <row r="3287" spans="1:8" x14ac:dyDescent="0.25">
      <c r="A3287" s="9">
        <f t="shared" si="408"/>
        <v>37974</v>
      </c>
      <c r="B3287" s="10">
        <f t="shared" ca="1" si="414"/>
        <v>3.4</v>
      </c>
      <c r="C3287" s="10">
        <f t="shared" ca="1" si="415"/>
        <v>9</v>
      </c>
      <c r="D3287" s="9">
        <f t="shared" si="409"/>
        <v>41992</v>
      </c>
      <c r="E3287" s="8">
        <f t="shared" si="410"/>
        <v>200312</v>
      </c>
      <c r="F3287" s="8">
        <f t="shared" si="411"/>
        <v>201412</v>
      </c>
      <c r="G3287" s="8">
        <f t="shared" ca="1" si="412"/>
        <v>12</v>
      </c>
      <c r="H3287" s="8">
        <f t="shared" ca="1" si="413"/>
        <v>12</v>
      </c>
    </row>
    <row r="3288" spans="1:8" x14ac:dyDescent="0.25">
      <c r="A3288" s="9">
        <f t="shared" si="408"/>
        <v>37975</v>
      </c>
      <c r="B3288" s="10">
        <f t="shared" ca="1" si="414"/>
        <v>5.2</v>
      </c>
      <c r="C3288" s="10">
        <f t="shared" ca="1" si="415"/>
        <v>2.6</v>
      </c>
      <c r="D3288" s="9">
        <f t="shared" si="409"/>
        <v>41993</v>
      </c>
      <c r="E3288" s="8">
        <f t="shared" si="410"/>
        <v>200312</v>
      </c>
      <c r="F3288" s="8">
        <f t="shared" si="411"/>
        <v>201412</v>
      </c>
      <c r="G3288" s="8">
        <f t="shared" ca="1" si="412"/>
        <v>12</v>
      </c>
      <c r="H3288" s="8">
        <f t="shared" ca="1" si="413"/>
        <v>12</v>
      </c>
    </row>
    <row r="3289" spans="1:8" x14ac:dyDescent="0.25">
      <c r="A3289" s="9">
        <f t="shared" si="408"/>
        <v>37976</v>
      </c>
      <c r="B3289" s="10">
        <f t="shared" ca="1" si="414"/>
        <v>3.8</v>
      </c>
      <c r="C3289" s="10">
        <f t="shared" ca="1" si="415"/>
        <v>6</v>
      </c>
      <c r="D3289" s="9">
        <f t="shared" si="409"/>
        <v>41994</v>
      </c>
      <c r="E3289" s="8">
        <f t="shared" si="410"/>
        <v>200312</v>
      </c>
      <c r="F3289" s="8">
        <f t="shared" si="411"/>
        <v>201412</v>
      </c>
      <c r="G3289" s="8">
        <f t="shared" ca="1" si="412"/>
        <v>12</v>
      </c>
      <c r="H3289" s="8">
        <f t="shared" ca="1" si="413"/>
        <v>12</v>
      </c>
    </row>
    <row r="3290" spans="1:8" x14ac:dyDescent="0.25">
      <c r="A3290" s="9">
        <f t="shared" si="408"/>
        <v>37977</v>
      </c>
      <c r="B3290" s="10">
        <f t="shared" ca="1" si="414"/>
        <v>0.1</v>
      </c>
      <c r="C3290" s="10">
        <f t="shared" ca="1" si="415"/>
        <v>11.1</v>
      </c>
      <c r="D3290" s="9">
        <f t="shared" si="409"/>
        <v>41995</v>
      </c>
      <c r="E3290" s="8">
        <f t="shared" si="410"/>
        <v>200312</v>
      </c>
      <c r="F3290" s="8">
        <f t="shared" si="411"/>
        <v>201412</v>
      </c>
      <c r="G3290" s="8">
        <f t="shared" ca="1" si="412"/>
        <v>12</v>
      </c>
      <c r="H3290" s="8">
        <f t="shared" ca="1" si="413"/>
        <v>12</v>
      </c>
    </row>
    <row r="3291" spans="1:8" x14ac:dyDescent="0.25">
      <c r="A3291" s="9">
        <f t="shared" si="408"/>
        <v>37978</v>
      </c>
      <c r="B3291" s="10">
        <f t="shared" ca="1" si="414"/>
        <v>-1</v>
      </c>
      <c r="C3291" s="10">
        <f t="shared" ca="1" si="415"/>
        <v>9.8000000000000007</v>
      </c>
      <c r="D3291" s="9">
        <f t="shared" si="409"/>
        <v>41996</v>
      </c>
      <c r="E3291" s="8">
        <f t="shared" si="410"/>
        <v>200312</v>
      </c>
      <c r="F3291" s="8">
        <f t="shared" si="411"/>
        <v>201412</v>
      </c>
      <c r="G3291" s="8">
        <f t="shared" ca="1" si="412"/>
        <v>12</v>
      </c>
      <c r="H3291" s="8">
        <f t="shared" ca="1" si="413"/>
        <v>12</v>
      </c>
    </row>
    <row r="3292" spans="1:8" x14ac:dyDescent="0.25">
      <c r="A3292" s="9">
        <f t="shared" si="408"/>
        <v>37979</v>
      </c>
      <c r="B3292" s="10">
        <f t="shared" ca="1" si="414"/>
        <v>3.2</v>
      </c>
      <c r="C3292" s="10">
        <f t="shared" ca="1" si="415"/>
        <v>8.6</v>
      </c>
      <c r="D3292" s="9">
        <f t="shared" si="409"/>
        <v>41997</v>
      </c>
      <c r="E3292" s="8">
        <f t="shared" si="410"/>
        <v>200312</v>
      </c>
      <c r="F3292" s="8">
        <f t="shared" si="411"/>
        <v>201412</v>
      </c>
      <c r="G3292" s="8">
        <f t="shared" ca="1" si="412"/>
        <v>12</v>
      </c>
      <c r="H3292" s="8">
        <f t="shared" ca="1" si="413"/>
        <v>12</v>
      </c>
    </row>
    <row r="3293" spans="1:8" x14ac:dyDescent="0.25">
      <c r="A3293" s="9">
        <f t="shared" si="408"/>
        <v>37980</v>
      </c>
      <c r="B3293" s="10">
        <f t="shared" ca="1" si="414"/>
        <v>6.3</v>
      </c>
      <c r="C3293" s="10">
        <f t="shared" ca="1" si="415"/>
        <v>6.6</v>
      </c>
      <c r="D3293" s="9">
        <f t="shared" si="409"/>
        <v>41998</v>
      </c>
      <c r="E3293" s="8">
        <f t="shared" si="410"/>
        <v>200312</v>
      </c>
      <c r="F3293" s="8">
        <f t="shared" si="411"/>
        <v>201412</v>
      </c>
      <c r="G3293" s="8">
        <f t="shared" ca="1" si="412"/>
        <v>12</v>
      </c>
      <c r="H3293" s="8">
        <f t="shared" ca="1" si="413"/>
        <v>12</v>
      </c>
    </row>
    <row r="3294" spans="1:8" x14ac:dyDescent="0.25">
      <c r="A3294" s="9">
        <f t="shared" si="408"/>
        <v>37981</v>
      </c>
      <c r="B3294" s="10">
        <f t="shared" ca="1" si="414"/>
        <v>3.2</v>
      </c>
      <c r="C3294" s="10">
        <f t="shared" ca="1" si="415"/>
        <v>-0.4</v>
      </c>
      <c r="D3294" s="9">
        <f t="shared" si="409"/>
        <v>41999</v>
      </c>
      <c r="E3294" s="8">
        <f t="shared" si="410"/>
        <v>200312</v>
      </c>
      <c r="F3294" s="8">
        <f t="shared" si="411"/>
        <v>201412</v>
      </c>
      <c r="G3294" s="8">
        <f t="shared" ca="1" si="412"/>
        <v>12</v>
      </c>
      <c r="H3294" s="8">
        <f t="shared" ca="1" si="413"/>
        <v>12</v>
      </c>
    </row>
    <row r="3295" spans="1:8" x14ac:dyDescent="0.25">
      <c r="A3295" s="9">
        <f t="shared" si="408"/>
        <v>37982</v>
      </c>
      <c r="B3295" s="10">
        <f t="shared" ca="1" si="414"/>
        <v>8.6999999999999993</v>
      </c>
      <c r="C3295" s="10">
        <f t="shared" ca="1" si="415"/>
        <v>-0.7</v>
      </c>
      <c r="D3295" s="9">
        <f t="shared" si="409"/>
        <v>42000</v>
      </c>
      <c r="E3295" s="8">
        <f t="shared" si="410"/>
        <v>200312</v>
      </c>
      <c r="F3295" s="8">
        <f t="shared" si="411"/>
        <v>201412</v>
      </c>
      <c r="G3295" s="8">
        <f t="shared" ca="1" si="412"/>
        <v>12</v>
      </c>
      <c r="H3295" s="8">
        <f t="shared" ca="1" si="413"/>
        <v>12</v>
      </c>
    </row>
    <row r="3296" spans="1:8" x14ac:dyDescent="0.25">
      <c r="A3296" s="9">
        <f t="shared" si="408"/>
        <v>37983</v>
      </c>
      <c r="B3296" s="10">
        <f t="shared" ca="1" si="414"/>
        <v>6.6</v>
      </c>
      <c r="C3296" s="10">
        <f t="shared" ca="1" si="415"/>
        <v>-0.4</v>
      </c>
      <c r="D3296" s="9">
        <f t="shared" si="409"/>
        <v>42001</v>
      </c>
      <c r="E3296" s="8">
        <f t="shared" si="410"/>
        <v>200312</v>
      </c>
      <c r="F3296" s="8">
        <f t="shared" si="411"/>
        <v>201412</v>
      </c>
      <c r="G3296" s="8">
        <f t="shared" ca="1" si="412"/>
        <v>12</v>
      </c>
      <c r="H3296" s="8">
        <f t="shared" ca="1" si="413"/>
        <v>12</v>
      </c>
    </row>
    <row r="3297" spans="1:8" x14ac:dyDescent="0.25">
      <c r="A3297" s="9">
        <f t="shared" si="408"/>
        <v>37984</v>
      </c>
      <c r="B3297" s="10">
        <f t="shared" ca="1" si="414"/>
        <v>4.9000000000000004</v>
      </c>
      <c r="C3297" s="10">
        <f t="shared" ca="1" si="415"/>
        <v>1.4</v>
      </c>
      <c r="D3297" s="9">
        <f t="shared" si="409"/>
        <v>42002</v>
      </c>
      <c r="E3297" s="8">
        <f t="shared" si="410"/>
        <v>200312</v>
      </c>
      <c r="F3297" s="8">
        <f t="shared" si="411"/>
        <v>201412</v>
      </c>
      <c r="G3297" s="8">
        <f t="shared" ca="1" si="412"/>
        <v>12</v>
      </c>
      <c r="H3297" s="8">
        <f t="shared" ca="1" si="413"/>
        <v>12</v>
      </c>
    </row>
    <row r="3298" spans="1:8" x14ac:dyDescent="0.25">
      <c r="A3298" s="9">
        <f t="shared" si="408"/>
        <v>37985</v>
      </c>
      <c r="B3298" s="10">
        <f t="shared" ca="1" si="414"/>
        <v>0.8</v>
      </c>
      <c r="C3298" s="10">
        <f t="shared" ca="1" si="415"/>
        <v>4.7</v>
      </c>
      <c r="D3298" s="9">
        <f t="shared" si="409"/>
        <v>42003</v>
      </c>
      <c r="E3298" s="8">
        <f t="shared" si="410"/>
        <v>200312</v>
      </c>
      <c r="F3298" s="8">
        <f t="shared" si="411"/>
        <v>201412</v>
      </c>
      <c r="G3298" s="8">
        <f t="shared" ca="1" si="412"/>
        <v>12</v>
      </c>
      <c r="H3298" s="8">
        <f t="shared" ca="1" si="413"/>
        <v>12</v>
      </c>
    </row>
    <row r="3299" spans="1:8" x14ac:dyDescent="0.25">
      <c r="A3299" s="9">
        <f t="shared" si="408"/>
        <v>37986</v>
      </c>
      <c r="B3299" s="10">
        <f t="shared" ca="1" si="414"/>
        <v>1</v>
      </c>
      <c r="C3299" s="10">
        <f t="shared" ca="1" si="415"/>
        <v>7</v>
      </c>
      <c r="D3299" s="9">
        <f t="shared" si="409"/>
        <v>42004</v>
      </c>
      <c r="E3299" s="8">
        <f t="shared" si="410"/>
        <v>200312</v>
      </c>
      <c r="F3299" s="8">
        <f t="shared" si="411"/>
        <v>201412</v>
      </c>
      <c r="G3299" s="8">
        <f t="shared" ca="1" si="412"/>
        <v>12</v>
      </c>
      <c r="H3299" s="8">
        <f t="shared" ca="1" si="413"/>
        <v>12</v>
      </c>
    </row>
    <row r="3300" spans="1:8" x14ac:dyDescent="0.25">
      <c r="A3300" s="9">
        <f t="shared" si="408"/>
        <v>37987</v>
      </c>
      <c r="B3300" s="10">
        <f t="shared" ca="1" si="414"/>
        <v>-2.8</v>
      </c>
      <c r="C3300" s="10">
        <f t="shared" ca="1" si="415"/>
        <v>3.8</v>
      </c>
      <c r="D3300" s="9">
        <f t="shared" si="409"/>
        <v>42005</v>
      </c>
      <c r="E3300" s="8">
        <f t="shared" si="410"/>
        <v>200401</v>
      </c>
      <c r="F3300" s="8">
        <f t="shared" si="411"/>
        <v>201501</v>
      </c>
      <c r="G3300" s="8">
        <f t="shared" ca="1" si="412"/>
        <v>1</v>
      </c>
      <c r="H3300" s="8">
        <f t="shared" ca="1" si="413"/>
        <v>1</v>
      </c>
    </row>
    <row r="3301" spans="1:8" x14ac:dyDescent="0.25">
      <c r="A3301" s="9">
        <f t="shared" si="408"/>
        <v>37988</v>
      </c>
      <c r="B3301" s="10">
        <f t="shared" ca="1" si="414"/>
        <v>0.1</v>
      </c>
      <c r="C3301" s="10">
        <f t="shared" ca="1" si="415"/>
        <v>8.3000000000000007</v>
      </c>
      <c r="D3301" s="9">
        <f t="shared" si="409"/>
        <v>42006</v>
      </c>
      <c r="E3301" s="8">
        <f t="shared" si="410"/>
        <v>200401</v>
      </c>
      <c r="F3301" s="8">
        <f t="shared" si="411"/>
        <v>201501</v>
      </c>
      <c r="G3301" s="8">
        <f t="shared" ca="1" si="412"/>
        <v>1</v>
      </c>
      <c r="H3301" s="8">
        <f t="shared" ca="1" si="413"/>
        <v>1</v>
      </c>
    </row>
    <row r="3302" spans="1:8" x14ac:dyDescent="0.25">
      <c r="A3302" s="9">
        <f t="shared" si="408"/>
        <v>37989</v>
      </c>
      <c r="B3302" s="10">
        <f t="shared" ca="1" si="414"/>
        <v>-0.1</v>
      </c>
      <c r="C3302" s="10">
        <f t="shared" ca="1" si="415"/>
        <v>5.4</v>
      </c>
      <c r="D3302" s="9">
        <f t="shared" si="409"/>
        <v>42007</v>
      </c>
      <c r="E3302" s="8">
        <f t="shared" si="410"/>
        <v>200401</v>
      </c>
      <c r="F3302" s="8">
        <f t="shared" si="411"/>
        <v>201501</v>
      </c>
      <c r="G3302" s="8">
        <f t="shared" ca="1" si="412"/>
        <v>1</v>
      </c>
      <c r="H3302" s="8">
        <f t="shared" ca="1" si="413"/>
        <v>1</v>
      </c>
    </row>
    <row r="3303" spans="1:8" x14ac:dyDescent="0.25">
      <c r="A3303" s="9">
        <f t="shared" si="408"/>
        <v>37990</v>
      </c>
      <c r="B3303" s="10" t="str">
        <f t="shared" ca="1" si="414"/>
        <v/>
      </c>
      <c r="C3303" s="10">
        <f t="shared" ca="1" si="415"/>
        <v>5.8</v>
      </c>
      <c r="D3303" s="9">
        <f t="shared" si="409"/>
        <v>42008</v>
      </c>
      <c r="E3303" s="8">
        <f t="shared" si="410"/>
        <v>200401</v>
      </c>
      <c r="F3303" s="8">
        <f t="shared" si="411"/>
        <v>201501</v>
      </c>
      <c r="G3303" s="8" t="str">
        <f t="shared" ca="1" si="412"/>
        <v/>
      </c>
      <c r="H3303" s="8">
        <f t="shared" ca="1" si="413"/>
        <v>1</v>
      </c>
    </row>
    <row r="3304" spans="1:8" x14ac:dyDescent="0.25">
      <c r="A3304" s="9">
        <f t="shared" si="408"/>
        <v>37991</v>
      </c>
      <c r="B3304" s="10">
        <f t="shared" ca="1" si="414"/>
        <v>-3.8</v>
      </c>
      <c r="C3304" s="10">
        <f t="shared" ca="1" si="415"/>
        <v>4.2</v>
      </c>
      <c r="D3304" s="9">
        <f t="shared" si="409"/>
        <v>42009</v>
      </c>
      <c r="E3304" s="8">
        <f t="shared" si="410"/>
        <v>200401</v>
      </c>
      <c r="F3304" s="8">
        <f t="shared" si="411"/>
        <v>201501</v>
      </c>
      <c r="G3304" s="8">
        <f t="shared" ca="1" si="412"/>
        <v>1</v>
      </c>
      <c r="H3304" s="8">
        <f t="shared" ca="1" si="413"/>
        <v>1</v>
      </c>
    </row>
    <row r="3305" spans="1:8" x14ac:dyDescent="0.25">
      <c r="A3305" s="9">
        <f t="shared" si="408"/>
        <v>37992</v>
      </c>
      <c r="B3305" s="10" t="str">
        <f t="shared" ca="1" si="414"/>
        <v/>
      </c>
      <c r="C3305" s="10">
        <f t="shared" ca="1" si="415"/>
        <v>3.8</v>
      </c>
      <c r="D3305" s="9">
        <f t="shared" si="409"/>
        <v>42010</v>
      </c>
      <c r="E3305" s="8">
        <f t="shared" si="410"/>
        <v>200401</v>
      </c>
      <c r="F3305" s="8">
        <f t="shared" si="411"/>
        <v>201501</v>
      </c>
      <c r="G3305" s="8" t="str">
        <f t="shared" ca="1" si="412"/>
        <v/>
      </c>
      <c r="H3305" s="8">
        <f t="shared" ca="1" si="413"/>
        <v>1</v>
      </c>
    </row>
    <row r="3306" spans="1:8" x14ac:dyDescent="0.25">
      <c r="A3306" s="9">
        <f t="shared" si="408"/>
        <v>37993</v>
      </c>
      <c r="B3306" s="10">
        <f t="shared" ca="1" si="414"/>
        <v>5.0999999999999996</v>
      </c>
      <c r="C3306" s="10">
        <f t="shared" ca="1" si="415"/>
        <v>6.1</v>
      </c>
      <c r="D3306" s="9">
        <f t="shared" si="409"/>
        <v>42011</v>
      </c>
      <c r="E3306" s="8">
        <f t="shared" si="410"/>
        <v>200401</v>
      </c>
      <c r="F3306" s="8">
        <f t="shared" si="411"/>
        <v>201501</v>
      </c>
      <c r="G3306" s="8">
        <f t="shared" ca="1" si="412"/>
        <v>1</v>
      </c>
      <c r="H3306" s="8">
        <f t="shared" ca="1" si="413"/>
        <v>1</v>
      </c>
    </row>
    <row r="3307" spans="1:8" x14ac:dyDescent="0.25">
      <c r="A3307" s="9">
        <f t="shared" si="408"/>
        <v>37994</v>
      </c>
      <c r="B3307" s="10">
        <f t="shared" ca="1" si="414"/>
        <v>2.4</v>
      </c>
      <c r="C3307" s="10">
        <f t="shared" ca="1" si="415"/>
        <v>5.9</v>
      </c>
      <c r="D3307" s="9">
        <f t="shared" si="409"/>
        <v>42012</v>
      </c>
      <c r="E3307" s="8">
        <f t="shared" si="410"/>
        <v>200401</v>
      </c>
      <c r="F3307" s="8">
        <f t="shared" si="411"/>
        <v>201501</v>
      </c>
      <c r="G3307" s="8">
        <f t="shared" ca="1" si="412"/>
        <v>1</v>
      </c>
      <c r="H3307" s="8">
        <f t="shared" ca="1" si="413"/>
        <v>1</v>
      </c>
    </row>
    <row r="3308" spans="1:8" x14ac:dyDescent="0.25">
      <c r="A3308" s="9">
        <f t="shared" si="408"/>
        <v>37995</v>
      </c>
      <c r="B3308" s="10">
        <f t="shared" ca="1" si="414"/>
        <v>3.3</v>
      </c>
      <c r="C3308" s="10">
        <f t="shared" ca="1" si="415"/>
        <v>7</v>
      </c>
      <c r="D3308" s="9">
        <f t="shared" si="409"/>
        <v>42013</v>
      </c>
      <c r="E3308" s="8">
        <f t="shared" si="410"/>
        <v>200401</v>
      </c>
      <c r="F3308" s="8">
        <f t="shared" si="411"/>
        <v>201501</v>
      </c>
      <c r="G3308" s="8">
        <f t="shared" ca="1" si="412"/>
        <v>1</v>
      </c>
      <c r="H3308" s="8">
        <f t="shared" ca="1" si="413"/>
        <v>1</v>
      </c>
    </row>
    <row r="3309" spans="1:8" x14ac:dyDescent="0.25">
      <c r="A3309" s="9">
        <f t="shared" si="408"/>
        <v>37996</v>
      </c>
      <c r="B3309" s="10">
        <f t="shared" ca="1" si="414"/>
        <v>5.7</v>
      </c>
      <c r="C3309" s="10">
        <f t="shared" ca="1" si="415"/>
        <v>11.2</v>
      </c>
      <c r="D3309" s="9">
        <f t="shared" si="409"/>
        <v>42014</v>
      </c>
      <c r="E3309" s="8">
        <f t="shared" si="410"/>
        <v>200401</v>
      </c>
      <c r="F3309" s="8">
        <f t="shared" si="411"/>
        <v>201501</v>
      </c>
      <c r="G3309" s="8">
        <f t="shared" ca="1" si="412"/>
        <v>1</v>
      </c>
      <c r="H3309" s="8">
        <f t="shared" ca="1" si="413"/>
        <v>1</v>
      </c>
    </row>
    <row r="3310" spans="1:8" x14ac:dyDescent="0.25">
      <c r="A3310" s="9">
        <f t="shared" si="408"/>
        <v>37997</v>
      </c>
      <c r="B3310" s="10">
        <f t="shared" ca="1" si="414"/>
        <v>5.2</v>
      </c>
      <c r="C3310" s="10">
        <f t="shared" ca="1" si="415"/>
        <v>2.9</v>
      </c>
      <c r="D3310" s="9">
        <f t="shared" si="409"/>
        <v>42015</v>
      </c>
      <c r="E3310" s="8">
        <f t="shared" si="410"/>
        <v>200401</v>
      </c>
      <c r="F3310" s="8">
        <f t="shared" si="411"/>
        <v>201501</v>
      </c>
      <c r="G3310" s="8">
        <f t="shared" ca="1" si="412"/>
        <v>1</v>
      </c>
      <c r="H3310" s="8">
        <f t="shared" ca="1" si="413"/>
        <v>1</v>
      </c>
    </row>
    <row r="3311" spans="1:8" x14ac:dyDescent="0.25">
      <c r="A3311" s="9">
        <f t="shared" si="408"/>
        <v>37998</v>
      </c>
      <c r="B3311" s="10">
        <f t="shared" ca="1" si="414"/>
        <v>5.9</v>
      </c>
      <c r="C3311" s="10">
        <f t="shared" ca="1" si="415"/>
        <v>7.7</v>
      </c>
      <c r="D3311" s="9">
        <f t="shared" si="409"/>
        <v>42016</v>
      </c>
      <c r="E3311" s="8">
        <f t="shared" si="410"/>
        <v>200401</v>
      </c>
      <c r="F3311" s="8">
        <f t="shared" si="411"/>
        <v>201501</v>
      </c>
      <c r="G3311" s="8">
        <f t="shared" ca="1" si="412"/>
        <v>1</v>
      </c>
      <c r="H3311" s="8">
        <f t="shared" ca="1" si="413"/>
        <v>1</v>
      </c>
    </row>
    <row r="3312" spans="1:8" x14ac:dyDescent="0.25">
      <c r="A3312" s="9">
        <f t="shared" si="408"/>
        <v>37999</v>
      </c>
      <c r="B3312" s="10">
        <f t="shared" ca="1" si="414"/>
        <v>4.9000000000000004</v>
      </c>
      <c r="C3312" s="10">
        <f t="shared" ca="1" si="415"/>
        <v>9</v>
      </c>
      <c r="D3312" s="9">
        <f t="shared" si="409"/>
        <v>42017</v>
      </c>
      <c r="E3312" s="8">
        <f t="shared" si="410"/>
        <v>200401</v>
      </c>
      <c r="F3312" s="8">
        <f t="shared" si="411"/>
        <v>201501</v>
      </c>
      <c r="G3312" s="8">
        <f t="shared" ca="1" si="412"/>
        <v>1</v>
      </c>
      <c r="H3312" s="8">
        <f t="shared" ca="1" si="413"/>
        <v>1</v>
      </c>
    </row>
    <row r="3313" spans="1:8" x14ac:dyDescent="0.25">
      <c r="A3313" s="9">
        <f t="shared" si="408"/>
        <v>38000</v>
      </c>
      <c r="B3313" s="10">
        <f t="shared" ca="1" si="414"/>
        <v>5.0999999999999996</v>
      </c>
      <c r="C3313" s="10">
        <f t="shared" ca="1" si="415"/>
        <v>5.0999999999999996</v>
      </c>
      <c r="D3313" s="9">
        <f t="shared" si="409"/>
        <v>42018</v>
      </c>
      <c r="E3313" s="8">
        <f t="shared" si="410"/>
        <v>200401</v>
      </c>
      <c r="F3313" s="8">
        <f t="shared" si="411"/>
        <v>201501</v>
      </c>
      <c r="G3313" s="8">
        <f t="shared" ca="1" si="412"/>
        <v>1</v>
      </c>
      <c r="H3313" s="8">
        <f t="shared" ca="1" si="413"/>
        <v>1</v>
      </c>
    </row>
    <row r="3314" spans="1:8" x14ac:dyDescent="0.25">
      <c r="A3314" s="9">
        <f t="shared" si="408"/>
        <v>38001</v>
      </c>
      <c r="B3314" s="10">
        <f t="shared" ca="1" si="414"/>
        <v>5.4</v>
      </c>
      <c r="C3314" s="10">
        <f t="shared" ca="1" si="415"/>
        <v>7</v>
      </c>
      <c r="D3314" s="9">
        <f t="shared" si="409"/>
        <v>42019</v>
      </c>
      <c r="E3314" s="8">
        <f t="shared" si="410"/>
        <v>200401</v>
      </c>
      <c r="F3314" s="8">
        <f t="shared" si="411"/>
        <v>201501</v>
      </c>
      <c r="G3314" s="8">
        <f t="shared" ca="1" si="412"/>
        <v>1</v>
      </c>
      <c r="H3314" s="8">
        <f t="shared" ca="1" si="413"/>
        <v>1</v>
      </c>
    </row>
    <row r="3315" spans="1:8" x14ac:dyDescent="0.25">
      <c r="A3315" s="9">
        <f t="shared" si="408"/>
        <v>38002</v>
      </c>
      <c r="B3315" s="10">
        <f t="shared" ca="1" si="414"/>
        <v>4.5</v>
      </c>
      <c r="C3315" s="10">
        <f t="shared" ca="1" si="415"/>
        <v>7.3</v>
      </c>
      <c r="D3315" s="9">
        <f t="shared" si="409"/>
        <v>42020</v>
      </c>
      <c r="E3315" s="8">
        <f t="shared" si="410"/>
        <v>200401</v>
      </c>
      <c r="F3315" s="8">
        <f t="shared" si="411"/>
        <v>201501</v>
      </c>
      <c r="G3315" s="8">
        <f t="shared" ca="1" si="412"/>
        <v>1</v>
      </c>
      <c r="H3315" s="8">
        <f t="shared" ca="1" si="413"/>
        <v>1</v>
      </c>
    </row>
    <row r="3316" spans="1:8" x14ac:dyDescent="0.25">
      <c r="A3316" s="9">
        <f t="shared" si="408"/>
        <v>38003</v>
      </c>
      <c r="B3316" s="10">
        <f t="shared" ca="1" si="414"/>
        <v>4.2</v>
      </c>
      <c r="C3316" s="10">
        <f t="shared" ca="1" si="415"/>
        <v>4.7</v>
      </c>
      <c r="D3316" s="9">
        <f t="shared" si="409"/>
        <v>42021</v>
      </c>
      <c r="E3316" s="8">
        <f t="shared" si="410"/>
        <v>200401</v>
      </c>
      <c r="F3316" s="8">
        <f t="shared" si="411"/>
        <v>201501</v>
      </c>
      <c r="G3316" s="8">
        <f t="shared" ca="1" si="412"/>
        <v>1</v>
      </c>
      <c r="H3316" s="8">
        <f t="shared" ca="1" si="413"/>
        <v>1</v>
      </c>
    </row>
    <row r="3317" spans="1:8" x14ac:dyDescent="0.25">
      <c r="A3317" s="9">
        <f t="shared" si="408"/>
        <v>38004</v>
      </c>
      <c r="B3317" s="10">
        <f t="shared" ca="1" si="414"/>
        <v>0.2</v>
      </c>
      <c r="C3317" s="10">
        <f t="shared" ca="1" si="415"/>
        <v>2.2000000000000002</v>
      </c>
      <c r="D3317" s="9">
        <f t="shared" si="409"/>
        <v>42022</v>
      </c>
      <c r="E3317" s="8">
        <f t="shared" si="410"/>
        <v>200401</v>
      </c>
      <c r="F3317" s="8">
        <f t="shared" si="411"/>
        <v>201501</v>
      </c>
      <c r="G3317" s="8">
        <f t="shared" ca="1" si="412"/>
        <v>1</v>
      </c>
      <c r="H3317" s="8">
        <f t="shared" ca="1" si="413"/>
        <v>1</v>
      </c>
    </row>
    <row r="3318" spans="1:8" x14ac:dyDescent="0.25">
      <c r="A3318" s="9">
        <f t="shared" si="408"/>
        <v>38005</v>
      </c>
      <c r="B3318" s="10">
        <f t="shared" ca="1" si="414"/>
        <v>5.2</v>
      </c>
      <c r="C3318" s="10">
        <f t="shared" ca="1" si="415"/>
        <v>1.8</v>
      </c>
      <c r="D3318" s="9">
        <f t="shared" si="409"/>
        <v>42023</v>
      </c>
      <c r="E3318" s="8">
        <f t="shared" si="410"/>
        <v>200401</v>
      </c>
      <c r="F3318" s="8">
        <f t="shared" si="411"/>
        <v>201501</v>
      </c>
      <c r="G3318" s="8">
        <f t="shared" ca="1" si="412"/>
        <v>1</v>
      </c>
      <c r="H3318" s="8">
        <f t="shared" ca="1" si="413"/>
        <v>1</v>
      </c>
    </row>
    <row r="3319" spans="1:8" x14ac:dyDescent="0.25">
      <c r="A3319" s="9">
        <f t="shared" si="408"/>
        <v>38006</v>
      </c>
      <c r="B3319" s="10">
        <f t="shared" ca="1" si="414"/>
        <v>1</v>
      </c>
      <c r="C3319" s="10">
        <f t="shared" ca="1" si="415"/>
        <v>1.2</v>
      </c>
      <c r="D3319" s="9">
        <f t="shared" si="409"/>
        <v>42024</v>
      </c>
      <c r="E3319" s="8">
        <f t="shared" si="410"/>
        <v>200401</v>
      </c>
      <c r="F3319" s="8">
        <f t="shared" si="411"/>
        <v>201501</v>
      </c>
      <c r="G3319" s="8">
        <f t="shared" ca="1" si="412"/>
        <v>1</v>
      </c>
      <c r="H3319" s="8">
        <f t="shared" ca="1" si="413"/>
        <v>1</v>
      </c>
    </row>
    <row r="3320" spans="1:8" x14ac:dyDescent="0.25">
      <c r="A3320" s="9">
        <f t="shared" si="408"/>
        <v>38007</v>
      </c>
      <c r="B3320" s="10">
        <f t="shared" ca="1" si="414"/>
        <v>-1.8</v>
      </c>
      <c r="C3320" s="10">
        <f t="shared" ca="1" si="415"/>
        <v>-1.7</v>
      </c>
      <c r="D3320" s="9">
        <f t="shared" si="409"/>
        <v>42025</v>
      </c>
      <c r="E3320" s="8">
        <f t="shared" si="410"/>
        <v>200401</v>
      </c>
      <c r="F3320" s="8">
        <f t="shared" si="411"/>
        <v>201501</v>
      </c>
      <c r="G3320" s="8">
        <f t="shared" ca="1" si="412"/>
        <v>1</v>
      </c>
      <c r="H3320" s="8">
        <f t="shared" ca="1" si="413"/>
        <v>1</v>
      </c>
    </row>
    <row r="3321" spans="1:8" x14ac:dyDescent="0.25">
      <c r="A3321" s="9">
        <f t="shared" si="408"/>
        <v>38008</v>
      </c>
      <c r="B3321" s="10">
        <f t="shared" ca="1" si="414"/>
        <v>-2</v>
      </c>
      <c r="C3321" s="10">
        <f t="shared" ca="1" si="415"/>
        <v>0.8</v>
      </c>
      <c r="D3321" s="9">
        <f t="shared" si="409"/>
        <v>42026</v>
      </c>
      <c r="E3321" s="8">
        <f t="shared" si="410"/>
        <v>200401</v>
      </c>
      <c r="F3321" s="8">
        <f t="shared" si="411"/>
        <v>201501</v>
      </c>
      <c r="G3321" s="8">
        <f t="shared" ca="1" si="412"/>
        <v>1</v>
      </c>
      <c r="H3321" s="8">
        <f t="shared" ca="1" si="413"/>
        <v>1</v>
      </c>
    </row>
    <row r="3322" spans="1:8" x14ac:dyDescent="0.25">
      <c r="A3322" s="9">
        <f t="shared" ref="A3322:A3385" si="416">IF(ISNUMBER(A3321),IF(A3321&lt;$B$9,A3321+1,""),"")</f>
        <v>38009</v>
      </c>
      <c r="B3322" s="10">
        <f t="shared" ca="1" si="414"/>
        <v>-0.2</v>
      </c>
      <c r="C3322" s="10">
        <f t="shared" ca="1" si="415"/>
        <v>-1.2</v>
      </c>
      <c r="D3322" s="9">
        <f t="shared" ref="D3322:D3385" si="417">IF(ISNUMBER(D3321),IF(D3321&lt;$C$9,D3321+1,""),"")</f>
        <v>42027</v>
      </c>
      <c r="E3322" s="8">
        <f t="shared" ref="E3322:E3385" si="418">YEAR(A3322)*100+MONTH(A3322)</f>
        <v>200401</v>
      </c>
      <c r="F3322" s="8">
        <f t="shared" ref="F3322:F3385" si="419">YEAR(D3322)*100+MONTH(D3322)</f>
        <v>201501</v>
      </c>
      <c r="G3322" s="8">
        <f t="shared" ref="G3322:G3385" ca="1" si="420">IF(ISNUMBER(B3322),MONTH(A3322),"")</f>
        <v>1</v>
      </c>
      <c r="H3322" s="8">
        <f t="shared" ref="H3322:H3385" ca="1" si="421">IF(ISNUMBER(C3322),MONTH(D3322),"")</f>
        <v>1</v>
      </c>
    </row>
    <row r="3323" spans="1:8" x14ac:dyDescent="0.25">
      <c r="A3323" s="9">
        <f t="shared" si="416"/>
        <v>38010</v>
      </c>
      <c r="B3323" s="10">
        <f t="shared" ca="1" si="414"/>
        <v>0.6</v>
      </c>
      <c r="C3323" s="10">
        <f t="shared" ca="1" si="415"/>
        <v>-0.5</v>
      </c>
      <c r="D3323" s="9">
        <f t="shared" si="417"/>
        <v>42028</v>
      </c>
      <c r="E3323" s="8">
        <f t="shared" si="418"/>
        <v>200401</v>
      </c>
      <c r="F3323" s="8">
        <f t="shared" si="419"/>
        <v>201501</v>
      </c>
      <c r="G3323" s="8">
        <f t="shared" ca="1" si="420"/>
        <v>1</v>
      </c>
      <c r="H3323" s="8">
        <f t="shared" ca="1" si="421"/>
        <v>1</v>
      </c>
    </row>
    <row r="3324" spans="1:8" x14ac:dyDescent="0.25">
      <c r="A3324" s="9">
        <f t="shared" si="416"/>
        <v>38011</v>
      </c>
      <c r="B3324" s="10">
        <f t="shared" ca="1" si="414"/>
        <v>-0.4</v>
      </c>
      <c r="C3324" s="10">
        <f t="shared" ca="1" si="415"/>
        <v>2.9</v>
      </c>
      <c r="D3324" s="9">
        <f t="shared" si="417"/>
        <v>42029</v>
      </c>
      <c r="E3324" s="8">
        <f t="shared" si="418"/>
        <v>200401</v>
      </c>
      <c r="F3324" s="8">
        <f t="shared" si="419"/>
        <v>201501</v>
      </c>
      <c r="G3324" s="8">
        <f t="shared" ca="1" si="420"/>
        <v>1</v>
      </c>
      <c r="H3324" s="8">
        <f t="shared" ca="1" si="421"/>
        <v>1</v>
      </c>
    </row>
    <row r="3325" spans="1:8" x14ac:dyDescent="0.25">
      <c r="A3325" s="9">
        <f t="shared" si="416"/>
        <v>38012</v>
      </c>
      <c r="B3325" s="10">
        <f t="shared" ca="1" si="414"/>
        <v>-3.3</v>
      </c>
      <c r="C3325" s="10">
        <f t="shared" ca="1" si="415"/>
        <v>3.2</v>
      </c>
      <c r="D3325" s="9">
        <f t="shared" si="417"/>
        <v>42030</v>
      </c>
      <c r="E3325" s="8">
        <f t="shared" si="418"/>
        <v>200401</v>
      </c>
      <c r="F3325" s="8">
        <f t="shared" si="419"/>
        <v>201501</v>
      </c>
      <c r="G3325" s="8">
        <f t="shared" ca="1" si="420"/>
        <v>1</v>
      </c>
      <c r="H3325" s="8">
        <f t="shared" ca="1" si="421"/>
        <v>1</v>
      </c>
    </row>
    <row r="3326" spans="1:8" x14ac:dyDescent="0.25">
      <c r="A3326" s="9">
        <f t="shared" si="416"/>
        <v>38013</v>
      </c>
      <c r="B3326" s="10">
        <f t="shared" ca="1" si="414"/>
        <v>-4.8</v>
      </c>
      <c r="C3326" s="10">
        <f t="shared" ca="1" si="415"/>
        <v>5.6</v>
      </c>
      <c r="D3326" s="9">
        <f t="shared" si="417"/>
        <v>42031</v>
      </c>
      <c r="E3326" s="8">
        <f t="shared" si="418"/>
        <v>200401</v>
      </c>
      <c r="F3326" s="8">
        <f t="shared" si="419"/>
        <v>201501</v>
      </c>
      <c r="G3326" s="8">
        <f t="shared" ca="1" si="420"/>
        <v>1</v>
      </c>
      <c r="H3326" s="8">
        <f t="shared" ca="1" si="421"/>
        <v>1</v>
      </c>
    </row>
    <row r="3327" spans="1:8" x14ac:dyDescent="0.25">
      <c r="A3327" s="9">
        <f t="shared" si="416"/>
        <v>38014</v>
      </c>
      <c r="B3327" s="10">
        <f t="shared" ca="1" si="414"/>
        <v>0.7</v>
      </c>
      <c r="C3327" s="10">
        <f t="shared" ca="1" si="415"/>
        <v>4.8</v>
      </c>
      <c r="D3327" s="9">
        <f t="shared" si="417"/>
        <v>42032</v>
      </c>
      <c r="E3327" s="8">
        <f t="shared" si="418"/>
        <v>200401</v>
      </c>
      <c r="F3327" s="8">
        <f t="shared" si="419"/>
        <v>201501</v>
      </c>
      <c r="G3327" s="8">
        <f t="shared" ca="1" si="420"/>
        <v>1</v>
      </c>
      <c r="H3327" s="8">
        <f t="shared" ca="1" si="421"/>
        <v>1</v>
      </c>
    </row>
    <row r="3328" spans="1:8" x14ac:dyDescent="0.25">
      <c r="A3328" s="9">
        <f t="shared" si="416"/>
        <v>38015</v>
      </c>
      <c r="B3328" s="10">
        <f t="shared" ca="1" si="414"/>
        <v>-0.9</v>
      </c>
      <c r="C3328" s="10">
        <f t="shared" ca="1" si="415"/>
        <v>2.4</v>
      </c>
      <c r="D3328" s="9">
        <f t="shared" si="417"/>
        <v>42033</v>
      </c>
      <c r="E3328" s="8">
        <f t="shared" si="418"/>
        <v>200401</v>
      </c>
      <c r="F3328" s="8">
        <f t="shared" si="419"/>
        <v>201501</v>
      </c>
      <c r="G3328" s="8">
        <f t="shared" ca="1" si="420"/>
        <v>1</v>
      </c>
      <c r="H3328" s="8">
        <f t="shared" ca="1" si="421"/>
        <v>1</v>
      </c>
    </row>
    <row r="3329" spans="1:8" x14ac:dyDescent="0.25">
      <c r="A3329" s="9">
        <f t="shared" si="416"/>
        <v>38016</v>
      </c>
      <c r="B3329" s="10">
        <f t="shared" ca="1" si="414"/>
        <v>0.3</v>
      </c>
      <c r="C3329" s="10">
        <f t="shared" ca="1" si="415"/>
        <v>1.9</v>
      </c>
      <c r="D3329" s="9">
        <f t="shared" si="417"/>
        <v>42034</v>
      </c>
      <c r="E3329" s="8">
        <f t="shared" si="418"/>
        <v>200401</v>
      </c>
      <c r="F3329" s="8">
        <f t="shared" si="419"/>
        <v>201501</v>
      </c>
      <c r="G3329" s="8">
        <f t="shared" ca="1" si="420"/>
        <v>1</v>
      </c>
      <c r="H3329" s="8">
        <f t="shared" ca="1" si="421"/>
        <v>1</v>
      </c>
    </row>
    <row r="3330" spans="1:8" x14ac:dyDescent="0.25">
      <c r="A3330" s="9">
        <f t="shared" si="416"/>
        <v>38017</v>
      </c>
      <c r="B3330" s="10">
        <f t="shared" ca="1" si="414"/>
        <v>3.5</v>
      </c>
      <c r="C3330" s="10">
        <f t="shared" ca="1" si="415"/>
        <v>1.9</v>
      </c>
      <c r="D3330" s="9">
        <f t="shared" si="417"/>
        <v>42035</v>
      </c>
      <c r="E3330" s="8">
        <f t="shared" si="418"/>
        <v>200401</v>
      </c>
      <c r="F3330" s="8">
        <f t="shared" si="419"/>
        <v>201501</v>
      </c>
      <c r="G3330" s="8">
        <f t="shared" ca="1" si="420"/>
        <v>1</v>
      </c>
      <c r="H3330" s="8">
        <f t="shared" ca="1" si="421"/>
        <v>1</v>
      </c>
    </row>
    <row r="3331" spans="1:8" x14ac:dyDescent="0.25">
      <c r="A3331" s="9">
        <f t="shared" si="416"/>
        <v>38018</v>
      </c>
      <c r="B3331" s="10">
        <f t="shared" ca="1" si="414"/>
        <v>5.7</v>
      </c>
      <c r="C3331" s="10">
        <f t="shared" ca="1" si="415"/>
        <v>1</v>
      </c>
      <c r="D3331" s="9">
        <f t="shared" si="417"/>
        <v>42036</v>
      </c>
      <c r="E3331" s="8">
        <f t="shared" si="418"/>
        <v>200402</v>
      </c>
      <c r="F3331" s="8">
        <f t="shared" si="419"/>
        <v>201502</v>
      </c>
      <c r="G3331" s="8">
        <f t="shared" ca="1" si="420"/>
        <v>2</v>
      </c>
      <c r="H3331" s="8">
        <f t="shared" ca="1" si="421"/>
        <v>2</v>
      </c>
    </row>
    <row r="3332" spans="1:8" x14ac:dyDescent="0.25">
      <c r="A3332" s="9">
        <f t="shared" si="416"/>
        <v>38019</v>
      </c>
      <c r="B3332" s="10">
        <f t="shared" ca="1" si="414"/>
        <v>9.1999999999999993</v>
      </c>
      <c r="C3332" s="10">
        <f t="shared" ca="1" si="415"/>
        <v>1.8</v>
      </c>
      <c r="D3332" s="9">
        <f t="shared" si="417"/>
        <v>42037</v>
      </c>
      <c r="E3332" s="8">
        <f t="shared" si="418"/>
        <v>200402</v>
      </c>
      <c r="F3332" s="8">
        <f t="shared" si="419"/>
        <v>201502</v>
      </c>
      <c r="G3332" s="8">
        <f t="shared" ca="1" si="420"/>
        <v>2</v>
      </c>
      <c r="H3332" s="8">
        <f t="shared" ca="1" si="421"/>
        <v>2</v>
      </c>
    </row>
    <row r="3333" spans="1:8" x14ac:dyDescent="0.25">
      <c r="A3333" s="9">
        <f t="shared" si="416"/>
        <v>38020</v>
      </c>
      <c r="B3333" s="10">
        <f t="shared" ca="1" si="414"/>
        <v>10.4</v>
      </c>
      <c r="C3333" s="10" t="str">
        <f t="shared" ca="1" si="415"/>
        <v/>
      </c>
      <c r="D3333" s="9">
        <f t="shared" si="417"/>
        <v>42038</v>
      </c>
      <c r="E3333" s="8">
        <f t="shared" si="418"/>
        <v>200402</v>
      </c>
      <c r="F3333" s="8">
        <f t="shared" si="419"/>
        <v>201502</v>
      </c>
      <c r="G3333" s="8">
        <f t="shared" ca="1" si="420"/>
        <v>2</v>
      </c>
      <c r="H3333" s="8" t="str">
        <f t="shared" ca="1" si="421"/>
        <v/>
      </c>
    </row>
    <row r="3334" spans="1:8" x14ac:dyDescent="0.25">
      <c r="A3334" s="9">
        <f t="shared" si="416"/>
        <v>38021</v>
      </c>
      <c r="B3334" s="10">
        <f t="shared" ca="1" si="414"/>
        <v>11.9</v>
      </c>
      <c r="C3334" s="10" t="str">
        <f t="shared" ca="1" si="415"/>
        <v/>
      </c>
      <c r="D3334" s="9">
        <f t="shared" si="417"/>
        <v>42039</v>
      </c>
      <c r="E3334" s="8">
        <f t="shared" si="418"/>
        <v>200402</v>
      </c>
      <c r="F3334" s="8">
        <f t="shared" si="419"/>
        <v>201502</v>
      </c>
      <c r="G3334" s="8">
        <f t="shared" ca="1" si="420"/>
        <v>2</v>
      </c>
      <c r="H3334" s="8" t="str">
        <f t="shared" ca="1" si="421"/>
        <v/>
      </c>
    </row>
    <row r="3335" spans="1:8" x14ac:dyDescent="0.25">
      <c r="A3335" s="9">
        <f t="shared" si="416"/>
        <v>38022</v>
      </c>
      <c r="B3335" s="10">
        <f t="shared" ca="1" si="414"/>
        <v>12.6</v>
      </c>
      <c r="C3335" s="10">
        <f t="shared" ca="1" si="415"/>
        <v>0.2</v>
      </c>
      <c r="D3335" s="9">
        <f t="shared" si="417"/>
        <v>42040</v>
      </c>
      <c r="E3335" s="8">
        <f t="shared" si="418"/>
        <v>200402</v>
      </c>
      <c r="F3335" s="8">
        <f t="shared" si="419"/>
        <v>201502</v>
      </c>
      <c r="G3335" s="8">
        <f t="shared" ca="1" si="420"/>
        <v>2</v>
      </c>
      <c r="H3335" s="8">
        <f t="shared" ca="1" si="421"/>
        <v>2</v>
      </c>
    </row>
    <row r="3336" spans="1:8" x14ac:dyDescent="0.25">
      <c r="A3336" s="9">
        <f t="shared" si="416"/>
        <v>38023</v>
      </c>
      <c r="B3336" s="10">
        <f t="shared" ca="1" si="414"/>
        <v>10.8</v>
      </c>
      <c r="C3336" s="10">
        <f t="shared" ca="1" si="415"/>
        <v>1.3</v>
      </c>
      <c r="D3336" s="9">
        <f t="shared" si="417"/>
        <v>42041</v>
      </c>
      <c r="E3336" s="8">
        <f t="shared" si="418"/>
        <v>200402</v>
      </c>
      <c r="F3336" s="8">
        <f t="shared" si="419"/>
        <v>201502</v>
      </c>
      <c r="G3336" s="8">
        <f t="shared" ca="1" si="420"/>
        <v>2</v>
      </c>
      <c r="H3336" s="8">
        <f t="shared" ca="1" si="421"/>
        <v>2</v>
      </c>
    </row>
    <row r="3337" spans="1:8" x14ac:dyDescent="0.25">
      <c r="A3337" s="9">
        <f t="shared" si="416"/>
        <v>38024</v>
      </c>
      <c r="B3337" s="10">
        <f t="shared" ca="1" si="414"/>
        <v>6</v>
      </c>
      <c r="C3337" s="10">
        <f t="shared" ca="1" si="415"/>
        <v>3.7</v>
      </c>
      <c r="D3337" s="9">
        <f t="shared" si="417"/>
        <v>42042</v>
      </c>
      <c r="E3337" s="8">
        <f t="shared" si="418"/>
        <v>200402</v>
      </c>
      <c r="F3337" s="8">
        <f t="shared" si="419"/>
        <v>201502</v>
      </c>
      <c r="G3337" s="8">
        <f t="shared" ca="1" si="420"/>
        <v>2</v>
      </c>
      <c r="H3337" s="8">
        <f t="shared" ca="1" si="421"/>
        <v>2</v>
      </c>
    </row>
    <row r="3338" spans="1:8" x14ac:dyDescent="0.25">
      <c r="A3338" s="9">
        <f t="shared" si="416"/>
        <v>38025</v>
      </c>
      <c r="B3338" s="10">
        <f t="shared" ca="1" si="414"/>
        <v>3.6</v>
      </c>
      <c r="C3338" s="10">
        <f t="shared" ca="1" si="415"/>
        <v>3.9</v>
      </c>
      <c r="D3338" s="9">
        <f t="shared" si="417"/>
        <v>42043</v>
      </c>
      <c r="E3338" s="8">
        <f t="shared" si="418"/>
        <v>200402</v>
      </c>
      <c r="F3338" s="8">
        <f t="shared" si="419"/>
        <v>201502</v>
      </c>
      <c r="G3338" s="8">
        <f t="shared" ca="1" si="420"/>
        <v>2</v>
      </c>
      <c r="H3338" s="8">
        <f t="shared" ca="1" si="421"/>
        <v>2</v>
      </c>
    </row>
    <row r="3339" spans="1:8" x14ac:dyDescent="0.25">
      <c r="A3339" s="9">
        <f t="shared" si="416"/>
        <v>38026</v>
      </c>
      <c r="B3339" s="10">
        <f t="shared" ca="1" si="414"/>
        <v>4</v>
      </c>
      <c r="C3339" s="10">
        <f t="shared" ca="1" si="415"/>
        <v>6</v>
      </c>
      <c r="D3339" s="9">
        <f t="shared" si="417"/>
        <v>42044</v>
      </c>
      <c r="E3339" s="8">
        <f t="shared" si="418"/>
        <v>200402</v>
      </c>
      <c r="F3339" s="8">
        <f t="shared" si="419"/>
        <v>201502</v>
      </c>
      <c r="G3339" s="8">
        <f t="shared" ca="1" si="420"/>
        <v>2</v>
      </c>
      <c r="H3339" s="8">
        <f t="shared" ca="1" si="421"/>
        <v>2</v>
      </c>
    </row>
    <row r="3340" spans="1:8" x14ac:dyDescent="0.25">
      <c r="A3340" s="9">
        <f t="shared" si="416"/>
        <v>38027</v>
      </c>
      <c r="B3340" s="10">
        <f t="shared" ca="1" si="414"/>
        <v>4</v>
      </c>
      <c r="C3340" s="10">
        <f t="shared" ca="1" si="415"/>
        <v>6.6</v>
      </c>
      <c r="D3340" s="9">
        <f t="shared" si="417"/>
        <v>42045</v>
      </c>
      <c r="E3340" s="8">
        <f t="shared" si="418"/>
        <v>200402</v>
      </c>
      <c r="F3340" s="8">
        <f t="shared" si="419"/>
        <v>201502</v>
      </c>
      <c r="G3340" s="8">
        <f t="shared" ca="1" si="420"/>
        <v>2</v>
      </c>
      <c r="H3340" s="8">
        <f t="shared" ca="1" si="421"/>
        <v>2</v>
      </c>
    </row>
    <row r="3341" spans="1:8" x14ac:dyDescent="0.25">
      <c r="A3341" s="9">
        <f t="shared" si="416"/>
        <v>38028</v>
      </c>
      <c r="B3341" s="10">
        <f t="shared" ref="B3341:B3404" ca="1" si="422">IF(ISNUMBER(VLOOKUP($A3341,INDIRECT(B$1&amp;"!"&amp;B$6&amp;":"&amp;B$7),CODE(B$7)-_MS1,FALSE)),VLOOKUP($A3341,INDIRECT(B$1&amp;"!"&amp;B$6&amp;":"&amp;B$7),CODE(B$7)-_MS1,FALSE),Empty)</f>
        <v>2</v>
      </c>
      <c r="C3341" s="10">
        <f t="shared" ref="C3341:C3404" ca="1" si="423">IF(ISNUMBER(VLOOKUP($D3341,INDIRECT(C$1&amp;"!"&amp;C$6&amp;":"&amp;C$7),CODE(C$7)-_MS2,FALSE)),VLOOKUP($D3341,INDIRECT(C$1&amp;"!"&amp;C$6&amp;":"&amp;C$7),CODE(C$7)-_MS2,FALSE),Empty)</f>
        <v>4.0999999999999996</v>
      </c>
      <c r="D3341" s="9">
        <f t="shared" si="417"/>
        <v>42046</v>
      </c>
      <c r="E3341" s="8">
        <f t="shared" si="418"/>
        <v>200402</v>
      </c>
      <c r="F3341" s="8">
        <f t="shared" si="419"/>
        <v>201502</v>
      </c>
      <c r="G3341" s="8">
        <f t="shared" ca="1" si="420"/>
        <v>2</v>
      </c>
      <c r="H3341" s="8">
        <f t="shared" ca="1" si="421"/>
        <v>2</v>
      </c>
    </row>
    <row r="3342" spans="1:8" x14ac:dyDescent="0.25">
      <c r="A3342" s="9">
        <f t="shared" si="416"/>
        <v>38029</v>
      </c>
      <c r="B3342" s="10">
        <f t="shared" ca="1" si="422"/>
        <v>0</v>
      </c>
      <c r="C3342" s="10">
        <f t="shared" ca="1" si="423"/>
        <v>1.5</v>
      </c>
      <c r="D3342" s="9">
        <f t="shared" si="417"/>
        <v>42047</v>
      </c>
      <c r="E3342" s="8">
        <f t="shared" si="418"/>
        <v>200402</v>
      </c>
      <c r="F3342" s="8">
        <f t="shared" si="419"/>
        <v>201502</v>
      </c>
      <c r="G3342" s="8">
        <f t="shared" ca="1" si="420"/>
        <v>2</v>
      </c>
      <c r="H3342" s="8">
        <f t="shared" ca="1" si="421"/>
        <v>2</v>
      </c>
    </row>
    <row r="3343" spans="1:8" x14ac:dyDescent="0.25">
      <c r="A3343" s="9">
        <f t="shared" si="416"/>
        <v>38030</v>
      </c>
      <c r="B3343" s="10">
        <f t="shared" ca="1" si="422"/>
        <v>7</v>
      </c>
      <c r="C3343" s="10">
        <f t="shared" ca="1" si="423"/>
        <v>1.3</v>
      </c>
      <c r="D3343" s="9">
        <f t="shared" si="417"/>
        <v>42048</v>
      </c>
      <c r="E3343" s="8">
        <f t="shared" si="418"/>
        <v>200402</v>
      </c>
      <c r="F3343" s="8">
        <f t="shared" si="419"/>
        <v>201502</v>
      </c>
      <c r="G3343" s="8">
        <f t="shared" ca="1" si="420"/>
        <v>2</v>
      </c>
      <c r="H3343" s="8">
        <f t="shared" ca="1" si="421"/>
        <v>2</v>
      </c>
    </row>
    <row r="3344" spans="1:8" x14ac:dyDescent="0.25">
      <c r="A3344" s="9">
        <f t="shared" si="416"/>
        <v>38031</v>
      </c>
      <c r="B3344" s="10">
        <f t="shared" ca="1" si="422"/>
        <v>6.2</v>
      </c>
      <c r="C3344" s="10">
        <f t="shared" ca="1" si="423"/>
        <v>5.7</v>
      </c>
      <c r="D3344" s="9">
        <f t="shared" si="417"/>
        <v>42049</v>
      </c>
      <c r="E3344" s="8">
        <f t="shared" si="418"/>
        <v>200402</v>
      </c>
      <c r="F3344" s="8">
        <f t="shared" si="419"/>
        <v>201502</v>
      </c>
      <c r="G3344" s="8">
        <f t="shared" ca="1" si="420"/>
        <v>2</v>
      </c>
      <c r="H3344" s="8">
        <f t="shared" ca="1" si="421"/>
        <v>2</v>
      </c>
    </row>
    <row r="3345" spans="1:8" x14ac:dyDescent="0.25">
      <c r="A3345" s="9">
        <f t="shared" si="416"/>
        <v>38032</v>
      </c>
      <c r="B3345" s="10">
        <f t="shared" ca="1" si="422"/>
        <v>3.9</v>
      </c>
      <c r="C3345" s="10">
        <f t="shared" ca="1" si="423"/>
        <v>3.5</v>
      </c>
      <c r="D3345" s="9">
        <f t="shared" si="417"/>
        <v>42050</v>
      </c>
      <c r="E3345" s="8">
        <f t="shared" si="418"/>
        <v>200402</v>
      </c>
      <c r="F3345" s="8">
        <f t="shared" si="419"/>
        <v>201502</v>
      </c>
      <c r="G3345" s="8">
        <f t="shared" ca="1" si="420"/>
        <v>2</v>
      </c>
      <c r="H3345" s="8">
        <f t="shared" ca="1" si="421"/>
        <v>2</v>
      </c>
    </row>
    <row r="3346" spans="1:8" x14ac:dyDescent="0.25">
      <c r="A3346" s="9">
        <f t="shared" si="416"/>
        <v>38033</v>
      </c>
      <c r="B3346" s="10">
        <f t="shared" ca="1" si="422"/>
        <v>4</v>
      </c>
      <c r="C3346" s="10">
        <f t="shared" ca="1" si="423"/>
        <v>2.1</v>
      </c>
      <c r="D3346" s="9">
        <f t="shared" si="417"/>
        <v>42051</v>
      </c>
      <c r="E3346" s="8">
        <f t="shared" si="418"/>
        <v>200402</v>
      </c>
      <c r="F3346" s="8">
        <f t="shared" si="419"/>
        <v>201502</v>
      </c>
      <c r="G3346" s="8">
        <f t="shared" ca="1" si="420"/>
        <v>2</v>
      </c>
      <c r="H3346" s="8">
        <f t="shared" ca="1" si="421"/>
        <v>2</v>
      </c>
    </row>
    <row r="3347" spans="1:8" x14ac:dyDescent="0.25">
      <c r="A3347" s="9">
        <f t="shared" si="416"/>
        <v>38034</v>
      </c>
      <c r="B3347" s="10">
        <f t="shared" ca="1" si="422"/>
        <v>4.5</v>
      </c>
      <c r="C3347" s="10">
        <f t="shared" ca="1" si="423"/>
        <v>2.7</v>
      </c>
      <c r="D3347" s="9">
        <f t="shared" si="417"/>
        <v>42052</v>
      </c>
      <c r="E3347" s="8">
        <f t="shared" si="418"/>
        <v>200402</v>
      </c>
      <c r="F3347" s="8">
        <f t="shared" si="419"/>
        <v>201502</v>
      </c>
      <c r="G3347" s="8">
        <f t="shared" ca="1" si="420"/>
        <v>2</v>
      </c>
      <c r="H3347" s="8">
        <f t="shared" ca="1" si="421"/>
        <v>2</v>
      </c>
    </row>
    <row r="3348" spans="1:8" x14ac:dyDescent="0.25">
      <c r="A3348" s="9">
        <f t="shared" si="416"/>
        <v>38035</v>
      </c>
      <c r="B3348" s="10">
        <f t="shared" ca="1" si="422"/>
        <v>6</v>
      </c>
      <c r="C3348" s="10">
        <f t="shared" ca="1" si="423"/>
        <v>3.2</v>
      </c>
      <c r="D3348" s="9">
        <f t="shared" si="417"/>
        <v>42053</v>
      </c>
      <c r="E3348" s="8">
        <f t="shared" si="418"/>
        <v>200402</v>
      </c>
      <c r="F3348" s="8">
        <f t="shared" si="419"/>
        <v>201502</v>
      </c>
      <c r="G3348" s="8">
        <f t="shared" ca="1" si="420"/>
        <v>2</v>
      </c>
      <c r="H3348" s="8">
        <f t="shared" ca="1" si="421"/>
        <v>2</v>
      </c>
    </row>
    <row r="3349" spans="1:8" x14ac:dyDescent="0.25">
      <c r="A3349" s="9">
        <f t="shared" si="416"/>
        <v>38036</v>
      </c>
      <c r="B3349" s="10">
        <f t="shared" ca="1" si="422"/>
        <v>2</v>
      </c>
      <c r="C3349" s="10">
        <f t="shared" ca="1" si="423"/>
        <v>5.8</v>
      </c>
      <c r="D3349" s="9">
        <f t="shared" si="417"/>
        <v>42054</v>
      </c>
      <c r="E3349" s="8">
        <f t="shared" si="418"/>
        <v>200402</v>
      </c>
      <c r="F3349" s="8">
        <f t="shared" si="419"/>
        <v>201502</v>
      </c>
      <c r="G3349" s="8">
        <f t="shared" ca="1" si="420"/>
        <v>2</v>
      </c>
      <c r="H3349" s="8">
        <f t="shared" ca="1" si="421"/>
        <v>2</v>
      </c>
    </row>
    <row r="3350" spans="1:8" x14ac:dyDescent="0.25">
      <c r="A3350" s="9">
        <f t="shared" si="416"/>
        <v>38037</v>
      </c>
      <c r="B3350" s="10">
        <f t="shared" ca="1" si="422"/>
        <v>1.5</v>
      </c>
      <c r="C3350" s="10">
        <f t="shared" ca="1" si="423"/>
        <v>5.4</v>
      </c>
      <c r="D3350" s="9">
        <f t="shared" si="417"/>
        <v>42055</v>
      </c>
      <c r="E3350" s="8">
        <f t="shared" si="418"/>
        <v>200402</v>
      </c>
      <c r="F3350" s="8">
        <f t="shared" si="419"/>
        <v>201502</v>
      </c>
      <c r="G3350" s="8">
        <f t="shared" ca="1" si="420"/>
        <v>2</v>
      </c>
      <c r="H3350" s="8">
        <f t="shared" ca="1" si="421"/>
        <v>2</v>
      </c>
    </row>
    <row r="3351" spans="1:8" x14ac:dyDescent="0.25">
      <c r="A3351" s="9">
        <f t="shared" si="416"/>
        <v>38038</v>
      </c>
      <c r="B3351" s="10">
        <f t="shared" ca="1" si="422"/>
        <v>2.2999999999999998</v>
      </c>
      <c r="C3351" s="10">
        <f t="shared" ca="1" si="423"/>
        <v>4.9000000000000004</v>
      </c>
      <c r="D3351" s="9">
        <f t="shared" si="417"/>
        <v>42056</v>
      </c>
      <c r="E3351" s="8">
        <f t="shared" si="418"/>
        <v>200402</v>
      </c>
      <c r="F3351" s="8">
        <f t="shared" si="419"/>
        <v>201502</v>
      </c>
      <c r="G3351" s="8">
        <f t="shared" ca="1" si="420"/>
        <v>2</v>
      </c>
      <c r="H3351" s="8">
        <f t="shared" ca="1" si="421"/>
        <v>2</v>
      </c>
    </row>
    <row r="3352" spans="1:8" x14ac:dyDescent="0.25">
      <c r="A3352" s="9">
        <f t="shared" si="416"/>
        <v>38039</v>
      </c>
      <c r="B3352" s="10">
        <f t="shared" ca="1" si="422"/>
        <v>3.4</v>
      </c>
      <c r="C3352" s="10">
        <f t="shared" ca="1" si="423"/>
        <v>5</v>
      </c>
      <c r="D3352" s="9">
        <f t="shared" si="417"/>
        <v>42057</v>
      </c>
      <c r="E3352" s="8">
        <f t="shared" si="418"/>
        <v>200402</v>
      </c>
      <c r="F3352" s="8">
        <f t="shared" si="419"/>
        <v>201502</v>
      </c>
      <c r="G3352" s="8">
        <f t="shared" ca="1" si="420"/>
        <v>2</v>
      </c>
      <c r="H3352" s="8">
        <f t="shared" ca="1" si="421"/>
        <v>2</v>
      </c>
    </row>
    <row r="3353" spans="1:8" x14ac:dyDescent="0.25">
      <c r="A3353" s="9">
        <f t="shared" si="416"/>
        <v>38040</v>
      </c>
      <c r="B3353" s="10">
        <f t="shared" ca="1" si="422"/>
        <v>2.5</v>
      </c>
      <c r="C3353" s="10">
        <f t="shared" ca="1" si="423"/>
        <v>4</v>
      </c>
      <c r="D3353" s="9">
        <f t="shared" si="417"/>
        <v>42058</v>
      </c>
      <c r="E3353" s="8">
        <f t="shared" si="418"/>
        <v>200402</v>
      </c>
      <c r="F3353" s="8">
        <f t="shared" si="419"/>
        <v>201502</v>
      </c>
      <c r="G3353" s="8">
        <f t="shared" ca="1" si="420"/>
        <v>2</v>
      </c>
      <c r="H3353" s="8">
        <f t="shared" ca="1" si="421"/>
        <v>2</v>
      </c>
    </row>
    <row r="3354" spans="1:8" x14ac:dyDescent="0.25">
      <c r="A3354" s="9">
        <f t="shared" si="416"/>
        <v>38041</v>
      </c>
      <c r="B3354" s="10">
        <f t="shared" ca="1" si="422"/>
        <v>2</v>
      </c>
      <c r="C3354" s="10">
        <f t="shared" ca="1" si="423"/>
        <v>5.8</v>
      </c>
      <c r="D3354" s="9">
        <f t="shared" si="417"/>
        <v>42059</v>
      </c>
      <c r="E3354" s="8">
        <f t="shared" si="418"/>
        <v>200402</v>
      </c>
      <c r="F3354" s="8">
        <f t="shared" si="419"/>
        <v>201502</v>
      </c>
      <c r="G3354" s="8">
        <f t="shared" ca="1" si="420"/>
        <v>2</v>
      </c>
      <c r="H3354" s="8">
        <f t="shared" ca="1" si="421"/>
        <v>2</v>
      </c>
    </row>
    <row r="3355" spans="1:8" x14ac:dyDescent="0.25">
      <c r="A3355" s="9">
        <f t="shared" si="416"/>
        <v>38042</v>
      </c>
      <c r="B3355" s="10">
        <f t="shared" ca="1" si="422"/>
        <v>2</v>
      </c>
      <c r="C3355" s="10">
        <f t="shared" ca="1" si="423"/>
        <v>6.3</v>
      </c>
      <c r="D3355" s="9">
        <f t="shared" si="417"/>
        <v>42060</v>
      </c>
      <c r="E3355" s="8">
        <f t="shared" si="418"/>
        <v>200402</v>
      </c>
      <c r="F3355" s="8">
        <f t="shared" si="419"/>
        <v>201502</v>
      </c>
      <c r="G3355" s="8">
        <f t="shared" ca="1" si="420"/>
        <v>2</v>
      </c>
      <c r="H3355" s="8">
        <f t="shared" ca="1" si="421"/>
        <v>2</v>
      </c>
    </row>
    <row r="3356" spans="1:8" x14ac:dyDescent="0.25">
      <c r="A3356" s="9">
        <f t="shared" si="416"/>
        <v>38043</v>
      </c>
      <c r="B3356" s="10">
        <f t="shared" ca="1" si="422"/>
        <v>2</v>
      </c>
      <c r="C3356" s="10">
        <f t="shared" ca="1" si="423"/>
        <v>5.8</v>
      </c>
      <c r="D3356" s="9">
        <f t="shared" si="417"/>
        <v>42061</v>
      </c>
      <c r="E3356" s="8">
        <f t="shared" si="418"/>
        <v>200402</v>
      </c>
      <c r="F3356" s="8">
        <f t="shared" si="419"/>
        <v>201502</v>
      </c>
      <c r="G3356" s="8">
        <f t="shared" ca="1" si="420"/>
        <v>2</v>
      </c>
      <c r="H3356" s="8">
        <f t="shared" ca="1" si="421"/>
        <v>2</v>
      </c>
    </row>
    <row r="3357" spans="1:8" x14ac:dyDescent="0.25">
      <c r="A3357" s="9">
        <f t="shared" si="416"/>
        <v>38044</v>
      </c>
      <c r="B3357" s="10">
        <f t="shared" ca="1" si="422"/>
        <v>2.8</v>
      </c>
      <c r="C3357" s="10">
        <f t="shared" ca="1" si="423"/>
        <v>5.6</v>
      </c>
      <c r="D3357" s="9">
        <f t="shared" si="417"/>
        <v>42062</v>
      </c>
      <c r="E3357" s="8">
        <f t="shared" si="418"/>
        <v>200402</v>
      </c>
      <c r="F3357" s="8">
        <f t="shared" si="419"/>
        <v>201502</v>
      </c>
      <c r="G3357" s="8">
        <f t="shared" ca="1" si="420"/>
        <v>2</v>
      </c>
      <c r="H3357" s="8">
        <f t="shared" ca="1" si="421"/>
        <v>2</v>
      </c>
    </row>
    <row r="3358" spans="1:8" x14ac:dyDescent="0.25">
      <c r="A3358" s="9">
        <f t="shared" si="416"/>
        <v>38045</v>
      </c>
      <c r="B3358" s="10">
        <f t="shared" ca="1" si="422"/>
        <v>3</v>
      </c>
      <c r="C3358" s="10">
        <f t="shared" ca="1" si="423"/>
        <v>5.6</v>
      </c>
      <c r="D3358" s="9">
        <f t="shared" si="417"/>
        <v>42063</v>
      </c>
      <c r="E3358" s="8">
        <f t="shared" si="418"/>
        <v>200402</v>
      </c>
      <c r="F3358" s="8">
        <f t="shared" si="419"/>
        <v>201502</v>
      </c>
      <c r="G3358" s="8">
        <f t="shared" ca="1" si="420"/>
        <v>2</v>
      </c>
      <c r="H3358" s="8">
        <f t="shared" ca="1" si="421"/>
        <v>2</v>
      </c>
    </row>
    <row r="3359" spans="1:8" x14ac:dyDescent="0.25">
      <c r="A3359" s="9">
        <f t="shared" si="416"/>
        <v>38046</v>
      </c>
      <c r="B3359" s="10">
        <f t="shared" ca="1" si="422"/>
        <v>3</v>
      </c>
      <c r="C3359" s="10">
        <f t="shared" ca="1" si="423"/>
        <v>6.9</v>
      </c>
      <c r="D3359" s="9">
        <f t="shared" si="417"/>
        <v>42064</v>
      </c>
      <c r="E3359" s="8">
        <f t="shared" si="418"/>
        <v>200402</v>
      </c>
      <c r="F3359" s="8">
        <f t="shared" si="419"/>
        <v>201503</v>
      </c>
      <c r="G3359" s="8">
        <f t="shared" ca="1" si="420"/>
        <v>2</v>
      </c>
      <c r="H3359" s="8">
        <f t="shared" ca="1" si="421"/>
        <v>3</v>
      </c>
    </row>
    <row r="3360" spans="1:8" x14ac:dyDescent="0.25">
      <c r="A3360" s="9">
        <f t="shared" si="416"/>
        <v>38047</v>
      </c>
      <c r="B3360" s="10">
        <f t="shared" ca="1" si="422"/>
        <v>3</v>
      </c>
      <c r="C3360" s="10">
        <f t="shared" ca="1" si="423"/>
        <v>3.2</v>
      </c>
      <c r="D3360" s="9">
        <f t="shared" si="417"/>
        <v>42065</v>
      </c>
      <c r="E3360" s="8">
        <f t="shared" si="418"/>
        <v>200403</v>
      </c>
      <c r="F3360" s="8">
        <f t="shared" si="419"/>
        <v>201503</v>
      </c>
      <c r="G3360" s="8">
        <f t="shared" ca="1" si="420"/>
        <v>3</v>
      </c>
      <c r="H3360" s="8">
        <f t="shared" ca="1" si="421"/>
        <v>3</v>
      </c>
    </row>
    <row r="3361" spans="1:8" x14ac:dyDescent="0.25">
      <c r="A3361" s="9">
        <f t="shared" si="416"/>
        <v>38048</v>
      </c>
      <c r="B3361" s="10">
        <f t="shared" ca="1" si="422"/>
        <v>6</v>
      </c>
      <c r="C3361" s="10">
        <f t="shared" ca="1" si="423"/>
        <v>5.9</v>
      </c>
      <c r="D3361" s="9">
        <f t="shared" si="417"/>
        <v>42066</v>
      </c>
      <c r="E3361" s="8">
        <f t="shared" si="418"/>
        <v>200403</v>
      </c>
      <c r="F3361" s="8">
        <f t="shared" si="419"/>
        <v>201503</v>
      </c>
      <c r="G3361" s="8">
        <f t="shared" ca="1" si="420"/>
        <v>3</v>
      </c>
      <c r="H3361" s="8">
        <f t="shared" ca="1" si="421"/>
        <v>3</v>
      </c>
    </row>
    <row r="3362" spans="1:8" x14ac:dyDescent="0.25">
      <c r="A3362" s="9">
        <f t="shared" si="416"/>
        <v>38049</v>
      </c>
      <c r="B3362" s="10">
        <f t="shared" ca="1" si="422"/>
        <v>5</v>
      </c>
      <c r="C3362" s="10">
        <f t="shared" ca="1" si="423"/>
        <v>5.6</v>
      </c>
      <c r="D3362" s="9">
        <f t="shared" si="417"/>
        <v>42067</v>
      </c>
      <c r="E3362" s="8">
        <f t="shared" si="418"/>
        <v>200403</v>
      </c>
      <c r="F3362" s="8">
        <f t="shared" si="419"/>
        <v>201503</v>
      </c>
      <c r="G3362" s="8">
        <f t="shared" ca="1" si="420"/>
        <v>3</v>
      </c>
      <c r="H3362" s="8">
        <f t="shared" ca="1" si="421"/>
        <v>3</v>
      </c>
    </row>
    <row r="3363" spans="1:8" x14ac:dyDescent="0.25">
      <c r="A3363" s="9">
        <f t="shared" si="416"/>
        <v>38050</v>
      </c>
      <c r="B3363" s="10">
        <f t="shared" ca="1" si="422"/>
        <v>5</v>
      </c>
      <c r="C3363" s="10">
        <f t="shared" ca="1" si="423"/>
        <v>6.9</v>
      </c>
      <c r="D3363" s="9">
        <f t="shared" si="417"/>
        <v>42068</v>
      </c>
      <c r="E3363" s="8">
        <f t="shared" si="418"/>
        <v>200403</v>
      </c>
      <c r="F3363" s="8">
        <f t="shared" si="419"/>
        <v>201503</v>
      </c>
      <c r="G3363" s="8">
        <f t="shared" ca="1" si="420"/>
        <v>3</v>
      </c>
      <c r="H3363" s="8">
        <f t="shared" ca="1" si="421"/>
        <v>3</v>
      </c>
    </row>
    <row r="3364" spans="1:8" x14ac:dyDescent="0.25">
      <c r="A3364" s="9">
        <f t="shared" si="416"/>
        <v>38051</v>
      </c>
      <c r="B3364" s="10">
        <f t="shared" ca="1" si="422"/>
        <v>0.8</v>
      </c>
      <c r="C3364" s="10">
        <f t="shared" ca="1" si="423"/>
        <v>8.6</v>
      </c>
      <c r="D3364" s="9">
        <f t="shared" si="417"/>
        <v>42069</v>
      </c>
      <c r="E3364" s="8">
        <f t="shared" si="418"/>
        <v>200403</v>
      </c>
      <c r="F3364" s="8">
        <f t="shared" si="419"/>
        <v>201503</v>
      </c>
      <c r="G3364" s="8">
        <f t="shared" ca="1" si="420"/>
        <v>3</v>
      </c>
      <c r="H3364" s="8">
        <f t="shared" ca="1" si="421"/>
        <v>3</v>
      </c>
    </row>
    <row r="3365" spans="1:8" x14ac:dyDescent="0.25">
      <c r="A3365" s="9">
        <f t="shared" si="416"/>
        <v>38052</v>
      </c>
      <c r="B3365" s="10">
        <f t="shared" ca="1" si="422"/>
        <v>0</v>
      </c>
      <c r="C3365" s="10">
        <f t="shared" ca="1" si="423"/>
        <v>11</v>
      </c>
      <c r="D3365" s="9">
        <f t="shared" si="417"/>
        <v>42070</v>
      </c>
      <c r="E3365" s="8">
        <f t="shared" si="418"/>
        <v>200403</v>
      </c>
      <c r="F3365" s="8">
        <f t="shared" si="419"/>
        <v>201503</v>
      </c>
      <c r="G3365" s="8">
        <f t="shared" ca="1" si="420"/>
        <v>3</v>
      </c>
      <c r="H3365" s="8">
        <f t="shared" ca="1" si="421"/>
        <v>3</v>
      </c>
    </row>
    <row r="3366" spans="1:8" x14ac:dyDescent="0.25">
      <c r="A3366" s="9">
        <f t="shared" si="416"/>
        <v>38053</v>
      </c>
      <c r="B3366" s="10">
        <f t="shared" ca="1" si="422"/>
        <v>2</v>
      </c>
      <c r="C3366" s="10">
        <f t="shared" ca="1" si="423"/>
        <v>14.6</v>
      </c>
      <c r="D3366" s="9">
        <f t="shared" si="417"/>
        <v>42071</v>
      </c>
      <c r="E3366" s="8">
        <f t="shared" si="418"/>
        <v>200403</v>
      </c>
      <c r="F3366" s="8">
        <f t="shared" si="419"/>
        <v>201503</v>
      </c>
      <c r="G3366" s="8">
        <f t="shared" ca="1" si="420"/>
        <v>3</v>
      </c>
      <c r="H3366" s="8">
        <f t="shared" ca="1" si="421"/>
        <v>3</v>
      </c>
    </row>
    <row r="3367" spans="1:8" x14ac:dyDescent="0.25">
      <c r="A3367" s="9">
        <f t="shared" si="416"/>
        <v>38054</v>
      </c>
      <c r="B3367" s="10">
        <f t="shared" ca="1" si="422"/>
        <v>5</v>
      </c>
      <c r="C3367" s="10" t="str">
        <f t="shared" ca="1" si="423"/>
        <v/>
      </c>
      <c r="D3367" s="9">
        <f t="shared" si="417"/>
        <v>42072</v>
      </c>
      <c r="E3367" s="8">
        <f t="shared" si="418"/>
        <v>200403</v>
      </c>
      <c r="F3367" s="8">
        <f t="shared" si="419"/>
        <v>201503</v>
      </c>
      <c r="G3367" s="8">
        <f t="shared" ca="1" si="420"/>
        <v>3</v>
      </c>
      <c r="H3367" s="8" t="str">
        <f t="shared" ca="1" si="421"/>
        <v/>
      </c>
    </row>
    <row r="3368" spans="1:8" x14ac:dyDescent="0.25">
      <c r="A3368" s="9">
        <f t="shared" si="416"/>
        <v>38055</v>
      </c>
      <c r="B3368" s="10">
        <f t="shared" ca="1" si="422"/>
        <v>2</v>
      </c>
      <c r="C3368" s="10" t="str">
        <f t="shared" ca="1" si="423"/>
        <v/>
      </c>
      <c r="D3368" s="9">
        <f t="shared" si="417"/>
        <v>42073</v>
      </c>
      <c r="E3368" s="8">
        <f t="shared" si="418"/>
        <v>200403</v>
      </c>
      <c r="F3368" s="8">
        <f t="shared" si="419"/>
        <v>201503</v>
      </c>
      <c r="G3368" s="8">
        <f t="shared" ca="1" si="420"/>
        <v>3</v>
      </c>
      <c r="H3368" s="8" t="str">
        <f t="shared" ca="1" si="421"/>
        <v/>
      </c>
    </row>
    <row r="3369" spans="1:8" x14ac:dyDescent="0.25">
      <c r="A3369" s="9">
        <f t="shared" si="416"/>
        <v>38056</v>
      </c>
      <c r="B3369" s="10">
        <f t="shared" ca="1" si="422"/>
        <v>3</v>
      </c>
      <c r="C3369" s="10" t="str">
        <f t="shared" ca="1" si="423"/>
        <v/>
      </c>
      <c r="D3369" s="9">
        <f t="shared" si="417"/>
        <v>42074</v>
      </c>
      <c r="E3369" s="8">
        <f t="shared" si="418"/>
        <v>200403</v>
      </c>
      <c r="F3369" s="8">
        <f t="shared" si="419"/>
        <v>201503</v>
      </c>
      <c r="G3369" s="8">
        <f t="shared" ca="1" si="420"/>
        <v>3</v>
      </c>
      <c r="H3369" s="8" t="str">
        <f t="shared" ca="1" si="421"/>
        <v/>
      </c>
    </row>
    <row r="3370" spans="1:8" x14ac:dyDescent="0.25">
      <c r="A3370" s="9">
        <f t="shared" si="416"/>
        <v>38057</v>
      </c>
      <c r="B3370" s="10">
        <f t="shared" ca="1" si="422"/>
        <v>3</v>
      </c>
      <c r="C3370" s="10" t="str">
        <f t="shared" ca="1" si="423"/>
        <v/>
      </c>
      <c r="D3370" s="9">
        <f t="shared" si="417"/>
        <v>42075</v>
      </c>
      <c r="E3370" s="8">
        <f t="shared" si="418"/>
        <v>200403</v>
      </c>
      <c r="F3370" s="8">
        <f t="shared" si="419"/>
        <v>201503</v>
      </c>
      <c r="G3370" s="8">
        <f t="shared" ca="1" si="420"/>
        <v>3</v>
      </c>
      <c r="H3370" s="8" t="str">
        <f t="shared" ca="1" si="421"/>
        <v/>
      </c>
    </row>
    <row r="3371" spans="1:8" x14ac:dyDescent="0.25">
      <c r="A3371" s="9">
        <f t="shared" si="416"/>
        <v>38058</v>
      </c>
      <c r="B3371" s="10">
        <f t="shared" ca="1" si="422"/>
        <v>6</v>
      </c>
      <c r="C3371" s="10" t="str">
        <f t="shared" ca="1" si="423"/>
        <v/>
      </c>
      <c r="D3371" s="9">
        <f t="shared" si="417"/>
        <v>42076</v>
      </c>
      <c r="E3371" s="8">
        <f t="shared" si="418"/>
        <v>200403</v>
      </c>
      <c r="F3371" s="8">
        <f t="shared" si="419"/>
        <v>201503</v>
      </c>
      <c r="G3371" s="8">
        <f t="shared" ca="1" si="420"/>
        <v>3</v>
      </c>
      <c r="H3371" s="8" t="str">
        <f t="shared" ca="1" si="421"/>
        <v/>
      </c>
    </row>
    <row r="3372" spans="1:8" x14ac:dyDescent="0.25">
      <c r="A3372" s="9">
        <f t="shared" si="416"/>
        <v>38059</v>
      </c>
      <c r="B3372" s="10">
        <f t="shared" ca="1" si="422"/>
        <v>7</v>
      </c>
      <c r="C3372" s="10" t="str">
        <f t="shared" ca="1" si="423"/>
        <v/>
      </c>
      <c r="D3372" s="9">
        <f t="shared" si="417"/>
        <v>42077</v>
      </c>
      <c r="E3372" s="8">
        <f t="shared" si="418"/>
        <v>200403</v>
      </c>
      <c r="F3372" s="8">
        <f t="shared" si="419"/>
        <v>201503</v>
      </c>
      <c r="G3372" s="8">
        <f t="shared" ca="1" si="420"/>
        <v>3</v>
      </c>
      <c r="H3372" s="8" t="str">
        <f t="shared" ca="1" si="421"/>
        <v/>
      </c>
    </row>
    <row r="3373" spans="1:8" x14ac:dyDescent="0.25">
      <c r="A3373" s="9">
        <f t="shared" si="416"/>
        <v>38060</v>
      </c>
      <c r="B3373" s="10">
        <f t="shared" ca="1" si="422"/>
        <v>13</v>
      </c>
      <c r="C3373" s="10">
        <f t="shared" ca="1" si="423"/>
        <v>6.5</v>
      </c>
      <c r="D3373" s="9">
        <f t="shared" si="417"/>
        <v>42078</v>
      </c>
      <c r="E3373" s="8">
        <f t="shared" si="418"/>
        <v>200403</v>
      </c>
      <c r="F3373" s="8">
        <f t="shared" si="419"/>
        <v>201503</v>
      </c>
      <c r="G3373" s="8">
        <f t="shared" ca="1" si="420"/>
        <v>3</v>
      </c>
      <c r="H3373" s="8">
        <f t="shared" ca="1" si="421"/>
        <v>3</v>
      </c>
    </row>
    <row r="3374" spans="1:8" x14ac:dyDescent="0.25">
      <c r="A3374" s="9">
        <f t="shared" si="416"/>
        <v>38061</v>
      </c>
      <c r="B3374" s="10">
        <f t="shared" ca="1" si="422"/>
        <v>12</v>
      </c>
      <c r="C3374" s="10">
        <f t="shared" ca="1" si="423"/>
        <v>11.7</v>
      </c>
      <c r="D3374" s="9">
        <f t="shared" si="417"/>
        <v>42079</v>
      </c>
      <c r="E3374" s="8">
        <f t="shared" si="418"/>
        <v>200403</v>
      </c>
      <c r="F3374" s="8">
        <f t="shared" si="419"/>
        <v>201503</v>
      </c>
      <c r="G3374" s="8">
        <f t="shared" ca="1" si="420"/>
        <v>3</v>
      </c>
      <c r="H3374" s="8">
        <f t="shared" ca="1" si="421"/>
        <v>3</v>
      </c>
    </row>
    <row r="3375" spans="1:8" x14ac:dyDescent="0.25">
      <c r="A3375" s="9">
        <f t="shared" si="416"/>
        <v>38062</v>
      </c>
      <c r="B3375" s="10">
        <f t="shared" ca="1" si="422"/>
        <v>12</v>
      </c>
      <c r="C3375" s="10">
        <f t="shared" ca="1" si="423"/>
        <v>12.3</v>
      </c>
      <c r="D3375" s="9">
        <f t="shared" si="417"/>
        <v>42080</v>
      </c>
      <c r="E3375" s="8">
        <f t="shared" si="418"/>
        <v>200403</v>
      </c>
      <c r="F3375" s="8">
        <f t="shared" si="419"/>
        <v>201503</v>
      </c>
      <c r="G3375" s="8">
        <f t="shared" ca="1" si="420"/>
        <v>3</v>
      </c>
      <c r="H3375" s="8">
        <f t="shared" ca="1" si="421"/>
        <v>3</v>
      </c>
    </row>
    <row r="3376" spans="1:8" x14ac:dyDescent="0.25">
      <c r="A3376" s="9">
        <f t="shared" si="416"/>
        <v>38063</v>
      </c>
      <c r="B3376" s="10">
        <f t="shared" ca="1" si="422"/>
        <v>18</v>
      </c>
      <c r="C3376" s="10">
        <f t="shared" ca="1" si="423"/>
        <v>13.4</v>
      </c>
      <c r="D3376" s="9">
        <f t="shared" si="417"/>
        <v>42081</v>
      </c>
      <c r="E3376" s="8">
        <f t="shared" si="418"/>
        <v>200403</v>
      </c>
      <c r="F3376" s="8">
        <f t="shared" si="419"/>
        <v>201503</v>
      </c>
      <c r="G3376" s="8">
        <f t="shared" ca="1" si="420"/>
        <v>3</v>
      </c>
      <c r="H3376" s="8">
        <f t="shared" ca="1" si="421"/>
        <v>3</v>
      </c>
    </row>
    <row r="3377" spans="1:8" x14ac:dyDescent="0.25">
      <c r="A3377" s="9">
        <f t="shared" si="416"/>
        <v>38064</v>
      </c>
      <c r="B3377" s="10">
        <f t="shared" ca="1" si="422"/>
        <v>13</v>
      </c>
      <c r="C3377" s="10">
        <f t="shared" ca="1" si="423"/>
        <v>13.2</v>
      </c>
      <c r="D3377" s="9">
        <f t="shared" si="417"/>
        <v>42082</v>
      </c>
      <c r="E3377" s="8">
        <f t="shared" si="418"/>
        <v>200403</v>
      </c>
      <c r="F3377" s="8">
        <f t="shared" si="419"/>
        <v>201503</v>
      </c>
      <c r="G3377" s="8">
        <f t="shared" ca="1" si="420"/>
        <v>3</v>
      </c>
      <c r="H3377" s="8">
        <f t="shared" ca="1" si="421"/>
        <v>3</v>
      </c>
    </row>
    <row r="3378" spans="1:8" x14ac:dyDescent="0.25">
      <c r="A3378" s="9">
        <f t="shared" si="416"/>
        <v>38065</v>
      </c>
      <c r="B3378" s="10">
        <f t="shared" ca="1" si="422"/>
        <v>12</v>
      </c>
      <c r="C3378" s="10">
        <f t="shared" ca="1" si="423"/>
        <v>3.8</v>
      </c>
      <c r="D3378" s="9">
        <f t="shared" si="417"/>
        <v>42083</v>
      </c>
      <c r="E3378" s="8">
        <f t="shared" si="418"/>
        <v>200403</v>
      </c>
      <c r="F3378" s="8">
        <f t="shared" si="419"/>
        <v>201503</v>
      </c>
      <c r="G3378" s="8">
        <f t="shared" ca="1" si="420"/>
        <v>3</v>
      </c>
      <c r="H3378" s="8">
        <f t="shared" ca="1" si="421"/>
        <v>3</v>
      </c>
    </row>
    <row r="3379" spans="1:8" x14ac:dyDescent="0.25">
      <c r="A3379" s="9">
        <f t="shared" si="416"/>
        <v>38066</v>
      </c>
      <c r="B3379" s="10">
        <f t="shared" ca="1" si="422"/>
        <v>7.2</v>
      </c>
      <c r="C3379" s="10">
        <f t="shared" ca="1" si="423"/>
        <v>6.4</v>
      </c>
      <c r="D3379" s="9">
        <f t="shared" si="417"/>
        <v>42084</v>
      </c>
      <c r="E3379" s="8">
        <f t="shared" si="418"/>
        <v>200403</v>
      </c>
      <c r="F3379" s="8">
        <f t="shared" si="419"/>
        <v>201503</v>
      </c>
      <c r="G3379" s="8">
        <f t="shared" ca="1" si="420"/>
        <v>3</v>
      </c>
      <c r="H3379" s="8">
        <f t="shared" ca="1" si="421"/>
        <v>3</v>
      </c>
    </row>
    <row r="3380" spans="1:8" x14ac:dyDescent="0.25">
      <c r="A3380" s="9">
        <f t="shared" si="416"/>
        <v>38067</v>
      </c>
      <c r="B3380" s="10">
        <f t="shared" ca="1" si="422"/>
        <v>8</v>
      </c>
      <c r="C3380" s="10">
        <f t="shared" ca="1" si="423"/>
        <v>4.5</v>
      </c>
      <c r="D3380" s="9">
        <f t="shared" si="417"/>
        <v>42085</v>
      </c>
      <c r="E3380" s="8">
        <f t="shared" si="418"/>
        <v>200403</v>
      </c>
      <c r="F3380" s="8">
        <f t="shared" si="419"/>
        <v>201503</v>
      </c>
      <c r="G3380" s="8">
        <f t="shared" ca="1" si="420"/>
        <v>3</v>
      </c>
      <c r="H3380" s="8">
        <f t="shared" ca="1" si="421"/>
        <v>3</v>
      </c>
    </row>
    <row r="3381" spans="1:8" x14ac:dyDescent="0.25">
      <c r="A3381" s="9">
        <f t="shared" si="416"/>
        <v>38068</v>
      </c>
      <c r="B3381" s="10">
        <f t="shared" ca="1" si="422"/>
        <v>8</v>
      </c>
      <c r="C3381" s="10">
        <f t="shared" ca="1" si="423"/>
        <v>7.8</v>
      </c>
      <c r="D3381" s="9">
        <f t="shared" si="417"/>
        <v>42086</v>
      </c>
      <c r="E3381" s="8">
        <f t="shared" si="418"/>
        <v>200403</v>
      </c>
      <c r="F3381" s="8">
        <f t="shared" si="419"/>
        <v>201503</v>
      </c>
      <c r="G3381" s="8">
        <f t="shared" ca="1" si="420"/>
        <v>3</v>
      </c>
      <c r="H3381" s="8">
        <f t="shared" ca="1" si="421"/>
        <v>3</v>
      </c>
    </row>
    <row r="3382" spans="1:8" x14ac:dyDescent="0.25">
      <c r="A3382" s="9">
        <f t="shared" si="416"/>
        <v>38069</v>
      </c>
      <c r="B3382" s="10">
        <f t="shared" ca="1" si="422"/>
        <v>9</v>
      </c>
      <c r="C3382" s="10">
        <f t="shared" ca="1" si="423"/>
        <v>8.3000000000000007</v>
      </c>
      <c r="D3382" s="9">
        <f t="shared" si="417"/>
        <v>42087</v>
      </c>
      <c r="E3382" s="8">
        <f t="shared" si="418"/>
        <v>200403</v>
      </c>
      <c r="F3382" s="8">
        <f t="shared" si="419"/>
        <v>201503</v>
      </c>
      <c r="G3382" s="8">
        <f t="shared" ca="1" si="420"/>
        <v>3</v>
      </c>
      <c r="H3382" s="8">
        <f t="shared" ca="1" si="421"/>
        <v>3</v>
      </c>
    </row>
    <row r="3383" spans="1:8" x14ac:dyDescent="0.25">
      <c r="A3383" s="9">
        <f t="shared" si="416"/>
        <v>38070</v>
      </c>
      <c r="B3383" s="10">
        <f t="shared" ca="1" si="422"/>
        <v>4</v>
      </c>
      <c r="C3383" s="10">
        <f t="shared" ca="1" si="423"/>
        <v>12.9</v>
      </c>
      <c r="D3383" s="9">
        <f t="shared" si="417"/>
        <v>42088</v>
      </c>
      <c r="E3383" s="8">
        <f t="shared" si="418"/>
        <v>200403</v>
      </c>
      <c r="F3383" s="8">
        <f t="shared" si="419"/>
        <v>201503</v>
      </c>
      <c r="G3383" s="8">
        <f t="shared" ca="1" si="420"/>
        <v>3</v>
      </c>
      <c r="H3383" s="8">
        <f t="shared" ca="1" si="421"/>
        <v>3</v>
      </c>
    </row>
    <row r="3384" spans="1:8" x14ac:dyDescent="0.25">
      <c r="A3384" s="9">
        <f t="shared" si="416"/>
        <v>38071</v>
      </c>
      <c r="B3384" s="10">
        <f t="shared" ca="1" si="422"/>
        <v>6</v>
      </c>
      <c r="C3384" s="10">
        <f t="shared" ca="1" si="423"/>
        <v>7.1</v>
      </c>
      <c r="D3384" s="9">
        <f t="shared" si="417"/>
        <v>42089</v>
      </c>
      <c r="E3384" s="8">
        <f t="shared" si="418"/>
        <v>200403</v>
      </c>
      <c r="F3384" s="8">
        <f t="shared" si="419"/>
        <v>201503</v>
      </c>
      <c r="G3384" s="8">
        <f t="shared" ca="1" si="420"/>
        <v>3</v>
      </c>
      <c r="H3384" s="8">
        <f t="shared" ca="1" si="421"/>
        <v>3</v>
      </c>
    </row>
    <row r="3385" spans="1:8" x14ac:dyDescent="0.25">
      <c r="A3385" s="9">
        <f t="shared" si="416"/>
        <v>38072</v>
      </c>
      <c r="B3385" s="10">
        <f t="shared" ca="1" si="422"/>
        <v>5</v>
      </c>
      <c r="C3385" s="10">
        <f t="shared" ca="1" si="423"/>
        <v>6.7</v>
      </c>
      <c r="D3385" s="9">
        <f t="shared" si="417"/>
        <v>42090</v>
      </c>
      <c r="E3385" s="8">
        <f t="shared" si="418"/>
        <v>200403</v>
      </c>
      <c r="F3385" s="8">
        <f t="shared" si="419"/>
        <v>201503</v>
      </c>
      <c r="G3385" s="8">
        <f t="shared" ca="1" si="420"/>
        <v>3</v>
      </c>
      <c r="H3385" s="8">
        <f t="shared" ca="1" si="421"/>
        <v>3</v>
      </c>
    </row>
    <row r="3386" spans="1:8" x14ac:dyDescent="0.25">
      <c r="A3386" s="9">
        <f t="shared" ref="A3386:A3449" si="424">IF(ISNUMBER(A3385),IF(A3385&lt;$B$9,A3385+1,""),"")</f>
        <v>38073</v>
      </c>
      <c r="B3386" s="10">
        <f t="shared" ca="1" si="422"/>
        <v>7</v>
      </c>
      <c r="C3386" s="10">
        <f t="shared" ca="1" si="423"/>
        <v>9.4</v>
      </c>
      <c r="D3386" s="9">
        <f t="shared" ref="D3386:D3449" si="425">IF(ISNUMBER(D3385),IF(D3385&lt;$C$9,D3385+1,""),"")</f>
        <v>42091</v>
      </c>
      <c r="E3386" s="8">
        <f t="shared" ref="E3386:E3449" si="426">YEAR(A3386)*100+MONTH(A3386)</f>
        <v>200403</v>
      </c>
      <c r="F3386" s="8">
        <f t="shared" ref="F3386:F3449" si="427">YEAR(D3386)*100+MONTH(D3386)</f>
        <v>201503</v>
      </c>
      <c r="G3386" s="8">
        <f t="shared" ref="G3386:G3449" ca="1" si="428">IF(ISNUMBER(B3386),MONTH(A3386),"")</f>
        <v>3</v>
      </c>
      <c r="H3386" s="8">
        <f t="shared" ref="H3386:H3449" ca="1" si="429">IF(ISNUMBER(C3386),MONTH(D3386),"")</f>
        <v>3</v>
      </c>
    </row>
    <row r="3387" spans="1:8" x14ac:dyDescent="0.25">
      <c r="A3387" s="9">
        <f t="shared" si="424"/>
        <v>38074</v>
      </c>
      <c r="B3387" s="10">
        <f t="shared" ca="1" si="422"/>
        <v>7</v>
      </c>
      <c r="C3387" s="10">
        <f t="shared" ca="1" si="423"/>
        <v>8.6999999999999993</v>
      </c>
      <c r="D3387" s="9">
        <f t="shared" si="425"/>
        <v>42092</v>
      </c>
      <c r="E3387" s="8">
        <f t="shared" si="426"/>
        <v>200403</v>
      </c>
      <c r="F3387" s="8">
        <f t="shared" si="427"/>
        <v>201503</v>
      </c>
      <c r="G3387" s="8">
        <f t="shared" ca="1" si="428"/>
        <v>3</v>
      </c>
      <c r="H3387" s="8">
        <f t="shared" ca="1" si="429"/>
        <v>3</v>
      </c>
    </row>
    <row r="3388" spans="1:8" x14ac:dyDescent="0.25">
      <c r="A3388" s="9">
        <f t="shared" si="424"/>
        <v>38075</v>
      </c>
      <c r="B3388" s="10">
        <f t="shared" ca="1" si="422"/>
        <v>12</v>
      </c>
      <c r="C3388" s="10">
        <f t="shared" ca="1" si="423"/>
        <v>5.5</v>
      </c>
      <c r="D3388" s="9">
        <f t="shared" si="425"/>
        <v>42093</v>
      </c>
      <c r="E3388" s="8">
        <f t="shared" si="426"/>
        <v>200403</v>
      </c>
      <c r="F3388" s="8">
        <f t="shared" si="427"/>
        <v>201503</v>
      </c>
      <c r="G3388" s="8">
        <f t="shared" ca="1" si="428"/>
        <v>3</v>
      </c>
      <c r="H3388" s="8">
        <f t="shared" ca="1" si="429"/>
        <v>3</v>
      </c>
    </row>
    <row r="3389" spans="1:8" x14ac:dyDescent="0.25">
      <c r="A3389" s="9">
        <f t="shared" si="424"/>
        <v>38076</v>
      </c>
      <c r="B3389" s="10">
        <f t="shared" ca="1" si="422"/>
        <v>13</v>
      </c>
      <c r="C3389" s="10">
        <f t="shared" ca="1" si="423"/>
        <v>7.6</v>
      </c>
      <c r="D3389" s="9">
        <f t="shared" si="425"/>
        <v>42094</v>
      </c>
      <c r="E3389" s="8">
        <f t="shared" si="426"/>
        <v>200403</v>
      </c>
      <c r="F3389" s="8">
        <f t="shared" si="427"/>
        <v>201503</v>
      </c>
      <c r="G3389" s="8">
        <f t="shared" ca="1" si="428"/>
        <v>3</v>
      </c>
      <c r="H3389" s="8">
        <f t="shared" ca="1" si="429"/>
        <v>3</v>
      </c>
    </row>
    <row r="3390" spans="1:8" x14ac:dyDescent="0.25">
      <c r="A3390" s="9">
        <f t="shared" si="424"/>
        <v>38077</v>
      </c>
      <c r="B3390" s="10">
        <f t="shared" ca="1" si="422"/>
        <v>13</v>
      </c>
      <c r="C3390" s="10">
        <f t="shared" ca="1" si="423"/>
        <v>7.4</v>
      </c>
      <c r="D3390" s="9">
        <f t="shared" si="425"/>
        <v>42095</v>
      </c>
      <c r="E3390" s="8">
        <f t="shared" si="426"/>
        <v>200403</v>
      </c>
      <c r="F3390" s="8">
        <f t="shared" si="427"/>
        <v>201504</v>
      </c>
      <c r="G3390" s="8">
        <f t="shared" ca="1" si="428"/>
        <v>3</v>
      </c>
      <c r="H3390" s="8">
        <f t="shared" ca="1" si="429"/>
        <v>4</v>
      </c>
    </row>
    <row r="3391" spans="1:8" x14ac:dyDescent="0.25">
      <c r="A3391" s="9">
        <f t="shared" si="424"/>
        <v>38078</v>
      </c>
      <c r="B3391" s="10">
        <f t="shared" ca="1" si="422"/>
        <v>14</v>
      </c>
      <c r="C3391" s="10">
        <f t="shared" ca="1" si="423"/>
        <v>4.9000000000000004</v>
      </c>
      <c r="D3391" s="9">
        <f t="shared" si="425"/>
        <v>42096</v>
      </c>
      <c r="E3391" s="8">
        <f t="shared" si="426"/>
        <v>200404</v>
      </c>
      <c r="F3391" s="8">
        <f t="shared" si="427"/>
        <v>201504</v>
      </c>
      <c r="G3391" s="8">
        <f t="shared" ca="1" si="428"/>
        <v>4</v>
      </c>
      <c r="H3391" s="8">
        <f t="shared" ca="1" si="429"/>
        <v>4</v>
      </c>
    </row>
    <row r="3392" spans="1:8" x14ac:dyDescent="0.25">
      <c r="A3392" s="9">
        <f t="shared" si="424"/>
        <v>38079</v>
      </c>
      <c r="B3392" s="10">
        <f t="shared" ca="1" si="422"/>
        <v>13</v>
      </c>
      <c r="C3392" s="10">
        <f t="shared" ca="1" si="423"/>
        <v>7.5</v>
      </c>
      <c r="D3392" s="9">
        <f t="shared" si="425"/>
        <v>42097</v>
      </c>
      <c r="E3392" s="8">
        <f t="shared" si="426"/>
        <v>200404</v>
      </c>
      <c r="F3392" s="8">
        <f t="shared" si="427"/>
        <v>201504</v>
      </c>
      <c r="G3392" s="8">
        <f t="shared" ca="1" si="428"/>
        <v>4</v>
      </c>
      <c r="H3392" s="8">
        <f t="shared" ca="1" si="429"/>
        <v>4</v>
      </c>
    </row>
    <row r="3393" spans="1:8" x14ac:dyDescent="0.25">
      <c r="A3393" s="9">
        <f t="shared" si="424"/>
        <v>38080</v>
      </c>
      <c r="B3393" s="10">
        <f t="shared" ca="1" si="422"/>
        <v>13</v>
      </c>
      <c r="C3393" s="10">
        <f t="shared" ca="1" si="423"/>
        <v>8.6</v>
      </c>
      <c r="D3393" s="9">
        <f t="shared" si="425"/>
        <v>42098</v>
      </c>
      <c r="E3393" s="8">
        <f t="shared" si="426"/>
        <v>200404</v>
      </c>
      <c r="F3393" s="8">
        <f t="shared" si="427"/>
        <v>201504</v>
      </c>
      <c r="G3393" s="8">
        <f t="shared" ca="1" si="428"/>
        <v>4</v>
      </c>
      <c r="H3393" s="8">
        <f t="shared" ca="1" si="429"/>
        <v>4</v>
      </c>
    </row>
    <row r="3394" spans="1:8" x14ac:dyDescent="0.25">
      <c r="A3394" s="9">
        <f t="shared" si="424"/>
        <v>38081</v>
      </c>
      <c r="B3394" s="10">
        <f t="shared" ca="1" si="422"/>
        <v>12</v>
      </c>
      <c r="C3394" s="10">
        <f t="shared" ca="1" si="423"/>
        <v>9.1999999999999993</v>
      </c>
      <c r="D3394" s="9">
        <f t="shared" si="425"/>
        <v>42099</v>
      </c>
      <c r="E3394" s="8">
        <f t="shared" si="426"/>
        <v>200404</v>
      </c>
      <c r="F3394" s="8">
        <f t="shared" si="427"/>
        <v>201504</v>
      </c>
      <c r="G3394" s="8">
        <f t="shared" ca="1" si="428"/>
        <v>4</v>
      </c>
      <c r="H3394" s="8">
        <f t="shared" ca="1" si="429"/>
        <v>4</v>
      </c>
    </row>
    <row r="3395" spans="1:8" x14ac:dyDescent="0.25">
      <c r="A3395" s="9">
        <f t="shared" si="424"/>
        <v>38082</v>
      </c>
      <c r="B3395" s="10">
        <f t="shared" ca="1" si="422"/>
        <v>9.6999999999999993</v>
      </c>
      <c r="C3395" s="10">
        <f t="shared" ca="1" si="423"/>
        <v>9.9</v>
      </c>
      <c r="D3395" s="9">
        <f t="shared" si="425"/>
        <v>42100</v>
      </c>
      <c r="E3395" s="8">
        <f t="shared" si="426"/>
        <v>200404</v>
      </c>
      <c r="F3395" s="8">
        <f t="shared" si="427"/>
        <v>201504</v>
      </c>
      <c r="G3395" s="8">
        <f t="shared" ca="1" si="428"/>
        <v>4</v>
      </c>
      <c r="H3395" s="8">
        <f t="shared" ca="1" si="429"/>
        <v>4</v>
      </c>
    </row>
    <row r="3396" spans="1:8" x14ac:dyDescent="0.25">
      <c r="A3396" s="9">
        <f t="shared" si="424"/>
        <v>38083</v>
      </c>
      <c r="B3396" s="10">
        <f t="shared" ca="1" si="422"/>
        <v>7</v>
      </c>
      <c r="C3396" s="10">
        <f t="shared" ca="1" si="423"/>
        <v>8.5</v>
      </c>
      <c r="D3396" s="9">
        <f t="shared" si="425"/>
        <v>42101</v>
      </c>
      <c r="E3396" s="8">
        <f t="shared" si="426"/>
        <v>200404</v>
      </c>
      <c r="F3396" s="8">
        <f t="shared" si="427"/>
        <v>201504</v>
      </c>
      <c r="G3396" s="8">
        <f t="shared" ca="1" si="428"/>
        <v>4</v>
      </c>
      <c r="H3396" s="8">
        <f t="shared" ca="1" si="429"/>
        <v>4</v>
      </c>
    </row>
    <row r="3397" spans="1:8" x14ac:dyDescent="0.25">
      <c r="A3397" s="9">
        <f t="shared" si="424"/>
        <v>38084</v>
      </c>
      <c r="B3397" s="10">
        <f t="shared" ca="1" si="422"/>
        <v>7.5</v>
      </c>
      <c r="C3397" s="10">
        <f t="shared" ca="1" si="423"/>
        <v>9.3000000000000007</v>
      </c>
      <c r="D3397" s="9">
        <f t="shared" si="425"/>
        <v>42102</v>
      </c>
      <c r="E3397" s="8">
        <f t="shared" si="426"/>
        <v>200404</v>
      </c>
      <c r="F3397" s="8">
        <f t="shared" si="427"/>
        <v>201504</v>
      </c>
      <c r="G3397" s="8">
        <f t="shared" ca="1" si="428"/>
        <v>4</v>
      </c>
      <c r="H3397" s="8">
        <f t="shared" ca="1" si="429"/>
        <v>4</v>
      </c>
    </row>
    <row r="3398" spans="1:8" x14ac:dyDescent="0.25">
      <c r="A3398" s="9">
        <f t="shared" si="424"/>
        <v>38085</v>
      </c>
      <c r="B3398" s="10">
        <f t="shared" ca="1" si="422"/>
        <v>6.8</v>
      </c>
      <c r="C3398" s="10">
        <f t="shared" ca="1" si="423"/>
        <v>13.1</v>
      </c>
      <c r="D3398" s="9">
        <f t="shared" si="425"/>
        <v>42103</v>
      </c>
      <c r="E3398" s="8">
        <f t="shared" si="426"/>
        <v>200404</v>
      </c>
      <c r="F3398" s="8">
        <f t="shared" si="427"/>
        <v>201504</v>
      </c>
      <c r="G3398" s="8">
        <f t="shared" ca="1" si="428"/>
        <v>4</v>
      </c>
      <c r="H3398" s="8">
        <f t="shared" ca="1" si="429"/>
        <v>4</v>
      </c>
    </row>
    <row r="3399" spans="1:8" x14ac:dyDescent="0.25">
      <c r="A3399" s="9">
        <f t="shared" si="424"/>
        <v>38086</v>
      </c>
      <c r="B3399" s="10">
        <f t="shared" ca="1" si="422"/>
        <v>13.6</v>
      </c>
      <c r="C3399" s="10">
        <f t="shared" ca="1" si="423"/>
        <v>15.4</v>
      </c>
      <c r="D3399" s="9">
        <f t="shared" si="425"/>
        <v>42104</v>
      </c>
      <c r="E3399" s="8">
        <f t="shared" si="426"/>
        <v>200404</v>
      </c>
      <c r="F3399" s="8">
        <f t="shared" si="427"/>
        <v>201504</v>
      </c>
      <c r="G3399" s="8">
        <f t="shared" ca="1" si="428"/>
        <v>4</v>
      </c>
      <c r="H3399" s="8">
        <f t="shared" ca="1" si="429"/>
        <v>4</v>
      </c>
    </row>
    <row r="3400" spans="1:8" x14ac:dyDescent="0.25">
      <c r="A3400" s="9">
        <f t="shared" si="424"/>
        <v>38087</v>
      </c>
      <c r="B3400" s="10">
        <f t="shared" ca="1" si="422"/>
        <v>10.8</v>
      </c>
      <c r="C3400" s="10">
        <f t="shared" ca="1" si="423"/>
        <v>18.600000000000001</v>
      </c>
      <c r="D3400" s="9">
        <f t="shared" si="425"/>
        <v>42105</v>
      </c>
      <c r="E3400" s="8">
        <f t="shared" si="426"/>
        <v>200404</v>
      </c>
      <c r="F3400" s="8">
        <f t="shared" si="427"/>
        <v>201504</v>
      </c>
      <c r="G3400" s="8">
        <f t="shared" ca="1" si="428"/>
        <v>4</v>
      </c>
      <c r="H3400" s="8">
        <f t="shared" ca="1" si="429"/>
        <v>4</v>
      </c>
    </row>
    <row r="3401" spans="1:8" x14ac:dyDescent="0.25">
      <c r="A3401" s="9">
        <f t="shared" si="424"/>
        <v>38088</v>
      </c>
      <c r="B3401" s="10">
        <f t="shared" ca="1" si="422"/>
        <v>9.4</v>
      </c>
      <c r="C3401" s="10">
        <f t="shared" ca="1" si="423"/>
        <v>12.3</v>
      </c>
      <c r="D3401" s="9">
        <f t="shared" si="425"/>
        <v>42106</v>
      </c>
      <c r="E3401" s="8">
        <f t="shared" si="426"/>
        <v>200404</v>
      </c>
      <c r="F3401" s="8">
        <f t="shared" si="427"/>
        <v>201504</v>
      </c>
      <c r="G3401" s="8">
        <f t="shared" ca="1" si="428"/>
        <v>4</v>
      </c>
      <c r="H3401" s="8">
        <f t="shared" ca="1" si="429"/>
        <v>4</v>
      </c>
    </row>
    <row r="3402" spans="1:8" x14ac:dyDescent="0.25">
      <c r="A3402" s="9">
        <f t="shared" si="424"/>
        <v>38089</v>
      </c>
      <c r="B3402" s="10">
        <f t="shared" ca="1" si="422"/>
        <v>8.9</v>
      </c>
      <c r="C3402" s="10">
        <f t="shared" ca="1" si="423"/>
        <v>10.4</v>
      </c>
      <c r="D3402" s="9">
        <f t="shared" si="425"/>
        <v>42107</v>
      </c>
      <c r="E3402" s="8">
        <f t="shared" si="426"/>
        <v>200404</v>
      </c>
      <c r="F3402" s="8">
        <f t="shared" si="427"/>
        <v>201504</v>
      </c>
      <c r="G3402" s="8">
        <f t="shared" ca="1" si="428"/>
        <v>4</v>
      </c>
      <c r="H3402" s="8">
        <f t="shared" ca="1" si="429"/>
        <v>4</v>
      </c>
    </row>
    <row r="3403" spans="1:8" x14ac:dyDescent="0.25">
      <c r="A3403" s="9">
        <f t="shared" si="424"/>
        <v>38090</v>
      </c>
      <c r="B3403" s="10">
        <f t="shared" ca="1" si="422"/>
        <v>13</v>
      </c>
      <c r="C3403" s="10">
        <f t="shared" ca="1" si="423"/>
        <v>9.9</v>
      </c>
      <c r="D3403" s="9">
        <f t="shared" si="425"/>
        <v>42108</v>
      </c>
      <c r="E3403" s="8">
        <f t="shared" si="426"/>
        <v>200404</v>
      </c>
      <c r="F3403" s="8">
        <f t="shared" si="427"/>
        <v>201504</v>
      </c>
      <c r="G3403" s="8">
        <f t="shared" ca="1" si="428"/>
        <v>4</v>
      </c>
      <c r="H3403" s="8">
        <f t="shared" ca="1" si="429"/>
        <v>4</v>
      </c>
    </row>
    <row r="3404" spans="1:8" x14ac:dyDescent="0.25">
      <c r="A3404" s="9">
        <f t="shared" si="424"/>
        <v>38091</v>
      </c>
      <c r="B3404" s="10">
        <f t="shared" ca="1" si="422"/>
        <v>14</v>
      </c>
      <c r="C3404" s="10">
        <f t="shared" ca="1" si="423"/>
        <v>18.899999999999999</v>
      </c>
      <c r="D3404" s="9">
        <f t="shared" si="425"/>
        <v>42109</v>
      </c>
      <c r="E3404" s="8">
        <f t="shared" si="426"/>
        <v>200404</v>
      </c>
      <c r="F3404" s="8">
        <f t="shared" si="427"/>
        <v>201504</v>
      </c>
      <c r="G3404" s="8">
        <f t="shared" ca="1" si="428"/>
        <v>4</v>
      </c>
      <c r="H3404" s="8">
        <f t="shared" ca="1" si="429"/>
        <v>4</v>
      </c>
    </row>
    <row r="3405" spans="1:8" x14ac:dyDescent="0.25">
      <c r="A3405" s="9">
        <f t="shared" si="424"/>
        <v>38092</v>
      </c>
      <c r="B3405" s="10">
        <f t="shared" ref="B3405:B3468" ca="1" si="430">IF(ISNUMBER(VLOOKUP($A3405,INDIRECT(B$1&amp;"!"&amp;B$6&amp;":"&amp;B$7),CODE(B$7)-_MS1,FALSE)),VLOOKUP($A3405,INDIRECT(B$1&amp;"!"&amp;B$6&amp;":"&amp;B$7),CODE(B$7)-_MS1,FALSE),Empty)</f>
        <v>18</v>
      </c>
      <c r="C3405" s="10">
        <f t="shared" ref="C3405:C3468" ca="1" si="431">IF(ISNUMBER(VLOOKUP($D3405,INDIRECT(C$1&amp;"!"&amp;C$6&amp;":"&amp;C$7),CODE(C$7)-_MS2,FALSE)),VLOOKUP($D3405,INDIRECT(C$1&amp;"!"&amp;C$6&amp;":"&amp;C$7),CODE(C$7)-_MS2,FALSE),Empty)</f>
        <v>11</v>
      </c>
      <c r="D3405" s="9">
        <f t="shared" si="425"/>
        <v>42110</v>
      </c>
      <c r="E3405" s="8">
        <f t="shared" si="426"/>
        <v>200404</v>
      </c>
      <c r="F3405" s="8">
        <f t="shared" si="427"/>
        <v>201504</v>
      </c>
      <c r="G3405" s="8">
        <f t="shared" ca="1" si="428"/>
        <v>4</v>
      </c>
      <c r="H3405" s="8">
        <f t="shared" ca="1" si="429"/>
        <v>4</v>
      </c>
    </row>
    <row r="3406" spans="1:8" x14ac:dyDescent="0.25">
      <c r="A3406" s="9">
        <f t="shared" si="424"/>
        <v>38093</v>
      </c>
      <c r="B3406" s="10">
        <f t="shared" ca="1" si="430"/>
        <v>20</v>
      </c>
      <c r="C3406" s="10">
        <f t="shared" ca="1" si="431"/>
        <v>10.8</v>
      </c>
      <c r="D3406" s="9">
        <f t="shared" si="425"/>
        <v>42111</v>
      </c>
      <c r="E3406" s="8">
        <f t="shared" si="426"/>
        <v>200404</v>
      </c>
      <c r="F3406" s="8">
        <f t="shared" si="427"/>
        <v>201504</v>
      </c>
      <c r="G3406" s="8">
        <f t="shared" ca="1" si="428"/>
        <v>4</v>
      </c>
      <c r="H3406" s="8">
        <f t="shared" ca="1" si="429"/>
        <v>4</v>
      </c>
    </row>
    <row r="3407" spans="1:8" x14ac:dyDescent="0.25">
      <c r="A3407" s="9">
        <f t="shared" si="424"/>
        <v>38094</v>
      </c>
      <c r="B3407" s="10">
        <f t="shared" ca="1" si="430"/>
        <v>19</v>
      </c>
      <c r="C3407" s="10">
        <f t="shared" ca="1" si="431"/>
        <v>11.3</v>
      </c>
      <c r="D3407" s="9">
        <f t="shared" si="425"/>
        <v>42112</v>
      </c>
      <c r="E3407" s="8">
        <f t="shared" si="426"/>
        <v>200404</v>
      </c>
      <c r="F3407" s="8">
        <f t="shared" si="427"/>
        <v>201504</v>
      </c>
      <c r="G3407" s="8">
        <f t="shared" ca="1" si="428"/>
        <v>4</v>
      </c>
      <c r="H3407" s="8">
        <f t="shared" ca="1" si="429"/>
        <v>4</v>
      </c>
    </row>
    <row r="3408" spans="1:8" x14ac:dyDescent="0.25">
      <c r="A3408" s="9">
        <f t="shared" si="424"/>
        <v>38095</v>
      </c>
      <c r="B3408" s="10">
        <f t="shared" ca="1" si="430"/>
        <v>13</v>
      </c>
      <c r="C3408" s="10">
        <f t="shared" ca="1" si="431"/>
        <v>11.5</v>
      </c>
      <c r="D3408" s="9">
        <f t="shared" si="425"/>
        <v>42113</v>
      </c>
      <c r="E3408" s="8">
        <f t="shared" si="426"/>
        <v>200404</v>
      </c>
      <c r="F3408" s="8">
        <f t="shared" si="427"/>
        <v>201504</v>
      </c>
      <c r="G3408" s="8">
        <f t="shared" ca="1" si="428"/>
        <v>4</v>
      </c>
      <c r="H3408" s="8">
        <f t="shared" ca="1" si="429"/>
        <v>4</v>
      </c>
    </row>
    <row r="3409" spans="1:8" x14ac:dyDescent="0.25">
      <c r="A3409" s="9">
        <f t="shared" si="424"/>
        <v>38096</v>
      </c>
      <c r="B3409" s="10">
        <f t="shared" ca="1" si="430"/>
        <v>13</v>
      </c>
      <c r="C3409" s="10">
        <f t="shared" ca="1" si="431"/>
        <v>17</v>
      </c>
      <c r="D3409" s="9">
        <f t="shared" si="425"/>
        <v>42114</v>
      </c>
      <c r="E3409" s="8">
        <f t="shared" si="426"/>
        <v>200404</v>
      </c>
      <c r="F3409" s="8">
        <f t="shared" si="427"/>
        <v>201504</v>
      </c>
      <c r="G3409" s="8">
        <f t="shared" ca="1" si="428"/>
        <v>4</v>
      </c>
      <c r="H3409" s="8">
        <f t="shared" ca="1" si="429"/>
        <v>4</v>
      </c>
    </row>
    <row r="3410" spans="1:8" x14ac:dyDescent="0.25">
      <c r="A3410" s="9">
        <f t="shared" si="424"/>
        <v>38097</v>
      </c>
      <c r="B3410" s="10">
        <f t="shared" ca="1" si="430"/>
        <v>14.5</v>
      </c>
      <c r="C3410" s="10">
        <f t="shared" ca="1" si="431"/>
        <v>16.600000000000001</v>
      </c>
      <c r="D3410" s="9">
        <f t="shared" si="425"/>
        <v>42115</v>
      </c>
      <c r="E3410" s="8">
        <f t="shared" si="426"/>
        <v>200404</v>
      </c>
      <c r="F3410" s="8">
        <f t="shared" si="427"/>
        <v>201504</v>
      </c>
      <c r="G3410" s="8">
        <f t="shared" ca="1" si="428"/>
        <v>4</v>
      </c>
      <c r="H3410" s="8">
        <f t="shared" ca="1" si="429"/>
        <v>4</v>
      </c>
    </row>
    <row r="3411" spans="1:8" x14ac:dyDescent="0.25">
      <c r="A3411" s="9">
        <f t="shared" si="424"/>
        <v>38098</v>
      </c>
      <c r="B3411" s="10">
        <f t="shared" ca="1" si="430"/>
        <v>18</v>
      </c>
      <c r="C3411" s="10">
        <f t="shared" ca="1" si="431"/>
        <v>12.9</v>
      </c>
      <c r="D3411" s="9">
        <f t="shared" si="425"/>
        <v>42116</v>
      </c>
      <c r="E3411" s="8">
        <f t="shared" si="426"/>
        <v>200404</v>
      </c>
      <c r="F3411" s="8">
        <f t="shared" si="427"/>
        <v>201504</v>
      </c>
      <c r="G3411" s="8">
        <f t="shared" ca="1" si="428"/>
        <v>4</v>
      </c>
      <c r="H3411" s="8">
        <f t="shared" ca="1" si="429"/>
        <v>4</v>
      </c>
    </row>
    <row r="3412" spans="1:8" x14ac:dyDescent="0.25">
      <c r="A3412" s="9">
        <f t="shared" si="424"/>
        <v>38099</v>
      </c>
      <c r="B3412" s="10">
        <f t="shared" ca="1" si="430"/>
        <v>21.5</v>
      </c>
      <c r="C3412" s="10">
        <f t="shared" ca="1" si="431"/>
        <v>11.3</v>
      </c>
      <c r="D3412" s="9">
        <f t="shared" si="425"/>
        <v>42117</v>
      </c>
      <c r="E3412" s="8">
        <f t="shared" si="426"/>
        <v>200404</v>
      </c>
      <c r="F3412" s="8">
        <f t="shared" si="427"/>
        <v>201504</v>
      </c>
      <c r="G3412" s="8">
        <f t="shared" ca="1" si="428"/>
        <v>4</v>
      </c>
      <c r="H3412" s="8">
        <f t="shared" ca="1" si="429"/>
        <v>4</v>
      </c>
    </row>
    <row r="3413" spans="1:8" x14ac:dyDescent="0.25">
      <c r="A3413" s="9">
        <f t="shared" si="424"/>
        <v>38100</v>
      </c>
      <c r="B3413" s="10">
        <f t="shared" ca="1" si="430"/>
        <v>12</v>
      </c>
      <c r="C3413" s="10">
        <f t="shared" ca="1" si="431"/>
        <v>14.8</v>
      </c>
      <c r="D3413" s="9">
        <f t="shared" si="425"/>
        <v>42118</v>
      </c>
      <c r="E3413" s="8">
        <f t="shared" si="426"/>
        <v>200404</v>
      </c>
      <c r="F3413" s="8">
        <f t="shared" si="427"/>
        <v>201504</v>
      </c>
      <c r="G3413" s="8">
        <f t="shared" ca="1" si="428"/>
        <v>4</v>
      </c>
      <c r="H3413" s="8">
        <f t="shared" ca="1" si="429"/>
        <v>4</v>
      </c>
    </row>
    <row r="3414" spans="1:8" x14ac:dyDescent="0.25">
      <c r="A3414" s="9">
        <f t="shared" si="424"/>
        <v>38101</v>
      </c>
      <c r="B3414" s="10">
        <f t="shared" ca="1" si="430"/>
        <v>12</v>
      </c>
      <c r="C3414" s="10">
        <f t="shared" ca="1" si="431"/>
        <v>13.6</v>
      </c>
      <c r="D3414" s="9">
        <f t="shared" si="425"/>
        <v>42119</v>
      </c>
      <c r="E3414" s="8">
        <f t="shared" si="426"/>
        <v>200404</v>
      </c>
      <c r="F3414" s="8">
        <f t="shared" si="427"/>
        <v>201504</v>
      </c>
      <c r="G3414" s="8">
        <f t="shared" ca="1" si="428"/>
        <v>4</v>
      </c>
      <c r="H3414" s="8">
        <f t="shared" ca="1" si="429"/>
        <v>4</v>
      </c>
    </row>
    <row r="3415" spans="1:8" x14ac:dyDescent="0.25">
      <c r="A3415" s="9">
        <f t="shared" si="424"/>
        <v>38102</v>
      </c>
      <c r="B3415" s="10">
        <f t="shared" ca="1" si="430"/>
        <v>16</v>
      </c>
      <c r="C3415" s="10">
        <f t="shared" ca="1" si="431"/>
        <v>13.6</v>
      </c>
      <c r="D3415" s="9">
        <f t="shared" si="425"/>
        <v>42120</v>
      </c>
      <c r="E3415" s="8">
        <f t="shared" si="426"/>
        <v>200404</v>
      </c>
      <c r="F3415" s="8">
        <f t="shared" si="427"/>
        <v>201504</v>
      </c>
      <c r="G3415" s="8">
        <f t="shared" ca="1" si="428"/>
        <v>4</v>
      </c>
      <c r="H3415" s="8">
        <f t="shared" ca="1" si="429"/>
        <v>4</v>
      </c>
    </row>
    <row r="3416" spans="1:8" x14ac:dyDescent="0.25">
      <c r="A3416" s="9">
        <f t="shared" si="424"/>
        <v>38103</v>
      </c>
      <c r="B3416" s="10">
        <f t="shared" ca="1" si="430"/>
        <v>14</v>
      </c>
      <c r="C3416" s="10">
        <f t="shared" ca="1" si="431"/>
        <v>9.3000000000000007</v>
      </c>
      <c r="D3416" s="9">
        <f t="shared" si="425"/>
        <v>42121</v>
      </c>
      <c r="E3416" s="8">
        <f t="shared" si="426"/>
        <v>200404</v>
      </c>
      <c r="F3416" s="8">
        <f t="shared" si="427"/>
        <v>201504</v>
      </c>
      <c r="G3416" s="8">
        <f t="shared" ca="1" si="428"/>
        <v>4</v>
      </c>
      <c r="H3416" s="8">
        <f t="shared" ca="1" si="429"/>
        <v>4</v>
      </c>
    </row>
    <row r="3417" spans="1:8" x14ac:dyDescent="0.25">
      <c r="A3417" s="9">
        <f t="shared" si="424"/>
        <v>38104</v>
      </c>
      <c r="B3417" s="10">
        <f t="shared" ca="1" si="430"/>
        <v>14</v>
      </c>
      <c r="C3417" s="10">
        <f t="shared" ca="1" si="431"/>
        <v>10.4</v>
      </c>
      <c r="D3417" s="9">
        <f t="shared" si="425"/>
        <v>42122</v>
      </c>
      <c r="E3417" s="8">
        <f t="shared" si="426"/>
        <v>200404</v>
      </c>
      <c r="F3417" s="8">
        <f t="shared" si="427"/>
        <v>201504</v>
      </c>
      <c r="G3417" s="8">
        <f t="shared" ca="1" si="428"/>
        <v>4</v>
      </c>
      <c r="H3417" s="8">
        <f t="shared" ca="1" si="429"/>
        <v>4</v>
      </c>
    </row>
    <row r="3418" spans="1:8" x14ac:dyDescent="0.25">
      <c r="A3418" s="9">
        <f t="shared" si="424"/>
        <v>38105</v>
      </c>
      <c r="B3418" s="10">
        <f t="shared" ca="1" si="430"/>
        <v>19</v>
      </c>
      <c r="C3418" s="10">
        <f t="shared" ca="1" si="431"/>
        <v>12.7</v>
      </c>
      <c r="D3418" s="9">
        <f t="shared" si="425"/>
        <v>42123</v>
      </c>
      <c r="E3418" s="8">
        <f t="shared" si="426"/>
        <v>200404</v>
      </c>
      <c r="F3418" s="8">
        <f t="shared" si="427"/>
        <v>201504</v>
      </c>
      <c r="G3418" s="8">
        <f t="shared" ca="1" si="428"/>
        <v>4</v>
      </c>
      <c r="H3418" s="8">
        <f t="shared" ca="1" si="429"/>
        <v>4</v>
      </c>
    </row>
    <row r="3419" spans="1:8" x14ac:dyDescent="0.25">
      <c r="A3419" s="9">
        <f t="shared" si="424"/>
        <v>38106</v>
      </c>
      <c r="B3419" s="10">
        <f t="shared" ca="1" si="430"/>
        <v>14</v>
      </c>
      <c r="C3419" s="10">
        <f t="shared" ca="1" si="431"/>
        <v>9.3000000000000007</v>
      </c>
      <c r="D3419" s="9">
        <f t="shared" si="425"/>
        <v>42124</v>
      </c>
      <c r="E3419" s="8">
        <f t="shared" si="426"/>
        <v>200404</v>
      </c>
      <c r="F3419" s="8">
        <f t="shared" si="427"/>
        <v>201504</v>
      </c>
      <c r="G3419" s="8">
        <f t="shared" ca="1" si="428"/>
        <v>4</v>
      </c>
      <c r="H3419" s="8">
        <f t="shared" ca="1" si="429"/>
        <v>4</v>
      </c>
    </row>
    <row r="3420" spans="1:8" x14ac:dyDescent="0.25">
      <c r="A3420" s="9">
        <f t="shared" si="424"/>
        <v>38107</v>
      </c>
      <c r="B3420" s="10">
        <f t="shared" ca="1" si="430"/>
        <v>20</v>
      </c>
      <c r="C3420" s="10">
        <f t="shared" ca="1" si="431"/>
        <v>10.1</v>
      </c>
      <c r="D3420" s="9">
        <f t="shared" si="425"/>
        <v>42125</v>
      </c>
      <c r="E3420" s="8">
        <f t="shared" si="426"/>
        <v>200404</v>
      </c>
      <c r="F3420" s="8">
        <f t="shared" si="427"/>
        <v>201505</v>
      </c>
      <c r="G3420" s="8">
        <f t="shared" ca="1" si="428"/>
        <v>4</v>
      </c>
      <c r="H3420" s="8">
        <f t="shared" ca="1" si="429"/>
        <v>5</v>
      </c>
    </row>
    <row r="3421" spans="1:8" x14ac:dyDescent="0.25">
      <c r="A3421" s="9">
        <f t="shared" si="424"/>
        <v>38108</v>
      </c>
      <c r="B3421" s="10">
        <f t="shared" ca="1" si="430"/>
        <v>18.7</v>
      </c>
      <c r="C3421" s="10">
        <f t="shared" ca="1" si="431"/>
        <v>11.8</v>
      </c>
      <c r="D3421" s="9">
        <f t="shared" si="425"/>
        <v>42126</v>
      </c>
      <c r="E3421" s="8">
        <f t="shared" si="426"/>
        <v>200405</v>
      </c>
      <c r="F3421" s="8">
        <f t="shared" si="427"/>
        <v>201505</v>
      </c>
      <c r="G3421" s="8">
        <f t="shared" ca="1" si="428"/>
        <v>5</v>
      </c>
      <c r="H3421" s="8">
        <f t="shared" ca="1" si="429"/>
        <v>5</v>
      </c>
    </row>
    <row r="3422" spans="1:8" x14ac:dyDescent="0.25">
      <c r="A3422" s="9">
        <f t="shared" si="424"/>
        <v>38109</v>
      </c>
      <c r="B3422" s="10">
        <f t="shared" ca="1" si="430"/>
        <v>13.7</v>
      </c>
      <c r="C3422" s="10">
        <f t="shared" ca="1" si="431"/>
        <v>16.399999999999999</v>
      </c>
      <c r="D3422" s="9">
        <f t="shared" si="425"/>
        <v>42127</v>
      </c>
      <c r="E3422" s="8">
        <f t="shared" si="426"/>
        <v>200405</v>
      </c>
      <c r="F3422" s="8">
        <f t="shared" si="427"/>
        <v>201505</v>
      </c>
      <c r="G3422" s="8">
        <f t="shared" ca="1" si="428"/>
        <v>5</v>
      </c>
      <c r="H3422" s="8">
        <f t="shared" ca="1" si="429"/>
        <v>5</v>
      </c>
    </row>
    <row r="3423" spans="1:8" x14ac:dyDescent="0.25">
      <c r="A3423" s="9">
        <f t="shared" si="424"/>
        <v>38110</v>
      </c>
      <c r="B3423" s="10">
        <f t="shared" ca="1" si="430"/>
        <v>16.3</v>
      </c>
      <c r="C3423" s="10">
        <f t="shared" ca="1" si="431"/>
        <v>15.6</v>
      </c>
      <c r="D3423" s="9">
        <f t="shared" si="425"/>
        <v>42128</v>
      </c>
      <c r="E3423" s="8">
        <f t="shared" si="426"/>
        <v>200405</v>
      </c>
      <c r="F3423" s="8">
        <f t="shared" si="427"/>
        <v>201505</v>
      </c>
      <c r="G3423" s="8">
        <f t="shared" ca="1" si="428"/>
        <v>5</v>
      </c>
      <c r="H3423" s="8">
        <f t="shared" ca="1" si="429"/>
        <v>5</v>
      </c>
    </row>
    <row r="3424" spans="1:8" x14ac:dyDescent="0.25">
      <c r="A3424" s="9">
        <f t="shared" si="424"/>
        <v>38111</v>
      </c>
      <c r="B3424" s="10">
        <f t="shared" ca="1" si="430"/>
        <v>17</v>
      </c>
      <c r="C3424" s="10">
        <f t="shared" ca="1" si="431"/>
        <v>21.4</v>
      </c>
      <c r="D3424" s="9">
        <f t="shared" si="425"/>
        <v>42129</v>
      </c>
      <c r="E3424" s="8">
        <f t="shared" si="426"/>
        <v>200405</v>
      </c>
      <c r="F3424" s="8">
        <f t="shared" si="427"/>
        <v>201505</v>
      </c>
      <c r="G3424" s="8">
        <f t="shared" ca="1" si="428"/>
        <v>5</v>
      </c>
      <c r="H3424" s="8">
        <f t="shared" ca="1" si="429"/>
        <v>5</v>
      </c>
    </row>
    <row r="3425" spans="1:8" x14ac:dyDescent="0.25">
      <c r="A3425" s="9">
        <f t="shared" si="424"/>
        <v>38112</v>
      </c>
      <c r="B3425" s="10">
        <f t="shared" ca="1" si="430"/>
        <v>13.8</v>
      </c>
      <c r="C3425" s="10">
        <f t="shared" ca="1" si="431"/>
        <v>18</v>
      </c>
      <c r="D3425" s="9">
        <f t="shared" si="425"/>
        <v>42130</v>
      </c>
      <c r="E3425" s="8">
        <f t="shared" si="426"/>
        <v>200405</v>
      </c>
      <c r="F3425" s="8">
        <f t="shared" si="427"/>
        <v>201505</v>
      </c>
      <c r="G3425" s="8">
        <f t="shared" ca="1" si="428"/>
        <v>5</v>
      </c>
      <c r="H3425" s="8">
        <f t="shared" ca="1" si="429"/>
        <v>5</v>
      </c>
    </row>
    <row r="3426" spans="1:8" x14ac:dyDescent="0.25">
      <c r="A3426" s="9">
        <f t="shared" si="424"/>
        <v>38113</v>
      </c>
      <c r="B3426" s="10">
        <f t="shared" ca="1" si="430"/>
        <v>17</v>
      </c>
      <c r="C3426" s="10">
        <f t="shared" ca="1" si="431"/>
        <v>13.3</v>
      </c>
      <c r="D3426" s="9">
        <f t="shared" si="425"/>
        <v>42131</v>
      </c>
      <c r="E3426" s="8">
        <f t="shared" si="426"/>
        <v>200405</v>
      </c>
      <c r="F3426" s="8">
        <f t="shared" si="427"/>
        <v>201505</v>
      </c>
      <c r="G3426" s="8">
        <f t="shared" ca="1" si="428"/>
        <v>5</v>
      </c>
      <c r="H3426" s="8">
        <f t="shared" ca="1" si="429"/>
        <v>5</v>
      </c>
    </row>
    <row r="3427" spans="1:8" x14ac:dyDescent="0.25">
      <c r="A3427" s="9">
        <f t="shared" si="424"/>
        <v>38114</v>
      </c>
      <c r="B3427" s="10">
        <f t="shared" ca="1" si="430"/>
        <v>16.399999999999999</v>
      </c>
      <c r="C3427" s="10">
        <f t="shared" ca="1" si="431"/>
        <v>14.5</v>
      </c>
      <c r="D3427" s="9">
        <f t="shared" si="425"/>
        <v>42132</v>
      </c>
      <c r="E3427" s="8">
        <f t="shared" si="426"/>
        <v>200405</v>
      </c>
      <c r="F3427" s="8">
        <f t="shared" si="427"/>
        <v>201505</v>
      </c>
      <c r="G3427" s="8">
        <f t="shared" ca="1" si="428"/>
        <v>5</v>
      </c>
      <c r="H3427" s="8">
        <f t="shared" ca="1" si="429"/>
        <v>5</v>
      </c>
    </row>
    <row r="3428" spans="1:8" x14ac:dyDescent="0.25">
      <c r="A3428" s="9">
        <f t="shared" si="424"/>
        <v>38115</v>
      </c>
      <c r="B3428" s="10">
        <f t="shared" ca="1" si="430"/>
        <v>12.5</v>
      </c>
      <c r="C3428" s="10">
        <f t="shared" ca="1" si="431"/>
        <v>15</v>
      </c>
      <c r="D3428" s="9">
        <f t="shared" si="425"/>
        <v>42133</v>
      </c>
      <c r="E3428" s="8">
        <f t="shared" si="426"/>
        <v>200405</v>
      </c>
      <c r="F3428" s="8">
        <f t="shared" si="427"/>
        <v>201505</v>
      </c>
      <c r="G3428" s="8">
        <f t="shared" ca="1" si="428"/>
        <v>5</v>
      </c>
      <c r="H3428" s="8">
        <f t="shared" ca="1" si="429"/>
        <v>5</v>
      </c>
    </row>
    <row r="3429" spans="1:8" x14ac:dyDescent="0.25">
      <c r="A3429" s="9">
        <f t="shared" si="424"/>
        <v>38116</v>
      </c>
      <c r="B3429" s="10">
        <f t="shared" ca="1" si="430"/>
        <v>13</v>
      </c>
      <c r="C3429" s="10">
        <f t="shared" ca="1" si="431"/>
        <v>10.8</v>
      </c>
      <c r="D3429" s="9">
        <f t="shared" si="425"/>
        <v>42134</v>
      </c>
      <c r="E3429" s="8">
        <f t="shared" si="426"/>
        <v>200405</v>
      </c>
      <c r="F3429" s="8">
        <f t="shared" si="427"/>
        <v>201505</v>
      </c>
      <c r="G3429" s="8">
        <f t="shared" ca="1" si="428"/>
        <v>5</v>
      </c>
      <c r="H3429" s="8">
        <f t="shared" ca="1" si="429"/>
        <v>5</v>
      </c>
    </row>
    <row r="3430" spans="1:8" x14ac:dyDescent="0.25">
      <c r="A3430" s="9">
        <f t="shared" si="424"/>
        <v>38117</v>
      </c>
      <c r="B3430" s="10">
        <f t="shared" ca="1" si="430"/>
        <v>18</v>
      </c>
      <c r="C3430" s="10">
        <f t="shared" ca="1" si="431"/>
        <v>18.899999999999999</v>
      </c>
      <c r="D3430" s="9">
        <f t="shared" si="425"/>
        <v>42135</v>
      </c>
      <c r="E3430" s="8">
        <f t="shared" si="426"/>
        <v>200405</v>
      </c>
      <c r="F3430" s="8">
        <f t="shared" si="427"/>
        <v>201505</v>
      </c>
      <c r="G3430" s="8">
        <f t="shared" ca="1" si="428"/>
        <v>5</v>
      </c>
      <c r="H3430" s="8">
        <f t="shared" ca="1" si="429"/>
        <v>5</v>
      </c>
    </row>
    <row r="3431" spans="1:8" x14ac:dyDescent="0.25">
      <c r="A3431" s="9">
        <f t="shared" si="424"/>
        <v>38118</v>
      </c>
      <c r="B3431" s="10">
        <f t="shared" ca="1" si="430"/>
        <v>11</v>
      </c>
      <c r="C3431" s="10">
        <f t="shared" ca="1" si="431"/>
        <v>21.2</v>
      </c>
      <c r="D3431" s="9">
        <f t="shared" si="425"/>
        <v>42136</v>
      </c>
      <c r="E3431" s="8">
        <f t="shared" si="426"/>
        <v>200405</v>
      </c>
      <c r="F3431" s="8">
        <f t="shared" si="427"/>
        <v>201505</v>
      </c>
      <c r="G3431" s="8">
        <f t="shared" ca="1" si="428"/>
        <v>5</v>
      </c>
      <c r="H3431" s="8">
        <f t="shared" ca="1" si="429"/>
        <v>5</v>
      </c>
    </row>
    <row r="3432" spans="1:8" x14ac:dyDescent="0.25">
      <c r="A3432" s="9">
        <f t="shared" si="424"/>
        <v>38119</v>
      </c>
      <c r="B3432" s="10">
        <f t="shared" ca="1" si="430"/>
        <v>12</v>
      </c>
      <c r="C3432" s="10">
        <f t="shared" ca="1" si="431"/>
        <v>15</v>
      </c>
      <c r="D3432" s="9">
        <f t="shared" si="425"/>
        <v>42137</v>
      </c>
      <c r="E3432" s="8">
        <f t="shared" si="426"/>
        <v>200405</v>
      </c>
      <c r="F3432" s="8">
        <f t="shared" si="427"/>
        <v>201505</v>
      </c>
      <c r="G3432" s="8">
        <f t="shared" ca="1" si="428"/>
        <v>5</v>
      </c>
      <c r="H3432" s="8">
        <f t="shared" ca="1" si="429"/>
        <v>5</v>
      </c>
    </row>
    <row r="3433" spans="1:8" x14ac:dyDescent="0.25">
      <c r="A3433" s="9">
        <f t="shared" si="424"/>
        <v>38120</v>
      </c>
      <c r="B3433" s="10">
        <f t="shared" ca="1" si="430"/>
        <v>15</v>
      </c>
      <c r="C3433" s="10">
        <f t="shared" ca="1" si="431"/>
        <v>11.5</v>
      </c>
      <c r="D3433" s="9">
        <f t="shared" si="425"/>
        <v>42138</v>
      </c>
      <c r="E3433" s="8">
        <f t="shared" si="426"/>
        <v>200405</v>
      </c>
      <c r="F3433" s="8">
        <f t="shared" si="427"/>
        <v>201505</v>
      </c>
      <c r="G3433" s="8">
        <f t="shared" ca="1" si="428"/>
        <v>5</v>
      </c>
      <c r="H3433" s="8">
        <f t="shared" ca="1" si="429"/>
        <v>5</v>
      </c>
    </row>
    <row r="3434" spans="1:8" x14ac:dyDescent="0.25">
      <c r="A3434" s="9">
        <f t="shared" si="424"/>
        <v>38121</v>
      </c>
      <c r="B3434" s="10">
        <f t="shared" ca="1" si="430"/>
        <v>15</v>
      </c>
      <c r="C3434" s="10">
        <f t="shared" ca="1" si="431"/>
        <v>11.4</v>
      </c>
      <c r="D3434" s="9">
        <f t="shared" si="425"/>
        <v>42139</v>
      </c>
      <c r="E3434" s="8">
        <f t="shared" si="426"/>
        <v>200405</v>
      </c>
      <c r="F3434" s="8">
        <f t="shared" si="427"/>
        <v>201505</v>
      </c>
      <c r="G3434" s="8">
        <f t="shared" ca="1" si="428"/>
        <v>5</v>
      </c>
      <c r="H3434" s="8">
        <f t="shared" ca="1" si="429"/>
        <v>5</v>
      </c>
    </row>
    <row r="3435" spans="1:8" x14ac:dyDescent="0.25">
      <c r="A3435" s="9">
        <f t="shared" si="424"/>
        <v>38122</v>
      </c>
      <c r="B3435" s="10">
        <f t="shared" ca="1" si="430"/>
        <v>14</v>
      </c>
      <c r="C3435" s="10">
        <f t="shared" ca="1" si="431"/>
        <v>10.4</v>
      </c>
      <c r="D3435" s="9">
        <f t="shared" si="425"/>
        <v>42140</v>
      </c>
      <c r="E3435" s="8">
        <f t="shared" si="426"/>
        <v>200405</v>
      </c>
      <c r="F3435" s="8">
        <f t="shared" si="427"/>
        <v>201505</v>
      </c>
      <c r="G3435" s="8">
        <f t="shared" ca="1" si="428"/>
        <v>5</v>
      </c>
      <c r="H3435" s="8">
        <f t="shared" ca="1" si="429"/>
        <v>5</v>
      </c>
    </row>
    <row r="3436" spans="1:8" x14ac:dyDescent="0.25">
      <c r="A3436" s="9">
        <f t="shared" si="424"/>
        <v>38123</v>
      </c>
      <c r="B3436" s="10">
        <f t="shared" ca="1" si="430"/>
        <v>18</v>
      </c>
      <c r="C3436" s="10">
        <f t="shared" ca="1" si="431"/>
        <v>14.8</v>
      </c>
      <c r="D3436" s="9">
        <f t="shared" si="425"/>
        <v>42141</v>
      </c>
      <c r="E3436" s="8">
        <f t="shared" si="426"/>
        <v>200405</v>
      </c>
      <c r="F3436" s="8">
        <f t="shared" si="427"/>
        <v>201505</v>
      </c>
      <c r="G3436" s="8">
        <f t="shared" ca="1" si="428"/>
        <v>5</v>
      </c>
      <c r="H3436" s="8">
        <f t="shared" ca="1" si="429"/>
        <v>5</v>
      </c>
    </row>
    <row r="3437" spans="1:8" x14ac:dyDescent="0.25">
      <c r="A3437" s="9">
        <f t="shared" si="424"/>
        <v>38124</v>
      </c>
      <c r="B3437" s="10">
        <f t="shared" ca="1" si="430"/>
        <v>17</v>
      </c>
      <c r="C3437" s="10">
        <f t="shared" ca="1" si="431"/>
        <v>13.6</v>
      </c>
      <c r="D3437" s="9">
        <f t="shared" si="425"/>
        <v>42142</v>
      </c>
      <c r="E3437" s="8">
        <f t="shared" si="426"/>
        <v>200405</v>
      </c>
      <c r="F3437" s="8">
        <f t="shared" si="427"/>
        <v>201505</v>
      </c>
      <c r="G3437" s="8">
        <f t="shared" ca="1" si="428"/>
        <v>5</v>
      </c>
      <c r="H3437" s="8">
        <f t="shared" ca="1" si="429"/>
        <v>5</v>
      </c>
    </row>
    <row r="3438" spans="1:8" x14ac:dyDescent="0.25">
      <c r="A3438" s="9">
        <f t="shared" si="424"/>
        <v>38125</v>
      </c>
      <c r="B3438" s="10">
        <f t="shared" ca="1" si="430"/>
        <v>18</v>
      </c>
      <c r="C3438" s="10">
        <f t="shared" ca="1" si="431"/>
        <v>11.8</v>
      </c>
      <c r="D3438" s="9">
        <f t="shared" si="425"/>
        <v>42143</v>
      </c>
      <c r="E3438" s="8">
        <f t="shared" si="426"/>
        <v>200405</v>
      </c>
      <c r="F3438" s="8">
        <f t="shared" si="427"/>
        <v>201505</v>
      </c>
      <c r="G3438" s="8">
        <f t="shared" ca="1" si="428"/>
        <v>5</v>
      </c>
      <c r="H3438" s="8">
        <f t="shared" ca="1" si="429"/>
        <v>5</v>
      </c>
    </row>
    <row r="3439" spans="1:8" x14ac:dyDescent="0.25">
      <c r="A3439" s="9">
        <f t="shared" si="424"/>
        <v>38126</v>
      </c>
      <c r="B3439" s="10">
        <f t="shared" ca="1" si="430"/>
        <v>20</v>
      </c>
      <c r="C3439" s="10">
        <f t="shared" ca="1" si="431"/>
        <v>12.8</v>
      </c>
      <c r="D3439" s="9">
        <f t="shared" si="425"/>
        <v>42144</v>
      </c>
      <c r="E3439" s="8">
        <f t="shared" si="426"/>
        <v>200405</v>
      </c>
      <c r="F3439" s="8">
        <f t="shared" si="427"/>
        <v>201505</v>
      </c>
      <c r="G3439" s="8">
        <f t="shared" ca="1" si="428"/>
        <v>5</v>
      </c>
      <c r="H3439" s="8">
        <f t="shared" ca="1" si="429"/>
        <v>5</v>
      </c>
    </row>
    <row r="3440" spans="1:8" x14ac:dyDescent="0.25">
      <c r="A3440" s="9">
        <f t="shared" si="424"/>
        <v>38127</v>
      </c>
      <c r="B3440" s="10">
        <f t="shared" ca="1" si="430"/>
        <v>16</v>
      </c>
      <c r="C3440" s="10">
        <f t="shared" ca="1" si="431"/>
        <v>13.2</v>
      </c>
      <c r="D3440" s="9">
        <f t="shared" si="425"/>
        <v>42145</v>
      </c>
      <c r="E3440" s="8">
        <f t="shared" si="426"/>
        <v>200405</v>
      </c>
      <c r="F3440" s="8">
        <f t="shared" si="427"/>
        <v>201505</v>
      </c>
      <c r="G3440" s="8">
        <f t="shared" ca="1" si="428"/>
        <v>5</v>
      </c>
      <c r="H3440" s="8">
        <f t="shared" ca="1" si="429"/>
        <v>5</v>
      </c>
    </row>
    <row r="3441" spans="1:8" x14ac:dyDescent="0.25">
      <c r="A3441" s="9">
        <f t="shared" si="424"/>
        <v>38128</v>
      </c>
      <c r="B3441" s="10">
        <f t="shared" ca="1" si="430"/>
        <v>15</v>
      </c>
      <c r="C3441" s="10">
        <f t="shared" ca="1" si="431"/>
        <v>17.8</v>
      </c>
      <c r="D3441" s="9">
        <f t="shared" si="425"/>
        <v>42146</v>
      </c>
      <c r="E3441" s="8">
        <f t="shared" si="426"/>
        <v>200405</v>
      </c>
      <c r="F3441" s="8">
        <f t="shared" si="427"/>
        <v>201505</v>
      </c>
      <c r="G3441" s="8">
        <f t="shared" ca="1" si="428"/>
        <v>5</v>
      </c>
      <c r="H3441" s="8">
        <f t="shared" ca="1" si="429"/>
        <v>5</v>
      </c>
    </row>
    <row r="3442" spans="1:8" x14ac:dyDescent="0.25">
      <c r="A3442" s="9">
        <f t="shared" si="424"/>
        <v>38129</v>
      </c>
      <c r="B3442" s="10">
        <f t="shared" ca="1" si="430"/>
        <v>13.5</v>
      </c>
      <c r="C3442" s="10">
        <f t="shared" ca="1" si="431"/>
        <v>11.5</v>
      </c>
      <c r="D3442" s="9">
        <f t="shared" si="425"/>
        <v>42147</v>
      </c>
      <c r="E3442" s="8">
        <f t="shared" si="426"/>
        <v>200405</v>
      </c>
      <c r="F3442" s="8">
        <f t="shared" si="427"/>
        <v>201505</v>
      </c>
      <c r="G3442" s="8">
        <f t="shared" ca="1" si="428"/>
        <v>5</v>
      </c>
      <c r="H3442" s="8">
        <f t="shared" ca="1" si="429"/>
        <v>5</v>
      </c>
    </row>
    <row r="3443" spans="1:8" x14ac:dyDescent="0.25">
      <c r="A3443" s="9">
        <f t="shared" si="424"/>
        <v>38130</v>
      </c>
      <c r="B3443" s="10">
        <f t="shared" ca="1" si="430"/>
        <v>15</v>
      </c>
      <c r="C3443" s="10">
        <f t="shared" ca="1" si="431"/>
        <v>14.9</v>
      </c>
      <c r="D3443" s="9">
        <f t="shared" si="425"/>
        <v>42148</v>
      </c>
      <c r="E3443" s="8">
        <f t="shared" si="426"/>
        <v>200405</v>
      </c>
      <c r="F3443" s="8">
        <f t="shared" si="427"/>
        <v>201505</v>
      </c>
      <c r="G3443" s="8">
        <f t="shared" ca="1" si="428"/>
        <v>5</v>
      </c>
      <c r="H3443" s="8">
        <f t="shared" ca="1" si="429"/>
        <v>5</v>
      </c>
    </row>
    <row r="3444" spans="1:8" x14ac:dyDescent="0.25">
      <c r="A3444" s="9">
        <f t="shared" si="424"/>
        <v>38131</v>
      </c>
      <c r="B3444" s="10">
        <f t="shared" ca="1" si="430"/>
        <v>15</v>
      </c>
      <c r="C3444" s="10">
        <f t="shared" ca="1" si="431"/>
        <v>14.2</v>
      </c>
      <c r="D3444" s="9">
        <f t="shared" si="425"/>
        <v>42149</v>
      </c>
      <c r="E3444" s="8">
        <f t="shared" si="426"/>
        <v>200405</v>
      </c>
      <c r="F3444" s="8">
        <f t="shared" si="427"/>
        <v>201505</v>
      </c>
      <c r="G3444" s="8">
        <f t="shared" ca="1" si="428"/>
        <v>5</v>
      </c>
      <c r="H3444" s="8">
        <f t="shared" ca="1" si="429"/>
        <v>5</v>
      </c>
    </row>
    <row r="3445" spans="1:8" x14ac:dyDescent="0.25">
      <c r="A3445" s="9">
        <f t="shared" si="424"/>
        <v>38132</v>
      </c>
      <c r="B3445" s="10">
        <f t="shared" ca="1" si="430"/>
        <v>14</v>
      </c>
      <c r="C3445" s="10">
        <f t="shared" ca="1" si="431"/>
        <v>11.9</v>
      </c>
      <c r="D3445" s="9">
        <f t="shared" si="425"/>
        <v>42150</v>
      </c>
      <c r="E3445" s="8">
        <f t="shared" si="426"/>
        <v>200405</v>
      </c>
      <c r="F3445" s="8">
        <f t="shared" si="427"/>
        <v>201505</v>
      </c>
      <c r="G3445" s="8">
        <f t="shared" ca="1" si="428"/>
        <v>5</v>
      </c>
      <c r="H3445" s="8">
        <f t="shared" ca="1" si="429"/>
        <v>5</v>
      </c>
    </row>
    <row r="3446" spans="1:8" x14ac:dyDescent="0.25">
      <c r="A3446" s="9">
        <f t="shared" si="424"/>
        <v>38133</v>
      </c>
      <c r="B3446" s="10">
        <f t="shared" ca="1" si="430"/>
        <v>12</v>
      </c>
      <c r="C3446" s="10">
        <f t="shared" ca="1" si="431"/>
        <v>12.7</v>
      </c>
      <c r="D3446" s="9">
        <f t="shared" si="425"/>
        <v>42151</v>
      </c>
      <c r="E3446" s="8">
        <f t="shared" si="426"/>
        <v>200405</v>
      </c>
      <c r="F3446" s="8">
        <f t="shared" si="427"/>
        <v>201505</v>
      </c>
      <c r="G3446" s="8">
        <f t="shared" ca="1" si="428"/>
        <v>5</v>
      </c>
      <c r="H3446" s="8">
        <f t="shared" ca="1" si="429"/>
        <v>5</v>
      </c>
    </row>
    <row r="3447" spans="1:8" x14ac:dyDescent="0.25">
      <c r="A3447" s="9">
        <f t="shared" si="424"/>
        <v>38134</v>
      </c>
      <c r="B3447" s="10">
        <f t="shared" ca="1" si="430"/>
        <v>16</v>
      </c>
      <c r="C3447" s="10">
        <f t="shared" ca="1" si="431"/>
        <v>14.9</v>
      </c>
      <c r="D3447" s="9">
        <f t="shared" si="425"/>
        <v>42152</v>
      </c>
      <c r="E3447" s="8">
        <f t="shared" si="426"/>
        <v>200405</v>
      </c>
      <c r="F3447" s="8">
        <f t="shared" si="427"/>
        <v>201505</v>
      </c>
      <c r="G3447" s="8">
        <f t="shared" ca="1" si="428"/>
        <v>5</v>
      </c>
      <c r="H3447" s="8">
        <f t="shared" ca="1" si="429"/>
        <v>5</v>
      </c>
    </row>
    <row r="3448" spans="1:8" x14ac:dyDescent="0.25">
      <c r="A3448" s="9">
        <f t="shared" si="424"/>
        <v>38135</v>
      </c>
      <c r="B3448" s="10">
        <f t="shared" ca="1" si="430"/>
        <v>17</v>
      </c>
      <c r="C3448" s="10">
        <f t="shared" ca="1" si="431"/>
        <v>15.4</v>
      </c>
      <c r="D3448" s="9">
        <f t="shared" si="425"/>
        <v>42153</v>
      </c>
      <c r="E3448" s="8">
        <f t="shared" si="426"/>
        <v>200405</v>
      </c>
      <c r="F3448" s="8">
        <f t="shared" si="427"/>
        <v>201505</v>
      </c>
      <c r="G3448" s="8">
        <f t="shared" ca="1" si="428"/>
        <v>5</v>
      </c>
      <c r="H3448" s="8">
        <f t="shared" ca="1" si="429"/>
        <v>5</v>
      </c>
    </row>
    <row r="3449" spans="1:8" x14ac:dyDescent="0.25">
      <c r="A3449" s="9">
        <f t="shared" si="424"/>
        <v>38136</v>
      </c>
      <c r="B3449" s="10">
        <f t="shared" ca="1" si="430"/>
        <v>20.6</v>
      </c>
      <c r="C3449" s="10">
        <f t="shared" ca="1" si="431"/>
        <v>10.3</v>
      </c>
      <c r="D3449" s="9">
        <f t="shared" si="425"/>
        <v>42154</v>
      </c>
      <c r="E3449" s="8">
        <f t="shared" si="426"/>
        <v>200405</v>
      </c>
      <c r="F3449" s="8">
        <f t="shared" si="427"/>
        <v>201505</v>
      </c>
      <c r="G3449" s="8">
        <f t="shared" ca="1" si="428"/>
        <v>5</v>
      </c>
      <c r="H3449" s="8">
        <f t="shared" ca="1" si="429"/>
        <v>5</v>
      </c>
    </row>
    <row r="3450" spans="1:8" x14ac:dyDescent="0.25">
      <c r="A3450" s="9">
        <f t="shared" ref="A3450:A3513" si="432">IF(ISNUMBER(A3449),IF(A3449&lt;$B$9,A3449+1,""),"")</f>
        <v>38137</v>
      </c>
      <c r="B3450" s="10">
        <f t="shared" ca="1" si="430"/>
        <v>25.3</v>
      </c>
      <c r="C3450" s="10">
        <f t="shared" ca="1" si="431"/>
        <v>16.3</v>
      </c>
      <c r="D3450" s="9">
        <f t="shared" ref="D3450:D3513" si="433">IF(ISNUMBER(D3449),IF(D3449&lt;$C$9,D3449+1,""),"")</f>
        <v>42155</v>
      </c>
      <c r="E3450" s="8">
        <f t="shared" ref="E3450:E3513" si="434">YEAR(A3450)*100+MONTH(A3450)</f>
        <v>200405</v>
      </c>
      <c r="F3450" s="8">
        <f t="shared" ref="F3450:F3513" si="435">YEAR(D3450)*100+MONTH(D3450)</f>
        <v>201505</v>
      </c>
      <c r="G3450" s="8">
        <f t="shared" ref="G3450:G3513" ca="1" si="436">IF(ISNUMBER(B3450),MONTH(A3450),"")</f>
        <v>5</v>
      </c>
      <c r="H3450" s="8">
        <f t="shared" ref="H3450:H3513" ca="1" si="437">IF(ISNUMBER(C3450),MONTH(D3450),"")</f>
        <v>5</v>
      </c>
    </row>
    <row r="3451" spans="1:8" x14ac:dyDescent="0.25">
      <c r="A3451" s="9">
        <f t="shared" si="432"/>
        <v>38138</v>
      </c>
      <c r="B3451" s="10">
        <f t="shared" ca="1" si="430"/>
        <v>23.7</v>
      </c>
      <c r="C3451" s="10">
        <f t="shared" ca="1" si="431"/>
        <v>15.1</v>
      </c>
      <c r="D3451" s="9">
        <f t="shared" si="433"/>
        <v>42156</v>
      </c>
      <c r="E3451" s="8">
        <f t="shared" si="434"/>
        <v>200405</v>
      </c>
      <c r="F3451" s="8">
        <f t="shared" si="435"/>
        <v>201506</v>
      </c>
      <c r="G3451" s="8">
        <f t="shared" ca="1" si="436"/>
        <v>5</v>
      </c>
      <c r="H3451" s="8">
        <f t="shared" ca="1" si="437"/>
        <v>6</v>
      </c>
    </row>
    <row r="3452" spans="1:8" x14ac:dyDescent="0.25">
      <c r="A3452" s="9">
        <f t="shared" si="432"/>
        <v>38139</v>
      </c>
      <c r="B3452" s="10">
        <f t="shared" ca="1" si="430"/>
        <v>16</v>
      </c>
      <c r="C3452" s="10">
        <f t="shared" ca="1" si="431"/>
        <v>15.4</v>
      </c>
      <c r="D3452" s="9">
        <f t="shared" si="433"/>
        <v>42157</v>
      </c>
      <c r="E3452" s="8">
        <f t="shared" si="434"/>
        <v>200406</v>
      </c>
      <c r="F3452" s="8">
        <f t="shared" si="435"/>
        <v>201506</v>
      </c>
      <c r="G3452" s="8">
        <f t="shared" ca="1" si="436"/>
        <v>6</v>
      </c>
      <c r="H3452" s="8">
        <f t="shared" ca="1" si="437"/>
        <v>6</v>
      </c>
    </row>
    <row r="3453" spans="1:8" x14ac:dyDescent="0.25">
      <c r="A3453" s="9">
        <f t="shared" si="432"/>
        <v>38140</v>
      </c>
      <c r="B3453" s="10">
        <f t="shared" ca="1" si="430"/>
        <v>24</v>
      </c>
      <c r="C3453" s="10">
        <f t="shared" ca="1" si="431"/>
        <v>16.2</v>
      </c>
      <c r="D3453" s="9">
        <f t="shared" si="433"/>
        <v>42158</v>
      </c>
      <c r="E3453" s="8">
        <f t="shared" si="434"/>
        <v>200406</v>
      </c>
      <c r="F3453" s="8">
        <f t="shared" si="435"/>
        <v>201506</v>
      </c>
      <c r="G3453" s="8">
        <f t="shared" ca="1" si="436"/>
        <v>6</v>
      </c>
      <c r="H3453" s="8">
        <f t="shared" ca="1" si="437"/>
        <v>6</v>
      </c>
    </row>
    <row r="3454" spans="1:8" x14ac:dyDescent="0.25">
      <c r="A3454" s="9">
        <f t="shared" si="432"/>
        <v>38141</v>
      </c>
      <c r="B3454" s="10">
        <f t="shared" ca="1" si="430"/>
        <v>23</v>
      </c>
      <c r="C3454" s="10">
        <f t="shared" ca="1" si="431"/>
        <v>16.600000000000001</v>
      </c>
      <c r="D3454" s="9">
        <f t="shared" si="433"/>
        <v>42159</v>
      </c>
      <c r="E3454" s="8">
        <f t="shared" si="434"/>
        <v>200406</v>
      </c>
      <c r="F3454" s="8">
        <f t="shared" si="435"/>
        <v>201506</v>
      </c>
      <c r="G3454" s="8">
        <f t="shared" ca="1" si="436"/>
        <v>6</v>
      </c>
      <c r="H3454" s="8">
        <f t="shared" ca="1" si="437"/>
        <v>6</v>
      </c>
    </row>
    <row r="3455" spans="1:8" x14ac:dyDescent="0.25">
      <c r="A3455" s="9">
        <f t="shared" si="432"/>
        <v>38142</v>
      </c>
      <c r="B3455" s="10">
        <f t="shared" ca="1" si="430"/>
        <v>13</v>
      </c>
      <c r="C3455" s="10">
        <f t="shared" ca="1" si="431"/>
        <v>23.2</v>
      </c>
      <c r="D3455" s="9">
        <f t="shared" si="433"/>
        <v>42160</v>
      </c>
      <c r="E3455" s="8">
        <f t="shared" si="434"/>
        <v>200406</v>
      </c>
      <c r="F3455" s="8">
        <f t="shared" si="435"/>
        <v>201506</v>
      </c>
      <c r="G3455" s="8">
        <f t="shared" ca="1" si="436"/>
        <v>6</v>
      </c>
      <c r="H3455" s="8">
        <f t="shared" ca="1" si="437"/>
        <v>6</v>
      </c>
    </row>
    <row r="3456" spans="1:8" x14ac:dyDescent="0.25">
      <c r="A3456" s="9">
        <f t="shared" si="432"/>
        <v>38143</v>
      </c>
      <c r="B3456" s="10">
        <f t="shared" ca="1" si="430"/>
        <v>18</v>
      </c>
      <c r="C3456" s="10">
        <f t="shared" ca="1" si="431"/>
        <v>20.9</v>
      </c>
      <c r="D3456" s="9">
        <f t="shared" si="433"/>
        <v>42161</v>
      </c>
      <c r="E3456" s="8">
        <f t="shared" si="434"/>
        <v>200406</v>
      </c>
      <c r="F3456" s="8">
        <f t="shared" si="435"/>
        <v>201506</v>
      </c>
      <c r="G3456" s="8">
        <f t="shared" ca="1" si="436"/>
        <v>6</v>
      </c>
      <c r="H3456" s="8">
        <f t="shared" ca="1" si="437"/>
        <v>6</v>
      </c>
    </row>
    <row r="3457" spans="1:8" x14ac:dyDescent="0.25">
      <c r="A3457" s="9">
        <f t="shared" si="432"/>
        <v>38144</v>
      </c>
      <c r="B3457" s="10" t="str">
        <f t="shared" ca="1" si="430"/>
        <v/>
      </c>
      <c r="C3457" s="10">
        <f t="shared" ca="1" si="431"/>
        <v>18.600000000000001</v>
      </c>
      <c r="D3457" s="9">
        <f t="shared" si="433"/>
        <v>42162</v>
      </c>
      <c r="E3457" s="8">
        <f t="shared" si="434"/>
        <v>200406</v>
      </c>
      <c r="F3457" s="8">
        <f t="shared" si="435"/>
        <v>201506</v>
      </c>
      <c r="G3457" s="8" t="str">
        <f t="shared" ca="1" si="436"/>
        <v/>
      </c>
      <c r="H3457" s="8">
        <f t="shared" ca="1" si="437"/>
        <v>6</v>
      </c>
    </row>
    <row r="3458" spans="1:8" x14ac:dyDescent="0.25">
      <c r="A3458" s="9">
        <f t="shared" si="432"/>
        <v>38145</v>
      </c>
      <c r="B3458" s="10">
        <f t="shared" ca="1" si="430"/>
        <v>21.6</v>
      </c>
      <c r="C3458" s="10">
        <f t="shared" ca="1" si="431"/>
        <v>15</v>
      </c>
      <c r="D3458" s="9">
        <f t="shared" si="433"/>
        <v>42163</v>
      </c>
      <c r="E3458" s="8">
        <f t="shared" si="434"/>
        <v>200406</v>
      </c>
      <c r="F3458" s="8">
        <f t="shared" si="435"/>
        <v>201506</v>
      </c>
      <c r="G3458" s="8">
        <f t="shared" ca="1" si="436"/>
        <v>6</v>
      </c>
      <c r="H3458" s="8">
        <f t="shared" ca="1" si="437"/>
        <v>6</v>
      </c>
    </row>
    <row r="3459" spans="1:8" x14ac:dyDescent="0.25">
      <c r="A3459" s="9">
        <f t="shared" si="432"/>
        <v>38146</v>
      </c>
      <c r="B3459" s="10">
        <f t="shared" ca="1" si="430"/>
        <v>21.3</v>
      </c>
      <c r="C3459" s="10">
        <f t="shared" ca="1" si="431"/>
        <v>16.2</v>
      </c>
      <c r="D3459" s="9">
        <f t="shared" si="433"/>
        <v>42164</v>
      </c>
      <c r="E3459" s="8">
        <f t="shared" si="434"/>
        <v>200406</v>
      </c>
      <c r="F3459" s="8">
        <f t="shared" si="435"/>
        <v>201506</v>
      </c>
      <c r="G3459" s="8">
        <f t="shared" ca="1" si="436"/>
        <v>6</v>
      </c>
      <c r="H3459" s="8">
        <f t="shared" ca="1" si="437"/>
        <v>6</v>
      </c>
    </row>
    <row r="3460" spans="1:8" x14ac:dyDescent="0.25">
      <c r="A3460" s="9">
        <f t="shared" si="432"/>
        <v>38147</v>
      </c>
      <c r="B3460" s="10">
        <f t="shared" ca="1" si="430"/>
        <v>16.5</v>
      </c>
      <c r="C3460" s="10">
        <f t="shared" ca="1" si="431"/>
        <v>18.899999999999999</v>
      </c>
      <c r="D3460" s="9">
        <f t="shared" si="433"/>
        <v>42165</v>
      </c>
      <c r="E3460" s="8">
        <f t="shared" si="434"/>
        <v>200406</v>
      </c>
      <c r="F3460" s="8">
        <f t="shared" si="435"/>
        <v>201506</v>
      </c>
      <c r="G3460" s="8">
        <f t="shared" ca="1" si="436"/>
        <v>6</v>
      </c>
      <c r="H3460" s="8">
        <f t="shared" ca="1" si="437"/>
        <v>6</v>
      </c>
    </row>
    <row r="3461" spans="1:8" x14ac:dyDescent="0.25">
      <c r="A3461" s="9">
        <f t="shared" si="432"/>
        <v>38148</v>
      </c>
      <c r="B3461" s="10">
        <f t="shared" ca="1" si="430"/>
        <v>21.8</v>
      </c>
      <c r="C3461" s="10">
        <f t="shared" ca="1" si="431"/>
        <v>19.7</v>
      </c>
      <c r="D3461" s="9">
        <f t="shared" si="433"/>
        <v>42166</v>
      </c>
      <c r="E3461" s="8">
        <f t="shared" si="434"/>
        <v>200406</v>
      </c>
      <c r="F3461" s="8">
        <f t="shared" si="435"/>
        <v>201506</v>
      </c>
      <c r="G3461" s="8">
        <f t="shared" ca="1" si="436"/>
        <v>6</v>
      </c>
      <c r="H3461" s="8">
        <f t="shared" ca="1" si="437"/>
        <v>6</v>
      </c>
    </row>
    <row r="3462" spans="1:8" x14ac:dyDescent="0.25">
      <c r="A3462" s="9">
        <f t="shared" si="432"/>
        <v>38149</v>
      </c>
      <c r="B3462" s="10">
        <f t="shared" ca="1" si="430"/>
        <v>19.8</v>
      </c>
      <c r="C3462" s="10">
        <f t="shared" ca="1" si="431"/>
        <v>23.5</v>
      </c>
      <c r="D3462" s="9">
        <f t="shared" si="433"/>
        <v>42167</v>
      </c>
      <c r="E3462" s="8">
        <f t="shared" si="434"/>
        <v>200406</v>
      </c>
      <c r="F3462" s="8">
        <f t="shared" si="435"/>
        <v>201506</v>
      </c>
      <c r="G3462" s="8">
        <f t="shared" ca="1" si="436"/>
        <v>6</v>
      </c>
      <c r="H3462" s="8">
        <f t="shared" ca="1" si="437"/>
        <v>6</v>
      </c>
    </row>
    <row r="3463" spans="1:8" x14ac:dyDescent="0.25">
      <c r="A3463" s="9">
        <f t="shared" si="432"/>
        <v>38150</v>
      </c>
      <c r="B3463" s="10">
        <f t="shared" ca="1" si="430"/>
        <v>16.600000000000001</v>
      </c>
      <c r="C3463" s="10">
        <f t="shared" ca="1" si="431"/>
        <v>25.4</v>
      </c>
      <c r="D3463" s="9">
        <f t="shared" si="433"/>
        <v>42168</v>
      </c>
      <c r="E3463" s="8">
        <f t="shared" si="434"/>
        <v>200406</v>
      </c>
      <c r="F3463" s="8">
        <f t="shared" si="435"/>
        <v>201506</v>
      </c>
      <c r="G3463" s="8">
        <f t="shared" ca="1" si="436"/>
        <v>6</v>
      </c>
      <c r="H3463" s="8">
        <f t="shared" ca="1" si="437"/>
        <v>6</v>
      </c>
    </row>
    <row r="3464" spans="1:8" x14ac:dyDescent="0.25">
      <c r="A3464" s="9">
        <f t="shared" si="432"/>
        <v>38151</v>
      </c>
      <c r="B3464" s="10">
        <f t="shared" ca="1" si="430"/>
        <v>16.3</v>
      </c>
      <c r="C3464" s="10">
        <f t="shared" ca="1" si="431"/>
        <v>15.7</v>
      </c>
      <c r="D3464" s="9">
        <f t="shared" si="433"/>
        <v>42169</v>
      </c>
      <c r="E3464" s="8">
        <f t="shared" si="434"/>
        <v>200406</v>
      </c>
      <c r="F3464" s="8">
        <f t="shared" si="435"/>
        <v>201506</v>
      </c>
      <c r="G3464" s="8">
        <f t="shared" ca="1" si="436"/>
        <v>6</v>
      </c>
      <c r="H3464" s="8">
        <f t="shared" ca="1" si="437"/>
        <v>6</v>
      </c>
    </row>
    <row r="3465" spans="1:8" x14ac:dyDescent="0.25">
      <c r="A3465" s="9">
        <f t="shared" si="432"/>
        <v>38152</v>
      </c>
      <c r="B3465" s="10">
        <f t="shared" ca="1" si="430"/>
        <v>17.7</v>
      </c>
      <c r="C3465" s="10">
        <f t="shared" ca="1" si="431"/>
        <v>13.4</v>
      </c>
      <c r="D3465" s="9">
        <f t="shared" si="433"/>
        <v>42170</v>
      </c>
      <c r="E3465" s="8">
        <f t="shared" si="434"/>
        <v>200406</v>
      </c>
      <c r="F3465" s="8">
        <f t="shared" si="435"/>
        <v>201506</v>
      </c>
      <c r="G3465" s="8">
        <f t="shared" ca="1" si="436"/>
        <v>6</v>
      </c>
      <c r="H3465" s="8">
        <f t="shared" ca="1" si="437"/>
        <v>6</v>
      </c>
    </row>
    <row r="3466" spans="1:8" x14ac:dyDescent="0.25">
      <c r="A3466" s="9">
        <f t="shared" si="432"/>
        <v>38153</v>
      </c>
      <c r="B3466" s="10">
        <f t="shared" ca="1" si="430"/>
        <v>17.899999999999999</v>
      </c>
      <c r="C3466" s="10">
        <f t="shared" ca="1" si="431"/>
        <v>14.8</v>
      </c>
      <c r="D3466" s="9">
        <f t="shared" si="433"/>
        <v>42171</v>
      </c>
      <c r="E3466" s="8">
        <f t="shared" si="434"/>
        <v>200406</v>
      </c>
      <c r="F3466" s="8">
        <f t="shared" si="435"/>
        <v>201506</v>
      </c>
      <c r="G3466" s="8">
        <f t="shared" ca="1" si="436"/>
        <v>6</v>
      </c>
      <c r="H3466" s="8">
        <f t="shared" ca="1" si="437"/>
        <v>6</v>
      </c>
    </row>
    <row r="3467" spans="1:8" x14ac:dyDescent="0.25">
      <c r="A3467" s="9">
        <f t="shared" si="432"/>
        <v>38154</v>
      </c>
      <c r="B3467" s="10">
        <f t="shared" ca="1" si="430"/>
        <v>15.4</v>
      </c>
      <c r="C3467" s="10">
        <f t="shared" ca="1" si="431"/>
        <v>16.399999999999999</v>
      </c>
      <c r="D3467" s="9">
        <f t="shared" si="433"/>
        <v>42172</v>
      </c>
      <c r="E3467" s="8">
        <f t="shared" si="434"/>
        <v>200406</v>
      </c>
      <c r="F3467" s="8">
        <f t="shared" si="435"/>
        <v>201506</v>
      </c>
      <c r="G3467" s="8">
        <f t="shared" ca="1" si="436"/>
        <v>6</v>
      </c>
      <c r="H3467" s="8">
        <f t="shared" ca="1" si="437"/>
        <v>6</v>
      </c>
    </row>
    <row r="3468" spans="1:8" x14ac:dyDescent="0.25">
      <c r="A3468" s="9">
        <f t="shared" si="432"/>
        <v>38155</v>
      </c>
      <c r="B3468" s="10">
        <f t="shared" ca="1" si="430"/>
        <v>16.8</v>
      </c>
      <c r="C3468" s="10">
        <f t="shared" ca="1" si="431"/>
        <v>15.8</v>
      </c>
      <c r="D3468" s="9">
        <f t="shared" si="433"/>
        <v>42173</v>
      </c>
      <c r="E3468" s="8">
        <f t="shared" si="434"/>
        <v>200406</v>
      </c>
      <c r="F3468" s="8">
        <f t="shared" si="435"/>
        <v>201506</v>
      </c>
      <c r="G3468" s="8">
        <f t="shared" ca="1" si="436"/>
        <v>6</v>
      </c>
      <c r="H3468" s="8">
        <f t="shared" ca="1" si="437"/>
        <v>6</v>
      </c>
    </row>
    <row r="3469" spans="1:8" x14ac:dyDescent="0.25">
      <c r="A3469" s="9">
        <f t="shared" si="432"/>
        <v>38156</v>
      </c>
      <c r="B3469" s="10">
        <f t="shared" ref="B3469:B3532" ca="1" si="438">IF(ISNUMBER(VLOOKUP($A3469,INDIRECT(B$1&amp;"!"&amp;B$6&amp;":"&amp;B$7),CODE(B$7)-_MS1,FALSE)),VLOOKUP($A3469,INDIRECT(B$1&amp;"!"&amp;B$6&amp;":"&amp;B$7),CODE(B$7)-_MS1,FALSE),Empty)</f>
        <v>14.8</v>
      </c>
      <c r="C3469" s="10">
        <f t="shared" ref="C3469:C3532" ca="1" si="439">IF(ISNUMBER(VLOOKUP($D3469,INDIRECT(C$1&amp;"!"&amp;C$6&amp;":"&amp;C$7),CODE(C$7)-_MS2,FALSE)),VLOOKUP($D3469,INDIRECT(C$1&amp;"!"&amp;C$6&amp;":"&amp;C$7),CODE(C$7)-_MS2,FALSE),Empty)</f>
        <v>14.1</v>
      </c>
      <c r="D3469" s="9">
        <f t="shared" si="433"/>
        <v>42174</v>
      </c>
      <c r="E3469" s="8">
        <f t="shared" si="434"/>
        <v>200406</v>
      </c>
      <c r="F3469" s="8">
        <f t="shared" si="435"/>
        <v>201506</v>
      </c>
      <c r="G3469" s="8">
        <f t="shared" ca="1" si="436"/>
        <v>6</v>
      </c>
      <c r="H3469" s="8">
        <f t="shared" ca="1" si="437"/>
        <v>6</v>
      </c>
    </row>
    <row r="3470" spans="1:8" x14ac:dyDescent="0.25">
      <c r="A3470" s="9">
        <f t="shared" si="432"/>
        <v>38157</v>
      </c>
      <c r="B3470" s="10">
        <f t="shared" ca="1" si="438"/>
        <v>12.5</v>
      </c>
      <c r="C3470" s="10">
        <f t="shared" ca="1" si="439"/>
        <v>16.5</v>
      </c>
      <c r="D3470" s="9">
        <f t="shared" si="433"/>
        <v>42175</v>
      </c>
      <c r="E3470" s="8">
        <f t="shared" si="434"/>
        <v>200406</v>
      </c>
      <c r="F3470" s="8">
        <f t="shared" si="435"/>
        <v>201506</v>
      </c>
      <c r="G3470" s="8">
        <f t="shared" ca="1" si="436"/>
        <v>6</v>
      </c>
      <c r="H3470" s="8">
        <f t="shared" ca="1" si="437"/>
        <v>6</v>
      </c>
    </row>
    <row r="3471" spans="1:8" x14ac:dyDescent="0.25">
      <c r="A3471" s="9">
        <f t="shared" si="432"/>
        <v>38158</v>
      </c>
      <c r="B3471" s="10">
        <f t="shared" ca="1" si="438"/>
        <v>14.7</v>
      </c>
      <c r="C3471" s="10">
        <f t="shared" ca="1" si="439"/>
        <v>15.7</v>
      </c>
      <c r="D3471" s="9">
        <f t="shared" si="433"/>
        <v>42176</v>
      </c>
      <c r="E3471" s="8">
        <f t="shared" si="434"/>
        <v>200406</v>
      </c>
      <c r="F3471" s="8">
        <f t="shared" si="435"/>
        <v>201506</v>
      </c>
      <c r="G3471" s="8">
        <f t="shared" ca="1" si="436"/>
        <v>6</v>
      </c>
      <c r="H3471" s="8">
        <f t="shared" ca="1" si="437"/>
        <v>6</v>
      </c>
    </row>
    <row r="3472" spans="1:8" x14ac:dyDescent="0.25">
      <c r="A3472" s="9">
        <f t="shared" si="432"/>
        <v>38159</v>
      </c>
      <c r="B3472" s="10">
        <f t="shared" ca="1" si="438"/>
        <v>18.2</v>
      </c>
      <c r="C3472" s="10">
        <f t="shared" ca="1" si="439"/>
        <v>15</v>
      </c>
      <c r="D3472" s="9">
        <f t="shared" si="433"/>
        <v>42177</v>
      </c>
      <c r="E3472" s="8">
        <f t="shared" si="434"/>
        <v>200406</v>
      </c>
      <c r="F3472" s="8">
        <f t="shared" si="435"/>
        <v>201506</v>
      </c>
      <c r="G3472" s="8">
        <f t="shared" ca="1" si="436"/>
        <v>6</v>
      </c>
      <c r="H3472" s="8">
        <f t="shared" ca="1" si="437"/>
        <v>6</v>
      </c>
    </row>
    <row r="3473" spans="1:8" x14ac:dyDescent="0.25">
      <c r="A3473" s="9">
        <f t="shared" si="432"/>
        <v>38160</v>
      </c>
      <c r="B3473" s="10">
        <f t="shared" ca="1" si="438"/>
        <v>17.399999999999999</v>
      </c>
      <c r="C3473" s="10">
        <f t="shared" ca="1" si="439"/>
        <v>16.2</v>
      </c>
      <c r="D3473" s="9">
        <f t="shared" si="433"/>
        <v>42178</v>
      </c>
      <c r="E3473" s="8">
        <f t="shared" si="434"/>
        <v>200406</v>
      </c>
      <c r="F3473" s="8">
        <f t="shared" si="435"/>
        <v>201506</v>
      </c>
      <c r="G3473" s="8">
        <f t="shared" ca="1" si="436"/>
        <v>6</v>
      </c>
      <c r="H3473" s="8">
        <f t="shared" ca="1" si="437"/>
        <v>6</v>
      </c>
    </row>
    <row r="3474" spans="1:8" x14ac:dyDescent="0.25">
      <c r="A3474" s="9">
        <f t="shared" si="432"/>
        <v>38161</v>
      </c>
      <c r="B3474" s="10">
        <f t="shared" ca="1" si="438"/>
        <v>16</v>
      </c>
      <c r="C3474" s="10">
        <f t="shared" ca="1" si="439"/>
        <v>13.7</v>
      </c>
      <c r="D3474" s="9">
        <f t="shared" si="433"/>
        <v>42179</v>
      </c>
      <c r="E3474" s="8">
        <f t="shared" si="434"/>
        <v>200406</v>
      </c>
      <c r="F3474" s="8">
        <f t="shared" si="435"/>
        <v>201506</v>
      </c>
      <c r="G3474" s="8">
        <f t="shared" ca="1" si="436"/>
        <v>6</v>
      </c>
      <c r="H3474" s="8">
        <f t="shared" ca="1" si="437"/>
        <v>6</v>
      </c>
    </row>
    <row r="3475" spans="1:8" x14ac:dyDescent="0.25">
      <c r="A3475" s="9">
        <f t="shared" si="432"/>
        <v>38162</v>
      </c>
      <c r="B3475" s="10">
        <f t="shared" ca="1" si="438"/>
        <v>13.5</v>
      </c>
      <c r="C3475" s="10">
        <f t="shared" ca="1" si="439"/>
        <v>17.100000000000001</v>
      </c>
      <c r="D3475" s="9">
        <f t="shared" si="433"/>
        <v>42180</v>
      </c>
      <c r="E3475" s="8">
        <f t="shared" si="434"/>
        <v>200406</v>
      </c>
      <c r="F3475" s="8">
        <f t="shared" si="435"/>
        <v>201506</v>
      </c>
      <c r="G3475" s="8">
        <f t="shared" ca="1" si="436"/>
        <v>6</v>
      </c>
      <c r="H3475" s="8">
        <f t="shared" ca="1" si="437"/>
        <v>6</v>
      </c>
    </row>
    <row r="3476" spans="1:8" x14ac:dyDescent="0.25">
      <c r="A3476" s="9">
        <f t="shared" si="432"/>
        <v>38163</v>
      </c>
      <c r="B3476" s="10">
        <f t="shared" ca="1" si="438"/>
        <v>13.5</v>
      </c>
      <c r="C3476" s="10">
        <f t="shared" ca="1" si="439"/>
        <v>21.1</v>
      </c>
      <c r="D3476" s="9">
        <f t="shared" si="433"/>
        <v>42181</v>
      </c>
      <c r="E3476" s="8">
        <f t="shared" si="434"/>
        <v>200406</v>
      </c>
      <c r="F3476" s="8">
        <f t="shared" si="435"/>
        <v>201506</v>
      </c>
      <c r="G3476" s="8">
        <f t="shared" ca="1" si="436"/>
        <v>6</v>
      </c>
      <c r="H3476" s="8">
        <f t="shared" ca="1" si="437"/>
        <v>6</v>
      </c>
    </row>
    <row r="3477" spans="1:8" x14ac:dyDescent="0.25">
      <c r="A3477" s="9">
        <f t="shared" si="432"/>
        <v>38164</v>
      </c>
      <c r="B3477" s="10">
        <f t="shared" ca="1" si="438"/>
        <v>13.4</v>
      </c>
      <c r="C3477" s="10">
        <f t="shared" ca="1" si="439"/>
        <v>22.2</v>
      </c>
      <c r="D3477" s="9">
        <f t="shared" si="433"/>
        <v>42182</v>
      </c>
      <c r="E3477" s="8">
        <f t="shared" si="434"/>
        <v>200406</v>
      </c>
      <c r="F3477" s="8">
        <f t="shared" si="435"/>
        <v>201506</v>
      </c>
      <c r="G3477" s="8">
        <f t="shared" ca="1" si="436"/>
        <v>6</v>
      </c>
      <c r="H3477" s="8">
        <f t="shared" ca="1" si="437"/>
        <v>6</v>
      </c>
    </row>
    <row r="3478" spans="1:8" x14ac:dyDescent="0.25">
      <c r="A3478" s="9">
        <f t="shared" si="432"/>
        <v>38165</v>
      </c>
      <c r="B3478" s="10">
        <f t="shared" ca="1" si="438"/>
        <v>17.899999999999999</v>
      </c>
      <c r="C3478" s="10">
        <f t="shared" ca="1" si="439"/>
        <v>20.2</v>
      </c>
      <c r="D3478" s="9">
        <f t="shared" si="433"/>
        <v>42183</v>
      </c>
      <c r="E3478" s="8">
        <f t="shared" si="434"/>
        <v>200406</v>
      </c>
      <c r="F3478" s="8">
        <f t="shared" si="435"/>
        <v>201506</v>
      </c>
      <c r="G3478" s="8">
        <f t="shared" ca="1" si="436"/>
        <v>6</v>
      </c>
      <c r="H3478" s="8">
        <f t="shared" ca="1" si="437"/>
        <v>6</v>
      </c>
    </row>
    <row r="3479" spans="1:8" x14ac:dyDescent="0.25">
      <c r="A3479" s="9">
        <f t="shared" si="432"/>
        <v>38166</v>
      </c>
      <c r="B3479" s="10">
        <f t="shared" ca="1" si="438"/>
        <v>16.600000000000001</v>
      </c>
      <c r="C3479" s="10">
        <f t="shared" ca="1" si="439"/>
        <v>22.6</v>
      </c>
      <c r="D3479" s="9">
        <f t="shared" si="433"/>
        <v>42184</v>
      </c>
      <c r="E3479" s="8">
        <f t="shared" si="434"/>
        <v>200406</v>
      </c>
      <c r="F3479" s="8">
        <f t="shared" si="435"/>
        <v>201506</v>
      </c>
      <c r="G3479" s="8">
        <f t="shared" ca="1" si="436"/>
        <v>6</v>
      </c>
      <c r="H3479" s="8">
        <f t="shared" ca="1" si="437"/>
        <v>6</v>
      </c>
    </row>
    <row r="3480" spans="1:8" x14ac:dyDescent="0.25">
      <c r="A3480" s="9">
        <f t="shared" si="432"/>
        <v>38167</v>
      </c>
      <c r="B3480" s="10">
        <f t="shared" ca="1" si="438"/>
        <v>16.7</v>
      </c>
      <c r="C3480" s="10">
        <f t="shared" ca="1" si="439"/>
        <v>21.7</v>
      </c>
      <c r="D3480" s="9">
        <f t="shared" si="433"/>
        <v>42185</v>
      </c>
      <c r="E3480" s="8">
        <f t="shared" si="434"/>
        <v>200406</v>
      </c>
      <c r="F3480" s="8">
        <f t="shared" si="435"/>
        <v>201506</v>
      </c>
      <c r="G3480" s="8">
        <f t="shared" ca="1" si="436"/>
        <v>6</v>
      </c>
      <c r="H3480" s="8">
        <f t="shared" ca="1" si="437"/>
        <v>6</v>
      </c>
    </row>
    <row r="3481" spans="1:8" x14ac:dyDescent="0.25">
      <c r="A3481" s="9">
        <f t="shared" si="432"/>
        <v>38168</v>
      </c>
      <c r="B3481" s="10">
        <f t="shared" ca="1" si="438"/>
        <v>21</v>
      </c>
      <c r="C3481" s="10">
        <f t="shared" ca="1" si="439"/>
        <v>24.9</v>
      </c>
      <c r="D3481" s="9">
        <f t="shared" si="433"/>
        <v>42186</v>
      </c>
      <c r="E3481" s="8">
        <f t="shared" si="434"/>
        <v>200406</v>
      </c>
      <c r="F3481" s="8">
        <f t="shared" si="435"/>
        <v>201507</v>
      </c>
      <c r="G3481" s="8">
        <f t="shared" ca="1" si="436"/>
        <v>6</v>
      </c>
      <c r="H3481" s="8">
        <f t="shared" ca="1" si="437"/>
        <v>7</v>
      </c>
    </row>
    <row r="3482" spans="1:8" x14ac:dyDescent="0.25">
      <c r="A3482" s="9">
        <f t="shared" si="432"/>
        <v>38169</v>
      </c>
      <c r="B3482" s="10">
        <f t="shared" ca="1" si="438"/>
        <v>18</v>
      </c>
      <c r="C3482" s="10">
        <f t="shared" ca="1" si="439"/>
        <v>28.4</v>
      </c>
      <c r="D3482" s="9">
        <f t="shared" si="433"/>
        <v>42187</v>
      </c>
      <c r="E3482" s="8">
        <f t="shared" si="434"/>
        <v>200407</v>
      </c>
      <c r="F3482" s="8">
        <f t="shared" si="435"/>
        <v>201507</v>
      </c>
      <c r="G3482" s="8">
        <f t="shared" ca="1" si="436"/>
        <v>7</v>
      </c>
      <c r="H3482" s="8">
        <f t="shared" ca="1" si="437"/>
        <v>7</v>
      </c>
    </row>
    <row r="3483" spans="1:8" x14ac:dyDescent="0.25">
      <c r="A3483" s="9">
        <f t="shared" si="432"/>
        <v>38170</v>
      </c>
      <c r="B3483" s="10">
        <f t="shared" ca="1" si="438"/>
        <v>18.7</v>
      </c>
      <c r="C3483" s="10">
        <f t="shared" ca="1" si="439"/>
        <v>27.2</v>
      </c>
      <c r="D3483" s="9">
        <f t="shared" si="433"/>
        <v>42188</v>
      </c>
      <c r="E3483" s="8">
        <f t="shared" si="434"/>
        <v>200407</v>
      </c>
      <c r="F3483" s="8">
        <f t="shared" si="435"/>
        <v>201507</v>
      </c>
      <c r="G3483" s="8">
        <f t="shared" ca="1" si="436"/>
        <v>7</v>
      </c>
      <c r="H3483" s="8">
        <f t="shared" ca="1" si="437"/>
        <v>7</v>
      </c>
    </row>
    <row r="3484" spans="1:8" x14ac:dyDescent="0.25">
      <c r="A3484" s="9">
        <f t="shared" si="432"/>
        <v>38171</v>
      </c>
      <c r="B3484" s="10">
        <f t="shared" ca="1" si="438"/>
        <v>15.8</v>
      </c>
      <c r="C3484" s="10">
        <f t="shared" ca="1" si="439"/>
        <v>31.4</v>
      </c>
      <c r="D3484" s="9">
        <f t="shared" si="433"/>
        <v>42189</v>
      </c>
      <c r="E3484" s="8">
        <f t="shared" si="434"/>
        <v>200407</v>
      </c>
      <c r="F3484" s="8">
        <f t="shared" si="435"/>
        <v>201507</v>
      </c>
      <c r="G3484" s="8">
        <f t="shared" ca="1" si="436"/>
        <v>7</v>
      </c>
      <c r="H3484" s="8">
        <f t="shared" ca="1" si="437"/>
        <v>7</v>
      </c>
    </row>
    <row r="3485" spans="1:8" x14ac:dyDescent="0.25">
      <c r="A3485" s="9">
        <f t="shared" si="432"/>
        <v>38172</v>
      </c>
      <c r="B3485" s="10">
        <f t="shared" ca="1" si="438"/>
        <v>18.2</v>
      </c>
      <c r="C3485" s="10">
        <f t="shared" ca="1" si="439"/>
        <v>29.5</v>
      </c>
      <c r="D3485" s="9">
        <f t="shared" si="433"/>
        <v>42190</v>
      </c>
      <c r="E3485" s="8">
        <f t="shared" si="434"/>
        <v>200407</v>
      </c>
      <c r="F3485" s="8">
        <f t="shared" si="435"/>
        <v>201507</v>
      </c>
      <c r="G3485" s="8">
        <f t="shared" ca="1" si="436"/>
        <v>7</v>
      </c>
      <c r="H3485" s="8">
        <f t="shared" ca="1" si="437"/>
        <v>7</v>
      </c>
    </row>
    <row r="3486" spans="1:8" x14ac:dyDescent="0.25">
      <c r="A3486" s="9">
        <f t="shared" si="432"/>
        <v>38173</v>
      </c>
      <c r="B3486" s="10">
        <f t="shared" ca="1" si="438"/>
        <v>17.600000000000001</v>
      </c>
      <c r="C3486" s="10">
        <f t="shared" ca="1" si="439"/>
        <v>21.4</v>
      </c>
      <c r="D3486" s="9">
        <f t="shared" si="433"/>
        <v>42191</v>
      </c>
      <c r="E3486" s="8">
        <f t="shared" si="434"/>
        <v>200407</v>
      </c>
      <c r="F3486" s="8">
        <f t="shared" si="435"/>
        <v>201507</v>
      </c>
      <c r="G3486" s="8">
        <f t="shared" ca="1" si="436"/>
        <v>7</v>
      </c>
      <c r="H3486" s="8">
        <f t="shared" ca="1" si="437"/>
        <v>7</v>
      </c>
    </row>
    <row r="3487" spans="1:8" x14ac:dyDescent="0.25">
      <c r="A3487" s="9">
        <f t="shared" si="432"/>
        <v>38174</v>
      </c>
      <c r="B3487" s="10">
        <f t="shared" ca="1" si="438"/>
        <v>16.5</v>
      </c>
      <c r="C3487" s="10">
        <f t="shared" ca="1" si="439"/>
        <v>26.9</v>
      </c>
      <c r="D3487" s="9">
        <f t="shared" si="433"/>
        <v>42192</v>
      </c>
      <c r="E3487" s="8">
        <f t="shared" si="434"/>
        <v>200407</v>
      </c>
      <c r="F3487" s="8">
        <f t="shared" si="435"/>
        <v>201507</v>
      </c>
      <c r="G3487" s="8">
        <f t="shared" ca="1" si="436"/>
        <v>7</v>
      </c>
      <c r="H3487" s="8">
        <f t="shared" ca="1" si="437"/>
        <v>7</v>
      </c>
    </row>
    <row r="3488" spans="1:8" x14ac:dyDescent="0.25">
      <c r="A3488" s="9">
        <f t="shared" si="432"/>
        <v>38175</v>
      </c>
      <c r="B3488" s="10">
        <f t="shared" ca="1" si="438"/>
        <v>18.600000000000001</v>
      </c>
      <c r="C3488" s="10">
        <f t="shared" ca="1" si="439"/>
        <v>14.8</v>
      </c>
      <c r="D3488" s="9">
        <f t="shared" si="433"/>
        <v>42193</v>
      </c>
      <c r="E3488" s="8">
        <f t="shared" si="434"/>
        <v>200407</v>
      </c>
      <c r="F3488" s="8">
        <f t="shared" si="435"/>
        <v>201507</v>
      </c>
      <c r="G3488" s="8">
        <f t="shared" ca="1" si="436"/>
        <v>7</v>
      </c>
      <c r="H3488" s="8">
        <f t="shared" ca="1" si="437"/>
        <v>7</v>
      </c>
    </row>
    <row r="3489" spans="1:8" x14ac:dyDescent="0.25">
      <c r="A3489" s="9">
        <f t="shared" si="432"/>
        <v>38176</v>
      </c>
      <c r="B3489" s="10">
        <f t="shared" ca="1" si="438"/>
        <v>17.2</v>
      </c>
      <c r="C3489" s="10">
        <f t="shared" ca="1" si="439"/>
        <v>14.7</v>
      </c>
      <c r="D3489" s="9">
        <f t="shared" si="433"/>
        <v>42194</v>
      </c>
      <c r="E3489" s="8">
        <f t="shared" si="434"/>
        <v>200407</v>
      </c>
      <c r="F3489" s="8">
        <f t="shared" si="435"/>
        <v>201507</v>
      </c>
      <c r="G3489" s="8">
        <f t="shared" ca="1" si="436"/>
        <v>7</v>
      </c>
      <c r="H3489" s="8">
        <f t="shared" ca="1" si="437"/>
        <v>7</v>
      </c>
    </row>
    <row r="3490" spans="1:8" x14ac:dyDescent="0.25">
      <c r="A3490" s="9">
        <f t="shared" si="432"/>
        <v>38177</v>
      </c>
      <c r="B3490" s="10">
        <f t="shared" ca="1" si="438"/>
        <v>20.5</v>
      </c>
      <c r="C3490" s="10">
        <f t="shared" ca="1" si="439"/>
        <v>16.5</v>
      </c>
      <c r="D3490" s="9">
        <f t="shared" si="433"/>
        <v>42195</v>
      </c>
      <c r="E3490" s="8">
        <f t="shared" si="434"/>
        <v>200407</v>
      </c>
      <c r="F3490" s="8">
        <f t="shared" si="435"/>
        <v>201507</v>
      </c>
      <c r="G3490" s="8">
        <f t="shared" ca="1" si="436"/>
        <v>7</v>
      </c>
      <c r="H3490" s="8">
        <f t="shared" ca="1" si="437"/>
        <v>7</v>
      </c>
    </row>
    <row r="3491" spans="1:8" x14ac:dyDescent="0.25">
      <c r="A3491" s="9">
        <f t="shared" si="432"/>
        <v>38178</v>
      </c>
      <c r="B3491" s="10">
        <f t="shared" ca="1" si="438"/>
        <v>16.600000000000001</v>
      </c>
      <c r="C3491" s="10">
        <f t="shared" ca="1" si="439"/>
        <v>18.600000000000001</v>
      </c>
      <c r="D3491" s="9">
        <f t="shared" si="433"/>
        <v>42196</v>
      </c>
      <c r="E3491" s="8">
        <f t="shared" si="434"/>
        <v>200407</v>
      </c>
      <c r="F3491" s="8">
        <f t="shared" si="435"/>
        <v>201507</v>
      </c>
      <c r="G3491" s="8">
        <f t="shared" ca="1" si="436"/>
        <v>7</v>
      </c>
      <c r="H3491" s="8">
        <f t="shared" ca="1" si="437"/>
        <v>7</v>
      </c>
    </row>
    <row r="3492" spans="1:8" x14ac:dyDescent="0.25">
      <c r="A3492" s="9">
        <f t="shared" si="432"/>
        <v>38179</v>
      </c>
      <c r="B3492" s="10">
        <f t="shared" ca="1" si="438"/>
        <v>16.2</v>
      </c>
      <c r="C3492" s="10">
        <f t="shared" ca="1" si="439"/>
        <v>18.8</v>
      </c>
      <c r="D3492" s="9">
        <f t="shared" si="433"/>
        <v>42197</v>
      </c>
      <c r="E3492" s="8">
        <f t="shared" si="434"/>
        <v>200407</v>
      </c>
      <c r="F3492" s="8">
        <f t="shared" si="435"/>
        <v>201507</v>
      </c>
      <c r="G3492" s="8">
        <f t="shared" ca="1" si="436"/>
        <v>7</v>
      </c>
      <c r="H3492" s="8">
        <f t="shared" ca="1" si="437"/>
        <v>7</v>
      </c>
    </row>
    <row r="3493" spans="1:8" x14ac:dyDescent="0.25">
      <c r="A3493" s="9">
        <f t="shared" si="432"/>
        <v>38180</v>
      </c>
      <c r="B3493" s="10" t="str">
        <f t="shared" ca="1" si="438"/>
        <v/>
      </c>
      <c r="C3493" s="10">
        <f t="shared" ca="1" si="439"/>
        <v>20.100000000000001</v>
      </c>
      <c r="D3493" s="9">
        <f t="shared" si="433"/>
        <v>42198</v>
      </c>
      <c r="E3493" s="8">
        <f t="shared" si="434"/>
        <v>200407</v>
      </c>
      <c r="F3493" s="8">
        <f t="shared" si="435"/>
        <v>201507</v>
      </c>
      <c r="G3493" s="8" t="str">
        <f t="shared" ca="1" si="436"/>
        <v/>
      </c>
      <c r="H3493" s="8">
        <f t="shared" ca="1" si="437"/>
        <v>7</v>
      </c>
    </row>
    <row r="3494" spans="1:8" x14ac:dyDescent="0.25">
      <c r="A3494" s="9">
        <f t="shared" si="432"/>
        <v>38181</v>
      </c>
      <c r="B3494" s="10">
        <f t="shared" ca="1" si="438"/>
        <v>14</v>
      </c>
      <c r="C3494" s="10">
        <f t="shared" ca="1" si="439"/>
        <v>17.2</v>
      </c>
      <c r="D3494" s="9">
        <f t="shared" si="433"/>
        <v>42199</v>
      </c>
      <c r="E3494" s="8">
        <f t="shared" si="434"/>
        <v>200407</v>
      </c>
      <c r="F3494" s="8">
        <f t="shared" si="435"/>
        <v>201507</v>
      </c>
      <c r="G3494" s="8">
        <f t="shared" ca="1" si="436"/>
        <v>7</v>
      </c>
      <c r="H3494" s="8">
        <f t="shared" ca="1" si="437"/>
        <v>7</v>
      </c>
    </row>
    <row r="3495" spans="1:8" x14ac:dyDescent="0.25">
      <c r="A3495" s="9">
        <f t="shared" si="432"/>
        <v>38182</v>
      </c>
      <c r="B3495" s="10">
        <f t="shared" ca="1" si="438"/>
        <v>19.399999999999999</v>
      </c>
      <c r="C3495" s="10">
        <f t="shared" ca="1" si="439"/>
        <v>20.8</v>
      </c>
      <c r="D3495" s="9">
        <f t="shared" si="433"/>
        <v>42200</v>
      </c>
      <c r="E3495" s="8">
        <f t="shared" si="434"/>
        <v>200407</v>
      </c>
      <c r="F3495" s="8">
        <f t="shared" si="435"/>
        <v>201507</v>
      </c>
      <c r="G3495" s="8">
        <f t="shared" ca="1" si="436"/>
        <v>7</v>
      </c>
      <c r="H3495" s="8">
        <f t="shared" ca="1" si="437"/>
        <v>7</v>
      </c>
    </row>
    <row r="3496" spans="1:8" x14ac:dyDescent="0.25">
      <c r="A3496" s="9">
        <f t="shared" si="432"/>
        <v>38183</v>
      </c>
      <c r="B3496" s="10">
        <f t="shared" ca="1" si="438"/>
        <v>19.100000000000001</v>
      </c>
      <c r="C3496" s="10">
        <f t="shared" ca="1" si="439"/>
        <v>18.7</v>
      </c>
      <c r="D3496" s="9">
        <f t="shared" si="433"/>
        <v>42201</v>
      </c>
      <c r="E3496" s="8">
        <f t="shared" si="434"/>
        <v>200407</v>
      </c>
      <c r="F3496" s="8">
        <f t="shared" si="435"/>
        <v>201507</v>
      </c>
      <c r="G3496" s="8">
        <f t="shared" ca="1" si="436"/>
        <v>7</v>
      </c>
      <c r="H3496" s="8">
        <f t="shared" ca="1" si="437"/>
        <v>7</v>
      </c>
    </row>
    <row r="3497" spans="1:8" x14ac:dyDescent="0.25">
      <c r="A3497" s="9">
        <f t="shared" si="432"/>
        <v>38184</v>
      </c>
      <c r="B3497" s="10">
        <f t="shared" ca="1" si="438"/>
        <v>18.100000000000001</v>
      </c>
      <c r="C3497" s="10">
        <f t="shared" ca="1" si="439"/>
        <v>22.6</v>
      </c>
      <c r="D3497" s="9">
        <f t="shared" si="433"/>
        <v>42202</v>
      </c>
      <c r="E3497" s="8">
        <f t="shared" si="434"/>
        <v>200407</v>
      </c>
      <c r="F3497" s="8">
        <f t="shared" si="435"/>
        <v>201507</v>
      </c>
      <c r="G3497" s="8">
        <f t="shared" ca="1" si="436"/>
        <v>7</v>
      </c>
      <c r="H3497" s="8">
        <f t="shared" ca="1" si="437"/>
        <v>7</v>
      </c>
    </row>
    <row r="3498" spans="1:8" x14ac:dyDescent="0.25">
      <c r="A3498" s="9">
        <f t="shared" si="432"/>
        <v>38185</v>
      </c>
      <c r="B3498" s="10">
        <f t="shared" ca="1" si="438"/>
        <v>23.6</v>
      </c>
      <c r="C3498" s="10">
        <f t="shared" ca="1" si="439"/>
        <v>22.1</v>
      </c>
      <c r="D3498" s="9">
        <f t="shared" si="433"/>
        <v>42203</v>
      </c>
      <c r="E3498" s="8">
        <f t="shared" si="434"/>
        <v>200407</v>
      </c>
      <c r="F3498" s="8">
        <f t="shared" si="435"/>
        <v>201507</v>
      </c>
      <c r="G3498" s="8">
        <f t="shared" ca="1" si="436"/>
        <v>7</v>
      </c>
      <c r="H3498" s="8">
        <f t="shared" ca="1" si="437"/>
        <v>7</v>
      </c>
    </row>
    <row r="3499" spans="1:8" x14ac:dyDescent="0.25">
      <c r="A3499" s="9">
        <f t="shared" si="432"/>
        <v>38186</v>
      </c>
      <c r="B3499" s="10">
        <f t="shared" ca="1" si="438"/>
        <v>20.6</v>
      </c>
      <c r="C3499" s="10">
        <f t="shared" ca="1" si="439"/>
        <v>14.2</v>
      </c>
      <c r="D3499" s="9">
        <f t="shared" si="433"/>
        <v>42204</v>
      </c>
      <c r="E3499" s="8">
        <f t="shared" si="434"/>
        <v>200407</v>
      </c>
      <c r="F3499" s="8">
        <f t="shared" si="435"/>
        <v>201507</v>
      </c>
      <c r="G3499" s="8">
        <f t="shared" ca="1" si="436"/>
        <v>7</v>
      </c>
      <c r="H3499" s="8">
        <f t="shared" ca="1" si="437"/>
        <v>7</v>
      </c>
    </row>
    <row r="3500" spans="1:8" x14ac:dyDescent="0.25">
      <c r="A3500" s="9">
        <f t="shared" si="432"/>
        <v>38187</v>
      </c>
      <c r="B3500" s="10">
        <f t="shared" ca="1" si="438"/>
        <v>21.4</v>
      </c>
      <c r="C3500" s="10">
        <f t="shared" ca="1" si="439"/>
        <v>19.3</v>
      </c>
      <c r="D3500" s="9">
        <f t="shared" si="433"/>
        <v>42205</v>
      </c>
      <c r="E3500" s="8">
        <f t="shared" si="434"/>
        <v>200407</v>
      </c>
      <c r="F3500" s="8">
        <f t="shared" si="435"/>
        <v>201507</v>
      </c>
      <c r="G3500" s="8">
        <f t="shared" ca="1" si="436"/>
        <v>7</v>
      </c>
      <c r="H3500" s="8">
        <f t="shared" ca="1" si="437"/>
        <v>7</v>
      </c>
    </row>
    <row r="3501" spans="1:8" x14ac:dyDescent="0.25">
      <c r="A3501" s="9">
        <f t="shared" si="432"/>
        <v>38188</v>
      </c>
      <c r="B3501" s="10">
        <f t="shared" ca="1" si="438"/>
        <v>23.4</v>
      </c>
      <c r="C3501" s="10">
        <f t="shared" ca="1" si="439"/>
        <v>23.9</v>
      </c>
      <c r="D3501" s="9">
        <f t="shared" si="433"/>
        <v>42206</v>
      </c>
      <c r="E3501" s="8">
        <f t="shared" si="434"/>
        <v>200407</v>
      </c>
      <c r="F3501" s="8">
        <f t="shared" si="435"/>
        <v>201507</v>
      </c>
      <c r="G3501" s="8">
        <f t="shared" ca="1" si="436"/>
        <v>7</v>
      </c>
      <c r="H3501" s="8">
        <f t="shared" ca="1" si="437"/>
        <v>7</v>
      </c>
    </row>
    <row r="3502" spans="1:8" x14ac:dyDescent="0.25">
      <c r="A3502" s="9">
        <f t="shared" si="432"/>
        <v>38189</v>
      </c>
      <c r="B3502" s="10">
        <f t="shared" ca="1" si="438"/>
        <v>17</v>
      </c>
      <c r="C3502" s="10">
        <f t="shared" ca="1" si="439"/>
        <v>25.3</v>
      </c>
      <c r="D3502" s="9">
        <f t="shared" si="433"/>
        <v>42207</v>
      </c>
      <c r="E3502" s="8">
        <f t="shared" si="434"/>
        <v>200407</v>
      </c>
      <c r="F3502" s="8">
        <f t="shared" si="435"/>
        <v>201507</v>
      </c>
      <c r="G3502" s="8">
        <f t="shared" ca="1" si="436"/>
        <v>7</v>
      </c>
      <c r="H3502" s="8">
        <f t="shared" ca="1" si="437"/>
        <v>7</v>
      </c>
    </row>
    <row r="3503" spans="1:8" x14ac:dyDescent="0.25">
      <c r="A3503" s="9">
        <f t="shared" si="432"/>
        <v>38190</v>
      </c>
      <c r="B3503" s="10">
        <f t="shared" ca="1" si="438"/>
        <v>22</v>
      </c>
      <c r="C3503" s="10">
        <f t="shared" ca="1" si="439"/>
        <v>18.399999999999999</v>
      </c>
      <c r="D3503" s="9">
        <f t="shared" si="433"/>
        <v>42208</v>
      </c>
      <c r="E3503" s="8">
        <f t="shared" si="434"/>
        <v>200407</v>
      </c>
      <c r="F3503" s="8">
        <f t="shared" si="435"/>
        <v>201507</v>
      </c>
      <c r="G3503" s="8">
        <f t="shared" ca="1" si="436"/>
        <v>7</v>
      </c>
      <c r="H3503" s="8">
        <f t="shared" ca="1" si="437"/>
        <v>7</v>
      </c>
    </row>
    <row r="3504" spans="1:8" x14ac:dyDescent="0.25">
      <c r="A3504" s="9">
        <f t="shared" si="432"/>
        <v>38191</v>
      </c>
      <c r="B3504" s="10">
        <f t="shared" ca="1" si="438"/>
        <v>26</v>
      </c>
      <c r="C3504" s="10">
        <f t="shared" ca="1" si="439"/>
        <v>20.8</v>
      </c>
      <c r="D3504" s="9">
        <f t="shared" si="433"/>
        <v>42209</v>
      </c>
      <c r="E3504" s="8">
        <f t="shared" si="434"/>
        <v>200407</v>
      </c>
      <c r="F3504" s="8">
        <f t="shared" si="435"/>
        <v>201507</v>
      </c>
      <c r="G3504" s="8">
        <f t="shared" ca="1" si="436"/>
        <v>7</v>
      </c>
      <c r="H3504" s="8">
        <f t="shared" ca="1" si="437"/>
        <v>7</v>
      </c>
    </row>
    <row r="3505" spans="1:8" x14ac:dyDescent="0.25">
      <c r="A3505" s="9">
        <f t="shared" si="432"/>
        <v>38192</v>
      </c>
      <c r="B3505" s="10">
        <f t="shared" ca="1" si="438"/>
        <v>21</v>
      </c>
      <c r="C3505" s="10">
        <f t="shared" ca="1" si="439"/>
        <v>23.8</v>
      </c>
      <c r="D3505" s="9">
        <f t="shared" si="433"/>
        <v>42210</v>
      </c>
      <c r="E3505" s="8">
        <f t="shared" si="434"/>
        <v>200407</v>
      </c>
      <c r="F3505" s="8">
        <f t="shared" si="435"/>
        <v>201507</v>
      </c>
      <c r="G3505" s="8">
        <f t="shared" ca="1" si="436"/>
        <v>7</v>
      </c>
      <c r="H3505" s="8">
        <f t="shared" ca="1" si="437"/>
        <v>7</v>
      </c>
    </row>
    <row r="3506" spans="1:8" x14ac:dyDescent="0.25">
      <c r="A3506" s="9">
        <f t="shared" si="432"/>
        <v>38193</v>
      </c>
      <c r="B3506" s="10">
        <f t="shared" ca="1" si="438"/>
        <v>17.600000000000001</v>
      </c>
      <c r="C3506" s="10">
        <f t="shared" ca="1" si="439"/>
        <v>16.3</v>
      </c>
      <c r="D3506" s="9">
        <f t="shared" si="433"/>
        <v>42211</v>
      </c>
      <c r="E3506" s="8">
        <f t="shared" si="434"/>
        <v>200407</v>
      </c>
      <c r="F3506" s="8">
        <f t="shared" si="435"/>
        <v>201507</v>
      </c>
      <c r="G3506" s="8">
        <f t="shared" ca="1" si="436"/>
        <v>7</v>
      </c>
      <c r="H3506" s="8">
        <f t="shared" ca="1" si="437"/>
        <v>7</v>
      </c>
    </row>
    <row r="3507" spans="1:8" x14ac:dyDescent="0.25">
      <c r="A3507" s="9">
        <f t="shared" si="432"/>
        <v>38194</v>
      </c>
      <c r="B3507" s="10">
        <f t="shared" ca="1" si="438"/>
        <v>17</v>
      </c>
      <c r="C3507" s="10">
        <f t="shared" ca="1" si="439"/>
        <v>14.9</v>
      </c>
      <c r="D3507" s="9">
        <f t="shared" si="433"/>
        <v>42212</v>
      </c>
      <c r="E3507" s="8">
        <f t="shared" si="434"/>
        <v>200407</v>
      </c>
      <c r="F3507" s="8">
        <f t="shared" si="435"/>
        <v>201507</v>
      </c>
      <c r="G3507" s="8">
        <f t="shared" ca="1" si="436"/>
        <v>7</v>
      </c>
      <c r="H3507" s="8">
        <f t="shared" ca="1" si="437"/>
        <v>7</v>
      </c>
    </row>
    <row r="3508" spans="1:8" x14ac:dyDescent="0.25">
      <c r="A3508" s="9">
        <f t="shared" si="432"/>
        <v>38195</v>
      </c>
      <c r="B3508" s="10">
        <f t="shared" ca="1" si="438"/>
        <v>18.600000000000001</v>
      </c>
      <c r="C3508" s="10">
        <f t="shared" ca="1" si="439"/>
        <v>15.9</v>
      </c>
      <c r="D3508" s="9">
        <f t="shared" si="433"/>
        <v>42213</v>
      </c>
      <c r="E3508" s="8">
        <f t="shared" si="434"/>
        <v>200407</v>
      </c>
      <c r="F3508" s="8">
        <f t="shared" si="435"/>
        <v>201507</v>
      </c>
      <c r="G3508" s="8">
        <f t="shared" ca="1" si="436"/>
        <v>7</v>
      </c>
      <c r="H3508" s="8">
        <f t="shared" ca="1" si="437"/>
        <v>7</v>
      </c>
    </row>
    <row r="3509" spans="1:8" x14ac:dyDescent="0.25">
      <c r="A3509" s="9">
        <f t="shared" si="432"/>
        <v>38196</v>
      </c>
      <c r="B3509" s="10">
        <f t="shared" ca="1" si="438"/>
        <v>20</v>
      </c>
      <c r="C3509" s="10">
        <f t="shared" ca="1" si="439"/>
        <v>17.3</v>
      </c>
      <c r="D3509" s="9">
        <f t="shared" si="433"/>
        <v>42214</v>
      </c>
      <c r="E3509" s="8">
        <f t="shared" si="434"/>
        <v>200407</v>
      </c>
      <c r="F3509" s="8">
        <f t="shared" si="435"/>
        <v>201507</v>
      </c>
      <c r="G3509" s="8">
        <f t="shared" ca="1" si="436"/>
        <v>7</v>
      </c>
      <c r="H3509" s="8">
        <f t="shared" ca="1" si="437"/>
        <v>7</v>
      </c>
    </row>
    <row r="3510" spans="1:8" x14ac:dyDescent="0.25">
      <c r="A3510" s="9">
        <f t="shared" si="432"/>
        <v>38197</v>
      </c>
      <c r="B3510" s="10">
        <f t="shared" ca="1" si="438"/>
        <v>23.7</v>
      </c>
      <c r="C3510" s="10">
        <f t="shared" ca="1" si="439"/>
        <v>15</v>
      </c>
      <c r="D3510" s="9">
        <f t="shared" si="433"/>
        <v>42215</v>
      </c>
      <c r="E3510" s="8">
        <f t="shared" si="434"/>
        <v>200407</v>
      </c>
      <c r="F3510" s="8">
        <f t="shared" si="435"/>
        <v>201507</v>
      </c>
      <c r="G3510" s="8">
        <f t="shared" ca="1" si="436"/>
        <v>7</v>
      </c>
      <c r="H3510" s="8">
        <f t="shared" ca="1" si="437"/>
        <v>7</v>
      </c>
    </row>
    <row r="3511" spans="1:8" x14ac:dyDescent="0.25">
      <c r="A3511" s="9">
        <f t="shared" si="432"/>
        <v>38198</v>
      </c>
      <c r="B3511" s="10">
        <f t="shared" ca="1" si="438"/>
        <v>26.7</v>
      </c>
      <c r="C3511" s="10">
        <f t="shared" ca="1" si="439"/>
        <v>15.9</v>
      </c>
      <c r="D3511" s="9">
        <f t="shared" si="433"/>
        <v>42216</v>
      </c>
      <c r="E3511" s="8">
        <f t="shared" si="434"/>
        <v>200407</v>
      </c>
      <c r="F3511" s="8">
        <f t="shared" si="435"/>
        <v>201507</v>
      </c>
      <c r="G3511" s="8">
        <f t="shared" ca="1" si="436"/>
        <v>7</v>
      </c>
      <c r="H3511" s="8">
        <f t="shared" ca="1" si="437"/>
        <v>7</v>
      </c>
    </row>
    <row r="3512" spans="1:8" x14ac:dyDescent="0.25">
      <c r="A3512" s="9">
        <f t="shared" si="432"/>
        <v>38199</v>
      </c>
      <c r="B3512" s="10">
        <f t="shared" ca="1" si="438"/>
        <v>25</v>
      </c>
      <c r="C3512" s="10">
        <f t="shared" ca="1" si="439"/>
        <v>19.3</v>
      </c>
      <c r="D3512" s="9">
        <f t="shared" si="433"/>
        <v>42217</v>
      </c>
      <c r="E3512" s="8">
        <f t="shared" si="434"/>
        <v>200407</v>
      </c>
      <c r="F3512" s="8">
        <f t="shared" si="435"/>
        <v>201508</v>
      </c>
      <c r="G3512" s="8">
        <f t="shared" ca="1" si="436"/>
        <v>7</v>
      </c>
      <c r="H3512" s="8">
        <f t="shared" ca="1" si="437"/>
        <v>8</v>
      </c>
    </row>
    <row r="3513" spans="1:8" x14ac:dyDescent="0.25">
      <c r="A3513" s="9">
        <f t="shared" si="432"/>
        <v>38200</v>
      </c>
      <c r="B3513" s="10">
        <f t="shared" ca="1" si="438"/>
        <v>23.6</v>
      </c>
      <c r="C3513" s="10">
        <f t="shared" ca="1" si="439"/>
        <v>22.1</v>
      </c>
      <c r="D3513" s="9">
        <f t="shared" si="433"/>
        <v>42218</v>
      </c>
      <c r="E3513" s="8">
        <f t="shared" si="434"/>
        <v>200408</v>
      </c>
      <c r="F3513" s="8">
        <f t="shared" si="435"/>
        <v>201508</v>
      </c>
      <c r="G3513" s="8">
        <f t="shared" ca="1" si="436"/>
        <v>8</v>
      </c>
      <c r="H3513" s="8">
        <f t="shared" ca="1" si="437"/>
        <v>8</v>
      </c>
    </row>
    <row r="3514" spans="1:8" x14ac:dyDescent="0.25">
      <c r="A3514" s="9">
        <f t="shared" ref="A3514:A3577" si="440">IF(ISNUMBER(A3513),IF(A3513&lt;$B$9,A3513+1,""),"")</f>
        <v>38201</v>
      </c>
      <c r="B3514" s="10">
        <f t="shared" ca="1" si="438"/>
        <v>24</v>
      </c>
      <c r="C3514" s="10">
        <f t="shared" ca="1" si="439"/>
        <v>26.4</v>
      </c>
      <c r="D3514" s="9">
        <f t="shared" ref="D3514:D3577" si="441">IF(ISNUMBER(D3513),IF(D3513&lt;$C$9,D3513+1,""),"")</f>
        <v>42219</v>
      </c>
      <c r="E3514" s="8">
        <f t="shared" ref="E3514:E3577" si="442">YEAR(A3514)*100+MONTH(A3514)</f>
        <v>200408</v>
      </c>
      <c r="F3514" s="8">
        <f t="shared" ref="F3514:F3577" si="443">YEAR(D3514)*100+MONTH(D3514)</f>
        <v>201508</v>
      </c>
      <c r="G3514" s="8">
        <f t="shared" ref="G3514:G3577" ca="1" si="444">IF(ISNUMBER(B3514),MONTH(A3514),"")</f>
        <v>8</v>
      </c>
      <c r="H3514" s="8">
        <f t="shared" ref="H3514:H3577" ca="1" si="445">IF(ISNUMBER(C3514),MONTH(D3514),"")</f>
        <v>8</v>
      </c>
    </row>
    <row r="3515" spans="1:8" x14ac:dyDescent="0.25">
      <c r="A3515" s="9">
        <f t="shared" si="440"/>
        <v>38202</v>
      </c>
      <c r="B3515" s="10" t="str">
        <f t="shared" ca="1" si="438"/>
        <v/>
      </c>
      <c r="C3515" s="10">
        <f t="shared" ca="1" si="439"/>
        <v>29.2</v>
      </c>
      <c r="D3515" s="9">
        <f t="shared" si="441"/>
        <v>42220</v>
      </c>
      <c r="E3515" s="8">
        <f t="shared" si="442"/>
        <v>200408</v>
      </c>
      <c r="F3515" s="8">
        <f t="shared" si="443"/>
        <v>201508</v>
      </c>
      <c r="G3515" s="8" t="str">
        <f t="shared" ca="1" si="444"/>
        <v/>
      </c>
      <c r="H3515" s="8">
        <f t="shared" ca="1" si="445"/>
        <v>8</v>
      </c>
    </row>
    <row r="3516" spans="1:8" x14ac:dyDescent="0.25">
      <c r="A3516" s="9">
        <f t="shared" si="440"/>
        <v>38203</v>
      </c>
      <c r="B3516" s="10">
        <f t="shared" ca="1" si="438"/>
        <v>25</v>
      </c>
      <c r="C3516" s="10">
        <f t="shared" ca="1" si="439"/>
        <v>21.3</v>
      </c>
      <c r="D3516" s="9">
        <f t="shared" si="441"/>
        <v>42221</v>
      </c>
      <c r="E3516" s="8">
        <f t="shared" si="442"/>
        <v>200408</v>
      </c>
      <c r="F3516" s="8">
        <f t="shared" si="443"/>
        <v>201508</v>
      </c>
      <c r="G3516" s="8">
        <f t="shared" ca="1" si="444"/>
        <v>8</v>
      </c>
      <c r="H3516" s="8">
        <f t="shared" ca="1" si="445"/>
        <v>8</v>
      </c>
    </row>
    <row r="3517" spans="1:8" x14ac:dyDescent="0.25">
      <c r="A3517" s="9">
        <f t="shared" si="440"/>
        <v>38204</v>
      </c>
      <c r="B3517" s="10">
        <f t="shared" ca="1" si="438"/>
        <v>28.5</v>
      </c>
      <c r="C3517" s="10">
        <f t="shared" ca="1" si="439"/>
        <v>26.2</v>
      </c>
      <c r="D3517" s="9">
        <f t="shared" si="441"/>
        <v>42222</v>
      </c>
      <c r="E3517" s="8">
        <f t="shared" si="442"/>
        <v>200408</v>
      </c>
      <c r="F3517" s="8">
        <f t="shared" si="443"/>
        <v>201508</v>
      </c>
      <c r="G3517" s="8">
        <f t="shared" ca="1" si="444"/>
        <v>8</v>
      </c>
      <c r="H3517" s="8">
        <f t="shared" ca="1" si="445"/>
        <v>8</v>
      </c>
    </row>
    <row r="3518" spans="1:8" x14ac:dyDescent="0.25">
      <c r="A3518" s="9">
        <f t="shared" si="440"/>
        <v>38205</v>
      </c>
      <c r="B3518" s="10">
        <f t="shared" ca="1" si="438"/>
        <v>27.7</v>
      </c>
      <c r="C3518" s="10">
        <f t="shared" ca="1" si="439"/>
        <v>18.2</v>
      </c>
      <c r="D3518" s="9">
        <f t="shared" si="441"/>
        <v>42223</v>
      </c>
      <c r="E3518" s="8">
        <f t="shared" si="442"/>
        <v>200408</v>
      </c>
      <c r="F3518" s="8">
        <f t="shared" si="443"/>
        <v>201508</v>
      </c>
      <c r="G3518" s="8">
        <f t="shared" ca="1" si="444"/>
        <v>8</v>
      </c>
      <c r="H3518" s="8">
        <f t="shared" ca="1" si="445"/>
        <v>8</v>
      </c>
    </row>
    <row r="3519" spans="1:8" x14ac:dyDescent="0.25">
      <c r="A3519" s="9">
        <f t="shared" si="440"/>
        <v>38206</v>
      </c>
      <c r="B3519" s="10">
        <f t="shared" ca="1" si="438"/>
        <v>28.6</v>
      </c>
      <c r="C3519" s="10">
        <f t="shared" ca="1" si="439"/>
        <v>21.6</v>
      </c>
      <c r="D3519" s="9">
        <f t="shared" si="441"/>
        <v>42224</v>
      </c>
      <c r="E3519" s="8">
        <f t="shared" si="442"/>
        <v>200408</v>
      </c>
      <c r="F3519" s="8">
        <f t="shared" si="443"/>
        <v>201508</v>
      </c>
      <c r="G3519" s="8">
        <f t="shared" ca="1" si="444"/>
        <v>8</v>
      </c>
      <c r="H3519" s="8">
        <f t="shared" ca="1" si="445"/>
        <v>8</v>
      </c>
    </row>
    <row r="3520" spans="1:8" x14ac:dyDescent="0.25">
      <c r="A3520" s="9">
        <f t="shared" si="440"/>
        <v>38207</v>
      </c>
      <c r="B3520" s="10">
        <f t="shared" ca="1" si="438"/>
        <v>29</v>
      </c>
      <c r="C3520" s="10">
        <f t="shared" ca="1" si="439"/>
        <v>22.3</v>
      </c>
      <c r="D3520" s="9">
        <f t="shared" si="441"/>
        <v>42225</v>
      </c>
      <c r="E3520" s="8">
        <f t="shared" si="442"/>
        <v>200408</v>
      </c>
      <c r="F3520" s="8">
        <f t="shared" si="443"/>
        <v>201508</v>
      </c>
      <c r="G3520" s="8">
        <f t="shared" ca="1" si="444"/>
        <v>8</v>
      </c>
      <c r="H3520" s="8">
        <f t="shared" ca="1" si="445"/>
        <v>8</v>
      </c>
    </row>
    <row r="3521" spans="1:8" x14ac:dyDescent="0.25">
      <c r="A3521" s="9">
        <f t="shared" si="440"/>
        <v>38208</v>
      </c>
      <c r="B3521" s="10">
        <f t="shared" ca="1" si="438"/>
        <v>29.8</v>
      </c>
      <c r="C3521" s="10">
        <f t="shared" ca="1" si="439"/>
        <v>23.3</v>
      </c>
      <c r="D3521" s="9">
        <f t="shared" si="441"/>
        <v>42226</v>
      </c>
      <c r="E3521" s="8">
        <f t="shared" si="442"/>
        <v>200408</v>
      </c>
      <c r="F3521" s="8">
        <f t="shared" si="443"/>
        <v>201508</v>
      </c>
      <c r="G3521" s="8">
        <f t="shared" ca="1" si="444"/>
        <v>8</v>
      </c>
      <c r="H3521" s="8">
        <f t="shared" ca="1" si="445"/>
        <v>8</v>
      </c>
    </row>
    <row r="3522" spans="1:8" x14ac:dyDescent="0.25">
      <c r="A3522" s="9">
        <f t="shared" si="440"/>
        <v>38209</v>
      </c>
      <c r="B3522" s="10">
        <f t="shared" ca="1" si="438"/>
        <v>29.7</v>
      </c>
      <c r="C3522" s="10">
        <f t="shared" ca="1" si="439"/>
        <v>21.7</v>
      </c>
      <c r="D3522" s="9">
        <f t="shared" si="441"/>
        <v>42227</v>
      </c>
      <c r="E3522" s="8">
        <f t="shared" si="442"/>
        <v>200408</v>
      </c>
      <c r="F3522" s="8">
        <f t="shared" si="443"/>
        <v>201508</v>
      </c>
      <c r="G3522" s="8">
        <f t="shared" ca="1" si="444"/>
        <v>8</v>
      </c>
      <c r="H3522" s="8">
        <f t="shared" ca="1" si="445"/>
        <v>8</v>
      </c>
    </row>
    <row r="3523" spans="1:8" x14ac:dyDescent="0.25">
      <c r="A3523" s="9">
        <f t="shared" si="440"/>
        <v>38210</v>
      </c>
      <c r="B3523" s="10" t="str">
        <f t="shared" ca="1" si="438"/>
        <v/>
      </c>
      <c r="C3523" s="10">
        <f t="shared" ca="1" si="439"/>
        <v>20.100000000000001</v>
      </c>
      <c r="D3523" s="9">
        <f t="shared" si="441"/>
        <v>42228</v>
      </c>
      <c r="E3523" s="8">
        <f t="shared" si="442"/>
        <v>200408</v>
      </c>
      <c r="F3523" s="8">
        <f t="shared" si="443"/>
        <v>201508</v>
      </c>
      <c r="G3523" s="8" t="str">
        <f t="shared" ca="1" si="444"/>
        <v/>
      </c>
      <c r="H3523" s="8">
        <f t="shared" ca="1" si="445"/>
        <v>8</v>
      </c>
    </row>
    <row r="3524" spans="1:8" x14ac:dyDescent="0.25">
      <c r="A3524" s="9">
        <f t="shared" si="440"/>
        <v>38211</v>
      </c>
      <c r="B3524" s="10">
        <f t="shared" ca="1" si="438"/>
        <v>26</v>
      </c>
      <c r="C3524" s="10">
        <f t="shared" ca="1" si="439"/>
        <v>22.9</v>
      </c>
      <c r="D3524" s="9">
        <f t="shared" si="441"/>
        <v>42229</v>
      </c>
      <c r="E3524" s="8">
        <f t="shared" si="442"/>
        <v>200408</v>
      </c>
      <c r="F3524" s="8">
        <f t="shared" si="443"/>
        <v>201508</v>
      </c>
      <c r="G3524" s="8">
        <f t="shared" ca="1" si="444"/>
        <v>8</v>
      </c>
      <c r="H3524" s="8">
        <f t="shared" ca="1" si="445"/>
        <v>8</v>
      </c>
    </row>
    <row r="3525" spans="1:8" x14ac:dyDescent="0.25">
      <c r="A3525" s="9">
        <f t="shared" si="440"/>
        <v>38212</v>
      </c>
      <c r="B3525" s="10">
        <f t="shared" ca="1" si="438"/>
        <v>20</v>
      </c>
      <c r="C3525" s="10">
        <f t="shared" ca="1" si="439"/>
        <v>24.8</v>
      </c>
      <c r="D3525" s="9">
        <f t="shared" si="441"/>
        <v>42230</v>
      </c>
      <c r="E3525" s="8">
        <f t="shared" si="442"/>
        <v>200408</v>
      </c>
      <c r="F3525" s="8">
        <f t="shared" si="443"/>
        <v>201508</v>
      </c>
      <c r="G3525" s="8">
        <f t="shared" ca="1" si="444"/>
        <v>8</v>
      </c>
      <c r="H3525" s="8">
        <f t="shared" ca="1" si="445"/>
        <v>8</v>
      </c>
    </row>
    <row r="3526" spans="1:8" x14ac:dyDescent="0.25">
      <c r="A3526" s="9">
        <f t="shared" si="440"/>
        <v>38213</v>
      </c>
      <c r="B3526" s="10">
        <f t="shared" ca="1" si="438"/>
        <v>22</v>
      </c>
      <c r="C3526" s="10">
        <f t="shared" ca="1" si="439"/>
        <v>20.9</v>
      </c>
      <c r="D3526" s="9">
        <f t="shared" si="441"/>
        <v>42231</v>
      </c>
      <c r="E3526" s="8">
        <f t="shared" si="442"/>
        <v>200408</v>
      </c>
      <c r="F3526" s="8">
        <f t="shared" si="443"/>
        <v>201508</v>
      </c>
      <c r="G3526" s="8">
        <f t="shared" ca="1" si="444"/>
        <v>8</v>
      </c>
      <c r="H3526" s="8">
        <f t="shared" ca="1" si="445"/>
        <v>8</v>
      </c>
    </row>
    <row r="3527" spans="1:8" x14ac:dyDescent="0.25">
      <c r="A3527" s="9">
        <f t="shared" si="440"/>
        <v>38214</v>
      </c>
      <c r="B3527" s="10">
        <f t="shared" ca="1" si="438"/>
        <v>20</v>
      </c>
      <c r="C3527" s="10">
        <f t="shared" ca="1" si="439"/>
        <v>21.6</v>
      </c>
      <c r="D3527" s="9">
        <f t="shared" si="441"/>
        <v>42232</v>
      </c>
      <c r="E3527" s="8">
        <f t="shared" si="442"/>
        <v>200408</v>
      </c>
      <c r="F3527" s="8">
        <f t="shared" si="443"/>
        <v>201508</v>
      </c>
      <c r="G3527" s="8">
        <f t="shared" ca="1" si="444"/>
        <v>8</v>
      </c>
      <c r="H3527" s="8">
        <f t="shared" ca="1" si="445"/>
        <v>8</v>
      </c>
    </row>
    <row r="3528" spans="1:8" x14ac:dyDescent="0.25">
      <c r="A3528" s="9">
        <f t="shared" si="440"/>
        <v>38215</v>
      </c>
      <c r="B3528" s="10">
        <f t="shared" ca="1" si="438"/>
        <v>21</v>
      </c>
      <c r="C3528" s="10">
        <f t="shared" ca="1" si="439"/>
        <v>20.5</v>
      </c>
      <c r="D3528" s="9">
        <f t="shared" si="441"/>
        <v>42233</v>
      </c>
      <c r="E3528" s="8">
        <f t="shared" si="442"/>
        <v>200408</v>
      </c>
      <c r="F3528" s="8">
        <f t="shared" si="443"/>
        <v>201508</v>
      </c>
      <c r="G3528" s="8">
        <f t="shared" ca="1" si="444"/>
        <v>8</v>
      </c>
      <c r="H3528" s="8">
        <f t="shared" ca="1" si="445"/>
        <v>8</v>
      </c>
    </row>
    <row r="3529" spans="1:8" x14ac:dyDescent="0.25">
      <c r="A3529" s="9">
        <f t="shared" si="440"/>
        <v>38216</v>
      </c>
      <c r="B3529" s="10">
        <f t="shared" ca="1" si="438"/>
        <v>23</v>
      </c>
      <c r="C3529" s="10">
        <f t="shared" ca="1" si="439"/>
        <v>16.399999999999999</v>
      </c>
      <c r="D3529" s="9">
        <f t="shared" si="441"/>
        <v>42234</v>
      </c>
      <c r="E3529" s="8">
        <f t="shared" si="442"/>
        <v>200408</v>
      </c>
      <c r="F3529" s="8">
        <f t="shared" si="443"/>
        <v>201508</v>
      </c>
      <c r="G3529" s="8">
        <f t="shared" ca="1" si="444"/>
        <v>8</v>
      </c>
      <c r="H3529" s="8">
        <f t="shared" ca="1" si="445"/>
        <v>8</v>
      </c>
    </row>
    <row r="3530" spans="1:8" x14ac:dyDescent="0.25">
      <c r="A3530" s="9">
        <f t="shared" si="440"/>
        <v>38217</v>
      </c>
      <c r="B3530" s="10">
        <f t="shared" ca="1" si="438"/>
        <v>24</v>
      </c>
      <c r="C3530" s="10">
        <f t="shared" ca="1" si="439"/>
        <v>14.9</v>
      </c>
      <c r="D3530" s="9">
        <f t="shared" si="441"/>
        <v>42235</v>
      </c>
      <c r="E3530" s="8">
        <f t="shared" si="442"/>
        <v>200408</v>
      </c>
      <c r="F3530" s="8">
        <f t="shared" si="443"/>
        <v>201508</v>
      </c>
      <c r="G3530" s="8">
        <f t="shared" ca="1" si="444"/>
        <v>8</v>
      </c>
      <c r="H3530" s="8">
        <f t="shared" ca="1" si="445"/>
        <v>8</v>
      </c>
    </row>
    <row r="3531" spans="1:8" x14ac:dyDescent="0.25">
      <c r="A3531" s="9">
        <f t="shared" si="440"/>
        <v>38218</v>
      </c>
      <c r="B3531" s="10">
        <f t="shared" ca="1" si="438"/>
        <v>23</v>
      </c>
      <c r="C3531" s="10">
        <f t="shared" ca="1" si="439"/>
        <v>20.100000000000001</v>
      </c>
      <c r="D3531" s="9">
        <f t="shared" si="441"/>
        <v>42236</v>
      </c>
      <c r="E3531" s="8">
        <f t="shared" si="442"/>
        <v>200408</v>
      </c>
      <c r="F3531" s="8">
        <f t="shared" si="443"/>
        <v>201508</v>
      </c>
      <c r="G3531" s="8">
        <f t="shared" ca="1" si="444"/>
        <v>8</v>
      </c>
      <c r="H3531" s="8">
        <f t="shared" ca="1" si="445"/>
        <v>8</v>
      </c>
    </row>
    <row r="3532" spans="1:8" x14ac:dyDescent="0.25">
      <c r="A3532" s="9">
        <f t="shared" si="440"/>
        <v>38219</v>
      </c>
      <c r="B3532" s="10">
        <f t="shared" ca="1" si="438"/>
        <v>22.5</v>
      </c>
      <c r="C3532" s="10">
        <f t="shared" ca="1" si="439"/>
        <v>23.4</v>
      </c>
      <c r="D3532" s="9">
        <f t="shared" si="441"/>
        <v>42237</v>
      </c>
      <c r="E3532" s="8">
        <f t="shared" si="442"/>
        <v>200408</v>
      </c>
      <c r="F3532" s="8">
        <f t="shared" si="443"/>
        <v>201508</v>
      </c>
      <c r="G3532" s="8">
        <f t="shared" ca="1" si="444"/>
        <v>8</v>
      </c>
      <c r="H3532" s="8">
        <f t="shared" ca="1" si="445"/>
        <v>8</v>
      </c>
    </row>
    <row r="3533" spans="1:8" x14ac:dyDescent="0.25">
      <c r="A3533" s="9">
        <f t="shared" si="440"/>
        <v>38220</v>
      </c>
      <c r="B3533" s="10">
        <f t="shared" ref="B3533:B3596" ca="1" si="446">IF(ISNUMBER(VLOOKUP($A3533,INDIRECT(B$1&amp;"!"&amp;B$6&amp;":"&amp;B$7),CODE(B$7)-_MS1,FALSE)),VLOOKUP($A3533,INDIRECT(B$1&amp;"!"&amp;B$6&amp;":"&amp;B$7),CODE(B$7)-_MS1,FALSE),Empty)</f>
        <v>18</v>
      </c>
      <c r="C3533" s="10">
        <f t="shared" ref="C3533:C3596" ca="1" si="447">IF(ISNUMBER(VLOOKUP($D3533,INDIRECT(C$1&amp;"!"&amp;C$6&amp;":"&amp;C$7),CODE(C$7)-_MS2,FALSE)),VLOOKUP($D3533,INDIRECT(C$1&amp;"!"&amp;C$6&amp;":"&amp;C$7),CODE(C$7)-_MS2,FALSE),Empty)</f>
        <v>24.7</v>
      </c>
      <c r="D3533" s="9">
        <f t="shared" si="441"/>
        <v>42238</v>
      </c>
      <c r="E3533" s="8">
        <f t="shared" si="442"/>
        <v>200408</v>
      </c>
      <c r="F3533" s="8">
        <f t="shared" si="443"/>
        <v>201508</v>
      </c>
      <c r="G3533" s="8">
        <f t="shared" ca="1" si="444"/>
        <v>8</v>
      </c>
      <c r="H3533" s="8">
        <f t="shared" ca="1" si="445"/>
        <v>8</v>
      </c>
    </row>
    <row r="3534" spans="1:8" x14ac:dyDescent="0.25">
      <c r="A3534" s="9">
        <f t="shared" si="440"/>
        <v>38221</v>
      </c>
      <c r="B3534" s="10">
        <f t="shared" ca="1" si="446"/>
        <v>16</v>
      </c>
      <c r="C3534" s="10">
        <f t="shared" ca="1" si="447"/>
        <v>22.6</v>
      </c>
      <c r="D3534" s="9">
        <f t="shared" si="441"/>
        <v>42239</v>
      </c>
      <c r="E3534" s="8">
        <f t="shared" si="442"/>
        <v>200408</v>
      </c>
      <c r="F3534" s="8">
        <f t="shared" si="443"/>
        <v>201508</v>
      </c>
      <c r="G3534" s="8">
        <f t="shared" ca="1" si="444"/>
        <v>8</v>
      </c>
      <c r="H3534" s="8">
        <f t="shared" ca="1" si="445"/>
        <v>8</v>
      </c>
    </row>
    <row r="3535" spans="1:8" x14ac:dyDescent="0.25">
      <c r="A3535" s="9">
        <f t="shared" si="440"/>
        <v>38222</v>
      </c>
      <c r="B3535" s="10">
        <f t="shared" ca="1" si="446"/>
        <v>19</v>
      </c>
      <c r="C3535" s="10">
        <f t="shared" ca="1" si="447"/>
        <v>20.8</v>
      </c>
      <c r="D3535" s="9">
        <f t="shared" si="441"/>
        <v>42240</v>
      </c>
      <c r="E3535" s="8">
        <f t="shared" si="442"/>
        <v>200408</v>
      </c>
      <c r="F3535" s="8">
        <f t="shared" si="443"/>
        <v>201508</v>
      </c>
      <c r="G3535" s="8">
        <f t="shared" ca="1" si="444"/>
        <v>8</v>
      </c>
      <c r="H3535" s="8">
        <f t="shared" ca="1" si="445"/>
        <v>8</v>
      </c>
    </row>
    <row r="3536" spans="1:8" x14ac:dyDescent="0.25">
      <c r="A3536" s="9">
        <f t="shared" si="440"/>
        <v>38223</v>
      </c>
      <c r="B3536" s="10">
        <f t="shared" ca="1" si="446"/>
        <v>23</v>
      </c>
      <c r="C3536" s="10">
        <f t="shared" ca="1" si="447"/>
        <v>18.100000000000001</v>
      </c>
      <c r="D3536" s="9">
        <f t="shared" si="441"/>
        <v>42241</v>
      </c>
      <c r="E3536" s="8">
        <f t="shared" si="442"/>
        <v>200408</v>
      </c>
      <c r="F3536" s="8">
        <f t="shared" si="443"/>
        <v>201508</v>
      </c>
      <c r="G3536" s="8">
        <f t="shared" ca="1" si="444"/>
        <v>8</v>
      </c>
      <c r="H3536" s="8">
        <f t="shared" ca="1" si="445"/>
        <v>8</v>
      </c>
    </row>
    <row r="3537" spans="1:8" x14ac:dyDescent="0.25">
      <c r="A3537" s="9">
        <f t="shared" si="440"/>
        <v>38224</v>
      </c>
      <c r="B3537" s="10">
        <f t="shared" ca="1" si="446"/>
        <v>16</v>
      </c>
      <c r="C3537" s="10">
        <f t="shared" ca="1" si="447"/>
        <v>22.4</v>
      </c>
      <c r="D3537" s="9">
        <f t="shared" si="441"/>
        <v>42242</v>
      </c>
      <c r="E3537" s="8">
        <f t="shared" si="442"/>
        <v>200408</v>
      </c>
      <c r="F3537" s="8">
        <f t="shared" si="443"/>
        <v>201508</v>
      </c>
      <c r="G3537" s="8">
        <f t="shared" ca="1" si="444"/>
        <v>8</v>
      </c>
      <c r="H3537" s="8">
        <f t="shared" ca="1" si="445"/>
        <v>8</v>
      </c>
    </row>
    <row r="3538" spans="1:8" x14ac:dyDescent="0.25">
      <c r="A3538" s="9">
        <f t="shared" si="440"/>
        <v>38225</v>
      </c>
      <c r="B3538" s="10">
        <f t="shared" ca="1" si="446"/>
        <v>19</v>
      </c>
      <c r="C3538" s="10">
        <f t="shared" ca="1" si="447"/>
        <v>20.6</v>
      </c>
      <c r="D3538" s="9">
        <f t="shared" si="441"/>
        <v>42243</v>
      </c>
      <c r="E3538" s="8">
        <f t="shared" si="442"/>
        <v>200408</v>
      </c>
      <c r="F3538" s="8">
        <f t="shared" si="443"/>
        <v>201508</v>
      </c>
      <c r="G3538" s="8">
        <f t="shared" ca="1" si="444"/>
        <v>8</v>
      </c>
      <c r="H3538" s="8">
        <f t="shared" ca="1" si="445"/>
        <v>8</v>
      </c>
    </row>
    <row r="3539" spans="1:8" x14ac:dyDescent="0.25">
      <c r="A3539" s="9">
        <f t="shared" si="440"/>
        <v>38226</v>
      </c>
      <c r="B3539" s="10">
        <f t="shared" ca="1" si="446"/>
        <v>15</v>
      </c>
      <c r="C3539" s="10">
        <f t="shared" ca="1" si="447"/>
        <v>17.3</v>
      </c>
      <c r="D3539" s="9">
        <f t="shared" si="441"/>
        <v>42244</v>
      </c>
      <c r="E3539" s="8">
        <f t="shared" si="442"/>
        <v>200408</v>
      </c>
      <c r="F3539" s="8">
        <f t="shared" si="443"/>
        <v>201508</v>
      </c>
      <c r="G3539" s="8">
        <f t="shared" ca="1" si="444"/>
        <v>8</v>
      </c>
      <c r="H3539" s="8">
        <f t="shared" ca="1" si="445"/>
        <v>8</v>
      </c>
    </row>
    <row r="3540" spans="1:8" x14ac:dyDescent="0.25">
      <c r="A3540" s="9">
        <f t="shared" si="440"/>
        <v>38227</v>
      </c>
      <c r="B3540" s="10">
        <f t="shared" ca="1" si="446"/>
        <v>19</v>
      </c>
      <c r="C3540" s="10">
        <f t="shared" ca="1" si="447"/>
        <v>20.2</v>
      </c>
      <c r="D3540" s="9">
        <f t="shared" si="441"/>
        <v>42245</v>
      </c>
      <c r="E3540" s="8">
        <f t="shared" si="442"/>
        <v>200408</v>
      </c>
      <c r="F3540" s="8">
        <f t="shared" si="443"/>
        <v>201508</v>
      </c>
      <c r="G3540" s="8">
        <f t="shared" ca="1" si="444"/>
        <v>8</v>
      </c>
      <c r="H3540" s="8">
        <f t="shared" ca="1" si="445"/>
        <v>8</v>
      </c>
    </row>
    <row r="3541" spans="1:8" x14ac:dyDescent="0.25">
      <c r="A3541" s="9">
        <f t="shared" si="440"/>
        <v>38228</v>
      </c>
      <c r="B3541" s="10">
        <f t="shared" ca="1" si="446"/>
        <v>19</v>
      </c>
      <c r="C3541" s="10">
        <f t="shared" ca="1" si="447"/>
        <v>19.399999999999999</v>
      </c>
      <c r="D3541" s="9">
        <f t="shared" si="441"/>
        <v>42246</v>
      </c>
      <c r="E3541" s="8">
        <f t="shared" si="442"/>
        <v>200408</v>
      </c>
      <c r="F3541" s="8">
        <f t="shared" si="443"/>
        <v>201508</v>
      </c>
      <c r="G3541" s="8">
        <f t="shared" ca="1" si="444"/>
        <v>8</v>
      </c>
      <c r="H3541" s="8">
        <f t="shared" ca="1" si="445"/>
        <v>8</v>
      </c>
    </row>
    <row r="3542" spans="1:8" x14ac:dyDescent="0.25">
      <c r="A3542" s="9">
        <f t="shared" si="440"/>
        <v>38229</v>
      </c>
      <c r="B3542" s="10">
        <f t="shared" ca="1" si="446"/>
        <v>16</v>
      </c>
      <c r="C3542" s="10">
        <f t="shared" ca="1" si="447"/>
        <v>24.3</v>
      </c>
      <c r="D3542" s="9">
        <f t="shared" si="441"/>
        <v>42247</v>
      </c>
      <c r="E3542" s="8">
        <f t="shared" si="442"/>
        <v>200408</v>
      </c>
      <c r="F3542" s="8">
        <f t="shared" si="443"/>
        <v>201508</v>
      </c>
      <c r="G3542" s="8">
        <f t="shared" ca="1" si="444"/>
        <v>8</v>
      </c>
      <c r="H3542" s="8">
        <f t="shared" ca="1" si="445"/>
        <v>8</v>
      </c>
    </row>
    <row r="3543" spans="1:8" x14ac:dyDescent="0.25">
      <c r="A3543" s="9">
        <f t="shared" si="440"/>
        <v>38230</v>
      </c>
      <c r="B3543" s="10">
        <f t="shared" ca="1" si="446"/>
        <v>16</v>
      </c>
      <c r="C3543" s="10">
        <f t="shared" ca="1" si="447"/>
        <v>18.3</v>
      </c>
      <c r="D3543" s="9">
        <f t="shared" si="441"/>
        <v>42248</v>
      </c>
      <c r="E3543" s="8">
        <f t="shared" si="442"/>
        <v>200408</v>
      </c>
      <c r="F3543" s="8">
        <f t="shared" si="443"/>
        <v>201509</v>
      </c>
      <c r="G3543" s="8">
        <f t="shared" ca="1" si="444"/>
        <v>8</v>
      </c>
      <c r="H3543" s="8">
        <f t="shared" ca="1" si="445"/>
        <v>9</v>
      </c>
    </row>
    <row r="3544" spans="1:8" x14ac:dyDescent="0.25">
      <c r="A3544" s="9">
        <f t="shared" si="440"/>
        <v>38231</v>
      </c>
      <c r="B3544" s="10">
        <f t="shared" ca="1" si="446"/>
        <v>15</v>
      </c>
      <c r="C3544" s="10">
        <f t="shared" ca="1" si="447"/>
        <v>17.8</v>
      </c>
      <c r="D3544" s="9">
        <f t="shared" si="441"/>
        <v>42249</v>
      </c>
      <c r="E3544" s="8">
        <f t="shared" si="442"/>
        <v>200409</v>
      </c>
      <c r="F3544" s="8">
        <f t="shared" si="443"/>
        <v>201509</v>
      </c>
      <c r="G3544" s="8">
        <f t="shared" ca="1" si="444"/>
        <v>9</v>
      </c>
      <c r="H3544" s="8">
        <f t="shared" ca="1" si="445"/>
        <v>9</v>
      </c>
    </row>
    <row r="3545" spans="1:8" x14ac:dyDescent="0.25">
      <c r="A3545" s="9">
        <f t="shared" si="440"/>
        <v>38232</v>
      </c>
      <c r="B3545" s="10">
        <f t="shared" ca="1" si="446"/>
        <v>19</v>
      </c>
      <c r="C3545" s="10">
        <f t="shared" ca="1" si="447"/>
        <v>16.8</v>
      </c>
      <c r="D3545" s="9">
        <f t="shared" si="441"/>
        <v>42250</v>
      </c>
      <c r="E3545" s="8">
        <f t="shared" si="442"/>
        <v>200409</v>
      </c>
      <c r="F3545" s="8">
        <f t="shared" si="443"/>
        <v>201509</v>
      </c>
      <c r="G3545" s="8">
        <f t="shared" ca="1" si="444"/>
        <v>9</v>
      </c>
      <c r="H3545" s="8">
        <f t="shared" ca="1" si="445"/>
        <v>9</v>
      </c>
    </row>
    <row r="3546" spans="1:8" x14ac:dyDescent="0.25">
      <c r="A3546" s="9">
        <f t="shared" si="440"/>
        <v>38233</v>
      </c>
      <c r="B3546" s="10">
        <f t="shared" ca="1" si="446"/>
        <v>23</v>
      </c>
      <c r="C3546" s="10">
        <f t="shared" ca="1" si="447"/>
        <v>15.8</v>
      </c>
      <c r="D3546" s="9">
        <f t="shared" si="441"/>
        <v>42251</v>
      </c>
      <c r="E3546" s="8">
        <f t="shared" si="442"/>
        <v>200409</v>
      </c>
      <c r="F3546" s="8">
        <f t="shared" si="443"/>
        <v>201509</v>
      </c>
      <c r="G3546" s="8">
        <f t="shared" ca="1" si="444"/>
        <v>9</v>
      </c>
      <c r="H3546" s="8">
        <f t="shared" ca="1" si="445"/>
        <v>9</v>
      </c>
    </row>
    <row r="3547" spans="1:8" x14ac:dyDescent="0.25">
      <c r="A3547" s="9">
        <f t="shared" si="440"/>
        <v>38234</v>
      </c>
      <c r="B3547" s="10">
        <f t="shared" ca="1" si="446"/>
        <v>24</v>
      </c>
      <c r="C3547" s="10">
        <f t="shared" ca="1" si="447"/>
        <v>13.9</v>
      </c>
      <c r="D3547" s="9">
        <f t="shared" si="441"/>
        <v>42252</v>
      </c>
      <c r="E3547" s="8">
        <f t="shared" si="442"/>
        <v>200409</v>
      </c>
      <c r="F3547" s="8">
        <f t="shared" si="443"/>
        <v>201509</v>
      </c>
      <c r="G3547" s="8">
        <f t="shared" ca="1" si="444"/>
        <v>9</v>
      </c>
      <c r="H3547" s="8">
        <f t="shared" ca="1" si="445"/>
        <v>9</v>
      </c>
    </row>
    <row r="3548" spans="1:8" x14ac:dyDescent="0.25">
      <c r="A3548" s="9">
        <f t="shared" si="440"/>
        <v>38235</v>
      </c>
      <c r="B3548" s="10">
        <f t="shared" ca="1" si="446"/>
        <v>25</v>
      </c>
      <c r="C3548" s="10">
        <f t="shared" ca="1" si="447"/>
        <v>17.5</v>
      </c>
      <c r="D3548" s="9">
        <f t="shared" si="441"/>
        <v>42253</v>
      </c>
      <c r="E3548" s="8">
        <f t="shared" si="442"/>
        <v>200409</v>
      </c>
      <c r="F3548" s="8">
        <f t="shared" si="443"/>
        <v>201509</v>
      </c>
      <c r="G3548" s="8">
        <f t="shared" ca="1" si="444"/>
        <v>9</v>
      </c>
      <c r="H3548" s="8">
        <f t="shared" ca="1" si="445"/>
        <v>9</v>
      </c>
    </row>
    <row r="3549" spans="1:8" x14ac:dyDescent="0.25">
      <c r="A3549" s="9">
        <f t="shared" si="440"/>
        <v>38236</v>
      </c>
      <c r="B3549" s="10">
        <f t="shared" ca="1" si="446"/>
        <v>24</v>
      </c>
      <c r="C3549" s="10">
        <f t="shared" ca="1" si="447"/>
        <v>17.3</v>
      </c>
      <c r="D3549" s="9">
        <f t="shared" si="441"/>
        <v>42254</v>
      </c>
      <c r="E3549" s="8">
        <f t="shared" si="442"/>
        <v>200409</v>
      </c>
      <c r="F3549" s="8">
        <f t="shared" si="443"/>
        <v>201509</v>
      </c>
      <c r="G3549" s="8">
        <f t="shared" ca="1" si="444"/>
        <v>9</v>
      </c>
      <c r="H3549" s="8">
        <f t="shared" ca="1" si="445"/>
        <v>9</v>
      </c>
    </row>
    <row r="3550" spans="1:8" x14ac:dyDescent="0.25">
      <c r="A3550" s="9">
        <f t="shared" si="440"/>
        <v>38237</v>
      </c>
      <c r="B3550" s="10">
        <f t="shared" ca="1" si="446"/>
        <v>22</v>
      </c>
      <c r="C3550" s="10">
        <f t="shared" ca="1" si="447"/>
        <v>17.2</v>
      </c>
      <c r="D3550" s="9">
        <f t="shared" si="441"/>
        <v>42255</v>
      </c>
      <c r="E3550" s="8">
        <f t="shared" si="442"/>
        <v>200409</v>
      </c>
      <c r="F3550" s="8">
        <f t="shared" si="443"/>
        <v>201509</v>
      </c>
      <c r="G3550" s="8">
        <f t="shared" ca="1" si="444"/>
        <v>9</v>
      </c>
      <c r="H3550" s="8">
        <f t="shared" ca="1" si="445"/>
        <v>9</v>
      </c>
    </row>
    <row r="3551" spans="1:8" x14ac:dyDescent="0.25">
      <c r="A3551" s="9">
        <f t="shared" si="440"/>
        <v>38238</v>
      </c>
      <c r="B3551" s="10">
        <f t="shared" ca="1" si="446"/>
        <v>19</v>
      </c>
      <c r="C3551" s="10">
        <f t="shared" ca="1" si="447"/>
        <v>17.2</v>
      </c>
      <c r="D3551" s="9">
        <f t="shared" si="441"/>
        <v>42256</v>
      </c>
      <c r="E3551" s="8">
        <f t="shared" si="442"/>
        <v>200409</v>
      </c>
      <c r="F3551" s="8">
        <f t="shared" si="443"/>
        <v>201509</v>
      </c>
      <c r="G3551" s="8">
        <f t="shared" ca="1" si="444"/>
        <v>9</v>
      </c>
      <c r="H3551" s="8">
        <f t="shared" ca="1" si="445"/>
        <v>9</v>
      </c>
    </row>
    <row r="3552" spans="1:8" x14ac:dyDescent="0.25">
      <c r="A3552" s="9">
        <f t="shared" si="440"/>
        <v>38239</v>
      </c>
      <c r="B3552" s="10">
        <f t="shared" ca="1" si="446"/>
        <v>18.8</v>
      </c>
      <c r="C3552" s="10">
        <f t="shared" ca="1" si="447"/>
        <v>16.7</v>
      </c>
      <c r="D3552" s="9">
        <f t="shared" si="441"/>
        <v>42257</v>
      </c>
      <c r="E3552" s="8">
        <f t="shared" si="442"/>
        <v>200409</v>
      </c>
      <c r="F3552" s="8">
        <f t="shared" si="443"/>
        <v>201509</v>
      </c>
      <c r="G3552" s="8">
        <f t="shared" ca="1" si="444"/>
        <v>9</v>
      </c>
      <c r="H3552" s="8">
        <f t="shared" ca="1" si="445"/>
        <v>9</v>
      </c>
    </row>
    <row r="3553" spans="1:8" x14ac:dyDescent="0.25">
      <c r="A3553" s="9">
        <f t="shared" si="440"/>
        <v>38240</v>
      </c>
      <c r="B3553" s="10">
        <f t="shared" ca="1" si="446"/>
        <v>21</v>
      </c>
      <c r="C3553" s="10">
        <f t="shared" ca="1" si="447"/>
        <v>15.7</v>
      </c>
      <c r="D3553" s="9">
        <f t="shared" si="441"/>
        <v>42258</v>
      </c>
      <c r="E3553" s="8">
        <f t="shared" si="442"/>
        <v>200409</v>
      </c>
      <c r="F3553" s="8">
        <f t="shared" si="443"/>
        <v>201509</v>
      </c>
      <c r="G3553" s="8">
        <f t="shared" ca="1" si="444"/>
        <v>9</v>
      </c>
      <c r="H3553" s="8">
        <f t="shared" ca="1" si="445"/>
        <v>9</v>
      </c>
    </row>
    <row r="3554" spans="1:8" x14ac:dyDescent="0.25">
      <c r="A3554" s="9">
        <f t="shared" si="440"/>
        <v>38241</v>
      </c>
      <c r="B3554" s="10">
        <f t="shared" ca="1" si="446"/>
        <v>22</v>
      </c>
      <c r="C3554" s="10">
        <f t="shared" ca="1" si="447"/>
        <v>15.7</v>
      </c>
      <c r="D3554" s="9">
        <f t="shared" si="441"/>
        <v>42259</v>
      </c>
      <c r="E3554" s="8">
        <f t="shared" si="442"/>
        <v>200409</v>
      </c>
      <c r="F3554" s="8">
        <f t="shared" si="443"/>
        <v>201509</v>
      </c>
      <c r="G3554" s="8">
        <f t="shared" ca="1" si="444"/>
        <v>9</v>
      </c>
      <c r="H3554" s="8">
        <f t="shared" ca="1" si="445"/>
        <v>9</v>
      </c>
    </row>
    <row r="3555" spans="1:8" x14ac:dyDescent="0.25">
      <c r="A3555" s="9">
        <f t="shared" si="440"/>
        <v>38242</v>
      </c>
      <c r="B3555" s="10">
        <f t="shared" ca="1" si="446"/>
        <v>17.3</v>
      </c>
      <c r="C3555" s="10">
        <f t="shared" ca="1" si="447"/>
        <v>18.100000000000001</v>
      </c>
      <c r="D3555" s="9">
        <f t="shared" si="441"/>
        <v>42260</v>
      </c>
      <c r="E3555" s="8">
        <f t="shared" si="442"/>
        <v>200409</v>
      </c>
      <c r="F3555" s="8">
        <f t="shared" si="443"/>
        <v>201509</v>
      </c>
      <c r="G3555" s="8">
        <f t="shared" ca="1" si="444"/>
        <v>9</v>
      </c>
      <c r="H3555" s="8">
        <f t="shared" ca="1" si="445"/>
        <v>9</v>
      </c>
    </row>
    <row r="3556" spans="1:8" x14ac:dyDescent="0.25">
      <c r="A3556" s="9">
        <f t="shared" si="440"/>
        <v>38243</v>
      </c>
      <c r="B3556" s="10">
        <f t="shared" ca="1" si="446"/>
        <v>19.399999999999999</v>
      </c>
      <c r="C3556" s="10">
        <f t="shared" ca="1" si="447"/>
        <v>17.600000000000001</v>
      </c>
      <c r="D3556" s="9">
        <f t="shared" si="441"/>
        <v>42261</v>
      </c>
      <c r="E3556" s="8">
        <f t="shared" si="442"/>
        <v>200409</v>
      </c>
      <c r="F3556" s="8">
        <f t="shared" si="443"/>
        <v>201509</v>
      </c>
      <c r="G3556" s="8">
        <f t="shared" ca="1" si="444"/>
        <v>9</v>
      </c>
      <c r="H3556" s="8">
        <f t="shared" ca="1" si="445"/>
        <v>9</v>
      </c>
    </row>
    <row r="3557" spans="1:8" x14ac:dyDescent="0.25">
      <c r="A3557" s="9">
        <f t="shared" si="440"/>
        <v>38244</v>
      </c>
      <c r="B3557" s="10">
        <f t="shared" ca="1" si="446"/>
        <v>19.399999999999999</v>
      </c>
      <c r="C3557" s="10">
        <f t="shared" ca="1" si="447"/>
        <v>15.1</v>
      </c>
      <c r="D3557" s="9">
        <f t="shared" si="441"/>
        <v>42262</v>
      </c>
      <c r="E3557" s="8">
        <f t="shared" si="442"/>
        <v>200409</v>
      </c>
      <c r="F3557" s="8">
        <f t="shared" si="443"/>
        <v>201509</v>
      </c>
      <c r="G3557" s="8">
        <f t="shared" ca="1" si="444"/>
        <v>9</v>
      </c>
      <c r="H3557" s="8">
        <f t="shared" ca="1" si="445"/>
        <v>9</v>
      </c>
    </row>
    <row r="3558" spans="1:8" x14ac:dyDescent="0.25">
      <c r="A3558" s="9">
        <f t="shared" si="440"/>
        <v>38245</v>
      </c>
      <c r="B3558" s="10">
        <f t="shared" ca="1" si="446"/>
        <v>17</v>
      </c>
      <c r="C3558" s="10">
        <f t="shared" ca="1" si="447"/>
        <v>14.6</v>
      </c>
      <c r="D3558" s="9">
        <f t="shared" si="441"/>
        <v>42263</v>
      </c>
      <c r="E3558" s="8">
        <f t="shared" si="442"/>
        <v>200409</v>
      </c>
      <c r="F3558" s="8">
        <f t="shared" si="443"/>
        <v>201509</v>
      </c>
      <c r="G3558" s="8">
        <f t="shared" ca="1" si="444"/>
        <v>9</v>
      </c>
      <c r="H3558" s="8">
        <f t="shared" ca="1" si="445"/>
        <v>9</v>
      </c>
    </row>
    <row r="3559" spans="1:8" x14ac:dyDescent="0.25">
      <c r="A3559" s="9">
        <f t="shared" si="440"/>
        <v>38246</v>
      </c>
      <c r="B3559" s="10">
        <f t="shared" ca="1" si="446"/>
        <v>14</v>
      </c>
      <c r="C3559" s="10">
        <f t="shared" ca="1" si="447"/>
        <v>18</v>
      </c>
      <c r="D3559" s="9">
        <f t="shared" si="441"/>
        <v>42264</v>
      </c>
      <c r="E3559" s="8">
        <f t="shared" si="442"/>
        <v>200409</v>
      </c>
      <c r="F3559" s="8">
        <f t="shared" si="443"/>
        <v>201509</v>
      </c>
      <c r="G3559" s="8">
        <f t="shared" ca="1" si="444"/>
        <v>9</v>
      </c>
      <c r="H3559" s="8">
        <f t="shared" ca="1" si="445"/>
        <v>9</v>
      </c>
    </row>
    <row r="3560" spans="1:8" x14ac:dyDescent="0.25">
      <c r="A3560" s="9">
        <f t="shared" si="440"/>
        <v>38247</v>
      </c>
      <c r="B3560" s="10">
        <f t="shared" ca="1" si="446"/>
        <v>18</v>
      </c>
      <c r="C3560" s="10">
        <f t="shared" ca="1" si="447"/>
        <v>17.2</v>
      </c>
      <c r="D3560" s="9">
        <f t="shared" si="441"/>
        <v>42265</v>
      </c>
      <c r="E3560" s="8">
        <f t="shared" si="442"/>
        <v>200409</v>
      </c>
      <c r="F3560" s="8">
        <f t="shared" si="443"/>
        <v>201509</v>
      </c>
      <c r="G3560" s="8">
        <f t="shared" ca="1" si="444"/>
        <v>9</v>
      </c>
      <c r="H3560" s="8">
        <f t="shared" ca="1" si="445"/>
        <v>9</v>
      </c>
    </row>
    <row r="3561" spans="1:8" x14ac:dyDescent="0.25">
      <c r="A3561" s="9">
        <f t="shared" si="440"/>
        <v>38248</v>
      </c>
      <c r="B3561" s="10">
        <f t="shared" ca="1" si="446"/>
        <v>20.5</v>
      </c>
      <c r="C3561" s="10">
        <f t="shared" ca="1" si="447"/>
        <v>13.3</v>
      </c>
      <c r="D3561" s="9">
        <f t="shared" si="441"/>
        <v>42266</v>
      </c>
      <c r="E3561" s="8">
        <f t="shared" si="442"/>
        <v>200409</v>
      </c>
      <c r="F3561" s="8">
        <f t="shared" si="443"/>
        <v>201509</v>
      </c>
      <c r="G3561" s="8">
        <f t="shared" ca="1" si="444"/>
        <v>9</v>
      </c>
      <c r="H3561" s="8">
        <f t="shared" ca="1" si="445"/>
        <v>9</v>
      </c>
    </row>
    <row r="3562" spans="1:8" x14ac:dyDescent="0.25">
      <c r="A3562" s="9">
        <f t="shared" si="440"/>
        <v>38249</v>
      </c>
      <c r="B3562" s="10">
        <f t="shared" ca="1" si="446"/>
        <v>18</v>
      </c>
      <c r="C3562" s="10">
        <f t="shared" ca="1" si="447"/>
        <v>14.7</v>
      </c>
      <c r="D3562" s="9">
        <f t="shared" si="441"/>
        <v>42267</v>
      </c>
      <c r="E3562" s="8">
        <f t="shared" si="442"/>
        <v>200409</v>
      </c>
      <c r="F3562" s="8">
        <f t="shared" si="443"/>
        <v>201509</v>
      </c>
      <c r="G3562" s="8">
        <f t="shared" ca="1" si="444"/>
        <v>9</v>
      </c>
      <c r="H3562" s="8">
        <f t="shared" ca="1" si="445"/>
        <v>9</v>
      </c>
    </row>
    <row r="3563" spans="1:8" x14ac:dyDescent="0.25">
      <c r="A3563" s="9">
        <f t="shared" si="440"/>
        <v>38250</v>
      </c>
      <c r="B3563" s="10">
        <f t="shared" ca="1" si="446"/>
        <v>14</v>
      </c>
      <c r="C3563" s="10" t="str">
        <f t="shared" ca="1" si="447"/>
        <v/>
      </c>
      <c r="D3563" s="9">
        <f t="shared" si="441"/>
        <v>42268</v>
      </c>
      <c r="E3563" s="8">
        <f t="shared" si="442"/>
        <v>200409</v>
      </c>
      <c r="F3563" s="8">
        <f t="shared" si="443"/>
        <v>201509</v>
      </c>
      <c r="G3563" s="8">
        <f t="shared" ca="1" si="444"/>
        <v>9</v>
      </c>
      <c r="H3563" s="8" t="str">
        <f t="shared" ca="1" si="445"/>
        <v/>
      </c>
    </row>
    <row r="3564" spans="1:8" x14ac:dyDescent="0.25">
      <c r="A3564" s="9">
        <f t="shared" si="440"/>
        <v>38251</v>
      </c>
      <c r="B3564" s="10">
        <f t="shared" ca="1" si="446"/>
        <v>12</v>
      </c>
      <c r="C3564" s="10" t="str">
        <f t="shared" ca="1" si="447"/>
        <v/>
      </c>
      <c r="D3564" s="9">
        <f t="shared" si="441"/>
        <v>42269</v>
      </c>
      <c r="E3564" s="8">
        <f t="shared" si="442"/>
        <v>200409</v>
      </c>
      <c r="F3564" s="8">
        <f t="shared" si="443"/>
        <v>201509</v>
      </c>
      <c r="G3564" s="8">
        <f t="shared" ca="1" si="444"/>
        <v>9</v>
      </c>
      <c r="H3564" s="8" t="str">
        <f t="shared" ca="1" si="445"/>
        <v/>
      </c>
    </row>
    <row r="3565" spans="1:8" x14ac:dyDescent="0.25">
      <c r="A3565" s="9">
        <f t="shared" si="440"/>
        <v>38252</v>
      </c>
      <c r="B3565" s="10">
        <f t="shared" ca="1" si="446"/>
        <v>12.3</v>
      </c>
      <c r="C3565" s="10">
        <f t="shared" ca="1" si="447"/>
        <v>13.7</v>
      </c>
      <c r="D3565" s="9">
        <f t="shared" si="441"/>
        <v>42270</v>
      </c>
      <c r="E3565" s="8">
        <f t="shared" si="442"/>
        <v>200409</v>
      </c>
      <c r="F3565" s="8">
        <f t="shared" si="443"/>
        <v>201509</v>
      </c>
      <c r="G3565" s="8">
        <f t="shared" ca="1" si="444"/>
        <v>9</v>
      </c>
      <c r="H3565" s="8">
        <f t="shared" ca="1" si="445"/>
        <v>9</v>
      </c>
    </row>
    <row r="3566" spans="1:8" x14ac:dyDescent="0.25">
      <c r="A3566" s="9">
        <f t="shared" si="440"/>
        <v>38253</v>
      </c>
      <c r="B3566" s="10">
        <f t="shared" ca="1" si="446"/>
        <v>11.5</v>
      </c>
      <c r="C3566" s="10">
        <f t="shared" ca="1" si="447"/>
        <v>16</v>
      </c>
      <c r="D3566" s="9">
        <f t="shared" si="441"/>
        <v>42271</v>
      </c>
      <c r="E3566" s="8">
        <f t="shared" si="442"/>
        <v>200409</v>
      </c>
      <c r="F3566" s="8">
        <f t="shared" si="443"/>
        <v>201509</v>
      </c>
      <c r="G3566" s="8">
        <f t="shared" ca="1" si="444"/>
        <v>9</v>
      </c>
      <c r="H3566" s="8">
        <f t="shared" ca="1" si="445"/>
        <v>9</v>
      </c>
    </row>
    <row r="3567" spans="1:8" x14ac:dyDescent="0.25">
      <c r="A3567" s="9">
        <f t="shared" si="440"/>
        <v>38254</v>
      </c>
      <c r="B3567" s="10">
        <f t="shared" ca="1" si="446"/>
        <v>14</v>
      </c>
      <c r="C3567" s="10">
        <f t="shared" ca="1" si="447"/>
        <v>13.8</v>
      </c>
      <c r="D3567" s="9">
        <f t="shared" si="441"/>
        <v>42272</v>
      </c>
      <c r="E3567" s="8">
        <f t="shared" si="442"/>
        <v>200409</v>
      </c>
      <c r="F3567" s="8">
        <f t="shared" si="443"/>
        <v>201509</v>
      </c>
      <c r="G3567" s="8">
        <f t="shared" ca="1" si="444"/>
        <v>9</v>
      </c>
      <c r="H3567" s="8">
        <f t="shared" ca="1" si="445"/>
        <v>9</v>
      </c>
    </row>
    <row r="3568" spans="1:8" x14ac:dyDescent="0.25">
      <c r="A3568" s="9">
        <f t="shared" si="440"/>
        <v>38255</v>
      </c>
      <c r="B3568" s="10">
        <f t="shared" ca="1" si="446"/>
        <v>13</v>
      </c>
      <c r="C3568" s="10">
        <f t="shared" ca="1" si="447"/>
        <v>16.100000000000001</v>
      </c>
      <c r="D3568" s="9">
        <f t="shared" si="441"/>
        <v>42273</v>
      </c>
      <c r="E3568" s="8">
        <f t="shared" si="442"/>
        <v>200409</v>
      </c>
      <c r="F3568" s="8">
        <f t="shared" si="443"/>
        <v>201509</v>
      </c>
      <c r="G3568" s="8">
        <f t="shared" ca="1" si="444"/>
        <v>9</v>
      </c>
      <c r="H3568" s="8">
        <f t="shared" ca="1" si="445"/>
        <v>9</v>
      </c>
    </row>
    <row r="3569" spans="1:8" x14ac:dyDescent="0.25">
      <c r="A3569" s="9">
        <f t="shared" si="440"/>
        <v>38256</v>
      </c>
      <c r="B3569" s="10">
        <f t="shared" ca="1" si="446"/>
        <v>15</v>
      </c>
      <c r="C3569" s="10">
        <f t="shared" ca="1" si="447"/>
        <v>14.8</v>
      </c>
      <c r="D3569" s="9">
        <f t="shared" si="441"/>
        <v>42274</v>
      </c>
      <c r="E3569" s="8">
        <f t="shared" si="442"/>
        <v>200409</v>
      </c>
      <c r="F3569" s="8">
        <f t="shared" si="443"/>
        <v>201509</v>
      </c>
      <c r="G3569" s="8">
        <f t="shared" ca="1" si="444"/>
        <v>9</v>
      </c>
      <c r="H3569" s="8">
        <f t="shared" ca="1" si="445"/>
        <v>9</v>
      </c>
    </row>
    <row r="3570" spans="1:8" x14ac:dyDescent="0.25">
      <c r="A3570" s="9">
        <f t="shared" si="440"/>
        <v>38257</v>
      </c>
      <c r="B3570" s="10">
        <f t="shared" ca="1" si="446"/>
        <v>16</v>
      </c>
      <c r="C3570" s="10">
        <f t="shared" ca="1" si="447"/>
        <v>15.9</v>
      </c>
      <c r="D3570" s="9">
        <f t="shared" si="441"/>
        <v>42275</v>
      </c>
      <c r="E3570" s="8">
        <f t="shared" si="442"/>
        <v>200409</v>
      </c>
      <c r="F3570" s="8">
        <f t="shared" si="443"/>
        <v>201509</v>
      </c>
      <c r="G3570" s="8">
        <f t="shared" ca="1" si="444"/>
        <v>9</v>
      </c>
      <c r="H3570" s="8">
        <f t="shared" ca="1" si="445"/>
        <v>9</v>
      </c>
    </row>
    <row r="3571" spans="1:8" x14ac:dyDescent="0.25">
      <c r="A3571" s="9">
        <f t="shared" si="440"/>
        <v>38258</v>
      </c>
      <c r="B3571" s="10">
        <f t="shared" ca="1" si="446"/>
        <v>15</v>
      </c>
      <c r="C3571" s="10">
        <f t="shared" ca="1" si="447"/>
        <v>15.9</v>
      </c>
      <c r="D3571" s="9">
        <f t="shared" si="441"/>
        <v>42276</v>
      </c>
      <c r="E3571" s="8">
        <f t="shared" si="442"/>
        <v>200409</v>
      </c>
      <c r="F3571" s="8">
        <f t="shared" si="443"/>
        <v>201509</v>
      </c>
      <c r="G3571" s="8">
        <f t="shared" ca="1" si="444"/>
        <v>9</v>
      </c>
      <c r="H3571" s="8">
        <f t="shared" ca="1" si="445"/>
        <v>9</v>
      </c>
    </row>
    <row r="3572" spans="1:8" x14ac:dyDescent="0.25">
      <c r="A3572" s="9">
        <f t="shared" si="440"/>
        <v>38259</v>
      </c>
      <c r="B3572" s="10">
        <f t="shared" ca="1" si="446"/>
        <v>12</v>
      </c>
      <c r="C3572" s="10">
        <f t="shared" ca="1" si="447"/>
        <v>15.2</v>
      </c>
      <c r="D3572" s="9">
        <f t="shared" si="441"/>
        <v>42277</v>
      </c>
      <c r="E3572" s="8">
        <f t="shared" si="442"/>
        <v>200409</v>
      </c>
      <c r="F3572" s="8">
        <f t="shared" si="443"/>
        <v>201509</v>
      </c>
      <c r="G3572" s="8">
        <f t="shared" ca="1" si="444"/>
        <v>9</v>
      </c>
      <c r="H3572" s="8">
        <f t="shared" ca="1" si="445"/>
        <v>9</v>
      </c>
    </row>
    <row r="3573" spans="1:8" x14ac:dyDescent="0.25">
      <c r="A3573" s="9">
        <f t="shared" si="440"/>
        <v>38260</v>
      </c>
      <c r="B3573" s="10">
        <f t="shared" ca="1" si="446"/>
        <v>13</v>
      </c>
      <c r="C3573" s="10">
        <f t="shared" ca="1" si="447"/>
        <v>14.9</v>
      </c>
      <c r="D3573" s="9">
        <f t="shared" si="441"/>
        <v>42278</v>
      </c>
      <c r="E3573" s="8">
        <f t="shared" si="442"/>
        <v>200409</v>
      </c>
      <c r="F3573" s="8">
        <f t="shared" si="443"/>
        <v>201510</v>
      </c>
      <c r="G3573" s="8">
        <f t="shared" ca="1" si="444"/>
        <v>9</v>
      </c>
      <c r="H3573" s="8">
        <f t="shared" ca="1" si="445"/>
        <v>10</v>
      </c>
    </row>
    <row r="3574" spans="1:8" x14ac:dyDescent="0.25">
      <c r="A3574" s="9">
        <f t="shared" si="440"/>
        <v>38261</v>
      </c>
      <c r="B3574" s="10">
        <f t="shared" ca="1" si="446"/>
        <v>14</v>
      </c>
      <c r="C3574" s="10">
        <f t="shared" ca="1" si="447"/>
        <v>13.1</v>
      </c>
      <c r="D3574" s="9">
        <f t="shared" si="441"/>
        <v>42279</v>
      </c>
      <c r="E3574" s="8">
        <f t="shared" si="442"/>
        <v>200410</v>
      </c>
      <c r="F3574" s="8">
        <f t="shared" si="443"/>
        <v>201510</v>
      </c>
      <c r="G3574" s="8">
        <f t="shared" ca="1" si="444"/>
        <v>10</v>
      </c>
      <c r="H3574" s="8">
        <f t="shared" ca="1" si="445"/>
        <v>10</v>
      </c>
    </row>
    <row r="3575" spans="1:8" x14ac:dyDescent="0.25">
      <c r="A3575" s="9">
        <f t="shared" si="440"/>
        <v>38262</v>
      </c>
      <c r="B3575" s="10">
        <f t="shared" ca="1" si="446"/>
        <v>14</v>
      </c>
      <c r="C3575" s="10">
        <f t="shared" ca="1" si="447"/>
        <v>16.100000000000001</v>
      </c>
      <c r="D3575" s="9">
        <f t="shared" si="441"/>
        <v>42280</v>
      </c>
      <c r="E3575" s="8">
        <f t="shared" si="442"/>
        <v>200410</v>
      </c>
      <c r="F3575" s="8">
        <f t="shared" si="443"/>
        <v>201510</v>
      </c>
      <c r="G3575" s="8">
        <f t="shared" ca="1" si="444"/>
        <v>10</v>
      </c>
      <c r="H3575" s="8">
        <f t="shared" ca="1" si="445"/>
        <v>10</v>
      </c>
    </row>
    <row r="3576" spans="1:8" x14ac:dyDescent="0.25">
      <c r="A3576" s="9">
        <f t="shared" si="440"/>
        <v>38263</v>
      </c>
      <c r="B3576" s="10">
        <f t="shared" ca="1" si="446"/>
        <v>15.6</v>
      </c>
      <c r="C3576" s="10">
        <f t="shared" ca="1" si="447"/>
        <v>15.5</v>
      </c>
      <c r="D3576" s="9">
        <f t="shared" si="441"/>
        <v>42281</v>
      </c>
      <c r="E3576" s="8">
        <f t="shared" si="442"/>
        <v>200410</v>
      </c>
      <c r="F3576" s="8">
        <f t="shared" si="443"/>
        <v>201510</v>
      </c>
      <c r="G3576" s="8">
        <f t="shared" ca="1" si="444"/>
        <v>10</v>
      </c>
      <c r="H3576" s="8">
        <f t="shared" ca="1" si="445"/>
        <v>10</v>
      </c>
    </row>
    <row r="3577" spans="1:8" x14ac:dyDescent="0.25">
      <c r="A3577" s="9">
        <f t="shared" si="440"/>
        <v>38264</v>
      </c>
      <c r="B3577" s="10">
        <f t="shared" ca="1" si="446"/>
        <v>16</v>
      </c>
      <c r="C3577" s="10">
        <f t="shared" ca="1" si="447"/>
        <v>16.8</v>
      </c>
      <c r="D3577" s="9">
        <f t="shared" si="441"/>
        <v>42282</v>
      </c>
      <c r="E3577" s="8">
        <f t="shared" si="442"/>
        <v>200410</v>
      </c>
      <c r="F3577" s="8">
        <f t="shared" si="443"/>
        <v>201510</v>
      </c>
      <c r="G3577" s="8">
        <f t="shared" ca="1" si="444"/>
        <v>10</v>
      </c>
      <c r="H3577" s="8">
        <f t="shared" ca="1" si="445"/>
        <v>10</v>
      </c>
    </row>
    <row r="3578" spans="1:8" x14ac:dyDescent="0.25">
      <c r="A3578" s="9">
        <f t="shared" ref="A3578:A3641" si="448">IF(ISNUMBER(A3577),IF(A3577&lt;$B$9,A3577+1,""),"")</f>
        <v>38265</v>
      </c>
      <c r="B3578" s="10">
        <f t="shared" ca="1" si="446"/>
        <v>19</v>
      </c>
      <c r="C3578" s="10">
        <f t="shared" ca="1" si="447"/>
        <v>14.2</v>
      </c>
      <c r="D3578" s="9">
        <f t="shared" ref="D3578:D3641" si="449">IF(ISNUMBER(D3577),IF(D3577&lt;$C$9,D3577+1,""),"")</f>
        <v>42283</v>
      </c>
      <c r="E3578" s="8">
        <f t="shared" ref="E3578:E3641" si="450">YEAR(A3578)*100+MONTH(A3578)</f>
        <v>200410</v>
      </c>
      <c r="F3578" s="8">
        <f t="shared" ref="F3578:F3641" si="451">YEAR(D3578)*100+MONTH(D3578)</f>
        <v>201510</v>
      </c>
      <c r="G3578" s="8">
        <f t="shared" ref="G3578:G3641" ca="1" si="452">IF(ISNUMBER(B3578),MONTH(A3578),"")</f>
        <v>10</v>
      </c>
      <c r="H3578" s="8">
        <f t="shared" ref="H3578:H3641" ca="1" si="453">IF(ISNUMBER(C3578),MONTH(D3578),"")</f>
        <v>10</v>
      </c>
    </row>
    <row r="3579" spans="1:8" x14ac:dyDescent="0.25">
      <c r="A3579" s="9">
        <f t="shared" si="448"/>
        <v>38266</v>
      </c>
      <c r="B3579" s="10">
        <f t="shared" ca="1" si="446"/>
        <v>15</v>
      </c>
      <c r="C3579" s="10">
        <f t="shared" ca="1" si="447"/>
        <v>13</v>
      </c>
      <c r="D3579" s="9">
        <f t="shared" si="449"/>
        <v>42284</v>
      </c>
      <c r="E3579" s="8">
        <f t="shared" si="450"/>
        <v>200410</v>
      </c>
      <c r="F3579" s="8">
        <f t="shared" si="451"/>
        <v>201510</v>
      </c>
      <c r="G3579" s="8">
        <f t="shared" ca="1" si="452"/>
        <v>10</v>
      </c>
      <c r="H3579" s="8">
        <f t="shared" ca="1" si="453"/>
        <v>10</v>
      </c>
    </row>
    <row r="3580" spans="1:8" x14ac:dyDescent="0.25">
      <c r="A3580" s="9">
        <f t="shared" si="448"/>
        <v>38267</v>
      </c>
      <c r="B3580" s="10">
        <f t="shared" ca="1" si="446"/>
        <v>14</v>
      </c>
      <c r="C3580" s="10">
        <f t="shared" ca="1" si="447"/>
        <v>14.4</v>
      </c>
      <c r="D3580" s="9">
        <f t="shared" si="449"/>
        <v>42285</v>
      </c>
      <c r="E3580" s="8">
        <f t="shared" si="450"/>
        <v>200410</v>
      </c>
      <c r="F3580" s="8">
        <f t="shared" si="451"/>
        <v>201510</v>
      </c>
      <c r="G3580" s="8">
        <f t="shared" ca="1" si="452"/>
        <v>10</v>
      </c>
      <c r="H3580" s="8">
        <f t="shared" ca="1" si="453"/>
        <v>10</v>
      </c>
    </row>
    <row r="3581" spans="1:8" x14ac:dyDescent="0.25">
      <c r="A3581" s="9">
        <f t="shared" si="448"/>
        <v>38268</v>
      </c>
      <c r="B3581" s="10">
        <f t="shared" ca="1" si="446"/>
        <v>12</v>
      </c>
      <c r="C3581" s="10">
        <f t="shared" ca="1" si="447"/>
        <v>9.8000000000000007</v>
      </c>
      <c r="D3581" s="9">
        <f t="shared" si="449"/>
        <v>42286</v>
      </c>
      <c r="E3581" s="8">
        <f t="shared" si="450"/>
        <v>200410</v>
      </c>
      <c r="F3581" s="8">
        <f t="shared" si="451"/>
        <v>201510</v>
      </c>
      <c r="G3581" s="8">
        <f t="shared" ca="1" si="452"/>
        <v>10</v>
      </c>
      <c r="H3581" s="8">
        <f t="shared" ca="1" si="453"/>
        <v>10</v>
      </c>
    </row>
    <row r="3582" spans="1:8" x14ac:dyDescent="0.25">
      <c r="A3582" s="9">
        <f t="shared" si="448"/>
        <v>38269</v>
      </c>
      <c r="B3582" s="10">
        <f t="shared" ca="1" si="446"/>
        <v>11</v>
      </c>
      <c r="C3582" s="10">
        <f t="shared" ca="1" si="447"/>
        <v>10.7</v>
      </c>
      <c r="D3582" s="9">
        <f t="shared" si="449"/>
        <v>42287</v>
      </c>
      <c r="E3582" s="8">
        <f t="shared" si="450"/>
        <v>200410</v>
      </c>
      <c r="F3582" s="8">
        <f t="shared" si="451"/>
        <v>201510</v>
      </c>
      <c r="G3582" s="8">
        <f t="shared" ca="1" si="452"/>
        <v>10</v>
      </c>
      <c r="H3582" s="8">
        <f t="shared" ca="1" si="453"/>
        <v>10</v>
      </c>
    </row>
    <row r="3583" spans="1:8" x14ac:dyDescent="0.25">
      <c r="A3583" s="9">
        <f t="shared" si="448"/>
        <v>38270</v>
      </c>
      <c r="B3583" s="10">
        <f t="shared" ca="1" si="446"/>
        <v>10</v>
      </c>
      <c r="C3583" s="10">
        <f t="shared" ca="1" si="447"/>
        <v>9.3000000000000007</v>
      </c>
      <c r="D3583" s="9">
        <f t="shared" si="449"/>
        <v>42288</v>
      </c>
      <c r="E3583" s="8">
        <f t="shared" si="450"/>
        <v>200410</v>
      </c>
      <c r="F3583" s="8">
        <f t="shared" si="451"/>
        <v>201510</v>
      </c>
      <c r="G3583" s="8">
        <f t="shared" ca="1" si="452"/>
        <v>10</v>
      </c>
      <c r="H3583" s="8">
        <f t="shared" ca="1" si="453"/>
        <v>10</v>
      </c>
    </row>
    <row r="3584" spans="1:8" x14ac:dyDescent="0.25">
      <c r="A3584" s="9">
        <f t="shared" si="448"/>
        <v>38271</v>
      </c>
      <c r="B3584" s="10">
        <f t="shared" ca="1" si="446"/>
        <v>11</v>
      </c>
      <c r="C3584" s="10">
        <f t="shared" ca="1" si="447"/>
        <v>7.6</v>
      </c>
      <c r="D3584" s="9">
        <f t="shared" si="449"/>
        <v>42289</v>
      </c>
      <c r="E3584" s="8">
        <f t="shared" si="450"/>
        <v>200410</v>
      </c>
      <c r="F3584" s="8">
        <f t="shared" si="451"/>
        <v>201510</v>
      </c>
      <c r="G3584" s="8">
        <f t="shared" ca="1" si="452"/>
        <v>10</v>
      </c>
      <c r="H3584" s="8">
        <f t="shared" ca="1" si="453"/>
        <v>10</v>
      </c>
    </row>
    <row r="3585" spans="1:8" x14ac:dyDescent="0.25">
      <c r="A3585" s="9">
        <f t="shared" si="448"/>
        <v>38272</v>
      </c>
      <c r="B3585" s="10">
        <f t="shared" ca="1" si="446"/>
        <v>8</v>
      </c>
      <c r="C3585" s="10">
        <f t="shared" ca="1" si="447"/>
        <v>5.8</v>
      </c>
      <c r="D3585" s="9">
        <f t="shared" si="449"/>
        <v>42290</v>
      </c>
      <c r="E3585" s="8">
        <f t="shared" si="450"/>
        <v>200410</v>
      </c>
      <c r="F3585" s="8">
        <f t="shared" si="451"/>
        <v>201510</v>
      </c>
      <c r="G3585" s="8">
        <f t="shared" ca="1" si="452"/>
        <v>10</v>
      </c>
      <c r="H3585" s="8">
        <f t="shared" ca="1" si="453"/>
        <v>10</v>
      </c>
    </row>
    <row r="3586" spans="1:8" x14ac:dyDescent="0.25">
      <c r="A3586" s="9">
        <f t="shared" si="448"/>
        <v>38273</v>
      </c>
      <c r="B3586" s="10">
        <f t="shared" ca="1" si="446"/>
        <v>10</v>
      </c>
      <c r="C3586" s="10">
        <f t="shared" ca="1" si="447"/>
        <v>6.2</v>
      </c>
      <c r="D3586" s="9">
        <f t="shared" si="449"/>
        <v>42291</v>
      </c>
      <c r="E3586" s="8">
        <f t="shared" si="450"/>
        <v>200410</v>
      </c>
      <c r="F3586" s="8">
        <f t="shared" si="451"/>
        <v>201510</v>
      </c>
      <c r="G3586" s="8">
        <f t="shared" ca="1" si="452"/>
        <v>10</v>
      </c>
      <c r="H3586" s="8">
        <f t="shared" ca="1" si="453"/>
        <v>10</v>
      </c>
    </row>
    <row r="3587" spans="1:8" x14ac:dyDescent="0.25">
      <c r="A3587" s="9">
        <f t="shared" si="448"/>
        <v>38274</v>
      </c>
      <c r="B3587" s="10">
        <f t="shared" ca="1" si="446"/>
        <v>10</v>
      </c>
      <c r="C3587" s="10">
        <f t="shared" ca="1" si="447"/>
        <v>8.3000000000000007</v>
      </c>
      <c r="D3587" s="9">
        <f t="shared" si="449"/>
        <v>42292</v>
      </c>
      <c r="E3587" s="8">
        <f t="shared" si="450"/>
        <v>200410</v>
      </c>
      <c r="F3587" s="8">
        <f t="shared" si="451"/>
        <v>201510</v>
      </c>
      <c r="G3587" s="8">
        <f t="shared" ca="1" si="452"/>
        <v>10</v>
      </c>
      <c r="H3587" s="8">
        <f t="shared" ca="1" si="453"/>
        <v>10</v>
      </c>
    </row>
    <row r="3588" spans="1:8" x14ac:dyDescent="0.25">
      <c r="A3588" s="9">
        <f t="shared" si="448"/>
        <v>38275</v>
      </c>
      <c r="B3588" s="10">
        <f t="shared" ca="1" si="446"/>
        <v>9</v>
      </c>
      <c r="C3588" s="10">
        <f t="shared" ca="1" si="447"/>
        <v>8.1</v>
      </c>
      <c r="D3588" s="9">
        <f t="shared" si="449"/>
        <v>42293</v>
      </c>
      <c r="E3588" s="8">
        <f t="shared" si="450"/>
        <v>200410</v>
      </c>
      <c r="F3588" s="8">
        <f t="shared" si="451"/>
        <v>201510</v>
      </c>
      <c r="G3588" s="8">
        <f t="shared" ca="1" si="452"/>
        <v>10</v>
      </c>
      <c r="H3588" s="8">
        <f t="shared" ca="1" si="453"/>
        <v>10</v>
      </c>
    </row>
    <row r="3589" spans="1:8" x14ac:dyDescent="0.25">
      <c r="A3589" s="9">
        <f t="shared" si="448"/>
        <v>38276</v>
      </c>
      <c r="B3589" s="10">
        <f t="shared" ca="1" si="446"/>
        <v>11</v>
      </c>
      <c r="C3589" s="10">
        <f t="shared" ca="1" si="447"/>
        <v>8.6</v>
      </c>
      <c r="D3589" s="9">
        <f t="shared" si="449"/>
        <v>42294</v>
      </c>
      <c r="E3589" s="8">
        <f t="shared" si="450"/>
        <v>200410</v>
      </c>
      <c r="F3589" s="8">
        <f t="shared" si="451"/>
        <v>201510</v>
      </c>
      <c r="G3589" s="8">
        <f t="shared" ca="1" si="452"/>
        <v>10</v>
      </c>
      <c r="H3589" s="8">
        <f t="shared" ca="1" si="453"/>
        <v>10</v>
      </c>
    </row>
    <row r="3590" spans="1:8" x14ac:dyDescent="0.25">
      <c r="A3590" s="9">
        <f t="shared" si="448"/>
        <v>38277</v>
      </c>
      <c r="B3590" s="10">
        <f t="shared" ca="1" si="446"/>
        <v>10</v>
      </c>
      <c r="C3590" s="10">
        <f t="shared" ca="1" si="447"/>
        <v>8.1999999999999993</v>
      </c>
      <c r="D3590" s="9">
        <f t="shared" si="449"/>
        <v>42295</v>
      </c>
      <c r="E3590" s="8">
        <f t="shared" si="450"/>
        <v>200410</v>
      </c>
      <c r="F3590" s="8">
        <f t="shared" si="451"/>
        <v>201510</v>
      </c>
      <c r="G3590" s="8">
        <f t="shared" ca="1" si="452"/>
        <v>10</v>
      </c>
      <c r="H3590" s="8">
        <f t="shared" ca="1" si="453"/>
        <v>10</v>
      </c>
    </row>
    <row r="3591" spans="1:8" x14ac:dyDescent="0.25">
      <c r="A3591" s="9">
        <f t="shared" si="448"/>
        <v>38278</v>
      </c>
      <c r="B3591" s="10">
        <f t="shared" ca="1" si="446"/>
        <v>10</v>
      </c>
      <c r="C3591" s="10">
        <f t="shared" ca="1" si="447"/>
        <v>10.1</v>
      </c>
      <c r="D3591" s="9">
        <f t="shared" si="449"/>
        <v>42296</v>
      </c>
      <c r="E3591" s="8">
        <f t="shared" si="450"/>
        <v>200410</v>
      </c>
      <c r="F3591" s="8">
        <f t="shared" si="451"/>
        <v>201510</v>
      </c>
      <c r="G3591" s="8">
        <f t="shared" ca="1" si="452"/>
        <v>10</v>
      </c>
      <c r="H3591" s="8">
        <f t="shared" ca="1" si="453"/>
        <v>10</v>
      </c>
    </row>
    <row r="3592" spans="1:8" x14ac:dyDescent="0.25">
      <c r="A3592" s="9">
        <f t="shared" si="448"/>
        <v>38279</v>
      </c>
      <c r="B3592" s="10">
        <f t="shared" ca="1" si="446"/>
        <v>9</v>
      </c>
      <c r="C3592" s="10">
        <f t="shared" ca="1" si="447"/>
        <v>7.4</v>
      </c>
      <c r="D3592" s="9">
        <f t="shared" si="449"/>
        <v>42297</v>
      </c>
      <c r="E3592" s="8">
        <f t="shared" si="450"/>
        <v>200410</v>
      </c>
      <c r="F3592" s="8">
        <f t="shared" si="451"/>
        <v>201510</v>
      </c>
      <c r="G3592" s="8">
        <f t="shared" ca="1" si="452"/>
        <v>10</v>
      </c>
      <c r="H3592" s="8">
        <f t="shared" ca="1" si="453"/>
        <v>10</v>
      </c>
    </row>
    <row r="3593" spans="1:8" x14ac:dyDescent="0.25">
      <c r="A3593" s="9">
        <f t="shared" si="448"/>
        <v>38280</v>
      </c>
      <c r="B3593" s="10">
        <f t="shared" ca="1" si="446"/>
        <v>10</v>
      </c>
      <c r="C3593" s="10">
        <f t="shared" ca="1" si="447"/>
        <v>10.9</v>
      </c>
      <c r="D3593" s="9">
        <f t="shared" si="449"/>
        <v>42298</v>
      </c>
      <c r="E3593" s="8">
        <f t="shared" si="450"/>
        <v>200410</v>
      </c>
      <c r="F3593" s="8">
        <f t="shared" si="451"/>
        <v>201510</v>
      </c>
      <c r="G3593" s="8">
        <f t="shared" ca="1" si="452"/>
        <v>10</v>
      </c>
      <c r="H3593" s="8">
        <f t="shared" ca="1" si="453"/>
        <v>10</v>
      </c>
    </row>
    <row r="3594" spans="1:8" x14ac:dyDescent="0.25">
      <c r="A3594" s="9">
        <f t="shared" si="448"/>
        <v>38281</v>
      </c>
      <c r="B3594" s="10">
        <f t="shared" ca="1" si="446"/>
        <v>13</v>
      </c>
      <c r="C3594" s="10">
        <f t="shared" ca="1" si="447"/>
        <v>11.2</v>
      </c>
      <c r="D3594" s="9">
        <f t="shared" si="449"/>
        <v>42299</v>
      </c>
      <c r="E3594" s="8">
        <f t="shared" si="450"/>
        <v>200410</v>
      </c>
      <c r="F3594" s="8">
        <f t="shared" si="451"/>
        <v>201510</v>
      </c>
      <c r="G3594" s="8">
        <f t="shared" ca="1" si="452"/>
        <v>10</v>
      </c>
      <c r="H3594" s="8">
        <f t="shared" ca="1" si="453"/>
        <v>10</v>
      </c>
    </row>
    <row r="3595" spans="1:8" x14ac:dyDescent="0.25">
      <c r="A3595" s="9">
        <f t="shared" si="448"/>
        <v>38282</v>
      </c>
      <c r="B3595" s="10">
        <f t="shared" ca="1" si="446"/>
        <v>14</v>
      </c>
      <c r="C3595" s="10">
        <f t="shared" ca="1" si="447"/>
        <v>13.8</v>
      </c>
      <c r="D3595" s="9">
        <f t="shared" si="449"/>
        <v>42300</v>
      </c>
      <c r="E3595" s="8">
        <f t="shared" si="450"/>
        <v>200410</v>
      </c>
      <c r="F3595" s="8">
        <f t="shared" si="451"/>
        <v>201510</v>
      </c>
      <c r="G3595" s="8">
        <f t="shared" ca="1" si="452"/>
        <v>10</v>
      </c>
      <c r="H3595" s="8">
        <f t="shared" ca="1" si="453"/>
        <v>10</v>
      </c>
    </row>
    <row r="3596" spans="1:8" x14ac:dyDescent="0.25">
      <c r="A3596" s="9">
        <f t="shared" si="448"/>
        <v>38283</v>
      </c>
      <c r="B3596" s="10">
        <f t="shared" ca="1" si="446"/>
        <v>14</v>
      </c>
      <c r="C3596" s="10">
        <f t="shared" ca="1" si="447"/>
        <v>10.6</v>
      </c>
      <c r="D3596" s="9">
        <f t="shared" si="449"/>
        <v>42301</v>
      </c>
      <c r="E3596" s="8">
        <f t="shared" si="450"/>
        <v>200410</v>
      </c>
      <c r="F3596" s="8">
        <f t="shared" si="451"/>
        <v>201510</v>
      </c>
      <c r="G3596" s="8">
        <f t="shared" ca="1" si="452"/>
        <v>10</v>
      </c>
      <c r="H3596" s="8">
        <f t="shared" ca="1" si="453"/>
        <v>10</v>
      </c>
    </row>
    <row r="3597" spans="1:8" x14ac:dyDescent="0.25">
      <c r="A3597" s="9">
        <f t="shared" si="448"/>
        <v>38284</v>
      </c>
      <c r="B3597" s="10">
        <f t="shared" ref="B3597:B3664" ca="1" si="454">IF(ISNUMBER(VLOOKUP($A3597,INDIRECT(B$1&amp;"!"&amp;B$6&amp;":"&amp;B$7),CODE(B$7)-_MS1,FALSE)),VLOOKUP($A3597,INDIRECT(B$1&amp;"!"&amp;B$6&amp;":"&amp;B$7),CODE(B$7)-_MS1,FALSE),Empty)</f>
        <v>16</v>
      </c>
      <c r="C3597" s="10">
        <f t="shared" ref="C3597:C3664" ca="1" si="455">IF(ISNUMBER(VLOOKUP($D3597,INDIRECT(C$1&amp;"!"&amp;C$6&amp;":"&amp;C$7),CODE(C$7)-_MS2,FALSE)),VLOOKUP($D3597,INDIRECT(C$1&amp;"!"&amp;C$6&amp;":"&amp;C$7),CODE(C$7)-_MS2,FALSE),Empty)</f>
        <v>13.1</v>
      </c>
      <c r="D3597" s="9">
        <f t="shared" si="449"/>
        <v>42302</v>
      </c>
      <c r="E3597" s="8">
        <f t="shared" si="450"/>
        <v>200410</v>
      </c>
      <c r="F3597" s="8">
        <f t="shared" si="451"/>
        <v>201510</v>
      </c>
      <c r="G3597" s="8">
        <f t="shared" ca="1" si="452"/>
        <v>10</v>
      </c>
      <c r="H3597" s="8">
        <f t="shared" ca="1" si="453"/>
        <v>10</v>
      </c>
    </row>
    <row r="3598" spans="1:8" x14ac:dyDescent="0.25">
      <c r="A3598" s="9">
        <f t="shared" si="448"/>
        <v>38285</v>
      </c>
      <c r="B3598" s="10">
        <f t="shared" ca="1" si="454"/>
        <v>13</v>
      </c>
      <c r="C3598" s="10">
        <f t="shared" ca="1" si="455"/>
        <v>12.3</v>
      </c>
      <c r="D3598" s="9">
        <f t="shared" si="449"/>
        <v>42303</v>
      </c>
      <c r="E3598" s="8">
        <f t="shared" si="450"/>
        <v>200410</v>
      </c>
      <c r="F3598" s="8">
        <f t="shared" si="451"/>
        <v>201510</v>
      </c>
      <c r="G3598" s="8">
        <f t="shared" ca="1" si="452"/>
        <v>10</v>
      </c>
      <c r="H3598" s="8">
        <f t="shared" ca="1" si="453"/>
        <v>10</v>
      </c>
    </row>
    <row r="3599" spans="1:8" x14ac:dyDescent="0.25">
      <c r="A3599" s="9">
        <f t="shared" si="448"/>
        <v>38286</v>
      </c>
      <c r="B3599" s="10">
        <f t="shared" ca="1" si="454"/>
        <v>13</v>
      </c>
      <c r="C3599" s="10">
        <f t="shared" ca="1" si="455"/>
        <v>11.9</v>
      </c>
      <c r="D3599" s="9">
        <f t="shared" si="449"/>
        <v>42304</v>
      </c>
      <c r="E3599" s="8">
        <f t="shared" si="450"/>
        <v>200410</v>
      </c>
      <c r="F3599" s="8">
        <f t="shared" si="451"/>
        <v>201510</v>
      </c>
      <c r="G3599" s="8">
        <f t="shared" ca="1" si="452"/>
        <v>10</v>
      </c>
      <c r="H3599" s="8">
        <f t="shared" ca="1" si="453"/>
        <v>10</v>
      </c>
    </row>
    <row r="3600" spans="1:8" x14ac:dyDescent="0.25">
      <c r="A3600" s="9">
        <f t="shared" si="448"/>
        <v>38287</v>
      </c>
      <c r="B3600" s="10">
        <f t="shared" ca="1" si="454"/>
        <v>11.5</v>
      </c>
      <c r="C3600" s="10">
        <f t="shared" ca="1" si="455"/>
        <v>10.199999999999999</v>
      </c>
      <c r="D3600" s="9">
        <f t="shared" si="449"/>
        <v>42305</v>
      </c>
      <c r="E3600" s="8">
        <f t="shared" si="450"/>
        <v>200410</v>
      </c>
      <c r="F3600" s="8">
        <f t="shared" si="451"/>
        <v>201510</v>
      </c>
      <c r="G3600" s="8">
        <f t="shared" ca="1" si="452"/>
        <v>10</v>
      </c>
      <c r="H3600" s="8">
        <f t="shared" ca="1" si="453"/>
        <v>10</v>
      </c>
    </row>
    <row r="3601" spans="1:8" x14ac:dyDescent="0.25">
      <c r="A3601" s="9">
        <f t="shared" si="448"/>
        <v>38288</v>
      </c>
      <c r="B3601" s="10">
        <f t="shared" ca="1" si="454"/>
        <v>10</v>
      </c>
      <c r="C3601" s="10">
        <f t="shared" ca="1" si="455"/>
        <v>11.2</v>
      </c>
      <c r="D3601" s="9">
        <f t="shared" si="449"/>
        <v>42306</v>
      </c>
      <c r="E3601" s="8">
        <f t="shared" si="450"/>
        <v>200410</v>
      </c>
      <c r="F3601" s="8">
        <f t="shared" si="451"/>
        <v>201510</v>
      </c>
      <c r="G3601" s="8">
        <f t="shared" ca="1" si="452"/>
        <v>10</v>
      </c>
      <c r="H3601" s="8">
        <f t="shared" ca="1" si="453"/>
        <v>10</v>
      </c>
    </row>
    <row r="3602" spans="1:8" x14ac:dyDescent="0.25">
      <c r="A3602" s="9">
        <f t="shared" si="448"/>
        <v>38289</v>
      </c>
      <c r="B3602" s="10">
        <f t="shared" ca="1" si="454"/>
        <v>10.3</v>
      </c>
      <c r="C3602" s="10" t="str">
        <f t="shared" ca="1" si="455"/>
        <v/>
      </c>
      <c r="D3602" s="9">
        <f t="shared" si="449"/>
        <v>42307</v>
      </c>
      <c r="E3602" s="8">
        <f t="shared" si="450"/>
        <v>200410</v>
      </c>
      <c r="F3602" s="8">
        <f t="shared" si="451"/>
        <v>201510</v>
      </c>
      <c r="G3602" s="8">
        <f t="shared" ca="1" si="452"/>
        <v>10</v>
      </c>
      <c r="H3602" s="8" t="str">
        <f t="shared" ca="1" si="453"/>
        <v/>
      </c>
    </row>
    <row r="3603" spans="1:8" x14ac:dyDescent="0.25">
      <c r="A3603" s="9">
        <f t="shared" si="448"/>
        <v>38290</v>
      </c>
      <c r="B3603" s="10">
        <f t="shared" ca="1" si="454"/>
        <v>10.7</v>
      </c>
      <c r="C3603" s="10" t="str">
        <f t="shared" ca="1" si="455"/>
        <v/>
      </c>
      <c r="D3603" s="9">
        <f t="shared" si="449"/>
        <v>42308</v>
      </c>
      <c r="E3603" s="8">
        <f t="shared" si="450"/>
        <v>200410</v>
      </c>
      <c r="F3603" s="8">
        <f t="shared" si="451"/>
        <v>201510</v>
      </c>
      <c r="G3603" s="8">
        <f t="shared" ca="1" si="452"/>
        <v>10</v>
      </c>
      <c r="H3603" s="8" t="str">
        <f t="shared" ca="1" si="453"/>
        <v/>
      </c>
    </row>
    <row r="3604" spans="1:8" x14ac:dyDescent="0.25">
      <c r="A3604" s="9">
        <f t="shared" si="448"/>
        <v>38291</v>
      </c>
      <c r="B3604" s="10">
        <f t="shared" ca="1" si="454"/>
        <v>11.3</v>
      </c>
      <c r="C3604" s="10">
        <f t="shared" ca="1" si="455"/>
        <v>13.1</v>
      </c>
      <c r="D3604" s="9">
        <f t="shared" si="449"/>
        <v>42309</v>
      </c>
      <c r="E3604" s="8">
        <f t="shared" si="450"/>
        <v>200410</v>
      </c>
      <c r="F3604" s="8">
        <f t="shared" si="451"/>
        <v>201511</v>
      </c>
      <c r="G3604" s="8">
        <f t="shared" ca="1" si="452"/>
        <v>10</v>
      </c>
      <c r="H3604" s="8">
        <f t="shared" ca="1" si="453"/>
        <v>11</v>
      </c>
    </row>
    <row r="3605" spans="1:8" x14ac:dyDescent="0.25">
      <c r="A3605" s="9">
        <f t="shared" si="448"/>
        <v>38292</v>
      </c>
      <c r="B3605" s="10">
        <f t="shared" ca="1" si="454"/>
        <v>10.4</v>
      </c>
      <c r="C3605" s="10" t="str">
        <f t="shared" ca="1" si="455"/>
        <v/>
      </c>
      <c r="D3605" s="9">
        <f t="shared" si="449"/>
        <v>42310</v>
      </c>
      <c r="E3605" s="8">
        <f t="shared" si="450"/>
        <v>200411</v>
      </c>
      <c r="F3605" s="8">
        <f t="shared" si="451"/>
        <v>201511</v>
      </c>
      <c r="G3605" s="8">
        <f t="shared" ca="1" si="452"/>
        <v>11</v>
      </c>
      <c r="H3605" s="8" t="str">
        <f t="shared" ca="1" si="453"/>
        <v/>
      </c>
    </row>
    <row r="3606" spans="1:8" x14ac:dyDescent="0.25">
      <c r="A3606" s="9">
        <f t="shared" si="448"/>
        <v>38293</v>
      </c>
      <c r="B3606" s="10">
        <f t="shared" ca="1" si="454"/>
        <v>11.5</v>
      </c>
      <c r="C3606" s="10">
        <f t="shared" ca="1" si="455"/>
        <v>4.2</v>
      </c>
      <c r="D3606" s="9">
        <f t="shared" si="449"/>
        <v>42311</v>
      </c>
      <c r="E3606" s="8">
        <f t="shared" si="450"/>
        <v>200411</v>
      </c>
      <c r="F3606" s="8">
        <f t="shared" si="451"/>
        <v>201511</v>
      </c>
      <c r="G3606" s="8">
        <f t="shared" ca="1" si="452"/>
        <v>11</v>
      </c>
      <c r="H3606" s="8">
        <f t="shared" ca="1" si="453"/>
        <v>11</v>
      </c>
    </row>
    <row r="3607" spans="1:8" x14ac:dyDescent="0.25">
      <c r="A3607" s="9">
        <f t="shared" si="448"/>
        <v>38294</v>
      </c>
      <c r="B3607" s="10">
        <f t="shared" ca="1" si="454"/>
        <v>11</v>
      </c>
      <c r="C3607" s="10" t="str">
        <f t="shared" ca="1" si="455"/>
        <v/>
      </c>
      <c r="D3607" s="9">
        <f t="shared" si="449"/>
        <v>42312</v>
      </c>
      <c r="E3607" s="8">
        <f t="shared" si="450"/>
        <v>200411</v>
      </c>
      <c r="F3607" s="8">
        <f t="shared" si="451"/>
        <v>201511</v>
      </c>
      <c r="G3607" s="8">
        <f t="shared" ca="1" si="452"/>
        <v>11</v>
      </c>
      <c r="H3607" s="8" t="str">
        <f t="shared" ca="1" si="453"/>
        <v/>
      </c>
    </row>
    <row r="3608" spans="1:8" x14ac:dyDescent="0.25">
      <c r="A3608" s="9">
        <f t="shared" si="448"/>
        <v>38295</v>
      </c>
      <c r="B3608" s="10">
        <f t="shared" ca="1" si="454"/>
        <v>12</v>
      </c>
      <c r="C3608" s="10">
        <f t="shared" ca="1" si="455"/>
        <v>14.3</v>
      </c>
      <c r="D3608" s="9">
        <f t="shared" si="449"/>
        <v>42313</v>
      </c>
      <c r="E3608" s="8">
        <f t="shared" si="450"/>
        <v>200411</v>
      </c>
      <c r="F3608" s="8">
        <f t="shared" si="451"/>
        <v>201511</v>
      </c>
      <c r="G3608" s="8">
        <f t="shared" ca="1" si="452"/>
        <v>11</v>
      </c>
      <c r="H3608" s="8">
        <f t="shared" ca="1" si="453"/>
        <v>11</v>
      </c>
    </row>
    <row r="3609" spans="1:8" x14ac:dyDescent="0.25">
      <c r="A3609" s="9">
        <f t="shared" si="448"/>
        <v>38296</v>
      </c>
      <c r="B3609" s="10">
        <f t="shared" ca="1" si="454"/>
        <v>8.5</v>
      </c>
      <c r="C3609" s="10">
        <f t="shared" ca="1" si="455"/>
        <v>13.8</v>
      </c>
      <c r="D3609" s="9">
        <f t="shared" si="449"/>
        <v>42314</v>
      </c>
      <c r="E3609" s="8">
        <f t="shared" si="450"/>
        <v>200411</v>
      </c>
      <c r="F3609" s="8">
        <f t="shared" si="451"/>
        <v>201511</v>
      </c>
      <c r="G3609" s="8">
        <f t="shared" ca="1" si="452"/>
        <v>11</v>
      </c>
      <c r="H3609" s="8">
        <f t="shared" ca="1" si="453"/>
        <v>11</v>
      </c>
    </row>
    <row r="3610" spans="1:8" x14ac:dyDescent="0.25">
      <c r="A3610" s="9">
        <f t="shared" si="448"/>
        <v>38297</v>
      </c>
      <c r="B3610" s="10">
        <f t="shared" ca="1" si="454"/>
        <v>8.3000000000000007</v>
      </c>
      <c r="C3610" s="10">
        <f t="shared" ca="1" si="455"/>
        <v>15.3</v>
      </c>
      <c r="D3610" s="9">
        <f t="shared" si="449"/>
        <v>42315</v>
      </c>
      <c r="E3610" s="8">
        <f t="shared" si="450"/>
        <v>200411</v>
      </c>
      <c r="F3610" s="8">
        <f t="shared" si="451"/>
        <v>201511</v>
      </c>
      <c r="G3610" s="8">
        <f t="shared" ca="1" si="452"/>
        <v>11</v>
      </c>
      <c r="H3610" s="8">
        <f t="shared" ca="1" si="453"/>
        <v>11</v>
      </c>
    </row>
    <row r="3611" spans="1:8" x14ac:dyDescent="0.25">
      <c r="A3611" s="9">
        <f t="shared" si="448"/>
        <v>38298</v>
      </c>
      <c r="B3611" s="10">
        <f t="shared" ca="1" si="454"/>
        <v>7</v>
      </c>
      <c r="C3611" s="10">
        <f t="shared" ca="1" si="455"/>
        <v>12.8</v>
      </c>
      <c r="D3611" s="9">
        <f t="shared" si="449"/>
        <v>42316</v>
      </c>
      <c r="E3611" s="8">
        <f t="shared" si="450"/>
        <v>200411</v>
      </c>
      <c r="F3611" s="8">
        <f t="shared" si="451"/>
        <v>201511</v>
      </c>
      <c r="G3611" s="8">
        <f t="shared" ca="1" si="452"/>
        <v>11</v>
      </c>
      <c r="H3611" s="8">
        <f t="shared" ca="1" si="453"/>
        <v>11</v>
      </c>
    </row>
    <row r="3612" spans="1:8" x14ac:dyDescent="0.25">
      <c r="A3612" s="9">
        <f t="shared" si="448"/>
        <v>38299</v>
      </c>
      <c r="B3612" s="10">
        <f t="shared" ca="1" si="454"/>
        <v>7</v>
      </c>
      <c r="C3612" s="10">
        <f t="shared" ca="1" si="455"/>
        <v>12.9</v>
      </c>
      <c r="D3612" s="9">
        <f t="shared" si="449"/>
        <v>42317</v>
      </c>
      <c r="E3612" s="8">
        <f t="shared" si="450"/>
        <v>200411</v>
      </c>
      <c r="F3612" s="8">
        <f t="shared" si="451"/>
        <v>201511</v>
      </c>
      <c r="G3612" s="8">
        <f t="shared" ca="1" si="452"/>
        <v>11</v>
      </c>
      <c r="H3612" s="8">
        <f t="shared" ca="1" si="453"/>
        <v>11</v>
      </c>
    </row>
    <row r="3613" spans="1:8" x14ac:dyDescent="0.25">
      <c r="A3613" s="9">
        <f t="shared" si="448"/>
        <v>38300</v>
      </c>
      <c r="B3613" s="10">
        <f t="shared" ca="1" si="454"/>
        <v>5</v>
      </c>
      <c r="C3613" s="10">
        <f t="shared" ca="1" si="455"/>
        <v>15.5</v>
      </c>
      <c r="D3613" s="9">
        <f t="shared" si="449"/>
        <v>42318</v>
      </c>
      <c r="E3613" s="8">
        <f t="shared" si="450"/>
        <v>200411</v>
      </c>
      <c r="F3613" s="8">
        <f t="shared" si="451"/>
        <v>201511</v>
      </c>
      <c r="G3613" s="8">
        <f t="shared" ca="1" si="452"/>
        <v>11</v>
      </c>
      <c r="H3613" s="8">
        <f t="shared" ca="1" si="453"/>
        <v>11</v>
      </c>
    </row>
    <row r="3614" spans="1:8" x14ac:dyDescent="0.25">
      <c r="A3614" s="9">
        <f t="shared" si="448"/>
        <v>38301</v>
      </c>
      <c r="B3614" s="10">
        <f t="shared" ca="1" si="454"/>
        <v>6.6</v>
      </c>
      <c r="C3614" s="10">
        <f t="shared" ca="1" si="455"/>
        <v>13.5</v>
      </c>
      <c r="D3614" s="9">
        <f t="shared" si="449"/>
        <v>42319</v>
      </c>
      <c r="E3614" s="8">
        <f t="shared" si="450"/>
        <v>200411</v>
      </c>
      <c r="F3614" s="8">
        <f t="shared" si="451"/>
        <v>201511</v>
      </c>
      <c r="G3614" s="8">
        <f t="shared" ca="1" si="452"/>
        <v>11</v>
      </c>
      <c r="H3614" s="8">
        <f t="shared" ca="1" si="453"/>
        <v>11</v>
      </c>
    </row>
    <row r="3615" spans="1:8" x14ac:dyDescent="0.25">
      <c r="A3615" s="9">
        <f t="shared" si="448"/>
        <v>38302</v>
      </c>
      <c r="B3615" s="10">
        <f t="shared" ca="1" si="454"/>
        <v>6</v>
      </c>
      <c r="C3615" s="10">
        <f t="shared" ca="1" si="455"/>
        <v>14.2</v>
      </c>
      <c r="D3615" s="9">
        <f t="shared" si="449"/>
        <v>42320</v>
      </c>
      <c r="E3615" s="8">
        <f t="shared" si="450"/>
        <v>200411</v>
      </c>
      <c r="F3615" s="8">
        <f t="shared" si="451"/>
        <v>201511</v>
      </c>
      <c r="G3615" s="8">
        <f t="shared" ca="1" si="452"/>
        <v>11</v>
      </c>
      <c r="H3615" s="8">
        <f t="shared" ca="1" si="453"/>
        <v>11</v>
      </c>
    </row>
    <row r="3616" spans="1:8" x14ac:dyDescent="0.25">
      <c r="A3616" s="9">
        <f t="shared" si="448"/>
        <v>38303</v>
      </c>
      <c r="B3616" s="10">
        <f t="shared" ca="1" si="454"/>
        <v>6</v>
      </c>
      <c r="C3616" s="10">
        <f t="shared" ca="1" si="455"/>
        <v>12.6</v>
      </c>
      <c r="D3616" s="9">
        <f t="shared" si="449"/>
        <v>42321</v>
      </c>
      <c r="E3616" s="8">
        <f t="shared" si="450"/>
        <v>200411</v>
      </c>
      <c r="F3616" s="8">
        <f t="shared" si="451"/>
        <v>201511</v>
      </c>
      <c r="G3616" s="8">
        <f t="shared" ca="1" si="452"/>
        <v>11</v>
      </c>
      <c r="H3616" s="8">
        <f t="shared" ca="1" si="453"/>
        <v>11</v>
      </c>
    </row>
    <row r="3617" spans="1:8" x14ac:dyDescent="0.25">
      <c r="A3617" s="9">
        <f t="shared" si="448"/>
        <v>38304</v>
      </c>
      <c r="B3617" s="10">
        <f t="shared" ca="1" si="454"/>
        <v>6</v>
      </c>
      <c r="C3617" s="10">
        <f t="shared" ca="1" si="455"/>
        <v>8.5</v>
      </c>
      <c r="D3617" s="9">
        <f t="shared" si="449"/>
        <v>42322</v>
      </c>
      <c r="E3617" s="8">
        <f t="shared" si="450"/>
        <v>200411</v>
      </c>
      <c r="F3617" s="8">
        <f t="shared" si="451"/>
        <v>201511</v>
      </c>
      <c r="G3617" s="8">
        <f t="shared" ca="1" si="452"/>
        <v>11</v>
      </c>
      <c r="H3617" s="8">
        <f t="shared" ca="1" si="453"/>
        <v>11</v>
      </c>
    </row>
    <row r="3618" spans="1:8" x14ac:dyDescent="0.25">
      <c r="A3618" s="9">
        <f t="shared" si="448"/>
        <v>38305</v>
      </c>
      <c r="B3618" s="10">
        <f t="shared" ca="1" si="454"/>
        <v>7</v>
      </c>
      <c r="C3618" s="10">
        <f t="shared" ca="1" si="455"/>
        <v>12.8</v>
      </c>
      <c r="D3618" s="9">
        <f t="shared" si="449"/>
        <v>42323</v>
      </c>
      <c r="E3618" s="8">
        <f t="shared" si="450"/>
        <v>200411</v>
      </c>
      <c r="F3618" s="8">
        <f t="shared" si="451"/>
        <v>201511</v>
      </c>
      <c r="G3618" s="8">
        <f t="shared" ca="1" si="452"/>
        <v>11</v>
      </c>
      <c r="H3618" s="8">
        <f t="shared" ca="1" si="453"/>
        <v>11</v>
      </c>
    </row>
    <row r="3619" spans="1:8" x14ac:dyDescent="0.25">
      <c r="A3619" s="9">
        <f t="shared" si="448"/>
        <v>38306</v>
      </c>
      <c r="B3619" s="10">
        <f t="shared" ca="1" si="454"/>
        <v>8</v>
      </c>
      <c r="C3619" s="10">
        <f t="shared" ca="1" si="455"/>
        <v>12</v>
      </c>
      <c r="D3619" s="9">
        <f t="shared" si="449"/>
        <v>42324</v>
      </c>
      <c r="E3619" s="8">
        <f t="shared" si="450"/>
        <v>200411</v>
      </c>
      <c r="F3619" s="8">
        <f t="shared" si="451"/>
        <v>201511</v>
      </c>
      <c r="G3619" s="8">
        <f t="shared" ca="1" si="452"/>
        <v>11</v>
      </c>
      <c r="H3619" s="8">
        <f t="shared" ca="1" si="453"/>
        <v>11</v>
      </c>
    </row>
    <row r="3620" spans="1:8" x14ac:dyDescent="0.25">
      <c r="A3620" s="9">
        <f t="shared" si="448"/>
        <v>38307</v>
      </c>
      <c r="B3620" s="10">
        <f t="shared" ca="1" si="454"/>
        <v>9</v>
      </c>
      <c r="C3620" s="10">
        <f t="shared" ca="1" si="455"/>
        <v>10.9</v>
      </c>
      <c r="D3620" s="9">
        <f t="shared" si="449"/>
        <v>42325</v>
      </c>
      <c r="E3620" s="8">
        <f t="shared" si="450"/>
        <v>200411</v>
      </c>
      <c r="F3620" s="8">
        <f t="shared" si="451"/>
        <v>201511</v>
      </c>
      <c r="G3620" s="8">
        <f t="shared" ca="1" si="452"/>
        <v>11</v>
      </c>
      <c r="H3620" s="8">
        <f t="shared" ca="1" si="453"/>
        <v>11</v>
      </c>
    </row>
    <row r="3621" spans="1:8" x14ac:dyDescent="0.25">
      <c r="A3621" s="9">
        <f t="shared" si="448"/>
        <v>38308</v>
      </c>
      <c r="B3621" s="10">
        <f t="shared" ca="1" si="454"/>
        <v>8</v>
      </c>
      <c r="C3621" s="10">
        <f t="shared" ca="1" si="455"/>
        <v>11.2</v>
      </c>
      <c r="D3621" s="9">
        <f t="shared" si="449"/>
        <v>42326</v>
      </c>
      <c r="E3621" s="8">
        <f t="shared" si="450"/>
        <v>200411</v>
      </c>
      <c r="F3621" s="8">
        <f t="shared" si="451"/>
        <v>201511</v>
      </c>
      <c r="G3621" s="8">
        <f t="shared" ca="1" si="452"/>
        <v>11</v>
      </c>
      <c r="H3621" s="8">
        <f t="shared" ca="1" si="453"/>
        <v>11</v>
      </c>
    </row>
    <row r="3622" spans="1:8" x14ac:dyDescent="0.25">
      <c r="A3622" s="9">
        <f t="shared" si="448"/>
        <v>38309</v>
      </c>
      <c r="B3622" s="10">
        <f t="shared" ca="1" si="454"/>
        <v>8</v>
      </c>
      <c r="C3622" s="10">
        <f t="shared" ca="1" si="455"/>
        <v>10.6</v>
      </c>
      <c r="D3622" s="9">
        <f t="shared" si="449"/>
        <v>42327</v>
      </c>
      <c r="E3622" s="8">
        <f t="shared" si="450"/>
        <v>200411</v>
      </c>
      <c r="F3622" s="8">
        <f t="shared" si="451"/>
        <v>201511</v>
      </c>
      <c r="G3622" s="8">
        <f t="shared" ca="1" si="452"/>
        <v>11</v>
      </c>
      <c r="H3622" s="8">
        <f t="shared" ca="1" si="453"/>
        <v>11</v>
      </c>
    </row>
    <row r="3623" spans="1:8" x14ac:dyDescent="0.25">
      <c r="A3623" s="9">
        <f t="shared" si="448"/>
        <v>38310</v>
      </c>
      <c r="B3623" s="10">
        <f t="shared" ca="1" si="454"/>
        <v>2.5</v>
      </c>
      <c r="C3623" s="10">
        <f t="shared" ca="1" si="455"/>
        <v>8.6999999999999993</v>
      </c>
      <c r="D3623" s="9">
        <f t="shared" si="449"/>
        <v>42328</v>
      </c>
      <c r="E3623" s="8">
        <f t="shared" si="450"/>
        <v>200411</v>
      </c>
      <c r="F3623" s="8">
        <f t="shared" si="451"/>
        <v>201511</v>
      </c>
      <c r="G3623" s="8">
        <f t="shared" ca="1" si="452"/>
        <v>11</v>
      </c>
      <c r="H3623" s="8">
        <f t="shared" ca="1" si="453"/>
        <v>11</v>
      </c>
    </row>
    <row r="3624" spans="1:8" x14ac:dyDescent="0.25">
      <c r="A3624" s="9">
        <f t="shared" si="448"/>
        <v>38311</v>
      </c>
      <c r="B3624" s="10">
        <f t="shared" ca="1" si="454"/>
        <v>1.8</v>
      </c>
      <c r="C3624" s="10" t="str">
        <f t="shared" ca="1" si="455"/>
        <v/>
      </c>
      <c r="D3624" s="9">
        <f t="shared" si="449"/>
        <v>42329</v>
      </c>
      <c r="E3624" s="8">
        <f t="shared" si="450"/>
        <v>200411</v>
      </c>
      <c r="F3624" s="8">
        <f t="shared" si="451"/>
        <v>201511</v>
      </c>
      <c r="G3624" s="8">
        <f t="shared" ca="1" si="452"/>
        <v>11</v>
      </c>
      <c r="H3624" s="8" t="str">
        <f t="shared" ca="1" si="453"/>
        <v/>
      </c>
    </row>
    <row r="3625" spans="1:8" x14ac:dyDescent="0.25">
      <c r="A3625" s="9">
        <f t="shared" si="448"/>
        <v>38312</v>
      </c>
      <c r="B3625" s="10">
        <f t="shared" ca="1" si="454"/>
        <v>2</v>
      </c>
      <c r="C3625" s="10" t="str">
        <f t="shared" ca="1" si="455"/>
        <v/>
      </c>
      <c r="D3625" s="9">
        <f t="shared" si="449"/>
        <v>42330</v>
      </c>
      <c r="E3625" s="8">
        <f t="shared" si="450"/>
        <v>200411</v>
      </c>
      <c r="F3625" s="8">
        <f t="shared" si="451"/>
        <v>201511</v>
      </c>
      <c r="G3625" s="8">
        <f t="shared" ca="1" si="452"/>
        <v>11</v>
      </c>
      <c r="H3625" s="8" t="str">
        <f t="shared" ca="1" si="453"/>
        <v/>
      </c>
    </row>
    <row r="3626" spans="1:8" x14ac:dyDescent="0.25">
      <c r="A3626" s="9">
        <f t="shared" si="448"/>
        <v>38313</v>
      </c>
      <c r="B3626" s="10">
        <f t="shared" ca="1" si="454"/>
        <v>9</v>
      </c>
      <c r="C3626" s="10">
        <f t="shared" ca="1" si="455"/>
        <v>2.9</v>
      </c>
      <c r="D3626" s="9">
        <f t="shared" si="449"/>
        <v>42331</v>
      </c>
      <c r="E3626" s="8">
        <f t="shared" si="450"/>
        <v>200411</v>
      </c>
      <c r="F3626" s="8">
        <f t="shared" si="451"/>
        <v>201511</v>
      </c>
      <c r="G3626" s="8">
        <f t="shared" ca="1" si="452"/>
        <v>11</v>
      </c>
      <c r="H3626" s="8">
        <f t="shared" ca="1" si="453"/>
        <v>11</v>
      </c>
    </row>
    <row r="3627" spans="1:8" x14ac:dyDescent="0.25">
      <c r="A3627" s="9">
        <f t="shared" si="448"/>
        <v>38314</v>
      </c>
      <c r="B3627" s="10">
        <f t="shared" ca="1" si="454"/>
        <v>6</v>
      </c>
      <c r="C3627" s="10">
        <f t="shared" ca="1" si="455"/>
        <v>4.4000000000000004</v>
      </c>
      <c r="D3627" s="9">
        <f t="shared" si="449"/>
        <v>42332</v>
      </c>
      <c r="E3627" s="8">
        <f t="shared" si="450"/>
        <v>200411</v>
      </c>
      <c r="F3627" s="8">
        <f t="shared" si="451"/>
        <v>201511</v>
      </c>
      <c r="G3627" s="8">
        <f t="shared" ca="1" si="452"/>
        <v>11</v>
      </c>
      <c r="H3627" s="8">
        <f t="shared" ca="1" si="453"/>
        <v>11</v>
      </c>
    </row>
    <row r="3628" spans="1:8" x14ac:dyDescent="0.25">
      <c r="A3628" s="9">
        <f t="shared" si="448"/>
        <v>38315</v>
      </c>
      <c r="B3628" s="10">
        <f t="shared" ca="1" si="454"/>
        <v>1.4</v>
      </c>
      <c r="C3628" s="10">
        <f t="shared" ca="1" si="455"/>
        <v>4.7</v>
      </c>
      <c r="D3628" s="9">
        <f t="shared" si="449"/>
        <v>42333</v>
      </c>
      <c r="E3628" s="8">
        <f t="shared" si="450"/>
        <v>200411</v>
      </c>
      <c r="F3628" s="8">
        <f t="shared" si="451"/>
        <v>201511</v>
      </c>
      <c r="G3628" s="8">
        <f t="shared" ca="1" si="452"/>
        <v>11</v>
      </c>
      <c r="H3628" s="8">
        <f t="shared" ca="1" si="453"/>
        <v>11</v>
      </c>
    </row>
    <row r="3629" spans="1:8" x14ac:dyDescent="0.25">
      <c r="A3629" s="9">
        <f t="shared" si="448"/>
        <v>38316</v>
      </c>
      <c r="B3629" s="10">
        <f t="shared" ca="1" si="454"/>
        <v>3</v>
      </c>
      <c r="C3629" s="10">
        <f t="shared" ca="1" si="455"/>
        <v>6.9</v>
      </c>
      <c r="D3629" s="9">
        <f t="shared" si="449"/>
        <v>42334</v>
      </c>
      <c r="E3629" s="8">
        <f t="shared" si="450"/>
        <v>200411</v>
      </c>
      <c r="F3629" s="8">
        <f t="shared" si="451"/>
        <v>201511</v>
      </c>
      <c r="G3629" s="8">
        <f t="shared" ca="1" si="452"/>
        <v>11</v>
      </c>
      <c r="H3629" s="8">
        <f t="shared" ca="1" si="453"/>
        <v>11</v>
      </c>
    </row>
    <row r="3630" spans="1:8" x14ac:dyDescent="0.25">
      <c r="A3630" s="9">
        <f t="shared" si="448"/>
        <v>38317</v>
      </c>
      <c r="B3630" s="10">
        <f t="shared" ca="1" si="454"/>
        <v>0</v>
      </c>
      <c r="C3630" s="10">
        <f t="shared" ca="1" si="455"/>
        <v>5.3</v>
      </c>
      <c r="D3630" s="9">
        <f t="shared" si="449"/>
        <v>42335</v>
      </c>
      <c r="E3630" s="8">
        <f t="shared" si="450"/>
        <v>200411</v>
      </c>
      <c r="F3630" s="8">
        <f t="shared" si="451"/>
        <v>201511</v>
      </c>
      <c r="G3630" s="8">
        <f t="shared" ca="1" si="452"/>
        <v>11</v>
      </c>
      <c r="H3630" s="8">
        <f t="shared" ca="1" si="453"/>
        <v>11</v>
      </c>
    </row>
    <row r="3631" spans="1:8" x14ac:dyDescent="0.25">
      <c r="A3631" s="9">
        <f t="shared" si="448"/>
        <v>38318</v>
      </c>
      <c r="B3631" s="10">
        <f t="shared" ca="1" si="454"/>
        <v>8</v>
      </c>
      <c r="C3631" s="10">
        <f t="shared" ca="1" si="455"/>
        <v>5.9</v>
      </c>
      <c r="D3631" s="9">
        <f t="shared" si="449"/>
        <v>42336</v>
      </c>
      <c r="E3631" s="8">
        <f t="shared" si="450"/>
        <v>200411</v>
      </c>
      <c r="F3631" s="8">
        <f t="shared" si="451"/>
        <v>201511</v>
      </c>
      <c r="G3631" s="8">
        <f t="shared" ca="1" si="452"/>
        <v>11</v>
      </c>
      <c r="H3631" s="8">
        <f t="shared" ca="1" si="453"/>
        <v>11</v>
      </c>
    </row>
    <row r="3632" spans="1:8" x14ac:dyDescent="0.25">
      <c r="A3632" s="9">
        <f t="shared" si="448"/>
        <v>38319</v>
      </c>
      <c r="B3632" s="10">
        <f t="shared" ca="1" si="454"/>
        <v>7</v>
      </c>
      <c r="C3632" s="10">
        <f t="shared" ca="1" si="455"/>
        <v>9</v>
      </c>
      <c r="D3632" s="9">
        <f t="shared" si="449"/>
        <v>42337</v>
      </c>
      <c r="E3632" s="8">
        <f t="shared" si="450"/>
        <v>200411</v>
      </c>
      <c r="F3632" s="8">
        <f t="shared" si="451"/>
        <v>201511</v>
      </c>
      <c r="G3632" s="8">
        <f t="shared" ca="1" si="452"/>
        <v>11</v>
      </c>
      <c r="H3632" s="8">
        <f t="shared" ca="1" si="453"/>
        <v>11</v>
      </c>
    </row>
    <row r="3633" spans="1:8" x14ac:dyDescent="0.25">
      <c r="A3633" s="9">
        <f t="shared" si="448"/>
        <v>38320</v>
      </c>
      <c r="B3633" s="10">
        <f t="shared" ca="1" si="454"/>
        <v>6.5</v>
      </c>
      <c r="C3633" s="10">
        <f t="shared" ca="1" si="455"/>
        <v>6.8</v>
      </c>
      <c r="D3633" s="9">
        <f t="shared" si="449"/>
        <v>42338</v>
      </c>
      <c r="E3633" s="8">
        <f t="shared" si="450"/>
        <v>200411</v>
      </c>
      <c r="F3633" s="8">
        <f t="shared" si="451"/>
        <v>201511</v>
      </c>
      <c r="G3633" s="8">
        <f t="shared" ca="1" si="452"/>
        <v>11</v>
      </c>
      <c r="H3633" s="8">
        <f t="shared" ca="1" si="453"/>
        <v>11</v>
      </c>
    </row>
    <row r="3634" spans="1:8" x14ac:dyDescent="0.25">
      <c r="A3634" s="9">
        <f t="shared" si="448"/>
        <v>38321</v>
      </c>
      <c r="B3634" s="10">
        <f t="shared" ca="1" si="454"/>
        <v>5</v>
      </c>
      <c r="C3634" s="10">
        <f t="shared" ca="1" si="455"/>
        <v>7.2</v>
      </c>
      <c r="D3634" s="9">
        <f t="shared" si="449"/>
        <v>42339</v>
      </c>
      <c r="E3634" s="8">
        <f t="shared" si="450"/>
        <v>200411</v>
      </c>
      <c r="F3634" s="8">
        <f t="shared" si="451"/>
        <v>201512</v>
      </c>
      <c r="G3634" s="8">
        <f t="shared" ca="1" si="452"/>
        <v>11</v>
      </c>
      <c r="H3634" s="8">
        <f t="shared" ca="1" si="453"/>
        <v>12</v>
      </c>
    </row>
    <row r="3635" spans="1:8" x14ac:dyDescent="0.25">
      <c r="A3635" s="9">
        <f t="shared" si="448"/>
        <v>38322</v>
      </c>
      <c r="B3635" s="10">
        <f t="shared" ca="1" si="454"/>
        <v>4</v>
      </c>
      <c r="C3635" s="10">
        <f t="shared" ca="1" si="455"/>
        <v>10.7</v>
      </c>
      <c r="D3635" s="9">
        <f t="shared" si="449"/>
        <v>42340</v>
      </c>
      <c r="E3635" s="8">
        <f t="shared" si="450"/>
        <v>200412</v>
      </c>
      <c r="F3635" s="8">
        <f t="shared" si="451"/>
        <v>201512</v>
      </c>
      <c r="G3635" s="8">
        <f t="shared" ca="1" si="452"/>
        <v>12</v>
      </c>
      <c r="H3635" s="8">
        <f t="shared" ca="1" si="453"/>
        <v>12</v>
      </c>
    </row>
    <row r="3636" spans="1:8" x14ac:dyDescent="0.25">
      <c r="A3636" s="9">
        <f t="shared" si="448"/>
        <v>38323</v>
      </c>
      <c r="B3636" s="10">
        <f t="shared" ca="1" si="454"/>
        <v>4</v>
      </c>
      <c r="C3636" s="10">
        <f t="shared" ca="1" si="455"/>
        <v>10.1</v>
      </c>
      <c r="D3636" s="9">
        <f t="shared" si="449"/>
        <v>42341</v>
      </c>
      <c r="E3636" s="8">
        <f t="shared" si="450"/>
        <v>200412</v>
      </c>
      <c r="F3636" s="8">
        <f t="shared" si="451"/>
        <v>201512</v>
      </c>
      <c r="G3636" s="8">
        <f t="shared" ca="1" si="452"/>
        <v>12</v>
      </c>
      <c r="H3636" s="8">
        <f t="shared" ca="1" si="453"/>
        <v>12</v>
      </c>
    </row>
    <row r="3637" spans="1:8" x14ac:dyDescent="0.25">
      <c r="A3637" s="9">
        <f t="shared" si="448"/>
        <v>38324</v>
      </c>
      <c r="B3637" s="10">
        <f t="shared" ca="1" si="454"/>
        <v>5</v>
      </c>
      <c r="C3637" s="10">
        <f t="shared" ca="1" si="455"/>
        <v>9.6999999999999993</v>
      </c>
      <c r="D3637" s="9">
        <f t="shared" si="449"/>
        <v>42342</v>
      </c>
      <c r="E3637" s="8">
        <f t="shared" si="450"/>
        <v>200412</v>
      </c>
      <c r="F3637" s="8">
        <f t="shared" si="451"/>
        <v>201512</v>
      </c>
      <c r="G3637" s="8">
        <f t="shared" ca="1" si="452"/>
        <v>12</v>
      </c>
      <c r="H3637" s="8">
        <f t="shared" ca="1" si="453"/>
        <v>12</v>
      </c>
    </row>
    <row r="3638" spans="1:8" x14ac:dyDescent="0.25">
      <c r="A3638" s="9">
        <f t="shared" si="448"/>
        <v>38325</v>
      </c>
      <c r="B3638" s="10">
        <f t="shared" ca="1" si="454"/>
        <v>5</v>
      </c>
      <c r="C3638" s="10">
        <f t="shared" ca="1" si="455"/>
        <v>8.5</v>
      </c>
      <c r="D3638" s="9">
        <f t="shared" si="449"/>
        <v>42343</v>
      </c>
      <c r="E3638" s="8">
        <f t="shared" si="450"/>
        <v>200412</v>
      </c>
      <c r="F3638" s="8">
        <f t="shared" si="451"/>
        <v>201512</v>
      </c>
      <c r="G3638" s="8">
        <f t="shared" ca="1" si="452"/>
        <v>12</v>
      </c>
      <c r="H3638" s="8">
        <f t="shared" ca="1" si="453"/>
        <v>12</v>
      </c>
    </row>
    <row r="3639" spans="1:8" x14ac:dyDescent="0.25">
      <c r="A3639" s="9">
        <f t="shared" si="448"/>
        <v>38326</v>
      </c>
      <c r="B3639" s="10">
        <f t="shared" ca="1" si="454"/>
        <v>7</v>
      </c>
      <c r="C3639" s="10">
        <f t="shared" ca="1" si="455"/>
        <v>9.9</v>
      </c>
      <c r="D3639" s="9">
        <f t="shared" si="449"/>
        <v>42344</v>
      </c>
      <c r="E3639" s="8">
        <f t="shared" si="450"/>
        <v>200412</v>
      </c>
      <c r="F3639" s="8">
        <f t="shared" si="451"/>
        <v>201512</v>
      </c>
      <c r="G3639" s="8">
        <f t="shared" ca="1" si="452"/>
        <v>12</v>
      </c>
      <c r="H3639" s="8">
        <f t="shared" ca="1" si="453"/>
        <v>12</v>
      </c>
    </row>
    <row r="3640" spans="1:8" x14ac:dyDescent="0.25">
      <c r="A3640" s="9">
        <f t="shared" si="448"/>
        <v>38327</v>
      </c>
      <c r="B3640" s="10">
        <f t="shared" ca="1" si="454"/>
        <v>5</v>
      </c>
      <c r="C3640" s="10">
        <f t="shared" ca="1" si="455"/>
        <v>8.9</v>
      </c>
      <c r="D3640" s="9">
        <f t="shared" si="449"/>
        <v>42345</v>
      </c>
      <c r="E3640" s="8">
        <f t="shared" si="450"/>
        <v>200412</v>
      </c>
      <c r="F3640" s="8">
        <f t="shared" si="451"/>
        <v>201512</v>
      </c>
      <c r="G3640" s="8">
        <f t="shared" ca="1" si="452"/>
        <v>12</v>
      </c>
      <c r="H3640" s="8">
        <f t="shared" ca="1" si="453"/>
        <v>12</v>
      </c>
    </row>
    <row r="3641" spans="1:8" x14ac:dyDescent="0.25">
      <c r="A3641" s="9">
        <f t="shared" si="448"/>
        <v>38328</v>
      </c>
      <c r="B3641" s="10">
        <f t="shared" ca="1" si="454"/>
        <v>8</v>
      </c>
      <c r="C3641" s="10">
        <f t="shared" ca="1" si="455"/>
        <v>11</v>
      </c>
      <c r="D3641" s="9">
        <f t="shared" si="449"/>
        <v>42346</v>
      </c>
      <c r="E3641" s="8">
        <f t="shared" si="450"/>
        <v>200412</v>
      </c>
      <c r="F3641" s="8">
        <f t="shared" si="451"/>
        <v>201512</v>
      </c>
      <c r="G3641" s="8">
        <f t="shared" ca="1" si="452"/>
        <v>12</v>
      </c>
      <c r="H3641" s="8">
        <f t="shared" ca="1" si="453"/>
        <v>12</v>
      </c>
    </row>
    <row r="3642" spans="1:8" x14ac:dyDescent="0.25">
      <c r="A3642" s="9">
        <f t="shared" ref="A3642:A3664" si="456">IF(ISNUMBER(A3641),IF(A3641&lt;$B$9,A3641+1,""),"")</f>
        <v>38329</v>
      </c>
      <c r="B3642" s="10">
        <f t="shared" ca="1" si="454"/>
        <v>4</v>
      </c>
      <c r="C3642" s="10">
        <f t="shared" ca="1" si="455"/>
        <v>9.4</v>
      </c>
      <c r="D3642" s="9">
        <f t="shared" ref="D3642:D3664" si="457">IF(ISNUMBER(D3641),IF(D3641&lt;$C$9,D3641+1,""),"")</f>
        <v>42347</v>
      </c>
      <c r="E3642" s="8">
        <f t="shared" ref="E3642:E3664" si="458">YEAR(A3642)*100+MONTH(A3642)</f>
        <v>200412</v>
      </c>
      <c r="F3642" s="8">
        <f t="shared" ref="F3642:F3664" si="459">YEAR(D3642)*100+MONTH(D3642)</f>
        <v>201512</v>
      </c>
      <c r="G3642" s="8">
        <f t="shared" ref="G3642:G3664" ca="1" si="460">IF(ISNUMBER(B3642),MONTH(A3642),"")</f>
        <v>12</v>
      </c>
      <c r="H3642" s="8">
        <f t="shared" ref="H3642:H3664" ca="1" si="461">IF(ISNUMBER(C3642),MONTH(D3642),"")</f>
        <v>12</v>
      </c>
    </row>
    <row r="3643" spans="1:8" x14ac:dyDescent="0.25">
      <c r="A3643" s="9">
        <f t="shared" si="456"/>
        <v>38330</v>
      </c>
      <c r="B3643" s="10">
        <f t="shared" ca="1" si="454"/>
        <v>3</v>
      </c>
      <c r="C3643" s="10">
        <f t="shared" ca="1" si="455"/>
        <v>6.6</v>
      </c>
      <c r="D3643" s="9">
        <f t="shared" si="457"/>
        <v>42348</v>
      </c>
      <c r="E3643" s="8">
        <f t="shared" si="458"/>
        <v>200412</v>
      </c>
      <c r="F3643" s="8">
        <f t="shared" si="459"/>
        <v>201512</v>
      </c>
      <c r="G3643" s="8">
        <f t="shared" ca="1" si="460"/>
        <v>12</v>
      </c>
      <c r="H3643" s="8">
        <f t="shared" ca="1" si="461"/>
        <v>12</v>
      </c>
    </row>
    <row r="3644" spans="1:8" x14ac:dyDescent="0.25">
      <c r="A3644" s="9">
        <f t="shared" si="456"/>
        <v>38331</v>
      </c>
      <c r="B3644" s="10">
        <f t="shared" ca="1" si="454"/>
        <v>2</v>
      </c>
      <c r="C3644" s="10">
        <f t="shared" ca="1" si="455"/>
        <v>6.2</v>
      </c>
      <c r="D3644" s="9">
        <f t="shared" si="457"/>
        <v>42349</v>
      </c>
      <c r="E3644" s="8">
        <f t="shared" si="458"/>
        <v>200412</v>
      </c>
      <c r="F3644" s="8">
        <f t="shared" si="459"/>
        <v>201512</v>
      </c>
      <c r="G3644" s="8">
        <f t="shared" ca="1" si="460"/>
        <v>12</v>
      </c>
      <c r="H3644" s="8">
        <f t="shared" ca="1" si="461"/>
        <v>12</v>
      </c>
    </row>
    <row r="3645" spans="1:8" x14ac:dyDescent="0.25">
      <c r="A3645" s="9">
        <f t="shared" si="456"/>
        <v>38332</v>
      </c>
      <c r="B3645" s="10">
        <f t="shared" ca="1" si="454"/>
        <v>2</v>
      </c>
      <c r="C3645" s="10">
        <f t="shared" ca="1" si="455"/>
        <v>6.7</v>
      </c>
      <c r="D3645" s="9">
        <f t="shared" si="457"/>
        <v>42350</v>
      </c>
      <c r="E3645" s="8">
        <f t="shared" si="458"/>
        <v>200412</v>
      </c>
      <c r="F3645" s="8">
        <f t="shared" si="459"/>
        <v>201512</v>
      </c>
      <c r="G3645" s="8">
        <f t="shared" ca="1" si="460"/>
        <v>12</v>
      </c>
      <c r="H3645" s="8">
        <f t="shared" ca="1" si="461"/>
        <v>12</v>
      </c>
    </row>
    <row r="3646" spans="1:8" x14ac:dyDescent="0.25">
      <c r="A3646" s="9">
        <f t="shared" si="456"/>
        <v>38333</v>
      </c>
      <c r="B3646" s="10">
        <f t="shared" ca="1" si="454"/>
        <v>5</v>
      </c>
      <c r="C3646" s="10">
        <f t="shared" ca="1" si="455"/>
        <v>6.6</v>
      </c>
      <c r="D3646" s="9">
        <f t="shared" si="457"/>
        <v>42351</v>
      </c>
      <c r="E3646" s="8">
        <f t="shared" si="458"/>
        <v>200412</v>
      </c>
      <c r="F3646" s="8">
        <f t="shared" si="459"/>
        <v>201512</v>
      </c>
      <c r="G3646" s="8">
        <f t="shared" ca="1" si="460"/>
        <v>12</v>
      </c>
      <c r="H3646" s="8">
        <f t="shared" ca="1" si="461"/>
        <v>12</v>
      </c>
    </row>
    <row r="3647" spans="1:8" x14ac:dyDescent="0.25">
      <c r="A3647" s="9">
        <f t="shared" si="456"/>
        <v>38334</v>
      </c>
      <c r="B3647" s="10">
        <f t="shared" ca="1" si="454"/>
        <v>5</v>
      </c>
      <c r="C3647" s="10">
        <f t="shared" ca="1" si="455"/>
        <v>3.1</v>
      </c>
      <c r="D3647" s="9">
        <f t="shared" si="457"/>
        <v>42352</v>
      </c>
      <c r="E3647" s="8">
        <f t="shared" si="458"/>
        <v>200412</v>
      </c>
      <c r="F3647" s="8">
        <f t="shared" si="459"/>
        <v>201512</v>
      </c>
      <c r="G3647" s="8">
        <f t="shared" ca="1" si="460"/>
        <v>12</v>
      </c>
      <c r="H3647" s="8">
        <f t="shared" ca="1" si="461"/>
        <v>12</v>
      </c>
    </row>
    <row r="3648" spans="1:8" x14ac:dyDescent="0.25">
      <c r="A3648" s="9">
        <f t="shared" si="456"/>
        <v>38335</v>
      </c>
      <c r="B3648" s="10">
        <f t="shared" ca="1" si="454"/>
        <v>8.5</v>
      </c>
      <c r="C3648" s="10">
        <f t="shared" ca="1" si="455"/>
        <v>6.5</v>
      </c>
      <c r="D3648" s="9">
        <f t="shared" si="457"/>
        <v>42353</v>
      </c>
      <c r="E3648" s="8">
        <f t="shared" si="458"/>
        <v>200412</v>
      </c>
      <c r="F3648" s="8">
        <f t="shared" si="459"/>
        <v>201512</v>
      </c>
      <c r="G3648" s="8">
        <f t="shared" ca="1" si="460"/>
        <v>12</v>
      </c>
      <c r="H3648" s="8">
        <f t="shared" ca="1" si="461"/>
        <v>12</v>
      </c>
    </row>
    <row r="3649" spans="1:8" x14ac:dyDescent="0.25">
      <c r="A3649" s="9">
        <f t="shared" si="456"/>
        <v>38336</v>
      </c>
      <c r="B3649" s="10">
        <f t="shared" ca="1" si="454"/>
        <v>8.5</v>
      </c>
      <c r="C3649" s="10">
        <f t="shared" ca="1" si="455"/>
        <v>6.9</v>
      </c>
      <c r="D3649" s="9">
        <f t="shared" si="457"/>
        <v>42354</v>
      </c>
      <c r="E3649" s="8">
        <f t="shared" si="458"/>
        <v>200412</v>
      </c>
      <c r="F3649" s="8">
        <f t="shared" si="459"/>
        <v>201512</v>
      </c>
      <c r="G3649" s="8">
        <f t="shared" ca="1" si="460"/>
        <v>12</v>
      </c>
      <c r="H3649" s="8">
        <f t="shared" ca="1" si="461"/>
        <v>12</v>
      </c>
    </row>
    <row r="3650" spans="1:8" x14ac:dyDescent="0.25">
      <c r="A3650" s="9">
        <f t="shared" si="456"/>
        <v>38337</v>
      </c>
      <c r="B3650" s="10">
        <f t="shared" ca="1" si="454"/>
        <v>7</v>
      </c>
      <c r="C3650" s="10">
        <f t="shared" ca="1" si="455"/>
        <v>11.9</v>
      </c>
      <c r="D3650" s="9">
        <f t="shared" si="457"/>
        <v>42355</v>
      </c>
      <c r="E3650" s="8">
        <f t="shared" si="458"/>
        <v>200412</v>
      </c>
      <c r="F3650" s="8">
        <f t="shared" si="459"/>
        <v>201512</v>
      </c>
      <c r="G3650" s="8">
        <f t="shared" ca="1" si="460"/>
        <v>12</v>
      </c>
      <c r="H3650" s="8">
        <f t="shared" ca="1" si="461"/>
        <v>12</v>
      </c>
    </row>
    <row r="3651" spans="1:8" x14ac:dyDescent="0.25">
      <c r="A3651" s="9">
        <f t="shared" si="456"/>
        <v>38338</v>
      </c>
      <c r="B3651" s="10">
        <f t="shared" ca="1" si="454"/>
        <v>7</v>
      </c>
      <c r="C3651" s="10">
        <f t="shared" ca="1" si="455"/>
        <v>11.9</v>
      </c>
      <c r="D3651" s="9">
        <f t="shared" si="457"/>
        <v>42356</v>
      </c>
      <c r="E3651" s="8">
        <f t="shared" si="458"/>
        <v>200412</v>
      </c>
      <c r="F3651" s="8">
        <f t="shared" si="459"/>
        <v>201512</v>
      </c>
      <c r="G3651" s="8">
        <f t="shared" ca="1" si="460"/>
        <v>12</v>
      </c>
      <c r="H3651" s="8">
        <f t="shared" ca="1" si="461"/>
        <v>12</v>
      </c>
    </row>
    <row r="3652" spans="1:8" x14ac:dyDescent="0.25">
      <c r="A3652" s="9">
        <f t="shared" si="456"/>
        <v>38339</v>
      </c>
      <c r="B3652" s="10">
        <f t="shared" ca="1" si="454"/>
        <v>2.6</v>
      </c>
      <c r="C3652" s="10">
        <f t="shared" ca="1" si="455"/>
        <v>11.7</v>
      </c>
      <c r="D3652" s="9">
        <f t="shared" si="457"/>
        <v>42357</v>
      </c>
      <c r="E3652" s="8">
        <f t="shared" si="458"/>
        <v>200412</v>
      </c>
      <c r="F3652" s="8">
        <f t="shared" si="459"/>
        <v>201512</v>
      </c>
      <c r="G3652" s="8">
        <f t="shared" ca="1" si="460"/>
        <v>12</v>
      </c>
      <c r="H3652" s="8">
        <f t="shared" ca="1" si="461"/>
        <v>12</v>
      </c>
    </row>
    <row r="3653" spans="1:8" x14ac:dyDescent="0.25">
      <c r="A3653" s="9">
        <f t="shared" si="456"/>
        <v>38340</v>
      </c>
      <c r="B3653" s="10">
        <f t="shared" ca="1" si="454"/>
        <v>0.8</v>
      </c>
      <c r="C3653" s="10">
        <f t="shared" ca="1" si="455"/>
        <v>12.9</v>
      </c>
      <c r="D3653" s="9">
        <f t="shared" si="457"/>
        <v>42358</v>
      </c>
      <c r="E3653" s="8">
        <f t="shared" si="458"/>
        <v>200412</v>
      </c>
      <c r="F3653" s="8">
        <f t="shared" si="459"/>
        <v>201512</v>
      </c>
      <c r="G3653" s="8">
        <f t="shared" ca="1" si="460"/>
        <v>12</v>
      </c>
      <c r="H3653" s="8">
        <f t="shared" ca="1" si="461"/>
        <v>12</v>
      </c>
    </row>
    <row r="3654" spans="1:8" x14ac:dyDescent="0.25">
      <c r="A3654" s="9">
        <f t="shared" si="456"/>
        <v>38341</v>
      </c>
      <c r="B3654" s="10">
        <f t="shared" ca="1" si="454"/>
        <v>3</v>
      </c>
      <c r="C3654" s="10">
        <f t="shared" ca="1" si="455"/>
        <v>10.7</v>
      </c>
      <c r="D3654" s="9">
        <f t="shared" si="457"/>
        <v>42359</v>
      </c>
      <c r="E3654" s="8">
        <f t="shared" si="458"/>
        <v>200412</v>
      </c>
      <c r="F3654" s="8">
        <f t="shared" si="459"/>
        <v>201512</v>
      </c>
      <c r="G3654" s="8">
        <f t="shared" ca="1" si="460"/>
        <v>12</v>
      </c>
      <c r="H3654" s="8">
        <f t="shared" ca="1" si="461"/>
        <v>12</v>
      </c>
    </row>
    <row r="3655" spans="1:8" x14ac:dyDescent="0.25">
      <c r="A3655" s="9">
        <f t="shared" si="456"/>
        <v>38342</v>
      </c>
      <c r="B3655" s="10">
        <f t="shared" ca="1" si="454"/>
        <v>0.6</v>
      </c>
      <c r="C3655" s="10">
        <f t="shared" ca="1" si="455"/>
        <v>11.2</v>
      </c>
      <c r="D3655" s="9">
        <f t="shared" si="457"/>
        <v>42360</v>
      </c>
      <c r="E3655" s="8">
        <f t="shared" si="458"/>
        <v>200412</v>
      </c>
      <c r="F3655" s="8">
        <f t="shared" si="459"/>
        <v>201512</v>
      </c>
      <c r="G3655" s="8">
        <f t="shared" ca="1" si="460"/>
        <v>12</v>
      </c>
      <c r="H3655" s="8">
        <f t="shared" ca="1" si="461"/>
        <v>12</v>
      </c>
    </row>
    <row r="3656" spans="1:8" x14ac:dyDescent="0.25">
      <c r="A3656" s="9">
        <f t="shared" si="456"/>
        <v>38343</v>
      </c>
      <c r="B3656" s="10">
        <f t="shared" ca="1" si="454"/>
        <v>0.5</v>
      </c>
      <c r="C3656" s="10">
        <f t="shared" ca="1" si="455"/>
        <v>11.9</v>
      </c>
      <c r="D3656" s="9">
        <f t="shared" si="457"/>
        <v>42361</v>
      </c>
      <c r="E3656" s="8">
        <f t="shared" si="458"/>
        <v>200412</v>
      </c>
      <c r="F3656" s="8">
        <f t="shared" si="459"/>
        <v>201512</v>
      </c>
      <c r="G3656" s="8">
        <f t="shared" ca="1" si="460"/>
        <v>12</v>
      </c>
      <c r="H3656" s="8">
        <f t="shared" ca="1" si="461"/>
        <v>12</v>
      </c>
    </row>
    <row r="3657" spans="1:8" x14ac:dyDescent="0.25">
      <c r="A3657" s="9">
        <f t="shared" si="456"/>
        <v>38344</v>
      </c>
      <c r="B3657" s="10">
        <f t="shared" ca="1" si="454"/>
        <v>8</v>
      </c>
      <c r="C3657" s="10">
        <f t="shared" ca="1" si="455"/>
        <v>8.3000000000000007</v>
      </c>
      <c r="D3657" s="9">
        <f t="shared" si="457"/>
        <v>42362</v>
      </c>
      <c r="E3657" s="8">
        <f t="shared" si="458"/>
        <v>200412</v>
      </c>
      <c r="F3657" s="8">
        <f t="shared" si="459"/>
        <v>201512</v>
      </c>
      <c r="G3657" s="8">
        <f t="shared" ca="1" si="460"/>
        <v>12</v>
      </c>
      <c r="H3657" s="8">
        <f t="shared" ca="1" si="461"/>
        <v>12</v>
      </c>
    </row>
    <row r="3658" spans="1:8" x14ac:dyDescent="0.25">
      <c r="A3658" s="9">
        <f t="shared" si="456"/>
        <v>38345</v>
      </c>
      <c r="B3658" s="10">
        <f t="shared" ca="1" si="454"/>
        <v>7.4</v>
      </c>
      <c r="C3658" s="10">
        <f t="shared" ca="1" si="455"/>
        <v>8.8000000000000007</v>
      </c>
      <c r="D3658" s="9">
        <f t="shared" si="457"/>
        <v>42363</v>
      </c>
      <c r="E3658" s="8">
        <f t="shared" si="458"/>
        <v>200412</v>
      </c>
      <c r="F3658" s="8">
        <f t="shared" si="459"/>
        <v>201512</v>
      </c>
      <c r="G3658" s="8">
        <f t="shared" ca="1" si="460"/>
        <v>12</v>
      </c>
      <c r="H3658" s="8">
        <f t="shared" ca="1" si="461"/>
        <v>12</v>
      </c>
    </row>
    <row r="3659" spans="1:8" x14ac:dyDescent="0.25">
      <c r="A3659" s="9">
        <f t="shared" si="456"/>
        <v>38346</v>
      </c>
      <c r="B3659" s="10">
        <f t="shared" ca="1" si="454"/>
        <v>6</v>
      </c>
      <c r="C3659" s="10">
        <f t="shared" ca="1" si="455"/>
        <v>13.4</v>
      </c>
      <c r="D3659" s="9">
        <f t="shared" si="457"/>
        <v>42364</v>
      </c>
      <c r="E3659" s="8">
        <f t="shared" si="458"/>
        <v>200412</v>
      </c>
      <c r="F3659" s="8">
        <f t="shared" si="459"/>
        <v>201512</v>
      </c>
      <c r="G3659" s="8">
        <f t="shared" ca="1" si="460"/>
        <v>12</v>
      </c>
      <c r="H3659" s="8">
        <f t="shared" ca="1" si="461"/>
        <v>12</v>
      </c>
    </row>
    <row r="3660" spans="1:8" x14ac:dyDescent="0.25">
      <c r="A3660" s="9">
        <f t="shared" si="456"/>
        <v>38347</v>
      </c>
      <c r="B3660" s="10">
        <f t="shared" ca="1" si="454"/>
        <v>0</v>
      </c>
      <c r="C3660" s="10">
        <f t="shared" ca="1" si="455"/>
        <v>11.9</v>
      </c>
      <c r="D3660" s="9">
        <f t="shared" si="457"/>
        <v>42365</v>
      </c>
      <c r="E3660" s="8">
        <f t="shared" si="458"/>
        <v>200412</v>
      </c>
      <c r="F3660" s="8">
        <f t="shared" si="459"/>
        <v>201512</v>
      </c>
      <c r="G3660" s="8">
        <f t="shared" ca="1" si="460"/>
        <v>12</v>
      </c>
      <c r="H3660" s="8">
        <f t="shared" ca="1" si="461"/>
        <v>12</v>
      </c>
    </row>
    <row r="3661" spans="1:8" x14ac:dyDescent="0.25">
      <c r="A3661" s="9">
        <f t="shared" si="456"/>
        <v>38348</v>
      </c>
      <c r="B3661" s="10">
        <f t="shared" ca="1" si="454"/>
        <v>1</v>
      </c>
      <c r="C3661" s="10">
        <f t="shared" ca="1" si="455"/>
        <v>5.0999999999999996</v>
      </c>
      <c r="D3661" s="9">
        <f t="shared" si="457"/>
        <v>42366</v>
      </c>
      <c r="E3661" s="8">
        <f t="shared" si="458"/>
        <v>200412</v>
      </c>
      <c r="F3661" s="8">
        <f t="shared" si="459"/>
        <v>201512</v>
      </c>
      <c r="G3661" s="8">
        <f t="shared" ca="1" si="460"/>
        <v>12</v>
      </c>
      <c r="H3661" s="8">
        <f t="shared" ca="1" si="461"/>
        <v>12</v>
      </c>
    </row>
    <row r="3662" spans="1:8" x14ac:dyDescent="0.25">
      <c r="A3662" s="9">
        <f t="shared" si="456"/>
        <v>38349</v>
      </c>
      <c r="B3662" s="10">
        <f t="shared" ca="1" si="454"/>
        <v>0</v>
      </c>
      <c r="C3662" s="10">
        <f t="shared" ca="1" si="455"/>
        <v>5.4</v>
      </c>
      <c r="D3662" s="9">
        <f t="shared" si="457"/>
        <v>42367</v>
      </c>
      <c r="E3662" s="8">
        <f t="shared" si="458"/>
        <v>200412</v>
      </c>
      <c r="F3662" s="8">
        <f t="shared" si="459"/>
        <v>201512</v>
      </c>
      <c r="G3662" s="8">
        <f t="shared" ca="1" si="460"/>
        <v>12</v>
      </c>
      <c r="H3662" s="8">
        <f t="shared" ca="1" si="461"/>
        <v>12</v>
      </c>
    </row>
    <row r="3663" spans="1:8" x14ac:dyDescent="0.25">
      <c r="A3663" s="9">
        <f t="shared" si="456"/>
        <v>38350</v>
      </c>
      <c r="B3663" s="10">
        <f t="shared" ca="1" si="454"/>
        <v>2</v>
      </c>
      <c r="C3663" s="10">
        <f t="shared" ca="1" si="455"/>
        <v>5.4</v>
      </c>
      <c r="D3663" s="9">
        <f t="shared" si="457"/>
        <v>42368</v>
      </c>
      <c r="E3663" s="8">
        <f t="shared" si="458"/>
        <v>200412</v>
      </c>
      <c r="F3663" s="8">
        <f t="shared" si="459"/>
        <v>201512</v>
      </c>
      <c r="G3663" s="8">
        <f t="shared" ca="1" si="460"/>
        <v>12</v>
      </c>
      <c r="H3663" s="8">
        <f t="shared" ca="1" si="461"/>
        <v>12</v>
      </c>
    </row>
    <row r="3664" spans="1:8" x14ac:dyDescent="0.25">
      <c r="A3664" s="9">
        <f t="shared" si="456"/>
        <v>38351</v>
      </c>
      <c r="B3664" s="10">
        <f t="shared" ca="1" si="454"/>
        <v>4</v>
      </c>
      <c r="C3664" s="10">
        <f t="shared" ca="1" si="455"/>
        <v>1.4</v>
      </c>
      <c r="D3664" s="9">
        <f t="shared" si="457"/>
        <v>42369</v>
      </c>
      <c r="E3664" s="8">
        <f t="shared" si="458"/>
        <v>200412</v>
      </c>
      <c r="F3664" s="8">
        <f t="shared" si="459"/>
        <v>201512</v>
      </c>
      <c r="G3664" s="8">
        <f t="shared" ca="1" si="460"/>
        <v>12</v>
      </c>
      <c r="H3664" s="8">
        <f t="shared" ca="1" si="461"/>
        <v>12</v>
      </c>
    </row>
  </sheetData>
  <sheetProtection algorithmName="SHA-512" hashValue="DICwkN42MnibSMlFoVwXkuSH819AYkJCit9SDLhPxSzrEkAshVxO1QpHp9PwHzKGcMAgCSA8Tv6u4Bu6Y8X9AA==" saltValue="b3fIKNJyeYTKn/5rav73eQ==" spinCount="100000" sheet="1" objects="1" scenarios="1" selectLockedCells="1"/>
  <mergeCells count="2">
    <mergeCell ref="E1:G1"/>
    <mergeCell ref="B11:C11"/>
  </mergeCells>
  <conditionalFormatting sqref="B13:C3664">
    <cfRule type="cellIs" dxfId="3" priority="1" operator="equal">
      <formula>$A$11</formula>
    </cfRule>
  </conditionalFormatting>
  <pageMargins left="0.7" right="0.7" top="0.78740157499999996" bottom="0.78740157499999996"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629"/>
  <sheetViews>
    <sheetView topLeftCell="D1" workbookViewId="0">
      <selection activeCell="J1" sqref="J1"/>
    </sheetView>
  </sheetViews>
  <sheetFormatPr baseColWidth="10" defaultRowHeight="15" x14ac:dyDescent="0.25"/>
  <cols>
    <col min="7" max="8" width="17" customWidth="1"/>
    <col min="11" max="12" width="15" customWidth="1"/>
    <col min="14" max="14" width="21" customWidth="1"/>
  </cols>
  <sheetData>
    <row r="1" spans="1:28" x14ac:dyDescent="0.25">
      <c r="A1" t="s">
        <v>3</v>
      </c>
      <c r="B1" t="s">
        <v>4</v>
      </c>
      <c r="C1" t="s">
        <v>5</v>
      </c>
      <c r="D1" t="s">
        <v>6</v>
      </c>
      <c r="E1" t="s">
        <v>7</v>
      </c>
      <c r="F1" t="s">
        <v>8</v>
      </c>
      <c r="G1" t="s">
        <v>52</v>
      </c>
      <c r="H1" t="s">
        <v>53</v>
      </c>
      <c r="I1" t="s">
        <v>54</v>
      </c>
      <c r="J1" t="s">
        <v>55</v>
      </c>
      <c r="K1" t="s">
        <v>56</v>
      </c>
      <c r="L1" t="s">
        <v>57</v>
      </c>
      <c r="M1" t="s">
        <v>58</v>
      </c>
      <c r="N1" t="s">
        <v>59</v>
      </c>
      <c r="O1" t="s">
        <v>60</v>
      </c>
      <c r="P1" t="s">
        <v>61</v>
      </c>
      <c r="Q1" t="s">
        <v>62</v>
      </c>
      <c r="R1" t="s">
        <v>63</v>
      </c>
      <c r="S1" t="s">
        <v>64</v>
      </c>
      <c r="T1" t="s">
        <v>65</v>
      </c>
      <c r="U1" t="s">
        <v>66</v>
      </c>
      <c r="V1" t="s">
        <v>67</v>
      </c>
      <c r="W1" t="s">
        <v>68</v>
      </c>
      <c r="X1" t="s">
        <v>69</v>
      </c>
      <c r="Y1" t="s">
        <v>70</v>
      </c>
      <c r="Z1" t="s">
        <v>71</v>
      </c>
      <c r="AA1" t="s">
        <v>72</v>
      </c>
      <c r="AB1" t="s">
        <v>73</v>
      </c>
    </row>
    <row r="2" spans="1:28" x14ac:dyDescent="0.25">
      <c r="A2" t="s">
        <v>74</v>
      </c>
      <c r="B2" t="s">
        <v>75</v>
      </c>
      <c r="C2">
        <v>53.649500000000003</v>
      </c>
      <c r="D2">
        <v>9.9618000000000002</v>
      </c>
      <c r="E2">
        <v>15</v>
      </c>
      <c r="F2" s="2">
        <v>34808</v>
      </c>
      <c r="G2" t="s">
        <v>9</v>
      </c>
      <c r="H2" s="3">
        <v>34808.48541666667</v>
      </c>
      <c r="I2" s="3">
        <v>34808.458333333336</v>
      </c>
      <c r="J2" t="s">
        <v>9</v>
      </c>
      <c r="K2">
        <v>8.8000000000000007</v>
      </c>
      <c r="L2" s="3">
        <v>34808.47152777778</v>
      </c>
      <c r="M2" t="s">
        <v>9</v>
      </c>
      <c r="N2" t="s">
        <v>9</v>
      </c>
      <c r="O2" t="s">
        <v>9</v>
      </c>
      <c r="P2" s="3">
        <v>34808.48541666667</v>
      </c>
      <c r="Q2">
        <v>0</v>
      </c>
      <c r="R2" t="s">
        <v>76</v>
      </c>
      <c r="S2">
        <v>0</v>
      </c>
      <c r="T2">
        <v>0</v>
      </c>
      <c r="U2" t="s">
        <v>9</v>
      </c>
      <c r="V2" s="3">
        <v>34808.458333333336</v>
      </c>
      <c r="W2">
        <v>1</v>
      </c>
      <c r="X2" s="3">
        <v>34808.47152777778</v>
      </c>
      <c r="Y2" t="s">
        <v>9</v>
      </c>
      <c r="Z2">
        <v>0</v>
      </c>
      <c r="AA2">
        <v>0</v>
      </c>
    </row>
    <row r="3" spans="1:28" x14ac:dyDescent="0.25">
      <c r="A3" t="s">
        <v>74</v>
      </c>
      <c r="B3" t="s">
        <v>75</v>
      </c>
      <c r="C3">
        <v>53.649500000000003</v>
      </c>
      <c r="D3">
        <v>9.9618000000000002</v>
      </c>
      <c r="E3">
        <v>15</v>
      </c>
      <c r="F3" s="2">
        <v>34809</v>
      </c>
      <c r="G3" t="s">
        <v>9</v>
      </c>
      <c r="H3" s="3">
        <v>34809.48541666667</v>
      </c>
      <c r="I3" s="3">
        <v>34809.458333333336</v>
      </c>
      <c r="J3" t="s">
        <v>9</v>
      </c>
      <c r="K3">
        <v>9.3000000000000007</v>
      </c>
      <c r="L3" s="3">
        <v>34809.47152777778</v>
      </c>
      <c r="M3" t="s">
        <v>9</v>
      </c>
      <c r="N3" t="s">
        <v>9</v>
      </c>
      <c r="O3" t="s">
        <v>9</v>
      </c>
      <c r="P3" s="3">
        <v>34809.48541666667</v>
      </c>
      <c r="Q3">
        <v>0</v>
      </c>
      <c r="R3" t="s">
        <v>76</v>
      </c>
      <c r="S3">
        <v>0</v>
      </c>
      <c r="T3">
        <v>0</v>
      </c>
      <c r="U3" t="s">
        <v>9</v>
      </c>
      <c r="V3" s="3">
        <v>34809.458333333336</v>
      </c>
      <c r="W3">
        <v>1</v>
      </c>
      <c r="X3" s="3">
        <v>34809.47152777778</v>
      </c>
      <c r="Y3" t="s">
        <v>9</v>
      </c>
      <c r="Z3">
        <v>0</v>
      </c>
      <c r="AA3">
        <v>0</v>
      </c>
    </row>
    <row r="4" spans="1:28" x14ac:dyDescent="0.25">
      <c r="A4" t="s">
        <v>74</v>
      </c>
      <c r="B4" t="s">
        <v>75</v>
      </c>
      <c r="C4">
        <v>53.649500000000003</v>
      </c>
      <c r="D4">
        <v>9.9618000000000002</v>
      </c>
      <c r="E4">
        <v>15</v>
      </c>
      <c r="F4" s="2">
        <v>34810</v>
      </c>
      <c r="G4" t="s">
        <v>9</v>
      </c>
      <c r="H4" s="3">
        <v>34810.48541666667</v>
      </c>
      <c r="I4" s="3">
        <v>34810.458333333336</v>
      </c>
      <c r="J4" t="s">
        <v>9</v>
      </c>
      <c r="K4">
        <v>14.5</v>
      </c>
      <c r="L4" s="3">
        <v>34810.470833333333</v>
      </c>
      <c r="M4" t="s">
        <v>9</v>
      </c>
      <c r="N4" t="s">
        <v>9</v>
      </c>
      <c r="O4" t="s">
        <v>9</v>
      </c>
      <c r="P4" s="3">
        <v>34810.48541666667</v>
      </c>
      <c r="Q4">
        <v>0</v>
      </c>
      <c r="R4" t="s">
        <v>76</v>
      </c>
      <c r="S4">
        <v>0</v>
      </c>
      <c r="T4">
        <v>0</v>
      </c>
      <c r="U4" t="s">
        <v>9</v>
      </c>
      <c r="V4" s="3">
        <v>34810.458333333336</v>
      </c>
      <c r="W4">
        <v>1</v>
      </c>
      <c r="X4" s="3">
        <v>34810.470833333333</v>
      </c>
      <c r="Y4" t="s">
        <v>9</v>
      </c>
      <c r="Z4">
        <v>0</v>
      </c>
      <c r="AA4">
        <v>0</v>
      </c>
    </row>
    <row r="5" spans="1:28" x14ac:dyDescent="0.25">
      <c r="A5" t="s">
        <v>74</v>
      </c>
      <c r="B5" t="s">
        <v>75</v>
      </c>
      <c r="C5">
        <v>53.649500000000003</v>
      </c>
      <c r="D5">
        <v>9.9618000000000002</v>
      </c>
      <c r="E5">
        <v>15</v>
      </c>
      <c r="F5" s="2">
        <v>34811</v>
      </c>
      <c r="G5" t="s">
        <v>9</v>
      </c>
      <c r="H5" s="3">
        <v>34811.48541666667</v>
      </c>
      <c r="I5" s="3">
        <v>34811.458333333336</v>
      </c>
      <c r="J5" t="s">
        <v>9</v>
      </c>
      <c r="K5">
        <v>20.7</v>
      </c>
      <c r="L5" s="3">
        <v>34811.470833333333</v>
      </c>
      <c r="M5" t="s">
        <v>9</v>
      </c>
      <c r="N5" t="s">
        <v>9</v>
      </c>
      <c r="O5" t="s">
        <v>9</v>
      </c>
      <c r="P5" s="3">
        <v>34811.48541666667</v>
      </c>
      <c r="Q5">
        <v>0</v>
      </c>
      <c r="R5" t="s">
        <v>76</v>
      </c>
      <c r="S5">
        <v>0</v>
      </c>
      <c r="T5">
        <v>0</v>
      </c>
      <c r="U5" t="s">
        <v>9</v>
      </c>
      <c r="V5" s="3">
        <v>34811.458333333336</v>
      </c>
      <c r="W5">
        <v>1</v>
      </c>
      <c r="X5" s="3">
        <v>34811.470833333333</v>
      </c>
      <c r="Y5" t="s">
        <v>9</v>
      </c>
      <c r="Z5">
        <v>0</v>
      </c>
      <c r="AA5">
        <v>0</v>
      </c>
    </row>
    <row r="6" spans="1:28" x14ac:dyDescent="0.25">
      <c r="A6" t="s">
        <v>74</v>
      </c>
      <c r="B6" t="s">
        <v>75</v>
      </c>
      <c r="C6">
        <v>53.649500000000003</v>
      </c>
      <c r="D6">
        <v>9.9618000000000002</v>
      </c>
      <c r="E6">
        <v>15</v>
      </c>
      <c r="F6" s="2">
        <v>34812</v>
      </c>
      <c r="G6" t="s">
        <v>9</v>
      </c>
      <c r="H6" s="3">
        <v>34812.48541666667</v>
      </c>
      <c r="I6" s="3">
        <v>34812.458333333336</v>
      </c>
      <c r="J6" t="s">
        <v>9</v>
      </c>
      <c r="K6">
        <v>21.8</v>
      </c>
      <c r="L6" s="3">
        <v>34812.470833333333</v>
      </c>
      <c r="M6" t="s">
        <v>9</v>
      </c>
      <c r="N6" t="s">
        <v>9</v>
      </c>
      <c r="O6" t="s">
        <v>9</v>
      </c>
      <c r="P6" s="3">
        <v>34812.48541666667</v>
      </c>
      <c r="Q6">
        <v>0</v>
      </c>
      <c r="R6" t="s">
        <v>76</v>
      </c>
      <c r="S6">
        <v>0</v>
      </c>
      <c r="T6">
        <v>0</v>
      </c>
      <c r="U6" t="s">
        <v>9</v>
      </c>
      <c r="V6" s="3">
        <v>34812.458333333336</v>
      </c>
      <c r="W6">
        <v>1</v>
      </c>
      <c r="X6" s="3">
        <v>34812.470833333333</v>
      </c>
      <c r="Y6" t="s">
        <v>9</v>
      </c>
      <c r="Z6">
        <v>0</v>
      </c>
      <c r="AA6">
        <v>0</v>
      </c>
    </row>
    <row r="7" spans="1:28" x14ac:dyDescent="0.25">
      <c r="A7" t="s">
        <v>74</v>
      </c>
      <c r="B7" t="s">
        <v>75</v>
      </c>
      <c r="C7">
        <v>53.649500000000003</v>
      </c>
      <c r="D7">
        <v>9.9618000000000002</v>
      </c>
      <c r="E7">
        <v>15</v>
      </c>
      <c r="F7" s="2">
        <v>34813</v>
      </c>
      <c r="G7" t="s">
        <v>9</v>
      </c>
      <c r="H7" s="3">
        <v>34813.48541666667</v>
      </c>
      <c r="I7" s="3">
        <v>34813.458333333336</v>
      </c>
      <c r="J7" t="s">
        <v>9</v>
      </c>
      <c r="K7">
        <v>23.6</v>
      </c>
      <c r="L7" s="3">
        <v>34813.470833333333</v>
      </c>
      <c r="M7" t="s">
        <v>9</v>
      </c>
      <c r="N7" t="s">
        <v>9</v>
      </c>
      <c r="O7" t="s">
        <v>9</v>
      </c>
      <c r="P7" s="3">
        <v>34813.48541666667</v>
      </c>
      <c r="Q7">
        <v>0</v>
      </c>
      <c r="R7" t="s">
        <v>76</v>
      </c>
      <c r="S7">
        <v>0</v>
      </c>
      <c r="T7">
        <v>0</v>
      </c>
      <c r="U7" t="s">
        <v>9</v>
      </c>
      <c r="V7" s="3">
        <v>34813.458333333336</v>
      </c>
      <c r="W7">
        <v>1</v>
      </c>
      <c r="X7" s="3">
        <v>34813.470833333333</v>
      </c>
      <c r="Y7" t="s">
        <v>9</v>
      </c>
      <c r="Z7">
        <v>0</v>
      </c>
      <c r="AA7">
        <v>0</v>
      </c>
    </row>
    <row r="8" spans="1:28" x14ac:dyDescent="0.25">
      <c r="A8" t="s">
        <v>74</v>
      </c>
      <c r="B8" t="s">
        <v>75</v>
      </c>
      <c r="C8">
        <v>53.649500000000003</v>
      </c>
      <c r="D8">
        <v>9.9618000000000002</v>
      </c>
      <c r="E8">
        <v>15</v>
      </c>
      <c r="F8" s="2">
        <v>34814</v>
      </c>
      <c r="G8" t="s">
        <v>9</v>
      </c>
      <c r="H8" s="3">
        <v>34814.48541666667</v>
      </c>
      <c r="I8" s="3">
        <v>34814.458333333336</v>
      </c>
      <c r="J8" t="s">
        <v>9</v>
      </c>
      <c r="K8">
        <v>19.3</v>
      </c>
      <c r="L8" s="3">
        <v>34814.470833333333</v>
      </c>
      <c r="M8" t="s">
        <v>9</v>
      </c>
      <c r="N8" t="s">
        <v>9</v>
      </c>
      <c r="O8" t="s">
        <v>9</v>
      </c>
      <c r="P8" s="3">
        <v>34814.48541666667</v>
      </c>
      <c r="Q8">
        <v>0</v>
      </c>
      <c r="R8" t="s">
        <v>76</v>
      </c>
      <c r="S8">
        <v>0</v>
      </c>
      <c r="T8">
        <v>0</v>
      </c>
      <c r="U8" t="s">
        <v>9</v>
      </c>
      <c r="V8" s="3">
        <v>34814.458333333336</v>
      </c>
      <c r="W8">
        <v>1</v>
      </c>
      <c r="X8" s="3">
        <v>34814.470833333333</v>
      </c>
      <c r="Y8" t="s">
        <v>9</v>
      </c>
      <c r="Z8">
        <v>0</v>
      </c>
      <c r="AA8">
        <v>0</v>
      </c>
    </row>
    <row r="9" spans="1:28" x14ac:dyDescent="0.25">
      <c r="A9" t="s">
        <v>74</v>
      </c>
      <c r="B9" t="s">
        <v>75</v>
      </c>
      <c r="C9">
        <v>53.649500000000003</v>
      </c>
      <c r="D9">
        <v>9.9618000000000002</v>
      </c>
      <c r="E9">
        <v>15</v>
      </c>
      <c r="F9" s="2">
        <v>34815</v>
      </c>
      <c r="G9" t="s">
        <v>9</v>
      </c>
      <c r="H9" s="3">
        <v>34815.48541666667</v>
      </c>
      <c r="I9" s="3">
        <v>34815.458333333336</v>
      </c>
      <c r="J9" t="s">
        <v>9</v>
      </c>
      <c r="K9">
        <v>14.2</v>
      </c>
      <c r="L9" s="3">
        <v>34815.470833333333</v>
      </c>
      <c r="M9" t="s">
        <v>9</v>
      </c>
      <c r="N9" t="s">
        <v>9</v>
      </c>
      <c r="O9" t="s">
        <v>9</v>
      </c>
      <c r="P9" s="3">
        <v>34815.48541666667</v>
      </c>
      <c r="Q9">
        <v>0</v>
      </c>
      <c r="R9" t="s">
        <v>76</v>
      </c>
      <c r="S9">
        <v>0</v>
      </c>
      <c r="T9">
        <v>0</v>
      </c>
      <c r="U9" t="s">
        <v>9</v>
      </c>
      <c r="V9" s="3">
        <v>34815.458333333336</v>
      </c>
      <c r="W9">
        <v>1</v>
      </c>
      <c r="X9" s="3">
        <v>34815.470833333333</v>
      </c>
      <c r="Y9" t="s">
        <v>9</v>
      </c>
      <c r="Z9">
        <v>0</v>
      </c>
      <c r="AA9">
        <v>0</v>
      </c>
    </row>
    <row r="10" spans="1:28" x14ac:dyDescent="0.25">
      <c r="A10" t="s">
        <v>74</v>
      </c>
      <c r="B10" t="s">
        <v>75</v>
      </c>
      <c r="C10">
        <v>53.649500000000003</v>
      </c>
      <c r="D10">
        <v>9.9618000000000002</v>
      </c>
      <c r="E10">
        <v>15</v>
      </c>
      <c r="F10" s="2">
        <v>34816</v>
      </c>
      <c r="G10" t="s">
        <v>9</v>
      </c>
      <c r="H10" s="3">
        <v>34816.48541666667</v>
      </c>
      <c r="I10" s="3">
        <v>34816.458333333336</v>
      </c>
      <c r="J10" t="s">
        <v>9</v>
      </c>
      <c r="K10">
        <v>15</v>
      </c>
      <c r="L10" s="3">
        <v>34816.470138888886</v>
      </c>
      <c r="M10" t="s">
        <v>9</v>
      </c>
      <c r="N10" t="s">
        <v>9</v>
      </c>
      <c r="O10" t="s">
        <v>9</v>
      </c>
      <c r="P10" s="3">
        <v>34816.48541666667</v>
      </c>
      <c r="Q10">
        <v>0</v>
      </c>
      <c r="R10" t="s">
        <v>76</v>
      </c>
      <c r="S10">
        <v>0</v>
      </c>
      <c r="T10">
        <v>0</v>
      </c>
      <c r="U10" t="s">
        <v>9</v>
      </c>
      <c r="V10" s="3">
        <v>34816.458333333336</v>
      </c>
      <c r="W10">
        <v>1</v>
      </c>
      <c r="X10" s="3">
        <v>34816.470138888886</v>
      </c>
      <c r="Y10" t="s">
        <v>9</v>
      </c>
      <c r="Z10">
        <v>0</v>
      </c>
      <c r="AA10">
        <v>0</v>
      </c>
    </row>
    <row r="11" spans="1:28" x14ac:dyDescent="0.25">
      <c r="A11" t="s">
        <v>74</v>
      </c>
      <c r="B11" t="s">
        <v>75</v>
      </c>
      <c r="C11">
        <v>53.649500000000003</v>
      </c>
      <c r="D11">
        <v>9.9618000000000002</v>
      </c>
      <c r="E11">
        <v>15</v>
      </c>
      <c r="F11" s="2">
        <v>34817</v>
      </c>
      <c r="G11" t="s">
        <v>9</v>
      </c>
      <c r="H11" s="3">
        <v>34817.48541666667</v>
      </c>
      <c r="I11" s="3">
        <v>34817.458333333336</v>
      </c>
      <c r="J11" t="s">
        <v>9</v>
      </c>
      <c r="K11">
        <v>7</v>
      </c>
      <c r="L11" s="3">
        <v>34817.470138888886</v>
      </c>
      <c r="M11" t="s">
        <v>9</v>
      </c>
      <c r="N11" t="s">
        <v>9</v>
      </c>
      <c r="O11" t="s">
        <v>9</v>
      </c>
      <c r="P11" s="3">
        <v>34817.48541666667</v>
      </c>
      <c r="Q11">
        <v>0</v>
      </c>
      <c r="R11" t="s">
        <v>76</v>
      </c>
      <c r="S11">
        <v>0</v>
      </c>
      <c r="T11">
        <v>0</v>
      </c>
      <c r="U11" t="s">
        <v>9</v>
      </c>
      <c r="V11" s="3">
        <v>34817.458333333336</v>
      </c>
      <c r="W11">
        <v>1</v>
      </c>
      <c r="X11" s="3">
        <v>34817.470138888886</v>
      </c>
      <c r="Y11" t="s">
        <v>9</v>
      </c>
      <c r="Z11">
        <v>0</v>
      </c>
      <c r="AA11">
        <v>0</v>
      </c>
    </row>
    <row r="12" spans="1:28" x14ac:dyDescent="0.25">
      <c r="A12" t="s">
        <v>74</v>
      </c>
      <c r="B12" t="s">
        <v>75</v>
      </c>
      <c r="C12">
        <v>53.649500000000003</v>
      </c>
      <c r="D12">
        <v>9.9618000000000002</v>
      </c>
      <c r="E12">
        <v>15</v>
      </c>
      <c r="F12" s="2">
        <v>34818</v>
      </c>
      <c r="G12" t="s">
        <v>9</v>
      </c>
      <c r="H12" s="3">
        <v>34818.48541666667</v>
      </c>
      <c r="I12" s="3">
        <v>34818.458333333336</v>
      </c>
      <c r="J12" t="s">
        <v>9</v>
      </c>
      <c r="K12">
        <v>10.1</v>
      </c>
      <c r="L12" s="3">
        <v>34818.470138888886</v>
      </c>
      <c r="M12" t="s">
        <v>9</v>
      </c>
      <c r="N12" t="s">
        <v>9</v>
      </c>
      <c r="O12" t="s">
        <v>9</v>
      </c>
      <c r="P12" s="3">
        <v>34818.48541666667</v>
      </c>
      <c r="Q12">
        <v>0</v>
      </c>
      <c r="R12" t="s">
        <v>76</v>
      </c>
      <c r="S12">
        <v>0</v>
      </c>
      <c r="T12">
        <v>0</v>
      </c>
      <c r="U12" t="s">
        <v>9</v>
      </c>
      <c r="V12" s="3">
        <v>34818.458333333336</v>
      </c>
      <c r="W12">
        <v>1</v>
      </c>
      <c r="X12" s="3">
        <v>34818.470138888886</v>
      </c>
      <c r="Y12" t="s">
        <v>9</v>
      </c>
      <c r="Z12">
        <v>0</v>
      </c>
      <c r="AA12">
        <v>0</v>
      </c>
    </row>
    <row r="13" spans="1:28" x14ac:dyDescent="0.25">
      <c r="A13" t="s">
        <v>74</v>
      </c>
      <c r="B13" t="s">
        <v>75</v>
      </c>
      <c r="C13">
        <v>53.649500000000003</v>
      </c>
      <c r="D13">
        <v>9.9618000000000002</v>
      </c>
      <c r="E13">
        <v>15</v>
      </c>
      <c r="F13" s="2">
        <v>34819</v>
      </c>
      <c r="G13" t="s">
        <v>9</v>
      </c>
      <c r="H13" s="3">
        <v>34819.48541666667</v>
      </c>
      <c r="I13" s="3">
        <v>34819.458333333336</v>
      </c>
      <c r="J13" t="s">
        <v>9</v>
      </c>
      <c r="K13">
        <v>11.1</v>
      </c>
      <c r="L13" s="3">
        <v>34819.470138888886</v>
      </c>
      <c r="M13" t="s">
        <v>9</v>
      </c>
      <c r="N13" t="s">
        <v>9</v>
      </c>
      <c r="O13" t="s">
        <v>9</v>
      </c>
      <c r="P13" s="3">
        <v>34819.48541666667</v>
      </c>
      <c r="Q13">
        <v>0</v>
      </c>
      <c r="R13" t="s">
        <v>76</v>
      </c>
      <c r="S13">
        <v>0</v>
      </c>
      <c r="T13">
        <v>0</v>
      </c>
      <c r="U13" t="s">
        <v>9</v>
      </c>
      <c r="V13" s="3">
        <v>34819.458333333336</v>
      </c>
      <c r="W13">
        <v>1</v>
      </c>
      <c r="X13" s="3">
        <v>34819.470138888886</v>
      </c>
      <c r="Y13" t="s">
        <v>9</v>
      </c>
      <c r="Z13">
        <v>0</v>
      </c>
      <c r="AA13">
        <v>0</v>
      </c>
    </row>
    <row r="14" spans="1:28" x14ac:dyDescent="0.25">
      <c r="A14" t="s">
        <v>74</v>
      </c>
      <c r="B14" t="s">
        <v>75</v>
      </c>
      <c r="C14">
        <v>53.649500000000003</v>
      </c>
      <c r="D14">
        <v>9.9618000000000002</v>
      </c>
      <c r="E14">
        <v>15</v>
      </c>
      <c r="F14" s="2">
        <v>34820</v>
      </c>
      <c r="G14" t="s">
        <v>9</v>
      </c>
      <c r="H14" s="3">
        <v>34820.48541666667</v>
      </c>
      <c r="I14" s="3">
        <v>34820.458333333336</v>
      </c>
      <c r="J14" t="s">
        <v>9</v>
      </c>
      <c r="K14">
        <v>12.7</v>
      </c>
      <c r="L14" s="3">
        <v>34820.470138888886</v>
      </c>
      <c r="M14" t="s">
        <v>9</v>
      </c>
      <c r="N14" t="s">
        <v>9</v>
      </c>
      <c r="O14" t="s">
        <v>9</v>
      </c>
      <c r="P14" s="3">
        <v>34820.48541666667</v>
      </c>
      <c r="Q14">
        <v>0</v>
      </c>
      <c r="R14" t="s">
        <v>76</v>
      </c>
      <c r="S14">
        <v>0</v>
      </c>
      <c r="T14">
        <v>0</v>
      </c>
      <c r="U14" t="s">
        <v>9</v>
      </c>
      <c r="V14" s="3">
        <v>34820.458333333336</v>
      </c>
      <c r="W14">
        <v>1</v>
      </c>
      <c r="X14" s="3">
        <v>34820.470138888886</v>
      </c>
      <c r="Y14" t="s">
        <v>9</v>
      </c>
      <c r="Z14">
        <v>0</v>
      </c>
      <c r="AA14">
        <v>0</v>
      </c>
    </row>
    <row r="15" spans="1:28" x14ac:dyDescent="0.25">
      <c r="A15" t="s">
        <v>74</v>
      </c>
      <c r="B15" t="s">
        <v>75</v>
      </c>
      <c r="C15">
        <v>53.649500000000003</v>
      </c>
      <c r="D15">
        <v>9.9618000000000002</v>
      </c>
      <c r="E15">
        <v>15</v>
      </c>
      <c r="F15" s="2">
        <v>34821</v>
      </c>
      <c r="G15" t="s">
        <v>9</v>
      </c>
      <c r="H15" s="3">
        <v>34821.48541666667</v>
      </c>
      <c r="I15" s="3">
        <v>34821.458333333336</v>
      </c>
      <c r="J15" t="s">
        <v>9</v>
      </c>
      <c r="K15">
        <v>15.3</v>
      </c>
      <c r="L15" s="3">
        <v>34821.470138888886</v>
      </c>
      <c r="M15" t="s">
        <v>9</v>
      </c>
      <c r="N15" t="s">
        <v>9</v>
      </c>
      <c r="O15" t="s">
        <v>9</v>
      </c>
      <c r="P15" s="3">
        <v>34821.48541666667</v>
      </c>
      <c r="Q15">
        <v>0</v>
      </c>
      <c r="R15" t="s">
        <v>76</v>
      </c>
      <c r="S15">
        <v>0</v>
      </c>
      <c r="T15">
        <v>0</v>
      </c>
      <c r="U15" t="s">
        <v>9</v>
      </c>
      <c r="V15" s="3">
        <v>34821.458333333336</v>
      </c>
      <c r="W15">
        <v>1</v>
      </c>
      <c r="X15" s="3">
        <v>34821.470138888886</v>
      </c>
      <c r="Y15" t="s">
        <v>9</v>
      </c>
      <c r="Z15">
        <v>0</v>
      </c>
      <c r="AA15">
        <v>0</v>
      </c>
    </row>
    <row r="16" spans="1:28" x14ac:dyDescent="0.25">
      <c r="A16" t="s">
        <v>74</v>
      </c>
      <c r="B16" t="s">
        <v>75</v>
      </c>
      <c r="C16">
        <v>53.649500000000003</v>
      </c>
      <c r="D16">
        <v>9.9618000000000002</v>
      </c>
      <c r="E16">
        <v>15</v>
      </c>
      <c r="F16" s="2">
        <v>34822</v>
      </c>
      <c r="G16" t="s">
        <v>9</v>
      </c>
      <c r="H16" s="3">
        <v>34822.48541666667</v>
      </c>
      <c r="I16" s="3">
        <v>34822.458333333336</v>
      </c>
      <c r="J16" t="s">
        <v>9</v>
      </c>
      <c r="K16">
        <v>16.100000000000001</v>
      </c>
      <c r="L16" s="3">
        <v>34822.470138888886</v>
      </c>
      <c r="M16" t="s">
        <v>9</v>
      </c>
      <c r="N16" t="s">
        <v>9</v>
      </c>
      <c r="O16" t="s">
        <v>9</v>
      </c>
      <c r="P16" s="3">
        <v>34822.48541666667</v>
      </c>
      <c r="Q16">
        <v>0</v>
      </c>
      <c r="R16" t="s">
        <v>76</v>
      </c>
      <c r="S16">
        <v>0</v>
      </c>
      <c r="T16">
        <v>0</v>
      </c>
      <c r="U16" t="s">
        <v>9</v>
      </c>
      <c r="V16" s="3">
        <v>34822.458333333336</v>
      </c>
      <c r="W16">
        <v>1</v>
      </c>
      <c r="X16" s="3">
        <v>34822.470138888886</v>
      </c>
      <c r="Y16" t="s">
        <v>9</v>
      </c>
      <c r="Z16">
        <v>0</v>
      </c>
      <c r="AA16">
        <v>0</v>
      </c>
    </row>
    <row r="17" spans="1:27" x14ac:dyDescent="0.25">
      <c r="A17" t="s">
        <v>74</v>
      </c>
      <c r="B17" t="s">
        <v>75</v>
      </c>
      <c r="C17">
        <v>53.649500000000003</v>
      </c>
      <c r="D17">
        <v>9.9618000000000002</v>
      </c>
      <c r="E17">
        <v>15</v>
      </c>
      <c r="F17" s="2">
        <v>34823</v>
      </c>
      <c r="G17" t="s">
        <v>9</v>
      </c>
      <c r="H17" s="3">
        <v>34823.48541666667</v>
      </c>
      <c r="I17" s="3">
        <v>34823.458333333336</v>
      </c>
      <c r="J17" t="s">
        <v>9</v>
      </c>
      <c r="K17">
        <v>16.3</v>
      </c>
      <c r="L17" s="3">
        <v>34823.469444444447</v>
      </c>
      <c r="M17" t="s">
        <v>9</v>
      </c>
      <c r="N17" t="s">
        <v>9</v>
      </c>
      <c r="O17" t="s">
        <v>9</v>
      </c>
      <c r="P17" s="3">
        <v>34823.48541666667</v>
      </c>
      <c r="Q17">
        <v>0</v>
      </c>
      <c r="R17" t="s">
        <v>76</v>
      </c>
      <c r="S17">
        <v>0</v>
      </c>
      <c r="T17">
        <v>0</v>
      </c>
      <c r="U17" t="s">
        <v>9</v>
      </c>
      <c r="V17" s="3">
        <v>34823.458333333336</v>
      </c>
      <c r="W17">
        <v>1</v>
      </c>
      <c r="X17" s="3">
        <v>34823.469444444447</v>
      </c>
      <c r="Y17" t="s">
        <v>9</v>
      </c>
      <c r="Z17">
        <v>0</v>
      </c>
      <c r="AA17">
        <v>0</v>
      </c>
    </row>
    <row r="18" spans="1:27" x14ac:dyDescent="0.25">
      <c r="A18" t="s">
        <v>74</v>
      </c>
      <c r="B18" t="s">
        <v>75</v>
      </c>
      <c r="C18">
        <v>53.649500000000003</v>
      </c>
      <c r="D18">
        <v>9.9618000000000002</v>
      </c>
      <c r="E18">
        <v>15</v>
      </c>
      <c r="F18" s="2">
        <v>34824</v>
      </c>
      <c r="G18" t="s">
        <v>9</v>
      </c>
      <c r="H18" s="3">
        <v>34824.48541666667</v>
      </c>
      <c r="I18" s="3">
        <v>34824.458333333336</v>
      </c>
      <c r="J18" t="s">
        <v>9</v>
      </c>
      <c r="K18">
        <v>16.3</v>
      </c>
      <c r="L18" s="3">
        <v>34824.469444444447</v>
      </c>
      <c r="M18" t="s">
        <v>9</v>
      </c>
      <c r="N18" t="s">
        <v>9</v>
      </c>
      <c r="O18" t="s">
        <v>9</v>
      </c>
      <c r="P18" s="3">
        <v>34824.48541666667</v>
      </c>
      <c r="Q18">
        <v>0</v>
      </c>
      <c r="R18" t="s">
        <v>76</v>
      </c>
      <c r="S18">
        <v>0</v>
      </c>
      <c r="T18">
        <v>0</v>
      </c>
      <c r="U18" t="s">
        <v>9</v>
      </c>
      <c r="V18" s="3">
        <v>34824.458333333336</v>
      </c>
      <c r="W18">
        <v>1</v>
      </c>
      <c r="X18" s="3">
        <v>34824.469444444447</v>
      </c>
      <c r="Y18" t="s">
        <v>9</v>
      </c>
      <c r="Z18">
        <v>0</v>
      </c>
      <c r="AA18">
        <v>0</v>
      </c>
    </row>
    <row r="19" spans="1:27" x14ac:dyDescent="0.25">
      <c r="A19" t="s">
        <v>74</v>
      </c>
      <c r="B19" t="s">
        <v>75</v>
      </c>
      <c r="C19">
        <v>53.649500000000003</v>
      </c>
      <c r="D19">
        <v>9.9618000000000002</v>
      </c>
      <c r="E19">
        <v>15</v>
      </c>
      <c r="F19" s="2">
        <v>34825</v>
      </c>
      <c r="G19" t="s">
        <v>9</v>
      </c>
      <c r="H19" s="3">
        <v>34825.48541666667</v>
      </c>
      <c r="I19" s="3">
        <v>34825.458333333336</v>
      </c>
      <c r="J19" t="s">
        <v>9</v>
      </c>
      <c r="K19">
        <v>12.1</v>
      </c>
      <c r="L19" s="3">
        <v>34825.469444444447</v>
      </c>
      <c r="M19" t="s">
        <v>9</v>
      </c>
      <c r="N19" t="s">
        <v>9</v>
      </c>
      <c r="O19" t="s">
        <v>9</v>
      </c>
      <c r="P19" s="3">
        <v>34825.48541666667</v>
      </c>
      <c r="Q19">
        <v>0</v>
      </c>
      <c r="R19" t="s">
        <v>76</v>
      </c>
      <c r="S19">
        <v>0</v>
      </c>
      <c r="T19">
        <v>0</v>
      </c>
      <c r="U19" t="s">
        <v>9</v>
      </c>
      <c r="V19" s="3">
        <v>34825.458333333336</v>
      </c>
      <c r="W19">
        <v>1</v>
      </c>
      <c r="X19" s="3">
        <v>34825.469444444447</v>
      </c>
      <c r="Y19" t="s">
        <v>9</v>
      </c>
      <c r="Z19">
        <v>0</v>
      </c>
      <c r="AA19">
        <v>0</v>
      </c>
    </row>
    <row r="20" spans="1:27" x14ac:dyDescent="0.25">
      <c r="A20" t="s">
        <v>74</v>
      </c>
      <c r="B20" t="s">
        <v>75</v>
      </c>
      <c r="C20">
        <v>53.649500000000003</v>
      </c>
      <c r="D20">
        <v>9.9618000000000002</v>
      </c>
      <c r="E20">
        <v>15</v>
      </c>
      <c r="F20" s="2">
        <v>34826</v>
      </c>
      <c r="G20" t="s">
        <v>9</v>
      </c>
      <c r="H20" s="3">
        <v>34826.48541666667</v>
      </c>
      <c r="I20" s="3">
        <v>34826.458333333336</v>
      </c>
      <c r="J20" t="s">
        <v>9</v>
      </c>
      <c r="K20">
        <v>8.5</v>
      </c>
      <c r="L20" s="3">
        <v>34826.469444444447</v>
      </c>
      <c r="M20" t="s">
        <v>9</v>
      </c>
      <c r="N20" t="s">
        <v>9</v>
      </c>
      <c r="O20" t="s">
        <v>9</v>
      </c>
      <c r="P20" s="3">
        <v>34826.48541666667</v>
      </c>
      <c r="Q20">
        <v>0</v>
      </c>
      <c r="R20" t="s">
        <v>76</v>
      </c>
      <c r="S20">
        <v>0</v>
      </c>
      <c r="T20">
        <v>0</v>
      </c>
      <c r="U20" t="s">
        <v>9</v>
      </c>
      <c r="V20" s="3">
        <v>34826.458333333336</v>
      </c>
      <c r="W20">
        <v>1</v>
      </c>
      <c r="X20" s="3">
        <v>34826.469444444447</v>
      </c>
      <c r="Y20" t="s">
        <v>9</v>
      </c>
      <c r="Z20">
        <v>0</v>
      </c>
      <c r="AA20">
        <v>0</v>
      </c>
    </row>
    <row r="21" spans="1:27" x14ac:dyDescent="0.25">
      <c r="A21" t="s">
        <v>74</v>
      </c>
      <c r="B21" t="s">
        <v>75</v>
      </c>
      <c r="C21">
        <v>53.649500000000003</v>
      </c>
      <c r="D21">
        <v>9.9618000000000002</v>
      </c>
      <c r="E21">
        <v>15</v>
      </c>
      <c r="F21" s="2">
        <v>34827</v>
      </c>
      <c r="G21" t="s">
        <v>9</v>
      </c>
      <c r="H21" s="3">
        <v>34827.48541666667</v>
      </c>
      <c r="I21" s="3">
        <v>34827.458333333336</v>
      </c>
      <c r="J21" t="s">
        <v>9</v>
      </c>
      <c r="K21">
        <v>13.4</v>
      </c>
      <c r="L21" s="3">
        <v>34827.469444444447</v>
      </c>
      <c r="M21" t="s">
        <v>9</v>
      </c>
      <c r="N21" t="s">
        <v>9</v>
      </c>
      <c r="O21" t="s">
        <v>9</v>
      </c>
      <c r="P21" s="3">
        <v>34827.48541666667</v>
      </c>
      <c r="Q21">
        <v>0</v>
      </c>
      <c r="R21" t="s">
        <v>76</v>
      </c>
      <c r="S21">
        <v>0</v>
      </c>
      <c r="T21">
        <v>0</v>
      </c>
      <c r="U21" t="s">
        <v>9</v>
      </c>
      <c r="V21" s="3">
        <v>34827.458333333336</v>
      </c>
      <c r="W21">
        <v>1</v>
      </c>
      <c r="X21" s="3">
        <v>34827.469444444447</v>
      </c>
      <c r="Y21" t="s">
        <v>9</v>
      </c>
      <c r="Z21">
        <v>0</v>
      </c>
      <c r="AA21">
        <v>0</v>
      </c>
    </row>
    <row r="22" spans="1:27" x14ac:dyDescent="0.25">
      <c r="A22" t="s">
        <v>74</v>
      </c>
      <c r="B22" t="s">
        <v>75</v>
      </c>
      <c r="C22">
        <v>53.649500000000003</v>
      </c>
      <c r="D22">
        <v>9.9618000000000002</v>
      </c>
      <c r="E22">
        <v>15</v>
      </c>
      <c r="F22" s="2">
        <v>34828</v>
      </c>
      <c r="G22" t="s">
        <v>9</v>
      </c>
      <c r="H22" s="3">
        <v>34828.48541666667</v>
      </c>
      <c r="I22" s="3">
        <v>34828.458333333336</v>
      </c>
      <c r="J22" t="s">
        <v>9</v>
      </c>
      <c r="K22">
        <v>11.1</v>
      </c>
      <c r="L22" s="3">
        <v>34828.469444444447</v>
      </c>
      <c r="M22" t="s">
        <v>9</v>
      </c>
      <c r="N22" t="s">
        <v>9</v>
      </c>
      <c r="O22" t="s">
        <v>9</v>
      </c>
      <c r="P22" s="3">
        <v>34828.48541666667</v>
      </c>
      <c r="Q22">
        <v>0</v>
      </c>
      <c r="R22" t="s">
        <v>76</v>
      </c>
      <c r="S22">
        <v>0</v>
      </c>
      <c r="T22">
        <v>0</v>
      </c>
      <c r="U22" t="s">
        <v>9</v>
      </c>
      <c r="V22" s="3">
        <v>34828.458333333336</v>
      </c>
      <c r="W22">
        <v>1</v>
      </c>
      <c r="X22" s="3">
        <v>34828.469444444447</v>
      </c>
      <c r="Y22" t="s">
        <v>9</v>
      </c>
      <c r="Z22">
        <v>0</v>
      </c>
      <c r="AA22">
        <v>0</v>
      </c>
    </row>
    <row r="23" spans="1:27" x14ac:dyDescent="0.25">
      <c r="A23" t="s">
        <v>74</v>
      </c>
      <c r="B23" t="s">
        <v>75</v>
      </c>
      <c r="C23">
        <v>53.649500000000003</v>
      </c>
      <c r="D23">
        <v>9.9618000000000002</v>
      </c>
      <c r="E23">
        <v>15</v>
      </c>
      <c r="F23" s="2">
        <v>34829</v>
      </c>
      <c r="G23" t="s">
        <v>9</v>
      </c>
      <c r="H23" s="3">
        <v>34829.48541666667</v>
      </c>
      <c r="I23" s="3">
        <v>34829.458333333336</v>
      </c>
      <c r="J23" t="s">
        <v>9</v>
      </c>
      <c r="K23">
        <v>10.9</v>
      </c>
      <c r="L23" s="3">
        <v>34829.469444444447</v>
      </c>
      <c r="M23" t="s">
        <v>9</v>
      </c>
      <c r="N23" t="s">
        <v>9</v>
      </c>
      <c r="O23" t="s">
        <v>9</v>
      </c>
      <c r="P23" s="3">
        <v>34829.48541666667</v>
      </c>
      <c r="Q23">
        <v>0</v>
      </c>
      <c r="R23" t="s">
        <v>76</v>
      </c>
      <c r="S23">
        <v>0</v>
      </c>
      <c r="T23">
        <v>0</v>
      </c>
      <c r="U23" t="s">
        <v>9</v>
      </c>
      <c r="V23" s="3">
        <v>34829.458333333336</v>
      </c>
      <c r="W23">
        <v>1</v>
      </c>
      <c r="X23" s="3">
        <v>34829.469444444447</v>
      </c>
      <c r="Y23" t="s">
        <v>9</v>
      </c>
      <c r="Z23">
        <v>0</v>
      </c>
      <c r="AA23">
        <v>0</v>
      </c>
    </row>
    <row r="24" spans="1:27" x14ac:dyDescent="0.25">
      <c r="A24" t="s">
        <v>74</v>
      </c>
      <c r="B24" t="s">
        <v>75</v>
      </c>
      <c r="C24">
        <v>53.649500000000003</v>
      </c>
      <c r="D24">
        <v>9.9618000000000002</v>
      </c>
      <c r="E24">
        <v>15</v>
      </c>
      <c r="F24" s="2">
        <v>34830</v>
      </c>
      <c r="G24" t="s">
        <v>9</v>
      </c>
      <c r="H24" s="3">
        <v>34830.48541666667</v>
      </c>
      <c r="I24" s="3">
        <v>34830.458333333336</v>
      </c>
      <c r="J24" t="s">
        <v>9</v>
      </c>
      <c r="K24">
        <v>13.7</v>
      </c>
      <c r="L24" s="3">
        <v>34830.469444444447</v>
      </c>
      <c r="M24" t="s">
        <v>9</v>
      </c>
      <c r="N24" t="s">
        <v>9</v>
      </c>
      <c r="O24" t="s">
        <v>9</v>
      </c>
      <c r="P24" s="3">
        <v>34830.48541666667</v>
      </c>
      <c r="Q24">
        <v>0</v>
      </c>
      <c r="R24" t="s">
        <v>76</v>
      </c>
      <c r="S24">
        <v>0</v>
      </c>
      <c r="T24">
        <v>0</v>
      </c>
      <c r="U24" t="s">
        <v>9</v>
      </c>
      <c r="V24" s="3">
        <v>34830.458333333336</v>
      </c>
      <c r="W24">
        <v>1</v>
      </c>
      <c r="X24" s="3">
        <v>34830.469444444447</v>
      </c>
      <c r="Y24" t="s">
        <v>9</v>
      </c>
      <c r="Z24">
        <v>0</v>
      </c>
      <c r="AA24">
        <v>0</v>
      </c>
    </row>
    <row r="25" spans="1:27" x14ac:dyDescent="0.25">
      <c r="A25" t="s">
        <v>74</v>
      </c>
      <c r="B25" t="s">
        <v>75</v>
      </c>
      <c r="C25">
        <v>53.649500000000003</v>
      </c>
      <c r="D25">
        <v>9.9618000000000002</v>
      </c>
      <c r="E25">
        <v>15</v>
      </c>
      <c r="F25" s="2">
        <v>34831</v>
      </c>
      <c r="G25" t="s">
        <v>9</v>
      </c>
      <c r="H25" s="3">
        <v>34831.48541666667</v>
      </c>
      <c r="I25" s="3">
        <v>34831.458333333336</v>
      </c>
      <c r="J25" t="s">
        <v>9</v>
      </c>
      <c r="K25">
        <v>13.4</v>
      </c>
      <c r="L25" s="3">
        <v>34831.469444444447</v>
      </c>
      <c r="M25" t="s">
        <v>9</v>
      </c>
      <c r="N25" t="s">
        <v>9</v>
      </c>
      <c r="O25" t="s">
        <v>9</v>
      </c>
      <c r="P25" s="3">
        <v>34831.48541666667</v>
      </c>
      <c r="Q25">
        <v>0</v>
      </c>
      <c r="R25" t="s">
        <v>76</v>
      </c>
      <c r="S25">
        <v>0</v>
      </c>
      <c r="T25">
        <v>0</v>
      </c>
      <c r="U25" t="s">
        <v>9</v>
      </c>
      <c r="V25" s="3">
        <v>34831.458333333336</v>
      </c>
      <c r="W25">
        <v>1</v>
      </c>
      <c r="X25" s="3">
        <v>34831.469444444447</v>
      </c>
      <c r="Y25" t="s">
        <v>9</v>
      </c>
      <c r="Z25">
        <v>0</v>
      </c>
      <c r="AA25">
        <v>0</v>
      </c>
    </row>
    <row r="26" spans="1:27" x14ac:dyDescent="0.25">
      <c r="A26" t="s">
        <v>74</v>
      </c>
      <c r="B26" t="s">
        <v>75</v>
      </c>
      <c r="C26">
        <v>53.649500000000003</v>
      </c>
      <c r="D26">
        <v>9.9618000000000002</v>
      </c>
      <c r="E26">
        <v>15</v>
      </c>
      <c r="F26" s="2">
        <v>34832</v>
      </c>
      <c r="G26" t="s">
        <v>9</v>
      </c>
      <c r="H26" s="3">
        <v>34832.48541666667</v>
      </c>
      <c r="I26" s="3">
        <v>34832.458333333336</v>
      </c>
      <c r="J26" t="s">
        <v>9</v>
      </c>
      <c r="K26">
        <v>14</v>
      </c>
      <c r="L26" s="3">
        <v>34832.469444444447</v>
      </c>
      <c r="M26" t="s">
        <v>9</v>
      </c>
      <c r="N26" t="s">
        <v>9</v>
      </c>
      <c r="O26" t="s">
        <v>9</v>
      </c>
      <c r="P26" s="3">
        <v>34832.48541666667</v>
      </c>
      <c r="Q26">
        <v>0</v>
      </c>
      <c r="R26" t="s">
        <v>76</v>
      </c>
      <c r="S26">
        <v>0</v>
      </c>
      <c r="T26">
        <v>0</v>
      </c>
      <c r="U26" t="s">
        <v>9</v>
      </c>
      <c r="V26" s="3">
        <v>34832.458333333336</v>
      </c>
      <c r="W26">
        <v>1</v>
      </c>
      <c r="X26" s="3">
        <v>34832.469444444447</v>
      </c>
      <c r="Y26" t="s">
        <v>9</v>
      </c>
      <c r="Z26">
        <v>0</v>
      </c>
      <c r="AA26">
        <v>0</v>
      </c>
    </row>
    <row r="27" spans="1:27" x14ac:dyDescent="0.25">
      <c r="A27" t="s">
        <v>74</v>
      </c>
      <c r="B27" t="s">
        <v>75</v>
      </c>
      <c r="C27">
        <v>53.649500000000003</v>
      </c>
      <c r="D27">
        <v>9.9618000000000002</v>
      </c>
      <c r="E27">
        <v>15</v>
      </c>
      <c r="F27" s="2">
        <v>34833</v>
      </c>
      <c r="G27" t="s">
        <v>9</v>
      </c>
      <c r="H27" s="3">
        <v>34833.48541666667</v>
      </c>
      <c r="I27" s="3">
        <v>34833.458333333336</v>
      </c>
      <c r="J27" t="s">
        <v>9</v>
      </c>
      <c r="K27">
        <v>5.5</v>
      </c>
      <c r="L27" s="3">
        <v>34833.469444444447</v>
      </c>
      <c r="M27" t="s">
        <v>9</v>
      </c>
      <c r="N27" t="s">
        <v>9</v>
      </c>
      <c r="O27" t="s">
        <v>9</v>
      </c>
      <c r="P27" s="3">
        <v>34833.48541666667</v>
      </c>
      <c r="Q27">
        <v>0</v>
      </c>
      <c r="R27" t="s">
        <v>76</v>
      </c>
      <c r="S27">
        <v>0</v>
      </c>
      <c r="T27">
        <v>0</v>
      </c>
      <c r="U27" t="s">
        <v>9</v>
      </c>
      <c r="V27" s="3">
        <v>34833.458333333336</v>
      </c>
      <c r="W27">
        <v>1</v>
      </c>
      <c r="X27" s="3">
        <v>34833.469444444447</v>
      </c>
      <c r="Y27" t="s">
        <v>9</v>
      </c>
      <c r="Z27">
        <v>0</v>
      </c>
      <c r="AA27">
        <v>0</v>
      </c>
    </row>
    <row r="28" spans="1:27" x14ac:dyDescent="0.25">
      <c r="A28" t="s">
        <v>74</v>
      </c>
      <c r="B28" t="s">
        <v>75</v>
      </c>
      <c r="C28">
        <v>53.649500000000003</v>
      </c>
      <c r="D28">
        <v>9.9618000000000002</v>
      </c>
      <c r="E28">
        <v>15</v>
      </c>
      <c r="F28" s="2">
        <v>34834</v>
      </c>
      <c r="G28" t="s">
        <v>9</v>
      </c>
      <c r="H28" s="3">
        <v>34834.48541666667</v>
      </c>
      <c r="I28" s="3">
        <v>34834.458333333336</v>
      </c>
      <c r="J28" t="s">
        <v>9</v>
      </c>
      <c r="K28">
        <v>9.8000000000000007</v>
      </c>
      <c r="L28" s="3">
        <v>34834.469444444447</v>
      </c>
      <c r="M28" t="s">
        <v>9</v>
      </c>
      <c r="N28" t="s">
        <v>9</v>
      </c>
      <c r="O28" t="s">
        <v>9</v>
      </c>
      <c r="P28" s="3">
        <v>34834.48541666667</v>
      </c>
      <c r="Q28">
        <v>0</v>
      </c>
      <c r="R28" t="s">
        <v>76</v>
      </c>
      <c r="S28">
        <v>0</v>
      </c>
      <c r="T28">
        <v>0</v>
      </c>
      <c r="U28" t="s">
        <v>9</v>
      </c>
      <c r="V28" s="3">
        <v>34834.458333333336</v>
      </c>
      <c r="W28">
        <v>1</v>
      </c>
      <c r="X28" s="3">
        <v>34834.469444444447</v>
      </c>
      <c r="Y28" t="s">
        <v>9</v>
      </c>
      <c r="Z28">
        <v>0</v>
      </c>
      <c r="AA28">
        <v>0</v>
      </c>
    </row>
    <row r="29" spans="1:27" x14ac:dyDescent="0.25">
      <c r="A29" t="s">
        <v>74</v>
      </c>
      <c r="B29" t="s">
        <v>75</v>
      </c>
      <c r="C29">
        <v>53.649500000000003</v>
      </c>
      <c r="D29">
        <v>9.9618000000000002</v>
      </c>
      <c r="E29">
        <v>15</v>
      </c>
      <c r="F29" s="2">
        <v>34835</v>
      </c>
      <c r="G29" t="s">
        <v>9</v>
      </c>
      <c r="H29" s="3">
        <v>34835.48541666667</v>
      </c>
      <c r="I29" s="3">
        <v>34835.458333333336</v>
      </c>
      <c r="J29" t="s">
        <v>9</v>
      </c>
      <c r="K29">
        <v>13.4</v>
      </c>
      <c r="L29" s="3">
        <v>34835.469444444447</v>
      </c>
      <c r="M29" t="s">
        <v>9</v>
      </c>
      <c r="N29" t="s">
        <v>9</v>
      </c>
      <c r="O29" t="s">
        <v>9</v>
      </c>
      <c r="P29" s="3">
        <v>34835.48541666667</v>
      </c>
      <c r="Q29">
        <v>0</v>
      </c>
      <c r="R29" t="s">
        <v>76</v>
      </c>
      <c r="S29">
        <v>0</v>
      </c>
      <c r="T29">
        <v>0</v>
      </c>
      <c r="U29" t="s">
        <v>9</v>
      </c>
      <c r="V29" s="3">
        <v>34835.458333333336</v>
      </c>
      <c r="W29">
        <v>1</v>
      </c>
      <c r="X29" s="3">
        <v>34835.469444444447</v>
      </c>
      <c r="Y29" t="s">
        <v>9</v>
      </c>
      <c r="Z29">
        <v>0</v>
      </c>
      <c r="AA29">
        <v>0</v>
      </c>
    </row>
    <row r="30" spans="1:27" x14ac:dyDescent="0.25">
      <c r="A30" t="s">
        <v>74</v>
      </c>
      <c r="B30" t="s">
        <v>75</v>
      </c>
      <c r="C30">
        <v>53.649500000000003</v>
      </c>
      <c r="D30">
        <v>9.9618000000000002</v>
      </c>
      <c r="E30">
        <v>15</v>
      </c>
      <c r="F30" s="2">
        <v>34836</v>
      </c>
      <c r="G30" t="s">
        <v>9</v>
      </c>
      <c r="H30" s="3">
        <v>34836.48541666667</v>
      </c>
      <c r="I30" s="3">
        <v>34836.458333333336</v>
      </c>
      <c r="J30" t="s">
        <v>9</v>
      </c>
      <c r="K30">
        <v>8</v>
      </c>
      <c r="L30" s="3">
        <v>34836.469444444447</v>
      </c>
      <c r="M30" t="s">
        <v>9</v>
      </c>
      <c r="N30" t="s">
        <v>9</v>
      </c>
      <c r="O30" t="s">
        <v>9</v>
      </c>
      <c r="P30" s="3">
        <v>34836.48541666667</v>
      </c>
      <c r="Q30">
        <v>0</v>
      </c>
      <c r="R30" t="s">
        <v>76</v>
      </c>
      <c r="S30">
        <v>0</v>
      </c>
      <c r="T30">
        <v>0</v>
      </c>
      <c r="U30" t="s">
        <v>9</v>
      </c>
      <c r="V30" s="3">
        <v>34836.458333333336</v>
      </c>
      <c r="W30">
        <v>1</v>
      </c>
      <c r="X30" s="3">
        <v>34836.469444444447</v>
      </c>
      <c r="Y30" t="s">
        <v>9</v>
      </c>
      <c r="Z30">
        <v>0</v>
      </c>
      <c r="AA30">
        <v>0</v>
      </c>
    </row>
    <row r="31" spans="1:27" x14ac:dyDescent="0.25">
      <c r="A31" t="s">
        <v>74</v>
      </c>
      <c r="B31" t="s">
        <v>75</v>
      </c>
      <c r="C31">
        <v>53.649500000000003</v>
      </c>
      <c r="D31">
        <v>9.9618000000000002</v>
      </c>
      <c r="E31">
        <v>15</v>
      </c>
      <c r="F31" s="2">
        <v>34837</v>
      </c>
      <c r="G31" t="s">
        <v>9</v>
      </c>
      <c r="H31" s="3">
        <v>34837.48541666667</v>
      </c>
      <c r="I31" s="3">
        <v>34837.458333333336</v>
      </c>
      <c r="J31" t="s">
        <v>9</v>
      </c>
      <c r="K31">
        <v>8.8000000000000007</v>
      </c>
      <c r="L31" s="3">
        <v>34837.469444444447</v>
      </c>
      <c r="M31" t="s">
        <v>9</v>
      </c>
      <c r="N31" t="s">
        <v>9</v>
      </c>
      <c r="O31" t="s">
        <v>9</v>
      </c>
      <c r="P31" s="3">
        <v>34837.48541666667</v>
      </c>
      <c r="Q31">
        <v>12</v>
      </c>
      <c r="R31" t="s">
        <v>77</v>
      </c>
      <c r="S31">
        <v>12</v>
      </c>
      <c r="T31" t="s">
        <v>9</v>
      </c>
      <c r="U31" t="s">
        <v>9</v>
      </c>
      <c r="V31" s="3">
        <v>34837.458333333336</v>
      </c>
      <c r="W31">
        <v>1</v>
      </c>
      <c r="X31" s="3">
        <v>34837.469444444447</v>
      </c>
      <c r="Y31" t="s">
        <v>9</v>
      </c>
      <c r="Z31">
        <v>12</v>
      </c>
      <c r="AA31" t="s">
        <v>9</v>
      </c>
    </row>
    <row r="32" spans="1:27" x14ac:dyDescent="0.25">
      <c r="A32" t="s">
        <v>74</v>
      </c>
      <c r="B32" t="s">
        <v>75</v>
      </c>
      <c r="C32">
        <v>53.649500000000003</v>
      </c>
      <c r="D32">
        <v>9.9618000000000002</v>
      </c>
      <c r="E32">
        <v>15</v>
      </c>
      <c r="F32" s="2">
        <v>34838</v>
      </c>
      <c r="G32" t="s">
        <v>9</v>
      </c>
      <c r="H32" s="3">
        <v>34838.48541666667</v>
      </c>
      <c r="I32" s="3">
        <v>34838.458333333336</v>
      </c>
      <c r="J32" t="s">
        <v>9</v>
      </c>
      <c r="K32">
        <v>14.5</v>
      </c>
      <c r="L32" s="3">
        <v>34838.469444444447</v>
      </c>
      <c r="M32" t="s">
        <v>9</v>
      </c>
      <c r="N32" t="s">
        <v>9</v>
      </c>
      <c r="O32" t="s">
        <v>9</v>
      </c>
      <c r="P32" s="3">
        <v>34838.48541666667</v>
      </c>
      <c r="Q32">
        <v>1.8</v>
      </c>
      <c r="R32" t="s">
        <v>77</v>
      </c>
      <c r="S32">
        <v>1.8</v>
      </c>
      <c r="T32" t="s">
        <v>9</v>
      </c>
      <c r="U32" t="s">
        <v>9</v>
      </c>
      <c r="V32" s="3">
        <v>34838.458333333336</v>
      </c>
      <c r="W32">
        <v>1</v>
      </c>
      <c r="X32" s="3">
        <v>34838.469444444447</v>
      </c>
      <c r="Y32" t="s">
        <v>9</v>
      </c>
      <c r="Z32">
        <v>1.8</v>
      </c>
      <c r="AA32" t="s">
        <v>9</v>
      </c>
    </row>
    <row r="33" spans="1:27" x14ac:dyDescent="0.25">
      <c r="A33" t="s">
        <v>74</v>
      </c>
      <c r="B33" t="s">
        <v>75</v>
      </c>
      <c r="C33">
        <v>53.649500000000003</v>
      </c>
      <c r="D33">
        <v>9.9618000000000002</v>
      </c>
      <c r="E33">
        <v>15</v>
      </c>
      <c r="F33" s="2">
        <v>34839</v>
      </c>
      <c r="G33" t="s">
        <v>9</v>
      </c>
      <c r="H33" s="3">
        <v>34839.48541666667</v>
      </c>
      <c r="I33" s="3">
        <v>34839.458333333336</v>
      </c>
      <c r="J33" t="s">
        <v>9</v>
      </c>
      <c r="K33">
        <v>15.8</v>
      </c>
      <c r="L33" s="3">
        <v>34839.469444444447</v>
      </c>
      <c r="M33" t="s">
        <v>9</v>
      </c>
      <c r="N33" t="s">
        <v>9</v>
      </c>
      <c r="O33" t="s">
        <v>9</v>
      </c>
      <c r="P33" s="3">
        <v>34839.48541666667</v>
      </c>
      <c r="Q33">
        <v>0.9</v>
      </c>
      <c r="R33" t="s">
        <v>77</v>
      </c>
      <c r="S33">
        <v>0.9</v>
      </c>
      <c r="T33" t="s">
        <v>9</v>
      </c>
      <c r="U33" t="s">
        <v>9</v>
      </c>
      <c r="V33" s="3">
        <v>34839.458333333336</v>
      </c>
      <c r="W33">
        <v>1</v>
      </c>
      <c r="X33" s="3">
        <v>34839.469444444447</v>
      </c>
      <c r="Y33" t="s">
        <v>9</v>
      </c>
      <c r="Z33">
        <v>0.9</v>
      </c>
      <c r="AA33" t="s">
        <v>9</v>
      </c>
    </row>
    <row r="34" spans="1:27" x14ac:dyDescent="0.25">
      <c r="A34" t="s">
        <v>74</v>
      </c>
      <c r="B34" t="s">
        <v>75</v>
      </c>
      <c r="C34">
        <v>53.649500000000003</v>
      </c>
      <c r="D34">
        <v>9.9618000000000002</v>
      </c>
      <c r="E34">
        <v>15</v>
      </c>
      <c r="F34" s="2">
        <v>34840</v>
      </c>
      <c r="G34" t="s">
        <v>9</v>
      </c>
      <c r="H34" s="3">
        <v>34840.48541666667</v>
      </c>
      <c r="I34" s="3">
        <v>34840.458333333336</v>
      </c>
      <c r="J34" t="s">
        <v>9</v>
      </c>
      <c r="K34">
        <v>12.4</v>
      </c>
      <c r="L34" s="3">
        <v>34840.469444444447</v>
      </c>
      <c r="M34" t="s">
        <v>9</v>
      </c>
      <c r="N34" t="s">
        <v>9</v>
      </c>
      <c r="O34" t="s">
        <v>9</v>
      </c>
      <c r="P34" s="3">
        <v>34840.48541666667</v>
      </c>
      <c r="Q34">
        <v>0</v>
      </c>
      <c r="R34" t="s">
        <v>76</v>
      </c>
      <c r="S34">
        <v>0</v>
      </c>
      <c r="T34">
        <v>0</v>
      </c>
      <c r="U34" t="s">
        <v>9</v>
      </c>
      <c r="V34" s="3">
        <v>34840.458333333336</v>
      </c>
      <c r="W34">
        <v>1</v>
      </c>
      <c r="X34" s="3">
        <v>34840.469444444447</v>
      </c>
      <c r="Y34" t="s">
        <v>9</v>
      </c>
      <c r="Z34">
        <v>0</v>
      </c>
      <c r="AA34">
        <v>0</v>
      </c>
    </row>
    <row r="35" spans="1:27" x14ac:dyDescent="0.25">
      <c r="A35" t="s">
        <v>74</v>
      </c>
      <c r="B35" t="s">
        <v>75</v>
      </c>
      <c r="C35">
        <v>53.649500000000003</v>
      </c>
      <c r="D35">
        <v>9.9618000000000002</v>
      </c>
      <c r="E35">
        <v>15</v>
      </c>
      <c r="F35" s="2">
        <v>34841</v>
      </c>
      <c r="G35" t="s">
        <v>9</v>
      </c>
      <c r="H35" s="3">
        <v>34841.48541666667</v>
      </c>
      <c r="I35" s="3">
        <v>34841.458333333336</v>
      </c>
      <c r="J35" t="s">
        <v>9</v>
      </c>
      <c r="K35">
        <v>16.3</v>
      </c>
      <c r="L35" s="3">
        <v>34841.469444444447</v>
      </c>
      <c r="M35" t="s">
        <v>9</v>
      </c>
      <c r="N35" t="s">
        <v>9</v>
      </c>
      <c r="O35" t="s">
        <v>9</v>
      </c>
      <c r="P35" s="3">
        <v>34841.48541666667</v>
      </c>
      <c r="Q35">
        <v>1.9</v>
      </c>
      <c r="R35" t="s">
        <v>77</v>
      </c>
      <c r="S35">
        <v>1.9</v>
      </c>
      <c r="T35" t="s">
        <v>9</v>
      </c>
      <c r="U35" t="s">
        <v>9</v>
      </c>
      <c r="V35" s="3">
        <v>34841.458333333336</v>
      </c>
      <c r="W35">
        <v>1</v>
      </c>
      <c r="X35" s="3">
        <v>34841.469444444447</v>
      </c>
      <c r="Y35" t="s">
        <v>9</v>
      </c>
      <c r="Z35">
        <v>1.9</v>
      </c>
      <c r="AA35" t="s">
        <v>9</v>
      </c>
    </row>
    <row r="36" spans="1:27" x14ac:dyDescent="0.25">
      <c r="A36" t="s">
        <v>74</v>
      </c>
      <c r="B36" t="s">
        <v>75</v>
      </c>
      <c r="C36">
        <v>53.649500000000003</v>
      </c>
      <c r="D36">
        <v>9.9618000000000002</v>
      </c>
      <c r="E36">
        <v>15</v>
      </c>
      <c r="F36" s="2">
        <v>34842</v>
      </c>
      <c r="G36" t="s">
        <v>9</v>
      </c>
      <c r="H36" s="3">
        <v>34842.48541666667</v>
      </c>
      <c r="I36" s="3">
        <v>34842.458333333336</v>
      </c>
      <c r="J36" t="s">
        <v>9</v>
      </c>
      <c r="K36">
        <v>21.3</v>
      </c>
      <c r="L36" s="3">
        <v>34842.469444444447</v>
      </c>
      <c r="M36" t="s">
        <v>9</v>
      </c>
      <c r="N36" t="s">
        <v>9</v>
      </c>
      <c r="O36" t="s">
        <v>9</v>
      </c>
      <c r="P36" s="3">
        <v>34842.48541666667</v>
      </c>
      <c r="Q36">
        <v>0</v>
      </c>
      <c r="R36" t="s">
        <v>76</v>
      </c>
      <c r="S36">
        <v>0</v>
      </c>
      <c r="T36">
        <v>0</v>
      </c>
      <c r="U36" t="s">
        <v>9</v>
      </c>
      <c r="V36" s="3">
        <v>34842.458333333336</v>
      </c>
      <c r="W36">
        <v>1</v>
      </c>
      <c r="X36" s="3">
        <v>34842.469444444447</v>
      </c>
      <c r="Y36" t="s">
        <v>9</v>
      </c>
      <c r="Z36">
        <v>0</v>
      </c>
      <c r="AA36">
        <v>0</v>
      </c>
    </row>
    <row r="37" spans="1:27" x14ac:dyDescent="0.25">
      <c r="A37" t="s">
        <v>74</v>
      </c>
      <c r="B37" t="s">
        <v>75</v>
      </c>
      <c r="C37">
        <v>53.649500000000003</v>
      </c>
      <c r="D37">
        <v>9.9618000000000002</v>
      </c>
      <c r="E37">
        <v>15</v>
      </c>
      <c r="F37" s="2">
        <v>34843</v>
      </c>
      <c r="G37" t="s">
        <v>9</v>
      </c>
      <c r="H37" s="3">
        <v>34843.48541666667</v>
      </c>
      <c r="I37" s="3">
        <v>34843.458333333336</v>
      </c>
      <c r="J37" t="s">
        <v>9</v>
      </c>
      <c r="K37">
        <v>24.2</v>
      </c>
      <c r="L37" s="3">
        <v>34843.469444444447</v>
      </c>
      <c r="M37" t="s">
        <v>9</v>
      </c>
      <c r="N37" t="s">
        <v>9</v>
      </c>
      <c r="O37" t="s">
        <v>9</v>
      </c>
      <c r="P37" s="3">
        <v>34843.48541666667</v>
      </c>
      <c r="Q37">
        <v>0</v>
      </c>
      <c r="R37" t="s">
        <v>76</v>
      </c>
      <c r="S37">
        <v>0</v>
      </c>
      <c r="T37">
        <v>0</v>
      </c>
      <c r="U37" t="s">
        <v>9</v>
      </c>
      <c r="V37" s="3">
        <v>34843.458333333336</v>
      </c>
      <c r="W37">
        <v>1</v>
      </c>
      <c r="X37" s="3">
        <v>34843.469444444447</v>
      </c>
      <c r="Y37" t="s">
        <v>9</v>
      </c>
      <c r="Z37">
        <v>0</v>
      </c>
      <c r="AA37">
        <v>0</v>
      </c>
    </row>
    <row r="38" spans="1:27" x14ac:dyDescent="0.25">
      <c r="A38" t="s">
        <v>74</v>
      </c>
      <c r="B38" t="s">
        <v>75</v>
      </c>
      <c r="C38">
        <v>53.649500000000003</v>
      </c>
      <c r="D38">
        <v>9.9618000000000002</v>
      </c>
      <c r="E38">
        <v>15</v>
      </c>
      <c r="F38" s="2">
        <v>34844</v>
      </c>
      <c r="G38" t="s">
        <v>9</v>
      </c>
      <c r="H38" s="3">
        <v>34844.48541666667</v>
      </c>
      <c r="I38" s="3">
        <v>34844.458333333336</v>
      </c>
      <c r="J38" t="s">
        <v>9</v>
      </c>
      <c r="K38">
        <v>24.2</v>
      </c>
      <c r="L38" s="3">
        <v>34844.470138888886</v>
      </c>
      <c r="M38" t="s">
        <v>9</v>
      </c>
      <c r="N38" t="s">
        <v>9</v>
      </c>
      <c r="O38" t="s">
        <v>9</v>
      </c>
      <c r="P38" s="3">
        <v>34844.48541666667</v>
      </c>
      <c r="Q38">
        <v>0.8</v>
      </c>
      <c r="R38" t="s">
        <v>77</v>
      </c>
      <c r="S38">
        <v>0.8</v>
      </c>
      <c r="T38" t="s">
        <v>9</v>
      </c>
      <c r="U38" t="s">
        <v>9</v>
      </c>
      <c r="V38" s="3">
        <v>34844.458333333336</v>
      </c>
      <c r="W38">
        <v>1</v>
      </c>
      <c r="X38" s="3">
        <v>34844.470138888886</v>
      </c>
      <c r="Y38" t="s">
        <v>9</v>
      </c>
      <c r="Z38">
        <v>0.8</v>
      </c>
      <c r="AA38" t="s">
        <v>9</v>
      </c>
    </row>
    <row r="39" spans="1:27" x14ac:dyDescent="0.25">
      <c r="A39" t="s">
        <v>74</v>
      </c>
      <c r="B39" t="s">
        <v>75</v>
      </c>
      <c r="C39">
        <v>53.649500000000003</v>
      </c>
      <c r="D39">
        <v>9.9618000000000002</v>
      </c>
      <c r="E39">
        <v>15</v>
      </c>
      <c r="F39" s="2">
        <v>34845</v>
      </c>
      <c r="G39" t="s">
        <v>9</v>
      </c>
      <c r="H39" s="3">
        <v>34845.48541666667</v>
      </c>
      <c r="I39" s="3">
        <v>34845.458333333336</v>
      </c>
      <c r="J39" t="s">
        <v>9</v>
      </c>
      <c r="K39">
        <v>14.5</v>
      </c>
      <c r="L39" s="3">
        <v>34845.470138888886</v>
      </c>
      <c r="M39" t="s">
        <v>9</v>
      </c>
      <c r="N39" t="s">
        <v>9</v>
      </c>
      <c r="O39" t="s">
        <v>9</v>
      </c>
      <c r="P39" s="3">
        <v>34845.48541666667</v>
      </c>
      <c r="Q39">
        <v>1.7</v>
      </c>
      <c r="R39" t="s">
        <v>77</v>
      </c>
      <c r="S39">
        <v>1.7</v>
      </c>
      <c r="T39" t="s">
        <v>9</v>
      </c>
      <c r="U39" t="s">
        <v>9</v>
      </c>
      <c r="V39" s="3">
        <v>34845.458333333336</v>
      </c>
      <c r="W39">
        <v>1</v>
      </c>
      <c r="X39" s="3">
        <v>34845.470138888886</v>
      </c>
      <c r="Y39" t="s">
        <v>9</v>
      </c>
      <c r="Z39">
        <v>1.7</v>
      </c>
      <c r="AA39" t="s">
        <v>9</v>
      </c>
    </row>
    <row r="40" spans="1:27" x14ac:dyDescent="0.25">
      <c r="A40" t="s">
        <v>74</v>
      </c>
      <c r="B40" t="s">
        <v>75</v>
      </c>
      <c r="C40">
        <v>53.649500000000003</v>
      </c>
      <c r="D40">
        <v>9.9618000000000002</v>
      </c>
      <c r="E40">
        <v>15</v>
      </c>
      <c r="F40" s="2">
        <v>34846</v>
      </c>
      <c r="G40" t="s">
        <v>9</v>
      </c>
      <c r="H40" s="3">
        <v>34846.48541666667</v>
      </c>
      <c r="I40" s="3">
        <v>34846.458333333336</v>
      </c>
      <c r="J40" t="s">
        <v>9</v>
      </c>
      <c r="K40">
        <v>14.2</v>
      </c>
      <c r="L40" s="3">
        <v>34846.470138888886</v>
      </c>
      <c r="M40" t="s">
        <v>9</v>
      </c>
      <c r="N40" t="s">
        <v>9</v>
      </c>
      <c r="O40" t="s">
        <v>9</v>
      </c>
      <c r="P40" s="3">
        <v>34846.48541666667</v>
      </c>
      <c r="Q40">
        <v>5.8</v>
      </c>
      <c r="R40" t="s">
        <v>77</v>
      </c>
      <c r="S40">
        <v>5.8</v>
      </c>
      <c r="T40" t="s">
        <v>9</v>
      </c>
      <c r="U40" t="s">
        <v>9</v>
      </c>
      <c r="V40" s="3">
        <v>34846.458333333336</v>
      </c>
      <c r="W40">
        <v>1</v>
      </c>
      <c r="X40" s="3">
        <v>34846.470138888886</v>
      </c>
      <c r="Y40" t="s">
        <v>9</v>
      </c>
      <c r="Z40">
        <v>5.8</v>
      </c>
      <c r="AA40" t="s">
        <v>9</v>
      </c>
    </row>
    <row r="41" spans="1:27" x14ac:dyDescent="0.25">
      <c r="A41" t="s">
        <v>74</v>
      </c>
      <c r="B41" t="s">
        <v>75</v>
      </c>
      <c r="C41">
        <v>53.649500000000003</v>
      </c>
      <c r="D41">
        <v>9.9618000000000002</v>
      </c>
      <c r="E41">
        <v>15</v>
      </c>
      <c r="F41" s="2">
        <v>34847</v>
      </c>
      <c r="G41" t="s">
        <v>9</v>
      </c>
      <c r="H41" s="3">
        <v>34847.48541666667</v>
      </c>
      <c r="I41" s="3">
        <v>34847.458333333336</v>
      </c>
      <c r="J41" t="s">
        <v>9</v>
      </c>
      <c r="K41">
        <v>25.4</v>
      </c>
      <c r="L41" s="3">
        <v>34847.470138888886</v>
      </c>
      <c r="M41" t="s">
        <v>9</v>
      </c>
      <c r="N41" t="s">
        <v>9</v>
      </c>
      <c r="O41" t="s">
        <v>9</v>
      </c>
      <c r="P41" s="3">
        <v>34847.48541666667</v>
      </c>
      <c r="Q41">
        <v>1.9</v>
      </c>
      <c r="R41" t="s">
        <v>77</v>
      </c>
      <c r="S41">
        <v>1.9</v>
      </c>
      <c r="T41" t="s">
        <v>9</v>
      </c>
      <c r="U41" t="s">
        <v>9</v>
      </c>
      <c r="V41" s="3">
        <v>34847.458333333336</v>
      </c>
      <c r="W41">
        <v>1</v>
      </c>
      <c r="X41" s="3">
        <v>34847.470138888886</v>
      </c>
      <c r="Y41" t="s">
        <v>9</v>
      </c>
      <c r="Z41">
        <v>1.9</v>
      </c>
      <c r="AA41" t="s">
        <v>9</v>
      </c>
    </row>
    <row r="42" spans="1:27" x14ac:dyDescent="0.25">
      <c r="A42" t="s">
        <v>74</v>
      </c>
      <c r="B42" t="s">
        <v>75</v>
      </c>
      <c r="C42">
        <v>53.649500000000003</v>
      </c>
      <c r="D42">
        <v>9.9618000000000002</v>
      </c>
      <c r="E42">
        <v>15</v>
      </c>
      <c r="F42" s="2">
        <v>34848</v>
      </c>
      <c r="G42" t="s">
        <v>9</v>
      </c>
      <c r="H42" s="3">
        <v>34848.48541666667</v>
      </c>
      <c r="I42" s="3">
        <v>34848.458333333336</v>
      </c>
      <c r="J42" t="s">
        <v>9</v>
      </c>
      <c r="K42">
        <v>17.7</v>
      </c>
      <c r="L42" s="3">
        <v>34848.470138888886</v>
      </c>
      <c r="M42" t="s">
        <v>9</v>
      </c>
      <c r="N42" t="s">
        <v>9</v>
      </c>
      <c r="O42" t="s">
        <v>9</v>
      </c>
      <c r="P42" s="3">
        <v>34848.48541666667</v>
      </c>
      <c r="Q42">
        <v>0</v>
      </c>
      <c r="R42" t="s">
        <v>76</v>
      </c>
      <c r="S42">
        <v>0</v>
      </c>
      <c r="T42">
        <v>0</v>
      </c>
      <c r="U42" t="s">
        <v>9</v>
      </c>
      <c r="V42" s="3">
        <v>34848.458333333336</v>
      </c>
      <c r="W42">
        <v>1</v>
      </c>
      <c r="X42" s="3">
        <v>34848.470138888886</v>
      </c>
      <c r="Y42" t="s">
        <v>9</v>
      </c>
      <c r="Z42">
        <v>0</v>
      </c>
      <c r="AA42">
        <v>0</v>
      </c>
    </row>
    <row r="43" spans="1:27" x14ac:dyDescent="0.25">
      <c r="A43" t="s">
        <v>74</v>
      </c>
      <c r="B43" t="s">
        <v>75</v>
      </c>
      <c r="C43">
        <v>53.649500000000003</v>
      </c>
      <c r="D43">
        <v>9.9618000000000002</v>
      </c>
      <c r="E43">
        <v>15</v>
      </c>
      <c r="F43" s="2">
        <v>34849</v>
      </c>
      <c r="G43" t="s">
        <v>9</v>
      </c>
      <c r="H43" s="3">
        <v>34849.48541666667</v>
      </c>
      <c r="I43" s="3">
        <v>34849.458333333336</v>
      </c>
      <c r="J43" t="s">
        <v>9</v>
      </c>
      <c r="K43">
        <v>19.3</v>
      </c>
      <c r="L43" s="3">
        <v>34849.470138888886</v>
      </c>
      <c r="M43" t="s">
        <v>9</v>
      </c>
      <c r="N43" t="s">
        <v>9</v>
      </c>
      <c r="O43" t="s">
        <v>9</v>
      </c>
      <c r="P43" s="3">
        <v>34849.48541666667</v>
      </c>
      <c r="Q43">
        <v>3</v>
      </c>
      <c r="R43" t="s">
        <v>77</v>
      </c>
      <c r="S43">
        <v>3</v>
      </c>
      <c r="T43" t="s">
        <v>9</v>
      </c>
      <c r="U43" t="s">
        <v>9</v>
      </c>
      <c r="V43" s="3">
        <v>34849.458333333336</v>
      </c>
      <c r="W43">
        <v>1</v>
      </c>
      <c r="X43" s="3">
        <v>34849.470138888886</v>
      </c>
      <c r="Y43" t="s">
        <v>9</v>
      </c>
      <c r="Z43">
        <v>3</v>
      </c>
      <c r="AA43" t="s">
        <v>9</v>
      </c>
    </row>
    <row r="44" spans="1:27" x14ac:dyDescent="0.25">
      <c r="A44" t="s">
        <v>74</v>
      </c>
      <c r="B44" t="s">
        <v>75</v>
      </c>
      <c r="C44">
        <v>53.649500000000003</v>
      </c>
      <c r="D44">
        <v>9.9618000000000002</v>
      </c>
      <c r="E44">
        <v>15</v>
      </c>
      <c r="F44" s="2">
        <v>34850</v>
      </c>
      <c r="G44" t="s">
        <v>9</v>
      </c>
      <c r="H44" s="3">
        <v>34850.48541666667</v>
      </c>
      <c r="I44" s="3">
        <v>34850.458333333336</v>
      </c>
      <c r="J44" t="s">
        <v>9</v>
      </c>
      <c r="K44">
        <v>16.600000000000001</v>
      </c>
      <c r="L44" s="3">
        <v>34850.470138888886</v>
      </c>
      <c r="M44" t="s">
        <v>9</v>
      </c>
      <c r="N44" t="s">
        <v>9</v>
      </c>
      <c r="O44" t="s">
        <v>9</v>
      </c>
      <c r="P44" s="3">
        <v>34850.48541666667</v>
      </c>
      <c r="Q44">
        <v>4.9000000000000004</v>
      </c>
      <c r="R44" t="s">
        <v>77</v>
      </c>
      <c r="S44">
        <v>4.9000000000000004</v>
      </c>
      <c r="T44" t="s">
        <v>9</v>
      </c>
      <c r="U44" t="s">
        <v>9</v>
      </c>
      <c r="V44" s="3">
        <v>34850.458333333336</v>
      </c>
      <c r="W44">
        <v>1</v>
      </c>
      <c r="X44" s="3">
        <v>34850.470138888886</v>
      </c>
      <c r="Y44" t="s">
        <v>9</v>
      </c>
      <c r="Z44">
        <v>4.9000000000000004</v>
      </c>
      <c r="AA44" t="s">
        <v>9</v>
      </c>
    </row>
    <row r="45" spans="1:27" x14ac:dyDescent="0.25">
      <c r="A45" t="s">
        <v>74</v>
      </c>
      <c r="B45" t="s">
        <v>75</v>
      </c>
      <c r="C45">
        <v>53.649500000000003</v>
      </c>
      <c r="D45">
        <v>9.9618000000000002</v>
      </c>
      <c r="E45">
        <v>15</v>
      </c>
      <c r="F45" s="2">
        <v>34851</v>
      </c>
      <c r="G45" t="s">
        <v>9</v>
      </c>
      <c r="H45" s="3">
        <v>34851.48541666667</v>
      </c>
      <c r="I45" s="3">
        <v>34851.458333333336</v>
      </c>
      <c r="J45" t="s">
        <v>9</v>
      </c>
      <c r="K45">
        <v>11.4</v>
      </c>
      <c r="L45" s="3">
        <v>34851.470138888886</v>
      </c>
      <c r="M45" t="s">
        <v>9</v>
      </c>
      <c r="N45" t="s">
        <v>9</v>
      </c>
      <c r="O45" t="s">
        <v>9</v>
      </c>
      <c r="P45" s="3">
        <v>34851.48541666667</v>
      </c>
      <c r="Q45">
        <v>20</v>
      </c>
      <c r="R45" t="s">
        <v>77</v>
      </c>
      <c r="S45">
        <v>20</v>
      </c>
      <c r="T45" t="s">
        <v>9</v>
      </c>
      <c r="U45" t="s">
        <v>9</v>
      </c>
      <c r="V45" s="3">
        <v>34851.458333333336</v>
      </c>
      <c r="W45">
        <v>1</v>
      </c>
      <c r="X45" s="3">
        <v>34851.470138888886</v>
      </c>
      <c r="Y45" t="s">
        <v>9</v>
      </c>
      <c r="Z45">
        <v>20</v>
      </c>
      <c r="AA45" t="s">
        <v>9</v>
      </c>
    </row>
    <row r="46" spans="1:27" x14ac:dyDescent="0.25">
      <c r="A46" t="s">
        <v>74</v>
      </c>
      <c r="B46" t="s">
        <v>75</v>
      </c>
      <c r="C46">
        <v>53.649500000000003</v>
      </c>
      <c r="D46">
        <v>9.9618000000000002</v>
      </c>
      <c r="E46">
        <v>15</v>
      </c>
      <c r="F46" s="2">
        <v>34852</v>
      </c>
      <c r="G46" t="s">
        <v>9</v>
      </c>
      <c r="H46" s="3">
        <v>34852.48541666667</v>
      </c>
      <c r="I46" s="3">
        <v>34852.458333333336</v>
      </c>
      <c r="J46" t="s">
        <v>9</v>
      </c>
      <c r="K46">
        <v>13.2</v>
      </c>
      <c r="L46" s="3">
        <v>34852.470833333333</v>
      </c>
      <c r="M46" t="s">
        <v>9</v>
      </c>
      <c r="N46" t="s">
        <v>9</v>
      </c>
      <c r="O46" t="s">
        <v>9</v>
      </c>
      <c r="P46" s="3">
        <v>34852.48541666667</v>
      </c>
      <c r="Q46">
        <v>0.6</v>
      </c>
      <c r="R46" t="s">
        <v>77</v>
      </c>
      <c r="S46">
        <v>0.6</v>
      </c>
      <c r="T46" t="s">
        <v>9</v>
      </c>
      <c r="U46" t="s">
        <v>9</v>
      </c>
      <c r="V46" s="3">
        <v>34852.458333333336</v>
      </c>
      <c r="W46">
        <v>1</v>
      </c>
      <c r="X46" s="3">
        <v>34852.470833333333</v>
      </c>
      <c r="Y46" t="s">
        <v>9</v>
      </c>
      <c r="Z46">
        <v>0.6</v>
      </c>
      <c r="AA46" t="s">
        <v>9</v>
      </c>
    </row>
    <row r="47" spans="1:27" x14ac:dyDescent="0.25">
      <c r="A47" t="s">
        <v>74</v>
      </c>
      <c r="B47" t="s">
        <v>75</v>
      </c>
      <c r="C47">
        <v>53.649500000000003</v>
      </c>
      <c r="D47">
        <v>9.9618000000000002</v>
      </c>
      <c r="E47">
        <v>15</v>
      </c>
      <c r="F47" s="2">
        <v>34853</v>
      </c>
      <c r="G47" t="s">
        <v>9</v>
      </c>
      <c r="H47" s="3">
        <v>34853.48541666667</v>
      </c>
      <c r="I47" s="3">
        <v>34853.458333333336</v>
      </c>
      <c r="J47" t="s">
        <v>9</v>
      </c>
      <c r="K47">
        <v>17.899999999999999</v>
      </c>
      <c r="L47" s="3">
        <v>34853.470833333333</v>
      </c>
      <c r="M47" t="s">
        <v>9</v>
      </c>
      <c r="N47" t="s">
        <v>9</v>
      </c>
      <c r="O47" t="s">
        <v>9</v>
      </c>
      <c r="P47" s="3">
        <v>34853.48541666667</v>
      </c>
      <c r="Q47">
        <v>0</v>
      </c>
      <c r="R47" t="s">
        <v>76</v>
      </c>
      <c r="S47">
        <v>0</v>
      </c>
      <c r="T47">
        <v>0</v>
      </c>
      <c r="U47" t="s">
        <v>9</v>
      </c>
      <c r="V47" s="3">
        <v>34853.458333333336</v>
      </c>
      <c r="W47">
        <v>1</v>
      </c>
      <c r="X47" s="3">
        <v>34853.470833333333</v>
      </c>
      <c r="Y47" t="s">
        <v>9</v>
      </c>
      <c r="Z47">
        <v>0</v>
      </c>
      <c r="AA47">
        <v>0</v>
      </c>
    </row>
    <row r="48" spans="1:27" x14ac:dyDescent="0.25">
      <c r="A48" t="s">
        <v>74</v>
      </c>
      <c r="B48" t="s">
        <v>75</v>
      </c>
      <c r="C48">
        <v>53.649500000000003</v>
      </c>
      <c r="D48">
        <v>9.9618000000000002</v>
      </c>
      <c r="E48">
        <v>15</v>
      </c>
      <c r="F48" s="2">
        <v>34854</v>
      </c>
      <c r="G48" t="s">
        <v>9</v>
      </c>
      <c r="H48" s="3">
        <v>34854.48541666667</v>
      </c>
      <c r="I48" s="3">
        <v>34854.458333333336</v>
      </c>
      <c r="J48" t="s">
        <v>9</v>
      </c>
      <c r="K48">
        <v>14.7</v>
      </c>
      <c r="L48" s="3">
        <v>34854.470833333333</v>
      </c>
      <c r="M48" t="s">
        <v>9</v>
      </c>
      <c r="N48" t="s">
        <v>9</v>
      </c>
      <c r="O48" t="s">
        <v>9</v>
      </c>
      <c r="P48" s="3">
        <v>34854.48541666667</v>
      </c>
      <c r="Q48">
        <v>5.9</v>
      </c>
      <c r="R48" t="s">
        <v>77</v>
      </c>
      <c r="S48">
        <v>5.9</v>
      </c>
      <c r="T48" t="s">
        <v>9</v>
      </c>
      <c r="U48" t="s">
        <v>9</v>
      </c>
      <c r="V48" s="3">
        <v>34854.458333333336</v>
      </c>
      <c r="W48">
        <v>1</v>
      </c>
      <c r="X48" s="3">
        <v>34854.470833333333</v>
      </c>
      <c r="Y48" t="s">
        <v>9</v>
      </c>
      <c r="Z48">
        <v>5.9</v>
      </c>
      <c r="AA48" t="s">
        <v>9</v>
      </c>
    </row>
    <row r="49" spans="1:27" x14ac:dyDescent="0.25">
      <c r="A49" t="s">
        <v>74</v>
      </c>
      <c r="B49" t="s">
        <v>75</v>
      </c>
      <c r="C49">
        <v>53.649500000000003</v>
      </c>
      <c r="D49">
        <v>9.9618000000000002</v>
      </c>
      <c r="E49">
        <v>15</v>
      </c>
      <c r="F49" s="2">
        <v>34855</v>
      </c>
      <c r="G49" t="s">
        <v>9</v>
      </c>
      <c r="H49" s="3">
        <v>34855.48541666667</v>
      </c>
      <c r="I49" s="3">
        <v>34855.458333333336</v>
      </c>
      <c r="J49" t="s">
        <v>9</v>
      </c>
      <c r="K49">
        <v>18.5</v>
      </c>
      <c r="L49" s="3">
        <v>34855.470833333333</v>
      </c>
      <c r="M49" t="s">
        <v>9</v>
      </c>
      <c r="N49" t="s">
        <v>9</v>
      </c>
      <c r="O49" t="s">
        <v>9</v>
      </c>
      <c r="P49" s="3">
        <v>34855.48541666667</v>
      </c>
      <c r="Q49">
        <v>0.6</v>
      </c>
      <c r="R49" t="s">
        <v>77</v>
      </c>
      <c r="S49">
        <v>0.6</v>
      </c>
      <c r="T49" t="s">
        <v>9</v>
      </c>
      <c r="U49" t="s">
        <v>9</v>
      </c>
      <c r="V49" s="3">
        <v>34855.458333333336</v>
      </c>
      <c r="W49">
        <v>1</v>
      </c>
      <c r="X49" s="3">
        <v>34855.470833333333</v>
      </c>
      <c r="Y49" t="s">
        <v>9</v>
      </c>
      <c r="Z49">
        <v>0.6</v>
      </c>
      <c r="AA49" t="s">
        <v>9</v>
      </c>
    </row>
    <row r="50" spans="1:27" x14ac:dyDescent="0.25">
      <c r="A50" t="s">
        <v>74</v>
      </c>
      <c r="B50" t="s">
        <v>75</v>
      </c>
      <c r="C50">
        <v>53.649500000000003</v>
      </c>
      <c r="D50">
        <v>9.9618000000000002</v>
      </c>
      <c r="E50">
        <v>15</v>
      </c>
      <c r="F50" s="2">
        <v>34856</v>
      </c>
      <c r="G50" t="s">
        <v>9</v>
      </c>
      <c r="H50" s="3">
        <v>34856.48541666667</v>
      </c>
      <c r="I50" s="3">
        <v>34856.458333333336</v>
      </c>
      <c r="J50" t="s">
        <v>9</v>
      </c>
      <c r="K50">
        <v>14.7</v>
      </c>
      <c r="L50" s="3">
        <v>34856.470833333333</v>
      </c>
      <c r="M50" t="s">
        <v>9</v>
      </c>
      <c r="N50" t="s">
        <v>9</v>
      </c>
      <c r="O50" t="s">
        <v>9</v>
      </c>
      <c r="P50" s="3">
        <v>34856.48541666667</v>
      </c>
      <c r="Q50">
        <v>0</v>
      </c>
      <c r="R50" t="s">
        <v>76</v>
      </c>
      <c r="S50">
        <v>0</v>
      </c>
      <c r="T50">
        <v>0</v>
      </c>
      <c r="U50" t="s">
        <v>9</v>
      </c>
      <c r="V50" s="3">
        <v>34856.458333333336</v>
      </c>
      <c r="W50">
        <v>1</v>
      </c>
      <c r="X50" s="3">
        <v>34856.470833333333</v>
      </c>
      <c r="Y50" t="s">
        <v>9</v>
      </c>
      <c r="Z50">
        <v>0</v>
      </c>
      <c r="AA50">
        <v>0</v>
      </c>
    </row>
    <row r="51" spans="1:27" x14ac:dyDescent="0.25">
      <c r="A51" t="s">
        <v>74</v>
      </c>
      <c r="B51" t="s">
        <v>75</v>
      </c>
      <c r="C51">
        <v>53.649500000000003</v>
      </c>
      <c r="D51">
        <v>9.9618000000000002</v>
      </c>
      <c r="E51">
        <v>15</v>
      </c>
      <c r="F51" s="2">
        <v>34857</v>
      </c>
      <c r="G51" t="s">
        <v>9</v>
      </c>
      <c r="H51" s="3">
        <v>34857.48541666667</v>
      </c>
      <c r="I51" s="3">
        <v>34857.458333333336</v>
      </c>
      <c r="J51" t="s">
        <v>9</v>
      </c>
      <c r="K51">
        <v>12.7</v>
      </c>
      <c r="L51" s="3">
        <v>34857.470833333333</v>
      </c>
      <c r="M51" t="s">
        <v>9</v>
      </c>
      <c r="N51" t="s">
        <v>9</v>
      </c>
      <c r="O51" t="s">
        <v>9</v>
      </c>
      <c r="P51" s="3">
        <v>34857.48541666667</v>
      </c>
      <c r="Q51">
        <v>6.6</v>
      </c>
      <c r="R51" t="s">
        <v>77</v>
      </c>
      <c r="S51">
        <v>6.6</v>
      </c>
      <c r="T51" t="s">
        <v>9</v>
      </c>
      <c r="U51" t="s">
        <v>9</v>
      </c>
      <c r="V51" s="3">
        <v>34857.458333333336</v>
      </c>
      <c r="W51">
        <v>1</v>
      </c>
      <c r="X51" s="3">
        <v>34857.470833333333</v>
      </c>
      <c r="Y51" t="s">
        <v>9</v>
      </c>
      <c r="Z51">
        <v>6.6</v>
      </c>
      <c r="AA51" t="s">
        <v>9</v>
      </c>
    </row>
    <row r="52" spans="1:27" x14ac:dyDescent="0.25">
      <c r="A52" t="s">
        <v>74</v>
      </c>
      <c r="B52" t="s">
        <v>75</v>
      </c>
      <c r="C52">
        <v>53.649500000000003</v>
      </c>
      <c r="D52">
        <v>9.9618000000000002</v>
      </c>
      <c r="E52">
        <v>15</v>
      </c>
      <c r="F52" s="2">
        <v>34858</v>
      </c>
      <c r="G52" t="s">
        <v>9</v>
      </c>
      <c r="H52" s="3">
        <v>34858.48541666667</v>
      </c>
      <c r="I52" s="3">
        <v>34858.458333333336</v>
      </c>
      <c r="J52" t="s">
        <v>9</v>
      </c>
      <c r="K52">
        <v>11.9</v>
      </c>
      <c r="L52" s="3">
        <v>34858.47152777778</v>
      </c>
      <c r="M52" t="s">
        <v>9</v>
      </c>
      <c r="N52" t="s">
        <v>9</v>
      </c>
      <c r="O52" t="s">
        <v>9</v>
      </c>
      <c r="P52" s="3">
        <v>34858.48541666667</v>
      </c>
      <c r="Q52">
        <v>3.5</v>
      </c>
      <c r="R52" t="s">
        <v>77</v>
      </c>
      <c r="S52">
        <v>3.5</v>
      </c>
      <c r="T52" t="s">
        <v>9</v>
      </c>
      <c r="U52" t="s">
        <v>9</v>
      </c>
      <c r="V52" s="3">
        <v>34858.458333333336</v>
      </c>
      <c r="W52">
        <v>1</v>
      </c>
      <c r="X52" s="3">
        <v>34858.47152777778</v>
      </c>
      <c r="Y52" t="s">
        <v>9</v>
      </c>
      <c r="Z52">
        <v>3.5</v>
      </c>
      <c r="AA52" t="s">
        <v>9</v>
      </c>
    </row>
    <row r="53" spans="1:27" x14ac:dyDescent="0.25">
      <c r="A53" t="s">
        <v>74</v>
      </c>
      <c r="B53" t="s">
        <v>75</v>
      </c>
      <c r="C53">
        <v>53.649500000000003</v>
      </c>
      <c r="D53">
        <v>9.9618000000000002</v>
      </c>
      <c r="E53">
        <v>15</v>
      </c>
      <c r="F53" s="2">
        <v>34859</v>
      </c>
      <c r="G53" t="s">
        <v>9</v>
      </c>
      <c r="H53" s="3">
        <v>34859.48541666667</v>
      </c>
      <c r="I53" s="3">
        <v>34859.458333333336</v>
      </c>
      <c r="J53" t="s">
        <v>9</v>
      </c>
      <c r="K53">
        <v>13.7</v>
      </c>
      <c r="L53" s="3">
        <v>34859.47152777778</v>
      </c>
      <c r="M53" t="s">
        <v>9</v>
      </c>
      <c r="N53" t="s">
        <v>9</v>
      </c>
      <c r="O53" t="s">
        <v>9</v>
      </c>
      <c r="P53" s="3">
        <v>34859.48541666667</v>
      </c>
      <c r="Q53">
        <v>7</v>
      </c>
      <c r="R53" t="s">
        <v>77</v>
      </c>
      <c r="S53">
        <v>7</v>
      </c>
      <c r="T53" t="s">
        <v>9</v>
      </c>
      <c r="U53" t="s">
        <v>9</v>
      </c>
      <c r="V53" s="3">
        <v>34859.458333333336</v>
      </c>
      <c r="W53">
        <v>1</v>
      </c>
      <c r="X53" s="3">
        <v>34859.47152777778</v>
      </c>
      <c r="Y53" t="s">
        <v>9</v>
      </c>
      <c r="Z53">
        <v>7</v>
      </c>
      <c r="AA53" t="s">
        <v>9</v>
      </c>
    </row>
    <row r="54" spans="1:27" x14ac:dyDescent="0.25">
      <c r="A54" t="s">
        <v>74</v>
      </c>
      <c r="B54" t="s">
        <v>75</v>
      </c>
      <c r="C54">
        <v>53.649500000000003</v>
      </c>
      <c r="D54">
        <v>9.9618000000000002</v>
      </c>
      <c r="E54">
        <v>15</v>
      </c>
      <c r="F54" s="2">
        <v>34860</v>
      </c>
      <c r="G54" t="s">
        <v>9</v>
      </c>
      <c r="H54" s="3">
        <v>34860.48541666667</v>
      </c>
      <c r="I54" s="3">
        <v>34860.458333333336</v>
      </c>
      <c r="J54" t="s">
        <v>9</v>
      </c>
      <c r="K54">
        <v>15.3</v>
      </c>
      <c r="L54" s="3">
        <v>34860.47152777778</v>
      </c>
      <c r="M54" t="s">
        <v>9</v>
      </c>
      <c r="N54" t="s">
        <v>9</v>
      </c>
      <c r="O54" t="s">
        <v>9</v>
      </c>
      <c r="P54" s="3">
        <v>34860.48541666667</v>
      </c>
      <c r="Q54">
        <v>0</v>
      </c>
      <c r="R54" t="s">
        <v>76</v>
      </c>
      <c r="S54">
        <v>0</v>
      </c>
      <c r="T54">
        <v>0</v>
      </c>
      <c r="U54" t="s">
        <v>9</v>
      </c>
      <c r="V54" s="3">
        <v>34860.458333333336</v>
      </c>
      <c r="W54">
        <v>1</v>
      </c>
      <c r="X54" s="3">
        <v>34860.47152777778</v>
      </c>
      <c r="Y54" t="s">
        <v>9</v>
      </c>
      <c r="Z54">
        <v>0</v>
      </c>
      <c r="AA54">
        <v>0</v>
      </c>
    </row>
    <row r="55" spans="1:27" x14ac:dyDescent="0.25">
      <c r="A55" t="s">
        <v>74</v>
      </c>
      <c r="B55" t="s">
        <v>75</v>
      </c>
      <c r="C55">
        <v>53.649500000000003</v>
      </c>
      <c r="D55">
        <v>9.9618000000000002</v>
      </c>
      <c r="E55">
        <v>15</v>
      </c>
      <c r="F55" s="2">
        <v>34861</v>
      </c>
      <c r="G55" t="s">
        <v>9</v>
      </c>
      <c r="H55" s="3">
        <v>34861.48541666667</v>
      </c>
      <c r="I55" s="3">
        <v>34861.458333333336</v>
      </c>
      <c r="J55" t="s">
        <v>9</v>
      </c>
      <c r="K55">
        <v>15</v>
      </c>
      <c r="L55" s="3">
        <v>34861.47152777778</v>
      </c>
      <c r="M55" t="s">
        <v>9</v>
      </c>
      <c r="N55" t="s">
        <v>9</v>
      </c>
      <c r="O55" t="s">
        <v>9</v>
      </c>
      <c r="P55" s="3">
        <v>34861.48541666667</v>
      </c>
      <c r="Q55">
        <v>0</v>
      </c>
      <c r="R55" t="s">
        <v>76</v>
      </c>
      <c r="S55">
        <v>0</v>
      </c>
      <c r="T55">
        <v>0</v>
      </c>
      <c r="U55" t="s">
        <v>9</v>
      </c>
      <c r="V55" s="3">
        <v>34861.458333333336</v>
      </c>
      <c r="W55">
        <v>1</v>
      </c>
      <c r="X55" s="3">
        <v>34861.47152777778</v>
      </c>
      <c r="Y55" t="s">
        <v>9</v>
      </c>
      <c r="Z55">
        <v>0</v>
      </c>
      <c r="AA55">
        <v>0</v>
      </c>
    </row>
    <row r="56" spans="1:27" x14ac:dyDescent="0.25">
      <c r="A56" t="s">
        <v>74</v>
      </c>
      <c r="B56" t="s">
        <v>75</v>
      </c>
      <c r="C56">
        <v>53.649500000000003</v>
      </c>
      <c r="D56">
        <v>9.9618000000000002</v>
      </c>
      <c r="E56">
        <v>15</v>
      </c>
      <c r="F56" s="2">
        <v>34862</v>
      </c>
      <c r="G56" t="s">
        <v>9</v>
      </c>
      <c r="H56" s="3">
        <v>34862.48541666667</v>
      </c>
      <c r="I56" s="3">
        <v>34862.458333333336</v>
      </c>
      <c r="J56" t="s">
        <v>9</v>
      </c>
      <c r="K56">
        <v>16.899999999999999</v>
      </c>
      <c r="L56" s="3">
        <v>34862.47152777778</v>
      </c>
      <c r="M56" t="s">
        <v>9</v>
      </c>
      <c r="N56" t="s">
        <v>9</v>
      </c>
      <c r="O56" t="s">
        <v>9</v>
      </c>
      <c r="P56" s="3">
        <v>34862.48541666667</v>
      </c>
      <c r="Q56">
        <v>1.2</v>
      </c>
      <c r="R56" t="s">
        <v>77</v>
      </c>
      <c r="S56">
        <v>1.2</v>
      </c>
      <c r="T56" t="s">
        <v>9</v>
      </c>
      <c r="U56" t="s">
        <v>9</v>
      </c>
      <c r="V56" s="3">
        <v>34862.458333333336</v>
      </c>
      <c r="W56">
        <v>1</v>
      </c>
      <c r="X56" s="3">
        <v>34862.47152777778</v>
      </c>
      <c r="Y56" t="s">
        <v>9</v>
      </c>
      <c r="Z56">
        <v>1.2</v>
      </c>
      <c r="AA56" t="s">
        <v>9</v>
      </c>
    </row>
    <row r="57" spans="1:27" x14ac:dyDescent="0.25">
      <c r="A57" t="s">
        <v>74</v>
      </c>
      <c r="B57" t="s">
        <v>75</v>
      </c>
      <c r="C57">
        <v>53.649500000000003</v>
      </c>
      <c r="D57">
        <v>9.9618000000000002</v>
      </c>
      <c r="E57">
        <v>15</v>
      </c>
      <c r="F57" s="2">
        <v>34863</v>
      </c>
      <c r="G57" t="s">
        <v>9</v>
      </c>
      <c r="H57" s="3">
        <v>34863.48541666667</v>
      </c>
      <c r="I57" s="3">
        <v>34863.458333333336</v>
      </c>
      <c r="J57" t="s">
        <v>9</v>
      </c>
      <c r="K57">
        <v>15.8</v>
      </c>
      <c r="L57" s="3">
        <v>34863.472222222219</v>
      </c>
      <c r="M57" t="s">
        <v>9</v>
      </c>
      <c r="N57" t="s">
        <v>9</v>
      </c>
      <c r="O57" t="s">
        <v>9</v>
      </c>
      <c r="P57" s="3">
        <v>34863.48541666667</v>
      </c>
      <c r="Q57">
        <v>0</v>
      </c>
      <c r="R57" t="s">
        <v>76</v>
      </c>
      <c r="S57">
        <v>0</v>
      </c>
      <c r="T57">
        <v>0</v>
      </c>
      <c r="U57" t="s">
        <v>9</v>
      </c>
      <c r="V57" s="3">
        <v>34863.458333333336</v>
      </c>
      <c r="W57">
        <v>1</v>
      </c>
      <c r="X57" s="3">
        <v>34863.472222222219</v>
      </c>
      <c r="Y57" t="s">
        <v>9</v>
      </c>
      <c r="Z57">
        <v>0</v>
      </c>
      <c r="AA57">
        <v>0</v>
      </c>
    </row>
    <row r="58" spans="1:27" x14ac:dyDescent="0.25">
      <c r="A58" t="s">
        <v>74</v>
      </c>
      <c r="B58" t="s">
        <v>75</v>
      </c>
      <c r="C58">
        <v>53.649500000000003</v>
      </c>
      <c r="D58">
        <v>9.9618000000000002</v>
      </c>
      <c r="E58">
        <v>15</v>
      </c>
      <c r="F58" s="2">
        <v>34864</v>
      </c>
      <c r="G58" t="s">
        <v>9</v>
      </c>
      <c r="H58" s="3">
        <v>34864.48541666667</v>
      </c>
      <c r="I58" s="3">
        <v>34864.458333333336</v>
      </c>
      <c r="J58" t="s">
        <v>9</v>
      </c>
      <c r="K58">
        <v>13.2</v>
      </c>
      <c r="L58" s="3">
        <v>34864.472222222219</v>
      </c>
      <c r="M58" t="s">
        <v>9</v>
      </c>
      <c r="N58" t="s">
        <v>9</v>
      </c>
      <c r="O58" t="s">
        <v>9</v>
      </c>
      <c r="P58" s="3">
        <v>34864.48541666667</v>
      </c>
      <c r="Q58">
        <v>5.2</v>
      </c>
      <c r="R58" t="s">
        <v>77</v>
      </c>
      <c r="S58">
        <v>5.2</v>
      </c>
      <c r="T58" t="s">
        <v>9</v>
      </c>
      <c r="U58" t="s">
        <v>9</v>
      </c>
      <c r="V58" s="3">
        <v>34864.458333333336</v>
      </c>
      <c r="W58">
        <v>1</v>
      </c>
      <c r="X58" s="3">
        <v>34864.472222222219</v>
      </c>
      <c r="Y58" t="s">
        <v>9</v>
      </c>
      <c r="Z58">
        <v>5.2</v>
      </c>
      <c r="AA58" t="s">
        <v>9</v>
      </c>
    </row>
    <row r="59" spans="1:27" x14ac:dyDescent="0.25">
      <c r="A59" t="s">
        <v>74</v>
      </c>
      <c r="B59" t="s">
        <v>75</v>
      </c>
      <c r="C59">
        <v>53.649500000000003</v>
      </c>
      <c r="D59">
        <v>9.9618000000000002</v>
      </c>
      <c r="E59">
        <v>15</v>
      </c>
      <c r="F59" s="2">
        <v>34865</v>
      </c>
      <c r="G59" t="s">
        <v>9</v>
      </c>
      <c r="H59" s="3">
        <v>34865.48541666667</v>
      </c>
      <c r="I59" s="3">
        <v>34865.458333333336</v>
      </c>
      <c r="J59" t="s">
        <v>9</v>
      </c>
      <c r="K59">
        <v>11.4</v>
      </c>
      <c r="L59" s="3">
        <v>34865.472222222219</v>
      </c>
      <c r="M59" t="s">
        <v>9</v>
      </c>
      <c r="N59" t="s">
        <v>9</v>
      </c>
      <c r="O59" t="s">
        <v>9</v>
      </c>
      <c r="P59" s="3">
        <v>34865.48541666667</v>
      </c>
      <c r="Q59">
        <v>0</v>
      </c>
      <c r="R59" t="s">
        <v>76</v>
      </c>
      <c r="S59">
        <v>0</v>
      </c>
      <c r="T59">
        <v>0</v>
      </c>
      <c r="U59" t="s">
        <v>9</v>
      </c>
      <c r="V59" s="3">
        <v>34865.458333333336</v>
      </c>
      <c r="W59">
        <v>1</v>
      </c>
      <c r="X59" s="3">
        <v>34865.472222222219</v>
      </c>
      <c r="Y59" t="s">
        <v>9</v>
      </c>
      <c r="Z59">
        <v>0</v>
      </c>
      <c r="AA59">
        <v>0</v>
      </c>
    </row>
    <row r="60" spans="1:27" x14ac:dyDescent="0.25">
      <c r="A60" t="s">
        <v>74</v>
      </c>
      <c r="B60" t="s">
        <v>75</v>
      </c>
      <c r="C60">
        <v>53.649500000000003</v>
      </c>
      <c r="D60">
        <v>9.9618000000000002</v>
      </c>
      <c r="E60">
        <v>15</v>
      </c>
      <c r="F60" s="2">
        <v>34866</v>
      </c>
      <c r="G60" t="s">
        <v>9</v>
      </c>
      <c r="H60" s="3">
        <v>34866.48541666667</v>
      </c>
      <c r="I60" s="3">
        <v>34866.458333333336</v>
      </c>
      <c r="J60" t="s">
        <v>9</v>
      </c>
      <c r="K60">
        <v>10.3</v>
      </c>
      <c r="L60" s="3">
        <v>34866.472222222219</v>
      </c>
      <c r="M60" t="s">
        <v>9</v>
      </c>
      <c r="N60" t="s">
        <v>9</v>
      </c>
      <c r="O60" t="s">
        <v>9</v>
      </c>
      <c r="P60" s="3">
        <v>34866.48541666667</v>
      </c>
      <c r="Q60">
        <v>0</v>
      </c>
      <c r="R60" t="s">
        <v>76</v>
      </c>
      <c r="S60">
        <v>0</v>
      </c>
      <c r="T60">
        <v>0</v>
      </c>
      <c r="U60" t="s">
        <v>9</v>
      </c>
      <c r="V60" s="3">
        <v>34866.458333333336</v>
      </c>
      <c r="W60">
        <v>1</v>
      </c>
      <c r="X60" s="3">
        <v>34866.472222222219</v>
      </c>
      <c r="Y60" t="s">
        <v>9</v>
      </c>
      <c r="Z60">
        <v>0</v>
      </c>
      <c r="AA60">
        <v>0</v>
      </c>
    </row>
    <row r="61" spans="1:27" x14ac:dyDescent="0.25">
      <c r="A61" t="s">
        <v>74</v>
      </c>
      <c r="B61" t="s">
        <v>75</v>
      </c>
      <c r="C61">
        <v>53.649500000000003</v>
      </c>
      <c r="D61">
        <v>9.9618000000000002</v>
      </c>
      <c r="E61">
        <v>15</v>
      </c>
      <c r="F61" s="2">
        <v>34867</v>
      </c>
      <c r="G61" t="s">
        <v>9</v>
      </c>
      <c r="H61" s="3">
        <v>34867.48541666667</v>
      </c>
      <c r="I61" s="3">
        <v>34867.458333333336</v>
      </c>
      <c r="J61" t="s">
        <v>9</v>
      </c>
      <c r="K61">
        <v>12.4</v>
      </c>
      <c r="L61" s="3">
        <v>34867.472222222219</v>
      </c>
      <c r="M61" t="s">
        <v>9</v>
      </c>
      <c r="N61" t="s">
        <v>9</v>
      </c>
      <c r="O61" t="s">
        <v>9</v>
      </c>
      <c r="P61" s="3">
        <v>34867.48541666667</v>
      </c>
      <c r="Q61">
        <v>3.9</v>
      </c>
      <c r="R61" t="s">
        <v>77</v>
      </c>
      <c r="S61">
        <v>3.9</v>
      </c>
      <c r="T61" t="s">
        <v>9</v>
      </c>
      <c r="U61" t="s">
        <v>9</v>
      </c>
      <c r="V61" s="3">
        <v>34867.458333333336</v>
      </c>
      <c r="W61">
        <v>1</v>
      </c>
      <c r="X61" s="3">
        <v>34867.472222222219</v>
      </c>
      <c r="Y61" t="s">
        <v>9</v>
      </c>
      <c r="Z61">
        <v>3.9</v>
      </c>
      <c r="AA61" t="s">
        <v>9</v>
      </c>
    </row>
    <row r="62" spans="1:27" x14ac:dyDescent="0.25">
      <c r="A62" t="s">
        <v>74</v>
      </c>
      <c r="B62" t="s">
        <v>75</v>
      </c>
      <c r="C62">
        <v>53.649500000000003</v>
      </c>
      <c r="D62">
        <v>9.9618000000000002</v>
      </c>
      <c r="E62">
        <v>15</v>
      </c>
      <c r="F62" s="2">
        <v>34868</v>
      </c>
      <c r="G62" t="s">
        <v>9</v>
      </c>
      <c r="H62" s="3">
        <v>34868.48541666667</v>
      </c>
      <c r="I62" s="3">
        <v>34868.458333333336</v>
      </c>
      <c r="J62" t="s">
        <v>9</v>
      </c>
      <c r="K62">
        <v>17.399999999999999</v>
      </c>
      <c r="L62" s="3">
        <v>34868.472916666666</v>
      </c>
      <c r="M62" t="s">
        <v>9</v>
      </c>
      <c r="N62" t="s">
        <v>9</v>
      </c>
      <c r="O62" t="s">
        <v>9</v>
      </c>
      <c r="P62" s="3">
        <v>34868.48541666667</v>
      </c>
      <c r="Q62">
        <v>1.1000000000000001</v>
      </c>
      <c r="R62" t="s">
        <v>77</v>
      </c>
      <c r="S62">
        <v>1.1000000000000001</v>
      </c>
      <c r="T62" t="s">
        <v>9</v>
      </c>
      <c r="U62" t="s">
        <v>9</v>
      </c>
      <c r="V62" s="3">
        <v>34868.458333333336</v>
      </c>
      <c r="W62">
        <v>1</v>
      </c>
      <c r="X62" s="3">
        <v>34868.472916666666</v>
      </c>
      <c r="Y62" t="s">
        <v>9</v>
      </c>
      <c r="Z62">
        <v>1.1000000000000001</v>
      </c>
      <c r="AA62" t="s">
        <v>9</v>
      </c>
    </row>
    <row r="63" spans="1:27" x14ac:dyDescent="0.25">
      <c r="A63" t="s">
        <v>74</v>
      </c>
      <c r="B63" t="s">
        <v>75</v>
      </c>
      <c r="C63">
        <v>53.649500000000003</v>
      </c>
      <c r="D63">
        <v>9.9618000000000002</v>
      </c>
      <c r="E63">
        <v>15</v>
      </c>
      <c r="F63" s="2">
        <v>34869</v>
      </c>
      <c r="G63" t="s">
        <v>9</v>
      </c>
      <c r="H63" s="3">
        <v>34869.48541666667</v>
      </c>
      <c r="I63" s="3">
        <v>34869.458333333336</v>
      </c>
      <c r="J63" t="s">
        <v>9</v>
      </c>
      <c r="K63">
        <v>19.600000000000001</v>
      </c>
      <c r="L63" s="3">
        <v>34869.472916666666</v>
      </c>
      <c r="M63" t="s">
        <v>9</v>
      </c>
      <c r="N63" t="s">
        <v>9</v>
      </c>
      <c r="O63" t="s">
        <v>9</v>
      </c>
      <c r="P63" s="3">
        <v>34869.48541666667</v>
      </c>
      <c r="Q63">
        <v>0</v>
      </c>
      <c r="R63" t="s">
        <v>76</v>
      </c>
      <c r="S63">
        <v>0</v>
      </c>
      <c r="T63">
        <v>0</v>
      </c>
      <c r="U63" t="s">
        <v>9</v>
      </c>
      <c r="V63" s="3">
        <v>34869.458333333336</v>
      </c>
      <c r="W63">
        <v>1</v>
      </c>
      <c r="X63" s="3">
        <v>34869.472916666666</v>
      </c>
      <c r="Y63" t="s">
        <v>9</v>
      </c>
      <c r="Z63">
        <v>0</v>
      </c>
      <c r="AA63">
        <v>0</v>
      </c>
    </row>
    <row r="64" spans="1:27" x14ac:dyDescent="0.25">
      <c r="A64" t="s">
        <v>74</v>
      </c>
      <c r="B64" t="s">
        <v>75</v>
      </c>
      <c r="C64">
        <v>53.649500000000003</v>
      </c>
      <c r="D64">
        <v>9.9618000000000002</v>
      </c>
      <c r="E64">
        <v>15</v>
      </c>
      <c r="F64" s="2">
        <v>34870</v>
      </c>
      <c r="G64" t="s">
        <v>9</v>
      </c>
      <c r="H64" s="3">
        <v>34870.48541666667</v>
      </c>
      <c r="I64" s="3">
        <v>34870.458333333336</v>
      </c>
      <c r="J64" t="s">
        <v>9</v>
      </c>
      <c r="K64">
        <v>20.7</v>
      </c>
      <c r="L64" s="3">
        <v>34870.472916666666</v>
      </c>
      <c r="M64" t="s">
        <v>9</v>
      </c>
      <c r="N64" t="s">
        <v>9</v>
      </c>
      <c r="O64" t="s">
        <v>9</v>
      </c>
      <c r="P64" s="3">
        <v>34870.48541666667</v>
      </c>
      <c r="Q64">
        <v>0.6</v>
      </c>
      <c r="R64" t="s">
        <v>77</v>
      </c>
      <c r="S64">
        <v>0.6</v>
      </c>
      <c r="T64" t="s">
        <v>9</v>
      </c>
      <c r="U64" t="s">
        <v>9</v>
      </c>
      <c r="V64" s="3">
        <v>34870.458333333336</v>
      </c>
      <c r="W64">
        <v>1</v>
      </c>
      <c r="X64" s="3">
        <v>34870.472916666666</v>
      </c>
      <c r="Y64" t="s">
        <v>9</v>
      </c>
      <c r="Z64">
        <v>0.6</v>
      </c>
      <c r="AA64" t="s">
        <v>9</v>
      </c>
    </row>
    <row r="65" spans="1:27" x14ac:dyDescent="0.25">
      <c r="A65" t="s">
        <v>74</v>
      </c>
      <c r="B65" t="s">
        <v>75</v>
      </c>
      <c r="C65">
        <v>53.649500000000003</v>
      </c>
      <c r="D65">
        <v>9.9618000000000002</v>
      </c>
      <c r="E65">
        <v>15</v>
      </c>
      <c r="F65" s="2">
        <v>34871</v>
      </c>
      <c r="G65" t="s">
        <v>9</v>
      </c>
      <c r="H65" s="3">
        <v>34871.48541666667</v>
      </c>
      <c r="I65" s="3">
        <v>34871.458333333336</v>
      </c>
      <c r="J65" t="s">
        <v>9</v>
      </c>
      <c r="K65">
        <v>19.3</v>
      </c>
      <c r="L65" s="3">
        <v>34871.472916666666</v>
      </c>
      <c r="M65" t="s">
        <v>9</v>
      </c>
      <c r="N65" t="s">
        <v>9</v>
      </c>
      <c r="O65" t="s">
        <v>9</v>
      </c>
      <c r="P65" s="3">
        <v>34871.48541666667</v>
      </c>
      <c r="Q65">
        <v>21</v>
      </c>
      <c r="R65" t="s">
        <v>77</v>
      </c>
      <c r="S65">
        <v>21</v>
      </c>
      <c r="T65" t="s">
        <v>9</v>
      </c>
      <c r="U65" t="s">
        <v>9</v>
      </c>
      <c r="V65" s="3">
        <v>34871.458333333336</v>
      </c>
      <c r="W65">
        <v>1</v>
      </c>
      <c r="X65" s="3">
        <v>34871.472916666666</v>
      </c>
      <c r="Y65" t="s">
        <v>9</v>
      </c>
      <c r="Z65">
        <v>21</v>
      </c>
      <c r="AA65" t="s">
        <v>9</v>
      </c>
    </row>
    <row r="66" spans="1:27" x14ac:dyDescent="0.25">
      <c r="A66" t="s">
        <v>74</v>
      </c>
      <c r="B66" t="s">
        <v>75</v>
      </c>
      <c r="C66">
        <v>53.649500000000003</v>
      </c>
      <c r="D66">
        <v>9.9618000000000002</v>
      </c>
      <c r="E66">
        <v>15</v>
      </c>
      <c r="F66" s="2">
        <v>34872</v>
      </c>
      <c r="G66" t="s">
        <v>9</v>
      </c>
      <c r="H66" s="3">
        <v>34872.48541666667</v>
      </c>
      <c r="I66" s="3">
        <v>34872.458333333336</v>
      </c>
      <c r="J66" t="s">
        <v>9</v>
      </c>
      <c r="K66">
        <v>14</v>
      </c>
      <c r="L66" s="3">
        <v>34872.473611111112</v>
      </c>
      <c r="M66" t="s">
        <v>9</v>
      </c>
      <c r="N66" t="s">
        <v>9</v>
      </c>
      <c r="O66" t="s">
        <v>9</v>
      </c>
      <c r="P66" s="3">
        <v>34872.48541666667</v>
      </c>
      <c r="Q66">
        <v>1.2</v>
      </c>
      <c r="R66" t="s">
        <v>77</v>
      </c>
      <c r="S66">
        <v>1.2</v>
      </c>
      <c r="T66" t="s">
        <v>9</v>
      </c>
      <c r="U66" t="s">
        <v>9</v>
      </c>
      <c r="V66" s="3">
        <v>34872.458333333336</v>
      </c>
      <c r="W66">
        <v>1</v>
      </c>
      <c r="X66" s="3">
        <v>34872.473611111112</v>
      </c>
      <c r="Y66" t="s">
        <v>9</v>
      </c>
      <c r="Z66">
        <v>1.2</v>
      </c>
      <c r="AA66" t="s">
        <v>9</v>
      </c>
    </row>
    <row r="67" spans="1:27" x14ac:dyDescent="0.25">
      <c r="A67" t="s">
        <v>74</v>
      </c>
      <c r="B67" t="s">
        <v>75</v>
      </c>
      <c r="C67">
        <v>53.649500000000003</v>
      </c>
      <c r="D67">
        <v>9.9618000000000002</v>
      </c>
      <c r="E67">
        <v>15</v>
      </c>
      <c r="F67" s="2">
        <v>34873</v>
      </c>
      <c r="G67" t="s">
        <v>9</v>
      </c>
      <c r="H67" s="3">
        <v>34873.48541666667</v>
      </c>
      <c r="I67" s="3">
        <v>34873.458333333336</v>
      </c>
      <c r="J67" t="s">
        <v>9</v>
      </c>
      <c r="K67">
        <v>15</v>
      </c>
      <c r="L67" s="3">
        <v>34873.473611111112</v>
      </c>
      <c r="M67" t="s">
        <v>9</v>
      </c>
      <c r="N67" t="s">
        <v>9</v>
      </c>
      <c r="O67" t="s">
        <v>9</v>
      </c>
      <c r="P67" s="3">
        <v>34873.48541666667</v>
      </c>
      <c r="Q67">
        <v>3.7</v>
      </c>
      <c r="R67" t="s">
        <v>77</v>
      </c>
      <c r="S67">
        <v>3.7</v>
      </c>
      <c r="T67" t="s">
        <v>9</v>
      </c>
      <c r="U67" t="s">
        <v>9</v>
      </c>
      <c r="V67" s="3">
        <v>34873.458333333336</v>
      </c>
      <c r="W67">
        <v>1</v>
      </c>
      <c r="X67" s="3">
        <v>34873.473611111112</v>
      </c>
      <c r="Y67" t="s">
        <v>9</v>
      </c>
      <c r="Z67">
        <v>3.7</v>
      </c>
      <c r="AA67" t="s">
        <v>9</v>
      </c>
    </row>
    <row r="68" spans="1:27" x14ac:dyDescent="0.25">
      <c r="A68" t="s">
        <v>74</v>
      </c>
      <c r="B68" t="s">
        <v>75</v>
      </c>
      <c r="C68">
        <v>53.649500000000003</v>
      </c>
      <c r="D68">
        <v>9.9618000000000002</v>
      </c>
      <c r="E68">
        <v>15</v>
      </c>
      <c r="F68" s="2">
        <v>34874</v>
      </c>
      <c r="G68" t="s">
        <v>9</v>
      </c>
      <c r="H68" s="3">
        <v>34874.48541666667</v>
      </c>
      <c r="I68" s="3">
        <v>34874.458333333336</v>
      </c>
      <c r="J68" t="s">
        <v>9</v>
      </c>
      <c r="K68">
        <v>17.899999999999999</v>
      </c>
      <c r="L68" s="3">
        <v>34874.473611111112</v>
      </c>
      <c r="M68" t="s">
        <v>9</v>
      </c>
      <c r="N68" t="s">
        <v>9</v>
      </c>
      <c r="O68" t="s">
        <v>9</v>
      </c>
      <c r="P68" s="3">
        <v>34874.48541666667</v>
      </c>
      <c r="Q68">
        <v>0</v>
      </c>
      <c r="R68" t="s">
        <v>76</v>
      </c>
      <c r="S68">
        <v>0</v>
      </c>
      <c r="T68">
        <v>0</v>
      </c>
      <c r="U68" t="s">
        <v>9</v>
      </c>
      <c r="V68" s="3">
        <v>34874.458333333336</v>
      </c>
      <c r="W68">
        <v>1</v>
      </c>
      <c r="X68" s="3">
        <v>34874.473611111112</v>
      </c>
      <c r="Y68" t="s">
        <v>9</v>
      </c>
      <c r="Z68">
        <v>0</v>
      </c>
      <c r="AA68">
        <v>0</v>
      </c>
    </row>
    <row r="69" spans="1:27" x14ac:dyDescent="0.25">
      <c r="A69" t="s">
        <v>74</v>
      </c>
      <c r="B69" t="s">
        <v>75</v>
      </c>
      <c r="C69">
        <v>53.649500000000003</v>
      </c>
      <c r="D69">
        <v>9.9618000000000002</v>
      </c>
      <c r="E69">
        <v>15</v>
      </c>
      <c r="F69" s="2">
        <v>34875</v>
      </c>
      <c r="G69" t="s">
        <v>9</v>
      </c>
      <c r="H69" s="3">
        <v>34875.48541666667</v>
      </c>
      <c r="I69" s="3">
        <v>34875.458333333336</v>
      </c>
      <c r="J69" t="s">
        <v>9</v>
      </c>
      <c r="K69">
        <v>28.8</v>
      </c>
      <c r="L69" s="3">
        <v>34875.473611111112</v>
      </c>
      <c r="M69" t="s">
        <v>9</v>
      </c>
      <c r="N69" t="s">
        <v>9</v>
      </c>
      <c r="O69" t="s">
        <v>9</v>
      </c>
      <c r="P69" s="3">
        <v>34875.48541666667</v>
      </c>
      <c r="Q69">
        <v>2.9</v>
      </c>
      <c r="R69" t="s">
        <v>77</v>
      </c>
      <c r="S69">
        <v>2.9</v>
      </c>
      <c r="T69" t="s">
        <v>9</v>
      </c>
      <c r="U69" t="s">
        <v>9</v>
      </c>
      <c r="V69" s="3">
        <v>34875.458333333336</v>
      </c>
      <c r="W69">
        <v>1</v>
      </c>
      <c r="X69" s="3">
        <v>34875.473611111112</v>
      </c>
      <c r="Y69" t="s">
        <v>9</v>
      </c>
      <c r="Z69">
        <v>2.9</v>
      </c>
      <c r="AA69" t="s">
        <v>9</v>
      </c>
    </row>
    <row r="70" spans="1:27" x14ac:dyDescent="0.25">
      <c r="A70" t="s">
        <v>74</v>
      </c>
      <c r="B70" t="s">
        <v>75</v>
      </c>
      <c r="C70">
        <v>53.649500000000003</v>
      </c>
      <c r="D70">
        <v>9.9618000000000002</v>
      </c>
      <c r="E70">
        <v>15</v>
      </c>
      <c r="F70" s="2">
        <v>34876</v>
      </c>
      <c r="G70" t="s">
        <v>9</v>
      </c>
      <c r="H70" s="3">
        <v>34876.48541666667</v>
      </c>
      <c r="I70" s="3">
        <v>34876.458333333336</v>
      </c>
      <c r="J70" t="s">
        <v>9</v>
      </c>
      <c r="K70">
        <v>30.5</v>
      </c>
      <c r="L70" s="3">
        <v>34876.473611111112</v>
      </c>
      <c r="M70" t="s">
        <v>9</v>
      </c>
      <c r="N70" t="s">
        <v>9</v>
      </c>
      <c r="O70" t="s">
        <v>9</v>
      </c>
      <c r="P70" s="3">
        <v>34876.48541666667</v>
      </c>
      <c r="Q70">
        <v>21</v>
      </c>
      <c r="R70" t="s">
        <v>77</v>
      </c>
      <c r="S70">
        <v>21</v>
      </c>
      <c r="T70" t="s">
        <v>9</v>
      </c>
      <c r="U70" t="s">
        <v>9</v>
      </c>
      <c r="V70" s="3">
        <v>34876.458333333336</v>
      </c>
      <c r="W70">
        <v>1</v>
      </c>
      <c r="X70" s="3">
        <v>34876.473611111112</v>
      </c>
      <c r="Y70" t="s">
        <v>9</v>
      </c>
      <c r="Z70">
        <v>21</v>
      </c>
      <c r="AA70" t="s">
        <v>9</v>
      </c>
    </row>
    <row r="71" spans="1:27" x14ac:dyDescent="0.25">
      <c r="A71" t="s">
        <v>74</v>
      </c>
      <c r="B71" t="s">
        <v>75</v>
      </c>
      <c r="C71">
        <v>53.649500000000003</v>
      </c>
      <c r="D71">
        <v>9.9618000000000002</v>
      </c>
      <c r="E71">
        <v>15</v>
      </c>
      <c r="F71" s="2">
        <v>34877</v>
      </c>
      <c r="G71" t="s">
        <v>9</v>
      </c>
      <c r="H71" s="3">
        <v>34877.48541666667</v>
      </c>
      <c r="I71" s="3">
        <v>34877.458333333336</v>
      </c>
      <c r="J71" t="s">
        <v>9</v>
      </c>
      <c r="K71">
        <v>29.2</v>
      </c>
      <c r="L71" s="3">
        <v>34877.474305555559</v>
      </c>
      <c r="M71" t="s">
        <v>9</v>
      </c>
      <c r="N71" t="s">
        <v>9</v>
      </c>
      <c r="O71" t="s">
        <v>9</v>
      </c>
      <c r="P71" s="3">
        <v>34877.48541666667</v>
      </c>
      <c r="Q71">
        <v>0</v>
      </c>
      <c r="R71" t="s">
        <v>76</v>
      </c>
      <c r="S71">
        <v>0</v>
      </c>
      <c r="T71">
        <v>0</v>
      </c>
      <c r="U71" t="s">
        <v>9</v>
      </c>
      <c r="V71" s="3">
        <v>34877.458333333336</v>
      </c>
      <c r="W71">
        <v>1</v>
      </c>
      <c r="X71" s="3">
        <v>34877.474305555559</v>
      </c>
      <c r="Y71" t="s">
        <v>9</v>
      </c>
      <c r="Z71">
        <v>0</v>
      </c>
      <c r="AA71">
        <v>0</v>
      </c>
    </row>
    <row r="72" spans="1:27" x14ac:dyDescent="0.25">
      <c r="A72" t="s">
        <v>74</v>
      </c>
      <c r="B72" t="s">
        <v>75</v>
      </c>
      <c r="C72">
        <v>53.649500000000003</v>
      </c>
      <c r="D72">
        <v>9.9618000000000002</v>
      </c>
      <c r="E72">
        <v>15</v>
      </c>
      <c r="F72" s="2">
        <v>34878</v>
      </c>
      <c r="G72" t="s">
        <v>9</v>
      </c>
      <c r="H72" s="3">
        <v>34878.48541666667</v>
      </c>
      <c r="I72" s="3">
        <v>34878.458333333336</v>
      </c>
      <c r="J72" t="s">
        <v>9</v>
      </c>
      <c r="K72">
        <v>29.5</v>
      </c>
      <c r="L72" s="3">
        <v>34878.474305555559</v>
      </c>
      <c r="M72" t="s">
        <v>9</v>
      </c>
      <c r="N72" t="s">
        <v>9</v>
      </c>
      <c r="O72" t="s">
        <v>9</v>
      </c>
      <c r="P72" s="3">
        <v>34878.48541666667</v>
      </c>
      <c r="Q72">
        <v>0</v>
      </c>
      <c r="R72" t="s">
        <v>76</v>
      </c>
      <c r="S72">
        <v>0</v>
      </c>
      <c r="T72">
        <v>0</v>
      </c>
      <c r="U72" t="s">
        <v>9</v>
      </c>
      <c r="V72" s="3">
        <v>34878.458333333336</v>
      </c>
      <c r="W72">
        <v>1</v>
      </c>
      <c r="X72" s="3">
        <v>34878.474305555559</v>
      </c>
      <c r="Y72" t="s">
        <v>9</v>
      </c>
      <c r="Z72">
        <v>0</v>
      </c>
      <c r="AA72">
        <v>0</v>
      </c>
    </row>
    <row r="73" spans="1:27" x14ac:dyDescent="0.25">
      <c r="A73" t="s">
        <v>74</v>
      </c>
      <c r="B73" t="s">
        <v>75</v>
      </c>
      <c r="C73">
        <v>53.649500000000003</v>
      </c>
      <c r="D73">
        <v>9.9618000000000002</v>
      </c>
      <c r="E73">
        <v>15</v>
      </c>
      <c r="F73" s="2">
        <v>34879</v>
      </c>
      <c r="G73" t="s">
        <v>9</v>
      </c>
      <c r="H73" s="3">
        <v>34879.48541666667</v>
      </c>
      <c r="I73" s="3">
        <v>34879.458333333336</v>
      </c>
      <c r="J73" t="s">
        <v>9</v>
      </c>
      <c r="K73">
        <v>23.6</v>
      </c>
      <c r="L73" s="3">
        <v>34879.474305555559</v>
      </c>
      <c r="M73" t="s">
        <v>9</v>
      </c>
      <c r="N73" t="s">
        <v>9</v>
      </c>
      <c r="O73" t="s">
        <v>9</v>
      </c>
      <c r="P73" s="3">
        <v>34879.48541666667</v>
      </c>
      <c r="Q73">
        <v>0</v>
      </c>
      <c r="R73" t="s">
        <v>76</v>
      </c>
      <c r="S73">
        <v>0</v>
      </c>
      <c r="T73">
        <v>0</v>
      </c>
      <c r="U73" t="s">
        <v>9</v>
      </c>
      <c r="V73" s="3">
        <v>34879.458333333336</v>
      </c>
      <c r="W73">
        <v>1</v>
      </c>
      <c r="X73" s="3">
        <v>34879.474305555559</v>
      </c>
      <c r="Y73" t="s">
        <v>9</v>
      </c>
      <c r="Z73">
        <v>0</v>
      </c>
      <c r="AA73">
        <v>0</v>
      </c>
    </row>
    <row r="74" spans="1:27" x14ac:dyDescent="0.25">
      <c r="A74" t="s">
        <v>74</v>
      </c>
      <c r="B74" t="s">
        <v>75</v>
      </c>
      <c r="C74">
        <v>53.649500000000003</v>
      </c>
      <c r="D74">
        <v>9.9618000000000002</v>
      </c>
      <c r="E74">
        <v>15</v>
      </c>
      <c r="F74" s="2">
        <v>34880</v>
      </c>
      <c r="G74" t="s">
        <v>9</v>
      </c>
      <c r="H74" s="3">
        <v>34880.48541666667</v>
      </c>
      <c r="I74" s="3">
        <v>34880.458333333336</v>
      </c>
      <c r="J74" t="s">
        <v>9</v>
      </c>
      <c r="K74">
        <v>28.2</v>
      </c>
      <c r="L74" s="3">
        <v>34880.474305555559</v>
      </c>
      <c r="M74" t="s">
        <v>9</v>
      </c>
      <c r="N74" t="s">
        <v>9</v>
      </c>
      <c r="O74" t="s">
        <v>9</v>
      </c>
      <c r="P74" s="3">
        <v>34880.48541666667</v>
      </c>
      <c r="Q74">
        <v>0</v>
      </c>
      <c r="R74" t="s">
        <v>76</v>
      </c>
      <c r="S74">
        <v>0</v>
      </c>
      <c r="T74">
        <v>0</v>
      </c>
      <c r="U74" t="s">
        <v>9</v>
      </c>
      <c r="V74" s="3">
        <v>34880.458333333336</v>
      </c>
      <c r="W74">
        <v>1</v>
      </c>
      <c r="X74" s="3">
        <v>34880.474305555559</v>
      </c>
      <c r="Y74" t="s">
        <v>9</v>
      </c>
      <c r="Z74">
        <v>0</v>
      </c>
      <c r="AA74">
        <v>0</v>
      </c>
    </row>
    <row r="75" spans="1:27" x14ac:dyDescent="0.25">
      <c r="A75" t="s">
        <v>74</v>
      </c>
      <c r="B75" t="s">
        <v>75</v>
      </c>
      <c r="C75">
        <v>53.649500000000003</v>
      </c>
      <c r="D75">
        <v>9.9618000000000002</v>
      </c>
      <c r="E75">
        <v>15</v>
      </c>
      <c r="F75" s="2">
        <v>34881</v>
      </c>
      <c r="G75" t="s">
        <v>9</v>
      </c>
      <c r="H75" s="3">
        <v>34881.48541666667</v>
      </c>
      <c r="I75" s="3">
        <v>34881.458333333336</v>
      </c>
      <c r="J75" t="s">
        <v>9</v>
      </c>
      <c r="K75">
        <v>21</v>
      </c>
      <c r="L75" s="3">
        <v>34881.474305555559</v>
      </c>
      <c r="M75" t="s">
        <v>9</v>
      </c>
      <c r="N75" t="s">
        <v>9</v>
      </c>
      <c r="O75" t="s">
        <v>9</v>
      </c>
      <c r="P75" s="3">
        <v>34881.48541666667</v>
      </c>
      <c r="Q75">
        <v>0</v>
      </c>
      <c r="R75" t="s">
        <v>76</v>
      </c>
      <c r="S75">
        <v>0</v>
      </c>
      <c r="T75">
        <v>0</v>
      </c>
      <c r="U75" t="s">
        <v>9</v>
      </c>
      <c r="V75" s="3">
        <v>34881.458333333336</v>
      </c>
      <c r="W75">
        <v>1</v>
      </c>
      <c r="X75" s="3">
        <v>34881.474305555559</v>
      </c>
      <c r="Y75" t="s">
        <v>9</v>
      </c>
      <c r="Z75">
        <v>0</v>
      </c>
      <c r="AA75">
        <v>0</v>
      </c>
    </row>
    <row r="76" spans="1:27" x14ac:dyDescent="0.25">
      <c r="A76" t="s">
        <v>74</v>
      </c>
      <c r="B76" t="s">
        <v>75</v>
      </c>
      <c r="C76">
        <v>53.649500000000003</v>
      </c>
      <c r="D76">
        <v>9.9618000000000002</v>
      </c>
      <c r="E76">
        <v>15</v>
      </c>
      <c r="F76" s="2">
        <v>34882</v>
      </c>
      <c r="G76" t="s">
        <v>9</v>
      </c>
      <c r="H76" s="3">
        <v>34882.48541666667</v>
      </c>
      <c r="I76" s="3">
        <v>34882.458333333336</v>
      </c>
      <c r="J76" t="s">
        <v>9</v>
      </c>
      <c r="K76">
        <v>26.9</v>
      </c>
      <c r="L76" s="3">
        <v>34882.474999999999</v>
      </c>
      <c r="M76" t="s">
        <v>9</v>
      </c>
      <c r="N76" t="s">
        <v>9</v>
      </c>
      <c r="O76" t="s">
        <v>9</v>
      </c>
      <c r="P76" s="3">
        <v>34882.48541666667</v>
      </c>
      <c r="Q76">
        <v>0</v>
      </c>
      <c r="R76" t="s">
        <v>76</v>
      </c>
      <c r="S76">
        <v>0</v>
      </c>
      <c r="T76">
        <v>0</v>
      </c>
      <c r="U76" t="s">
        <v>9</v>
      </c>
      <c r="V76" s="3">
        <v>34882.458333333336</v>
      </c>
      <c r="W76">
        <v>1</v>
      </c>
      <c r="X76" s="3">
        <v>34882.474999999999</v>
      </c>
      <c r="Y76" t="s">
        <v>9</v>
      </c>
      <c r="Z76">
        <v>0</v>
      </c>
      <c r="AA76">
        <v>0</v>
      </c>
    </row>
    <row r="77" spans="1:27" x14ac:dyDescent="0.25">
      <c r="A77" t="s">
        <v>74</v>
      </c>
      <c r="B77" t="s">
        <v>75</v>
      </c>
      <c r="C77">
        <v>53.649500000000003</v>
      </c>
      <c r="D77">
        <v>9.9618000000000002</v>
      </c>
      <c r="E77">
        <v>15</v>
      </c>
      <c r="F77" s="2">
        <v>34883</v>
      </c>
      <c r="G77" t="s">
        <v>9</v>
      </c>
      <c r="H77" s="3">
        <v>34883.48541666667</v>
      </c>
      <c r="I77" s="3">
        <v>34883.458333333336</v>
      </c>
      <c r="J77" t="s">
        <v>9</v>
      </c>
      <c r="K77">
        <v>19.3</v>
      </c>
      <c r="L77" s="3">
        <v>34883.474999999999</v>
      </c>
      <c r="M77" t="s">
        <v>9</v>
      </c>
      <c r="N77" t="s">
        <v>9</v>
      </c>
      <c r="O77" t="s">
        <v>9</v>
      </c>
      <c r="P77" s="3">
        <v>34883.48541666667</v>
      </c>
      <c r="Q77">
        <v>1.6</v>
      </c>
      <c r="R77" t="s">
        <v>77</v>
      </c>
      <c r="S77">
        <v>1.6</v>
      </c>
      <c r="T77" t="s">
        <v>9</v>
      </c>
      <c r="U77" t="s">
        <v>9</v>
      </c>
      <c r="V77" s="3">
        <v>34883.458333333336</v>
      </c>
      <c r="W77">
        <v>1</v>
      </c>
      <c r="X77" s="3">
        <v>34883.474999999999</v>
      </c>
      <c r="Y77" t="s">
        <v>9</v>
      </c>
      <c r="Z77">
        <v>1.6</v>
      </c>
      <c r="AA77" t="s">
        <v>9</v>
      </c>
    </row>
    <row r="78" spans="1:27" x14ac:dyDescent="0.25">
      <c r="A78" t="s">
        <v>74</v>
      </c>
      <c r="B78" t="s">
        <v>75</v>
      </c>
      <c r="C78">
        <v>53.649500000000003</v>
      </c>
      <c r="D78">
        <v>9.9618000000000002</v>
      </c>
      <c r="E78">
        <v>15</v>
      </c>
      <c r="F78" s="2">
        <v>34884</v>
      </c>
      <c r="G78" t="s">
        <v>9</v>
      </c>
      <c r="H78" s="3">
        <v>34884.48541666667</v>
      </c>
      <c r="I78" s="3">
        <v>34884.458333333336</v>
      </c>
      <c r="J78" t="s">
        <v>9</v>
      </c>
      <c r="K78">
        <v>17.399999999999999</v>
      </c>
      <c r="L78" s="3">
        <v>34884.474999999999</v>
      </c>
      <c r="M78" t="s">
        <v>9</v>
      </c>
      <c r="N78" t="s">
        <v>9</v>
      </c>
      <c r="O78" t="s">
        <v>9</v>
      </c>
      <c r="P78" s="3">
        <v>34884.48541666667</v>
      </c>
      <c r="Q78">
        <v>1.3</v>
      </c>
      <c r="R78" t="s">
        <v>77</v>
      </c>
      <c r="S78">
        <v>1.3</v>
      </c>
      <c r="T78" t="s">
        <v>9</v>
      </c>
      <c r="U78" t="s">
        <v>9</v>
      </c>
      <c r="V78" s="3">
        <v>34884.458333333336</v>
      </c>
      <c r="W78">
        <v>1</v>
      </c>
      <c r="X78" s="3">
        <v>34884.474999999999</v>
      </c>
      <c r="Y78" t="s">
        <v>9</v>
      </c>
      <c r="Z78">
        <v>1.3</v>
      </c>
      <c r="AA78" t="s">
        <v>9</v>
      </c>
    </row>
    <row r="79" spans="1:27" x14ac:dyDescent="0.25">
      <c r="A79" t="s">
        <v>74</v>
      </c>
      <c r="B79" t="s">
        <v>75</v>
      </c>
      <c r="C79">
        <v>53.649500000000003</v>
      </c>
      <c r="D79">
        <v>9.9618000000000002</v>
      </c>
      <c r="E79">
        <v>15</v>
      </c>
      <c r="F79" s="2">
        <v>34885</v>
      </c>
      <c r="G79" t="s">
        <v>9</v>
      </c>
      <c r="H79" s="3">
        <v>34885.48541666667</v>
      </c>
      <c r="I79" s="3">
        <v>34885.458333333336</v>
      </c>
      <c r="J79" t="s">
        <v>9</v>
      </c>
      <c r="K79">
        <v>19.3</v>
      </c>
      <c r="L79" s="3">
        <v>34885.474999999999</v>
      </c>
      <c r="M79" t="s">
        <v>9</v>
      </c>
      <c r="N79" t="s">
        <v>9</v>
      </c>
      <c r="O79" t="s">
        <v>9</v>
      </c>
      <c r="P79" s="3">
        <v>34885.48541666667</v>
      </c>
      <c r="Q79">
        <v>1.5</v>
      </c>
      <c r="R79" t="s">
        <v>77</v>
      </c>
      <c r="S79">
        <v>1.5</v>
      </c>
      <c r="T79" t="s">
        <v>9</v>
      </c>
      <c r="U79" t="s">
        <v>9</v>
      </c>
      <c r="V79" s="3">
        <v>34885.458333333336</v>
      </c>
      <c r="W79">
        <v>1</v>
      </c>
      <c r="X79" s="3">
        <v>34885.474999999999</v>
      </c>
      <c r="Y79" t="s">
        <v>9</v>
      </c>
      <c r="Z79">
        <v>1.5</v>
      </c>
      <c r="AA79" t="s">
        <v>9</v>
      </c>
    </row>
    <row r="80" spans="1:27" x14ac:dyDescent="0.25">
      <c r="A80" t="s">
        <v>74</v>
      </c>
      <c r="B80" t="s">
        <v>75</v>
      </c>
      <c r="C80">
        <v>53.649500000000003</v>
      </c>
      <c r="D80">
        <v>9.9618000000000002</v>
      </c>
      <c r="E80">
        <v>15</v>
      </c>
      <c r="F80" s="2">
        <v>34886</v>
      </c>
      <c r="G80" t="s">
        <v>9</v>
      </c>
      <c r="H80" s="3">
        <v>34886.48541666667</v>
      </c>
      <c r="I80" s="3">
        <v>34886.458333333336</v>
      </c>
      <c r="J80" t="s">
        <v>9</v>
      </c>
      <c r="K80">
        <v>26.6</v>
      </c>
      <c r="L80" s="3">
        <v>34886.474999999999</v>
      </c>
      <c r="M80" t="s">
        <v>9</v>
      </c>
      <c r="N80" t="s">
        <v>9</v>
      </c>
      <c r="O80" t="s">
        <v>9</v>
      </c>
      <c r="P80" s="3">
        <v>34886.48541666667</v>
      </c>
      <c r="Q80">
        <v>0.6</v>
      </c>
      <c r="R80" t="s">
        <v>77</v>
      </c>
      <c r="S80">
        <v>0.6</v>
      </c>
      <c r="T80" t="s">
        <v>9</v>
      </c>
      <c r="U80" t="s">
        <v>9</v>
      </c>
      <c r="V80" s="3">
        <v>34886.458333333336</v>
      </c>
      <c r="W80">
        <v>1</v>
      </c>
      <c r="X80" s="3">
        <v>34886.474999999999</v>
      </c>
      <c r="Y80" t="s">
        <v>9</v>
      </c>
      <c r="Z80">
        <v>0.6</v>
      </c>
      <c r="AA80" t="s">
        <v>9</v>
      </c>
    </row>
    <row r="81" spans="1:27" x14ac:dyDescent="0.25">
      <c r="A81" t="s">
        <v>74</v>
      </c>
      <c r="B81" t="s">
        <v>75</v>
      </c>
      <c r="C81">
        <v>53.649500000000003</v>
      </c>
      <c r="D81">
        <v>9.9618000000000002</v>
      </c>
      <c r="E81">
        <v>15</v>
      </c>
      <c r="F81" s="2">
        <v>34887</v>
      </c>
      <c r="G81" t="s">
        <v>9</v>
      </c>
      <c r="H81" s="3">
        <v>34887.48541666667</v>
      </c>
      <c r="I81" s="3">
        <v>34887.458333333336</v>
      </c>
      <c r="J81" t="s">
        <v>9</v>
      </c>
      <c r="K81">
        <v>28.8</v>
      </c>
      <c r="L81" s="3">
        <v>34887.474999999999</v>
      </c>
      <c r="M81" t="s">
        <v>9</v>
      </c>
      <c r="N81" t="s">
        <v>9</v>
      </c>
      <c r="O81" t="s">
        <v>9</v>
      </c>
      <c r="P81" s="3">
        <v>34887.48541666667</v>
      </c>
      <c r="Q81">
        <v>0.5</v>
      </c>
      <c r="R81" t="s">
        <v>77</v>
      </c>
      <c r="S81">
        <v>0.5</v>
      </c>
      <c r="T81" t="s">
        <v>9</v>
      </c>
      <c r="U81" t="s">
        <v>9</v>
      </c>
      <c r="V81" s="3">
        <v>34887.458333333336</v>
      </c>
      <c r="W81">
        <v>1</v>
      </c>
      <c r="X81" s="3">
        <v>34887.474999999999</v>
      </c>
      <c r="Y81" t="s">
        <v>9</v>
      </c>
      <c r="Z81">
        <v>0.5</v>
      </c>
      <c r="AA81" t="s">
        <v>9</v>
      </c>
    </row>
    <row r="82" spans="1:27" x14ac:dyDescent="0.25">
      <c r="A82" t="s">
        <v>74</v>
      </c>
      <c r="B82" t="s">
        <v>75</v>
      </c>
      <c r="C82">
        <v>53.649500000000003</v>
      </c>
      <c r="D82">
        <v>9.9618000000000002</v>
      </c>
      <c r="E82">
        <v>15</v>
      </c>
      <c r="F82" s="2">
        <v>34888</v>
      </c>
      <c r="G82" t="s">
        <v>9</v>
      </c>
      <c r="H82" s="3">
        <v>34888.48541666667</v>
      </c>
      <c r="I82" s="3">
        <v>34888.458333333336</v>
      </c>
      <c r="J82" t="s">
        <v>9</v>
      </c>
      <c r="K82">
        <v>31.5</v>
      </c>
      <c r="L82" s="3">
        <v>34888.475694444445</v>
      </c>
      <c r="M82" t="s">
        <v>9</v>
      </c>
      <c r="N82" t="s">
        <v>9</v>
      </c>
      <c r="O82" t="s">
        <v>9</v>
      </c>
      <c r="P82" s="3">
        <v>34888.48541666667</v>
      </c>
      <c r="Q82">
        <v>0</v>
      </c>
      <c r="R82" t="s">
        <v>76</v>
      </c>
      <c r="S82">
        <v>0</v>
      </c>
      <c r="T82">
        <v>0</v>
      </c>
      <c r="U82" t="s">
        <v>9</v>
      </c>
      <c r="V82" s="3">
        <v>34888.458333333336</v>
      </c>
      <c r="W82">
        <v>1</v>
      </c>
      <c r="X82" s="3">
        <v>34888.475694444445</v>
      </c>
      <c r="Y82" t="s">
        <v>9</v>
      </c>
      <c r="Z82">
        <v>0</v>
      </c>
      <c r="AA82">
        <v>0</v>
      </c>
    </row>
    <row r="83" spans="1:27" x14ac:dyDescent="0.25">
      <c r="A83" t="s">
        <v>74</v>
      </c>
      <c r="B83" t="s">
        <v>75</v>
      </c>
      <c r="C83">
        <v>53.649500000000003</v>
      </c>
      <c r="D83">
        <v>9.9618000000000002</v>
      </c>
      <c r="E83">
        <v>15</v>
      </c>
      <c r="F83" s="2">
        <v>34889</v>
      </c>
      <c r="G83" t="s">
        <v>9</v>
      </c>
      <c r="H83" s="3">
        <v>34889.48541666667</v>
      </c>
      <c r="I83" s="3">
        <v>34889.458333333336</v>
      </c>
      <c r="J83" t="s">
        <v>9</v>
      </c>
      <c r="K83">
        <v>29.5</v>
      </c>
      <c r="L83" s="3">
        <v>34889.475694444445</v>
      </c>
      <c r="M83" t="s">
        <v>9</v>
      </c>
      <c r="N83" t="s">
        <v>9</v>
      </c>
      <c r="O83" t="s">
        <v>9</v>
      </c>
      <c r="P83" s="3">
        <v>34889.48541666667</v>
      </c>
      <c r="Q83">
        <v>0</v>
      </c>
      <c r="R83" t="s">
        <v>76</v>
      </c>
      <c r="S83">
        <v>0</v>
      </c>
      <c r="T83">
        <v>0</v>
      </c>
      <c r="U83" t="s">
        <v>9</v>
      </c>
      <c r="V83" s="3">
        <v>34889.458333333336</v>
      </c>
      <c r="W83">
        <v>1</v>
      </c>
      <c r="X83" s="3">
        <v>34889.475694444445</v>
      </c>
      <c r="Y83" t="s">
        <v>9</v>
      </c>
      <c r="Z83">
        <v>0</v>
      </c>
      <c r="AA83">
        <v>0</v>
      </c>
    </row>
    <row r="84" spans="1:27" x14ac:dyDescent="0.25">
      <c r="A84" t="s">
        <v>74</v>
      </c>
      <c r="B84" t="s">
        <v>75</v>
      </c>
      <c r="C84">
        <v>53.649500000000003</v>
      </c>
      <c r="D84">
        <v>9.9618000000000002</v>
      </c>
      <c r="E84">
        <v>15</v>
      </c>
      <c r="F84" s="2">
        <v>34890</v>
      </c>
      <c r="G84" t="s">
        <v>9</v>
      </c>
      <c r="H84" s="3">
        <v>34890.48541666667</v>
      </c>
      <c r="I84" s="3">
        <v>34890.458333333336</v>
      </c>
      <c r="J84" t="s">
        <v>9</v>
      </c>
      <c r="K84">
        <v>25.1</v>
      </c>
      <c r="L84" s="3">
        <v>34890.475694444445</v>
      </c>
      <c r="M84" t="s">
        <v>9</v>
      </c>
      <c r="N84" t="s">
        <v>9</v>
      </c>
      <c r="O84" t="s">
        <v>9</v>
      </c>
      <c r="P84" s="3">
        <v>34890.48541666667</v>
      </c>
      <c r="Q84">
        <v>13</v>
      </c>
      <c r="R84" t="s">
        <v>77</v>
      </c>
      <c r="S84">
        <v>13</v>
      </c>
      <c r="T84" t="s">
        <v>9</v>
      </c>
      <c r="U84" t="s">
        <v>9</v>
      </c>
      <c r="V84" s="3">
        <v>34890.458333333336</v>
      </c>
      <c r="W84">
        <v>1</v>
      </c>
      <c r="X84" s="3">
        <v>34890.475694444445</v>
      </c>
      <c r="Y84" t="s">
        <v>9</v>
      </c>
      <c r="Z84">
        <v>13</v>
      </c>
      <c r="AA84" t="s">
        <v>9</v>
      </c>
    </row>
    <row r="85" spans="1:27" x14ac:dyDescent="0.25">
      <c r="A85" t="s">
        <v>74</v>
      </c>
      <c r="B85" t="s">
        <v>75</v>
      </c>
      <c r="C85">
        <v>53.649500000000003</v>
      </c>
      <c r="D85">
        <v>9.9618000000000002</v>
      </c>
      <c r="E85">
        <v>15</v>
      </c>
      <c r="F85" s="2">
        <v>34891</v>
      </c>
      <c r="G85" t="s">
        <v>9</v>
      </c>
      <c r="H85" s="3">
        <v>34891.48541666667</v>
      </c>
      <c r="I85" s="3">
        <v>34891.458333333336</v>
      </c>
      <c r="J85" t="s">
        <v>9</v>
      </c>
      <c r="K85">
        <v>24.8</v>
      </c>
      <c r="L85" s="3">
        <v>34891.475694444445</v>
      </c>
      <c r="M85" t="s">
        <v>9</v>
      </c>
      <c r="N85" t="s">
        <v>9</v>
      </c>
      <c r="O85" t="s">
        <v>9</v>
      </c>
      <c r="P85" s="3">
        <v>34891.48541666667</v>
      </c>
      <c r="Q85">
        <v>0</v>
      </c>
      <c r="R85" t="s">
        <v>76</v>
      </c>
      <c r="S85">
        <v>0</v>
      </c>
      <c r="T85">
        <v>0</v>
      </c>
      <c r="U85" t="s">
        <v>9</v>
      </c>
      <c r="V85" s="3">
        <v>34891.458333333336</v>
      </c>
      <c r="W85">
        <v>1</v>
      </c>
      <c r="X85" s="3">
        <v>34891.475694444445</v>
      </c>
      <c r="Y85" t="s">
        <v>9</v>
      </c>
      <c r="Z85">
        <v>0</v>
      </c>
      <c r="AA85">
        <v>0</v>
      </c>
    </row>
    <row r="86" spans="1:27" x14ac:dyDescent="0.25">
      <c r="A86" t="s">
        <v>74</v>
      </c>
      <c r="B86" t="s">
        <v>75</v>
      </c>
      <c r="C86">
        <v>53.649500000000003</v>
      </c>
      <c r="D86">
        <v>9.9618000000000002</v>
      </c>
      <c r="E86">
        <v>15</v>
      </c>
      <c r="F86" s="2">
        <v>34892</v>
      </c>
      <c r="G86" t="s">
        <v>9</v>
      </c>
      <c r="H86" s="3">
        <v>34892.48541666667</v>
      </c>
      <c r="I86" s="3">
        <v>34892.458333333336</v>
      </c>
      <c r="J86" t="s">
        <v>9</v>
      </c>
      <c r="K86">
        <v>31.8</v>
      </c>
      <c r="L86" s="3">
        <v>34892.475694444445</v>
      </c>
      <c r="M86" t="s">
        <v>9</v>
      </c>
      <c r="N86" t="s">
        <v>9</v>
      </c>
      <c r="O86" t="s">
        <v>9</v>
      </c>
      <c r="P86" s="3">
        <v>34892.48541666667</v>
      </c>
      <c r="Q86">
        <v>0.8</v>
      </c>
      <c r="R86" t="s">
        <v>77</v>
      </c>
      <c r="S86">
        <v>0.8</v>
      </c>
      <c r="T86" t="s">
        <v>9</v>
      </c>
      <c r="U86" t="s">
        <v>9</v>
      </c>
      <c r="V86" s="3">
        <v>34892.458333333336</v>
      </c>
      <c r="W86">
        <v>1</v>
      </c>
      <c r="X86" s="3">
        <v>34892.475694444445</v>
      </c>
      <c r="Y86" t="s">
        <v>9</v>
      </c>
      <c r="Z86">
        <v>0.8</v>
      </c>
      <c r="AA86" t="s">
        <v>9</v>
      </c>
    </row>
    <row r="87" spans="1:27" x14ac:dyDescent="0.25">
      <c r="A87" t="s">
        <v>74</v>
      </c>
      <c r="B87" t="s">
        <v>75</v>
      </c>
      <c r="C87">
        <v>53.649500000000003</v>
      </c>
      <c r="D87">
        <v>9.9618000000000002</v>
      </c>
      <c r="E87">
        <v>15</v>
      </c>
      <c r="F87" s="2">
        <v>34893</v>
      </c>
      <c r="G87" t="s">
        <v>9</v>
      </c>
      <c r="H87" s="3">
        <v>34893.48541666667</v>
      </c>
      <c r="I87" s="3">
        <v>34893.458333333336</v>
      </c>
      <c r="J87" t="s">
        <v>9</v>
      </c>
      <c r="K87">
        <v>25.4</v>
      </c>
      <c r="L87" s="3">
        <v>34893.475694444445</v>
      </c>
      <c r="M87" t="s">
        <v>9</v>
      </c>
      <c r="N87" t="s">
        <v>9</v>
      </c>
      <c r="O87" t="s">
        <v>9</v>
      </c>
      <c r="P87" s="3">
        <v>34893.48541666667</v>
      </c>
      <c r="Q87">
        <v>20</v>
      </c>
      <c r="R87" t="s">
        <v>77</v>
      </c>
      <c r="S87">
        <v>20</v>
      </c>
      <c r="T87" t="s">
        <v>9</v>
      </c>
      <c r="U87" t="s">
        <v>9</v>
      </c>
      <c r="V87" s="3">
        <v>34893.458333333336</v>
      </c>
      <c r="W87">
        <v>1</v>
      </c>
      <c r="X87" s="3">
        <v>34893.475694444445</v>
      </c>
      <c r="Y87" t="s">
        <v>9</v>
      </c>
      <c r="Z87">
        <v>20</v>
      </c>
      <c r="AA87" t="s">
        <v>9</v>
      </c>
    </row>
    <row r="88" spans="1:27" x14ac:dyDescent="0.25">
      <c r="A88" t="s">
        <v>74</v>
      </c>
      <c r="B88" t="s">
        <v>75</v>
      </c>
      <c r="C88">
        <v>53.649500000000003</v>
      </c>
      <c r="D88">
        <v>9.9618000000000002</v>
      </c>
      <c r="E88">
        <v>15</v>
      </c>
      <c r="F88" s="2">
        <v>34894</v>
      </c>
      <c r="G88" t="s">
        <v>9</v>
      </c>
      <c r="H88" s="3">
        <v>34894.48541666667</v>
      </c>
      <c r="I88" s="3">
        <v>34894.458333333336</v>
      </c>
      <c r="J88" t="s">
        <v>9</v>
      </c>
      <c r="K88">
        <v>29.5</v>
      </c>
      <c r="L88" s="3">
        <v>34894.475694444445</v>
      </c>
      <c r="M88" t="s">
        <v>9</v>
      </c>
      <c r="N88" t="s">
        <v>9</v>
      </c>
      <c r="O88" t="s">
        <v>9</v>
      </c>
      <c r="P88" s="3">
        <v>34894.48541666667</v>
      </c>
      <c r="Q88">
        <v>0</v>
      </c>
      <c r="R88" t="s">
        <v>76</v>
      </c>
      <c r="S88">
        <v>0</v>
      </c>
      <c r="T88">
        <v>0</v>
      </c>
      <c r="U88" t="s">
        <v>9</v>
      </c>
      <c r="V88" s="3">
        <v>34894.458333333336</v>
      </c>
      <c r="W88">
        <v>1</v>
      </c>
      <c r="X88" s="3">
        <v>34894.475694444445</v>
      </c>
      <c r="Y88" t="s">
        <v>9</v>
      </c>
      <c r="Z88">
        <v>0</v>
      </c>
      <c r="AA88">
        <v>0</v>
      </c>
    </row>
    <row r="89" spans="1:27" x14ac:dyDescent="0.25">
      <c r="A89" t="s">
        <v>74</v>
      </c>
      <c r="B89" t="s">
        <v>75</v>
      </c>
      <c r="C89">
        <v>53.649500000000003</v>
      </c>
      <c r="D89">
        <v>9.9618000000000002</v>
      </c>
      <c r="E89">
        <v>15</v>
      </c>
      <c r="F89" s="2">
        <v>34895</v>
      </c>
      <c r="G89" t="s">
        <v>9</v>
      </c>
      <c r="H89" s="3">
        <v>34895.48541666667</v>
      </c>
      <c r="I89" s="3">
        <v>34895.458333333336</v>
      </c>
      <c r="J89" t="s">
        <v>9</v>
      </c>
      <c r="K89">
        <v>18.5</v>
      </c>
      <c r="L89" s="3">
        <v>34895.476388888892</v>
      </c>
      <c r="M89" t="s">
        <v>9</v>
      </c>
      <c r="N89" t="s">
        <v>9</v>
      </c>
      <c r="O89" t="s">
        <v>9</v>
      </c>
      <c r="P89" s="3">
        <v>34895.48541666667</v>
      </c>
      <c r="Q89">
        <v>16</v>
      </c>
      <c r="R89" t="s">
        <v>77</v>
      </c>
      <c r="S89">
        <v>16</v>
      </c>
      <c r="T89" t="s">
        <v>9</v>
      </c>
      <c r="U89" t="s">
        <v>9</v>
      </c>
      <c r="V89" s="3">
        <v>34895.458333333336</v>
      </c>
      <c r="W89">
        <v>1</v>
      </c>
      <c r="X89" s="3">
        <v>34895.476388888892</v>
      </c>
      <c r="Y89" t="s">
        <v>9</v>
      </c>
      <c r="Z89">
        <v>16</v>
      </c>
      <c r="AA89" t="s">
        <v>9</v>
      </c>
    </row>
    <row r="90" spans="1:27" x14ac:dyDescent="0.25">
      <c r="A90" t="s">
        <v>74</v>
      </c>
      <c r="B90" t="s">
        <v>75</v>
      </c>
      <c r="C90">
        <v>53.649500000000003</v>
      </c>
      <c r="D90">
        <v>9.9618000000000002</v>
      </c>
      <c r="E90">
        <v>15</v>
      </c>
      <c r="F90" s="2">
        <v>34896</v>
      </c>
      <c r="G90" t="s">
        <v>9</v>
      </c>
      <c r="H90" s="3">
        <v>34896.48541666667</v>
      </c>
      <c r="I90" s="3">
        <v>34896.458333333336</v>
      </c>
      <c r="J90" t="s">
        <v>9</v>
      </c>
      <c r="K90">
        <v>20.100000000000001</v>
      </c>
      <c r="L90" s="3">
        <v>34896.476388888892</v>
      </c>
      <c r="M90" t="s">
        <v>9</v>
      </c>
      <c r="N90" t="s">
        <v>9</v>
      </c>
      <c r="O90" t="s">
        <v>9</v>
      </c>
      <c r="P90" s="3">
        <v>34896.48541666667</v>
      </c>
      <c r="Q90">
        <v>0</v>
      </c>
      <c r="R90" t="s">
        <v>76</v>
      </c>
      <c r="S90">
        <v>0</v>
      </c>
      <c r="T90">
        <v>0</v>
      </c>
      <c r="U90" t="s">
        <v>9</v>
      </c>
      <c r="V90" s="3">
        <v>34896.458333333336</v>
      </c>
      <c r="W90">
        <v>1</v>
      </c>
      <c r="X90" s="3">
        <v>34896.476388888892</v>
      </c>
      <c r="Y90" t="s">
        <v>9</v>
      </c>
      <c r="Z90">
        <v>0</v>
      </c>
      <c r="AA90">
        <v>0</v>
      </c>
    </row>
    <row r="91" spans="1:27" x14ac:dyDescent="0.25">
      <c r="A91" t="s">
        <v>74</v>
      </c>
      <c r="B91" t="s">
        <v>75</v>
      </c>
      <c r="C91">
        <v>53.649500000000003</v>
      </c>
      <c r="D91">
        <v>9.9618000000000002</v>
      </c>
      <c r="E91">
        <v>15</v>
      </c>
      <c r="F91" s="2">
        <v>34897</v>
      </c>
      <c r="G91" t="s">
        <v>9</v>
      </c>
      <c r="H91" s="3">
        <v>34897.48541666667</v>
      </c>
      <c r="I91" s="3">
        <v>34897.458333333336</v>
      </c>
      <c r="J91" t="s">
        <v>9</v>
      </c>
      <c r="K91">
        <v>24.5</v>
      </c>
      <c r="L91" s="3">
        <v>34897.476388888892</v>
      </c>
      <c r="M91" t="s">
        <v>9</v>
      </c>
      <c r="N91" t="s">
        <v>9</v>
      </c>
      <c r="O91" t="s">
        <v>9</v>
      </c>
      <c r="P91" s="3">
        <v>34897.48541666667</v>
      </c>
      <c r="Q91">
        <v>0</v>
      </c>
      <c r="R91" t="s">
        <v>76</v>
      </c>
      <c r="S91">
        <v>0</v>
      </c>
      <c r="T91">
        <v>0</v>
      </c>
      <c r="U91" t="s">
        <v>9</v>
      </c>
      <c r="V91" s="3">
        <v>34897.458333333336</v>
      </c>
      <c r="W91">
        <v>1</v>
      </c>
      <c r="X91" s="3">
        <v>34897.476388888892</v>
      </c>
      <c r="Y91" t="s">
        <v>9</v>
      </c>
      <c r="Z91">
        <v>0</v>
      </c>
      <c r="AA91">
        <v>0</v>
      </c>
    </row>
    <row r="92" spans="1:27" x14ac:dyDescent="0.25">
      <c r="A92" t="s">
        <v>74</v>
      </c>
      <c r="B92" t="s">
        <v>75</v>
      </c>
      <c r="C92">
        <v>53.649500000000003</v>
      </c>
      <c r="D92">
        <v>9.9618000000000002</v>
      </c>
      <c r="E92">
        <v>15</v>
      </c>
      <c r="F92" s="2">
        <v>34898</v>
      </c>
      <c r="G92" t="s">
        <v>9</v>
      </c>
      <c r="H92" s="3">
        <v>34898.48541666667</v>
      </c>
      <c r="I92" s="3">
        <v>34898.458333333336</v>
      </c>
      <c r="J92" t="s">
        <v>9</v>
      </c>
      <c r="K92">
        <v>20.7</v>
      </c>
      <c r="L92" s="3">
        <v>34898.476388888892</v>
      </c>
      <c r="M92" t="s">
        <v>9</v>
      </c>
      <c r="N92" t="s">
        <v>9</v>
      </c>
      <c r="O92" t="s">
        <v>9</v>
      </c>
      <c r="P92" s="3">
        <v>34898.48541666667</v>
      </c>
      <c r="Q92">
        <v>0</v>
      </c>
      <c r="R92" t="s">
        <v>76</v>
      </c>
      <c r="S92">
        <v>0</v>
      </c>
      <c r="T92">
        <v>0</v>
      </c>
      <c r="U92" t="s">
        <v>9</v>
      </c>
      <c r="V92" s="3">
        <v>34898.458333333336</v>
      </c>
      <c r="W92">
        <v>1</v>
      </c>
      <c r="X92" s="3">
        <v>34898.476388888892</v>
      </c>
      <c r="Y92" t="s">
        <v>9</v>
      </c>
      <c r="Z92">
        <v>0</v>
      </c>
      <c r="AA92">
        <v>0</v>
      </c>
    </row>
    <row r="93" spans="1:27" x14ac:dyDescent="0.25">
      <c r="A93" t="s">
        <v>74</v>
      </c>
      <c r="B93" t="s">
        <v>75</v>
      </c>
      <c r="C93">
        <v>53.649500000000003</v>
      </c>
      <c r="D93">
        <v>9.9618000000000002</v>
      </c>
      <c r="E93">
        <v>15</v>
      </c>
      <c r="F93" s="2">
        <v>34899</v>
      </c>
      <c r="G93" t="s">
        <v>9</v>
      </c>
      <c r="H93" s="3">
        <v>34899.48541666667</v>
      </c>
      <c r="I93" s="3">
        <v>34899.458333333336</v>
      </c>
      <c r="J93" t="s">
        <v>9</v>
      </c>
      <c r="K93">
        <v>25.4</v>
      </c>
      <c r="L93" s="3">
        <v>34899.476388888892</v>
      </c>
      <c r="M93" t="s">
        <v>9</v>
      </c>
      <c r="N93" t="s">
        <v>9</v>
      </c>
      <c r="O93" t="s">
        <v>9</v>
      </c>
      <c r="P93" s="3">
        <v>34899.48541666667</v>
      </c>
      <c r="Q93">
        <v>5.0999999999999996</v>
      </c>
      <c r="R93" t="s">
        <v>77</v>
      </c>
      <c r="S93">
        <v>5.0999999999999996</v>
      </c>
      <c r="T93" t="s">
        <v>9</v>
      </c>
      <c r="U93" t="s">
        <v>9</v>
      </c>
      <c r="V93" s="3">
        <v>34899.458333333336</v>
      </c>
      <c r="W93">
        <v>1</v>
      </c>
      <c r="X93" s="3">
        <v>34899.476388888892</v>
      </c>
      <c r="Y93" t="s">
        <v>9</v>
      </c>
      <c r="Z93">
        <v>5.0999999999999996</v>
      </c>
      <c r="AA93" t="s">
        <v>9</v>
      </c>
    </row>
    <row r="94" spans="1:27" x14ac:dyDescent="0.25">
      <c r="A94" t="s">
        <v>74</v>
      </c>
      <c r="B94" t="s">
        <v>75</v>
      </c>
      <c r="C94">
        <v>53.649500000000003</v>
      </c>
      <c r="D94">
        <v>9.9618000000000002</v>
      </c>
      <c r="E94">
        <v>15</v>
      </c>
      <c r="F94" s="2">
        <v>34900</v>
      </c>
      <c r="G94" t="s">
        <v>9</v>
      </c>
      <c r="H94" s="3">
        <v>34900.48541666667</v>
      </c>
      <c r="I94" s="3">
        <v>34900.458333333336</v>
      </c>
      <c r="J94" t="s">
        <v>9</v>
      </c>
      <c r="K94">
        <v>30.2</v>
      </c>
      <c r="L94" s="3">
        <v>34900.476388888892</v>
      </c>
      <c r="M94" t="s">
        <v>9</v>
      </c>
      <c r="N94" t="s">
        <v>9</v>
      </c>
      <c r="O94" t="s">
        <v>9</v>
      </c>
      <c r="P94" s="3">
        <v>34900.48541666667</v>
      </c>
      <c r="Q94">
        <v>12.1</v>
      </c>
      <c r="R94" t="s">
        <v>77</v>
      </c>
      <c r="S94">
        <v>12.1</v>
      </c>
      <c r="T94" t="s">
        <v>9</v>
      </c>
      <c r="U94" t="s">
        <v>9</v>
      </c>
      <c r="V94" s="3">
        <v>34900.458333333336</v>
      </c>
      <c r="W94">
        <v>1</v>
      </c>
      <c r="X94" s="3">
        <v>34900.476388888892</v>
      </c>
      <c r="Y94" t="s">
        <v>9</v>
      </c>
      <c r="Z94">
        <v>12.1</v>
      </c>
      <c r="AA94" t="s">
        <v>9</v>
      </c>
    </row>
    <row r="95" spans="1:27" x14ac:dyDescent="0.25">
      <c r="A95" t="s">
        <v>74</v>
      </c>
      <c r="B95" t="s">
        <v>75</v>
      </c>
      <c r="C95">
        <v>53.649500000000003</v>
      </c>
      <c r="D95">
        <v>9.9618000000000002</v>
      </c>
      <c r="E95">
        <v>15</v>
      </c>
      <c r="F95" s="2">
        <v>34901</v>
      </c>
      <c r="G95" t="s">
        <v>9</v>
      </c>
      <c r="H95" s="3">
        <v>34901.48541666667</v>
      </c>
      <c r="I95" s="3">
        <v>34901.458333333336</v>
      </c>
      <c r="J95" t="s">
        <v>9</v>
      </c>
      <c r="K95">
        <v>33.200000000000003</v>
      </c>
      <c r="L95" s="3">
        <v>34901.476388888892</v>
      </c>
      <c r="M95" t="s">
        <v>9</v>
      </c>
      <c r="N95" t="s">
        <v>9</v>
      </c>
      <c r="O95" t="s">
        <v>9</v>
      </c>
      <c r="P95" s="3">
        <v>34901.48541666667</v>
      </c>
      <c r="Q95">
        <v>0</v>
      </c>
      <c r="R95" t="s">
        <v>76</v>
      </c>
      <c r="S95">
        <v>0</v>
      </c>
      <c r="T95">
        <v>0</v>
      </c>
      <c r="U95" t="s">
        <v>9</v>
      </c>
      <c r="V95" s="3">
        <v>34901.458333333336</v>
      </c>
      <c r="W95">
        <v>1</v>
      </c>
      <c r="X95" s="3">
        <v>34901.476388888892</v>
      </c>
      <c r="Y95" t="s">
        <v>9</v>
      </c>
      <c r="Z95">
        <v>0</v>
      </c>
      <c r="AA95">
        <v>0</v>
      </c>
    </row>
    <row r="96" spans="1:27" x14ac:dyDescent="0.25">
      <c r="A96" t="s">
        <v>74</v>
      </c>
      <c r="B96" t="s">
        <v>75</v>
      </c>
      <c r="C96">
        <v>53.649500000000003</v>
      </c>
      <c r="D96">
        <v>9.9618000000000002</v>
      </c>
      <c r="E96">
        <v>15</v>
      </c>
      <c r="F96" s="2">
        <v>34902</v>
      </c>
      <c r="G96" t="s">
        <v>9</v>
      </c>
      <c r="H96" s="3">
        <v>34902.48541666667</v>
      </c>
      <c r="I96" s="3">
        <v>34902.458333333336</v>
      </c>
      <c r="J96" t="s">
        <v>9</v>
      </c>
      <c r="K96">
        <v>23</v>
      </c>
      <c r="L96" s="3">
        <v>34902.476388888892</v>
      </c>
      <c r="M96" t="s">
        <v>9</v>
      </c>
      <c r="N96" t="s">
        <v>9</v>
      </c>
      <c r="O96" t="s">
        <v>9</v>
      </c>
      <c r="P96" s="3">
        <v>34902.48541666667</v>
      </c>
      <c r="Q96">
        <v>15</v>
      </c>
      <c r="R96" t="s">
        <v>77</v>
      </c>
      <c r="S96">
        <v>15</v>
      </c>
      <c r="T96" t="s">
        <v>9</v>
      </c>
      <c r="U96" t="s">
        <v>9</v>
      </c>
      <c r="V96" s="3">
        <v>34902.458333333336</v>
      </c>
      <c r="W96">
        <v>1</v>
      </c>
      <c r="X96" s="3">
        <v>34902.476388888892</v>
      </c>
      <c r="Y96" t="s">
        <v>9</v>
      </c>
      <c r="Z96">
        <v>15</v>
      </c>
      <c r="AA96" t="s">
        <v>9</v>
      </c>
    </row>
    <row r="97" spans="1:27" x14ac:dyDescent="0.25">
      <c r="A97" t="s">
        <v>74</v>
      </c>
      <c r="B97" t="s">
        <v>75</v>
      </c>
      <c r="C97">
        <v>53.649500000000003</v>
      </c>
      <c r="D97">
        <v>9.9618000000000002</v>
      </c>
      <c r="E97">
        <v>15</v>
      </c>
      <c r="F97" s="2">
        <v>34903</v>
      </c>
      <c r="G97" t="s">
        <v>9</v>
      </c>
      <c r="H97" s="3">
        <v>34903.48541666667</v>
      </c>
      <c r="I97" s="3">
        <v>34903.458333333336</v>
      </c>
      <c r="J97" t="s">
        <v>9</v>
      </c>
      <c r="K97">
        <v>23.9</v>
      </c>
      <c r="L97" s="3">
        <v>34903.476388888892</v>
      </c>
      <c r="M97" t="s">
        <v>9</v>
      </c>
      <c r="N97" t="s">
        <v>9</v>
      </c>
      <c r="O97" t="s">
        <v>9</v>
      </c>
      <c r="P97" s="3">
        <v>34903.48541666667</v>
      </c>
      <c r="Q97">
        <v>0</v>
      </c>
      <c r="R97" t="s">
        <v>76</v>
      </c>
      <c r="S97">
        <v>0</v>
      </c>
      <c r="T97">
        <v>0</v>
      </c>
      <c r="U97" t="s">
        <v>9</v>
      </c>
      <c r="V97" s="3">
        <v>34903.458333333336</v>
      </c>
      <c r="W97">
        <v>1</v>
      </c>
      <c r="X97" s="3">
        <v>34903.476388888892</v>
      </c>
      <c r="Y97" t="s">
        <v>9</v>
      </c>
      <c r="Z97">
        <v>0</v>
      </c>
      <c r="AA97">
        <v>0</v>
      </c>
    </row>
    <row r="98" spans="1:27" x14ac:dyDescent="0.25">
      <c r="A98" t="s">
        <v>74</v>
      </c>
      <c r="B98" t="s">
        <v>75</v>
      </c>
      <c r="C98">
        <v>53.649500000000003</v>
      </c>
      <c r="D98">
        <v>9.9618000000000002</v>
      </c>
      <c r="E98">
        <v>15</v>
      </c>
      <c r="F98" s="2">
        <v>34904</v>
      </c>
      <c r="G98" t="s">
        <v>9</v>
      </c>
      <c r="H98" s="3">
        <v>34904.48541666667</v>
      </c>
      <c r="I98" s="3">
        <v>34904.458333333336</v>
      </c>
      <c r="J98" t="s">
        <v>9</v>
      </c>
      <c r="K98">
        <v>26</v>
      </c>
      <c r="L98" s="3">
        <v>34904.476388888892</v>
      </c>
      <c r="M98" t="s">
        <v>9</v>
      </c>
      <c r="N98" t="s">
        <v>9</v>
      </c>
      <c r="O98" t="s">
        <v>9</v>
      </c>
      <c r="P98" s="3">
        <v>34904.48541666667</v>
      </c>
      <c r="Q98">
        <v>0.5</v>
      </c>
      <c r="R98" t="s">
        <v>77</v>
      </c>
      <c r="S98">
        <v>0.5</v>
      </c>
      <c r="T98" t="s">
        <v>9</v>
      </c>
      <c r="U98" t="s">
        <v>9</v>
      </c>
      <c r="V98" s="3">
        <v>34904.458333333336</v>
      </c>
      <c r="W98">
        <v>1</v>
      </c>
      <c r="X98" s="3">
        <v>34904.476388888892</v>
      </c>
      <c r="Y98" t="s">
        <v>9</v>
      </c>
      <c r="Z98">
        <v>0.5</v>
      </c>
      <c r="AA98" t="s">
        <v>9</v>
      </c>
    </row>
    <row r="99" spans="1:27" x14ac:dyDescent="0.25">
      <c r="A99" t="s">
        <v>74</v>
      </c>
      <c r="B99" t="s">
        <v>75</v>
      </c>
      <c r="C99">
        <v>53.649500000000003</v>
      </c>
      <c r="D99">
        <v>9.9618000000000002</v>
      </c>
      <c r="E99">
        <v>15</v>
      </c>
      <c r="F99" s="2">
        <v>34905</v>
      </c>
      <c r="G99" t="s">
        <v>9</v>
      </c>
      <c r="H99" s="3">
        <v>34905.48541666667</v>
      </c>
      <c r="I99" s="3">
        <v>34905.458333333336</v>
      </c>
      <c r="J99" t="s">
        <v>9</v>
      </c>
      <c r="K99">
        <v>24.5</v>
      </c>
      <c r="L99" s="3">
        <v>34905.476388888892</v>
      </c>
      <c r="M99" t="s">
        <v>9</v>
      </c>
      <c r="N99" t="s">
        <v>9</v>
      </c>
      <c r="O99" t="s">
        <v>9</v>
      </c>
      <c r="P99" s="3">
        <v>34905.48541666667</v>
      </c>
      <c r="Q99">
        <v>0.9</v>
      </c>
      <c r="R99" t="s">
        <v>77</v>
      </c>
      <c r="S99">
        <v>0.9</v>
      </c>
      <c r="T99" t="s">
        <v>9</v>
      </c>
      <c r="U99" t="s">
        <v>9</v>
      </c>
      <c r="V99" s="3">
        <v>34905.458333333336</v>
      </c>
      <c r="W99">
        <v>1</v>
      </c>
      <c r="X99" s="3">
        <v>34905.476388888892</v>
      </c>
      <c r="Y99" t="s">
        <v>9</v>
      </c>
      <c r="Z99">
        <v>0.9</v>
      </c>
      <c r="AA99" t="s">
        <v>9</v>
      </c>
    </row>
    <row r="100" spans="1:27" x14ac:dyDescent="0.25">
      <c r="A100" t="s">
        <v>74</v>
      </c>
      <c r="B100" t="s">
        <v>75</v>
      </c>
      <c r="C100">
        <v>53.649500000000003</v>
      </c>
      <c r="D100">
        <v>9.9618000000000002</v>
      </c>
      <c r="E100">
        <v>15</v>
      </c>
      <c r="F100" s="2">
        <v>34906</v>
      </c>
      <c r="G100" t="s">
        <v>9</v>
      </c>
      <c r="H100" s="3">
        <v>34906.48541666667</v>
      </c>
      <c r="I100" s="3">
        <v>34906.458333333336</v>
      </c>
      <c r="J100" t="s">
        <v>9</v>
      </c>
      <c r="K100">
        <v>26.3</v>
      </c>
      <c r="L100" s="3">
        <v>34906.476388888892</v>
      </c>
      <c r="M100" t="s">
        <v>9</v>
      </c>
      <c r="N100" t="s">
        <v>9</v>
      </c>
      <c r="O100" t="s">
        <v>9</v>
      </c>
      <c r="P100" s="3">
        <v>34906.48541666667</v>
      </c>
      <c r="Q100">
        <v>0</v>
      </c>
      <c r="R100" t="s">
        <v>76</v>
      </c>
      <c r="S100">
        <v>0</v>
      </c>
      <c r="T100">
        <v>0</v>
      </c>
      <c r="U100" t="s">
        <v>9</v>
      </c>
      <c r="V100" s="3">
        <v>34906.458333333336</v>
      </c>
      <c r="W100">
        <v>1</v>
      </c>
      <c r="X100" s="3">
        <v>34906.476388888892</v>
      </c>
      <c r="Y100" t="s">
        <v>9</v>
      </c>
      <c r="Z100">
        <v>0</v>
      </c>
      <c r="AA100">
        <v>0</v>
      </c>
    </row>
    <row r="101" spans="1:27" x14ac:dyDescent="0.25">
      <c r="A101" t="s">
        <v>74</v>
      </c>
      <c r="B101" t="s">
        <v>75</v>
      </c>
      <c r="C101">
        <v>53.649500000000003</v>
      </c>
      <c r="D101">
        <v>9.9618000000000002</v>
      </c>
      <c r="E101">
        <v>15</v>
      </c>
      <c r="F101" s="2">
        <v>34907</v>
      </c>
      <c r="G101" t="s">
        <v>9</v>
      </c>
      <c r="H101" s="3">
        <v>34907.48541666667</v>
      </c>
      <c r="I101" s="3">
        <v>34907.458333333336</v>
      </c>
      <c r="J101" t="s">
        <v>9</v>
      </c>
      <c r="K101">
        <v>29.2</v>
      </c>
      <c r="L101" s="3">
        <v>34907.476388888892</v>
      </c>
      <c r="M101" t="s">
        <v>9</v>
      </c>
      <c r="N101" t="s">
        <v>9</v>
      </c>
      <c r="O101" t="s">
        <v>9</v>
      </c>
      <c r="P101" s="3">
        <v>34907.48541666667</v>
      </c>
      <c r="Q101">
        <v>0</v>
      </c>
      <c r="R101" t="s">
        <v>76</v>
      </c>
      <c r="S101">
        <v>0</v>
      </c>
      <c r="T101">
        <v>0</v>
      </c>
      <c r="U101" t="s">
        <v>9</v>
      </c>
      <c r="V101" s="3">
        <v>34907.458333333336</v>
      </c>
      <c r="W101">
        <v>1</v>
      </c>
      <c r="X101" s="3">
        <v>34907.476388888892</v>
      </c>
      <c r="Y101" t="s">
        <v>9</v>
      </c>
      <c r="Z101">
        <v>0</v>
      </c>
      <c r="AA101">
        <v>0</v>
      </c>
    </row>
    <row r="102" spans="1:27" x14ac:dyDescent="0.25">
      <c r="A102" t="s">
        <v>74</v>
      </c>
      <c r="B102" t="s">
        <v>75</v>
      </c>
      <c r="C102">
        <v>53.649500000000003</v>
      </c>
      <c r="D102">
        <v>9.9618000000000002</v>
      </c>
      <c r="E102">
        <v>15</v>
      </c>
      <c r="F102" s="2">
        <v>34908</v>
      </c>
      <c r="G102" t="s">
        <v>9</v>
      </c>
      <c r="H102" s="3">
        <v>34908.48541666667</v>
      </c>
      <c r="I102" s="3">
        <v>34908.458333333336</v>
      </c>
      <c r="J102" t="s">
        <v>9</v>
      </c>
      <c r="K102">
        <v>25.1</v>
      </c>
      <c r="L102" s="3">
        <v>34908.476388888892</v>
      </c>
      <c r="M102" t="s">
        <v>9</v>
      </c>
      <c r="N102" t="s">
        <v>9</v>
      </c>
      <c r="O102" t="s">
        <v>9</v>
      </c>
      <c r="P102" s="3">
        <v>34908.48541666667</v>
      </c>
      <c r="Q102">
        <v>1.6</v>
      </c>
      <c r="R102" t="s">
        <v>77</v>
      </c>
      <c r="S102">
        <v>1.6</v>
      </c>
      <c r="T102" t="s">
        <v>9</v>
      </c>
      <c r="U102" t="s">
        <v>9</v>
      </c>
      <c r="V102" s="3">
        <v>34908.458333333336</v>
      </c>
      <c r="W102">
        <v>1</v>
      </c>
      <c r="X102" s="3">
        <v>34908.476388888892</v>
      </c>
      <c r="Y102" t="s">
        <v>9</v>
      </c>
      <c r="Z102">
        <v>1.6</v>
      </c>
      <c r="AA102" t="s">
        <v>9</v>
      </c>
    </row>
    <row r="103" spans="1:27" x14ac:dyDescent="0.25">
      <c r="A103" t="s">
        <v>74</v>
      </c>
      <c r="B103" t="s">
        <v>75</v>
      </c>
      <c r="C103">
        <v>53.649500000000003</v>
      </c>
      <c r="D103">
        <v>9.9618000000000002</v>
      </c>
      <c r="E103">
        <v>15</v>
      </c>
      <c r="F103" s="2">
        <v>34909</v>
      </c>
      <c r="G103" t="s">
        <v>9</v>
      </c>
      <c r="H103" s="3">
        <v>34909.48541666667</v>
      </c>
      <c r="I103" s="3">
        <v>34909.458333333336</v>
      </c>
      <c r="J103" t="s">
        <v>9</v>
      </c>
      <c r="K103">
        <v>32.9</v>
      </c>
      <c r="L103" s="3">
        <v>34909.476388888892</v>
      </c>
      <c r="M103" t="s">
        <v>9</v>
      </c>
      <c r="N103" t="s">
        <v>9</v>
      </c>
      <c r="O103" t="s">
        <v>9</v>
      </c>
      <c r="P103" s="3">
        <v>34909.48541666667</v>
      </c>
      <c r="Q103">
        <v>0</v>
      </c>
      <c r="R103" t="s">
        <v>76</v>
      </c>
      <c r="S103">
        <v>0</v>
      </c>
      <c r="T103">
        <v>0</v>
      </c>
      <c r="U103" t="s">
        <v>9</v>
      </c>
      <c r="V103" s="3">
        <v>34909.458333333336</v>
      </c>
      <c r="W103">
        <v>1</v>
      </c>
      <c r="X103" s="3">
        <v>34909.476388888892</v>
      </c>
      <c r="Y103" t="s">
        <v>9</v>
      </c>
      <c r="Z103">
        <v>0</v>
      </c>
      <c r="AA103">
        <v>0</v>
      </c>
    </row>
    <row r="104" spans="1:27" x14ac:dyDescent="0.25">
      <c r="A104" t="s">
        <v>74</v>
      </c>
      <c r="B104" t="s">
        <v>75</v>
      </c>
      <c r="C104">
        <v>53.649500000000003</v>
      </c>
      <c r="D104">
        <v>9.9618000000000002</v>
      </c>
      <c r="E104">
        <v>15</v>
      </c>
      <c r="F104" s="2">
        <v>34910</v>
      </c>
      <c r="G104" t="s">
        <v>9</v>
      </c>
      <c r="H104" s="3">
        <v>34910.48541666667</v>
      </c>
      <c r="I104" s="3">
        <v>34910.458333333336</v>
      </c>
      <c r="J104" t="s">
        <v>9</v>
      </c>
      <c r="K104">
        <v>33.200000000000003</v>
      </c>
      <c r="L104" s="3">
        <v>34910.476388888892</v>
      </c>
      <c r="M104" t="s">
        <v>9</v>
      </c>
      <c r="N104" t="s">
        <v>9</v>
      </c>
      <c r="O104" t="s">
        <v>9</v>
      </c>
      <c r="P104" s="3">
        <v>34910.48541666667</v>
      </c>
      <c r="Q104">
        <v>14</v>
      </c>
      <c r="R104" t="s">
        <v>77</v>
      </c>
      <c r="S104">
        <v>14</v>
      </c>
      <c r="T104" t="s">
        <v>9</v>
      </c>
      <c r="U104" t="s">
        <v>9</v>
      </c>
      <c r="V104" s="3">
        <v>34910.458333333336</v>
      </c>
      <c r="W104">
        <v>1</v>
      </c>
      <c r="X104" s="3">
        <v>34910.476388888892</v>
      </c>
      <c r="Y104" t="s">
        <v>9</v>
      </c>
      <c r="Z104">
        <v>14</v>
      </c>
      <c r="AA104" t="s">
        <v>9</v>
      </c>
    </row>
    <row r="105" spans="1:27" x14ac:dyDescent="0.25">
      <c r="A105" t="s">
        <v>74</v>
      </c>
      <c r="B105" t="s">
        <v>75</v>
      </c>
      <c r="C105">
        <v>53.649500000000003</v>
      </c>
      <c r="D105">
        <v>9.9618000000000002</v>
      </c>
      <c r="E105">
        <v>15</v>
      </c>
      <c r="F105" s="2">
        <v>34911</v>
      </c>
      <c r="G105" t="s">
        <v>9</v>
      </c>
      <c r="H105" s="3">
        <v>34911.48541666667</v>
      </c>
      <c r="I105" s="3">
        <v>34911.458333333336</v>
      </c>
      <c r="J105" t="s">
        <v>9</v>
      </c>
      <c r="K105">
        <v>32.9</v>
      </c>
      <c r="L105" s="3">
        <v>34911.476388888892</v>
      </c>
      <c r="M105" t="s">
        <v>9</v>
      </c>
      <c r="N105" t="s">
        <v>9</v>
      </c>
      <c r="O105" t="s">
        <v>9</v>
      </c>
      <c r="P105" s="3">
        <v>34911.48541666667</v>
      </c>
      <c r="Q105">
        <v>12.3</v>
      </c>
      <c r="R105" t="s">
        <v>77</v>
      </c>
      <c r="S105">
        <v>12.3</v>
      </c>
      <c r="T105" t="s">
        <v>9</v>
      </c>
      <c r="U105" t="s">
        <v>9</v>
      </c>
      <c r="V105" s="3">
        <v>34911.458333333336</v>
      </c>
      <c r="W105">
        <v>1</v>
      </c>
      <c r="X105" s="3">
        <v>34911.476388888892</v>
      </c>
      <c r="Y105" t="s">
        <v>9</v>
      </c>
      <c r="Z105">
        <v>12.3</v>
      </c>
      <c r="AA105" t="s">
        <v>9</v>
      </c>
    </row>
    <row r="106" spans="1:27" x14ac:dyDescent="0.25">
      <c r="A106" t="s">
        <v>74</v>
      </c>
      <c r="B106" t="s">
        <v>75</v>
      </c>
      <c r="C106">
        <v>53.649500000000003</v>
      </c>
      <c r="D106">
        <v>9.9618000000000002</v>
      </c>
      <c r="E106">
        <v>15</v>
      </c>
      <c r="F106" s="2">
        <v>34912</v>
      </c>
      <c r="G106" t="s">
        <v>9</v>
      </c>
      <c r="H106" s="3">
        <v>34912.48541666667</v>
      </c>
      <c r="I106" s="3">
        <v>34912.458333333336</v>
      </c>
      <c r="J106" t="s">
        <v>9</v>
      </c>
      <c r="K106">
        <v>25.7</v>
      </c>
      <c r="L106" s="3">
        <v>34912.476388888892</v>
      </c>
      <c r="M106" t="s">
        <v>9</v>
      </c>
      <c r="N106" t="s">
        <v>9</v>
      </c>
      <c r="O106" t="s">
        <v>9</v>
      </c>
      <c r="P106" s="3">
        <v>34912.48541666667</v>
      </c>
      <c r="Q106">
        <v>4.5999999999999996</v>
      </c>
      <c r="R106" t="s">
        <v>77</v>
      </c>
      <c r="S106">
        <v>4.5999999999999996</v>
      </c>
      <c r="T106" t="s">
        <v>9</v>
      </c>
      <c r="U106" t="s">
        <v>9</v>
      </c>
      <c r="V106" s="3">
        <v>34912.458333333336</v>
      </c>
      <c r="W106">
        <v>1</v>
      </c>
      <c r="X106" s="3">
        <v>34912.476388888892</v>
      </c>
      <c r="Y106" t="s">
        <v>9</v>
      </c>
      <c r="Z106">
        <v>4.5999999999999996</v>
      </c>
      <c r="AA106" t="s">
        <v>9</v>
      </c>
    </row>
    <row r="107" spans="1:27" x14ac:dyDescent="0.25">
      <c r="A107" t="s">
        <v>74</v>
      </c>
      <c r="B107" t="s">
        <v>75</v>
      </c>
      <c r="C107">
        <v>53.649500000000003</v>
      </c>
      <c r="D107">
        <v>9.9618000000000002</v>
      </c>
      <c r="E107">
        <v>15</v>
      </c>
      <c r="F107" s="2">
        <v>34913</v>
      </c>
      <c r="G107" t="s">
        <v>9</v>
      </c>
      <c r="H107" s="3">
        <v>34913.48541666667</v>
      </c>
      <c r="I107" s="3">
        <v>34913.458333333336</v>
      </c>
      <c r="J107" t="s">
        <v>9</v>
      </c>
      <c r="K107">
        <v>29.8</v>
      </c>
      <c r="L107" s="3">
        <v>34913.476388888892</v>
      </c>
      <c r="M107" t="s">
        <v>9</v>
      </c>
      <c r="N107" t="s">
        <v>9</v>
      </c>
      <c r="O107" t="s">
        <v>9</v>
      </c>
      <c r="P107" s="3">
        <v>34913.48541666667</v>
      </c>
      <c r="Q107">
        <v>0</v>
      </c>
      <c r="R107" t="s">
        <v>76</v>
      </c>
      <c r="S107">
        <v>0</v>
      </c>
      <c r="T107">
        <v>0</v>
      </c>
      <c r="U107" t="s">
        <v>9</v>
      </c>
      <c r="V107" s="3">
        <v>34913.458333333336</v>
      </c>
      <c r="W107">
        <v>1</v>
      </c>
      <c r="X107" s="3">
        <v>34913.476388888892</v>
      </c>
      <c r="Y107" t="s">
        <v>9</v>
      </c>
      <c r="Z107">
        <v>0</v>
      </c>
      <c r="AA107">
        <v>0</v>
      </c>
    </row>
    <row r="108" spans="1:27" x14ac:dyDescent="0.25">
      <c r="A108" t="s">
        <v>74</v>
      </c>
      <c r="B108" t="s">
        <v>75</v>
      </c>
      <c r="C108">
        <v>53.649500000000003</v>
      </c>
      <c r="D108">
        <v>9.9618000000000002</v>
      </c>
      <c r="E108">
        <v>15</v>
      </c>
      <c r="F108" s="2">
        <v>34914</v>
      </c>
      <c r="G108" t="s">
        <v>9</v>
      </c>
      <c r="H108" s="3">
        <v>34914.48541666667</v>
      </c>
      <c r="I108" s="3">
        <v>34914.458333333336</v>
      </c>
      <c r="J108" t="s">
        <v>9</v>
      </c>
      <c r="K108">
        <v>28.2</v>
      </c>
      <c r="L108" s="3">
        <v>34914.476388888892</v>
      </c>
      <c r="M108" t="s">
        <v>9</v>
      </c>
      <c r="N108" t="s">
        <v>9</v>
      </c>
      <c r="O108" t="s">
        <v>9</v>
      </c>
      <c r="P108" s="3">
        <v>34914.48541666667</v>
      </c>
      <c r="Q108">
        <v>0</v>
      </c>
      <c r="R108" t="s">
        <v>76</v>
      </c>
      <c r="S108">
        <v>0</v>
      </c>
      <c r="T108">
        <v>0</v>
      </c>
      <c r="U108" t="s">
        <v>9</v>
      </c>
      <c r="V108" s="3">
        <v>34914.458333333336</v>
      </c>
      <c r="W108">
        <v>1</v>
      </c>
      <c r="X108" s="3">
        <v>34914.476388888892</v>
      </c>
      <c r="Y108" t="s">
        <v>9</v>
      </c>
      <c r="Z108">
        <v>0</v>
      </c>
      <c r="AA108">
        <v>0</v>
      </c>
    </row>
    <row r="109" spans="1:27" x14ac:dyDescent="0.25">
      <c r="A109" t="s">
        <v>74</v>
      </c>
      <c r="B109" t="s">
        <v>75</v>
      </c>
      <c r="C109">
        <v>53.649500000000003</v>
      </c>
      <c r="D109">
        <v>9.9618000000000002</v>
      </c>
      <c r="E109">
        <v>15</v>
      </c>
      <c r="F109" s="2">
        <v>34915</v>
      </c>
      <c r="G109" t="s">
        <v>9</v>
      </c>
      <c r="H109" s="3">
        <v>34915.48541666667</v>
      </c>
      <c r="I109" s="3">
        <v>34915.458333333336</v>
      </c>
      <c r="J109" t="s">
        <v>9</v>
      </c>
      <c r="K109">
        <v>26.3</v>
      </c>
      <c r="L109" s="3">
        <v>34915.476388888892</v>
      </c>
      <c r="M109" t="s">
        <v>9</v>
      </c>
      <c r="N109" t="s">
        <v>9</v>
      </c>
      <c r="O109" t="s">
        <v>9</v>
      </c>
      <c r="P109" s="3">
        <v>34915.48541666667</v>
      </c>
      <c r="Q109">
        <v>0</v>
      </c>
      <c r="R109" t="s">
        <v>76</v>
      </c>
      <c r="S109">
        <v>0</v>
      </c>
      <c r="T109">
        <v>0</v>
      </c>
      <c r="U109" t="s">
        <v>9</v>
      </c>
      <c r="V109" s="3">
        <v>34915.458333333336</v>
      </c>
      <c r="W109">
        <v>1</v>
      </c>
      <c r="X109" s="3">
        <v>34915.476388888892</v>
      </c>
      <c r="Y109" t="s">
        <v>9</v>
      </c>
      <c r="Z109">
        <v>0</v>
      </c>
      <c r="AA109">
        <v>0</v>
      </c>
    </row>
    <row r="110" spans="1:27" x14ac:dyDescent="0.25">
      <c r="A110" t="s">
        <v>74</v>
      </c>
      <c r="B110" t="s">
        <v>75</v>
      </c>
      <c r="C110">
        <v>53.649500000000003</v>
      </c>
      <c r="D110">
        <v>9.9618000000000002</v>
      </c>
      <c r="E110">
        <v>15</v>
      </c>
      <c r="F110" s="2">
        <v>34916</v>
      </c>
      <c r="G110" t="s">
        <v>9</v>
      </c>
      <c r="H110" s="3">
        <v>34916.48541666667</v>
      </c>
      <c r="I110" s="3">
        <v>34916.458333333336</v>
      </c>
      <c r="J110" t="s">
        <v>9</v>
      </c>
      <c r="K110">
        <v>28.2</v>
      </c>
      <c r="L110" s="3">
        <v>34916.476388888892</v>
      </c>
      <c r="M110" t="s">
        <v>9</v>
      </c>
      <c r="N110" t="s">
        <v>9</v>
      </c>
      <c r="O110" t="s">
        <v>9</v>
      </c>
      <c r="P110" s="3">
        <v>34916.48541666667</v>
      </c>
      <c r="Q110">
        <v>8</v>
      </c>
      <c r="R110" t="s">
        <v>77</v>
      </c>
      <c r="S110">
        <v>8</v>
      </c>
      <c r="T110" t="s">
        <v>9</v>
      </c>
      <c r="U110" t="s">
        <v>9</v>
      </c>
      <c r="V110" s="3">
        <v>34916.458333333336</v>
      </c>
      <c r="W110">
        <v>1</v>
      </c>
      <c r="X110" s="3">
        <v>34916.476388888892</v>
      </c>
      <c r="Y110" t="s">
        <v>9</v>
      </c>
      <c r="Z110">
        <v>8</v>
      </c>
      <c r="AA110" t="s">
        <v>9</v>
      </c>
    </row>
    <row r="111" spans="1:27" x14ac:dyDescent="0.25">
      <c r="A111" t="s">
        <v>74</v>
      </c>
      <c r="B111" t="s">
        <v>75</v>
      </c>
      <c r="C111">
        <v>53.649500000000003</v>
      </c>
      <c r="D111">
        <v>9.9618000000000002</v>
      </c>
      <c r="E111">
        <v>15</v>
      </c>
      <c r="F111" s="2">
        <v>34917</v>
      </c>
      <c r="G111" t="s">
        <v>9</v>
      </c>
      <c r="H111" s="3">
        <v>34917.48541666667</v>
      </c>
      <c r="I111" s="3">
        <v>34917.458333333336</v>
      </c>
      <c r="J111" t="s">
        <v>9</v>
      </c>
      <c r="K111">
        <v>32.9</v>
      </c>
      <c r="L111" s="3">
        <v>34917.476388888892</v>
      </c>
      <c r="M111" t="s">
        <v>9</v>
      </c>
      <c r="N111" t="s">
        <v>9</v>
      </c>
      <c r="O111" t="s">
        <v>9</v>
      </c>
      <c r="P111" s="3">
        <v>34917.48541666667</v>
      </c>
      <c r="Q111">
        <v>20</v>
      </c>
      <c r="R111" t="s">
        <v>77</v>
      </c>
      <c r="S111">
        <v>20</v>
      </c>
      <c r="T111" t="s">
        <v>9</v>
      </c>
      <c r="U111" t="s">
        <v>9</v>
      </c>
      <c r="V111" s="3">
        <v>34917.458333333336</v>
      </c>
      <c r="W111">
        <v>1</v>
      </c>
      <c r="X111" s="3">
        <v>34917.476388888892</v>
      </c>
      <c r="Y111" t="s">
        <v>9</v>
      </c>
      <c r="Z111">
        <v>20</v>
      </c>
      <c r="AA111" t="s">
        <v>9</v>
      </c>
    </row>
    <row r="112" spans="1:27" x14ac:dyDescent="0.25">
      <c r="A112" t="s">
        <v>74</v>
      </c>
      <c r="B112" t="s">
        <v>75</v>
      </c>
      <c r="C112">
        <v>53.649500000000003</v>
      </c>
      <c r="D112">
        <v>9.9618000000000002</v>
      </c>
      <c r="E112">
        <v>15</v>
      </c>
      <c r="F112" s="2">
        <v>34918</v>
      </c>
      <c r="G112" t="s">
        <v>9</v>
      </c>
      <c r="H112" s="3">
        <v>34918.48541666667</v>
      </c>
      <c r="I112" s="3">
        <v>34918.458333333336</v>
      </c>
      <c r="J112" t="s">
        <v>9</v>
      </c>
      <c r="K112">
        <v>25.1</v>
      </c>
      <c r="L112" s="3">
        <v>34918.475694444445</v>
      </c>
      <c r="M112" t="s">
        <v>9</v>
      </c>
      <c r="N112" t="s">
        <v>9</v>
      </c>
      <c r="O112" t="s">
        <v>9</v>
      </c>
      <c r="P112" s="3">
        <v>34918.48541666667</v>
      </c>
      <c r="Q112">
        <v>0</v>
      </c>
      <c r="R112" t="s">
        <v>76</v>
      </c>
      <c r="S112">
        <v>0</v>
      </c>
      <c r="T112">
        <v>0</v>
      </c>
      <c r="U112" t="s">
        <v>9</v>
      </c>
      <c r="V112" s="3">
        <v>34918.458333333336</v>
      </c>
      <c r="W112">
        <v>1</v>
      </c>
      <c r="X112" s="3">
        <v>34918.475694444445</v>
      </c>
      <c r="Y112" t="s">
        <v>9</v>
      </c>
      <c r="Z112">
        <v>0</v>
      </c>
      <c r="AA112">
        <v>0</v>
      </c>
    </row>
    <row r="113" spans="1:27" x14ac:dyDescent="0.25">
      <c r="A113" t="s">
        <v>74</v>
      </c>
      <c r="B113" t="s">
        <v>75</v>
      </c>
      <c r="C113">
        <v>53.649500000000003</v>
      </c>
      <c r="D113">
        <v>9.9618000000000002</v>
      </c>
      <c r="E113">
        <v>15</v>
      </c>
      <c r="F113" s="2">
        <v>34919</v>
      </c>
      <c r="G113" t="s">
        <v>9</v>
      </c>
      <c r="H113" s="3">
        <v>34919.48541666667</v>
      </c>
      <c r="I113" s="3">
        <v>34919.458333333336</v>
      </c>
      <c r="J113" t="s">
        <v>9</v>
      </c>
      <c r="K113">
        <v>24.8</v>
      </c>
      <c r="L113" s="3">
        <v>34919.475694444445</v>
      </c>
      <c r="M113" t="s">
        <v>9</v>
      </c>
      <c r="N113" t="s">
        <v>9</v>
      </c>
      <c r="O113" t="s">
        <v>9</v>
      </c>
      <c r="P113" s="3">
        <v>34919.48541666667</v>
      </c>
      <c r="Q113">
        <v>0</v>
      </c>
      <c r="R113" t="s">
        <v>76</v>
      </c>
      <c r="S113">
        <v>0</v>
      </c>
      <c r="T113">
        <v>0</v>
      </c>
      <c r="U113" t="s">
        <v>9</v>
      </c>
      <c r="V113" s="3">
        <v>34919.458333333336</v>
      </c>
      <c r="W113">
        <v>1</v>
      </c>
      <c r="X113" s="3">
        <v>34919.475694444445</v>
      </c>
      <c r="Y113" t="s">
        <v>9</v>
      </c>
      <c r="Z113">
        <v>0</v>
      </c>
      <c r="AA113">
        <v>0</v>
      </c>
    </row>
    <row r="114" spans="1:27" x14ac:dyDescent="0.25">
      <c r="A114" t="s">
        <v>74</v>
      </c>
      <c r="B114" t="s">
        <v>75</v>
      </c>
      <c r="C114">
        <v>53.649500000000003</v>
      </c>
      <c r="D114">
        <v>9.9618000000000002</v>
      </c>
      <c r="E114">
        <v>15</v>
      </c>
      <c r="F114" s="2">
        <v>34920</v>
      </c>
      <c r="G114" t="s">
        <v>9</v>
      </c>
      <c r="H114" s="3">
        <v>34920.48541666667</v>
      </c>
      <c r="I114" s="3">
        <v>34920.458333333336</v>
      </c>
      <c r="J114" t="s">
        <v>9</v>
      </c>
      <c r="K114">
        <v>29.5</v>
      </c>
      <c r="L114" s="3">
        <v>34920.475694444445</v>
      </c>
      <c r="M114" t="s">
        <v>9</v>
      </c>
      <c r="N114" t="s">
        <v>9</v>
      </c>
      <c r="O114" t="s">
        <v>9</v>
      </c>
      <c r="P114" s="3">
        <v>34920.48541666667</v>
      </c>
      <c r="Q114">
        <v>0</v>
      </c>
      <c r="R114" t="s">
        <v>76</v>
      </c>
      <c r="S114">
        <v>0</v>
      </c>
      <c r="T114">
        <v>0</v>
      </c>
      <c r="U114" t="s">
        <v>9</v>
      </c>
      <c r="V114" s="3">
        <v>34920.458333333336</v>
      </c>
      <c r="W114">
        <v>1</v>
      </c>
      <c r="X114" s="3">
        <v>34920.475694444445</v>
      </c>
      <c r="Y114" t="s">
        <v>9</v>
      </c>
      <c r="Z114">
        <v>0</v>
      </c>
      <c r="AA114">
        <v>0</v>
      </c>
    </row>
    <row r="115" spans="1:27" x14ac:dyDescent="0.25">
      <c r="A115" t="s">
        <v>74</v>
      </c>
      <c r="B115" t="s">
        <v>75</v>
      </c>
      <c r="C115">
        <v>53.649500000000003</v>
      </c>
      <c r="D115">
        <v>9.9618000000000002</v>
      </c>
      <c r="E115">
        <v>15</v>
      </c>
      <c r="F115" s="2">
        <v>34921</v>
      </c>
      <c r="G115" t="s">
        <v>9</v>
      </c>
      <c r="H115" s="3">
        <v>34921.48541666667</v>
      </c>
      <c r="I115" s="3">
        <v>34921.458333333336</v>
      </c>
      <c r="J115" t="s">
        <v>9</v>
      </c>
      <c r="K115">
        <v>26.6</v>
      </c>
      <c r="L115" s="3">
        <v>34921.475694444445</v>
      </c>
      <c r="M115" t="s">
        <v>9</v>
      </c>
      <c r="N115" t="s">
        <v>9</v>
      </c>
      <c r="O115" t="s">
        <v>9</v>
      </c>
      <c r="P115" s="3">
        <v>34921.48541666667</v>
      </c>
      <c r="Q115">
        <v>0</v>
      </c>
      <c r="R115" t="s">
        <v>76</v>
      </c>
      <c r="S115">
        <v>0</v>
      </c>
      <c r="T115">
        <v>0</v>
      </c>
      <c r="U115" t="s">
        <v>9</v>
      </c>
      <c r="V115" s="3">
        <v>34921.458333333336</v>
      </c>
      <c r="W115">
        <v>1</v>
      </c>
      <c r="X115" s="3">
        <v>34921.475694444445</v>
      </c>
      <c r="Y115" t="s">
        <v>9</v>
      </c>
      <c r="Z115">
        <v>0</v>
      </c>
      <c r="AA115">
        <v>0</v>
      </c>
    </row>
    <row r="116" spans="1:27" x14ac:dyDescent="0.25">
      <c r="A116" t="s">
        <v>74</v>
      </c>
      <c r="B116" t="s">
        <v>75</v>
      </c>
      <c r="C116">
        <v>53.649500000000003</v>
      </c>
      <c r="D116">
        <v>9.9618000000000002</v>
      </c>
      <c r="E116">
        <v>15</v>
      </c>
      <c r="F116" s="2">
        <v>34922</v>
      </c>
      <c r="G116" t="s">
        <v>9</v>
      </c>
      <c r="H116" s="3">
        <v>34922.48541666667</v>
      </c>
      <c r="I116" s="3">
        <v>34922.458333333336</v>
      </c>
      <c r="J116" t="s">
        <v>9</v>
      </c>
      <c r="K116">
        <v>32.9</v>
      </c>
      <c r="L116" s="3">
        <v>34922.475694444445</v>
      </c>
      <c r="M116" t="s">
        <v>9</v>
      </c>
      <c r="N116" t="s">
        <v>9</v>
      </c>
      <c r="O116" t="s">
        <v>9</v>
      </c>
      <c r="P116" s="3">
        <v>34922.48541666667</v>
      </c>
      <c r="Q116">
        <v>0</v>
      </c>
      <c r="R116" t="s">
        <v>76</v>
      </c>
      <c r="S116">
        <v>0</v>
      </c>
      <c r="T116">
        <v>0</v>
      </c>
      <c r="U116" t="s">
        <v>9</v>
      </c>
      <c r="V116" s="3">
        <v>34922.458333333336</v>
      </c>
      <c r="W116">
        <v>1</v>
      </c>
      <c r="X116" s="3">
        <v>34922.475694444445</v>
      </c>
      <c r="Y116" t="s">
        <v>9</v>
      </c>
      <c r="Z116">
        <v>0</v>
      </c>
      <c r="AA116">
        <v>0</v>
      </c>
    </row>
    <row r="117" spans="1:27" x14ac:dyDescent="0.25">
      <c r="A117" t="s">
        <v>74</v>
      </c>
      <c r="B117" t="s">
        <v>75</v>
      </c>
      <c r="C117">
        <v>53.649500000000003</v>
      </c>
      <c r="D117">
        <v>9.9618000000000002</v>
      </c>
      <c r="E117">
        <v>15</v>
      </c>
      <c r="F117" s="2">
        <v>34923</v>
      </c>
      <c r="G117" t="s">
        <v>9</v>
      </c>
      <c r="H117" s="3">
        <v>34923.48541666667</v>
      </c>
      <c r="I117" s="3">
        <v>34923.458333333336</v>
      </c>
      <c r="J117" t="s">
        <v>9</v>
      </c>
      <c r="K117">
        <v>33.200000000000003</v>
      </c>
      <c r="L117" s="3">
        <v>34923.475694444445</v>
      </c>
      <c r="M117" t="s">
        <v>9</v>
      </c>
      <c r="N117" t="s">
        <v>9</v>
      </c>
      <c r="O117" t="s">
        <v>9</v>
      </c>
      <c r="P117" s="3">
        <v>34923.48541666667</v>
      </c>
      <c r="Q117">
        <v>0</v>
      </c>
      <c r="R117" t="s">
        <v>76</v>
      </c>
      <c r="S117">
        <v>0</v>
      </c>
      <c r="T117">
        <v>0</v>
      </c>
      <c r="U117" t="s">
        <v>9</v>
      </c>
      <c r="V117" s="3">
        <v>34923.458333333336</v>
      </c>
      <c r="W117">
        <v>1</v>
      </c>
      <c r="X117" s="3">
        <v>34923.475694444445</v>
      </c>
      <c r="Y117" t="s">
        <v>9</v>
      </c>
      <c r="Z117">
        <v>0</v>
      </c>
      <c r="AA117">
        <v>0</v>
      </c>
    </row>
    <row r="118" spans="1:27" x14ac:dyDescent="0.25">
      <c r="A118" t="s">
        <v>74</v>
      </c>
      <c r="B118" t="s">
        <v>75</v>
      </c>
      <c r="C118">
        <v>53.649500000000003</v>
      </c>
      <c r="D118">
        <v>9.9618000000000002</v>
      </c>
      <c r="E118">
        <v>15</v>
      </c>
      <c r="F118" s="2">
        <v>34924</v>
      </c>
      <c r="G118" t="s">
        <v>9</v>
      </c>
      <c r="H118" s="3">
        <v>34924.48541666667</v>
      </c>
      <c r="I118" s="3">
        <v>34924.458333333336</v>
      </c>
      <c r="J118" t="s">
        <v>9</v>
      </c>
      <c r="K118">
        <v>29.8</v>
      </c>
      <c r="L118" s="3">
        <v>34924.475694444445</v>
      </c>
      <c r="M118" t="s">
        <v>9</v>
      </c>
      <c r="N118" t="s">
        <v>9</v>
      </c>
      <c r="O118" t="s">
        <v>9</v>
      </c>
      <c r="P118" s="3">
        <v>34924.48541666667</v>
      </c>
      <c r="Q118">
        <v>0</v>
      </c>
      <c r="R118" t="s">
        <v>76</v>
      </c>
      <c r="S118">
        <v>0</v>
      </c>
      <c r="T118">
        <v>0</v>
      </c>
      <c r="U118" t="s">
        <v>9</v>
      </c>
      <c r="V118" s="3">
        <v>34924.458333333336</v>
      </c>
      <c r="W118">
        <v>1</v>
      </c>
      <c r="X118" s="3">
        <v>34924.475694444445</v>
      </c>
      <c r="Y118" t="s">
        <v>9</v>
      </c>
      <c r="Z118">
        <v>0</v>
      </c>
      <c r="AA118">
        <v>0</v>
      </c>
    </row>
    <row r="119" spans="1:27" x14ac:dyDescent="0.25">
      <c r="A119" t="s">
        <v>74</v>
      </c>
      <c r="B119" t="s">
        <v>75</v>
      </c>
      <c r="C119">
        <v>53.649500000000003</v>
      </c>
      <c r="D119">
        <v>9.9618000000000002</v>
      </c>
      <c r="E119">
        <v>15</v>
      </c>
      <c r="F119" s="2">
        <v>34925</v>
      </c>
      <c r="G119" t="s">
        <v>9</v>
      </c>
      <c r="H119" s="3">
        <v>34925.48541666667</v>
      </c>
      <c r="I119" s="3">
        <v>34925.458333333336</v>
      </c>
      <c r="J119" t="s">
        <v>9</v>
      </c>
      <c r="K119">
        <v>23</v>
      </c>
      <c r="L119" s="3">
        <v>34925.474999999999</v>
      </c>
      <c r="M119" t="s">
        <v>9</v>
      </c>
      <c r="N119" t="s">
        <v>9</v>
      </c>
      <c r="O119" t="s">
        <v>9</v>
      </c>
      <c r="P119" s="3">
        <v>34925.48541666667</v>
      </c>
      <c r="Q119">
        <v>0</v>
      </c>
      <c r="R119" t="s">
        <v>76</v>
      </c>
      <c r="S119">
        <v>0</v>
      </c>
      <c r="T119">
        <v>0</v>
      </c>
      <c r="U119" t="s">
        <v>9</v>
      </c>
      <c r="V119" s="3">
        <v>34925.458333333336</v>
      </c>
      <c r="W119">
        <v>1</v>
      </c>
      <c r="X119" s="3">
        <v>34925.474999999999</v>
      </c>
      <c r="Y119" t="s">
        <v>9</v>
      </c>
      <c r="Z119">
        <v>0</v>
      </c>
      <c r="AA119">
        <v>0</v>
      </c>
    </row>
    <row r="120" spans="1:27" x14ac:dyDescent="0.25">
      <c r="A120" t="s">
        <v>74</v>
      </c>
      <c r="B120" t="s">
        <v>75</v>
      </c>
      <c r="C120">
        <v>53.649500000000003</v>
      </c>
      <c r="D120">
        <v>9.9618000000000002</v>
      </c>
      <c r="E120">
        <v>15</v>
      </c>
      <c r="F120" s="2">
        <v>34926</v>
      </c>
      <c r="G120" t="s">
        <v>9</v>
      </c>
      <c r="H120" s="3">
        <v>34926.48541666667</v>
      </c>
      <c r="I120" s="3">
        <v>34926.458333333336</v>
      </c>
      <c r="J120" t="s">
        <v>9</v>
      </c>
      <c r="K120">
        <v>18.5</v>
      </c>
      <c r="L120" s="3">
        <v>34926.474999999999</v>
      </c>
      <c r="M120" t="s">
        <v>9</v>
      </c>
      <c r="N120" t="s">
        <v>9</v>
      </c>
      <c r="O120" t="s">
        <v>9</v>
      </c>
      <c r="P120" s="3">
        <v>34926.48541666667</v>
      </c>
      <c r="Q120">
        <v>8</v>
      </c>
      <c r="R120" t="s">
        <v>77</v>
      </c>
      <c r="S120">
        <v>8</v>
      </c>
      <c r="T120" t="s">
        <v>9</v>
      </c>
      <c r="U120" t="s">
        <v>9</v>
      </c>
      <c r="V120" s="3">
        <v>34926.458333333336</v>
      </c>
      <c r="W120">
        <v>1</v>
      </c>
      <c r="X120" s="3">
        <v>34926.474999999999</v>
      </c>
      <c r="Y120" t="s">
        <v>9</v>
      </c>
      <c r="Z120">
        <v>8</v>
      </c>
      <c r="AA120" t="s">
        <v>9</v>
      </c>
    </row>
    <row r="121" spans="1:27" x14ac:dyDescent="0.25">
      <c r="A121" t="s">
        <v>74</v>
      </c>
      <c r="B121" t="s">
        <v>75</v>
      </c>
      <c r="C121">
        <v>53.649500000000003</v>
      </c>
      <c r="D121">
        <v>9.9618000000000002</v>
      </c>
      <c r="E121">
        <v>15</v>
      </c>
      <c r="F121" s="2">
        <v>34927</v>
      </c>
      <c r="G121" t="s">
        <v>9</v>
      </c>
      <c r="H121" s="3">
        <v>34927.48541666667</v>
      </c>
      <c r="I121" s="3">
        <v>34927.458333333336</v>
      </c>
      <c r="J121" t="s">
        <v>9</v>
      </c>
      <c r="K121">
        <v>24.5</v>
      </c>
      <c r="L121" s="3">
        <v>34927.474999999999</v>
      </c>
      <c r="M121" t="s">
        <v>9</v>
      </c>
      <c r="N121" t="s">
        <v>9</v>
      </c>
      <c r="O121" t="s">
        <v>9</v>
      </c>
      <c r="P121" s="3">
        <v>34927.48541666667</v>
      </c>
      <c r="Q121">
        <v>0</v>
      </c>
      <c r="R121" t="s">
        <v>76</v>
      </c>
      <c r="S121">
        <v>0</v>
      </c>
      <c r="T121">
        <v>0</v>
      </c>
      <c r="U121" t="s">
        <v>9</v>
      </c>
      <c r="V121" s="3">
        <v>34927.458333333336</v>
      </c>
      <c r="W121">
        <v>1</v>
      </c>
      <c r="X121" s="3">
        <v>34927.474999999999</v>
      </c>
      <c r="Y121" t="s">
        <v>9</v>
      </c>
      <c r="Z121">
        <v>0</v>
      </c>
      <c r="AA121">
        <v>0</v>
      </c>
    </row>
    <row r="122" spans="1:27" x14ac:dyDescent="0.25">
      <c r="A122" t="s">
        <v>74</v>
      </c>
      <c r="B122" t="s">
        <v>75</v>
      </c>
      <c r="C122">
        <v>53.649500000000003</v>
      </c>
      <c r="D122">
        <v>9.9618000000000002</v>
      </c>
      <c r="E122">
        <v>15</v>
      </c>
      <c r="F122" s="2">
        <v>34928</v>
      </c>
      <c r="G122" t="s">
        <v>9</v>
      </c>
      <c r="H122" s="3">
        <v>34928.48541666667</v>
      </c>
      <c r="I122" s="3">
        <v>34928.458333333336</v>
      </c>
      <c r="J122" t="s">
        <v>9</v>
      </c>
      <c r="K122">
        <v>28.8</v>
      </c>
      <c r="L122" s="3">
        <v>34928.474999999999</v>
      </c>
      <c r="M122" t="s">
        <v>9</v>
      </c>
      <c r="N122" t="s">
        <v>9</v>
      </c>
      <c r="O122" t="s">
        <v>9</v>
      </c>
      <c r="P122" s="3">
        <v>34928.48541666667</v>
      </c>
      <c r="Q122">
        <v>0</v>
      </c>
      <c r="R122" t="s">
        <v>76</v>
      </c>
      <c r="S122">
        <v>0</v>
      </c>
      <c r="T122">
        <v>0</v>
      </c>
      <c r="U122" t="s">
        <v>9</v>
      </c>
      <c r="V122" s="3">
        <v>34928.458333333336</v>
      </c>
      <c r="W122">
        <v>1</v>
      </c>
      <c r="X122" s="3">
        <v>34928.474999999999</v>
      </c>
      <c r="Y122" t="s">
        <v>9</v>
      </c>
      <c r="Z122">
        <v>0</v>
      </c>
      <c r="AA122">
        <v>0</v>
      </c>
    </row>
    <row r="123" spans="1:27" x14ac:dyDescent="0.25">
      <c r="A123" t="s">
        <v>74</v>
      </c>
      <c r="B123" t="s">
        <v>75</v>
      </c>
      <c r="C123">
        <v>53.649500000000003</v>
      </c>
      <c r="D123">
        <v>9.9618000000000002</v>
      </c>
      <c r="E123">
        <v>15</v>
      </c>
      <c r="F123" s="2">
        <v>34929</v>
      </c>
      <c r="G123" t="s">
        <v>9</v>
      </c>
      <c r="H123" s="3">
        <v>34929.48541666667</v>
      </c>
      <c r="I123" s="3">
        <v>34929.458333333336</v>
      </c>
      <c r="J123" t="s">
        <v>9</v>
      </c>
      <c r="K123">
        <v>32.200000000000003</v>
      </c>
      <c r="L123" s="3">
        <v>34929.474999999999</v>
      </c>
      <c r="M123" t="s">
        <v>9</v>
      </c>
      <c r="N123" t="s">
        <v>9</v>
      </c>
      <c r="O123" t="s">
        <v>9</v>
      </c>
      <c r="P123" s="3">
        <v>34929.48541666667</v>
      </c>
      <c r="Q123">
        <v>0</v>
      </c>
      <c r="R123" t="s">
        <v>76</v>
      </c>
      <c r="S123">
        <v>0</v>
      </c>
      <c r="T123">
        <v>0</v>
      </c>
      <c r="U123" t="s">
        <v>9</v>
      </c>
      <c r="V123" s="3">
        <v>34929.458333333336</v>
      </c>
      <c r="W123">
        <v>1</v>
      </c>
      <c r="X123" s="3">
        <v>34929.474999999999</v>
      </c>
      <c r="Y123" t="s">
        <v>9</v>
      </c>
      <c r="Z123">
        <v>0</v>
      </c>
      <c r="AA123">
        <v>0</v>
      </c>
    </row>
    <row r="124" spans="1:27" x14ac:dyDescent="0.25">
      <c r="A124" t="s">
        <v>74</v>
      </c>
      <c r="B124" t="s">
        <v>75</v>
      </c>
      <c r="C124">
        <v>53.649500000000003</v>
      </c>
      <c r="D124">
        <v>9.9618000000000002</v>
      </c>
      <c r="E124">
        <v>15</v>
      </c>
      <c r="F124" s="2">
        <v>34930</v>
      </c>
      <c r="G124" t="s">
        <v>9</v>
      </c>
      <c r="H124" s="3">
        <v>34930.48541666667</v>
      </c>
      <c r="I124" s="3">
        <v>34930.458333333336</v>
      </c>
      <c r="J124" t="s">
        <v>9</v>
      </c>
      <c r="K124">
        <v>32.9</v>
      </c>
      <c r="L124" s="3">
        <v>34930.474305555559</v>
      </c>
      <c r="M124" t="s">
        <v>9</v>
      </c>
      <c r="N124" t="s">
        <v>9</v>
      </c>
      <c r="O124" t="s">
        <v>9</v>
      </c>
      <c r="P124" s="3">
        <v>34930.48541666667</v>
      </c>
      <c r="Q124">
        <v>0</v>
      </c>
      <c r="R124" t="s">
        <v>76</v>
      </c>
      <c r="S124">
        <v>0</v>
      </c>
      <c r="T124">
        <v>0</v>
      </c>
      <c r="U124" t="s">
        <v>9</v>
      </c>
      <c r="V124" s="3">
        <v>34930.458333333336</v>
      </c>
      <c r="W124">
        <v>1</v>
      </c>
      <c r="X124" s="3">
        <v>34930.474305555559</v>
      </c>
      <c r="Y124" t="s">
        <v>9</v>
      </c>
      <c r="Z124">
        <v>0</v>
      </c>
      <c r="AA124">
        <v>0</v>
      </c>
    </row>
    <row r="125" spans="1:27" x14ac:dyDescent="0.25">
      <c r="A125" t="s">
        <v>74</v>
      </c>
      <c r="B125" t="s">
        <v>75</v>
      </c>
      <c r="C125">
        <v>53.649500000000003</v>
      </c>
      <c r="D125">
        <v>9.9618000000000002</v>
      </c>
      <c r="E125">
        <v>15</v>
      </c>
      <c r="F125" s="2">
        <v>34931</v>
      </c>
      <c r="G125" t="s">
        <v>9</v>
      </c>
      <c r="H125" s="3">
        <v>34931.48541666667</v>
      </c>
      <c r="I125" s="3">
        <v>34931.458333333336</v>
      </c>
      <c r="J125" t="s">
        <v>9</v>
      </c>
      <c r="K125">
        <v>31.8</v>
      </c>
      <c r="L125" s="3">
        <v>34931.474305555559</v>
      </c>
      <c r="M125" t="s">
        <v>9</v>
      </c>
      <c r="N125" t="s">
        <v>9</v>
      </c>
      <c r="O125" t="s">
        <v>9</v>
      </c>
      <c r="P125" s="3">
        <v>34931.48541666667</v>
      </c>
      <c r="Q125">
        <v>0</v>
      </c>
      <c r="R125" t="s">
        <v>76</v>
      </c>
      <c r="S125">
        <v>0</v>
      </c>
      <c r="T125">
        <v>0</v>
      </c>
      <c r="U125" t="s">
        <v>9</v>
      </c>
      <c r="V125" s="3">
        <v>34931.458333333336</v>
      </c>
      <c r="W125">
        <v>1</v>
      </c>
      <c r="X125" s="3">
        <v>34931.474305555559</v>
      </c>
      <c r="Y125" t="s">
        <v>9</v>
      </c>
      <c r="Z125">
        <v>0</v>
      </c>
      <c r="AA125">
        <v>0</v>
      </c>
    </row>
    <row r="126" spans="1:27" x14ac:dyDescent="0.25">
      <c r="A126" t="s">
        <v>74</v>
      </c>
      <c r="B126" t="s">
        <v>75</v>
      </c>
      <c r="C126">
        <v>53.649500000000003</v>
      </c>
      <c r="D126">
        <v>9.9618000000000002</v>
      </c>
      <c r="E126">
        <v>15</v>
      </c>
      <c r="F126" s="2">
        <v>34932</v>
      </c>
      <c r="G126" t="s">
        <v>9</v>
      </c>
      <c r="H126" s="3">
        <v>34932.48541666667</v>
      </c>
      <c r="I126" s="3">
        <v>34932.458333333336</v>
      </c>
      <c r="J126" t="s">
        <v>9</v>
      </c>
      <c r="K126">
        <v>32.200000000000003</v>
      </c>
      <c r="L126" s="3">
        <v>34932.474305555559</v>
      </c>
      <c r="M126" t="s">
        <v>9</v>
      </c>
      <c r="N126" t="s">
        <v>9</v>
      </c>
      <c r="O126" t="s">
        <v>9</v>
      </c>
      <c r="P126" s="3">
        <v>34932.48541666667</v>
      </c>
      <c r="Q126">
        <v>0</v>
      </c>
      <c r="R126" t="s">
        <v>76</v>
      </c>
      <c r="S126">
        <v>0</v>
      </c>
      <c r="T126">
        <v>0</v>
      </c>
      <c r="U126" t="s">
        <v>9</v>
      </c>
      <c r="V126" s="3">
        <v>34932.458333333336</v>
      </c>
      <c r="W126">
        <v>1</v>
      </c>
      <c r="X126" s="3">
        <v>34932.474305555559</v>
      </c>
      <c r="Y126" t="s">
        <v>9</v>
      </c>
      <c r="Z126">
        <v>0</v>
      </c>
      <c r="AA126">
        <v>0</v>
      </c>
    </row>
    <row r="127" spans="1:27" x14ac:dyDescent="0.25">
      <c r="A127" t="s">
        <v>74</v>
      </c>
      <c r="B127" t="s">
        <v>75</v>
      </c>
      <c r="C127">
        <v>53.649500000000003</v>
      </c>
      <c r="D127">
        <v>9.9618000000000002</v>
      </c>
      <c r="E127">
        <v>15</v>
      </c>
      <c r="F127" s="2">
        <v>34933</v>
      </c>
      <c r="G127" t="s">
        <v>9</v>
      </c>
      <c r="H127" s="3">
        <v>34933.48541666667</v>
      </c>
      <c r="I127" s="3">
        <v>34933.458333333336</v>
      </c>
      <c r="J127" t="s">
        <v>9</v>
      </c>
      <c r="K127">
        <v>32.200000000000003</v>
      </c>
      <c r="L127" s="3">
        <v>34933.474305555559</v>
      </c>
      <c r="M127" t="s">
        <v>9</v>
      </c>
      <c r="N127" t="s">
        <v>9</v>
      </c>
      <c r="O127" t="s">
        <v>9</v>
      </c>
      <c r="P127" s="3">
        <v>34933.48541666667</v>
      </c>
      <c r="Q127">
        <v>0</v>
      </c>
      <c r="R127" t="s">
        <v>76</v>
      </c>
      <c r="S127">
        <v>0</v>
      </c>
      <c r="T127">
        <v>0</v>
      </c>
      <c r="U127" t="s">
        <v>9</v>
      </c>
      <c r="V127" s="3">
        <v>34933.458333333336</v>
      </c>
      <c r="W127">
        <v>1</v>
      </c>
      <c r="X127" s="3">
        <v>34933.474305555559</v>
      </c>
      <c r="Y127" t="s">
        <v>9</v>
      </c>
      <c r="Z127">
        <v>0</v>
      </c>
      <c r="AA127">
        <v>0</v>
      </c>
    </row>
    <row r="128" spans="1:27" x14ac:dyDescent="0.25">
      <c r="A128" t="s">
        <v>74</v>
      </c>
      <c r="B128" t="s">
        <v>75</v>
      </c>
      <c r="C128">
        <v>53.649500000000003</v>
      </c>
      <c r="D128">
        <v>9.9618000000000002</v>
      </c>
      <c r="E128">
        <v>15</v>
      </c>
      <c r="F128" s="2">
        <v>34934</v>
      </c>
      <c r="G128" t="s">
        <v>9</v>
      </c>
      <c r="H128" s="3">
        <v>34934.48541666667</v>
      </c>
      <c r="I128" s="3">
        <v>34934.458333333336</v>
      </c>
      <c r="J128" t="s">
        <v>9</v>
      </c>
      <c r="K128">
        <v>30.2</v>
      </c>
      <c r="L128" s="3">
        <v>34934.473611111112</v>
      </c>
      <c r="M128" t="s">
        <v>9</v>
      </c>
      <c r="N128" t="s">
        <v>9</v>
      </c>
      <c r="O128" t="s">
        <v>9</v>
      </c>
      <c r="P128" s="3">
        <v>34934.48541666667</v>
      </c>
      <c r="Q128">
        <v>0</v>
      </c>
      <c r="R128" t="s">
        <v>76</v>
      </c>
      <c r="S128">
        <v>0</v>
      </c>
      <c r="T128">
        <v>0</v>
      </c>
      <c r="U128" t="s">
        <v>9</v>
      </c>
      <c r="V128" s="3">
        <v>34934.458333333336</v>
      </c>
      <c r="W128">
        <v>1</v>
      </c>
      <c r="X128" s="3">
        <v>34934.473611111112</v>
      </c>
      <c r="Y128" t="s">
        <v>9</v>
      </c>
      <c r="Z128">
        <v>0</v>
      </c>
      <c r="AA128">
        <v>0</v>
      </c>
    </row>
    <row r="129" spans="1:27" x14ac:dyDescent="0.25">
      <c r="A129" t="s">
        <v>74</v>
      </c>
      <c r="B129" t="s">
        <v>75</v>
      </c>
      <c r="C129">
        <v>53.649500000000003</v>
      </c>
      <c r="D129">
        <v>9.9618000000000002</v>
      </c>
      <c r="E129">
        <v>15</v>
      </c>
      <c r="F129" s="2">
        <v>34935</v>
      </c>
      <c r="G129" t="s">
        <v>9</v>
      </c>
      <c r="H129" s="3">
        <v>34935.48541666667</v>
      </c>
      <c r="I129" s="3">
        <v>34935.458333333336</v>
      </c>
      <c r="J129" t="s">
        <v>9</v>
      </c>
      <c r="K129">
        <v>25.7</v>
      </c>
      <c r="L129" s="3">
        <v>34935.473611111112</v>
      </c>
      <c r="M129" t="s">
        <v>9</v>
      </c>
      <c r="N129" t="s">
        <v>9</v>
      </c>
      <c r="O129" t="s">
        <v>9</v>
      </c>
      <c r="P129" s="3">
        <v>34935.48541666667</v>
      </c>
      <c r="Q129">
        <v>0</v>
      </c>
      <c r="R129" t="s">
        <v>76</v>
      </c>
      <c r="S129">
        <v>0</v>
      </c>
      <c r="T129">
        <v>0</v>
      </c>
      <c r="U129" t="s">
        <v>9</v>
      </c>
      <c r="V129" s="3">
        <v>34935.458333333336</v>
      </c>
      <c r="W129">
        <v>1</v>
      </c>
      <c r="X129" s="3">
        <v>34935.473611111112</v>
      </c>
      <c r="Y129" t="s">
        <v>9</v>
      </c>
      <c r="Z129">
        <v>0</v>
      </c>
      <c r="AA129">
        <v>0</v>
      </c>
    </row>
    <row r="130" spans="1:27" x14ac:dyDescent="0.25">
      <c r="A130" t="s">
        <v>74</v>
      </c>
      <c r="B130" t="s">
        <v>75</v>
      </c>
      <c r="C130">
        <v>53.649500000000003</v>
      </c>
      <c r="D130">
        <v>9.9618000000000002</v>
      </c>
      <c r="E130">
        <v>15</v>
      </c>
      <c r="F130" s="2">
        <v>34936</v>
      </c>
      <c r="G130" t="s">
        <v>9</v>
      </c>
      <c r="H130" s="3">
        <v>34936.48541666667</v>
      </c>
      <c r="I130" s="3">
        <v>34936.458333333336</v>
      </c>
      <c r="J130" t="s">
        <v>9</v>
      </c>
      <c r="K130">
        <v>19.600000000000001</v>
      </c>
      <c r="L130" s="3">
        <v>34936.473611111112</v>
      </c>
      <c r="M130" t="s">
        <v>9</v>
      </c>
      <c r="N130" t="s">
        <v>9</v>
      </c>
      <c r="O130" t="s">
        <v>9</v>
      </c>
      <c r="P130" s="3">
        <v>34936.48541666667</v>
      </c>
      <c r="Q130">
        <v>0</v>
      </c>
      <c r="R130" t="s">
        <v>76</v>
      </c>
      <c r="S130">
        <v>0</v>
      </c>
      <c r="T130">
        <v>0</v>
      </c>
      <c r="U130" t="s">
        <v>9</v>
      </c>
      <c r="V130" s="3">
        <v>34936.458333333336</v>
      </c>
      <c r="W130">
        <v>1</v>
      </c>
      <c r="X130" s="3">
        <v>34936.473611111112</v>
      </c>
      <c r="Y130" t="s">
        <v>9</v>
      </c>
      <c r="Z130">
        <v>0</v>
      </c>
      <c r="AA130">
        <v>0</v>
      </c>
    </row>
    <row r="131" spans="1:27" x14ac:dyDescent="0.25">
      <c r="A131" t="s">
        <v>74</v>
      </c>
      <c r="B131" t="s">
        <v>75</v>
      </c>
      <c r="C131">
        <v>53.649500000000003</v>
      </c>
      <c r="D131">
        <v>9.9618000000000002</v>
      </c>
      <c r="E131">
        <v>15</v>
      </c>
      <c r="F131" s="2">
        <v>34937</v>
      </c>
      <c r="G131" t="s">
        <v>9</v>
      </c>
      <c r="H131" s="3">
        <v>34937.48541666667</v>
      </c>
      <c r="I131" s="3">
        <v>34937.458333333336</v>
      </c>
      <c r="J131" t="s">
        <v>9</v>
      </c>
      <c r="K131">
        <v>18.5</v>
      </c>
      <c r="L131" s="3">
        <v>34937.473611111112</v>
      </c>
      <c r="M131" t="s">
        <v>9</v>
      </c>
      <c r="N131" t="s">
        <v>9</v>
      </c>
      <c r="O131" t="s">
        <v>9</v>
      </c>
      <c r="P131" s="3">
        <v>34937.48541666667</v>
      </c>
      <c r="Q131">
        <v>16</v>
      </c>
      <c r="R131" t="s">
        <v>77</v>
      </c>
      <c r="S131">
        <v>16</v>
      </c>
      <c r="T131" t="s">
        <v>9</v>
      </c>
      <c r="U131" t="s">
        <v>9</v>
      </c>
      <c r="V131" s="3">
        <v>34937.458333333336</v>
      </c>
      <c r="W131">
        <v>1</v>
      </c>
      <c r="X131" s="3">
        <v>34937.473611111112</v>
      </c>
      <c r="Y131" t="s">
        <v>9</v>
      </c>
      <c r="Z131">
        <v>16</v>
      </c>
      <c r="AA131" t="s">
        <v>9</v>
      </c>
    </row>
    <row r="132" spans="1:27" x14ac:dyDescent="0.25">
      <c r="A132" t="s">
        <v>74</v>
      </c>
      <c r="B132" t="s">
        <v>75</v>
      </c>
      <c r="C132">
        <v>53.649500000000003</v>
      </c>
      <c r="D132">
        <v>9.9618000000000002</v>
      </c>
      <c r="E132">
        <v>15</v>
      </c>
      <c r="F132" s="2">
        <v>34938</v>
      </c>
      <c r="G132" t="s">
        <v>9</v>
      </c>
      <c r="H132" s="3">
        <v>34938.48541666667</v>
      </c>
      <c r="I132" s="3">
        <v>34938.458333333336</v>
      </c>
      <c r="J132" t="s">
        <v>9</v>
      </c>
      <c r="K132">
        <v>17.899999999999999</v>
      </c>
      <c r="L132" s="3">
        <v>34938.472916666666</v>
      </c>
      <c r="M132" t="s">
        <v>9</v>
      </c>
      <c r="N132" t="s">
        <v>9</v>
      </c>
      <c r="O132" t="s">
        <v>9</v>
      </c>
      <c r="P132" s="3">
        <v>34938.48541666667</v>
      </c>
      <c r="Q132">
        <v>17</v>
      </c>
      <c r="R132" t="s">
        <v>77</v>
      </c>
      <c r="S132">
        <v>17</v>
      </c>
      <c r="T132" t="s">
        <v>9</v>
      </c>
      <c r="U132" t="s">
        <v>9</v>
      </c>
      <c r="V132" s="3">
        <v>34938.458333333336</v>
      </c>
      <c r="W132">
        <v>1</v>
      </c>
      <c r="X132" s="3">
        <v>34938.472916666666</v>
      </c>
      <c r="Y132" t="s">
        <v>9</v>
      </c>
      <c r="Z132">
        <v>17</v>
      </c>
      <c r="AA132" t="s">
        <v>9</v>
      </c>
    </row>
    <row r="133" spans="1:27" x14ac:dyDescent="0.25">
      <c r="A133" t="s">
        <v>74</v>
      </c>
      <c r="B133" t="s">
        <v>75</v>
      </c>
      <c r="C133">
        <v>53.649500000000003</v>
      </c>
      <c r="D133">
        <v>9.9618000000000002</v>
      </c>
      <c r="E133">
        <v>15</v>
      </c>
      <c r="F133" s="2">
        <v>34939</v>
      </c>
      <c r="G133" t="s">
        <v>9</v>
      </c>
      <c r="H133" s="3">
        <v>34939.48541666667</v>
      </c>
      <c r="I133" s="3">
        <v>34939.458333333336</v>
      </c>
      <c r="J133" t="s">
        <v>9</v>
      </c>
      <c r="K133">
        <v>20.100000000000001</v>
      </c>
      <c r="L133" s="3">
        <v>34939.472916666666</v>
      </c>
      <c r="M133" t="s">
        <v>9</v>
      </c>
      <c r="N133" t="s">
        <v>9</v>
      </c>
      <c r="O133" t="s">
        <v>9</v>
      </c>
      <c r="P133" s="3">
        <v>34939.48541666667</v>
      </c>
      <c r="Q133">
        <v>21</v>
      </c>
      <c r="R133" t="s">
        <v>77</v>
      </c>
      <c r="S133">
        <v>21</v>
      </c>
      <c r="T133" t="s">
        <v>9</v>
      </c>
      <c r="U133" t="s">
        <v>9</v>
      </c>
      <c r="V133" s="3">
        <v>34939.458333333336</v>
      </c>
      <c r="W133">
        <v>1</v>
      </c>
      <c r="X133" s="3">
        <v>34939.472916666666</v>
      </c>
      <c r="Y133" t="s">
        <v>9</v>
      </c>
      <c r="Z133">
        <v>21</v>
      </c>
      <c r="AA133" t="s">
        <v>9</v>
      </c>
    </row>
    <row r="134" spans="1:27" x14ac:dyDescent="0.25">
      <c r="A134" t="s">
        <v>74</v>
      </c>
      <c r="B134" t="s">
        <v>75</v>
      </c>
      <c r="C134">
        <v>53.649500000000003</v>
      </c>
      <c r="D134">
        <v>9.9618000000000002</v>
      </c>
      <c r="E134">
        <v>15</v>
      </c>
      <c r="F134" s="2">
        <v>34940</v>
      </c>
      <c r="G134" t="s">
        <v>9</v>
      </c>
      <c r="H134" s="3">
        <v>34940.48541666667</v>
      </c>
      <c r="I134" s="3">
        <v>34940.458333333336</v>
      </c>
      <c r="J134" t="s">
        <v>9</v>
      </c>
      <c r="K134">
        <v>17.7</v>
      </c>
      <c r="L134" s="3">
        <v>34940.472916666666</v>
      </c>
      <c r="M134" t="s">
        <v>9</v>
      </c>
      <c r="N134" t="s">
        <v>9</v>
      </c>
      <c r="O134" t="s">
        <v>9</v>
      </c>
      <c r="P134" s="3">
        <v>34940.48541666667</v>
      </c>
      <c r="Q134">
        <v>0</v>
      </c>
      <c r="R134" t="s">
        <v>76</v>
      </c>
      <c r="S134">
        <v>0</v>
      </c>
      <c r="T134">
        <v>0</v>
      </c>
      <c r="U134" t="s">
        <v>9</v>
      </c>
      <c r="V134" s="3">
        <v>34940.458333333336</v>
      </c>
      <c r="W134">
        <v>1</v>
      </c>
      <c r="X134" s="3">
        <v>34940.472916666666</v>
      </c>
      <c r="Y134" t="s">
        <v>9</v>
      </c>
      <c r="Z134">
        <v>0</v>
      </c>
      <c r="AA134">
        <v>0</v>
      </c>
    </row>
    <row r="135" spans="1:27" x14ac:dyDescent="0.25">
      <c r="A135" t="s">
        <v>74</v>
      </c>
      <c r="B135" t="s">
        <v>75</v>
      </c>
      <c r="C135">
        <v>53.649500000000003</v>
      </c>
      <c r="D135">
        <v>9.9618000000000002</v>
      </c>
      <c r="E135">
        <v>15</v>
      </c>
      <c r="F135" s="2">
        <v>34941</v>
      </c>
      <c r="G135" t="s">
        <v>9</v>
      </c>
      <c r="H135" s="3">
        <v>34941.48541666667</v>
      </c>
      <c r="I135" s="3">
        <v>34941.458333333336</v>
      </c>
      <c r="J135" t="s">
        <v>9</v>
      </c>
      <c r="K135">
        <v>18.2</v>
      </c>
      <c r="L135" s="3">
        <v>34941.472222222219</v>
      </c>
      <c r="M135" t="s">
        <v>9</v>
      </c>
      <c r="N135" t="s">
        <v>9</v>
      </c>
      <c r="O135" t="s">
        <v>9</v>
      </c>
      <c r="P135" s="3">
        <v>34941.48541666667</v>
      </c>
      <c r="Q135">
        <v>0</v>
      </c>
      <c r="R135" t="s">
        <v>76</v>
      </c>
      <c r="S135">
        <v>0</v>
      </c>
      <c r="T135">
        <v>0</v>
      </c>
      <c r="U135" t="s">
        <v>9</v>
      </c>
      <c r="V135" s="3">
        <v>34941.458333333336</v>
      </c>
      <c r="W135">
        <v>1</v>
      </c>
      <c r="X135" s="3">
        <v>34941.472222222219</v>
      </c>
      <c r="Y135" t="s">
        <v>9</v>
      </c>
      <c r="Z135">
        <v>0</v>
      </c>
      <c r="AA135">
        <v>0</v>
      </c>
    </row>
    <row r="136" spans="1:27" x14ac:dyDescent="0.25">
      <c r="A136" t="s">
        <v>74</v>
      </c>
      <c r="B136" t="s">
        <v>75</v>
      </c>
      <c r="C136">
        <v>53.649500000000003</v>
      </c>
      <c r="D136">
        <v>9.9618000000000002</v>
      </c>
      <c r="E136">
        <v>15</v>
      </c>
      <c r="F136" s="2">
        <v>34942</v>
      </c>
      <c r="G136" t="s">
        <v>9</v>
      </c>
      <c r="H136" s="3">
        <v>34942.48541666667</v>
      </c>
      <c r="I136" s="3">
        <v>34942.458333333336</v>
      </c>
      <c r="J136" t="s">
        <v>9</v>
      </c>
      <c r="K136">
        <v>19</v>
      </c>
      <c r="L136" s="3">
        <v>34942.472222222219</v>
      </c>
      <c r="M136" t="s">
        <v>9</v>
      </c>
      <c r="N136" t="s">
        <v>9</v>
      </c>
      <c r="O136" t="s">
        <v>9</v>
      </c>
      <c r="P136" s="3">
        <v>34942.48541666667</v>
      </c>
      <c r="Q136">
        <v>0</v>
      </c>
      <c r="R136" t="s">
        <v>76</v>
      </c>
      <c r="S136">
        <v>0</v>
      </c>
      <c r="T136">
        <v>0</v>
      </c>
      <c r="U136" t="s">
        <v>9</v>
      </c>
      <c r="V136" s="3">
        <v>34942.458333333336</v>
      </c>
      <c r="W136">
        <v>1</v>
      </c>
      <c r="X136" s="3">
        <v>34942.472222222219</v>
      </c>
      <c r="Y136" t="s">
        <v>9</v>
      </c>
      <c r="Z136">
        <v>0</v>
      </c>
      <c r="AA136">
        <v>0</v>
      </c>
    </row>
    <row r="137" spans="1:27" x14ac:dyDescent="0.25">
      <c r="A137" t="s">
        <v>74</v>
      </c>
      <c r="B137" t="s">
        <v>75</v>
      </c>
      <c r="C137">
        <v>53.649500000000003</v>
      </c>
      <c r="D137">
        <v>9.9618000000000002</v>
      </c>
      <c r="E137">
        <v>15</v>
      </c>
      <c r="F137" s="2">
        <v>34943</v>
      </c>
      <c r="G137" t="s">
        <v>9</v>
      </c>
      <c r="H137" s="3">
        <v>34943.48541666667</v>
      </c>
      <c r="I137" s="3">
        <v>34943.458333333336</v>
      </c>
      <c r="J137" t="s">
        <v>9</v>
      </c>
      <c r="K137">
        <v>14.2</v>
      </c>
      <c r="L137" s="3">
        <v>34943.472222222219</v>
      </c>
      <c r="M137" t="s">
        <v>9</v>
      </c>
      <c r="N137" t="s">
        <v>9</v>
      </c>
      <c r="O137" t="s">
        <v>9</v>
      </c>
      <c r="P137" s="3">
        <v>34943.48541666667</v>
      </c>
      <c r="Q137">
        <v>3</v>
      </c>
      <c r="R137" t="s">
        <v>77</v>
      </c>
      <c r="S137">
        <v>3</v>
      </c>
      <c r="T137" t="s">
        <v>9</v>
      </c>
      <c r="U137" t="s">
        <v>9</v>
      </c>
      <c r="V137" s="3">
        <v>34943.458333333336</v>
      </c>
      <c r="W137">
        <v>1</v>
      </c>
      <c r="X137" s="3">
        <v>34943.472222222219</v>
      </c>
      <c r="Y137" t="s">
        <v>9</v>
      </c>
      <c r="Z137">
        <v>3</v>
      </c>
      <c r="AA137" t="s">
        <v>9</v>
      </c>
    </row>
    <row r="138" spans="1:27" x14ac:dyDescent="0.25">
      <c r="A138" t="s">
        <v>74</v>
      </c>
      <c r="B138" t="s">
        <v>75</v>
      </c>
      <c r="C138">
        <v>53.649500000000003</v>
      </c>
      <c r="D138">
        <v>9.9618000000000002</v>
      </c>
      <c r="E138">
        <v>15</v>
      </c>
      <c r="F138" s="2">
        <v>34944</v>
      </c>
      <c r="G138" t="s">
        <v>9</v>
      </c>
      <c r="H138" s="3">
        <v>34944.48541666667</v>
      </c>
      <c r="I138" s="3">
        <v>34944.458333333336</v>
      </c>
      <c r="J138" t="s">
        <v>9</v>
      </c>
      <c r="K138">
        <v>19.3</v>
      </c>
      <c r="L138" s="3">
        <v>34944.47152777778</v>
      </c>
      <c r="M138" t="s">
        <v>9</v>
      </c>
      <c r="N138" t="s">
        <v>9</v>
      </c>
      <c r="O138" t="s">
        <v>9</v>
      </c>
      <c r="P138" s="3">
        <v>34944.48541666667</v>
      </c>
      <c r="Q138">
        <v>0</v>
      </c>
      <c r="R138" t="s">
        <v>76</v>
      </c>
      <c r="S138">
        <v>0</v>
      </c>
      <c r="T138">
        <v>0</v>
      </c>
      <c r="U138" t="s">
        <v>9</v>
      </c>
      <c r="V138" s="3">
        <v>34944.458333333336</v>
      </c>
      <c r="W138">
        <v>1</v>
      </c>
      <c r="X138" s="3">
        <v>34944.47152777778</v>
      </c>
      <c r="Y138" t="s">
        <v>9</v>
      </c>
      <c r="Z138">
        <v>0</v>
      </c>
      <c r="AA138">
        <v>0</v>
      </c>
    </row>
    <row r="139" spans="1:27" x14ac:dyDescent="0.25">
      <c r="A139" t="s">
        <v>74</v>
      </c>
      <c r="B139" t="s">
        <v>75</v>
      </c>
      <c r="C139">
        <v>53.649500000000003</v>
      </c>
      <c r="D139">
        <v>9.9618000000000002</v>
      </c>
      <c r="E139">
        <v>15</v>
      </c>
      <c r="F139" s="2">
        <v>34945</v>
      </c>
      <c r="G139" t="s">
        <v>9</v>
      </c>
      <c r="H139" s="3">
        <v>34945.48541666667</v>
      </c>
      <c r="I139" s="3">
        <v>34945.458333333336</v>
      </c>
      <c r="J139" t="s">
        <v>9</v>
      </c>
      <c r="K139">
        <v>19.899999999999999</v>
      </c>
      <c r="L139" s="3">
        <v>34945.47152777778</v>
      </c>
      <c r="M139" t="s">
        <v>9</v>
      </c>
      <c r="N139" t="s">
        <v>9</v>
      </c>
      <c r="O139" t="s">
        <v>9</v>
      </c>
      <c r="P139" s="3">
        <v>34945.48541666667</v>
      </c>
      <c r="Q139">
        <v>0</v>
      </c>
      <c r="R139" t="s">
        <v>76</v>
      </c>
      <c r="S139">
        <v>0</v>
      </c>
      <c r="T139">
        <v>0</v>
      </c>
      <c r="U139" t="s">
        <v>9</v>
      </c>
      <c r="V139" s="3">
        <v>34945.458333333336</v>
      </c>
      <c r="W139">
        <v>1</v>
      </c>
      <c r="X139" s="3">
        <v>34945.47152777778</v>
      </c>
      <c r="Y139" t="s">
        <v>9</v>
      </c>
      <c r="Z139">
        <v>0</v>
      </c>
      <c r="AA139">
        <v>0</v>
      </c>
    </row>
    <row r="140" spans="1:27" x14ac:dyDescent="0.25">
      <c r="A140" t="s">
        <v>74</v>
      </c>
      <c r="B140" t="s">
        <v>75</v>
      </c>
      <c r="C140">
        <v>53.649500000000003</v>
      </c>
      <c r="D140">
        <v>9.9618000000000002</v>
      </c>
      <c r="E140">
        <v>15</v>
      </c>
      <c r="F140" s="2">
        <v>34946</v>
      </c>
      <c r="G140" t="s">
        <v>9</v>
      </c>
      <c r="H140" s="3">
        <v>34946.48541666667</v>
      </c>
      <c r="I140" s="3">
        <v>34946.458333333336</v>
      </c>
      <c r="J140" t="s">
        <v>9</v>
      </c>
      <c r="K140">
        <v>12.9</v>
      </c>
      <c r="L140" s="3">
        <v>34946.47152777778</v>
      </c>
      <c r="M140" t="s">
        <v>9</v>
      </c>
      <c r="N140" t="s">
        <v>9</v>
      </c>
      <c r="O140" t="s">
        <v>9</v>
      </c>
      <c r="P140" s="3">
        <v>34946.48541666667</v>
      </c>
      <c r="Q140">
        <v>0</v>
      </c>
      <c r="R140" t="s">
        <v>76</v>
      </c>
      <c r="S140">
        <v>0</v>
      </c>
      <c r="T140">
        <v>0</v>
      </c>
      <c r="U140" t="s">
        <v>9</v>
      </c>
      <c r="V140" s="3">
        <v>34946.458333333336</v>
      </c>
      <c r="W140">
        <v>1</v>
      </c>
      <c r="X140" s="3">
        <v>34946.47152777778</v>
      </c>
      <c r="Y140" t="s">
        <v>9</v>
      </c>
      <c r="Z140">
        <v>0</v>
      </c>
      <c r="AA140">
        <v>0</v>
      </c>
    </row>
    <row r="141" spans="1:27" x14ac:dyDescent="0.25">
      <c r="A141" t="s">
        <v>74</v>
      </c>
      <c r="B141" t="s">
        <v>75</v>
      </c>
      <c r="C141">
        <v>53.649500000000003</v>
      </c>
      <c r="D141">
        <v>9.9618000000000002</v>
      </c>
      <c r="E141">
        <v>15</v>
      </c>
      <c r="F141" s="2">
        <v>34947</v>
      </c>
      <c r="G141" t="s">
        <v>9</v>
      </c>
      <c r="H141" s="3">
        <v>34947.48541666667</v>
      </c>
      <c r="I141" s="3">
        <v>34947.458333333336</v>
      </c>
      <c r="J141" t="s">
        <v>9</v>
      </c>
      <c r="K141">
        <v>21</v>
      </c>
      <c r="L141" s="3">
        <v>34947.470833333333</v>
      </c>
      <c r="M141" t="s">
        <v>9</v>
      </c>
      <c r="N141" t="s">
        <v>9</v>
      </c>
      <c r="O141" t="s">
        <v>9</v>
      </c>
      <c r="P141" s="3">
        <v>34947.48541666667</v>
      </c>
      <c r="Q141">
        <v>0.9</v>
      </c>
      <c r="R141" t="s">
        <v>77</v>
      </c>
      <c r="S141">
        <v>0.9</v>
      </c>
      <c r="T141" t="s">
        <v>9</v>
      </c>
      <c r="U141" t="s">
        <v>9</v>
      </c>
      <c r="V141" s="3">
        <v>34947.458333333336</v>
      </c>
      <c r="W141">
        <v>1</v>
      </c>
      <c r="X141" s="3">
        <v>34947.470833333333</v>
      </c>
      <c r="Y141" t="s">
        <v>9</v>
      </c>
      <c r="Z141">
        <v>0.9</v>
      </c>
      <c r="AA141" t="s">
        <v>9</v>
      </c>
    </row>
    <row r="142" spans="1:27" x14ac:dyDescent="0.25">
      <c r="A142" t="s">
        <v>74</v>
      </c>
      <c r="B142" t="s">
        <v>75</v>
      </c>
      <c r="C142">
        <v>53.649500000000003</v>
      </c>
      <c r="D142">
        <v>9.9618000000000002</v>
      </c>
      <c r="E142">
        <v>15</v>
      </c>
      <c r="F142" s="2">
        <v>34948</v>
      </c>
      <c r="G142" t="s">
        <v>9</v>
      </c>
      <c r="H142" s="3">
        <v>34948.48541666667</v>
      </c>
      <c r="I142" s="3">
        <v>34948.458333333336</v>
      </c>
      <c r="J142" t="s">
        <v>9</v>
      </c>
      <c r="K142">
        <v>19.3</v>
      </c>
      <c r="L142" s="3">
        <v>34948.470833333333</v>
      </c>
      <c r="M142" t="s">
        <v>9</v>
      </c>
      <c r="N142" t="s">
        <v>9</v>
      </c>
      <c r="O142" t="s">
        <v>9</v>
      </c>
      <c r="P142" s="3">
        <v>34948.48541666667</v>
      </c>
      <c r="Q142">
        <v>0</v>
      </c>
      <c r="R142" t="s">
        <v>76</v>
      </c>
      <c r="S142">
        <v>0</v>
      </c>
      <c r="T142">
        <v>0</v>
      </c>
      <c r="U142" t="s">
        <v>9</v>
      </c>
      <c r="V142" s="3">
        <v>34948.458333333336</v>
      </c>
      <c r="W142">
        <v>1</v>
      </c>
      <c r="X142" s="3">
        <v>34948.470833333333</v>
      </c>
      <c r="Y142" t="s">
        <v>9</v>
      </c>
      <c r="Z142">
        <v>0</v>
      </c>
      <c r="AA142">
        <v>0</v>
      </c>
    </row>
    <row r="143" spans="1:27" x14ac:dyDescent="0.25">
      <c r="A143" t="s">
        <v>74</v>
      </c>
      <c r="B143" t="s">
        <v>75</v>
      </c>
      <c r="C143">
        <v>53.649500000000003</v>
      </c>
      <c r="D143">
        <v>9.9618000000000002</v>
      </c>
      <c r="E143">
        <v>15</v>
      </c>
      <c r="F143" s="2">
        <v>34949</v>
      </c>
      <c r="G143" t="s">
        <v>9</v>
      </c>
      <c r="H143" s="3">
        <v>34949.48541666667</v>
      </c>
      <c r="I143" s="3">
        <v>34949.458333333336</v>
      </c>
      <c r="J143" t="s">
        <v>9</v>
      </c>
      <c r="K143">
        <v>21.8</v>
      </c>
      <c r="L143" s="3">
        <v>34949.470833333333</v>
      </c>
      <c r="M143" t="s">
        <v>9</v>
      </c>
      <c r="N143" t="s">
        <v>9</v>
      </c>
      <c r="O143" t="s">
        <v>9</v>
      </c>
      <c r="P143" s="3">
        <v>34949.48541666667</v>
      </c>
      <c r="Q143">
        <v>0</v>
      </c>
      <c r="R143" t="s">
        <v>76</v>
      </c>
      <c r="S143">
        <v>0</v>
      </c>
      <c r="T143">
        <v>0</v>
      </c>
      <c r="U143" t="s">
        <v>9</v>
      </c>
      <c r="V143" s="3">
        <v>34949.458333333336</v>
      </c>
      <c r="W143">
        <v>1</v>
      </c>
      <c r="X143" s="3">
        <v>34949.470833333333</v>
      </c>
      <c r="Y143" t="s">
        <v>9</v>
      </c>
      <c r="Z143">
        <v>0</v>
      </c>
      <c r="AA143">
        <v>0</v>
      </c>
    </row>
    <row r="144" spans="1:27" x14ac:dyDescent="0.25">
      <c r="A144" t="s">
        <v>74</v>
      </c>
      <c r="B144" t="s">
        <v>75</v>
      </c>
      <c r="C144">
        <v>53.649500000000003</v>
      </c>
      <c r="D144">
        <v>9.9618000000000002</v>
      </c>
      <c r="E144">
        <v>15</v>
      </c>
      <c r="F144" s="2">
        <v>34950</v>
      </c>
      <c r="G144" t="s">
        <v>9</v>
      </c>
      <c r="H144" s="3">
        <v>34950.48541666667</v>
      </c>
      <c r="I144" s="3">
        <v>34950.458333333336</v>
      </c>
      <c r="J144" t="s">
        <v>9</v>
      </c>
      <c r="K144">
        <v>23.3</v>
      </c>
      <c r="L144" s="3">
        <v>34950.470138888886</v>
      </c>
      <c r="M144" t="s">
        <v>9</v>
      </c>
      <c r="N144" t="s">
        <v>9</v>
      </c>
      <c r="O144" t="s">
        <v>9</v>
      </c>
      <c r="P144" s="3">
        <v>34950.48541666667</v>
      </c>
      <c r="Q144">
        <v>3.7</v>
      </c>
      <c r="R144" t="s">
        <v>77</v>
      </c>
      <c r="S144">
        <v>3.7</v>
      </c>
      <c r="T144" t="s">
        <v>9</v>
      </c>
      <c r="U144" t="s">
        <v>9</v>
      </c>
      <c r="V144" s="3">
        <v>34950.458333333336</v>
      </c>
      <c r="W144">
        <v>1</v>
      </c>
      <c r="X144" s="3">
        <v>34950.470138888886</v>
      </c>
      <c r="Y144" t="s">
        <v>9</v>
      </c>
      <c r="Z144">
        <v>3.7</v>
      </c>
      <c r="AA144" t="s">
        <v>9</v>
      </c>
    </row>
    <row r="145" spans="1:27" x14ac:dyDescent="0.25">
      <c r="A145" t="s">
        <v>74</v>
      </c>
      <c r="B145" t="s">
        <v>75</v>
      </c>
      <c r="C145">
        <v>53.649500000000003</v>
      </c>
      <c r="D145">
        <v>9.9618000000000002</v>
      </c>
      <c r="E145">
        <v>15</v>
      </c>
      <c r="F145" s="2">
        <v>34951</v>
      </c>
      <c r="G145" t="s">
        <v>9</v>
      </c>
      <c r="H145" s="3">
        <v>34951.48541666667</v>
      </c>
      <c r="I145" s="3">
        <v>34951.458333333336</v>
      </c>
      <c r="J145" t="s">
        <v>9</v>
      </c>
      <c r="K145">
        <v>16.600000000000001</v>
      </c>
      <c r="L145" s="3">
        <v>34951.470138888886</v>
      </c>
      <c r="M145" t="s">
        <v>9</v>
      </c>
      <c r="N145" t="s">
        <v>9</v>
      </c>
      <c r="O145" t="s">
        <v>9</v>
      </c>
      <c r="P145" s="3">
        <v>34951.48541666667</v>
      </c>
      <c r="Q145">
        <v>18</v>
      </c>
      <c r="R145" t="s">
        <v>77</v>
      </c>
      <c r="S145">
        <v>18</v>
      </c>
      <c r="T145" t="s">
        <v>9</v>
      </c>
      <c r="U145" t="s">
        <v>9</v>
      </c>
      <c r="V145" s="3">
        <v>34951.458333333336</v>
      </c>
      <c r="W145">
        <v>1</v>
      </c>
      <c r="X145" s="3">
        <v>34951.470138888886</v>
      </c>
      <c r="Y145" t="s">
        <v>9</v>
      </c>
      <c r="Z145">
        <v>18</v>
      </c>
      <c r="AA145" t="s">
        <v>9</v>
      </c>
    </row>
    <row r="146" spans="1:27" x14ac:dyDescent="0.25">
      <c r="A146" t="s">
        <v>74</v>
      </c>
      <c r="B146" t="s">
        <v>75</v>
      </c>
      <c r="C146">
        <v>53.649500000000003</v>
      </c>
      <c r="D146">
        <v>9.9618000000000002</v>
      </c>
      <c r="E146">
        <v>15</v>
      </c>
      <c r="F146" s="2">
        <v>34952</v>
      </c>
      <c r="G146" t="s">
        <v>9</v>
      </c>
      <c r="H146" s="3">
        <v>34952.48541666667</v>
      </c>
      <c r="I146" s="3">
        <v>34952.458333333336</v>
      </c>
      <c r="J146" t="s">
        <v>9</v>
      </c>
      <c r="K146">
        <v>21.3</v>
      </c>
      <c r="L146" s="3">
        <v>34952.470138888886</v>
      </c>
      <c r="M146" t="s">
        <v>9</v>
      </c>
      <c r="N146" t="s">
        <v>9</v>
      </c>
      <c r="O146" t="s">
        <v>9</v>
      </c>
      <c r="P146" s="3">
        <v>34952.48541666667</v>
      </c>
      <c r="Q146">
        <v>1.2</v>
      </c>
      <c r="R146" t="s">
        <v>77</v>
      </c>
      <c r="S146">
        <v>1.2</v>
      </c>
      <c r="T146" t="s">
        <v>9</v>
      </c>
      <c r="U146" t="s">
        <v>9</v>
      </c>
      <c r="V146" s="3">
        <v>34952.458333333336</v>
      </c>
      <c r="W146">
        <v>1</v>
      </c>
      <c r="X146" s="3">
        <v>34952.470138888886</v>
      </c>
      <c r="Y146" t="s">
        <v>9</v>
      </c>
      <c r="Z146">
        <v>1.2</v>
      </c>
      <c r="AA146" t="s">
        <v>9</v>
      </c>
    </row>
    <row r="147" spans="1:27" x14ac:dyDescent="0.25">
      <c r="A147" t="s">
        <v>74</v>
      </c>
      <c r="B147" t="s">
        <v>75</v>
      </c>
      <c r="C147">
        <v>53.649500000000003</v>
      </c>
      <c r="D147">
        <v>9.9618000000000002</v>
      </c>
      <c r="E147">
        <v>15</v>
      </c>
      <c r="F147" s="2">
        <v>34953</v>
      </c>
      <c r="G147" t="s">
        <v>9</v>
      </c>
      <c r="H147" s="3">
        <v>34953.48541666667</v>
      </c>
      <c r="I147" s="3">
        <v>34953.458333333336</v>
      </c>
      <c r="J147" t="s">
        <v>9</v>
      </c>
      <c r="K147">
        <v>18.8</v>
      </c>
      <c r="L147" s="3">
        <v>34953.469444444447</v>
      </c>
      <c r="M147" t="s">
        <v>9</v>
      </c>
      <c r="N147" t="s">
        <v>9</v>
      </c>
      <c r="O147" t="s">
        <v>9</v>
      </c>
      <c r="P147" s="3">
        <v>34953.48541666667</v>
      </c>
      <c r="Q147">
        <v>0</v>
      </c>
      <c r="R147" t="s">
        <v>76</v>
      </c>
      <c r="S147">
        <v>0</v>
      </c>
      <c r="T147">
        <v>0</v>
      </c>
      <c r="U147" t="s">
        <v>9</v>
      </c>
      <c r="V147" s="3">
        <v>34953.458333333336</v>
      </c>
      <c r="W147">
        <v>1</v>
      </c>
      <c r="X147" s="3">
        <v>34953.469444444447</v>
      </c>
      <c r="Y147" t="s">
        <v>9</v>
      </c>
      <c r="Z147">
        <v>0</v>
      </c>
      <c r="AA147">
        <v>0</v>
      </c>
    </row>
    <row r="148" spans="1:27" x14ac:dyDescent="0.25">
      <c r="A148" t="s">
        <v>74</v>
      </c>
      <c r="B148" t="s">
        <v>75</v>
      </c>
      <c r="C148">
        <v>53.649500000000003</v>
      </c>
      <c r="D148">
        <v>9.9618000000000002</v>
      </c>
      <c r="E148">
        <v>15</v>
      </c>
      <c r="F148" s="2">
        <v>34954</v>
      </c>
      <c r="G148" t="s">
        <v>9</v>
      </c>
      <c r="H148" s="3">
        <v>34954.48541666667</v>
      </c>
      <c r="I148" s="3">
        <v>34954.458333333336</v>
      </c>
      <c r="J148" t="s">
        <v>9</v>
      </c>
      <c r="K148">
        <v>21.3</v>
      </c>
      <c r="L148" s="3">
        <v>34954.469444444447</v>
      </c>
      <c r="M148" t="s">
        <v>9</v>
      </c>
      <c r="N148" t="s">
        <v>9</v>
      </c>
      <c r="O148" t="s">
        <v>9</v>
      </c>
      <c r="P148" s="3">
        <v>34954.48541666667</v>
      </c>
      <c r="Q148">
        <v>0</v>
      </c>
      <c r="R148" t="s">
        <v>76</v>
      </c>
      <c r="S148">
        <v>0</v>
      </c>
      <c r="T148">
        <v>0</v>
      </c>
      <c r="U148" t="s">
        <v>9</v>
      </c>
      <c r="V148" s="3">
        <v>34954.458333333336</v>
      </c>
      <c r="W148">
        <v>1</v>
      </c>
      <c r="X148" s="3">
        <v>34954.469444444447</v>
      </c>
      <c r="Y148" t="s">
        <v>9</v>
      </c>
      <c r="Z148">
        <v>0</v>
      </c>
      <c r="AA148">
        <v>0</v>
      </c>
    </row>
    <row r="149" spans="1:27" x14ac:dyDescent="0.25">
      <c r="A149" t="s">
        <v>74</v>
      </c>
      <c r="B149" t="s">
        <v>75</v>
      </c>
      <c r="C149">
        <v>53.649500000000003</v>
      </c>
      <c r="D149">
        <v>9.9618000000000002</v>
      </c>
      <c r="E149">
        <v>15</v>
      </c>
      <c r="F149" s="2">
        <v>34955</v>
      </c>
      <c r="G149" t="s">
        <v>9</v>
      </c>
      <c r="H149" s="3">
        <v>34955.48541666667</v>
      </c>
      <c r="I149" s="3">
        <v>34955.458333333336</v>
      </c>
      <c r="J149" t="s">
        <v>9</v>
      </c>
      <c r="K149">
        <v>16.100000000000001</v>
      </c>
      <c r="L149" s="3">
        <v>34955.469444444447</v>
      </c>
      <c r="M149" t="s">
        <v>9</v>
      </c>
      <c r="N149" t="s">
        <v>9</v>
      </c>
      <c r="O149" t="s">
        <v>9</v>
      </c>
      <c r="P149" s="3">
        <v>34955.48541666667</v>
      </c>
      <c r="Q149">
        <v>2.1</v>
      </c>
      <c r="R149" t="s">
        <v>77</v>
      </c>
      <c r="S149">
        <v>2.1</v>
      </c>
      <c r="T149" t="s">
        <v>9</v>
      </c>
      <c r="U149" t="s">
        <v>9</v>
      </c>
      <c r="V149" s="3">
        <v>34955.458333333336</v>
      </c>
      <c r="W149">
        <v>1</v>
      </c>
      <c r="X149" s="3">
        <v>34955.469444444447</v>
      </c>
      <c r="Y149" t="s">
        <v>9</v>
      </c>
      <c r="Z149">
        <v>2.1</v>
      </c>
      <c r="AA149" t="s">
        <v>9</v>
      </c>
    </row>
    <row r="150" spans="1:27" x14ac:dyDescent="0.25">
      <c r="A150" t="s">
        <v>74</v>
      </c>
      <c r="B150" t="s">
        <v>75</v>
      </c>
      <c r="C150">
        <v>53.649500000000003</v>
      </c>
      <c r="D150">
        <v>9.9618000000000002</v>
      </c>
      <c r="E150">
        <v>15</v>
      </c>
      <c r="F150" s="2">
        <v>34956</v>
      </c>
      <c r="G150" t="s">
        <v>9</v>
      </c>
      <c r="H150" s="3">
        <v>34956.48541666667</v>
      </c>
      <c r="I150" s="3">
        <v>34956.458333333336</v>
      </c>
      <c r="J150" t="s">
        <v>9</v>
      </c>
      <c r="K150">
        <v>16.600000000000001</v>
      </c>
      <c r="L150" s="3">
        <v>34956.46875</v>
      </c>
      <c r="M150" t="s">
        <v>9</v>
      </c>
      <c r="N150" t="s">
        <v>9</v>
      </c>
      <c r="O150" t="s">
        <v>9</v>
      </c>
      <c r="P150" s="3">
        <v>34956.48541666667</v>
      </c>
      <c r="Q150">
        <v>0</v>
      </c>
      <c r="R150" t="s">
        <v>76</v>
      </c>
      <c r="S150">
        <v>0</v>
      </c>
      <c r="T150">
        <v>0</v>
      </c>
      <c r="U150" t="s">
        <v>9</v>
      </c>
      <c r="V150" s="3">
        <v>34956.458333333336</v>
      </c>
      <c r="W150">
        <v>1</v>
      </c>
      <c r="X150" s="3">
        <v>34956.46875</v>
      </c>
      <c r="Y150" t="s">
        <v>9</v>
      </c>
      <c r="Z150">
        <v>0</v>
      </c>
      <c r="AA150">
        <v>0</v>
      </c>
    </row>
    <row r="151" spans="1:27" x14ac:dyDescent="0.25">
      <c r="A151" t="s">
        <v>74</v>
      </c>
      <c r="B151" t="s">
        <v>75</v>
      </c>
      <c r="C151">
        <v>53.649500000000003</v>
      </c>
      <c r="D151">
        <v>9.9618000000000002</v>
      </c>
      <c r="E151">
        <v>15</v>
      </c>
      <c r="F151" s="2">
        <v>34957</v>
      </c>
      <c r="G151" t="s">
        <v>9</v>
      </c>
      <c r="H151" s="3">
        <v>34957.48541666667</v>
      </c>
      <c r="I151" s="3">
        <v>34957.458333333336</v>
      </c>
      <c r="J151" t="s">
        <v>9</v>
      </c>
      <c r="K151">
        <v>20.399999999999999</v>
      </c>
      <c r="L151" s="3">
        <v>34957.46875</v>
      </c>
      <c r="M151" t="s">
        <v>9</v>
      </c>
      <c r="N151" t="s">
        <v>9</v>
      </c>
      <c r="O151" t="s">
        <v>9</v>
      </c>
      <c r="P151" s="3">
        <v>34957.48541666667</v>
      </c>
      <c r="Q151">
        <v>0</v>
      </c>
      <c r="R151" t="s">
        <v>76</v>
      </c>
      <c r="S151">
        <v>0</v>
      </c>
      <c r="T151">
        <v>0</v>
      </c>
      <c r="U151" t="s">
        <v>9</v>
      </c>
      <c r="V151" s="3">
        <v>34957.458333333336</v>
      </c>
      <c r="W151">
        <v>1</v>
      </c>
      <c r="X151" s="3">
        <v>34957.46875</v>
      </c>
      <c r="Y151" t="s">
        <v>9</v>
      </c>
      <c r="Z151">
        <v>0</v>
      </c>
      <c r="AA151">
        <v>0</v>
      </c>
    </row>
    <row r="152" spans="1:27" x14ac:dyDescent="0.25">
      <c r="A152" t="s">
        <v>74</v>
      </c>
      <c r="B152" t="s">
        <v>75</v>
      </c>
      <c r="C152">
        <v>53.649500000000003</v>
      </c>
      <c r="D152">
        <v>9.9618000000000002</v>
      </c>
      <c r="E152">
        <v>15</v>
      </c>
      <c r="F152" s="2">
        <v>34958</v>
      </c>
      <c r="G152" t="s">
        <v>9</v>
      </c>
      <c r="H152" s="3">
        <v>34958.48541666667</v>
      </c>
      <c r="I152" s="3">
        <v>34958.458333333336</v>
      </c>
      <c r="J152" t="s">
        <v>9</v>
      </c>
      <c r="K152">
        <v>17.899999999999999</v>
      </c>
      <c r="L152" s="3">
        <v>34958.46875</v>
      </c>
      <c r="M152" t="s">
        <v>9</v>
      </c>
      <c r="N152" t="s">
        <v>9</v>
      </c>
      <c r="O152" t="s">
        <v>9</v>
      </c>
      <c r="P152" s="3">
        <v>34958.48541666667</v>
      </c>
      <c r="Q152">
        <v>0</v>
      </c>
      <c r="R152" t="s">
        <v>76</v>
      </c>
      <c r="S152">
        <v>0</v>
      </c>
      <c r="T152">
        <v>0</v>
      </c>
      <c r="U152" t="s">
        <v>9</v>
      </c>
      <c r="V152" s="3">
        <v>34958.458333333336</v>
      </c>
      <c r="W152">
        <v>1</v>
      </c>
      <c r="X152" s="3">
        <v>34958.46875</v>
      </c>
      <c r="Y152" t="s">
        <v>9</v>
      </c>
      <c r="Z152">
        <v>0</v>
      </c>
      <c r="AA152">
        <v>0</v>
      </c>
    </row>
    <row r="153" spans="1:27" x14ac:dyDescent="0.25">
      <c r="A153" t="s">
        <v>74</v>
      </c>
      <c r="B153" t="s">
        <v>75</v>
      </c>
      <c r="C153">
        <v>53.649500000000003</v>
      </c>
      <c r="D153">
        <v>9.9618000000000002</v>
      </c>
      <c r="E153">
        <v>15</v>
      </c>
      <c r="F153" s="2">
        <v>34959</v>
      </c>
      <c r="G153" t="s">
        <v>9</v>
      </c>
      <c r="H153" s="3">
        <v>34959.48541666667</v>
      </c>
      <c r="I153" s="3">
        <v>34959.458333333336</v>
      </c>
      <c r="J153" t="s">
        <v>9</v>
      </c>
      <c r="K153">
        <v>21.6</v>
      </c>
      <c r="L153" s="3">
        <v>34959.468055555553</v>
      </c>
      <c r="M153" t="s">
        <v>9</v>
      </c>
      <c r="N153" t="s">
        <v>9</v>
      </c>
      <c r="O153" t="s">
        <v>9</v>
      </c>
      <c r="P153" s="3">
        <v>34959.48541666667</v>
      </c>
      <c r="Q153">
        <v>0</v>
      </c>
      <c r="R153" t="s">
        <v>76</v>
      </c>
      <c r="S153">
        <v>0</v>
      </c>
      <c r="T153">
        <v>0</v>
      </c>
      <c r="U153" t="s">
        <v>9</v>
      </c>
      <c r="V153" s="3">
        <v>34959.458333333336</v>
      </c>
      <c r="W153">
        <v>1</v>
      </c>
      <c r="X153" s="3">
        <v>34959.468055555553</v>
      </c>
      <c r="Y153" t="s">
        <v>9</v>
      </c>
      <c r="Z153">
        <v>0</v>
      </c>
      <c r="AA153">
        <v>0</v>
      </c>
    </row>
    <row r="154" spans="1:27" x14ac:dyDescent="0.25">
      <c r="A154" t="s">
        <v>74</v>
      </c>
      <c r="B154" t="s">
        <v>75</v>
      </c>
      <c r="C154">
        <v>53.649500000000003</v>
      </c>
      <c r="D154">
        <v>9.9618000000000002</v>
      </c>
      <c r="E154">
        <v>15</v>
      </c>
      <c r="F154" s="2">
        <v>34960</v>
      </c>
      <c r="G154" t="s">
        <v>9</v>
      </c>
      <c r="H154" s="3">
        <v>34960.48541666667</v>
      </c>
      <c r="I154" s="3">
        <v>34960.458333333336</v>
      </c>
      <c r="J154" t="s">
        <v>9</v>
      </c>
      <c r="K154">
        <v>20.399999999999999</v>
      </c>
      <c r="L154" s="3">
        <v>34960.468055555553</v>
      </c>
      <c r="M154" t="s">
        <v>9</v>
      </c>
      <c r="N154" t="s">
        <v>9</v>
      </c>
      <c r="O154" t="s">
        <v>9</v>
      </c>
      <c r="P154" s="3">
        <v>34960.48541666667</v>
      </c>
      <c r="Q154">
        <v>0</v>
      </c>
      <c r="R154" t="s">
        <v>76</v>
      </c>
      <c r="S154">
        <v>0</v>
      </c>
      <c r="T154">
        <v>0</v>
      </c>
      <c r="U154" t="s">
        <v>9</v>
      </c>
      <c r="V154" s="3">
        <v>34960.458333333336</v>
      </c>
      <c r="W154">
        <v>1</v>
      </c>
      <c r="X154" s="3">
        <v>34960.468055555553</v>
      </c>
      <c r="Y154" t="s">
        <v>9</v>
      </c>
      <c r="Z154">
        <v>0</v>
      </c>
      <c r="AA154">
        <v>0</v>
      </c>
    </row>
    <row r="155" spans="1:27" x14ac:dyDescent="0.25">
      <c r="A155" t="s">
        <v>74</v>
      </c>
      <c r="B155" t="s">
        <v>75</v>
      </c>
      <c r="C155">
        <v>53.649500000000003</v>
      </c>
      <c r="D155">
        <v>9.9618000000000002</v>
      </c>
      <c r="E155">
        <v>15</v>
      </c>
      <c r="F155" s="2">
        <v>34961</v>
      </c>
      <c r="G155" t="s">
        <v>9</v>
      </c>
      <c r="H155" s="3">
        <v>34961.48541666667</v>
      </c>
      <c r="I155" s="3">
        <v>34961.458333333336</v>
      </c>
      <c r="J155" t="s">
        <v>9</v>
      </c>
      <c r="K155">
        <v>14.7</v>
      </c>
      <c r="L155" s="3">
        <v>34961.468055555553</v>
      </c>
      <c r="M155" t="s">
        <v>9</v>
      </c>
      <c r="N155" t="s">
        <v>9</v>
      </c>
      <c r="O155" t="s">
        <v>9</v>
      </c>
      <c r="P155" s="3">
        <v>34961.48541666667</v>
      </c>
      <c r="Q155">
        <v>0</v>
      </c>
      <c r="R155" t="s">
        <v>76</v>
      </c>
      <c r="S155">
        <v>0</v>
      </c>
      <c r="T155">
        <v>0</v>
      </c>
      <c r="U155" t="s">
        <v>9</v>
      </c>
      <c r="V155" s="3">
        <v>34961.458333333336</v>
      </c>
      <c r="W155">
        <v>1</v>
      </c>
      <c r="X155" s="3">
        <v>34961.468055555553</v>
      </c>
      <c r="Y155" t="s">
        <v>9</v>
      </c>
      <c r="Z155">
        <v>0</v>
      </c>
      <c r="AA155">
        <v>0</v>
      </c>
    </row>
    <row r="156" spans="1:27" x14ac:dyDescent="0.25">
      <c r="A156" t="s">
        <v>74</v>
      </c>
      <c r="B156" t="s">
        <v>75</v>
      </c>
      <c r="C156">
        <v>53.649500000000003</v>
      </c>
      <c r="D156">
        <v>9.9618000000000002</v>
      </c>
      <c r="E156">
        <v>15</v>
      </c>
      <c r="F156" s="2">
        <v>34962</v>
      </c>
      <c r="G156" t="s">
        <v>9</v>
      </c>
      <c r="H156" s="3">
        <v>34962.48541666667</v>
      </c>
      <c r="I156" s="3">
        <v>34962.458333333336</v>
      </c>
      <c r="J156" t="s">
        <v>9</v>
      </c>
      <c r="K156">
        <v>13.7</v>
      </c>
      <c r="L156" s="3">
        <v>34962.467361111114</v>
      </c>
      <c r="M156" t="s">
        <v>9</v>
      </c>
      <c r="N156" t="s">
        <v>9</v>
      </c>
      <c r="O156" t="s">
        <v>9</v>
      </c>
      <c r="P156" s="3">
        <v>34962.48541666667</v>
      </c>
      <c r="Q156">
        <v>0</v>
      </c>
      <c r="R156" t="s">
        <v>76</v>
      </c>
      <c r="S156">
        <v>0</v>
      </c>
      <c r="T156">
        <v>0</v>
      </c>
      <c r="U156" t="s">
        <v>9</v>
      </c>
      <c r="V156" s="3">
        <v>34962.458333333336</v>
      </c>
      <c r="W156">
        <v>1</v>
      </c>
      <c r="X156" s="3">
        <v>34962.467361111114</v>
      </c>
      <c r="Y156" t="s">
        <v>9</v>
      </c>
      <c r="Z156">
        <v>0</v>
      </c>
      <c r="AA156">
        <v>0</v>
      </c>
    </row>
    <row r="157" spans="1:27" x14ac:dyDescent="0.25">
      <c r="A157" t="s">
        <v>74</v>
      </c>
      <c r="B157" t="s">
        <v>75</v>
      </c>
      <c r="C157">
        <v>53.649500000000003</v>
      </c>
      <c r="D157">
        <v>9.9618000000000002</v>
      </c>
      <c r="E157">
        <v>15</v>
      </c>
      <c r="F157" s="2">
        <v>34963</v>
      </c>
      <c r="G157" t="s">
        <v>9</v>
      </c>
      <c r="H157" s="3">
        <v>34963.48541666667</v>
      </c>
      <c r="I157" s="3">
        <v>34963.458333333336</v>
      </c>
      <c r="J157" t="s">
        <v>9</v>
      </c>
      <c r="K157">
        <v>19.3</v>
      </c>
      <c r="L157" s="3">
        <v>34963.467361111114</v>
      </c>
      <c r="M157" t="s">
        <v>9</v>
      </c>
      <c r="N157" t="s">
        <v>9</v>
      </c>
      <c r="O157" t="s">
        <v>9</v>
      </c>
      <c r="P157" s="3">
        <v>34963.48541666667</v>
      </c>
      <c r="Q157">
        <v>0.8</v>
      </c>
      <c r="R157" t="s">
        <v>77</v>
      </c>
      <c r="S157">
        <v>0.8</v>
      </c>
      <c r="T157" t="s">
        <v>9</v>
      </c>
      <c r="U157" t="s">
        <v>9</v>
      </c>
      <c r="V157" s="3">
        <v>34963.458333333336</v>
      </c>
      <c r="W157">
        <v>1</v>
      </c>
      <c r="X157" s="3">
        <v>34963.467361111114</v>
      </c>
      <c r="Y157" t="s">
        <v>9</v>
      </c>
      <c r="Z157">
        <v>0.8</v>
      </c>
      <c r="AA157" t="s">
        <v>9</v>
      </c>
    </row>
    <row r="158" spans="1:27" x14ac:dyDescent="0.25">
      <c r="A158" t="s">
        <v>74</v>
      </c>
      <c r="B158" t="s">
        <v>75</v>
      </c>
      <c r="C158">
        <v>53.649500000000003</v>
      </c>
      <c r="D158">
        <v>9.9618000000000002</v>
      </c>
      <c r="E158">
        <v>15</v>
      </c>
      <c r="F158" s="2">
        <v>34964</v>
      </c>
      <c r="G158" t="s">
        <v>9</v>
      </c>
      <c r="H158" s="3">
        <v>34964.48541666667</v>
      </c>
      <c r="I158" s="3">
        <v>34964.458333333336</v>
      </c>
      <c r="J158" t="s">
        <v>9</v>
      </c>
      <c r="K158">
        <v>16.899999999999999</v>
      </c>
      <c r="L158" s="3">
        <v>34964.467361111114</v>
      </c>
      <c r="M158" t="s">
        <v>9</v>
      </c>
      <c r="N158" t="s">
        <v>9</v>
      </c>
      <c r="O158" t="s">
        <v>9</v>
      </c>
      <c r="P158" s="3">
        <v>34964.48541666667</v>
      </c>
      <c r="Q158">
        <v>0</v>
      </c>
      <c r="R158" t="s">
        <v>76</v>
      </c>
      <c r="S158">
        <v>0</v>
      </c>
      <c r="T158">
        <v>0</v>
      </c>
      <c r="U158" t="s">
        <v>9</v>
      </c>
      <c r="V158" s="3">
        <v>34964.458333333336</v>
      </c>
      <c r="W158">
        <v>1</v>
      </c>
      <c r="X158" s="3">
        <v>34964.467361111114</v>
      </c>
      <c r="Y158" t="s">
        <v>9</v>
      </c>
      <c r="Z158">
        <v>0</v>
      </c>
      <c r="AA158">
        <v>0</v>
      </c>
    </row>
    <row r="159" spans="1:27" x14ac:dyDescent="0.25">
      <c r="A159" t="s">
        <v>74</v>
      </c>
      <c r="B159" t="s">
        <v>75</v>
      </c>
      <c r="C159">
        <v>53.649500000000003</v>
      </c>
      <c r="D159">
        <v>9.9618000000000002</v>
      </c>
      <c r="E159">
        <v>15</v>
      </c>
      <c r="F159" s="2">
        <v>34965</v>
      </c>
      <c r="G159" t="s">
        <v>9</v>
      </c>
      <c r="H159" s="3">
        <v>34965.48541666667</v>
      </c>
      <c r="I159" s="3">
        <v>34965.458333333336</v>
      </c>
      <c r="J159" t="s">
        <v>9</v>
      </c>
      <c r="K159">
        <v>18.8</v>
      </c>
      <c r="L159" s="3">
        <v>34965.466666666667</v>
      </c>
      <c r="M159" t="s">
        <v>9</v>
      </c>
      <c r="N159" t="s">
        <v>9</v>
      </c>
      <c r="O159" t="s">
        <v>9</v>
      </c>
      <c r="P159" s="3">
        <v>34965.48541666667</v>
      </c>
      <c r="Q159">
        <v>2.8</v>
      </c>
      <c r="R159" t="s">
        <v>77</v>
      </c>
      <c r="S159">
        <v>2.8</v>
      </c>
      <c r="T159" t="s">
        <v>9</v>
      </c>
      <c r="U159" t="s">
        <v>9</v>
      </c>
      <c r="V159" s="3">
        <v>34965.458333333336</v>
      </c>
      <c r="W159">
        <v>1</v>
      </c>
      <c r="X159" s="3">
        <v>34965.466666666667</v>
      </c>
      <c r="Y159" t="s">
        <v>9</v>
      </c>
      <c r="Z159">
        <v>2.8</v>
      </c>
      <c r="AA159" t="s">
        <v>9</v>
      </c>
    </row>
    <row r="160" spans="1:27" x14ac:dyDescent="0.25">
      <c r="A160" t="s">
        <v>74</v>
      </c>
      <c r="B160" t="s">
        <v>75</v>
      </c>
      <c r="C160">
        <v>53.649500000000003</v>
      </c>
      <c r="D160">
        <v>9.9618000000000002</v>
      </c>
      <c r="E160">
        <v>15</v>
      </c>
      <c r="F160" s="2">
        <v>34966</v>
      </c>
      <c r="G160" t="s">
        <v>9</v>
      </c>
      <c r="H160" s="3">
        <v>34966.48541666667</v>
      </c>
      <c r="I160" s="3">
        <v>34966.458333333336</v>
      </c>
      <c r="J160" t="s">
        <v>9</v>
      </c>
      <c r="K160">
        <v>16.899999999999999</v>
      </c>
      <c r="L160" s="3">
        <v>34966.466666666667</v>
      </c>
      <c r="M160" t="s">
        <v>9</v>
      </c>
      <c r="N160" t="s">
        <v>9</v>
      </c>
      <c r="O160" t="s">
        <v>9</v>
      </c>
      <c r="P160" s="3">
        <v>34966.48541666667</v>
      </c>
      <c r="Q160">
        <v>0</v>
      </c>
      <c r="R160" t="s">
        <v>76</v>
      </c>
      <c r="S160">
        <v>0</v>
      </c>
      <c r="T160">
        <v>0</v>
      </c>
      <c r="U160" t="s">
        <v>9</v>
      </c>
      <c r="V160" s="3">
        <v>34966.458333333336</v>
      </c>
      <c r="W160">
        <v>1</v>
      </c>
      <c r="X160" s="3">
        <v>34966.466666666667</v>
      </c>
      <c r="Y160" t="s">
        <v>9</v>
      </c>
      <c r="Z160">
        <v>0</v>
      </c>
      <c r="AA160">
        <v>0</v>
      </c>
    </row>
    <row r="161" spans="1:27" x14ac:dyDescent="0.25">
      <c r="A161" t="s">
        <v>74</v>
      </c>
      <c r="B161" t="s">
        <v>75</v>
      </c>
      <c r="C161">
        <v>53.649500000000003</v>
      </c>
      <c r="D161">
        <v>9.9618000000000002</v>
      </c>
      <c r="E161">
        <v>15</v>
      </c>
      <c r="F161" s="2">
        <v>34967</v>
      </c>
      <c r="G161" t="s">
        <v>9</v>
      </c>
      <c r="H161" s="3">
        <v>34967.48541666667</v>
      </c>
      <c r="I161" s="3">
        <v>34967.458333333336</v>
      </c>
      <c r="J161" t="s">
        <v>9</v>
      </c>
      <c r="K161">
        <v>16.3</v>
      </c>
      <c r="L161" s="3">
        <v>34967.46597222222</v>
      </c>
      <c r="M161" t="s">
        <v>9</v>
      </c>
      <c r="N161" t="s">
        <v>9</v>
      </c>
      <c r="O161" t="s">
        <v>9</v>
      </c>
      <c r="P161" s="3">
        <v>34967.48541666667</v>
      </c>
      <c r="Q161">
        <v>0</v>
      </c>
      <c r="R161" t="s">
        <v>76</v>
      </c>
      <c r="S161">
        <v>0</v>
      </c>
      <c r="T161">
        <v>0</v>
      </c>
      <c r="U161" t="s">
        <v>9</v>
      </c>
      <c r="V161" s="3">
        <v>34967.458333333336</v>
      </c>
      <c r="W161">
        <v>1</v>
      </c>
      <c r="X161" s="3">
        <v>34967.46597222222</v>
      </c>
      <c r="Y161" t="s">
        <v>9</v>
      </c>
      <c r="Z161">
        <v>0</v>
      </c>
      <c r="AA161">
        <v>0</v>
      </c>
    </row>
    <row r="162" spans="1:27" x14ac:dyDescent="0.25">
      <c r="A162" t="s">
        <v>74</v>
      </c>
      <c r="B162" t="s">
        <v>75</v>
      </c>
      <c r="C162">
        <v>53.649500000000003</v>
      </c>
      <c r="D162">
        <v>9.9618000000000002</v>
      </c>
      <c r="E162">
        <v>15</v>
      </c>
      <c r="F162" s="2">
        <v>34968</v>
      </c>
      <c r="G162" t="s">
        <v>9</v>
      </c>
      <c r="H162" s="3">
        <v>34968.48541666667</v>
      </c>
      <c r="I162" s="3">
        <v>34968.458333333336</v>
      </c>
      <c r="J162" t="s">
        <v>9</v>
      </c>
      <c r="K162">
        <v>13.7</v>
      </c>
      <c r="L162" s="3">
        <v>34968.46597222222</v>
      </c>
      <c r="M162" t="s">
        <v>9</v>
      </c>
      <c r="N162" t="s">
        <v>9</v>
      </c>
      <c r="O162" t="s">
        <v>9</v>
      </c>
      <c r="P162" s="3">
        <v>34968.48541666667</v>
      </c>
      <c r="Q162">
        <v>5</v>
      </c>
      <c r="R162" t="s">
        <v>77</v>
      </c>
      <c r="S162">
        <v>5</v>
      </c>
      <c r="T162" t="s">
        <v>9</v>
      </c>
      <c r="U162" t="s">
        <v>9</v>
      </c>
      <c r="V162" s="3">
        <v>34968.458333333336</v>
      </c>
      <c r="W162">
        <v>1</v>
      </c>
      <c r="X162" s="3">
        <v>34968.46597222222</v>
      </c>
      <c r="Y162" t="s">
        <v>9</v>
      </c>
      <c r="Z162">
        <v>5</v>
      </c>
      <c r="AA162" t="s">
        <v>9</v>
      </c>
    </row>
    <row r="163" spans="1:27" x14ac:dyDescent="0.25">
      <c r="A163" t="s">
        <v>74</v>
      </c>
      <c r="B163" t="s">
        <v>75</v>
      </c>
      <c r="C163">
        <v>53.649500000000003</v>
      </c>
      <c r="D163">
        <v>9.9618000000000002</v>
      </c>
      <c r="E163">
        <v>15</v>
      </c>
      <c r="F163" s="2">
        <v>34969</v>
      </c>
      <c r="G163" t="s">
        <v>9</v>
      </c>
      <c r="H163" s="3">
        <v>34969.48541666667</v>
      </c>
      <c r="I163" s="3">
        <v>34969.458333333336</v>
      </c>
      <c r="J163" t="s">
        <v>9</v>
      </c>
      <c r="K163">
        <v>13.7</v>
      </c>
      <c r="L163" s="3">
        <v>34969.46597222222</v>
      </c>
      <c r="M163" t="s">
        <v>9</v>
      </c>
      <c r="N163" t="s">
        <v>9</v>
      </c>
      <c r="O163" t="s">
        <v>9</v>
      </c>
      <c r="P163" s="3">
        <v>34969.48541666667</v>
      </c>
      <c r="Q163">
        <v>18</v>
      </c>
      <c r="R163" t="s">
        <v>77</v>
      </c>
      <c r="S163">
        <v>18</v>
      </c>
      <c r="T163" t="s">
        <v>9</v>
      </c>
      <c r="U163" t="s">
        <v>9</v>
      </c>
      <c r="V163" s="3">
        <v>34969.458333333336</v>
      </c>
      <c r="W163">
        <v>1</v>
      </c>
      <c r="X163" s="3">
        <v>34969.46597222222</v>
      </c>
      <c r="Y163" t="s">
        <v>9</v>
      </c>
      <c r="Z163">
        <v>18</v>
      </c>
      <c r="AA163" t="s">
        <v>9</v>
      </c>
    </row>
    <row r="164" spans="1:27" x14ac:dyDescent="0.25">
      <c r="A164" t="s">
        <v>74</v>
      </c>
      <c r="B164" t="s">
        <v>75</v>
      </c>
      <c r="C164">
        <v>53.649500000000003</v>
      </c>
      <c r="D164">
        <v>9.9618000000000002</v>
      </c>
      <c r="E164">
        <v>15</v>
      </c>
      <c r="F164" s="2">
        <v>34970</v>
      </c>
      <c r="G164" t="s">
        <v>9</v>
      </c>
      <c r="H164" s="3">
        <v>34970.48541666667</v>
      </c>
      <c r="I164" s="3">
        <v>34970.458333333336</v>
      </c>
      <c r="J164" t="s">
        <v>9</v>
      </c>
      <c r="K164">
        <v>10.1</v>
      </c>
      <c r="L164" s="3">
        <v>34970.465277777781</v>
      </c>
      <c r="M164" t="s">
        <v>9</v>
      </c>
      <c r="N164" t="s">
        <v>9</v>
      </c>
      <c r="O164" t="s">
        <v>9</v>
      </c>
      <c r="P164" s="3">
        <v>34970.48541666667</v>
      </c>
      <c r="Q164">
        <v>10</v>
      </c>
      <c r="R164" t="s">
        <v>77</v>
      </c>
      <c r="S164">
        <v>10</v>
      </c>
      <c r="T164" t="s">
        <v>9</v>
      </c>
      <c r="U164" t="s">
        <v>9</v>
      </c>
      <c r="V164" s="3">
        <v>34970.458333333336</v>
      </c>
      <c r="W164">
        <v>1</v>
      </c>
      <c r="X164" s="3">
        <v>34970.465277777781</v>
      </c>
      <c r="Y164" t="s">
        <v>9</v>
      </c>
      <c r="Z164">
        <v>10</v>
      </c>
      <c r="AA164" t="s">
        <v>9</v>
      </c>
    </row>
    <row r="165" spans="1:27" x14ac:dyDescent="0.25">
      <c r="A165" t="s">
        <v>74</v>
      </c>
      <c r="B165" t="s">
        <v>75</v>
      </c>
      <c r="C165">
        <v>53.649500000000003</v>
      </c>
      <c r="D165">
        <v>9.9618000000000002</v>
      </c>
      <c r="E165">
        <v>15</v>
      </c>
      <c r="F165" s="2">
        <v>34971</v>
      </c>
      <c r="G165" t="s">
        <v>9</v>
      </c>
      <c r="H165" s="3">
        <v>34971.48541666667</v>
      </c>
      <c r="I165" s="3">
        <v>34971.458333333336</v>
      </c>
      <c r="J165" t="s">
        <v>9</v>
      </c>
      <c r="K165">
        <v>10.6</v>
      </c>
      <c r="L165" s="3">
        <v>34971.465277777781</v>
      </c>
      <c r="M165" t="s">
        <v>9</v>
      </c>
      <c r="N165" t="s">
        <v>9</v>
      </c>
      <c r="O165" t="s">
        <v>9</v>
      </c>
      <c r="P165" s="3">
        <v>34971.48541666667</v>
      </c>
      <c r="Q165">
        <v>16</v>
      </c>
      <c r="R165" t="s">
        <v>77</v>
      </c>
      <c r="S165">
        <v>16</v>
      </c>
      <c r="T165" t="s">
        <v>9</v>
      </c>
      <c r="U165" t="s">
        <v>9</v>
      </c>
      <c r="V165" s="3">
        <v>34971.458333333336</v>
      </c>
      <c r="W165">
        <v>1</v>
      </c>
      <c r="X165" s="3">
        <v>34971.465277777781</v>
      </c>
      <c r="Y165" t="s">
        <v>9</v>
      </c>
      <c r="Z165">
        <v>16</v>
      </c>
      <c r="AA165" t="s">
        <v>9</v>
      </c>
    </row>
    <row r="166" spans="1:27" x14ac:dyDescent="0.25">
      <c r="A166" t="s">
        <v>74</v>
      </c>
      <c r="B166" t="s">
        <v>75</v>
      </c>
      <c r="C166">
        <v>53.649500000000003</v>
      </c>
      <c r="D166">
        <v>9.9618000000000002</v>
      </c>
      <c r="E166">
        <v>15</v>
      </c>
      <c r="F166" s="2">
        <v>34972</v>
      </c>
      <c r="G166" t="s">
        <v>9</v>
      </c>
      <c r="H166" s="3">
        <v>34972.48541666667</v>
      </c>
      <c r="I166" s="3">
        <v>34972.458333333336</v>
      </c>
      <c r="J166" t="s">
        <v>9</v>
      </c>
      <c r="K166">
        <v>11.1</v>
      </c>
      <c r="L166" s="3">
        <v>34972.465277777781</v>
      </c>
      <c r="M166" t="s">
        <v>9</v>
      </c>
      <c r="N166" t="s">
        <v>9</v>
      </c>
      <c r="O166" t="s">
        <v>9</v>
      </c>
      <c r="P166" s="3">
        <v>34972.48541666667</v>
      </c>
      <c r="Q166">
        <v>1</v>
      </c>
      <c r="R166" t="s">
        <v>77</v>
      </c>
      <c r="S166">
        <v>1</v>
      </c>
      <c r="T166" t="s">
        <v>9</v>
      </c>
      <c r="U166" t="s">
        <v>9</v>
      </c>
      <c r="V166" s="3">
        <v>34972.458333333336</v>
      </c>
      <c r="W166">
        <v>1</v>
      </c>
      <c r="X166" s="3">
        <v>34972.465277777781</v>
      </c>
      <c r="Y166" t="s">
        <v>9</v>
      </c>
      <c r="Z166">
        <v>1</v>
      </c>
      <c r="AA166" t="s">
        <v>9</v>
      </c>
    </row>
    <row r="167" spans="1:27" x14ac:dyDescent="0.25">
      <c r="A167" t="s">
        <v>74</v>
      </c>
      <c r="B167" t="s">
        <v>75</v>
      </c>
      <c r="C167">
        <v>53.649500000000003</v>
      </c>
      <c r="D167">
        <v>9.9618000000000002</v>
      </c>
      <c r="E167">
        <v>15</v>
      </c>
      <c r="F167" s="2">
        <v>34973</v>
      </c>
      <c r="G167" t="s">
        <v>9</v>
      </c>
      <c r="H167" s="3">
        <v>34973.48541666667</v>
      </c>
      <c r="I167" s="3">
        <v>34973.458333333336</v>
      </c>
      <c r="J167" t="s">
        <v>9</v>
      </c>
      <c r="K167">
        <v>10.6</v>
      </c>
      <c r="L167" s="3">
        <v>34973.464583333334</v>
      </c>
      <c r="M167" t="s">
        <v>9</v>
      </c>
      <c r="N167" t="s">
        <v>9</v>
      </c>
      <c r="O167" t="s">
        <v>9</v>
      </c>
      <c r="P167" s="3">
        <v>34973.48541666667</v>
      </c>
      <c r="Q167">
        <v>17</v>
      </c>
      <c r="R167" t="s">
        <v>77</v>
      </c>
      <c r="S167">
        <v>17</v>
      </c>
      <c r="T167" t="s">
        <v>9</v>
      </c>
      <c r="U167" t="s">
        <v>9</v>
      </c>
      <c r="V167" s="3">
        <v>34973.458333333336</v>
      </c>
      <c r="W167">
        <v>1</v>
      </c>
      <c r="X167" s="3">
        <v>34973.464583333334</v>
      </c>
      <c r="Y167" t="s">
        <v>9</v>
      </c>
      <c r="Z167">
        <v>17</v>
      </c>
      <c r="AA167" t="s">
        <v>9</v>
      </c>
    </row>
    <row r="168" spans="1:27" x14ac:dyDescent="0.25">
      <c r="A168" t="s">
        <v>74</v>
      </c>
      <c r="B168" t="s">
        <v>75</v>
      </c>
      <c r="C168">
        <v>53.649500000000003</v>
      </c>
      <c r="D168">
        <v>9.9618000000000002</v>
      </c>
      <c r="E168">
        <v>15</v>
      </c>
      <c r="F168" s="2">
        <v>34974</v>
      </c>
      <c r="G168" t="s">
        <v>9</v>
      </c>
      <c r="H168" s="3">
        <v>34974.48541666667</v>
      </c>
      <c r="I168" s="3">
        <v>34974.458333333336</v>
      </c>
      <c r="J168" t="s">
        <v>9</v>
      </c>
      <c r="K168">
        <v>17.7</v>
      </c>
      <c r="L168" s="3">
        <v>34974.464583333334</v>
      </c>
      <c r="M168" t="s">
        <v>9</v>
      </c>
      <c r="N168" t="s">
        <v>9</v>
      </c>
      <c r="O168" t="s">
        <v>9</v>
      </c>
      <c r="P168" s="3">
        <v>34974.48541666667</v>
      </c>
      <c r="Q168">
        <v>0</v>
      </c>
      <c r="R168" t="s">
        <v>76</v>
      </c>
      <c r="S168">
        <v>0</v>
      </c>
      <c r="T168">
        <v>0</v>
      </c>
      <c r="U168" t="s">
        <v>9</v>
      </c>
      <c r="V168" s="3">
        <v>34974.458333333336</v>
      </c>
      <c r="W168">
        <v>1</v>
      </c>
      <c r="X168" s="3">
        <v>34974.464583333334</v>
      </c>
      <c r="Y168" t="s">
        <v>9</v>
      </c>
      <c r="Z168">
        <v>0</v>
      </c>
      <c r="AA168">
        <v>0</v>
      </c>
    </row>
    <row r="169" spans="1:27" x14ac:dyDescent="0.25">
      <c r="A169" t="s">
        <v>74</v>
      </c>
      <c r="B169" t="s">
        <v>75</v>
      </c>
      <c r="C169">
        <v>53.649500000000003</v>
      </c>
      <c r="D169">
        <v>9.9618000000000002</v>
      </c>
      <c r="E169">
        <v>15</v>
      </c>
      <c r="F169" s="2">
        <v>34975</v>
      </c>
      <c r="G169" t="s">
        <v>9</v>
      </c>
      <c r="H169" s="3">
        <v>34975.48541666667</v>
      </c>
      <c r="I169" s="3">
        <v>34975.458333333336</v>
      </c>
      <c r="J169" t="s">
        <v>9</v>
      </c>
      <c r="K169">
        <v>17.100000000000001</v>
      </c>
      <c r="L169" s="3">
        <v>34975.464583333334</v>
      </c>
      <c r="M169" t="s">
        <v>9</v>
      </c>
      <c r="N169" t="s">
        <v>9</v>
      </c>
      <c r="O169" t="s">
        <v>9</v>
      </c>
      <c r="P169" s="3">
        <v>34975.48541666667</v>
      </c>
      <c r="Q169">
        <v>0</v>
      </c>
      <c r="R169" t="s">
        <v>76</v>
      </c>
      <c r="S169">
        <v>0</v>
      </c>
      <c r="T169">
        <v>0</v>
      </c>
      <c r="U169" t="s">
        <v>9</v>
      </c>
      <c r="V169" s="3">
        <v>34975.458333333336</v>
      </c>
      <c r="W169">
        <v>1</v>
      </c>
      <c r="X169" s="3">
        <v>34975.464583333334</v>
      </c>
      <c r="Y169" t="s">
        <v>9</v>
      </c>
      <c r="Z169">
        <v>0</v>
      </c>
      <c r="AA169">
        <v>0</v>
      </c>
    </row>
    <row r="170" spans="1:27" x14ac:dyDescent="0.25">
      <c r="A170" t="s">
        <v>74</v>
      </c>
      <c r="B170" t="s">
        <v>75</v>
      </c>
      <c r="C170">
        <v>53.649500000000003</v>
      </c>
      <c r="D170">
        <v>9.9618000000000002</v>
      </c>
      <c r="E170">
        <v>15</v>
      </c>
      <c r="F170" s="2">
        <v>34976</v>
      </c>
      <c r="G170" t="s">
        <v>9</v>
      </c>
      <c r="H170" s="3">
        <v>34976.48541666667</v>
      </c>
      <c r="I170" s="3">
        <v>34976.458333333336</v>
      </c>
      <c r="J170" t="s">
        <v>9</v>
      </c>
      <c r="K170">
        <v>21.3</v>
      </c>
      <c r="L170" s="3">
        <v>34976.464583333334</v>
      </c>
      <c r="M170" t="s">
        <v>9</v>
      </c>
      <c r="N170" t="s">
        <v>9</v>
      </c>
      <c r="O170" t="s">
        <v>9</v>
      </c>
      <c r="P170" s="3">
        <v>34976.48541666667</v>
      </c>
      <c r="Q170">
        <v>0</v>
      </c>
      <c r="R170" t="s">
        <v>76</v>
      </c>
      <c r="S170">
        <v>0</v>
      </c>
      <c r="T170">
        <v>0</v>
      </c>
      <c r="U170" t="s">
        <v>9</v>
      </c>
      <c r="V170" s="3">
        <v>34976.458333333336</v>
      </c>
      <c r="W170">
        <v>1</v>
      </c>
      <c r="X170" s="3">
        <v>34976.464583333334</v>
      </c>
      <c r="Y170" t="s">
        <v>9</v>
      </c>
      <c r="Z170">
        <v>0</v>
      </c>
      <c r="AA170">
        <v>0</v>
      </c>
    </row>
    <row r="171" spans="1:27" x14ac:dyDescent="0.25">
      <c r="A171" t="s">
        <v>74</v>
      </c>
      <c r="B171" t="s">
        <v>75</v>
      </c>
      <c r="C171">
        <v>53.649500000000003</v>
      </c>
      <c r="D171">
        <v>9.9618000000000002</v>
      </c>
      <c r="E171">
        <v>15</v>
      </c>
      <c r="F171" s="2">
        <v>34977</v>
      </c>
      <c r="G171" t="s">
        <v>9</v>
      </c>
      <c r="H171" s="3">
        <v>34977.48541666667</v>
      </c>
      <c r="I171" s="3">
        <v>34977.458333333336</v>
      </c>
      <c r="J171" t="s">
        <v>9</v>
      </c>
      <c r="K171">
        <v>19.899999999999999</v>
      </c>
      <c r="L171" s="3">
        <v>34977.463888888888</v>
      </c>
      <c r="M171" t="s">
        <v>9</v>
      </c>
      <c r="N171" t="s">
        <v>9</v>
      </c>
      <c r="O171" t="s">
        <v>9</v>
      </c>
      <c r="P171" s="3">
        <v>34977.48541666667</v>
      </c>
      <c r="Q171">
        <v>0</v>
      </c>
      <c r="R171" t="s">
        <v>76</v>
      </c>
      <c r="S171">
        <v>0</v>
      </c>
      <c r="T171">
        <v>0</v>
      </c>
      <c r="U171" t="s">
        <v>9</v>
      </c>
      <c r="V171" s="3">
        <v>34977.458333333336</v>
      </c>
      <c r="W171">
        <v>1</v>
      </c>
      <c r="X171" s="3">
        <v>34977.463888888888</v>
      </c>
      <c r="Y171" t="s">
        <v>9</v>
      </c>
      <c r="Z171">
        <v>0</v>
      </c>
      <c r="AA171">
        <v>0</v>
      </c>
    </row>
    <row r="172" spans="1:27" x14ac:dyDescent="0.25">
      <c r="A172" t="s">
        <v>74</v>
      </c>
      <c r="B172" t="s">
        <v>75</v>
      </c>
      <c r="C172">
        <v>53.649500000000003</v>
      </c>
      <c r="D172">
        <v>9.9618000000000002</v>
      </c>
      <c r="E172">
        <v>15</v>
      </c>
      <c r="F172" s="2">
        <v>34978</v>
      </c>
      <c r="G172" t="s">
        <v>9</v>
      </c>
      <c r="H172" s="3">
        <v>34978.48541666667</v>
      </c>
      <c r="I172" s="3">
        <v>34978.458333333336</v>
      </c>
      <c r="J172" t="s">
        <v>9</v>
      </c>
      <c r="K172">
        <v>17.899999999999999</v>
      </c>
      <c r="L172" s="3">
        <v>34978.463888888888</v>
      </c>
      <c r="M172" t="s">
        <v>9</v>
      </c>
      <c r="N172" t="s">
        <v>9</v>
      </c>
      <c r="O172" t="s">
        <v>9</v>
      </c>
      <c r="P172" s="3">
        <v>34978.48541666667</v>
      </c>
      <c r="Q172">
        <v>1</v>
      </c>
      <c r="R172" t="s">
        <v>77</v>
      </c>
      <c r="S172">
        <v>1</v>
      </c>
      <c r="T172" t="s">
        <v>9</v>
      </c>
      <c r="U172" t="s">
        <v>9</v>
      </c>
      <c r="V172" s="3">
        <v>34978.458333333336</v>
      </c>
      <c r="W172">
        <v>1</v>
      </c>
      <c r="X172" s="3">
        <v>34978.463888888888</v>
      </c>
      <c r="Y172" t="s">
        <v>9</v>
      </c>
      <c r="Z172">
        <v>1</v>
      </c>
      <c r="AA172" t="s">
        <v>9</v>
      </c>
    </row>
    <row r="173" spans="1:27" x14ac:dyDescent="0.25">
      <c r="A173" t="s">
        <v>74</v>
      </c>
      <c r="B173" t="s">
        <v>75</v>
      </c>
      <c r="C173">
        <v>53.649500000000003</v>
      </c>
      <c r="D173">
        <v>9.9618000000000002</v>
      </c>
      <c r="E173">
        <v>15</v>
      </c>
      <c r="F173" s="2">
        <v>34979</v>
      </c>
      <c r="G173" t="s">
        <v>9</v>
      </c>
      <c r="H173" s="3">
        <v>34979.48541666667</v>
      </c>
      <c r="I173" s="3">
        <v>34979.458333333336</v>
      </c>
      <c r="J173" t="s">
        <v>9</v>
      </c>
      <c r="K173">
        <v>18.8</v>
      </c>
      <c r="L173" s="3">
        <v>34979.463888888888</v>
      </c>
      <c r="M173" t="s">
        <v>9</v>
      </c>
      <c r="N173" t="s">
        <v>9</v>
      </c>
      <c r="O173" t="s">
        <v>9</v>
      </c>
      <c r="P173" s="3">
        <v>34979.48541666667</v>
      </c>
      <c r="Q173">
        <v>0</v>
      </c>
      <c r="R173" t="s">
        <v>76</v>
      </c>
      <c r="S173">
        <v>0</v>
      </c>
      <c r="T173">
        <v>0</v>
      </c>
      <c r="U173" t="s">
        <v>9</v>
      </c>
      <c r="V173" s="3">
        <v>34979.458333333336</v>
      </c>
      <c r="W173">
        <v>1</v>
      </c>
      <c r="X173" s="3">
        <v>34979.463888888888</v>
      </c>
      <c r="Y173" t="s">
        <v>9</v>
      </c>
      <c r="Z173">
        <v>0</v>
      </c>
      <c r="AA173">
        <v>0</v>
      </c>
    </row>
    <row r="174" spans="1:27" x14ac:dyDescent="0.25">
      <c r="A174" t="s">
        <v>74</v>
      </c>
      <c r="B174" t="s">
        <v>75</v>
      </c>
      <c r="C174">
        <v>53.649500000000003</v>
      </c>
      <c r="D174">
        <v>9.9618000000000002</v>
      </c>
      <c r="E174">
        <v>15</v>
      </c>
      <c r="F174" s="2">
        <v>34980</v>
      </c>
      <c r="G174" t="s">
        <v>9</v>
      </c>
      <c r="H174" s="3">
        <v>34980.48541666667</v>
      </c>
      <c r="I174" s="3">
        <v>34980.458333333336</v>
      </c>
      <c r="J174" t="s">
        <v>9</v>
      </c>
      <c r="K174">
        <v>22.1</v>
      </c>
      <c r="L174" s="3">
        <v>34980.463194444441</v>
      </c>
      <c r="M174" t="s">
        <v>9</v>
      </c>
      <c r="N174" t="s">
        <v>9</v>
      </c>
      <c r="O174" t="s">
        <v>9</v>
      </c>
      <c r="P174" s="3">
        <v>34980.48541666667</v>
      </c>
      <c r="Q174">
        <v>0</v>
      </c>
      <c r="R174" t="s">
        <v>76</v>
      </c>
      <c r="S174">
        <v>0</v>
      </c>
      <c r="T174">
        <v>0</v>
      </c>
      <c r="U174" t="s">
        <v>9</v>
      </c>
      <c r="V174" s="3">
        <v>34980.458333333336</v>
      </c>
      <c r="W174">
        <v>1</v>
      </c>
      <c r="X174" s="3">
        <v>34980.463194444441</v>
      </c>
      <c r="Y174" t="s">
        <v>9</v>
      </c>
      <c r="Z174">
        <v>0</v>
      </c>
      <c r="AA174">
        <v>0</v>
      </c>
    </row>
    <row r="175" spans="1:27" x14ac:dyDescent="0.25">
      <c r="A175" t="s">
        <v>74</v>
      </c>
      <c r="B175" t="s">
        <v>75</v>
      </c>
      <c r="C175">
        <v>53.649500000000003</v>
      </c>
      <c r="D175">
        <v>9.9618000000000002</v>
      </c>
      <c r="E175">
        <v>15</v>
      </c>
      <c r="F175" s="2">
        <v>34981</v>
      </c>
      <c r="G175" t="s">
        <v>9</v>
      </c>
      <c r="H175" s="3">
        <v>34981.48541666667</v>
      </c>
      <c r="I175" s="3">
        <v>34981.458333333336</v>
      </c>
      <c r="J175" t="s">
        <v>9</v>
      </c>
      <c r="K175">
        <v>23.9</v>
      </c>
      <c r="L175" s="3">
        <v>34981.463194444441</v>
      </c>
      <c r="M175" t="s">
        <v>9</v>
      </c>
      <c r="N175" t="s">
        <v>9</v>
      </c>
      <c r="O175" t="s">
        <v>9</v>
      </c>
      <c r="P175" s="3">
        <v>34981.48541666667</v>
      </c>
      <c r="Q175">
        <v>0</v>
      </c>
      <c r="R175" t="s">
        <v>76</v>
      </c>
      <c r="S175">
        <v>0</v>
      </c>
      <c r="T175">
        <v>0</v>
      </c>
      <c r="U175" t="s">
        <v>9</v>
      </c>
      <c r="V175" s="3">
        <v>34981.458333333336</v>
      </c>
      <c r="W175">
        <v>1</v>
      </c>
      <c r="X175" s="3">
        <v>34981.463194444441</v>
      </c>
      <c r="Y175" t="s">
        <v>9</v>
      </c>
      <c r="Z175">
        <v>0</v>
      </c>
      <c r="AA175">
        <v>0</v>
      </c>
    </row>
    <row r="176" spans="1:27" x14ac:dyDescent="0.25">
      <c r="A176" t="s">
        <v>74</v>
      </c>
      <c r="B176" t="s">
        <v>75</v>
      </c>
      <c r="C176">
        <v>53.649500000000003</v>
      </c>
      <c r="D176">
        <v>9.9618000000000002</v>
      </c>
      <c r="E176">
        <v>15</v>
      </c>
      <c r="F176" s="2">
        <v>34982</v>
      </c>
      <c r="G176" t="s">
        <v>9</v>
      </c>
      <c r="H176" s="3">
        <v>34982.48541666667</v>
      </c>
      <c r="I176" s="3">
        <v>34982.458333333336</v>
      </c>
      <c r="J176" t="s">
        <v>9</v>
      </c>
      <c r="K176">
        <v>23.6</v>
      </c>
      <c r="L176" s="3">
        <v>34982.463194444441</v>
      </c>
      <c r="M176" t="s">
        <v>9</v>
      </c>
      <c r="N176" t="s">
        <v>9</v>
      </c>
      <c r="O176" t="s">
        <v>9</v>
      </c>
      <c r="P176" s="3">
        <v>34982.48541666667</v>
      </c>
      <c r="Q176">
        <v>1.1000000000000001</v>
      </c>
      <c r="R176" t="s">
        <v>77</v>
      </c>
      <c r="S176">
        <v>1.1000000000000001</v>
      </c>
      <c r="T176" t="s">
        <v>9</v>
      </c>
      <c r="U176" t="s">
        <v>9</v>
      </c>
      <c r="V176" s="3">
        <v>34982.458333333336</v>
      </c>
      <c r="W176">
        <v>1</v>
      </c>
      <c r="X176" s="3">
        <v>34982.463194444441</v>
      </c>
      <c r="Y176" t="s">
        <v>9</v>
      </c>
      <c r="Z176">
        <v>1.1000000000000001</v>
      </c>
      <c r="AA176" t="s">
        <v>9</v>
      </c>
    </row>
    <row r="177" spans="1:27" x14ac:dyDescent="0.25">
      <c r="A177" t="s">
        <v>74</v>
      </c>
      <c r="B177" t="s">
        <v>75</v>
      </c>
      <c r="C177">
        <v>53.649500000000003</v>
      </c>
      <c r="D177">
        <v>9.9618000000000002</v>
      </c>
      <c r="E177">
        <v>15</v>
      </c>
      <c r="F177" s="2">
        <v>34983</v>
      </c>
      <c r="G177" t="s">
        <v>9</v>
      </c>
      <c r="H177" s="3">
        <v>34983.48541666667</v>
      </c>
      <c r="I177" s="3">
        <v>34983.458333333336</v>
      </c>
      <c r="J177" t="s">
        <v>9</v>
      </c>
      <c r="K177">
        <v>18.8</v>
      </c>
      <c r="L177" s="3">
        <v>34983.463194444441</v>
      </c>
      <c r="M177" t="s">
        <v>9</v>
      </c>
      <c r="N177" t="s">
        <v>9</v>
      </c>
      <c r="O177" t="s">
        <v>9</v>
      </c>
      <c r="P177" s="3">
        <v>34983.48541666667</v>
      </c>
      <c r="Q177">
        <v>0</v>
      </c>
      <c r="R177" t="s">
        <v>76</v>
      </c>
      <c r="S177">
        <v>0</v>
      </c>
      <c r="T177">
        <v>0</v>
      </c>
      <c r="U177" t="s">
        <v>9</v>
      </c>
      <c r="V177" s="3">
        <v>34983.458333333336</v>
      </c>
      <c r="W177">
        <v>1</v>
      </c>
      <c r="X177" s="3">
        <v>34983.463194444441</v>
      </c>
      <c r="Y177" t="s">
        <v>9</v>
      </c>
      <c r="Z177">
        <v>0</v>
      </c>
      <c r="AA177">
        <v>0</v>
      </c>
    </row>
    <row r="178" spans="1:27" x14ac:dyDescent="0.25">
      <c r="A178" t="s">
        <v>74</v>
      </c>
      <c r="B178" t="s">
        <v>75</v>
      </c>
      <c r="C178">
        <v>53.649500000000003</v>
      </c>
      <c r="D178">
        <v>9.9618000000000002</v>
      </c>
      <c r="E178">
        <v>15</v>
      </c>
      <c r="F178" s="2">
        <v>34984</v>
      </c>
      <c r="G178" t="s">
        <v>9</v>
      </c>
      <c r="H178" s="3">
        <v>34984.48541666667</v>
      </c>
      <c r="I178" s="3">
        <v>34984.458333333336</v>
      </c>
      <c r="J178" t="s">
        <v>9</v>
      </c>
      <c r="K178">
        <v>17.100000000000001</v>
      </c>
      <c r="L178" s="3">
        <v>34984.462500000001</v>
      </c>
      <c r="M178" t="s">
        <v>9</v>
      </c>
      <c r="N178" t="s">
        <v>9</v>
      </c>
      <c r="O178" t="s">
        <v>9</v>
      </c>
      <c r="P178" s="3">
        <v>34984.48541666667</v>
      </c>
      <c r="Q178">
        <v>0</v>
      </c>
      <c r="R178" t="s">
        <v>76</v>
      </c>
      <c r="S178">
        <v>0</v>
      </c>
      <c r="T178">
        <v>0</v>
      </c>
      <c r="U178" t="s">
        <v>9</v>
      </c>
      <c r="V178" s="3">
        <v>34984.458333333336</v>
      </c>
      <c r="W178">
        <v>1</v>
      </c>
      <c r="X178" s="3">
        <v>34984.462500000001</v>
      </c>
      <c r="Y178" t="s">
        <v>9</v>
      </c>
      <c r="Z178">
        <v>0</v>
      </c>
      <c r="AA178">
        <v>0</v>
      </c>
    </row>
    <row r="179" spans="1:27" x14ac:dyDescent="0.25">
      <c r="A179" t="s">
        <v>74</v>
      </c>
      <c r="B179" t="s">
        <v>75</v>
      </c>
      <c r="C179">
        <v>53.649500000000003</v>
      </c>
      <c r="D179">
        <v>9.9618000000000002</v>
      </c>
      <c r="E179">
        <v>15</v>
      </c>
      <c r="F179" s="2">
        <v>34985</v>
      </c>
      <c r="G179" t="s">
        <v>9</v>
      </c>
      <c r="H179" s="3">
        <v>34985.48541666667</v>
      </c>
      <c r="I179" s="3">
        <v>34985.458333333336</v>
      </c>
      <c r="J179" t="s">
        <v>9</v>
      </c>
      <c r="K179">
        <v>18.5</v>
      </c>
      <c r="L179" s="3">
        <v>34985.462500000001</v>
      </c>
      <c r="M179" t="s">
        <v>9</v>
      </c>
      <c r="N179" t="s">
        <v>9</v>
      </c>
      <c r="O179" t="s">
        <v>9</v>
      </c>
      <c r="P179" s="3">
        <v>34985.48541666667</v>
      </c>
      <c r="Q179">
        <v>0</v>
      </c>
      <c r="R179" t="s">
        <v>76</v>
      </c>
      <c r="S179">
        <v>0</v>
      </c>
      <c r="T179">
        <v>0</v>
      </c>
      <c r="U179" t="s">
        <v>9</v>
      </c>
      <c r="V179" s="3">
        <v>34985.458333333336</v>
      </c>
      <c r="W179">
        <v>1</v>
      </c>
      <c r="X179" s="3">
        <v>34985.462500000001</v>
      </c>
      <c r="Y179" t="s">
        <v>9</v>
      </c>
      <c r="Z179">
        <v>0</v>
      </c>
      <c r="AA179">
        <v>0</v>
      </c>
    </row>
    <row r="180" spans="1:27" x14ac:dyDescent="0.25">
      <c r="A180" t="s">
        <v>74</v>
      </c>
      <c r="B180" t="s">
        <v>75</v>
      </c>
      <c r="C180">
        <v>53.649500000000003</v>
      </c>
      <c r="D180">
        <v>9.9618000000000002</v>
      </c>
      <c r="E180">
        <v>15</v>
      </c>
      <c r="F180" s="2">
        <v>34986</v>
      </c>
      <c r="G180" t="s">
        <v>9</v>
      </c>
      <c r="H180" s="3">
        <v>34986.48541666667</v>
      </c>
      <c r="I180" s="3">
        <v>34986.458333333336</v>
      </c>
      <c r="J180" t="s">
        <v>9</v>
      </c>
      <c r="K180">
        <v>18.2</v>
      </c>
      <c r="L180" s="3">
        <v>34986.462500000001</v>
      </c>
      <c r="M180" t="s">
        <v>9</v>
      </c>
      <c r="N180" t="s">
        <v>9</v>
      </c>
      <c r="O180" t="s">
        <v>9</v>
      </c>
      <c r="P180" s="3">
        <v>34986.48541666667</v>
      </c>
      <c r="Q180">
        <v>0</v>
      </c>
      <c r="R180" t="s">
        <v>76</v>
      </c>
      <c r="S180">
        <v>0</v>
      </c>
      <c r="T180">
        <v>0</v>
      </c>
      <c r="U180" t="s">
        <v>9</v>
      </c>
      <c r="V180" s="3">
        <v>34986.458333333336</v>
      </c>
      <c r="W180">
        <v>1</v>
      </c>
      <c r="X180" s="3">
        <v>34986.462500000001</v>
      </c>
      <c r="Y180" t="s">
        <v>9</v>
      </c>
      <c r="Z180">
        <v>0</v>
      </c>
      <c r="AA180">
        <v>0</v>
      </c>
    </row>
    <row r="181" spans="1:27" x14ac:dyDescent="0.25">
      <c r="A181" t="s">
        <v>74</v>
      </c>
      <c r="B181" t="s">
        <v>75</v>
      </c>
      <c r="C181">
        <v>53.649500000000003</v>
      </c>
      <c r="D181">
        <v>9.9618000000000002</v>
      </c>
      <c r="E181">
        <v>15</v>
      </c>
      <c r="F181" s="2">
        <v>34987</v>
      </c>
      <c r="G181" t="s">
        <v>9</v>
      </c>
      <c r="H181" s="3">
        <v>34987.48541666667</v>
      </c>
      <c r="I181" s="3">
        <v>34987.458333333336</v>
      </c>
      <c r="J181" t="s">
        <v>9</v>
      </c>
      <c r="K181">
        <v>18.5</v>
      </c>
      <c r="L181" s="3">
        <v>34987.462500000001</v>
      </c>
      <c r="M181" t="s">
        <v>9</v>
      </c>
      <c r="N181" t="s">
        <v>9</v>
      </c>
      <c r="O181" t="s">
        <v>9</v>
      </c>
      <c r="P181" s="3">
        <v>34987.48541666667</v>
      </c>
      <c r="Q181">
        <v>0</v>
      </c>
      <c r="R181" t="s">
        <v>76</v>
      </c>
      <c r="S181">
        <v>0</v>
      </c>
      <c r="T181">
        <v>0</v>
      </c>
      <c r="U181" t="s">
        <v>9</v>
      </c>
      <c r="V181" s="3">
        <v>34987.458333333336</v>
      </c>
      <c r="W181">
        <v>1</v>
      </c>
      <c r="X181" s="3">
        <v>34987.462500000001</v>
      </c>
      <c r="Y181" t="s">
        <v>9</v>
      </c>
      <c r="Z181">
        <v>0</v>
      </c>
      <c r="AA181">
        <v>0</v>
      </c>
    </row>
    <row r="182" spans="1:27" x14ac:dyDescent="0.25">
      <c r="A182" t="s">
        <v>74</v>
      </c>
      <c r="B182" t="s">
        <v>75</v>
      </c>
      <c r="C182">
        <v>53.649500000000003</v>
      </c>
      <c r="D182">
        <v>9.9618000000000002</v>
      </c>
      <c r="E182">
        <v>15</v>
      </c>
      <c r="F182" s="2">
        <v>34988</v>
      </c>
      <c r="G182" t="s">
        <v>9</v>
      </c>
      <c r="H182" s="3">
        <v>34988.48541666667</v>
      </c>
      <c r="I182" s="3">
        <v>34988.458333333336</v>
      </c>
      <c r="J182" t="s">
        <v>9</v>
      </c>
      <c r="K182">
        <v>18.8</v>
      </c>
      <c r="L182" s="3">
        <v>34988.461805555555</v>
      </c>
      <c r="M182" t="s">
        <v>9</v>
      </c>
      <c r="N182" t="s">
        <v>9</v>
      </c>
      <c r="O182" t="s">
        <v>9</v>
      </c>
      <c r="P182" s="3">
        <v>34988.48541666667</v>
      </c>
      <c r="Q182">
        <v>0</v>
      </c>
      <c r="R182" t="s">
        <v>76</v>
      </c>
      <c r="S182">
        <v>0</v>
      </c>
      <c r="T182">
        <v>0</v>
      </c>
      <c r="U182" t="s">
        <v>9</v>
      </c>
      <c r="V182" s="3">
        <v>34988.458333333336</v>
      </c>
      <c r="W182">
        <v>1</v>
      </c>
      <c r="X182" s="3">
        <v>34988.461805555555</v>
      </c>
      <c r="Y182" t="s">
        <v>9</v>
      </c>
      <c r="Z182">
        <v>0</v>
      </c>
      <c r="AA182">
        <v>0</v>
      </c>
    </row>
    <row r="183" spans="1:27" x14ac:dyDescent="0.25">
      <c r="A183" t="s">
        <v>74</v>
      </c>
      <c r="B183" t="s">
        <v>75</v>
      </c>
      <c r="C183">
        <v>53.649500000000003</v>
      </c>
      <c r="D183">
        <v>9.9618000000000002</v>
      </c>
      <c r="E183">
        <v>15</v>
      </c>
      <c r="F183" s="2">
        <v>34989</v>
      </c>
      <c r="G183" t="s">
        <v>9</v>
      </c>
      <c r="H183" s="3">
        <v>34989.48541666667</v>
      </c>
      <c r="I183" s="3">
        <v>34989.458333333336</v>
      </c>
      <c r="J183" t="s">
        <v>9</v>
      </c>
      <c r="K183">
        <v>16.100000000000001</v>
      </c>
      <c r="L183" s="3">
        <v>34989.461805555555</v>
      </c>
      <c r="M183" t="s">
        <v>9</v>
      </c>
      <c r="N183" t="s">
        <v>9</v>
      </c>
      <c r="O183" t="s">
        <v>9</v>
      </c>
      <c r="P183" s="3">
        <v>34989.48541666667</v>
      </c>
      <c r="Q183">
        <v>0</v>
      </c>
      <c r="R183" t="s">
        <v>76</v>
      </c>
      <c r="S183">
        <v>0</v>
      </c>
      <c r="T183">
        <v>0</v>
      </c>
      <c r="U183" t="s">
        <v>9</v>
      </c>
      <c r="V183" s="3">
        <v>34989.458333333336</v>
      </c>
      <c r="W183">
        <v>1</v>
      </c>
      <c r="X183" s="3">
        <v>34989.461805555555</v>
      </c>
      <c r="Y183" t="s">
        <v>9</v>
      </c>
      <c r="Z183">
        <v>0</v>
      </c>
      <c r="AA183">
        <v>0</v>
      </c>
    </row>
    <row r="184" spans="1:27" x14ac:dyDescent="0.25">
      <c r="A184" t="s">
        <v>74</v>
      </c>
      <c r="B184" t="s">
        <v>75</v>
      </c>
      <c r="C184">
        <v>53.649500000000003</v>
      </c>
      <c r="D184">
        <v>9.9618000000000002</v>
      </c>
      <c r="E184">
        <v>15</v>
      </c>
      <c r="F184" s="2">
        <v>34990</v>
      </c>
      <c r="G184" t="s">
        <v>9</v>
      </c>
      <c r="H184" s="3">
        <v>34990.48541666667</v>
      </c>
      <c r="I184" s="3">
        <v>34990.458333333336</v>
      </c>
      <c r="J184" t="s">
        <v>9</v>
      </c>
      <c r="K184">
        <v>13.4</v>
      </c>
      <c r="L184" s="3">
        <v>34990.461805555555</v>
      </c>
      <c r="M184" t="s">
        <v>9</v>
      </c>
      <c r="N184" t="s">
        <v>9</v>
      </c>
      <c r="O184" t="s">
        <v>9</v>
      </c>
      <c r="P184" s="3">
        <v>34990.48541666667</v>
      </c>
      <c r="Q184">
        <v>0</v>
      </c>
      <c r="R184" t="s">
        <v>76</v>
      </c>
      <c r="S184">
        <v>0</v>
      </c>
      <c r="T184">
        <v>0</v>
      </c>
      <c r="U184" t="s">
        <v>9</v>
      </c>
      <c r="V184" s="3">
        <v>34990.458333333336</v>
      </c>
      <c r="W184">
        <v>1</v>
      </c>
      <c r="X184" s="3">
        <v>34990.461805555555</v>
      </c>
      <c r="Y184" t="s">
        <v>9</v>
      </c>
      <c r="Z184">
        <v>0</v>
      </c>
      <c r="AA184">
        <v>0</v>
      </c>
    </row>
    <row r="185" spans="1:27" x14ac:dyDescent="0.25">
      <c r="A185" t="s">
        <v>74</v>
      </c>
      <c r="B185" t="s">
        <v>75</v>
      </c>
      <c r="C185">
        <v>53.649500000000003</v>
      </c>
      <c r="D185">
        <v>9.9618000000000002</v>
      </c>
      <c r="E185">
        <v>15</v>
      </c>
      <c r="F185" s="2">
        <v>34991</v>
      </c>
      <c r="G185" t="s">
        <v>9</v>
      </c>
      <c r="H185" s="3">
        <v>34991.48541666667</v>
      </c>
      <c r="I185" s="3">
        <v>34991.458333333336</v>
      </c>
      <c r="J185" t="s">
        <v>9</v>
      </c>
      <c r="K185">
        <v>13.2</v>
      </c>
      <c r="L185" s="3">
        <v>34991.461805555555</v>
      </c>
      <c r="M185" t="s">
        <v>9</v>
      </c>
      <c r="N185" t="s">
        <v>9</v>
      </c>
      <c r="O185" t="s">
        <v>9</v>
      </c>
      <c r="P185" s="3">
        <v>34991.48541666667</v>
      </c>
      <c r="Q185">
        <v>0</v>
      </c>
      <c r="R185" t="s">
        <v>76</v>
      </c>
      <c r="S185">
        <v>0</v>
      </c>
      <c r="T185">
        <v>0</v>
      </c>
      <c r="U185" t="s">
        <v>9</v>
      </c>
      <c r="V185" s="3">
        <v>34991.458333333336</v>
      </c>
      <c r="W185">
        <v>1</v>
      </c>
      <c r="X185" s="3">
        <v>34991.461805555555</v>
      </c>
      <c r="Y185" t="s">
        <v>9</v>
      </c>
      <c r="Z185">
        <v>0</v>
      </c>
      <c r="AA185">
        <v>0</v>
      </c>
    </row>
    <row r="186" spans="1:27" x14ac:dyDescent="0.25">
      <c r="A186" t="s">
        <v>74</v>
      </c>
      <c r="B186" t="s">
        <v>75</v>
      </c>
      <c r="C186">
        <v>53.649500000000003</v>
      </c>
      <c r="D186">
        <v>9.9618000000000002</v>
      </c>
      <c r="E186">
        <v>15</v>
      </c>
      <c r="F186" s="2">
        <v>34992</v>
      </c>
      <c r="G186" t="s">
        <v>9</v>
      </c>
      <c r="H186" s="3">
        <v>34992.48541666667</v>
      </c>
      <c r="I186" s="3">
        <v>34992.458333333336</v>
      </c>
      <c r="J186" t="s">
        <v>9</v>
      </c>
      <c r="K186">
        <v>14</v>
      </c>
      <c r="L186" s="3">
        <v>34992.461805555555</v>
      </c>
      <c r="M186" t="s">
        <v>9</v>
      </c>
      <c r="N186" t="s">
        <v>9</v>
      </c>
      <c r="O186" t="s">
        <v>9</v>
      </c>
      <c r="P186" s="3">
        <v>34992.48541666667</v>
      </c>
      <c r="Q186">
        <v>0</v>
      </c>
      <c r="R186" t="s">
        <v>76</v>
      </c>
      <c r="S186">
        <v>0</v>
      </c>
      <c r="T186">
        <v>0</v>
      </c>
      <c r="U186" t="s">
        <v>9</v>
      </c>
      <c r="V186" s="3">
        <v>34992.458333333336</v>
      </c>
      <c r="W186">
        <v>1</v>
      </c>
      <c r="X186" s="3">
        <v>34992.461805555555</v>
      </c>
      <c r="Y186" t="s">
        <v>9</v>
      </c>
      <c r="Z186">
        <v>0</v>
      </c>
      <c r="AA186">
        <v>0</v>
      </c>
    </row>
    <row r="187" spans="1:27" x14ac:dyDescent="0.25">
      <c r="A187" t="s">
        <v>74</v>
      </c>
      <c r="B187" t="s">
        <v>75</v>
      </c>
      <c r="C187">
        <v>53.649500000000003</v>
      </c>
      <c r="D187">
        <v>9.9618000000000002</v>
      </c>
      <c r="E187">
        <v>15</v>
      </c>
      <c r="F187" s="2">
        <v>34993</v>
      </c>
      <c r="G187" t="s">
        <v>9</v>
      </c>
      <c r="H187" s="3">
        <v>34993.48541666667</v>
      </c>
      <c r="I187" s="3">
        <v>34993.458333333336</v>
      </c>
      <c r="J187" t="s">
        <v>9</v>
      </c>
      <c r="K187">
        <v>11.1</v>
      </c>
      <c r="L187" s="3">
        <v>34993.461111111108</v>
      </c>
      <c r="M187" t="s">
        <v>9</v>
      </c>
      <c r="N187" t="s">
        <v>9</v>
      </c>
      <c r="O187" t="s">
        <v>9</v>
      </c>
      <c r="P187" s="3">
        <v>34993.48541666667</v>
      </c>
      <c r="Q187">
        <v>0</v>
      </c>
      <c r="R187" t="s">
        <v>76</v>
      </c>
      <c r="S187">
        <v>0</v>
      </c>
      <c r="T187">
        <v>0</v>
      </c>
      <c r="U187" t="s">
        <v>9</v>
      </c>
      <c r="V187" s="3">
        <v>34993.458333333336</v>
      </c>
      <c r="W187">
        <v>1</v>
      </c>
      <c r="X187" s="3">
        <v>34993.461111111108</v>
      </c>
      <c r="Y187" t="s">
        <v>9</v>
      </c>
      <c r="Z187">
        <v>0</v>
      </c>
      <c r="AA187">
        <v>0</v>
      </c>
    </row>
    <row r="188" spans="1:27" x14ac:dyDescent="0.25">
      <c r="A188" t="s">
        <v>74</v>
      </c>
      <c r="B188" t="s">
        <v>75</v>
      </c>
      <c r="C188">
        <v>53.649500000000003</v>
      </c>
      <c r="D188">
        <v>9.9618000000000002</v>
      </c>
      <c r="E188">
        <v>15</v>
      </c>
      <c r="F188" s="2">
        <v>34994</v>
      </c>
      <c r="G188" t="s">
        <v>9</v>
      </c>
      <c r="H188" s="3">
        <v>34994.48541666667</v>
      </c>
      <c r="I188" s="3">
        <v>34994.458333333336</v>
      </c>
      <c r="J188" t="s">
        <v>9</v>
      </c>
      <c r="K188">
        <v>11.4</v>
      </c>
      <c r="L188" s="3">
        <v>34994.461111111108</v>
      </c>
      <c r="M188" t="s">
        <v>9</v>
      </c>
      <c r="N188" t="s">
        <v>9</v>
      </c>
      <c r="O188" t="s">
        <v>9</v>
      </c>
      <c r="P188" s="3">
        <v>34994.48541666667</v>
      </c>
      <c r="Q188">
        <v>0</v>
      </c>
      <c r="R188" t="s">
        <v>76</v>
      </c>
      <c r="S188">
        <v>0</v>
      </c>
      <c r="T188">
        <v>0</v>
      </c>
      <c r="U188" t="s">
        <v>9</v>
      </c>
      <c r="V188" s="3">
        <v>34994.458333333336</v>
      </c>
      <c r="W188">
        <v>1</v>
      </c>
      <c r="X188" s="3">
        <v>34994.461111111108</v>
      </c>
      <c r="Y188" t="s">
        <v>9</v>
      </c>
      <c r="Z188">
        <v>0</v>
      </c>
      <c r="AA188">
        <v>0</v>
      </c>
    </row>
    <row r="189" spans="1:27" x14ac:dyDescent="0.25">
      <c r="A189" t="s">
        <v>74</v>
      </c>
      <c r="B189" t="s">
        <v>75</v>
      </c>
      <c r="C189">
        <v>53.649500000000003</v>
      </c>
      <c r="D189">
        <v>9.9618000000000002</v>
      </c>
      <c r="E189">
        <v>15</v>
      </c>
      <c r="F189" s="2">
        <v>34995</v>
      </c>
      <c r="G189" t="s">
        <v>9</v>
      </c>
      <c r="H189" s="3">
        <v>34995.48541666667</v>
      </c>
      <c r="I189" s="3">
        <v>34995.458333333336</v>
      </c>
      <c r="J189" t="s">
        <v>9</v>
      </c>
      <c r="K189">
        <v>13.7</v>
      </c>
      <c r="L189" s="3">
        <v>34995.461111111108</v>
      </c>
      <c r="M189" t="s">
        <v>9</v>
      </c>
      <c r="N189" t="s">
        <v>9</v>
      </c>
      <c r="O189" t="s">
        <v>9</v>
      </c>
      <c r="P189" s="3">
        <v>34995.48541666667</v>
      </c>
      <c r="Q189">
        <v>0</v>
      </c>
      <c r="R189" t="s">
        <v>76</v>
      </c>
      <c r="S189">
        <v>0</v>
      </c>
      <c r="T189">
        <v>0</v>
      </c>
      <c r="U189" t="s">
        <v>9</v>
      </c>
      <c r="V189" s="3">
        <v>34995.458333333336</v>
      </c>
      <c r="W189">
        <v>1</v>
      </c>
      <c r="X189" s="3">
        <v>34995.461111111108</v>
      </c>
      <c r="Y189" t="s">
        <v>9</v>
      </c>
      <c r="Z189">
        <v>0</v>
      </c>
      <c r="AA189">
        <v>0</v>
      </c>
    </row>
    <row r="190" spans="1:27" x14ac:dyDescent="0.25">
      <c r="A190" t="s">
        <v>74</v>
      </c>
      <c r="B190" t="s">
        <v>75</v>
      </c>
      <c r="C190">
        <v>53.649500000000003</v>
      </c>
      <c r="D190">
        <v>9.9618000000000002</v>
      </c>
      <c r="E190">
        <v>15</v>
      </c>
      <c r="F190" s="2">
        <v>34996</v>
      </c>
      <c r="G190" t="s">
        <v>9</v>
      </c>
      <c r="H190" s="3">
        <v>34996.48541666667</v>
      </c>
      <c r="I190" s="3">
        <v>34996.458333333336</v>
      </c>
      <c r="J190" t="s">
        <v>9</v>
      </c>
      <c r="K190">
        <v>18.2</v>
      </c>
      <c r="L190" s="3">
        <v>34996.461111111108</v>
      </c>
      <c r="M190" t="s">
        <v>9</v>
      </c>
      <c r="N190" t="s">
        <v>9</v>
      </c>
      <c r="O190" t="s">
        <v>9</v>
      </c>
      <c r="P190" s="3">
        <v>34996.48541666667</v>
      </c>
      <c r="Q190">
        <v>0</v>
      </c>
      <c r="R190" t="s">
        <v>76</v>
      </c>
      <c r="S190">
        <v>0</v>
      </c>
      <c r="T190">
        <v>0</v>
      </c>
      <c r="U190" t="s">
        <v>9</v>
      </c>
      <c r="V190" s="3">
        <v>34996.458333333336</v>
      </c>
      <c r="W190">
        <v>1</v>
      </c>
      <c r="X190" s="3">
        <v>34996.461111111108</v>
      </c>
      <c r="Y190" t="s">
        <v>9</v>
      </c>
      <c r="Z190">
        <v>0</v>
      </c>
      <c r="AA190">
        <v>0</v>
      </c>
    </row>
    <row r="191" spans="1:27" x14ac:dyDescent="0.25">
      <c r="A191" t="s">
        <v>74</v>
      </c>
      <c r="B191" t="s">
        <v>75</v>
      </c>
      <c r="C191">
        <v>53.649500000000003</v>
      </c>
      <c r="D191">
        <v>9.9618000000000002</v>
      </c>
      <c r="E191">
        <v>15</v>
      </c>
      <c r="F191" s="2">
        <v>34997</v>
      </c>
      <c r="G191" t="s">
        <v>9</v>
      </c>
      <c r="H191" s="3">
        <v>34997.48541666667</v>
      </c>
      <c r="I191" s="3">
        <v>34997.458333333336</v>
      </c>
      <c r="J191" t="s">
        <v>9</v>
      </c>
      <c r="K191">
        <v>15.5</v>
      </c>
      <c r="L191" s="3">
        <v>34997.461111111108</v>
      </c>
      <c r="M191" t="s">
        <v>9</v>
      </c>
      <c r="N191" t="s">
        <v>9</v>
      </c>
      <c r="O191" t="s">
        <v>9</v>
      </c>
      <c r="P191" s="3">
        <v>34997.48541666667</v>
      </c>
      <c r="Q191">
        <v>0</v>
      </c>
      <c r="R191" t="s">
        <v>76</v>
      </c>
      <c r="S191">
        <v>0</v>
      </c>
      <c r="T191">
        <v>0</v>
      </c>
      <c r="U191" t="s">
        <v>9</v>
      </c>
      <c r="V191" s="3">
        <v>34997.458333333336</v>
      </c>
      <c r="W191">
        <v>1</v>
      </c>
      <c r="X191" s="3">
        <v>34997.461111111108</v>
      </c>
      <c r="Y191" t="s">
        <v>9</v>
      </c>
      <c r="Z191">
        <v>0</v>
      </c>
      <c r="AA191">
        <v>0</v>
      </c>
    </row>
    <row r="192" spans="1:27" x14ac:dyDescent="0.25">
      <c r="A192" t="s">
        <v>74</v>
      </c>
      <c r="B192" t="s">
        <v>75</v>
      </c>
      <c r="C192">
        <v>53.649500000000003</v>
      </c>
      <c r="D192">
        <v>9.9618000000000002</v>
      </c>
      <c r="E192">
        <v>15</v>
      </c>
      <c r="F192" s="2">
        <v>34998</v>
      </c>
      <c r="G192" t="s">
        <v>9</v>
      </c>
      <c r="H192" s="3">
        <v>34998.48541666667</v>
      </c>
      <c r="I192" s="3">
        <v>34998.458333333336</v>
      </c>
      <c r="J192" t="s">
        <v>9</v>
      </c>
      <c r="K192">
        <v>15</v>
      </c>
      <c r="L192" s="3">
        <v>34998.461111111108</v>
      </c>
      <c r="M192" t="s">
        <v>9</v>
      </c>
      <c r="N192" t="s">
        <v>9</v>
      </c>
      <c r="O192" t="s">
        <v>9</v>
      </c>
      <c r="P192" s="3">
        <v>34998.48541666667</v>
      </c>
      <c r="Q192">
        <v>0</v>
      </c>
      <c r="R192" t="s">
        <v>76</v>
      </c>
      <c r="S192">
        <v>0</v>
      </c>
      <c r="T192">
        <v>0</v>
      </c>
      <c r="U192" t="s">
        <v>9</v>
      </c>
      <c r="V192" s="3">
        <v>34998.458333333336</v>
      </c>
      <c r="W192">
        <v>1</v>
      </c>
      <c r="X192" s="3">
        <v>34998.461111111108</v>
      </c>
      <c r="Y192" t="s">
        <v>9</v>
      </c>
      <c r="Z192">
        <v>0</v>
      </c>
      <c r="AA192">
        <v>0</v>
      </c>
    </row>
    <row r="193" spans="1:27" x14ac:dyDescent="0.25">
      <c r="A193" t="s">
        <v>74</v>
      </c>
      <c r="B193" t="s">
        <v>75</v>
      </c>
      <c r="C193">
        <v>53.649500000000003</v>
      </c>
      <c r="D193">
        <v>9.9618000000000002</v>
      </c>
      <c r="E193">
        <v>15</v>
      </c>
      <c r="F193" s="2">
        <v>34999</v>
      </c>
      <c r="G193" t="s">
        <v>9</v>
      </c>
      <c r="H193" s="3">
        <v>34999.48541666667</v>
      </c>
      <c r="I193" s="3">
        <v>34999.458333333336</v>
      </c>
      <c r="J193" t="s">
        <v>9</v>
      </c>
      <c r="K193">
        <v>16.600000000000001</v>
      </c>
      <c r="L193" s="3">
        <v>34999.461111111108</v>
      </c>
      <c r="M193" t="s">
        <v>9</v>
      </c>
      <c r="N193" t="s">
        <v>9</v>
      </c>
      <c r="O193" t="s">
        <v>9</v>
      </c>
      <c r="P193" s="3">
        <v>34999.48541666667</v>
      </c>
      <c r="Q193">
        <v>0</v>
      </c>
      <c r="R193" t="s">
        <v>76</v>
      </c>
      <c r="S193">
        <v>0</v>
      </c>
      <c r="T193">
        <v>0</v>
      </c>
      <c r="U193" t="s">
        <v>9</v>
      </c>
      <c r="V193" s="3">
        <v>34999.458333333336</v>
      </c>
      <c r="W193">
        <v>1</v>
      </c>
      <c r="X193" s="3">
        <v>34999.461111111108</v>
      </c>
      <c r="Y193" t="s">
        <v>9</v>
      </c>
      <c r="Z193">
        <v>0</v>
      </c>
      <c r="AA193">
        <v>0</v>
      </c>
    </row>
    <row r="194" spans="1:27" x14ac:dyDescent="0.25">
      <c r="A194" t="s">
        <v>74</v>
      </c>
      <c r="B194" t="s">
        <v>75</v>
      </c>
      <c r="C194">
        <v>53.649500000000003</v>
      </c>
      <c r="D194">
        <v>9.9618000000000002</v>
      </c>
      <c r="E194">
        <v>15</v>
      </c>
      <c r="F194" s="2">
        <v>35000</v>
      </c>
      <c r="G194" t="s">
        <v>9</v>
      </c>
      <c r="H194" s="3">
        <v>35000.48541666667</v>
      </c>
      <c r="I194" s="3">
        <v>35000.458333333336</v>
      </c>
      <c r="J194" t="s">
        <v>9</v>
      </c>
      <c r="K194">
        <v>13.4</v>
      </c>
      <c r="L194" s="3">
        <v>35000.460416666669</v>
      </c>
      <c r="M194" t="s">
        <v>9</v>
      </c>
      <c r="N194" t="s">
        <v>9</v>
      </c>
      <c r="O194" t="s">
        <v>9</v>
      </c>
      <c r="P194" s="3">
        <v>35000.48541666667</v>
      </c>
      <c r="Q194">
        <v>0</v>
      </c>
      <c r="R194" t="s">
        <v>76</v>
      </c>
      <c r="S194">
        <v>0</v>
      </c>
      <c r="T194">
        <v>0</v>
      </c>
      <c r="U194" t="s">
        <v>9</v>
      </c>
      <c r="V194" s="3">
        <v>35000.458333333336</v>
      </c>
      <c r="W194">
        <v>1</v>
      </c>
      <c r="X194" s="3">
        <v>35000.460416666669</v>
      </c>
      <c r="Y194" t="s">
        <v>9</v>
      </c>
      <c r="Z194">
        <v>0</v>
      </c>
      <c r="AA194">
        <v>0</v>
      </c>
    </row>
    <row r="195" spans="1:27" x14ac:dyDescent="0.25">
      <c r="A195" t="s">
        <v>74</v>
      </c>
      <c r="B195" t="s">
        <v>75</v>
      </c>
      <c r="C195">
        <v>53.649500000000003</v>
      </c>
      <c r="D195">
        <v>9.9618000000000002</v>
      </c>
      <c r="E195">
        <v>15</v>
      </c>
      <c r="F195" s="2">
        <v>35001</v>
      </c>
      <c r="G195" t="s">
        <v>9</v>
      </c>
      <c r="H195" s="3">
        <v>35001.48541666667</v>
      </c>
      <c r="I195" s="3">
        <v>35001.458333333336</v>
      </c>
      <c r="J195" t="s">
        <v>9</v>
      </c>
      <c r="K195">
        <v>11.9</v>
      </c>
      <c r="L195" s="3">
        <v>35001.460416666669</v>
      </c>
      <c r="M195" t="s">
        <v>9</v>
      </c>
      <c r="N195" t="s">
        <v>9</v>
      </c>
      <c r="O195" t="s">
        <v>9</v>
      </c>
      <c r="P195" s="3">
        <v>35001.48541666667</v>
      </c>
      <c r="Q195">
        <v>0</v>
      </c>
      <c r="R195" t="s">
        <v>76</v>
      </c>
      <c r="S195">
        <v>0</v>
      </c>
      <c r="T195">
        <v>0</v>
      </c>
      <c r="U195" t="s">
        <v>9</v>
      </c>
      <c r="V195" s="3">
        <v>35001.458333333336</v>
      </c>
      <c r="W195">
        <v>1</v>
      </c>
      <c r="X195" s="3">
        <v>35001.460416666669</v>
      </c>
      <c r="Y195" t="s">
        <v>9</v>
      </c>
      <c r="Z195">
        <v>0</v>
      </c>
      <c r="AA195">
        <v>0</v>
      </c>
    </row>
    <row r="196" spans="1:27" x14ac:dyDescent="0.25">
      <c r="A196" t="s">
        <v>74</v>
      </c>
      <c r="B196" t="s">
        <v>75</v>
      </c>
      <c r="C196">
        <v>53.649500000000003</v>
      </c>
      <c r="D196">
        <v>9.9618000000000002</v>
      </c>
      <c r="E196">
        <v>15</v>
      </c>
      <c r="F196" s="2">
        <v>35002</v>
      </c>
      <c r="G196" t="s">
        <v>9</v>
      </c>
      <c r="H196" s="3">
        <v>35002.48541666667</v>
      </c>
      <c r="I196" s="3">
        <v>35002.458333333336</v>
      </c>
      <c r="J196" t="s">
        <v>9</v>
      </c>
      <c r="K196">
        <v>12.9</v>
      </c>
      <c r="L196" s="3">
        <v>35002.460416666669</v>
      </c>
      <c r="M196" t="s">
        <v>9</v>
      </c>
      <c r="N196" t="s">
        <v>9</v>
      </c>
      <c r="O196" t="s">
        <v>9</v>
      </c>
      <c r="P196" s="3">
        <v>35002.48541666667</v>
      </c>
      <c r="Q196">
        <v>0</v>
      </c>
      <c r="R196" t="s">
        <v>76</v>
      </c>
      <c r="S196">
        <v>0</v>
      </c>
      <c r="T196">
        <v>0</v>
      </c>
      <c r="U196" t="s">
        <v>9</v>
      </c>
      <c r="V196" s="3">
        <v>35002.458333333336</v>
      </c>
      <c r="W196">
        <v>1</v>
      </c>
      <c r="X196" s="3">
        <v>35002.460416666669</v>
      </c>
      <c r="Y196" t="s">
        <v>9</v>
      </c>
      <c r="Z196">
        <v>0</v>
      </c>
      <c r="AA196">
        <v>0</v>
      </c>
    </row>
    <row r="197" spans="1:27" x14ac:dyDescent="0.25">
      <c r="A197" t="s">
        <v>74</v>
      </c>
      <c r="B197" t="s">
        <v>75</v>
      </c>
      <c r="C197">
        <v>53.649500000000003</v>
      </c>
      <c r="D197">
        <v>9.9618000000000002</v>
      </c>
      <c r="E197">
        <v>15</v>
      </c>
      <c r="F197" s="2">
        <v>35003</v>
      </c>
      <c r="G197" t="s">
        <v>9</v>
      </c>
      <c r="H197" s="3">
        <v>35003.48541666667</v>
      </c>
      <c r="I197" s="3">
        <v>35003.458333333336</v>
      </c>
      <c r="J197" t="s">
        <v>9</v>
      </c>
      <c r="K197">
        <v>12.1</v>
      </c>
      <c r="L197" s="3">
        <v>35003.460416666669</v>
      </c>
      <c r="M197" t="s">
        <v>9</v>
      </c>
      <c r="N197" t="s">
        <v>9</v>
      </c>
      <c r="O197" t="s">
        <v>9</v>
      </c>
      <c r="P197" s="3">
        <v>35003.48541666667</v>
      </c>
      <c r="Q197">
        <v>0</v>
      </c>
      <c r="R197" t="s">
        <v>76</v>
      </c>
      <c r="S197">
        <v>0</v>
      </c>
      <c r="T197">
        <v>0</v>
      </c>
      <c r="U197" t="s">
        <v>9</v>
      </c>
      <c r="V197" s="3">
        <v>35003.458333333336</v>
      </c>
      <c r="W197">
        <v>1</v>
      </c>
      <c r="X197" s="3">
        <v>35003.460416666669</v>
      </c>
      <c r="Y197" t="s">
        <v>9</v>
      </c>
      <c r="Z197">
        <v>0</v>
      </c>
      <c r="AA197">
        <v>0</v>
      </c>
    </row>
    <row r="198" spans="1:27" x14ac:dyDescent="0.25">
      <c r="A198" t="s">
        <v>74</v>
      </c>
      <c r="B198" t="s">
        <v>75</v>
      </c>
      <c r="C198">
        <v>53.649500000000003</v>
      </c>
      <c r="D198">
        <v>9.9618000000000002</v>
      </c>
      <c r="E198">
        <v>15</v>
      </c>
      <c r="F198" s="2">
        <v>35004</v>
      </c>
      <c r="G198" t="s">
        <v>9</v>
      </c>
      <c r="H198" s="3">
        <v>35004.48541666667</v>
      </c>
      <c r="I198" s="3">
        <v>35004.458333333336</v>
      </c>
      <c r="J198" t="s">
        <v>9</v>
      </c>
      <c r="K198">
        <v>6.2</v>
      </c>
      <c r="L198" s="3">
        <v>35004.460416666669</v>
      </c>
      <c r="M198" t="s">
        <v>9</v>
      </c>
      <c r="N198" t="s">
        <v>9</v>
      </c>
      <c r="O198" t="s">
        <v>9</v>
      </c>
      <c r="P198" s="3">
        <v>35004.48541666667</v>
      </c>
      <c r="Q198">
        <v>0.6</v>
      </c>
      <c r="R198" t="s">
        <v>77</v>
      </c>
      <c r="S198">
        <v>0.6</v>
      </c>
      <c r="T198" t="s">
        <v>9</v>
      </c>
      <c r="U198" t="s">
        <v>9</v>
      </c>
      <c r="V198" s="3">
        <v>35004.458333333336</v>
      </c>
      <c r="W198">
        <v>1</v>
      </c>
      <c r="X198" s="3">
        <v>35004.460416666669</v>
      </c>
      <c r="Y198" t="s">
        <v>9</v>
      </c>
      <c r="Z198">
        <v>0.6</v>
      </c>
      <c r="AA198" t="s">
        <v>9</v>
      </c>
    </row>
    <row r="199" spans="1:27" x14ac:dyDescent="0.25">
      <c r="A199" t="s">
        <v>74</v>
      </c>
      <c r="B199" t="s">
        <v>75</v>
      </c>
      <c r="C199">
        <v>53.649500000000003</v>
      </c>
      <c r="D199">
        <v>9.9618000000000002</v>
      </c>
      <c r="E199">
        <v>15</v>
      </c>
      <c r="F199" s="2">
        <v>35005</v>
      </c>
      <c r="G199" t="s">
        <v>9</v>
      </c>
      <c r="H199" s="3">
        <v>35005.48541666667</v>
      </c>
      <c r="I199" s="3">
        <v>35005.458333333336</v>
      </c>
      <c r="J199" t="s">
        <v>9</v>
      </c>
      <c r="K199">
        <v>7.5</v>
      </c>
      <c r="L199" s="3">
        <v>35005.460416666669</v>
      </c>
      <c r="M199" t="s">
        <v>9</v>
      </c>
      <c r="N199" t="s">
        <v>9</v>
      </c>
      <c r="O199" t="s">
        <v>9</v>
      </c>
      <c r="P199" s="3">
        <v>35005.48541666667</v>
      </c>
      <c r="Q199">
        <v>0</v>
      </c>
      <c r="R199" t="s">
        <v>76</v>
      </c>
      <c r="S199">
        <v>0</v>
      </c>
      <c r="T199">
        <v>0</v>
      </c>
      <c r="U199" t="s">
        <v>9</v>
      </c>
      <c r="V199" s="3">
        <v>35005.458333333336</v>
      </c>
      <c r="W199">
        <v>1</v>
      </c>
      <c r="X199" s="3">
        <v>35005.460416666669</v>
      </c>
      <c r="Y199" t="s">
        <v>9</v>
      </c>
      <c r="Z199">
        <v>0</v>
      </c>
      <c r="AA199">
        <v>0</v>
      </c>
    </row>
    <row r="200" spans="1:27" x14ac:dyDescent="0.25">
      <c r="A200" t="s">
        <v>74</v>
      </c>
      <c r="B200" t="s">
        <v>75</v>
      </c>
      <c r="C200">
        <v>53.649500000000003</v>
      </c>
      <c r="D200">
        <v>9.9618000000000002</v>
      </c>
      <c r="E200">
        <v>15</v>
      </c>
      <c r="F200" s="2">
        <v>35006</v>
      </c>
      <c r="G200" t="s">
        <v>9</v>
      </c>
      <c r="H200" s="3">
        <v>35006.48541666667</v>
      </c>
      <c r="I200" s="3">
        <v>35006.458333333336</v>
      </c>
      <c r="J200" t="s">
        <v>9</v>
      </c>
      <c r="K200">
        <v>4.7</v>
      </c>
      <c r="L200" s="3">
        <v>35006.460416666669</v>
      </c>
      <c r="M200" t="s">
        <v>9</v>
      </c>
      <c r="N200" t="s">
        <v>9</v>
      </c>
      <c r="O200" t="s">
        <v>9</v>
      </c>
      <c r="P200" s="3">
        <v>35006.48541666667</v>
      </c>
      <c r="Q200">
        <v>0</v>
      </c>
      <c r="R200" t="s">
        <v>76</v>
      </c>
      <c r="S200">
        <v>0</v>
      </c>
      <c r="T200">
        <v>0</v>
      </c>
      <c r="U200" t="s">
        <v>9</v>
      </c>
      <c r="V200" s="3">
        <v>35006.458333333336</v>
      </c>
      <c r="W200">
        <v>1</v>
      </c>
      <c r="X200" s="3">
        <v>35006.460416666669</v>
      </c>
      <c r="Y200" t="s">
        <v>9</v>
      </c>
      <c r="Z200">
        <v>0</v>
      </c>
      <c r="AA200">
        <v>0</v>
      </c>
    </row>
    <row r="201" spans="1:27" x14ac:dyDescent="0.25">
      <c r="A201" t="s">
        <v>74</v>
      </c>
      <c r="B201" t="s">
        <v>75</v>
      </c>
      <c r="C201">
        <v>53.649500000000003</v>
      </c>
      <c r="D201">
        <v>9.9618000000000002</v>
      </c>
      <c r="E201">
        <v>15</v>
      </c>
      <c r="F201" s="2">
        <v>35007</v>
      </c>
      <c r="G201" t="s">
        <v>9</v>
      </c>
      <c r="H201" s="3">
        <v>35007.48541666667</v>
      </c>
      <c r="I201" s="3">
        <v>35007.458333333336</v>
      </c>
      <c r="J201" t="s">
        <v>9</v>
      </c>
      <c r="K201">
        <v>4.7</v>
      </c>
      <c r="L201" s="3">
        <v>35007.460416666669</v>
      </c>
      <c r="M201" t="s">
        <v>9</v>
      </c>
      <c r="N201" t="s">
        <v>9</v>
      </c>
      <c r="O201" t="s">
        <v>9</v>
      </c>
      <c r="P201" s="3">
        <v>35007.48541666667</v>
      </c>
      <c r="Q201">
        <v>0.7</v>
      </c>
      <c r="R201" t="s">
        <v>77</v>
      </c>
      <c r="S201">
        <v>0.7</v>
      </c>
      <c r="T201" t="s">
        <v>9</v>
      </c>
      <c r="U201" t="s">
        <v>9</v>
      </c>
      <c r="V201" s="3">
        <v>35007.458333333336</v>
      </c>
      <c r="W201">
        <v>1</v>
      </c>
      <c r="X201" s="3">
        <v>35007.460416666669</v>
      </c>
      <c r="Y201" t="s">
        <v>9</v>
      </c>
      <c r="Z201">
        <v>0.7</v>
      </c>
      <c r="AA201" t="s">
        <v>9</v>
      </c>
    </row>
    <row r="202" spans="1:27" x14ac:dyDescent="0.25">
      <c r="A202" t="s">
        <v>74</v>
      </c>
      <c r="B202" t="s">
        <v>75</v>
      </c>
      <c r="C202">
        <v>53.649500000000003</v>
      </c>
      <c r="D202">
        <v>9.9618000000000002</v>
      </c>
      <c r="E202">
        <v>15</v>
      </c>
      <c r="F202" s="2">
        <v>35008</v>
      </c>
      <c r="G202" t="s">
        <v>9</v>
      </c>
      <c r="H202" s="3">
        <v>35008.48541666667</v>
      </c>
      <c r="I202" s="3">
        <v>35008.458333333336</v>
      </c>
      <c r="J202" t="s">
        <v>9</v>
      </c>
      <c r="K202">
        <v>5.7</v>
      </c>
      <c r="L202" s="3">
        <v>35008.460416666669</v>
      </c>
      <c r="M202" t="s">
        <v>9</v>
      </c>
      <c r="N202" t="s">
        <v>9</v>
      </c>
      <c r="O202" t="s">
        <v>9</v>
      </c>
      <c r="P202" s="3">
        <v>35008.48541666667</v>
      </c>
      <c r="Q202">
        <v>0</v>
      </c>
      <c r="R202" t="s">
        <v>76</v>
      </c>
      <c r="S202">
        <v>0</v>
      </c>
      <c r="T202">
        <v>0</v>
      </c>
      <c r="U202" t="s">
        <v>9</v>
      </c>
      <c r="V202" s="3">
        <v>35008.458333333336</v>
      </c>
      <c r="W202">
        <v>1</v>
      </c>
      <c r="X202" s="3">
        <v>35008.460416666669</v>
      </c>
      <c r="Y202" t="s">
        <v>9</v>
      </c>
      <c r="Z202">
        <v>0</v>
      </c>
      <c r="AA202">
        <v>0</v>
      </c>
    </row>
    <row r="203" spans="1:27" x14ac:dyDescent="0.25">
      <c r="A203" t="s">
        <v>74</v>
      </c>
      <c r="B203" t="s">
        <v>75</v>
      </c>
      <c r="C203">
        <v>53.649500000000003</v>
      </c>
      <c r="D203">
        <v>9.9618000000000002</v>
      </c>
      <c r="E203">
        <v>15</v>
      </c>
      <c r="F203" s="2">
        <v>35009</v>
      </c>
      <c r="G203" t="s">
        <v>9</v>
      </c>
      <c r="H203" s="3">
        <v>35009.48541666667</v>
      </c>
      <c r="I203" s="3">
        <v>35009.458333333336</v>
      </c>
      <c r="J203" t="s">
        <v>9</v>
      </c>
      <c r="K203">
        <v>8.5</v>
      </c>
      <c r="L203" s="3">
        <v>35009.460416666669</v>
      </c>
      <c r="M203" t="s">
        <v>9</v>
      </c>
      <c r="N203" t="s">
        <v>9</v>
      </c>
      <c r="O203" t="s">
        <v>9</v>
      </c>
      <c r="P203" s="3">
        <v>35009.48541666667</v>
      </c>
      <c r="Q203">
        <v>0</v>
      </c>
      <c r="R203" t="s">
        <v>76</v>
      </c>
      <c r="S203">
        <v>0</v>
      </c>
      <c r="T203">
        <v>0</v>
      </c>
      <c r="U203" t="s">
        <v>9</v>
      </c>
      <c r="V203" s="3">
        <v>35009.458333333336</v>
      </c>
      <c r="W203">
        <v>1</v>
      </c>
      <c r="X203" s="3">
        <v>35009.460416666669</v>
      </c>
      <c r="Y203" t="s">
        <v>9</v>
      </c>
      <c r="Z203">
        <v>0</v>
      </c>
      <c r="AA203">
        <v>0</v>
      </c>
    </row>
    <row r="204" spans="1:27" x14ac:dyDescent="0.25">
      <c r="A204" t="s">
        <v>74</v>
      </c>
      <c r="B204" t="s">
        <v>75</v>
      </c>
      <c r="C204">
        <v>53.649500000000003</v>
      </c>
      <c r="D204">
        <v>9.9618000000000002</v>
      </c>
      <c r="E204">
        <v>15</v>
      </c>
      <c r="F204" s="2">
        <v>35010</v>
      </c>
      <c r="G204" t="s">
        <v>9</v>
      </c>
      <c r="H204" s="3">
        <v>35010.48541666667</v>
      </c>
      <c r="I204" s="3">
        <v>35010.458333333336</v>
      </c>
      <c r="J204" t="s">
        <v>9</v>
      </c>
      <c r="K204">
        <v>7.8</v>
      </c>
      <c r="L204" s="3">
        <v>35010.460416666669</v>
      </c>
      <c r="M204" t="s">
        <v>9</v>
      </c>
      <c r="N204" t="s">
        <v>9</v>
      </c>
      <c r="O204" t="s">
        <v>9</v>
      </c>
      <c r="P204" s="3">
        <v>35010.48541666667</v>
      </c>
      <c r="Q204">
        <v>0</v>
      </c>
      <c r="R204" t="s">
        <v>76</v>
      </c>
      <c r="S204">
        <v>0</v>
      </c>
      <c r="T204">
        <v>0</v>
      </c>
      <c r="U204" t="s">
        <v>9</v>
      </c>
      <c r="V204" s="3">
        <v>35010.458333333336</v>
      </c>
      <c r="W204">
        <v>1</v>
      </c>
      <c r="X204" s="3">
        <v>35010.460416666669</v>
      </c>
      <c r="Y204" t="s">
        <v>9</v>
      </c>
      <c r="Z204">
        <v>0</v>
      </c>
      <c r="AA204">
        <v>0</v>
      </c>
    </row>
    <row r="205" spans="1:27" x14ac:dyDescent="0.25">
      <c r="A205" t="s">
        <v>74</v>
      </c>
      <c r="B205" t="s">
        <v>75</v>
      </c>
      <c r="C205">
        <v>53.649500000000003</v>
      </c>
      <c r="D205">
        <v>9.9618000000000002</v>
      </c>
      <c r="E205">
        <v>15</v>
      </c>
      <c r="F205" s="2">
        <v>35011</v>
      </c>
      <c r="G205" t="s">
        <v>9</v>
      </c>
      <c r="H205" s="3">
        <v>35011.48541666667</v>
      </c>
      <c r="I205" s="3">
        <v>35011.458333333336</v>
      </c>
      <c r="J205" t="s">
        <v>9</v>
      </c>
      <c r="K205">
        <v>5.2</v>
      </c>
      <c r="L205" s="3">
        <v>35011.460416666669</v>
      </c>
      <c r="M205" t="s">
        <v>9</v>
      </c>
      <c r="N205" t="s">
        <v>9</v>
      </c>
      <c r="O205" t="s">
        <v>9</v>
      </c>
      <c r="P205" s="3">
        <v>35011.48541666667</v>
      </c>
      <c r="Q205">
        <v>0</v>
      </c>
      <c r="R205" t="s">
        <v>76</v>
      </c>
      <c r="S205">
        <v>0</v>
      </c>
      <c r="T205">
        <v>0</v>
      </c>
      <c r="U205" t="s">
        <v>9</v>
      </c>
      <c r="V205" s="3">
        <v>35011.458333333336</v>
      </c>
      <c r="W205">
        <v>1</v>
      </c>
      <c r="X205" s="3">
        <v>35011.460416666669</v>
      </c>
      <c r="Y205" t="s">
        <v>9</v>
      </c>
      <c r="Z205">
        <v>0</v>
      </c>
      <c r="AA205">
        <v>0</v>
      </c>
    </row>
    <row r="206" spans="1:27" x14ac:dyDescent="0.25">
      <c r="A206" t="s">
        <v>74</v>
      </c>
      <c r="B206" t="s">
        <v>75</v>
      </c>
      <c r="C206">
        <v>53.649500000000003</v>
      </c>
      <c r="D206">
        <v>9.9618000000000002</v>
      </c>
      <c r="E206">
        <v>15</v>
      </c>
      <c r="F206" s="2">
        <v>35012</v>
      </c>
      <c r="G206" t="s">
        <v>9</v>
      </c>
      <c r="H206" s="3">
        <v>35012.48541666667</v>
      </c>
      <c r="I206" s="3">
        <v>35012.458333333336</v>
      </c>
      <c r="J206" t="s">
        <v>9</v>
      </c>
      <c r="K206">
        <v>11.4</v>
      </c>
      <c r="L206" s="3">
        <v>35012.460416666669</v>
      </c>
      <c r="M206" t="s">
        <v>9</v>
      </c>
      <c r="N206" t="s">
        <v>9</v>
      </c>
      <c r="O206" t="s">
        <v>9</v>
      </c>
      <c r="P206" s="3">
        <v>35012.48541666667</v>
      </c>
      <c r="Q206">
        <v>0</v>
      </c>
      <c r="R206" t="s">
        <v>76</v>
      </c>
      <c r="S206">
        <v>0</v>
      </c>
      <c r="T206">
        <v>0</v>
      </c>
      <c r="U206" t="s">
        <v>9</v>
      </c>
      <c r="V206" s="3">
        <v>35012.458333333336</v>
      </c>
      <c r="W206">
        <v>1</v>
      </c>
      <c r="X206" s="3">
        <v>35012.460416666669</v>
      </c>
      <c r="Y206" t="s">
        <v>9</v>
      </c>
      <c r="Z206">
        <v>0</v>
      </c>
      <c r="AA206">
        <v>0</v>
      </c>
    </row>
    <row r="207" spans="1:27" x14ac:dyDescent="0.25">
      <c r="A207" t="s">
        <v>74</v>
      </c>
      <c r="B207" t="s">
        <v>75</v>
      </c>
      <c r="C207">
        <v>53.649500000000003</v>
      </c>
      <c r="D207">
        <v>9.9618000000000002</v>
      </c>
      <c r="E207">
        <v>15</v>
      </c>
      <c r="F207" s="2">
        <v>35013</v>
      </c>
      <c r="G207" t="s">
        <v>9</v>
      </c>
      <c r="H207" s="3">
        <v>35013.48541666667</v>
      </c>
      <c r="I207" s="3">
        <v>35013.458333333336</v>
      </c>
      <c r="J207" t="s">
        <v>9</v>
      </c>
      <c r="K207">
        <v>11.4</v>
      </c>
      <c r="L207" s="3">
        <v>35013.461111111108</v>
      </c>
      <c r="M207" t="s">
        <v>9</v>
      </c>
      <c r="N207" t="s">
        <v>9</v>
      </c>
      <c r="O207" t="s">
        <v>9</v>
      </c>
      <c r="P207" s="3">
        <v>35013.48541666667</v>
      </c>
      <c r="Q207">
        <v>0</v>
      </c>
      <c r="R207" t="s">
        <v>76</v>
      </c>
      <c r="S207">
        <v>0</v>
      </c>
      <c r="T207">
        <v>0</v>
      </c>
      <c r="U207" t="s">
        <v>9</v>
      </c>
      <c r="V207" s="3">
        <v>35013.458333333336</v>
      </c>
      <c r="W207">
        <v>1</v>
      </c>
      <c r="X207" s="3">
        <v>35013.461111111108</v>
      </c>
      <c r="Y207" t="s">
        <v>9</v>
      </c>
      <c r="Z207">
        <v>0</v>
      </c>
      <c r="AA207">
        <v>0</v>
      </c>
    </row>
    <row r="208" spans="1:27" x14ac:dyDescent="0.25">
      <c r="A208" t="s">
        <v>74</v>
      </c>
      <c r="B208" t="s">
        <v>75</v>
      </c>
      <c r="C208">
        <v>53.649500000000003</v>
      </c>
      <c r="D208">
        <v>9.9618000000000002</v>
      </c>
      <c r="E208">
        <v>15</v>
      </c>
      <c r="F208" s="2">
        <v>35014</v>
      </c>
      <c r="G208" t="s">
        <v>9</v>
      </c>
      <c r="H208" s="3">
        <v>35014.48541666667</v>
      </c>
      <c r="I208" s="3">
        <v>35014.458333333336</v>
      </c>
      <c r="J208" t="s">
        <v>9</v>
      </c>
      <c r="K208">
        <v>10.1</v>
      </c>
      <c r="L208" s="3">
        <v>35014.461111111108</v>
      </c>
      <c r="M208" t="s">
        <v>9</v>
      </c>
      <c r="N208" t="s">
        <v>9</v>
      </c>
      <c r="O208" t="s">
        <v>9</v>
      </c>
      <c r="P208" s="3">
        <v>35014.48541666667</v>
      </c>
      <c r="Q208">
        <v>0</v>
      </c>
      <c r="R208" t="s">
        <v>76</v>
      </c>
      <c r="S208">
        <v>0</v>
      </c>
      <c r="T208">
        <v>0</v>
      </c>
      <c r="U208" t="s">
        <v>9</v>
      </c>
      <c r="V208" s="3">
        <v>35014.458333333336</v>
      </c>
      <c r="W208">
        <v>1</v>
      </c>
      <c r="X208" s="3">
        <v>35014.461111111108</v>
      </c>
      <c r="Y208" t="s">
        <v>9</v>
      </c>
      <c r="Z208">
        <v>0</v>
      </c>
      <c r="AA208">
        <v>0</v>
      </c>
    </row>
    <row r="209" spans="1:27" x14ac:dyDescent="0.25">
      <c r="A209" t="s">
        <v>74</v>
      </c>
      <c r="B209" t="s">
        <v>75</v>
      </c>
      <c r="C209">
        <v>53.649500000000003</v>
      </c>
      <c r="D209">
        <v>9.9618000000000002</v>
      </c>
      <c r="E209">
        <v>15</v>
      </c>
      <c r="F209" s="2">
        <v>35015</v>
      </c>
      <c r="G209" t="s">
        <v>9</v>
      </c>
      <c r="H209" s="3">
        <v>35015.48541666667</v>
      </c>
      <c r="I209" s="3">
        <v>35015.458333333336</v>
      </c>
      <c r="J209" t="s">
        <v>9</v>
      </c>
      <c r="K209">
        <v>9.3000000000000007</v>
      </c>
      <c r="L209" s="3">
        <v>35015.461111111108</v>
      </c>
      <c r="M209" t="s">
        <v>9</v>
      </c>
      <c r="N209" t="s">
        <v>9</v>
      </c>
      <c r="O209" t="s">
        <v>9</v>
      </c>
      <c r="P209" s="3">
        <v>35015.48541666667</v>
      </c>
      <c r="Q209">
        <v>0</v>
      </c>
      <c r="R209" t="s">
        <v>76</v>
      </c>
      <c r="S209">
        <v>0</v>
      </c>
      <c r="T209">
        <v>0</v>
      </c>
      <c r="U209" t="s">
        <v>9</v>
      </c>
      <c r="V209" s="3">
        <v>35015.458333333336</v>
      </c>
      <c r="W209">
        <v>1</v>
      </c>
      <c r="X209" s="3">
        <v>35015.461111111108</v>
      </c>
      <c r="Y209" t="s">
        <v>9</v>
      </c>
      <c r="Z209">
        <v>0</v>
      </c>
      <c r="AA209">
        <v>0</v>
      </c>
    </row>
    <row r="210" spans="1:27" x14ac:dyDescent="0.25">
      <c r="A210" t="s">
        <v>74</v>
      </c>
      <c r="B210" t="s">
        <v>75</v>
      </c>
      <c r="C210">
        <v>53.649500000000003</v>
      </c>
      <c r="D210">
        <v>9.9618000000000002</v>
      </c>
      <c r="E210">
        <v>15</v>
      </c>
      <c r="F210" s="2">
        <v>35016</v>
      </c>
      <c r="G210" t="s">
        <v>9</v>
      </c>
      <c r="H210" s="3">
        <v>35016.48541666667</v>
      </c>
      <c r="I210" s="3">
        <v>35016.458333333336</v>
      </c>
      <c r="J210" t="s">
        <v>9</v>
      </c>
      <c r="K210">
        <v>4.7</v>
      </c>
      <c r="L210" s="3">
        <v>35016.461111111108</v>
      </c>
      <c r="M210" t="s">
        <v>9</v>
      </c>
      <c r="N210" t="s">
        <v>9</v>
      </c>
      <c r="O210" t="s">
        <v>9</v>
      </c>
      <c r="P210" s="3">
        <v>35016.48541666667</v>
      </c>
      <c r="Q210">
        <v>0</v>
      </c>
      <c r="R210" t="s">
        <v>76</v>
      </c>
      <c r="S210">
        <v>0</v>
      </c>
      <c r="T210">
        <v>0</v>
      </c>
      <c r="U210" t="s">
        <v>9</v>
      </c>
      <c r="V210" s="3">
        <v>35016.458333333336</v>
      </c>
      <c r="W210">
        <v>1</v>
      </c>
      <c r="X210" s="3">
        <v>35016.461111111108</v>
      </c>
      <c r="Y210" t="s">
        <v>9</v>
      </c>
      <c r="Z210">
        <v>0</v>
      </c>
      <c r="AA210">
        <v>0</v>
      </c>
    </row>
    <row r="211" spans="1:27" x14ac:dyDescent="0.25">
      <c r="A211" t="s">
        <v>74</v>
      </c>
      <c r="B211" t="s">
        <v>75</v>
      </c>
      <c r="C211">
        <v>53.649500000000003</v>
      </c>
      <c r="D211">
        <v>9.9618000000000002</v>
      </c>
      <c r="E211">
        <v>15</v>
      </c>
      <c r="F211" s="2">
        <v>35017</v>
      </c>
      <c r="G211" t="s">
        <v>9</v>
      </c>
      <c r="H211" s="3">
        <v>35017.48541666667</v>
      </c>
      <c r="I211" s="3">
        <v>35017.458333333336</v>
      </c>
      <c r="J211" t="s">
        <v>9</v>
      </c>
      <c r="K211">
        <v>4.7</v>
      </c>
      <c r="L211" s="3">
        <v>35017.461111111108</v>
      </c>
      <c r="M211" t="s">
        <v>9</v>
      </c>
      <c r="N211" t="s">
        <v>9</v>
      </c>
      <c r="O211" t="s">
        <v>9</v>
      </c>
      <c r="P211" s="3">
        <v>35017.48541666667</v>
      </c>
      <c r="Q211">
        <v>0</v>
      </c>
      <c r="R211" t="s">
        <v>76</v>
      </c>
      <c r="S211">
        <v>0</v>
      </c>
      <c r="T211">
        <v>0</v>
      </c>
      <c r="U211" t="s">
        <v>9</v>
      </c>
      <c r="V211" s="3">
        <v>35017.458333333336</v>
      </c>
      <c r="W211">
        <v>1</v>
      </c>
      <c r="X211" s="3">
        <v>35017.461111111108</v>
      </c>
      <c r="Y211" t="s">
        <v>9</v>
      </c>
      <c r="Z211">
        <v>0</v>
      </c>
      <c r="AA211">
        <v>0</v>
      </c>
    </row>
    <row r="212" spans="1:27" x14ac:dyDescent="0.25">
      <c r="A212" t="s">
        <v>74</v>
      </c>
      <c r="B212" t="s">
        <v>75</v>
      </c>
      <c r="C212">
        <v>53.649500000000003</v>
      </c>
      <c r="D212">
        <v>9.9618000000000002</v>
      </c>
      <c r="E212">
        <v>15</v>
      </c>
      <c r="F212" s="2">
        <v>35018</v>
      </c>
      <c r="G212" t="s">
        <v>9</v>
      </c>
      <c r="H212" s="3">
        <v>35018.48541666667</v>
      </c>
      <c r="I212" s="3">
        <v>35018.458333333336</v>
      </c>
      <c r="J212" t="s">
        <v>9</v>
      </c>
      <c r="K212">
        <v>9.1</v>
      </c>
      <c r="L212" s="3">
        <v>35018.461111111108</v>
      </c>
      <c r="M212" t="s">
        <v>9</v>
      </c>
      <c r="N212" t="s">
        <v>9</v>
      </c>
      <c r="O212" t="s">
        <v>9</v>
      </c>
      <c r="P212" s="3">
        <v>35018.48541666667</v>
      </c>
      <c r="Q212">
        <v>0</v>
      </c>
      <c r="R212" t="s">
        <v>76</v>
      </c>
      <c r="S212">
        <v>0</v>
      </c>
      <c r="T212">
        <v>0</v>
      </c>
      <c r="U212" t="s">
        <v>9</v>
      </c>
      <c r="V212" s="3">
        <v>35018.458333333336</v>
      </c>
      <c r="W212">
        <v>1</v>
      </c>
      <c r="X212" s="3">
        <v>35018.461111111108</v>
      </c>
      <c r="Y212" t="s">
        <v>9</v>
      </c>
      <c r="Z212">
        <v>0</v>
      </c>
      <c r="AA212">
        <v>0</v>
      </c>
    </row>
    <row r="213" spans="1:27" x14ac:dyDescent="0.25">
      <c r="A213" t="s">
        <v>74</v>
      </c>
      <c r="B213" t="s">
        <v>75</v>
      </c>
      <c r="C213">
        <v>53.649500000000003</v>
      </c>
      <c r="D213">
        <v>9.9618000000000002</v>
      </c>
      <c r="E213">
        <v>15</v>
      </c>
      <c r="F213" s="2">
        <v>35019</v>
      </c>
      <c r="G213" t="s">
        <v>9</v>
      </c>
      <c r="H213" s="3">
        <v>35019.48541666667</v>
      </c>
      <c r="I213" s="3">
        <v>35019.458333333336</v>
      </c>
      <c r="J213" t="s">
        <v>9</v>
      </c>
      <c r="K213">
        <v>12.1</v>
      </c>
      <c r="L213" s="3">
        <v>35019.461111111108</v>
      </c>
      <c r="M213" t="s">
        <v>9</v>
      </c>
      <c r="N213" t="s">
        <v>9</v>
      </c>
      <c r="O213" t="s">
        <v>9</v>
      </c>
      <c r="P213" s="3">
        <v>35019.48541666667</v>
      </c>
      <c r="Q213">
        <v>0</v>
      </c>
      <c r="R213" t="s">
        <v>76</v>
      </c>
      <c r="S213">
        <v>0</v>
      </c>
      <c r="T213">
        <v>0</v>
      </c>
      <c r="U213" t="s">
        <v>9</v>
      </c>
      <c r="V213" s="3">
        <v>35019.458333333336</v>
      </c>
      <c r="W213">
        <v>1</v>
      </c>
      <c r="X213" s="3">
        <v>35019.461111111108</v>
      </c>
      <c r="Y213" t="s">
        <v>9</v>
      </c>
      <c r="Z213">
        <v>0</v>
      </c>
      <c r="AA213">
        <v>0</v>
      </c>
    </row>
    <row r="214" spans="1:27" x14ac:dyDescent="0.25">
      <c r="A214" t="s">
        <v>74</v>
      </c>
      <c r="B214" t="s">
        <v>75</v>
      </c>
      <c r="C214">
        <v>53.649500000000003</v>
      </c>
      <c r="D214">
        <v>9.9618000000000002</v>
      </c>
      <c r="E214">
        <v>15</v>
      </c>
      <c r="F214" s="2">
        <v>35020</v>
      </c>
      <c r="G214" t="s">
        <v>9</v>
      </c>
      <c r="H214" s="3">
        <v>35020.48541666667</v>
      </c>
      <c r="I214" s="3">
        <v>35020.458333333336</v>
      </c>
      <c r="J214" t="s">
        <v>9</v>
      </c>
      <c r="K214">
        <v>3.6</v>
      </c>
      <c r="L214" s="3">
        <v>35020.461805555555</v>
      </c>
      <c r="M214" t="s">
        <v>9</v>
      </c>
      <c r="N214" t="s">
        <v>9</v>
      </c>
      <c r="O214" t="s">
        <v>9</v>
      </c>
      <c r="P214" s="3">
        <v>35020.48541666667</v>
      </c>
      <c r="Q214">
        <v>0</v>
      </c>
      <c r="R214" t="s">
        <v>76</v>
      </c>
      <c r="S214">
        <v>0</v>
      </c>
      <c r="T214">
        <v>0</v>
      </c>
      <c r="U214" t="s">
        <v>9</v>
      </c>
      <c r="V214" s="3">
        <v>35020.458333333336</v>
      </c>
      <c r="W214">
        <v>1</v>
      </c>
      <c r="X214" s="3">
        <v>35020.461805555555</v>
      </c>
      <c r="Y214" t="s">
        <v>9</v>
      </c>
      <c r="Z214">
        <v>0</v>
      </c>
      <c r="AA214">
        <v>0</v>
      </c>
    </row>
    <row r="215" spans="1:27" x14ac:dyDescent="0.25">
      <c r="A215" t="s">
        <v>74</v>
      </c>
      <c r="B215" t="s">
        <v>75</v>
      </c>
      <c r="C215">
        <v>53.649500000000003</v>
      </c>
      <c r="D215">
        <v>9.9618000000000002</v>
      </c>
      <c r="E215">
        <v>15</v>
      </c>
      <c r="F215" s="2">
        <v>35021</v>
      </c>
      <c r="G215" t="s">
        <v>9</v>
      </c>
      <c r="H215" s="3">
        <v>35021.48541666667</v>
      </c>
      <c r="I215" s="3">
        <v>35021.458333333336</v>
      </c>
      <c r="J215" t="s">
        <v>9</v>
      </c>
      <c r="K215">
        <v>2.6</v>
      </c>
      <c r="L215" s="3">
        <v>35021.461805555555</v>
      </c>
      <c r="M215" t="s">
        <v>9</v>
      </c>
      <c r="N215" t="s">
        <v>9</v>
      </c>
      <c r="O215" t="s">
        <v>9</v>
      </c>
      <c r="P215" s="3">
        <v>35021.48541666667</v>
      </c>
      <c r="Q215">
        <v>0</v>
      </c>
      <c r="R215" t="s">
        <v>76</v>
      </c>
      <c r="S215">
        <v>0</v>
      </c>
      <c r="T215">
        <v>0</v>
      </c>
      <c r="U215" t="s">
        <v>9</v>
      </c>
      <c r="V215" s="3">
        <v>35021.458333333336</v>
      </c>
      <c r="W215">
        <v>1</v>
      </c>
      <c r="X215" s="3">
        <v>35021.461805555555</v>
      </c>
      <c r="Y215" t="s">
        <v>9</v>
      </c>
      <c r="Z215">
        <v>0</v>
      </c>
      <c r="AA215">
        <v>0</v>
      </c>
    </row>
    <row r="216" spans="1:27" x14ac:dyDescent="0.25">
      <c r="A216" t="s">
        <v>74</v>
      </c>
      <c r="B216" t="s">
        <v>75</v>
      </c>
      <c r="C216">
        <v>53.649500000000003</v>
      </c>
      <c r="D216">
        <v>9.9618000000000002</v>
      </c>
      <c r="E216">
        <v>15</v>
      </c>
      <c r="F216" s="2">
        <v>35022</v>
      </c>
      <c r="G216" t="s">
        <v>9</v>
      </c>
      <c r="H216" s="3">
        <v>35022.48541666667</v>
      </c>
      <c r="I216" s="3">
        <v>35022.458333333336</v>
      </c>
      <c r="J216" t="s">
        <v>9</v>
      </c>
      <c r="K216">
        <v>5.5</v>
      </c>
      <c r="L216" s="3">
        <v>35022.461805555555</v>
      </c>
      <c r="M216" t="s">
        <v>9</v>
      </c>
      <c r="N216" t="s">
        <v>9</v>
      </c>
      <c r="O216" t="s">
        <v>9</v>
      </c>
      <c r="P216" s="3">
        <v>35022.48541666667</v>
      </c>
      <c r="Q216">
        <v>0</v>
      </c>
      <c r="R216" t="s">
        <v>76</v>
      </c>
      <c r="S216">
        <v>0</v>
      </c>
      <c r="T216">
        <v>0</v>
      </c>
      <c r="U216" t="s">
        <v>9</v>
      </c>
      <c r="V216" s="3">
        <v>35022.458333333336</v>
      </c>
      <c r="W216">
        <v>1</v>
      </c>
      <c r="X216" s="3">
        <v>35022.461805555555</v>
      </c>
      <c r="Y216" t="s">
        <v>9</v>
      </c>
      <c r="Z216">
        <v>0</v>
      </c>
      <c r="AA216">
        <v>0</v>
      </c>
    </row>
    <row r="217" spans="1:27" x14ac:dyDescent="0.25">
      <c r="A217" t="s">
        <v>74</v>
      </c>
      <c r="B217" t="s">
        <v>75</v>
      </c>
      <c r="C217">
        <v>53.649500000000003</v>
      </c>
      <c r="D217">
        <v>9.9618000000000002</v>
      </c>
      <c r="E217">
        <v>15</v>
      </c>
      <c r="F217" s="2">
        <v>35023</v>
      </c>
      <c r="G217" t="s">
        <v>9</v>
      </c>
      <c r="H217" s="3">
        <v>35023.48541666667</v>
      </c>
      <c r="I217" s="3">
        <v>35023.458333333336</v>
      </c>
      <c r="J217" t="s">
        <v>9</v>
      </c>
      <c r="K217">
        <v>3.9</v>
      </c>
      <c r="L217" s="3">
        <v>35023.461805555555</v>
      </c>
      <c r="M217" t="s">
        <v>9</v>
      </c>
      <c r="N217" t="s">
        <v>9</v>
      </c>
      <c r="O217" t="s">
        <v>9</v>
      </c>
      <c r="P217" s="3">
        <v>35023.48541666667</v>
      </c>
      <c r="Q217">
        <v>6.8</v>
      </c>
      <c r="R217" t="s">
        <v>77</v>
      </c>
      <c r="S217">
        <v>6.8</v>
      </c>
      <c r="T217" t="s">
        <v>9</v>
      </c>
      <c r="U217" t="s">
        <v>9</v>
      </c>
      <c r="V217" s="3">
        <v>35023.458333333336</v>
      </c>
      <c r="W217">
        <v>1</v>
      </c>
      <c r="X217" s="3">
        <v>35023.461805555555</v>
      </c>
      <c r="Y217" t="s">
        <v>9</v>
      </c>
      <c r="Z217">
        <v>6.8</v>
      </c>
      <c r="AA217" t="s">
        <v>9</v>
      </c>
    </row>
    <row r="218" spans="1:27" x14ac:dyDescent="0.25">
      <c r="A218" t="s">
        <v>74</v>
      </c>
      <c r="B218" t="s">
        <v>75</v>
      </c>
      <c r="C218">
        <v>53.649500000000003</v>
      </c>
      <c r="D218">
        <v>9.9618000000000002</v>
      </c>
      <c r="E218">
        <v>15</v>
      </c>
      <c r="F218" s="2">
        <v>35024</v>
      </c>
      <c r="G218" t="s">
        <v>9</v>
      </c>
      <c r="H218" s="3">
        <v>35024.48541666667</v>
      </c>
      <c r="I218" s="3">
        <v>35024.458333333336</v>
      </c>
      <c r="J218" t="s">
        <v>9</v>
      </c>
      <c r="K218">
        <v>2.8</v>
      </c>
      <c r="L218" s="3">
        <v>35024.461805555555</v>
      </c>
      <c r="M218" t="s">
        <v>9</v>
      </c>
      <c r="N218" t="s">
        <v>9</v>
      </c>
      <c r="O218" t="s">
        <v>9</v>
      </c>
      <c r="P218" s="3">
        <v>35024.48541666667</v>
      </c>
      <c r="Q218">
        <v>17</v>
      </c>
      <c r="R218" t="s">
        <v>77</v>
      </c>
      <c r="S218">
        <v>17</v>
      </c>
      <c r="T218" t="s">
        <v>9</v>
      </c>
      <c r="U218" t="s">
        <v>9</v>
      </c>
      <c r="V218" s="3">
        <v>35024.458333333336</v>
      </c>
      <c r="W218">
        <v>1</v>
      </c>
      <c r="X218" s="3">
        <v>35024.461805555555</v>
      </c>
      <c r="Y218" t="s">
        <v>9</v>
      </c>
      <c r="Z218">
        <v>17</v>
      </c>
      <c r="AA218" t="s">
        <v>9</v>
      </c>
    </row>
    <row r="219" spans="1:27" x14ac:dyDescent="0.25">
      <c r="A219" t="s">
        <v>74</v>
      </c>
      <c r="B219" t="s">
        <v>75</v>
      </c>
      <c r="C219">
        <v>53.649500000000003</v>
      </c>
      <c r="D219">
        <v>9.9618000000000002</v>
      </c>
      <c r="E219">
        <v>15</v>
      </c>
      <c r="F219" s="2">
        <v>35025</v>
      </c>
      <c r="G219" t="s">
        <v>9</v>
      </c>
      <c r="H219" s="3">
        <v>35025.48541666667</v>
      </c>
      <c r="I219" s="3">
        <v>35025.458333333336</v>
      </c>
      <c r="J219" t="s">
        <v>9</v>
      </c>
      <c r="K219">
        <v>2.8</v>
      </c>
      <c r="L219" s="3">
        <v>35025.462500000001</v>
      </c>
      <c r="M219" t="s">
        <v>9</v>
      </c>
      <c r="N219" t="s">
        <v>9</v>
      </c>
      <c r="O219" t="s">
        <v>9</v>
      </c>
      <c r="P219" s="3">
        <v>35025.48541666667</v>
      </c>
      <c r="Q219">
        <v>0</v>
      </c>
      <c r="R219" t="s">
        <v>76</v>
      </c>
      <c r="S219">
        <v>0</v>
      </c>
      <c r="T219">
        <v>0</v>
      </c>
      <c r="U219" t="s">
        <v>9</v>
      </c>
      <c r="V219" s="3">
        <v>35025.458333333336</v>
      </c>
      <c r="W219">
        <v>1</v>
      </c>
      <c r="X219" s="3">
        <v>35025.462500000001</v>
      </c>
      <c r="Y219" t="s">
        <v>9</v>
      </c>
      <c r="Z219">
        <v>0</v>
      </c>
      <c r="AA219">
        <v>0</v>
      </c>
    </row>
    <row r="220" spans="1:27" x14ac:dyDescent="0.25">
      <c r="A220" t="s">
        <v>74</v>
      </c>
      <c r="B220" t="s">
        <v>75</v>
      </c>
      <c r="C220">
        <v>53.649500000000003</v>
      </c>
      <c r="D220">
        <v>9.9618000000000002</v>
      </c>
      <c r="E220">
        <v>15</v>
      </c>
      <c r="F220" s="2">
        <v>35026</v>
      </c>
      <c r="G220" t="s">
        <v>9</v>
      </c>
      <c r="H220" s="3">
        <v>35026.48541666667</v>
      </c>
      <c r="I220" s="3">
        <v>35026.458333333336</v>
      </c>
      <c r="J220" t="s">
        <v>9</v>
      </c>
      <c r="K220">
        <v>8</v>
      </c>
      <c r="L220" s="3">
        <v>35026.462500000001</v>
      </c>
      <c r="M220" t="s">
        <v>9</v>
      </c>
      <c r="N220" t="s">
        <v>9</v>
      </c>
      <c r="O220" t="s">
        <v>9</v>
      </c>
      <c r="P220" s="3">
        <v>35026.48541666667</v>
      </c>
      <c r="Q220">
        <v>0</v>
      </c>
      <c r="R220" t="s">
        <v>76</v>
      </c>
      <c r="S220">
        <v>0</v>
      </c>
      <c r="T220">
        <v>0</v>
      </c>
      <c r="U220" t="s">
        <v>9</v>
      </c>
      <c r="V220" s="3">
        <v>35026.458333333336</v>
      </c>
      <c r="W220">
        <v>1</v>
      </c>
      <c r="X220" s="3">
        <v>35026.462500000001</v>
      </c>
      <c r="Y220" t="s">
        <v>9</v>
      </c>
      <c r="Z220">
        <v>0</v>
      </c>
      <c r="AA220">
        <v>0</v>
      </c>
    </row>
    <row r="221" spans="1:27" x14ac:dyDescent="0.25">
      <c r="A221" t="s">
        <v>74</v>
      </c>
      <c r="B221" t="s">
        <v>75</v>
      </c>
      <c r="C221">
        <v>53.649500000000003</v>
      </c>
      <c r="D221">
        <v>9.9618000000000002</v>
      </c>
      <c r="E221">
        <v>15</v>
      </c>
      <c r="F221" s="2">
        <v>35027</v>
      </c>
      <c r="G221" t="s">
        <v>9</v>
      </c>
      <c r="H221" s="3">
        <v>35027.48541666667</v>
      </c>
      <c r="I221" s="3">
        <v>35027.458333333336</v>
      </c>
      <c r="J221" t="s">
        <v>9</v>
      </c>
      <c r="K221">
        <v>10.6</v>
      </c>
      <c r="L221" s="3">
        <v>35027.462500000001</v>
      </c>
      <c r="M221" t="s">
        <v>9</v>
      </c>
      <c r="N221" t="s">
        <v>9</v>
      </c>
      <c r="O221" t="s">
        <v>9</v>
      </c>
      <c r="P221" s="3">
        <v>35027.48541666667</v>
      </c>
      <c r="Q221">
        <v>0</v>
      </c>
      <c r="R221" t="s">
        <v>76</v>
      </c>
      <c r="S221">
        <v>0</v>
      </c>
      <c r="T221">
        <v>0</v>
      </c>
      <c r="U221" t="s">
        <v>9</v>
      </c>
      <c r="V221" s="3">
        <v>35027.458333333336</v>
      </c>
      <c r="W221">
        <v>1</v>
      </c>
      <c r="X221" s="3">
        <v>35027.462500000001</v>
      </c>
      <c r="Y221" t="s">
        <v>9</v>
      </c>
      <c r="Z221">
        <v>0</v>
      </c>
      <c r="AA221">
        <v>0</v>
      </c>
    </row>
    <row r="222" spans="1:27" x14ac:dyDescent="0.25">
      <c r="A222" t="s">
        <v>74</v>
      </c>
      <c r="B222" t="s">
        <v>75</v>
      </c>
      <c r="C222">
        <v>53.649500000000003</v>
      </c>
      <c r="D222">
        <v>9.9618000000000002</v>
      </c>
      <c r="E222">
        <v>15</v>
      </c>
      <c r="F222" s="2">
        <v>35028</v>
      </c>
      <c r="G222" t="s">
        <v>9</v>
      </c>
      <c r="H222" s="3">
        <v>35028.48541666667</v>
      </c>
      <c r="I222" s="3">
        <v>35028.458333333336</v>
      </c>
      <c r="J222" t="s">
        <v>9</v>
      </c>
      <c r="K222">
        <v>7.5</v>
      </c>
      <c r="L222" s="3">
        <v>35028.463194444441</v>
      </c>
      <c r="M222" t="s">
        <v>9</v>
      </c>
      <c r="N222" t="s">
        <v>9</v>
      </c>
      <c r="O222" t="s">
        <v>9</v>
      </c>
      <c r="P222" s="3">
        <v>35028.48541666667</v>
      </c>
      <c r="Q222">
        <v>0</v>
      </c>
      <c r="R222" t="s">
        <v>76</v>
      </c>
      <c r="S222">
        <v>0</v>
      </c>
      <c r="T222">
        <v>0</v>
      </c>
      <c r="U222" t="s">
        <v>9</v>
      </c>
      <c r="V222" s="3">
        <v>35028.458333333336</v>
      </c>
      <c r="W222">
        <v>1</v>
      </c>
      <c r="X222" s="3">
        <v>35028.463194444441</v>
      </c>
      <c r="Y222" t="s">
        <v>9</v>
      </c>
      <c r="Z222">
        <v>0</v>
      </c>
      <c r="AA222">
        <v>0</v>
      </c>
    </row>
    <row r="223" spans="1:27" x14ac:dyDescent="0.25">
      <c r="A223" t="s">
        <v>74</v>
      </c>
      <c r="B223" t="s">
        <v>75</v>
      </c>
      <c r="C223">
        <v>53.649500000000003</v>
      </c>
      <c r="D223">
        <v>9.9618000000000002</v>
      </c>
      <c r="E223">
        <v>15</v>
      </c>
      <c r="F223" s="2">
        <v>35029</v>
      </c>
      <c r="G223" t="s">
        <v>9</v>
      </c>
      <c r="H223" s="3">
        <v>35029.48541666667</v>
      </c>
      <c r="I223" s="3">
        <v>35029.458333333336</v>
      </c>
      <c r="J223" t="s">
        <v>9</v>
      </c>
      <c r="K223">
        <v>5.2</v>
      </c>
      <c r="L223" s="3">
        <v>35029.463194444441</v>
      </c>
      <c r="M223" t="s">
        <v>9</v>
      </c>
      <c r="N223" t="s">
        <v>9</v>
      </c>
      <c r="O223" t="s">
        <v>9</v>
      </c>
      <c r="P223" s="3">
        <v>35029.48541666667</v>
      </c>
      <c r="Q223">
        <v>0</v>
      </c>
      <c r="R223" t="s">
        <v>76</v>
      </c>
      <c r="S223">
        <v>0</v>
      </c>
      <c r="T223">
        <v>0</v>
      </c>
      <c r="U223" t="s">
        <v>9</v>
      </c>
      <c r="V223" s="3">
        <v>35029.458333333336</v>
      </c>
      <c r="W223">
        <v>1</v>
      </c>
      <c r="X223" s="3">
        <v>35029.463194444441</v>
      </c>
      <c r="Y223" t="s">
        <v>9</v>
      </c>
      <c r="Z223">
        <v>0</v>
      </c>
      <c r="AA223">
        <v>0</v>
      </c>
    </row>
    <row r="224" spans="1:27" x14ac:dyDescent="0.25">
      <c r="A224" t="s">
        <v>74</v>
      </c>
      <c r="B224" t="s">
        <v>75</v>
      </c>
      <c r="C224">
        <v>53.649500000000003</v>
      </c>
      <c r="D224">
        <v>9.9618000000000002</v>
      </c>
      <c r="E224">
        <v>15</v>
      </c>
      <c r="F224" s="2">
        <v>35030</v>
      </c>
      <c r="G224" t="s">
        <v>9</v>
      </c>
      <c r="H224" s="3">
        <v>35030.48541666667</v>
      </c>
      <c r="I224" s="3">
        <v>35030.458333333336</v>
      </c>
      <c r="J224" t="s">
        <v>9</v>
      </c>
      <c r="K224">
        <v>6.2</v>
      </c>
      <c r="L224" s="3">
        <v>35030.463194444441</v>
      </c>
      <c r="M224" t="s">
        <v>9</v>
      </c>
      <c r="N224" t="s">
        <v>9</v>
      </c>
      <c r="O224" t="s">
        <v>9</v>
      </c>
      <c r="P224" s="3">
        <v>35030.48541666667</v>
      </c>
      <c r="Q224">
        <v>0</v>
      </c>
      <c r="R224" t="s">
        <v>76</v>
      </c>
      <c r="S224">
        <v>0</v>
      </c>
      <c r="T224">
        <v>0</v>
      </c>
      <c r="U224" t="s">
        <v>9</v>
      </c>
      <c r="V224" s="3">
        <v>35030.458333333336</v>
      </c>
      <c r="W224">
        <v>1</v>
      </c>
      <c r="X224" s="3">
        <v>35030.463194444441</v>
      </c>
      <c r="Y224" t="s">
        <v>9</v>
      </c>
      <c r="Z224">
        <v>0</v>
      </c>
      <c r="AA224">
        <v>0</v>
      </c>
    </row>
    <row r="225" spans="1:27" x14ac:dyDescent="0.25">
      <c r="A225" t="s">
        <v>74</v>
      </c>
      <c r="B225" t="s">
        <v>75</v>
      </c>
      <c r="C225">
        <v>53.649500000000003</v>
      </c>
      <c r="D225">
        <v>9.9618000000000002</v>
      </c>
      <c r="E225">
        <v>15</v>
      </c>
      <c r="F225" s="2">
        <v>35031</v>
      </c>
      <c r="G225" t="s">
        <v>9</v>
      </c>
      <c r="H225" s="3">
        <v>35031.48541666667</v>
      </c>
      <c r="I225" s="3">
        <v>35031.458333333336</v>
      </c>
      <c r="J225" t="s">
        <v>9</v>
      </c>
      <c r="K225">
        <v>5.2</v>
      </c>
      <c r="L225" s="3">
        <v>35031.463194444441</v>
      </c>
      <c r="M225" t="s">
        <v>9</v>
      </c>
      <c r="N225" t="s">
        <v>9</v>
      </c>
      <c r="O225" t="s">
        <v>9</v>
      </c>
      <c r="P225" s="3">
        <v>35031.48541666667</v>
      </c>
      <c r="Q225">
        <v>0</v>
      </c>
      <c r="R225" t="s">
        <v>76</v>
      </c>
      <c r="S225">
        <v>0</v>
      </c>
      <c r="T225">
        <v>0</v>
      </c>
      <c r="U225" t="s">
        <v>9</v>
      </c>
      <c r="V225" s="3">
        <v>35031.458333333336</v>
      </c>
      <c r="W225">
        <v>1</v>
      </c>
      <c r="X225" s="3">
        <v>35031.463194444441</v>
      </c>
      <c r="Y225" t="s">
        <v>9</v>
      </c>
      <c r="Z225">
        <v>0</v>
      </c>
      <c r="AA225">
        <v>0</v>
      </c>
    </row>
    <row r="226" spans="1:27" x14ac:dyDescent="0.25">
      <c r="A226" t="s">
        <v>74</v>
      </c>
      <c r="B226" t="s">
        <v>75</v>
      </c>
      <c r="C226">
        <v>53.649500000000003</v>
      </c>
      <c r="D226">
        <v>9.9618000000000002</v>
      </c>
      <c r="E226">
        <v>15</v>
      </c>
      <c r="F226" s="2">
        <v>35032</v>
      </c>
      <c r="G226" t="s">
        <v>9</v>
      </c>
      <c r="H226" s="3">
        <v>35032.48541666667</v>
      </c>
      <c r="I226" s="3">
        <v>35032.458333333336</v>
      </c>
      <c r="J226" t="s">
        <v>9</v>
      </c>
      <c r="K226">
        <v>2.6</v>
      </c>
      <c r="L226" s="3">
        <v>35032.463888888888</v>
      </c>
      <c r="M226" t="s">
        <v>9</v>
      </c>
      <c r="N226" t="s">
        <v>9</v>
      </c>
      <c r="O226" t="s">
        <v>9</v>
      </c>
      <c r="P226" s="3">
        <v>35032.48541666667</v>
      </c>
      <c r="Q226">
        <v>0</v>
      </c>
      <c r="R226" t="s">
        <v>76</v>
      </c>
      <c r="S226">
        <v>0</v>
      </c>
      <c r="T226">
        <v>0</v>
      </c>
      <c r="U226" t="s">
        <v>9</v>
      </c>
      <c r="V226" s="3">
        <v>35032.458333333336</v>
      </c>
      <c r="W226">
        <v>1</v>
      </c>
      <c r="X226" s="3">
        <v>35032.463888888888</v>
      </c>
      <c r="Y226" t="s">
        <v>9</v>
      </c>
      <c r="Z226">
        <v>0</v>
      </c>
      <c r="AA226">
        <v>0</v>
      </c>
    </row>
    <row r="227" spans="1:27" x14ac:dyDescent="0.25">
      <c r="A227" t="s">
        <v>74</v>
      </c>
      <c r="B227" t="s">
        <v>75</v>
      </c>
      <c r="C227">
        <v>53.649500000000003</v>
      </c>
      <c r="D227">
        <v>9.9618000000000002</v>
      </c>
      <c r="E227">
        <v>15</v>
      </c>
      <c r="F227" s="2">
        <v>35033</v>
      </c>
      <c r="G227" t="s">
        <v>9</v>
      </c>
      <c r="H227" s="3">
        <v>35033.48541666667</v>
      </c>
      <c r="I227" s="3">
        <v>35033.458333333336</v>
      </c>
      <c r="J227" t="s">
        <v>9</v>
      </c>
      <c r="K227">
        <v>0.4</v>
      </c>
      <c r="L227" s="3">
        <v>35033.463888888888</v>
      </c>
      <c r="M227" t="s">
        <v>9</v>
      </c>
      <c r="N227" t="s">
        <v>9</v>
      </c>
      <c r="O227" t="s">
        <v>9</v>
      </c>
      <c r="P227" s="3">
        <v>35033.48541666667</v>
      </c>
      <c r="Q227">
        <v>0.6</v>
      </c>
      <c r="R227" t="s">
        <v>77</v>
      </c>
      <c r="S227">
        <v>0.6</v>
      </c>
      <c r="T227" t="s">
        <v>9</v>
      </c>
      <c r="U227" t="s">
        <v>9</v>
      </c>
      <c r="V227" s="3">
        <v>35033.458333333336</v>
      </c>
      <c r="W227">
        <v>1</v>
      </c>
      <c r="X227" s="3">
        <v>35033.463888888888</v>
      </c>
      <c r="Y227" t="s">
        <v>9</v>
      </c>
      <c r="Z227">
        <v>0.6</v>
      </c>
      <c r="AA227" t="s">
        <v>9</v>
      </c>
    </row>
    <row r="228" spans="1:27" x14ac:dyDescent="0.25">
      <c r="A228" t="s">
        <v>74</v>
      </c>
      <c r="B228" t="s">
        <v>75</v>
      </c>
      <c r="C228">
        <v>53.649500000000003</v>
      </c>
      <c r="D228">
        <v>9.9618000000000002</v>
      </c>
      <c r="E228">
        <v>15</v>
      </c>
      <c r="F228" s="2">
        <v>35034</v>
      </c>
      <c r="G228" t="s">
        <v>9</v>
      </c>
      <c r="H228" s="3">
        <v>35034.48541666667</v>
      </c>
      <c r="I228" s="3">
        <v>35034.458333333336</v>
      </c>
      <c r="J228" t="s">
        <v>9</v>
      </c>
      <c r="K228">
        <v>1.5</v>
      </c>
      <c r="L228" s="3">
        <v>35034.464583333334</v>
      </c>
      <c r="M228" t="s">
        <v>9</v>
      </c>
      <c r="N228" t="s">
        <v>9</v>
      </c>
      <c r="O228" t="s">
        <v>9</v>
      </c>
      <c r="P228" s="3">
        <v>35034.48541666667</v>
      </c>
      <c r="Q228">
        <v>0</v>
      </c>
      <c r="R228" t="s">
        <v>76</v>
      </c>
      <c r="S228">
        <v>0</v>
      </c>
      <c r="T228">
        <v>0</v>
      </c>
      <c r="U228" t="s">
        <v>9</v>
      </c>
      <c r="V228" s="3">
        <v>35034.458333333336</v>
      </c>
      <c r="W228">
        <v>1</v>
      </c>
      <c r="X228" s="3">
        <v>35034.464583333334</v>
      </c>
      <c r="Y228" t="s">
        <v>9</v>
      </c>
      <c r="Z228">
        <v>0</v>
      </c>
      <c r="AA228">
        <v>0</v>
      </c>
    </row>
    <row r="229" spans="1:27" x14ac:dyDescent="0.25">
      <c r="A229" t="s">
        <v>74</v>
      </c>
      <c r="B229" t="s">
        <v>75</v>
      </c>
      <c r="C229">
        <v>53.649500000000003</v>
      </c>
      <c r="D229">
        <v>9.9618000000000002</v>
      </c>
      <c r="E229">
        <v>15</v>
      </c>
      <c r="F229" s="2">
        <v>35035</v>
      </c>
      <c r="G229" t="s">
        <v>9</v>
      </c>
      <c r="H229" s="3">
        <v>35035.48541666667</v>
      </c>
      <c r="I229" s="3">
        <v>35035.458333333336</v>
      </c>
      <c r="J229" t="s">
        <v>9</v>
      </c>
      <c r="K229">
        <v>0.7</v>
      </c>
      <c r="L229" s="3">
        <v>35035.464583333334</v>
      </c>
      <c r="M229" t="s">
        <v>9</v>
      </c>
      <c r="N229" t="s">
        <v>9</v>
      </c>
      <c r="O229" t="s">
        <v>9</v>
      </c>
      <c r="P229" s="3">
        <v>35035.48541666667</v>
      </c>
      <c r="Q229">
        <v>0</v>
      </c>
      <c r="R229" t="s">
        <v>76</v>
      </c>
      <c r="S229">
        <v>0</v>
      </c>
      <c r="T229">
        <v>0</v>
      </c>
      <c r="U229" t="s">
        <v>9</v>
      </c>
      <c r="V229" s="3">
        <v>35035.458333333336</v>
      </c>
      <c r="W229">
        <v>1</v>
      </c>
      <c r="X229" s="3">
        <v>35035.464583333334</v>
      </c>
      <c r="Y229" t="s">
        <v>9</v>
      </c>
      <c r="Z229">
        <v>0</v>
      </c>
      <c r="AA229">
        <v>0</v>
      </c>
    </row>
    <row r="230" spans="1:27" x14ac:dyDescent="0.25">
      <c r="A230" t="s">
        <v>74</v>
      </c>
      <c r="B230" t="s">
        <v>75</v>
      </c>
      <c r="C230">
        <v>53.649500000000003</v>
      </c>
      <c r="D230">
        <v>9.9618000000000002</v>
      </c>
      <c r="E230">
        <v>15</v>
      </c>
      <c r="F230" s="2">
        <v>35036</v>
      </c>
      <c r="G230" t="s">
        <v>9</v>
      </c>
      <c r="H230" s="3">
        <v>35036.48541666667</v>
      </c>
      <c r="I230" s="3">
        <v>35036.458333333336</v>
      </c>
      <c r="J230" t="s">
        <v>9</v>
      </c>
      <c r="K230">
        <v>1.5</v>
      </c>
      <c r="L230" s="3">
        <v>35036.464583333334</v>
      </c>
      <c r="M230" t="s">
        <v>9</v>
      </c>
      <c r="N230" t="s">
        <v>9</v>
      </c>
      <c r="O230" t="s">
        <v>9</v>
      </c>
      <c r="P230" s="3">
        <v>35036.48541666667</v>
      </c>
      <c r="Q230">
        <v>0</v>
      </c>
      <c r="R230" t="s">
        <v>76</v>
      </c>
      <c r="S230">
        <v>0</v>
      </c>
      <c r="T230">
        <v>0</v>
      </c>
      <c r="U230" t="s">
        <v>9</v>
      </c>
      <c r="V230" s="3">
        <v>35036.458333333336</v>
      </c>
      <c r="W230">
        <v>1</v>
      </c>
      <c r="X230" s="3">
        <v>35036.464583333334</v>
      </c>
      <c r="Y230" t="s">
        <v>9</v>
      </c>
      <c r="Z230">
        <v>0</v>
      </c>
      <c r="AA230">
        <v>0</v>
      </c>
    </row>
    <row r="231" spans="1:27" x14ac:dyDescent="0.25">
      <c r="A231" t="s">
        <v>74</v>
      </c>
      <c r="B231" t="s">
        <v>75</v>
      </c>
      <c r="C231">
        <v>53.649500000000003</v>
      </c>
      <c r="D231">
        <v>9.9618000000000002</v>
      </c>
      <c r="E231">
        <v>15</v>
      </c>
      <c r="F231" s="2">
        <v>35037</v>
      </c>
      <c r="G231" t="s">
        <v>9</v>
      </c>
      <c r="H231" s="3">
        <v>35037.48541666667</v>
      </c>
      <c r="I231" s="3">
        <v>35037.458333333336</v>
      </c>
      <c r="J231" t="s">
        <v>9</v>
      </c>
      <c r="K231">
        <v>1</v>
      </c>
      <c r="L231" s="3">
        <v>35037.465277777781</v>
      </c>
      <c r="M231" t="s">
        <v>9</v>
      </c>
      <c r="N231" t="s">
        <v>9</v>
      </c>
      <c r="O231" t="s">
        <v>9</v>
      </c>
      <c r="P231" s="3">
        <v>35037.48541666667</v>
      </c>
      <c r="Q231">
        <v>0</v>
      </c>
      <c r="R231" t="s">
        <v>76</v>
      </c>
      <c r="S231">
        <v>0</v>
      </c>
      <c r="T231">
        <v>0</v>
      </c>
      <c r="U231" t="s">
        <v>9</v>
      </c>
      <c r="V231" s="3">
        <v>35037.458333333336</v>
      </c>
      <c r="W231">
        <v>1</v>
      </c>
      <c r="X231" s="3">
        <v>35037.465277777781</v>
      </c>
      <c r="Y231" t="s">
        <v>9</v>
      </c>
      <c r="Z231">
        <v>0</v>
      </c>
      <c r="AA231">
        <v>0</v>
      </c>
    </row>
    <row r="232" spans="1:27" x14ac:dyDescent="0.25">
      <c r="A232" t="s">
        <v>74</v>
      </c>
      <c r="B232" t="s">
        <v>75</v>
      </c>
      <c r="C232">
        <v>53.649500000000003</v>
      </c>
      <c r="D232">
        <v>9.9618000000000002</v>
      </c>
      <c r="E232">
        <v>15</v>
      </c>
      <c r="F232" s="2">
        <v>35038</v>
      </c>
      <c r="G232" t="s">
        <v>9</v>
      </c>
      <c r="H232" s="3">
        <v>35038.48541666667</v>
      </c>
      <c r="I232" s="3">
        <v>35038.458333333336</v>
      </c>
      <c r="J232" t="s">
        <v>9</v>
      </c>
      <c r="K232">
        <v>0.9</v>
      </c>
      <c r="L232" s="3">
        <v>35038.465277777781</v>
      </c>
      <c r="M232" t="s">
        <v>9</v>
      </c>
      <c r="N232" t="s">
        <v>9</v>
      </c>
      <c r="O232" t="s">
        <v>9</v>
      </c>
      <c r="P232" s="3">
        <v>35038.48541666667</v>
      </c>
      <c r="Q232">
        <v>0</v>
      </c>
      <c r="R232" t="s">
        <v>76</v>
      </c>
      <c r="S232">
        <v>0</v>
      </c>
      <c r="T232">
        <v>0</v>
      </c>
      <c r="U232" t="s">
        <v>9</v>
      </c>
      <c r="V232" s="3">
        <v>35038.458333333336</v>
      </c>
      <c r="W232">
        <v>1</v>
      </c>
      <c r="X232" s="3">
        <v>35038.465277777781</v>
      </c>
      <c r="Y232" t="s">
        <v>9</v>
      </c>
      <c r="Z232">
        <v>0</v>
      </c>
      <c r="AA232">
        <v>0</v>
      </c>
    </row>
    <row r="233" spans="1:27" x14ac:dyDescent="0.25">
      <c r="A233" t="s">
        <v>74</v>
      </c>
      <c r="B233" t="s">
        <v>75</v>
      </c>
      <c r="C233">
        <v>53.649500000000003</v>
      </c>
      <c r="D233">
        <v>9.9618000000000002</v>
      </c>
      <c r="E233">
        <v>15</v>
      </c>
      <c r="F233" s="2">
        <v>35039</v>
      </c>
      <c r="G233" t="s">
        <v>9</v>
      </c>
      <c r="H233" s="3">
        <v>35039.48541666667</v>
      </c>
      <c r="I233" s="3">
        <v>35039.458333333336</v>
      </c>
      <c r="J233" t="s">
        <v>9</v>
      </c>
      <c r="K233">
        <v>4.0999999999999996</v>
      </c>
      <c r="L233" s="3">
        <v>35039.46597222222</v>
      </c>
      <c r="M233" t="s">
        <v>9</v>
      </c>
      <c r="N233" t="s">
        <v>9</v>
      </c>
      <c r="O233" t="s">
        <v>9</v>
      </c>
      <c r="P233" s="3">
        <v>35039.48541666667</v>
      </c>
      <c r="Q233">
        <v>0</v>
      </c>
      <c r="R233" t="s">
        <v>76</v>
      </c>
      <c r="S233">
        <v>0</v>
      </c>
      <c r="T233">
        <v>0</v>
      </c>
      <c r="U233" t="s">
        <v>9</v>
      </c>
      <c r="V233" s="3">
        <v>35039.458333333336</v>
      </c>
      <c r="W233">
        <v>1</v>
      </c>
      <c r="X233" s="3">
        <v>35039.46597222222</v>
      </c>
      <c r="Y233" t="s">
        <v>9</v>
      </c>
      <c r="Z233">
        <v>0</v>
      </c>
      <c r="AA233">
        <v>0</v>
      </c>
    </row>
    <row r="234" spans="1:27" x14ac:dyDescent="0.25">
      <c r="A234" t="s">
        <v>74</v>
      </c>
      <c r="B234" t="s">
        <v>75</v>
      </c>
      <c r="C234">
        <v>53.649500000000003</v>
      </c>
      <c r="D234">
        <v>9.9618000000000002</v>
      </c>
      <c r="E234">
        <v>15</v>
      </c>
      <c r="F234" s="2">
        <v>35040</v>
      </c>
      <c r="G234" t="s">
        <v>9</v>
      </c>
      <c r="H234" s="3">
        <v>35040.48541666667</v>
      </c>
      <c r="I234" s="3">
        <v>35040.458333333336</v>
      </c>
      <c r="J234" t="s">
        <v>9</v>
      </c>
      <c r="K234">
        <v>2.1</v>
      </c>
      <c r="L234" s="3">
        <v>35040.46597222222</v>
      </c>
      <c r="M234" t="s">
        <v>9</v>
      </c>
      <c r="N234" t="s">
        <v>9</v>
      </c>
      <c r="O234" t="s">
        <v>9</v>
      </c>
      <c r="P234" s="3">
        <v>35040.48541666667</v>
      </c>
      <c r="Q234">
        <v>0</v>
      </c>
      <c r="R234" t="s">
        <v>76</v>
      </c>
      <c r="S234">
        <v>0</v>
      </c>
      <c r="T234">
        <v>0</v>
      </c>
      <c r="U234" t="s">
        <v>9</v>
      </c>
      <c r="V234" s="3">
        <v>35040.458333333336</v>
      </c>
      <c r="W234">
        <v>1</v>
      </c>
      <c r="X234" s="3">
        <v>35040.46597222222</v>
      </c>
      <c r="Y234" t="s">
        <v>9</v>
      </c>
      <c r="Z234">
        <v>0</v>
      </c>
      <c r="AA234">
        <v>0</v>
      </c>
    </row>
    <row r="235" spans="1:27" x14ac:dyDescent="0.25">
      <c r="A235" t="s">
        <v>74</v>
      </c>
      <c r="B235" t="s">
        <v>75</v>
      </c>
      <c r="C235">
        <v>53.649500000000003</v>
      </c>
      <c r="D235">
        <v>9.9618000000000002</v>
      </c>
      <c r="E235">
        <v>15</v>
      </c>
      <c r="F235" s="2">
        <v>35041</v>
      </c>
      <c r="G235" t="s">
        <v>9</v>
      </c>
      <c r="H235" s="3">
        <v>35041.48541666667</v>
      </c>
      <c r="I235" s="3">
        <v>35041.458333333336</v>
      </c>
      <c r="J235" t="s">
        <v>9</v>
      </c>
      <c r="K235">
        <v>1.8</v>
      </c>
      <c r="L235" s="3">
        <v>35041.46597222222</v>
      </c>
      <c r="M235" t="s">
        <v>9</v>
      </c>
      <c r="N235" t="s">
        <v>9</v>
      </c>
      <c r="O235" t="s">
        <v>9</v>
      </c>
      <c r="P235" s="3">
        <v>35041.48541666667</v>
      </c>
      <c r="Q235">
        <v>0</v>
      </c>
      <c r="R235" t="s">
        <v>76</v>
      </c>
      <c r="S235">
        <v>0</v>
      </c>
      <c r="T235">
        <v>0</v>
      </c>
      <c r="U235" t="s">
        <v>9</v>
      </c>
      <c r="V235" s="3">
        <v>35041.458333333336</v>
      </c>
      <c r="W235">
        <v>1</v>
      </c>
      <c r="X235" s="3">
        <v>35041.46597222222</v>
      </c>
      <c r="Y235" t="s">
        <v>9</v>
      </c>
      <c r="Z235">
        <v>0</v>
      </c>
      <c r="AA235">
        <v>0</v>
      </c>
    </row>
    <row r="236" spans="1:27" x14ac:dyDescent="0.25">
      <c r="A236" t="s">
        <v>74</v>
      </c>
      <c r="B236" t="s">
        <v>75</v>
      </c>
      <c r="C236">
        <v>53.649500000000003</v>
      </c>
      <c r="D236">
        <v>9.9618000000000002</v>
      </c>
      <c r="E236">
        <v>15</v>
      </c>
      <c r="F236" s="2">
        <v>35042</v>
      </c>
      <c r="G236" t="s">
        <v>9</v>
      </c>
      <c r="H236" s="3">
        <v>35042.48541666667</v>
      </c>
      <c r="I236" s="3">
        <v>35042.458333333336</v>
      </c>
      <c r="J236" t="s">
        <v>9</v>
      </c>
      <c r="K236">
        <v>1.5</v>
      </c>
      <c r="L236" s="3">
        <v>35042.466666666667</v>
      </c>
      <c r="M236" t="s">
        <v>9</v>
      </c>
      <c r="N236" t="s">
        <v>9</v>
      </c>
      <c r="O236" t="s">
        <v>9</v>
      </c>
      <c r="P236" s="3">
        <v>35042.48541666667</v>
      </c>
      <c r="Q236">
        <v>0</v>
      </c>
      <c r="R236" t="s">
        <v>76</v>
      </c>
      <c r="S236">
        <v>0</v>
      </c>
      <c r="T236">
        <v>0</v>
      </c>
      <c r="U236" t="s">
        <v>9</v>
      </c>
      <c r="V236" s="3">
        <v>35042.458333333336</v>
      </c>
      <c r="W236">
        <v>1</v>
      </c>
      <c r="X236" s="3">
        <v>35042.466666666667</v>
      </c>
      <c r="Y236" t="s">
        <v>9</v>
      </c>
      <c r="Z236">
        <v>0</v>
      </c>
      <c r="AA236">
        <v>0</v>
      </c>
    </row>
    <row r="237" spans="1:27" x14ac:dyDescent="0.25">
      <c r="A237" t="s">
        <v>74</v>
      </c>
      <c r="B237" t="s">
        <v>75</v>
      </c>
      <c r="C237">
        <v>53.649500000000003</v>
      </c>
      <c r="D237">
        <v>9.9618000000000002</v>
      </c>
      <c r="E237">
        <v>15</v>
      </c>
      <c r="F237" s="2">
        <v>35043</v>
      </c>
      <c r="G237" t="s">
        <v>9</v>
      </c>
      <c r="H237" s="3">
        <v>35043.48541666667</v>
      </c>
      <c r="I237" s="3">
        <v>35043.458333333336</v>
      </c>
      <c r="J237" t="s">
        <v>9</v>
      </c>
      <c r="K237">
        <v>1</v>
      </c>
      <c r="L237" s="3">
        <v>35043.466666666667</v>
      </c>
      <c r="M237" t="s">
        <v>9</v>
      </c>
      <c r="N237" t="s">
        <v>9</v>
      </c>
      <c r="O237" t="s">
        <v>9</v>
      </c>
      <c r="P237" s="3">
        <v>35043.48541666667</v>
      </c>
      <c r="Q237">
        <v>0</v>
      </c>
      <c r="R237" t="s">
        <v>76</v>
      </c>
      <c r="S237">
        <v>0</v>
      </c>
      <c r="T237">
        <v>0</v>
      </c>
      <c r="U237" t="s">
        <v>9</v>
      </c>
      <c r="V237" s="3">
        <v>35043.458333333336</v>
      </c>
      <c r="W237">
        <v>1</v>
      </c>
      <c r="X237" s="3">
        <v>35043.466666666667</v>
      </c>
      <c r="Y237" t="s">
        <v>9</v>
      </c>
      <c r="Z237">
        <v>0</v>
      </c>
      <c r="AA237">
        <v>0</v>
      </c>
    </row>
    <row r="238" spans="1:27" x14ac:dyDescent="0.25">
      <c r="A238" t="s">
        <v>74</v>
      </c>
      <c r="B238" t="s">
        <v>75</v>
      </c>
      <c r="C238">
        <v>53.649500000000003</v>
      </c>
      <c r="D238">
        <v>9.9618000000000002</v>
      </c>
      <c r="E238">
        <v>15</v>
      </c>
      <c r="F238" s="2">
        <v>35044</v>
      </c>
      <c r="G238" t="s">
        <v>9</v>
      </c>
      <c r="H238" s="3">
        <v>35044.48541666667</v>
      </c>
      <c r="I238" s="3">
        <v>35044.458333333336</v>
      </c>
      <c r="J238" t="s">
        <v>9</v>
      </c>
      <c r="K238">
        <v>5.5</v>
      </c>
      <c r="L238" s="3">
        <v>35044.467361111114</v>
      </c>
      <c r="M238" t="s">
        <v>9</v>
      </c>
      <c r="N238" t="s">
        <v>9</v>
      </c>
      <c r="O238" t="s">
        <v>9</v>
      </c>
      <c r="P238" s="3">
        <v>35044.48541666667</v>
      </c>
      <c r="Q238">
        <v>5.9</v>
      </c>
      <c r="R238" t="s">
        <v>77</v>
      </c>
      <c r="S238">
        <v>5.9</v>
      </c>
      <c r="T238" t="s">
        <v>9</v>
      </c>
      <c r="U238" t="s">
        <v>9</v>
      </c>
      <c r="V238" s="3">
        <v>35044.458333333336</v>
      </c>
      <c r="W238">
        <v>1</v>
      </c>
      <c r="X238" s="3">
        <v>35044.467361111114</v>
      </c>
      <c r="Y238" t="s">
        <v>9</v>
      </c>
      <c r="Z238">
        <v>5.9</v>
      </c>
      <c r="AA238" t="s">
        <v>9</v>
      </c>
    </row>
    <row r="239" spans="1:27" x14ac:dyDescent="0.25">
      <c r="A239" t="s">
        <v>74</v>
      </c>
      <c r="B239" t="s">
        <v>75</v>
      </c>
      <c r="C239">
        <v>53.649500000000003</v>
      </c>
      <c r="D239">
        <v>9.9618000000000002</v>
      </c>
      <c r="E239">
        <v>15</v>
      </c>
      <c r="F239" s="2">
        <v>35045</v>
      </c>
      <c r="G239" t="s">
        <v>9</v>
      </c>
      <c r="H239" s="3">
        <v>35045.48541666667</v>
      </c>
      <c r="I239" s="3">
        <v>35045.458333333336</v>
      </c>
      <c r="J239" t="s">
        <v>9</v>
      </c>
      <c r="K239">
        <v>2.2999999999999998</v>
      </c>
      <c r="L239" s="3">
        <v>35045.467361111114</v>
      </c>
      <c r="M239" t="s">
        <v>9</v>
      </c>
      <c r="N239" t="s">
        <v>9</v>
      </c>
      <c r="O239" t="s">
        <v>9</v>
      </c>
      <c r="P239" s="3">
        <v>35045.48541666667</v>
      </c>
      <c r="Q239">
        <v>18</v>
      </c>
      <c r="R239" t="s">
        <v>77</v>
      </c>
      <c r="S239">
        <v>18</v>
      </c>
      <c r="T239" t="s">
        <v>9</v>
      </c>
      <c r="U239" t="s">
        <v>9</v>
      </c>
      <c r="V239" s="3">
        <v>35045.458333333336</v>
      </c>
      <c r="W239">
        <v>1</v>
      </c>
      <c r="X239" s="3">
        <v>35045.467361111114</v>
      </c>
      <c r="Y239" t="s">
        <v>9</v>
      </c>
      <c r="Z239">
        <v>18</v>
      </c>
      <c r="AA239" t="s">
        <v>9</v>
      </c>
    </row>
    <row r="240" spans="1:27" x14ac:dyDescent="0.25">
      <c r="A240" t="s">
        <v>74</v>
      </c>
      <c r="B240" t="s">
        <v>75</v>
      </c>
      <c r="C240">
        <v>53.649500000000003</v>
      </c>
      <c r="D240">
        <v>9.9618000000000002</v>
      </c>
      <c r="E240">
        <v>15</v>
      </c>
      <c r="F240" s="2">
        <v>35046</v>
      </c>
      <c r="G240" t="s">
        <v>9</v>
      </c>
      <c r="H240" s="3">
        <v>35046.48541666667</v>
      </c>
      <c r="I240" s="3">
        <v>35046.458333333336</v>
      </c>
      <c r="J240" t="s">
        <v>9</v>
      </c>
      <c r="K240">
        <v>1.5</v>
      </c>
      <c r="L240" s="3">
        <v>35046.468055555553</v>
      </c>
      <c r="M240" t="s">
        <v>9</v>
      </c>
      <c r="N240" t="s">
        <v>9</v>
      </c>
      <c r="O240" t="s">
        <v>9</v>
      </c>
      <c r="P240" s="3">
        <v>35046.48541666667</v>
      </c>
      <c r="Q240">
        <v>0</v>
      </c>
      <c r="R240" t="s">
        <v>76</v>
      </c>
      <c r="S240">
        <v>0</v>
      </c>
      <c r="T240">
        <v>0</v>
      </c>
      <c r="U240" t="s">
        <v>9</v>
      </c>
      <c r="V240" s="3">
        <v>35046.458333333336</v>
      </c>
      <c r="W240">
        <v>1</v>
      </c>
      <c r="X240" s="3">
        <v>35046.468055555553</v>
      </c>
      <c r="Y240" t="s">
        <v>9</v>
      </c>
      <c r="Z240">
        <v>0</v>
      </c>
      <c r="AA240">
        <v>0</v>
      </c>
    </row>
    <row r="241" spans="1:27" x14ac:dyDescent="0.25">
      <c r="A241" t="s">
        <v>74</v>
      </c>
      <c r="B241" t="s">
        <v>75</v>
      </c>
      <c r="C241">
        <v>53.649500000000003</v>
      </c>
      <c r="D241">
        <v>9.9618000000000002</v>
      </c>
      <c r="E241">
        <v>15</v>
      </c>
      <c r="F241" s="2">
        <v>35047</v>
      </c>
      <c r="G241" t="s">
        <v>9</v>
      </c>
      <c r="H241" s="3">
        <v>35047.48541666667</v>
      </c>
      <c r="I241" s="3">
        <v>35047.458333333336</v>
      </c>
      <c r="J241" t="s">
        <v>9</v>
      </c>
      <c r="K241">
        <v>1.5</v>
      </c>
      <c r="L241" s="3">
        <v>35047.468055555553</v>
      </c>
      <c r="M241" t="s">
        <v>9</v>
      </c>
      <c r="N241" t="s">
        <v>9</v>
      </c>
      <c r="O241" t="s">
        <v>9</v>
      </c>
      <c r="P241" s="3">
        <v>35047.48541666667</v>
      </c>
      <c r="Q241">
        <v>0</v>
      </c>
      <c r="R241" t="s">
        <v>76</v>
      </c>
      <c r="S241">
        <v>0</v>
      </c>
      <c r="T241">
        <v>0</v>
      </c>
      <c r="U241" t="s">
        <v>9</v>
      </c>
      <c r="V241" s="3">
        <v>35047.458333333336</v>
      </c>
      <c r="W241">
        <v>1</v>
      </c>
      <c r="X241" s="3">
        <v>35047.468055555553</v>
      </c>
      <c r="Y241" t="s">
        <v>9</v>
      </c>
      <c r="Z241">
        <v>0</v>
      </c>
      <c r="AA241">
        <v>0</v>
      </c>
    </row>
    <row r="242" spans="1:27" x14ac:dyDescent="0.25">
      <c r="A242" t="s">
        <v>74</v>
      </c>
      <c r="B242" t="s">
        <v>75</v>
      </c>
      <c r="C242">
        <v>53.649500000000003</v>
      </c>
      <c r="D242">
        <v>9.9618000000000002</v>
      </c>
      <c r="E242">
        <v>15</v>
      </c>
      <c r="F242" s="2">
        <v>35048</v>
      </c>
      <c r="G242" t="s">
        <v>9</v>
      </c>
      <c r="H242" s="3">
        <v>35048.48541666667</v>
      </c>
      <c r="I242" s="3">
        <v>35048.458333333336</v>
      </c>
      <c r="J242" t="s">
        <v>9</v>
      </c>
      <c r="K242">
        <v>2.1</v>
      </c>
      <c r="L242" s="3">
        <v>35048.46875</v>
      </c>
      <c r="M242" t="s">
        <v>9</v>
      </c>
      <c r="N242" t="s">
        <v>9</v>
      </c>
      <c r="O242" t="s">
        <v>9</v>
      </c>
      <c r="P242" s="3">
        <v>35048.48541666667</v>
      </c>
      <c r="Q242">
        <v>0</v>
      </c>
      <c r="R242" t="s">
        <v>76</v>
      </c>
      <c r="S242">
        <v>0</v>
      </c>
      <c r="T242">
        <v>0</v>
      </c>
      <c r="U242" t="s">
        <v>9</v>
      </c>
      <c r="V242" s="3">
        <v>35048.458333333336</v>
      </c>
      <c r="W242">
        <v>1</v>
      </c>
      <c r="X242" s="3">
        <v>35048.46875</v>
      </c>
      <c r="Y242" t="s">
        <v>9</v>
      </c>
      <c r="Z242">
        <v>0</v>
      </c>
      <c r="AA242">
        <v>0</v>
      </c>
    </row>
    <row r="243" spans="1:27" x14ac:dyDescent="0.25">
      <c r="A243" t="s">
        <v>74</v>
      </c>
      <c r="B243" t="s">
        <v>75</v>
      </c>
      <c r="C243">
        <v>53.649500000000003</v>
      </c>
      <c r="D243">
        <v>9.9618000000000002</v>
      </c>
      <c r="E243">
        <v>15</v>
      </c>
      <c r="F243" s="2">
        <v>35049</v>
      </c>
      <c r="G243" t="s">
        <v>9</v>
      </c>
      <c r="H243" s="3">
        <v>35049.48541666667</v>
      </c>
      <c r="I243" s="3">
        <v>35049.458333333336</v>
      </c>
      <c r="J243" t="s">
        <v>9</v>
      </c>
      <c r="K243">
        <v>6.7</v>
      </c>
      <c r="L243" s="3">
        <v>35049.46875</v>
      </c>
      <c r="M243" t="s">
        <v>9</v>
      </c>
      <c r="N243" t="s">
        <v>9</v>
      </c>
      <c r="O243" t="s">
        <v>9</v>
      </c>
      <c r="P243" s="3">
        <v>35049.48541666667</v>
      </c>
      <c r="Q243">
        <v>0.5</v>
      </c>
      <c r="R243" t="s">
        <v>77</v>
      </c>
      <c r="S243">
        <v>0.5</v>
      </c>
      <c r="T243" t="s">
        <v>9</v>
      </c>
      <c r="U243" t="s">
        <v>9</v>
      </c>
      <c r="V243" s="3">
        <v>35049.458333333336</v>
      </c>
      <c r="W243">
        <v>1</v>
      </c>
      <c r="X243" s="3">
        <v>35049.46875</v>
      </c>
      <c r="Y243" t="s">
        <v>9</v>
      </c>
      <c r="Z243">
        <v>0.5</v>
      </c>
      <c r="AA243" t="s">
        <v>9</v>
      </c>
    </row>
    <row r="244" spans="1:27" x14ac:dyDescent="0.25">
      <c r="A244" t="s">
        <v>74</v>
      </c>
      <c r="B244" t="s">
        <v>75</v>
      </c>
      <c r="C244">
        <v>53.649500000000003</v>
      </c>
      <c r="D244">
        <v>9.9618000000000002</v>
      </c>
      <c r="E244">
        <v>15</v>
      </c>
      <c r="F244" s="2">
        <v>35050</v>
      </c>
      <c r="G244" t="s">
        <v>9</v>
      </c>
      <c r="H244" s="3">
        <v>35050.48541666667</v>
      </c>
      <c r="I244" s="3">
        <v>35050.458333333336</v>
      </c>
      <c r="J244" t="s">
        <v>9</v>
      </c>
      <c r="K244">
        <v>4.3</v>
      </c>
      <c r="L244" s="3">
        <v>35050.469444444447</v>
      </c>
      <c r="M244" t="s">
        <v>9</v>
      </c>
      <c r="N244" t="s">
        <v>9</v>
      </c>
      <c r="O244" t="s">
        <v>9</v>
      </c>
      <c r="P244" s="3">
        <v>35050.48541666667</v>
      </c>
      <c r="Q244">
        <v>0</v>
      </c>
      <c r="R244" t="s">
        <v>76</v>
      </c>
      <c r="S244">
        <v>0</v>
      </c>
      <c r="T244">
        <v>0</v>
      </c>
      <c r="U244" t="s">
        <v>9</v>
      </c>
      <c r="V244" s="3">
        <v>35050.458333333336</v>
      </c>
      <c r="W244">
        <v>1</v>
      </c>
      <c r="X244" s="3">
        <v>35050.469444444447</v>
      </c>
      <c r="Y244" t="s">
        <v>9</v>
      </c>
      <c r="Z244">
        <v>0</v>
      </c>
      <c r="AA244">
        <v>0</v>
      </c>
    </row>
    <row r="245" spans="1:27" x14ac:dyDescent="0.25">
      <c r="A245" t="s">
        <v>74</v>
      </c>
      <c r="B245" t="s">
        <v>75</v>
      </c>
      <c r="C245">
        <v>53.649500000000003</v>
      </c>
      <c r="D245">
        <v>9.9618000000000002</v>
      </c>
      <c r="E245">
        <v>15</v>
      </c>
      <c r="F245" s="2">
        <v>35051</v>
      </c>
      <c r="G245" t="s">
        <v>9</v>
      </c>
      <c r="H245" s="3">
        <v>35051.48541666667</v>
      </c>
      <c r="I245" s="3">
        <v>35051.458333333336</v>
      </c>
      <c r="J245" t="s">
        <v>9</v>
      </c>
      <c r="K245">
        <v>1.2</v>
      </c>
      <c r="L245" s="3">
        <v>35051.469444444447</v>
      </c>
      <c r="M245" t="s">
        <v>9</v>
      </c>
      <c r="N245" t="s">
        <v>9</v>
      </c>
      <c r="O245" t="s">
        <v>9</v>
      </c>
      <c r="P245" s="3">
        <v>35051.48541666667</v>
      </c>
      <c r="Q245">
        <v>0</v>
      </c>
      <c r="R245" t="s">
        <v>76</v>
      </c>
      <c r="S245">
        <v>0</v>
      </c>
      <c r="T245">
        <v>0</v>
      </c>
      <c r="U245" t="s">
        <v>9</v>
      </c>
      <c r="V245" s="3">
        <v>35051.458333333336</v>
      </c>
      <c r="W245">
        <v>1</v>
      </c>
      <c r="X245" s="3">
        <v>35051.469444444447</v>
      </c>
      <c r="Y245" t="s">
        <v>9</v>
      </c>
      <c r="Z245">
        <v>0</v>
      </c>
      <c r="AA245">
        <v>0</v>
      </c>
    </row>
    <row r="246" spans="1:27" x14ac:dyDescent="0.25">
      <c r="A246" t="s">
        <v>74</v>
      </c>
      <c r="B246" t="s">
        <v>75</v>
      </c>
      <c r="C246">
        <v>53.649500000000003</v>
      </c>
      <c r="D246">
        <v>9.9618000000000002</v>
      </c>
      <c r="E246">
        <v>15</v>
      </c>
      <c r="F246" s="2">
        <v>35052</v>
      </c>
      <c r="G246" t="s">
        <v>9</v>
      </c>
      <c r="H246" s="3">
        <v>35052.48541666667</v>
      </c>
      <c r="I246" s="3">
        <v>35052.458333333336</v>
      </c>
      <c r="J246" t="s">
        <v>9</v>
      </c>
      <c r="K246">
        <v>2.6</v>
      </c>
      <c r="L246" s="3">
        <v>35052.470138888886</v>
      </c>
      <c r="M246" t="s">
        <v>9</v>
      </c>
      <c r="N246" t="s">
        <v>9</v>
      </c>
      <c r="O246" t="s">
        <v>9</v>
      </c>
      <c r="P246" s="3">
        <v>35052.48541666667</v>
      </c>
      <c r="Q246">
        <v>0</v>
      </c>
      <c r="R246" t="s">
        <v>76</v>
      </c>
      <c r="S246">
        <v>0</v>
      </c>
      <c r="T246">
        <v>0</v>
      </c>
      <c r="U246" t="s">
        <v>9</v>
      </c>
      <c r="V246" s="3">
        <v>35052.458333333336</v>
      </c>
      <c r="W246">
        <v>1</v>
      </c>
      <c r="X246" s="3">
        <v>35052.470138888886</v>
      </c>
      <c r="Y246" t="s">
        <v>9</v>
      </c>
      <c r="Z246">
        <v>0</v>
      </c>
      <c r="AA246">
        <v>0</v>
      </c>
    </row>
    <row r="247" spans="1:27" x14ac:dyDescent="0.25">
      <c r="A247" t="s">
        <v>74</v>
      </c>
      <c r="B247" t="s">
        <v>75</v>
      </c>
      <c r="C247">
        <v>53.649500000000003</v>
      </c>
      <c r="D247">
        <v>9.9618000000000002</v>
      </c>
      <c r="E247">
        <v>15</v>
      </c>
      <c r="F247" s="2">
        <v>35053</v>
      </c>
      <c r="G247" t="s">
        <v>9</v>
      </c>
      <c r="H247" s="3">
        <v>35053.48541666667</v>
      </c>
      <c r="I247" s="3">
        <v>35053.458333333336</v>
      </c>
      <c r="J247" t="s">
        <v>9</v>
      </c>
      <c r="K247">
        <v>0.7</v>
      </c>
      <c r="L247" s="3">
        <v>35053.470138888886</v>
      </c>
      <c r="M247" t="s">
        <v>9</v>
      </c>
      <c r="N247" t="s">
        <v>9</v>
      </c>
      <c r="O247" t="s">
        <v>9</v>
      </c>
      <c r="P247" s="3">
        <v>35053.48541666667</v>
      </c>
      <c r="Q247">
        <v>3.7</v>
      </c>
      <c r="R247" t="s">
        <v>77</v>
      </c>
      <c r="S247">
        <v>3.7</v>
      </c>
      <c r="T247" t="s">
        <v>9</v>
      </c>
      <c r="U247" t="s">
        <v>9</v>
      </c>
      <c r="V247" s="3">
        <v>35053.458333333336</v>
      </c>
      <c r="W247">
        <v>1</v>
      </c>
      <c r="X247" s="3">
        <v>35053.470138888886</v>
      </c>
      <c r="Y247" t="s">
        <v>9</v>
      </c>
      <c r="Z247">
        <v>3.7</v>
      </c>
      <c r="AA247" t="s">
        <v>9</v>
      </c>
    </row>
    <row r="248" spans="1:27" x14ac:dyDescent="0.25">
      <c r="A248" t="s">
        <v>74</v>
      </c>
      <c r="B248" t="s">
        <v>75</v>
      </c>
      <c r="C248">
        <v>53.649500000000003</v>
      </c>
      <c r="D248">
        <v>9.9618000000000002</v>
      </c>
      <c r="E248">
        <v>15</v>
      </c>
      <c r="F248" s="2">
        <v>35054</v>
      </c>
      <c r="G248" t="s">
        <v>9</v>
      </c>
      <c r="H248" s="3">
        <v>35054.48541666667</v>
      </c>
      <c r="I248" s="3">
        <v>35054.458333333336</v>
      </c>
      <c r="J248" t="s">
        <v>9</v>
      </c>
      <c r="K248">
        <v>0.2</v>
      </c>
      <c r="L248" s="3">
        <v>35054.470833333333</v>
      </c>
      <c r="M248" t="s">
        <v>9</v>
      </c>
      <c r="N248" t="s">
        <v>9</v>
      </c>
      <c r="O248" t="s">
        <v>9</v>
      </c>
      <c r="P248" s="3">
        <v>35054.48541666667</v>
      </c>
      <c r="Q248">
        <v>21</v>
      </c>
      <c r="R248" t="s">
        <v>77</v>
      </c>
      <c r="S248">
        <v>21</v>
      </c>
      <c r="T248" t="s">
        <v>9</v>
      </c>
      <c r="U248" t="s">
        <v>9</v>
      </c>
      <c r="V248" s="3">
        <v>35054.458333333336</v>
      </c>
      <c r="W248">
        <v>1</v>
      </c>
      <c r="X248" s="3">
        <v>35054.470833333333</v>
      </c>
      <c r="Y248" t="s">
        <v>9</v>
      </c>
      <c r="Z248">
        <v>21</v>
      </c>
      <c r="AA248" t="s">
        <v>9</v>
      </c>
    </row>
    <row r="249" spans="1:27" x14ac:dyDescent="0.25">
      <c r="A249" t="s">
        <v>74</v>
      </c>
      <c r="B249" t="s">
        <v>75</v>
      </c>
      <c r="C249">
        <v>53.649500000000003</v>
      </c>
      <c r="D249">
        <v>9.9618000000000002</v>
      </c>
      <c r="E249">
        <v>15</v>
      </c>
      <c r="F249" s="2">
        <v>35055</v>
      </c>
      <c r="G249" t="s">
        <v>9</v>
      </c>
      <c r="H249" s="3">
        <v>35055.48541666667</v>
      </c>
      <c r="I249" s="3">
        <v>35055.458333333336</v>
      </c>
      <c r="J249" t="s">
        <v>9</v>
      </c>
      <c r="K249">
        <v>0.9</v>
      </c>
      <c r="L249" s="3">
        <v>35055.470833333333</v>
      </c>
      <c r="M249" t="s">
        <v>9</v>
      </c>
      <c r="N249" t="s">
        <v>9</v>
      </c>
      <c r="O249" t="s">
        <v>9</v>
      </c>
      <c r="P249" s="3">
        <v>35055.48541666667</v>
      </c>
      <c r="Q249">
        <v>0</v>
      </c>
      <c r="R249" t="s">
        <v>76</v>
      </c>
      <c r="S249">
        <v>0</v>
      </c>
      <c r="T249">
        <v>0</v>
      </c>
      <c r="U249" t="s">
        <v>9</v>
      </c>
      <c r="V249" s="3">
        <v>35055.458333333336</v>
      </c>
      <c r="W249">
        <v>1</v>
      </c>
      <c r="X249" s="3">
        <v>35055.470833333333</v>
      </c>
      <c r="Y249" t="s">
        <v>9</v>
      </c>
      <c r="Z249">
        <v>0</v>
      </c>
      <c r="AA249">
        <v>0</v>
      </c>
    </row>
    <row r="250" spans="1:27" x14ac:dyDescent="0.25">
      <c r="A250" t="s">
        <v>74</v>
      </c>
      <c r="B250" t="s">
        <v>75</v>
      </c>
      <c r="C250">
        <v>53.649500000000003</v>
      </c>
      <c r="D250">
        <v>9.9618000000000002</v>
      </c>
      <c r="E250">
        <v>15</v>
      </c>
      <c r="F250" s="2">
        <v>35056</v>
      </c>
      <c r="G250" t="s">
        <v>9</v>
      </c>
      <c r="H250" s="3">
        <v>35056.48541666667</v>
      </c>
      <c r="I250" s="3">
        <v>35056.458333333336</v>
      </c>
      <c r="J250" t="s">
        <v>9</v>
      </c>
      <c r="K250">
        <v>4.9000000000000004</v>
      </c>
      <c r="L250" s="3">
        <v>35056.47152777778</v>
      </c>
      <c r="M250" t="s">
        <v>9</v>
      </c>
      <c r="N250" t="s">
        <v>9</v>
      </c>
      <c r="O250" t="s">
        <v>9</v>
      </c>
      <c r="P250" s="3">
        <v>35056.48541666667</v>
      </c>
      <c r="Q250">
        <v>3.8</v>
      </c>
      <c r="R250" t="s">
        <v>77</v>
      </c>
      <c r="S250">
        <v>3.8</v>
      </c>
      <c r="T250" t="s">
        <v>9</v>
      </c>
      <c r="U250" t="s">
        <v>9</v>
      </c>
      <c r="V250" s="3">
        <v>35056.458333333336</v>
      </c>
      <c r="W250">
        <v>1</v>
      </c>
      <c r="X250" s="3">
        <v>35056.47152777778</v>
      </c>
      <c r="Y250" t="s">
        <v>9</v>
      </c>
      <c r="Z250">
        <v>3.8</v>
      </c>
      <c r="AA250" t="s">
        <v>9</v>
      </c>
    </row>
    <row r="251" spans="1:27" x14ac:dyDescent="0.25">
      <c r="A251" t="s">
        <v>74</v>
      </c>
      <c r="B251" t="s">
        <v>75</v>
      </c>
      <c r="C251">
        <v>53.649500000000003</v>
      </c>
      <c r="D251">
        <v>9.9618000000000002</v>
      </c>
      <c r="E251">
        <v>15</v>
      </c>
      <c r="F251" s="2">
        <v>35057</v>
      </c>
      <c r="G251" t="s">
        <v>9</v>
      </c>
      <c r="H251" s="3">
        <v>35057.48541666667</v>
      </c>
      <c r="I251" s="3">
        <v>35057.458333333336</v>
      </c>
      <c r="J251" t="s">
        <v>9</v>
      </c>
      <c r="K251">
        <v>0.2</v>
      </c>
      <c r="L251" s="3">
        <v>35057.47152777778</v>
      </c>
      <c r="M251" t="s">
        <v>9</v>
      </c>
      <c r="N251" t="s">
        <v>9</v>
      </c>
      <c r="O251" t="s">
        <v>9</v>
      </c>
      <c r="P251" s="3">
        <v>35057.48541666667</v>
      </c>
      <c r="Q251">
        <v>19</v>
      </c>
      <c r="R251" t="s">
        <v>77</v>
      </c>
      <c r="S251">
        <v>19</v>
      </c>
      <c r="T251" t="s">
        <v>9</v>
      </c>
      <c r="U251" t="s">
        <v>9</v>
      </c>
      <c r="V251" s="3">
        <v>35057.458333333336</v>
      </c>
      <c r="W251">
        <v>1</v>
      </c>
      <c r="X251" s="3">
        <v>35057.47152777778</v>
      </c>
      <c r="Y251" t="s">
        <v>9</v>
      </c>
      <c r="Z251">
        <v>19</v>
      </c>
      <c r="AA251" t="s">
        <v>9</v>
      </c>
    </row>
    <row r="252" spans="1:27" x14ac:dyDescent="0.25">
      <c r="A252" t="s">
        <v>74</v>
      </c>
      <c r="B252" t="s">
        <v>75</v>
      </c>
      <c r="C252">
        <v>53.649500000000003</v>
      </c>
      <c r="D252">
        <v>9.9618000000000002</v>
      </c>
      <c r="E252">
        <v>15</v>
      </c>
      <c r="F252" s="2">
        <v>35058</v>
      </c>
      <c r="G252" t="s">
        <v>9</v>
      </c>
      <c r="H252" s="3">
        <v>35058.48541666667</v>
      </c>
      <c r="I252" s="3">
        <v>35058.458333333336</v>
      </c>
      <c r="J252" t="s">
        <v>9</v>
      </c>
      <c r="K252">
        <v>0.7</v>
      </c>
      <c r="L252" s="3">
        <v>35058.472222222219</v>
      </c>
      <c r="M252" t="s">
        <v>9</v>
      </c>
      <c r="N252" t="s">
        <v>9</v>
      </c>
      <c r="O252" t="s">
        <v>9</v>
      </c>
      <c r="P252" s="3">
        <v>35058.48541666667</v>
      </c>
      <c r="Q252">
        <v>0</v>
      </c>
      <c r="R252" t="s">
        <v>76</v>
      </c>
      <c r="S252">
        <v>0</v>
      </c>
      <c r="T252">
        <v>0</v>
      </c>
      <c r="U252" t="s">
        <v>9</v>
      </c>
      <c r="V252" s="3">
        <v>35058.458333333336</v>
      </c>
      <c r="W252">
        <v>1</v>
      </c>
      <c r="X252" s="3">
        <v>35058.472222222219</v>
      </c>
      <c r="Y252" t="s">
        <v>9</v>
      </c>
      <c r="Z252">
        <v>0</v>
      </c>
      <c r="AA252">
        <v>0</v>
      </c>
    </row>
    <row r="253" spans="1:27" x14ac:dyDescent="0.25">
      <c r="A253" t="s">
        <v>74</v>
      </c>
      <c r="B253" t="s">
        <v>75</v>
      </c>
      <c r="C253">
        <v>53.649500000000003</v>
      </c>
      <c r="D253">
        <v>9.9618000000000002</v>
      </c>
      <c r="E253">
        <v>15</v>
      </c>
      <c r="F253" s="2">
        <v>35059</v>
      </c>
      <c r="G253" t="s">
        <v>9</v>
      </c>
      <c r="H253" s="3">
        <v>35059.48541666667</v>
      </c>
      <c r="I253" s="3">
        <v>35059.458333333336</v>
      </c>
      <c r="J253" t="s">
        <v>9</v>
      </c>
      <c r="K253">
        <v>1.2</v>
      </c>
      <c r="L253" s="3">
        <v>35059.472222222219</v>
      </c>
      <c r="M253" t="s">
        <v>9</v>
      </c>
      <c r="N253" t="s">
        <v>9</v>
      </c>
      <c r="O253" t="s">
        <v>9</v>
      </c>
      <c r="P253" s="3">
        <v>35059.48541666667</v>
      </c>
      <c r="Q253">
        <v>0</v>
      </c>
      <c r="R253" t="s">
        <v>76</v>
      </c>
      <c r="S253">
        <v>0</v>
      </c>
      <c r="T253">
        <v>0</v>
      </c>
      <c r="U253" t="s">
        <v>9</v>
      </c>
      <c r="V253" s="3">
        <v>35059.458333333336</v>
      </c>
      <c r="W253">
        <v>1</v>
      </c>
      <c r="X253" s="3">
        <v>35059.472222222219</v>
      </c>
      <c r="Y253" t="s">
        <v>9</v>
      </c>
      <c r="Z253">
        <v>0</v>
      </c>
      <c r="AA253">
        <v>0</v>
      </c>
    </row>
    <row r="254" spans="1:27" x14ac:dyDescent="0.25">
      <c r="A254" t="s">
        <v>74</v>
      </c>
      <c r="B254" t="s">
        <v>75</v>
      </c>
      <c r="C254">
        <v>53.649500000000003</v>
      </c>
      <c r="D254">
        <v>9.9618000000000002</v>
      </c>
      <c r="E254">
        <v>15</v>
      </c>
      <c r="F254" s="2">
        <v>35060</v>
      </c>
      <c r="G254" t="s">
        <v>9</v>
      </c>
      <c r="H254" s="3">
        <v>35060.48541666667</v>
      </c>
      <c r="I254" s="3">
        <v>35060.458333333336</v>
      </c>
      <c r="J254" t="s">
        <v>9</v>
      </c>
      <c r="K254">
        <v>4.5999999999999996</v>
      </c>
      <c r="L254" s="3">
        <v>35060.472916666666</v>
      </c>
      <c r="M254" t="s">
        <v>9</v>
      </c>
      <c r="N254" t="s">
        <v>9</v>
      </c>
      <c r="O254" t="s">
        <v>9</v>
      </c>
      <c r="P254" s="3">
        <v>35060.48541666667</v>
      </c>
      <c r="Q254">
        <v>0</v>
      </c>
      <c r="R254" t="s">
        <v>76</v>
      </c>
      <c r="S254">
        <v>0</v>
      </c>
      <c r="T254">
        <v>0</v>
      </c>
      <c r="U254" t="s">
        <v>9</v>
      </c>
      <c r="V254" s="3">
        <v>35060.458333333336</v>
      </c>
      <c r="W254">
        <v>1</v>
      </c>
      <c r="X254" s="3">
        <v>35060.472916666666</v>
      </c>
      <c r="Y254" t="s">
        <v>9</v>
      </c>
      <c r="Z254">
        <v>0</v>
      </c>
      <c r="AA254">
        <v>0</v>
      </c>
    </row>
    <row r="255" spans="1:27" x14ac:dyDescent="0.25">
      <c r="A255" t="s">
        <v>74</v>
      </c>
      <c r="B255" t="s">
        <v>75</v>
      </c>
      <c r="C255">
        <v>53.649500000000003</v>
      </c>
      <c r="D255">
        <v>9.9618000000000002</v>
      </c>
      <c r="E255">
        <v>15</v>
      </c>
      <c r="F255" s="2">
        <v>35061</v>
      </c>
      <c r="G255" t="s">
        <v>9</v>
      </c>
      <c r="H255" s="3">
        <v>35061.48541666667</v>
      </c>
      <c r="I255" s="3">
        <v>35061.458333333336</v>
      </c>
      <c r="J255" t="s">
        <v>9</v>
      </c>
      <c r="K255">
        <v>2.9</v>
      </c>
      <c r="L255" s="3">
        <v>35061.472916666666</v>
      </c>
      <c r="M255" t="s">
        <v>9</v>
      </c>
      <c r="N255" t="s">
        <v>9</v>
      </c>
      <c r="O255" t="s">
        <v>9</v>
      </c>
      <c r="P255" s="3">
        <v>35061.48541666667</v>
      </c>
      <c r="Q255">
        <v>0</v>
      </c>
      <c r="R255" t="s">
        <v>76</v>
      </c>
      <c r="S255">
        <v>0</v>
      </c>
      <c r="T255">
        <v>0</v>
      </c>
      <c r="U255" t="s">
        <v>9</v>
      </c>
      <c r="V255" s="3">
        <v>35061.458333333336</v>
      </c>
      <c r="W255">
        <v>1</v>
      </c>
      <c r="X255" s="3">
        <v>35061.472916666666</v>
      </c>
      <c r="Y255" t="s">
        <v>9</v>
      </c>
      <c r="Z255">
        <v>0</v>
      </c>
      <c r="AA255">
        <v>0</v>
      </c>
    </row>
    <row r="256" spans="1:27" x14ac:dyDescent="0.25">
      <c r="A256" t="s">
        <v>74</v>
      </c>
      <c r="B256" t="s">
        <v>75</v>
      </c>
      <c r="C256">
        <v>53.649500000000003</v>
      </c>
      <c r="D256">
        <v>9.9618000000000002</v>
      </c>
      <c r="E256">
        <v>15</v>
      </c>
      <c r="F256" s="2">
        <v>35062</v>
      </c>
      <c r="G256" t="s">
        <v>9</v>
      </c>
      <c r="H256" s="3">
        <v>35062.48541666667</v>
      </c>
      <c r="I256" s="3">
        <v>35062.458333333336</v>
      </c>
      <c r="J256" t="s">
        <v>9</v>
      </c>
      <c r="K256">
        <v>0.9</v>
      </c>
      <c r="L256" s="3">
        <v>35062.473611111112</v>
      </c>
      <c r="M256" t="s">
        <v>9</v>
      </c>
      <c r="N256" t="s">
        <v>9</v>
      </c>
      <c r="O256" t="s">
        <v>9</v>
      </c>
      <c r="P256" s="3">
        <v>35062.48541666667</v>
      </c>
      <c r="Q256">
        <v>0</v>
      </c>
      <c r="R256" t="s">
        <v>76</v>
      </c>
      <c r="S256">
        <v>0</v>
      </c>
      <c r="T256">
        <v>0</v>
      </c>
      <c r="U256" t="s">
        <v>9</v>
      </c>
      <c r="V256" s="3">
        <v>35062.458333333336</v>
      </c>
      <c r="W256">
        <v>1</v>
      </c>
      <c r="X256" s="3">
        <v>35062.473611111112</v>
      </c>
      <c r="Y256" t="s">
        <v>9</v>
      </c>
      <c r="Z256">
        <v>0</v>
      </c>
      <c r="AA256">
        <v>0</v>
      </c>
    </row>
    <row r="257" spans="1:27" x14ac:dyDescent="0.25">
      <c r="A257" t="s">
        <v>74</v>
      </c>
      <c r="B257" t="s">
        <v>75</v>
      </c>
      <c r="C257">
        <v>53.649500000000003</v>
      </c>
      <c r="D257">
        <v>9.9618000000000002</v>
      </c>
      <c r="E257">
        <v>15</v>
      </c>
      <c r="F257" s="2">
        <v>35063</v>
      </c>
      <c r="G257" t="s">
        <v>9</v>
      </c>
      <c r="H257" s="3">
        <v>35063.48541666667</v>
      </c>
      <c r="I257" s="3">
        <v>35063.458333333336</v>
      </c>
      <c r="J257" t="s">
        <v>9</v>
      </c>
      <c r="K257">
        <v>4.5999999999999996</v>
      </c>
      <c r="L257" s="3">
        <v>35063.473611111112</v>
      </c>
      <c r="M257" t="s">
        <v>9</v>
      </c>
      <c r="N257" t="s">
        <v>9</v>
      </c>
      <c r="O257" t="s">
        <v>9</v>
      </c>
      <c r="P257" s="3">
        <v>35063.48541666667</v>
      </c>
      <c r="Q257">
        <v>0</v>
      </c>
      <c r="R257" t="s">
        <v>76</v>
      </c>
      <c r="S257">
        <v>0</v>
      </c>
      <c r="T257">
        <v>0</v>
      </c>
      <c r="U257" t="s">
        <v>9</v>
      </c>
      <c r="V257" s="3">
        <v>35063.458333333336</v>
      </c>
      <c r="W257">
        <v>1</v>
      </c>
      <c r="X257" s="3">
        <v>35063.473611111112</v>
      </c>
      <c r="Y257" t="s">
        <v>9</v>
      </c>
      <c r="Z257">
        <v>0</v>
      </c>
      <c r="AA257">
        <v>0</v>
      </c>
    </row>
    <row r="258" spans="1:27" x14ac:dyDescent="0.25">
      <c r="A258" t="s">
        <v>74</v>
      </c>
      <c r="B258" t="s">
        <v>75</v>
      </c>
      <c r="C258">
        <v>53.649500000000003</v>
      </c>
      <c r="D258">
        <v>9.9618000000000002</v>
      </c>
      <c r="E258">
        <v>15</v>
      </c>
      <c r="F258" s="2">
        <v>35064</v>
      </c>
      <c r="G258" t="s">
        <v>9</v>
      </c>
      <c r="H258" s="3">
        <v>35064.527083333334</v>
      </c>
      <c r="I258" s="3">
        <v>35064.5</v>
      </c>
      <c r="J258">
        <v>7.6</v>
      </c>
      <c r="K258" t="s">
        <v>9</v>
      </c>
      <c r="L258" s="3">
        <v>35064.473611111112</v>
      </c>
      <c r="M258" t="s">
        <v>9</v>
      </c>
      <c r="N258" t="s">
        <v>9</v>
      </c>
      <c r="O258" t="s">
        <v>9</v>
      </c>
      <c r="P258" s="3">
        <v>35064.527083333334</v>
      </c>
      <c r="Q258">
        <v>-9</v>
      </c>
      <c r="R258" t="s">
        <v>78</v>
      </c>
      <c r="S258">
        <v>-9</v>
      </c>
      <c r="T258" t="s">
        <v>9</v>
      </c>
      <c r="U258" t="s">
        <v>79</v>
      </c>
      <c r="V258" s="3">
        <v>35064.5</v>
      </c>
      <c r="W258">
        <v>1</v>
      </c>
      <c r="X258" s="3">
        <v>35064.473611111112</v>
      </c>
      <c r="Y258" t="s">
        <v>9</v>
      </c>
      <c r="Z258" t="s">
        <v>9</v>
      </c>
      <c r="AA258" t="s">
        <v>9</v>
      </c>
    </row>
    <row r="259" spans="1:27" x14ac:dyDescent="0.25">
      <c r="A259" t="s">
        <v>74</v>
      </c>
      <c r="B259" t="s">
        <v>75</v>
      </c>
      <c r="C259">
        <v>53.649500000000003</v>
      </c>
      <c r="D259">
        <v>9.9618000000000002</v>
      </c>
      <c r="E259">
        <v>15</v>
      </c>
      <c r="F259" s="2">
        <v>35065</v>
      </c>
      <c r="G259" t="s">
        <v>9</v>
      </c>
      <c r="H259" s="3">
        <v>35065.48541666667</v>
      </c>
      <c r="I259" s="3">
        <v>35065.458333333336</v>
      </c>
      <c r="J259" t="s">
        <v>9</v>
      </c>
      <c r="K259">
        <v>6.4</v>
      </c>
      <c r="L259" s="3">
        <v>35065.474305555559</v>
      </c>
      <c r="M259" t="s">
        <v>9</v>
      </c>
      <c r="N259" t="s">
        <v>9</v>
      </c>
      <c r="O259" t="s">
        <v>9</v>
      </c>
      <c r="P259" s="3">
        <v>35065.48541666667</v>
      </c>
      <c r="Q259">
        <v>0</v>
      </c>
      <c r="R259" t="s">
        <v>76</v>
      </c>
      <c r="S259">
        <v>0</v>
      </c>
      <c r="T259">
        <v>0</v>
      </c>
      <c r="U259" t="s">
        <v>9</v>
      </c>
      <c r="V259" s="3">
        <v>35065.458333333336</v>
      </c>
      <c r="W259">
        <v>1</v>
      </c>
      <c r="X259" s="3">
        <v>35065.474305555559</v>
      </c>
      <c r="Y259" t="s">
        <v>9</v>
      </c>
      <c r="Z259">
        <v>0</v>
      </c>
      <c r="AA259">
        <v>0</v>
      </c>
    </row>
    <row r="260" spans="1:27" x14ac:dyDescent="0.25">
      <c r="A260" t="s">
        <v>74</v>
      </c>
      <c r="B260" t="s">
        <v>75</v>
      </c>
      <c r="C260">
        <v>53.649500000000003</v>
      </c>
      <c r="D260">
        <v>9.9618000000000002</v>
      </c>
      <c r="E260">
        <v>15</v>
      </c>
      <c r="F260" s="2">
        <v>35066</v>
      </c>
      <c r="G260" t="s">
        <v>9</v>
      </c>
      <c r="H260" s="3">
        <v>35066.48541666667</v>
      </c>
      <c r="I260" s="3">
        <v>35066.458333333336</v>
      </c>
      <c r="J260" t="s">
        <v>9</v>
      </c>
      <c r="K260">
        <v>4.9000000000000004</v>
      </c>
      <c r="L260" s="3">
        <v>35066.474305555559</v>
      </c>
      <c r="M260" t="s">
        <v>9</v>
      </c>
      <c r="N260" t="s">
        <v>9</v>
      </c>
      <c r="O260" t="s">
        <v>9</v>
      </c>
      <c r="P260" s="3">
        <v>35066.48541666667</v>
      </c>
      <c r="Q260">
        <v>0</v>
      </c>
      <c r="R260" t="s">
        <v>76</v>
      </c>
      <c r="S260">
        <v>0</v>
      </c>
      <c r="T260">
        <v>0</v>
      </c>
      <c r="U260" t="s">
        <v>9</v>
      </c>
      <c r="V260" s="3">
        <v>35066.458333333336</v>
      </c>
      <c r="W260">
        <v>1</v>
      </c>
      <c r="X260" s="3">
        <v>35066.474305555559</v>
      </c>
      <c r="Y260" t="s">
        <v>9</v>
      </c>
      <c r="Z260">
        <v>0</v>
      </c>
      <c r="AA260">
        <v>0</v>
      </c>
    </row>
    <row r="261" spans="1:27" x14ac:dyDescent="0.25">
      <c r="A261" t="s">
        <v>74</v>
      </c>
      <c r="B261" t="s">
        <v>75</v>
      </c>
      <c r="C261">
        <v>53.649500000000003</v>
      </c>
      <c r="D261">
        <v>9.9618000000000002</v>
      </c>
      <c r="E261">
        <v>15</v>
      </c>
      <c r="F261" s="2">
        <v>35067</v>
      </c>
      <c r="G261" t="s">
        <v>9</v>
      </c>
      <c r="H261" s="3">
        <v>35067.48541666667</v>
      </c>
      <c r="I261" s="3">
        <v>35067.458333333336</v>
      </c>
      <c r="J261" t="s">
        <v>9</v>
      </c>
      <c r="K261">
        <v>0.2</v>
      </c>
      <c r="L261" s="3">
        <v>35067.474999999999</v>
      </c>
      <c r="M261" t="s">
        <v>9</v>
      </c>
      <c r="N261" t="s">
        <v>9</v>
      </c>
      <c r="O261" t="s">
        <v>9</v>
      </c>
      <c r="P261" s="3">
        <v>35067.48541666667</v>
      </c>
      <c r="Q261">
        <v>0</v>
      </c>
      <c r="R261" t="s">
        <v>76</v>
      </c>
      <c r="S261">
        <v>0</v>
      </c>
      <c r="T261">
        <v>0</v>
      </c>
      <c r="U261" t="s">
        <v>9</v>
      </c>
      <c r="V261" s="3">
        <v>35067.458333333336</v>
      </c>
      <c r="W261">
        <v>1</v>
      </c>
      <c r="X261" s="3">
        <v>35067.474999999999</v>
      </c>
      <c r="Y261" t="s">
        <v>9</v>
      </c>
      <c r="Z261">
        <v>0</v>
      </c>
      <c r="AA261">
        <v>0</v>
      </c>
    </row>
    <row r="262" spans="1:27" x14ac:dyDescent="0.25">
      <c r="A262" t="s">
        <v>74</v>
      </c>
      <c r="B262" t="s">
        <v>75</v>
      </c>
      <c r="C262">
        <v>53.649500000000003</v>
      </c>
      <c r="D262">
        <v>9.9618000000000002</v>
      </c>
      <c r="E262">
        <v>15</v>
      </c>
      <c r="F262" s="2">
        <v>35068</v>
      </c>
      <c r="G262" t="s">
        <v>9</v>
      </c>
      <c r="H262" s="3">
        <v>35068.48541666667</v>
      </c>
      <c r="I262" s="3">
        <v>35068.458333333336</v>
      </c>
      <c r="J262" t="s">
        <v>9</v>
      </c>
      <c r="K262">
        <v>3.2</v>
      </c>
      <c r="L262" s="3">
        <v>35068.474999999999</v>
      </c>
      <c r="M262" t="s">
        <v>9</v>
      </c>
      <c r="N262" t="s">
        <v>9</v>
      </c>
      <c r="O262" t="s">
        <v>9</v>
      </c>
      <c r="P262" s="3">
        <v>35068.48541666667</v>
      </c>
      <c r="Q262">
        <v>0</v>
      </c>
      <c r="R262" t="s">
        <v>76</v>
      </c>
      <c r="S262">
        <v>0</v>
      </c>
      <c r="T262">
        <v>0</v>
      </c>
      <c r="U262" t="s">
        <v>9</v>
      </c>
      <c r="V262" s="3">
        <v>35068.458333333336</v>
      </c>
      <c r="W262">
        <v>1</v>
      </c>
      <c r="X262" s="3">
        <v>35068.474999999999</v>
      </c>
      <c r="Y262" t="s">
        <v>9</v>
      </c>
      <c r="Z262">
        <v>0</v>
      </c>
      <c r="AA262">
        <v>0</v>
      </c>
    </row>
    <row r="263" spans="1:27" x14ac:dyDescent="0.25">
      <c r="A263" t="s">
        <v>74</v>
      </c>
      <c r="B263" t="s">
        <v>75</v>
      </c>
      <c r="C263">
        <v>53.649500000000003</v>
      </c>
      <c r="D263">
        <v>9.9618000000000002</v>
      </c>
      <c r="E263">
        <v>15</v>
      </c>
      <c r="F263" s="2">
        <v>35069</v>
      </c>
      <c r="G263" t="s">
        <v>9</v>
      </c>
      <c r="H263" s="3">
        <v>35069.48541666667</v>
      </c>
      <c r="I263" s="3">
        <v>35069.458333333336</v>
      </c>
      <c r="J263" t="s">
        <v>9</v>
      </c>
      <c r="K263">
        <v>3.8</v>
      </c>
      <c r="L263" s="3">
        <v>35069.475694444445</v>
      </c>
      <c r="M263" t="s">
        <v>9</v>
      </c>
      <c r="N263" t="s">
        <v>9</v>
      </c>
      <c r="O263" t="s">
        <v>9</v>
      </c>
      <c r="P263" s="3">
        <v>35069.48541666667</v>
      </c>
      <c r="Q263">
        <v>0</v>
      </c>
      <c r="R263" t="s">
        <v>76</v>
      </c>
      <c r="S263">
        <v>0</v>
      </c>
      <c r="T263">
        <v>0</v>
      </c>
      <c r="U263" t="s">
        <v>9</v>
      </c>
      <c r="V263" s="3">
        <v>35069.458333333336</v>
      </c>
      <c r="W263">
        <v>1</v>
      </c>
      <c r="X263" s="3">
        <v>35069.475694444445</v>
      </c>
      <c r="Y263" t="s">
        <v>9</v>
      </c>
      <c r="Z263">
        <v>0</v>
      </c>
      <c r="AA263">
        <v>0</v>
      </c>
    </row>
    <row r="264" spans="1:27" x14ac:dyDescent="0.25">
      <c r="A264" t="s">
        <v>74</v>
      </c>
      <c r="B264" t="s">
        <v>75</v>
      </c>
      <c r="C264">
        <v>53.649500000000003</v>
      </c>
      <c r="D264">
        <v>9.9618000000000002</v>
      </c>
      <c r="E264">
        <v>15</v>
      </c>
      <c r="F264" s="2">
        <v>35070</v>
      </c>
      <c r="G264" t="s">
        <v>9</v>
      </c>
      <c r="H264" s="3">
        <v>35070.48541666667</v>
      </c>
      <c r="I264" s="3">
        <v>35070.458333333336</v>
      </c>
      <c r="J264" t="s">
        <v>9</v>
      </c>
      <c r="K264">
        <v>2.2999999999999998</v>
      </c>
      <c r="L264" s="3">
        <v>35070.475694444445</v>
      </c>
      <c r="M264" t="s">
        <v>9</v>
      </c>
      <c r="N264" t="s">
        <v>9</v>
      </c>
      <c r="O264" t="s">
        <v>9</v>
      </c>
      <c r="P264" s="3">
        <v>35070.48541666667</v>
      </c>
      <c r="Q264">
        <v>0</v>
      </c>
      <c r="R264" t="s">
        <v>76</v>
      </c>
      <c r="S264">
        <v>0</v>
      </c>
      <c r="T264">
        <v>0</v>
      </c>
      <c r="U264" t="s">
        <v>9</v>
      </c>
      <c r="V264" s="3">
        <v>35070.458333333336</v>
      </c>
      <c r="W264">
        <v>1</v>
      </c>
      <c r="X264" s="3">
        <v>35070.475694444445</v>
      </c>
      <c r="Y264" t="s">
        <v>9</v>
      </c>
      <c r="Z264">
        <v>0</v>
      </c>
      <c r="AA264">
        <v>0</v>
      </c>
    </row>
    <row r="265" spans="1:27" x14ac:dyDescent="0.25">
      <c r="A265" t="s">
        <v>74</v>
      </c>
      <c r="B265" t="s">
        <v>75</v>
      </c>
      <c r="C265">
        <v>53.649500000000003</v>
      </c>
      <c r="D265">
        <v>9.9618000000000002</v>
      </c>
      <c r="E265">
        <v>15</v>
      </c>
      <c r="F265" s="2">
        <v>35071</v>
      </c>
      <c r="G265" t="s">
        <v>9</v>
      </c>
      <c r="H265" s="3">
        <v>35071.48541666667</v>
      </c>
      <c r="I265" s="3">
        <v>35071.458333333336</v>
      </c>
      <c r="J265" t="s">
        <v>9</v>
      </c>
      <c r="K265">
        <v>0.4</v>
      </c>
      <c r="L265" s="3">
        <v>35071.476388888892</v>
      </c>
      <c r="M265" t="s">
        <v>9</v>
      </c>
      <c r="N265" t="s">
        <v>9</v>
      </c>
      <c r="O265" t="s">
        <v>9</v>
      </c>
      <c r="P265" s="3">
        <v>35071.48541666667</v>
      </c>
      <c r="Q265">
        <v>0</v>
      </c>
      <c r="R265" t="s">
        <v>76</v>
      </c>
      <c r="S265">
        <v>0</v>
      </c>
      <c r="T265">
        <v>0</v>
      </c>
      <c r="U265" t="s">
        <v>9</v>
      </c>
      <c r="V265" s="3">
        <v>35071.458333333336</v>
      </c>
      <c r="W265">
        <v>1</v>
      </c>
      <c r="X265" s="3">
        <v>35071.476388888892</v>
      </c>
      <c r="Y265" t="s">
        <v>9</v>
      </c>
      <c r="Z265">
        <v>0</v>
      </c>
      <c r="AA265">
        <v>0</v>
      </c>
    </row>
    <row r="266" spans="1:27" x14ac:dyDescent="0.25">
      <c r="A266" t="s">
        <v>74</v>
      </c>
      <c r="B266" t="s">
        <v>75</v>
      </c>
      <c r="C266">
        <v>53.649500000000003</v>
      </c>
      <c r="D266">
        <v>9.9618000000000002</v>
      </c>
      <c r="E266">
        <v>15</v>
      </c>
      <c r="F266" s="2">
        <v>35072</v>
      </c>
      <c r="G266" t="s">
        <v>9</v>
      </c>
      <c r="H266" s="3">
        <v>35072.48541666667</v>
      </c>
      <c r="I266" s="3">
        <v>35072.458333333336</v>
      </c>
      <c r="J266" t="s">
        <v>9</v>
      </c>
      <c r="K266">
        <v>6.2</v>
      </c>
      <c r="L266" s="3">
        <v>35072.476388888892</v>
      </c>
      <c r="M266" t="s">
        <v>9</v>
      </c>
      <c r="N266" t="s">
        <v>9</v>
      </c>
      <c r="O266" t="s">
        <v>9</v>
      </c>
      <c r="P266" s="3">
        <v>35072.48541666667</v>
      </c>
      <c r="Q266">
        <v>0</v>
      </c>
      <c r="R266" t="s">
        <v>76</v>
      </c>
      <c r="S266">
        <v>0</v>
      </c>
      <c r="T266">
        <v>0</v>
      </c>
      <c r="U266" t="s">
        <v>9</v>
      </c>
      <c r="V266" s="3">
        <v>35072.458333333336</v>
      </c>
      <c r="W266">
        <v>1</v>
      </c>
      <c r="X266" s="3">
        <v>35072.476388888892</v>
      </c>
      <c r="Y266" t="s">
        <v>9</v>
      </c>
      <c r="Z266">
        <v>0</v>
      </c>
      <c r="AA266">
        <v>0</v>
      </c>
    </row>
    <row r="267" spans="1:27" x14ac:dyDescent="0.25">
      <c r="A267" t="s">
        <v>74</v>
      </c>
      <c r="B267" t="s">
        <v>75</v>
      </c>
      <c r="C267">
        <v>53.649500000000003</v>
      </c>
      <c r="D267">
        <v>9.9618000000000002</v>
      </c>
      <c r="E267">
        <v>15</v>
      </c>
      <c r="F267" s="2">
        <v>35073</v>
      </c>
      <c r="G267" t="s">
        <v>9</v>
      </c>
      <c r="H267" s="3">
        <v>35073.48541666667</v>
      </c>
      <c r="I267" s="3">
        <v>35073.458333333336</v>
      </c>
      <c r="J267" t="s">
        <v>9</v>
      </c>
      <c r="K267">
        <v>2.2999999999999998</v>
      </c>
      <c r="L267" s="3">
        <v>35073.477083333331</v>
      </c>
      <c r="M267" t="s">
        <v>9</v>
      </c>
      <c r="N267" t="s">
        <v>9</v>
      </c>
      <c r="O267" t="s">
        <v>9</v>
      </c>
      <c r="P267" s="3">
        <v>35073.48541666667</v>
      </c>
      <c r="Q267">
        <v>0</v>
      </c>
      <c r="R267" t="s">
        <v>76</v>
      </c>
      <c r="S267">
        <v>0</v>
      </c>
      <c r="T267">
        <v>0</v>
      </c>
      <c r="U267" t="s">
        <v>9</v>
      </c>
      <c r="V267" s="3">
        <v>35073.458333333336</v>
      </c>
      <c r="W267">
        <v>1</v>
      </c>
      <c r="X267" s="3">
        <v>35073.477083333331</v>
      </c>
      <c r="Y267" t="s">
        <v>9</v>
      </c>
      <c r="Z267">
        <v>0</v>
      </c>
      <c r="AA267">
        <v>0</v>
      </c>
    </row>
    <row r="268" spans="1:27" x14ac:dyDescent="0.25">
      <c r="A268" t="s">
        <v>74</v>
      </c>
      <c r="B268" t="s">
        <v>75</v>
      </c>
      <c r="C268">
        <v>53.649500000000003</v>
      </c>
      <c r="D268">
        <v>9.9618000000000002</v>
      </c>
      <c r="E268">
        <v>15</v>
      </c>
      <c r="F268" s="2">
        <v>35074</v>
      </c>
      <c r="G268" t="s">
        <v>9</v>
      </c>
      <c r="H268" s="3">
        <v>35074.48541666667</v>
      </c>
      <c r="I268" s="3">
        <v>35074.458333333336</v>
      </c>
      <c r="J268" t="s">
        <v>9</v>
      </c>
      <c r="K268">
        <v>1.5</v>
      </c>
      <c r="L268" s="3">
        <v>35074.477083333331</v>
      </c>
      <c r="M268" t="s">
        <v>9</v>
      </c>
      <c r="N268" t="s">
        <v>9</v>
      </c>
      <c r="O268" t="s">
        <v>9</v>
      </c>
      <c r="P268" s="3">
        <v>35074.48541666667</v>
      </c>
      <c r="Q268">
        <v>0</v>
      </c>
      <c r="R268" t="s">
        <v>76</v>
      </c>
      <c r="S268">
        <v>0</v>
      </c>
      <c r="T268">
        <v>0</v>
      </c>
      <c r="U268" t="s">
        <v>9</v>
      </c>
      <c r="V268" s="3">
        <v>35074.458333333336</v>
      </c>
      <c r="W268">
        <v>1</v>
      </c>
      <c r="X268" s="3">
        <v>35074.477083333331</v>
      </c>
      <c r="Y268" t="s">
        <v>9</v>
      </c>
      <c r="Z268">
        <v>0</v>
      </c>
      <c r="AA268">
        <v>0</v>
      </c>
    </row>
    <row r="269" spans="1:27" x14ac:dyDescent="0.25">
      <c r="A269" t="s">
        <v>74</v>
      </c>
      <c r="B269" t="s">
        <v>75</v>
      </c>
      <c r="C269">
        <v>53.649500000000003</v>
      </c>
      <c r="D269">
        <v>9.9618000000000002</v>
      </c>
      <c r="E269">
        <v>15</v>
      </c>
      <c r="F269" s="2">
        <v>35075</v>
      </c>
      <c r="G269" t="s">
        <v>9</v>
      </c>
      <c r="H269" s="3">
        <v>35075.48541666667</v>
      </c>
      <c r="I269" s="3">
        <v>35075.458333333336</v>
      </c>
      <c r="J269" t="s">
        <v>9</v>
      </c>
      <c r="K269">
        <v>3.1</v>
      </c>
      <c r="L269" s="3">
        <v>35075.477083333331</v>
      </c>
      <c r="M269" t="s">
        <v>9</v>
      </c>
      <c r="N269" t="s">
        <v>9</v>
      </c>
      <c r="O269" t="s">
        <v>9</v>
      </c>
      <c r="P269" s="3">
        <v>35075.48541666667</v>
      </c>
      <c r="Q269">
        <v>0</v>
      </c>
      <c r="R269" t="s">
        <v>76</v>
      </c>
      <c r="S269">
        <v>0</v>
      </c>
      <c r="T269">
        <v>0</v>
      </c>
      <c r="U269" t="s">
        <v>9</v>
      </c>
      <c r="V269" s="3">
        <v>35075.458333333336</v>
      </c>
      <c r="W269">
        <v>1</v>
      </c>
      <c r="X269" s="3">
        <v>35075.477083333331</v>
      </c>
      <c r="Y269" t="s">
        <v>9</v>
      </c>
      <c r="Z269">
        <v>0</v>
      </c>
      <c r="AA269">
        <v>0</v>
      </c>
    </row>
    <row r="270" spans="1:27" x14ac:dyDescent="0.25">
      <c r="A270" t="s">
        <v>74</v>
      </c>
      <c r="B270" t="s">
        <v>75</v>
      </c>
      <c r="C270">
        <v>53.649500000000003</v>
      </c>
      <c r="D270">
        <v>9.9618000000000002</v>
      </c>
      <c r="E270">
        <v>15</v>
      </c>
      <c r="F270" s="2">
        <v>35076</v>
      </c>
      <c r="G270" t="s">
        <v>9</v>
      </c>
      <c r="H270" s="3">
        <v>35076.48541666667</v>
      </c>
      <c r="I270" s="3">
        <v>35076.458333333336</v>
      </c>
      <c r="J270" t="s">
        <v>9</v>
      </c>
      <c r="K270">
        <v>0.4</v>
      </c>
      <c r="L270" s="3">
        <v>35076.477777777778</v>
      </c>
      <c r="M270" t="s">
        <v>9</v>
      </c>
      <c r="N270" t="s">
        <v>9</v>
      </c>
      <c r="O270" t="s">
        <v>9</v>
      </c>
      <c r="P270" s="3">
        <v>35076.48541666667</v>
      </c>
      <c r="Q270">
        <v>0</v>
      </c>
      <c r="R270" t="s">
        <v>76</v>
      </c>
      <c r="S270">
        <v>0</v>
      </c>
      <c r="T270">
        <v>0</v>
      </c>
      <c r="U270" t="s">
        <v>9</v>
      </c>
      <c r="V270" s="3">
        <v>35076.458333333336</v>
      </c>
      <c r="W270">
        <v>1</v>
      </c>
      <c r="X270" s="3">
        <v>35076.477777777778</v>
      </c>
      <c r="Y270" t="s">
        <v>9</v>
      </c>
      <c r="Z270">
        <v>0</v>
      </c>
      <c r="AA270">
        <v>0</v>
      </c>
    </row>
    <row r="271" spans="1:27" x14ac:dyDescent="0.25">
      <c r="A271" t="s">
        <v>74</v>
      </c>
      <c r="B271" t="s">
        <v>75</v>
      </c>
      <c r="C271">
        <v>53.649500000000003</v>
      </c>
      <c r="D271">
        <v>9.9618000000000002</v>
      </c>
      <c r="E271">
        <v>15</v>
      </c>
      <c r="F271" s="2">
        <v>35077</v>
      </c>
      <c r="G271" t="s">
        <v>9</v>
      </c>
      <c r="H271" s="3">
        <v>35077.48541666667</v>
      </c>
      <c r="I271" s="3">
        <v>35077.458333333336</v>
      </c>
      <c r="J271" t="s">
        <v>9</v>
      </c>
      <c r="K271">
        <v>0.7</v>
      </c>
      <c r="L271" s="3">
        <v>35077.477777777778</v>
      </c>
      <c r="M271" t="s">
        <v>9</v>
      </c>
      <c r="N271" t="s">
        <v>9</v>
      </c>
      <c r="O271" t="s">
        <v>9</v>
      </c>
      <c r="P271" s="3">
        <v>35077.48541666667</v>
      </c>
      <c r="Q271">
        <v>0</v>
      </c>
      <c r="R271" t="s">
        <v>76</v>
      </c>
      <c r="S271">
        <v>0</v>
      </c>
      <c r="T271">
        <v>0</v>
      </c>
      <c r="U271" t="s">
        <v>9</v>
      </c>
      <c r="V271" s="3">
        <v>35077.458333333336</v>
      </c>
      <c r="W271">
        <v>1</v>
      </c>
      <c r="X271" s="3">
        <v>35077.477777777778</v>
      </c>
      <c r="Y271" t="s">
        <v>9</v>
      </c>
      <c r="Z271">
        <v>0</v>
      </c>
      <c r="AA271">
        <v>0</v>
      </c>
    </row>
    <row r="272" spans="1:27" x14ac:dyDescent="0.25">
      <c r="A272" t="s">
        <v>74</v>
      </c>
      <c r="B272" t="s">
        <v>75</v>
      </c>
      <c r="C272">
        <v>53.649500000000003</v>
      </c>
      <c r="D272">
        <v>9.9618000000000002</v>
      </c>
      <c r="E272">
        <v>15</v>
      </c>
      <c r="F272" s="2">
        <v>35078</v>
      </c>
      <c r="G272" t="s">
        <v>9</v>
      </c>
      <c r="H272" s="3">
        <v>35078.48541666667</v>
      </c>
      <c r="I272" s="3">
        <v>35078.458333333336</v>
      </c>
      <c r="J272" t="s">
        <v>9</v>
      </c>
      <c r="K272">
        <v>0.4</v>
      </c>
      <c r="L272" s="3">
        <v>35078.478472222225</v>
      </c>
      <c r="M272" t="s">
        <v>9</v>
      </c>
      <c r="N272" t="s">
        <v>9</v>
      </c>
      <c r="O272" t="s">
        <v>9</v>
      </c>
      <c r="P272" s="3">
        <v>35078.48541666667</v>
      </c>
      <c r="Q272">
        <v>0</v>
      </c>
      <c r="R272" t="s">
        <v>76</v>
      </c>
      <c r="S272">
        <v>0</v>
      </c>
      <c r="T272">
        <v>0</v>
      </c>
      <c r="U272" t="s">
        <v>9</v>
      </c>
      <c r="V272" s="3">
        <v>35078.458333333336</v>
      </c>
      <c r="W272">
        <v>1</v>
      </c>
      <c r="X272" s="3">
        <v>35078.478472222225</v>
      </c>
      <c r="Y272" t="s">
        <v>9</v>
      </c>
      <c r="Z272">
        <v>0</v>
      </c>
      <c r="AA272">
        <v>0</v>
      </c>
    </row>
    <row r="273" spans="1:27" x14ac:dyDescent="0.25">
      <c r="A273" t="s">
        <v>74</v>
      </c>
      <c r="B273" t="s">
        <v>75</v>
      </c>
      <c r="C273">
        <v>53.649500000000003</v>
      </c>
      <c r="D273">
        <v>9.9618000000000002</v>
      </c>
      <c r="E273">
        <v>15</v>
      </c>
      <c r="F273" s="2">
        <v>35079</v>
      </c>
      <c r="G273" t="s">
        <v>9</v>
      </c>
      <c r="H273" s="3">
        <v>35079.48541666667</v>
      </c>
      <c r="I273" s="3">
        <v>35079.458333333336</v>
      </c>
      <c r="J273" t="s">
        <v>9</v>
      </c>
      <c r="K273">
        <v>0.2</v>
      </c>
      <c r="L273" s="3">
        <v>35079.478472222225</v>
      </c>
      <c r="M273" t="s">
        <v>9</v>
      </c>
      <c r="N273" t="s">
        <v>9</v>
      </c>
      <c r="O273" t="s">
        <v>9</v>
      </c>
      <c r="P273" s="3">
        <v>35079.48541666667</v>
      </c>
      <c r="Q273">
        <v>0</v>
      </c>
      <c r="R273" t="s">
        <v>76</v>
      </c>
      <c r="S273">
        <v>0</v>
      </c>
      <c r="T273">
        <v>0</v>
      </c>
      <c r="U273" t="s">
        <v>9</v>
      </c>
      <c r="V273" s="3">
        <v>35079.458333333336</v>
      </c>
      <c r="W273">
        <v>1</v>
      </c>
      <c r="X273" s="3">
        <v>35079.478472222225</v>
      </c>
      <c r="Y273" t="s">
        <v>9</v>
      </c>
      <c r="Z273">
        <v>0</v>
      </c>
      <c r="AA273">
        <v>0</v>
      </c>
    </row>
    <row r="274" spans="1:27" x14ac:dyDescent="0.25">
      <c r="A274" t="s">
        <v>74</v>
      </c>
      <c r="B274" t="s">
        <v>75</v>
      </c>
      <c r="C274">
        <v>53.649500000000003</v>
      </c>
      <c r="D274">
        <v>9.9618000000000002</v>
      </c>
      <c r="E274">
        <v>15</v>
      </c>
      <c r="F274" s="2">
        <v>35090</v>
      </c>
      <c r="G274" t="s">
        <v>9</v>
      </c>
      <c r="H274" s="3">
        <v>35090.48541666667</v>
      </c>
      <c r="I274" s="3">
        <v>35090.458333333336</v>
      </c>
      <c r="J274" t="s">
        <v>9</v>
      </c>
      <c r="K274">
        <v>5.5</v>
      </c>
      <c r="L274" s="3">
        <v>35090.480555555558</v>
      </c>
      <c r="M274" t="s">
        <v>9</v>
      </c>
      <c r="N274" t="s">
        <v>9</v>
      </c>
      <c r="O274" t="s">
        <v>9</v>
      </c>
      <c r="P274" s="3">
        <v>35090.48541666667</v>
      </c>
      <c r="Q274">
        <v>0</v>
      </c>
      <c r="R274" t="s">
        <v>76</v>
      </c>
      <c r="S274">
        <v>0</v>
      </c>
      <c r="T274">
        <v>0</v>
      </c>
      <c r="U274" t="s">
        <v>9</v>
      </c>
      <c r="V274" s="3">
        <v>35090.458333333336</v>
      </c>
      <c r="W274">
        <v>1</v>
      </c>
      <c r="X274" s="3">
        <v>35090.480555555558</v>
      </c>
      <c r="Y274" t="s">
        <v>9</v>
      </c>
      <c r="Z274">
        <v>0</v>
      </c>
      <c r="AA274">
        <v>0</v>
      </c>
    </row>
    <row r="275" spans="1:27" x14ac:dyDescent="0.25">
      <c r="A275" t="s">
        <v>74</v>
      </c>
      <c r="B275" t="s">
        <v>75</v>
      </c>
      <c r="C275">
        <v>53.649500000000003</v>
      </c>
      <c r="D275">
        <v>9.9618000000000002</v>
      </c>
      <c r="E275">
        <v>15</v>
      </c>
      <c r="F275" s="2">
        <v>35091</v>
      </c>
      <c r="G275" t="s">
        <v>9</v>
      </c>
      <c r="H275" s="3">
        <v>35091.48541666667</v>
      </c>
      <c r="I275" s="3">
        <v>35091.458333333336</v>
      </c>
      <c r="J275" t="s">
        <v>9</v>
      </c>
      <c r="K275">
        <v>2.2999999999999998</v>
      </c>
      <c r="L275" s="3">
        <v>35091.480555555558</v>
      </c>
      <c r="M275" t="s">
        <v>9</v>
      </c>
      <c r="N275" t="s">
        <v>9</v>
      </c>
      <c r="O275" t="s">
        <v>9</v>
      </c>
      <c r="P275" s="3">
        <v>35091.48541666667</v>
      </c>
      <c r="Q275">
        <v>0</v>
      </c>
      <c r="R275" t="s">
        <v>76</v>
      </c>
      <c r="S275">
        <v>0</v>
      </c>
      <c r="T275">
        <v>0</v>
      </c>
      <c r="U275" t="s">
        <v>9</v>
      </c>
      <c r="V275" s="3">
        <v>35091.458333333336</v>
      </c>
      <c r="W275">
        <v>1</v>
      </c>
      <c r="X275" s="3">
        <v>35091.480555555558</v>
      </c>
      <c r="Y275" t="s">
        <v>9</v>
      </c>
      <c r="Z275">
        <v>0</v>
      </c>
      <c r="AA275">
        <v>0</v>
      </c>
    </row>
    <row r="276" spans="1:27" x14ac:dyDescent="0.25">
      <c r="A276" t="s">
        <v>74</v>
      </c>
      <c r="B276" t="s">
        <v>75</v>
      </c>
      <c r="C276">
        <v>53.649500000000003</v>
      </c>
      <c r="D276">
        <v>9.9618000000000002</v>
      </c>
      <c r="E276">
        <v>15</v>
      </c>
      <c r="F276" s="2">
        <v>35092</v>
      </c>
      <c r="G276" t="s">
        <v>9</v>
      </c>
      <c r="H276" s="3">
        <v>35092.48541666667</v>
      </c>
      <c r="I276" s="3">
        <v>35092.458333333336</v>
      </c>
      <c r="J276" t="s">
        <v>9</v>
      </c>
      <c r="K276">
        <v>0.9</v>
      </c>
      <c r="L276" s="3">
        <v>35092.481249999997</v>
      </c>
      <c r="M276" t="s">
        <v>9</v>
      </c>
      <c r="N276" t="s">
        <v>9</v>
      </c>
      <c r="O276" t="s">
        <v>9</v>
      </c>
      <c r="P276" s="3">
        <v>35092.48541666667</v>
      </c>
      <c r="Q276">
        <v>0</v>
      </c>
      <c r="R276" t="s">
        <v>76</v>
      </c>
      <c r="S276">
        <v>0</v>
      </c>
      <c r="T276">
        <v>0</v>
      </c>
      <c r="U276" t="s">
        <v>9</v>
      </c>
      <c r="V276" s="3">
        <v>35092.458333333336</v>
      </c>
      <c r="W276">
        <v>1</v>
      </c>
      <c r="X276" s="3">
        <v>35092.481249999997</v>
      </c>
      <c r="Y276" t="s">
        <v>9</v>
      </c>
      <c r="Z276">
        <v>0</v>
      </c>
      <c r="AA276">
        <v>0</v>
      </c>
    </row>
    <row r="277" spans="1:27" x14ac:dyDescent="0.25">
      <c r="A277" t="s">
        <v>74</v>
      </c>
      <c r="B277" t="s">
        <v>75</v>
      </c>
      <c r="C277">
        <v>53.649500000000003</v>
      </c>
      <c r="D277">
        <v>9.9618000000000002</v>
      </c>
      <c r="E277">
        <v>15</v>
      </c>
      <c r="F277" s="2">
        <v>35093</v>
      </c>
      <c r="G277" t="s">
        <v>9</v>
      </c>
      <c r="H277" s="3">
        <v>35093.48541666667</v>
      </c>
      <c r="I277" s="3">
        <v>35093.458333333336</v>
      </c>
      <c r="J277" t="s">
        <v>9</v>
      </c>
      <c r="K277">
        <v>0.1</v>
      </c>
      <c r="L277" s="3">
        <v>35093.481249999997</v>
      </c>
      <c r="M277" t="s">
        <v>9</v>
      </c>
      <c r="N277" t="s">
        <v>9</v>
      </c>
      <c r="O277" t="s">
        <v>9</v>
      </c>
      <c r="P277" s="3">
        <v>35093.48541666667</v>
      </c>
      <c r="Q277">
        <v>0</v>
      </c>
      <c r="R277" t="s">
        <v>76</v>
      </c>
      <c r="S277">
        <v>0</v>
      </c>
      <c r="T277">
        <v>0</v>
      </c>
      <c r="U277" t="s">
        <v>9</v>
      </c>
      <c r="V277" s="3">
        <v>35093.458333333336</v>
      </c>
      <c r="W277">
        <v>1</v>
      </c>
      <c r="X277" s="3">
        <v>35093.481249999997</v>
      </c>
      <c r="Y277" t="s">
        <v>9</v>
      </c>
      <c r="Z277">
        <v>0</v>
      </c>
      <c r="AA277">
        <v>0</v>
      </c>
    </row>
    <row r="278" spans="1:27" x14ac:dyDescent="0.25">
      <c r="A278" t="s">
        <v>74</v>
      </c>
      <c r="B278" t="s">
        <v>75</v>
      </c>
      <c r="C278">
        <v>53.649500000000003</v>
      </c>
      <c r="D278">
        <v>9.9618000000000002</v>
      </c>
      <c r="E278">
        <v>15</v>
      </c>
      <c r="F278" s="2">
        <v>35094</v>
      </c>
      <c r="G278" t="s">
        <v>9</v>
      </c>
      <c r="H278" s="3">
        <v>35094.48541666667</v>
      </c>
      <c r="I278" s="3">
        <v>35094.458333333336</v>
      </c>
      <c r="J278" t="s">
        <v>9</v>
      </c>
      <c r="K278">
        <v>2.1</v>
      </c>
      <c r="L278" s="3">
        <v>35094.481249999997</v>
      </c>
      <c r="M278" t="s">
        <v>9</v>
      </c>
      <c r="N278" t="s">
        <v>9</v>
      </c>
      <c r="O278" t="s">
        <v>9</v>
      </c>
      <c r="P278" s="3">
        <v>35094.48541666667</v>
      </c>
      <c r="Q278">
        <v>0</v>
      </c>
      <c r="R278" t="s">
        <v>76</v>
      </c>
      <c r="S278">
        <v>0</v>
      </c>
      <c r="T278">
        <v>0</v>
      </c>
      <c r="U278" t="s">
        <v>9</v>
      </c>
      <c r="V278" s="3">
        <v>35094.458333333336</v>
      </c>
      <c r="W278">
        <v>1</v>
      </c>
      <c r="X278" s="3">
        <v>35094.481249999997</v>
      </c>
      <c r="Y278" t="s">
        <v>9</v>
      </c>
      <c r="Z278">
        <v>0</v>
      </c>
      <c r="AA278">
        <v>0</v>
      </c>
    </row>
    <row r="279" spans="1:27" x14ac:dyDescent="0.25">
      <c r="A279" t="s">
        <v>74</v>
      </c>
      <c r="B279" t="s">
        <v>75</v>
      </c>
      <c r="C279">
        <v>53.649500000000003</v>
      </c>
      <c r="D279">
        <v>9.9618000000000002</v>
      </c>
      <c r="E279">
        <v>15</v>
      </c>
      <c r="F279" s="2">
        <v>35095</v>
      </c>
      <c r="G279" t="s">
        <v>9</v>
      </c>
      <c r="H279" s="3">
        <v>35095.48541666667</v>
      </c>
      <c r="I279" s="3">
        <v>35095.458333333336</v>
      </c>
      <c r="J279" t="s">
        <v>9</v>
      </c>
      <c r="K279">
        <v>0.4</v>
      </c>
      <c r="L279" s="3">
        <v>35095.481249999997</v>
      </c>
      <c r="M279" t="s">
        <v>9</v>
      </c>
      <c r="N279" t="s">
        <v>9</v>
      </c>
      <c r="O279" t="s">
        <v>9</v>
      </c>
      <c r="P279" s="3">
        <v>35095.48541666667</v>
      </c>
      <c r="Q279">
        <v>0</v>
      </c>
      <c r="R279" t="s">
        <v>76</v>
      </c>
      <c r="S279">
        <v>0</v>
      </c>
      <c r="T279">
        <v>0</v>
      </c>
      <c r="U279" t="s">
        <v>9</v>
      </c>
      <c r="V279" s="3">
        <v>35095.458333333336</v>
      </c>
      <c r="W279">
        <v>1</v>
      </c>
      <c r="X279" s="3">
        <v>35095.481249999997</v>
      </c>
      <c r="Y279" t="s">
        <v>9</v>
      </c>
      <c r="Z279">
        <v>0</v>
      </c>
      <c r="AA279">
        <v>0</v>
      </c>
    </row>
    <row r="280" spans="1:27" x14ac:dyDescent="0.25">
      <c r="A280" t="s">
        <v>74</v>
      </c>
      <c r="B280" t="s">
        <v>75</v>
      </c>
      <c r="C280">
        <v>53.649500000000003</v>
      </c>
      <c r="D280">
        <v>9.9618000000000002</v>
      </c>
      <c r="E280">
        <v>15</v>
      </c>
      <c r="F280" s="2">
        <v>35096</v>
      </c>
      <c r="G280" t="s">
        <v>9</v>
      </c>
      <c r="H280" s="3">
        <v>35096.48541666667</v>
      </c>
      <c r="I280" s="3">
        <v>35096.458333333336</v>
      </c>
      <c r="J280" t="s">
        <v>9</v>
      </c>
      <c r="K280">
        <v>0.7</v>
      </c>
      <c r="L280" s="3">
        <v>35096.481249999997</v>
      </c>
      <c r="M280" t="s">
        <v>9</v>
      </c>
      <c r="N280" t="s">
        <v>9</v>
      </c>
      <c r="O280" t="s">
        <v>9</v>
      </c>
      <c r="P280" s="3">
        <v>35096.48541666667</v>
      </c>
      <c r="Q280">
        <v>0</v>
      </c>
      <c r="R280" t="s">
        <v>76</v>
      </c>
      <c r="S280">
        <v>0</v>
      </c>
      <c r="T280">
        <v>0</v>
      </c>
      <c r="U280" t="s">
        <v>9</v>
      </c>
      <c r="V280" s="3">
        <v>35096.458333333336</v>
      </c>
      <c r="W280">
        <v>1</v>
      </c>
      <c r="X280" s="3">
        <v>35096.481249999997</v>
      </c>
      <c r="Y280" t="s">
        <v>9</v>
      </c>
      <c r="Z280">
        <v>0</v>
      </c>
      <c r="AA280">
        <v>0</v>
      </c>
    </row>
    <row r="281" spans="1:27" x14ac:dyDescent="0.25">
      <c r="A281" t="s">
        <v>74</v>
      </c>
      <c r="B281" t="s">
        <v>75</v>
      </c>
      <c r="C281">
        <v>53.649500000000003</v>
      </c>
      <c r="D281">
        <v>9.9618000000000002</v>
      </c>
      <c r="E281">
        <v>15</v>
      </c>
      <c r="F281" s="2">
        <v>35097</v>
      </c>
      <c r="G281" t="s">
        <v>9</v>
      </c>
      <c r="H281" s="3">
        <v>35097.48541666667</v>
      </c>
      <c r="I281" s="3">
        <v>35097.458333333336</v>
      </c>
      <c r="J281" t="s">
        <v>9</v>
      </c>
      <c r="K281">
        <v>1.5</v>
      </c>
      <c r="L281" s="3">
        <v>35097.481249999997</v>
      </c>
      <c r="M281" t="s">
        <v>9</v>
      </c>
      <c r="N281" t="s">
        <v>9</v>
      </c>
      <c r="O281" t="s">
        <v>9</v>
      </c>
      <c r="P281" s="3">
        <v>35097.48541666667</v>
      </c>
      <c r="Q281">
        <v>0</v>
      </c>
      <c r="R281" t="s">
        <v>76</v>
      </c>
      <c r="S281">
        <v>0</v>
      </c>
      <c r="T281">
        <v>0</v>
      </c>
      <c r="U281" t="s">
        <v>9</v>
      </c>
      <c r="V281" s="3">
        <v>35097.458333333336</v>
      </c>
      <c r="W281">
        <v>1</v>
      </c>
      <c r="X281" s="3">
        <v>35097.481249999997</v>
      </c>
      <c r="Y281" t="s">
        <v>9</v>
      </c>
      <c r="Z281">
        <v>0</v>
      </c>
      <c r="AA281">
        <v>0</v>
      </c>
    </row>
    <row r="282" spans="1:27" x14ac:dyDescent="0.25">
      <c r="A282" t="s">
        <v>74</v>
      </c>
      <c r="B282" t="s">
        <v>75</v>
      </c>
      <c r="C282">
        <v>53.649500000000003</v>
      </c>
      <c r="D282">
        <v>9.9618000000000002</v>
      </c>
      <c r="E282">
        <v>15</v>
      </c>
      <c r="F282" s="2">
        <v>35098</v>
      </c>
      <c r="G282" t="s">
        <v>9</v>
      </c>
      <c r="H282" s="3">
        <v>35098.48541666667</v>
      </c>
      <c r="I282" s="3">
        <v>35098.458333333336</v>
      </c>
      <c r="J282" t="s">
        <v>9</v>
      </c>
      <c r="K282">
        <v>0.1</v>
      </c>
      <c r="L282" s="3">
        <v>35098.481249999997</v>
      </c>
      <c r="M282" t="s">
        <v>9</v>
      </c>
      <c r="N282" t="s">
        <v>9</v>
      </c>
      <c r="O282" t="s">
        <v>9</v>
      </c>
      <c r="P282" s="3">
        <v>35098.48541666667</v>
      </c>
      <c r="Q282">
        <v>0</v>
      </c>
      <c r="R282" t="s">
        <v>76</v>
      </c>
      <c r="S282">
        <v>0</v>
      </c>
      <c r="T282">
        <v>0</v>
      </c>
      <c r="U282" t="s">
        <v>9</v>
      </c>
      <c r="V282" s="3">
        <v>35098.458333333336</v>
      </c>
      <c r="W282">
        <v>1</v>
      </c>
      <c r="X282" s="3">
        <v>35098.481249999997</v>
      </c>
      <c r="Y282" t="s">
        <v>9</v>
      </c>
      <c r="Z282">
        <v>0</v>
      </c>
      <c r="AA282">
        <v>0</v>
      </c>
    </row>
    <row r="283" spans="1:27" x14ac:dyDescent="0.25">
      <c r="A283" t="s">
        <v>74</v>
      </c>
      <c r="B283" t="s">
        <v>75</v>
      </c>
      <c r="C283">
        <v>53.649500000000003</v>
      </c>
      <c r="D283">
        <v>9.9618000000000002</v>
      </c>
      <c r="E283">
        <v>15</v>
      </c>
      <c r="F283" s="2">
        <v>35099</v>
      </c>
      <c r="G283" t="s">
        <v>9</v>
      </c>
      <c r="H283" s="3">
        <v>35099.48541666667</v>
      </c>
      <c r="I283" s="3">
        <v>35099.458333333336</v>
      </c>
      <c r="J283" t="s">
        <v>9</v>
      </c>
      <c r="K283">
        <v>4.0999999999999996</v>
      </c>
      <c r="L283" s="3">
        <v>35099.481944444444</v>
      </c>
      <c r="M283" t="s">
        <v>9</v>
      </c>
      <c r="N283" t="s">
        <v>9</v>
      </c>
      <c r="O283" t="s">
        <v>9</v>
      </c>
      <c r="P283" s="3">
        <v>35099.48541666667</v>
      </c>
      <c r="Q283">
        <v>0</v>
      </c>
      <c r="R283" t="s">
        <v>76</v>
      </c>
      <c r="S283">
        <v>0</v>
      </c>
      <c r="T283">
        <v>0</v>
      </c>
      <c r="U283" t="s">
        <v>9</v>
      </c>
      <c r="V283" s="3">
        <v>35099.458333333336</v>
      </c>
      <c r="W283">
        <v>1</v>
      </c>
      <c r="X283" s="3">
        <v>35099.481944444444</v>
      </c>
      <c r="Y283" t="s">
        <v>9</v>
      </c>
      <c r="Z283">
        <v>0</v>
      </c>
      <c r="AA283">
        <v>0</v>
      </c>
    </row>
    <row r="284" spans="1:27" x14ac:dyDescent="0.25">
      <c r="A284" t="s">
        <v>74</v>
      </c>
      <c r="B284" t="s">
        <v>75</v>
      </c>
      <c r="C284">
        <v>53.649500000000003</v>
      </c>
      <c r="D284">
        <v>9.9618000000000002</v>
      </c>
      <c r="E284">
        <v>15</v>
      </c>
      <c r="F284" s="2">
        <v>35100</v>
      </c>
      <c r="G284" t="s">
        <v>9</v>
      </c>
      <c r="H284" s="3">
        <v>35100.48541666667</v>
      </c>
      <c r="I284" s="3">
        <v>35100.458333333336</v>
      </c>
      <c r="J284" t="s">
        <v>9</v>
      </c>
      <c r="K284">
        <v>4.9000000000000004</v>
      </c>
      <c r="L284" s="3">
        <v>35100.481944444444</v>
      </c>
      <c r="M284" t="s">
        <v>9</v>
      </c>
      <c r="N284" t="s">
        <v>9</v>
      </c>
      <c r="O284" t="s">
        <v>9</v>
      </c>
      <c r="P284" s="3">
        <v>35100.48541666667</v>
      </c>
      <c r="Q284">
        <v>0</v>
      </c>
      <c r="R284" t="s">
        <v>76</v>
      </c>
      <c r="S284">
        <v>0</v>
      </c>
      <c r="T284">
        <v>0</v>
      </c>
      <c r="U284" t="s">
        <v>9</v>
      </c>
      <c r="V284" s="3">
        <v>35100.458333333336</v>
      </c>
      <c r="W284">
        <v>1</v>
      </c>
      <c r="X284" s="3">
        <v>35100.481944444444</v>
      </c>
      <c r="Y284" t="s">
        <v>9</v>
      </c>
      <c r="Z284">
        <v>0</v>
      </c>
      <c r="AA284">
        <v>0</v>
      </c>
    </row>
    <row r="285" spans="1:27" x14ac:dyDescent="0.25">
      <c r="A285" t="s">
        <v>74</v>
      </c>
      <c r="B285" t="s">
        <v>75</v>
      </c>
      <c r="C285">
        <v>53.649500000000003</v>
      </c>
      <c r="D285">
        <v>9.9618000000000002</v>
      </c>
      <c r="E285">
        <v>15</v>
      </c>
      <c r="F285" s="2">
        <v>35101</v>
      </c>
      <c r="G285" t="s">
        <v>9</v>
      </c>
      <c r="H285" s="3">
        <v>35101.48541666667</v>
      </c>
      <c r="I285" s="3">
        <v>35101.458333333336</v>
      </c>
      <c r="J285" t="s">
        <v>9</v>
      </c>
      <c r="K285">
        <v>6.4</v>
      </c>
      <c r="L285" s="3">
        <v>35101.481944444444</v>
      </c>
      <c r="M285" t="s">
        <v>9</v>
      </c>
      <c r="N285" t="s">
        <v>9</v>
      </c>
      <c r="O285" t="s">
        <v>9</v>
      </c>
      <c r="P285" s="3">
        <v>35101.48541666667</v>
      </c>
      <c r="Q285">
        <v>0</v>
      </c>
      <c r="R285" t="s">
        <v>76</v>
      </c>
      <c r="S285">
        <v>0</v>
      </c>
      <c r="T285">
        <v>0</v>
      </c>
      <c r="U285" t="s">
        <v>9</v>
      </c>
      <c r="V285" s="3">
        <v>35101.458333333336</v>
      </c>
      <c r="W285">
        <v>1</v>
      </c>
      <c r="X285" s="3">
        <v>35101.481944444444</v>
      </c>
      <c r="Y285" t="s">
        <v>9</v>
      </c>
      <c r="Z285">
        <v>0</v>
      </c>
      <c r="AA285">
        <v>0</v>
      </c>
    </row>
    <row r="286" spans="1:27" x14ac:dyDescent="0.25">
      <c r="A286" t="s">
        <v>74</v>
      </c>
      <c r="B286" t="s">
        <v>75</v>
      </c>
      <c r="C286">
        <v>53.649500000000003</v>
      </c>
      <c r="D286">
        <v>9.9618000000000002</v>
      </c>
      <c r="E286">
        <v>15</v>
      </c>
      <c r="F286" s="2">
        <v>35102</v>
      </c>
      <c r="G286" t="s">
        <v>9</v>
      </c>
      <c r="H286" s="3">
        <v>35102.48541666667</v>
      </c>
      <c r="I286" s="3">
        <v>35102.458333333336</v>
      </c>
      <c r="J286" t="s">
        <v>9</v>
      </c>
      <c r="K286">
        <v>6.4</v>
      </c>
      <c r="L286" s="3">
        <v>35102.481944444444</v>
      </c>
      <c r="M286" t="s">
        <v>9</v>
      </c>
      <c r="N286" t="s">
        <v>9</v>
      </c>
      <c r="O286" t="s">
        <v>9</v>
      </c>
      <c r="P286" s="3">
        <v>35102.48541666667</v>
      </c>
      <c r="Q286">
        <v>0</v>
      </c>
      <c r="R286" t="s">
        <v>76</v>
      </c>
      <c r="S286">
        <v>0</v>
      </c>
      <c r="T286">
        <v>0</v>
      </c>
      <c r="U286" t="s">
        <v>9</v>
      </c>
      <c r="V286" s="3">
        <v>35102.458333333336</v>
      </c>
      <c r="W286">
        <v>1</v>
      </c>
      <c r="X286" s="3">
        <v>35102.481944444444</v>
      </c>
      <c r="Y286" t="s">
        <v>9</v>
      </c>
      <c r="Z286">
        <v>0</v>
      </c>
      <c r="AA286">
        <v>0</v>
      </c>
    </row>
    <row r="287" spans="1:27" x14ac:dyDescent="0.25">
      <c r="A287" t="s">
        <v>74</v>
      </c>
      <c r="B287" t="s">
        <v>75</v>
      </c>
      <c r="C287">
        <v>53.649500000000003</v>
      </c>
      <c r="D287">
        <v>9.9618000000000002</v>
      </c>
      <c r="E287">
        <v>15</v>
      </c>
      <c r="F287" s="2">
        <v>35103</v>
      </c>
      <c r="G287" t="s">
        <v>9</v>
      </c>
      <c r="H287" s="3">
        <v>35103.48541666667</v>
      </c>
      <c r="I287" s="3">
        <v>35103.458333333336</v>
      </c>
      <c r="J287" t="s">
        <v>9</v>
      </c>
      <c r="K287">
        <v>0.1</v>
      </c>
      <c r="L287" s="3">
        <v>35103.481944444444</v>
      </c>
      <c r="M287" t="s">
        <v>9</v>
      </c>
      <c r="N287" t="s">
        <v>9</v>
      </c>
      <c r="O287" t="s">
        <v>9</v>
      </c>
      <c r="P287" s="3">
        <v>35103.48541666667</v>
      </c>
      <c r="Q287">
        <v>0</v>
      </c>
      <c r="R287" t="s">
        <v>76</v>
      </c>
      <c r="S287">
        <v>0</v>
      </c>
      <c r="T287">
        <v>0</v>
      </c>
      <c r="U287" t="s">
        <v>9</v>
      </c>
      <c r="V287" s="3">
        <v>35103.458333333336</v>
      </c>
      <c r="W287">
        <v>1</v>
      </c>
      <c r="X287" s="3">
        <v>35103.481944444444</v>
      </c>
      <c r="Y287" t="s">
        <v>9</v>
      </c>
      <c r="Z287">
        <v>0</v>
      </c>
      <c r="AA287">
        <v>0</v>
      </c>
    </row>
    <row r="288" spans="1:27" x14ac:dyDescent="0.25">
      <c r="A288" t="s">
        <v>74</v>
      </c>
      <c r="B288" t="s">
        <v>75</v>
      </c>
      <c r="C288">
        <v>53.649500000000003</v>
      </c>
      <c r="D288">
        <v>9.9618000000000002</v>
      </c>
      <c r="E288">
        <v>15</v>
      </c>
      <c r="F288" s="2">
        <v>35104</v>
      </c>
      <c r="G288" t="s">
        <v>9</v>
      </c>
      <c r="H288" s="3">
        <v>35104.48541666667</v>
      </c>
      <c r="I288" s="3">
        <v>35104.458333333336</v>
      </c>
      <c r="J288" t="s">
        <v>9</v>
      </c>
      <c r="K288">
        <v>0.1</v>
      </c>
      <c r="L288" s="3">
        <v>35104.481944444444</v>
      </c>
      <c r="M288" t="s">
        <v>9</v>
      </c>
      <c r="N288" t="s">
        <v>9</v>
      </c>
      <c r="O288" t="s">
        <v>9</v>
      </c>
      <c r="P288" s="3">
        <v>35104.48541666667</v>
      </c>
      <c r="Q288">
        <v>0</v>
      </c>
      <c r="R288" t="s">
        <v>76</v>
      </c>
      <c r="S288">
        <v>0</v>
      </c>
      <c r="T288">
        <v>0</v>
      </c>
      <c r="U288" t="s">
        <v>9</v>
      </c>
      <c r="V288" s="3">
        <v>35104.458333333336</v>
      </c>
      <c r="W288">
        <v>1</v>
      </c>
      <c r="X288" s="3">
        <v>35104.481944444444</v>
      </c>
      <c r="Y288" t="s">
        <v>9</v>
      </c>
      <c r="Z288">
        <v>0</v>
      </c>
      <c r="AA288">
        <v>0</v>
      </c>
    </row>
    <row r="289" spans="1:27" x14ac:dyDescent="0.25">
      <c r="A289" t="s">
        <v>74</v>
      </c>
      <c r="B289" t="s">
        <v>75</v>
      </c>
      <c r="C289">
        <v>53.649500000000003</v>
      </c>
      <c r="D289">
        <v>9.9618000000000002</v>
      </c>
      <c r="E289">
        <v>15</v>
      </c>
      <c r="F289" s="2">
        <v>35105</v>
      </c>
      <c r="G289" t="s">
        <v>9</v>
      </c>
      <c r="H289" s="3">
        <v>35105.48541666667</v>
      </c>
      <c r="I289" s="3">
        <v>35105.458333333336</v>
      </c>
      <c r="J289" t="s">
        <v>9</v>
      </c>
      <c r="K289">
        <v>0.1</v>
      </c>
      <c r="L289" s="3">
        <v>35105.481944444444</v>
      </c>
      <c r="M289" t="s">
        <v>9</v>
      </c>
      <c r="N289" t="s">
        <v>9</v>
      </c>
      <c r="O289" t="s">
        <v>9</v>
      </c>
      <c r="P289" s="3">
        <v>35105.48541666667</v>
      </c>
      <c r="Q289">
        <v>0</v>
      </c>
      <c r="R289" t="s">
        <v>76</v>
      </c>
      <c r="S289">
        <v>0</v>
      </c>
      <c r="T289">
        <v>0</v>
      </c>
      <c r="U289" t="s">
        <v>9</v>
      </c>
      <c r="V289" s="3">
        <v>35105.458333333336</v>
      </c>
      <c r="W289">
        <v>1</v>
      </c>
      <c r="X289" s="3">
        <v>35105.481944444444</v>
      </c>
      <c r="Y289" t="s">
        <v>9</v>
      </c>
      <c r="Z289">
        <v>0</v>
      </c>
      <c r="AA289">
        <v>0</v>
      </c>
    </row>
    <row r="290" spans="1:27" x14ac:dyDescent="0.25">
      <c r="A290" t="s">
        <v>74</v>
      </c>
      <c r="B290" t="s">
        <v>75</v>
      </c>
      <c r="C290">
        <v>53.649500000000003</v>
      </c>
      <c r="D290">
        <v>9.9618000000000002</v>
      </c>
      <c r="E290">
        <v>15</v>
      </c>
      <c r="F290" s="2">
        <v>35106</v>
      </c>
      <c r="G290" t="s">
        <v>9</v>
      </c>
      <c r="H290" s="3">
        <v>35106.48541666667</v>
      </c>
      <c r="I290" s="3">
        <v>35106.458333333336</v>
      </c>
      <c r="J290" t="s">
        <v>9</v>
      </c>
      <c r="K290">
        <v>0.1</v>
      </c>
      <c r="L290" s="3">
        <v>35106.481944444444</v>
      </c>
      <c r="M290" t="s">
        <v>9</v>
      </c>
      <c r="N290" t="s">
        <v>9</v>
      </c>
      <c r="O290" t="s">
        <v>9</v>
      </c>
      <c r="P290" s="3">
        <v>35106.48541666667</v>
      </c>
      <c r="Q290">
        <v>0</v>
      </c>
      <c r="R290" t="s">
        <v>76</v>
      </c>
      <c r="S290">
        <v>0</v>
      </c>
      <c r="T290">
        <v>0</v>
      </c>
      <c r="U290" t="s">
        <v>9</v>
      </c>
      <c r="V290" s="3">
        <v>35106.458333333336</v>
      </c>
      <c r="W290">
        <v>1</v>
      </c>
      <c r="X290" s="3">
        <v>35106.481944444444</v>
      </c>
      <c r="Y290" t="s">
        <v>9</v>
      </c>
      <c r="Z290">
        <v>0</v>
      </c>
      <c r="AA290">
        <v>0</v>
      </c>
    </row>
    <row r="291" spans="1:27" x14ac:dyDescent="0.25">
      <c r="A291" t="s">
        <v>74</v>
      </c>
      <c r="B291" t="s">
        <v>75</v>
      </c>
      <c r="C291">
        <v>53.649500000000003</v>
      </c>
      <c r="D291">
        <v>9.9618000000000002</v>
      </c>
      <c r="E291">
        <v>15</v>
      </c>
      <c r="F291" s="2">
        <v>35107</v>
      </c>
      <c r="G291" t="s">
        <v>9</v>
      </c>
      <c r="H291" s="3">
        <v>35107.48541666667</v>
      </c>
      <c r="I291" s="3">
        <v>35107.458333333336</v>
      </c>
      <c r="J291" t="s">
        <v>9</v>
      </c>
      <c r="K291">
        <v>0.1</v>
      </c>
      <c r="L291" s="3">
        <v>35107.481944444444</v>
      </c>
      <c r="M291" t="s">
        <v>9</v>
      </c>
      <c r="N291" t="s">
        <v>9</v>
      </c>
      <c r="O291" t="s">
        <v>9</v>
      </c>
      <c r="P291" s="3">
        <v>35107.48541666667</v>
      </c>
      <c r="Q291">
        <v>0</v>
      </c>
      <c r="R291" t="s">
        <v>76</v>
      </c>
      <c r="S291">
        <v>0</v>
      </c>
      <c r="T291">
        <v>0</v>
      </c>
      <c r="U291" t="s">
        <v>9</v>
      </c>
      <c r="V291" s="3">
        <v>35107.458333333336</v>
      </c>
      <c r="W291">
        <v>1</v>
      </c>
      <c r="X291" s="3">
        <v>35107.481944444444</v>
      </c>
      <c r="Y291" t="s">
        <v>9</v>
      </c>
      <c r="Z291">
        <v>0</v>
      </c>
      <c r="AA291">
        <v>0</v>
      </c>
    </row>
    <row r="292" spans="1:27" x14ac:dyDescent="0.25">
      <c r="A292" t="s">
        <v>74</v>
      </c>
      <c r="B292" t="s">
        <v>75</v>
      </c>
      <c r="C292">
        <v>53.649500000000003</v>
      </c>
      <c r="D292">
        <v>9.9618000000000002</v>
      </c>
      <c r="E292">
        <v>15</v>
      </c>
      <c r="F292" s="2">
        <v>35108</v>
      </c>
      <c r="G292" t="s">
        <v>9</v>
      </c>
      <c r="H292" s="3">
        <v>35108.48541666667</v>
      </c>
      <c r="I292" s="3">
        <v>35108.458333333336</v>
      </c>
      <c r="J292" t="s">
        <v>9</v>
      </c>
      <c r="K292">
        <v>0.1</v>
      </c>
      <c r="L292" s="3">
        <v>35108.481944444444</v>
      </c>
      <c r="M292" t="s">
        <v>9</v>
      </c>
      <c r="N292" t="s">
        <v>9</v>
      </c>
      <c r="O292" t="s">
        <v>9</v>
      </c>
      <c r="P292" s="3">
        <v>35108.48541666667</v>
      </c>
      <c r="Q292">
        <v>0</v>
      </c>
      <c r="R292" t="s">
        <v>76</v>
      </c>
      <c r="S292">
        <v>0</v>
      </c>
      <c r="T292">
        <v>0</v>
      </c>
      <c r="U292" t="s">
        <v>9</v>
      </c>
      <c r="V292" s="3">
        <v>35108.458333333336</v>
      </c>
      <c r="W292">
        <v>1</v>
      </c>
      <c r="X292" s="3">
        <v>35108.481944444444</v>
      </c>
      <c r="Y292" t="s">
        <v>9</v>
      </c>
      <c r="Z292">
        <v>0</v>
      </c>
      <c r="AA292">
        <v>0</v>
      </c>
    </row>
    <row r="293" spans="1:27" x14ac:dyDescent="0.25">
      <c r="A293" t="s">
        <v>74</v>
      </c>
      <c r="B293" t="s">
        <v>75</v>
      </c>
      <c r="C293">
        <v>53.649500000000003</v>
      </c>
      <c r="D293">
        <v>9.9618000000000002</v>
      </c>
      <c r="E293">
        <v>15</v>
      </c>
      <c r="F293" s="2">
        <v>35109</v>
      </c>
      <c r="G293" t="s">
        <v>9</v>
      </c>
      <c r="H293" s="3">
        <v>35109.48541666667</v>
      </c>
      <c r="I293" s="3">
        <v>35109.458333333336</v>
      </c>
      <c r="J293" t="s">
        <v>9</v>
      </c>
      <c r="K293">
        <v>0.1</v>
      </c>
      <c r="L293" s="3">
        <v>35109.481944444444</v>
      </c>
      <c r="M293" t="s">
        <v>9</v>
      </c>
      <c r="N293" t="s">
        <v>9</v>
      </c>
      <c r="O293" t="s">
        <v>9</v>
      </c>
      <c r="P293" s="3">
        <v>35109.48541666667</v>
      </c>
      <c r="Q293">
        <v>21.4</v>
      </c>
      <c r="R293" t="s">
        <v>77</v>
      </c>
      <c r="S293">
        <v>21.4</v>
      </c>
      <c r="T293" t="s">
        <v>9</v>
      </c>
      <c r="U293" t="s">
        <v>9</v>
      </c>
      <c r="V293" s="3">
        <v>35109.458333333336</v>
      </c>
      <c r="W293">
        <v>1</v>
      </c>
      <c r="X293" s="3">
        <v>35109.481944444444</v>
      </c>
      <c r="Y293" t="s">
        <v>9</v>
      </c>
      <c r="Z293">
        <v>21.4</v>
      </c>
      <c r="AA293" t="s">
        <v>9</v>
      </c>
    </row>
    <row r="294" spans="1:27" x14ac:dyDescent="0.25">
      <c r="A294" t="s">
        <v>74</v>
      </c>
      <c r="B294" t="s">
        <v>75</v>
      </c>
      <c r="C294">
        <v>53.649500000000003</v>
      </c>
      <c r="D294">
        <v>9.9618000000000002</v>
      </c>
      <c r="E294">
        <v>15</v>
      </c>
      <c r="F294" s="2">
        <v>35110</v>
      </c>
      <c r="G294">
        <v>-5.9</v>
      </c>
      <c r="H294" s="3">
        <v>35110.48541666667</v>
      </c>
      <c r="I294" s="3">
        <v>35110.458333333336</v>
      </c>
      <c r="J294">
        <v>-2</v>
      </c>
      <c r="K294">
        <v>-0.8</v>
      </c>
      <c r="L294" s="3">
        <v>35110.481944444444</v>
      </c>
      <c r="M294" t="s">
        <v>9</v>
      </c>
      <c r="P294" s="3"/>
      <c r="V294" s="3"/>
      <c r="X294" s="3"/>
    </row>
    <row r="295" spans="1:27" x14ac:dyDescent="0.25">
      <c r="A295" t="s">
        <v>74</v>
      </c>
      <c r="B295" t="s">
        <v>75</v>
      </c>
      <c r="C295">
        <v>53.649500000000003</v>
      </c>
      <c r="D295">
        <v>9.9618000000000002</v>
      </c>
      <c r="E295">
        <v>15</v>
      </c>
      <c r="F295" s="2">
        <v>35111</v>
      </c>
      <c r="G295" t="s">
        <v>9</v>
      </c>
      <c r="H295" s="3">
        <v>35111.48541666667</v>
      </c>
      <c r="I295" s="3">
        <v>35111.458333333336</v>
      </c>
      <c r="J295" t="s">
        <v>9</v>
      </c>
      <c r="K295">
        <v>4.9000000000000004</v>
      </c>
      <c r="L295" s="3">
        <v>35111.481944444444</v>
      </c>
      <c r="M295" t="s">
        <v>9</v>
      </c>
      <c r="N295" t="s">
        <v>9</v>
      </c>
      <c r="O295" t="s">
        <v>9</v>
      </c>
      <c r="P295" s="3">
        <v>35111.48541666667</v>
      </c>
      <c r="Q295">
        <v>4.4000000000000004</v>
      </c>
      <c r="R295" t="s">
        <v>77</v>
      </c>
      <c r="S295">
        <v>4.4000000000000004</v>
      </c>
      <c r="T295" t="s">
        <v>9</v>
      </c>
      <c r="U295" t="s">
        <v>9</v>
      </c>
      <c r="V295" s="3">
        <v>35111.458333333336</v>
      </c>
      <c r="W295">
        <v>1</v>
      </c>
      <c r="X295" s="3">
        <v>35111.481944444444</v>
      </c>
      <c r="Y295" t="s">
        <v>9</v>
      </c>
      <c r="Z295">
        <v>4.4000000000000004</v>
      </c>
      <c r="AA295" t="s">
        <v>9</v>
      </c>
    </row>
    <row r="296" spans="1:27" x14ac:dyDescent="0.25">
      <c r="A296" t="s">
        <v>74</v>
      </c>
      <c r="B296" t="s">
        <v>75</v>
      </c>
      <c r="C296">
        <v>53.649500000000003</v>
      </c>
      <c r="D296">
        <v>9.9618000000000002</v>
      </c>
      <c r="E296">
        <v>15</v>
      </c>
      <c r="F296" s="2">
        <v>35112</v>
      </c>
      <c r="G296" t="s">
        <v>9</v>
      </c>
      <c r="H296" s="3">
        <v>35112.48541666667</v>
      </c>
      <c r="I296" s="3">
        <v>35112.458333333336</v>
      </c>
      <c r="J296" t="s">
        <v>9</v>
      </c>
      <c r="K296">
        <v>5.7</v>
      </c>
      <c r="L296" s="3">
        <v>35112.481944444444</v>
      </c>
      <c r="M296" t="s">
        <v>9</v>
      </c>
      <c r="N296" t="s">
        <v>9</v>
      </c>
      <c r="O296" t="s">
        <v>9</v>
      </c>
      <c r="P296" s="3">
        <v>35112.48541666667</v>
      </c>
      <c r="Q296">
        <v>19</v>
      </c>
      <c r="R296" t="s">
        <v>77</v>
      </c>
      <c r="S296">
        <v>19</v>
      </c>
      <c r="T296" t="s">
        <v>9</v>
      </c>
      <c r="U296" t="s">
        <v>9</v>
      </c>
      <c r="V296" s="3">
        <v>35112.458333333336</v>
      </c>
      <c r="W296">
        <v>1</v>
      </c>
      <c r="X296" s="3">
        <v>35112.481944444444</v>
      </c>
      <c r="Y296" t="s">
        <v>9</v>
      </c>
      <c r="Z296">
        <v>19</v>
      </c>
      <c r="AA296" t="s">
        <v>9</v>
      </c>
    </row>
    <row r="297" spans="1:27" x14ac:dyDescent="0.25">
      <c r="A297" t="s">
        <v>74</v>
      </c>
      <c r="B297" t="s">
        <v>75</v>
      </c>
      <c r="C297">
        <v>53.649500000000003</v>
      </c>
      <c r="D297">
        <v>9.9618000000000002</v>
      </c>
      <c r="E297">
        <v>15</v>
      </c>
      <c r="F297" s="2">
        <v>35113</v>
      </c>
      <c r="G297" t="s">
        <v>9</v>
      </c>
      <c r="H297" s="3">
        <v>35113.48541666667</v>
      </c>
      <c r="I297" s="3">
        <v>35113.458333333336</v>
      </c>
      <c r="J297" t="s">
        <v>9</v>
      </c>
      <c r="K297">
        <v>2</v>
      </c>
      <c r="L297" s="3">
        <v>35113.481944444444</v>
      </c>
      <c r="M297" t="s">
        <v>9</v>
      </c>
      <c r="N297" t="s">
        <v>9</v>
      </c>
      <c r="O297" t="s">
        <v>9</v>
      </c>
      <c r="P297" s="3">
        <v>35113.48541666667</v>
      </c>
      <c r="Q297">
        <v>0.7</v>
      </c>
      <c r="R297" t="s">
        <v>77</v>
      </c>
      <c r="S297">
        <v>0.7</v>
      </c>
      <c r="T297" t="s">
        <v>9</v>
      </c>
      <c r="U297" t="s">
        <v>9</v>
      </c>
      <c r="V297" s="3">
        <v>35113.458333333336</v>
      </c>
      <c r="W297">
        <v>1</v>
      </c>
      <c r="X297" s="3">
        <v>35113.481944444444</v>
      </c>
      <c r="Y297" t="s">
        <v>9</v>
      </c>
      <c r="Z297">
        <v>0.7</v>
      </c>
      <c r="AA297" t="s">
        <v>9</v>
      </c>
    </row>
    <row r="298" spans="1:27" x14ac:dyDescent="0.25">
      <c r="A298" t="s">
        <v>74</v>
      </c>
      <c r="B298" t="s">
        <v>75</v>
      </c>
      <c r="C298">
        <v>53.649500000000003</v>
      </c>
      <c r="D298">
        <v>9.9618000000000002</v>
      </c>
      <c r="E298">
        <v>15</v>
      </c>
      <c r="F298" s="2">
        <v>35114</v>
      </c>
      <c r="G298" t="s">
        <v>9</v>
      </c>
      <c r="H298" s="3">
        <v>35114.48541666667</v>
      </c>
      <c r="I298" s="3">
        <v>35114.458333333336</v>
      </c>
      <c r="J298" t="s">
        <v>9</v>
      </c>
      <c r="K298">
        <v>1.5</v>
      </c>
      <c r="L298" s="3">
        <v>35114.481944444444</v>
      </c>
      <c r="M298" t="s">
        <v>9</v>
      </c>
      <c r="N298" t="s">
        <v>9</v>
      </c>
      <c r="O298" t="s">
        <v>9</v>
      </c>
      <c r="P298" s="3">
        <v>35114.48541666667</v>
      </c>
      <c r="Q298">
        <v>0</v>
      </c>
      <c r="R298" t="s">
        <v>76</v>
      </c>
      <c r="S298">
        <v>0</v>
      </c>
      <c r="T298">
        <v>0</v>
      </c>
      <c r="U298" t="s">
        <v>9</v>
      </c>
      <c r="V298" s="3">
        <v>35114.458333333336</v>
      </c>
      <c r="W298">
        <v>1</v>
      </c>
      <c r="X298" s="3">
        <v>35114.481944444444</v>
      </c>
      <c r="Y298" t="s">
        <v>9</v>
      </c>
      <c r="Z298">
        <v>0</v>
      </c>
      <c r="AA298">
        <v>0</v>
      </c>
    </row>
    <row r="299" spans="1:27" x14ac:dyDescent="0.25">
      <c r="A299" t="s">
        <v>74</v>
      </c>
      <c r="B299" t="s">
        <v>75</v>
      </c>
      <c r="C299">
        <v>53.649500000000003</v>
      </c>
      <c r="D299">
        <v>9.9618000000000002</v>
      </c>
      <c r="E299">
        <v>15</v>
      </c>
      <c r="F299" s="2">
        <v>35115</v>
      </c>
      <c r="G299" t="s">
        <v>9</v>
      </c>
      <c r="H299" s="3">
        <v>35115.48541666667</v>
      </c>
      <c r="I299" s="3">
        <v>35115.458333333336</v>
      </c>
      <c r="J299" t="s">
        <v>9</v>
      </c>
      <c r="K299">
        <v>2.2999999999999998</v>
      </c>
      <c r="L299" s="3">
        <v>35115.481249999997</v>
      </c>
      <c r="M299" t="s">
        <v>9</v>
      </c>
      <c r="N299" t="s">
        <v>9</v>
      </c>
      <c r="O299" t="s">
        <v>9</v>
      </c>
      <c r="P299" s="3">
        <v>35115.48541666667</v>
      </c>
      <c r="Q299">
        <v>0</v>
      </c>
      <c r="R299" t="s">
        <v>76</v>
      </c>
      <c r="S299">
        <v>0</v>
      </c>
      <c r="T299">
        <v>0</v>
      </c>
      <c r="U299" t="s">
        <v>9</v>
      </c>
      <c r="V299" s="3">
        <v>35115.458333333336</v>
      </c>
      <c r="W299">
        <v>1</v>
      </c>
      <c r="X299" s="3">
        <v>35115.481249999997</v>
      </c>
      <c r="Y299" t="s">
        <v>9</v>
      </c>
      <c r="Z299">
        <v>0</v>
      </c>
      <c r="AA299">
        <v>0</v>
      </c>
    </row>
    <row r="300" spans="1:27" x14ac:dyDescent="0.25">
      <c r="A300" t="s">
        <v>74</v>
      </c>
      <c r="B300" t="s">
        <v>75</v>
      </c>
      <c r="C300">
        <v>53.649500000000003</v>
      </c>
      <c r="D300">
        <v>9.9618000000000002</v>
      </c>
      <c r="E300">
        <v>15</v>
      </c>
      <c r="F300" s="2">
        <v>35117</v>
      </c>
      <c r="G300">
        <v>4.4000000000000004</v>
      </c>
      <c r="H300" s="3">
        <v>35117.48541666667</v>
      </c>
      <c r="I300" s="3">
        <v>35117.458333333336</v>
      </c>
      <c r="J300">
        <v>5.3</v>
      </c>
      <c r="K300">
        <v>7.2</v>
      </c>
      <c r="L300" s="3">
        <v>35117.481249999997</v>
      </c>
      <c r="M300" t="s">
        <v>9</v>
      </c>
      <c r="N300" t="s">
        <v>9</v>
      </c>
      <c r="O300" t="s">
        <v>9</v>
      </c>
      <c r="P300" s="3">
        <v>35117.48541666667</v>
      </c>
      <c r="Q300">
        <v>0</v>
      </c>
      <c r="R300" t="s">
        <v>76</v>
      </c>
      <c r="S300">
        <v>0</v>
      </c>
      <c r="T300">
        <v>0</v>
      </c>
      <c r="U300" t="s">
        <v>9</v>
      </c>
      <c r="V300" s="3">
        <v>35117.458333333336</v>
      </c>
      <c r="W300">
        <v>1</v>
      </c>
      <c r="X300" s="3">
        <v>35117.481249999997</v>
      </c>
      <c r="Y300" t="s">
        <v>9</v>
      </c>
      <c r="Z300">
        <v>0</v>
      </c>
      <c r="AA300">
        <v>0</v>
      </c>
    </row>
    <row r="301" spans="1:27" x14ac:dyDescent="0.25">
      <c r="A301" t="s">
        <v>74</v>
      </c>
      <c r="B301" t="s">
        <v>75</v>
      </c>
      <c r="C301">
        <v>53.649500000000003</v>
      </c>
      <c r="D301">
        <v>9.9618000000000002</v>
      </c>
      <c r="E301">
        <v>15</v>
      </c>
      <c r="F301" s="2">
        <v>35118</v>
      </c>
      <c r="G301">
        <v>0.3</v>
      </c>
      <c r="H301" s="3">
        <v>35118.48541666667</v>
      </c>
      <c r="I301" s="3">
        <v>35118.458333333336</v>
      </c>
      <c r="J301">
        <v>0.3</v>
      </c>
      <c r="K301">
        <v>7.7</v>
      </c>
      <c r="L301" s="3">
        <v>35118.481249999997</v>
      </c>
      <c r="M301" t="s">
        <v>9</v>
      </c>
      <c r="N301" t="s">
        <v>9</v>
      </c>
      <c r="O301" t="s">
        <v>9</v>
      </c>
      <c r="P301" s="3">
        <v>35118.48541666667</v>
      </c>
      <c r="Q301">
        <v>0</v>
      </c>
      <c r="R301" t="s">
        <v>76</v>
      </c>
      <c r="S301">
        <v>0</v>
      </c>
      <c r="T301">
        <v>0</v>
      </c>
      <c r="U301" t="s">
        <v>9</v>
      </c>
      <c r="V301" s="3">
        <v>35118.458333333336</v>
      </c>
      <c r="W301">
        <v>1</v>
      </c>
      <c r="X301" s="3">
        <v>35118.481249999997</v>
      </c>
      <c r="Y301" t="s">
        <v>9</v>
      </c>
      <c r="Z301">
        <v>0</v>
      </c>
      <c r="AA301">
        <v>0</v>
      </c>
    </row>
    <row r="302" spans="1:27" x14ac:dyDescent="0.25">
      <c r="A302" t="s">
        <v>74</v>
      </c>
      <c r="B302" t="s">
        <v>75</v>
      </c>
      <c r="C302">
        <v>53.649500000000003</v>
      </c>
      <c r="D302">
        <v>9.9618000000000002</v>
      </c>
      <c r="E302">
        <v>15</v>
      </c>
      <c r="F302" s="2">
        <v>35119</v>
      </c>
      <c r="G302">
        <v>0.3</v>
      </c>
      <c r="H302" s="3">
        <v>35119.48541666667</v>
      </c>
      <c r="I302" s="3">
        <v>35119.458333333336</v>
      </c>
      <c r="J302">
        <v>2.2999999999999998</v>
      </c>
      <c r="K302">
        <v>9.1999999999999993</v>
      </c>
      <c r="L302" s="3">
        <v>35119.481249999997</v>
      </c>
      <c r="M302" t="s">
        <v>9</v>
      </c>
      <c r="N302" t="s">
        <v>9</v>
      </c>
      <c r="O302" t="s">
        <v>9</v>
      </c>
      <c r="P302" s="3">
        <v>35119.48541666667</v>
      </c>
      <c r="Q302">
        <v>1</v>
      </c>
      <c r="R302" t="s">
        <v>77</v>
      </c>
      <c r="S302">
        <v>1</v>
      </c>
      <c r="T302" t="s">
        <v>9</v>
      </c>
      <c r="U302" t="s">
        <v>9</v>
      </c>
      <c r="V302" s="3">
        <v>35119.458333333336</v>
      </c>
      <c r="W302">
        <v>1</v>
      </c>
      <c r="X302" s="3">
        <v>35119.481249999997</v>
      </c>
      <c r="Y302" t="s">
        <v>9</v>
      </c>
      <c r="Z302">
        <v>1</v>
      </c>
      <c r="AA302" t="s">
        <v>9</v>
      </c>
    </row>
    <row r="303" spans="1:27" x14ac:dyDescent="0.25">
      <c r="A303" t="s">
        <v>74</v>
      </c>
      <c r="B303" t="s">
        <v>75</v>
      </c>
      <c r="C303">
        <v>53.649500000000003</v>
      </c>
      <c r="D303">
        <v>9.9618000000000002</v>
      </c>
      <c r="E303">
        <v>15</v>
      </c>
      <c r="F303" s="2">
        <v>35120</v>
      </c>
      <c r="G303">
        <v>2.2999999999999998</v>
      </c>
      <c r="H303" s="3">
        <v>35120.48541666667</v>
      </c>
      <c r="I303" s="3">
        <v>35120.458333333336</v>
      </c>
      <c r="J303">
        <v>2.5</v>
      </c>
      <c r="K303">
        <v>2.5</v>
      </c>
      <c r="L303" s="3">
        <v>35120.481249999997</v>
      </c>
      <c r="M303" t="s">
        <v>9</v>
      </c>
      <c r="N303" t="s">
        <v>9</v>
      </c>
      <c r="O303" t="s">
        <v>9</v>
      </c>
      <c r="P303" s="3">
        <v>35120.48541666667</v>
      </c>
      <c r="Q303">
        <v>5</v>
      </c>
      <c r="R303" t="s">
        <v>77</v>
      </c>
      <c r="S303">
        <v>5</v>
      </c>
      <c r="T303" t="s">
        <v>9</v>
      </c>
      <c r="U303" t="s">
        <v>9</v>
      </c>
      <c r="V303" s="3">
        <v>35120.458333333336</v>
      </c>
      <c r="W303">
        <v>1</v>
      </c>
      <c r="X303" s="3">
        <v>35120.481249999997</v>
      </c>
      <c r="Y303" t="s">
        <v>9</v>
      </c>
      <c r="Z303">
        <v>5</v>
      </c>
      <c r="AA303" t="s">
        <v>9</v>
      </c>
    </row>
    <row r="304" spans="1:27" x14ac:dyDescent="0.25">
      <c r="A304" t="s">
        <v>74</v>
      </c>
      <c r="B304" t="s">
        <v>75</v>
      </c>
      <c r="C304">
        <v>53.649500000000003</v>
      </c>
      <c r="D304">
        <v>9.9618000000000002</v>
      </c>
      <c r="E304">
        <v>15</v>
      </c>
      <c r="F304" s="2">
        <v>35126</v>
      </c>
      <c r="G304">
        <v>2.5</v>
      </c>
      <c r="H304" s="3">
        <v>35126.48541666667</v>
      </c>
      <c r="I304" s="3">
        <v>35126.458333333336</v>
      </c>
      <c r="J304">
        <v>3.2</v>
      </c>
      <c r="K304">
        <v>4.4000000000000004</v>
      </c>
      <c r="L304" s="3">
        <v>35126.480555555558</v>
      </c>
      <c r="M304" t="s">
        <v>9</v>
      </c>
      <c r="N304" t="s">
        <v>9</v>
      </c>
      <c r="O304" t="s">
        <v>9</v>
      </c>
      <c r="P304" s="3">
        <v>35126.48541666667</v>
      </c>
      <c r="Q304">
        <v>0</v>
      </c>
      <c r="R304" t="s">
        <v>76</v>
      </c>
      <c r="S304">
        <v>0</v>
      </c>
      <c r="T304">
        <v>0</v>
      </c>
      <c r="U304" t="s">
        <v>9</v>
      </c>
      <c r="V304" s="3">
        <v>35126.458333333336</v>
      </c>
      <c r="W304">
        <v>1</v>
      </c>
      <c r="X304" s="3">
        <v>35126.480555555558</v>
      </c>
      <c r="Y304" t="s">
        <v>9</v>
      </c>
      <c r="Z304">
        <v>0</v>
      </c>
      <c r="AA304">
        <v>0</v>
      </c>
    </row>
    <row r="305" spans="1:27" x14ac:dyDescent="0.25">
      <c r="A305" t="s">
        <v>74</v>
      </c>
      <c r="B305" t="s">
        <v>75</v>
      </c>
      <c r="C305">
        <v>53.649500000000003</v>
      </c>
      <c r="D305">
        <v>9.9618000000000002</v>
      </c>
      <c r="E305">
        <v>15</v>
      </c>
      <c r="F305" s="2">
        <v>35127</v>
      </c>
      <c r="G305">
        <v>0.3</v>
      </c>
      <c r="H305" s="3">
        <v>35127.48541666667</v>
      </c>
      <c r="I305" s="3">
        <v>35127.458333333336</v>
      </c>
      <c r="J305">
        <v>3.6</v>
      </c>
      <c r="K305">
        <v>7</v>
      </c>
      <c r="L305" s="3">
        <v>35127.480555555558</v>
      </c>
      <c r="M305" t="s">
        <v>9</v>
      </c>
      <c r="N305" t="s">
        <v>9</v>
      </c>
      <c r="O305" t="s">
        <v>9</v>
      </c>
      <c r="P305" s="3">
        <v>35127.48541666667</v>
      </c>
      <c r="Q305">
        <v>0</v>
      </c>
      <c r="R305" t="s">
        <v>76</v>
      </c>
      <c r="S305">
        <v>0</v>
      </c>
      <c r="T305">
        <v>0</v>
      </c>
      <c r="U305" t="s">
        <v>9</v>
      </c>
      <c r="V305" s="3">
        <v>35127.458333333336</v>
      </c>
      <c r="W305">
        <v>1</v>
      </c>
      <c r="X305" s="3">
        <v>35127.480555555558</v>
      </c>
      <c r="Y305" t="s">
        <v>9</v>
      </c>
      <c r="Z305">
        <v>0</v>
      </c>
      <c r="AA305">
        <v>0</v>
      </c>
    </row>
    <row r="306" spans="1:27" x14ac:dyDescent="0.25">
      <c r="A306" t="s">
        <v>74</v>
      </c>
      <c r="B306" t="s">
        <v>75</v>
      </c>
      <c r="C306">
        <v>53.649500000000003</v>
      </c>
      <c r="D306">
        <v>9.9618000000000002</v>
      </c>
      <c r="E306">
        <v>15</v>
      </c>
      <c r="F306" s="2">
        <v>35128</v>
      </c>
      <c r="G306">
        <v>1</v>
      </c>
      <c r="H306" s="3">
        <v>35128.48541666667</v>
      </c>
      <c r="I306" s="3">
        <v>35128.458333333336</v>
      </c>
      <c r="J306">
        <v>1</v>
      </c>
      <c r="K306">
        <v>7.9</v>
      </c>
      <c r="L306" s="3">
        <v>35128.479861111111</v>
      </c>
      <c r="M306" t="s">
        <v>9</v>
      </c>
      <c r="N306" t="s">
        <v>9</v>
      </c>
      <c r="O306" t="s">
        <v>9</v>
      </c>
      <c r="P306" s="3">
        <v>35128.48541666667</v>
      </c>
      <c r="Q306">
        <v>0</v>
      </c>
      <c r="R306" t="s">
        <v>76</v>
      </c>
      <c r="S306">
        <v>0</v>
      </c>
      <c r="T306">
        <v>0</v>
      </c>
      <c r="U306" t="s">
        <v>9</v>
      </c>
      <c r="V306" s="3">
        <v>35128.458333333336</v>
      </c>
      <c r="W306">
        <v>1</v>
      </c>
      <c r="X306" s="3">
        <v>35128.479861111111</v>
      </c>
      <c r="Y306" t="s">
        <v>9</v>
      </c>
      <c r="Z306">
        <v>0</v>
      </c>
      <c r="AA306">
        <v>0</v>
      </c>
    </row>
    <row r="307" spans="1:27" x14ac:dyDescent="0.25">
      <c r="A307" t="s">
        <v>74</v>
      </c>
      <c r="B307" t="s">
        <v>75</v>
      </c>
      <c r="C307">
        <v>53.649500000000003</v>
      </c>
      <c r="D307">
        <v>9.9618000000000002</v>
      </c>
      <c r="E307">
        <v>15</v>
      </c>
      <c r="F307" s="2">
        <v>35129</v>
      </c>
      <c r="G307">
        <v>0.9</v>
      </c>
      <c r="H307" s="3">
        <v>35129.48541666667</v>
      </c>
      <c r="I307" s="3">
        <v>35129.458333333336</v>
      </c>
      <c r="J307">
        <v>2.5</v>
      </c>
      <c r="K307">
        <v>2.7</v>
      </c>
      <c r="L307" s="3">
        <v>35129.479861111111</v>
      </c>
      <c r="M307" t="s">
        <v>9</v>
      </c>
      <c r="N307" t="s">
        <v>9</v>
      </c>
      <c r="O307" t="s">
        <v>9</v>
      </c>
      <c r="P307" s="3">
        <v>35129.48541666667</v>
      </c>
      <c r="Q307">
        <v>0</v>
      </c>
      <c r="R307" t="s">
        <v>76</v>
      </c>
      <c r="S307">
        <v>0</v>
      </c>
      <c r="T307">
        <v>0</v>
      </c>
      <c r="U307" t="s">
        <v>9</v>
      </c>
      <c r="V307" s="3">
        <v>35129.458333333336</v>
      </c>
      <c r="W307">
        <v>1</v>
      </c>
      <c r="X307" s="3">
        <v>35129.479861111111</v>
      </c>
      <c r="Y307" t="s">
        <v>9</v>
      </c>
      <c r="Z307">
        <v>0</v>
      </c>
      <c r="AA307">
        <v>0</v>
      </c>
    </row>
    <row r="308" spans="1:27" x14ac:dyDescent="0.25">
      <c r="A308" t="s">
        <v>74</v>
      </c>
      <c r="B308" t="s">
        <v>75</v>
      </c>
      <c r="C308">
        <v>53.649500000000003</v>
      </c>
      <c r="D308">
        <v>9.9618000000000002</v>
      </c>
      <c r="E308">
        <v>15</v>
      </c>
      <c r="F308" s="2">
        <v>35130</v>
      </c>
      <c r="G308">
        <v>1.8</v>
      </c>
      <c r="H308" s="3">
        <v>35130.48541666667</v>
      </c>
      <c r="I308" s="3">
        <v>35130.458333333336</v>
      </c>
      <c r="J308">
        <v>2.9</v>
      </c>
      <c r="K308">
        <v>4.2</v>
      </c>
      <c r="L308" s="3">
        <v>35130.479861111111</v>
      </c>
      <c r="M308" t="s">
        <v>9</v>
      </c>
      <c r="N308" t="s">
        <v>9</v>
      </c>
      <c r="O308" t="s">
        <v>9</v>
      </c>
      <c r="P308" s="3">
        <v>35130.48541666667</v>
      </c>
      <c r="Q308">
        <v>0</v>
      </c>
      <c r="R308" t="s">
        <v>76</v>
      </c>
      <c r="S308">
        <v>0</v>
      </c>
      <c r="T308">
        <v>0</v>
      </c>
      <c r="U308" t="s">
        <v>9</v>
      </c>
      <c r="V308" s="3">
        <v>35130.458333333336</v>
      </c>
      <c r="W308">
        <v>1</v>
      </c>
      <c r="X308" s="3">
        <v>35130.479861111111</v>
      </c>
      <c r="Y308" t="s">
        <v>9</v>
      </c>
      <c r="Z308">
        <v>0</v>
      </c>
      <c r="AA308">
        <v>0</v>
      </c>
    </row>
    <row r="309" spans="1:27" x14ac:dyDescent="0.25">
      <c r="A309" t="s">
        <v>74</v>
      </c>
      <c r="B309" t="s">
        <v>75</v>
      </c>
      <c r="C309">
        <v>53.649500000000003</v>
      </c>
      <c r="D309">
        <v>9.9618000000000002</v>
      </c>
      <c r="E309">
        <v>15</v>
      </c>
      <c r="F309" s="2">
        <v>35131</v>
      </c>
      <c r="G309">
        <v>1</v>
      </c>
      <c r="H309" s="3">
        <v>35131.48541666667</v>
      </c>
      <c r="I309" s="3">
        <v>35131.458333333336</v>
      </c>
      <c r="J309">
        <v>2.9</v>
      </c>
      <c r="K309">
        <v>2.9</v>
      </c>
      <c r="L309" s="3">
        <v>35131.479861111111</v>
      </c>
      <c r="M309" t="s">
        <v>9</v>
      </c>
      <c r="N309" t="s">
        <v>9</v>
      </c>
      <c r="O309" t="s">
        <v>9</v>
      </c>
      <c r="P309" s="3">
        <v>35131.48541666667</v>
      </c>
      <c r="Q309">
        <v>0</v>
      </c>
      <c r="R309" t="s">
        <v>76</v>
      </c>
      <c r="S309">
        <v>0</v>
      </c>
      <c r="T309">
        <v>0</v>
      </c>
      <c r="U309" t="s">
        <v>9</v>
      </c>
      <c r="V309" s="3">
        <v>35131.458333333336</v>
      </c>
      <c r="W309">
        <v>1</v>
      </c>
      <c r="X309" s="3">
        <v>35131.479861111111</v>
      </c>
      <c r="Y309" t="s">
        <v>9</v>
      </c>
      <c r="Z309">
        <v>0</v>
      </c>
      <c r="AA309">
        <v>0</v>
      </c>
    </row>
    <row r="310" spans="1:27" x14ac:dyDescent="0.25">
      <c r="A310" t="s">
        <v>74</v>
      </c>
      <c r="B310" t="s">
        <v>75</v>
      </c>
      <c r="C310">
        <v>53.649500000000003</v>
      </c>
      <c r="D310">
        <v>9.9618000000000002</v>
      </c>
      <c r="E310">
        <v>15</v>
      </c>
      <c r="F310" s="2">
        <v>35132</v>
      </c>
      <c r="G310">
        <v>1.4</v>
      </c>
      <c r="H310" s="3">
        <v>35132.48541666667</v>
      </c>
      <c r="I310" s="3">
        <v>35132.458333333336</v>
      </c>
      <c r="J310">
        <v>3.3</v>
      </c>
      <c r="K310">
        <v>3.4</v>
      </c>
      <c r="L310" s="3">
        <v>35132.479166666664</v>
      </c>
      <c r="M310" t="s">
        <v>9</v>
      </c>
      <c r="N310" t="s">
        <v>9</v>
      </c>
      <c r="O310" t="s">
        <v>9</v>
      </c>
      <c r="P310" s="3">
        <v>35132.48541666667</v>
      </c>
      <c r="Q310">
        <v>0</v>
      </c>
      <c r="R310" t="s">
        <v>76</v>
      </c>
      <c r="S310">
        <v>0</v>
      </c>
      <c r="T310">
        <v>0</v>
      </c>
      <c r="U310" t="s">
        <v>9</v>
      </c>
      <c r="V310" s="3">
        <v>35132.458333333336</v>
      </c>
      <c r="W310">
        <v>1</v>
      </c>
      <c r="X310" s="3">
        <v>35132.479166666664</v>
      </c>
      <c r="Y310" t="s">
        <v>9</v>
      </c>
      <c r="Z310">
        <v>0</v>
      </c>
      <c r="AA310">
        <v>0</v>
      </c>
    </row>
    <row r="311" spans="1:27" x14ac:dyDescent="0.25">
      <c r="A311" t="s">
        <v>74</v>
      </c>
      <c r="B311" t="s">
        <v>75</v>
      </c>
      <c r="C311">
        <v>53.649500000000003</v>
      </c>
      <c r="D311">
        <v>9.9618000000000002</v>
      </c>
      <c r="E311">
        <v>15</v>
      </c>
      <c r="F311" s="2">
        <v>35133</v>
      </c>
      <c r="G311">
        <v>1.2</v>
      </c>
      <c r="H311" s="3">
        <v>35133.48541666667</v>
      </c>
      <c r="I311" s="3">
        <v>35133.458333333336</v>
      </c>
      <c r="J311">
        <v>2.2999999999999998</v>
      </c>
      <c r="K311">
        <v>5</v>
      </c>
      <c r="L311" s="3">
        <v>35133.479166666664</v>
      </c>
      <c r="M311" t="s">
        <v>9</v>
      </c>
      <c r="N311" t="s">
        <v>9</v>
      </c>
      <c r="O311" t="s">
        <v>9</v>
      </c>
      <c r="P311" s="3">
        <v>35133.48541666667</v>
      </c>
      <c r="Q311">
        <v>0</v>
      </c>
      <c r="R311" t="s">
        <v>76</v>
      </c>
      <c r="S311">
        <v>0</v>
      </c>
      <c r="T311">
        <v>0</v>
      </c>
      <c r="U311" t="s">
        <v>9</v>
      </c>
      <c r="V311" s="3">
        <v>35133.458333333336</v>
      </c>
      <c r="W311">
        <v>1</v>
      </c>
      <c r="X311" s="3">
        <v>35133.479166666664</v>
      </c>
      <c r="Y311" t="s">
        <v>9</v>
      </c>
      <c r="Z311">
        <v>0</v>
      </c>
      <c r="AA311">
        <v>0</v>
      </c>
    </row>
    <row r="312" spans="1:27" x14ac:dyDescent="0.25">
      <c r="A312" t="s">
        <v>74</v>
      </c>
      <c r="B312" t="s">
        <v>75</v>
      </c>
      <c r="C312">
        <v>53.649500000000003</v>
      </c>
      <c r="D312">
        <v>9.9618000000000002</v>
      </c>
      <c r="E312">
        <v>15</v>
      </c>
      <c r="F312" s="2">
        <v>35134</v>
      </c>
      <c r="G312">
        <v>0.8</v>
      </c>
      <c r="H312" s="3">
        <v>35134.48541666667</v>
      </c>
      <c r="I312" s="3">
        <v>35134.458333333336</v>
      </c>
      <c r="J312">
        <v>2.7</v>
      </c>
      <c r="K312">
        <v>5.0999999999999996</v>
      </c>
      <c r="L312" s="3">
        <v>35134.479166666664</v>
      </c>
      <c r="M312" t="s">
        <v>9</v>
      </c>
      <c r="N312" t="s">
        <v>9</v>
      </c>
      <c r="O312" t="s">
        <v>9</v>
      </c>
      <c r="P312" s="3">
        <v>35134.48541666667</v>
      </c>
      <c r="Q312">
        <v>0</v>
      </c>
      <c r="R312" t="s">
        <v>76</v>
      </c>
      <c r="S312">
        <v>0</v>
      </c>
      <c r="T312">
        <v>0</v>
      </c>
      <c r="U312" t="s">
        <v>9</v>
      </c>
      <c r="V312" s="3">
        <v>35134.458333333336</v>
      </c>
      <c r="W312">
        <v>1</v>
      </c>
      <c r="X312" s="3">
        <v>35134.479166666664</v>
      </c>
      <c r="Y312" t="s">
        <v>9</v>
      </c>
      <c r="Z312">
        <v>0</v>
      </c>
      <c r="AA312">
        <v>0</v>
      </c>
    </row>
    <row r="313" spans="1:27" x14ac:dyDescent="0.25">
      <c r="A313" t="s">
        <v>74</v>
      </c>
      <c r="B313" t="s">
        <v>75</v>
      </c>
      <c r="C313">
        <v>53.649500000000003</v>
      </c>
      <c r="D313">
        <v>9.9618000000000002</v>
      </c>
      <c r="E313">
        <v>15</v>
      </c>
      <c r="F313" s="2">
        <v>35135</v>
      </c>
      <c r="G313">
        <v>0.5</v>
      </c>
      <c r="H313" s="3">
        <v>35135.48541666667</v>
      </c>
      <c r="I313" s="3">
        <v>35135.458333333336</v>
      </c>
      <c r="J313">
        <v>2.2999999999999998</v>
      </c>
      <c r="K313">
        <v>2.9</v>
      </c>
      <c r="L313" s="3">
        <v>35135.479166666664</v>
      </c>
      <c r="M313" t="s">
        <v>9</v>
      </c>
      <c r="N313" t="s">
        <v>9</v>
      </c>
      <c r="O313" t="s">
        <v>9</v>
      </c>
      <c r="P313" s="3">
        <v>35135.48541666667</v>
      </c>
      <c r="Q313">
        <v>0</v>
      </c>
      <c r="R313" t="s">
        <v>76</v>
      </c>
      <c r="S313">
        <v>0</v>
      </c>
      <c r="T313">
        <v>0</v>
      </c>
      <c r="U313" t="s">
        <v>9</v>
      </c>
      <c r="V313" s="3">
        <v>35135.458333333336</v>
      </c>
      <c r="W313">
        <v>1</v>
      </c>
      <c r="X313" s="3">
        <v>35135.479166666664</v>
      </c>
      <c r="Y313" t="s">
        <v>9</v>
      </c>
      <c r="Z313">
        <v>0</v>
      </c>
      <c r="AA313">
        <v>0</v>
      </c>
    </row>
    <row r="314" spans="1:27" x14ac:dyDescent="0.25">
      <c r="A314" t="s">
        <v>74</v>
      </c>
      <c r="B314" t="s">
        <v>75</v>
      </c>
      <c r="C314">
        <v>53.649500000000003</v>
      </c>
      <c r="D314">
        <v>9.9618000000000002</v>
      </c>
      <c r="E314">
        <v>15</v>
      </c>
      <c r="F314" s="2">
        <v>35136</v>
      </c>
      <c r="G314">
        <v>0.5</v>
      </c>
      <c r="H314" s="3">
        <v>35136.48541666667</v>
      </c>
      <c r="I314" s="3">
        <v>35136.458333333336</v>
      </c>
      <c r="J314">
        <v>0.9</v>
      </c>
      <c r="K314">
        <v>7</v>
      </c>
      <c r="L314" s="3">
        <v>35136.478472222225</v>
      </c>
      <c r="M314" t="s">
        <v>9</v>
      </c>
      <c r="N314" t="s">
        <v>9</v>
      </c>
      <c r="O314" t="s">
        <v>9</v>
      </c>
      <c r="P314" s="3">
        <v>35136.48541666667</v>
      </c>
      <c r="Q314">
        <v>0</v>
      </c>
      <c r="R314" t="s">
        <v>76</v>
      </c>
      <c r="S314">
        <v>0</v>
      </c>
      <c r="T314">
        <v>0</v>
      </c>
      <c r="U314" t="s">
        <v>9</v>
      </c>
      <c r="V314" s="3">
        <v>35136.458333333336</v>
      </c>
      <c r="W314">
        <v>1</v>
      </c>
      <c r="X314" s="3">
        <v>35136.478472222225</v>
      </c>
      <c r="Y314" t="s">
        <v>9</v>
      </c>
      <c r="Z314">
        <v>0</v>
      </c>
      <c r="AA314">
        <v>0</v>
      </c>
    </row>
    <row r="315" spans="1:27" x14ac:dyDescent="0.25">
      <c r="A315" t="s">
        <v>74</v>
      </c>
      <c r="B315" t="s">
        <v>75</v>
      </c>
      <c r="C315">
        <v>53.649500000000003</v>
      </c>
      <c r="D315">
        <v>9.9618000000000002</v>
      </c>
      <c r="E315">
        <v>15</v>
      </c>
      <c r="F315" s="2">
        <v>35137</v>
      </c>
      <c r="G315">
        <v>0.5</v>
      </c>
      <c r="H315" s="3">
        <v>35137.48541666667</v>
      </c>
      <c r="I315" s="3">
        <v>35137.458333333336</v>
      </c>
      <c r="J315">
        <v>1.6</v>
      </c>
      <c r="K315">
        <v>6.6</v>
      </c>
      <c r="L315" s="3">
        <v>35137.478472222225</v>
      </c>
      <c r="M315" t="s">
        <v>9</v>
      </c>
      <c r="N315" t="s">
        <v>9</v>
      </c>
      <c r="O315" t="s">
        <v>9</v>
      </c>
      <c r="P315" s="3">
        <v>35137.48541666667</v>
      </c>
      <c r="Q315">
        <v>0</v>
      </c>
      <c r="R315" t="s">
        <v>76</v>
      </c>
      <c r="S315">
        <v>0</v>
      </c>
      <c r="T315">
        <v>0</v>
      </c>
      <c r="U315" t="s">
        <v>9</v>
      </c>
      <c r="V315" s="3">
        <v>35137.458333333336</v>
      </c>
      <c r="W315">
        <v>1</v>
      </c>
      <c r="X315" s="3">
        <v>35137.478472222225</v>
      </c>
      <c r="Y315" t="s">
        <v>9</v>
      </c>
      <c r="Z315">
        <v>0</v>
      </c>
      <c r="AA315">
        <v>0</v>
      </c>
    </row>
    <row r="316" spans="1:27" x14ac:dyDescent="0.25">
      <c r="A316" t="s">
        <v>74</v>
      </c>
      <c r="B316" t="s">
        <v>75</v>
      </c>
      <c r="C316">
        <v>53.649500000000003</v>
      </c>
      <c r="D316">
        <v>9.9618000000000002</v>
      </c>
      <c r="E316">
        <v>15</v>
      </c>
      <c r="F316" s="2">
        <v>35138</v>
      </c>
      <c r="G316">
        <v>0.1</v>
      </c>
      <c r="H316" s="3">
        <v>35138.48541666667</v>
      </c>
      <c r="I316" s="3">
        <v>35138.458333333336</v>
      </c>
      <c r="J316">
        <v>0.1</v>
      </c>
      <c r="K316">
        <v>2.9</v>
      </c>
      <c r="L316" s="3">
        <v>35138.478472222225</v>
      </c>
      <c r="M316" t="s">
        <v>9</v>
      </c>
      <c r="N316" t="s">
        <v>9</v>
      </c>
      <c r="O316" t="s">
        <v>9</v>
      </c>
      <c r="P316" s="3">
        <v>35138.48541666667</v>
      </c>
      <c r="Q316">
        <v>0</v>
      </c>
      <c r="R316" t="s">
        <v>76</v>
      </c>
      <c r="S316">
        <v>0</v>
      </c>
      <c r="T316">
        <v>0</v>
      </c>
      <c r="U316" t="s">
        <v>9</v>
      </c>
      <c r="V316" s="3">
        <v>35138.458333333336</v>
      </c>
      <c r="W316">
        <v>1</v>
      </c>
      <c r="X316" s="3">
        <v>35138.478472222225</v>
      </c>
      <c r="Y316" t="s">
        <v>9</v>
      </c>
      <c r="Z316">
        <v>0</v>
      </c>
      <c r="AA316">
        <v>0</v>
      </c>
    </row>
    <row r="317" spans="1:27" x14ac:dyDescent="0.25">
      <c r="A317" t="s">
        <v>74</v>
      </c>
      <c r="B317" t="s">
        <v>75</v>
      </c>
      <c r="C317">
        <v>53.649500000000003</v>
      </c>
      <c r="D317">
        <v>9.9618000000000002</v>
      </c>
      <c r="E317">
        <v>15</v>
      </c>
      <c r="F317" s="2">
        <v>35139</v>
      </c>
      <c r="G317">
        <v>1.9</v>
      </c>
      <c r="H317" s="3">
        <v>35139.48541666667</v>
      </c>
      <c r="I317" s="3">
        <v>35139.458333333336</v>
      </c>
      <c r="J317">
        <v>1.9</v>
      </c>
      <c r="K317">
        <v>2.2000000000000002</v>
      </c>
      <c r="L317" s="3">
        <v>35139.477777777778</v>
      </c>
      <c r="M317" t="s">
        <v>9</v>
      </c>
      <c r="N317" t="s">
        <v>9</v>
      </c>
      <c r="O317" t="s">
        <v>9</v>
      </c>
      <c r="P317" s="3">
        <v>35139.48541666667</v>
      </c>
      <c r="Q317">
        <v>0</v>
      </c>
      <c r="R317" t="s">
        <v>76</v>
      </c>
      <c r="S317">
        <v>0</v>
      </c>
      <c r="T317">
        <v>0</v>
      </c>
      <c r="U317" t="s">
        <v>9</v>
      </c>
      <c r="V317" s="3">
        <v>35139.458333333336</v>
      </c>
      <c r="W317">
        <v>1</v>
      </c>
      <c r="X317" s="3">
        <v>35139.477777777778</v>
      </c>
      <c r="Y317" t="s">
        <v>9</v>
      </c>
      <c r="Z317">
        <v>0</v>
      </c>
      <c r="AA317">
        <v>0</v>
      </c>
    </row>
    <row r="318" spans="1:27" x14ac:dyDescent="0.25">
      <c r="A318" t="s">
        <v>74</v>
      </c>
      <c r="B318" t="s">
        <v>75</v>
      </c>
      <c r="C318">
        <v>53.649500000000003</v>
      </c>
      <c r="D318">
        <v>9.9618000000000002</v>
      </c>
      <c r="E318">
        <v>15</v>
      </c>
      <c r="F318" s="2">
        <v>35140</v>
      </c>
      <c r="G318">
        <v>1.4</v>
      </c>
      <c r="H318" s="3">
        <v>35140.48541666667</v>
      </c>
      <c r="I318" s="3">
        <v>35140.458333333336</v>
      </c>
      <c r="J318">
        <v>1.8</v>
      </c>
      <c r="K318">
        <v>3.4</v>
      </c>
      <c r="L318" s="3">
        <v>35140.477777777778</v>
      </c>
      <c r="M318" t="s">
        <v>9</v>
      </c>
      <c r="N318" t="s">
        <v>9</v>
      </c>
      <c r="O318" t="s">
        <v>9</v>
      </c>
      <c r="P318" s="3">
        <v>35140.48541666667</v>
      </c>
      <c r="Q318">
        <v>0</v>
      </c>
      <c r="R318" t="s">
        <v>76</v>
      </c>
      <c r="S318">
        <v>0</v>
      </c>
      <c r="T318">
        <v>0</v>
      </c>
      <c r="U318" t="s">
        <v>9</v>
      </c>
      <c r="V318" s="3">
        <v>35140.458333333336</v>
      </c>
      <c r="W318">
        <v>1</v>
      </c>
      <c r="X318" s="3">
        <v>35140.477777777778</v>
      </c>
      <c r="Y318" t="s">
        <v>9</v>
      </c>
      <c r="Z318">
        <v>0</v>
      </c>
      <c r="AA318">
        <v>0</v>
      </c>
    </row>
    <row r="319" spans="1:27" x14ac:dyDescent="0.25">
      <c r="A319" t="s">
        <v>74</v>
      </c>
      <c r="B319" t="s">
        <v>75</v>
      </c>
      <c r="C319">
        <v>53.649500000000003</v>
      </c>
      <c r="D319">
        <v>9.9618000000000002</v>
      </c>
      <c r="E319">
        <v>15</v>
      </c>
      <c r="F319" s="2">
        <v>35141</v>
      </c>
      <c r="G319">
        <v>0.9</v>
      </c>
      <c r="H319" s="3">
        <v>35141.48541666667</v>
      </c>
      <c r="I319" s="3">
        <v>35141.458333333336</v>
      </c>
      <c r="J319">
        <v>1.6</v>
      </c>
      <c r="K319">
        <v>1.9</v>
      </c>
      <c r="L319" s="3">
        <v>35141.477777777778</v>
      </c>
      <c r="M319" t="s">
        <v>9</v>
      </c>
      <c r="N319" t="s">
        <v>9</v>
      </c>
      <c r="O319" t="s">
        <v>9</v>
      </c>
      <c r="P319" s="3">
        <v>35141.48541666667</v>
      </c>
      <c r="Q319">
        <v>0</v>
      </c>
      <c r="R319" t="s">
        <v>76</v>
      </c>
      <c r="S319">
        <v>0</v>
      </c>
      <c r="T319">
        <v>0</v>
      </c>
      <c r="U319" t="s">
        <v>9</v>
      </c>
      <c r="V319" s="3">
        <v>35141.458333333336</v>
      </c>
      <c r="W319">
        <v>1</v>
      </c>
      <c r="X319" s="3">
        <v>35141.477777777778</v>
      </c>
      <c r="Y319" t="s">
        <v>9</v>
      </c>
      <c r="Z319">
        <v>0</v>
      </c>
      <c r="AA319">
        <v>0</v>
      </c>
    </row>
    <row r="320" spans="1:27" x14ac:dyDescent="0.25">
      <c r="A320" t="s">
        <v>74</v>
      </c>
      <c r="B320" t="s">
        <v>75</v>
      </c>
      <c r="C320">
        <v>53.649500000000003</v>
      </c>
      <c r="D320">
        <v>9.9618000000000002</v>
      </c>
      <c r="E320">
        <v>15</v>
      </c>
      <c r="F320" s="2">
        <v>35144</v>
      </c>
      <c r="G320">
        <v>0.3</v>
      </c>
      <c r="H320" s="3">
        <v>35144.48541666667</v>
      </c>
      <c r="I320" s="3">
        <v>35144.458333333336</v>
      </c>
      <c r="J320">
        <v>7.5</v>
      </c>
      <c r="K320">
        <v>7.5</v>
      </c>
      <c r="L320" s="3">
        <v>35144.477083333331</v>
      </c>
      <c r="M320" t="s">
        <v>9</v>
      </c>
      <c r="N320" t="s">
        <v>9</v>
      </c>
      <c r="O320" t="s">
        <v>9</v>
      </c>
      <c r="P320" s="3">
        <v>35144.48541666667</v>
      </c>
      <c r="Q320">
        <v>0</v>
      </c>
      <c r="R320" t="s">
        <v>76</v>
      </c>
      <c r="S320">
        <v>0</v>
      </c>
      <c r="T320">
        <v>0</v>
      </c>
      <c r="U320" t="s">
        <v>9</v>
      </c>
      <c r="V320" s="3">
        <v>35144.458333333336</v>
      </c>
      <c r="W320">
        <v>1</v>
      </c>
      <c r="X320" s="3">
        <v>35144.477083333331</v>
      </c>
      <c r="Y320" t="s">
        <v>9</v>
      </c>
      <c r="Z320">
        <v>0</v>
      </c>
      <c r="AA320">
        <v>0</v>
      </c>
    </row>
    <row r="321" spans="1:27" x14ac:dyDescent="0.25">
      <c r="A321" t="s">
        <v>74</v>
      </c>
      <c r="B321" t="s">
        <v>75</v>
      </c>
      <c r="C321">
        <v>53.649500000000003</v>
      </c>
      <c r="D321">
        <v>9.9618000000000002</v>
      </c>
      <c r="E321">
        <v>15</v>
      </c>
      <c r="F321" s="2">
        <v>35146</v>
      </c>
      <c r="G321">
        <v>3.1</v>
      </c>
      <c r="H321" s="3">
        <v>35146.48541666667</v>
      </c>
      <c r="I321" s="3">
        <v>35146.458333333336</v>
      </c>
      <c r="J321">
        <v>4.2</v>
      </c>
      <c r="K321">
        <v>5.5</v>
      </c>
      <c r="L321" s="3">
        <v>35146.476388888892</v>
      </c>
      <c r="M321" t="s">
        <v>9</v>
      </c>
      <c r="N321" t="s">
        <v>9</v>
      </c>
      <c r="O321" t="s">
        <v>9</v>
      </c>
      <c r="P321" s="3">
        <v>35146.48541666667</v>
      </c>
      <c r="Q321">
        <v>0</v>
      </c>
      <c r="R321" t="s">
        <v>76</v>
      </c>
      <c r="S321">
        <v>0</v>
      </c>
      <c r="T321">
        <v>0</v>
      </c>
      <c r="U321" t="s">
        <v>9</v>
      </c>
      <c r="V321" s="3">
        <v>35146.458333333336</v>
      </c>
      <c r="W321">
        <v>1</v>
      </c>
      <c r="X321" s="3">
        <v>35146.476388888892</v>
      </c>
      <c r="Y321" t="s">
        <v>9</v>
      </c>
      <c r="Z321">
        <v>0</v>
      </c>
      <c r="AA321">
        <v>0</v>
      </c>
    </row>
    <row r="322" spans="1:27" x14ac:dyDescent="0.25">
      <c r="A322" t="s">
        <v>74</v>
      </c>
      <c r="B322" t="s">
        <v>75</v>
      </c>
      <c r="C322">
        <v>53.649500000000003</v>
      </c>
      <c r="D322">
        <v>9.9618000000000002</v>
      </c>
      <c r="E322">
        <v>15</v>
      </c>
      <c r="F322" s="2">
        <v>35147</v>
      </c>
      <c r="G322">
        <v>0.1</v>
      </c>
      <c r="H322" s="3">
        <v>35147.48541666667</v>
      </c>
      <c r="I322" s="3">
        <v>35147.458333333336</v>
      </c>
      <c r="J322">
        <v>7</v>
      </c>
      <c r="K322">
        <v>7.4</v>
      </c>
      <c r="L322" s="3">
        <v>35147.476388888892</v>
      </c>
      <c r="M322" t="s">
        <v>9</v>
      </c>
      <c r="N322" t="s">
        <v>9</v>
      </c>
      <c r="O322" t="s">
        <v>9</v>
      </c>
      <c r="P322" s="3">
        <v>35147.48541666667</v>
      </c>
      <c r="Q322">
        <v>0</v>
      </c>
      <c r="R322" t="s">
        <v>76</v>
      </c>
      <c r="S322">
        <v>0</v>
      </c>
      <c r="T322">
        <v>0</v>
      </c>
      <c r="U322" t="s">
        <v>9</v>
      </c>
      <c r="V322" s="3">
        <v>35147.458333333336</v>
      </c>
      <c r="W322">
        <v>1</v>
      </c>
      <c r="X322" s="3">
        <v>35147.476388888892</v>
      </c>
      <c r="Y322" t="s">
        <v>9</v>
      </c>
      <c r="Z322">
        <v>0</v>
      </c>
      <c r="AA322">
        <v>0</v>
      </c>
    </row>
    <row r="323" spans="1:27" x14ac:dyDescent="0.25">
      <c r="A323" t="s">
        <v>74</v>
      </c>
      <c r="B323" t="s">
        <v>75</v>
      </c>
      <c r="C323">
        <v>53.649500000000003</v>
      </c>
      <c r="D323">
        <v>9.9618000000000002</v>
      </c>
      <c r="E323">
        <v>15</v>
      </c>
      <c r="F323" s="2">
        <v>35148</v>
      </c>
      <c r="G323">
        <v>1.6</v>
      </c>
      <c r="H323" s="3">
        <v>35148.48541666667</v>
      </c>
      <c r="I323" s="3">
        <v>35148.458333333336</v>
      </c>
      <c r="J323">
        <v>4.7</v>
      </c>
      <c r="K323">
        <v>8.8000000000000007</v>
      </c>
      <c r="L323" s="3">
        <v>35148.476388888892</v>
      </c>
      <c r="M323" t="s">
        <v>9</v>
      </c>
      <c r="N323" t="s">
        <v>9</v>
      </c>
      <c r="O323" t="s">
        <v>9</v>
      </c>
      <c r="P323" s="3">
        <v>35148.48541666667</v>
      </c>
      <c r="Q323">
        <v>4</v>
      </c>
      <c r="R323" t="s">
        <v>77</v>
      </c>
      <c r="S323">
        <v>4</v>
      </c>
      <c r="T323" t="s">
        <v>9</v>
      </c>
      <c r="U323" t="s">
        <v>9</v>
      </c>
      <c r="V323" s="3">
        <v>35148.458333333336</v>
      </c>
      <c r="W323">
        <v>1</v>
      </c>
      <c r="X323" s="3">
        <v>35148.476388888892</v>
      </c>
      <c r="Y323" t="s">
        <v>9</v>
      </c>
      <c r="Z323">
        <v>4</v>
      </c>
      <c r="AA323" t="s">
        <v>9</v>
      </c>
    </row>
    <row r="324" spans="1:27" x14ac:dyDescent="0.25">
      <c r="A324" t="s">
        <v>74</v>
      </c>
      <c r="B324" t="s">
        <v>75</v>
      </c>
      <c r="C324">
        <v>53.649500000000003</v>
      </c>
      <c r="D324">
        <v>9.9618000000000002</v>
      </c>
      <c r="E324">
        <v>15</v>
      </c>
      <c r="F324" s="2">
        <v>35151</v>
      </c>
      <c r="G324">
        <v>-5</v>
      </c>
      <c r="H324" s="3">
        <v>35151.527083333334</v>
      </c>
      <c r="I324" s="3">
        <v>35151.5</v>
      </c>
      <c r="J324">
        <v>6</v>
      </c>
      <c r="K324">
        <v>6</v>
      </c>
      <c r="L324" s="3">
        <v>35151.475694444445</v>
      </c>
      <c r="M324" t="s">
        <v>9</v>
      </c>
      <c r="N324" t="s">
        <v>9</v>
      </c>
      <c r="O324" t="s">
        <v>9</v>
      </c>
      <c r="P324" s="3">
        <v>35151.527083333334</v>
      </c>
      <c r="Q324">
        <v>0.1</v>
      </c>
      <c r="R324" t="s">
        <v>77</v>
      </c>
      <c r="S324">
        <v>0.1</v>
      </c>
      <c r="T324" t="s">
        <v>9</v>
      </c>
      <c r="U324" t="s">
        <v>9</v>
      </c>
      <c r="V324" s="3">
        <v>35151.5</v>
      </c>
      <c r="W324">
        <v>1</v>
      </c>
      <c r="X324" s="3">
        <v>35151.475694444445</v>
      </c>
      <c r="Y324" t="s">
        <v>9</v>
      </c>
      <c r="Z324">
        <v>0.1</v>
      </c>
      <c r="AA324" t="s">
        <v>9</v>
      </c>
    </row>
    <row r="325" spans="1:27" x14ac:dyDescent="0.25">
      <c r="A325" t="s">
        <v>74</v>
      </c>
      <c r="B325" t="s">
        <v>75</v>
      </c>
      <c r="C325">
        <v>53.649500000000003</v>
      </c>
      <c r="D325">
        <v>9.9618000000000002</v>
      </c>
      <c r="E325">
        <v>15</v>
      </c>
      <c r="F325" s="2">
        <v>35153</v>
      </c>
      <c r="G325">
        <v>0.1</v>
      </c>
      <c r="H325" s="3">
        <v>35153.48541666667</v>
      </c>
      <c r="I325" s="3">
        <v>35153.458333333336</v>
      </c>
      <c r="J325">
        <v>4.2</v>
      </c>
      <c r="K325">
        <v>5.5</v>
      </c>
      <c r="L325" s="3">
        <v>35153.474999999999</v>
      </c>
      <c r="M325" t="s">
        <v>9</v>
      </c>
      <c r="N325" t="s">
        <v>9</v>
      </c>
      <c r="O325" t="s">
        <v>9</v>
      </c>
      <c r="P325" s="3">
        <v>35153.48541666667</v>
      </c>
      <c r="Q325">
        <v>1</v>
      </c>
      <c r="R325" t="s">
        <v>77</v>
      </c>
      <c r="S325">
        <v>1</v>
      </c>
      <c r="T325" t="s">
        <v>9</v>
      </c>
      <c r="U325" t="s">
        <v>9</v>
      </c>
      <c r="V325" s="3">
        <v>35153.458333333336</v>
      </c>
      <c r="W325">
        <v>1</v>
      </c>
      <c r="X325" s="3">
        <v>35153.474999999999</v>
      </c>
      <c r="Y325" t="s">
        <v>9</v>
      </c>
      <c r="Z325">
        <v>1</v>
      </c>
      <c r="AA325" t="s">
        <v>9</v>
      </c>
    </row>
    <row r="326" spans="1:27" x14ac:dyDescent="0.25">
      <c r="A326" t="s">
        <v>74</v>
      </c>
      <c r="B326" t="s">
        <v>75</v>
      </c>
      <c r="C326">
        <v>53.649500000000003</v>
      </c>
      <c r="D326">
        <v>9.9618000000000002</v>
      </c>
      <c r="E326">
        <v>15</v>
      </c>
      <c r="F326" s="2">
        <v>35154</v>
      </c>
      <c r="G326">
        <v>1.4</v>
      </c>
      <c r="H326" s="3">
        <v>35154.48541666667</v>
      </c>
      <c r="I326" s="3">
        <v>35154.458333333336</v>
      </c>
      <c r="J326">
        <v>1.8</v>
      </c>
      <c r="K326">
        <v>4.2</v>
      </c>
      <c r="L326" s="3">
        <v>35154.474999999999</v>
      </c>
      <c r="M326" t="s">
        <v>9</v>
      </c>
      <c r="N326" t="s">
        <v>9</v>
      </c>
      <c r="O326" t="s">
        <v>9</v>
      </c>
      <c r="P326" s="3">
        <v>35154.48541666667</v>
      </c>
      <c r="Q326">
        <v>1</v>
      </c>
      <c r="R326" t="s">
        <v>77</v>
      </c>
      <c r="S326">
        <v>1</v>
      </c>
      <c r="T326" t="s">
        <v>9</v>
      </c>
      <c r="U326" t="s">
        <v>9</v>
      </c>
      <c r="V326" s="3">
        <v>35154.458333333336</v>
      </c>
      <c r="W326">
        <v>1</v>
      </c>
      <c r="X326" s="3">
        <v>35154.474999999999</v>
      </c>
      <c r="Y326" t="s">
        <v>9</v>
      </c>
      <c r="Z326">
        <v>1</v>
      </c>
      <c r="AA326" t="s">
        <v>9</v>
      </c>
    </row>
    <row r="327" spans="1:27" x14ac:dyDescent="0.25">
      <c r="A327" t="s">
        <v>74</v>
      </c>
      <c r="B327" t="s">
        <v>75</v>
      </c>
      <c r="C327">
        <v>53.649500000000003</v>
      </c>
      <c r="D327">
        <v>9.9618000000000002</v>
      </c>
      <c r="E327">
        <v>15</v>
      </c>
      <c r="F327" s="2">
        <v>35155</v>
      </c>
      <c r="G327">
        <v>1.9</v>
      </c>
      <c r="H327" s="3">
        <v>35155.48541666667</v>
      </c>
      <c r="I327" s="3">
        <v>35155.458333333336</v>
      </c>
      <c r="J327">
        <v>3.1</v>
      </c>
      <c r="K327">
        <v>4.2</v>
      </c>
      <c r="L327" s="3">
        <v>35155.474999999999</v>
      </c>
      <c r="M327" t="s">
        <v>9</v>
      </c>
      <c r="N327" t="s">
        <v>9</v>
      </c>
      <c r="O327" t="s">
        <v>9</v>
      </c>
      <c r="P327" s="3">
        <v>35155.48541666667</v>
      </c>
      <c r="Q327">
        <v>2</v>
      </c>
      <c r="R327" t="s">
        <v>77</v>
      </c>
      <c r="S327">
        <v>2</v>
      </c>
      <c r="T327" t="s">
        <v>9</v>
      </c>
      <c r="U327" t="s">
        <v>9</v>
      </c>
      <c r="V327" s="3">
        <v>35155.458333333336</v>
      </c>
      <c r="W327">
        <v>1</v>
      </c>
      <c r="X327" s="3">
        <v>35155.474999999999</v>
      </c>
      <c r="Y327" t="s">
        <v>9</v>
      </c>
      <c r="Z327">
        <v>2</v>
      </c>
      <c r="AA327" t="s">
        <v>9</v>
      </c>
    </row>
    <row r="328" spans="1:27" x14ac:dyDescent="0.25">
      <c r="A328" t="s">
        <v>74</v>
      </c>
      <c r="B328" t="s">
        <v>75</v>
      </c>
      <c r="C328">
        <v>53.649500000000003</v>
      </c>
      <c r="D328">
        <v>9.9618000000000002</v>
      </c>
      <c r="E328">
        <v>15</v>
      </c>
      <c r="F328" s="2">
        <v>35157</v>
      </c>
      <c r="G328">
        <v>2.5</v>
      </c>
      <c r="H328" s="3">
        <v>35157.48541666667</v>
      </c>
      <c r="I328" s="3">
        <v>35157.458333333336</v>
      </c>
      <c r="J328">
        <v>2.5</v>
      </c>
      <c r="K328">
        <v>5.0999999999999996</v>
      </c>
      <c r="L328" s="3">
        <v>35157.474305555559</v>
      </c>
      <c r="M328" t="s">
        <v>9</v>
      </c>
      <c r="N328" t="s">
        <v>9</v>
      </c>
      <c r="O328" t="s">
        <v>9</v>
      </c>
      <c r="P328" s="3">
        <v>35157.48541666667</v>
      </c>
      <c r="Q328">
        <v>0</v>
      </c>
      <c r="R328" t="s">
        <v>76</v>
      </c>
      <c r="S328">
        <v>0</v>
      </c>
      <c r="T328">
        <v>0</v>
      </c>
      <c r="U328" t="s">
        <v>9</v>
      </c>
      <c r="V328" s="3">
        <v>35157.458333333336</v>
      </c>
      <c r="W328">
        <v>1</v>
      </c>
      <c r="X328" s="3">
        <v>35157.474305555559</v>
      </c>
      <c r="Y328" t="s">
        <v>9</v>
      </c>
      <c r="Z328">
        <v>0</v>
      </c>
      <c r="AA328">
        <v>0</v>
      </c>
    </row>
    <row r="329" spans="1:27" x14ac:dyDescent="0.25">
      <c r="A329" t="s">
        <v>74</v>
      </c>
      <c r="B329" t="s">
        <v>75</v>
      </c>
      <c r="C329">
        <v>53.649500000000003</v>
      </c>
      <c r="D329">
        <v>9.9618000000000002</v>
      </c>
      <c r="E329">
        <v>15</v>
      </c>
      <c r="F329" s="2">
        <v>35158</v>
      </c>
      <c r="G329">
        <v>2.1</v>
      </c>
      <c r="H329" s="3">
        <v>35158.48541666667</v>
      </c>
      <c r="I329" s="3">
        <v>35158.458333333336</v>
      </c>
      <c r="J329">
        <v>4</v>
      </c>
      <c r="K329">
        <v>4</v>
      </c>
      <c r="L329" s="3">
        <v>35158.474305555559</v>
      </c>
      <c r="M329" t="s">
        <v>9</v>
      </c>
      <c r="N329" t="s">
        <v>9</v>
      </c>
      <c r="O329" t="s">
        <v>9</v>
      </c>
      <c r="P329" s="3">
        <v>35158.48541666667</v>
      </c>
      <c r="Q329">
        <v>0</v>
      </c>
      <c r="R329" t="s">
        <v>76</v>
      </c>
      <c r="S329">
        <v>0</v>
      </c>
      <c r="T329">
        <v>0</v>
      </c>
      <c r="U329" t="s">
        <v>9</v>
      </c>
      <c r="V329" s="3">
        <v>35158.458333333336</v>
      </c>
      <c r="W329">
        <v>1</v>
      </c>
      <c r="X329" s="3">
        <v>35158.474305555559</v>
      </c>
      <c r="Y329" t="s">
        <v>9</v>
      </c>
      <c r="Z329">
        <v>0</v>
      </c>
      <c r="AA329">
        <v>0</v>
      </c>
    </row>
    <row r="330" spans="1:27" x14ac:dyDescent="0.25">
      <c r="A330" t="s">
        <v>74</v>
      </c>
      <c r="B330" t="s">
        <v>75</v>
      </c>
      <c r="C330">
        <v>53.649500000000003</v>
      </c>
      <c r="D330">
        <v>9.9618000000000002</v>
      </c>
      <c r="E330">
        <v>15</v>
      </c>
      <c r="F330" s="2">
        <v>35159</v>
      </c>
      <c r="G330">
        <v>2.5</v>
      </c>
      <c r="H330" s="3">
        <v>35159.48541666667</v>
      </c>
      <c r="I330" s="3">
        <v>35159.458333333336</v>
      </c>
      <c r="J330">
        <v>6.6</v>
      </c>
      <c r="K330">
        <v>6.6</v>
      </c>
      <c r="L330" s="3">
        <v>35159.474305555559</v>
      </c>
      <c r="M330" t="s">
        <v>9</v>
      </c>
      <c r="N330" t="s">
        <v>9</v>
      </c>
      <c r="O330" t="s">
        <v>9</v>
      </c>
      <c r="P330" s="3">
        <v>35159.48541666667</v>
      </c>
      <c r="Q330">
        <v>0</v>
      </c>
      <c r="R330" t="s">
        <v>76</v>
      </c>
      <c r="S330">
        <v>0</v>
      </c>
      <c r="T330">
        <v>0</v>
      </c>
      <c r="U330" t="s">
        <v>9</v>
      </c>
      <c r="V330" s="3">
        <v>35159.458333333336</v>
      </c>
      <c r="W330">
        <v>1</v>
      </c>
      <c r="X330" s="3">
        <v>35159.474305555559</v>
      </c>
      <c r="Y330" t="s">
        <v>9</v>
      </c>
      <c r="Z330">
        <v>0</v>
      </c>
      <c r="AA330">
        <v>0</v>
      </c>
    </row>
    <row r="331" spans="1:27" x14ac:dyDescent="0.25">
      <c r="A331" t="s">
        <v>74</v>
      </c>
      <c r="B331" t="s">
        <v>75</v>
      </c>
      <c r="C331">
        <v>53.649500000000003</v>
      </c>
      <c r="D331">
        <v>9.9618000000000002</v>
      </c>
      <c r="E331">
        <v>15</v>
      </c>
      <c r="F331" s="2">
        <v>35160</v>
      </c>
      <c r="G331">
        <v>1.8</v>
      </c>
      <c r="H331" s="3">
        <v>35160.48541666667</v>
      </c>
      <c r="I331" s="3">
        <v>35160.458333333336</v>
      </c>
      <c r="J331">
        <v>7.2</v>
      </c>
      <c r="K331">
        <v>7.2</v>
      </c>
      <c r="L331" s="3">
        <v>35160.473611111112</v>
      </c>
      <c r="M331" t="s">
        <v>9</v>
      </c>
      <c r="N331" t="s">
        <v>9</v>
      </c>
      <c r="O331" t="s">
        <v>9</v>
      </c>
      <c r="P331" s="3">
        <v>35160.48541666667</v>
      </c>
      <c r="Q331">
        <v>0</v>
      </c>
      <c r="R331" t="s">
        <v>76</v>
      </c>
      <c r="S331">
        <v>0</v>
      </c>
      <c r="T331">
        <v>0</v>
      </c>
      <c r="U331" t="s">
        <v>9</v>
      </c>
      <c r="V331" s="3">
        <v>35160.458333333336</v>
      </c>
      <c r="W331">
        <v>1</v>
      </c>
      <c r="X331" s="3">
        <v>35160.473611111112</v>
      </c>
      <c r="Y331" t="s">
        <v>9</v>
      </c>
      <c r="Z331">
        <v>0</v>
      </c>
      <c r="AA331">
        <v>0</v>
      </c>
    </row>
    <row r="332" spans="1:27" x14ac:dyDescent="0.25">
      <c r="A332" t="s">
        <v>74</v>
      </c>
      <c r="B332" t="s">
        <v>75</v>
      </c>
      <c r="C332">
        <v>53.649500000000003</v>
      </c>
      <c r="D332">
        <v>9.9618000000000002</v>
      </c>
      <c r="E332">
        <v>15</v>
      </c>
      <c r="F332" s="2">
        <v>35161</v>
      </c>
      <c r="G332">
        <v>1.9</v>
      </c>
      <c r="H332" s="3">
        <v>35161.48541666667</v>
      </c>
      <c r="I332" s="3">
        <v>35161.458333333336</v>
      </c>
      <c r="J332">
        <v>9.1999999999999993</v>
      </c>
      <c r="K332">
        <v>9.1999999999999993</v>
      </c>
      <c r="L332" s="3">
        <v>35161.473611111112</v>
      </c>
      <c r="M332" t="s">
        <v>9</v>
      </c>
      <c r="N332" t="s">
        <v>9</v>
      </c>
      <c r="O332" t="s">
        <v>9</v>
      </c>
      <c r="P332" s="3">
        <v>35161.48541666667</v>
      </c>
      <c r="Q332">
        <v>0</v>
      </c>
      <c r="R332" t="s">
        <v>76</v>
      </c>
      <c r="S332">
        <v>0</v>
      </c>
      <c r="T332">
        <v>0</v>
      </c>
      <c r="U332" t="s">
        <v>9</v>
      </c>
      <c r="V332" s="3">
        <v>35161.458333333336</v>
      </c>
      <c r="W332">
        <v>1</v>
      </c>
      <c r="X332" s="3">
        <v>35161.473611111112</v>
      </c>
      <c r="Y332" t="s">
        <v>9</v>
      </c>
      <c r="Z332">
        <v>0</v>
      </c>
      <c r="AA332">
        <v>0</v>
      </c>
    </row>
    <row r="333" spans="1:27" x14ac:dyDescent="0.25">
      <c r="A333" t="s">
        <v>74</v>
      </c>
      <c r="B333" t="s">
        <v>75</v>
      </c>
      <c r="C333">
        <v>53.649500000000003</v>
      </c>
      <c r="D333">
        <v>9.9618000000000002</v>
      </c>
      <c r="E333">
        <v>15</v>
      </c>
      <c r="F333" s="2">
        <v>35162</v>
      </c>
      <c r="G333">
        <v>0.9</v>
      </c>
      <c r="H333" s="3">
        <v>35162.48541666667</v>
      </c>
      <c r="I333" s="3">
        <v>35162.458333333336</v>
      </c>
      <c r="J333">
        <v>10.9</v>
      </c>
      <c r="K333">
        <v>10.9</v>
      </c>
      <c r="L333" s="3">
        <v>35162.473611111112</v>
      </c>
      <c r="M333" t="s">
        <v>9</v>
      </c>
      <c r="N333" t="s">
        <v>9</v>
      </c>
      <c r="O333" t="s">
        <v>9</v>
      </c>
      <c r="P333" s="3">
        <v>35162.48541666667</v>
      </c>
      <c r="Q333">
        <v>0</v>
      </c>
      <c r="R333" t="s">
        <v>76</v>
      </c>
      <c r="S333">
        <v>0</v>
      </c>
      <c r="T333">
        <v>0</v>
      </c>
      <c r="U333" t="s">
        <v>9</v>
      </c>
      <c r="V333" s="3">
        <v>35162.458333333336</v>
      </c>
      <c r="W333">
        <v>1</v>
      </c>
      <c r="X333" s="3">
        <v>35162.473611111112</v>
      </c>
      <c r="Y333" t="s">
        <v>9</v>
      </c>
      <c r="Z333">
        <v>0</v>
      </c>
      <c r="AA333">
        <v>0</v>
      </c>
    </row>
    <row r="334" spans="1:27" x14ac:dyDescent="0.25">
      <c r="A334" t="s">
        <v>74</v>
      </c>
      <c r="B334" t="s">
        <v>75</v>
      </c>
      <c r="C334">
        <v>53.649500000000003</v>
      </c>
      <c r="D334">
        <v>9.9618000000000002</v>
      </c>
      <c r="E334">
        <v>15</v>
      </c>
      <c r="F334" s="2">
        <v>35163</v>
      </c>
      <c r="G334">
        <v>0.6</v>
      </c>
      <c r="H334" s="3">
        <v>35163.48541666667</v>
      </c>
      <c r="I334" s="3">
        <v>35163.458333333336</v>
      </c>
      <c r="J334">
        <v>7.4</v>
      </c>
      <c r="K334">
        <v>14.6</v>
      </c>
      <c r="L334" s="3">
        <v>35163.472916666666</v>
      </c>
      <c r="M334" t="s">
        <v>9</v>
      </c>
      <c r="N334" t="s">
        <v>9</v>
      </c>
      <c r="O334" t="s">
        <v>9</v>
      </c>
      <c r="P334" s="3">
        <v>35163.48541666667</v>
      </c>
      <c r="Q334">
        <v>0</v>
      </c>
      <c r="R334" t="s">
        <v>76</v>
      </c>
      <c r="S334">
        <v>0</v>
      </c>
      <c r="T334">
        <v>0</v>
      </c>
      <c r="U334" t="s">
        <v>9</v>
      </c>
      <c r="V334" s="3">
        <v>35163.458333333336</v>
      </c>
      <c r="W334">
        <v>1</v>
      </c>
      <c r="X334" s="3">
        <v>35163.472916666666</v>
      </c>
      <c r="Y334" t="s">
        <v>9</v>
      </c>
      <c r="Z334">
        <v>0</v>
      </c>
      <c r="AA334">
        <v>0</v>
      </c>
    </row>
    <row r="335" spans="1:27" x14ac:dyDescent="0.25">
      <c r="A335" t="s">
        <v>74</v>
      </c>
      <c r="B335" t="s">
        <v>75</v>
      </c>
      <c r="C335">
        <v>53.649500000000003</v>
      </c>
      <c r="D335">
        <v>9.9618000000000002</v>
      </c>
      <c r="E335">
        <v>15</v>
      </c>
      <c r="F335" s="2">
        <v>35164</v>
      </c>
      <c r="G335">
        <v>3.6</v>
      </c>
      <c r="H335" s="3">
        <v>35164.48541666667</v>
      </c>
      <c r="I335" s="3">
        <v>35164.458333333336</v>
      </c>
      <c r="J335">
        <v>8.3000000000000007</v>
      </c>
      <c r="K335">
        <v>12</v>
      </c>
      <c r="L335" s="3">
        <v>35164.472916666666</v>
      </c>
      <c r="M335" t="s">
        <v>9</v>
      </c>
      <c r="N335" t="s">
        <v>9</v>
      </c>
      <c r="O335" t="s">
        <v>9</v>
      </c>
      <c r="P335" s="3">
        <v>35164.48541666667</v>
      </c>
      <c r="Q335">
        <v>0</v>
      </c>
      <c r="R335" t="s">
        <v>76</v>
      </c>
      <c r="S335">
        <v>0</v>
      </c>
      <c r="T335">
        <v>0</v>
      </c>
      <c r="U335" t="s">
        <v>9</v>
      </c>
      <c r="V335" s="3">
        <v>35164.458333333336</v>
      </c>
      <c r="W335">
        <v>1</v>
      </c>
      <c r="X335" s="3">
        <v>35164.472916666666</v>
      </c>
      <c r="Y335" t="s">
        <v>9</v>
      </c>
      <c r="Z335">
        <v>0</v>
      </c>
      <c r="AA335">
        <v>0</v>
      </c>
    </row>
    <row r="336" spans="1:27" x14ac:dyDescent="0.25">
      <c r="A336" t="s">
        <v>74</v>
      </c>
      <c r="B336" t="s">
        <v>75</v>
      </c>
      <c r="C336">
        <v>53.649500000000003</v>
      </c>
      <c r="D336">
        <v>9.9618000000000002</v>
      </c>
      <c r="E336">
        <v>15</v>
      </c>
      <c r="F336" s="2">
        <v>35166</v>
      </c>
      <c r="G336">
        <v>0.6</v>
      </c>
      <c r="H336" s="3">
        <v>35166.48541666667</v>
      </c>
      <c r="I336" s="3">
        <v>35166.458333333336</v>
      </c>
      <c r="J336">
        <v>0.8</v>
      </c>
      <c r="K336">
        <v>12.6</v>
      </c>
      <c r="L336" s="3">
        <v>35166.472916666666</v>
      </c>
      <c r="M336" t="s">
        <v>9</v>
      </c>
      <c r="N336" t="s">
        <v>9</v>
      </c>
      <c r="O336" t="s">
        <v>9</v>
      </c>
      <c r="P336" s="3">
        <v>35166.48541666667</v>
      </c>
      <c r="Q336">
        <v>5</v>
      </c>
      <c r="R336" t="s">
        <v>77</v>
      </c>
      <c r="S336">
        <v>5</v>
      </c>
      <c r="T336" t="s">
        <v>9</v>
      </c>
      <c r="U336" t="s">
        <v>9</v>
      </c>
      <c r="V336" s="3">
        <v>35166.458333333336</v>
      </c>
      <c r="W336">
        <v>1</v>
      </c>
      <c r="X336" s="3">
        <v>35166.472916666666</v>
      </c>
      <c r="Y336" t="s">
        <v>9</v>
      </c>
      <c r="Z336">
        <v>5</v>
      </c>
      <c r="AA336" t="s">
        <v>9</v>
      </c>
    </row>
    <row r="337" spans="1:27" x14ac:dyDescent="0.25">
      <c r="A337" t="s">
        <v>74</v>
      </c>
      <c r="B337" t="s">
        <v>75</v>
      </c>
      <c r="C337">
        <v>53.649500000000003</v>
      </c>
      <c r="D337">
        <v>9.9618000000000002</v>
      </c>
      <c r="E337">
        <v>15</v>
      </c>
      <c r="F337" s="2">
        <v>35168</v>
      </c>
      <c r="G337">
        <v>1.2</v>
      </c>
      <c r="H337" s="3">
        <v>35168.48541666667</v>
      </c>
      <c r="I337" s="3">
        <v>35168.458333333336</v>
      </c>
      <c r="J337">
        <v>5.0999999999999996</v>
      </c>
      <c r="K337">
        <v>5.0999999999999996</v>
      </c>
      <c r="L337" s="3">
        <v>35168.472222222219</v>
      </c>
      <c r="M337" t="s">
        <v>9</v>
      </c>
      <c r="N337" t="s">
        <v>9</v>
      </c>
      <c r="O337" t="s">
        <v>9</v>
      </c>
      <c r="P337" s="3">
        <v>35168.48541666667</v>
      </c>
      <c r="Q337">
        <v>0</v>
      </c>
      <c r="R337" t="s">
        <v>76</v>
      </c>
      <c r="S337">
        <v>0</v>
      </c>
      <c r="T337">
        <v>0</v>
      </c>
      <c r="U337" t="s">
        <v>9</v>
      </c>
      <c r="V337" s="3">
        <v>35168.458333333336</v>
      </c>
      <c r="W337">
        <v>1</v>
      </c>
      <c r="X337" s="3">
        <v>35168.472222222219</v>
      </c>
      <c r="Y337" t="s">
        <v>9</v>
      </c>
      <c r="Z337">
        <v>0</v>
      </c>
      <c r="AA337">
        <v>0</v>
      </c>
    </row>
    <row r="338" spans="1:27" x14ac:dyDescent="0.25">
      <c r="A338" t="s">
        <v>74</v>
      </c>
      <c r="B338" t="s">
        <v>75</v>
      </c>
      <c r="C338">
        <v>53.649500000000003</v>
      </c>
      <c r="D338">
        <v>9.9618000000000002</v>
      </c>
      <c r="E338">
        <v>15</v>
      </c>
      <c r="F338" s="2">
        <v>35169</v>
      </c>
      <c r="G338">
        <v>0.1</v>
      </c>
      <c r="H338" s="3">
        <v>35169.48541666667</v>
      </c>
      <c r="I338" s="3">
        <v>35169.458333333336</v>
      </c>
      <c r="J338">
        <v>7.9</v>
      </c>
      <c r="K338">
        <v>7.9</v>
      </c>
      <c r="L338" s="3">
        <v>35169.472222222219</v>
      </c>
      <c r="M338" t="s">
        <v>9</v>
      </c>
      <c r="N338" t="s">
        <v>9</v>
      </c>
      <c r="O338" t="s">
        <v>9</v>
      </c>
      <c r="P338" s="3">
        <v>35169.48541666667</v>
      </c>
      <c r="Q338">
        <v>0</v>
      </c>
      <c r="R338" t="s">
        <v>76</v>
      </c>
      <c r="S338">
        <v>0</v>
      </c>
      <c r="T338">
        <v>0</v>
      </c>
      <c r="U338" t="s">
        <v>9</v>
      </c>
      <c r="V338" s="3">
        <v>35169.458333333336</v>
      </c>
      <c r="W338">
        <v>1</v>
      </c>
      <c r="X338" s="3">
        <v>35169.472222222219</v>
      </c>
      <c r="Y338" t="s">
        <v>9</v>
      </c>
      <c r="Z338">
        <v>0</v>
      </c>
      <c r="AA338">
        <v>0</v>
      </c>
    </row>
    <row r="339" spans="1:27" x14ac:dyDescent="0.25">
      <c r="A339" t="s">
        <v>74</v>
      </c>
      <c r="B339" t="s">
        <v>75</v>
      </c>
      <c r="C339">
        <v>53.649500000000003</v>
      </c>
      <c r="D339">
        <v>9.9618000000000002</v>
      </c>
      <c r="E339">
        <v>15</v>
      </c>
      <c r="F339" s="2">
        <v>35171</v>
      </c>
      <c r="G339">
        <v>0.5</v>
      </c>
      <c r="H339" s="3">
        <v>35171.48541666667</v>
      </c>
      <c r="I339" s="3">
        <v>35171.458333333336</v>
      </c>
      <c r="J339">
        <v>12.9</v>
      </c>
      <c r="K339">
        <v>12.9</v>
      </c>
      <c r="L339" s="3">
        <v>35171.47152777778</v>
      </c>
      <c r="M339" t="s">
        <v>9</v>
      </c>
      <c r="N339" t="s">
        <v>9</v>
      </c>
      <c r="O339" t="s">
        <v>9</v>
      </c>
      <c r="P339" s="3">
        <v>35171.48541666667</v>
      </c>
      <c r="Q339">
        <v>0</v>
      </c>
      <c r="R339" t="s">
        <v>76</v>
      </c>
      <c r="S339">
        <v>0</v>
      </c>
      <c r="T339">
        <v>0</v>
      </c>
      <c r="U339" t="s">
        <v>9</v>
      </c>
      <c r="V339" s="3">
        <v>35171.458333333336</v>
      </c>
      <c r="W339">
        <v>1</v>
      </c>
      <c r="X339" s="3">
        <v>35171.47152777778</v>
      </c>
      <c r="Y339" t="s">
        <v>9</v>
      </c>
      <c r="Z339">
        <v>0</v>
      </c>
      <c r="AA339">
        <v>0</v>
      </c>
    </row>
    <row r="340" spans="1:27" x14ac:dyDescent="0.25">
      <c r="A340" t="s">
        <v>74</v>
      </c>
      <c r="B340" t="s">
        <v>75</v>
      </c>
      <c r="C340">
        <v>53.649500000000003</v>
      </c>
      <c r="D340">
        <v>9.9618000000000002</v>
      </c>
      <c r="E340">
        <v>15</v>
      </c>
      <c r="F340" s="2">
        <v>35172</v>
      </c>
      <c r="G340">
        <v>2.1</v>
      </c>
      <c r="H340" s="3">
        <v>35172.48541666667</v>
      </c>
      <c r="I340" s="3">
        <v>35172.458333333336</v>
      </c>
      <c r="J340">
        <v>13.7</v>
      </c>
      <c r="K340">
        <v>14.8</v>
      </c>
      <c r="L340" s="3">
        <v>35172.47152777778</v>
      </c>
      <c r="M340" t="s">
        <v>9</v>
      </c>
      <c r="N340" t="s">
        <v>9</v>
      </c>
      <c r="O340" t="s">
        <v>9</v>
      </c>
      <c r="P340" s="3">
        <v>35172.48541666667</v>
      </c>
      <c r="Q340">
        <v>0</v>
      </c>
      <c r="R340" t="s">
        <v>76</v>
      </c>
      <c r="S340">
        <v>0</v>
      </c>
      <c r="T340">
        <v>0</v>
      </c>
      <c r="U340" t="s">
        <v>9</v>
      </c>
      <c r="V340" s="3">
        <v>35172.458333333336</v>
      </c>
      <c r="W340">
        <v>1</v>
      </c>
      <c r="X340" s="3">
        <v>35172.47152777778</v>
      </c>
      <c r="Y340" t="s">
        <v>9</v>
      </c>
      <c r="Z340">
        <v>0</v>
      </c>
      <c r="AA340">
        <v>0</v>
      </c>
    </row>
    <row r="341" spans="1:27" x14ac:dyDescent="0.25">
      <c r="A341" t="s">
        <v>74</v>
      </c>
      <c r="B341" t="s">
        <v>75</v>
      </c>
      <c r="C341">
        <v>53.649500000000003</v>
      </c>
      <c r="D341">
        <v>9.9618000000000002</v>
      </c>
      <c r="E341">
        <v>15</v>
      </c>
      <c r="F341" s="2">
        <v>35174</v>
      </c>
      <c r="G341">
        <v>3.8</v>
      </c>
      <c r="H341" s="3">
        <v>35174.48541666667</v>
      </c>
      <c r="I341" s="3">
        <v>35174.458333333336</v>
      </c>
      <c r="J341">
        <v>17.600000000000001</v>
      </c>
      <c r="K341">
        <v>17.600000000000001</v>
      </c>
      <c r="L341" s="3">
        <v>35174.47152777778</v>
      </c>
      <c r="M341" t="s">
        <v>9</v>
      </c>
      <c r="N341" t="s">
        <v>9</v>
      </c>
      <c r="O341" t="s">
        <v>9</v>
      </c>
      <c r="P341" s="3">
        <v>35174.48541666667</v>
      </c>
      <c r="Q341">
        <v>0</v>
      </c>
      <c r="R341" t="s">
        <v>76</v>
      </c>
      <c r="S341">
        <v>0</v>
      </c>
      <c r="T341">
        <v>0</v>
      </c>
      <c r="U341" t="s">
        <v>9</v>
      </c>
      <c r="V341" s="3">
        <v>35174.458333333336</v>
      </c>
      <c r="W341">
        <v>1</v>
      </c>
      <c r="X341" s="3">
        <v>35174.47152777778</v>
      </c>
      <c r="Y341" t="s">
        <v>9</v>
      </c>
      <c r="Z341">
        <v>0</v>
      </c>
      <c r="AA341">
        <v>0</v>
      </c>
    </row>
    <row r="342" spans="1:27" x14ac:dyDescent="0.25">
      <c r="A342" t="s">
        <v>74</v>
      </c>
      <c r="B342" t="s">
        <v>75</v>
      </c>
      <c r="C342">
        <v>53.649500000000003</v>
      </c>
      <c r="D342">
        <v>9.9618000000000002</v>
      </c>
      <c r="E342">
        <v>15</v>
      </c>
      <c r="F342" s="2">
        <v>35175</v>
      </c>
      <c r="G342">
        <v>7.4</v>
      </c>
      <c r="H342" s="3">
        <v>35175.48541666667</v>
      </c>
      <c r="I342" s="3">
        <v>35175.458333333336</v>
      </c>
      <c r="J342">
        <v>19.8</v>
      </c>
      <c r="K342">
        <v>19.8</v>
      </c>
      <c r="L342" s="3">
        <v>35175.470833333333</v>
      </c>
      <c r="M342" t="s">
        <v>9</v>
      </c>
      <c r="N342" t="s">
        <v>9</v>
      </c>
      <c r="O342" t="s">
        <v>9</v>
      </c>
      <c r="P342" s="3">
        <v>35175.48541666667</v>
      </c>
      <c r="Q342">
        <v>0</v>
      </c>
      <c r="R342" t="s">
        <v>76</v>
      </c>
      <c r="S342">
        <v>0</v>
      </c>
      <c r="T342">
        <v>0</v>
      </c>
      <c r="U342" t="s">
        <v>9</v>
      </c>
      <c r="V342" s="3">
        <v>35175.458333333336</v>
      </c>
      <c r="W342">
        <v>1</v>
      </c>
      <c r="X342" s="3">
        <v>35175.470833333333</v>
      </c>
      <c r="Y342" t="s">
        <v>9</v>
      </c>
      <c r="Z342">
        <v>0</v>
      </c>
      <c r="AA342">
        <v>0</v>
      </c>
    </row>
    <row r="343" spans="1:27" x14ac:dyDescent="0.25">
      <c r="A343" t="s">
        <v>74</v>
      </c>
      <c r="B343" t="s">
        <v>75</v>
      </c>
      <c r="C343">
        <v>53.649500000000003</v>
      </c>
      <c r="D343">
        <v>9.9618000000000002</v>
      </c>
      <c r="E343">
        <v>15</v>
      </c>
      <c r="F343" s="2">
        <v>35176</v>
      </c>
      <c r="G343">
        <v>8.5</v>
      </c>
      <c r="H343" s="3">
        <v>35176.48541666667</v>
      </c>
      <c r="I343" s="3">
        <v>35176.458333333336</v>
      </c>
      <c r="J343">
        <v>21.9</v>
      </c>
      <c r="K343">
        <v>22.8</v>
      </c>
      <c r="L343" s="3">
        <v>35176.470833333333</v>
      </c>
      <c r="M343" t="s">
        <v>9</v>
      </c>
      <c r="N343" t="s">
        <v>9</v>
      </c>
      <c r="O343" t="s">
        <v>9</v>
      </c>
      <c r="P343" s="3">
        <v>35176.48541666667</v>
      </c>
      <c r="Q343">
        <v>0</v>
      </c>
      <c r="R343" t="s">
        <v>76</v>
      </c>
      <c r="S343">
        <v>0</v>
      </c>
      <c r="T343">
        <v>0</v>
      </c>
      <c r="U343" t="s">
        <v>9</v>
      </c>
      <c r="V343" s="3">
        <v>35176.458333333336</v>
      </c>
      <c r="W343">
        <v>1</v>
      </c>
      <c r="X343" s="3">
        <v>35176.470833333333</v>
      </c>
      <c r="Y343" t="s">
        <v>9</v>
      </c>
      <c r="Z343">
        <v>0</v>
      </c>
      <c r="AA343">
        <v>0</v>
      </c>
    </row>
    <row r="344" spans="1:27" x14ac:dyDescent="0.25">
      <c r="A344" t="s">
        <v>74</v>
      </c>
      <c r="B344" t="s">
        <v>75</v>
      </c>
      <c r="C344">
        <v>53.649500000000003</v>
      </c>
      <c r="D344">
        <v>9.9618000000000002</v>
      </c>
      <c r="E344">
        <v>15</v>
      </c>
      <c r="F344" s="2">
        <v>35178</v>
      </c>
      <c r="G344">
        <v>11.3</v>
      </c>
      <c r="H344" s="3">
        <v>35178.48541666667</v>
      </c>
      <c r="I344" s="3">
        <v>35178.458333333336</v>
      </c>
      <c r="J344">
        <v>22.8</v>
      </c>
      <c r="K344">
        <v>25.4</v>
      </c>
      <c r="L344" s="3">
        <v>35178.470833333333</v>
      </c>
      <c r="M344" t="s">
        <v>9</v>
      </c>
      <c r="N344" t="s">
        <v>9</v>
      </c>
      <c r="O344" t="s">
        <v>9</v>
      </c>
      <c r="P344" s="3">
        <v>35178.48541666667</v>
      </c>
      <c r="Q344">
        <v>0</v>
      </c>
      <c r="R344" t="s">
        <v>76</v>
      </c>
      <c r="S344">
        <v>0</v>
      </c>
      <c r="T344">
        <v>0</v>
      </c>
      <c r="U344" t="s">
        <v>9</v>
      </c>
      <c r="V344" s="3">
        <v>35178.458333333336</v>
      </c>
      <c r="W344">
        <v>1</v>
      </c>
      <c r="X344" s="3">
        <v>35178.470833333333</v>
      </c>
      <c r="Y344" t="s">
        <v>9</v>
      </c>
      <c r="Z344">
        <v>0</v>
      </c>
      <c r="AA344">
        <v>0</v>
      </c>
    </row>
    <row r="345" spans="1:27" x14ac:dyDescent="0.25">
      <c r="A345" t="s">
        <v>74</v>
      </c>
      <c r="B345" t="s">
        <v>75</v>
      </c>
      <c r="C345">
        <v>53.649500000000003</v>
      </c>
      <c r="D345">
        <v>9.9618000000000002</v>
      </c>
      <c r="E345">
        <v>15</v>
      </c>
      <c r="F345" s="2">
        <v>35180</v>
      </c>
      <c r="G345">
        <v>5.7</v>
      </c>
      <c r="H345" s="3">
        <v>35180.48541666667</v>
      </c>
      <c r="I345" s="3">
        <v>35180.458333333336</v>
      </c>
      <c r="J345">
        <v>13.9</v>
      </c>
      <c r="K345">
        <v>14.8</v>
      </c>
      <c r="L345" s="3">
        <v>35180.470833333333</v>
      </c>
      <c r="M345" t="s">
        <v>9</v>
      </c>
      <c r="N345" t="s">
        <v>9</v>
      </c>
      <c r="O345" t="s">
        <v>9</v>
      </c>
      <c r="P345" s="3">
        <v>35180.48541666667</v>
      </c>
      <c r="Q345">
        <v>0</v>
      </c>
      <c r="R345" t="s">
        <v>76</v>
      </c>
      <c r="S345">
        <v>0</v>
      </c>
      <c r="T345">
        <v>0</v>
      </c>
      <c r="U345" t="s">
        <v>9</v>
      </c>
      <c r="V345" s="3">
        <v>35180.458333333336</v>
      </c>
      <c r="W345">
        <v>1</v>
      </c>
      <c r="X345" s="3">
        <v>35180.470833333333</v>
      </c>
      <c r="Y345" t="s">
        <v>9</v>
      </c>
      <c r="Z345">
        <v>0</v>
      </c>
      <c r="AA345">
        <v>0</v>
      </c>
    </row>
    <row r="346" spans="1:27" x14ac:dyDescent="0.25">
      <c r="A346" t="s">
        <v>74</v>
      </c>
      <c r="B346" t="s">
        <v>75</v>
      </c>
      <c r="C346">
        <v>53.649500000000003</v>
      </c>
      <c r="D346">
        <v>9.9618000000000002</v>
      </c>
      <c r="E346">
        <v>15</v>
      </c>
      <c r="F346" s="2">
        <v>35181</v>
      </c>
      <c r="G346">
        <v>3.4</v>
      </c>
      <c r="H346" s="3">
        <v>35181.48541666667</v>
      </c>
      <c r="I346" s="3">
        <v>35181.458333333336</v>
      </c>
      <c r="J346">
        <v>8.1</v>
      </c>
      <c r="K346">
        <v>15</v>
      </c>
      <c r="L346" s="3">
        <v>35181.470138888886</v>
      </c>
      <c r="M346" t="s">
        <v>9</v>
      </c>
      <c r="N346" t="s">
        <v>9</v>
      </c>
      <c r="O346" t="s">
        <v>9</v>
      </c>
      <c r="P346" s="3">
        <v>35181.48541666667</v>
      </c>
      <c r="Q346">
        <v>2</v>
      </c>
      <c r="R346" t="s">
        <v>77</v>
      </c>
      <c r="S346">
        <v>2</v>
      </c>
      <c r="T346" t="s">
        <v>9</v>
      </c>
      <c r="U346" t="s">
        <v>9</v>
      </c>
      <c r="V346" s="3">
        <v>35181.458333333336</v>
      </c>
      <c r="W346">
        <v>1</v>
      </c>
      <c r="X346" s="3">
        <v>35181.470138888886</v>
      </c>
      <c r="Y346" t="s">
        <v>9</v>
      </c>
      <c r="Z346">
        <v>2</v>
      </c>
      <c r="AA346" t="s">
        <v>9</v>
      </c>
    </row>
    <row r="347" spans="1:27" x14ac:dyDescent="0.25">
      <c r="A347" t="s">
        <v>74</v>
      </c>
      <c r="B347" t="s">
        <v>75</v>
      </c>
      <c r="C347">
        <v>53.649500000000003</v>
      </c>
      <c r="D347">
        <v>9.9618000000000002</v>
      </c>
      <c r="E347">
        <v>15</v>
      </c>
      <c r="F347" s="2">
        <v>35182</v>
      </c>
      <c r="G347">
        <v>6.6</v>
      </c>
      <c r="H347" s="3">
        <v>35182.48541666667</v>
      </c>
      <c r="I347" s="3">
        <v>35182.458333333336</v>
      </c>
      <c r="J347">
        <v>11.5</v>
      </c>
      <c r="K347">
        <v>11.5</v>
      </c>
      <c r="L347" s="3">
        <v>35182.470138888886</v>
      </c>
      <c r="M347" t="s">
        <v>9</v>
      </c>
      <c r="N347" t="s">
        <v>9</v>
      </c>
      <c r="O347" t="s">
        <v>9</v>
      </c>
      <c r="P347" s="3">
        <v>35182.48541666667</v>
      </c>
      <c r="Q347">
        <v>1</v>
      </c>
      <c r="R347" t="s">
        <v>77</v>
      </c>
      <c r="S347">
        <v>1</v>
      </c>
      <c r="T347" t="s">
        <v>9</v>
      </c>
      <c r="U347" t="s">
        <v>9</v>
      </c>
      <c r="V347" s="3">
        <v>35182.458333333336</v>
      </c>
      <c r="W347">
        <v>1</v>
      </c>
      <c r="X347" s="3">
        <v>35182.470138888886</v>
      </c>
      <c r="Y347" t="s">
        <v>9</v>
      </c>
      <c r="Z347">
        <v>1</v>
      </c>
      <c r="AA347" t="s">
        <v>9</v>
      </c>
    </row>
    <row r="348" spans="1:27" x14ac:dyDescent="0.25">
      <c r="A348" t="s">
        <v>74</v>
      </c>
      <c r="B348" t="s">
        <v>75</v>
      </c>
      <c r="C348">
        <v>53.649500000000003</v>
      </c>
      <c r="D348">
        <v>9.9618000000000002</v>
      </c>
      <c r="E348">
        <v>15</v>
      </c>
      <c r="F348" s="2">
        <v>35183</v>
      </c>
      <c r="G348">
        <v>6.8</v>
      </c>
      <c r="H348" s="3">
        <v>35183.48541666667</v>
      </c>
      <c r="I348" s="3">
        <v>35183.458333333336</v>
      </c>
      <c r="J348">
        <v>10.1</v>
      </c>
      <c r="K348">
        <v>13.7</v>
      </c>
      <c r="L348" s="3">
        <v>35183.470138888886</v>
      </c>
      <c r="M348" t="s">
        <v>9</v>
      </c>
      <c r="N348" t="s">
        <v>9</v>
      </c>
      <c r="O348" t="s">
        <v>9</v>
      </c>
      <c r="P348" s="3">
        <v>35183.48541666667</v>
      </c>
      <c r="Q348">
        <v>8</v>
      </c>
      <c r="R348" t="s">
        <v>77</v>
      </c>
      <c r="S348">
        <v>8</v>
      </c>
      <c r="T348" t="s">
        <v>9</v>
      </c>
      <c r="U348" t="s">
        <v>9</v>
      </c>
      <c r="V348" s="3">
        <v>35183.458333333336</v>
      </c>
      <c r="W348">
        <v>1</v>
      </c>
      <c r="X348" s="3">
        <v>35183.470138888886</v>
      </c>
      <c r="Y348" t="s">
        <v>9</v>
      </c>
      <c r="Z348">
        <v>8</v>
      </c>
      <c r="AA348" t="s">
        <v>9</v>
      </c>
    </row>
    <row r="349" spans="1:27" x14ac:dyDescent="0.25">
      <c r="A349" t="s">
        <v>74</v>
      </c>
      <c r="B349" t="s">
        <v>75</v>
      </c>
      <c r="C349">
        <v>53.649500000000003</v>
      </c>
      <c r="D349">
        <v>9.9618000000000002</v>
      </c>
      <c r="E349">
        <v>15</v>
      </c>
      <c r="F349" s="2">
        <v>35184</v>
      </c>
      <c r="G349">
        <v>0.6</v>
      </c>
      <c r="H349" s="3">
        <v>35184.48541666667</v>
      </c>
      <c r="I349" s="3">
        <v>35184.458333333336</v>
      </c>
      <c r="J349">
        <v>7.9</v>
      </c>
      <c r="K349">
        <v>13.1</v>
      </c>
      <c r="L349" s="3">
        <v>35184.470138888886</v>
      </c>
      <c r="M349" t="s">
        <v>9</v>
      </c>
      <c r="N349" t="s">
        <v>9</v>
      </c>
      <c r="O349" t="s">
        <v>9</v>
      </c>
      <c r="P349" s="3">
        <v>35184.48541666667</v>
      </c>
      <c r="Q349">
        <v>0</v>
      </c>
      <c r="R349" t="s">
        <v>76</v>
      </c>
      <c r="S349">
        <v>0</v>
      </c>
      <c r="T349">
        <v>0</v>
      </c>
      <c r="U349" t="s">
        <v>9</v>
      </c>
      <c r="V349" s="3">
        <v>35184.458333333336</v>
      </c>
      <c r="W349">
        <v>1</v>
      </c>
      <c r="X349" s="3">
        <v>35184.470138888886</v>
      </c>
      <c r="Y349" t="s">
        <v>9</v>
      </c>
      <c r="Z349">
        <v>0</v>
      </c>
      <c r="AA349">
        <v>0</v>
      </c>
    </row>
    <row r="350" spans="1:27" x14ac:dyDescent="0.25">
      <c r="A350" t="s">
        <v>74</v>
      </c>
      <c r="B350" t="s">
        <v>75</v>
      </c>
      <c r="C350">
        <v>53.649500000000003</v>
      </c>
      <c r="D350">
        <v>9.9618000000000002</v>
      </c>
      <c r="E350">
        <v>15</v>
      </c>
      <c r="F350" s="2">
        <v>35185</v>
      </c>
      <c r="G350">
        <v>1.6</v>
      </c>
      <c r="H350" s="3">
        <v>35185.48541666667</v>
      </c>
      <c r="I350" s="3">
        <v>35185.458333333336</v>
      </c>
      <c r="J350">
        <v>9.6</v>
      </c>
      <c r="K350">
        <v>9.6</v>
      </c>
      <c r="L350" s="3">
        <v>35185.470138888886</v>
      </c>
      <c r="M350" t="s">
        <v>9</v>
      </c>
      <c r="N350" t="s">
        <v>9</v>
      </c>
      <c r="O350" t="s">
        <v>9</v>
      </c>
      <c r="P350" s="3">
        <v>35185.48541666667</v>
      </c>
      <c r="Q350">
        <v>0</v>
      </c>
      <c r="R350" t="s">
        <v>76</v>
      </c>
      <c r="S350">
        <v>0</v>
      </c>
      <c r="T350">
        <v>0</v>
      </c>
      <c r="U350" t="s">
        <v>9</v>
      </c>
      <c r="V350" s="3">
        <v>35185.458333333336</v>
      </c>
      <c r="W350">
        <v>1</v>
      </c>
      <c r="X350" s="3">
        <v>35185.470138888886</v>
      </c>
      <c r="Y350" t="s">
        <v>9</v>
      </c>
      <c r="Z350">
        <v>0</v>
      </c>
      <c r="AA350">
        <v>0</v>
      </c>
    </row>
    <row r="351" spans="1:27" x14ac:dyDescent="0.25">
      <c r="A351" t="s">
        <v>74</v>
      </c>
      <c r="B351" t="s">
        <v>75</v>
      </c>
      <c r="C351">
        <v>53.649500000000003</v>
      </c>
      <c r="D351">
        <v>9.9618000000000002</v>
      </c>
      <c r="E351">
        <v>15</v>
      </c>
      <c r="F351" s="2">
        <v>35186</v>
      </c>
      <c r="G351">
        <v>0.6</v>
      </c>
      <c r="H351" s="3">
        <v>35186.48541666667</v>
      </c>
      <c r="I351" s="3">
        <v>35186.458333333336</v>
      </c>
      <c r="J351">
        <v>11.5</v>
      </c>
      <c r="K351">
        <v>11.5</v>
      </c>
      <c r="L351" s="3">
        <v>35186.470138888886</v>
      </c>
      <c r="M351" t="s">
        <v>9</v>
      </c>
      <c r="N351" t="s">
        <v>9</v>
      </c>
      <c r="O351" t="s">
        <v>9</v>
      </c>
      <c r="P351" s="3">
        <v>35186.48541666667</v>
      </c>
      <c r="Q351">
        <v>0</v>
      </c>
      <c r="R351" t="s">
        <v>76</v>
      </c>
      <c r="S351">
        <v>0</v>
      </c>
      <c r="T351">
        <v>0</v>
      </c>
      <c r="U351" t="s">
        <v>9</v>
      </c>
      <c r="V351" s="3">
        <v>35186.458333333336</v>
      </c>
      <c r="W351">
        <v>1</v>
      </c>
      <c r="X351" s="3">
        <v>35186.470138888886</v>
      </c>
      <c r="Y351" t="s">
        <v>9</v>
      </c>
      <c r="Z351">
        <v>0</v>
      </c>
      <c r="AA351">
        <v>0</v>
      </c>
    </row>
    <row r="352" spans="1:27" x14ac:dyDescent="0.25">
      <c r="A352" t="s">
        <v>74</v>
      </c>
      <c r="B352" t="s">
        <v>75</v>
      </c>
      <c r="C352">
        <v>53.649500000000003</v>
      </c>
      <c r="D352">
        <v>9.9618000000000002</v>
      </c>
      <c r="E352">
        <v>15</v>
      </c>
      <c r="F352" s="2">
        <v>35187</v>
      </c>
      <c r="G352">
        <v>4.5999999999999996</v>
      </c>
      <c r="H352" s="3">
        <v>35187.48541666667</v>
      </c>
      <c r="I352" s="3">
        <v>35187.458333333336</v>
      </c>
      <c r="J352">
        <v>9</v>
      </c>
      <c r="K352">
        <v>13.5</v>
      </c>
      <c r="L352" s="3">
        <v>35187.470138888886</v>
      </c>
      <c r="M352" t="s">
        <v>9</v>
      </c>
      <c r="N352" t="s">
        <v>9</v>
      </c>
      <c r="O352" t="s">
        <v>9</v>
      </c>
      <c r="P352" s="3">
        <v>35187.48541666667</v>
      </c>
      <c r="Q352">
        <v>0</v>
      </c>
      <c r="R352" t="s">
        <v>76</v>
      </c>
      <c r="S352">
        <v>0</v>
      </c>
      <c r="T352">
        <v>0</v>
      </c>
      <c r="U352" t="s">
        <v>9</v>
      </c>
      <c r="V352" s="3">
        <v>35187.458333333336</v>
      </c>
      <c r="W352">
        <v>1</v>
      </c>
      <c r="X352" s="3">
        <v>35187.470138888886</v>
      </c>
      <c r="Y352" t="s">
        <v>9</v>
      </c>
      <c r="Z352">
        <v>0</v>
      </c>
      <c r="AA352">
        <v>0</v>
      </c>
    </row>
    <row r="353" spans="1:27" x14ac:dyDescent="0.25">
      <c r="A353" t="s">
        <v>74</v>
      </c>
      <c r="B353" t="s">
        <v>75</v>
      </c>
      <c r="C353">
        <v>53.649500000000003</v>
      </c>
      <c r="D353">
        <v>9.9618000000000002</v>
      </c>
      <c r="E353">
        <v>15</v>
      </c>
      <c r="F353" s="2">
        <v>35188</v>
      </c>
      <c r="G353">
        <v>2.9</v>
      </c>
      <c r="H353" s="3">
        <v>35188.48541666667</v>
      </c>
      <c r="I353" s="3">
        <v>35188.458333333336</v>
      </c>
      <c r="J353">
        <v>9.8000000000000007</v>
      </c>
      <c r="K353">
        <v>11.3</v>
      </c>
      <c r="L353" s="3">
        <v>35188.469444444447</v>
      </c>
      <c r="M353" t="s">
        <v>9</v>
      </c>
      <c r="N353" t="s">
        <v>9</v>
      </c>
      <c r="O353" t="s">
        <v>9</v>
      </c>
      <c r="P353" s="3">
        <v>35188.48541666667</v>
      </c>
      <c r="Q353">
        <v>1</v>
      </c>
      <c r="R353" t="s">
        <v>77</v>
      </c>
      <c r="S353">
        <v>1</v>
      </c>
      <c r="T353" t="s">
        <v>9</v>
      </c>
      <c r="U353" t="s">
        <v>9</v>
      </c>
      <c r="V353" s="3">
        <v>35188.458333333336</v>
      </c>
      <c r="W353">
        <v>1</v>
      </c>
      <c r="X353" s="3">
        <v>35188.469444444447</v>
      </c>
      <c r="Y353" t="s">
        <v>9</v>
      </c>
      <c r="Z353">
        <v>1</v>
      </c>
      <c r="AA353" t="s">
        <v>9</v>
      </c>
    </row>
    <row r="354" spans="1:27" x14ac:dyDescent="0.25">
      <c r="A354" t="s">
        <v>74</v>
      </c>
      <c r="B354" t="s">
        <v>75</v>
      </c>
      <c r="C354">
        <v>53.649500000000003</v>
      </c>
      <c r="D354">
        <v>9.9618000000000002</v>
      </c>
      <c r="E354">
        <v>15</v>
      </c>
      <c r="F354" s="2">
        <v>35189</v>
      </c>
      <c r="G354">
        <v>5.0999999999999996</v>
      </c>
      <c r="H354" s="3">
        <v>35189.48541666667</v>
      </c>
      <c r="I354" s="3">
        <v>35189.458333333336</v>
      </c>
      <c r="J354">
        <v>8.5</v>
      </c>
      <c r="K354">
        <v>13.3</v>
      </c>
      <c r="L354" s="3">
        <v>35189.469444444447</v>
      </c>
      <c r="M354" t="s">
        <v>9</v>
      </c>
      <c r="N354" t="s">
        <v>9</v>
      </c>
      <c r="O354" t="s">
        <v>9</v>
      </c>
      <c r="P354" s="3">
        <v>35189.48541666667</v>
      </c>
      <c r="Q354">
        <v>0</v>
      </c>
      <c r="R354" t="s">
        <v>76</v>
      </c>
      <c r="S354">
        <v>0</v>
      </c>
      <c r="T354">
        <v>0</v>
      </c>
      <c r="U354" t="s">
        <v>9</v>
      </c>
      <c r="V354" s="3">
        <v>35189.458333333336</v>
      </c>
      <c r="W354">
        <v>1</v>
      </c>
      <c r="X354" s="3">
        <v>35189.469444444447</v>
      </c>
      <c r="Y354" t="s">
        <v>9</v>
      </c>
      <c r="Z354">
        <v>0</v>
      </c>
      <c r="AA354">
        <v>0</v>
      </c>
    </row>
    <row r="355" spans="1:27" x14ac:dyDescent="0.25">
      <c r="A355" t="s">
        <v>74</v>
      </c>
      <c r="B355" t="s">
        <v>75</v>
      </c>
      <c r="C355">
        <v>53.649500000000003</v>
      </c>
      <c r="D355">
        <v>9.9618000000000002</v>
      </c>
      <c r="E355">
        <v>15</v>
      </c>
      <c r="F355" s="2">
        <v>35190</v>
      </c>
      <c r="G355">
        <v>2.5</v>
      </c>
      <c r="H355" s="3">
        <v>35190.48541666667</v>
      </c>
      <c r="I355" s="3">
        <v>35190.458333333336</v>
      </c>
      <c r="J355">
        <v>7.4</v>
      </c>
      <c r="K355">
        <v>9.4</v>
      </c>
      <c r="L355" s="3">
        <v>35190.469444444447</v>
      </c>
      <c r="M355" t="s">
        <v>9</v>
      </c>
      <c r="N355" t="s">
        <v>9</v>
      </c>
      <c r="O355" t="s">
        <v>9</v>
      </c>
      <c r="P355" s="3">
        <v>35190.48541666667</v>
      </c>
      <c r="Q355">
        <v>0</v>
      </c>
      <c r="R355" t="s">
        <v>76</v>
      </c>
      <c r="S355">
        <v>0</v>
      </c>
      <c r="T355">
        <v>0</v>
      </c>
      <c r="U355" t="s">
        <v>9</v>
      </c>
      <c r="V355" s="3">
        <v>35190.458333333336</v>
      </c>
      <c r="W355">
        <v>1</v>
      </c>
      <c r="X355" s="3">
        <v>35190.469444444447</v>
      </c>
      <c r="Y355" t="s">
        <v>9</v>
      </c>
      <c r="Z355">
        <v>0</v>
      </c>
      <c r="AA355">
        <v>0</v>
      </c>
    </row>
    <row r="356" spans="1:27" x14ac:dyDescent="0.25">
      <c r="A356" t="s">
        <v>74</v>
      </c>
      <c r="B356" t="s">
        <v>75</v>
      </c>
      <c r="C356">
        <v>53.649500000000003</v>
      </c>
      <c r="D356">
        <v>9.9618000000000002</v>
      </c>
      <c r="E356">
        <v>15</v>
      </c>
      <c r="F356" s="2">
        <v>35191</v>
      </c>
      <c r="G356">
        <v>0.1</v>
      </c>
      <c r="H356" s="3">
        <v>35191.48541666667</v>
      </c>
      <c r="I356" s="3">
        <v>35191.458333333336</v>
      </c>
      <c r="J356">
        <v>10</v>
      </c>
      <c r="K356">
        <v>10</v>
      </c>
      <c r="L356" s="3">
        <v>35191.469444444447</v>
      </c>
      <c r="M356" t="s">
        <v>9</v>
      </c>
      <c r="N356" t="s">
        <v>9</v>
      </c>
      <c r="O356" t="s">
        <v>9</v>
      </c>
      <c r="P356" s="3">
        <v>35191.48541666667</v>
      </c>
      <c r="Q356">
        <v>0</v>
      </c>
      <c r="R356" t="s">
        <v>76</v>
      </c>
      <c r="S356">
        <v>0</v>
      </c>
      <c r="T356">
        <v>0</v>
      </c>
      <c r="U356" t="s">
        <v>9</v>
      </c>
      <c r="V356" s="3">
        <v>35191.458333333336</v>
      </c>
      <c r="W356">
        <v>1</v>
      </c>
      <c r="X356" s="3">
        <v>35191.469444444447</v>
      </c>
      <c r="Y356" t="s">
        <v>9</v>
      </c>
      <c r="Z356">
        <v>0</v>
      </c>
      <c r="AA356">
        <v>0</v>
      </c>
    </row>
    <row r="357" spans="1:27" x14ac:dyDescent="0.25">
      <c r="A357" t="s">
        <v>74</v>
      </c>
      <c r="B357" t="s">
        <v>75</v>
      </c>
      <c r="C357">
        <v>53.649500000000003</v>
      </c>
      <c r="D357">
        <v>9.9618000000000002</v>
      </c>
      <c r="E357">
        <v>15</v>
      </c>
      <c r="F357" s="2">
        <v>35194</v>
      </c>
      <c r="G357">
        <v>3.8</v>
      </c>
      <c r="H357" s="3">
        <v>35194.48541666667</v>
      </c>
      <c r="I357" s="3">
        <v>35194.458333333336</v>
      </c>
      <c r="J357">
        <v>10.1</v>
      </c>
      <c r="K357">
        <v>11.6</v>
      </c>
      <c r="L357" s="3">
        <v>35194.469444444447</v>
      </c>
      <c r="M357" t="s">
        <v>9</v>
      </c>
      <c r="P357" s="3"/>
      <c r="V357" s="3"/>
      <c r="X357" s="3"/>
    </row>
    <row r="358" spans="1:27" x14ac:dyDescent="0.25">
      <c r="A358" t="s">
        <v>74</v>
      </c>
      <c r="B358" t="s">
        <v>75</v>
      </c>
      <c r="C358">
        <v>53.649500000000003</v>
      </c>
      <c r="D358">
        <v>9.9618000000000002</v>
      </c>
      <c r="E358">
        <v>15</v>
      </c>
      <c r="F358" s="2">
        <v>35195</v>
      </c>
      <c r="G358">
        <v>2.5</v>
      </c>
      <c r="H358" s="3">
        <v>35195.48541666667</v>
      </c>
      <c r="I358" s="3">
        <v>35195.458333333336</v>
      </c>
      <c r="J358">
        <v>3.2</v>
      </c>
      <c r="K358">
        <v>10.7</v>
      </c>
      <c r="L358" s="3">
        <v>35195.469444444447</v>
      </c>
      <c r="M358" t="s">
        <v>9</v>
      </c>
      <c r="N358" t="s">
        <v>9</v>
      </c>
      <c r="O358" t="s">
        <v>9</v>
      </c>
      <c r="P358" s="3">
        <v>35195.48541666667</v>
      </c>
      <c r="Q358">
        <v>4</v>
      </c>
      <c r="R358" t="s">
        <v>77</v>
      </c>
      <c r="S358">
        <v>4</v>
      </c>
      <c r="T358" t="s">
        <v>9</v>
      </c>
      <c r="U358" t="s">
        <v>9</v>
      </c>
      <c r="V358" s="3">
        <v>35195.458333333336</v>
      </c>
      <c r="W358">
        <v>1</v>
      </c>
      <c r="X358" s="3">
        <v>35195.469444444447</v>
      </c>
      <c r="Y358" t="s">
        <v>9</v>
      </c>
      <c r="Z358">
        <v>4</v>
      </c>
      <c r="AA358" t="s">
        <v>9</v>
      </c>
    </row>
    <row r="359" spans="1:27" x14ac:dyDescent="0.25">
      <c r="A359" t="s">
        <v>74</v>
      </c>
      <c r="B359" t="s">
        <v>75</v>
      </c>
      <c r="C359">
        <v>53.649500000000003</v>
      </c>
      <c r="D359">
        <v>9.9618000000000002</v>
      </c>
      <c r="E359">
        <v>15</v>
      </c>
      <c r="F359" s="2">
        <v>35196</v>
      </c>
      <c r="G359">
        <v>3.1</v>
      </c>
      <c r="H359" s="3">
        <v>35196.48541666667</v>
      </c>
      <c r="I359" s="3">
        <v>35196.458333333336</v>
      </c>
      <c r="J359">
        <v>7</v>
      </c>
      <c r="K359">
        <v>7</v>
      </c>
      <c r="L359" s="3">
        <v>35196.469444444447</v>
      </c>
      <c r="M359" t="s">
        <v>9</v>
      </c>
      <c r="N359" t="s">
        <v>9</v>
      </c>
      <c r="O359" t="s">
        <v>9</v>
      </c>
      <c r="P359" s="3">
        <v>35196.48541666667</v>
      </c>
      <c r="Q359">
        <v>1</v>
      </c>
      <c r="R359" t="s">
        <v>77</v>
      </c>
      <c r="S359">
        <v>1</v>
      </c>
      <c r="T359" t="s">
        <v>9</v>
      </c>
      <c r="U359" t="s">
        <v>9</v>
      </c>
      <c r="V359" s="3">
        <v>35196.458333333336</v>
      </c>
      <c r="W359">
        <v>1</v>
      </c>
      <c r="X359" s="3">
        <v>35196.469444444447</v>
      </c>
      <c r="Y359" t="s">
        <v>9</v>
      </c>
      <c r="Z359">
        <v>1</v>
      </c>
      <c r="AA359" t="s">
        <v>9</v>
      </c>
    </row>
    <row r="360" spans="1:27" x14ac:dyDescent="0.25">
      <c r="A360" t="s">
        <v>74</v>
      </c>
      <c r="B360" t="s">
        <v>75</v>
      </c>
      <c r="C360">
        <v>53.649500000000003</v>
      </c>
      <c r="D360">
        <v>9.9618000000000002</v>
      </c>
      <c r="E360">
        <v>15</v>
      </c>
      <c r="F360" s="2">
        <v>35197</v>
      </c>
      <c r="G360">
        <v>5.9</v>
      </c>
      <c r="H360" s="3">
        <v>35197.48541666667</v>
      </c>
      <c r="I360" s="3">
        <v>35197.458333333336</v>
      </c>
      <c r="J360">
        <v>11.3</v>
      </c>
      <c r="K360">
        <v>11.3</v>
      </c>
      <c r="L360" s="3">
        <v>35197.469444444447</v>
      </c>
      <c r="M360" t="s">
        <v>9</v>
      </c>
      <c r="N360" t="s">
        <v>9</v>
      </c>
      <c r="O360" t="s">
        <v>9</v>
      </c>
      <c r="P360" s="3">
        <v>35197.48541666667</v>
      </c>
      <c r="Q360">
        <v>0</v>
      </c>
      <c r="R360" t="s">
        <v>76</v>
      </c>
      <c r="S360">
        <v>0</v>
      </c>
      <c r="T360">
        <v>0</v>
      </c>
      <c r="U360" t="s">
        <v>9</v>
      </c>
      <c r="V360" s="3">
        <v>35197.458333333336</v>
      </c>
      <c r="W360">
        <v>1</v>
      </c>
      <c r="X360" s="3">
        <v>35197.469444444447</v>
      </c>
      <c r="Y360" t="s">
        <v>9</v>
      </c>
      <c r="Z360">
        <v>0</v>
      </c>
      <c r="AA360">
        <v>0</v>
      </c>
    </row>
    <row r="361" spans="1:27" x14ac:dyDescent="0.25">
      <c r="A361" t="s">
        <v>74</v>
      </c>
      <c r="B361" t="s">
        <v>75</v>
      </c>
      <c r="C361">
        <v>53.649500000000003</v>
      </c>
      <c r="D361">
        <v>9.9618000000000002</v>
      </c>
      <c r="E361">
        <v>15</v>
      </c>
      <c r="F361" s="2">
        <v>35198</v>
      </c>
      <c r="G361">
        <v>7.4</v>
      </c>
      <c r="H361" s="3">
        <v>35198.48541666667</v>
      </c>
      <c r="I361" s="3">
        <v>35198.458333333336</v>
      </c>
      <c r="J361">
        <v>10.7</v>
      </c>
      <c r="K361">
        <v>11.8</v>
      </c>
      <c r="L361" s="3">
        <v>35198.469444444447</v>
      </c>
      <c r="M361" t="s">
        <v>9</v>
      </c>
      <c r="N361" t="s">
        <v>9</v>
      </c>
      <c r="O361" t="s">
        <v>9</v>
      </c>
      <c r="P361" s="3">
        <v>35198.48541666667</v>
      </c>
      <c r="Q361">
        <v>0</v>
      </c>
      <c r="R361" t="s">
        <v>76</v>
      </c>
      <c r="S361">
        <v>0</v>
      </c>
      <c r="T361">
        <v>0</v>
      </c>
      <c r="U361" t="s">
        <v>9</v>
      </c>
      <c r="V361" s="3">
        <v>35198.458333333336</v>
      </c>
      <c r="W361">
        <v>1</v>
      </c>
      <c r="X361" s="3">
        <v>35198.469444444447</v>
      </c>
      <c r="Y361" t="s">
        <v>9</v>
      </c>
      <c r="Z361">
        <v>0</v>
      </c>
      <c r="AA361">
        <v>0</v>
      </c>
    </row>
    <row r="362" spans="1:27" x14ac:dyDescent="0.25">
      <c r="A362" t="s">
        <v>74</v>
      </c>
      <c r="B362" t="s">
        <v>75</v>
      </c>
      <c r="C362">
        <v>53.649500000000003</v>
      </c>
      <c r="D362">
        <v>9.9618000000000002</v>
      </c>
      <c r="E362">
        <v>15</v>
      </c>
      <c r="F362" s="2">
        <v>35199</v>
      </c>
      <c r="G362">
        <v>5.3</v>
      </c>
      <c r="H362" s="3">
        <v>35199.48541666667</v>
      </c>
      <c r="I362" s="3">
        <v>35199.458333333336</v>
      </c>
      <c r="J362">
        <v>8.5</v>
      </c>
      <c r="K362">
        <v>12.8</v>
      </c>
      <c r="L362" s="3">
        <v>35199.469444444447</v>
      </c>
      <c r="M362" t="s">
        <v>9</v>
      </c>
      <c r="N362" t="s">
        <v>9</v>
      </c>
      <c r="O362" t="s">
        <v>9</v>
      </c>
      <c r="P362" s="3">
        <v>35199.48541666667</v>
      </c>
      <c r="Q362">
        <v>0</v>
      </c>
      <c r="R362" t="s">
        <v>76</v>
      </c>
      <c r="S362">
        <v>0</v>
      </c>
      <c r="T362">
        <v>0</v>
      </c>
      <c r="U362" t="s">
        <v>9</v>
      </c>
      <c r="V362" s="3">
        <v>35199.458333333336</v>
      </c>
      <c r="W362">
        <v>1</v>
      </c>
      <c r="X362" s="3">
        <v>35199.469444444447</v>
      </c>
      <c r="Y362" t="s">
        <v>9</v>
      </c>
      <c r="Z362">
        <v>0</v>
      </c>
      <c r="AA362">
        <v>0</v>
      </c>
    </row>
    <row r="363" spans="1:27" x14ac:dyDescent="0.25">
      <c r="A363" t="s">
        <v>74</v>
      </c>
      <c r="B363" t="s">
        <v>75</v>
      </c>
      <c r="C363">
        <v>53.649500000000003</v>
      </c>
      <c r="D363">
        <v>9.9618000000000002</v>
      </c>
      <c r="E363">
        <v>15</v>
      </c>
      <c r="F363" s="2">
        <v>35201</v>
      </c>
      <c r="G363">
        <v>3.8</v>
      </c>
      <c r="H363" s="3">
        <v>35201.48541666667</v>
      </c>
      <c r="I363" s="3">
        <v>35201.458333333336</v>
      </c>
      <c r="J363">
        <v>8.1</v>
      </c>
      <c r="K363">
        <v>10.3</v>
      </c>
      <c r="L363" s="3">
        <v>35201.469444444447</v>
      </c>
      <c r="M363" t="s">
        <v>9</v>
      </c>
      <c r="N363" t="s">
        <v>9</v>
      </c>
      <c r="O363" t="s">
        <v>9</v>
      </c>
      <c r="P363" s="3">
        <v>35201.48541666667</v>
      </c>
      <c r="Q363">
        <v>0</v>
      </c>
      <c r="R363" t="s">
        <v>76</v>
      </c>
      <c r="S363">
        <v>0</v>
      </c>
      <c r="T363">
        <v>0</v>
      </c>
      <c r="U363" t="s">
        <v>9</v>
      </c>
      <c r="V363" s="3">
        <v>35201.458333333336</v>
      </c>
      <c r="W363">
        <v>1</v>
      </c>
      <c r="X363" s="3">
        <v>35201.469444444447</v>
      </c>
      <c r="Y363" t="s">
        <v>9</v>
      </c>
      <c r="Z363">
        <v>0</v>
      </c>
      <c r="AA363">
        <v>0</v>
      </c>
    </row>
    <row r="364" spans="1:27" x14ac:dyDescent="0.25">
      <c r="A364" t="s">
        <v>74</v>
      </c>
      <c r="B364" t="s">
        <v>75</v>
      </c>
      <c r="C364">
        <v>53.649500000000003</v>
      </c>
      <c r="D364">
        <v>9.9618000000000002</v>
      </c>
      <c r="E364">
        <v>15</v>
      </c>
      <c r="F364" s="2">
        <v>35202</v>
      </c>
      <c r="G364">
        <v>3.6</v>
      </c>
      <c r="H364" s="3">
        <v>35202.48541666667</v>
      </c>
      <c r="I364" s="3">
        <v>35202.458333333336</v>
      </c>
      <c r="J364">
        <v>10.1</v>
      </c>
      <c r="K364">
        <v>11.1</v>
      </c>
      <c r="L364" s="3">
        <v>35202.469444444447</v>
      </c>
      <c r="M364" t="s">
        <v>9</v>
      </c>
      <c r="N364" t="s">
        <v>9</v>
      </c>
      <c r="O364" t="s">
        <v>9</v>
      </c>
      <c r="P364" s="3">
        <v>35202.48541666667</v>
      </c>
      <c r="Q364">
        <v>1</v>
      </c>
      <c r="R364" t="s">
        <v>77</v>
      </c>
      <c r="S364">
        <v>1</v>
      </c>
      <c r="T364" t="s">
        <v>9</v>
      </c>
      <c r="U364" t="s">
        <v>9</v>
      </c>
      <c r="V364" s="3">
        <v>35202.458333333336</v>
      </c>
      <c r="W364">
        <v>1</v>
      </c>
      <c r="X364" s="3">
        <v>35202.469444444447</v>
      </c>
      <c r="Y364" t="s">
        <v>9</v>
      </c>
      <c r="Z364">
        <v>1</v>
      </c>
      <c r="AA364" t="s">
        <v>9</v>
      </c>
    </row>
    <row r="365" spans="1:27" x14ac:dyDescent="0.25">
      <c r="A365" t="s">
        <v>74</v>
      </c>
      <c r="B365" t="s">
        <v>75</v>
      </c>
      <c r="C365">
        <v>53.649500000000003</v>
      </c>
      <c r="D365">
        <v>9.9618000000000002</v>
      </c>
      <c r="E365">
        <v>15</v>
      </c>
      <c r="F365" s="2">
        <v>35203</v>
      </c>
      <c r="G365">
        <v>9</v>
      </c>
      <c r="H365" s="3">
        <v>35203.48541666667</v>
      </c>
      <c r="I365" s="3">
        <v>35203.458333333336</v>
      </c>
      <c r="J365">
        <v>13.5</v>
      </c>
      <c r="K365">
        <v>18</v>
      </c>
      <c r="L365" s="3">
        <v>35203.469444444447</v>
      </c>
      <c r="M365" t="s">
        <v>9</v>
      </c>
      <c r="N365" t="s">
        <v>9</v>
      </c>
      <c r="O365" t="s">
        <v>9</v>
      </c>
      <c r="P365" s="3">
        <v>35203.48541666667</v>
      </c>
      <c r="Q365">
        <v>1</v>
      </c>
      <c r="R365" t="s">
        <v>77</v>
      </c>
      <c r="S365">
        <v>1</v>
      </c>
      <c r="T365" t="s">
        <v>9</v>
      </c>
      <c r="U365" t="s">
        <v>9</v>
      </c>
      <c r="V365" s="3">
        <v>35203.458333333336</v>
      </c>
      <c r="W365">
        <v>1</v>
      </c>
      <c r="X365" s="3">
        <v>35203.469444444447</v>
      </c>
      <c r="Y365" t="s">
        <v>9</v>
      </c>
      <c r="Z365">
        <v>1</v>
      </c>
      <c r="AA365" t="s">
        <v>9</v>
      </c>
    </row>
    <row r="366" spans="1:27" x14ac:dyDescent="0.25">
      <c r="A366" t="s">
        <v>74</v>
      </c>
      <c r="B366" t="s">
        <v>75</v>
      </c>
      <c r="C366">
        <v>53.649500000000003</v>
      </c>
      <c r="D366">
        <v>9.9618000000000002</v>
      </c>
      <c r="E366">
        <v>15</v>
      </c>
      <c r="F366" s="2">
        <v>35204</v>
      </c>
      <c r="G366">
        <v>9.4</v>
      </c>
      <c r="H366" s="3">
        <v>35204.48541666667</v>
      </c>
      <c r="I366" s="3">
        <v>35204.458333333336</v>
      </c>
      <c r="J366">
        <v>17.399999999999999</v>
      </c>
      <c r="K366">
        <v>18.2</v>
      </c>
      <c r="L366" s="3">
        <v>35204.469444444447</v>
      </c>
      <c r="M366" t="s">
        <v>9</v>
      </c>
      <c r="N366" t="s">
        <v>9</v>
      </c>
      <c r="O366" t="s">
        <v>9</v>
      </c>
      <c r="P366" s="3">
        <v>35204.48541666667</v>
      </c>
      <c r="Q366">
        <v>2</v>
      </c>
      <c r="R366" t="s">
        <v>77</v>
      </c>
      <c r="S366">
        <v>2</v>
      </c>
      <c r="T366" t="s">
        <v>9</v>
      </c>
      <c r="U366" t="s">
        <v>9</v>
      </c>
      <c r="V366" s="3">
        <v>35204.458333333336</v>
      </c>
      <c r="W366">
        <v>1</v>
      </c>
      <c r="X366" s="3">
        <v>35204.469444444447</v>
      </c>
      <c r="Y366" t="s">
        <v>9</v>
      </c>
      <c r="Z366">
        <v>2</v>
      </c>
      <c r="AA366" t="s">
        <v>9</v>
      </c>
    </row>
    <row r="367" spans="1:27" x14ac:dyDescent="0.25">
      <c r="A367" t="s">
        <v>74</v>
      </c>
      <c r="B367" t="s">
        <v>75</v>
      </c>
      <c r="C367">
        <v>53.649500000000003</v>
      </c>
      <c r="D367">
        <v>9.9618000000000002</v>
      </c>
      <c r="E367">
        <v>15</v>
      </c>
      <c r="F367" s="2">
        <v>35205</v>
      </c>
      <c r="G367">
        <v>5.9</v>
      </c>
      <c r="H367" s="3">
        <v>35205.48541666667</v>
      </c>
      <c r="I367" s="3">
        <v>35205.458333333336</v>
      </c>
      <c r="J367">
        <v>11.6</v>
      </c>
      <c r="K367">
        <v>19.7</v>
      </c>
      <c r="L367" s="3">
        <v>35205.469444444447</v>
      </c>
      <c r="M367" t="s">
        <v>9</v>
      </c>
      <c r="N367" t="s">
        <v>9</v>
      </c>
      <c r="O367" t="s">
        <v>9</v>
      </c>
      <c r="P367" s="3">
        <v>35205.48541666667</v>
      </c>
      <c r="Q367">
        <v>18</v>
      </c>
      <c r="R367" t="s">
        <v>77</v>
      </c>
      <c r="S367">
        <v>18</v>
      </c>
      <c r="T367" t="s">
        <v>9</v>
      </c>
      <c r="U367" t="s">
        <v>9</v>
      </c>
      <c r="V367" s="3">
        <v>35205.458333333336</v>
      </c>
      <c r="W367">
        <v>1</v>
      </c>
      <c r="X367" s="3">
        <v>35205.469444444447</v>
      </c>
      <c r="Y367" t="s">
        <v>9</v>
      </c>
      <c r="Z367">
        <v>18</v>
      </c>
      <c r="AA367" t="s">
        <v>9</v>
      </c>
    </row>
    <row r="368" spans="1:27" x14ac:dyDescent="0.25">
      <c r="A368" t="s">
        <v>74</v>
      </c>
      <c r="B368" t="s">
        <v>75</v>
      </c>
      <c r="C368">
        <v>53.649500000000003</v>
      </c>
      <c r="D368">
        <v>9.9618000000000002</v>
      </c>
      <c r="E368">
        <v>15</v>
      </c>
      <c r="F368" s="2">
        <v>35207</v>
      </c>
      <c r="G368">
        <v>1.6</v>
      </c>
      <c r="H368" s="3">
        <v>35207.48541666667</v>
      </c>
      <c r="I368" s="3">
        <v>35207.458333333336</v>
      </c>
      <c r="J368">
        <v>13.9</v>
      </c>
      <c r="K368">
        <v>14.8</v>
      </c>
      <c r="L368" s="3">
        <v>35207.469444444447</v>
      </c>
      <c r="M368" t="s">
        <v>9</v>
      </c>
      <c r="N368" t="s">
        <v>9</v>
      </c>
      <c r="O368" t="s">
        <v>9</v>
      </c>
      <c r="P368" s="3">
        <v>35207.48541666667</v>
      </c>
      <c r="Q368">
        <v>0</v>
      </c>
      <c r="R368" t="s">
        <v>76</v>
      </c>
      <c r="S368">
        <v>0</v>
      </c>
      <c r="T368">
        <v>0</v>
      </c>
      <c r="U368" t="s">
        <v>9</v>
      </c>
      <c r="V368" s="3">
        <v>35207.458333333336</v>
      </c>
      <c r="W368">
        <v>1</v>
      </c>
      <c r="X368" s="3">
        <v>35207.469444444447</v>
      </c>
      <c r="Y368" t="s">
        <v>9</v>
      </c>
      <c r="Z368">
        <v>0</v>
      </c>
      <c r="AA368">
        <v>0</v>
      </c>
    </row>
    <row r="369" spans="1:27" x14ac:dyDescent="0.25">
      <c r="A369" t="s">
        <v>74</v>
      </c>
      <c r="B369" t="s">
        <v>75</v>
      </c>
      <c r="C369">
        <v>53.649500000000003</v>
      </c>
      <c r="D369">
        <v>9.9618000000000002</v>
      </c>
      <c r="E369">
        <v>15</v>
      </c>
      <c r="F369" s="2">
        <v>35209</v>
      </c>
      <c r="G369">
        <v>8.1</v>
      </c>
      <c r="H369" s="3">
        <v>35209.48541666667</v>
      </c>
      <c r="I369" s="3">
        <v>35209.458333333336</v>
      </c>
      <c r="J369">
        <v>12.4</v>
      </c>
      <c r="K369">
        <v>13.5</v>
      </c>
      <c r="L369" s="3">
        <v>35209.469444444447</v>
      </c>
      <c r="M369" t="s">
        <v>9</v>
      </c>
      <c r="N369" t="s">
        <v>9</v>
      </c>
      <c r="O369" t="s">
        <v>9</v>
      </c>
      <c r="P369" s="3">
        <v>35209.48541666667</v>
      </c>
      <c r="Q369">
        <v>16</v>
      </c>
      <c r="R369" t="s">
        <v>77</v>
      </c>
      <c r="S369">
        <v>16</v>
      </c>
      <c r="T369" t="s">
        <v>9</v>
      </c>
      <c r="U369" t="s">
        <v>9</v>
      </c>
      <c r="V369" s="3">
        <v>35209.458333333336</v>
      </c>
      <c r="W369">
        <v>1</v>
      </c>
      <c r="X369" s="3">
        <v>35209.469444444447</v>
      </c>
      <c r="Y369" t="s">
        <v>9</v>
      </c>
      <c r="Z369">
        <v>16</v>
      </c>
      <c r="AA369" t="s">
        <v>9</v>
      </c>
    </row>
    <row r="370" spans="1:27" x14ac:dyDescent="0.25">
      <c r="A370" t="s">
        <v>74</v>
      </c>
      <c r="B370" t="s">
        <v>75</v>
      </c>
      <c r="C370">
        <v>53.649500000000003</v>
      </c>
      <c r="D370">
        <v>9.9618000000000002</v>
      </c>
      <c r="E370">
        <v>15</v>
      </c>
      <c r="F370" s="2">
        <v>35210</v>
      </c>
      <c r="G370">
        <v>10</v>
      </c>
      <c r="H370" s="3">
        <v>35210.48541666667</v>
      </c>
      <c r="I370" s="3">
        <v>35210.458333333336</v>
      </c>
      <c r="J370">
        <v>12.4</v>
      </c>
      <c r="K370">
        <v>17.600000000000001</v>
      </c>
      <c r="L370" s="3">
        <v>35210.470138888886</v>
      </c>
      <c r="M370" t="s">
        <v>9</v>
      </c>
      <c r="N370" t="s">
        <v>9</v>
      </c>
      <c r="O370" t="s">
        <v>9</v>
      </c>
      <c r="P370" s="3">
        <v>35210.48541666667</v>
      </c>
      <c r="Q370">
        <v>22</v>
      </c>
      <c r="R370" t="s">
        <v>77</v>
      </c>
      <c r="S370">
        <v>22</v>
      </c>
      <c r="T370" t="s">
        <v>9</v>
      </c>
      <c r="U370" t="s">
        <v>9</v>
      </c>
      <c r="V370" s="3">
        <v>35210.458333333336</v>
      </c>
      <c r="W370">
        <v>1</v>
      </c>
      <c r="X370" s="3">
        <v>35210.470138888886</v>
      </c>
      <c r="Y370" t="s">
        <v>9</v>
      </c>
      <c r="Z370">
        <v>22</v>
      </c>
      <c r="AA370" t="s">
        <v>9</v>
      </c>
    </row>
    <row r="371" spans="1:27" x14ac:dyDescent="0.25">
      <c r="A371" t="s">
        <v>74</v>
      </c>
      <c r="B371" t="s">
        <v>75</v>
      </c>
      <c r="C371">
        <v>53.649500000000003</v>
      </c>
      <c r="D371">
        <v>9.9618000000000002</v>
      </c>
      <c r="E371">
        <v>15</v>
      </c>
      <c r="F371" s="2">
        <v>35211</v>
      </c>
      <c r="G371">
        <v>6.8</v>
      </c>
      <c r="H371" s="3">
        <v>35211.48541666667</v>
      </c>
      <c r="I371" s="3">
        <v>35211.458333333336</v>
      </c>
      <c r="J371">
        <v>12.8</v>
      </c>
      <c r="K371">
        <v>15.9</v>
      </c>
      <c r="L371" s="3">
        <v>35211.470138888886</v>
      </c>
      <c r="M371" t="s">
        <v>9</v>
      </c>
      <c r="N371" t="s">
        <v>9</v>
      </c>
      <c r="O371" t="s">
        <v>9</v>
      </c>
      <c r="P371" s="3">
        <v>35211.48541666667</v>
      </c>
      <c r="Q371">
        <v>1</v>
      </c>
      <c r="R371" t="s">
        <v>77</v>
      </c>
      <c r="S371">
        <v>1</v>
      </c>
      <c r="T371" t="s">
        <v>9</v>
      </c>
      <c r="U371" t="s">
        <v>9</v>
      </c>
      <c r="V371" s="3">
        <v>35211.458333333336</v>
      </c>
      <c r="W371">
        <v>1</v>
      </c>
      <c r="X371" s="3">
        <v>35211.470138888886</v>
      </c>
      <c r="Y371" t="s">
        <v>9</v>
      </c>
      <c r="Z371">
        <v>1</v>
      </c>
      <c r="AA371" t="s">
        <v>9</v>
      </c>
    </row>
    <row r="372" spans="1:27" x14ac:dyDescent="0.25">
      <c r="A372" t="s">
        <v>74</v>
      </c>
      <c r="B372" t="s">
        <v>75</v>
      </c>
      <c r="C372">
        <v>53.649500000000003</v>
      </c>
      <c r="D372">
        <v>9.9618000000000002</v>
      </c>
      <c r="E372">
        <v>15</v>
      </c>
      <c r="F372" s="2">
        <v>35212</v>
      </c>
      <c r="G372">
        <v>8.3000000000000007</v>
      </c>
      <c r="H372" s="3">
        <v>35212.48541666667</v>
      </c>
      <c r="I372" s="3">
        <v>35212.458333333336</v>
      </c>
      <c r="J372">
        <v>14.2</v>
      </c>
      <c r="K372">
        <v>14.4</v>
      </c>
      <c r="L372" s="3">
        <v>35212.470138888886</v>
      </c>
      <c r="M372" t="s">
        <v>9</v>
      </c>
      <c r="N372" t="s">
        <v>9</v>
      </c>
      <c r="O372" t="s">
        <v>9</v>
      </c>
      <c r="P372" s="3">
        <v>35212.48541666667</v>
      </c>
      <c r="Q372">
        <v>9</v>
      </c>
      <c r="R372" t="s">
        <v>77</v>
      </c>
      <c r="S372">
        <v>9</v>
      </c>
      <c r="T372" t="s">
        <v>9</v>
      </c>
      <c r="U372" t="s">
        <v>9</v>
      </c>
      <c r="V372" s="3">
        <v>35212.458333333336</v>
      </c>
      <c r="W372">
        <v>1</v>
      </c>
      <c r="X372" s="3">
        <v>35212.470138888886</v>
      </c>
      <c r="Y372" t="s">
        <v>9</v>
      </c>
      <c r="Z372">
        <v>9</v>
      </c>
      <c r="AA372" t="s">
        <v>9</v>
      </c>
    </row>
    <row r="373" spans="1:27" x14ac:dyDescent="0.25">
      <c r="A373" t="s">
        <v>74</v>
      </c>
      <c r="B373" t="s">
        <v>75</v>
      </c>
      <c r="C373">
        <v>53.649500000000003</v>
      </c>
      <c r="D373">
        <v>9.9618000000000002</v>
      </c>
      <c r="E373">
        <v>15</v>
      </c>
      <c r="F373" s="2">
        <v>35217</v>
      </c>
      <c r="G373">
        <v>9.8000000000000007</v>
      </c>
      <c r="H373" s="3">
        <v>35217.48541666667</v>
      </c>
      <c r="I373" s="3">
        <v>35217.458333333336</v>
      </c>
      <c r="J373">
        <v>13.1</v>
      </c>
      <c r="K373">
        <v>25.4</v>
      </c>
      <c r="L373" s="3">
        <v>35217.470833333333</v>
      </c>
      <c r="M373" t="s">
        <v>9</v>
      </c>
      <c r="N373" t="s">
        <v>9</v>
      </c>
      <c r="O373" t="s">
        <v>9</v>
      </c>
      <c r="P373" s="3">
        <v>35217.48541666667</v>
      </c>
      <c r="Q373">
        <v>2</v>
      </c>
      <c r="R373" t="s">
        <v>77</v>
      </c>
      <c r="S373">
        <v>2</v>
      </c>
      <c r="T373" t="s">
        <v>9</v>
      </c>
      <c r="U373" t="s">
        <v>9</v>
      </c>
      <c r="V373" s="3">
        <v>35217.458333333336</v>
      </c>
      <c r="W373">
        <v>1</v>
      </c>
      <c r="X373" s="3">
        <v>35217.470833333333</v>
      </c>
      <c r="Y373" t="s">
        <v>9</v>
      </c>
      <c r="Z373">
        <v>2</v>
      </c>
      <c r="AA373" t="s">
        <v>9</v>
      </c>
    </row>
    <row r="374" spans="1:27" x14ac:dyDescent="0.25">
      <c r="A374" t="s">
        <v>74</v>
      </c>
      <c r="B374" t="s">
        <v>75</v>
      </c>
      <c r="C374">
        <v>53.649500000000003</v>
      </c>
      <c r="D374">
        <v>9.9618000000000002</v>
      </c>
      <c r="E374">
        <v>15</v>
      </c>
      <c r="F374" s="2">
        <v>35218</v>
      </c>
      <c r="G374">
        <v>4.7</v>
      </c>
      <c r="H374" s="3">
        <v>35218.48541666667</v>
      </c>
      <c r="I374" s="3">
        <v>35218.458333333336</v>
      </c>
      <c r="J374">
        <v>14.8</v>
      </c>
      <c r="K374">
        <v>15.2</v>
      </c>
      <c r="L374" s="3">
        <v>35218.470833333333</v>
      </c>
      <c r="M374" t="s">
        <v>9</v>
      </c>
      <c r="N374" t="s">
        <v>9</v>
      </c>
      <c r="O374" t="s">
        <v>9</v>
      </c>
      <c r="P374" s="3">
        <v>35218.48541666667</v>
      </c>
      <c r="Q374">
        <v>0</v>
      </c>
      <c r="R374" t="s">
        <v>76</v>
      </c>
      <c r="S374">
        <v>0</v>
      </c>
      <c r="T374">
        <v>0</v>
      </c>
      <c r="U374" t="s">
        <v>9</v>
      </c>
      <c r="V374" s="3">
        <v>35218.458333333336</v>
      </c>
      <c r="W374">
        <v>1</v>
      </c>
      <c r="X374" s="3">
        <v>35218.470833333333</v>
      </c>
      <c r="Y374" t="s">
        <v>9</v>
      </c>
      <c r="Z374">
        <v>0</v>
      </c>
      <c r="AA374">
        <v>0</v>
      </c>
    </row>
    <row r="375" spans="1:27" x14ac:dyDescent="0.25">
      <c r="A375" t="s">
        <v>74</v>
      </c>
      <c r="B375" t="s">
        <v>75</v>
      </c>
      <c r="C375">
        <v>53.649500000000003</v>
      </c>
      <c r="D375">
        <v>9.9618000000000002</v>
      </c>
      <c r="E375">
        <v>15</v>
      </c>
      <c r="F375" s="2">
        <v>35219</v>
      </c>
      <c r="G375">
        <v>7.7</v>
      </c>
      <c r="H375" s="3">
        <v>35219.48541666667</v>
      </c>
      <c r="I375" s="3">
        <v>35219.458333333336</v>
      </c>
      <c r="J375">
        <v>10.7</v>
      </c>
      <c r="K375">
        <v>16.100000000000001</v>
      </c>
      <c r="L375" s="3">
        <v>35219.470833333333</v>
      </c>
      <c r="M375" t="s">
        <v>9</v>
      </c>
      <c r="N375" t="s">
        <v>9</v>
      </c>
      <c r="O375" t="s">
        <v>9</v>
      </c>
      <c r="P375" s="3">
        <v>35219.48541666667</v>
      </c>
      <c r="Q375">
        <v>3</v>
      </c>
      <c r="R375" t="s">
        <v>77</v>
      </c>
      <c r="S375">
        <v>3</v>
      </c>
      <c r="T375" t="s">
        <v>9</v>
      </c>
      <c r="U375" t="s">
        <v>9</v>
      </c>
      <c r="V375" s="3">
        <v>35219.458333333336</v>
      </c>
      <c r="W375">
        <v>1</v>
      </c>
      <c r="X375" s="3">
        <v>35219.470833333333</v>
      </c>
      <c r="Y375" t="s">
        <v>9</v>
      </c>
      <c r="Z375">
        <v>3</v>
      </c>
      <c r="AA375" t="s">
        <v>9</v>
      </c>
    </row>
    <row r="376" spans="1:27" x14ac:dyDescent="0.25">
      <c r="A376" t="s">
        <v>74</v>
      </c>
      <c r="B376" t="s">
        <v>75</v>
      </c>
      <c r="C376">
        <v>53.649500000000003</v>
      </c>
      <c r="D376">
        <v>9.9618000000000002</v>
      </c>
      <c r="E376">
        <v>15</v>
      </c>
      <c r="F376" s="2">
        <v>35221</v>
      </c>
      <c r="G376">
        <v>5.7</v>
      </c>
      <c r="H376" s="3">
        <v>35221.48541666667</v>
      </c>
      <c r="I376" s="3">
        <v>35221.458333333336</v>
      </c>
      <c r="J376">
        <v>18.7</v>
      </c>
      <c r="K376">
        <v>19.8</v>
      </c>
      <c r="L376" s="3">
        <v>35221.470833333333</v>
      </c>
      <c r="M376" t="s">
        <v>9</v>
      </c>
      <c r="N376" t="s">
        <v>9</v>
      </c>
      <c r="O376" t="s">
        <v>9</v>
      </c>
      <c r="P376" s="3">
        <v>35221.48541666667</v>
      </c>
      <c r="Q376">
        <v>0</v>
      </c>
      <c r="R376" t="s">
        <v>76</v>
      </c>
      <c r="S376">
        <v>0</v>
      </c>
      <c r="T376">
        <v>0</v>
      </c>
      <c r="U376" t="s">
        <v>9</v>
      </c>
      <c r="V376" s="3">
        <v>35221.458333333336</v>
      </c>
      <c r="W376">
        <v>1</v>
      </c>
      <c r="X376" s="3">
        <v>35221.470833333333</v>
      </c>
      <c r="Y376" t="s">
        <v>9</v>
      </c>
      <c r="Z376">
        <v>0</v>
      </c>
      <c r="AA376">
        <v>0</v>
      </c>
    </row>
    <row r="377" spans="1:27" x14ac:dyDescent="0.25">
      <c r="A377" t="s">
        <v>74</v>
      </c>
      <c r="B377" t="s">
        <v>75</v>
      </c>
      <c r="C377">
        <v>53.649500000000003</v>
      </c>
      <c r="D377">
        <v>9.9618000000000002</v>
      </c>
      <c r="E377">
        <v>15</v>
      </c>
      <c r="F377" s="2">
        <v>35223</v>
      </c>
      <c r="G377">
        <v>12.8</v>
      </c>
      <c r="H377" s="3">
        <v>35223.48541666667</v>
      </c>
      <c r="I377" s="3">
        <v>35223.458333333336</v>
      </c>
      <c r="J377">
        <v>25.8</v>
      </c>
      <c r="K377">
        <v>27.1</v>
      </c>
      <c r="L377" s="3">
        <v>35223.47152777778</v>
      </c>
      <c r="M377" t="s">
        <v>9</v>
      </c>
      <c r="N377" t="s">
        <v>9</v>
      </c>
      <c r="O377" t="s">
        <v>9</v>
      </c>
      <c r="P377" s="3">
        <v>35223.48541666667</v>
      </c>
      <c r="Q377">
        <v>0</v>
      </c>
      <c r="R377" t="s">
        <v>76</v>
      </c>
      <c r="S377">
        <v>0</v>
      </c>
      <c r="T377">
        <v>0</v>
      </c>
      <c r="U377" t="s">
        <v>9</v>
      </c>
      <c r="V377" s="3">
        <v>35223.458333333336</v>
      </c>
      <c r="W377">
        <v>1</v>
      </c>
      <c r="X377" s="3">
        <v>35223.47152777778</v>
      </c>
      <c r="Y377" t="s">
        <v>9</v>
      </c>
      <c r="Z377">
        <v>0</v>
      </c>
      <c r="AA377">
        <v>0</v>
      </c>
    </row>
    <row r="378" spans="1:27" x14ac:dyDescent="0.25">
      <c r="A378" t="s">
        <v>74</v>
      </c>
      <c r="B378" t="s">
        <v>75</v>
      </c>
      <c r="C378">
        <v>53.649500000000003</v>
      </c>
      <c r="D378">
        <v>9.9618000000000002</v>
      </c>
      <c r="E378">
        <v>15</v>
      </c>
      <c r="F378" s="2">
        <v>35224</v>
      </c>
      <c r="G378">
        <v>15.7</v>
      </c>
      <c r="H378" s="3">
        <v>35224.48541666667</v>
      </c>
      <c r="I378" s="3">
        <v>35224.458333333336</v>
      </c>
      <c r="J378">
        <v>27.9</v>
      </c>
      <c r="K378">
        <v>30.3</v>
      </c>
      <c r="L378" s="3">
        <v>35224.47152777778</v>
      </c>
      <c r="M378" t="s">
        <v>9</v>
      </c>
      <c r="N378" t="s">
        <v>9</v>
      </c>
      <c r="O378" t="s">
        <v>9</v>
      </c>
      <c r="P378" s="3">
        <v>35224.48541666667</v>
      </c>
      <c r="Q378">
        <v>0</v>
      </c>
      <c r="R378" t="s">
        <v>76</v>
      </c>
      <c r="S378">
        <v>0</v>
      </c>
      <c r="T378">
        <v>0</v>
      </c>
      <c r="U378" t="s">
        <v>9</v>
      </c>
      <c r="V378" s="3">
        <v>35224.458333333336</v>
      </c>
      <c r="W378">
        <v>1</v>
      </c>
      <c r="X378" s="3">
        <v>35224.47152777778</v>
      </c>
      <c r="Y378" t="s">
        <v>9</v>
      </c>
      <c r="Z378">
        <v>0</v>
      </c>
      <c r="AA378">
        <v>0</v>
      </c>
    </row>
    <row r="379" spans="1:27" x14ac:dyDescent="0.25">
      <c r="A379" t="s">
        <v>74</v>
      </c>
      <c r="B379" t="s">
        <v>75</v>
      </c>
      <c r="C379">
        <v>53.649500000000003</v>
      </c>
      <c r="D379">
        <v>9.9618000000000002</v>
      </c>
      <c r="E379">
        <v>15</v>
      </c>
      <c r="F379" s="2">
        <v>35225</v>
      </c>
      <c r="G379">
        <v>13.1</v>
      </c>
      <c r="H379" s="3">
        <v>35225.48541666667</v>
      </c>
      <c r="I379" s="3">
        <v>35225.458333333336</v>
      </c>
      <c r="J379">
        <v>20.2</v>
      </c>
      <c r="K379">
        <v>31.8</v>
      </c>
      <c r="L379" s="3">
        <v>35225.47152777778</v>
      </c>
      <c r="M379" t="s">
        <v>9</v>
      </c>
      <c r="N379" t="s">
        <v>9</v>
      </c>
      <c r="O379" t="s">
        <v>9</v>
      </c>
      <c r="P379" s="3">
        <v>35225.48541666667</v>
      </c>
      <c r="Q379">
        <v>18</v>
      </c>
      <c r="R379" t="s">
        <v>77</v>
      </c>
      <c r="S379">
        <v>18</v>
      </c>
      <c r="T379" t="s">
        <v>9</v>
      </c>
      <c r="U379" t="s">
        <v>9</v>
      </c>
      <c r="V379" s="3">
        <v>35225.458333333336</v>
      </c>
      <c r="W379">
        <v>1</v>
      </c>
      <c r="X379" s="3">
        <v>35225.47152777778</v>
      </c>
      <c r="Y379" t="s">
        <v>9</v>
      </c>
      <c r="Z379">
        <v>18</v>
      </c>
      <c r="AA379" t="s">
        <v>9</v>
      </c>
    </row>
    <row r="380" spans="1:27" x14ac:dyDescent="0.25">
      <c r="A380" t="s">
        <v>74</v>
      </c>
      <c r="B380" t="s">
        <v>75</v>
      </c>
      <c r="C380">
        <v>53.649500000000003</v>
      </c>
      <c r="D380">
        <v>9.9618000000000002</v>
      </c>
      <c r="E380">
        <v>15</v>
      </c>
      <c r="F380" s="2">
        <v>35227</v>
      </c>
      <c r="G380">
        <v>12</v>
      </c>
      <c r="H380" s="3">
        <v>35227.48541666667</v>
      </c>
      <c r="I380" s="3">
        <v>35227.458333333336</v>
      </c>
      <c r="J380">
        <v>21.1</v>
      </c>
      <c r="K380">
        <v>21.5</v>
      </c>
      <c r="L380" s="3">
        <v>35227.47152777778</v>
      </c>
      <c r="M380" t="s">
        <v>9</v>
      </c>
      <c r="P380" s="3"/>
      <c r="V380" s="3"/>
      <c r="X380" s="3"/>
    </row>
    <row r="381" spans="1:27" x14ac:dyDescent="0.25">
      <c r="A381" t="s">
        <v>74</v>
      </c>
      <c r="B381" t="s">
        <v>75</v>
      </c>
      <c r="C381">
        <v>53.649500000000003</v>
      </c>
      <c r="D381">
        <v>9.9618000000000002</v>
      </c>
      <c r="E381">
        <v>15</v>
      </c>
      <c r="F381" s="2">
        <v>35228</v>
      </c>
      <c r="G381">
        <v>13.9</v>
      </c>
      <c r="H381" s="3">
        <v>35228.48541666667</v>
      </c>
      <c r="I381" s="3">
        <v>35228.458333333336</v>
      </c>
      <c r="J381">
        <v>17.600000000000001</v>
      </c>
      <c r="K381">
        <v>26.4</v>
      </c>
      <c r="L381" s="3">
        <v>35228.472222222219</v>
      </c>
      <c r="M381" t="s">
        <v>9</v>
      </c>
      <c r="N381" t="s">
        <v>9</v>
      </c>
      <c r="O381" t="s">
        <v>9</v>
      </c>
      <c r="P381" s="3">
        <v>35228.48541666667</v>
      </c>
      <c r="Q381">
        <v>0</v>
      </c>
      <c r="R381" t="s">
        <v>76</v>
      </c>
      <c r="S381">
        <v>0</v>
      </c>
      <c r="T381">
        <v>0</v>
      </c>
      <c r="U381" t="s">
        <v>9</v>
      </c>
      <c r="V381" s="3">
        <v>35228.458333333336</v>
      </c>
      <c r="W381">
        <v>1</v>
      </c>
      <c r="X381" s="3">
        <v>35228.472222222219</v>
      </c>
      <c r="Y381" t="s">
        <v>9</v>
      </c>
      <c r="Z381">
        <v>0</v>
      </c>
      <c r="AA381">
        <v>0</v>
      </c>
    </row>
    <row r="382" spans="1:27" x14ac:dyDescent="0.25">
      <c r="A382" t="s">
        <v>74</v>
      </c>
      <c r="B382" t="s">
        <v>75</v>
      </c>
      <c r="C382">
        <v>53.649500000000003</v>
      </c>
      <c r="D382">
        <v>9.9618000000000002</v>
      </c>
      <c r="E382">
        <v>15</v>
      </c>
      <c r="F382" s="2">
        <v>35231</v>
      </c>
      <c r="G382">
        <v>5.7</v>
      </c>
      <c r="H382" s="3">
        <v>35231.48541666667</v>
      </c>
      <c r="I382" s="3">
        <v>35231.458333333336</v>
      </c>
      <c r="J382">
        <v>14.8</v>
      </c>
      <c r="K382">
        <v>14.8</v>
      </c>
      <c r="L382" s="3">
        <v>35231.472222222219</v>
      </c>
      <c r="M382" t="s">
        <v>9</v>
      </c>
      <c r="N382" t="s">
        <v>9</v>
      </c>
      <c r="O382" t="s">
        <v>9</v>
      </c>
      <c r="P382" s="3">
        <v>35231.48541666667</v>
      </c>
      <c r="Q382">
        <v>0</v>
      </c>
      <c r="R382" t="s">
        <v>76</v>
      </c>
      <c r="S382">
        <v>0</v>
      </c>
      <c r="T382">
        <v>0</v>
      </c>
      <c r="U382" t="s">
        <v>9</v>
      </c>
      <c r="V382" s="3">
        <v>35231.458333333336</v>
      </c>
      <c r="W382">
        <v>1</v>
      </c>
      <c r="X382" s="3">
        <v>35231.472222222219</v>
      </c>
      <c r="Y382" t="s">
        <v>9</v>
      </c>
      <c r="Z382">
        <v>0</v>
      </c>
      <c r="AA382">
        <v>0</v>
      </c>
    </row>
    <row r="383" spans="1:27" x14ac:dyDescent="0.25">
      <c r="A383" t="s">
        <v>74</v>
      </c>
      <c r="B383" t="s">
        <v>75</v>
      </c>
      <c r="C383">
        <v>53.649500000000003</v>
      </c>
      <c r="D383">
        <v>9.9618000000000002</v>
      </c>
      <c r="E383">
        <v>15</v>
      </c>
      <c r="F383" s="2">
        <v>35232</v>
      </c>
      <c r="G383">
        <v>9.1999999999999993</v>
      </c>
      <c r="H383" s="3">
        <v>35232.48541666667</v>
      </c>
      <c r="I383" s="3">
        <v>35232.458333333336</v>
      </c>
      <c r="J383">
        <v>11.8</v>
      </c>
      <c r="K383">
        <v>17</v>
      </c>
      <c r="L383" s="3">
        <v>35232.472222222219</v>
      </c>
      <c r="M383" t="s">
        <v>9</v>
      </c>
      <c r="N383" t="s">
        <v>9</v>
      </c>
      <c r="O383" t="s">
        <v>9</v>
      </c>
      <c r="P383" s="3">
        <v>35232.48541666667</v>
      </c>
      <c r="Q383">
        <v>0</v>
      </c>
      <c r="R383" t="s">
        <v>76</v>
      </c>
      <c r="S383">
        <v>0</v>
      </c>
      <c r="T383">
        <v>0</v>
      </c>
      <c r="U383" t="s">
        <v>9</v>
      </c>
      <c r="V383" s="3">
        <v>35232.458333333336</v>
      </c>
      <c r="W383">
        <v>1</v>
      </c>
      <c r="X383" s="3">
        <v>35232.472222222219</v>
      </c>
      <c r="Y383" t="s">
        <v>9</v>
      </c>
      <c r="Z383">
        <v>0</v>
      </c>
      <c r="AA383">
        <v>0</v>
      </c>
    </row>
    <row r="384" spans="1:27" x14ac:dyDescent="0.25">
      <c r="A384" t="s">
        <v>74</v>
      </c>
      <c r="B384" t="s">
        <v>75</v>
      </c>
      <c r="C384">
        <v>53.649500000000003</v>
      </c>
      <c r="D384">
        <v>9.9618000000000002</v>
      </c>
      <c r="E384">
        <v>15</v>
      </c>
      <c r="F384" s="2">
        <v>35233</v>
      </c>
      <c r="G384">
        <v>9</v>
      </c>
      <c r="H384" s="3">
        <v>35233.48541666667</v>
      </c>
      <c r="I384" s="3">
        <v>35233.458333333336</v>
      </c>
      <c r="J384">
        <v>11.8</v>
      </c>
      <c r="K384">
        <v>12.8</v>
      </c>
      <c r="L384" s="3">
        <v>35233.472916666666</v>
      </c>
      <c r="M384" t="s">
        <v>9</v>
      </c>
      <c r="N384" t="s">
        <v>9</v>
      </c>
      <c r="O384" t="s">
        <v>9</v>
      </c>
      <c r="P384" s="3">
        <v>35233.48541666667</v>
      </c>
      <c r="Q384">
        <v>0</v>
      </c>
      <c r="R384" t="s">
        <v>76</v>
      </c>
      <c r="S384">
        <v>0</v>
      </c>
      <c r="T384">
        <v>0</v>
      </c>
      <c r="U384" t="s">
        <v>9</v>
      </c>
      <c r="V384" s="3">
        <v>35233.458333333336</v>
      </c>
      <c r="W384">
        <v>1</v>
      </c>
      <c r="X384" s="3">
        <v>35233.472916666666</v>
      </c>
      <c r="Y384" t="s">
        <v>9</v>
      </c>
      <c r="Z384">
        <v>0</v>
      </c>
      <c r="AA384">
        <v>0</v>
      </c>
    </row>
    <row r="385" spans="1:27" x14ac:dyDescent="0.25">
      <c r="A385" t="s">
        <v>74</v>
      </c>
      <c r="B385" t="s">
        <v>75</v>
      </c>
      <c r="C385">
        <v>53.649500000000003</v>
      </c>
      <c r="D385">
        <v>9.9618000000000002</v>
      </c>
      <c r="E385">
        <v>15</v>
      </c>
      <c r="F385" s="2">
        <v>35234</v>
      </c>
      <c r="G385">
        <v>9.6</v>
      </c>
      <c r="H385" s="3">
        <v>35234.48541666667</v>
      </c>
      <c r="I385" s="3">
        <v>35234.458333333336</v>
      </c>
      <c r="J385">
        <v>14.6</v>
      </c>
      <c r="K385">
        <v>18.5</v>
      </c>
      <c r="L385" s="3">
        <v>35234.472916666666</v>
      </c>
      <c r="M385" t="s">
        <v>9</v>
      </c>
      <c r="N385" t="s">
        <v>9</v>
      </c>
      <c r="O385" t="s">
        <v>9</v>
      </c>
      <c r="P385" s="3">
        <v>35234.48541666667</v>
      </c>
      <c r="Q385">
        <v>0</v>
      </c>
      <c r="R385" t="s">
        <v>76</v>
      </c>
      <c r="S385">
        <v>0</v>
      </c>
      <c r="T385">
        <v>0</v>
      </c>
      <c r="U385" t="s">
        <v>9</v>
      </c>
      <c r="V385" s="3">
        <v>35234.458333333336</v>
      </c>
      <c r="W385">
        <v>1</v>
      </c>
      <c r="X385" s="3">
        <v>35234.472916666666</v>
      </c>
      <c r="Y385" t="s">
        <v>9</v>
      </c>
      <c r="Z385">
        <v>0</v>
      </c>
      <c r="AA385">
        <v>0</v>
      </c>
    </row>
    <row r="386" spans="1:27" x14ac:dyDescent="0.25">
      <c r="A386" t="s">
        <v>74</v>
      </c>
      <c r="B386" t="s">
        <v>75</v>
      </c>
      <c r="C386">
        <v>53.649500000000003</v>
      </c>
      <c r="D386">
        <v>9.9618000000000002</v>
      </c>
      <c r="E386">
        <v>15</v>
      </c>
      <c r="F386" s="2">
        <v>35235</v>
      </c>
      <c r="G386">
        <v>8.3000000000000007</v>
      </c>
      <c r="H386" s="3">
        <v>35235.48541666667</v>
      </c>
      <c r="I386" s="3">
        <v>35235.458333333336</v>
      </c>
      <c r="J386">
        <v>10.3</v>
      </c>
      <c r="K386">
        <v>15</v>
      </c>
      <c r="L386" s="3">
        <v>35235.472916666666</v>
      </c>
      <c r="M386" t="s">
        <v>9</v>
      </c>
      <c r="N386" t="s">
        <v>9</v>
      </c>
      <c r="O386" t="s">
        <v>9</v>
      </c>
      <c r="P386" s="3">
        <v>35235.48541666667</v>
      </c>
      <c r="Q386">
        <v>0</v>
      </c>
      <c r="R386" t="s">
        <v>76</v>
      </c>
      <c r="S386">
        <v>0</v>
      </c>
      <c r="T386">
        <v>0</v>
      </c>
      <c r="U386" t="s">
        <v>9</v>
      </c>
      <c r="V386" s="3">
        <v>35235.458333333336</v>
      </c>
      <c r="W386">
        <v>1</v>
      </c>
      <c r="X386" s="3">
        <v>35235.472916666666</v>
      </c>
      <c r="Y386" t="s">
        <v>9</v>
      </c>
      <c r="Z386">
        <v>0</v>
      </c>
      <c r="AA386">
        <v>0</v>
      </c>
    </row>
    <row r="387" spans="1:27" x14ac:dyDescent="0.25">
      <c r="A387" t="s">
        <v>74</v>
      </c>
      <c r="B387" t="s">
        <v>75</v>
      </c>
      <c r="C387">
        <v>53.649500000000003</v>
      </c>
      <c r="D387">
        <v>9.9618000000000002</v>
      </c>
      <c r="E387">
        <v>15</v>
      </c>
      <c r="F387" s="2">
        <v>35236</v>
      </c>
      <c r="G387">
        <v>7.9</v>
      </c>
      <c r="H387" s="3">
        <v>35236.48541666667</v>
      </c>
      <c r="I387" s="3">
        <v>35236.458333333336</v>
      </c>
      <c r="J387">
        <v>11.8</v>
      </c>
      <c r="K387">
        <v>12</v>
      </c>
      <c r="L387" s="3">
        <v>35236.472916666666</v>
      </c>
      <c r="M387" t="s">
        <v>9</v>
      </c>
      <c r="N387" t="s">
        <v>9</v>
      </c>
      <c r="O387" t="s">
        <v>9</v>
      </c>
      <c r="P387" s="3">
        <v>35236.48541666667</v>
      </c>
      <c r="Q387">
        <v>0</v>
      </c>
      <c r="R387" t="s">
        <v>76</v>
      </c>
      <c r="S387">
        <v>0</v>
      </c>
      <c r="T387">
        <v>0</v>
      </c>
      <c r="U387" t="s">
        <v>9</v>
      </c>
      <c r="V387" s="3">
        <v>35236.458333333336</v>
      </c>
      <c r="W387">
        <v>1</v>
      </c>
      <c r="X387" s="3">
        <v>35236.472916666666</v>
      </c>
      <c r="Y387" t="s">
        <v>9</v>
      </c>
      <c r="Z387">
        <v>0</v>
      </c>
      <c r="AA387">
        <v>0</v>
      </c>
    </row>
    <row r="388" spans="1:27" x14ac:dyDescent="0.25">
      <c r="A388" t="s">
        <v>74</v>
      </c>
      <c r="B388" t="s">
        <v>75</v>
      </c>
      <c r="C388">
        <v>53.649500000000003</v>
      </c>
      <c r="D388">
        <v>9.9618000000000002</v>
      </c>
      <c r="E388">
        <v>15</v>
      </c>
      <c r="F388" s="2">
        <v>35237</v>
      </c>
      <c r="G388">
        <v>6.8</v>
      </c>
      <c r="H388" s="3">
        <v>35237.48541666667</v>
      </c>
      <c r="I388" s="3">
        <v>35237.458333333336</v>
      </c>
      <c r="J388">
        <v>11.6</v>
      </c>
      <c r="K388">
        <v>14.1</v>
      </c>
      <c r="L388" s="3">
        <v>35237.472916666666</v>
      </c>
      <c r="M388" t="s">
        <v>9</v>
      </c>
      <c r="N388" t="s">
        <v>9</v>
      </c>
      <c r="O388" t="s">
        <v>9</v>
      </c>
      <c r="P388" s="3">
        <v>35237.48541666667</v>
      </c>
      <c r="Q388">
        <v>0</v>
      </c>
      <c r="R388" t="s">
        <v>76</v>
      </c>
      <c r="S388">
        <v>0</v>
      </c>
      <c r="T388">
        <v>0</v>
      </c>
      <c r="U388" t="s">
        <v>9</v>
      </c>
      <c r="V388" s="3">
        <v>35237.458333333336</v>
      </c>
      <c r="W388">
        <v>1</v>
      </c>
      <c r="X388" s="3">
        <v>35237.472916666666</v>
      </c>
      <c r="Y388" t="s">
        <v>9</v>
      </c>
      <c r="Z388">
        <v>0</v>
      </c>
      <c r="AA388">
        <v>0</v>
      </c>
    </row>
    <row r="389" spans="1:27" x14ac:dyDescent="0.25">
      <c r="A389" t="s">
        <v>74</v>
      </c>
      <c r="B389" t="s">
        <v>75</v>
      </c>
      <c r="C389">
        <v>53.649500000000003</v>
      </c>
      <c r="D389">
        <v>9.9618000000000002</v>
      </c>
      <c r="E389">
        <v>15</v>
      </c>
      <c r="F389" s="2">
        <v>35238</v>
      </c>
      <c r="G389">
        <v>6.8</v>
      </c>
      <c r="H389" s="3">
        <v>35238.48541666667</v>
      </c>
      <c r="I389" s="3">
        <v>35238.458333333336</v>
      </c>
      <c r="J389">
        <v>11.8</v>
      </c>
      <c r="K389">
        <v>13.3</v>
      </c>
      <c r="L389" s="3">
        <v>35238.473611111112</v>
      </c>
      <c r="M389" t="s">
        <v>9</v>
      </c>
      <c r="N389" t="s">
        <v>9</v>
      </c>
      <c r="O389" t="s">
        <v>9</v>
      </c>
      <c r="P389" s="3">
        <v>35238.48541666667</v>
      </c>
      <c r="Q389">
        <v>1</v>
      </c>
      <c r="R389" t="s">
        <v>77</v>
      </c>
      <c r="S389">
        <v>1</v>
      </c>
      <c r="T389" t="s">
        <v>9</v>
      </c>
      <c r="U389" t="s">
        <v>9</v>
      </c>
      <c r="V389" s="3">
        <v>35238.458333333336</v>
      </c>
      <c r="W389">
        <v>1</v>
      </c>
      <c r="X389" s="3">
        <v>35238.473611111112</v>
      </c>
      <c r="Y389" t="s">
        <v>9</v>
      </c>
      <c r="Z389">
        <v>1</v>
      </c>
      <c r="AA389" t="s">
        <v>9</v>
      </c>
    </row>
    <row r="390" spans="1:27" x14ac:dyDescent="0.25">
      <c r="A390" t="s">
        <v>74</v>
      </c>
      <c r="B390" t="s">
        <v>75</v>
      </c>
      <c r="C390">
        <v>53.649500000000003</v>
      </c>
      <c r="D390">
        <v>9.9618000000000002</v>
      </c>
      <c r="E390">
        <v>15</v>
      </c>
      <c r="F390" s="2">
        <v>35239</v>
      </c>
      <c r="G390">
        <v>9.4</v>
      </c>
      <c r="H390" s="3">
        <v>35239.48541666667</v>
      </c>
      <c r="I390" s="3">
        <v>35239.458333333336</v>
      </c>
      <c r="J390">
        <v>10.9</v>
      </c>
      <c r="K390">
        <v>14.1</v>
      </c>
      <c r="L390" s="3">
        <v>35239.473611111112</v>
      </c>
      <c r="M390" t="s">
        <v>9</v>
      </c>
      <c r="N390" t="s">
        <v>9</v>
      </c>
      <c r="O390" t="s">
        <v>9</v>
      </c>
      <c r="P390" s="3">
        <v>35239.48541666667</v>
      </c>
      <c r="Q390">
        <v>0</v>
      </c>
      <c r="R390" t="s">
        <v>76</v>
      </c>
      <c r="S390">
        <v>0</v>
      </c>
      <c r="T390">
        <v>0</v>
      </c>
      <c r="U390" t="s">
        <v>9</v>
      </c>
      <c r="V390" s="3">
        <v>35239.458333333336</v>
      </c>
      <c r="W390">
        <v>1</v>
      </c>
      <c r="X390" s="3">
        <v>35239.473611111112</v>
      </c>
      <c r="Y390" t="s">
        <v>9</v>
      </c>
      <c r="Z390">
        <v>0</v>
      </c>
      <c r="AA390">
        <v>0</v>
      </c>
    </row>
    <row r="391" spans="1:27" x14ac:dyDescent="0.25">
      <c r="A391" t="s">
        <v>74</v>
      </c>
      <c r="B391" t="s">
        <v>75</v>
      </c>
      <c r="C391">
        <v>53.649500000000003</v>
      </c>
      <c r="D391">
        <v>9.9618000000000002</v>
      </c>
      <c r="E391">
        <v>15</v>
      </c>
      <c r="F391" s="2">
        <v>35240</v>
      </c>
      <c r="G391">
        <v>8.6999999999999993</v>
      </c>
      <c r="H391" s="3">
        <v>35240.48541666667</v>
      </c>
      <c r="I391" s="3">
        <v>35240.458333333336</v>
      </c>
      <c r="J391">
        <v>12.9</v>
      </c>
      <c r="K391">
        <v>13.1</v>
      </c>
      <c r="L391" s="3">
        <v>35240.473611111112</v>
      </c>
      <c r="M391" t="s">
        <v>9</v>
      </c>
      <c r="N391" t="s">
        <v>9</v>
      </c>
      <c r="O391" t="s">
        <v>9</v>
      </c>
      <c r="P391" s="3">
        <v>35240.48541666667</v>
      </c>
      <c r="Q391">
        <v>0</v>
      </c>
      <c r="R391" t="s">
        <v>76</v>
      </c>
      <c r="S391">
        <v>0</v>
      </c>
      <c r="T391">
        <v>0</v>
      </c>
      <c r="U391" t="s">
        <v>9</v>
      </c>
      <c r="V391" s="3">
        <v>35240.458333333336</v>
      </c>
      <c r="W391">
        <v>1</v>
      </c>
      <c r="X391" s="3">
        <v>35240.473611111112</v>
      </c>
      <c r="Y391" t="s">
        <v>9</v>
      </c>
      <c r="Z391">
        <v>0</v>
      </c>
      <c r="AA391">
        <v>0</v>
      </c>
    </row>
    <row r="392" spans="1:27" x14ac:dyDescent="0.25">
      <c r="A392" t="s">
        <v>74</v>
      </c>
      <c r="B392" t="s">
        <v>75</v>
      </c>
      <c r="C392">
        <v>53.649500000000003</v>
      </c>
      <c r="D392">
        <v>9.9618000000000002</v>
      </c>
      <c r="E392">
        <v>15</v>
      </c>
      <c r="F392" s="2">
        <v>35241</v>
      </c>
      <c r="G392">
        <v>6.8</v>
      </c>
      <c r="H392" s="3">
        <v>35241.48541666667</v>
      </c>
      <c r="I392" s="3">
        <v>35241.458333333336</v>
      </c>
      <c r="J392">
        <v>12</v>
      </c>
      <c r="K392">
        <v>15.4</v>
      </c>
      <c r="L392" s="3">
        <v>35241.473611111112</v>
      </c>
      <c r="M392" t="s">
        <v>9</v>
      </c>
      <c r="N392" t="s">
        <v>9</v>
      </c>
      <c r="O392" t="s">
        <v>9</v>
      </c>
      <c r="P392" s="3">
        <v>35241.48541666667</v>
      </c>
      <c r="Q392">
        <v>0</v>
      </c>
      <c r="R392" t="s">
        <v>76</v>
      </c>
      <c r="S392">
        <v>0</v>
      </c>
      <c r="T392">
        <v>0</v>
      </c>
      <c r="U392" t="s">
        <v>9</v>
      </c>
      <c r="V392" s="3">
        <v>35241.458333333336</v>
      </c>
      <c r="W392">
        <v>1</v>
      </c>
      <c r="X392" s="3">
        <v>35241.473611111112</v>
      </c>
      <c r="Y392" t="s">
        <v>9</v>
      </c>
      <c r="Z392">
        <v>0</v>
      </c>
      <c r="AA392">
        <v>0</v>
      </c>
    </row>
    <row r="393" spans="1:27" x14ac:dyDescent="0.25">
      <c r="A393" t="s">
        <v>74</v>
      </c>
      <c r="B393" t="s">
        <v>75</v>
      </c>
      <c r="C393">
        <v>53.649500000000003</v>
      </c>
      <c r="D393">
        <v>9.9618000000000002</v>
      </c>
      <c r="E393">
        <v>15</v>
      </c>
      <c r="F393" s="2">
        <v>35242</v>
      </c>
      <c r="G393">
        <v>10</v>
      </c>
      <c r="H393" s="3">
        <v>35242.48541666667</v>
      </c>
      <c r="I393" s="3">
        <v>35242.458333333336</v>
      </c>
      <c r="J393">
        <v>12.8</v>
      </c>
      <c r="K393">
        <v>14.4</v>
      </c>
      <c r="L393" s="3">
        <v>35242.474305555559</v>
      </c>
      <c r="M393" t="s">
        <v>9</v>
      </c>
      <c r="N393" t="s">
        <v>9</v>
      </c>
      <c r="O393" t="s">
        <v>9</v>
      </c>
      <c r="P393" s="3">
        <v>35242.48541666667</v>
      </c>
      <c r="Q393">
        <v>0</v>
      </c>
      <c r="R393" t="s">
        <v>76</v>
      </c>
      <c r="S393">
        <v>0</v>
      </c>
      <c r="T393">
        <v>0</v>
      </c>
      <c r="U393" t="s">
        <v>9</v>
      </c>
      <c r="V393" s="3">
        <v>35242.458333333336</v>
      </c>
      <c r="W393">
        <v>1</v>
      </c>
      <c r="X393" s="3">
        <v>35242.474305555559</v>
      </c>
      <c r="Y393" t="s">
        <v>9</v>
      </c>
      <c r="Z393">
        <v>0</v>
      </c>
      <c r="AA393">
        <v>0</v>
      </c>
    </row>
    <row r="394" spans="1:27" x14ac:dyDescent="0.25">
      <c r="A394" t="s">
        <v>74</v>
      </c>
      <c r="B394" t="s">
        <v>75</v>
      </c>
      <c r="C394">
        <v>53.649500000000003</v>
      </c>
      <c r="D394">
        <v>9.9618000000000002</v>
      </c>
      <c r="E394">
        <v>15</v>
      </c>
      <c r="F394" s="2">
        <v>35243</v>
      </c>
      <c r="G394">
        <v>8.8000000000000007</v>
      </c>
      <c r="H394" s="3">
        <v>35243.48541666667</v>
      </c>
      <c r="I394" s="3">
        <v>35243.458333333336</v>
      </c>
      <c r="J394">
        <v>12.6</v>
      </c>
      <c r="K394">
        <v>15.9</v>
      </c>
      <c r="L394" s="3">
        <v>35243.474305555559</v>
      </c>
      <c r="M394" t="s">
        <v>9</v>
      </c>
      <c r="N394" t="s">
        <v>9</v>
      </c>
      <c r="O394" t="s">
        <v>9</v>
      </c>
      <c r="P394" s="3">
        <v>35243.48541666667</v>
      </c>
      <c r="Q394">
        <v>0</v>
      </c>
      <c r="R394" t="s">
        <v>76</v>
      </c>
      <c r="S394">
        <v>0</v>
      </c>
      <c r="T394">
        <v>0</v>
      </c>
      <c r="U394" t="s">
        <v>9</v>
      </c>
      <c r="V394" s="3">
        <v>35243.458333333336</v>
      </c>
      <c r="W394">
        <v>1</v>
      </c>
      <c r="X394" s="3">
        <v>35243.474305555559</v>
      </c>
      <c r="Y394" t="s">
        <v>9</v>
      </c>
      <c r="Z394">
        <v>0</v>
      </c>
      <c r="AA394">
        <v>0</v>
      </c>
    </row>
    <row r="395" spans="1:27" x14ac:dyDescent="0.25">
      <c r="A395" t="s">
        <v>74</v>
      </c>
      <c r="B395" t="s">
        <v>75</v>
      </c>
      <c r="C395">
        <v>53.649500000000003</v>
      </c>
      <c r="D395">
        <v>9.9618000000000002</v>
      </c>
      <c r="E395">
        <v>15</v>
      </c>
      <c r="F395" s="2">
        <v>35244</v>
      </c>
      <c r="G395">
        <v>6.8</v>
      </c>
      <c r="H395" s="3">
        <v>35244.48541666667</v>
      </c>
      <c r="I395" s="3">
        <v>35244.458333333336</v>
      </c>
      <c r="J395">
        <v>15.6</v>
      </c>
      <c r="K395">
        <v>15.9</v>
      </c>
      <c r="L395" s="3">
        <v>35244.474305555559</v>
      </c>
      <c r="M395" t="s">
        <v>9</v>
      </c>
      <c r="N395" t="s">
        <v>9</v>
      </c>
      <c r="O395" t="s">
        <v>9</v>
      </c>
      <c r="P395" s="3">
        <v>35244.48541666667</v>
      </c>
      <c r="Q395">
        <v>0</v>
      </c>
      <c r="R395" t="s">
        <v>76</v>
      </c>
      <c r="S395">
        <v>0</v>
      </c>
      <c r="T395">
        <v>0</v>
      </c>
      <c r="U395" t="s">
        <v>9</v>
      </c>
      <c r="V395" s="3">
        <v>35244.458333333336</v>
      </c>
      <c r="W395">
        <v>1</v>
      </c>
      <c r="X395" s="3">
        <v>35244.474305555559</v>
      </c>
      <c r="Y395" t="s">
        <v>9</v>
      </c>
      <c r="Z395">
        <v>0</v>
      </c>
      <c r="AA395">
        <v>0</v>
      </c>
    </row>
    <row r="396" spans="1:27" x14ac:dyDescent="0.25">
      <c r="A396" t="s">
        <v>74</v>
      </c>
      <c r="B396" t="s">
        <v>75</v>
      </c>
      <c r="C396">
        <v>53.649500000000003</v>
      </c>
      <c r="D396">
        <v>9.9618000000000002</v>
      </c>
      <c r="E396">
        <v>15</v>
      </c>
      <c r="F396" s="2">
        <v>35245</v>
      </c>
      <c r="G396">
        <v>11.1</v>
      </c>
      <c r="H396" s="3">
        <v>35245.48541666667</v>
      </c>
      <c r="I396" s="3">
        <v>35245.458333333336</v>
      </c>
      <c r="J396">
        <v>14.2</v>
      </c>
      <c r="K396">
        <v>19.8</v>
      </c>
      <c r="L396" s="3">
        <v>35245.474305555559</v>
      </c>
      <c r="M396" t="s">
        <v>9</v>
      </c>
      <c r="N396" t="s">
        <v>9</v>
      </c>
      <c r="O396" t="s">
        <v>9</v>
      </c>
      <c r="P396" s="3">
        <v>35245.48541666667</v>
      </c>
      <c r="Q396">
        <v>9</v>
      </c>
      <c r="R396" t="s">
        <v>77</v>
      </c>
      <c r="S396">
        <v>9</v>
      </c>
      <c r="T396" t="s">
        <v>9</v>
      </c>
      <c r="U396" t="s">
        <v>9</v>
      </c>
      <c r="V396" s="3">
        <v>35245.458333333336</v>
      </c>
      <c r="W396">
        <v>1</v>
      </c>
      <c r="X396" s="3">
        <v>35245.474305555559</v>
      </c>
      <c r="Y396" t="s">
        <v>9</v>
      </c>
      <c r="Z396">
        <v>9</v>
      </c>
      <c r="AA396" t="s">
        <v>9</v>
      </c>
    </row>
    <row r="397" spans="1:27" x14ac:dyDescent="0.25">
      <c r="A397" t="s">
        <v>74</v>
      </c>
      <c r="B397" t="s">
        <v>75</v>
      </c>
      <c r="C397">
        <v>53.649500000000003</v>
      </c>
      <c r="D397">
        <v>9.9618000000000002</v>
      </c>
      <c r="E397">
        <v>15</v>
      </c>
      <c r="F397" s="2">
        <v>35246</v>
      </c>
      <c r="G397">
        <v>8.8000000000000007</v>
      </c>
      <c r="H397" s="3">
        <v>35246.48541666667</v>
      </c>
      <c r="I397" s="3">
        <v>35246.458333333336</v>
      </c>
      <c r="J397">
        <v>13.1</v>
      </c>
      <c r="K397">
        <v>15.4</v>
      </c>
      <c r="L397" s="3">
        <v>35246.474305555559</v>
      </c>
      <c r="M397" t="s">
        <v>9</v>
      </c>
      <c r="N397" t="s">
        <v>9</v>
      </c>
      <c r="O397" t="s">
        <v>9</v>
      </c>
      <c r="P397" s="3">
        <v>35246.48541666667</v>
      </c>
      <c r="Q397">
        <v>5</v>
      </c>
      <c r="R397" t="s">
        <v>77</v>
      </c>
      <c r="S397">
        <v>5</v>
      </c>
      <c r="T397" t="s">
        <v>9</v>
      </c>
      <c r="U397" t="s">
        <v>9</v>
      </c>
      <c r="V397" s="3">
        <v>35246.458333333336</v>
      </c>
      <c r="W397">
        <v>1</v>
      </c>
      <c r="X397" s="3">
        <v>35246.474305555559</v>
      </c>
      <c r="Y397" t="s">
        <v>9</v>
      </c>
      <c r="Z397">
        <v>5</v>
      </c>
      <c r="AA397" t="s">
        <v>9</v>
      </c>
    </row>
    <row r="398" spans="1:27" x14ac:dyDescent="0.25">
      <c r="A398" t="s">
        <v>74</v>
      </c>
      <c r="B398" t="s">
        <v>75</v>
      </c>
      <c r="C398">
        <v>53.649500000000003</v>
      </c>
      <c r="D398">
        <v>9.9618000000000002</v>
      </c>
      <c r="E398">
        <v>15</v>
      </c>
      <c r="F398" s="2">
        <v>35247</v>
      </c>
      <c r="G398">
        <v>9.1999999999999993</v>
      </c>
      <c r="H398" s="3">
        <v>35247.48541666667</v>
      </c>
      <c r="I398" s="3">
        <v>35247.458333333336</v>
      </c>
      <c r="J398">
        <v>15.9</v>
      </c>
      <c r="K398">
        <v>15.9</v>
      </c>
      <c r="L398" s="3">
        <v>35247.474999999999</v>
      </c>
      <c r="M398" t="s">
        <v>9</v>
      </c>
      <c r="N398" t="s">
        <v>9</v>
      </c>
      <c r="O398" t="s">
        <v>9</v>
      </c>
      <c r="P398" s="3">
        <v>35247.48541666667</v>
      </c>
      <c r="Q398">
        <v>3</v>
      </c>
      <c r="R398" t="s">
        <v>77</v>
      </c>
      <c r="S398">
        <v>3</v>
      </c>
      <c r="T398" t="s">
        <v>9</v>
      </c>
      <c r="U398" t="s">
        <v>9</v>
      </c>
      <c r="V398" s="3">
        <v>35247.458333333336</v>
      </c>
      <c r="W398">
        <v>1</v>
      </c>
      <c r="X398" s="3">
        <v>35247.474999999999</v>
      </c>
      <c r="Y398" t="s">
        <v>9</v>
      </c>
      <c r="Z398">
        <v>3</v>
      </c>
      <c r="AA398" t="s">
        <v>9</v>
      </c>
    </row>
    <row r="399" spans="1:27" x14ac:dyDescent="0.25">
      <c r="A399" t="s">
        <v>74</v>
      </c>
      <c r="B399" t="s">
        <v>75</v>
      </c>
      <c r="C399">
        <v>53.649500000000003</v>
      </c>
      <c r="D399">
        <v>9.9618000000000002</v>
      </c>
      <c r="E399">
        <v>15</v>
      </c>
      <c r="F399" s="2">
        <v>35248</v>
      </c>
      <c r="G399">
        <v>9</v>
      </c>
      <c r="H399" s="3">
        <v>35248.48541666667</v>
      </c>
      <c r="I399" s="3">
        <v>35248.458333333336</v>
      </c>
      <c r="J399">
        <v>12</v>
      </c>
      <c r="K399">
        <v>16.899999999999999</v>
      </c>
      <c r="L399" s="3">
        <v>35248.474999999999</v>
      </c>
      <c r="M399" t="s">
        <v>9</v>
      </c>
      <c r="N399" t="s">
        <v>9</v>
      </c>
      <c r="O399" t="s">
        <v>9</v>
      </c>
      <c r="P399" s="3">
        <v>35248.48541666667</v>
      </c>
      <c r="Q399">
        <v>3</v>
      </c>
      <c r="R399" t="s">
        <v>77</v>
      </c>
      <c r="S399">
        <v>3</v>
      </c>
      <c r="T399" t="s">
        <v>9</v>
      </c>
      <c r="U399" t="s">
        <v>9</v>
      </c>
      <c r="V399" s="3">
        <v>35248.458333333336</v>
      </c>
      <c r="W399">
        <v>1</v>
      </c>
      <c r="X399" s="3">
        <v>35248.474999999999</v>
      </c>
      <c r="Y399" t="s">
        <v>9</v>
      </c>
      <c r="Z399">
        <v>3</v>
      </c>
      <c r="AA399" t="s">
        <v>9</v>
      </c>
    </row>
    <row r="400" spans="1:27" x14ac:dyDescent="0.25">
      <c r="A400" t="s">
        <v>74</v>
      </c>
      <c r="B400" t="s">
        <v>75</v>
      </c>
      <c r="C400">
        <v>53.649500000000003</v>
      </c>
      <c r="D400">
        <v>9.9618000000000002</v>
      </c>
      <c r="E400">
        <v>15</v>
      </c>
      <c r="F400" s="2">
        <v>35249</v>
      </c>
      <c r="G400">
        <v>7.2</v>
      </c>
      <c r="H400" s="3">
        <v>35249.48541666667</v>
      </c>
      <c r="I400" s="3">
        <v>35249.458333333336</v>
      </c>
      <c r="J400">
        <v>17.600000000000001</v>
      </c>
      <c r="K400">
        <v>17.600000000000001</v>
      </c>
      <c r="L400" s="3">
        <v>35249.474999999999</v>
      </c>
      <c r="M400" t="s">
        <v>9</v>
      </c>
      <c r="N400" t="s">
        <v>9</v>
      </c>
      <c r="O400" t="s">
        <v>9</v>
      </c>
      <c r="P400" s="3">
        <v>35249.48541666667</v>
      </c>
      <c r="Q400">
        <v>6</v>
      </c>
      <c r="R400" t="s">
        <v>77</v>
      </c>
      <c r="S400">
        <v>6</v>
      </c>
      <c r="T400" t="s">
        <v>9</v>
      </c>
      <c r="U400" t="s">
        <v>9</v>
      </c>
      <c r="V400" s="3">
        <v>35249.458333333336</v>
      </c>
      <c r="W400">
        <v>1</v>
      </c>
      <c r="X400" s="3">
        <v>35249.474999999999</v>
      </c>
      <c r="Y400" t="s">
        <v>9</v>
      </c>
      <c r="Z400">
        <v>6</v>
      </c>
      <c r="AA400" t="s">
        <v>9</v>
      </c>
    </row>
    <row r="401" spans="1:27" x14ac:dyDescent="0.25">
      <c r="A401" t="s">
        <v>74</v>
      </c>
      <c r="B401" t="s">
        <v>75</v>
      </c>
      <c r="C401">
        <v>53.649500000000003</v>
      </c>
      <c r="D401">
        <v>9.9618000000000002</v>
      </c>
      <c r="E401">
        <v>15</v>
      </c>
      <c r="F401" s="2">
        <v>35250</v>
      </c>
      <c r="G401">
        <v>12.6</v>
      </c>
      <c r="H401" s="3">
        <v>35250.48541666667</v>
      </c>
      <c r="I401" s="3">
        <v>35250.458333333336</v>
      </c>
      <c r="J401">
        <v>15.9</v>
      </c>
      <c r="K401">
        <v>20.2</v>
      </c>
      <c r="L401" s="3">
        <v>35250.474999999999</v>
      </c>
      <c r="M401" t="s">
        <v>9</v>
      </c>
      <c r="N401" t="s">
        <v>9</v>
      </c>
      <c r="O401" t="s">
        <v>9</v>
      </c>
      <c r="P401" s="3">
        <v>35250.48541666667</v>
      </c>
      <c r="Q401">
        <v>5</v>
      </c>
      <c r="R401" t="s">
        <v>77</v>
      </c>
      <c r="S401">
        <v>5</v>
      </c>
      <c r="T401" t="s">
        <v>9</v>
      </c>
      <c r="U401" t="s">
        <v>9</v>
      </c>
      <c r="V401" s="3">
        <v>35250.458333333336</v>
      </c>
      <c r="W401">
        <v>1</v>
      </c>
      <c r="X401" s="3">
        <v>35250.474999999999</v>
      </c>
      <c r="Y401" t="s">
        <v>9</v>
      </c>
      <c r="Z401">
        <v>5</v>
      </c>
      <c r="AA401" t="s">
        <v>9</v>
      </c>
    </row>
    <row r="402" spans="1:27" x14ac:dyDescent="0.25">
      <c r="A402" t="s">
        <v>74</v>
      </c>
      <c r="B402" t="s">
        <v>75</v>
      </c>
      <c r="C402">
        <v>53.649500000000003</v>
      </c>
      <c r="D402">
        <v>9.9618000000000002</v>
      </c>
      <c r="E402">
        <v>15</v>
      </c>
      <c r="F402" s="2">
        <v>35251</v>
      </c>
      <c r="G402">
        <v>10.5</v>
      </c>
      <c r="H402" s="3">
        <v>35251.48541666667</v>
      </c>
      <c r="I402" s="3">
        <v>35251.458333333336</v>
      </c>
      <c r="J402">
        <v>18.3</v>
      </c>
      <c r="K402">
        <v>18.5</v>
      </c>
      <c r="L402" s="3">
        <v>35251.474999999999</v>
      </c>
      <c r="M402" t="s">
        <v>9</v>
      </c>
      <c r="N402" t="s">
        <v>9</v>
      </c>
      <c r="O402" t="s">
        <v>9</v>
      </c>
      <c r="P402" s="3">
        <v>35251.48541666667</v>
      </c>
      <c r="Q402">
        <v>17</v>
      </c>
      <c r="R402" t="s">
        <v>77</v>
      </c>
      <c r="S402">
        <v>17</v>
      </c>
      <c r="T402" t="s">
        <v>9</v>
      </c>
      <c r="U402" t="s">
        <v>9</v>
      </c>
      <c r="V402" s="3">
        <v>35251.458333333336</v>
      </c>
      <c r="W402">
        <v>1</v>
      </c>
      <c r="X402" s="3">
        <v>35251.474999999999</v>
      </c>
      <c r="Y402" t="s">
        <v>9</v>
      </c>
      <c r="Z402">
        <v>17</v>
      </c>
      <c r="AA402" t="s">
        <v>9</v>
      </c>
    </row>
    <row r="403" spans="1:27" x14ac:dyDescent="0.25">
      <c r="A403" t="s">
        <v>74</v>
      </c>
      <c r="B403" t="s">
        <v>75</v>
      </c>
      <c r="C403">
        <v>53.649500000000003</v>
      </c>
      <c r="D403">
        <v>9.9618000000000002</v>
      </c>
      <c r="E403">
        <v>15</v>
      </c>
      <c r="F403" s="2">
        <v>35252</v>
      </c>
      <c r="G403">
        <v>10.5</v>
      </c>
      <c r="H403" s="3">
        <v>35252.48541666667</v>
      </c>
      <c r="I403" s="3">
        <v>35252.458333333336</v>
      </c>
      <c r="J403">
        <v>15.4</v>
      </c>
      <c r="K403">
        <v>19.8</v>
      </c>
      <c r="L403" s="3">
        <v>35252.474999999999</v>
      </c>
      <c r="M403" t="s">
        <v>9</v>
      </c>
      <c r="N403" t="s">
        <v>9</v>
      </c>
      <c r="O403" t="s">
        <v>9</v>
      </c>
      <c r="P403" s="3">
        <v>35252.48541666667</v>
      </c>
      <c r="Q403">
        <v>8</v>
      </c>
      <c r="R403" t="s">
        <v>77</v>
      </c>
      <c r="S403">
        <v>8</v>
      </c>
      <c r="T403" t="s">
        <v>9</v>
      </c>
      <c r="U403" t="s">
        <v>9</v>
      </c>
      <c r="V403" s="3">
        <v>35252.458333333336</v>
      </c>
      <c r="W403">
        <v>1</v>
      </c>
      <c r="X403" s="3">
        <v>35252.474999999999</v>
      </c>
      <c r="Y403" t="s">
        <v>9</v>
      </c>
      <c r="Z403">
        <v>8</v>
      </c>
      <c r="AA403" t="s">
        <v>9</v>
      </c>
    </row>
    <row r="404" spans="1:27" x14ac:dyDescent="0.25">
      <c r="A404" t="s">
        <v>74</v>
      </c>
      <c r="B404" t="s">
        <v>75</v>
      </c>
      <c r="C404">
        <v>53.649500000000003</v>
      </c>
      <c r="D404">
        <v>9.9618000000000002</v>
      </c>
      <c r="E404">
        <v>15</v>
      </c>
      <c r="F404" s="2">
        <v>35253</v>
      </c>
      <c r="G404">
        <v>10.1</v>
      </c>
      <c r="H404" s="3">
        <v>35253.48541666667</v>
      </c>
      <c r="I404" s="3">
        <v>35253.458333333336</v>
      </c>
      <c r="J404">
        <v>14.2</v>
      </c>
      <c r="K404">
        <v>16.100000000000001</v>
      </c>
      <c r="L404" s="3">
        <v>35253.475694444445</v>
      </c>
      <c r="M404" t="s">
        <v>9</v>
      </c>
      <c r="N404" t="s">
        <v>9</v>
      </c>
      <c r="O404" t="s">
        <v>9</v>
      </c>
      <c r="P404" s="3">
        <v>35253.48541666667</v>
      </c>
      <c r="Q404">
        <v>5</v>
      </c>
      <c r="R404" t="s">
        <v>77</v>
      </c>
      <c r="S404">
        <v>5</v>
      </c>
      <c r="T404" t="s">
        <v>9</v>
      </c>
      <c r="U404" t="s">
        <v>9</v>
      </c>
      <c r="V404" s="3">
        <v>35253.458333333336</v>
      </c>
      <c r="W404">
        <v>1</v>
      </c>
      <c r="X404" s="3">
        <v>35253.475694444445</v>
      </c>
      <c r="Y404" t="s">
        <v>9</v>
      </c>
      <c r="Z404">
        <v>5</v>
      </c>
      <c r="AA404" t="s">
        <v>9</v>
      </c>
    </row>
    <row r="405" spans="1:27" x14ac:dyDescent="0.25">
      <c r="A405" t="s">
        <v>74</v>
      </c>
      <c r="B405" t="s">
        <v>75</v>
      </c>
      <c r="C405">
        <v>53.649500000000003</v>
      </c>
      <c r="D405">
        <v>9.9618000000000002</v>
      </c>
      <c r="E405">
        <v>15</v>
      </c>
      <c r="F405" s="2">
        <v>35254</v>
      </c>
      <c r="G405">
        <v>6.4</v>
      </c>
      <c r="H405" s="3">
        <v>35254.48541666667</v>
      </c>
      <c r="I405" s="3">
        <v>35254.458333333336</v>
      </c>
      <c r="J405">
        <v>14.8</v>
      </c>
      <c r="K405">
        <v>19.7</v>
      </c>
      <c r="L405" s="3">
        <v>35254.475694444445</v>
      </c>
      <c r="M405" t="s">
        <v>9</v>
      </c>
      <c r="N405" t="s">
        <v>9</v>
      </c>
      <c r="O405" t="s">
        <v>9</v>
      </c>
      <c r="P405" s="3">
        <v>35254.48541666667</v>
      </c>
      <c r="Q405">
        <v>1</v>
      </c>
      <c r="R405" t="s">
        <v>77</v>
      </c>
      <c r="S405">
        <v>1</v>
      </c>
      <c r="T405" t="s">
        <v>9</v>
      </c>
      <c r="U405" t="s">
        <v>9</v>
      </c>
      <c r="V405" s="3">
        <v>35254.458333333336</v>
      </c>
      <c r="W405">
        <v>1</v>
      </c>
      <c r="X405" s="3">
        <v>35254.475694444445</v>
      </c>
      <c r="Y405" t="s">
        <v>9</v>
      </c>
      <c r="Z405">
        <v>1</v>
      </c>
      <c r="AA405" t="s">
        <v>9</v>
      </c>
    </row>
    <row r="406" spans="1:27" x14ac:dyDescent="0.25">
      <c r="A406" t="s">
        <v>74</v>
      </c>
      <c r="B406" t="s">
        <v>75</v>
      </c>
      <c r="C406">
        <v>53.649500000000003</v>
      </c>
      <c r="D406">
        <v>9.9618000000000002</v>
      </c>
      <c r="E406">
        <v>15</v>
      </c>
      <c r="F406" s="2">
        <v>35255</v>
      </c>
      <c r="G406">
        <v>10</v>
      </c>
      <c r="H406" s="3">
        <v>35255.48541666667</v>
      </c>
      <c r="I406" s="3">
        <v>35255.458333333336</v>
      </c>
      <c r="J406">
        <v>12</v>
      </c>
      <c r="K406">
        <v>16.100000000000001</v>
      </c>
      <c r="L406" s="3">
        <v>35255.475694444445</v>
      </c>
      <c r="M406" t="s">
        <v>9</v>
      </c>
      <c r="N406" t="s">
        <v>9</v>
      </c>
      <c r="O406" t="s">
        <v>9</v>
      </c>
      <c r="P406" s="3">
        <v>35255.48541666667</v>
      </c>
      <c r="Q406">
        <v>0</v>
      </c>
      <c r="R406" t="s">
        <v>76</v>
      </c>
      <c r="S406">
        <v>0</v>
      </c>
      <c r="T406">
        <v>0</v>
      </c>
      <c r="U406" t="s">
        <v>9</v>
      </c>
      <c r="V406" s="3">
        <v>35255.458333333336</v>
      </c>
      <c r="W406">
        <v>1</v>
      </c>
      <c r="X406" s="3">
        <v>35255.475694444445</v>
      </c>
      <c r="Y406" t="s">
        <v>9</v>
      </c>
      <c r="Z406">
        <v>0</v>
      </c>
      <c r="AA406">
        <v>0</v>
      </c>
    </row>
    <row r="407" spans="1:27" x14ac:dyDescent="0.25">
      <c r="A407" t="s">
        <v>74</v>
      </c>
      <c r="B407" t="s">
        <v>75</v>
      </c>
      <c r="C407">
        <v>53.649500000000003</v>
      </c>
      <c r="D407">
        <v>9.9618000000000002</v>
      </c>
      <c r="E407">
        <v>15</v>
      </c>
      <c r="F407" s="2">
        <v>35256</v>
      </c>
      <c r="G407">
        <v>9.1999999999999993</v>
      </c>
      <c r="H407" s="3">
        <v>35256.48541666667</v>
      </c>
      <c r="I407" s="3">
        <v>35256.458333333336</v>
      </c>
      <c r="J407">
        <v>14.6</v>
      </c>
      <c r="K407">
        <v>14.6</v>
      </c>
      <c r="L407" s="3">
        <v>35256.475694444445</v>
      </c>
      <c r="M407" t="s">
        <v>9</v>
      </c>
      <c r="N407" t="s">
        <v>9</v>
      </c>
      <c r="O407" t="s">
        <v>9</v>
      </c>
      <c r="P407" s="3">
        <v>35256.48541666667</v>
      </c>
      <c r="Q407">
        <v>0</v>
      </c>
      <c r="R407" t="s">
        <v>76</v>
      </c>
      <c r="S407">
        <v>0</v>
      </c>
      <c r="T407">
        <v>0</v>
      </c>
      <c r="U407" t="s">
        <v>9</v>
      </c>
      <c r="V407" s="3">
        <v>35256.458333333336</v>
      </c>
      <c r="W407">
        <v>1</v>
      </c>
      <c r="X407" s="3">
        <v>35256.475694444445</v>
      </c>
      <c r="Y407" t="s">
        <v>9</v>
      </c>
      <c r="Z407">
        <v>0</v>
      </c>
      <c r="AA407">
        <v>0</v>
      </c>
    </row>
    <row r="408" spans="1:27" x14ac:dyDescent="0.25">
      <c r="A408" t="s">
        <v>74</v>
      </c>
      <c r="B408" t="s">
        <v>75</v>
      </c>
      <c r="C408">
        <v>53.649500000000003</v>
      </c>
      <c r="D408">
        <v>9.9618000000000002</v>
      </c>
      <c r="E408">
        <v>15</v>
      </c>
      <c r="F408" s="2">
        <v>35257</v>
      </c>
      <c r="G408">
        <v>11.5</v>
      </c>
      <c r="H408" s="3">
        <v>35257.48541666667</v>
      </c>
      <c r="I408" s="3">
        <v>35257.458333333336</v>
      </c>
      <c r="J408">
        <v>13.3</v>
      </c>
      <c r="K408">
        <v>16.100000000000001</v>
      </c>
      <c r="L408" s="3">
        <v>35257.475694444445</v>
      </c>
      <c r="M408" t="s">
        <v>9</v>
      </c>
      <c r="N408" t="s">
        <v>9</v>
      </c>
      <c r="O408" t="s">
        <v>9</v>
      </c>
      <c r="P408" s="3">
        <v>35257.48541666667</v>
      </c>
      <c r="Q408">
        <v>0</v>
      </c>
      <c r="R408" t="s">
        <v>76</v>
      </c>
      <c r="S408">
        <v>0</v>
      </c>
      <c r="T408">
        <v>0</v>
      </c>
      <c r="U408" t="s">
        <v>9</v>
      </c>
      <c r="V408" s="3">
        <v>35257.458333333336</v>
      </c>
      <c r="W408">
        <v>1</v>
      </c>
      <c r="X408" s="3">
        <v>35257.475694444445</v>
      </c>
      <c r="Y408" t="s">
        <v>9</v>
      </c>
      <c r="Z408">
        <v>0</v>
      </c>
      <c r="AA408">
        <v>0</v>
      </c>
    </row>
    <row r="409" spans="1:27" x14ac:dyDescent="0.25">
      <c r="A409" t="s">
        <v>74</v>
      </c>
      <c r="B409" t="s">
        <v>75</v>
      </c>
      <c r="C409">
        <v>53.649500000000003</v>
      </c>
      <c r="D409">
        <v>9.9618000000000002</v>
      </c>
      <c r="E409">
        <v>15</v>
      </c>
      <c r="F409" s="2">
        <v>35258</v>
      </c>
      <c r="G409">
        <v>12.6</v>
      </c>
      <c r="H409" s="3">
        <v>35258.48541666667</v>
      </c>
      <c r="I409" s="3">
        <v>35258.458333333336</v>
      </c>
      <c r="J409">
        <v>17.600000000000001</v>
      </c>
      <c r="K409">
        <v>18.899999999999999</v>
      </c>
      <c r="L409" s="3">
        <v>35258.475694444445</v>
      </c>
      <c r="M409" t="s">
        <v>9</v>
      </c>
      <c r="N409" t="s">
        <v>9</v>
      </c>
      <c r="O409" t="s">
        <v>9</v>
      </c>
      <c r="P409" s="3">
        <v>35258.48541666667</v>
      </c>
      <c r="Q409">
        <v>0</v>
      </c>
      <c r="R409" t="s">
        <v>76</v>
      </c>
      <c r="S409">
        <v>0</v>
      </c>
      <c r="T409">
        <v>0</v>
      </c>
      <c r="U409" t="s">
        <v>9</v>
      </c>
      <c r="V409" s="3">
        <v>35258.458333333336</v>
      </c>
      <c r="W409">
        <v>1</v>
      </c>
      <c r="X409" s="3">
        <v>35258.475694444445</v>
      </c>
      <c r="Y409" t="s">
        <v>9</v>
      </c>
      <c r="Z409">
        <v>0</v>
      </c>
      <c r="AA409">
        <v>0</v>
      </c>
    </row>
    <row r="410" spans="1:27" x14ac:dyDescent="0.25">
      <c r="A410" t="s">
        <v>74</v>
      </c>
      <c r="B410" t="s">
        <v>75</v>
      </c>
      <c r="C410">
        <v>53.649500000000003</v>
      </c>
      <c r="D410">
        <v>9.9618000000000002</v>
      </c>
      <c r="E410">
        <v>15</v>
      </c>
      <c r="F410" s="2">
        <v>35259</v>
      </c>
      <c r="G410">
        <v>11.8</v>
      </c>
      <c r="H410" s="3">
        <v>35259.48541666667</v>
      </c>
      <c r="I410" s="3">
        <v>35259.458333333336</v>
      </c>
      <c r="J410">
        <v>18.3</v>
      </c>
      <c r="K410">
        <v>20.2</v>
      </c>
      <c r="L410" s="3">
        <v>35259.475694444445</v>
      </c>
      <c r="M410" t="s">
        <v>9</v>
      </c>
      <c r="N410" t="s">
        <v>9</v>
      </c>
      <c r="O410" t="s">
        <v>9</v>
      </c>
      <c r="P410" s="3">
        <v>35259.48541666667</v>
      </c>
      <c r="Q410">
        <v>0</v>
      </c>
      <c r="R410" t="s">
        <v>76</v>
      </c>
      <c r="S410">
        <v>0</v>
      </c>
      <c r="T410">
        <v>0</v>
      </c>
      <c r="U410" t="s">
        <v>9</v>
      </c>
      <c r="V410" s="3">
        <v>35259.458333333336</v>
      </c>
      <c r="W410">
        <v>1</v>
      </c>
      <c r="X410" s="3">
        <v>35259.475694444445</v>
      </c>
      <c r="Y410" t="s">
        <v>9</v>
      </c>
      <c r="Z410">
        <v>0</v>
      </c>
      <c r="AA410">
        <v>0</v>
      </c>
    </row>
    <row r="411" spans="1:27" x14ac:dyDescent="0.25">
      <c r="A411" t="s">
        <v>74</v>
      </c>
      <c r="B411" t="s">
        <v>75</v>
      </c>
      <c r="C411">
        <v>53.649500000000003</v>
      </c>
      <c r="D411">
        <v>9.9618000000000002</v>
      </c>
      <c r="E411">
        <v>15</v>
      </c>
      <c r="F411" s="2">
        <v>35260</v>
      </c>
      <c r="G411">
        <v>13.7</v>
      </c>
      <c r="H411" s="3">
        <v>35260.48541666667</v>
      </c>
      <c r="I411" s="3">
        <v>35260.458333333336</v>
      </c>
      <c r="J411">
        <v>16.5</v>
      </c>
      <c r="K411">
        <v>20.2</v>
      </c>
      <c r="L411" s="3">
        <v>35260.476388888892</v>
      </c>
      <c r="M411" t="s">
        <v>9</v>
      </c>
      <c r="N411" t="s">
        <v>9</v>
      </c>
      <c r="O411" t="s">
        <v>9</v>
      </c>
      <c r="P411" s="3">
        <v>35260.48541666667</v>
      </c>
      <c r="Q411">
        <v>0</v>
      </c>
      <c r="R411" t="s">
        <v>76</v>
      </c>
      <c r="S411">
        <v>0</v>
      </c>
      <c r="T411">
        <v>0</v>
      </c>
      <c r="U411" t="s">
        <v>9</v>
      </c>
      <c r="V411" s="3">
        <v>35260.458333333336</v>
      </c>
      <c r="W411">
        <v>1</v>
      </c>
      <c r="X411" s="3">
        <v>35260.476388888892</v>
      </c>
      <c r="Y411" t="s">
        <v>9</v>
      </c>
      <c r="Z411">
        <v>0</v>
      </c>
      <c r="AA411">
        <v>0</v>
      </c>
    </row>
    <row r="412" spans="1:27" x14ac:dyDescent="0.25">
      <c r="A412" t="s">
        <v>74</v>
      </c>
      <c r="B412" t="s">
        <v>75</v>
      </c>
      <c r="C412">
        <v>53.649500000000003</v>
      </c>
      <c r="D412">
        <v>9.9618000000000002</v>
      </c>
      <c r="E412">
        <v>15</v>
      </c>
      <c r="F412" s="2">
        <v>35261</v>
      </c>
      <c r="G412">
        <v>11.3</v>
      </c>
      <c r="H412" s="3">
        <v>35261.48541666667</v>
      </c>
      <c r="I412" s="3">
        <v>35261.458333333336</v>
      </c>
      <c r="J412">
        <v>15.2</v>
      </c>
      <c r="K412">
        <v>20.6</v>
      </c>
      <c r="L412" s="3">
        <v>35261.476388888892</v>
      </c>
      <c r="M412" t="s">
        <v>9</v>
      </c>
      <c r="N412" t="s">
        <v>9</v>
      </c>
      <c r="O412" t="s">
        <v>9</v>
      </c>
      <c r="P412" s="3">
        <v>35261.48541666667</v>
      </c>
      <c r="Q412">
        <v>0</v>
      </c>
      <c r="R412" t="s">
        <v>76</v>
      </c>
      <c r="S412">
        <v>0</v>
      </c>
      <c r="T412">
        <v>0</v>
      </c>
      <c r="U412" t="s">
        <v>9</v>
      </c>
      <c r="V412" s="3">
        <v>35261.458333333336</v>
      </c>
      <c r="W412">
        <v>1</v>
      </c>
      <c r="X412" s="3">
        <v>35261.476388888892</v>
      </c>
      <c r="Y412" t="s">
        <v>9</v>
      </c>
      <c r="Z412">
        <v>0</v>
      </c>
      <c r="AA412">
        <v>0</v>
      </c>
    </row>
    <row r="413" spans="1:27" x14ac:dyDescent="0.25">
      <c r="A413" t="s">
        <v>74</v>
      </c>
      <c r="B413" t="s">
        <v>75</v>
      </c>
      <c r="C413">
        <v>53.649500000000003</v>
      </c>
      <c r="D413">
        <v>9.9618000000000002</v>
      </c>
      <c r="E413">
        <v>15</v>
      </c>
      <c r="F413" s="2">
        <v>35262</v>
      </c>
      <c r="G413">
        <v>10.1</v>
      </c>
      <c r="H413" s="3">
        <v>35262.48541666667</v>
      </c>
      <c r="I413" s="3">
        <v>35262.458333333336</v>
      </c>
      <c r="J413">
        <v>15.6</v>
      </c>
      <c r="K413">
        <v>15.9</v>
      </c>
      <c r="L413" s="3">
        <v>35262.476388888892</v>
      </c>
      <c r="M413" t="s">
        <v>9</v>
      </c>
      <c r="N413" t="s">
        <v>9</v>
      </c>
      <c r="O413" t="s">
        <v>9</v>
      </c>
      <c r="P413" s="3">
        <v>35262.48541666667</v>
      </c>
      <c r="Q413">
        <v>0</v>
      </c>
      <c r="R413" t="s">
        <v>76</v>
      </c>
      <c r="S413">
        <v>0</v>
      </c>
      <c r="T413">
        <v>0</v>
      </c>
      <c r="U413" t="s">
        <v>9</v>
      </c>
      <c r="V413" s="3">
        <v>35262.458333333336</v>
      </c>
      <c r="W413">
        <v>1</v>
      </c>
      <c r="X413" s="3">
        <v>35262.476388888892</v>
      </c>
      <c r="Y413" t="s">
        <v>9</v>
      </c>
      <c r="Z413">
        <v>0</v>
      </c>
      <c r="AA413">
        <v>0</v>
      </c>
    </row>
    <row r="414" spans="1:27" x14ac:dyDescent="0.25">
      <c r="A414" t="s">
        <v>74</v>
      </c>
      <c r="B414" t="s">
        <v>75</v>
      </c>
      <c r="C414">
        <v>53.649500000000003</v>
      </c>
      <c r="D414">
        <v>9.9618000000000002</v>
      </c>
      <c r="E414">
        <v>15</v>
      </c>
      <c r="F414" s="2">
        <v>35263</v>
      </c>
      <c r="G414">
        <v>9.1999999999999993</v>
      </c>
      <c r="H414" s="3">
        <v>35263.48541666667</v>
      </c>
      <c r="I414" s="3">
        <v>35263.458333333336</v>
      </c>
      <c r="J414">
        <v>14.6</v>
      </c>
      <c r="K414">
        <v>18.7</v>
      </c>
      <c r="L414" s="3">
        <v>35263.476388888892</v>
      </c>
      <c r="M414" t="s">
        <v>9</v>
      </c>
      <c r="N414" t="s">
        <v>9</v>
      </c>
      <c r="O414" t="s">
        <v>9</v>
      </c>
      <c r="P414" s="3">
        <v>35263.48541666667</v>
      </c>
      <c r="Q414">
        <v>0</v>
      </c>
      <c r="R414" t="s">
        <v>76</v>
      </c>
      <c r="S414">
        <v>0</v>
      </c>
      <c r="T414">
        <v>0</v>
      </c>
      <c r="U414" t="s">
        <v>9</v>
      </c>
      <c r="V414" s="3">
        <v>35263.458333333336</v>
      </c>
      <c r="W414">
        <v>1</v>
      </c>
      <c r="X414" s="3">
        <v>35263.476388888892</v>
      </c>
      <c r="Y414" t="s">
        <v>9</v>
      </c>
      <c r="Z414">
        <v>0</v>
      </c>
      <c r="AA414">
        <v>0</v>
      </c>
    </row>
    <row r="415" spans="1:27" x14ac:dyDescent="0.25">
      <c r="A415" t="s">
        <v>74</v>
      </c>
      <c r="B415" t="s">
        <v>75</v>
      </c>
      <c r="C415">
        <v>53.649500000000003</v>
      </c>
      <c r="D415">
        <v>9.9618000000000002</v>
      </c>
      <c r="E415">
        <v>15</v>
      </c>
      <c r="F415" s="2">
        <v>35264</v>
      </c>
      <c r="G415">
        <v>10.3</v>
      </c>
      <c r="H415" s="3">
        <v>35264.48541666667</v>
      </c>
      <c r="I415" s="3">
        <v>35264.458333333336</v>
      </c>
      <c r="J415">
        <v>15.2</v>
      </c>
      <c r="K415">
        <v>15.2</v>
      </c>
      <c r="L415" s="3">
        <v>35264.476388888892</v>
      </c>
      <c r="M415" t="s">
        <v>9</v>
      </c>
      <c r="N415" t="s">
        <v>9</v>
      </c>
      <c r="O415" t="s">
        <v>9</v>
      </c>
      <c r="P415" s="3">
        <v>35264.48541666667</v>
      </c>
      <c r="Q415">
        <v>0</v>
      </c>
      <c r="R415" t="s">
        <v>76</v>
      </c>
      <c r="S415">
        <v>0</v>
      </c>
      <c r="T415">
        <v>0</v>
      </c>
      <c r="U415" t="s">
        <v>9</v>
      </c>
      <c r="V415" s="3">
        <v>35264.458333333336</v>
      </c>
      <c r="W415">
        <v>1</v>
      </c>
      <c r="X415" s="3">
        <v>35264.476388888892</v>
      </c>
      <c r="Y415" t="s">
        <v>9</v>
      </c>
      <c r="Z415">
        <v>0</v>
      </c>
      <c r="AA415">
        <v>0</v>
      </c>
    </row>
    <row r="416" spans="1:27" x14ac:dyDescent="0.25">
      <c r="A416" t="s">
        <v>74</v>
      </c>
      <c r="B416" t="s">
        <v>75</v>
      </c>
      <c r="C416">
        <v>53.649500000000003</v>
      </c>
      <c r="D416">
        <v>9.9618000000000002</v>
      </c>
      <c r="E416">
        <v>15</v>
      </c>
      <c r="F416" s="2">
        <v>35265</v>
      </c>
      <c r="G416">
        <v>7.4</v>
      </c>
      <c r="H416" s="3">
        <v>35265.48541666667</v>
      </c>
      <c r="I416" s="3">
        <v>35265.458333333336</v>
      </c>
      <c r="J416">
        <v>16.100000000000001</v>
      </c>
      <c r="K416">
        <v>19.8</v>
      </c>
      <c r="L416" s="3">
        <v>35265.476388888892</v>
      </c>
      <c r="M416" t="s">
        <v>9</v>
      </c>
      <c r="N416" t="s">
        <v>9</v>
      </c>
      <c r="O416" t="s">
        <v>9</v>
      </c>
      <c r="P416" s="3">
        <v>35265.48541666667</v>
      </c>
      <c r="Q416">
        <v>0</v>
      </c>
      <c r="R416" t="s">
        <v>76</v>
      </c>
      <c r="S416">
        <v>0</v>
      </c>
      <c r="T416">
        <v>0</v>
      </c>
      <c r="U416" t="s">
        <v>9</v>
      </c>
      <c r="V416" s="3">
        <v>35265.458333333336</v>
      </c>
      <c r="W416">
        <v>1</v>
      </c>
      <c r="X416" s="3">
        <v>35265.476388888892</v>
      </c>
      <c r="Y416" t="s">
        <v>9</v>
      </c>
      <c r="Z416">
        <v>0</v>
      </c>
      <c r="AA416">
        <v>0</v>
      </c>
    </row>
    <row r="417" spans="1:27" x14ac:dyDescent="0.25">
      <c r="A417" t="s">
        <v>74</v>
      </c>
      <c r="B417" t="s">
        <v>75</v>
      </c>
      <c r="C417">
        <v>53.649500000000003</v>
      </c>
      <c r="D417">
        <v>9.9618000000000002</v>
      </c>
      <c r="E417">
        <v>15</v>
      </c>
      <c r="F417" s="2">
        <v>35266</v>
      </c>
      <c r="G417">
        <v>5.7</v>
      </c>
      <c r="H417" s="3">
        <v>35266.48541666667</v>
      </c>
      <c r="I417" s="3">
        <v>35266.458333333336</v>
      </c>
      <c r="J417">
        <v>18</v>
      </c>
      <c r="K417">
        <v>20.2</v>
      </c>
      <c r="L417" s="3">
        <v>35266.476388888892</v>
      </c>
      <c r="M417" t="s">
        <v>9</v>
      </c>
      <c r="N417" t="s">
        <v>9</v>
      </c>
      <c r="O417" t="s">
        <v>9</v>
      </c>
      <c r="P417" s="3">
        <v>35266.48541666667</v>
      </c>
      <c r="Q417">
        <v>0</v>
      </c>
      <c r="R417" t="s">
        <v>76</v>
      </c>
      <c r="S417">
        <v>0</v>
      </c>
      <c r="T417">
        <v>0</v>
      </c>
      <c r="U417" t="s">
        <v>9</v>
      </c>
      <c r="V417" s="3">
        <v>35266.458333333336</v>
      </c>
      <c r="W417">
        <v>1</v>
      </c>
      <c r="X417" s="3">
        <v>35266.476388888892</v>
      </c>
      <c r="Y417" t="s">
        <v>9</v>
      </c>
      <c r="Z417">
        <v>0</v>
      </c>
      <c r="AA417">
        <v>0</v>
      </c>
    </row>
    <row r="418" spans="1:27" x14ac:dyDescent="0.25">
      <c r="A418" t="s">
        <v>74</v>
      </c>
      <c r="B418" t="s">
        <v>75</v>
      </c>
      <c r="C418">
        <v>53.649500000000003</v>
      </c>
      <c r="D418">
        <v>9.9618000000000002</v>
      </c>
      <c r="E418">
        <v>15</v>
      </c>
      <c r="F418" s="2">
        <v>35267</v>
      </c>
      <c r="G418">
        <v>8.3000000000000007</v>
      </c>
      <c r="H418" s="3">
        <v>35267.48541666667</v>
      </c>
      <c r="I418" s="3">
        <v>35267.458333333336</v>
      </c>
      <c r="J418">
        <v>20.6</v>
      </c>
      <c r="K418">
        <v>20.6</v>
      </c>
      <c r="L418" s="3">
        <v>35267.476388888892</v>
      </c>
      <c r="M418" t="s">
        <v>9</v>
      </c>
      <c r="N418" t="s">
        <v>9</v>
      </c>
      <c r="O418" t="s">
        <v>9</v>
      </c>
      <c r="P418" s="3">
        <v>35267.48541666667</v>
      </c>
      <c r="Q418">
        <v>0</v>
      </c>
      <c r="R418" t="s">
        <v>76</v>
      </c>
      <c r="S418">
        <v>0</v>
      </c>
      <c r="T418">
        <v>0</v>
      </c>
      <c r="U418" t="s">
        <v>9</v>
      </c>
      <c r="V418" s="3">
        <v>35267.458333333336</v>
      </c>
      <c r="W418">
        <v>1</v>
      </c>
      <c r="X418" s="3">
        <v>35267.476388888892</v>
      </c>
      <c r="Y418" t="s">
        <v>9</v>
      </c>
      <c r="Z418">
        <v>0</v>
      </c>
      <c r="AA418">
        <v>0</v>
      </c>
    </row>
    <row r="419" spans="1:27" x14ac:dyDescent="0.25">
      <c r="A419" t="s">
        <v>74</v>
      </c>
      <c r="B419" t="s">
        <v>75</v>
      </c>
      <c r="C419">
        <v>53.649500000000003</v>
      </c>
      <c r="D419">
        <v>9.9618000000000002</v>
      </c>
      <c r="E419">
        <v>15</v>
      </c>
      <c r="F419" s="2">
        <v>35268</v>
      </c>
      <c r="G419">
        <v>9</v>
      </c>
      <c r="H419" s="3">
        <v>35268.48541666667</v>
      </c>
      <c r="I419" s="3">
        <v>35268.458333333336</v>
      </c>
      <c r="J419">
        <v>21</v>
      </c>
      <c r="K419">
        <v>24.3</v>
      </c>
      <c r="L419" s="3">
        <v>35268.476388888892</v>
      </c>
      <c r="M419" t="s">
        <v>9</v>
      </c>
      <c r="N419" t="s">
        <v>9</v>
      </c>
      <c r="O419" t="s">
        <v>9</v>
      </c>
      <c r="P419" s="3">
        <v>35268.48541666667</v>
      </c>
      <c r="Q419">
        <v>0</v>
      </c>
      <c r="R419" t="s">
        <v>76</v>
      </c>
      <c r="S419">
        <v>0</v>
      </c>
      <c r="T419">
        <v>0</v>
      </c>
      <c r="U419" t="s">
        <v>9</v>
      </c>
      <c r="V419" s="3">
        <v>35268.458333333336</v>
      </c>
      <c r="W419">
        <v>1</v>
      </c>
      <c r="X419" s="3">
        <v>35268.476388888892</v>
      </c>
      <c r="Y419" t="s">
        <v>9</v>
      </c>
      <c r="Z419">
        <v>0</v>
      </c>
      <c r="AA419">
        <v>0</v>
      </c>
    </row>
    <row r="420" spans="1:27" x14ac:dyDescent="0.25">
      <c r="A420" t="s">
        <v>74</v>
      </c>
      <c r="B420" t="s">
        <v>75</v>
      </c>
      <c r="C420">
        <v>53.649500000000003</v>
      </c>
      <c r="D420">
        <v>9.9618000000000002</v>
      </c>
      <c r="E420">
        <v>15</v>
      </c>
      <c r="F420" s="2">
        <v>35269</v>
      </c>
      <c r="G420">
        <v>12</v>
      </c>
      <c r="H420" s="3">
        <v>35269.48541666667</v>
      </c>
      <c r="I420" s="3">
        <v>35269.458333333336</v>
      </c>
      <c r="J420">
        <v>22.5</v>
      </c>
      <c r="K420">
        <v>24.3</v>
      </c>
      <c r="L420" s="3">
        <v>35269.476388888892</v>
      </c>
      <c r="M420" t="s">
        <v>9</v>
      </c>
      <c r="N420" t="s">
        <v>9</v>
      </c>
      <c r="O420" t="s">
        <v>9</v>
      </c>
      <c r="P420" s="3">
        <v>35269.48541666667</v>
      </c>
      <c r="Q420">
        <v>0</v>
      </c>
      <c r="R420" t="s">
        <v>76</v>
      </c>
      <c r="S420">
        <v>0</v>
      </c>
      <c r="T420">
        <v>0</v>
      </c>
      <c r="U420" t="s">
        <v>9</v>
      </c>
      <c r="V420" s="3">
        <v>35269.458333333336</v>
      </c>
      <c r="W420">
        <v>1</v>
      </c>
      <c r="X420" s="3">
        <v>35269.476388888892</v>
      </c>
      <c r="Y420" t="s">
        <v>9</v>
      </c>
      <c r="Z420">
        <v>0</v>
      </c>
      <c r="AA420">
        <v>0</v>
      </c>
    </row>
    <row r="421" spans="1:27" x14ac:dyDescent="0.25">
      <c r="A421" t="s">
        <v>74</v>
      </c>
      <c r="B421" t="s">
        <v>75</v>
      </c>
      <c r="C421">
        <v>53.649500000000003</v>
      </c>
      <c r="D421">
        <v>9.9618000000000002</v>
      </c>
      <c r="E421">
        <v>15</v>
      </c>
      <c r="F421" s="2">
        <v>35270</v>
      </c>
      <c r="G421">
        <v>13.5</v>
      </c>
      <c r="H421" s="3">
        <v>35270.48541666667</v>
      </c>
      <c r="I421" s="3">
        <v>35270.458333333336</v>
      </c>
      <c r="J421">
        <v>15</v>
      </c>
      <c r="K421">
        <v>26</v>
      </c>
      <c r="L421" s="3">
        <v>35270.476388888892</v>
      </c>
      <c r="M421" t="s">
        <v>9</v>
      </c>
      <c r="N421" t="s">
        <v>9</v>
      </c>
      <c r="O421" t="s">
        <v>9</v>
      </c>
      <c r="P421" s="3">
        <v>35270.48541666667</v>
      </c>
      <c r="Q421">
        <v>1</v>
      </c>
      <c r="R421" t="s">
        <v>77</v>
      </c>
      <c r="S421">
        <v>1</v>
      </c>
      <c r="T421" t="s">
        <v>9</v>
      </c>
      <c r="U421" t="s">
        <v>9</v>
      </c>
      <c r="V421" s="3">
        <v>35270.458333333336</v>
      </c>
      <c r="W421">
        <v>1</v>
      </c>
      <c r="X421" s="3">
        <v>35270.476388888892</v>
      </c>
      <c r="Y421" t="s">
        <v>9</v>
      </c>
      <c r="Z421">
        <v>1</v>
      </c>
      <c r="AA421" t="s">
        <v>9</v>
      </c>
    </row>
    <row r="422" spans="1:27" x14ac:dyDescent="0.25">
      <c r="A422" t="s">
        <v>74</v>
      </c>
      <c r="B422" t="s">
        <v>75</v>
      </c>
      <c r="C422">
        <v>53.649500000000003</v>
      </c>
      <c r="D422">
        <v>9.9618000000000002</v>
      </c>
      <c r="E422">
        <v>15</v>
      </c>
      <c r="F422" s="2">
        <v>35271</v>
      </c>
      <c r="G422">
        <v>13.1</v>
      </c>
      <c r="H422" s="3">
        <v>35271.48541666667</v>
      </c>
      <c r="I422" s="3">
        <v>35271.458333333336</v>
      </c>
      <c r="J422">
        <v>17</v>
      </c>
      <c r="K422">
        <v>17</v>
      </c>
      <c r="L422" s="3">
        <v>35271.476388888892</v>
      </c>
      <c r="M422" t="s">
        <v>9</v>
      </c>
      <c r="N422" t="s">
        <v>9</v>
      </c>
      <c r="O422" t="s">
        <v>9</v>
      </c>
      <c r="P422" s="3">
        <v>35271.48541666667</v>
      </c>
      <c r="Q422">
        <v>30</v>
      </c>
      <c r="R422" t="s">
        <v>77</v>
      </c>
      <c r="S422">
        <v>30</v>
      </c>
      <c r="T422" t="s">
        <v>9</v>
      </c>
      <c r="U422" t="s">
        <v>9</v>
      </c>
      <c r="V422" s="3">
        <v>35271.458333333336</v>
      </c>
      <c r="W422">
        <v>1</v>
      </c>
      <c r="X422" s="3">
        <v>35271.476388888892</v>
      </c>
      <c r="Y422" t="s">
        <v>9</v>
      </c>
      <c r="Z422">
        <v>30</v>
      </c>
      <c r="AA422" t="s">
        <v>9</v>
      </c>
    </row>
    <row r="423" spans="1:27" x14ac:dyDescent="0.25">
      <c r="A423" t="s">
        <v>74</v>
      </c>
      <c r="B423" t="s">
        <v>75</v>
      </c>
      <c r="C423">
        <v>53.649500000000003</v>
      </c>
      <c r="D423">
        <v>9.9618000000000002</v>
      </c>
      <c r="E423">
        <v>15</v>
      </c>
      <c r="F423" s="2">
        <v>35272</v>
      </c>
      <c r="G423">
        <v>12</v>
      </c>
      <c r="H423" s="3">
        <v>35272.48541666667</v>
      </c>
      <c r="I423" s="3">
        <v>35272.458333333336</v>
      </c>
      <c r="J423">
        <v>15.6</v>
      </c>
      <c r="K423">
        <v>22.3</v>
      </c>
      <c r="L423" s="3">
        <v>35272.476388888892</v>
      </c>
      <c r="M423" t="s">
        <v>9</v>
      </c>
      <c r="N423" t="s">
        <v>9</v>
      </c>
      <c r="O423" t="s">
        <v>9</v>
      </c>
      <c r="P423" s="3">
        <v>35272.48541666667</v>
      </c>
      <c r="Q423">
        <v>0</v>
      </c>
      <c r="R423" t="s">
        <v>76</v>
      </c>
      <c r="S423">
        <v>0</v>
      </c>
      <c r="T423">
        <v>0</v>
      </c>
      <c r="U423" t="s">
        <v>9</v>
      </c>
      <c r="V423" s="3">
        <v>35272.458333333336</v>
      </c>
      <c r="W423">
        <v>1</v>
      </c>
      <c r="X423" s="3">
        <v>35272.476388888892</v>
      </c>
      <c r="Y423" t="s">
        <v>9</v>
      </c>
      <c r="Z423">
        <v>0</v>
      </c>
      <c r="AA423">
        <v>0</v>
      </c>
    </row>
    <row r="424" spans="1:27" x14ac:dyDescent="0.25">
      <c r="A424" t="s">
        <v>74</v>
      </c>
      <c r="B424" t="s">
        <v>75</v>
      </c>
      <c r="C424">
        <v>53.649500000000003</v>
      </c>
      <c r="D424">
        <v>9.9618000000000002</v>
      </c>
      <c r="E424">
        <v>15</v>
      </c>
      <c r="F424" s="2">
        <v>35273</v>
      </c>
      <c r="G424">
        <v>13.1</v>
      </c>
      <c r="H424" s="3">
        <v>35273.48541666667</v>
      </c>
      <c r="I424" s="3">
        <v>35273.458333333336</v>
      </c>
      <c r="J424">
        <v>21.7</v>
      </c>
      <c r="K424">
        <v>21.7</v>
      </c>
      <c r="L424" s="3">
        <v>35273.476388888892</v>
      </c>
      <c r="M424" t="s">
        <v>9</v>
      </c>
      <c r="N424" t="s">
        <v>9</v>
      </c>
      <c r="O424" t="s">
        <v>9</v>
      </c>
      <c r="P424" s="3">
        <v>35273.48541666667</v>
      </c>
      <c r="Q424">
        <v>0</v>
      </c>
      <c r="R424" t="s">
        <v>76</v>
      </c>
      <c r="S424">
        <v>0</v>
      </c>
      <c r="T424">
        <v>0</v>
      </c>
      <c r="U424" t="s">
        <v>9</v>
      </c>
      <c r="V424" s="3">
        <v>35273.458333333336</v>
      </c>
      <c r="W424">
        <v>1</v>
      </c>
      <c r="X424" s="3">
        <v>35273.476388888892</v>
      </c>
      <c r="Y424" t="s">
        <v>9</v>
      </c>
      <c r="Z424">
        <v>0</v>
      </c>
      <c r="AA424">
        <v>0</v>
      </c>
    </row>
    <row r="425" spans="1:27" x14ac:dyDescent="0.25">
      <c r="A425" t="s">
        <v>74</v>
      </c>
      <c r="B425" t="s">
        <v>75</v>
      </c>
      <c r="C425">
        <v>53.649500000000003</v>
      </c>
      <c r="D425">
        <v>9.9618000000000002</v>
      </c>
      <c r="E425">
        <v>15</v>
      </c>
      <c r="F425" s="2">
        <v>35274</v>
      </c>
      <c r="G425">
        <v>9.6</v>
      </c>
      <c r="H425" s="3">
        <v>35274.48541666667</v>
      </c>
      <c r="I425" s="3">
        <v>35274.458333333336</v>
      </c>
      <c r="J425">
        <v>16.5</v>
      </c>
      <c r="K425">
        <v>24.1</v>
      </c>
      <c r="L425" s="3">
        <v>35274.476388888892</v>
      </c>
      <c r="M425" t="s">
        <v>9</v>
      </c>
      <c r="N425" t="s">
        <v>9</v>
      </c>
      <c r="O425" t="s">
        <v>9</v>
      </c>
      <c r="P425" s="3">
        <v>35274.48541666667</v>
      </c>
      <c r="Q425">
        <v>0</v>
      </c>
      <c r="R425" t="s">
        <v>76</v>
      </c>
      <c r="S425">
        <v>0</v>
      </c>
      <c r="T425">
        <v>0</v>
      </c>
      <c r="U425" t="s">
        <v>9</v>
      </c>
      <c r="V425" s="3">
        <v>35274.458333333336</v>
      </c>
      <c r="W425">
        <v>1</v>
      </c>
      <c r="X425" s="3">
        <v>35274.476388888892</v>
      </c>
      <c r="Y425" t="s">
        <v>9</v>
      </c>
      <c r="Z425">
        <v>0</v>
      </c>
      <c r="AA425">
        <v>0</v>
      </c>
    </row>
    <row r="426" spans="1:27" x14ac:dyDescent="0.25">
      <c r="A426" t="s">
        <v>74</v>
      </c>
      <c r="B426" t="s">
        <v>75</v>
      </c>
      <c r="C426">
        <v>53.649500000000003</v>
      </c>
      <c r="D426">
        <v>9.9618000000000002</v>
      </c>
      <c r="E426">
        <v>15</v>
      </c>
      <c r="F426" s="2">
        <v>35275</v>
      </c>
      <c r="G426">
        <v>9.8000000000000007</v>
      </c>
      <c r="H426" s="3">
        <v>35275.48541666667</v>
      </c>
      <c r="I426" s="3">
        <v>35275.458333333336</v>
      </c>
      <c r="J426">
        <v>19.8</v>
      </c>
      <c r="K426">
        <v>19.8</v>
      </c>
      <c r="L426" s="3">
        <v>35275.476388888892</v>
      </c>
      <c r="M426" t="s">
        <v>9</v>
      </c>
      <c r="N426" t="s">
        <v>9</v>
      </c>
      <c r="O426" t="s">
        <v>9</v>
      </c>
      <c r="P426" s="3">
        <v>35275.48541666667</v>
      </c>
      <c r="Q426">
        <v>0</v>
      </c>
      <c r="R426" t="s">
        <v>76</v>
      </c>
      <c r="S426">
        <v>0</v>
      </c>
      <c r="T426">
        <v>0</v>
      </c>
      <c r="U426" t="s">
        <v>9</v>
      </c>
      <c r="V426" s="3">
        <v>35275.458333333336</v>
      </c>
      <c r="W426">
        <v>1</v>
      </c>
      <c r="X426" s="3">
        <v>35275.476388888892</v>
      </c>
      <c r="Y426" t="s">
        <v>9</v>
      </c>
      <c r="Z426">
        <v>0</v>
      </c>
      <c r="AA426">
        <v>0</v>
      </c>
    </row>
    <row r="427" spans="1:27" x14ac:dyDescent="0.25">
      <c r="A427" t="s">
        <v>74</v>
      </c>
      <c r="B427" t="s">
        <v>75</v>
      </c>
      <c r="C427">
        <v>53.649500000000003</v>
      </c>
      <c r="D427">
        <v>9.9618000000000002</v>
      </c>
      <c r="E427">
        <v>15</v>
      </c>
      <c r="F427" s="2">
        <v>35276</v>
      </c>
      <c r="G427">
        <v>12.6</v>
      </c>
      <c r="H427" s="3">
        <v>35276.48541666667</v>
      </c>
      <c r="I427" s="3">
        <v>35276.458333333336</v>
      </c>
      <c r="J427">
        <v>18</v>
      </c>
      <c r="K427">
        <v>22.3</v>
      </c>
      <c r="L427" s="3">
        <v>35276.476388888892</v>
      </c>
      <c r="M427" t="s">
        <v>9</v>
      </c>
      <c r="N427" t="s">
        <v>9</v>
      </c>
      <c r="O427" t="s">
        <v>9</v>
      </c>
      <c r="P427" s="3">
        <v>35276.48541666667</v>
      </c>
      <c r="Q427">
        <v>1</v>
      </c>
      <c r="R427" t="s">
        <v>77</v>
      </c>
      <c r="S427">
        <v>1</v>
      </c>
      <c r="T427" t="s">
        <v>9</v>
      </c>
      <c r="U427" t="s">
        <v>9</v>
      </c>
      <c r="V427" s="3">
        <v>35276.458333333336</v>
      </c>
      <c r="W427">
        <v>1</v>
      </c>
      <c r="X427" s="3">
        <v>35276.476388888892</v>
      </c>
      <c r="Y427" t="s">
        <v>9</v>
      </c>
      <c r="Z427">
        <v>1</v>
      </c>
      <c r="AA427" t="s">
        <v>9</v>
      </c>
    </row>
    <row r="428" spans="1:27" x14ac:dyDescent="0.25">
      <c r="A428" t="s">
        <v>74</v>
      </c>
      <c r="B428" t="s">
        <v>75</v>
      </c>
      <c r="C428">
        <v>53.649500000000003</v>
      </c>
      <c r="D428">
        <v>9.9618000000000002</v>
      </c>
      <c r="E428">
        <v>15</v>
      </c>
      <c r="F428" s="2">
        <v>35277</v>
      </c>
      <c r="G428">
        <v>10.9</v>
      </c>
      <c r="H428" s="3">
        <v>35277.48541666667</v>
      </c>
      <c r="I428" s="3">
        <v>35277.458333333336</v>
      </c>
      <c r="J428">
        <v>16.5</v>
      </c>
      <c r="K428">
        <v>19.100000000000001</v>
      </c>
      <c r="L428" s="3">
        <v>35277.476388888892</v>
      </c>
      <c r="M428" t="s">
        <v>9</v>
      </c>
      <c r="N428" t="s">
        <v>9</v>
      </c>
      <c r="O428" t="s">
        <v>9</v>
      </c>
      <c r="P428" s="3">
        <v>35277.48541666667</v>
      </c>
      <c r="Q428">
        <v>0</v>
      </c>
      <c r="R428" t="s">
        <v>76</v>
      </c>
      <c r="S428">
        <v>0</v>
      </c>
      <c r="T428">
        <v>0</v>
      </c>
      <c r="U428" t="s">
        <v>9</v>
      </c>
      <c r="V428" s="3">
        <v>35277.458333333336</v>
      </c>
      <c r="W428">
        <v>1</v>
      </c>
      <c r="X428" s="3">
        <v>35277.476388888892</v>
      </c>
      <c r="Y428" t="s">
        <v>9</v>
      </c>
      <c r="Z428">
        <v>0</v>
      </c>
      <c r="AA428">
        <v>0</v>
      </c>
    </row>
    <row r="429" spans="1:27" x14ac:dyDescent="0.25">
      <c r="A429" t="s">
        <v>74</v>
      </c>
      <c r="B429" t="s">
        <v>75</v>
      </c>
      <c r="C429">
        <v>53.649500000000003</v>
      </c>
      <c r="D429">
        <v>9.9618000000000002</v>
      </c>
      <c r="E429">
        <v>15</v>
      </c>
      <c r="F429" s="2">
        <v>35278</v>
      </c>
      <c r="H429" s="3"/>
      <c r="I429" s="3"/>
      <c r="L429" s="3"/>
      <c r="N429" t="s">
        <v>9</v>
      </c>
      <c r="O429" t="s">
        <v>9</v>
      </c>
      <c r="P429" s="3">
        <v>35278.48541666667</v>
      </c>
      <c r="Q429">
        <v>3</v>
      </c>
      <c r="R429" t="s">
        <v>77</v>
      </c>
      <c r="S429">
        <v>3</v>
      </c>
      <c r="T429" t="s">
        <v>9</v>
      </c>
      <c r="U429" t="s">
        <v>9</v>
      </c>
      <c r="V429" s="3">
        <v>35278.458333333336</v>
      </c>
      <c r="W429">
        <v>1</v>
      </c>
      <c r="X429" s="3">
        <v>35278.476388888892</v>
      </c>
      <c r="Y429" t="s">
        <v>9</v>
      </c>
      <c r="Z429">
        <v>3</v>
      </c>
      <c r="AA429" t="s">
        <v>9</v>
      </c>
    </row>
    <row r="430" spans="1:27" x14ac:dyDescent="0.25">
      <c r="A430" t="s">
        <v>74</v>
      </c>
      <c r="B430" t="s">
        <v>75</v>
      </c>
      <c r="C430">
        <v>53.649500000000003</v>
      </c>
      <c r="D430">
        <v>9.9618000000000002</v>
      </c>
      <c r="E430">
        <v>15</v>
      </c>
      <c r="F430" s="2">
        <v>35279</v>
      </c>
      <c r="G430" t="s">
        <v>9</v>
      </c>
      <c r="H430" s="3">
        <v>35279.48541666667</v>
      </c>
      <c r="I430" s="3">
        <v>35279.458333333336</v>
      </c>
      <c r="J430" t="s">
        <v>9</v>
      </c>
      <c r="K430">
        <v>25.4</v>
      </c>
      <c r="L430" s="3">
        <v>35279.476388888892</v>
      </c>
      <c r="M430" t="s">
        <v>9</v>
      </c>
      <c r="N430" t="s">
        <v>9</v>
      </c>
      <c r="O430" t="s">
        <v>9</v>
      </c>
      <c r="P430" s="3">
        <v>35279.48541666667</v>
      </c>
      <c r="Q430">
        <v>2.2000000000000002</v>
      </c>
      <c r="R430" t="s">
        <v>77</v>
      </c>
      <c r="S430">
        <v>2.2000000000000002</v>
      </c>
      <c r="T430" t="s">
        <v>9</v>
      </c>
      <c r="U430" t="s">
        <v>9</v>
      </c>
      <c r="V430" s="3">
        <v>35279.458333333336</v>
      </c>
      <c r="W430">
        <v>1</v>
      </c>
      <c r="X430" s="3">
        <v>35279.476388888892</v>
      </c>
      <c r="Y430" t="s">
        <v>9</v>
      </c>
      <c r="Z430">
        <v>2.2000000000000002</v>
      </c>
      <c r="AA430" t="s">
        <v>9</v>
      </c>
    </row>
    <row r="431" spans="1:27" x14ac:dyDescent="0.25">
      <c r="A431" t="s">
        <v>74</v>
      </c>
      <c r="B431" t="s">
        <v>75</v>
      </c>
      <c r="C431">
        <v>53.649500000000003</v>
      </c>
      <c r="D431">
        <v>9.9618000000000002</v>
      </c>
      <c r="E431">
        <v>15</v>
      </c>
      <c r="F431" s="2">
        <v>35280</v>
      </c>
      <c r="G431" t="s">
        <v>9</v>
      </c>
      <c r="H431" s="3">
        <v>35280.48541666667</v>
      </c>
      <c r="I431" s="3">
        <v>35280.458333333336</v>
      </c>
      <c r="J431" t="s">
        <v>9</v>
      </c>
      <c r="K431">
        <v>23.9</v>
      </c>
      <c r="L431" s="3">
        <v>35280.476388888892</v>
      </c>
      <c r="M431" t="s">
        <v>9</v>
      </c>
      <c r="N431" t="s">
        <v>9</v>
      </c>
      <c r="O431" t="s">
        <v>9</v>
      </c>
      <c r="P431" s="3">
        <v>35280.48541666667</v>
      </c>
      <c r="Q431">
        <v>0</v>
      </c>
      <c r="R431" t="s">
        <v>76</v>
      </c>
      <c r="S431">
        <v>0</v>
      </c>
      <c r="T431">
        <v>0</v>
      </c>
      <c r="U431" t="s">
        <v>9</v>
      </c>
      <c r="V431" s="3">
        <v>35280.458333333336</v>
      </c>
      <c r="W431">
        <v>1</v>
      </c>
      <c r="X431" s="3">
        <v>35280.476388888892</v>
      </c>
      <c r="Y431" t="s">
        <v>9</v>
      </c>
      <c r="Z431">
        <v>0</v>
      </c>
      <c r="AA431">
        <v>0</v>
      </c>
    </row>
    <row r="432" spans="1:27" x14ac:dyDescent="0.25">
      <c r="A432" t="s">
        <v>74</v>
      </c>
      <c r="B432" t="s">
        <v>75</v>
      </c>
      <c r="C432">
        <v>53.649500000000003</v>
      </c>
      <c r="D432">
        <v>9.9618000000000002</v>
      </c>
      <c r="E432">
        <v>15</v>
      </c>
      <c r="F432" s="2">
        <v>35281</v>
      </c>
      <c r="G432" t="s">
        <v>9</v>
      </c>
      <c r="H432" s="3">
        <v>35281.48541666667</v>
      </c>
      <c r="I432" s="3">
        <v>35281.458333333336</v>
      </c>
      <c r="J432" t="s">
        <v>9</v>
      </c>
      <c r="K432">
        <v>27.9</v>
      </c>
      <c r="L432" s="3">
        <v>35281.476388888892</v>
      </c>
      <c r="M432" t="s">
        <v>9</v>
      </c>
      <c r="N432" t="s">
        <v>9</v>
      </c>
      <c r="O432" t="s">
        <v>9</v>
      </c>
      <c r="P432" s="3">
        <v>35281.48541666667</v>
      </c>
      <c r="Q432">
        <v>20</v>
      </c>
      <c r="R432" t="s">
        <v>77</v>
      </c>
      <c r="S432">
        <v>20</v>
      </c>
      <c r="T432" t="s">
        <v>9</v>
      </c>
      <c r="U432" t="s">
        <v>9</v>
      </c>
      <c r="V432" s="3">
        <v>35281.458333333336</v>
      </c>
      <c r="W432">
        <v>1</v>
      </c>
      <c r="X432" s="3">
        <v>35281.476388888892</v>
      </c>
      <c r="Y432" t="s">
        <v>9</v>
      </c>
      <c r="Z432">
        <v>20</v>
      </c>
      <c r="AA432" t="s">
        <v>9</v>
      </c>
    </row>
    <row r="433" spans="1:27" x14ac:dyDescent="0.25">
      <c r="A433" t="s">
        <v>74</v>
      </c>
      <c r="B433" t="s">
        <v>75</v>
      </c>
      <c r="C433">
        <v>53.649500000000003</v>
      </c>
      <c r="D433">
        <v>9.9618000000000002</v>
      </c>
      <c r="E433">
        <v>15</v>
      </c>
      <c r="F433" s="2">
        <v>35287</v>
      </c>
      <c r="G433" t="s">
        <v>9</v>
      </c>
      <c r="H433" s="3">
        <v>35287.48541666667</v>
      </c>
      <c r="I433" s="3">
        <v>35287.458333333336</v>
      </c>
      <c r="J433" t="s">
        <v>9</v>
      </c>
      <c r="K433">
        <v>22.7</v>
      </c>
      <c r="L433" s="3">
        <v>35287.475694444445</v>
      </c>
      <c r="M433" t="s">
        <v>9</v>
      </c>
      <c r="N433" t="s">
        <v>9</v>
      </c>
      <c r="O433" t="s">
        <v>9</v>
      </c>
      <c r="P433" s="3">
        <v>35287.48541666667</v>
      </c>
      <c r="Q433">
        <v>16</v>
      </c>
      <c r="R433" t="s">
        <v>77</v>
      </c>
      <c r="S433">
        <v>16</v>
      </c>
      <c r="T433" t="s">
        <v>9</v>
      </c>
      <c r="U433" t="s">
        <v>9</v>
      </c>
      <c r="V433" s="3">
        <v>35287.458333333336</v>
      </c>
      <c r="W433">
        <v>1</v>
      </c>
      <c r="X433" s="3">
        <v>35287.475694444445</v>
      </c>
      <c r="Y433" t="s">
        <v>9</v>
      </c>
      <c r="Z433">
        <v>16</v>
      </c>
      <c r="AA433" t="s">
        <v>9</v>
      </c>
    </row>
    <row r="434" spans="1:27" x14ac:dyDescent="0.25">
      <c r="A434" t="s">
        <v>74</v>
      </c>
      <c r="B434" t="s">
        <v>75</v>
      </c>
      <c r="C434">
        <v>53.649500000000003</v>
      </c>
      <c r="D434">
        <v>9.9618000000000002</v>
      </c>
      <c r="E434">
        <v>15</v>
      </c>
      <c r="F434" s="2">
        <v>35288</v>
      </c>
      <c r="G434" t="s">
        <v>9</v>
      </c>
      <c r="H434" s="3">
        <v>35288.48541666667</v>
      </c>
      <c r="I434" s="3">
        <v>35288.458333333336</v>
      </c>
      <c r="J434" t="s">
        <v>9</v>
      </c>
      <c r="K434">
        <v>20.7</v>
      </c>
      <c r="L434" s="3">
        <v>35288.475694444445</v>
      </c>
      <c r="M434" t="s">
        <v>9</v>
      </c>
      <c r="N434" t="s">
        <v>9</v>
      </c>
      <c r="O434" t="s">
        <v>9</v>
      </c>
      <c r="P434" s="3">
        <v>35288.48541666667</v>
      </c>
      <c r="Q434">
        <v>0</v>
      </c>
      <c r="R434" t="s">
        <v>76</v>
      </c>
      <c r="S434">
        <v>0</v>
      </c>
      <c r="T434">
        <v>0</v>
      </c>
      <c r="U434" t="s">
        <v>9</v>
      </c>
      <c r="V434" s="3">
        <v>35288.458333333336</v>
      </c>
      <c r="W434">
        <v>1</v>
      </c>
      <c r="X434" s="3">
        <v>35288.475694444445</v>
      </c>
      <c r="Y434" t="s">
        <v>9</v>
      </c>
      <c r="Z434">
        <v>0</v>
      </c>
      <c r="AA434">
        <v>0</v>
      </c>
    </row>
    <row r="435" spans="1:27" x14ac:dyDescent="0.25">
      <c r="A435" t="s">
        <v>74</v>
      </c>
      <c r="B435" t="s">
        <v>75</v>
      </c>
      <c r="C435">
        <v>53.649500000000003</v>
      </c>
      <c r="D435">
        <v>9.9618000000000002</v>
      </c>
      <c r="E435">
        <v>15</v>
      </c>
      <c r="F435" s="2">
        <v>35294</v>
      </c>
      <c r="G435" t="s">
        <v>9</v>
      </c>
      <c r="H435" s="3">
        <v>35294.48541666667</v>
      </c>
      <c r="I435" s="3">
        <v>35294.458333333336</v>
      </c>
      <c r="J435" t="s">
        <v>9</v>
      </c>
      <c r="K435">
        <v>30.2</v>
      </c>
      <c r="L435" s="3">
        <v>35294.474999999999</v>
      </c>
      <c r="M435" t="s">
        <v>9</v>
      </c>
      <c r="N435" t="s">
        <v>9</v>
      </c>
      <c r="O435" t="s">
        <v>9</v>
      </c>
      <c r="P435" s="3">
        <v>35294.48541666667</v>
      </c>
      <c r="Q435">
        <v>0</v>
      </c>
      <c r="R435" t="s">
        <v>76</v>
      </c>
      <c r="S435">
        <v>0</v>
      </c>
      <c r="T435">
        <v>0</v>
      </c>
      <c r="U435" t="s">
        <v>9</v>
      </c>
      <c r="V435" s="3">
        <v>35294.458333333336</v>
      </c>
      <c r="W435">
        <v>1</v>
      </c>
      <c r="X435" s="3">
        <v>35294.474999999999</v>
      </c>
      <c r="Y435" t="s">
        <v>9</v>
      </c>
      <c r="Z435">
        <v>0</v>
      </c>
      <c r="AA435">
        <v>0</v>
      </c>
    </row>
    <row r="436" spans="1:27" x14ac:dyDescent="0.25">
      <c r="A436" t="s">
        <v>74</v>
      </c>
      <c r="B436" t="s">
        <v>75</v>
      </c>
      <c r="C436">
        <v>53.649500000000003</v>
      </c>
      <c r="D436">
        <v>9.9618000000000002</v>
      </c>
      <c r="E436">
        <v>15</v>
      </c>
      <c r="F436" s="2">
        <v>35295</v>
      </c>
      <c r="G436" t="s">
        <v>9</v>
      </c>
      <c r="H436" s="3">
        <v>35295.48541666667</v>
      </c>
      <c r="I436" s="3">
        <v>35295.458333333336</v>
      </c>
      <c r="J436" t="s">
        <v>9</v>
      </c>
      <c r="K436">
        <v>32.5</v>
      </c>
      <c r="L436" s="3">
        <v>35295.474305555559</v>
      </c>
      <c r="M436" t="s">
        <v>9</v>
      </c>
      <c r="N436" t="s">
        <v>9</v>
      </c>
      <c r="O436" t="s">
        <v>9</v>
      </c>
      <c r="P436" s="3">
        <v>35295.48541666667</v>
      </c>
      <c r="Q436">
        <v>0</v>
      </c>
      <c r="R436" t="s">
        <v>76</v>
      </c>
      <c r="S436">
        <v>0</v>
      </c>
      <c r="T436">
        <v>0</v>
      </c>
      <c r="U436" t="s">
        <v>9</v>
      </c>
      <c r="V436" s="3">
        <v>35295.458333333336</v>
      </c>
      <c r="W436">
        <v>1</v>
      </c>
      <c r="X436" s="3">
        <v>35295.474305555559</v>
      </c>
      <c r="Y436" t="s">
        <v>9</v>
      </c>
      <c r="Z436">
        <v>0</v>
      </c>
      <c r="AA436">
        <v>0</v>
      </c>
    </row>
    <row r="437" spans="1:27" x14ac:dyDescent="0.25">
      <c r="A437" t="s">
        <v>74</v>
      </c>
      <c r="B437" t="s">
        <v>75</v>
      </c>
      <c r="C437">
        <v>53.649500000000003</v>
      </c>
      <c r="D437">
        <v>9.9618000000000002</v>
      </c>
      <c r="E437">
        <v>15</v>
      </c>
      <c r="F437" s="2">
        <v>35296</v>
      </c>
      <c r="G437">
        <v>11.8</v>
      </c>
      <c r="H437" s="3">
        <v>35296.48541666667</v>
      </c>
      <c r="I437" s="3">
        <v>35296.458333333336</v>
      </c>
      <c r="J437">
        <v>0</v>
      </c>
      <c r="K437">
        <v>17</v>
      </c>
      <c r="L437" s="3">
        <v>35296.474305555559</v>
      </c>
      <c r="M437" t="s">
        <v>9</v>
      </c>
      <c r="N437" t="s">
        <v>9</v>
      </c>
      <c r="O437" t="s">
        <v>9</v>
      </c>
      <c r="P437" s="3">
        <v>35296.48541666667</v>
      </c>
      <c r="Q437">
        <v>2</v>
      </c>
      <c r="R437" t="s">
        <v>77</v>
      </c>
      <c r="S437">
        <v>2</v>
      </c>
      <c r="T437" t="s">
        <v>9</v>
      </c>
      <c r="U437" t="s">
        <v>9</v>
      </c>
      <c r="V437" s="3">
        <v>35296.458333333336</v>
      </c>
      <c r="W437">
        <v>1</v>
      </c>
      <c r="X437" s="3">
        <v>35296.474305555559</v>
      </c>
      <c r="Y437" t="s">
        <v>9</v>
      </c>
      <c r="Z437">
        <v>2</v>
      </c>
      <c r="AA437" t="s">
        <v>9</v>
      </c>
    </row>
    <row r="438" spans="1:27" x14ac:dyDescent="0.25">
      <c r="A438" t="s">
        <v>74</v>
      </c>
      <c r="B438" t="s">
        <v>75</v>
      </c>
      <c r="C438">
        <v>53.649500000000003</v>
      </c>
      <c r="D438">
        <v>9.9618000000000002</v>
      </c>
      <c r="E438">
        <v>15</v>
      </c>
      <c r="F438" s="2">
        <v>35298</v>
      </c>
      <c r="G438">
        <v>13.7</v>
      </c>
      <c r="H438" s="3">
        <v>35298.48541666667</v>
      </c>
      <c r="I438" s="3">
        <v>35298.458333333336</v>
      </c>
      <c r="J438">
        <v>23.8</v>
      </c>
      <c r="K438">
        <v>27.1</v>
      </c>
      <c r="L438" s="3">
        <v>35298.474305555559</v>
      </c>
      <c r="M438" t="s">
        <v>9</v>
      </c>
      <c r="P438" s="3"/>
      <c r="V438" s="3"/>
      <c r="X438" s="3"/>
    </row>
    <row r="439" spans="1:27" x14ac:dyDescent="0.25">
      <c r="A439" t="s">
        <v>74</v>
      </c>
      <c r="B439" t="s">
        <v>75</v>
      </c>
      <c r="C439">
        <v>53.649500000000003</v>
      </c>
      <c r="D439">
        <v>9.9618000000000002</v>
      </c>
      <c r="E439">
        <v>15</v>
      </c>
      <c r="F439" s="2">
        <v>35299</v>
      </c>
      <c r="G439">
        <v>13.3</v>
      </c>
      <c r="H439" s="3">
        <v>35299.48541666667</v>
      </c>
      <c r="I439" s="3">
        <v>35299.458333333336</v>
      </c>
      <c r="J439">
        <v>23</v>
      </c>
      <c r="K439">
        <v>27.1</v>
      </c>
      <c r="L439" s="3">
        <v>35299.473611111112</v>
      </c>
      <c r="M439" t="s">
        <v>9</v>
      </c>
      <c r="N439" t="s">
        <v>9</v>
      </c>
      <c r="O439" t="s">
        <v>9</v>
      </c>
      <c r="P439" s="3">
        <v>35299.48541666667</v>
      </c>
      <c r="Q439">
        <v>0</v>
      </c>
      <c r="R439" t="s">
        <v>76</v>
      </c>
      <c r="S439">
        <v>0</v>
      </c>
      <c r="T439">
        <v>0</v>
      </c>
      <c r="U439" t="s">
        <v>9</v>
      </c>
      <c r="V439" s="3">
        <v>35299.458333333336</v>
      </c>
      <c r="W439">
        <v>1</v>
      </c>
      <c r="X439" s="3">
        <v>35299.473611111112</v>
      </c>
      <c r="Y439" t="s">
        <v>9</v>
      </c>
      <c r="Z439">
        <v>0</v>
      </c>
      <c r="AA439">
        <v>0</v>
      </c>
    </row>
    <row r="440" spans="1:27" x14ac:dyDescent="0.25">
      <c r="A440" t="s">
        <v>74</v>
      </c>
      <c r="B440" t="s">
        <v>75</v>
      </c>
      <c r="C440">
        <v>53.649500000000003</v>
      </c>
      <c r="D440">
        <v>9.9618000000000002</v>
      </c>
      <c r="E440">
        <v>15</v>
      </c>
      <c r="F440" s="2">
        <v>35301</v>
      </c>
      <c r="G440">
        <v>15.4</v>
      </c>
      <c r="H440" s="3">
        <v>35301.48541666667</v>
      </c>
      <c r="I440" s="3">
        <v>35301.458333333336</v>
      </c>
      <c r="J440">
        <v>17.8</v>
      </c>
      <c r="K440">
        <v>26.2</v>
      </c>
      <c r="L440" s="3">
        <v>35301.473611111112</v>
      </c>
      <c r="M440" t="s">
        <v>9</v>
      </c>
      <c r="N440" t="s">
        <v>9</v>
      </c>
      <c r="O440" t="s">
        <v>9</v>
      </c>
      <c r="P440" s="3">
        <v>35301.48541666667</v>
      </c>
      <c r="Q440">
        <v>3</v>
      </c>
      <c r="R440" t="s">
        <v>77</v>
      </c>
      <c r="S440">
        <v>3</v>
      </c>
      <c r="T440" t="s">
        <v>9</v>
      </c>
      <c r="U440" t="s">
        <v>9</v>
      </c>
      <c r="V440" s="3">
        <v>35301.458333333336</v>
      </c>
      <c r="W440">
        <v>1</v>
      </c>
      <c r="X440" s="3">
        <v>35301.473611111112</v>
      </c>
      <c r="Y440" t="s">
        <v>9</v>
      </c>
      <c r="Z440">
        <v>3</v>
      </c>
      <c r="AA440" t="s">
        <v>9</v>
      </c>
    </row>
    <row r="441" spans="1:27" x14ac:dyDescent="0.25">
      <c r="A441" t="s">
        <v>74</v>
      </c>
      <c r="B441" t="s">
        <v>75</v>
      </c>
      <c r="C441">
        <v>53.649500000000003</v>
      </c>
      <c r="D441">
        <v>9.9618000000000002</v>
      </c>
      <c r="E441">
        <v>15</v>
      </c>
      <c r="F441" s="2">
        <v>35302</v>
      </c>
      <c r="G441">
        <v>12.4</v>
      </c>
      <c r="H441" s="3">
        <v>35302.48541666667</v>
      </c>
      <c r="I441" s="3">
        <v>35302.458333333336</v>
      </c>
      <c r="J441">
        <v>18.5</v>
      </c>
      <c r="K441">
        <v>21.7</v>
      </c>
      <c r="L441" s="3">
        <v>35302.473611111112</v>
      </c>
      <c r="M441" t="s">
        <v>9</v>
      </c>
      <c r="N441" t="s">
        <v>9</v>
      </c>
      <c r="O441" t="s">
        <v>9</v>
      </c>
      <c r="P441" s="3">
        <v>35302.48541666667</v>
      </c>
      <c r="Q441">
        <v>0</v>
      </c>
      <c r="R441" t="s">
        <v>76</v>
      </c>
      <c r="S441">
        <v>0</v>
      </c>
      <c r="T441">
        <v>0</v>
      </c>
      <c r="U441" t="s">
        <v>9</v>
      </c>
      <c r="V441" s="3">
        <v>35302.458333333336</v>
      </c>
      <c r="W441">
        <v>1</v>
      </c>
      <c r="X441" s="3">
        <v>35302.473611111112</v>
      </c>
      <c r="Y441" t="s">
        <v>9</v>
      </c>
      <c r="Z441">
        <v>0</v>
      </c>
      <c r="AA441">
        <v>0</v>
      </c>
    </row>
    <row r="442" spans="1:27" x14ac:dyDescent="0.25">
      <c r="A442" t="s">
        <v>74</v>
      </c>
      <c r="B442" t="s">
        <v>75</v>
      </c>
      <c r="C442">
        <v>53.649500000000003</v>
      </c>
      <c r="D442">
        <v>9.9618000000000002</v>
      </c>
      <c r="E442">
        <v>15</v>
      </c>
      <c r="F442" s="2">
        <v>35303</v>
      </c>
      <c r="G442">
        <v>10.3</v>
      </c>
      <c r="H442" s="3">
        <v>35303.48541666667</v>
      </c>
      <c r="I442" s="3">
        <v>35303.458333333336</v>
      </c>
      <c r="J442">
        <v>18</v>
      </c>
      <c r="K442">
        <v>22.3</v>
      </c>
      <c r="L442" s="3">
        <v>35303.472916666666</v>
      </c>
      <c r="M442" t="s">
        <v>9</v>
      </c>
      <c r="N442" t="s">
        <v>9</v>
      </c>
      <c r="O442" t="s">
        <v>9</v>
      </c>
      <c r="P442" s="3">
        <v>35303.48541666667</v>
      </c>
      <c r="Q442">
        <v>0</v>
      </c>
      <c r="R442" t="s">
        <v>76</v>
      </c>
      <c r="S442">
        <v>0</v>
      </c>
      <c r="T442">
        <v>0</v>
      </c>
      <c r="U442" t="s">
        <v>9</v>
      </c>
      <c r="V442" s="3">
        <v>35303.458333333336</v>
      </c>
      <c r="W442">
        <v>1</v>
      </c>
      <c r="X442" s="3">
        <v>35303.472916666666</v>
      </c>
      <c r="Y442" t="s">
        <v>9</v>
      </c>
      <c r="Z442">
        <v>0</v>
      </c>
      <c r="AA442">
        <v>0</v>
      </c>
    </row>
    <row r="443" spans="1:27" x14ac:dyDescent="0.25">
      <c r="A443" t="s">
        <v>74</v>
      </c>
      <c r="B443" t="s">
        <v>75</v>
      </c>
      <c r="C443">
        <v>53.649500000000003</v>
      </c>
      <c r="D443">
        <v>9.9618000000000002</v>
      </c>
      <c r="E443">
        <v>15</v>
      </c>
      <c r="F443" s="2">
        <v>35304</v>
      </c>
      <c r="G443">
        <v>9.6</v>
      </c>
      <c r="H443" s="3">
        <v>35304.48541666667</v>
      </c>
      <c r="I443" s="3">
        <v>35304.458333333336</v>
      </c>
      <c r="J443">
        <v>19.8</v>
      </c>
      <c r="K443">
        <v>21.9</v>
      </c>
      <c r="L443" s="3">
        <v>35304.472916666666</v>
      </c>
      <c r="M443" t="s">
        <v>9</v>
      </c>
      <c r="N443" t="s">
        <v>9</v>
      </c>
      <c r="O443" t="s">
        <v>9</v>
      </c>
      <c r="P443" s="3">
        <v>35304.48541666667</v>
      </c>
      <c r="Q443">
        <v>0</v>
      </c>
      <c r="R443" t="s">
        <v>76</v>
      </c>
      <c r="S443">
        <v>0</v>
      </c>
      <c r="T443">
        <v>0</v>
      </c>
      <c r="U443" t="s">
        <v>9</v>
      </c>
      <c r="V443" s="3">
        <v>35304.458333333336</v>
      </c>
      <c r="W443">
        <v>1</v>
      </c>
      <c r="X443" s="3">
        <v>35304.472916666666</v>
      </c>
      <c r="Y443" t="s">
        <v>9</v>
      </c>
      <c r="Z443">
        <v>0</v>
      </c>
      <c r="AA443">
        <v>0</v>
      </c>
    </row>
    <row r="444" spans="1:27" x14ac:dyDescent="0.25">
      <c r="A444" t="s">
        <v>74</v>
      </c>
      <c r="B444" t="s">
        <v>75</v>
      </c>
      <c r="C444">
        <v>53.649500000000003</v>
      </c>
      <c r="D444">
        <v>9.9618000000000002</v>
      </c>
      <c r="E444">
        <v>15</v>
      </c>
      <c r="F444" s="2">
        <v>35307</v>
      </c>
      <c r="G444">
        <v>12.8</v>
      </c>
      <c r="H444" s="3">
        <v>35307.48541666667</v>
      </c>
      <c r="I444" s="3">
        <v>35307.458333333336</v>
      </c>
      <c r="J444">
        <v>13.9</v>
      </c>
      <c r="K444">
        <v>17.600000000000001</v>
      </c>
      <c r="L444" s="3">
        <v>35307.472222222219</v>
      </c>
      <c r="M444" t="s">
        <v>9</v>
      </c>
      <c r="N444" t="s">
        <v>9</v>
      </c>
      <c r="O444" t="s">
        <v>9</v>
      </c>
      <c r="P444" s="3">
        <v>35307.48541666667</v>
      </c>
      <c r="Q444">
        <v>0</v>
      </c>
      <c r="R444" t="s">
        <v>76</v>
      </c>
      <c r="S444">
        <v>0</v>
      </c>
      <c r="T444">
        <v>0</v>
      </c>
      <c r="U444" t="s">
        <v>9</v>
      </c>
      <c r="V444" s="3">
        <v>35307.458333333336</v>
      </c>
      <c r="W444">
        <v>1</v>
      </c>
      <c r="X444" s="3">
        <v>35307.472222222219</v>
      </c>
      <c r="Y444" t="s">
        <v>9</v>
      </c>
      <c r="Z444">
        <v>0</v>
      </c>
      <c r="AA444">
        <v>0</v>
      </c>
    </row>
    <row r="445" spans="1:27" x14ac:dyDescent="0.25">
      <c r="A445" t="s">
        <v>74</v>
      </c>
      <c r="B445" t="s">
        <v>75</v>
      </c>
      <c r="C445">
        <v>53.649500000000003</v>
      </c>
      <c r="D445">
        <v>9.9618000000000002</v>
      </c>
      <c r="E445">
        <v>15</v>
      </c>
      <c r="F445" s="2">
        <v>35308</v>
      </c>
      <c r="G445">
        <v>12.2</v>
      </c>
      <c r="H445" s="3">
        <v>35308.48541666667</v>
      </c>
      <c r="I445" s="3">
        <v>35308.458333333336</v>
      </c>
      <c r="J445">
        <v>13.9</v>
      </c>
      <c r="K445">
        <v>15.6</v>
      </c>
      <c r="L445" s="3">
        <v>35308.472222222219</v>
      </c>
      <c r="M445" t="s">
        <v>9</v>
      </c>
      <c r="N445" t="s">
        <v>9</v>
      </c>
      <c r="O445" t="s">
        <v>9</v>
      </c>
      <c r="P445" s="3">
        <v>35308.48541666667</v>
      </c>
      <c r="Q445">
        <v>11</v>
      </c>
      <c r="R445" t="s">
        <v>77</v>
      </c>
      <c r="S445">
        <v>11</v>
      </c>
      <c r="T445" t="s">
        <v>9</v>
      </c>
      <c r="U445" t="s">
        <v>9</v>
      </c>
      <c r="V445" s="3">
        <v>35308.458333333336</v>
      </c>
      <c r="W445">
        <v>1</v>
      </c>
      <c r="X445" s="3">
        <v>35308.472222222219</v>
      </c>
      <c r="Y445" t="s">
        <v>9</v>
      </c>
      <c r="Z445">
        <v>11</v>
      </c>
      <c r="AA445" t="s">
        <v>9</v>
      </c>
    </row>
    <row r="446" spans="1:27" x14ac:dyDescent="0.25">
      <c r="A446" t="s">
        <v>74</v>
      </c>
      <c r="B446" t="s">
        <v>75</v>
      </c>
      <c r="C446">
        <v>53.649500000000003</v>
      </c>
      <c r="D446">
        <v>9.9618000000000002</v>
      </c>
      <c r="E446">
        <v>15</v>
      </c>
      <c r="F446" s="2">
        <v>35309</v>
      </c>
      <c r="G446">
        <v>9</v>
      </c>
      <c r="H446" s="3">
        <v>35309.48541666667</v>
      </c>
      <c r="I446" s="3">
        <v>35309.458333333336</v>
      </c>
      <c r="J446">
        <v>15</v>
      </c>
      <c r="K446">
        <v>17.2</v>
      </c>
      <c r="L446" s="3">
        <v>35309.472222222219</v>
      </c>
      <c r="M446" t="s">
        <v>9</v>
      </c>
      <c r="N446" t="s">
        <v>9</v>
      </c>
      <c r="O446" t="s">
        <v>9</v>
      </c>
      <c r="P446" s="3">
        <v>35309.48541666667</v>
      </c>
      <c r="Q446">
        <v>3</v>
      </c>
      <c r="R446" t="s">
        <v>77</v>
      </c>
      <c r="S446">
        <v>3</v>
      </c>
      <c r="T446" t="s">
        <v>9</v>
      </c>
      <c r="U446" t="s">
        <v>9</v>
      </c>
      <c r="V446" s="3">
        <v>35309.458333333336</v>
      </c>
      <c r="W446">
        <v>1</v>
      </c>
      <c r="X446" s="3">
        <v>35309.472222222219</v>
      </c>
      <c r="Y446" t="s">
        <v>9</v>
      </c>
      <c r="Z446">
        <v>3</v>
      </c>
      <c r="AA446" t="s">
        <v>9</v>
      </c>
    </row>
    <row r="447" spans="1:27" x14ac:dyDescent="0.25">
      <c r="A447" t="s">
        <v>74</v>
      </c>
      <c r="B447" t="s">
        <v>75</v>
      </c>
      <c r="C447">
        <v>53.649500000000003</v>
      </c>
      <c r="D447">
        <v>9.9618000000000002</v>
      </c>
      <c r="E447">
        <v>15</v>
      </c>
      <c r="F447" s="2">
        <v>35311</v>
      </c>
      <c r="G447">
        <v>6</v>
      </c>
      <c r="H447" s="3">
        <v>35311.48541666667</v>
      </c>
      <c r="I447" s="3">
        <v>35311.458333333336</v>
      </c>
      <c r="J447">
        <v>15</v>
      </c>
      <c r="K447">
        <v>16.899999999999999</v>
      </c>
      <c r="L447" s="3">
        <v>35311.47152777778</v>
      </c>
      <c r="M447" t="s">
        <v>9</v>
      </c>
      <c r="N447" t="s">
        <v>9</v>
      </c>
      <c r="O447" t="s">
        <v>9</v>
      </c>
      <c r="P447" s="3">
        <v>35311.48541666667</v>
      </c>
      <c r="Q447">
        <v>0</v>
      </c>
      <c r="R447" t="s">
        <v>76</v>
      </c>
      <c r="S447">
        <v>0</v>
      </c>
      <c r="T447">
        <v>0</v>
      </c>
      <c r="U447" t="s">
        <v>9</v>
      </c>
      <c r="V447" s="3">
        <v>35311.458333333336</v>
      </c>
      <c r="W447">
        <v>1</v>
      </c>
      <c r="X447" s="3">
        <v>35311.47152777778</v>
      </c>
      <c r="Y447" t="s">
        <v>9</v>
      </c>
      <c r="Z447">
        <v>0</v>
      </c>
      <c r="AA447">
        <v>0</v>
      </c>
    </row>
    <row r="448" spans="1:27" x14ac:dyDescent="0.25">
      <c r="A448" t="s">
        <v>74</v>
      </c>
      <c r="B448" t="s">
        <v>75</v>
      </c>
      <c r="C448">
        <v>53.649500000000003</v>
      </c>
      <c r="D448">
        <v>9.9618000000000002</v>
      </c>
      <c r="E448">
        <v>15</v>
      </c>
      <c r="F448" s="2">
        <v>35312</v>
      </c>
      <c r="G448">
        <v>9.4</v>
      </c>
      <c r="H448" s="3">
        <v>35312.48541666667</v>
      </c>
      <c r="I448" s="3">
        <v>35312.458333333336</v>
      </c>
      <c r="J448">
        <v>14.6</v>
      </c>
      <c r="K448">
        <v>18.3</v>
      </c>
      <c r="L448" s="3">
        <v>35312.47152777778</v>
      </c>
      <c r="M448" t="s">
        <v>9</v>
      </c>
      <c r="N448" t="s">
        <v>9</v>
      </c>
      <c r="O448" t="s">
        <v>9</v>
      </c>
      <c r="P448" s="3">
        <v>35312.48541666667</v>
      </c>
      <c r="Q448">
        <v>0</v>
      </c>
      <c r="R448" t="s">
        <v>76</v>
      </c>
      <c r="S448">
        <v>0</v>
      </c>
      <c r="T448">
        <v>0</v>
      </c>
      <c r="U448" t="s">
        <v>9</v>
      </c>
      <c r="V448" s="3">
        <v>35312.458333333336</v>
      </c>
      <c r="W448">
        <v>1</v>
      </c>
      <c r="X448" s="3">
        <v>35312.47152777778</v>
      </c>
      <c r="Y448" t="s">
        <v>9</v>
      </c>
      <c r="Z448">
        <v>0</v>
      </c>
      <c r="AA448">
        <v>0</v>
      </c>
    </row>
    <row r="449" spans="1:27" x14ac:dyDescent="0.25">
      <c r="A449" t="s">
        <v>74</v>
      </c>
      <c r="B449" t="s">
        <v>75</v>
      </c>
      <c r="C449">
        <v>53.649500000000003</v>
      </c>
      <c r="D449">
        <v>9.9618000000000002</v>
      </c>
      <c r="E449">
        <v>15</v>
      </c>
      <c r="F449" s="2">
        <v>35313</v>
      </c>
      <c r="G449">
        <v>8.6999999999999993</v>
      </c>
      <c r="H449" s="3">
        <v>35313.48541666667</v>
      </c>
      <c r="I449" s="3">
        <v>35313.458333333336</v>
      </c>
      <c r="J449">
        <v>13.7</v>
      </c>
      <c r="K449">
        <v>16.7</v>
      </c>
      <c r="L449" s="3">
        <v>35313.470833333333</v>
      </c>
      <c r="M449" t="s">
        <v>9</v>
      </c>
      <c r="N449" t="s">
        <v>9</v>
      </c>
      <c r="O449" t="s">
        <v>9</v>
      </c>
      <c r="P449" s="3">
        <v>35313.48541666667</v>
      </c>
      <c r="Q449">
        <v>0</v>
      </c>
      <c r="R449" t="s">
        <v>76</v>
      </c>
      <c r="S449">
        <v>0</v>
      </c>
      <c r="T449">
        <v>0</v>
      </c>
      <c r="U449" t="s">
        <v>9</v>
      </c>
      <c r="V449" s="3">
        <v>35313.458333333336</v>
      </c>
      <c r="W449">
        <v>1</v>
      </c>
      <c r="X449" s="3">
        <v>35313.470833333333</v>
      </c>
      <c r="Y449" t="s">
        <v>9</v>
      </c>
      <c r="Z449">
        <v>0</v>
      </c>
      <c r="AA449">
        <v>0</v>
      </c>
    </row>
    <row r="450" spans="1:27" x14ac:dyDescent="0.25">
      <c r="A450" t="s">
        <v>74</v>
      </c>
      <c r="B450" t="s">
        <v>75</v>
      </c>
      <c r="C450">
        <v>53.649500000000003</v>
      </c>
      <c r="D450">
        <v>9.9618000000000002</v>
      </c>
      <c r="E450">
        <v>15</v>
      </c>
      <c r="F450" s="2">
        <v>35314</v>
      </c>
      <c r="G450">
        <v>7.5</v>
      </c>
      <c r="H450" s="3">
        <v>35314.48541666667</v>
      </c>
      <c r="I450" s="3">
        <v>35314.458333333336</v>
      </c>
      <c r="J450">
        <v>12.6</v>
      </c>
      <c r="K450">
        <v>15.9</v>
      </c>
      <c r="L450" s="3">
        <v>35314.470833333333</v>
      </c>
      <c r="M450" t="s">
        <v>9</v>
      </c>
      <c r="N450" t="s">
        <v>9</v>
      </c>
      <c r="O450" t="s">
        <v>9</v>
      </c>
      <c r="P450" s="3">
        <v>35314.48541666667</v>
      </c>
      <c r="Q450">
        <v>0</v>
      </c>
      <c r="R450" t="s">
        <v>76</v>
      </c>
      <c r="S450">
        <v>0</v>
      </c>
      <c r="T450">
        <v>0</v>
      </c>
      <c r="U450" t="s">
        <v>9</v>
      </c>
      <c r="V450" s="3">
        <v>35314.458333333336</v>
      </c>
      <c r="W450">
        <v>1</v>
      </c>
      <c r="X450" s="3">
        <v>35314.470833333333</v>
      </c>
      <c r="Y450" t="s">
        <v>9</v>
      </c>
      <c r="Z450">
        <v>0</v>
      </c>
      <c r="AA450">
        <v>0</v>
      </c>
    </row>
    <row r="451" spans="1:27" x14ac:dyDescent="0.25">
      <c r="A451" t="s">
        <v>74</v>
      </c>
      <c r="B451" t="s">
        <v>75</v>
      </c>
      <c r="C451">
        <v>53.649500000000003</v>
      </c>
      <c r="D451">
        <v>9.9618000000000002</v>
      </c>
      <c r="E451">
        <v>15</v>
      </c>
      <c r="F451" s="2">
        <v>35315</v>
      </c>
      <c r="G451">
        <v>6</v>
      </c>
      <c r="H451" s="3">
        <v>35315.48541666667</v>
      </c>
      <c r="I451" s="3">
        <v>35315.458333333336</v>
      </c>
      <c r="J451">
        <v>12.9</v>
      </c>
      <c r="K451">
        <v>12.9</v>
      </c>
      <c r="L451" s="3">
        <v>35315.470833333333</v>
      </c>
      <c r="M451" t="s">
        <v>9</v>
      </c>
      <c r="N451" t="s">
        <v>9</v>
      </c>
      <c r="O451" t="s">
        <v>9</v>
      </c>
      <c r="P451" s="3">
        <v>35315.48541666667</v>
      </c>
      <c r="Q451">
        <v>2</v>
      </c>
      <c r="R451" t="s">
        <v>77</v>
      </c>
      <c r="S451">
        <v>2</v>
      </c>
      <c r="T451" t="s">
        <v>9</v>
      </c>
      <c r="U451" t="s">
        <v>9</v>
      </c>
      <c r="V451" s="3">
        <v>35315.458333333336</v>
      </c>
      <c r="W451">
        <v>1</v>
      </c>
      <c r="X451" s="3">
        <v>35315.470833333333</v>
      </c>
      <c r="Y451" t="s">
        <v>9</v>
      </c>
      <c r="Z451">
        <v>2</v>
      </c>
      <c r="AA451" t="s">
        <v>9</v>
      </c>
    </row>
    <row r="452" spans="1:27" x14ac:dyDescent="0.25">
      <c r="A452" t="s">
        <v>74</v>
      </c>
      <c r="B452" t="s">
        <v>75</v>
      </c>
      <c r="C452">
        <v>53.649500000000003</v>
      </c>
      <c r="D452">
        <v>9.9618000000000002</v>
      </c>
      <c r="E452">
        <v>15</v>
      </c>
      <c r="F452" s="2">
        <v>35316</v>
      </c>
      <c r="G452">
        <v>8.3000000000000007</v>
      </c>
      <c r="H452" s="3">
        <v>35316.48541666667</v>
      </c>
      <c r="I452" s="3">
        <v>35316.458333333336</v>
      </c>
      <c r="J452">
        <v>13.9</v>
      </c>
      <c r="K452">
        <v>14.8</v>
      </c>
      <c r="L452" s="3">
        <v>35316.470138888886</v>
      </c>
      <c r="M452" t="s">
        <v>9</v>
      </c>
      <c r="N452" t="s">
        <v>9</v>
      </c>
      <c r="O452" t="s">
        <v>9</v>
      </c>
      <c r="P452" s="3">
        <v>35316.48541666667</v>
      </c>
      <c r="Q452">
        <v>0</v>
      </c>
      <c r="R452" t="s">
        <v>76</v>
      </c>
      <c r="S452">
        <v>0</v>
      </c>
      <c r="T452">
        <v>0</v>
      </c>
      <c r="U452" t="s">
        <v>9</v>
      </c>
      <c r="V452" s="3">
        <v>35316.458333333336</v>
      </c>
      <c r="W452">
        <v>1</v>
      </c>
      <c r="X452" s="3">
        <v>35316.470138888886</v>
      </c>
      <c r="Y452" t="s">
        <v>9</v>
      </c>
      <c r="Z452">
        <v>0</v>
      </c>
      <c r="AA452">
        <v>0</v>
      </c>
    </row>
    <row r="453" spans="1:27" x14ac:dyDescent="0.25">
      <c r="A453" t="s">
        <v>74</v>
      </c>
      <c r="B453" t="s">
        <v>75</v>
      </c>
      <c r="C453">
        <v>53.649500000000003</v>
      </c>
      <c r="D453">
        <v>9.9618000000000002</v>
      </c>
      <c r="E453">
        <v>15</v>
      </c>
      <c r="F453" s="2">
        <v>35318</v>
      </c>
      <c r="G453">
        <v>8.6999999999999993</v>
      </c>
      <c r="H453" s="3">
        <v>35318.48541666667</v>
      </c>
      <c r="I453" s="3">
        <v>35318.458333333336</v>
      </c>
      <c r="J453">
        <v>13.7</v>
      </c>
      <c r="K453">
        <v>16.899999999999999</v>
      </c>
      <c r="L453" s="3">
        <v>35318.470138888886</v>
      </c>
      <c r="M453" t="s">
        <v>9</v>
      </c>
      <c r="N453" t="s">
        <v>9</v>
      </c>
      <c r="O453" t="s">
        <v>9</v>
      </c>
      <c r="P453" s="3">
        <v>35318.48541666667</v>
      </c>
      <c r="Q453">
        <v>0</v>
      </c>
      <c r="R453" t="s">
        <v>76</v>
      </c>
      <c r="S453">
        <v>0</v>
      </c>
      <c r="T453">
        <v>0</v>
      </c>
      <c r="U453" t="s">
        <v>9</v>
      </c>
      <c r="V453" s="3">
        <v>35318.458333333336</v>
      </c>
      <c r="W453">
        <v>1</v>
      </c>
      <c r="X453" s="3">
        <v>35318.470138888886</v>
      </c>
      <c r="Y453" t="s">
        <v>9</v>
      </c>
      <c r="Z453">
        <v>0</v>
      </c>
      <c r="AA453">
        <v>0</v>
      </c>
    </row>
    <row r="454" spans="1:27" x14ac:dyDescent="0.25">
      <c r="A454" t="s">
        <v>74</v>
      </c>
      <c r="B454" t="s">
        <v>75</v>
      </c>
      <c r="C454">
        <v>53.649500000000003</v>
      </c>
      <c r="D454">
        <v>9.9618000000000002</v>
      </c>
      <c r="E454">
        <v>15</v>
      </c>
      <c r="F454" s="2">
        <v>35319</v>
      </c>
      <c r="G454">
        <v>4.9000000000000004</v>
      </c>
      <c r="H454" s="3">
        <v>35319.48541666667</v>
      </c>
      <c r="I454" s="3">
        <v>35319.458333333336</v>
      </c>
      <c r="J454">
        <v>14.1</v>
      </c>
      <c r="K454">
        <v>14.6</v>
      </c>
      <c r="L454" s="3">
        <v>35319.469444444447</v>
      </c>
      <c r="M454" t="s">
        <v>9</v>
      </c>
      <c r="N454" t="s">
        <v>9</v>
      </c>
      <c r="O454" t="s">
        <v>9</v>
      </c>
      <c r="P454" s="3">
        <v>35319.48541666667</v>
      </c>
      <c r="Q454">
        <v>1</v>
      </c>
      <c r="R454" t="s">
        <v>77</v>
      </c>
      <c r="S454">
        <v>1</v>
      </c>
      <c r="T454" t="s">
        <v>9</v>
      </c>
      <c r="U454" t="s">
        <v>9</v>
      </c>
      <c r="V454" s="3">
        <v>35319.458333333336</v>
      </c>
      <c r="W454">
        <v>1</v>
      </c>
      <c r="X454" s="3">
        <v>35319.469444444447</v>
      </c>
      <c r="Y454" t="s">
        <v>9</v>
      </c>
      <c r="Z454">
        <v>1</v>
      </c>
      <c r="AA454" t="s">
        <v>9</v>
      </c>
    </row>
    <row r="455" spans="1:27" x14ac:dyDescent="0.25">
      <c r="A455" t="s">
        <v>74</v>
      </c>
      <c r="B455" t="s">
        <v>75</v>
      </c>
      <c r="C455">
        <v>53.649500000000003</v>
      </c>
      <c r="D455">
        <v>9.9618000000000002</v>
      </c>
      <c r="E455">
        <v>15</v>
      </c>
      <c r="F455" s="2">
        <v>35320</v>
      </c>
      <c r="G455">
        <v>10.1</v>
      </c>
      <c r="H455" s="3">
        <v>35320.48541666667</v>
      </c>
      <c r="I455" s="3">
        <v>35320.458333333336</v>
      </c>
      <c r="J455">
        <v>14.2</v>
      </c>
      <c r="K455">
        <v>15.6</v>
      </c>
      <c r="L455" s="3">
        <v>35320.469444444447</v>
      </c>
      <c r="M455" t="s">
        <v>9</v>
      </c>
      <c r="N455" t="s">
        <v>9</v>
      </c>
      <c r="O455" t="s">
        <v>9</v>
      </c>
      <c r="P455" s="3">
        <v>35320.48541666667</v>
      </c>
      <c r="Q455">
        <v>8</v>
      </c>
      <c r="R455" t="s">
        <v>77</v>
      </c>
      <c r="S455">
        <v>8</v>
      </c>
      <c r="T455" t="s">
        <v>9</v>
      </c>
      <c r="U455" t="s">
        <v>9</v>
      </c>
      <c r="V455" s="3">
        <v>35320.458333333336</v>
      </c>
      <c r="W455">
        <v>1</v>
      </c>
      <c r="X455" s="3">
        <v>35320.469444444447</v>
      </c>
      <c r="Y455" t="s">
        <v>9</v>
      </c>
      <c r="Z455">
        <v>8</v>
      </c>
      <c r="AA455" t="s">
        <v>9</v>
      </c>
    </row>
    <row r="456" spans="1:27" x14ac:dyDescent="0.25">
      <c r="A456" t="s">
        <v>74</v>
      </c>
      <c r="B456" t="s">
        <v>75</v>
      </c>
      <c r="C456">
        <v>53.649500000000003</v>
      </c>
      <c r="D456">
        <v>9.9618000000000002</v>
      </c>
      <c r="E456">
        <v>15</v>
      </c>
      <c r="F456" s="2">
        <v>35321</v>
      </c>
      <c r="G456">
        <v>7</v>
      </c>
      <c r="H456" s="3">
        <v>35321.48541666667</v>
      </c>
      <c r="I456" s="3">
        <v>35321.458333333336</v>
      </c>
      <c r="J456">
        <v>11.8</v>
      </c>
      <c r="K456">
        <v>14.4</v>
      </c>
      <c r="L456" s="3">
        <v>35321.46875</v>
      </c>
      <c r="M456" t="s">
        <v>9</v>
      </c>
      <c r="N456" t="s">
        <v>9</v>
      </c>
      <c r="O456" t="s">
        <v>9</v>
      </c>
      <c r="P456" s="3">
        <v>35321.48541666667</v>
      </c>
      <c r="Q456">
        <v>11</v>
      </c>
      <c r="R456" t="s">
        <v>77</v>
      </c>
      <c r="S456">
        <v>11</v>
      </c>
      <c r="T456" t="s">
        <v>9</v>
      </c>
      <c r="U456" t="s">
        <v>9</v>
      </c>
      <c r="V456" s="3">
        <v>35321.458333333336</v>
      </c>
      <c r="W456">
        <v>1</v>
      </c>
      <c r="X456" s="3">
        <v>35321.46875</v>
      </c>
      <c r="Y456" t="s">
        <v>9</v>
      </c>
      <c r="Z456">
        <v>11</v>
      </c>
      <c r="AA456" t="s">
        <v>9</v>
      </c>
    </row>
    <row r="457" spans="1:27" x14ac:dyDescent="0.25">
      <c r="A457" t="s">
        <v>74</v>
      </c>
      <c r="B457" t="s">
        <v>75</v>
      </c>
      <c r="C457">
        <v>53.649500000000003</v>
      </c>
      <c r="D457">
        <v>9.9618000000000002</v>
      </c>
      <c r="E457">
        <v>15</v>
      </c>
      <c r="F457" s="2">
        <v>35322</v>
      </c>
      <c r="G457">
        <v>9</v>
      </c>
      <c r="H457" s="3">
        <v>35322.48541666667</v>
      </c>
      <c r="I457" s="3">
        <v>35322.458333333336</v>
      </c>
      <c r="J457">
        <v>14.6</v>
      </c>
      <c r="K457">
        <v>14.6</v>
      </c>
      <c r="L457" s="3">
        <v>35322.46875</v>
      </c>
      <c r="M457" t="s">
        <v>9</v>
      </c>
      <c r="N457" t="s">
        <v>9</v>
      </c>
      <c r="O457" t="s">
        <v>9</v>
      </c>
      <c r="P457" s="3">
        <v>35322.48541666667</v>
      </c>
      <c r="Q457">
        <v>1</v>
      </c>
      <c r="R457" t="s">
        <v>77</v>
      </c>
      <c r="S457">
        <v>1</v>
      </c>
      <c r="T457" t="s">
        <v>9</v>
      </c>
      <c r="U457" t="s">
        <v>9</v>
      </c>
      <c r="V457" s="3">
        <v>35322.458333333336</v>
      </c>
      <c r="W457">
        <v>1</v>
      </c>
      <c r="X457" s="3">
        <v>35322.46875</v>
      </c>
      <c r="Y457" t="s">
        <v>9</v>
      </c>
      <c r="Z457">
        <v>1</v>
      </c>
      <c r="AA457" t="s">
        <v>9</v>
      </c>
    </row>
    <row r="458" spans="1:27" x14ac:dyDescent="0.25">
      <c r="A458" t="s">
        <v>74</v>
      </c>
      <c r="B458" t="s">
        <v>75</v>
      </c>
      <c r="C458">
        <v>53.649500000000003</v>
      </c>
      <c r="D458">
        <v>9.9618000000000002</v>
      </c>
      <c r="E458">
        <v>15</v>
      </c>
      <c r="F458" s="2">
        <v>35323</v>
      </c>
      <c r="G458">
        <v>7.7</v>
      </c>
      <c r="H458" s="3">
        <v>35323.48541666667</v>
      </c>
      <c r="I458" s="3">
        <v>35323.458333333336</v>
      </c>
      <c r="J458">
        <v>12.4</v>
      </c>
      <c r="K458">
        <v>15.2</v>
      </c>
      <c r="L458" s="3">
        <v>35323.46875</v>
      </c>
      <c r="M458" t="s">
        <v>9</v>
      </c>
      <c r="N458" t="s">
        <v>9</v>
      </c>
      <c r="O458" t="s">
        <v>9</v>
      </c>
      <c r="P458" s="3">
        <v>35323.48541666667</v>
      </c>
      <c r="Q458">
        <v>0</v>
      </c>
      <c r="R458" t="s">
        <v>76</v>
      </c>
      <c r="S458">
        <v>0</v>
      </c>
      <c r="T458">
        <v>0</v>
      </c>
      <c r="U458" t="s">
        <v>9</v>
      </c>
      <c r="V458" s="3">
        <v>35323.458333333336</v>
      </c>
      <c r="W458">
        <v>1</v>
      </c>
      <c r="X458" s="3">
        <v>35323.46875</v>
      </c>
      <c r="Y458" t="s">
        <v>9</v>
      </c>
      <c r="Z458">
        <v>0</v>
      </c>
      <c r="AA458">
        <v>0</v>
      </c>
    </row>
    <row r="459" spans="1:27" x14ac:dyDescent="0.25">
      <c r="A459" t="s">
        <v>74</v>
      </c>
      <c r="B459" t="s">
        <v>75</v>
      </c>
      <c r="C459">
        <v>53.649500000000003</v>
      </c>
      <c r="D459">
        <v>9.9618000000000002</v>
      </c>
      <c r="E459">
        <v>15</v>
      </c>
      <c r="F459" s="2">
        <v>35324</v>
      </c>
      <c r="G459">
        <v>5.3</v>
      </c>
      <c r="H459" s="3">
        <v>35324.48541666667</v>
      </c>
      <c r="I459" s="3">
        <v>35324.458333333336</v>
      </c>
      <c r="J459">
        <v>12.2</v>
      </c>
      <c r="K459">
        <v>14.4</v>
      </c>
      <c r="L459" s="3">
        <v>35324.468055555553</v>
      </c>
      <c r="M459" t="s">
        <v>9</v>
      </c>
      <c r="N459" t="s">
        <v>9</v>
      </c>
      <c r="O459" t="s">
        <v>9</v>
      </c>
      <c r="P459" s="3">
        <v>35324.48541666667</v>
      </c>
      <c r="Q459">
        <v>0</v>
      </c>
      <c r="R459" t="s">
        <v>76</v>
      </c>
      <c r="S459">
        <v>0</v>
      </c>
      <c r="T459">
        <v>0</v>
      </c>
      <c r="U459" t="s">
        <v>9</v>
      </c>
      <c r="V459" s="3">
        <v>35324.458333333336</v>
      </c>
      <c r="W459">
        <v>1</v>
      </c>
      <c r="X459" s="3">
        <v>35324.468055555553</v>
      </c>
      <c r="Y459" t="s">
        <v>9</v>
      </c>
      <c r="Z459">
        <v>0</v>
      </c>
      <c r="AA459">
        <v>0</v>
      </c>
    </row>
    <row r="460" spans="1:27" x14ac:dyDescent="0.25">
      <c r="A460" t="s">
        <v>74</v>
      </c>
      <c r="B460" t="s">
        <v>75</v>
      </c>
      <c r="C460">
        <v>53.649500000000003</v>
      </c>
      <c r="D460">
        <v>9.9618000000000002</v>
      </c>
      <c r="E460">
        <v>15</v>
      </c>
      <c r="F460" s="2">
        <v>35325</v>
      </c>
      <c r="G460">
        <v>5.3</v>
      </c>
      <c r="H460" s="3">
        <v>35325.48541666667</v>
      </c>
      <c r="I460" s="3">
        <v>35325.458333333336</v>
      </c>
      <c r="J460">
        <v>11.8</v>
      </c>
      <c r="K460">
        <v>15.6</v>
      </c>
      <c r="L460" s="3">
        <v>35325.468055555553</v>
      </c>
      <c r="M460" t="s">
        <v>9</v>
      </c>
      <c r="N460" t="s">
        <v>9</v>
      </c>
      <c r="O460" t="s">
        <v>9</v>
      </c>
      <c r="P460" s="3">
        <v>35325.48541666667</v>
      </c>
      <c r="Q460">
        <v>0</v>
      </c>
      <c r="R460" t="s">
        <v>76</v>
      </c>
      <c r="S460">
        <v>0</v>
      </c>
      <c r="T460">
        <v>0</v>
      </c>
      <c r="U460" t="s">
        <v>9</v>
      </c>
      <c r="V460" s="3">
        <v>35325.458333333336</v>
      </c>
      <c r="W460">
        <v>1</v>
      </c>
      <c r="X460" s="3">
        <v>35325.468055555553</v>
      </c>
      <c r="Y460" t="s">
        <v>9</v>
      </c>
      <c r="Z460">
        <v>0</v>
      </c>
      <c r="AA460">
        <v>0</v>
      </c>
    </row>
    <row r="461" spans="1:27" x14ac:dyDescent="0.25">
      <c r="A461" t="s">
        <v>74</v>
      </c>
      <c r="B461" t="s">
        <v>75</v>
      </c>
      <c r="C461">
        <v>53.649500000000003</v>
      </c>
      <c r="D461">
        <v>9.9618000000000002</v>
      </c>
      <c r="E461">
        <v>15</v>
      </c>
      <c r="F461" s="2">
        <v>35326</v>
      </c>
      <c r="G461">
        <v>8.1</v>
      </c>
      <c r="H461" s="3">
        <v>35326.48541666667</v>
      </c>
      <c r="I461" s="3">
        <v>35326.458333333336</v>
      </c>
      <c r="J461">
        <v>12.6</v>
      </c>
      <c r="K461">
        <v>12.8</v>
      </c>
      <c r="L461" s="3">
        <v>35326.468055555553</v>
      </c>
      <c r="M461" t="s">
        <v>9</v>
      </c>
      <c r="N461" t="s">
        <v>9</v>
      </c>
      <c r="O461" t="s">
        <v>9</v>
      </c>
      <c r="P461" s="3">
        <v>35326.48541666667</v>
      </c>
      <c r="Q461">
        <v>0</v>
      </c>
      <c r="R461" t="s">
        <v>76</v>
      </c>
      <c r="S461">
        <v>0</v>
      </c>
      <c r="T461">
        <v>0</v>
      </c>
      <c r="U461" t="s">
        <v>9</v>
      </c>
      <c r="V461" s="3">
        <v>35326.458333333336</v>
      </c>
      <c r="W461">
        <v>1</v>
      </c>
      <c r="X461" s="3">
        <v>35326.468055555553</v>
      </c>
      <c r="Y461" t="s">
        <v>9</v>
      </c>
      <c r="Z461">
        <v>0</v>
      </c>
      <c r="AA461">
        <v>0</v>
      </c>
    </row>
    <row r="462" spans="1:27" x14ac:dyDescent="0.25">
      <c r="A462" t="s">
        <v>74</v>
      </c>
      <c r="B462" t="s">
        <v>75</v>
      </c>
      <c r="C462">
        <v>53.649500000000003</v>
      </c>
      <c r="D462">
        <v>9.9618000000000002</v>
      </c>
      <c r="E462">
        <v>15</v>
      </c>
      <c r="F462" s="2">
        <v>35327</v>
      </c>
      <c r="G462">
        <v>5.7</v>
      </c>
      <c r="H462" s="3">
        <v>35327.48541666667</v>
      </c>
      <c r="I462" s="3">
        <v>35327.458333333336</v>
      </c>
      <c r="J462">
        <v>10.7</v>
      </c>
      <c r="K462">
        <v>14.1</v>
      </c>
      <c r="L462" s="3">
        <v>35327.467361111114</v>
      </c>
      <c r="M462" t="s">
        <v>9</v>
      </c>
      <c r="N462" t="s">
        <v>9</v>
      </c>
      <c r="O462" t="s">
        <v>9</v>
      </c>
      <c r="P462" s="3">
        <v>35327.48541666667</v>
      </c>
      <c r="Q462">
        <v>0</v>
      </c>
      <c r="R462" t="s">
        <v>76</v>
      </c>
      <c r="S462">
        <v>0</v>
      </c>
      <c r="T462">
        <v>0</v>
      </c>
      <c r="U462" t="s">
        <v>9</v>
      </c>
      <c r="V462" s="3">
        <v>35327.458333333336</v>
      </c>
      <c r="W462">
        <v>1</v>
      </c>
      <c r="X462" s="3">
        <v>35327.467361111114</v>
      </c>
      <c r="Y462" t="s">
        <v>9</v>
      </c>
      <c r="Z462">
        <v>0</v>
      </c>
      <c r="AA462">
        <v>0</v>
      </c>
    </row>
    <row r="463" spans="1:27" x14ac:dyDescent="0.25">
      <c r="A463" t="s">
        <v>74</v>
      </c>
      <c r="B463" t="s">
        <v>75</v>
      </c>
      <c r="C463">
        <v>53.649500000000003</v>
      </c>
      <c r="D463">
        <v>9.9618000000000002</v>
      </c>
      <c r="E463">
        <v>15</v>
      </c>
      <c r="F463" s="2">
        <v>35329</v>
      </c>
      <c r="G463">
        <v>8.1</v>
      </c>
      <c r="H463" s="3">
        <v>35329.48541666667</v>
      </c>
      <c r="I463" s="3">
        <v>35329.458333333336</v>
      </c>
      <c r="J463">
        <v>11.8</v>
      </c>
      <c r="K463">
        <v>14.2</v>
      </c>
      <c r="L463" s="3">
        <v>35329.467361111114</v>
      </c>
      <c r="M463" t="s">
        <v>9</v>
      </c>
      <c r="N463" t="s">
        <v>9</v>
      </c>
      <c r="O463" t="s">
        <v>9</v>
      </c>
      <c r="P463" s="3">
        <v>35329.48541666667</v>
      </c>
      <c r="Q463">
        <v>0</v>
      </c>
      <c r="R463" t="s">
        <v>76</v>
      </c>
      <c r="S463">
        <v>0</v>
      </c>
      <c r="T463">
        <v>0</v>
      </c>
      <c r="U463" t="s">
        <v>9</v>
      </c>
      <c r="V463" s="3">
        <v>35329.458333333336</v>
      </c>
      <c r="W463">
        <v>1</v>
      </c>
      <c r="X463" s="3">
        <v>35329.467361111114</v>
      </c>
      <c r="Y463" t="s">
        <v>9</v>
      </c>
      <c r="Z463">
        <v>0</v>
      </c>
      <c r="AA463">
        <v>0</v>
      </c>
    </row>
    <row r="464" spans="1:27" x14ac:dyDescent="0.25">
      <c r="A464" t="s">
        <v>74</v>
      </c>
      <c r="B464" t="s">
        <v>75</v>
      </c>
      <c r="C464">
        <v>53.649500000000003</v>
      </c>
      <c r="D464">
        <v>9.9618000000000002</v>
      </c>
      <c r="E464">
        <v>15</v>
      </c>
      <c r="F464" s="2">
        <v>35330</v>
      </c>
      <c r="G464">
        <v>6.4</v>
      </c>
      <c r="H464" s="3">
        <v>35330.48541666667</v>
      </c>
      <c r="I464" s="3">
        <v>35330.458333333336</v>
      </c>
      <c r="J464">
        <v>10.5</v>
      </c>
      <c r="K464">
        <v>12.8</v>
      </c>
      <c r="L464" s="3">
        <v>35330.466666666667</v>
      </c>
      <c r="M464" t="s">
        <v>9</v>
      </c>
      <c r="N464" t="s">
        <v>9</v>
      </c>
      <c r="O464" t="s">
        <v>9</v>
      </c>
      <c r="P464" s="3">
        <v>35330.48541666667</v>
      </c>
      <c r="Q464">
        <v>0</v>
      </c>
      <c r="R464" t="s">
        <v>76</v>
      </c>
      <c r="S464">
        <v>0</v>
      </c>
      <c r="T464">
        <v>0</v>
      </c>
      <c r="U464" t="s">
        <v>9</v>
      </c>
      <c r="V464" s="3">
        <v>35330.458333333336</v>
      </c>
      <c r="W464">
        <v>1</v>
      </c>
      <c r="X464" s="3">
        <v>35330.466666666667</v>
      </c>
      <c r="Y464" t="s">
        <v>9</v>
      </c>
      <c r="Z464">
        <v>0</v>
      </c>
      <c r="AA464">
        <v>0</v>
      </c>
    </row>
    <row r="465" spans="1:27" x14ac:dyDescent="0.25">
      <c r="A465" t="s">
        <v>74</v>
      </c>
      <c r="B465" t="s">
        <v>75</v>
      </c>
      <c r="C465">
        <v>53.649500000000003</v>
      </c>
      <c r="D465">
        <v>9.9618000000000002</v>
      </c>
      <c r="E465">
        <v>15</v>
      </c>
      <c r="F465" s="2">
        <v>35331</v>
      </c>
      <c r="G465">
        <v>5.0999999999999996</v>
      </c>
      <c r="H465" s="3">
        <v>35331.48541666667</v>
      </c>
      <c r="I465" s="3">
        <v>35331.458333333336</v>
      </c>
      <c r="J465">
        <v>11.1</v>
      </c>
      <c r="K465">
        <v>12.6</v>
      </c>
      <c r="L465" s="3">
        <v>35331.466666666667</v>
      </c>
      <c r="M465" t="s">
        <v>9</v>
      </c>
      <c r="N465" t="s">
        <v>9</v>
      </c>
      <c r="O465" t="s">
        <v>9</v>
      </c>
      <c r="P465" s="3">
        <v>35331.48541666667</v>
      </c>
      <c r="Q465">
        <v>0</v>
      </c>
      <c r="R465" t="s">
        <v>76</v>
      </c>
      <c r="S465">
        <v>0</v>
      </c>
      <c r="T465">
        <v>0</v>
      </c>
      <c r="U465" t="s">
        <v>9</v>
      </c>
      <c r="V465" s="3">
        <v>35331.458333333336</v>
      </c>
      <c r="W465">
        <v>1</v>
      </c>
      <c r="X465" s="3">
        <v>35331.466666666667</v>
      </c>
      <c r="Y465" t="s">
        <v>9</v>
      </c>
      <c r="Z465">
        <v>0</v>
      </c>
      <c r="AA465">
        <v>0</v>
      </c>
    </row>
    <row r="466" spans="1:27" x14ac:dyDescent="0.25">
      <c r="A466" t="s">
        <v>74</v>
      </c>
      <c r="B466" t="s">
        <v>75</v>
      </c>
      <c r="C466">
        <v>53.649500000000003</v>
      </c>
      <c r="D466">
        <v>9.9618000000000002</v>
      </c>
      <c r="E466">
        <v>15</v>
      </c>
      <c r="F466" s="2">
        <v>35332</v>
      </c>
      <c r="G466">
        <v>8.3000000000000007</v>
      </c>
      <c r="H466" s="3">
        <v>35332.48541666667</v>
      </c>
      <c r="I466" s="3">
        <v>35332.458333333336</v>
      </c>
      <c r="J466">
        <v>12</v>
      </c>
      <c r="K466">
        <v>12.9</v>
      </c>
      <c r="L466" s="3">
        <v>35332.466666666667</v>
      </c>
      <c r="M466" t="s">
        <v>9</v>
      </c>
      <c r="N466" t="s">
        <v>9</v>
      </c>
      <c r="O466" t="s">
        <v>9</v>
      </c>
      <c r="P466" s="3">
        <v>35332.48541666667</v>
      </c>
      <c r="Q466">
        <v>0</v>
      </c>
      <c r="R466" t="s">
        <v>76</v>
      </c>
      <c r="S466">
        <v>0</v>
      </c>
      <c r="T466">
        <v>0</v>
      </c>
      <c r="U466" t="s">
        <v>9</v>
      </c>
      <c r="V466" s="3">
        <v>35332.458333333336</v>
      </c>
      <c r="W466">
        <v>1</v>
      </c>
      <c r="X466" s="3">
        <v>35332.466666666667</v>
      </c>
      <c r="Y466" t="s">
        <v>9</v>
      </c>
      <c r="Z466">
        <v>0</v>
      </c>
      <c r="AA466">
        <v>0</v>
      </c>
    </row>
    <row r="467" spans="1:27" x14ac:dyDescent="0.25">
      <c r="A467" t="s">
        <v>74</v>
      </c>
      <c r="B467" t="s">
        <v>75</v>
      </c>
      <c r="C467">
        <v>53.649500000000003</v>
      </c>
      <c r="D467">
        <v>9.9618000000000002</v>
      </c>
      <c r="E467">
        <v>15</v>
      </c>
      <c r="F467" s="2">
        <v>35333</v>
      </c>
      <c r="G467">
        <v>4.5999999999999996</v>
      </c>
      <c r="H467" s="3">
        <v>35333.48541666667</v>
      </c>
      <c r="I467" s="3">
        <v>35333.458333333336</v>
      </c>
      <c r="J467">
        <v>12.4</v>
      </c>
      <c r="K467">
        <v>14.1</v>
      </c>
      <c r="L467" s="3">
        <v>35333.46597222222</v>
      </c>
      <c r="M467" t="s">
        <v>9</v>
      </c>
      <c r="N467" t="s">
        <v>9</v>
      </c>
      <c r="O467" t="s">
        <v>9</v>
      </c>
      <c r="P467" s="3">
        <v>35333.48541666667</v>
      </c>
      <c r="Q467">
        <v>0</v>
      </c>
      <c r="R467" t="s">
        <v>76</v>
      </c>
      <c r="S467">
        <v>0</v>
      </c>
      <c r="T467">
        <v>0</v>
      </c>
      <c r="U467" t="s">
        <v>9</v>
      </c>
      <c r="V467" s="3">
        <v>35333.458333333336</v>
      </c>
      <c r="W467">
        <v>1</v>
      </c>
      <c r="X467" s="3">
        <v>35333.46597222222</v>
      </c>
      <c r="Y467" t="s">
        <v>9</v>
      </c>
      <c r="Z467">
        <v>0</v>
      </c>
      <c r="AA467">
        <v>0</v>
      </c>
    </row>
    <row r="468" spans="1:27" x14ac:dyDescent="0.25">
      <c r="A468" t="s">
        <v>74</v>
      </c>
      <c r="B468" t="s">
        <v>75</v>
      </c>
      <c r="C468">
        <v>53.649500000000003</v>
      </c>
      <c r="D468">
        <v>9.9618000000000002</v>
      </c>
      <c r="E468">
        <v>15</v>
      </c>
      <c r="F468" s="2">
        <v>35334</v>
      </c>
      <c r="G468">
        <v>7.9</v>
      </c>
      <c r="H468" s="3">
        <v>35334.48541666667</v>
      </c>
      <c r="I468" s="3">
        <v>35334.458333333336</v>
      </c>
      <c r="J468">
        <v>11.6</v>
      </c>
      <c r="K468">
        <v>13.5</v>
      </c>
      <c r="L468" s="3">
        <v>35334.46597222222</v>
      </c>
      <c r="M468" t="s">
        <v>9</v>
      </c>
      <c r="N468" t="s">
        <v>9</v>
      </c>
      <c r="O468" t="s">
        <v>9</v>
      </c>
      <c r="P468" s="3">
        <v>35334.48541666667</v>
      </c>
      <c r="Q468">
        <v>0</v>
      </c>
      <c r="R468" t="s">
        <v>76</v>
      </c>
      <c r="S468">
        <v>0</v>
      </c>
      <c r="T468">
        <v>0</v>
      </c>
      <c r="U468" t="s">
        <v>9</v>
      </c>
      <c r="V468" s="3">
        <v>35334.458333333336</v>
      </c>
      <c r="W468">
        <v>1</v>
      </c>
      <c r="X468" s="3">
        <v>35334.46597222222</v>
      </c>
      <c r="Y468" t="s">
        <v>9</v>
      </c>
      <c r="Z468">
        <v>0</v>
      </c>
      <c r="AA468">
        <v>0</v>
      </c>
    </row>
    <row r="469" spans="1:27" x14ac:dyDescent="0.25">
      <c r="A469" t="s">
        <v>74</v>
      </c>
      <c r="B469" t="s">
        <v>75</v>
      </c>
      <c r="C469">
        <v>53.649500000000003</v>
      </c>
      <c r="D469">
        <v>9.9618000000000002</v>
      </c>
      <c r="E469">
        <v>15</v>
      </c>
      <c r="F469" s="2">
        <v>35335</v>
      </c>
      <c r="G469">
        <v>10</v>
      </c>
      <c r="H469" s="3">
        <v>35335.48541666667</v>
      </c>
      <c r="I469" s="3">
        <v>35335.458333333336</v>
      </c>
      <c r="J469">
        <v>13.1</v>
      </c>
      <c r="K469">
        <v>15.4</v>
      </c>
      <c r="L469" s="3">
        <v>35335.46597222222</v>
      </c>
      <c r="M469" t="s">
        <v>9</v>
      </c>
      <c r="N469" t="s">
        <v>9</v>
      </c>
      <c r="O469" t="s">
        <v>9</v>
      </c>
      <c r="P469" s="3">
        <v>35335.48541666667</v>
      </c>
      <c r="Q469">
        <v>0</v>
      </c>
      <c r="R469" t="s">
        <v>76</v>
      </c>
      <c r="S469">
        <v>0</v>
      </c>
      <c r="T469">
        <v>0</v>
      </c>
      <c r="U469" t="s">
        <v>9</v>
      </c>
      <c r="V469" s="3">
        <v>35335.458333333336</v>
      </c>
      <c r="W469">
        <v>1</v>
      </c>
      <c r="X469" s="3">
        <v>35335.46597222222</v>
      </c>
      <c r="Y469" t="s">
        <v>9</v>
      </c>
      <c r="Z469">
        <v>0</v>
      </c>
      <c r="AA469">
        <v>0</v>
      </c>
    </row>
    <row r="470" spans="1:27" x14ac:dyDescent="0.25">
      <c r="A470" t="s">
        <v>74</v>
      </c>
      <c r="B470" t="s">
        <v>75</v>
      </c>
      <c r="C470">
        <v>53.649500000000003</v>
      </c>
      <c r="D470">
        <v>9.9618000000000002</v>
      </c>
      <c r="E470">
        <v>15</v>
      </c>
      <c r="F470" s="2">
        <v>35336</v>
      </c>
      <c r="G470">
        <v>10.5</v>
      </c>
      <c r="H470" s="3">
        <v>35336.48541666667</v>
      </c>
      <c r="I470" s="3">
        <v>35336.458333333336</v>
      </c>
      <c r="J470">
        <v>13.9</v>
      </c>
      <c r="K470">
        <v>13.9</v>
      </c>
      <c r="L470" s="3">
        <v>35336.465277777781</v>
      </c>
      <c r="M470" t="s">
        <v>9</v>
      </c>
      <c r="N470" t="s">
        <v>9</v>
      </c>
      <c r="O470" t="s">
        <v>9</v>
      </c>
      <c r="P470" s="3">
        <v>35336.48541666667</v>
      </c>
      <c r="Q470">
        <v>7</v>
      </c>
      <c r="R470" t="s">
        <v>77</v>
      </c>
      <c r="S470">
        <v>7</v>
      </c>
      <c r="T470" t="s">
        <v>9</v>
      </c>
      <c r="U470" t="s">
        <v>9</v>
      </c>
      <c r="V470" s="3">
        <v>35336.458333333336</v>
      </c>
      <c r="W470">
        <v>1</v>
      </c>
      <c r="X470" s="3">
        <v>35336.465277777781</v>
      </c>
      <c r="Y470" t="s">
        <v>9</v>
      </c>
      <c r="Z470">
        <v>7</v>
      </c>
      <c r="AA470" t="s">
        <v>9</v>
      </c>
    </row>
    <row r="471" spans="1:27" x14ac:dyDescent="0.25">
      <c r="A471" t="s">
        <v>74</v>
      </c>
      <c r="B471" t="s">
        <v>75</v>
      </c>
      <c r="C471">
        <v>53.649500000000003</v>
      </c>
      <c r="D471">
        <v>9.9618000000000002</v>
      </c>
      <c r="E471">
        <v>15</v>
      </c>
      <c r="F471" s="2">
        <v>35337</v>
      </c>
      <c r="G471">
        <v>10.7</v>
      </c>
      <c r="H471" s="3">
        <v>35337.48541666667</v>
      </c>
      <c r="I471" s="3">
        <v>35337.458333333336</v>
      </c>
      <c r="J471">
        <v>11.6</v>
      </c>
      <c r="K471">
        <v>15.7</v>
      </c>
      <c r="L471" s="3">
        <v>35337.465277777781</v>
      </c>
      <c r="M471" t="s">
        <v>9</v>
      </c>
      <c r="N471" t="s">
        <v>9</v>
      </c>
      <c r="O471" t="s">
        <v>9</v>
      </c>
      <c r="P471" s="3">
        <v>35337.48541666667</v>
      </c>
      <c r="Q471">
        <v>1</v>
      </c>
      <c r="R471" t="s">
        <v>77</v>
      </c>
      <c r="S471">
        <v>1</v>
      </c>
      <c r="T471" t="s">
        <v>9</v>
      </c>
      <c r="U471" t="s">
        <v>9</v>
      </c>
      <c r="V471" s="3">
        <v>35337.458333333336</v>
      </c>
      <c r="W471">
        <v>1</v>
      </c>
      <c r="X471" s="3">
        <v>35337.465277777781</v>
      </c>
      <c r="Y471" t="s">
        <v>9</v>
      </c>
      <c r="Z471">
        <v>1</v>
      </c>
      <c r="AA471" t="s">
        <v>9</v>
      </c>
    </row>
    <row r="472" spans="1:27" x14ac:dyDescent="0.25">
      <c r="A472" t="s">
        <v>74</v>
      </c>
      <c r="B472" t="s">
        <v>75</v>
      </c>
      <c r="C472">
        <v>53.649500000000003</v>
      </c>
      <c r="D472">
        <v>9.9618000000000002</v>
      </c>
      <c r="E472">
        <v>15</v>
      </c>
      <c r="F472" s="2">
        <v>35339</v>
      </c>
      <c r="G472">
        <v>8.1</v>
      </c>
      <c r="H472" s="3">
        <v>35339.48541666667</v>
      </c>
      <c r="I472" s="3">
        <v>35339.458333333336</v>
      </c>
      <c r="J472">
        <v>12.6</v>
      </c>
      <c r="K472">
        <v>12.6</v>
      </c>
      <c r="L472" s="3">
        <v>35339.464583333334</v>
      </c>
      <c r="M472" t="s">
        <v>9</v>
      </c>
      <c r="N472" t="s">
        <v>9</v>
      </c>
      <c r="O472" t="s">
        <v>9</v>
      </c>
      <c r="P472" s="3">
        <v>35339.48541666667</v>
      </c>
      <c r="Q472">
        <v>3</v>
      </c>
      <c r="R472" t="s">
        <v>77</v>
      </c>
      <c r="S472">
        <v>3</v>
      </c>
      <c r="T472" t="s">
        <v>9</v>
      </c>
      <c r="U472" t="s">
        <v>9</v>
      </c>
      <c r="V472" s="3">
        <v>35339.458333333336</v>
      </c>
      <c r="W472">
        <v>1</v>
      </c>
      <c r="X472" s="3">
        <v>35339.464583333334</v>
      </c>
      <c r="Y472" t="s">
        <v>9</v>
      </c>
      <c r="Z472">
        <v>3</v>
      </c>
      <c r="AA472" t="s">
        <v>9</v>
      </c>
    </row>
    <row r="473" spans="1:27" x14ac:dyDescent="0.25">
      <c r="A473" t="s">
        <v>74</v>
      </c>
      <c r="B473" t="s">
        <v>75</v>
      </c>
      <c r="C473">
        <v>53.649500000000003</v>
      </c>
      <c r="D473">
        <v>9.9618000000000002</v>
      </c>
      <c r="E473">
        <v>15</v>
      </c>
      <c r="F473" s="2">
        <v>35340</v>
      </c>
      <c r="G473">
        <v>4</v>
      </c>
      <c r="H473" s="3">
        <v>35340.48541666667</v>
      </c>
      <c r="I473" s="3">
        <v>35340.458333333336</v>
      </c>
      <c r="J473">
        <v>13.7</v>
      </c>
      <c r="K473">
        <v>13.7</v>
      </c>
      <c r="L473" s="3">
        <v>35340.464583333334</v>
      </c>
      <c r="M473" t="s">
        <v>9</v>
      </c>
      <c r="N473" t="s">
        <v>9</v>
      </c>
      <c r="O473" t="s">
        <v>9</v>
      </c>
      <c r="P473" s="3">
        <v>35340.48541666667</v>
      </c>
      <c r="Q473">
        <v>0</v>
      </c>
      <c r="R473" t="s">
        <v>76</v>
      </c>
      <c r="S473">
        <v>0</v>
      </c>
      <c r="T473">
        <v>0</v>
      </c>
      <c r="U473" t="s">
        <v>9</v>
      </c>
      <c r="V473" s="3">
        <v>35340.458333333336</v>
      </c>
      <c r="W473">
        <v>1</v>
      </c>
      <c r="X473" s="3">
        <v>35340.464583333334</v>
      </c>
      <c r="Y473" t="s">
        <v>9</v>
      </c>
      <c r="Z473">
        <v>0</v>
      </c>
      <c r="AA473">
        <v>0</v>
      </c>
    </row>
    <row r="474" spans="1:27" x14ac:dyDescent="0.25">
      <c r="A474" t="s">
        <v>74</v>
      </c>
      <c r="B474" t="s">
        <v>75</v>
      </c>
      <c r="C474">
        <v>53.649500000000003</v>
      </c>
      <c r="D474">
        <v>9.9618000000000002</v>
      </c>
      <c r="E474">
        <v>15</v>
      </c>
      <c r="F474" s="2">
        <v>35341</v>
      </c>
      <c r="G474">
        <v>6</v>
      </c>
      <c r="H474" s="3">
        <v>35341.48541666667</v>
      </c>
      <c r="I474" s="3">
        <v>35341.458333333336</v>
      </c>
      <c r="J474">
        <v>10.3</v>
      </c>
      <c r="K474">
        <v>13.7</v>
      </c>
      <c r="L474" s="3">
        <v>35341.464583333334</v>
      </c>
      <c r="M474" t="s">
        <v>9</v>
      </c>
      <c r="N474" t="s">
        <v>9</v>
      </c>
      <c r="O474" t="s">
        <v>9</v>
      </c>
      <c r="P474" s="3">
        <v>35341.48541666667</v>
      </c>
      <c r="Q474">
        <v>0</v>
      </c>
      <c r="R474" t="s">
        <v>76</v>
      </c>
      <c r="S474">
        <v>0</v>
      </c>
      <c r="T474">
        <v>0</v>
      </c>
      <c r="U474" t="s">
        <v>9</v>
      </c>
      <c r="V474" s="3">
        <v>35341.458333333336</v>
      </c>
      <c r="W474">
        <v>1</v>
      </c>
      <c r="X474" s="3">
        <v>35341.464583333334</v>
      </c>
      <c r="Y474" t="s">
        <v>9</v>
      </c>
      <c r="Z474">
        <v>0</v>
      </c>
      <c r="AA474">
        <v>0</v>
      </c>
    </row>
    <row r="475" spans="1:27" x14ac:dyDescent="0.25">
      <c r="A475" t="s">
        <v>74</v>
      </c>
      <c r="B475" t="s">
        <v>75</v>
      </c>
      <c r="C475">
        <v>53.649500000000003</v>
      </c>
      <c r="D475">
        <v>9.9618000000000002</v>
      </c>
      <c r="E475">
        <v>15</v>
      </c>
      <c r="F475" s="2">
        <v>35342</v>
      </c>
      <c r="G475">
        <v>6.4</v>
      </c>
      <c r="H475" s="3">
        <v>35342.48541666667</v>
      </c>
      <c r="I475" s="3">
        <v>35342.458333333336</v>
      </c>
      <c r="J475">
        <v>0</v>
      </c>
      <c r="K475">
        <v>11.6</v>
      </c>
      <c r="L475" s="3">
        <v>35342.463888888888</v>
      </c>
      <c r="M475" t="s">
        <v>9</v>
      </c>
      <c r="N475" t="s">
        <v>9</v>
      </c>
      <c r="O475" t="s">
        <v>9</v>
      </c>
      <c r="P475" s="3">
        <v>35342.48541666667</v>
      </c>
      <c r="Q475">
        <v>0</v>
      </c>
      <c r="R475" t="s">
        <v>76</v>
      </c>
      <c r="S475">
        <v>0</v>
      </c>
      <c r="T475">
        <v>0</v>
      </c>
      <c r="U475" t="s">
        <v>9</v>
      </c>
      <c r="V475" s="3">
        <v>35342.458333333336</v>
      </c>
      <c r="W475">
        <v>1</v>
      </c>
      <c r="X475" s="3">
        <v>35342.463888888888</v>
      </c>
      <c r="Y475" t="s">
        <v>9</v>
      </c>
      <c r="Z475">
        <v>0</v>
      </c>
      <c r="AA475">
        <v>0</v>
      </c>
    </row>
    <row r="476" spans="1:27" x14ac:dyDescent="0.25">
      <c r="A476" t="s">
        <v>74</v>
      </c>
      <c r="B476" t="s">
        <v>75</v>
      </c>
      <c r="C476">
        <v>53.649500000000003</v>
      </c>
      <c r="D476">
        <v>9.9618000000000002</v>
      </c>
      <c r="E476">
        <v>15</v>
      </c>
      <c r="F476" s="2">
        <v>35343</v>
      </c>
      <c r="G476" t="s">
        <v>9</v>
      </c>
      <c r="H476" s="3">
        <v>35343.48541666667</v>
      </c>
      <c r="I476" s="3">
        <v>35343.458333333336</v>
      </c>
      <c r="J476" t="s">
        <v>9</v>
      </c>
      <c r="K476">
        <v>13.7</v>
      </c>
      <c r="L476" s="3">
        <v>35343.463888888888</v>
      </c>
      <c r="M476" t="s">
        <v>9</v>
      </c>
      <c r="N476" t="s">
        <v>9</v>
      </c>
      <c r="O476" t="s">
        <v>9</v>
      </c>
      <c r="P476" s="3">
        <v>35343.48541666667</v>
      </c>
      <c r="Q476">
        <v>0</v>
      </c>
      <c r="R476" t="s">
        <v>76</v>
      </c>
      <c r="S476">
        <v>0</v>
      </c>
      <c r="T476">
        <v>0</v>
      </c>
      <c r="U476" t="s">
        <v>9</v>
      </c>
      <c r="V476" s="3">
        <v>35343.458333333336</v>
      </c>
      <c r="W476">
        <v>1</v>
      </c>
      <c r="X476" s="3">
        <v>35343.463888888888</v>
      </c>
      <c r="Y476" t="s">
        <v>9</v>
      </c>
      <c r="Z476">
        <v>0</v>
      </c>
      <c r="AA476">
        <v>0</v>
      </c>
    </row>
    <row r="477" spans="1:27" x14ac:dyDescent="0.25">
      <c r="A477" t="s">
        <v>74</v>
      </c>
      <c r="B477" t="s">
        <v>75</v>
      </c>
      <c r="C477">
        <v>53.649500000000003</v>
      </c>
      <c r="D477">
        <v>9.9618000000000002</v>
      </c>
      <c r="E477">
        <v>15</v>
      </c>
      <c r="F477" s="2">
        <v>35344</v>
      </c>
      <c r="G477" t="s">
        <v>9</v>
      </c>
      <c r="H477" s="3">
        <v>35344.48541666667</v>
      </c>
      <c r="I477" s="3">
        <v>35344.458333333336</v>
      </c>
      <c r="J477" t="s">
        <v>9</v>
      </c>
      <c r="K477">
        <v>14.2</v>
      </c>
      <c r="L477" s="3">
        <v>35344.463888888888</v>
      </c>
      <c r="M477" t="s">
        <v>9</v>
      </c>
      <c r="N477" t="s">
        <v>9</v>
      </c>
      <c r="O477" t="s">
        <v>9</v>
      </c>
      <c r="P477" s="3">
        <v>35344.48541666667</v>
      </c>
      <c r="Q477">
        <v>0</v>
      </c>
      <c r="R477" t="s">
        <v>76</v>
      </c>
      <c r="S477">
        <v>0</v>
      </c>
      <c r="T477">
        <v>0</v>
      </c>
      <c r="U477" t="s">
        <v>9</v>
      </c>
      <c r="V477" s="3">
        <v>35344.458333333336</v>
      </c>
      <c r="W477">
        <v>1</v>
      </c>
      <c r="X477" s="3">
        <v>35344.463888888888</v>
      </c>
      <c r="Y477" t="s">
        <v>9</v>
      </c>
      <c r="Z477">
        <v>0</v>
      </c>
      <c r="AA477">
        <v>0</v>
      </c>
    </row>
    <row r="478" spans="1:27" x14ac:dyDescent="0.25">
      <c r="A478" t="s">
        <v>74</v>
      </c>
      <c r="B478" t="s">
        <v>75</v>
      </c>
      <c r="C478">
        <v>53.649500000000003</v>
      </c>
      <c r="D478">
        <v>9.9618000000000002</v>
      </c>
      <c r="E478">
        <v>15</v>
      </c>
      <c r="F478" s="2">
        <v>35345</v>
      </c>
      <c r="G478" t="s">
        <v>9</v>
      </c>
      <c r="H478" s="3">
        <v>35345.48541666667</v>
      </c>
      <c r="I478" s="3">
        <v>35345.458333333336</v>
      </c>
      <c r="J478" t="s">
        <v>9</v>
      </c>
      <c r="K478">
        <v>15.8</v>
      </c>
      <c r="L478" s="3">
        <v>35345.463194444441</v>
      </c>
      <c r="M478" t="s">
        <v>9</v>
      </c>
      <c r="N478" t="s">
        <v>9</v>
      </c>
      <c r="O478" t="s">
        <v>9</v>
      </c>
      <c r="P478" s="3">
        <v>35345.48541666667</v>
      </c>
      <c r="Q478">
        <v>0</v>
      </c>
      <c r="R478" t="s">
        <v>76</v>
      </c>
      <c r="S478">
        <v>0</v>
      </c>
      <c r="T478">
        <v>0</v>
      </c>
      <c r="U478" t="s">
        <v>9</v>
      </c>
      <c r="V478" s="3">
        <v>35345.458333333336</v>
      </c>
      <c r="W478">
        <v>1</v>
      </c>
      <c r="X478" s="3">
        <v>35345.463194444441</v>
      </c>
      <c r="Y478" t="s">
        <v>9</v>
      </c>
      <c r="Z478">
        <v>0</v>
      </c>
      <c r="AA478">
        <v>0</v>
      </c>
    </row>
    <row r="479" spans="1:27" x14ac:dyDescent="0.25">
      <c r="A479" t="s">
        <v>74</v>
      </c>
      <c r="B479" t="s">
        <v>75</v>
      </c>
      <c r="C479">
        <v>53.649500000000003</v>
      </c>
      <c r="D479">
        <v>9.9618000000000002</v>
      </c>
      <c r="E479">
        <v>15</v>
      </c>
      <c r="F479" s="2">
        <v>35346</v>
      </c>
      <c r="G479" t="s">
        <v>9</v>
      </c>
      <c r="H479" s="3">
        <v>35346.48541666667</v>
      </c>
      <c r="I479" s="3">
        <v>35346.458333333336</v>
      </c>
      <c r="J479" t="s">
        <v>9</v>
      </c>
      <c r="K479">
        <v>16.600000000000001</v>
      </c>
      <c r="L479" s="3">
        <v>35346.463194444441</v>
      </c>
      <c r="M479" t="s">
        <v>9</v>
      </c>
      <c r="N479" t="s">
        <v>9</v>
      </c>
      <c r="O479" t="s">
        <v>9</v>
      </c>
      <c r="P479" s="3">
        <v>35346.48541666667</v>
      </c>
      <c r="Q479">
        <v>0</v>
      </c>
      <c r="R479" t="s">
        <v>76</v>
      </c>
      <c r="S479">
        <v>0</v>
      </c>
      <c r="T479">
        <v>0</v>
      </c>
      <c r="U479" t="s">
        <v>9</v>
      </c>
      <c r="V479" s="3">
        <v>35346.458333333336</v>
      </c>
      <c r="W479">
        <v>1</v>
      </c>
      <c r="X479" s="3">
        <v>35346.463194444441</v>
      </c>
      <c r="Y479" t="s">
        <v>9</v>
      </c>
      <c r="Z479">
        <v>0</v>
      </c>
      <c r="AA479">
        <v>0</v>
      </c>
    </row>
    <row r="480" spans="1:27" x14ac:dyDescent="0.25">
      <c r="A480" t="s">
        <v>74</v>
      </c>
      <c r="B480" t="s">
        <v>75</v>
      </c>
      <c r="C480">
        <v>53.649500000000003</v>
      </c>
      <c r="D480">
        <v>9.9618000000000002</v>
      </c>
      <c r="E480">
        <v>15</v>
      </c>
      <c r="F480" s="2">
        <v>35347</v>
      </c>
      <c r="G480" t="s">
        <v>9</v>
      </c>
      <c r="H480" s="3">
        <v>35347.48541666667</v>
      </c>
      <c r="I480" s="3">
        <v>35347.458333333336</v>
      </c>
      <c r="J480" t="s">
        <v>9</v>
      </c>
      <c r="K480">
        <v>12.7</v>
      </c>
      <c r="L480" s="3">
        <v>35347.463194444441</v>
      </c>
      <c r="M480" t="s">
        <v>9</v>
      </c>
      <c r="N480" t="s">
        <v>9</v>
      </c>
      <c r="O480" t="s">
        <v>9</v>
      </c>
      <c r="P480" s="3">
        <v>35347.48541666667</v>
      </c>
      <c r="Q480">
        <v>0</v>
      </c>
      <c r="R480" t="s">
        <v>76</v>
      </c>
      <c r="S480">
        <v>0</v>
      </c>
      <c r="T480">
        <v>0</v>
      </c>
      <c r="U480" t="s">
        <v>9</v>
      </c>
      <c r="V480" s="3">
        <v>35347.458333333336</v>
      </c>
      <c r="W480">
        <v>1</v>
      </c>
      <c r="X480" s="3">
        <v>35347.463194444441</v>
      </c>
      <c r="Y480" t="s">
        <v>9</v>
      </c>
      <c r="Z480">
        <v>0</v>
      </c>
      <c r="AA480">
        <v>0</v>
      </c>
    </row>
    <row r="481" spans="1:27" x14ac:dyDescent="0.25">
      <c r="A481" t="s">
        <v>74</v>
      </c>
      <c r="B481" t="s">
        <v>75</v>
      </c>
      <c r="C481">
        <v>53.649500000000003</v>
      </c>
      <c r="D481">
        <v>9.9618000000000002</v>
      </c>
      <c r="E481">
        <v>15</v>
      </c>
      <c r="F481" s="2">
        <v>35348</v>
      </c>
      <c r="G481" t="s">
        <v>9</v>
      </c>
      <c r="H481" s="3">
        <v>35348.48541666667</v>
      </c>
      <c r="I481" s="3">
        <v>35348.458333333336</v>
      </c>
      <c r="J481" t="s">
        <v>9</v>
      </c>
      <c r="K481">
        <v>14.5</v>
      </c>
      <c r="L481" s="3">
        <v>35348.463194444441</v>
      </c>
      <c r="M481" t="s">
        <v>9</v>
      </c>
      <c r="N481" t="s">
        <v>9</v>
      </c>
      <c r="O481" t="s">
        <v>9</v>
      </c>
      <c r="P481" s="3">
        <v>35348.48541666667</v>
      </c>
      <c r="Q481">
        <v>0.8</v>
      </c>
      <c r="R481" t="s">
        <v>77</v>
      </c>
      <c r="S481">
        <v>0.8</v>
      </c>
      <c r="T481" t="s">
        <v>9</v>
      </c>
      <c r="U481" t="s">
        <v>9</v>
      </c>
      <c r="V481" s="3">
        <v>35348.458333333336</v>
      </c>
      <c r="W481">
        <v>1</v>
      </c>
      <c r="X481" s="3">
        <v>35348.463194444441</v>
      </c>
      <c r="Y481" t="s">
        <v>9</v>
      </c>
      <c r="Z481">
        <v>0.8</v>
      </c>
      <c r="AA481" t="s">
        <v>9</v>
      </c>
    </row>
    <row r="482" spans="1:27" x14ac:dyDescent="0.25">
      <c r="A482" t="s">
        <v>74</v>
      </c>
      <c r="B482" t="s">
        <v>75</v>
      </c>
      <c r="C482">
        <v>53.649500000000003</v>
      </c>
      <c r="D482">
        <v>9.9618000000000002</v>
      </c>
      <c r="E482">
        <v>15</v>
      </c>
      <c r="F482" s="2">
        <v>35349</v>
      </c>
      <c r="G482" t="s">
        <v>9</v>
      </c>
      <c r="H482" s="3">
        <v>35349.48541666667</v>
      </c>
      <c r="I482" s="3">
        <v>35349.458333333336</v>
      </c>
      <c r="J482" t="s">
        <v>9</v>
      </c>
      <c r="K482">
        <v>14.7</v>
      </c>
      <c r="L482" s="3">
        <v>35349.462500000001</v>
      </c>
      <c r="M482" t="s">
        <v>9</v>
      </c>
      <c r="N482" t="s">
        <v>9</v>
      </c>
      <c r="O482" t="s">
        <v>9</v>
      </c>
      <c r="P482" s="3">
        <v>35349.48541666667</v>
      </c>
      <c r="Q482">
        <v>0</v>
      </c>
      <c r="R482" t="s">
        <v>76</v>
      </c>
      <c r="S482">
        <v>0</v>
      </c>
      <c r="T482">
        <v>0</v>
      </c>
      <c r="U482" t="s">
        <v>9</v>
      </c>
      <c r="V482" s="3">
        <v>35349.458333333336</v>
      </c>
      <c r="W482">
        <v>1</v>
      </c>
      <c r="X482" s="3">
        <v>35349.462500000001</v>
      </c>
      <c r="Y482" t="s">
        <v>9</v>
      </c>
      <c r="Z482">
        <v>0</v>
      </c>
      <c r="AA482">
        <v>0</v>
      </c>
    </row>
    <row r="483" spans="1:27" x14ac:dyDescent="0.25">
      <c r="A483" t="s">
        <v>74</v>
      </c>
      <c r="B483" t="s">
        <v>75</v>
      </c>
      <c r="C483">
        <v>53.649500000000003</v>
      </c>
      <c r="D483">
        <v>9.9618000000000002</v>
      </c>
      <c r="E483">
        <v>15</v>
      </c>
      <c r="F483" s="2">
        <v>35350</v>
      </c>
      <c r="G483" t="s">
        <v>9</v>
      </c>
      <c r="H483" s="3">
        <v>35350.48541666667</v>
      </c>
      <c r="I483" s="3">
        <v>35350.458333333336</v>
      </c>
      <c r="J483" t="s">
        <v>9</v>
      </c>
      <c r="K483">
        <v>15.8</v>
      </c>
      <c r="L483" s="3">
        <v>35350.462500000001</v>
      </c>
      <c r="M483" t="s">
        <v>9</v>
      </c>
      <c r="N483" t="s">
        <v>9</v>
      </c>
      <c r="O483" t="s">
        <v>9</v>
      </c>
      <c r="P483" s="3">
        <v>35350.48541666667</v>
      </c>
      <c r="Q483">
        <v>0</v>
      </c>
      <c r="R483" t="s">
        <v>76</v>
      </c>
      <c r="S483">
        <v>0</v>
      </c>
      <c r="T483">
        <v>0</v>
      </c>
      <c r="U483" t="s">
        <v>9</v>
      </c>
      <c r="V483" s="3">
        <v>35350.458333333336</v>
      </c>
      <c r="W483">
        <v>1</v>
      </c>
      <c r="X483" s="3">
        <v>35350.462500000001</v>
      </c>
      <c r="Y483" t="s">
        <v>9</v>
      </c>
      <c r="Z483">
        <v>0</v>
      </c>
      <c r="AA483">
        <v>0</v>
      </c>
    </row>
    <row r="484" spans="1:27" x14ac:dyDescent="0.25">
      <c r="A484" t="s">
        <v>74</v>
      </c>
      <c r="B484" t="s">
        <v>75</v>
      </c>
      <c r="C484">
        <v>53.649500000000003</v>
      </c>
      <c r="D484">
        <v>9.9618000000000002</v>
      </c>
      <c r="E484">
        <v>15</v>
      </c>
      <c r="F484" s="2">
        <v>35351</v>
      </c>
      <c r="G484" t="s">
        <v>9</v>
      </c>
      <c r="H484" s="3">
        <v>35351.48541666667</v>
      </c>
      <c r="I484" s="3">
        <v>35351.458333333336</v>
      </c>
      <c r="J484" t="s">
        <v>9</v>
      </c>
      <c r="K484">
        <v>17.100000000000001</v>
      </c>
      <c r="L484" s="3">
        <v>35351.462500000001</v>
      </c>
      <c r="M484" t="s">
        <v>9</v>
      </c>
      <c r="N484" t="s">
        <v>9</v>
      </c>
      <c r="O484" t="s">
        <v>9</v>
      </c>
      <c r="P484" s="3">
        <v>35351.48541666667</v>
      </c>
      <c r="Q484">
        <v>0</v>
      </c>
      <c r="R484" t="s">
        <v>76</v>
      </c>
      <c r="S484">
        <v>0</v>
      </c>
      <c r="T484">
        <v>0</v>
      </c>
      <c r="U484" t="s">
        <v>9</v>
      </c>
      <c r="V484" s="3">
        <v>35351.458333333336</v>
      </c>
      <c r="W484">
        <v>1</v>
      </c>
      <c r="X484" s="3">
        <v>35351.462500000001</v>
      </c>
      <c r="Y484" t="s">
        <v>9</v>
      </c>
      <c r="Z484">
        <v>0</v>
      </c>
      <c r="AA484">
        <v>0</v>
      </c>
    </row>
    <row r="485" spans="1:27" x14ac:dyDescent="0.25">
      <c r="A485" t="s">
        <v>74</v>
      </c>
      <c r="B485" t="s">
        <v>75</v>
      </c>
      <c r="C485">
        <v>53.649500000000003</v>
      </c>
      <c r="D485">
        <v>9.9618000000000002</v>
      </c>
      <c r="E485">
        <v>15</v>
      </c>
      <c r="F485" s="2">
        <v>35352</v>
      </c>
      <c r="G485" t="s">
        <v>9</v>
      </c>
      <c r="H485" s="3">
        <v>35352.48541666667</v>
      </c>
      <c r="I485" s="3">
        <v>35352.458333333336</v>
      </c>
      <c r="J485" t="s">
        <v>9</v>
      </c>
      <c r="K485">
        <v>17.399999999999999</v>
      </c>
      <c r="L485" s="3">
        <v>35352.462500000001</v>
      </c>
      <c r="M485" t="s">
        <v>9</v>
      </c>
      <c r="N485" t="s">
        <v>9</v>
      </c>
      <c r="O485" t="s">
        <v>9</v>
      </c>
      <c r="P485" s="3">
        <v>35352.48541666667</v>
      </c>
      <c r="Q485">
        <v>0</v>
      </c>
      <c r="R485" t="s">
        <v>76</v>
      </c>
      <c r="S485">
        <v>0</v>
      </c>
      <c r="T485">
        <v>0</v>
      </c>
      <c r="U485" t="s">
        <v>9</v>
      </c>
      <c r="V485" s="3">
        <v>35352.458333333336</v>
      </c>
      <c r="W485">
        <v>1</v>
      </c>
      <c r="X485" s="3">
        <v>35352.462500000001</v>
      </c>
      <c r="Y485" t="s">
        <v>9</v>
      </c>
      <c r="Z485">
        <v>0</v>
      </c>
      <c r="AA485">
        <v>0</v>
      </c>
    </row>
    <row r="486" spans="1:27" x14ac:dyDescent="0.25">
      <c r="A486" t="s">
        <v>74</v>
      </c>
      <c r="B486" t="s">
        <v>75</v>
      </c>
      <c r="C486">
        <v>53.649500000000003</v>
      </c>
      <c r="D486">
        <v>9.9618000000000002</v>
      </c>
      <c r="E486">
        <v>15</v>
      </c>
      <c r="F486" s="2">
        <v>35353</v>
      </c>
      <c r="G486" t="s">
        <v>9</v>
      </c>
      <c r="H486" s="3">
        <v>35353.48541666667</v>
      </c>
      <c r="I486" s="3">
        <v>35353.458333333336</v>
      </c>
      <c r="J486" t="s">
        <v>9</v>
      </c>
      <c r="K486">
        <v>15.3</v>
      </c>
      <c r="L486" s="3">
        <v>35353.461805555555</v>
      </c>
      <c r="M486" t="s">
        <v>9</v>
      </c>
      <c r="N486" t="s">
        <v>9</v>
      </c>
      <c r="O486" t="s">
        <v>9</v>
      </c>
      <c r="P486" s="3">
        <v>35353.48541666667</v>
      </c>
      <c r="Q486">
        <v>0</v>
      </c>
      <c r="R486" t="s">
        <v>76</v>
      </c>
      <c r="S486">
        <v>0</v>
      </c>
      <c r="T486">
        <v>0</v>
      </c>
      <c r="U486" t="s">
        <v>9</v>
      </c>
      <c r="V486" s="3">
        <v>35353.458333333336</v>
      </c>
      <c r="W486">
        <v>1</v>
      </c>
      <c r="X486" s="3">
        <v>35353.461805555555</v>
      </c>
      <c r="Y486" t="s">
        <v>9</v>
      </c>
      <c r="Z486">
        <v>0</v>
      </c>
      <c r="AA486">
        <v>0</v>
      </c>
    </row>
    <row r="487" spans="1:27" x14ac:dyDescent="0.25">
      <c r="A487" t="s">
        <v>74</v>
      </c>
      <c r="B487" t="s">
        <v>75</v>
      </c>
      <c r="C487">
        <v>53.649500000000003</v>
      </c>
      <c r="D487">
        <v>9.9618000000000002</v>
      </c>
      <c r="E487">
        <v>15</v>
      </c>
      <c r="F487" s="2">
        <v>35354</v>
      </c>
      <c r="G487" t="s">
        <v>9</v>
      </c>
      <c r="H487" s="3">
        <v>35354.48541666667</v>
      </c>
      <c r="I487" s="3">
        <v>35354.458333333336</v>
      </c>
      <c r="J487" t="s">
        <v>9</v>
      </c>
      <c r="K487">
        <v>11.1</v>
      </c>
      <c r="L487" s="3">
        <v>35354.461805555555</v>
      </c>
      <c r="M487" t="s">
        <v>9</v>
      </c>
      <c r="N487" t="s">
        <v>9</v>
      </c>
      <c r="O487" t="s">
        <v>9</v>
      </c>
      <c r="P487" s="3">
        <v>35354.48541666667</v>
      </c>
      <c r="Q487">
        <v>0</v>
      </c>
      <c r="R487" t="s">
        <v>76</v>
      </c>
      <c r="S487">
        <v>0</v>
      </c>
      <c r="T487">
        <v>0</v>
      </c>
      <c r="U487" t="s">
        <v>9</v>
      </c>
      <c r="V487" s="3">
        <v>35354.458333333336</v>
      </c>
      <c r="W487">
        <v>1</v>
      </c>
      <c r="X487" s="3">
        <v>35354.461805555555</v>
      </c>
      <c r="Y487" t="s">
        <v>9</v>
      </c>
      <c r="Z487">
        <v>0</v>
      </c>
      <c r="AA487">
        <v>0</v>
      </c>
    </row>
    <row r="488" spans="1:27" x14ac:dyDescent="0.25">
      <c r="A488" t="s">
        <v>74</v>
      </c>
      <c r="B488" t="s">
        <v>75</v>
      </c>
      <c r="C488">
        <v>53.649500000000003</v>
      </c>
      <c r="D488">
        <v>9.9618000000000002</v>
      </c>
      <c r="E488">
        <v>15</v>
      </c>
      <c r="F488" s="2">
        <v>35355</v>
      </c>
      <c r="G488" t="s">
        <v>9</v>
      </c>
      <c r="H488" s="3">
        <v>35355.48541666667</v>
      </c>
      <c r="I488" s="3">
        <v>35355.458333333336</v>
      </c>
      <c r="J488" t="s">
        <v>9</v>
      </c>
      <c r="K488">
        <v>14.2</v>
      </c>
      <c r="L488" s="3">
        <v>35355.461805555555</v>
      </c>
      <c r="M488" t="s">
        <v>9</v>
      </c>
      <c r="N488" t="s">
        <v>9</v>
      </c>
      <c r="O488" t="s">
        <v>9</v>
      </c>
      <c r="P488" s="3">
        <v>35355.48541666667</v>
      </c>
      <c r="Q488">
        <v>0</v>
      </c>
      <c r="R488" t="s">
        <v>76</v>
      </c>
      <c r="S488">
        <v>0</v>
      </c>
      <c r="T488">
        <v>0</v>
      </c>
      <c r="U488" t="s">
        <v>9</v>
      </c>
      <c r="V488" s="3">
        <v>35355.458333333336</v>
      </c>
      <c r="W488">
        <v>1</v>
      </c>
      <c r="X488" s="3">
        <v>35355.461805555555</v>
      </c>
      <c r="Y488" t="s">
        <v>9</v>
      </c>
      <c r="Z488">
        <v>0</v>
      </c>
      <c r="AA488">
        <v>0</v>
      </c>
    </row>
    <row r="489" spans="1:27" x14ac:dyDescent="0.25">
      <c r="A489" t="s">
        <v>74</v>
      </c>
      <c r="B489" t="s">
        <v>75</v>
      </c>
      <c r="C489">
        <v>53.649500000000003</v>
      </c>
      <c r="D489">
        <v>9.9618000000000002</v>
      </c>
      <c r="E489">
        <v>15</v>
      </c>
      <c r="F489" s="2">
        <v>35356</v>
      </c>
      <c r="G489" t="s">
        <v>9</v>
      </c>
      <c r="H489" s="3">
        <v>35356.48541666667</v>
      </c>
      <c r="I489" s="3">
        <v>35356.458333333336</v>
      </c>
      <c r="J489" t="s">
        <v>9</v>
      </c>
      <c r="K489">
        <v>14.5</v>
      </c>
      <c r="L489" s="3">
        <v>35356.461805555555</v>
      </c>
      <c r="M489" t="s">
        <v>9</v>
      </c>
      <c r="N489" t="s">
        <v>9</v>
      </c>
      <c r="O489" t="s">
        <v>9</v>
      </c>
      <c r="P489" s="3">
        <v>35356.48541666667</v>
      </c>
      <c r="Q489">
        <v>0</v>
      </c>
      <c r="R489" t="s">
        <v>76</v>
      </c>
      <c r="S489">
        <v>0</v>
      </c>
      <c r="T489">
        <v>0</v>
      </c>
      <c r="U489" t="s">
        <v>9</v>
      </c>
      <c r="V489" s="3">
        <v>35356.458333333336</v>
      </c>
      <c r="W489">
        <v>1</v>
      </c>
      <c r="X489" s="3">
        <v>35356.461805555555</v>
      </c>
      <c r="Y489" t="s">
        <v>9</v>
      </c>
      <c r="Z489">
        <v>0</v>
      </c>
      <c r="AA489">
        <v>0</v>
      </c>
    </row>
    <row r="490" spans="1:27" x14ac:dyDescent="0.25">
      <c r="A490" t="s">
        <v>74</v>
      </c>
      <c r="B490" t="s">
        <v>75</v>
      </c>
      <c r="C490">
        <v>53.649500000000003</v>
      </c>
      <c r="D490">
        <v>9.9618000000000002</v>
      </c>
      <c r="E490">
        <v>15</v>
      </c>
      <c r="F490" s="2">
        <v>35357</v>
      </c>
      <c r="G490" t="s">
        <v>9</v>
      </c>
      <c r="H490" s="3">
        <v>35357.48541666667</v>
      </c>
      <c r="I490" s="3">
        <v>35357.458333333336</v>
      </c>
      <c r="J490" t="s">
        <v>9</v>
      </c>
      <c r="K490">
        <v>12.1</v>
      </c>
      <c r="L490" s="3">
        <v>35357.461805555555</v>
      </c>
      <c r="M490" t="s">
        <v>9</v>
      </c>
      <c r="N490" t="s">
        <v>9</v>
      </c>
      <c r="O490" t="s">
        <v>9</v>
      </c>
      <c r="P490" s="3">
        <v>35357.48541666667</v>
      </c>
      <c r="Q490">
        <v>1.5</v>
      </c>
      <c r="R490" t="s">
        <v>77</v>
      </c>
      <c r="S490">
        <v>1.5</v>
      </c>
      <c r="T490" t="s">
        <v>9</v>
      </c>
      <c r="U490" t="s">
        <v>9</v>
      </c>
      <c r="V490" s="3">
        <v>35357.458333333336</v>
      </c>
      <c r="W490">
        <v>1</v>
      </c>
      <c r="X490" s="3">
        <v>35357.461805555555</v>
      </c>
      <c r="Y490" t="s">
        <v>9</v>
      </c>
      <c r="Z490">
        <v>1.5</v>
      </c>
      <c r="AA490" t="s">
        <v>9</v>
      </c>
    </row>
    <row r="491" spans="1:27" x14ac:dyDescent="0.25">
      <c r="A491" t="s">
        <v>74</v>
      </c>
      <c r="B491" t="s">
        <v>75</v>
      </c>
      <c r="C491">
        <v>53.649500000000003</v>
      </c>
      <c r="D491">
        <v>9.9618000000000002</v>
      </c>
      <c r="E491">
        <v>15</v>
      </c>
      <c r="F491" s="2">
        <v>35358</v>
      </c>
      <c r="G491" t="s">
        <v>9</v>
      </c>
      <c r="H491" s="3">
        <v>35358.48541666667</v>
      </c>
      <c r="I491" s="3">
        <v>35358.458333333336</v>
      </c>
      <c r="J491" t="s">
        <v>9</v>
      </c>
      <c r="K491">
        <v>11.6</v>
      </c>
      <c r="L491" s="3">
        <v>35358.461111111108</v>
      </c>
      <c r="M491" t="s">
        <v>9</v>
      </c>
      <c r="N491" t="s">
        <v>9</v>
      </c>
      <c r="O491" t="s">
        <v>9</v>
      </c>
      <c r="P491" s="3">
        <v>35358.48541666667</v>
      </c>
      <c r="Q491">
        <v>0</v>
      </c>
      <c r="R491" t="s">
        <v>76</v>
      </c>
      <c r="S491">
        <v>0</v>
      </c>
      <c r="T491">
        <v>0</v>
      </c>
      <c r="U491" t="s">
        <v>9</v>
      </c>
      <c r="V491" s="3">
        <v>35358.458333333336</v>
      </c>
      <c r="W491">
        <v>1</v>
      </c>
      <c r="X491" s="3">
        <v>35358.461111111108</v>
      </c>
      <c r="Y491" t="s">
        <v>9</v>
      </c>
      <c r="Z491">
        <v>0</v>
      </c>
      <c r="AA491">
        <v>0</v>
      </c>
    </row>
    <row r="492" spans="1:27" x14ac:dyDescent="0.25">
      <c r="A492" t="s">
        <v>74</v>
      </c>
      <c r="B492" t="s">
        <v>75</v>
      </c>
      <c r="C492">
        <v>53.649500000000003</v>
      </c>
      <c r="D492">
        <v>9.9618000000000002</v>
      </c>
      <c r="E492">
        <v>15</v>
      </c>
      <c r="F492" s="2">
        <v>35359</v>
      </c>
      <c r="G492" t="s">
        <v>9</v>
      </c>
      <c r="H492" s="3">
        <v>35359.48541666667</v>
      </c>
      <c r="I492" s="3">
        <v>35359.458333333336</v>
      </c>
      <c r="J492" t="s">
        <v>9</v>
      </c>
      <c r="K492">
        <v>11.1</v>
      </c>
      <c r="L492" s="3">
        <v>35359.461111111108</v>
      </c>
      <c r="M492" t="s">
        <v>9</v>
      </c>
      <c r="N492" t="s">
        <v>9</v>
      </c>
      <c r="O492" t="s">
        <v>9</v>
      </c>
      <c r="P492" s="3">
        <v>35359.48541666667</v>
      </c>
      <c r="Q492">
        <v>0.7</v>
      </c>
      <c r="R492" t="s">
        <v>77</v>
      </c>
      <c r="S492">
        <v>0.7</v>
      </c>
      <c r="T492" t="s">
        <v>9</v>
      </c>
      <c r="U492" t="s">
        <v>9</v>
      </c>
      <c r="V492" s="3">
        <v>35359.458333333336</v>
      </c>
      <c r="W492">
        <v>1</v>
      </c>
      <c r="X492" s="3">
        <v>35359.461111111108</v>
      </c>
      <c r="Y492" t="s">
        <v>9</v>
      </c>
      <c r="Z492">
        <v>0.7</v>
      </c>
      <c r="AA492" t="s">
        <v>9</v>
      </c>
    </row>
    <row r="493" spans="1:27" x14ac:dyDescent="0.25">
      <c r="A493" t="s">
        <v>74</v>
      </c>
      <c r="B493" t="s">
        <v>75</v>
      </c>
      <c r="C493">
        <v>53.649500000000003</v>
      </c>
      <c r="D493">
        <v>9.9618000000000002</v>
      </c>
      <c r="E493">
        <v>15</v>
      </c>
      <c r="F493" s="2">
        <v>35360</v>
      </c>
      <c r="G493" t="s">
        <v>9</v>
      </c>
      <c r="H493" s="3">
        <v>35360.48541666667</v>
      </c>
      <c r="I493" s="3">
        <v>35360.458333333336</v>
      </c>
      <c r="J493" t="s">
        <v>9</v>
      </c>
      <c r="K493">
        <v>14.2</v>
      </c>
      <c r="L493" s="3">
        <v>35360.461111111108</v>
      </c>
      <c r="M493" t="s">
        <v>9</v>
      </c>
      <c r="N493" t="s">
        <v>9</v>
      </c>
      <c r="O493" t="s">
        <v>9</v>
      </c>
      <c r="P493" s="3">
        <v>35360.48541666667</v>
      </c>
      <c r="Q493">
        <v>0</v>
      </c>
      <c r="R493" t="s">
        <v>76</v>
      </c>
      <c r="S493">
        <v>0</v>
      </c>
      <c r="T493">
        <v>0</v>
      </c>
      <c r="U493" t="s">
        <v>9</v>
      </c>
      <c r="V493" s="3">
        <v>35360.458333333336</v>
      </c>
      <c r="W493">
        <v>1</v>
      </c>
      <c r="X493" s="3">
        <v>35360.461111111108</v>
      </c>
      <c r="Y493" t="s">
        <v>9</v>
      </c>
      <c r="Z493">
        <v>0</v>
      </c>
      <c r="AA493">
        <v>0</v>
      </c>
    </row>
    <row r="494" spans="1:27" x14ac:dyDescent="0.25">
      <c r="A494" t="s">
        <v>74</v>
      </c>
      <c r="B494" t="s">
        <v>75</v>
      </c>
      <c r="C494">
        <v>53.649500000000003</v>
      </c>
      <c r="D494">
        <v>9.9618000000000002</v>
      </c>
      <c r="E494">
        <v>15</v>
      </c>
      <c r="F494" s="2">
        <v>35361</v>
      </c>
      <c r="G494" t="s">
        <v>9</v>
      </c>
      <c r="H494" s="3">
        <v>35361.48541666667</v>
      </c>
      <c r="I494" s="3">
        <v>35361.458333333336</v>
      </c>
      <c r="J494" t="s">
        <v>9</v>
      </c>
      <c r="K494">
        <v>13.2</v>
      </c>
      <c r="L494" s="3">
        <v>35361.461111111108</v>
      </c>
      <c r="M494" t="s">
        <v>9</v>
      </c>
      <c r="N494" t="s">
        <v>9</v>
      </c>
      <c r="O494" t="s">
        <v>9</v>
      </c>
      <c r="P494" s="3">
        <v>35361.48541666667</v>
      </c>
      <c r="Q494">
        <v>0</v>
      </c>
      <c r="R494" t="s">
        <v>76</v>
      </c>
      <c r="S494">
        <v>0</v>
      </c>
      <c r="T494">
        <v>0</v>
      </c>
      <c r="U494" t="s">
        <v>9</v>
      </c>
      <c r="V494" s="3">
        <v>35361.458333333336</v>
      </c>
      <c r="W494">
        <v>1</v>
      </c>
      <c r="X494" s="3">
        <v>35361.461111111108</v>
      </c>
      <c r="Y494" t="s">
        <v>9</v>
      </c>
      <c r="Z494">
        <v>0</v>
      </c>
      <c r="AA494">
        <v>0</v>
      </c>
    </row>
    <row r="495" spans="1:27" x14ac:dyDescent="0.25">
      <c r="A495" t="s">
        <v>74</v>
      </c>
      <c r="B495" t="s">
        <v>75</v>
      </c>
      <c r="C495">
        <v>53.649500000000003</v>
      </c>
      <c r="D495">
        <v>9.9618000000000002</v>
      </c>
      <c r="E495">
        <v>15</v>
      </c>
      <c r="F495" s="2">
        <v>35364</v>
      </c>
      <c r="G495" t="s">
        <v>9</v>
      </c>
      <c r="H495" s="3">
        <v>35364.48541666667</v>
      </c>
      <c r="I495" s="3">
        <v>35364.458333333336</v>
      </c>
      <c r="J495" t="s">
        <v>9</v>
      </c>
      <c r="K495">
        <v>14.2</v>
      </c>
      <c r="L495" s="3">
        <v>35364.461111111108</v>
      </c>
      <c r="M495" t="s">
        <v>9</v>
      </c>
      <c r="N495" t="s">
        <v>9</v>
      </c>
      <c r="O495" t="s">
        <v>9</v>
      </c>
      <c r="P495" s="3">
        <v>35364.48541666667</v>
      </c>
      <c r="Q495">
        <v>1.4</v>
      </c>
      <c r="R495" t="s">
        <v>77</v>
      </c>
      <c r="S495">
        <v>1.4</v>
      </c>
      <c r="T495" t="s">
        <v>9</v>
      </c>
      <c r="U495" t="s">
        <v>9</v>
      </c>
      <c r="V495" s="3">
        <v>35364.458333333336</v>
      </c>
      <c r="W495">
        <v>1</v>
      </c>
      <c r="X495" s="3">
        <v>35364.461111111108</v>
      </c>
      <c r="Y495" t="s">
        <v>9</v>
      </c>
      <c r="Z495">
        <v>1.4</v>
      </c>
      <c r="AA495" t="s">
        <v>9</v>
      </c>
    </row>
    <row r="496" spans="1:27" x14ac:dyDescent="0.25">
      <c r="A496" t="s">
        <v>74</v>
      </c>
      <c r="B496" t="s">
        <v>75</v>
      </c>
      <c r="C496">
        <v>53.649500000000003</v>
      </c>
      <c r="D496">
        <v>9.9618000000000002</v>
      </c>
      <c r="E496">
        <v>15</v>
      </c>
      <c r="F496" s="2">
        <v>35365</v>
      </c>
      <c r="G496" t="s">
        <v>9</v>
      </c>
      <c r="H496" s="3">
        <v>35365.48541666667</v>
      </c>
      <c r="I496" s="3">
        <v>35365.458333333336</v>
      </c>
      <c r="J496" t="s">
        <v>9</v>
      </c>
      <c r="K496">
        <v>10.1</v>
      </c>
      <c r="L496" s="3">
        <v>35365.460416666669</v>
      </c>
      <c r="M496" t="s">
        <v>9</v>
      </c>
      <c r="N496" t="s">
        <v>9</v>
      </c>
      <c r="O496" t="s">
        <v>9</v>
      </c>
      <c r="P496" s="3">
        <v>35365.48541666667</v>
      </c>
      <c r="Q496">
        <v>0</v>
      </c>
      <c r="R496" t="s">
        <v>76</v>
      </c>
      <c r="S496">
        <v>0</v>
      </c>
      <c r="T496">
        <v>0</v>
      </c>
      <c r="U496" t="s">
        <v>9</v>
      </c>
      <c r="V496" s="3">
        <v>35365.458333333336</v>
      </c>
      <c r="W496">
        <v>1</v>
      </c>
      <c r="X496" s="3">
        <v>35365.460416666669</v>
      </c>
      <c r="Y496" t="s">
        <v>9</v>
      </c>
      <c r="Z496">
        <v>0</v>
      </c>
      <c r="AA496">
        <v>0</v>
      </c>
    </row>
    <row r="497" spans="1:27" x14ac:dyDescent="0.25">
      <c r="A497" t="s">
        <v>74</v>
      </c>
      <c r="B497" t="s">
        <v>75</v>
      </c>
      <c r="C497">
        <v>53.649500000000003</v>
      </c>
      <c r="D497">
        <v>9.9618000000000002</v>
      </c>
      <c r="E497">
        <v>15</v>
      </c>
      <c r="F497" s="2">
        <v>35368</v>
      </c>
      <c r="G497">
        <v>7.5</v>
      </c>
      <c r="H497" s="3">
        <v>35368.48541666667</v>
      </c>
      <c r="I497" s="3">
        <v>35368.458333333336</v>
      </c>
      <c r="J497">
        <v>10.1</v>
      </c>
      <c r="K497">
        <v>10.9</v>
      </c>
      <c r="L497" s="3">
        <v>35368.460416666669</v>
      </c>
      <c r="M497" t="s">
        <v>9</v>
      </c>
      <c r="N497" t="s">
        <v>9</v>
      </c>
      <c r="O497" t="s">
        <v>9</v>
      </c>
      <c r="P497" s="3">
        <v>35368.48541666667</v>
      </c>
      <c r="Q497">
        <v>9</v>
      </c>
      <c r="R497" t="s">
        <v>77</v>
      </c>
      <c r="S497">
        <v>9</v>
      </c>
      <c r="T497" t="s">
        <v>9</v>
      </c>
      <c r="U497" t="s">
        <v>9</v>
      </c>
      <c r="V497" s="3">
        <v>35368.458333333336</v>
      </c>
      <c r="W497">
        <v>1</v>
      </c>
      <c r="X497" s="3">
        <v>35368.460416666669</v>
      </c>
      <c r="Y497" t="s">
        <v>9</v>
      </c>
      <c r="Z497">
        <v>9</v>
      </c>
      <c r="AA497" t="s">
        <v>9</v>
      </c>
    </row>
    <row r="498" spans="1:27" x14ac:dyDescent="0.25">
      <c r="A498" t="s">
        <v>74</v>
      </c>
      <c r="B498" t="s">
        <v>75</v>
      </c>
      <c r="C498">
        <v>53.649500000000003</v>
      </c>
      <c r="D498">
        <v>9.9618000000000002</v>
      </c>
      <c r="E498">
        <v>15</v>
      </c>
      <c r="F498" s="2">
        <v>35369</v>
      </c>
      <c r="G498">
        <v>8.3000000000000007</v>
      </c>
      <c r="H498" s="3">
        <v>35369.48541666667</v>
      </c>
      <c r="I498" s="3">
        <v>35369.458333333336</v>
      </c>
      <c r="J498">
        <v>11.8</v>
      </c>
      <c r="K498">
        <v>11.8</v>
      </c>
      <c r="L498" s="3">
        <v>35369.460416666669</v>
      </c>
      <c r="M498" t="s">
        <v>9</v>
      </c>
      <c r="N498" t="s">
        <v>9</v>
      </c>
      <c r="O498" t="s">
        <v>9</v>
      </c>
      <c r="P498" s="3">
        <v>35369.48541666667</v>
      </c>
      <c r="Q498">
        <v>3</v>
      </c>
      <c r="R498" t="s">
        <v>77</v>
      </c>
      <c r="S498">
        <v>3</v>
      </c>
      <c r="T498" t="s">
        <v>9</v>
      </c>
      <c r="U498" t="s">
        <v>9</v>
      </c>
      <c r="V498" s="3">
        <v>35369.458333333336</v>
      </c>
      <c r="W498">
        <v>1</v>
      </c>
      <c r="X498" s="3">
        <v>35369.460416666669</v>
      </c>
      <c r="Y498" t="s">
        <v>9</v>
      </c>
      <c r="Z498">
        <v>3</v>
      </c>
      <c r="AA498" t="s">
        <v>9</v>
      </c>
    </row>
    <row r="499" spans="1:27" x14ac:dyDescent="0.25">
      <c r="A499" t="s">
        <v>74</v>
      </c>
      <c r="B499" t="s">
        <v>75</v>
      </c>
      <c r="C499">
        <v>53.649500000000003</v>
      </c>
      <c r="D499">
        <v>9.9618000000000002</v>
      </c>
      <c r="E499">
        <v>15</v>
      </c>
      <c r="F499" s="2">
        <v>35371</v>
      </c>
      <c r="G499">
        <v>8.8000000000000007</v>
      </c>
      <c r="H499" s="3">
        <v>35371.48541666667</v>
      </c>
      <c r="I499" s="3">
        <v>35371.458333333336</v>
      </c>
      <c r="J499">
        <v>11.3</v>
      </c>
      <c r="K499">
        <v>12.8</v>
      </c>
      <c r="L499" s="3">
        <v>35371.460416666669</v>
      </c>
      <c r="M499" t="s">
        <v>9</v>
      </c>
      <c r="N499" t="s">
        <v>9</v>
      </c>
      <c r="O499" t="s">
        <v>9</v>
      </c>
      <c r="P499" s="3">
        <v>35371.48541666667</v>
      </c>
      <c r="Q499">
        <v>9</v>
      </c>
      <c r="R499" t="s">
        <v>77</v>
      </c>
      <c r="S499">
        <v>9</v>
      </c>
      <c r="T499" t="s">
        <v>9</v>
      </c>
      <c r="U499" t="s">
        <v>9</v>
      </c>
      <c r="V499" s="3">
        <v>35371.458333333336</v>
      </c>
      <c r="W499">
        <v>1</v>
      </c>
      <c r="X499" s="3">
        <v>35371.460416666669</v>
      </c>
      <c r="Y499" t="s">
        <v>9</v>
      </c>
      <c r="Z499">
        <v>9</v>
      </c>
      <c r="AA499" t="s">
        <v>9</v>
      </c>
    </row>
    <row r="500" spans="1:27" x14ac:dyDescent="0.25">
      <c r="A500" t="s">
        <v>74</v>
      </c>
      <c r="B500" t="s">
        <v>75</v>
      </c>
      <c r="C500">
        <v>53.649500000000003</v>
      </c>
      <c r="D500">
        <v>9.9618000000000002</v>
      </c>
      <c r="E500">
        <v>15</v>
      </c>
      <c r="F500" s="2">
        <v>35372</v>
      </c>
      <c r="G500">
        <v>11.3</v>
      </c>
      <c r="H500" s="3">
        <v>35372.48541666667</v>
      </c>
      <c r="I500" s="3">
        <v>35372.458333333336</v>
      </c>
      <c r="J500">
        <v>12.4</v>
      </c>
      <c r="K500">
        <v>12.6</v>
      </c>
      <c r="L500" s="3">
        <v>35372.460416666669</v>
      </c>
      <c r="M500" t="s">
        <v>9</v>
      </c>
      <c r="N500" t="s">
        <v>9</v>
      </c>
      <c r="O500" t="s">
        <v>9</v>
      </c>
      <c r="P500" s="3">
        <v>35372.48541666667</v>
      </c>
      <c r="Q500">
        <v>7</v>
      </c>
      <c r="R500" t="s">
        <v>77</v>
      </c>
      <c r="S500">
        <v>7</v>
      </c>
      <c r="T500" t="s">
        <v>9</v>
      </c>
      <c r="U500" t="s">
        <v>9</v>
      </c>
      <c r="V500" s="3">
        <v>35372.458333333336</v>
      </c>
      <c r="W500">
        <v>1</v>
      </c>
      <c r="X500" s="3">
        <v>35372.460416666669</v>
      </c>
      <c r="Y500" t="s">
        <v>9</v>
      </c>
      <c r="Z500">
        <v>7</v>
      </c>
      <c r="AA500" t="s">
        <v>9</v>
      </c>
    </row>
    <row r="501" spans="1:27" x14ac:dyDescent="0.25">
      <c r="A501" t="s">
        <v>74</v>
      </c>
      <c r="B501" t="s">
        <v>75</v>
      </c>
      <c r="C501">
        <v>53.649500000000003</v>
      </c>
      <c r="D501">
        <v>9.9618000000000002</v>
      </c>
      <c r="E501">
        <v>15</v>
      </c>
      <c r="F501" s="2">
        <v>35373</v>
      </c>
      <c r="G501">
        <v>11.5</v>
      </c>
      <c r="H501" s="3">
        <v>35373.48541666667</v>
      </c>
      <c r="I501" s="3">
        <v>35373.458333333336</v>
      </c>
      <c r="J501">
        <v>13.1</v>
      </c>
      <c r="K501">
        <v>13.1</v>
      </c>
      <c r="L501" s="3">
        <v>35373.460416666669</v>
      </c>
      <c r="M501" t="s">
        <v>9</v>
      </c>
      <c r="N501" t="s">
        <v>9</v>
      </c>
      <c r="O501" t="s">
        <v>9</v>
      </c>
      <c r="P501" s="3">
        <v>35373.48541666667</v>
      </c>
      <c r="Q501">
        <v>3</v>
      </c>
      <c r="R501" t="s">
        <v>77</v>
      </c>
      <c r="S501">
        <v>3</v>
      </c>
      <c r="T501" t="s">
        <v>9</v>
      </c>
      <c r="U501" t="s">
        <v>9</v>
      </c>
      <c r="V501" s="3">
        <v>35373.458333333336</v>
      </c>
      <c r="W501">
        <v>1</v>
      </c>
      <c r="X501" s="3">
        <v>35373.460416666669</v>
      </c>
      <c r="Y501" t="s">
        <v>9</v>
      </c>
      <c r="Z501">
        <v>3</v>
      </c>
      <c r="AA501" t="s">
        <v>9</v>
      </c>
    </row>
    <row r="502" spans="1:27" x14ac:dyDescent="0.25">
      <c r="A502" t="s">
        <v>74</v>
      </c>
      <c r="B502" t="s">
        <v>75</v>
      </c>
      <c r="C502">
        <v>53.649500000000003</v>
      </c>
      <c r="D502">
        <v>9.9618000000000002</v>
      </c>
      <c r="E502">
        <v>15</v>
      </c>
      <c r="F502" s="2">
        <v>35378</v>
      </c>
      <c r="G502">
        <v>4.7</v>
      </c>
      <c r="H502" s="3">
        <v>35378.48541666667</v>
      </c>
      <c r="I502" s="3">
        <v>35378.458333333336</v>
      </c>
      <c r="J502">
        <v>8.5</v>
      </c>
      <c r="K502">
        <v>12</v>
      </c>
      <c r="L502" s="3">
        <v>35378.460416666669</v>
      </c>
      <c r="M502" t="s">
        <v>9</v>
      </c>
      <c r="N502" t="s">
        <v>9</v>
      </c>
      <c r="O502" t="s">
        <v>9</v>
      </c>
      <c r="P502" s="3">
        <v>35378.48541666667</v>
      </c>
      <c r="Q502">
        <v>0</v>
      </c>
      <c r="R502" t="s">
        <v>76</v>
      </c>
      <c r="S502">
        <v>0</v>
      </c>
      <c r="T502">
        <v>0</v>
      </c>
      <c r="U502" t="s">
        <v>9</v>
      </c>
      <c r="V502" s="3">
        <v>35378.458333333336</v>
      </c>
      <c r="W502">
        <v>1</v>
      </c>
      <c r="X502" s="3">
        <v>35378.460416666669</v>
      </c>
      <c r="Y502" t="s">
        <v>9</v>
      </c>
      <c r="Z502">
        <v>0</v>
      </c>
      <c r="AA502">
        <v>0</v>
      </c>
    </row>
    <row r="503" spans="1:27" x14ac:dyDescent="0.25">
      <c r="A503" t="s">
        <v>74</v>
      </c>
      <c r="B503" t="s">
        <v>75</v>
      </c>
      <c r="C503">
        <v>53.649500000000003</v>
      </c>
      <c r="D503">
        <v>9.9618000000000002</v>
      </c>
      <c r="E503">
        <v>15</v>
      </c>
      <c r="F503" s="2">
        <v>35379</v>
      </c>
      <c r="G503">
        <v>4.7</v>
      </c>
      <c r="H503" s="3">
        <v>35379.48541666667</v>
      </c>
      <c r="I503" s="3">
        <v>35379.458333333336</v>
      </c>
      <c r="J503">
        <v>6.2</v>
      </c>
      <c r="K503">
        <v>9.1999999999999993</v>
      </c>
      <c r="L503" s="3">
        <v>35379.461111111108</v>
      </c>
      <c r="M503" t="s">
        <v>9</v>
      </c>
      <c r="N503" t="s">
        <v>9</v>
      </c>
      <c r="O503" t="s">
        <v>9</v>
      </c>
      <c r="P503" s="3">
        <v>35379.48541666667</v>
      </c>
      <c r="Q503">
        <v>5</v>
      </c>
      <c r="R503" t="s">
        <v>77</v>
      </c>
      <c r="S503">
        <v>5</v>
      </c>
      <c r="T503" t="s">
        <v>9</v>
      </c>
      <c r="U503" t="s">
        <v>9</v>
      </c>
      <c r="V503" s="3">
        <v>35379.458333333336</v>
      </c>
      <c r="W503">
        <v>1</v>
      </c>
      <c r="X503" s="3">
        <v>35379.461111111108</v>
      </c>
      <c r="Y503" t="s">
        <v>9</v>
      </c>
      <c r="Z503">
        <v>5</v>
      </c>
      <c r="AA503" t="s">
        <v>9</v>
      </c>
    </row>
    <row r="504" spans="1:27" x14ac:dyDescent="0.25">
      <c r="A504" t="s">
        <v>74</v>
      </c>
      <c r="B504" t="s">
        <v>75</v>
      </c>
      <c r="C504">
        <v>53.649500000000003</v>
      </c>
      <c r="D504">
        <v>9.9618000000000002</v>
      </c>
      <c r="E504">
        <v>15</v>
      </c>
      <c r="F504" s="2">
        <v>35380</v>
      </c>
      <c r="G504">
        <v>5.7</v>
      </c>
      <c r="H504" s="3">
        <v>35380.48541666667</v>
      </c>
      <c r="I504" s="3">
        <v>35380.458333333336</v>
      </c>
      <c r="J504">
        <v>9.4</v>
      </c>
      <c r="K504">
        <v>9.4</v>
      </c>
      <c r="L504" s="3">
        <v>35380.461111111108</v>
      </c>
      <c r="M504" t="s">
        <v>9</v>
      </c>
      <c r="N504" t="s">
        <v>9</v>
      </c>
      <c r="O504" t="s">
        <v>9</v>
      </c>
      <c r="P504" s="3">
        <v>35380.48541666667</v>
      </c>
      <c r="Q504">
        <v>7</v>
      </c>
      <c r="R504" t="s">
        <v>77</v>
      </c>
      <c r="S504">
        <v>7</v>
      </c>
      <c r="T504" t="s">
        <v>9</v>
      </c>
      <c r="U504" t="s">
        <v>9</v>
      </c>
      <c r="V504" s="3">
        <v>35380.458333333336</v>
      </c>
      <c r="W504">
        <v>1</v>
      </c>
      <c r="X504" s="3">
        <v>35380.461111111108</v>
      </c>
      <c r="Y504" t="s">
        <v>9</v>
      </c>
      <c r="Z504">
        <v>7</v>
      </c>
      <c r="AA504" t="s">
        <v>9</v>
      </c>
    </row>
    <row r="505" spans="1:27" x14ac:dyDescent="0.25">
      <c r="A505" t="s">
        <v>74</v>
      </c>
      <c r="B505" t="s">
        <v>75</v>
      </c>
      <c r="C505">
        <v>53.649500000000003</v>
      </c>
      <c r="D505">
        <v>9.9618000000000002</v>
      </c>
      <c r="E505">
        <v>15</v>
      </c>
      <c r="F505" s="2">
        <v>35381</v>
      </c>
      <c r="G505">
        <v>7</v>
      </c>
      <c r="H505" s="3">
        <v>35381.48541666667</v>
      </c>
      <c r="I505" s="3">
        <v>35381.458333333336</v>
      </c>
      <c r="J505">
        <v>9.6</v>
      </c>
      <c r="K505">
        <v>9.6</v>
      </c>
      <c r="L505" s="3">
        <v>35381.461111111108</v>
      </c>
      <c r="M505" t="s">
        <v>9</v>
      </c>
      <c r="N505" t="s">
        <v>9</v>
      </c>
      <c r="O505" t="s">
        <v>9</v>
      </c>
      <c r="P505" s="3">
        <v>35381.48541666667</v>
      </c>
      <c r="Q505">
        <v>4</v>
      </c>
      <c r="R505" t="s">
        <v>77</v>
      </c>
      <c r="S505">
        <v>4</v>
      </c>
      <c r="T505" t="s">
        <v>9</v>
      </c>
      <c r="U505" t="s">
        <v>9</v>
      </c>
      <c r="V505" s="3">
        <v>35381.458333333336</v>
      </c>
      <c r="W505">
        <v>1</v>
      </c>
      <c r="X505" s="3">
        <v>35381.461111111108</v>
      </c>
      <c r="Y505" t="s">
        <v>9</v>
      </c>
      <c r="Z505">
        <v>4</v>
      </c>
      <c r="AA505" t="s">
        <v>9</v>
      </c>
    </row>
    <row r="506" spans="1:27" x14ac:dyDescent="0.25">
      <c r="A506" t="s">
        <v>74</v>
      </c>
      <c r="B506" t="s">
        <v>75</v>
      </c>
      <c r="C506">
        <v>53.649500000000003</v>
      </c>
      <c r="D506">
        <v>9.9618000000000002</v>
      </c>
      <c r="E506">
        <v>15</v>
      </c>
      <c r="F506" s="2">
        <v>35382</v>
      </c>
      <c r="G506">
        <v>3.4</v>
      </c>
      <c r="H506" s="3">
        <v>35382.48541666667</v>
      </c>
      <c r="I506" s="3">
        <v>35382.458333333336</v>
      </c>
      <c r="J506">
        <v>6.4</v>
      </c>
      <c r="K506">
        <v>11.6</v>
      </c>
      <c r="L506" s="3">
        <v>35382.461111111108</v>
      </c>
      <c r="M506" t="s">
        <v>9</v>
      </c>
      <c r="N506" t="s">
        <v>9</v>
      </c>
      <c r="O506" t="s">
        <v>9</v>
      </c>
      <c r="P506" s="3">
        <v>35382.48541666667</v>
      </c>
      <c r="Q506">
        <v>0</v>
      </c>
      <c r="R506" t="s">
        <v>76</v>
      </c>
      <c r="S506">
        <v>0</v>
      </c>
      <c r="T506">
        <v>0</v>
      </c>
      <c r="U506" t="s">
        <v>9</v>
      </c>
      <c r="V506" s="3">
        <v>35382.458333333336</v>
      </c>
      <c r="W506">
        <v>1</v>
      </c>
      <c r="X506" s="3">
        <v>35382.461111111108</v>
      </c>
      <c r="Y506" t="s">
        <v>9</v>
      </c>
      <c r="Z506">
        <v>0</v>
      </c>
      <c r="AA506">
        <v>0</v>
      </c>
    </row>
    <row r="507" spans="1:27" x14ac:dyDescent="0.25">
      <c r="A507" t="s">
        <v>74</v>
      </c>
      <c r="B507" t="s">
        <v>75</v>
      </c>
      <c r="C507">
        <v>53.649500000000003</v>
      </c>
      <c r="D507">
        <v>9.9618000000000002</v>
      </c>
      <c r="E507">
        <v>15</v>
      </c>
      <c r="F507" s="2">
        <v>35383</v>
      </c>
      <c r="G507">
        <v>0.1</v>
      </c>
      <c r="H507" s="3">
        <v>35383.48541666667</v>
      </c>
      <c r="I507" s="3">
        <v>35383.458333333336</v>
      </c>
      <c r="J507">
        <v>4</v>
      </c>
      <c r="K507">
        <v>8.1</v>
      </c>
      <c r="L507" s="3">
        <v>35383.461111111108</v>
      </c>
      <c r="M507" t="s">
        <v>9</v>
      </c>
      <c r="N507" t="s">
        <v>9</v>
      </c>
      <c r="O507" t="s">
        <v>9</v>
      </c>
      <c r="P507" s="3">
        <v>35383.48541666667</v>
      </c>
      <c r="Q507">
        <v>1</v>
      </c>
      <c r="R507" t="s">
        <v>77</v>
      </c>
      <c r="S507">
        <v>1</v>
      </c>
      <c r="T507" t="s">
        <v>9</v>
      </c>
      <c r="U507" t="s">
        <v>9</v>
      </c>
      <c r="V507" s="3">
        <v>35383.458333333336</v>
      </c>
      <c r="W507">
        <v>1</v>
      </c>
      <c r="X507" s="3">
        <v>35383.461111111108</v>
      </c>
      <c r="Y507" t="s">
        <v>9</v>
      </c>
      <c r="Z507">
        <v>1</v>
      </c>
      <c r="AA507" t="s">
        <v>9</v>
      </c>
    </row>
    <row r="508" spans="1:27" x14ac:dyDescent="0.25">
      <c r="A508" t="s">
        <v>74</v>
      </c>
      <c r="B508" t="s">
        <v>75</v>
      </c>
      <c r="C508">
        <v>53.649500000000003</v>
      </c>
      <c r="D508">
        <v>9.9618000000000002</v>
      </c>
      <c r="E508">
        <v>15</v>
      </c>
      <c r="F508" s="2">
        <v>35384</v>
      </c>
      <c r="G508">
        <v>2.5</v>
      </c>
      <c r="H508" s="3">
        <v>35384.48541666667</v>
      </c>
      <c r="I508" s="3">
        <v>35384.458333333336</v>
      </c>
      <c r="J508">
        <v>5.0999999999999996</v>
      </c>
      <c r="K508">
        <v>7.9</v>
      </c>
      <c r="L508" s="3">
        <v>35384.461111111108</v>
      </c>
      <c r="M508" t="s">
        <v>9</v>
      </c>
      <c r="N508" t="s">
        <v>9</v>
      </c>
      <c r="O508" t="s">
        <v>9</v>
      </c>
      <c r="P508" s="3">
        <v>35384.48541666667</v>
      </c>
      <c r="Q508">
        <v>0</v>
      </c>
      <c r="R508" t="s">
        <v>76</v>
      </c>
      <c r="S508">
        <v>0</v>
      </c>
      <c r="T508">
        <v>0</v>
      </c>
      <c r="U508" t="s">
        <v>9</v>
      </c>
      <c r="V508" s="3">
        <v>35384.458333333336</v>
      </c>
      <c r="W508">
        <v>1</v>
      </c>
      <c r="X508" s="3">
        <v>35384.461111111108</v>
      </c>
      <c r="Y508" t="s">
        <v>9</v>
      </c>
      <c r="Z508">
        <v>0</v>
      </c>
      <c r="AA508">
        <v>0</v>
      </c>
    </row>
    <row r="509" spans="1:27" x14ac:dyDescent="0.25">
      <c r="A509" t="s">
        <v>74</v>
      </c>
      <c r="B509" t="s">
        <v>75</v>
      </c>
      <c r="C509">
        <v>53.649500000000003</v>
      </c>
      <c r="D509">
        <v>9.9618000000000002</v>
      </c>
      <c r="E509">
        <v>15</v>
      </c>
      <c r="F509" s="2">
        <v>35385</v>
      </c>
      <c r="G509">
        <v>2.5</v>
      </c>
      <c r="H509" s="3">
        <v>35385.48541666667</v>
      </c>
      <c r="I509" s="3">
        <v>35385.458333333336</v>
      </c>
      <c r="J509">
        <v>6</v>
      </c>
      <c r="K509">
        <v>8.5</v>
      </c>
      <c r="L509" s="3">
        <v>35385.461111111108</v>
      </c>
      <c r="M509" t="s">
        <v>9</v>
      </c>
      <c r="N509" t="s">
        <v>9</v>
      </c>
      <c r="O509" t="s">
        <v>9</v>
      </c>
      <c r="P509" s="3">
        <v>35385.48541666667</v>
      </c>
      <c r="Q509">
        <v>0</v>
      </c>
      <c r="R509" t="s">
        <v>76</v>
      </c>
      <c r="S509">
        <v>0</v>
      </c>
      <c r="T509">
        <v>0</v>
      </c>
      <c r="U509" t="s">
        <v>9</v>
      </c>
      <c r="V509" s="3">
        <v>35385.458333333336</v>
      </c>
      <c r="W509">
        <v>1</v>
      </c>
      <c r="X509" s="3">
        <v>35385.461111111108</v>
      </c>
      <c r="Y509" t="s">
        <v>9</v>
      </c>
      <c r="Z509">
        <v>0</v>
      </c>
      <c r="AA509">
        <v>0</v>
      </c>
    </row>
    <row r="510" spans="1:27" x14ac:dyDescent="0.25">
      <c r="A510" t="s">
        <v>74</v>
      </c>
      <c r="B510" t="s">
        <v>75</v>
      </c>
      <c r="C510">
        <v>53.649500000000003</v>
      </c>
      <c r="D510">
        <v>9.9618000000000002</v>
      </c>
      <c r="E510">
        <v>15</v>
      </c>
      <c r="F510" s="2">
        <v>35386</v>
      </c>
      <c r="G510">
        <v>4.2</v>
      </c>
      <c r="H510" s="3">
        <v>35386.48541666667</v>
      </c>
      <c r="I510" s="3">
        <v>35386.458333333336</v>
      </c>
      <c r="J510">
        <v>6.6</v>
      </c>
      <c r="K510">
        <v>8.5</v>
      </c>
      <c r="L510" s="3">
        <v>35386.461805555555</v>
      </c>
      <c r="M510" t="s">
        <v>9</v>
      </c>
      <c r="N510" t="s">
        <v>9</v>
      </c>
      <c r="O510" t="s">
        <v>9</v>
      </c>
      <c r="P510" s="3">
        <v>35386.48541666667</v>
      </c>
      <c r="Q510">
        <v>1</v>
      </c>
      <c r="R510" t="s">
        <v>77</v>
      </c>
      <c r="S510">
        <v>1</v>
      </c>
      <c r="T510" t="s">
        <v>9</v>
      </c>
      <c r="U510" t="s">
        <v>9</v>
      </c>
      <c r="V510" s="3">
        <v>35386.458333333336</v>
      </c>
      <c r="W510">
        <v>1</v>
      </c>
      <c r="X510" s="3">
        <v>35386.461805555555</v>
      </c>
      <c r="Y510" t="s">
        <v>9</v>
      </c>
      <c r="Z510">
        <v>1</v>
      </c>
      <c r="AA510" t="s">
        <v>9</v>
      </c>
    </row>
    <row r="511" spans="1:27" x14ac:dyDescent="0.25">
      <c r="A511" t="s">
        <v>74</v>
      </c>
      <c r="B511" t="s">
        <v>75</v>
      </c>
      <c r="C511">
        <v>53.649500000000003</v>
      </c>
      <c r="D511">
        <v>9.9618000000000002</v>
      </c>
      <c r="E511">
        <v>15</v>
      </c>
      <c r="F511" s="2">
        <v>35387</v>
      </c>
      <c r="G511">
        <v>4.2</v>
      </c>
      <c r="H511" s="3">
        <v>35387.48541666667</v>
      </c>
      <c r="I511" s="3">
        <v>35387.458333333336</v>
      </c>
      <c r="J511">
        <v>5.9</v>
      </c>
      <c r="K511">
        <v>7.2</v>
      </c>
      <c r="L511" s="3">
        <v>35387.461805555555</v>
      </c>
      <c r="M511" t="s">
        <v>9</v>
      </c>
      <c r="N511" t="s">
        <v>9</v>
      </c>
      <c r="O511" t="s">
        <v>9</v>
      </c>
      <c r="P511" s="3">
        <v>35387.48541666667</v>
      </c>
      <c r="Q511">
        <v>0</v>
      </c>
      <c r="R511" t="s">
        <v>76</v>
      </c>
      <c r="S511">
        <v>0</v>
      </c>
      <c r="T511">
        <v>0</v>
      </c>
      <c r="U511" t="s">
        <v>9</v>
      </c>
      <c r="V511" s="3">
        <v>35387.458333333336</v>
      </c>
      <c r="W511">
        <v>1</v>
      </c>
      <c r="X511" s="3">
        <v>35387.461805555555</v>
      </c>
      <c r="Y511" t="s">
        <v>9</v>
      </c>
      <c r="Z511">
        <v>0</v>
      </c>
      <c r="AA511">
        <v>0</v>
      </c>
    </row>
    <row r="512" spans="1:27" x14ac:dyDescent="0.25">
      <c r="A512" t="s">
        <v>74</v>
      </c>
      <c r="B512" t="s">
        <v>75</v>
      </c>
      <c r="C512">
        <v>53.649500000000003</v>
      </c>
      <c r="D512">
        <v>9.9618000000000002</v>
      </c>
      <c r="E512">
        <v>15</v>
      </c>
      <c r="F512" s="2">
        <v>35388</v>
      </c>
      <c r="G512">
        <v>2.1</v>
      </c>
      <c r="H512" s="3">
        <v>35388.48541666667</v>
      </c>
      <c r="I512" s="3">
        <v>35388.458333333336</v>
      </c>
      <c r="J512">
        <v>6.8</v>
      </c>
      <c r="K512">
        <v>8.6999999999999993</v>
      </c>
      <c r="L512" s="3">
        <v>35388.461805555555</v>
      </c>
      <c r="M512" t="s">
        <v>9</v>
      </c>
      <c r="N512" t="s">
        <v>9</v>
      </c>
      <c r="O512" t="s">
        <v>9</v>
      </c>
      <c r="P512" s="3">
        <v>35388.48541666667</v>
      </c>
      <c r="Q512">
        <v>17</v>
      </c>
      <c r="R512" t="s">
        <v>77</v>
      </c>
      <c r="S512">
        <v>17</v>
      </c>
      <c r="T512" t="s">
        <v>9</v>
      </c>
      <c r="U512" t="s">
        <v>9</v>
      </c>
      <c r="V512" s="3">
        <v>35388.458333333336</v>
      </c>
      <c r="W512">
        <v>1</v>
      </c>
      <c r="X512" s="3">
        <v>35388.461805555555</v>
      </c>
      <c r="Y512" t="s">
        <v>9</v>
      </c>
      <c r="Z512">
        <v>17</v>
      </c>
      <c r="AA512" t="s">
        <v>9</v>
      </c>
    </row>
    <row r="513" spans="1:27" x14ac:dyDescent="0.25">
      <c r="A513" t="s">
        <v>74</v>
      </c>
      <c r="B513" t="s">
        <v>75</v>
      </c>
      <c r="C513">
        <v>53.649500000000003</v>
      </c>
      <c r="D513">
        <v>9.9618000000000002</v>
      </c>
      <c r="E513">
        <v>15</v>
      </c>
      <c r="F513" s="2">
        <v>35389</v>
      </c>
      <c r="G513">
        <v>3.6</v>
      </c>
      <c r="H513" s="3">
        <v>35389.48541666667</v>
      </c>
      <c r="I513" s="3">
        <v>35389.458333333336</v>
      </c>
      <c r="J513">
        <v>7.2</v>
      </c>
      <c r="K513">
        <v>9</v>
      </c>
      <c r="L513" s="3">
        <v>35389.461805555555</v>
      </c>
      <c r="M513" t="s">
        <v>9</v>
      </c>
      <c r="N513" t="s">
        <v>9</v>
      </c>
      <c r="O513" t="s">
        <v>9</v>
      </c>
      <c r="P513" s="3">
        <v>35389.48541666667</v>
      </c>
      <c r="Q513">
        <v>2</v>
      </c>
      <c r="R513" t="s">
        <v>77</v>
      </c>
      <c r="S513">
        <v>2</v>
      </c>
      <c r="T513" t="s">
        <v>9</v>
      </c>
      <c r="U513" t="s">
        <v>9</v>
      </c>
      <c r="V513" s="3">
        <v>35389.458333333336</v>
      </c>
      <c r="W513">
        <v>1</v>
      </c>
      <c r="X513" s="3">
        <v>35389.461805555555</v>
      </c>
      <c r="Y513" t="s">
        <v>9</v>
      </c>
      <c r="Z513">
        <v>2</v>
      </c>
      <c r="AA513" t="s">
        <v>9</v>
      </c>
    </row>
    <row r="514" spans="1:27" x14ac:dyDescent="0.25">
      <c r="A514" t="s">
        <v>74</v>
      </c>
      <c r="B514" t="s">
        <v>75</v>
      </c>
      <c r="C514">
        <v>53.649500000000003</v>
      </c>
      <c r="D514">
        <v>9.9618000000000002</v>
      </c>
      <c r="E514">
        <v>15</v>
      </c>
      <c r="F514" s="2">
        <v>35390</v>
      </c>
      <c r="G514">
        <v>4.9000000000000004</v>
      </c>
      <c r="H514" s="3">
        <v>35390.48541666667</v>
      </c>
      <c r="I514" s="3">
        <v>35390.458333333336</v>
      </c>
      <c r="J514">
        <v>4.9000000000000004</v>
      </c>
      <c r="K514">
        <v>8.5</v>
      </c>
      <c r="L514" s="3">
        <v>35390.462500000001</v>
      </c>
      <c r="M514" t="s">
        <v>9</v>
      </c>
      <c r="N514" t="s">
        <v>9</v>
      </c>
      <c r="O514" t="s">
        <v>9</v>
      </c>
      <c r="P514" s="3">
        <v>35390.48541666667</v>
      </c>
      <c r="Q514">
        <v>2</v>
      </c>
      <c r="R514" t="s">
        <v>77</v>
      </c>
      <c r="S514">
        <v>2</v>
      </c>
      <c r="T514" t="s">
        <v>9</v>
      </c>
      <c r="U514" t="s">
        <v>9</v>
      </c>
      <c r="V514" s="3">
        <v>35390.458333333336</v>
      </c>
      <c r="W514">
        <v>1</v>
      </c>
      <c r="X514" s="3">
        <v>35390.462500000001</v>
      </c>
      <c r="Y514" t="s">
        <v>9</v>
      </c>
      <c r="Z514">
        <v>2</v>
      </c>
      <c r="AA514" t="s">
        <v>9</v>
      </c>
    </row>
    <row r="515" spans="1:27" x14ac:dyDescent="0.25">
      <c r="A515" t="s">
        <v>74</v>
      </c>
      <c r="B515" t="s">
        <v>75</v>
      </c>
      <c r="C515">
        <v>53.649500000000003</v>
      </c>
      <c r="D515">
        <v>9.9618000000000002</v>
      </c>
      <c r="E515">
        <v>15</v>
      </c>
      <c r="F515" s="2">
        <v>35391</v>
      </c>
      <c r="H515" s="3"/>
      <c r="I515" s="3"/>
      <c r="L515" s="3"/>
      <c r="N515" t="s">
        <v>9</v>
      </c>
      <c r="O515" t="s">
        <v>9</v>
      </c>
      <c r="P515" s="3">
        <v>35391.48541666667</v>
      </c>
      <c r="Q515">
        <v>9</v>
      </c>
      <c r="R515" t="s">
        <v>77</v>
      </c>
      <c r="S515">
        <v>9</v>
      </c>
      <c r="T515" t="s">
        <v>9</v>
      </c>
      <c r="U515" t="s">
        <v>9</v>
      </c>
      <c r="V515" s="3">
        <v>35391.458333333336</v>
      </c>
      <c r="W515">
        <v>1</v>
      </c>
      <c r="X515" s="3">
        <v>35391.462500000001</v>
      </c>
      <c r="Y515" t="s">
        <v>9</v>
      </c>
      <c r="Z515">
        <v>9</v>
      </c>
      <c r="AA515" t="s">
        <v>9</v>
      </c>
    </row>
    <row r="516" spans="1:27" x14ac:dyDescent="0.25">
      <c r="A516" t="s">
        <v>74</v>
      </c>
      <c r="B516" t="s">
        <v>75</v>
      </c>
      <c r="C516">
        <v>53.649500000000003</v>
      </c>
      <c r="D516">
        <v>9.9618000000000002</v>
      </c>
      <c r="E516">
        <v>15</v>
      </c>
      <c r="F516" s="2">
        <v>35392</v>
      </c>
      <c r="G516">
        <v>3.8</v>
      </c>
      <c r="H516" s="3">
        <v>35392.48541666667</v>
      </c>
      <c r="I516" s="3">
        <v>35392.458333333336</v>
      </c>
      <c r="J516">
        <v>4.4000000000000004</v>
      </c>
      <c r="K516">
        <v>6.8</v>
      </c>
      <c r="L516" s="3">
        <v>35392.462500000001</v>
      </c>
      <c r="M516" t="s">
        <v>9</v>
      </c>
      <c r="N516" t="s">
        <v>9</v>
      </c>
      <c r="O516" t="s">
        <v>9</v>
      </c>
      <c r="P516" s="3">
        <v>35392.48541666667</v>
      </c>
      <c r="Q516">
        <v>3</v>
      </c>
      <c r="R516" t="s">
        <v>77</v>
      </c>
      <c r="S516">
        <v>3</v>
      </c>
      <c r="T516" t="s">
        <v>9</v>
      </c>
      <c r="U516" t="s">
        <v>9</v>
      </c>
      <c r="V516" s="3">
        <v>35392.458333333336</v>
      </c>
      <c r="W516">
        <v>1</v>
      </c>
      <c r="X516" s="3">
        <v>35392.462500000001</v>
      </c>
      <c r="Y516" t="s">
        <v>9</v>
      </c>
      <c r="Z516">
        <v>3</v>
      </c>
      <c r="AA516" t="s">
        <v>9</v>
      </c>
    </row>
    <row r="517" spans="1:27" x14ac:dyDescent="0.25">
      <c r="A517" t="s">
        <v>74</v>
      </c>
      <c r="B517" t="s">
        <v>75</v>
      </c>
      <c r="C517">
        <v>53.649500000000003</v>
      </c>
      <c r="D517">
        <v>9.9618000000000002</v>
      </c>
      <c r="E517">
        <v>15</v>
      </c>
      <c r="F517" s="2">
        <v>35393</v>
      </c>
      <c r="G517">
        <v>2.7</v>
      </c>
      <c r="H517" s="3">
        <v>35393.48541666667</v>
      </c>
      <c r="I517" s="3">
        <v>35393.458333333336</v>
      </c>
      <c r="J517">
        <v>4.2</v>
      </c>
      <c r="K517">
        <v>4.9000000000000004</v>
      </c>
      <c r="L517" s="3">
        <v>35393.462500000001</v>
      </c>
      <c r="M517" t="s">
        <v>9</v>
      </c>
      <c r="N517" t="s">
        <v>9</v>
      </c>
      <c r="O517" t="s">
        <v>9</v>
      </c>
      <c r="P517" s="3">
        <v>35393.48541666667</v>
      </c>
      <c r="Q517">
        <v>1</v>
      </c>
      <c r="R517" t="s">
        <v>77</v>
      </c>
      <c r="S517">
        <v>1</v>
      </c>
      <c r="T517" t="s">
        <v>9</v>
      </c>
      <c r="U517" t="s">
        <v>9</v>
      </c>
      <c r="V517" s="3">
        <v>35393.458333333336</v>
      </c>
      <c r="W517">
        <v>1</v>
      </c>
      <c r="X517" s="3">
        <v>35393.462500000001</v>
      </c>
      <c r="Y517" t="s">
        <v>9</v>
      </c>
      <c r="Z517">
        <v>1</v>
      </c>
      <c r="AA517" t="s">
        <v>9</v>
      </c>
    </row>
    <row r="518" spans="1:27" x14ac:dyDescent="0.25">
      <c r="A518" t="s">
        <v>74</v>
      </c>
      <c r="B518" t="s">
        <v>75</v>
      </c>
      <c r="C518">
        <v>53.649500000000003</v>
      </c>
      <c r="D518">
        <v>9.9618000000000002</v>
      </c>
      <c r="E518">
        <v>15</v>
      </c>
      <c r="F518" s="2">
        <v>35394</v>
      </c>
      <c r="G518">
        <v>2.9</v>
      </c>
      <c r="H518" s="3">
        <v>35394.48541666667</v>
      </c>
      <c r="I518" s="3">
        <v>35394.458333333336</v>
      </c>
      <c r="J518">
        <v>2.9</v>
      </c>
      <c r="K518">
        <v>6</v>
      </c>
      <c r="L518" s="3">
        <v>35394.463194444441</v>
      </c>
      <c r="M518" t="s">
        <v>9</v>
      </c>
      <c r="N518" t="s">
        <v>9</v>
      </c>
      <c r="O518" t="s">
        <v>9</v>
      </c>
      <c r="P518" s="3">
        <v>35394.48541666667</v>
      </c>
      <c r="Q518">
        <v>1</v>
      </c>
      <c r="R518" t="s">
        <v>77</v>
      </c>
      <c r="S518">
        <v>1</v>
      </c>
      <c r="T518" t="s">
        <v>9</v>
      </c>
      <c r="U518" t="s">
        <v>9</v>
      </c>
      <c r="V518" s="3">
        <v>35394.458333333336</v>
      </c>
      <c r="W518">
        <v>1</v>
      </c>
      <c r="X518" s="3">
        <v>35394.463194444441</v>
      </c>
      <c r="Y518" t="s">
        <v>9</v>
      </c>
      <c r="Z518">
        <v>1</v>
      </c>
      <c r="AA518" t="s">
        <v>9</v>
      </c>
    </row>
    <row r="519" spans="1:27" x14ac:dyDescent="0.25">
      <c r="A519" t="s">
        <v>74</v>
      </c>
      <c r="B519" t="s">
        <v>75</v>
      </c>
      <c r="C519">
        <v>53.649500000000003</v>
      </c>
      <c r="D519">
        <v>9.9618000000000002</v>
      </c>
      <c r="E519">
        <v>15</v>
      </c>
      <c r="F519" s="2">
        <v>35395</v>
      </c>
      <c r="H519" s="3"/>
      <c r="I519" s="3"/>
      <c r="L519" s="3"/>
      <c r="N519" t="s">
        <v>9</v>
      </c>
      <c r="O519" t="s">
        <v>9</v>
      </c>
      <c r="P519" s="3">
        <v>35395.48541666667</v>
      </c>
      <c r="Q519">
        <v>0</v>
      </c>
      <c r="R519" t="s">
        <v>76</v>
      </c>
      <c r="S519">
        <v>0</v>
      </c>
      <c r="T519">
        <v>0</v>
      </c>
      <c r="U519" t="s">
        <v>9</v>
      </c>
      <c r="V519" s="3">
        <v>35395.458333333336</v>
      </c>
      <c r="W519">
        <v>1</v>
      </c>
      <c r="X519" s="3">
        <v>35395.463194444441</v>
      </c>
      <c r="Y519" t="s">
        <v>9</v>
      </c>
      <c r="Z519">
        <v>0</v>
      </c>
      <c r="AA519">
        <v>0</v>
      </c>
    </row>
    <row r="520" spans="1:27" x14ac:dyDescent="0.25">
      <c r="A520" t="s">
        <v>74</v>
      </c>
      <c r="B520" t="s">
        <v>75</v>
      </c>
      <c r="C520">
        <v>53.649500000000003</v>
      </c>
      <c r="D520">
        <v>9.9618000000000002</v>
      </c>
      <c r="E520">
        <v>15</v>
      </c>
      <c r="F520" s="2">
        <v>35396</v>
      </c>
      <c r="H520" s="3"/>
      <c r="I520" s="3"/>
      <c r="L520" s="3"/>
      <c r="N520" t="s">
        <v>9</v>
      </c>
      <c r="O520" t="s">
        <v>9</v>
      </c>
      <c r="P520" s="3">
        <v>35396.48541666667</v>
      </c>
      <c r="Q520">
        <v>0</v>
      </c>
      <c r="R520" t="s">
        <v>76</v>
      </c>
      <c r="S520">
        <v>0</v>
      </c>
      <c r="T520">
        <v>0</v>
      </c>
      <c r="U520" t="s">
        <v>9</v>
      </c>
      <c r="V520" s="3">
        <v>35396.458333333336</v>
      </c>
      <c r="W520">
        <v>1</v>
      </c>
      <c r="X520" s="3">
        <v>35396.463194444441</v>
      </c>
      <c r="Y520" t="s">
        <v>9</v>
      </c>
      <c r="Z520">
        <v>0</v>
      </c>
      <c r="AA520">
        <v>0</v>
      </c>
    </row>
    <row r="521" spans="1:27" x14ac:dyDescent="0.25">
      <c r="A521" t="s">
        <v>74</v>
      </c>
      <c r="B521" t="s">
        <v>75</v>
      </c>
      <c r="C521">
        <v>53.649500000000003</v>
      </c>
      <c r="D521">
        <v>9.9618000000000002</v>
      </c>
      <c r="E521">
        <v>15</v>
      </c>
      <c r="F521" s="2">
        <v>35397</v>
      </c>
      <c r="H521" s="3"/>
      <c r="I521" s="3"/>
      <c r="L521" s="3"/>
      <c r="N521" t="s">
        <v>9</v>
      </c>
      <c r="O521" t="s">
        <v>9</v>
      </c>
      <c r="P521" s="3">
        <v>35397.48541666667</v>
      </c>
      <c r="Q521">
        <v>12</v>
      </c>
      <c r="R521" t="s">
        <v>77</v>
      </c>
      <c r="S521">
        <v>12</v>
      </c>
      <c r="T521" t="s">
        <v>9</v>
      </c>
      <c r="U521" t="s">
        <v>9</v>
      </c>
      <c r="V521" s="3">
        <v>35397.458333333336</v>
      </c>
      <c r="W521">
        <v>1</v>
      </c>
      <c r="X521" s="3">
        <v>35397.463888888888</v>
      </c>
      <c r="Y521" t="s">
        <v>9</v>
      </c>
      <c r="Z521">
        <v>12</v>
      </c>
      <c r="AA521" t="s">
        <v>9</v>
      </c>
    </row>
    <row r="522" spans="1:27" x14ac:dyDescent="0.25">
      <c r="A522" t="s">
        <v>74</v>
      </c>
      <c r="B522" t="s">
        <v>75</v>
      </c>
      <c r="C522">
        <v>53.649500000000003</v>
      </c>
      <c r="D522">
        <v>9.9618000000000002</v>
      </c>
      <c r="E522">
        <v>15</v>
      </c>
      <c r="F522" s="2">
        <v>35398</v>
      </c>
      <c r="G522">
        <v>0.5</v>
      </c>
      <c r="H522" s="3">
        <v>35398.48541666667</v>
      </c>
      <c r="I522" s="3">
        <v>35398.458333333336</v>
      </c>
      <c r="J522">
        <v>3.6</v>
      </c>
      <c r="K522">
        <v>4.4000000000000004</v>
      </c>
      <c r="L522" s="3">
        <v>35398.463888888888</v>
      </c>
      <c r="M522" t="s">
        <v>9</v>
      </c>
      <c r="N522" t="s">
        <v>9</v>
      </c>
      <c r="O522" t="s">
        <v>9</v>
      </c>
      <c r="P522" s="3">
        <v>35398.48541666667</v>
      </c>
      <c r="Q522">
        <v>0</v>
      </c>
      <c r="R522" t="s">
        <v>76</v>
      </c>
      <c r="S522">
        <v>0</v>
      </c>
      <c r="T522">
        <v>0</v>
      </c>
      <c r="U522" t="s">
        <v>9</v>
      </c>
      <c r="V522" s="3">
        <v>35398.458333333336</v>
      </c>
      <c r="W522">
        <v>1</v>
      </c>
      <c r="X522" s="3">
        <v>35398.463888888888</v>
      </c>
      <c r="Y522" t="s">
        <v>9</v>
      </c>
      <c r="Z522">
        <v>0</v>
      </c>
      <c r="AA522">
        <v>0</v>
      </c>
    </row>
    <row r="523" spans="1:27" x14ac:dyDescent="0.25">
      <c r="A523" t="s">
        <v>74</v>
      </c>
      <c r="B523" t="s">
        <v>75</v>
      </c>
      <c r="C523">
        <v>53.649500000000003</v>
      </c>
      <c r="D523">
        <v>9.9618000000000002</v>
      </c>
      <c r="E523">
        <v>15</v>
      </c>
      <c r="F523" s="2">
        <v>35399</v>
      </c>
      <c r="G523">
        <v>2.7</v>
      </c>
      <c r="H523" s="3">
        <v>35399.48541666667</v>
      </c>
      <c r="I523" s="3">
        <v>35399.458333333336</v>
      </c>
      <c r="J523">
        <v>4.5999999999999996</v>
      </c>
      <c r="K523">
        <v>6.4</v>
      </c>
      <c r="L523" s="3">
        <v>35399.463888888888</v>
      </c>
      <c r="M523" t="s">
        <v>9</v>
      </c>
      <c r="N523" t="s">
        <v>9</v>
      </c>
      <c r="O523" t="s">
        <v>9</v>
      </c>
      <c r="P523" s="3">
        <v>35399.48541666667</v>
      </c>
      <c r="Q523">
        <v>20</v>
      </c>
      <c r="R523" t="s">
        <v>77</v>
      </c>
      <c r="S523">
        <v>20</v>
      </c>
      <c r="T523" t="s">
        <v>9</v>
      </c>
      <c r="U523" t="s">
        <v>9</v>
      </c>
      <c r="V523" s="3">
        <v>35399.458333333336</v>
      </c>
      <c r="W523">
        <v>1</v>
      </c>
      <c r="X523" s="3">
        <v>35399.463888888888</v>
      </c>
      <c r="Y523" t="s">
        <v>9</v>
      </c>
      <c r="Z523">
        <v>20</v>
      </c>
      <c r="AA523" t="s">
        <v>9</v>
      </c>
    </row>
    <row r="524" spans="1:27" x14ac:dyDescent="0.25">
      <c r="A524" t="s">
        <v>74</v>
      </c>
      <c r="B524" t="s">
        <v>75</v>
      </c>
      <c r="C524">
        <v>53.649500000000003</v>
      </c>
      <c r="D524">
        <v>9.9618000000000002</v>
      </c>
      <c r="E524">
        <v>15</v>
      </c>
      <c r="F524" s="2">
        <v>35400</v>
      </c>
      <c r="G524">
        <v>1.8</v>
      </c>
      <c r="H524" s="3">
        <v>35400.48541666667</v>
      </c>
      <c r="I524" s="3">
        <v>35400.458333333336</v>
      </c>
      <c r="J524">
        <v>4.2</v>
      </c>
      <c r="K524">
        <v>5.5</v>
      </c>
      <c r="L524" s="3">
        <v>35400.464583333334</v>
      </c>
      <c r="M524" t="s">
        <v>9</v>
      </c>
      <c r="N524" t="s">
        <v>9</v>
      </c>
      <c r="O524" t="s">
        <v>9</v>
      </c>
      <c r="P524" s="3">
        <v>35400.48541666667</v>
      </c>
      <c r="Q524">
        <v>2</v>
      </c>
      <c r="R524" t="s">
        <v>77</v>
      </c>
      <c r="S524">
        <v>2</v>
      </c>
      <c r="T524" t="s">
        <v>9</v>
      </c>
      <c r="U524" t="s">
        <v>9</v>
      </c>
      <c r="V524" s="3">
        <v>35400.458333333336</v>
      </c>
      <c r="W524">
        <v>1</v>
      </c>
      <c r="X524" s="3">
        <v>35400.464583333334</v>
      </c>
      <c r="Y524" t="s">
        <v>9</v>
      </c>
      <c r="Z524">
        <v>2</v>
      </c>
      <c r="AA524" t="s">
        <v>9</v>
      </c>
    </row>
    <row r="525" spans="1:27" x14ac:dyDescent="0.25">
      <c r="A525" t="s">
        <v>74</v>
      </c>
      <c r="B525" t="s">
        <v>75</v>
      </c>
      <c r="C525">
        <v>53.649500000000003</v>
      </c>
      <c r="D525">
        <v>9.9618000000000002</v>
      </c>
      <c r="E525">
        <v>15</v>
      </c>
      <c r="F525" s="2">
        <v>35406</v>
      </c>
      <c r="G525" t="s">
        <v>9</v>
      </c>
      <c r="H525" s="3">
        <v>35406.48541666667</v>
      </c>
      <c r="I525" s="3">
        <v>35406.458333333336</v>
      </c>
      <c r="J525" t="s">
        <v>9</v>
      </c>
      <c r="K525">
        <v>3.9</v>
      </c>
      <c r="L525" s="3">
        <v>35406.46597222222</v>
      </c>
      <c r="M525" t="s">
        <v>9</v>
      </c>
      <c r="N525" t="s">
        <v>9</v>
      </c>
      <c r="O525" t="s">
        <v>9</v>
      </c>
      <c r="P525" s="3">
        <v>35406.48541666667</v>
      </c>
      <c r="Q525">
        <v>0</v>
      </c>
      <c r="R525" t="s">
        <v>76</v>
      </c>
      <c r="S525">
        <v>0</v>
      </c>
      <c r="T525">
        <v>0</v>
      </c>
      <c r="U525" t="s">
        <v>9</v>
      </c>
      <c r="V525" s="3">
        <v>35406.458333333336</v>
      </c>
      <c r="W525">
        <v>1</v>
      </c>
      <c r="X525" s="3">
        <v>35406.46597222222</v>
      </c>
      <c r="Y525" t="s">
        <v>9</v>
      </c>
      <c r="Z525">
        <v>0</v>
      </c>
      <c r="AA525">
        <v>0</v>
      </c>
    </row>
    <row r="526" spans="1:27" x14ac:dyDescent="0.25">
      <c r="A526" t="s">
        <v>74</v>
      </c>
      <c r="B526" t="s">
        <v>75</v>
      </c>
      <c r="C526">
        <v>53.649500000000003</v>
      </c>
      <c r="D526">
        <v>9.9618000000000002</v>
      </c>
      <c r="E526">
        <v>15</v>
      </c>
      <c r="F526" s="2">
        <v>35407</v>
      </c>
      <c r="G526" t="s">
        <v>9</v>
      </c>
      <c r="H526" s="3">
        <v>35407.48541666667</v>
      </c>
      <c r="I526" s="3">
        <v>35407.458333333336</v>
      </c>
      <c r="J526" t="s">
        <v>9</v>
      </c>
      <c r="K526">
        <v>0.2</v>
      </c>
      <c r="L526" s="3">
        <v>35407.466666666667</v>
      </c>
      <c r="M526" t="s">
        <v>9</v>
      </c>
      <c r="N526" t="s">
        <v>9</v>
      </c>
      <c r="O526" t="s">
        <v>9</v>
      </c>
      <c r="P526" s="3">
        <v>35407.48541666667</v>
      </c>
      <c r="Q526">
        <v>0</v>
      </c>
      <c r="R526" t="s">
        <v>76</v>
      </c>
      <c r="S526">
        <v>0</v>
      </c>
      <c r="T526">
        <v>0</v>
      </c>
      <c r="U526" t="s">
        <v>9</v>
      </c>
      <c r="V526" s="3">
        <v>35407.458333333336</v>
      </c>
      <c r="W526">
        <v>1</v>
      </c>
      <c r="X526" s="3">
        <v>35407.466666666667</v>
      </c>
      <c r="Y526" t="s">
        <v>9</v>
      </c>
      <c r="Z526">
        <v>0</v>
      </c>
      <c r="AA526">
        <v>0</v>
      </c>
    </row>
    <row r="527" spans="1:27" x14ac:dyDescent="0.25">
      <c r="A527" t="s">
        <v>74</v>
      </c>
      <c r="B527" t="s">
        <v>75</v>
      </c>
      <c r="C527">
        <v>53.649500000000003</v>
      </c>
      <c r="D527">
        <v>9.9618000000000002</v>
      </c>
      <c r="E527">
        <v>15</v>
      </c>
      <c r="F527" s="2">
        <v>35409</v>
      </c>
      <c r="G527" t="s">
        <v>9</v>
      </c>
      <c r="H527" s="3">
        <v>35409.48541666667</v>
      </c>
      <c r="I527" s="3">
        <v>35409.458333333336</v>
      </c>
      <c r="J527" t="s">
        <v>9</v>
      </c>
      <c r="K527">
        <v>1</v>
      </c>
      <c r="L527" s="3">
        <v>35409.467361111114</v>
      </c>
      <c r="M527" t="s">
        <v>9</v>
      </c>
      <c r="N527" t="s">
        <v>9</v>
      </c>
      <c r="O527" t="s">
        <v>9</v>
      </c>
      <c r="P527" s="3">
        <v>35409.48541666667</v>
      </c>
      <c r="Q527">
        <v>0.7</v>
      </c>
      <c r="R527" t="s">
        <v>77</v>
      </c>
      <c r="S527">
        <v>0.7</v>
      </c>
      <c r="T527" t="s">
        <v>9</v>
      </c>
      <c r="U527" t="s">
        <v>9</v>
      </c>
      <c r="V527" s="3">
        <v>35409.458333333336</v>
      </c>
      <c r="W527">
        <v>1</v>
      </c>
      <c r="X527" s="3">
        <v>35409.467361111114</v>
      </c>
      <c r="Y527" t="s">
        <v>9</v>
      </c>
      <c r="Z527">
        <v>0.7</v>
      </c>
      <c r="AA527" t="s">
        <v>9</v>
      </c>
    </row>
    <row r="528" spans="1:27" x14ac:dyDescent="0.25">
      <c r="A528" t="s">
        <v>74</v>
      </c>
      <c r="B528" t="s">
        <v>75</v>
      </c>
      <c r="C528">
        <v>53.649500000000003</v>
      </c>
      <c r="D528">
        <v>9.9618000000000002</v>
      </c>
      <c r="E528">
        <v>15</v>
      </c>
      <c r="F528" s="2">
        <v>35411</v>
      </c>
      <c r="G528">
        <v>0</v>
      </c>
      <c r="H528" s="3">
        <v>35411.48541666667</v>
      </c>
      <c r="I528" s="3">
        <v>35411.458333333336</v>
      </c>
      <c r="J528">
        <v>0</v>
      </c>
      <c r="K528">
        <v>1</v>
      </c>
      <c r="L528" s="3">
        <v>35411.468055555553</v>
      </c>
      <c r="M528" t="s">
        <v>9</v>
      </c>
      <c r="P528" s="3"/>
      <c r="V528" s="3"/>
      <c r="X528" s="3"/>
    </row>
    <row r="529" spans="1:27" x14ac:dyDescent="0.25">
      <c r="A529" t="s">
        <v>74</v>
      </c>
      <c r="B529" t="s">
        <v>75</v>
      </c>
      <c r="C529">
        <v>53.649500000000003</v>
      </c>
      <c r="D529">
        <v>9.9618000000000002</v>
      </c>
      <c r="E529">
        <v>15</v>
      </c>
      <c r="F529" s="2">
        <v>35413</v>
      </c>
      <c r="G529" t="s">
        <v>9</v>
      </c>
      <c r="H529" s="3">
        <v>35413.48541666667</v>
      </c>
      <c r="I529" s="3">
        <v>35413.458333333336</v>
      </c>
      <c r="J529" t="s">
        <v>9</v>
      </c>
      <c r="K529">
        <v>2</v>
      </c>
      <c r="L529" s="3">
        <v>35413.46875</v>
      </c>
      <c r="M529" t="s">
        <v>9</v>
      </c>
      <c r="N529" t="s">
        <v>9</v>
      </c>
      <c r="O529" t="s">
        <v>9</v>
      </c>
      <c r="P529" s="3">
        <v>35413.48541666667</v>
      </c>
      <c r="Q529">
        <v>2.2000000000000002</v>
      </c>
      <c r="R529" t="s">
        <v>77</v>
      </c>
      <c r="S529">
        <v>2.2000000000000002</v>
      </c>
      <c r="T529" t="s">
        <v>9</v>
      </c>
      <c r="U529" t="s">
        <v>9</v>
      </c>
      <c r="V529" s="3">
        <v>35413.458333333336</v>
      </c>
      <c r="W529">
        <v>1</v>
      </c>
      <c r="X529" s="3">
        <v>35413.46875</v>
      </c>
      <c r="Y529" t="s">
        <v>9</v>
      </c>
      <c r="Z529">
        <v>2.2000000000000002</v>
      </c>
      <c r="AA529" t="s">
        <v>9</v>
      </c>
    </row>
    <row r="530" spans="1:27" x14ac:dyDescent="0.25">
      <c r="A530" t="s">
        <v>74</v>
      </c>
      <c r="B530" t="s">
        <v>75</v>
      </c>
      <c r="C530">
        <v>53.649500000000003</v>
      </c>
      <c r="D530">
        <v>9.9618000000000002</v>
      </c>
      <c r="E530">
        <v>15</v>
      </c>
      <c r="F530" s="2">
        <v>35414</v>
      </c>
      <c r="G530" t="s">
        <v>9</v>
      </c>
      <c r="H530" s="3">
        <v>35414.48541666667</v>
      </c>
      <c r="I530" s="3">
        <v>35414.458333333336</v>
      </c>
      <c r="J530" t="s">
        <v>9</v>
      </c>
      <c r="K530">
        <v>6.5</v>
      </c>
      <c r="L530" s="3">
        <v>35414.46875</v>
      </c>
      <c r="M530" t="s">
        <v>9</v>
      </c>
      <c r="N530" t="s">
        <v>9</v>
      </c>
      <c r="O530" t="s">
        <v>9</v>
      </c>
      <c r="P530" s="3">
        <v>35414.48541666667</v>
      </c>
      <c r="Q530">
        <v>13.3</v>
      </c>
      <c r="R530" t="s">
        <v>77</v>
      </c>
      <c r="S530">
        <v>13.3</v>
      </c>
      <c r="T530" t="s">
        <v>9</v>
      </c>
      <c r="U530" t="s">
        <v>9</v>
      </c>
      <c r="V530" s="3">
        <v>35414.458333333336</v>
      </c>
      <c r="W530">
        <v>1</v>
      </c>
      <c r="X530" s="3">
        <v>35414.46875</v>
      </c>
      <c r="Y530" t="s">
        <v>9</v>
      </c>
      <c r="Z530">
        <v>13.3</v>
      </c>
      <c r="AA530" t="s">
        <v>9</v>
      </c>
    </row>
    <row r="531" spans="1:27" x14ac:dyDescent="0.25">
      <c r="A531" t="s">
        <v>74</v>
      </c>
      <c r="B531" t="s">
        <v>75</v>
      </c>
      <c r="C531">
        <v>53.649500000000003</v>
      </c>
      <c r="D531">
        <v>9.9618000000000002</v>
      </c>
      <c r="E531">
        <v>15</v>
      </c>
      <c r="F531" s="2">
        <v>35415</v>
      </c>
      <c r="G531">
        <v>-6</v>
      </c>
      <c r="H531" s="3">
        <v>35415.48541666667</v>
      </c>
      <c r="I531" s="3">
        <v>35415.458333333336</v>
      </c>
      <c r="J531">
        <v>0</v>
      </c>
      <c r="K531">
        <v>7.5</v>
      </c>
      <c r="L531" s="3">
        <v>35415.46875</v>
      </c>
      <c r="M531" t="s">
        <v>9</v>
      </c>
      <c r="N531" t="s">
        <v>9</v>
      </c>
      <c r="O531" t="s">
        <v>9</v>
      </c>
      <c r="P531" s="3">
        <v>35415.48541666667</v>
      </c>
      <c r="Q531">
        <v>4.2</v>
      </c>
      <c r="R531" t="s">
        <v>77</v>
      </c>
      <c r="S531">
        <v>4.2</v>
      </c>
      <c r="T531" t="s">
        <v>9</v>
      </c>
      <c r="U531" t="s">
        <v>9</v>
      </c>
      <c r="V531" s="3">
        <v>35415.458333333336</v>
      </c>
      <c r="W531">
        <v>1</v>
      </c>
      <c r="X531" s="3">
        <v>35415.46875</v>
      </c>
      <c r="Y531" t="s">
        <v>9</v>
      </c>
      <c r="Z531">
        <v>4.2</v>
      </c>
      <c r="AA531" t="s">
        <v>9</v>
      </c>
    </row>
    <row r="532" spans="1:27" x14ac:dyDescent="0.25">
      <c r="A532" t="s">
        <v>74</v>
      </c>
      <c r="B532" t="s">
        <v>75</v>
      </c>
      <c r="C532">
        <v>53.649500000000003</v>
      </c>
      <c r="D532">
        <v>9.9618000000000002</v>
      </c>
      <c r="E532">
        <v>15</v>
      </c>
      <c r="F532" s="2">
        <v>35416</v>
      </c>
      <c r="G532" t="s">
        <v>9</v>
      </c>
      <c r="H532" s="3">
        <v>35416.48541666667</v>
      </c>
      <c r="I532" s="3">
        <v>35416.458333333336</v>
      </c>
      <c r="J532" t="s">
        <v>9</v>
      </c>
      <c r="K532">
        <v>6</v>
      </c>
      <c r="L532" s="3">
        <v>35416.469444444447</v>
      </c>
      <c r="M532" t="s">
        <v>9</v>
      </c>
      <c r="N532" t="s">
        <v>9</v>
      </c>
      <c r="O532" t="s">
        <v>9</v>
      </c>
      <c r="P532" s="3">
        <v>35416.48541666667</v>
      </c>
      <c r="Q532">
        <v>0</v>
      </c>
      <c r="R532" t="s">
        <v>76</v>
      </c>
      <c r="S532">
        <v>0</v>
      </c>
      <c r="T532">
        <v>0</v>
      </c>
      <c r="U532" t="s">
        <v>9</v>
      </c>
      <c r="V532" s="3">
        <v>35416.458333333336</v>
      </c>
      <c r="W532">
        <v>1</v>
      </c>
      <c r="X532" s="3">
        <v>35416.469444444447</v>
      </c>
      <c r="Y532" t="s">
        <v>9</v>
      </c>
      <c r="Z532">
        <v>0</v>
      </c>
      <c r="AA532">
        <v>0</v>
      </c>
    </row>
    <row r="533" spans="1:27" x14ac:dyDescent="0.25">
      <c r="A533" t="s">
        <v>74</v>
      </c>
      <c r="B533" t="s">
        <v>75</v>
      </c>
      <c r="C533">
        <v>53.649500000000003</v>
      </c>
      <c r="D533">
        <v>9.9618000000000002</v>
      </c>
      <c r="E533">
        <v>15</v>
      </c>
      <c r="F533" s="2">
        <v>35418</v>
      </c>
      <c r="G533">
        <v>0</v>
      </c>
      <c r="H533" s="3">
        <v>35418.48541666667</v>
      </c>
      <c r="I533" s="3">
        <v>35418.458333333336</v>
      </c>
      <c r="J533">
        <v>2</v>
      </c>
      <c r="K533">
        <v>4</v>
      </c>
      <c r="L533" s="3">
        <v>35418.470138888886</v>
      </c>
      <c r="M533" t="s">
        <v>9</v>
      </c>
      <c r="N533" t="s">
        <v>9</v>
      </c>
      <c r="O533" t="s">
        <v>9</v>
      </c>
      <c r="P533" s="3">
        <v>35418.48541666667</v>
      </c>
      <c r="Q533">
        <v>3.4</v>
      </c>
      <c r="R533" t="s">
        <v>77</v>
      </c>
      <c r="S533">
        <v>3.4</v>
      </c>
      <c r="T533" t="s">
        <v>9</v>
      </c>
      <c r="U533" t="s">
        <v>9</v>
      </c>
      <c r="V533" s="3">
        <v>35418.458333333336</v>
      </c>
      <c r="W533">
        <v>1</v>
      </c>
      <c r="X533" s="3">
        <v>35418.470138888886</v>
      </c>
      <c r="Y533" t="s">
        <v>9</v>
      </c>
      <c r="Z533">
        <v>3.4</v>
      </c>
      <c r="AA533" t="s">
        <v>9</v>
      </c>
    </row>
    <row r="534" spans="1:27" x14ac:dyDescent="0.25">
      <c r="A534" t="s">
        <v>74</v>
      </c>
      <c r="B534" t="s">
        <v>75</v>
      </c>
      <c r="C534">
        <v>53.649500000000003</v>
      </c>
      <c r="D534">
        <v>9.9618000000000002</v>
      </c>
      <c r="E534">
        <v>15</v>
      </c>
      <c r="F534" s="2">
        <v>35419</v>
      </c>
      <c r="G534" t="s">
        <v>9</v>
      </c>
      <c r="H534" s="3">
        <v>35419.48541666667</v>
      </c>
      <c r="I534" s="3">
        <v>35419.458333333336</v>
      </c>
      <c r="J534" t="s">
        <v>9</v>
      </c>
      <c r="K534">
        <v>0.7</v>
      </c>
      <c r="L534" s="3">
        <v>35419.470138888886</v>
      </c>
      <c r="M534" t="s">
        <v>9</v>
      </c>
      <c r="N534" t="s">
        <v>9</v>
      </c>
      <c r="O534" t="s">
        <v>9</v>
      </c>
      <c r="P534" s="3">
        <v>35419.48541666667</v>
      </c>
      <c r="Q534">
        <v>15</v>
      </c>
      <c r="R534" t="s">
        <v>77</v>
      </c>
      <c r="S534">
        <v>15</v>
      </c>
      <c r="T534" t="s">
        <v>9</v>
      </c>
      <c r="U534" t="s">
        <v>9</v>
      </c>
      <c r="V534" s="3">
        <v>35419.458333333336</v>
      </c>
      <c r="W534">
        <v>1</v>
      </c>
      <c r="X534" s="3">
        <v>35419.470138888886</v>
      </c>
      <c r="Y534" t="s">
        <v>9</v>
      </c>
      <c r="Z534">
        <v>15</v>
      </c>
      <c r="AA534" t="s">
        <v>9</v>
      </c>
    </row>
    <row r="535" spans="1:27" x14ac:dyDescent="0.25">
      <c r="A535" t="s">
        <v>74</v>
      </c>
      <c r="B535" t="s">
        <v>75</v>
      </c>
      <c r="C535">
        <v>53.649500000000003</v>
      </c>
      <c r="D535">
        <v>9.9618000000000002</v>
      </c>
      <c r="E535">
        <v>15</v>
      </c>
      <c r="F535" s="2">
        <v>35420</v>
      </c>
      <c r="G535" t="s">
        <v>9</v>
      </c>
      <c r="H535" s="3">
        <v>35420.48541666667</v>
      </c>
      <c r="I535" s="3">
        <v>35420.458333333336</v>
      </c>
      <c r="J535" t="s">
        <v>9</v>
      </c>
      <c r="K535">
        <v>1.2</v>
      </c>
      <c r="L535" s="3">
        <v>35420.470833333333</v>
      </c>
      <c r="M535" t="s">
        <v>9</v>
      </c>
      <c r="N535" t="s">
        <v>9</v>
      </c>
      <c r="O535" t="s">
        <v>9</v>
      </c>
      <c r="P535" s="3">
        <v>35420.48541666667</v>
      </c>
      <c r="Q535">
        <v>0.5</v>
      </c>
      <c r="R535" t="s">
        <v>77</v>
      </c>
      <c r="S535">
        <v>0.5</v>
      </c>
      <c r="T535" t="s">
        <v>9</v>
      </c>
      <c r="U535" t="s">
        <v>9</v>
      </c>
      <c r="V535" s="3">
        <v>35420.458333333336</v>
      </c>
      <c r="W535">
        <v>1</v>
      </c>
      <c r="X535" s="3">
        <v>35420.470833333333</v>
      </c>
      <c r="Y535" t="s">
        <v>9</v>
      </c>
      <c r="Z535">
        <v>0.5</v>
      </c>
      <c r="AA535" t="s">
        <v>9</v>
      </c>
    </row>
    <row r="536" spans="1:27" x14ac:dyDescent="0.25">
      <c r="A536" t="s">
        <v>74</v>
      </c>
      <c r="B536" t="s">
        <v>75</v>
      </c>
      <c r="C536">
        <v>53.649500000000003</v>
      </c>
      <c r="D536">
        <v>9.9618000000000002</v>
      </c>
      <c r="E536">
        <v>15</v>
      </c>
      <c r="F536" s="2">
        <v>35421</v>
      </c>
      <c r="G536" t="s">
        <v>9</v>
      </c>
      <c r="H536" s="3">
        <v>35421.48541666667</v>
      </c>
      <c r="I536" s="3">
        <v>35421.458333333336</v>
      </c>
      <c r="J536" t="s">
        <v>9</v>
      </c>
      <c r="K536">
        <v>0.2</v>
      </c>
      <c r="L536" s="3">
        <v>35421.470833333333</v>
      </c>
      <c r="M536" t="s">
        <v>9</v>
      </c>
      <c r="N536" t="s">
        <v>9</v>
      </c>
      <c r="O536" t="s">
        <v>9</v>
      </c>
      <c r="P536" s="3">
        <v>35421.48541666667</v>
      </c>
      <c r="Q536">
        <v>0</v>
      </c>
      <c r="R536" t="s">
        <v>76</v>
      </c>
      <c r="S536">
        <v>0</v>
      </c>
      <c r="T536">
        <v>0</v>
      </c>
      <c r="U536" t="s">
        <v>9</v>
      </c>
      <c r="V536" s="3">
        <v>35421.458333333336</v>
      </c>
      <c r="W536">
        <v>1</v>
      </c>
      <c r="X536" s="3">
        <v>35421.470833333333</v>
      </c>
      <c r="Y536" t="s">
        <v>9</v>
      </c>
      <c r="Z536">
        <v>0</v>
      </c>
      <c r="AA536">
        <v>0</v>
      </c>
    </row>
    <row r="537" spans="1:27" x14ac:dyDescent="0.25">
      <c r="A537" t="s">
        <v>74</v>
      </c>
      <c r="B537" t="s">
        <v>75</v>
      </c>
      <c r="C537">
        <v>53.649500000000003</v>
      </c>
      <c r="D537">
        <v>9.9618000000000002</v>
      </c>
      <c r="E537">
        <v>15</v>
      </c>
      <c r="F537" s="2">
        <v>35422</v>
      </c>
      <c r="G537" t="s">
        <v>9</v>
      </c>
      <c r="H537" s="3">
        <v>35422.48541666667</v>
      </c>
      <c r="I537" s="3">
        <v>35422.458333333336</v>
      </c>
      <c r="J537" t="s">
        <v>9</v>
      </c>
      <c r="K537">
        <v>0.9</v>
      </c>
      <c r="L537" s="3">
        <v>35422.47152777778</v>
      </c>
      <c r="M537" t="s">
        <v>9</v>
      </c>
      <c r="N537" t="s">
        <v>9</v>
      </c>
      <c r="O537" t="s">
        <v>9</v>
      </c>
      <c r="P537" s="3">
        <v>35422.48541666667</v>
      </c>
      <c r="Q537">
        <v>0</v>
      </c>
      <c r="R537" t="s">
        <v>76</v>
      </c>
      <c r="S537">
        <v>0</v>
      </c>
      <c r="T537">
        <v>0</v>
      </c>
      <c r="U537" t="s">
        <v>9</v>
      </c>
      <c r="V537" s="3">
        <v>35422.458333333336</v>
      </c>
      <c r="W537">
        <v>1</v>
      </c>
      <c r="X537" s="3">
        <v>35422.47152777778</v>
      </c>
      <c r="Y537" t="s">
        <v>9</v>
      </c>
      <c r="Z537">
        <v>0</v>
      </c>
      <c r="AA537">
        <v>0</v>
      </c>
    </row>
    <row r="538" spans="1:27" x14ac:dyDescent="0.25">
      <c r="A538" t="s">
        <v>74</v>
      </c>
      <c r="B538" t="s">
        <v>75</v>
      </c>
      <c r="C538">
        <v>53.649500000000003</v>
      </c>
      <c r="D538">
        <v>9.9618000000000002</v>
      </c>
      <c r="E538">
        <v>15</v>
      </c>
      <c r="F538" s="2">
        <v>35423</v>
      </c>
      <c r="G538" t="s">
        <v>9</v>
      </c>
      <c r="H538" s="3">
        <v>35423.48541666667</v>
      </c>
      <c r="I538" s="3">
        <v>35423.458333333336</v>
      </c>
      <c r="J538" t="s">
        <v>9</v>
      </c>
      <c r="K538">
        <v>0.1</v>
      </c>
      <c r="L538" s="3">
        <v>35423.47152777778</v>
      </c>
      <c r="M538" t="s">
        <v>9</v>
      </c>
      <c r="N538" t="s">
        <v>9</v>
      </c>
      <c r="O538" t="s">
        <v>9</v>
      </c>
      <c r="P538" s="3">
        <v>35423.48541666667</v>
      </c>
      <c r="Q538">
        <v>0</v>
      </c>
      <c r="R538" t="s">
        <v>76</v>
      </c>
      <c r="S538">
        <v>0</v>
      </c>
      <c r="T538">
        <v>0</v>
      </c>
      <c r="U538" t="s">
        <v>9</v>
      </c>
      <c r="V538" s="3">
        <v>35423.458333333336</v>
      </c>
      <c r="W538">
        <v>1</v>
      </c>
      <c r="X538" s="3">
        <v>35423.47152777778</v>
      </c>
      <c r="Y538" t="s">
        <v>9</v>
      </c>
      <c r="Z538">
        <v>0</v>
      </c>
      <c r="AA538">
        <v>0</v>
      </c>
    </row>
    <row r="539" spans="1:27" x14ac:dyDescent="0.25">
      <c r="A539" t="s">
        <v>74</v>
      </c>
      <c r="B539" t="s">
        <v>75</v>
      </c>
      <c r="C539">
        <v>53.649500000000003</v>
      </c>
      <c r="D539">
        <v>9.9618000000000002</v>
      </c>
      <c r="E539">
        <v>15</v>
      </c>
      <c r="F539" s="2">
        <v>35424</v>
      </c>
      <c r="G539" t="s">
        <v>9</v>
      </c>
      <c r="H539" s="3">
        <v>35424.48541666667</v>
      </c>
      <c r="I539" s="3">
        <v>35424.458333333336</v>
      </c>
      <c r="J539" t="s">
        <v>9</v>
      </c>
      <c r="K539">
        <v>0.4</v>
      </c>
      <c r="L539" s="3">
        <v>35424.472222222219</v>
      </c>
      <c r="M539" t="s">
        <v>9</v>
      </c>
      <c r="N539" t="s">
        <v>9</v>
      </c>
      <c r="O539" t="s">
        <v>9</v>
      </c>
      <c r="P539" s="3">
        <v>35424.48541666667</v>
      </c>
      <c r="Q539">
        <v>7.7</v>
      </c>
      <c r="R539" t="s">
        <v>77</v>
      </c>
      <c r="S539">
        <v>7.7</v>
      </c>
      <c r="T539" t="s">
        <v>9</v>
      </c>
      <c r="U539" t="s">
        <v>9</v>
      </c>
      <c r="V539" s="3">
        <v>35424.458333333336</v>
      </c>
      <c r="W539">
        <v>1</v>
      </c>
      <c r="X539" s="3">
        <v>35424.472222222219</v>
      </c>
      <c r="Y539" t="s">
        <v>9</v>
      </c>
      <c r="Z539">
        <v>7.7</v>
      </c>
      <c r="AA539" t="s">
        <v>9</v>
      </c>
    </row>
    <row r="540" spans="1:27" x14ac:dyDescent="0.25">
      <c r="A540" t="s">
        <v>74</v>
      </c>
      <c r="B540" t="s">
        <v>75</v>
      </c>
      <c r="C540">
        <v>53.649500000000003</v>
      </c>
      <c r="D540">
        <v>9.9618000000000002</v>
      </c>
      <c r="E540">
        <v>15</v>
      </c>
      <c r="F540" s="2">
        <v>35425</v>
      </c>
      <c r="G540" t="s">
        <v>9</v>
      </c>
      <c r="H540" s="3">
        <v>35425.48541666667</v>
      </c>
      <c r="I540" s="3">
        <v>35425.458333333336</v>
      </c>
      <c r="J540" t="s">
        <v>9</v>
      </c>
      <c r="K540">
        <v>4.0999999999999996</v>
      </c>
      <c r="L540" s="3">
        <v>35425.472222222219</v>
      </c>
      <c r="M540" t="s">
        <v>9</v>
      </c>
      <c r="N540" t="s">
        <v>9</v>
      </c>
      <c r="O540" t="s">
        <v>9</v>
      </c>
      <c r="P540" s="3">
        <v>35425.48541666667</v>
      </c>
      <c r="Q540">
        <v>0</v>
      </c>
      <c r="R540" t="s">
        <v>76</v>
      </c>
      <c r="S540">
        <v>0</v>
      </c>
      <c r="T540">
        <v>0</v>
      </c>
      <c r="U540" t="s">
        <v>9</v>
      </c>
      <c r="V540" s="3">
        <v>35425.458333333336</v>
      </c>
      <c r="W540">
        <v>1</v>
      </c>
      <c r="X540" s="3">
        <v>35425.472222222219</v>
      </c>
      <c r="Y540" t="s">
        <v>9</v>
      </c>
      <c r="Z540">
        <v>0</v>
      </c>
      <c r="AA540">
        <v>0</v>
      </c>
    </row>
    <row r="541" spans="1:27" x14ac:dyDescent="0.25">
      <c r="A541" t="s">
        <v>74</v>
      </c>
      <c r="B541" t="s">
        <v>75</v>
      </c>
      <c r="C541">
        <v>53.649500000000003</v>
      </c>
      <c r="D541">
        <v>9.9618000000000002</v>
      </c>
      <c r="E541">
        <v>15</v>
      </c>
      <c r="F541" s="2">
        <v>35426</v>
      </c>
      <c r="G541" t="s">
        <v>9</v>
      </c>
      <c r="H541" s="3">
        <v>35426.48541666667</v>
      </c>
      <c r="I541" s="3">
        <v>35426.458333333336</v>
      </c>
      <c r="J541" t="s">
        <v>9</v>
      </c>
      <c r="K541">
        <v>3.2</v>
      </c>
      <c r="L541" s="3">
        <v>35426.472916666666</v>
      </c>
      <c r="M541" t="s">
        <v>9</v>
      </c>
      <c r="N541" t="s">
        <v>9</v>
      </c>
      <c r="O541" t="s">
        <v>9</v>
      </c>
      <c r="P541" s="3">
        <v>35426.48541666667</v>
      </c>
      <c r="Q541">
        <v>21</v>
      </c>
      <c r="R541" t="s">
        <v>77</v>
      </c>
      <c r="S541">
        <v>21</v>
      </c>
      <c r="T541" t="s">
        <v>9</v>
      </c>
      <c r="U541" t="s">
        <v>9</v>
      </c>
      <c r="V541" s="3">
        <v>35426.458333333336</v>
      </c>
      <c r="W541">
        <v>1</v>
      </c>
      <c r="X541" s="3">
        <v>35426.472916666666</v>
      </c>
      <c r="Y541" t="s">
        <v>9</v>
      </c>
      <c r="Z541">
        <v>21</v>
      </c>
      <c r="AA541" t="s">
        <v>9</v>
      </c>
    </row>
    <row r="542" spans="1:27" x14ac:dyDescent="0.25">
      <c r="A542" t="s">
        <v>74</v>
      </c>
      <c r="B542" t="s">
        <v>75</v>
      </c>
      <c r="C542">
        <v>53.649500000000003</v>
      </c>
      <c r="D542">
        <v>9.9618000000000002</v>
      </c>
      <c r="E542">
        <v>15</v>
      </c>
      <c r="F542" s="2">
        <v>35427</v>
      </c>
      <c r="G542" t="s">
        <v>9</v>
      </c>
      <c r="H542" s="3">
        <v>35427.48541666667</v>
      </c>
      <c r="I542" s="3">
        <v>35427.458333333336</v>
      </c>
      <c r="J542" t="s">
        <v>9</v>
      </c>
      <c r="K542">
        <v>5.5</v>
      </c>
      <c r="L542" s="3">
        <v>35427.472916666666</v>
      </c>
      <c r="M542" t="s">
        <v>9</v>
      </c>
      <c r="N542" t="s">
        <v>9</v>
      </c>
      <c r="O542" t="s">
        <v>9</v>
      </c>
      <c r="P542" s="3">
        <v>35427.48541666667</v>
      </c>
      <c r="Q542">
        <v>0</v>
      </c>
      <c r="R542" t="s">
        <v>76</v>
      </c>
      <c r="S542">
        <v>0</v>
      </c>
      <c r="T542">
        <v>0</v>
      </c>
      <c r="U542" t="s">
        <v>9</v>
      </c>
      <c r="V542" s="3">
        <v>35427.458333333336</v>
      </c>
      <c r="W542">
        <v>1</v>
      </c>
      <c r="X542" s="3">
        <v>35427.472916666666</v>
      </c>
      <c r="Y542" t="s">
        <v>9</v>
      </c>
      <c r="Z542">
        <v>0</v>
      </c>
      <c r="AA542">
        <v>0</v>
      </c>
    </row>
    <row r="543" spans="1:27" x14ac:dyDescent="0.25">
      <c r="A543" t="s">
        <v>74</v>
      </c>
      <c r="B543" t="s">
        <v>75</v>
      </c>
      <c r="C543">
        <v>53.649500000000003</v>
      </c>
      <c r="D543">
        <v>9.9618000000000002</v>
      </c>
      <c r="E543">
        <v>15</v>
      </c>
      <c r="F543" s="2">
        <v>35428</v>
      </c>
      <c r="G543" t="s">
        <v>9</v>
      </c>
      <c r="H543" s="3">
        <v>35428.48541666667</v>
      </c>
      <c r="I543" s="3">
        <v>35428.458333333336</v>
      </c>
      <c r="J543" t="s">
        <v>9</v>
      </c>
      <c r="K543">
        <v>3.8</v>
      </c>
      <c r="L543" s="3">
        <v>35428.473611111112</v>
      </c>
      <c r="M543" t="s">
        <v>9</v>
      </c>
      <c r="N543" t="s">
        <v>9</v>
      </c>
      <c r="O543" t="s">
        <v>9</v>
      </c>
      <c r="P543" s="3">
        <v>35428.48541666667</v>
      </c>
      <c r="Q543">
        <v>0</v>
      </c>
      <c r="R543" t="s">
        <v>76</v>
      </c>
      <c r="S543">
        <v>0</v>
      </c>
      <c r="T543">
        <v>0</v>
      </c>
      <c r="U543" t="s">
        <v>9</v>
      </c>
      <c r="V543" s="3">
        <v>35428.458333333336</v>
      </c>
      <c r="W543">
        <v>1</v>
      </c>
      <c r="X543" s="3">
        <v>35428.473611111112</v>
      </c>
      <c r="Y543" t="s">
        <v>9</v>
      </c>
      <c r="Z543">
        <v>0</v>
      </c>
      <c r="AA543">
        <v>0</v>
      </c>
    </row>
    <row r="544" spans="1:27" x14ac:dyDescent="0.25">
      <c r="A544" t="s">
        <v>74</v>
      </c>
      <c r="B544" t="s">
        <v>75</v>
      </c>
      <c r="C544">
        <v>53.649500000000003</v>
      </c>
      <c r="D544">
        <v>9.9618000000000002</v>
      </c>
      <c r="E544">
        <v>15</v>
      </c>
      <c r="F544" s="2">
        <v>35429</v>
      </c>
      <c r="G544" t="s">
        <v>9</v>
      </c>
      <c r="H544" s="3">
        <v>35429.48541666667</v>
      </c>
      <c r="I544" s="3">
        <v>35429.458333333336</v>
      </c>
      <c r="J544" t="s">
        <v>9</v>
      </c>
      <c r="K544">
        <v>1.2</v>
      </c>
      <c r="L544" s="3">
        <v>35429.473611111112</v>
      </c>
      <c r="M544" t="s">
        <v>9</v>
      </c>
      <c r="N544" t="s">
        <v>9</v>
      </c>
      <c r="O544" t="s">
        <v>9</v>
      </c>
      <c r="P544" s="3">
        <v>35429.48541666667</v>
      </c>
      <c r="Q544">
        <v>1.2</v>
      </c>
      <c r="R544" t="s">
        <v>77</v>
      </c>
      <c r="S544">
        <v>1.2</v>
      </c>
      <c r="T544" t="s">
        <v>9</v>
      </c>
      <c r="U544" t="s">
        <v>9</v>
      </c>
      <c r="V544" s="3">
        <v>35429.458333333336</v>
      </c>
      <c r="W544">
        <v>1</v>
      </c>
      <c r="X544" s="3">
        <v>35429.473611111112</v>
      </c>
      <c r="Y544" t="s">
        <v>9</v>
      </c>
      <c r="Z544">
        <v>1.2</v>
      </c>
      <c r="AA544" t="s">
        <v>9</v>
      </c>
    </row>
    <row r="545" spans="1:27" x14ac:dyDescent="0.25">
      <c r="A545" t="s">
        <v>74</v>
      </c>
      <c r="B545" t="s">
        <v>75</v>
      </c>
      <c r="C545">
        <v>53.649500000000003</v>
      </c>
      <c r="D545">
        <v>9.9618000000000002</v>
      </c>
      <c r="E545">
        <v>15</v>
      </c>
      <c r="F545" s="2">
        <v>35430</v>
      </c>
      <c r="G545" t="s">
        <v>9</v>
      </c>
      <c r="H545" s="3">
        <v>35430.48541666667</v>
      </c>
      <c r="I545" s="3">
        <v>35430.458333333336</v>
      </c>
      <c r="J545" t="s">
        <v>9</v>
      </c>
      <c r="K545">
        <v>7.6</v>
      </c>
      <c r="L545" s="3">
        <v>35430.474305555559</v>
      </c>
      <c r="M545" t="s">
        <v>9</v>
      </c>
      <c r="N545" t="s">
        <v>9</v>
      </c>
      <c r="O545" t="s">
        <v>9</v>
      </c>
      <c r="P545" s="3">
        <v>35430.48541666667</v>
      </c>
      <c r="Q545">
        <v>0</v>
      </c>
      <c r="R545" t="s">
        <v>76</v>
      </c>
      <c r="S545">
        <v>0</v>
      </c>
      <c r="T545">
        <v>0</v>
      </c>
      <c r="U545" t="s">
        <v>9</v>
      </c>
      <c r="V545" s="3">
        <v>35430.458333333336</v>
      </c>
      <c r="W545">
        <v>1</v>
      </c>
      <c r="X545" s="3">
        <v>35430.474305555559</v>
      </c>
      <c r="Y545" t="s">
        <v>9</v>
      </c>
      <c r="Z545">
        <v>0</v>
      </c>
      <c r="AA545">
        <v>0</v>
      </c>
    </row>
    <row r="546" spans="1:27" x14ac:dyDescent="0.25">
      <c r="A546" t="s">
        <v>74</v>
      </c>
      <c r="B546" t="s">
        <v>75</v>
      </c>
      <c r="C546">
        <v>53.649500000000003</v>
      </c>
      <c r="D546">
        <v>9.9618000000000002</v>
      </c>
      <c r="E546">
        <v>15</v>
      </c>
      <c r="F546" s="2">
        <v>35431</v>
      </c>
      <c r="G546" t="s">
        <v>9</v>
      </c>
      <c r="H546" s="3">
        <v>35431.48541666667</v>
      </c>
      <c r="I546" s="3">
        <v>35431.458333333336</v>
      </c>
      <c r="J546" t="s">
        <v>9</v>
      </c>
      <c r="K546">
        <v>7.3</v>
      </c>
      <c r="L546" s="3">
        <v>35431.474305555559</v>
      </c>
      <c r="M546" t="s">
        <v>9</v>
      </c>
      <c r="N546" t="s">
        <v>9</v>
      </c>
      <c r="O546" t="s">
        <v>9</v>
      </c>
      <c r="P546" s="3">
        <v>35431.48541666667</v>
      </c>
      <c r="Q546">
        <v>0</v>
      </c>
      <c r="R546" t="s">
        <v>76</v>
      </c>
      <c r="S546">
        <v>0</v>
      </c>
      <c r="T546">
        <v>0</v>
      </c>
      <c r="U546" t="s">
        <v>9</v>
      </c>
      <c r="V546" s="3">
        <v>35431.458333333336</v>
      </c>
      <c r="W546">
        <v>1</v>
      </c>
      <c r="X546" s="3">
        <v>35431.474305555559</v>
      </c>
      <c r="Y546" t="s">
        <v>9</v>
      </c>
      <c r="Z546">
        <v>0</v>
      </c>
      <c r="AA546">
        <v>0</v>
      </c>
    </row>
    <row r="547" spans="1:27" x14ac:dyDescent="0.25">
      <c r="A547" t="s">
        <v>74</v>
      </c>
      <c r="B547" t="s">
        <v>75</v>
      </c>
      <c r="C547">
        <v>53.649500000000003</v>
      </c>
      <c r="D547">
        <v>9.9618000000000002</v>
      </c>
      <c r="E547">
        <v>15</v>
      </c>
      <c r="F547" s="2">
        <v>35432</v>
      </c>
      <c r="G547" t="s">
        <v>9</v>
      </c>
      <c r="H547" s="3">
        <v>35432.48541666667</v>
      </c>
      <c r="I547" s="3">
        <v>35432.458333333336</v>
      </c>
      <c r="J547" t="s">
        <v>9</v>
      </c>
      <c r="K547">
        <v>9.1999999999999993</v>
      </c>
      <c r="L547" s="3">
        <v>35432.474999999999</v>
      </c>
      <c r="M547" t="s">
        <v>9</v>
      </c>
      <c r="N547" t="s">
        <v>9</v>
      </c>
      <c r="O547" t="s">
        <v>9</v>
      </c>
      <c r="P547" s="3">
        <v>35432.48541666667</v>
      </c>
      <c r="Q547">
        <v>0</v>
      </c>
      <c r="R547" t="s">
        <v>76</v>
      </c>
      <c r="S547">
        <v>0</v>
      </c>
      <c r="T547">
        <v>0</v>
      </c>
      <c r="U547" t="s">
        <v>9</v>
      </c>
      <c r="V547" s="3">
        <v>35432.458333333336</v>
      </c>
      <c r="W547">
        <v>1</v>
      </c>
      <c r="X547" s="3">
        <v>35432.474999999999</v>
      </c>
      <c r="Y547" t="s">
        <v>9</v>
      </c>
      <c r="Z547">
        <v>0</v>
      </c>
      <c r="AA547">
        <v>0</v>
      </c>
    </row>
    <row r="548" spans="1:27" x14ac:dyDescent="0.25">
      <c r="A548" t="s">
        <v>74</v>
      </c>
      <c r="B548" t="s">
        <v>75</v>
      </c>
      <c r="C548">
        <v>53.649500000000003</v>
      </c>
      <c r="D548">
        <v>9.9618000000000002</v>
      </c>
      <c r="E548">
        <v>15</v>
      </c>
      <c r="F548" s="2">
        <v>35433</v>
      </c>
      <c r="G548" t="s">
        <v>9</v>
      </c>
      <c r="H548" s="3">
        <v>35433.48541666667</v>
      </c>
      <c r="I548" s="3">
        <v>35433.458333333336</v>
      </c>
      <c r="J548" t="s">
        <v>9</v>
      </c>
      <c r="K548">
        <v>4.3</v>
      </c>
      <c r="L548" s="3">
        <v>35433.474999999999</v>
      </c>
      <c r="M548" t="s">
        <v>9</v>
      </c>
      <c r="N548" t="s">
        <v>9</v>
      </c>
      <c r="O548" t="s">
        <v>9</v>
      </c>
      <c r="P548" s="3">
        <v>35433.48541666667</v>
      </c>
      <c r="Q548">
        <v>0</v>
      </c>
      <c r="R548" t="s">
        <v>76</v>
      </c>
      <c r="S548">
        <v>0</v>
      </c>
      <c r="T548">
        <v>0</v>
      </c>
      <c r="U548" t="s">
        <v>9</v>
      </c>
      <c r="V548" s="3">
        <v>35433.458333333336</v>
      </c>
      <c r="W548">
        <v>1</v>
      </c>
      <c r="X548" s="3">
        <v>35433.474999999999</v>
      </c>
      <c r="Y548" t="s">
        <v>9</v>
      </c>
      <c r="Z548">
        <v>0</v>
      </c>
      <c r="AA548">
        <v>0</v>
      </c>
    </row>
    <row r="549" spans="1:27" x14ac:dyDescent="0.25">
      <c r="A549" t="s">
        <v>74</v>
      </c>
      <c r="B549" t="s">
        <v>75</v>
      </c>
      <c r="C549">
        <v>53.649500000000003</v>
      </c>
      <c r="D549">
        <v>9.9618000000000002</v>
      </c>
      <c r="E549">
        <v>15</v>
      </c>
      <c r="F549" s="2">
        <v>35434</v>
      </c>
      <c r="G549" t="s">
        <v>9</v>
      </c>
      <c r="H549" s="3">
        <v>35434.48541666667</v>
      </c>
      <c r="I549" s="3">
        <v>35434.458333333336</v>
      </c>
      <c r="J549" t="s">
        <v>9</v>
      </c>
      <c r="K549">
        <v>2.2999999999999998</v>
      </c>
      <c r="L549" s="3">
        <v>35434.475694444445</v>
      </c>
      <c r="M549" t="s">
        <v>9</v>
      </c>
      <c r="N549" t="s">
        <v>9</v>
      </c>
      <c r="O549" t="s">
        <v>9</v>
      </c>
      <c r="P549" s="3">
        <v>35434.48541666667</v>
      </c>
      <c r="Q549">
        <v>0</v>
      </c>
      <c r="R549" t="s">
        <v>76</v>
      </c>
      <c r="S549">
        <v>0</v>
      </c>
      <c r="T549">
        <v>0</v>
      </c>
      <c r="U549" t="s">
        <v>9</v>
      </c>
      <c r="V549" s="3">
        <v>35434.458333333336</v>
      </c>
      <c r="W549">
        <v>1</v>
      </c>
      <c r="X549" s="3">
        <v>35434.475694444445</v>
      </c>
      <c r="Y549" t="s">
        <v>9</v>
      </c>
      <c r="Z549">
        <v>0</v>
      </c>
      <c r="AA549">
        <v>0</v>
      </c>
    </row>
    <row r="550" spans="1:27" x14ac:dyDescent="0.25">
      <c r="A550" t="s">
        <v>74</v>
      </c>
      <c r="B550" t="s">
        <v>75</v>
      </c>
      <c r="C550">
        <v>53.649500000000003</v>
      </c>
      <c r="D550">
        <v>9.9618000000000002</v>
      </c>
      <c r="E550">
        <v>15</v>
      </c>
      <c r="F550" s="2">
        <v>35435</v>
      </c>
      <c r="G550" t="s">
        <v>9</v>
      </c>
      <c r="H550" s="3">
        <v>35435.48541666667</v>
      </c>
      <c r="I550" s="3">
        <v>35435.458333333336</v>
      </c>
      <c r="J550" t="s">
        <v>9</v>
      </c>
      <c r="K550">
        <v>2.6</v>
      </c>
      <c r="L550" s="3">
        <v>35435.475694444445</v>
      </c>
      <c r="M550" t="s">
        <v>9</v>
      </c>
      <c r="N550" t="s">
        <v>9</v>
      </c>
      <c r="O550" t="s">
        <v>9</v>
      </c>
      <c r="P550" s="3">
        <v>35435.48541666667</v>
      </c>
      <c r="Q550">
        <v>0</v>
      </c>
      <c r="R550" t="s">
        <v>76</v>
      </c>
      <c r="S550">
        <v>0</v>
      </c>
      <c r="T550">
        <v>0</v>
      </c>
      <c r="U550" t="s">
        <v>9</v>
      </c>
      <c r="V550" s="3">
        <v>35435.458333333336</v>
      </c>
      <c r="W550">
        <v>1</v>
      </c>
      <c r="X550" s="3">
        <v>35435.475694444445</v>
      </c>
      <c r="Y550" t="s">
        <v>9</v>
      </c>
      <c r="Z550">
        <v>0</v>
      </c>
      <c r="AA550">
        <v>0</v>
      </c>
    </row>
    <row r="551" spans="1:27" x14ac:dyDescent="0.25">
      <c r="A551" t="s">
        <v>74</v>
      </c>
      <c r="B551" t="s">
        <v>75</v>
      </c>
      <c r="C551">
        <v>53.649500000000003</v>
      </c>
      <c r="D551">
        <v>9.9618000000000002</v>
      </c>
      <c r="E551">
        <v>15</v>
      </c>
      <c r="F551" s="2">
        <v>35436</v>
      </c>
      <c r="G551" t="s">
        <v>9</v>
      </c>
      <c r="H551" s="3">
        <v>35436.48541666667</v>
      </c>
      <c r="I551" s="3">
        <v>35436.458333333336</v>
      </c>
      <c r="J551" t="s">
        <v>9</v>
      </c>
      <c r="K551">
        <v>1.8</v>
      </c>
      <c r="L551" s="3">
        <v>35436.476388888892</v>
      </c>
      <c r="M551" t="s">
        <v>9</v>
      </c>
      <c r="N551" t="s">
        <v>9</v>
      </c>
      <c r="O551" t="s">
        <v>9</v>
      </c>
      <c r="P551" s="3">
        <v>35436.48541666667</v>
      </c>
      <c r="Q551">
        <v>0</v>
      </c>
      <c r="R551" t="s">
        <v>76</v>
      </c>
      <c r="S551">
        <v>0</v>
      </c>
      <c r="T551">
        <v>0</v>
      </c>
      <c r="U551" t="s">
        <v>9</v>
      </c>
      <c r="V551" s="3">
        <v>35436.458333333336</v>
      </c>
      <c r="W551">
        <v>1</v>
      </c>
      <c r="X551" s="3">
        <v>35436.476388888892</v>
      </c>
      <c r="Y551" t="s">
        <v>9</v>
      </c>
      <c r="Z551">
        <v>0</v>
      </c>
      <c r="AA551">
        <v>0</v>
      </c>
    </row>
    <row r="552" spans="1:27" x14ac:dyDescent="0.25">
      <c r="A552" t="s">
        <v>74</v>
      </c>
      <c r="B552" t="s">
        <v>75</v>
      </c>
      <c r="C552">
        <v>53.649500000000003</v>
      </c>
      <c r="D552">
        <v>9.9618000000000002</v>
      </c>
      <c r="E552">
        <v>15</v>
      </c>
      <c r="F552" s="2">
        <v>35437</v>
      </c>
      <c r="G552" t="s">
        <v>9</v>
      </c>
      <c r="H552" s="3">
        <v>35437.48541666667</v>
      </c>
      <c r="I552" s="3">
        <v>35437.458333333336</v>
      </c>
      <c r="J552" t="s">
        <v>9</v>
      </c>
      <c r="K552">
        <v>4.5999999999999996</v>
      </c>
      <c r="L552" s="3">
        <v>35437.476388888892</v>
      </c>
      <c r="M552" t="s">
        <v>9</v>
      </c>
      <c r="N552" t="s">
        <v>9</v>
      </c>
      <c r="O552" t="s">
        <v>9</v>
      </c>
      <c r="P552" s="3">
        <v>35437.48541666667</v>
      </c>
      <c r="Q552">
        <v>0</v>
      </c>
      <c r="R552" t="s">
        <v>76</v>
      </c>
      <c r="S552">
        <v>0</v>
      </c>
      <c r="T552">
        <v>0</v>
      </c>
      <c r="U552" t="s">
        <v>9</v>
      </c>
      <c r="V552" s="3">
        <v>35437.458333333336</v>
      </c>
      <c r="W552">
        <v>1</v>
      </c>
      <c r="X552" s="3">
        <v>35437.476388888892</v>
      </c>
      <c r="Y552" t="s">
        <v>9</v>
      </c>
      <c r="Z552">
        <v>0</v>
      </c>
      <c r="AA552">
        <v>0</v>
      </c>
    </row>
    <row r="553" spans="1:27" x14ac:dyDescent="0.25">
      <c r="A553" t="s">
        <v>74</v>
      </c>
      <c r="B553" t="s">
        <v>75</v>
      </c>
      <c r="C553">
        <v>53.649500000000003</v>
      </c>
      <c r="D553">
        <v>9.9618000000000002</v>
      </c>
      <c r="E553">
        <v>15</v>
      </c>
      <c r="F553" s="2">
        <v>35438</v>
      </c>
      <c r="G553" t="s">
        <v>9</v>
      </c>
      <c r="H553" s="3">
        <v>35438.48541666667</v>
      </c>
      <c r="I553" s="3">
        <v>35438.458333333336</v>
      </c>
      <c r="J553" t="s">
        <v>9</v>
      </c>
      <c r="K553">
        <v>5.2</v>
      </c>
      <c r="L553" s="3">
        <v>35438.476388888892</v>
      </c>
      <c r="M553" t="s">
        <v>9</v>
      </c>
      <c r="N553" t="s">
        <v>9</v>
      </c>
      <c r="O553" t="s">
        <v>9</v>
      </c>
      <c r="P553" s="3">
        <v>35438.48541666667</v>
      </c>
      <c r="Q553">
        <v>0</v>
      </c>
      <c r="R553" t="s">
        <v>76</v>
      </c>
      <c r="S553">
        <v>0</v>
      </c>
      <c r="T553">
        <v>0</v>
      </c>
      <c r="U553" t="s">
        <v>9</v>
      </c>
      <c r="V553" s="3">
        <v>35438.458333333336</v>
      </c>
      <c r="W553">
        <v>1</v>
      </c>
      <c r="X553" s="3">
        <v>35438.476388888892</v>
      </c>
      <c r="Y553" t="s">
        <v>9</v>
      </c>
      <c r="Z553">
        <v>0</v>
      </c>
      <c r="AA553">
        <v>0</v>
      </c>
    </row>
    <row r="554" spans="1:27" x14ac:dyDescent="0.25">
      <c r="A554" t="s">
        <v>74</v>
      </c>
      <c r="B554" t="s">
        <v>75</v>
      </c>
      <c r="C554">
        <v>53.649500000000003</v>
      </c>
      <c r="D554">
        <v>9.9618000000000002</v>
      </c>
      <c r="E554">
        <v>15</v>
      </c>
      <c r="F554" s="2">
        <v>35440</v>
      </c>
      <c r="G554" t="s">
        <v>9</v>
      </c>
      <c r="H554" s="3">
        <v>35440.48541666667</v>
      </c>
      <c r="I554" s="3">
        <v>35440.458333333336</v>
      </c>
      <c r="J554" t="s">
        <v>9</v>
      </c>
      <c r="K554">
        <v>0.4</v>
      </c>
      <c r="L554" s="3">
        <v>35440.477083333331</v>
      </c>
      <c r="M554" t="s">
        <v>9</v>
      </c>
      <c r="N554" t="s">
        <v>9</v>
      </c>
      <c r="O554" t="s">
        <v>9</v>
      </c>
      <c r="P554" s="3">
        <v>35440.48541666667</v>
      </c>
      <c r="Q554">
        <v>0</v>
      </c>
      <c r="R554" t="s">
        <v>76</v>
      </c>
      <c r="S554">
        <v>0</v>
      </c>
      <c r="T554">
        <v>0</v>
      </c>
      <c r="U554" t="s">
        <v>9</v>
      </c>
      <c r="V554" s="3">
        <v>35440.458333333336</v>
      </c>
      <c r="W554">
        <v>1</v>
      </c>
      <c r="X554" s="3">
        <v>35440.477083333331</v>
      </c>
      <c r="Y554" t="s">
        <v>9</v>
      </c>
      <c r="Z554">
        <v>0</v>
      </c>
      <c r="AA554">
        <v>0</v>
      </c>
    </row>
    <row r="555" spans="1:27" x14ac:dyDescent="0.25">
      <c r="A555" t="s">
        <v>74</v>
      </c>
      <c r="B555" t="s">
        <v>75</v>
      </c>
      <c r="C555">
        <v>53.649500000000003</v>
      </c>
      <c r="D555">
        <v>9.9618000000000002</v>
      </c>
      <c r="E555">
        <v>15</v>
      </c>
      <c r="F555" s="2">
        <v>35441</v>
      </c>
      <c r="G555" t="s">
        <v>9</v>
      </c>
      <c r="H555" s="3">
        <v>35441.48541666667</v>
      </c>
      <c r="I555" s="3">
        <v>35441.458333333336</v>
      </c>
      <c r="J555" t="s">
        <v>9</v>
      </c>
      <c r="K555">
        <v>1.2</v>
      </c>
      <c r="L555" s="3">
        <v>35441.477777777778</v>
      </c>
      <c r="M555" t="s">
        <v>9</v>
      </c>
      <c r="N555" t="s">
        <v>9</v>
      </c>
      <c r="O555" t="s">
        <v>9</v>
      </c>
      <c r="P555" s="3">
        <v>35441.48541666667</v>
      </c>
      <c r="Q555">
        <v>0</v>
      </c>
      <c r="R555" t="s">
        <v>76</v>
      </c>
      <c r="S555">
        <v>0</v>
      </c>
      <c r="T555">
        <v>0</v>
      </c>
      <c r="U555" t="s">
        <v>9</v>
      </c>
      <c r="V555" s="3">
        <v>35441.458333333336</v>
      </c>
      <c r="W555">
        <v>1</v>
      </c>
      <c r="X555" s="3">
        <v>35441.477777777778</v>
      </c>
      <c r="Y555" t="s">
        <v>9</v>
      </c>
      <c r="Z555">
        <v>0</v>
      </c>
      <c r="AA555">
        <v>0</v>
      </c>
    </row>
    <row r="556" spans="1:27" x14ac:dyDescent="0.25">
      <c r="A556" t="s">
        <v>74</v>
      </c>
      <c r="B556" t="s">
        <v>75</v>
      </c>
      <c r="C556">
        <v>53.649500000000003</v>
      </c>
      <c r="D556">
        <v>9.9618000000000002</v>
      </c>
      <c r="E556">
        <v>15</v>
      </c>
      <c r="F556" s="2">
        <v>35442</v>
      </c>
      <c r="G556" t="s">
        <v>9</v>
      </c>
      <c r="H556" s="3">
        <v>35442.48541666667</v>
      </c>
      <c r="I556" s="3">
        <v>35442.458333333336</v>
      </c>
      <c r="J556" t="s">
        <v>9</v>
      </c>
      <c r="K556">
        <v>0.9</v>
      </c>
      <c r="L556" s="3">
        <v>35442.477777777778</v>
      </c>
      <c r="M556" t="s">
        <v>9</v>
      </c>
      <c r="N556" t="s">
        <v>9</v>
      </c>
      <c r="O556" t="s">
        <v>9</v>
      </c>
      <c r="P556" s="3">
        <v>35442.48541666667</v>
      </c>
      <c r="Q556">
        <v>0</v>
      </c>
      <c r="R556" t="s">
        <v>76</v>
      </c>
      <c r="S556">
        <v>0</v>
      </c>
      <c r="T556">
        <v>0</v>
      </c>
      <c r="U556" t="s">
        <v>9</v>
      </c>
      <c r="V556" s="3">
        <v>35442.458333333336</v>
      </c>
      <c r="W556">
        <v>1</v>
      </c>
      <c r="X556" s="3">
        <v>35442.477777777778</v>
      </c>
      <c r="Y556" t="s">
        <v>9</v>
      </c>
      <c r="Z556">
        <v>0</v>
      </c>
      <c r="AA556">
        <v>0</v>
      </c>
    </row>
    <row r="557" spans="1:27" x14ac:dyDescent="0.25">
      <c r="A557" t="s">
        <v>74</v>
      </c>
      <c r="B557" t="s">
        <v>75</v>
      </c>
      <c r="C557">
        <v>53.649500000000003</v>
      </c>
      <c r="D557">
        <v>9.9618000000000002</v>
      </c>
      <c r="E557">
        <v>15</v>
      </c>
      <c r="F557" s="2">
        <v>35443</v>
      </c>
      <c r="G557" t="s">
        <v>9</v>
      </c>
      <c r="H557" s="3">
        <v>35443.48541666667</v>
      </c>
      <c r="I557" s="3">
        <v>35443.458333333336</v>
      </c>
      <c r="J557" t="s">
        <v>9</v>
      </c>
      <c r="K557">
        <v>3.9</v>
      </c>
      <c r="L557" s="3">
        <v>35443.477777777778</v>
      </c>
      <c r="M557" t="s">
        <v>9</v>
      </c>
      <c r="N557" t="s">
        <v>9</v>
      </c>
      <c r="O557" t="s">
        <v>9</v>
      </c>
      <c r="P557" s="3">
        <v>35443.48541666667</v>
      </c>
      <c r="Q557">
        <v>7.4</v>
      </c>
      <c r="R557" t="s">
        <v>77</v>
      </c>
      <c r="S557">
        <v>7.4</v>
      </c>
      <c r="T557" t="s">
        <v>9</v>
      </c>
      <c r="U557" t="s">
        <v>9</v>
      </c>
      <c r="V557" s="3">
        <v>35443.458333333336</v>
      </c>
      <c r="W557">
        <v>1</v>
      </c>
      <c r="X557" s="3">
        <v>35443.477777777778</v>
      </c>
      <c r="Y557" t="s">
        <v>9</v>
      </c>
      <c r="Z557">
        <v>7.4</v>
      </c>
      <c r="AA557" t="s">
        <v>9</v>
      </c>
    </row>
    <row r="558" spans="1:27" x14ac:dyDescent="0.25">
      <c r="A558" t="s">
        <v>74</v>
      </c>
      <c r="B558" t="s">
        <v>75</v>
      </c>
      <c r="C558">
        <v>53.649500000000003</v>
      </c>
      <c r="D558">
        <v>9.9618000000000002</v>
      </c>
      <c r="E558">
        <v>15</v>
      </c>
      <c r="F558" s="2">
        <v>35444</v>
      </c>
      <c r="G558" t="s">
        <v>9</v>
      </c>
      <c r="H558" s="3">
        <v>35444.48541666667</v>
      </c>
      <c r="I558" s="3">
        <v>35444.458333333336</v>
      </c>
      <c r="J558" t="s">
        <v>9</v>
      </c>
      <c r="K558">
        <v>7</v>
      </c>
      <c r="L558" s="3">
        <v>35444.478472222225</v>
      </c>
      <c r="M558" t="s">
        <v>9</v>
      </c>
      <c r="N558" t="s">
        <v>9</v>
      </c>
      <c r="O558" t="s">
        <v>9</v>
      </c>
      <c r="P558" s="3">
        <v>35444.48541666667</v>
      </c>
      <c r="Q558">
        <v>1.1000000000000001</v>
      </c>
      <c r="R558" t="s">
        <v>77</v>
      </c>
      <c r="S558">
        <v>1.1000000000000001</v>
      </c>
      <c r="T558" t="s">
        <v>9</v>
      </c>
      <c r="U558" t="s">
        <v>9</v>
      </c>
      <c r="V558" s="3">
        <v>35444.458333333336</v>
      </c>
      <c r="W558">
        <v>1</v>
      </c>
      <c r="X558" s="3">
        <v>35444.478472222225</v>
      </c>
      <c r="Y558" t="s">
        <v>9</v>
      </c>
      <c r="Z558">
        <v>1.1000000000000001</v>
      </c>
      <c r="AA558" t="s">
        <v>9</v>
      </c>
    </row>
    <row r="559" spans="1:27" x14ac:dyDescent="0.25">
      <c r="A559" t="s">
        <v>74</v>
      </c>
      <c r="B559" t="s">
        <v>75</v>
      </c>
      <c r="C559">
        <v>53.649500000000003</v>
      </c>
      <c r="D559">
        <v>9.9618000000000002</v>
      </c>
      <c r="E559">
        <v>15</v>
      </c>
      <c r="F559" s="2">
        <v>35445</v>
      </c>
      <c r="G559" t="s">
        <v>9</v>
      </c>
      <c r="H559" s="3">
        <v>35445.48541666667</v>
      </c>
      <c r="I559" s="3">
        <v>35445.458333333336</v>
      </c>
      <c r="J559" t="s">
        <v>9</v>
      </c>
      <c r="K559">
        <v>3.9</v>
      </c>
      <c r="L559" s="3">
        <v>35445.478472222225</v>
      </c>
      <c r="M559" t="s">
        <v>9</v>
      </c>
      <c r="N559" t="s">
        <v>9</v>
      </c>
      <c r="O559" t="s">
        <v>9</v>
      </c>
      <c r="P559" s="3">
        <v>35445.48541666667</v>
      </c>
      <c r="Q559">
        <v>0</v>
      </c>
      <c r="R559" t="s">
        <v>76</v>
      </c>
      <c r="S559">
        <v>0</v>
      </c>
      <c r="T559">
        <v>0</v>
      </c>
      <c r="U559" t="s">
        <v>9</v>
      </c>
      <c r="V559" s="3">
        <v>35445.458333333336</v>
      </c>
      <c r="W559">
        <v>1</v>
      </c>
      <c r="X559" s="3">
        <v>35445.478472222225</v>
      </c>
      <c r="Y559" t="s">
        <v>9</v>
      </c>
      <c r="Z559">
        <v>0</v>
      </c>
      <c r="AA559">
        <v>0</v>
      </c>
    </row>
    <row r="560" spans="1:27" x14ac:dyDescent="0.25">
      <c r="A560" t="s">
        <v>74</v>
      </c>
      <c r="B560" t="s">
        <v>75</v>
      </c>
      <c r="C560">
        <v>53.649500000000003</v>
      </c>
      <c r="D560">
        <v>9.9618000000000002</v>
      </c>
      <c r="E560">
        <v>15</v>
      </c>
      <c r="F560" s="2">
        <v>35446</v>
      </c>
      <c r="G560" t="s">
        <v>9</v>
      </c>
      <c r="H560" s="3">
        <v>35446.48541666667</v>
      </c>
      <c r="I560" s="3">
        <v>35446.458333333336</v>
      </c>
      <c r="J560" t="s">
        <v>9</v>
      </c>
      <c r="K560">
        <v>3.6</v>
      </c>
      <c r="L560" s="3">
        <v>35446.478472222225</v>
      </c>
      <c r="M560" t="s">
        <v>9</v>
      </c>
      <c r="N560" t="s">
        <v>9</v>
      </c>
      <c r="O560" t="s">
        <v>9</v>
      </c>
      <c r="P560" s="3">
        <v>35446.48541666667</v>
      </c>
      <c r="Q560">
        <v>0</v>
      </c>
      <c r="R560" t="s">
        <v>76</v>
      </c>
      <c r="S560">
        <v>0</v>
      </c>
      <c r="T560">
        <v>0</v>
      </c>
      <c r="U560" t="s">
        <v>9</v>
      </c>
      <c r="V560" s="3">
        <v>35446.458333333336</v>
      </c>
      <c r="W560">
        <v>1</v>
      </c>
      <c r="X560" s="3">
        <v>35446.478472222225</v>
      </c>
      <c r="Y560" t="s">
        <v>9</v>
      </c>
      <c r="Z560">
        <v>0</v>
      </c>
      <c r="AA560">
        <v>0</v>
      </c>
    </row>
    <row r="561" spans="1:27" x14ac:dyDescent="0.25">
      <c r="A561" t="s">
        <v>74</v>
      </c>
      <c r="B561" t="s">
        <v>75</v>
      </c>
      <c r="C561">
        <v>53.649500000000003</v>
      </c>
      <c r="D561">
        <v>9.9618000000000002</v>
      </c>
      <c r="E561">
        <v>15</v>
      </c>
      <c r="F561" s="2">
        <v>35448</v>
      </c>
      <c r="G561" t="s">
        <v>9</v>
      </c>
      <c r="H561" s="3">
        <v>35448.48541666667</v>
      </c>
      <c r="I561" s="3">
        <v>35448.458333333336</v>
      </c>
      <c r="J561" t="s">
        <v>9</v>
      </c>
      <c r="K561">
        <v>3.6</v>
      </c>
      <c r="L561" s="3">
        <v>35448.479166666664</v>
      </c>
      <c r="M561" t="s">
        <v>9</v>
      </c>
      <c r="N561" t="s">
        <v>9</v>
      </c>
      <c r="O561" t="s">
        <v>9</v>
      </c>
      <c r="P561" s="3">
        <v>35448.48541666667</v>
      </c>
      <c r="Q561">
        <v>1.3</v>
      </c>
      <c r="R561" t="s">
        <v>77</v>
      </c>
      <c r="S561">
        <v>1.3</v>
      </c>
      <c r="T561" t="s">
        <v>9</v>
      </c>
      <c r="U561" t="s">
        <v>9</v>
      </c>
      <c r="V561" s="3">
        <v>35448.458333333336</v>
      </c>
      <c r="W561">
        <v>1</v>
      </c>
      <c r="X561" s="3">
        <v>35448.479166666664</v>
      </c>
      <c r="Y561" t="s">
        <v>9</v>
      </c>
      <c r="Z561">
        <v>1.3</v>
      </c>
      <c r="AA561" t="s">
        <v>9</v>
      </c>
    </row>
    <row r="562" spans="1:27" x14ac:dyDescent="0.25">
      <c r="A562" t="s">
        <v>74</v>
      </c>
      <c r="B562" t="s">
        <v>75</v>
      </c>
      <c r="C562">
        <v>53.649500000000003</v>
      </c>
      <c r="D562">
        <v>9.9618000000000002</v>
      </c>
      <c r="E562">
        <v>15</v>
      </c>
      <c r="F562" s="2">
        <v>35449</v>
      </c>
      <c r="G562" t="s">
        <v>9</v>
      </c>
      <c r="H562" s="3">
        <v>35449.48541666667</v>
      </c>
      <c r="I562" s="3">
        <v>35449.458333333336</v>
      </c>
      <c r="J562" t="s">
        <v>9</v>
      </c>
      <c r="K562">
        <v>2.8</v>
      </c>
      <c r="L562" s="3">
        <v>35449.479166666664</v>
      </c>
      <c r="M562" t="s">
        <v>9</v>
      </c>
      <c r="N562" t="s">
        <v>9</v>
      </c>
      <c r="O562" t="s">
        <v>9</v>
      </c>
      <c r="P562" s="3">
        <v>35449.48541666667</v>
      </c>
      <c r="Q562">
        <v>2.4</v>
      </c>
      <c r="R562" t="s">
        <v>77</v>
      </c>
      <c r="S562">
        <v>2.4</v>
      </c>
      <c r="T562" t="s">
        <v>9</v>
      </c>
      <c r="U562" t="s">
        <v>9</v>
      </c>
      <c r="V562" s="3">
        <v>35449.458333333336</v>
      </c>
      <c r="W562">
        <v>1</v>
      </c>
      <c r="X562" s="3">
        <v>35449.479166666664</v>
      </c>
      <c r="Y562" t="s">
        <v>9</v>
      </c>
      <c r="Z562">
        <v>2.4</v>
      </c>
      <c r="AA562" t="s">
        <v>9</v>
      </c>
    </row>
    <row r="563" spans="1:27" x14ac:dyDescent="0.25">
      <c r="A563" t="s">
        <v>74</v>
      </c>
      <c r="B563" t="s">
        <v>75</v>
      </c>
      <c r="C563">
        <v>53.649500000000003</v>
      </c>
      <c r="D563">
        <v>9.9618000000000002</v>
      </c>
      <c r="E563">
        <v>15</v>
      </c>
      <c r="F563" s="2">
        <v>35451</v>
      </c>
      <c r="G563" t="s">
        <v>9</v>
      </c>
      <c r="H563" s="3">
        <v>35451.48541666667</v>
      </c>
      <c r="I563" s="3">
        <v>35451.458333333336</v>
      </c>
      <c r="J563" t="s">
        <v>9</v>
      </c>
      <c r="K563">
        <v>2.6</v>
      </c>
      <c r="L563" s="3">
        <v>35451.479861111111</v>
      </c>
      <c r="M563" t="s">
        <v>9</v>
      </c>
      <c r="N563" t="s">
        <v>9</v>
      </c>
      <c r="O563" t="s">
        <v>9</v>
      </c>
      <c r="P563" s="3">
        <v>35451.48541666667</v>
      </c>
      <c r="Q563">
        <v>0</v>
      </c>
      <c r="R563" t="s">
        <v>76</v>
      </c>
      <c r="S563">
        <v>0</v>
      </c>
      <c r="T563">
        <v>0</v>
      </c>
      <c r="U563" t="s">
        <v>9</v>
      </c>
      <c r="V563" s="3">
        <v>35451.458333333336</v>
      </c>
      <c r="W563">
        <v>1</v>
      </c>
      <c r="X563" s="3">
        <v>35451.479861111111</v>
      </c>
      <c r="Y563" t="s">
        <v>9</v>
      </c>
      <c r="Z563">
        <v>0</v>
      </c>
      <c r="AA563">
        <v>0</v>
      </c>
    </row>
    <row r="564" spans="1:27" x14ac:dyDescent="0.25">
      <c r="A564" t="s">
        <v>74</v>
      </c>
      <c r="B564" t="s">
        <v>75</v>
      </c>
      <c r="C564">
        <v>53.649500000000003</v>
      </c>
      <c r="D564">
        <v>9.9618000000000002</v>
      </c>
      <c r="E564">
        <v>15</v>
      </c>
      <c r="F564" s="2">
        <v>35453</v>
      </c>
      <c r="G564" t="s">
        <v>9</v>
      </c>
      <c r="H564" s="3">
        <v>35453.48541666667</v>
      </c>
      <c r="I564" s="3">
        <v>35453.458333333336</v>
      </c>
      <c r="J564" t="s">
        <v>9</v>
      </c>
      <c r="K564">
        <v>7.8</v>
      </c>
      <c r="L564" s="3">
        <v>35453.480555555558</v>
      </c>
      <c r="M564" t="s">
        <v>9</v>
      </c>
      <c r="N564" t="s">
        <v>9</v>
      </c>
      <c r="O564" t="s">
        <v>9</v>
      </c>
      <c r="P564" s="3">
        <v>35453.48541666667</v>
      </c>
      <c r="Q564">
        <v>0.8</v>
      </c>
      <c r="R564" t="s">
        <v>77</v>
      </c>
      <c r="S564">
        <v>0.8</v>
      </c>
      <c r="T564" t="s">
        <v>9</v>
      </c>
      <c r="U564" t="s">
        <v>9</v>
      </c>
      <c r="V564" s="3">
        <v>35453.458333333336</v>
      </c>
      <c r="W564">
        <v>1</v>
      </c>
      <c r="X564" s="3">
        <v>35453.480555555558</v>
      </c>
      <c r="Y564" t="s">
        <v>9</v>
      </c>
      <c r="Z564">
        <v>0.8</v>
      </c>
      <c r="AA564" t="s">
        <v>9</v>
      </c>
    </row>
    <row r="565" spans="1:27" x14ac:dyDescent="0.25">
      <c r="A565" t="s">
        <v>74</v>
      </c>
      <c r="B565" t="s">
        <v>75</v>
      </c>
      <c r="C565">
        <v>53.649500000000003</v>
      </c>
      <c r="D565">
        <v>9.9618000000000002</v>
      </c>
      <c r="E565">
        <v>15</v>
      </c>
      <c r="F565" s="2">
        <v>35455</v>
      </c>
      <c r="G565" t="s">
        <v>9</v>
      </c>
      <c r="H565" s="3">
        <v>35455.48541666667</v>
      </c>
      <c r="I565" s="3">
        <v>35455.458333333336</v>
      </c>
      <c r="J565" t="s">
        <v>9</v>
      </c>
      <c r="K565">
        <v>2.6</v>
      </c>
      <c r="L565" s="3">
        <v>35455.480555555558</v>
      </c>
      <c r="M565" t="s">
        <v>9</v>
      </c>
      <c r="N565" t="s">
        <v>9</v>
      </c>
      <c r="O565" t="s">
        <v>9</v>
      </c>
      <c r="P565" s="3">
        <v>35455.48541666667</v>
      </c>
      <c r="Q565">
        <v>0</v>
      </c>
      <c r="R565" t="s">
        <v>76</v>
      </c>
      <c r="S565">
        <v>0</v>
      </c>
      <c r="T565">
        <v>0</v>
      </c>
      <c r="U565" t="s">
        <v>9</v>
      </c>
      <c r="V565" s="3">
        <v>35455.458333333336</v>
      </c>
      <c r="W565">
        <v>1</v>
      </c>
      <c r="X565" s="3">
        <v>35455.480555555558</v>
      </c>
      <c r="Y565" t="s">
        <v>9</v>
      </c>
      <c r="Z565">
        <v>0</v>
      </c>
      <c r="AA565">
        <v>0</v>
      </c>
    </row>
    <row r="566" spans="1:27" x14ac:dyDescent="0.25">
      <c r="A566" t="s">
        <v>74</v>
      </c>
      <c r="B566" t="s">
        <v>75</v>
      </c>
      <c r="C566">
        <v>53.649500000000003</v>
      </c>
      <c r="D566">
        <v>9.9618000000000002</v>
      </c>
      <c r="E566">
        <v>15</v>
      </c>
      <c r="F566" s="2">
        <v>35456</v>
      </c>
      <c r="G566" t="s">
        <v>9</v>
      </c>
      <c r="H566" s="3">
        <v>35456.48541666667</v>
      </c>
      <c r="I566" s="3">
        <v>35456.458333333336</v>
      </c>
      <c r="J566" t="s">
        <v>9</v>
      </c>
      <c r="K566">
        <v>3.9</v>
      </c>
      <c r="L566" s="3">
        <v>35456.480555555558</v>
      </c>
      <c r="M566" t="s">
        <v>9</v>
      </c>
      <c r="N566" t="s">
        <v>9</v>
      </c>
      <c r="O566" t="s">
        <v>9</v>
      </c>
      <c r="P566" s="3">
        <v>35456.48541666667</v>
      </c>
      <c r="Q566">
        <v>0</v>
      </c>
      <c r="R566" t="s">
        <v>76</v>
      </c>
      <c r="S566">
        <v>0</v>
      </c>
      <c r="T566">
        <v>0</v>
      </c>
      <c r="U566" t="s">
        <v>9</v>
      </c>
      <c r="V566" s="3">
        <v>35456.458333333336</v>
      </c>
      <c r="W566">
        <v>1</v>
      </c>
      <c r="X566" s="3">
        <v>35456.480555555558</v>
      </c>
      <c r="Y566" t="s">
        <v>9</v>
      </c>
      <c r="Z566">
        <v>0</v>
      </c>
      <c r="AA566">
        <v>0</v>
      </c>
    </row>
    <row r="567" spans="1:27" x14ac:dyDescent="0.25">
      <c r="A567" t="s">
        <v>74</v>
      </c>
      <c r="B567" t="s">
        <v>75</v>
      </c>
      <c r="C567">
        <v>53.649500000000003</v>
      </c>
      <c r="D567">
        <v>9.9618000000000002</v>
      </c>
      <c r="E567">
        <v>15</v>
      </c>
      <c r="F567" s="2">
        <v>35457</v>
      </c>
      <c r="G567">
        <v>-5</v>
      </c>
      <c r="H567" s="3">
        <v>35457.48541666667</v>
      </c>
      <c r="I567" s="3">
        <v>35457.458333333336</v>
      </c>
      <c r="J567">
        <v>-3</v>
      </c>
      <c r="K567">
        <v>3</v>
      </c>
      <c r="L567" s="3">
        <v>35457.480555555558</v>
      </c>
      <c r="M567" t="s">
        <v>9</v>
      </c>
      <c r="P567" s="3"/>
      <c r="V567" s="3"/>
      <c r="X567" s="3"/>
    </row>
    <row r="568" spans="1:27" x14ac:dyDescent="0.25">
      <c r="A568" t="s">
        <v>74</v>
      </c>
      <c r="B568" t="s">
        <v>75</v>
      </c>
      <c r="C568">
        <v>53.649500000000003</v>
      </c>
      <c r="D568">
        <v>9.9618000000000002</v>
      </c>
      <c r="E568">
        <v>15</v>
      </c>
      <c r="F568" s="2">
        <v>35461</v>
      </c>
      <c r="G568" t="s">
        <v>9</v>
      </c>
      <c r="H568" s="3">
        <v>35461.48541666667</v>
      </c>
      <c r="I568" s="3">
        <v>35461.458333333336</v>
      </c>
      <c r="J568" t="s">
        <v>9</v>
      </c>
      <c r="K568">
        <v>8.3000000000000007</v>
      </c>
      <c r="L568" s="3">
        <v>35461.481249999997</v>
      </c>
      <c r="M568" t="s">
        <v>9</v>
      </c>
      <c r="N568" t="s">
        <v>9</v>
      </c>
      <c r="O568" t="s">
        <v>9</v>
      </c>
      <c r="P568" s="3">
        <v>35461.48541666667</v>
      </c>
      <c r="Q568">
        <v>0</v>
      </c>
      <c r="R568" t="s">
        <v>76</v>
      </c>
      <c r="S568">
        <v>0</v>
      </c>
      <c r="T568">
        <v>0</v>
      </c>
      <c r="U568" t="s">
        <v>9</v>
      </c>
      <c r="V568" s="3">
        <v>35461.458333333336</v>
      </c>
      <c r="W568">
        <v>1</v>
      </c>
      <c r="X568" s="3">
        <v>35461.481249999997</v>
      </c>
      <c r="Y568" t="s">
        <v>9</v>
      </c>
      <c r="Z568">
        <v>0</v>
      </c>
      <c r="AA568">
        <v>0</v>
      </c>
    </row>
    <row r="569" spans="1:27" x14ac:dyDescent="0.25">
      <c r="A569" t="s">
        <v>74</v>
      </c>
      <c r="B569" t="s">
        <v>75</v>
      </c>
      <c r="C569">
        <v>53.649500000000003</v>
      </c>
      <c r="D569">
        <v>9.9618000000000002</v>
      </c>
      <c r="E569">
        <v>15</v>
      </c>
      <c r="F569" s="2">
        <v>35462</v>
      </c>
      <c r="G569" t="s">
        <v>9</v>
      </c>
      <c r="H569" s="3">
        <v>35462.48541666667</v>
      </c>
      <c r="I569" s="3">
        <v>35462.458333333336</v>
      </c>
      <c r="J569" t="s">
        <v>9</v>
      </c>
      <c r="K569">
        <v>2.6</v>
      </c>
      <c r="L569" s="3">
        <v>35462.481249999997</v>
      </c>
      <c r="M569" t="s">
        <v>9</v>
      </c>
      <c r="N569" t="s">
        <v>9</v>
      </c>
      <c r="O569" t="s">
        <v>9</v>
      </c>
      <c r="P569" s="3">
        <v>35462.48541666667</v>
      </c>
      <c r="Q569">
        <v>21</v>
      </c>
      <c r="R569" t="s">
        <v>77</v>
      </c>
      <c r="S569">
        <v>21</v>
      </c>
      <c r="T569" t="s">
        <v>9</v>
      </c>
      <c r="U569" t="s">
        <v>9</v>
      </c>
      <c r="V569" s="3">
        <v>35462.458333333336</v>
      </c>
      <c r="W569">
        <v>1</v>
      </c>
      <c r="X569" s="3">
        <v>35462.481249999997</v>
      </c>
      <c r="Y569" t="s">
        <v>9</v>
      </c>
      <c r="Z569">
        <v>21</v>
      </c>
      <c r="AA569" t="s">
        <v>9</v>
      </c>
    </row>
    <row r="570" spans="1:27" x14ac:dyDescent="0.25">
      <c r="A570" t="s">
        <v>74</v>
      </c>
      <c r="B570" t="s">
        <v>75</v>
      </c>
      <c r="C570">
        <v>53.649500000000003</v>
      </c>
      <c r="D570">
        <v>9.9618000000000002</v>
      </c>
      <c r="E570">
        <v>15</v>
      </c>
      <c r="F570" s="2">
        <v>35463</v>
      </c>
      <c r="G570" t="s">
        <v>9</v>
      </c>
      <c r="H570" s="3">
        <v>35463.48541666667</v>
      </c>
      <c r="I570" s="3">
        <v>35463.458333333336</v>
      </c>
      <c r="J570" t="s">
        <v>9</v>
      </c>
      <c r="K570">
        <v>3.4</v>
      </c>
      <c r="L570" s="3">
        <v>35463.481249999997</v>
      </c>
      <c r="M570" t="s">
        <v>9</v>
      </c>
      <c r="N570" t="s">
        <v>9</v>
      </c>
      <c r="O570" t="s">
        <v>9</v>
      </c>
      <c r="P570" s="3">
        <v>35463.48541666667</v>
      </c>
      <c r="Q570">
        <v>20</v>
      </c>
      <c r="R570" t="s">
        <v>77</v>
      </c>
      <c r="S570">
        <v>20</v>
      </c>
      <c r="T570" t="s">
        <v>9</v>
      </c>
      <c r="U570" t="s">
        <v>9</v>
      </c>
      <c r="V570" s="3">
        <v>35463.458333333336</v>
      </c>
      <c r="W570">
        <v>1</v>
      </c>
      <c r="X570" s="3">
        <v>35463.481249999997</v>
      </c>
      <c r="Y570" t="s">
        <v>9</v>
      </c>
      <c r="Z570">
        <v>20</v>
      </c>
      <c r="AA570" t="s">
        <v>9</v>
      </c>
    </row>
    <row r="571" spans="1:27" x14ac:dyDescent="0.25">
      <c r="A571" t="s">
        <v>74</v>
      </c>
      <c r="B571" t="s">
        <v>75</v>
      </c>
      <c r="C571">
        <v>53.649500000000003</v>
      </c>
      <c r="D571">
        <v>9.9618000000000002</v>
      </c>
      <c r="E571">
        <v>15</v>
      </c>
      <c r="F571" s="2">
        <v>35469</v>
      </c>
      <c r="G571" t="s">
        <v>9</v>
      </c>
      <c r="H571" s="3">
        <v>35469.48541666667</v>
      </c>
      <c r="I571" s="3">
        <v>35469.458333333336</v>
      </c>
      <c r="J571" t="s">
        <v>9</v>
      </c>
      <c r="K571">
        <v>8.8000000000000007</v>
      </c>
      <c r="L571" s="3">
        <v>35469.481944444444</v>
      </c>
      <c r="M571" t="s">
        <v>9</v>
      </c>
      <c r="N571" t="s">
        <v>9</v>
      </c>
      <c r="O571" t="s">
        <v>9</v>
      </c>
      <c r="P571" s="3">
        <v>35469.48541666667</v>
      </c>
      <c r="Q571">
        <v>0</v>
      </c>
      <c r="R571" t="s">
        <v>76</v>
      </c>
      <c r="S571">
        <v>0</v>
      </c>
      <c r="T571">
        <v>0</v>
      </c>
      <c r="U571" t="s">
        <v>9</v>
      </c>
      <c r="V571" s="3">
        <v>35469.458333333336</v>
      </c>
      <c r="W571">
        <v>1</v>
      </c>
      <c r="X571" s="3">
        <v>35469.481944444444</v>
      </c>
      <c r="Y571" t="s">
        <v>9</v>
      </c>
      <c r="Z571">
        <v>0</v>
      </c>
      <c r="AA571">
        <v>0</v>
      </c>
    </row>
    <row r="572" spans="1:27" x14ac:dyDescent="0.25">
      <c r="A572" t="s">
        <v>74</v>
      </c>
      <c r="B572" t="s">
        <v>75</v>
      </c>
      <c r="C572">
        <v>53.649500000000003</v>
      </c>
      <c r="D572">
        <v>9.9618000000000002</v>
      </c>
      <c r="E572">
        <v>15</v>
      </c>
      <c r="F572" s="2">
        <v>35470</v>
      </c>
      <c r="G572" t="s">
        <v>9</v>
      </c>
      <c r="H572" s="3">
        <v>35470.48541666667</v>
      </c>
      <c r="I572" s="3">
        <v>35470.458333333336</v>
      </c>
      <c r="J572" t="s">
        <v>9</v>
      </c>
      <c r="K572">
        <v>17.399999999999999</v>
      </c>
      <c r="L572" s="3">
        <v>35470.481944444444</v>
      </c>
      <c r="M572" t="s">
        <v>9</v>
      </c>
      <c r="N572" t="s">
        <v>9</v>
      </c>
      <c r="O572" t="s">
        <v>9</v>
      </c>
      <c r="P572" s="3">
        <v>35470.48541666667</v>
      </c>
      <c r="Q572">
        <v>1.9</v>
      </c>
      <c r="R572" t="s">
        <v>77</v>
      </c>
      <c r="S572">
        <v>1.9</v>
      </c>
      <c r="T572" t="s">
        <v>9</v>
      </c>
      <c r="U572" t="s">
        <v>9</v>
      </c>
      <c r="V572" s="3">
        <v>35470.458333333336</v>
      </c>
      <c r="W572">
        <v>1</v>
      </c>
      <c r="X572" s="3">
        <v>35470.481944444444</v>
      </c>
      <c r="Y572" t="s">
        <v>9</v>
      </c>
      <c r="Z572">
        <v>1.9</v>
      </c>
      <c r="AA572" t="s">
        <v>9</v>
      </c>
    </row>
    <row r="573" spans="1:27" x14ac:dyDescent="0.25">
      <c r="A573" t="s">
        <v>74</v>
      </c>
      <c r="B573" t="s">
        <v>75</v>
      </c>
      <c r="C573">
        <v>53.649500000000003</v>
      </c>
      <c r="D573">
        <v>9.9618000000000002</v>
      </c>
      <c r="E573">
        <v>15</v>
      </c>
      <c r="F573" s="2">
        <v>35471</v>
      </c>
      <c r="G573" t="s">
        <v>9</v>
      </c>
      <c r="H573" s="3">
        <v>35471.48541666667</v>
      </c>
      <c r="I573" s="3">
        <v>35471.458333333336</v>
      </c>
      <c r="J573" t="s">
        <v>9</v>
      </c>
      <c r="K573">
        <v>8.5</v>
      </c>
      <c r="L573" s="3">
        <v>35471.481944444444</v>
      </c>
      <c r="M573" t="s">
        <v>9</v>
      </c>
      <c r="N573" t="s">
        <v>9</v>
      </c>
      <c r="O573" t="s">
        <v>9</v>
      </c>
      <c r="P573" s="3">
        <v>35471.48541666667</v>
      </c>
      <c r="Q573">
        <v>2.6</v>
      </c>
      <c r="R573" t="s">
        <v>77</v>
      </c>
      <c r="S573">
        <v>2.6</v>
      </c>
      <c r="T573" t="s">
        <v>9</v>
      </c>
      <c r="U573" t="s">
        <v>9</v>
      </c>
      <c r="V573" s="3">
        <v>35471.458333333336</v>
      </c>
      <c r="W573">
        <v>1</v>
      </c>
      <c r="X573" s="3">
        <v>35471.481944444444</v>
      </c>
      <c r="Y573" t="s">
        <v>9</v>
      </c>
      <c r="Z573">
        <v>2.6</v>
      </c>
      <c r="AA573" t="s">
        <v>9</v>
      </c>
    </row>
    <row r="574" spans="1:27" x14ac:dyDescent="0.25">
      <c r="A574" t="s">
        <v>74</v>
      </c>
      <c r="B574" t="s">
        <v>75</v>
      </c>
      <c r="C574">
        <v>53.649500000000003</v>
      </c>
      <c r="D574">
        <v>9.9618000000000002</v>
      </c>
      <c r="E574">
        <v>15</v>
      </c>
      <c r="F574" s="2">
        <v>35474</v>
      </c>
      <c r="G574" t="s">
        <v>9</v>
      </c>
      <c r="H574" s="3">
        <v>35474.48541666667</v>
      </c>
      <c r="I574" s="3">
        <v>35474.458333333336</v>
      </c>
      <c r="J574" t="s">
        <v>9</v>
      </c>
      <c r="K574">
        <v>5.2</v>
      </c>
      <c r="L574" s="3">
        <v>35474.481944444444</v>
      </c>
      <c r="M574" t="s">
        <v>9</v>
      </c>
      <c r="N574" t="s">
        <v>9</v>
      </c>
      <c r="O574" t="s">
        <v>9</v>
      </c>
      <c r="P574" s="3">
        <v>35474.48541666667</v>
      </c>
      <c r="Q574">
        <v>20</v>
      </c>
      <c r="R574" t="s">
        <v>77</v>
      </c>
      <c r="S574">
        <v>20</v>
      </c>
      <c r="T574" t="s">
        <v>9</v>
      </c>
      <c r="U574" t="s">
        <v>9</v>
      </c>
      <c r="V574" s="3">
        <v>35474.458333333336</v>
      </c>
      <c r="W574">
        <v>1</v>
      </c>
      <c r="X574" s="3">
        <v>35474.481944444444</v>
      </c>
      <c r="Y574" t="s">
        <v>9</v>
      </c>
      <c r="Z574">
        <v>20</v>
      </c>
      <c r="AA574" t="s">
        <v>9</v>
      </c>
    </row>
    <row r="575" spans="1:27" x14ac:dyDescent="0.25">
      <c r="A575" t="s">
        <v>74</v>
      </c>
      <c r="B575" t="s">
        <v>75</v>
      </c>
      <c r="C575">
        <v>53.649500000000003</v>
      </c>
      <c r="D575">
        <v>9.9618000000000002</v>
      </c>
      <c r="E575">
        <v>15</v>
      </c>
      <c r="F575" s="2">
        <v>35475</v>
      </c>
      <c r="G575" t="s">
        <v>9</v>
      </c>
      <c r="H575" s="3">
        <v>35475.48541666667</v>
      </c>
      <c r="I575" s="3">
        <v>35475.458333333336</v>
      </c>
      <c r="J575" t="s">
        <v>9</v>
      </c>
      <c r="K575">
        <v>3.6</v>
      </c>
      <c r="L575" s="3">
        <v>35475.481944444444</v>
      </c>
      <c r="M575" t="s">
        <v>9</v>
      </c>
      <c r="N575" t="s">
        <v>9</v>
      </c>
      <c r="O575" t="s">
        <v>9</v>
      </c>
      <c r="P575" s="3">
        <v>35475.48541666667</v>
      </c>
      <c r="Q575">
        <v>0.8</v>
      </c>
      <c r="R575" t="s">
        <v>77</v>
      </c>
      <c r="S575">
        <v>0.8</v>
      </c>
      <c r="T575" t="s">
        <v>9</v>
      </c>
      <c r="U575" t="s">
        <v>9</v>
      </c>
      <c r="V575" s="3">
        <v>35475.458333333336</v>
      </c>
      <c r="W575">
        <v>1</v>
      </c>
      <c r="X575" s="3">
        <v>35475.481944444444</v>
      </c>
      <c r="Y575" t="s">
        <v>9</v>
      </c>
      <c r="Z575">
        <v>0.8</v>
      </c>
      <c r="AA575" t="s">
        <v>9</v>
      </c>
    </row>
    <row r="576" spans="1:27" x14ac:dyDescent="0.25">
      <c r="A576" t="s">
        <v>74</v>
      </c>
      <c r="B576" t="s">
        <v>75</v>
      </c>
      <c r="C576">
        <v>53.649500000000003</v>
      </c>
      <c r="D576">
        <v>9.9618000000000002</v>
      </c>
      <c r="E576">
        <v>15</v>
      </c>
      <c r="F576" s="2">
        <v>35476</v>
      </c>
      <c r="G576" t="s">
        <v>9</v>
      </c>
      <c r="H576" s="3">
        <v>35476.48541666667</v>
      </c>
      <c r="I576" s="3">
        <v>35476.458333333336</v>
      </c>
      <c r="J576" t="s">
        <v>9</v>
      </c>
      <c r="K576">
        <v>3.6</v>
      </c>
      <c r="L576" s="3">
        <v>35476.481944444444</v>
      </c>
      <c r="M576" t="s">
        <v>9</v>
      </c>
      <c r="N576" t="s">
        <v>9</v>
      </c>
      <c r="O576" t="s">
        <v>9</v>
      </c>
      <c r="P576" s="3">
        <v>35476.48541666667</v>
      </c>
      <c r="Q576">
        <v>0</v>
      </c>
      <c r="R576" t="s">
        <v>76</v>
      </c>
      <c r="S576">
        <v>0</v>
      </c>
      <c r="T576">
        <v>0</v>
      </c>
      <c r="U576" t="s">
        <v>9</v>
      </c>
      <c r="V576" s="3">
        <v>35476.458333333336</v>
      </c>
      <c r="W576">
        <v>1</v>
      </c>
      <c r="X576" s="3">
        <v>35476.481944444444</v>
      </c>
      <c r="Y576" t="s">
        <v>9</v>
      </c>
      <c r="Z576">
        <v>0</v>
      </c>
      <c r="AA576">
        <v>0</v>
      </c>
    </row>
    <row r="577" spans="1:27" x14ac:dyDescent="0.25">
      <c r="A577" t="s">
        <v>74</v>
      </c>
      <c r="B577" t="s">
        <v>75</v>
      </c>
      <c r="C577">
        <v>53.649500000000003</v>
      </c>
      <c r="D577">
        <v>9.9618000000000002</v>
      </c>
      <c r="E577">
        <v>15</v>
      </c>
      <c r="F577" s="2">
        <v>35477</v>
      </c>
      <c r="G577" t="s">
        <v>9</v>
      </c>
      <c r="H577" s="3">
        <v>35477.48541666667</v>
      </c>
      <c r="I577" s="3">
        <v>35477.458333333336</v>
      </c>
      <c r="J577" t="s">
        <v>9</v>
      </c>
      <c r="K577">
        <v>3.9</v>
      </c>
      <c r="L577" s="3">
        <v>35477.481944444444</v>
      </c>
      <c r="M577" t="s">
        <v>9</v>
      </c>
      <c r="N577" t="s">
        <v>9</v>
      </c>
      <c r="O577" t="s">
        <v>9</v>
      </c>
      <c r="P577" s="3">
        <v>35477.48541666667</v>
      </c>
      <c r="Q577">
        <v>0</v>
      </c>
      <c r="R577" t="s">
        <v>76</v>
      </c>
      <c r="S577">
        <v>0</v>
      </c>
      <c r="T577">
        <v>0</v>
      </c>
      <c r="U577" t="s">
        <v>9</v>
      </c>
      <c r="V577" s="3">
        <v>35477.458333333336</v>
      </c>
      <c r="W577">
        <v>1</v>
      </c>
      <c r="X577" s="3">
        <v>35477.481944444444</v>
      </c>
      <c r="Y577" t="s">
        <v>9</v>
      </c>
      <c r="Z577">
        <v>0</v>
      </c>
      <c r="AA577">
        <v>0</v>
      </c>
    </row>
    <row r="578" spans="1:27" x14ac:dyDescent="0.25">
      <c r="A578" t="s">
        <v>74</v>
      </c>
      <c r="B578" t="s">
        <v>75</v>
      </c>
      <c r="C578">
        <v>53.649500000000003</v>
      </c>
      <c r="D578">
        <v>9.9618000000000002</v>
      </c>
      <c r="E578">
        <v>15</v>
      </c>
      <c r="F578" s="2">
        <v>35478</v>
      </c>
      <c r="G578" t="s">
        <v>9</v>
      </c>
      <c r="H578" s="3">
        <v>35478.48541666667</v>
      </c>
      <c r="I578" s="3">
        <v>35478.458333333336</v>
      </c>
      <c r="J578" t="s">
        <v>9</v>
      </c>
      <c r="K578">
        <v>9.1</v>
      </c>
      <c r="L578" s="3">
        <v>35478.481944444444</v>
      </c>
      <c r="M578" t="s">
        <v>9</v>
      </c>
      <c r="N578" t="s">
        <v>9</v>
      </c>
      <c r="O578" t="s">
        <v>9</v>
      </c>
      <c r="P578" s="3">
        <v>35478.48541666667</v>
      </c>
      <c r="Q578">
        <v>3.6</v>
      </c>
      <c r="R578" t="s">
        <v>77</v>
      </c>
      <c r="S578">
        <v>3.6</v>
      </c>
      <c r="T578" t="s">
        <v>9</v>
      </c>
      <c r="U578" t="s">
        <v>9</v>
      </c>
      <c r="V578" s="3">
        <v>35478.458333333336</v>
      </c>
      <c r="W578">
        <v>1</v>
      </c>
      <c r="X578" s="3">
        <v>35478.481944444444</v>
      </c>
      <c r="Y578" t="s">
        <v>9</v>
      </c>
      <c r="Z578">
        <v>3.6</v>
      </c>
      <c r="AA578" t="s">
        <v>9</v>
      </c>
    </row>
    <row r="579" spans="1:27" x14ac:dyDescent="0.25">
      <c r="A579" t="s">
        <v>74</v>
      </c>
      <c r="B579" t="s">
        <v>75</v>
      </c>
      <c r="C579">
        <v>53.649500000000003</v>
      </c>
      <c r="D579">
        <v>9.9618000000000002</v>
      </c>
      <c r="E579">
        <v>15</v>
      </c>
      <c r="F579" s="2">
        <v>35482</v>
      </c>
      <c r="G579" t="s">
        <v>9</v>
      </c>
      <c r="H579" s="3">
        <v>35482.48541666667</v>
      </c>
      <c r="I579" s="3">
        <v>35482.458333333336</v>
      </c>
      <c r="J579" t="s">
        <v>9</v>
      </c>
      <c r="K579">
        <v>17.399999999999999</v>
      </c>
      <c r="L579" s="3">
        <v>35482.481249999997</v>
      </c>
      <c r="M579" t="s">
        <v>9</v>
      </c>
      <c r="N579" t="s">
        <v>9</v>
      </c>
      <c r="O579" t="s">
        <v>9</v>
      </c>
      <c r="P579" s="3">
        <v>35482.48541666667</v>
      </c>
      <c r="Q579">
        <v>2</v>
      </c>
      <c r="R579" t="s">
        <v>77</v>
      </c>
      <c r="S579">
        <v>2</v>
      </c>
      <c r="T579" t="s">
        <v>9</v>
      </c>
      <c r="U579" t="s">
        <v>9</v>
      </c>
      <c r="V579" s="3">
        <v>35482.458333333336</v>
      </c>
      <c r="W579">
        <v>1</v>
      </c>
      <c r="X579" s="3">
        <v>35482.481249999997</v>
      </c>
      <c r="Y579" t="s">
        <v>9</v>
      </c>
      <c r="Z579">
        <v>2</v>
      </c>
      <c r="AA579" t="s">
        <v>9</v>
      </c>
    </row>
    <row r="580" spans="1:27" x14ac:dyDescent="0.25">
      <c r="A580" t="s">
        <v>74</v>
      </c>
      <c r="B580" t="s">
        <v>75</v>
      </c>
      <c r="C580">
        <v>53.649500000000003</v>
      </c>
      <c r="D580">
        <v>9.9618000000000002</v>
      </c>
      <c r="E580">
        <v>15</v>
      </c>
      <c r="F580" s="2">
        <v>35483</v>
      </c>
      <c r="G580">
        <v>4.7</v>
      </c>
      <c r="H580" s="3">
        <v>35483.48541666667</v>
      </c>
      <c r="I580" s="3">
        <v>35483.458333333336</v>
      </c>
      <c r="J580">
        <v>7.9</v>
      </c>
      <c r="K580">
        <v>9.1999999999999993</v>
      </c>
      <c r="L580" s="3">
        <v>35483.481249999997</v>
      </c>
      <c r="M580" t="s">
        <v>9</v>
      </c>
      <c r="N580" t="s">
        <v>9</v>
      </c>
      <c r="O580" t="s">
        <v>9</v>
      </c>
      <c r="P580" s="3">
        <v>35483.48541666667</v>
      </c>
      <c r="Q580">
        <v>1</v>
      </c>
      <c r="R580" t="s">
        <v>77</v>
      </c>
      <c r="S580">
        <v>1</v>
      </c>
      <c r="T580" t="s">
        <v>9</v>
      </c>
      <c r="U580" t="s">
        <v>9</v>
      </c>
      <c r="V580" s="3">
        <v>35483.458333333336</v>
      </c>
      <c r="W580">
        <v>1</v>
      </c>
      <c r="X580" s="3">
        <v>35483.481249999997</v>
      </c>
      <c r="Y580" t="s">
        <v>9</v>
      </c>
      <c r="Z580">
        <v>1</v>
      </c>
      <c r="AA580" t="s">
        <v>9</v>
      </c>
    </row>
    <row r="581" spans="1:27" x14ac:dyDescent="0.25">
      <c r="A581" t="s">
        <v>74</v>
      </c>
      <c r="B581" t="s">
        <v>75</v>
      </c>
      <c r="C581">
        <v>53.649500000000003</v>
      </c>
      <c r="D581">
        <v>9.9618000000000002</v>
      </c>
      <c r="E581">
        <v>15</v>
      </c>
      <c r="F581" s="2">
        <v>35484</v>
      </c>
      <c r="G581">
        <v>7.9</v>
      </c>
      <c r="H581" s="3">
        <v>35484.48541666667</v>
      </c>
      <c r="I581" s="3">
        <v>35484.458333333336</v>
      </c>
      <c r="J581">
        <v>9.6</v>
      </c>
      <c r="K581">
        <v>9.6</v>
      </c>
      <c r="L581" s="3">
        <v>35484.481249999997</v>
      </c>
      <c r="M581" t="s">
        <v>9</v>
      </c>
      <c r="N581" t="s">
        <v>9</v>
      </c>
      <c r="O581" t="s">
        <v>9</v>
      </c>
      <c r="P581" s="3">
        <v>35484.48541666667</v>
      </c>
      <c r="Q581">
        <v>0</v>
      </c>
      <c r="R581" t="s">
        <v>76</v>
      </c>
      <c r="S581">
        <v>0</v>
      </c>
      <c r="T581">
        <v>0</v>
      </c>
      <c r="U581" t="s">
        <v>9</v>
      </c>
      <c r="V581" s="3">
        <v>35484.458333333336</v>
      </c>
      <c r="W581">
        <v>1</v>
      </c>
      <c r="X581" s="3">
        <v>35484.481249999997</v>
      </c>
      <c r="Y581" t="s">
        <v>9</v>
      </c>
      <c r="Z581">
        <v>0</v>
      </c>
      <c r="AA581">
        <v>0</v>
      </c>
    </row>
    <row r="582" spans="1:27" x14ac:dyDescent="0.25">
      <c r="A582" t="s">
        <v>74</v>
      </c>
      <c r="B582" t="s">
        <v>75</v>
      </c>
      <c r="C582">
        <v>53.649500000000003</v>
      </c>
      <c r="D582">
        <v>9.9618000000000002</v>
      </c>
      <c r="E582">
        <v>15</v>
      </c>
      <c r="F582" s="2">
        <v>35485</v>
      </c>
      <c r="G582">
        <v>8.1</v>
      </c>
      <c r="H582" s="3">
        <v>35485.48541666667</v>
      </c>
      <c r="I582" s="3">
        <v>35485.458333333336</v>
      </c>
      <c r="J582">
        <v>10.1</v>
      </c>
      <c r="K582">
        <v>11.6</v>
      </c>
      <c r="L582" s="3">
        <v>35485.481249999997</v>
      </c>
      <c r="M582" t="s">
        <v>9</v>
      </c>
      <c r="N582" t="s">
        <v>9</v>
      </c>
      <c r="O582" t="s">
        <v>9</v>
      </c>
      <c r="P582" s="3">
        <v>35485.48541666667</v>
      </c>
      <c r="Q582">
        <v>0</v>
      </c>
      <c r="R582" t="s">
        <v>76</v>
      </c>
      <c r="S582">
        <v>0</v>
      </c>
      <c r="T582">
        <v>0</v>
      </c>
      <c r="U582" t="s">
        <v>9</v>
      </c>
      <c r="V582" s="3">
        <v>35485.458333333336</v>
      </c>
      <c r="W582">
        <v>1</v>
      </c>
      <c r="X582" s="3">
        <v>35485.481249999997</v>
      </c>
      <c r="Y582" t="s">
        <v>9</v>
      </c>
      <c r="Z582">
        <v>0</v>
      </c>
      <c r="AA582">
        <v>0</v>
      </c>
    </row>
    <row r="583" spans="1:27" x14ac:dyDescent="0.25">
      <c r="A583" t="s">
        <v>74</v>
      </c>
      <c r="B583" t="s">
        <v>75</v>
      </c>
      <c r="C583">
        <v>53.649500000000003</v>
      </c>
      <c r="D583">
        <v>9.9618000000000002</v>
      </c>
      <c r="E583">
        <v>15</v>
      </c>
      <c r="F583" s="2">
        <v>35486</v>
      </c>
      <c r="G583">
        <v>5.5</v>
      </c>
      <c r="H583" s="3">
        <v>35486.48541666667</v>
      </c>
      <c r="I583" s="3">
        <v>35486.458333333336</v>
      </c>
      <c r="J583">
        <v>9.1999999999999993</v>
      </c>
      <c r="K583">
        <v>11.5</v>
      </c>
      <c r="L583" s="3">
        <v>35486.481249999997</v>
      </c>
      <c r="M583" t="s">
        <v>9</v>
      </c>
      <c r="N583" t="s">
        <v>9</v>
      </c>
      <c r="O583" t="s">
        <v>9</v>
      </c>
      <c r="P583" s="3">
        <v>35486.48541666667</v>
      </c>
      <c r="Q583">
        <v>26</v>
      </c>
      <c r="R583" t="s">
        <v>77</v>
      </c>
      <c r="S583">
        <v>26</v>
      </c>
      <c r="T583" t="s">
        <v>9</v>
      </c>
      <c r="U583" t="s">
        <v>9</v>
      </c>
      <c r="V583" s="3">
        <v>35486.458333333336</v>
      </c>
      <c r="W583">
        <v>1</v>
      </c>
      <c r="X583" s="3">
        <v>35486.481249999997</v>
      </c>
      <c r="Y583" t="s">
        <v>9</v>
      </c>
      <c r="Z583">
        <v>26</v>
      </c>
      <c r="AA583" t="s">
        <v>9</v>
      </c>
    </row>
    <row r="584" spans="1:27" x14ac:dyDescent="0.25">
      <c r="A584" t="s">
        <v>74</v>
      </c>
      <c r="B584" t="s">
        <v>75</v>
      </c>
      <c r="C584">
        <v>53.649500000000003</v>
      </c>
      <c r="D584">
        <v>9.9618000000000002</v>
      </c>
      <c r="E584">
        <v>15</v>
      </c>
      <c r="F584" s="2">
        <v>35487</v>
      </c>
      <c r="G584">
        <v>6.4</v>
      </c>
      <c r="H584" s="3">
        <v>35487.48541666667</v>
      </c>
      <c r="I584" s="3">
        <v>35487.458333333336</v>
      </c>
      <c r="J584">
        <v>7</v>
      </c>
      <c r="K584">
        <v>10.5</v>
      </c>
      <c r="L584" s="3">
        <v>35487.481249999997</v>
      </c>
      <c r="M584" t="s">
        <v>9</v>
      </c>
      <c r="N584" t="s">
        <v>9</v>
      </c>
      <c r="O584" t="s">
        <v>9</v>
      </c>
      <c r="P584" s="3">
        <v>35487.48541666667</v>
      </c>
      <c r="Q584">
        <v>11</v>
      </c>
      <c r="R584" t="s">
        <v>77</v>
      </c>
      <c r="S584">
        <v>11</v>
      </c>
      <c r="T584" t="s">
        <v>9</v>
      </c>
      <c r="U584" t="s">
        <v>9</v>
      </c>
      <c r="V584" s="3">
        <v>35487.458333333336</v>
      </c>
      <c r="W584">
        <v>1</v>
      </c>
      <c r="X584" s="3">
        <v>35487.481249999997</v>
      </c>
      <c r="Y584" t="s">
        <v>9</v>
      </c>
      <c r="Z584">
        <v>11</v>
      </c>
      <c r="AA584" t="s">
        <v>9</v>
      </c>
    </row>
    <row r="585" spans="1:27" x14ac:dyDescent="0.25">
      <c r="A585" t="s">
        <v>74</v>
      </c>
      <c r="B585" t="s">
        <v>75</v>
      </c>
      <c r="C585">
        <v>53.649500000000003</v>
      </c>
      <c r="D585">
        <v>9.9618000000000002</v>
      </c>
      <c r="E585">
        <v>15</v>
      </c>
      <c r="F585" s="2">
        <v>35488</v>
      </c>
      <c r="G585">
        <v>4.2</v>
      </c>
      <c r="H585" s="3">
        <v>35488.48541666667</v>
      </c>
      <c r="I585" s="3">
        <v>35488.458333333336</v>
      </c>
      <c r="J585">
        <v>7.9</v>
      </c>
      <c r="K585">
        <v>8.8000000000000007</v>
      </c>
      <c r="L585" s="3">
        <v>35488.480555555558</v>
      </c>
      <c r="M585" t="s">
        <v>9</v>
      </c>
      <c r="N585" t="s">
        <v>9</v>
      </c>
      <c r="O585" t="s">
        <v>9</v>
      </c>
      <c r="P585" s="3">
        <v>35488.48541666667</v>
      </c>
      <c r="Q585">
        <v>6</v>
      </c>
      <c r="R585" t="s">
        <v>77</v>
      </c>
      <c r="S585">
        <v>6</v>
      </c>
      <c r="T585" t="s">
        <v>9</v>
      </c>
      <c r="U585" t="s">
        <v>9</v>
      </c>
      <c r="V585" s="3">
        <v>35488.458333333336</v>
      </c>
      <c r="W585">
        <v>1</v>
      </c>
      <c r="X585" s="3">
        <v>35488.480555555558</v>
      </c>
      <c r="Y585" t="s">
        <v>9</v>
      </c>
      <c r="Z585">
        <v>6</v>
      </c>
      <c r="AA585" t="s">
        <v>9</v>
      </c>
    </row>
    <row r="586" spans="1:27" x14ac:dyDescent="0.25">
      <c r="A586" t="s">
        <v>74</v>
      </c>
      <c r="B586" t="s">
        <v>75</v>
      </c>
      <c r="C586">
        <v>53.649500000000003</v>
      </c>
      <c r="D586">
        <v>9.9618000000000002</v>
      </c>
      <c r="E586">
        <v>15</v>
      </c>
      <c r="F586" s="2">
        <v>35489</v>
      </c>
      <c r="G586">
        <v>5.9</v>
      </c>
      <c r="H586" s="3">
        <v>35489.48541666667</v>
      </c>
      <c r="I586" s="3">
        <v>35489.458333333336</v>
      </c>
      <c r="J586">
        <v>9.1999999999999993</v>
      </c>
      <c r="K586">
        <v>9.1999999999999993</v>
      </c>
      <c r="L586" s="3">
        <v>35489.480555555558</v>
      </c>
      <c r="M586" t="s">
        <v>9</v>
      </c>
      <c r="N586" t="s">
        <v>9</v>
      </c>
      <c r="O586" t="s">
        <v>9</v>
      </c>
      <c r="P586" s="3">
        <v>35489.48541666667</v>
      </c>
      <c r="Q586">
        <v>0</v>
      </c>
      <c r="R586" t="s">
        <v>76</v>
      </c>
      <c r="S586">
        <v>0</v>
      </c>
      <c r="T586">
        <v>0</v>
      </c>
      <c r="U586" t="s">
        <v>9</v>
      </c>
      <c r="V586" s="3">
        <v>35489.458333333336</v>
      </c>
      <c r="W586">
        <v>1</v>
      </c>
      <c r="X586" s="3">
        <v>35489.480555555558</v>
      </c>
      <c r="Y586" t="s">
        <v>9</v>
      </c>
      <c r="Z586">
        <v>0</v>
      </c>
      <c r="AA586">
        <v>0</v>
      </c>
    </row>
    <row r="587" spans="1:27" x14ac:dyDescent="0.25">
      <c r="A587" t="s">
        <v>74</v>
      </c>
      <c r="B587" t="s">
        <v>75</v>
      </c>
      <c r="C587">
        <v>53.649500000000003</v>
      </c>
      <c r="D587">
        <v>9.9618000000000002</v>
      </c>
      <c r="E587">
        <v>15</v>
      </c>
      <c r="F587" s="2">
        <v>35490</v>
      </c>
      <c r="G587">
        <v>6.8</v>
      </c>
      <c r="H587" s="3">
        <v>35490.48541666667</v>
      </c>
      <c r="I587" s="3">
        <v>35490.458333333336</v>
      </c>
      <c r="J587">
        <v>8.8000000000000007</v>
      </c>
      <c r="K587">
        <v>11.5</v>
      </c>
      <c r="L587" s="3">
        <v>35490.480555555558</v>
      </c>
      <c r="M587" t="s">
        <v>9</v>
      </c>
      <c r="N587" t="s">
        <v>9</v>
      </c>
      <c r="O587" t="s">
        <v>9</v>
      </c>
      <c r="P587" s="3">
        <v>35490.48541666667</v>
      </c>
      <c r="Q587">
        <v>4</v>
      </c>
      <c r="R587" t="s">
        <v>77</v>
      </c>
      <c r="S587">
        <v>4</v>
      </c>
      <c r="T587" t="s">
        <v>9</v>
      </c>
      <c r="U587" t="s">
        <v>9</v>
      </c>
      <c r="V587" s="3">
        <v>35490.458333333336</v>
      </c>
      <c r="W587">
        <v>1</v>
      </c>
      <c r="X587" s="3">
        <v>35490.480555555558</v>
      </c>
      <c r="Y587" t="s">
        <v>9</v>
      </c>
      <c r="Z587">
        <v>4</v>
      </c>
      <c r="AA587" t="s">
        <v>9</v>
      </c>
    </row>
    <row r="588" spans="1:27" x14ac:dyDescent="0.25">
      <c r="A588" t="s">
        <v>74</v>
      </c>
      <c r="B588" t="s">
        <v>75</v>
      </c>
      <c r="C588">
        <v>53.649500000000003</v>
      </c>
      <c r="D588">
        <v>9.9618000000000002</v>
      </c>
      <c r="E588">
        <v>15</v>
      </c>
      <c r="F588" s="2">
        <v>35491</v>
      </c>
      <c r="G588">
        <v>7.7</v>
      </c>
      <c r="H588" s="3">
        <v>35491.48541666667</v>
      </c>
      <c r="I588" s="3">
        <v>35491.458333333336</v>
      </c>
      <c r="J588">
        <v>11.8</v>
      </c>
      <c r="K588">
        <v>11.8</v>
      </c>
      <c r="L588" s="3">
        <v>35491.480555555558</v>
      </c>
      <c r="M588" t="s">
        <v>9</v>
      </c>
      <c r="N588" t="s">
        <v>9</v>
      </c>
      <c r="O588" t="s">
        <v>9</v>
      </c>
      <c r="P588" s="3">
        <v>35491.48541666667</v>
      </c>
      <c r="Q588">
        <v>0</v>
      </c>
      <c r="R588" t="s">
        <v>76</v>
      </c>
      <c r="S588">
        <v>0</v>
      </c>
      <c r="T588">
        <v>0</v>
      </c>
      <c r="U588" t="s">
        <v>9</v>
      </c>
      <c r="V588" s="3">
        <v>35491.458333333336</v>
      </c>
      <c r="W588">
        <v>1</v>
      </c>
      <c r="X588" s="3">
        <v>35491.480555555558</v>
      </c>
      <c r="Y588" t="s">
        <v>9</v>
      </c>
      <c r="Z588">
        <v>0</v>
      </c>
      <c r="AA588">
        <v>0</v>
      </c>
    </row>
    <row r="589" spans="1:27" x14ac:dyDescent="0.25">
      <c r="A589" t="s">
        <v>74</v>
      </c>
      <c r="B589" t="s">
        <v>75</v>
      </c>
      <c r="C589">
        <v>53.649500000000003</v>
      </c>
      <c r="D589">
        <v>9.9618000000000002</v>
      </c>
      <c r="E589">
        <v>15</v>
      </c>
      <c r="F589" s="2">
        <v>35492</v>
      </c>
      <c r="G589">
        <v>4.7</v>
      </c>
      <c r="H589" s="3">
        <v>35492.48541666667</v>
      </c>
      <c r="I589" s="3">
        <v>35492.458333333336</v>
      </c>
      <c r="J589">
        <v>7</v>
      </c>
      <c r="K589">
        <v>12</v>
      </c>
      <c r="L589" s="3">
        <v>35492.480555555558</v>
      </c>
      <c r="M589" t="s">
        <v>9</v>
      </c>
      <c r="N589" t="s">
        <v>9</v>
      </c>
      <c r="O589" t="s">
        <v>9</v>
      </c>
      <c r="P589" s="3">
        <v>35492.48541666667</v>
      </c>
      <c r="Q589">
        <v>2</v>
      </c>
      <c r="R589" t="s">
        <v>77</v>
      </c>
      <c r="S589">
        <v>2</v>
      </c>
      <c r="T589" t="s">
        <v>9</v>
      </c>
      <c r="U589" t="s">
        <v>9</v>
      </c>
      <c r="V589" s="3">
        <v>35492.458333333336</v>
      </c>
      <c r="W589">
        <v>1</v>
      </c>
      <c r="X589" s="3">
        <v>35492.480555555558</v>
      </c>
      <c r="Y589" t="s">
        <v>9</v>
      </c>
      <c r="Z589">
        <v>2</v>
      </c>
      <c r="AA589" t="s">
        <v>9</v>
      </c>
    </row>
    <row r="590" spans="1:27" x14ac:dyDescent="0.25">
      <c r="A590" t="s">
        <v>74</v>
      </c>
      <c r="B590" t="s">
        <v>75</v>
      </c>
      <c r="C590">
        <v>53.649500000000003</v>
      </c>
      <c r="D590">
        <v>9.9618000000000002</v>
      </c>
      <c r="E590">
        <v>15</v>
      </c>
      <c r="F590" s="2">
        <v>35493</v>
      </c>
      <c r="G590">
        <v>2.1</v>
      </c>
      <c r="H590" s="3">
        <v>35493.48541666667</v>
      </c>
      <c r="I590" s="3">
        <v>35493.458333333336</v>
      </c>
      <c r="J590">
        <v>7.2</v>
      </c>
      <c r="K590">
        <v>9.6</v>
      </c>
      <c r="L590" s="3">
        <v>35493.479861111111</v>
      </c>
      <c r="M590" t="s">
        <v>9</v>
      </c>
      <c r="N590" t="s">
        <v>9</v>
      </c>
      <c r="O590" t="s">
        <v>9</v>
      </c>
      <c r="P590" s="3">
        <v>35493.48541666667</v>
      </c>
      <c r="Q590">
        <v>0</v>
      </c>
      <c r="R590" t="s">
        <v>76</v>
      </c>
      <c r="S590">
        <v>0</v>
      </c>
      <c r="T590">
        <v>0</v>
      </c>
      <c r="U590" t="s">
        <v>9</v>
      </c>
      <c r="V590" s="3">
        <v>35493.458333333336</v>
      </c>
      <c r="W590">
        <v>1</v>
      </c>
      <c r="X590" s="3">
        <v>35493.479861111111</v>
      </c>
      <c r="Y590" t="s">
        <v>9</v>
      </c>
      <c r="Z590">
        <v>0</v>
      </c>
      <c r="AA590">
        <v>0</v>
      </c>
    </row>
    <row r="591" spans="1:27" x14ac:dyDescent="0.25">
      <c r="A591" t="s">
        <v>74</v>
      </c>
      <c r="B591" t="s">
        <v>75</v>
      </c>
      <c r="C591">
        <v>53.649500000000003</v>
      </c>
      <c r="D591">
        <v>9.9618000000000002</v>
      </c>
      <c r="E591">
        <v>15</v>
      </c>
      <c r="F591" s="2">
        <v>35494</v>
      </c>
      <c r="G591">
        <v>4.7</v>
      </c>
      <c r="H591" s="3">
        <v>35494.48541666667</v>
      </c>
      <c r="I591" s="3">
        <v>35494.458333333336</v>
      </c>
      <c r="J591">
        <v>10</v>
      </c>
      <c r="K591">
        <v>10</v>
      </c>
      <c r="L591" s="3">
        <v>35494.479861111111</v>
      </c>
      <c r="M591" t="s">
        <v>9</v>
      </c>
      <c r="N591" t="s">
        <v>9</v>
      </c>
      <c r="O591" t="s">
        <v>9</v>
      </c>
      <c r="P591" s="3">
        <v>35494.48541666667</v>
      </c>
      <c r="Q591">
        <v>0</v>
      </c>
      <c r="R591" t="s">
        <v>76</v>
      </c>
      <c r="S591">
        <v>0</v>
      </c>
      <c r="T591">
        <v>0</v>
      </c>
      <c r="U591" t="s">
        <v>9</v>
      </c>
      <c r="V591" s="3">
        <v>35494.458333333336</v>
      </c>
      <c r="W591">
        <v>1</v>
      </c>
      <c r="X591" s="3">
        <v>35494.479861111111</v>
      </c>
      <c r="Y591" t="s">
        <v>9</v>
      </c>
      <c r="Z591">
        <v>0</v>
      </c>
      <c r="AA591">
        <v>0</v>
      </c>
    </row>
    <row r="592" spans="1:27" x14ac:dyDescent="0.25">
      <c r="A592" t="s">
        <v>74</v>
      </c>
      <c r="B592" t="s">
        <v>75</v>
      </c>
      <c r="C592">
        <v>53.649500000000003</v>
      </c>
      <c r="D592">
        <v>9.9618000000000002</v>
      </c>
      <c r="E592">
        <v>15</v>
      </c>
      <c r="F592" s="2">
        <v>35495</v>
      </c>
      <c r="G592">
        <v>6.4</v>
      </c>
      <c r="H592" s="3">
        <v>35495.48541666667</v>
      </c>
      <c r="I592" s="3">
        <v>35495.458333333336</v>
      </c>
      <c r="J592">
        <v>8.1</v>
      </c>
      <c r="K592">
        <v>13.5</v>
      </c>
      <c r="L592" s="3">
        <v>35495.479861111111</v>
      </c>
      <c r="M592" t="s">
        <v>9</v>
      </c>
      <c r="N592" t="s">
        <v>9</v>
      </c>
      <c r="O592" t="s">
        <v>9</v>
      </c>
      <c r="P592" s="3">
        <v>35495.48541666667</v>
      </c>
      <c r="Q592">
        <v>0</v>
      </c>
      <c r="R592" t="s">
        <v>76</v>
      </c>
      <c r="S592">
        <v>0</v>
      </c>
      <c r="T592">
        <v>0</v>
      </c>
      <c r="U592" t="s">
        <v>9</v>
      </c>
      <c r="V592" s="3">
        <v>35495.458333333336</v>
      </c>
      <c r="W592">
        <v>1</v>
      </c>
      <c r="X592" s="3">
        <v>35495.479861111111</v>
      </c>
      <c r="Y592" t="s">
        <v>9</v>
      </c>
      <c r="Z592">
        <v>0</v>
      </c>
      <c r="AA592">
        <v>0</v>
      </c>
    </row>
    <row r="593" spans="1:27" x14ac:dyDescent="0.25">
      <c r="A593" t="s">
        <v>74</v>
      </c>
      <c r="B593" t="s">
        <v>75</v>
      </c>
      <c r="C593">
        <v>53.649500000000003</v>
      </c>
      <c r="D593">
        <v>9.9618000000000002</v>
      </c>
      <c r="E593">
        <v>15</v>
      </c>
      <c r="F593" s="2">
        <v>35496</v>
      </c>
      <c r="G593">
        <v>2.9</v>
      </c>
      <c r="H593" s="3">
        <v>35496.48541666667</v>
      </c>
      <c r="I593" s="3">
        <v>35496.458333333336</v>
      </c>
      <c r="J593">
        <v>7.9</v>
      </c>
      <c r="K593">
        <v>9.4</v>
      </c>
      <c r="L593" s="3">
        <v>35496.479861111111</v>
      </c>
      <c r="M593" t="s">
        <v>9</v>
      </c>
      <c r="N593" t="s">
        <v>9</v>
      </c>
      <c r="O593" t="s">
        <v>9</v>
      </c>
      <c r="P593" s="3">
        <v>35496.48541666667</v>
      </c>
      <c r="Q593">
        <v>0</v>
      </c>
      <c r="R593" t="s">
        <v>76</v>
      </c>
      <c r="S593">
        <v>0</v>
      </c>
      <c r="T593">
        <v>0</v>
      </c>
      <c r="U593" t="s">
        <v>9</v>
      </c>
      <c r="V593" s="3">
        <v>35496.458333333336</v>
      </c>
      <c r="W593">
        <v>1</v>
      </c>
      <c r="X593" s="3">
        <v>35496.479861111111</v>
      </c>
      <c r="Y593" t="s">
        <v>9</v>
      </c>
      <c r="Z593">
        <v>0</v>
      </c>
      <c r="AA593">
        <v>0</v>
      </c>
    </row>
    <row r="594" spans="1:27" x14ac:dyDescent="0.25">
      <c r="A594" t="s">
        <v>74</v>
      </c>
      <c r="B594" t="s">
        <v>75</v>
      </c>
      <c r="C594">
        <v>53.649500000000003</v>
      </c>
      <c r="D594">
        <v>9.9618000000000002</v>
      </c>
      <c r="E594">
        <v>15</v>
      </c>
      <c r="F594" s="2">
        <v>35497</v>
      </c>
      <c r="G594">
        <v>4</v>
      </c>
      <c r="H594" s="3">
        <v>35497.48541666667</v>
      </c>
      <c r="I594" s="3">
        <v>35497.458333333336</v>
      </c>
      <c r="J594">
        <v>10.9</v>
      </c>
      <c r="K594">
        <v>11.8</v>
      </c>
      <c r="L594" s="3">
        <v>35497.479166666664</v>
      </c>
      <c r="M594" t="s">
        <v>9</v>
      </c>
      <c r="N594" t="s">
        <v>9</v>
      </c>
      <c r="O594" t="s">
        <v>9</v>
      </c>
      <c r="P594" s="3">
        <v>35497.48541666667</v>
      </c>
      <c r="Q594">
        <v>0</v>
      </c>
      <c r="R594" t="s">
        <v>76</v>
      </c>
      <c r="S594">
        <v>0</v>
      </c>
      <c r="T594">
        <v>0</v>
      </c>
      <c r="U594" t="s">
        <v>9</v>
      </c>
      <c r="V594" s="3">
        <v>35497.458333333336</v>
      </c>
      <c r="W594">
        <v>1</v>
      </c>
      <c r="X594" s="3">
        <v>35497.479166666664</v>
      </c>
      <c r="Y594" t="s">
        <v>9</v>
      </c>
      <c r="Z594">
        <v>0</v>
      </c>
      <c r="AA594">
        <v>0</v>
      </c>
    </row>
    <row r="595" spans="1:27" x14ac:dyDescent="0.25">
      <c r="A595" t="s">
        <v>74</v>
      </c>
      <c r="B595" t="s">
        <v>75</v>
      </c>
      <c r="C595">
        <v>53.649500000000003</v>
      </c>
      <c r="D595">
        <v>9.9618000000000002</v>
      </c>
      <c r="E595">
        <v>15</v>
      </c>
      <c r="F595" s="2">
        <v>35498</v>
      </c>
      <c r="G595">
        <v>0.3</v>
      </c>
      <c r="H595" s="3">
        <v>35498.48541666667</v>
      </c>
      <c r="I595" s="3">
        <v>35498.458333333336</v>
      </c>
      <c r="J595">
        <v>6.8</v>
      </c>
      <c r="K595">
        <v>11.6</v>
      </c>
      <c r="L595" s="3">
        <v>35498.479166666664</v>
      </c>
      <c r="M595" t="s">
        <v>9</v>
      </c>
      <c r="N595" t="s">
        <v>9</v>
      </c>
      <c r="O595" t="s">
        <v>9</v>
      </c>
      <c r="P595" s="3">
        <v>35498.48541666667</v>
      </c>
      <c r="Q595">
        <v>0</v>
      </c>
      <c r="R595" t="s">
        <v>76</v>
      </c>
      <c r="S595">
        <v>0</v>
      </c>
      <c r="T595">
        <v>0</v>
      </c>
      <c r="U595" t="s">
        <v>9</v>
      </c>
      <c r="V595" s="3">
        <v>35498.458333333336</v>
      </c>
      <c r="W595">
        <v>1</v>
      </c>
      <c r="X595" s="3">
        <v>35498.479166666664</v>
      </c>
      <c r="Y595" t="s">
        <v>9</v>
      </c>
      <c r="Z595">
        <v>0</v>
      </c>
      <c r="AA595">
        <v>0</v>
      </c>
    </row>
    <row r="596" spans="1:27" x14ac:dyDescent="0.25">
      <c r="A596" t="s">
        <v>74</v>
      </c>
      <c r="B596" t="s">
        <v>75</v>
      </c>
      <c r="C596">
        <v>53.649500000000003</v>
      </c>
      <c r="D596">
        <v>9.9618000000000002</v>
      </c>
      <c r="E596">
        <v>15</v>
      </c>
      <c r="F596" s="2">
        <v>35499</v>
      </c>
      <c r="G596">
        <v>0.3</v>
      </c>
      <c r="H596" s="3">
        <v>35499.48541666667</v>
      </c>
      <c r="I596" s="3">
        <v>35499.458333333336</v>
      </c>
      <c r="J596">
        <v>9.8000000000000007</v>
      </c>
      <c r="K596">
        <v>10.5</v>
      </c>
      <c r="L596" s="3">
        <v>35499.479166666664</v>
      </c>
      <c r="M596" t="s">
        <v>9</v>
      </c>
      <c r="N596" t="s">
        <v>9</v>
      </c>
      <c r="O596" t="s">
        <v>9</v>
      </c>
      <c r="P596" s="3">
        <v>35499.48541666667</v>
      </c>
      <c r="Q596">
        <v>0</v>
      </c>
      <c r="R596" t="s">
        <v>76</v>
      </c>
      <c r="S596">
        <v>0</v>
      </c>
      <c r="T596">
        <v>0</v>
      </c>
      <c r="U596" t="s">
        <v>9</v>
      </c>
      <c r="V596" s="3">
        <v>35499.458333333336</v>
      </c>
      <c r="W596">
        <v>1</v>
      </c>
      <c r="X596" s="3">
        <v>35499.479166666664</v>
      </c>
      <c r="Y596" t="s">
        <v>9</v>
      </c>
      <c r="Z596">
        <v>0</v>
      </c>
      <c r="AA596">
        <v>0</v>
      </c>
    </row>
    <row r="597" spans="1:27" x14ac:dyDescent="0.25">
      <c r="A597" t="s">
        <v>74</v>
      </c>
      <c r="B597" t="s">
        <v>75</v>
      </c>
      <c r="C597">
        <v>53.649500000000003</v>
      </c>
      <c r="D597">
        <v>9.9618000000000002</v>
      </c>
      <c r="E597">
        <v>15</v>
      </c>
      <c r="F597" s="2">
        <v>35500</v>
      </c>
      <c r="G597">
        <v>4.9000000000000004</v>
      </c>
      <c r="H597" s="3">
        <v>35500.48541666667</v>
      </c>
      <c r="I597" s="3">
        <v>35500.458333333336</v>
      </c>
      <c r="J597">
        <v>6.4</v>
      </c>
      <c r="K597">
        <v>14.1</v>
      </c>
      <c r="L597" s="3">
        <v>35500.479166666664</v>
      </c>
      <c r="M597" t="s">
        <v>9</v>
      </c>
      <c r="N597" t="s">
        <v>9</v>
      </c>
      <c r="O597" t="s">
        <v>9</v>
      </c>
      <c r="P597" s="3">
        <v>35500.48541666667</v>
      </c>
      <c r="Q597">
        <v>0</v>
      </c>
      <c r="R597" t="s">
        <v>76</v>
      </c>
      <c r="S597">
        <v>0</v>
      </c>
      <c r="T597">
        <v>0</v>
      </c>
      <c r="U597" t="s">
        <v>9</v>
      </c>
      <c r="V597" s="3">
        <v>35500.458333333336</v>
      </c>
      <c r="W597">
        <v>1</v>
      </c>
      <c r="X597" s="3">
        <v>35500.479166666664</v>
      </c>
      <c r="Y597" t="s">
        <v>9</v>
      </c>
      <c r="Z597">
        <v>0</v>
      </c>
      <c r="AA597">
        <v>0</v>
      </c>
    </row>
    <row r="598" spans="1:27" x14ac:dyDescent="0.25">
      <c r="A598" t="s">
        <v>74</v>
      </c>
      <c r="B598" t="s">
        <v>75</v>
      </c>
      <c r="C598">
        <v>53.649500000000003</v>
      </c>
      <c r="D598">
        <v>9.9618000000000002</v>
      </c>
      <c r="E598">
        <v>15</v>
      </c>
      <c r="F598" s="2">
        <v>35501</v>
      </c>
      <c r="G598">
        <v>4.4000000000000004</v>
      </c>
      <c r="H598" s="3">
        <v>35501.48541666667</v>
      </c>
      <c r="I598" s="3">
        <v>35501.458333333336</v>
      </c>
      <c r="J598">
        <v>7</v>
      </c>
      <c r="K598">
        <v>7.7</v>
      </c>
      <c r="L598" s="3">
        <v>35501.478472222225</v>
      </c>
      <c r="M598" t="s">
        <v>9</v>
      </c>
      <c r="N598" t="s">
        <v>9</v>
      </c>
      <c r="O598" t="s">
        <v>9</v>
      </c>
      <c r="P598" s="3">
        <v>35501.48541666667</v>
      </c>
      <c r="Q598">
        <v>0</v>
      </c>
      <c r="R598" t="s">
        <v>76</v>
      </c>
      <c r="S598">
        <v>0</v>
      </c>
      <c r="T598">
        <v>0</v>
      </c>
      <c r="U598" t="s">
        <v>9</v>
      </c>
      <c r="V598" s="3">
        <v>35501.458333333336</v>
      </c>
      <c r="W598">
        <v>1</v>
      </c>
      <c r="X598" s="3">
        <v>35501.478472222225</v>
      </c>
      <c r="Y598" t="s">
        <v>9</v>
      </c>
      <c r="Z598">
        <v>0</v>
      </c>
      <c r="AA598">
        <v>0</v>
      </c>
    </row>
    <row r="599" spans="1:27" x14ac:dyDescent="0.25">
      <c r="A599" t="s">
        <v>74</v>
      </c>
      <c r="B599" t="s">
        <v>75</v>
      </c>
      <c r="C599">
        <v>53.649500000000003</v>
      </c>
      <c r="D599">
        <v>9.9618000000000002</v>
      </c>
      <c r="E599">
        <v>15</v>
      </c>
      <c r="F599" s="2">
        <v>35502</v>
      </c>
      <c r="G599">
        <v>4.5999999999999996</v>
      </c>
      <c r="H599" s="3">
        <v>35502.48541666667</v>
      </c>
      <c r="I599" s="3">
        <v>35502.458333333336</v>
      </c>
      <c r="J599">
        <v>8.5</v>
      </c>
      <c r="K599">
        <v>9.1999999999999993</v>
      </c>
      <c r="L599" s="3">
        <v>35502.478472222225</v>
      </c>
      <c r="M599" t="s">
        <v>9</v>
      </c>
      <c r="N599" t="s">
        <v>9</v>
      </c>
      <c r="O599" t="s">
        <v>9</v>
      </c>
      <c r="P599" s="3">
        <v>35502.48541666667</v>
      </c>
      <c r="Q599">
        <v>0</v>
      </c>
      <c r="R599" t="s">
        <v>76</v>
      </c>
      <c r="S599">
        <v>0</v>
      </c>
      <c r="T599">
        <v>0</v>
      </c>
      <c r="U599" t="s">
        <v>9</v>
      </c>
      <c r="V599" s="3">
        <v>35502.458333333336</v>
      </c>
      <c r="W599">
        <v>1</v>
      </c>
      <c r="X599" s="3">
        <v>35502.478472222225</v>
      </c>
      <c r="Y599" t="s">
        <v>9</v>
      </c>
      <c r="Z599">
        <v>0</v>
      </c>
      <c r="AA599">
        <v>0</v>
      </c>
    </row>
    <row r="600" spans="1:27" x14ac:dyDescent="0.25">
      <c r="A600" t="s">
        <v>74</v>
      </c>
      <c r="B600" t="s">
        <v>75</v>
      </c>
      <c r="C600">
        <v>53.649500000000003</v>
      </c>
      <c r="D600">
        <v>9.9618000000000002</v>
      </c>
      <c r="E600">
        <v>15</v>
      </c>
      <c r="F600" s="2">
        <v>35503</v>
      </c>
      <c r="G600">
        <v>7.2</v>
      </c>
      <c r="H600" s="3">
        <v>35503.48541666667</v>
      </c>
      <c r="I600" s="3">
        <v>35503.458333333336</v>
      </c>
      <c r="J600">
        <v>8.3000000000000007</v>
      </c>
      <c r="K600">
        <v>10</v>
      </c>
      <c r="L600" s="3">
        <v>35503.478472222225</v>
      </c>
      <c r="M600" t="s">
        <v>9</v>
      </c>
      <c r="N600" t="s">
        <v>9</v>
      </c>
      <c r="O600" t="s">
        <v>9</v>
      </c>
      <c r="P600" s="3">
        <v>35503.48541666667</v>
      </c>
      <c r="Q600">
        <v>0</v>
      </c>
      <c r="R600" t="s">
        <v>76</v>
      </c>
      <c r="S600">
        <v>0</v>
      </c>
      <c r="T600">
        <v>0</v>
      </c>
      <c r="U600" t="s">
        <v>9</v>
      </c>
      <c r="V600" s="3">
        <v>35503.458333333336</v>
      </c>
      <c r="W600">
        <v>1</v>
      </c>
      <c r="X600" s="3">
        <v>35503.478472222225</v>
      </c>
      <c r="Y600" t="s">
        <v>9</v>
      </c>
      <c r="Z600">
        <v>0</v>
      </c>
      <c r="AA600">
        <v>0</v>
      </c>
    </row>
    <row r="601" spans="1:27" x14ac:dyDescent="0.25">
      <c r="A601" t="s">
        <v>74</v>
      </c>
      <c r="B601" t="s">
        <v>75</v>
      </c>
      <c r="C601">
        <v>53.649500000000003</v>
      </c>
      <c r="D601">
        <v>9.9618000000000002</v>
      </c>
      <c r="E601">
        <v>15</v>
      </c>
      <c r="F601" s="2">
        <v>35504</v>
      </c>
      <c r="G601">
        <v>7.2</v>
      </c>
      <c r="H601" s="3">
        <v>35504.48541666667</v>
      </c>
      <c r="I601" s="3">
        <v>35504.458333333336</v>
      </c>
      <c r="J601">
        <v>8.6999999999999993</v>
      </c>
      <c r="K601">
        <v>9.1999999999999993</v>
      </c>
      <c r="L601" s="3">
        <v>35504.478472222225</v>
      </c>
      <c r="M601" t="s">
        <v>9</v>
      </c>
      <c r="N601" t="s">
        <v>9</v>
      </c>
      <c r="O601" t="s">
        <v>9</v>
      </c>
      <c r="P601" s="3">
        <v>35504.48541666667</v>
      </c>
      <c r="Q601">
        <v>4</v>
      </c>
      <c r="R601" t="s">
        <v>77</v>
      </c>
      <c r="S601">
        <v>4</v>
      </c>
      <c r="T601" t="s">
        <v>9</v>
      </c>
      <c r="U601" t="s">
        <v>9</v>
      </c>
      <c r="V601" s="3">
        <v>35504.458333333336</v>
      </c>
      <c r="W601">
        <v>1</v>
      </c>
      <c r="X601" s="3">
        <v>35504.478472222225</v>
      </c>
      <c r="Y601" t="s">
        <v>9</v>
      </c>
      <c r="Z601">
        <v>4</v>
      </c>
      <c r="AA601" t="s">
        <v>9</v>
      </c>
    </row>
    <row r="602" spans="1:27" x14ac:dyDescent="0.25">
      <c r="A602" t="s">
        <v>74</v>
      </c>
      <c r="B602" t="s">
        <v>75</v>
      </c>
      <c r="C602">
        <v>53.649500000000003</v>
      </c>
      <c r="D602">
        <v>9.9618000000000002</v>
      </c>
      <c r="E602">
        <v>15</v>
      </c>
      <c r="F602" s="2">
        <v>35505</v>
      </c>
      <c r="G602">
        <v>2.9</v>
      </c>
      <c r="H602" s="3">
        <v>35505.48541666667</v>
      </c>
      <c r="I602" s="3">
        <v>35505.458333333336</v>
      </c>
      <c r="J602">
        <v>7.9</v>
      </c>
      <c r="K602">
        <v>9.6</v>
      </c>
      <c r="L602" s="3">
        <v>35505.477777777778</v>
      </c>
      <c r="M602" t="s">
        <v>9</v>
      </c>
      <c r="N602" t="s">
        <v>9</v>
      </c>
      <c r="O602" t="s">
        <v>9</v>
      </c>
      <c r="P602" s="3">
        <v>35505.48541666667</v>
      </c>
      <c r="Q602">
        <v>2</v>
      </c>
      <c r="R602" t="s">
        <v>77</v>
      </c>
      <c r="S602">
        <v>2</v>
      </c>
      <c r="T602" t="s">
        <v>9</v>
      </c>
      <c r="U602" t="s">
        <v>9</v>
      </c>
      <c r="V602" s="3">
        <v>35505.458333333336</v>
      </c>
      <c r="W602">
        <v>1</v>
      </c>
      <c r="X602" s="3">
        <v>35505.477777777778</v>
      </c>
      <c r="Y602" t="s">
        <v>9</v>
      </c>
      <c r="Z602">
        <v>2</v>
      </c>
      <c r="AA602" t="s">
        <v>9</v>
      </c>
    </row>
    <row r="603" spans="1:27" x14ac:dyDescent="0.25">
      <c r="A603" t="s">
        <v>74</v>
      </c>
      <c r="B603" t="s">
        <v>75</v>
      </c>
      <c r="C603">
        <v>53.649500000000003</v>
      </c>
      <c r="D603">
        <v>9.9618000000000002</v>
      </c>
      <c r="E603">
        <v>15</v>
      </c>
      <c r="F603" s="2">
        <v>35506</v>
      </c>
      <c r="G603">
        <v>1.9</v>
      </c>
      <c r="H603" s="3">
        <v>35506.48541666667</v>
      </c>
      <c r="I603" s="3">
        <v>35506.458333333336</v>
      </c>
      <c r="J603">
        <v>3.1</v>
      </c>
      <c r="K603">
        <v>7.9</v>
      </c>
      <c r="L603" s="3">
        <v>35506.477777777778</v>
      </c>
      <c r="M603" t="s">
        <v>9</v>
      </c>
      <c r="N603" t="s">
        <v>9</v>
      </c>
      <c r="O603" t="s">
        <v>9</v>
      </c>
      <c r="P603" s="3">
        <v>35506.48541666667</v>
      </c>
      <c r="Q603">
        <v>6</v>
      </c>
      <c r="R603" t="s">
        <v>77</v>
      </c>
      <c r="S603">
        <v>6</v>
      </c>
      <c r="T603" t="s">
        <v>9</v>
      </c>
      <c r="U603" t="s">
        <v>9</v>
      </c>
      <c r="V603" s="3">
        <v>35506.458333333336</v>
      </c>
      <c r="W603">
        <v>1</v>
      </c>
      <c r="X603" s="3">
        <v>35506.477777777778</v>
      </c>
      <c r="Y603" t="s">
        <v>9</v>
      </c>
      <c r="Z603">
        <v>6</v>
      </c>
      <c r="AA603" t="s">
        <v>9</v>
      </c>
    </row>
    <row r="604" spans="1:27" x14ac:dyDescent="0.25">
      <c r="A604" t="s">
        <v>74</v>
      </c>
      <c r="B604" t="s">
        <v>75</v>
      </c>
      <c r="C604">
        <v>53.649500000000003</v>
      </c>
      <c r="D604">
        <v>9.9618000000000002</v>
      </c>
      <c r="E604">
        <v>15</v>
      </c>
      <c r="F604" s="2">
        <v>35507</v>
      </c>
      <c r="G604">
        <v>0.5</v>
      </c>
      <c r="H604" s="3">
        <v>35507.48541666667</v>
      </c>
      <c r="I604" s="3">
        <v>35507.458333333336</v>
      </c>
      <c r="J604">
        <v>6.6</v>
      </c>
      <c r="K604">
        <v>6.6</v>
      </c>
      <c r="L604" s="3">
        <v>35507.477777777778</v>
      </c>
      <c r="M604" t="s">
        <v>9</v>
      </c>
      <c r="N604" t="s">
        <v>9</v>
      </c>
      <c r="O604" t="s">
        <v>9</v>
      </c>
      <c r="P604" s="3">
        <v>35507.48541666667</v>
      </c>
      <c r="Q604">
        <v>0</v>
      </c>
      <c r="R604" t="s">
        <v>76</v>
      </c>
      <c r="S604">
        <v>0</v>
      </c>
      <c r="T604">
        <v>0</v>
      </c>
      <c r="U604" t="s">
        <v>9</v>
      </c>
      <c r="V604" s="3">
        <v>35507.458333333336</v>
      </c>
      <c r="W604">
        <v>1</v>
      </c>
      <c r="X604" s="3">
        <v>35507.477777777778</v>
      </c>
      <c r="Y604" t="s">
        <v>9</v>
      </c>
      <c r="Z604">
        <v>0</v>
      </c>
      <c r="AA604">
        <v>0</v>
      </c>
    </row>
    <row r="605" spans="1:27" x14ac:dyDescent="0.25">
      <c r="A605" t="s">
        <v>74</v>
      </c>
      <c r="B605" t="s">
        <v>75</v>
      </c>
      <c r="C605">
        <v>53.649500000000003</v>
      </c>
      <c r="D605">
        <v>9.9618000000000002</v>
      </c>
      <c r="E605">
        <v>15</v>
      </c>
      <c r="F605" s="2">
        <v>35508</v>
      </c>
      <c r="G605">
        <v>2.5</v>
      </c>
      <c r="H605" s="3">
        <v>35508.48541666667</v>
      </c>
      <c r="I605" s="3">
        <v>35508.458333333336</v>
      </c>
      <c r="J605">
        <v>2.5</v>
      </c>
      <c r="K605">
        <v>8.1</v>
      </c>
      <c r="L605" s="3">
        <v>35508.477083333331</v>
      </c>
      <c r="M605" t="s">
        <v>9</v>
      </c>
      <c r="N605" t="s">
        <v>9</v>
      </c>
      <c r="O605" t="s">
        <v>9</v>
      </c>
      <c r="P605" s="3">
        <v>35508.48541666667</v>
      </c>
      <c r="Q605">
        <v>12</v>
      </c>
      <c r="R605" t="s">
        <v>77</v>
      </c>
      <c r="S605">
        <v>12</v>
      </c>
      <c r="T605" t="s">
        <v>9</v>
      </c>
      <c r="U605" t="s">
        <v>9</v>
      </c>
      <c r="V605" s="3">
        <v>35508.458333333336</v>
      </c>
      <c r="W605">
        <v>1</v>
      </c>
      <c r="X605" s="3">
        <v>35508.477083333331</v>
      </c>
      <c r="Y605" t="s">
        <v>9</v>
      </c>
      <c r="Z605">
        <v>12</v>
      </c>
      <c r="AA605" t="s">
        <v>9</v>
      </c>
    </row>
    <row r="606" spans="1:27" x14ac:dyDescent="0.25">
      <c r="A606" t="s">
        <v>74</v>
      </c>
      <c r="B606" t="s">
        <v>75</v>
      </c>
      <c r="C606">
        <v>53.649500000000003</v>
      </c>
      <c r="D606">
        <v>9.9618000000000002</v>
      </c>
      <c r="E606">
        <v>15</v>
      </c>
      <c r="F606" s="2">
        <v>35509</v>
      </c>
      <c r="G606">
        <v>1.2</v>
      </c>
      <c r="H606" s="3">
        <v>35509.48541666667</v>
      </c>
      <c r="I606" s="3">
        <v>35509.458333333336</v>
      </c>
      <c r="J606">
        <v>3.6</v>
      </c>
      <c r="K606">
        <v>3.8</v>
      </c>
      <c r="L606" s="3">
        <v>35509.477083333331</v>
      </c>
      <c r="M606" t="s">
        <v>9</v>
      </c>
      <c r="N606" t="s">
        <v>9</v>
      </c>
      <c r="O606" t="s">
        <v>9</v>
      </c>
      <c r="P606" s="3">
        <v>35509.48541666667</v>
      </c>
      <c r="Q606">
        <v>0</v>
      </c>
      <c r="R606" t="s">
        <v>76</v>
      </c>
      <c r="S606">
        <v>0</v>
      </c>
      <c r="T606">
        <v>0</v>
      </c>
      <c r="U606" t="s">
        <v>9</v>
      </c>
      <c r="V606" s="3">
        <v>35509.458333333336</v>
      </c>
      <c r="W606">
        <v>1</v>
      </c>
      <c r="X606" s="3">
        <v>35509.477083333331</v>
      </c>
      <c r="Y606" t="s">
        <v>9</v>
      </c>
      <c r="Z606">
        <v>0</v>
      </c>
      <c r="AA606">
        <v>0</v>
      </c>
    </row>
    <row r="607" spans="1:27" x14ac:dyDescent="0.25">
      <c r="A607" t="s">
        <v>74</v>
      </c>
      <c r="B607" t="s">
        <v>75</v>
      </c>
      <c r="C607">
        <v>53.649500000000003</v>
      </c>
      <c r="D607">
        <v>9.9618000000000002</v>
      </c>
      <c r="E607">
        <v>15</v>
      </c>
      <c r="F607" s="2">
        <v>35510</v>
      </c>
      <c r="G607">
        <v>1.9</v>
      </c>
      <c r="H607" s="3">
        <v>35510.48541666667</v>
      </c>
      <c r="I607" s="3">
        <v>35510.458333333336</v>
      </c>
      <c r="J607">
        <v>3.2</v>
      </c>
      <c r="K607">
        <v>7.2</v>
      </c>
      <c r="L607" s="3">
        <v>35510.477083333331</v>
      </c>
      <c r="M607" t="s">
        <v>9</v>
      </c>
      <c r="N607" t="s">
        <v>9</v>
      </c>
      <c r="O607" t="s">
        <v>9</v>
      </c>
      <c r="P607" s="3">
        <v>35510.48541666667</v>
      </c>
      <c r="Q607">
        <v>6</v>
      </c>
      <c r="R607" t="s">
        <v>77</v>
      </c>
      <c r="S607">
        <v>6</v>
      </c>
      <c r="T607" t="s">
        <v>9</v>
      </c>
      <c r="U607" t="s">
        <v>9</v>
      </c>
      <c r="V607" s="3">
        <v>35510.458333333336</v>
      </c>
      <c r="W607">
        <v>1</v>
      </c>
      <c r="X607" s="3">
        <v>35510.477083333331</v>
      </c>
      <c r="Y607" t="s">
        <v>9</v>
      </c>
      <c r="Z607">
        <v>6</v>
      </c>
      <c r="AA607" t="s">
        <v>9</v>
      </c>
    </row>
    <row r="608" spans="1:27" x14ac:dyDescent="0.25">
      <c r="A608" t="s">
        <v>74</v>
      </c>
      <c r="B608" t="s">
        <v>75</v>
      </c>
      <c r="C608">
        <v>53.649500000000003</v>
      </c>
      <c r="D608">
        <v>9.9618000000000002</v>
      </c>
      <c r="E608">
        <v>15</v>
      </c>
      <c r="F608" s="2">
        <v>35511</v>
      </c>
      <c r="G608">
        <v>1.9</v>
      </c>
      <c r="H608" s="3">
        <v>35511.48541666667</v>
      </c>
      <c r="I608" s="3">
        <v>35511.458333333336</v>
      </c>
      <c r="J608">
        <v>4.7</v>
      </c>
      <c r="K608">
        <v>4.7</v>
      </c>
      <c r="L608" s="3">
        <v>35511.477083333331</v>
      </c>
      <c r="M608" t="s">
        <v>9</v>
      </c>
      <c r="N608" t="s">
        <v>9</v>
      </c>
      <c r="O608" t="s">
        <v>9</v>
      </c>
      <c r="P608" s="3">
        <v>35511.48541666667</v>
      </c>
      <c r="Q608">
        <v>0</v>
      </c>
      <c r="R608" t="s">
        <v>76</v>
      </c>
      <c r="S608">
        <v>0</v>
      </c>
      <c r="T608">
        <v>0</v>
      </c>
      <c r="U608" t="s">
        <v>9</v>
      </c>
      <c r="V608" s="3">
        <v>35511.458333333336</v>
      </c>
      <c r="W608">
        <v>1</v>
      </c>
      <c r="X608" s="3">
        <v>35511.477083333331</v>
      </c>
      <c r="Y608" t="s">
        <v>9</v>
      </c>
      <c r="Z608">
        <v>0</v>
      </c>
      <c r="AA608">
        <v>0</v>
      </c>
    </row>
    <row r="609" spans="1:27" x14ac:dyDescent="0.25">
      <c r="A609" t="s">
        <v>74</v>
      </c>
      <c r="B609" t="s">
        <v>75</v>
      </c>
      <c r="C609">
        <v>53.649500000000003</v>
      </c>
      <c r="D609">
        <v>9.9618000000000002</v>
      </c>
      <c r="E609">
        <v>15</v>
      </c>
      <c r="F609" s="2">
        <v>35512</v>
      </c>
      <c r="G609">
        <v>2.2999999999999998</v>
      </c>
      <c r="H609" s="3">
        <v>35512.48541666667</v>
      </c>
      <c r="I609" s="3">
        <v>35512.458333333336</v>
      </c>
      <c r="J609">
        <v>2.9</v>
      </c>
      <c r="K609">
        <v>6.4</v>
      </c>
      <c r="L609" s="3">
        <v>35512.476388888892</v>
      </c>
      <c r="M609" t="s">
        <v>9</v>
      </c>
      <c r="N609" t="s">
        <v>9</v>
      </c>
      <c r="O609" t="s">
        <v>9</v>
      </c>
      <c r="P609" s="3">
        <v>35512.48541666667</v>
      </c>
      <c r="Q609">
        <v>0</v>
      </c>
      <c r="R609" t="s">
        <v>76</v>
      </c>
      <c r="S609">
        <v>0</v>
      </c>
      <c r="T609">
        <v>0</v>
      </c>
      <c r="U609" t="s">
        <v>9</v>
      </c>
      <c r="V609" s="3">
        <v>35512.458333333336</v>
      </c>
      <c r="W609">
        <v>1</v>
      </c>
      <c r="X609" s="3">
        <v>35512.476388888892</v>
      </c>
      <c r="Y609" t="s">
        <v>9</v>
      </c>
      <c r="Z609">
        <v>0</v>
      </c>
      <c r="AA609">
        <v>0</v>
      </c>
    </row>
    <row r="610" spans="1:27" x14ac:dyDescent="0.25">
      <c r="A610" t="s">
        <v>74</v>
      </c>
      <c r="B610" t="s">
        <v>75</v>
      </c>
      <c r="C610">
        <v>53.649500000000003</v>
      </c>
      <c r="D610">
        <v>9.9618000000000002</v>
      </c>
      <c r="E610">
        <v>15</v>
      </c>
      <c r="F610" s="2">
        <v>35513</v>
      </c>
      <c r="G610">
        <v>1.4</v>
      </c>
      <c r="H610" s="3">
        <v>35513.48541666667</v>
      </c>
      <c r="I610" s="3">
        <v>35513.458333333336</v>
      </c>
      <c r="J610">
        <v>5.0999999999999996</v>
      </c>
      <c r="K610">
        <v>5.0999999999999996</v>
      </c>
      <c r="L610" s="3">
        <v>35513.476388888892</v>
      </c>
      <c r="M610" t="s">
        <v>9</v>
      </c>
      <c r="N610" t="s">
        <v>9</v>
      </c>
      <c r="O610" t="s">
        <v>9</v>
      </c>
      <c r="P610" s="3">
        <v>35513.48541666667</v>
      </c>
      <c r="Q610">
        <v>10</v>
      </c>
      <c r="R610" t="s">
        <v>77</v>
      </c>
      <c r="S610">
        <v>10</v>
      </c>
      <c r="T610" t="s">
        <v>9</v>
      </c>
      <c r="U610" t="s">
        <v>9</v>
      </c>
      <c r="V610" s="3">
        <v>35513.458333333336</v>
      </c>
      <c r="W610">
        <v>1</v>
      </c>
      <c r="X610" s="3">
        <v>35513.476388888892</v>
      </c>
      <c r="Y610" t="s">
        <v>9</v>
      </c>
      <c r="Z610">
        <v>10</v>
      </c>
      <c r="AA610" t="s">
        <v>9</v>
      </c>
    </row>
    <row r="611" spans="1:27" x14ac:dyDescent="0.25">
      <c r="A611" t="s">
        <v>74</v>
      </c>
      <c r="B611" t="s">
        <v>75</v>
      </c>
      <c r="C611">
        <v>53.649500000000003</v>
      </c>
      <c r="D611">
        <v>9.9618000000000002</v>
      </c>
      <c r="E611">
        <v>15</v>
      </c>
      <c r="F611" s="2">
        <v>35514</v>
      </c>
      <c r="G611">
        <v>1.9</v>
      </c>
      <c r="H611" s="3">
        <v>35514.48541666667</v>
      </c>
      <c r="I611" s="3">
        <v>35514.458333333336</v>
      </c>
      <c r="J611">
        <v>5.3</v>
      </c>
      <c r="K611">
        <v>6.4</v>
      </c>
      <c r="L611" s="3">
        <v>35514.476388888892</v>
      </c>
      <c r="M611" t="s">
        <v>9</v>
      </c>
      <c r="N611" t="s">
        <v>9</v>
      </c>
      <c r="O611" t="s">
        <v>9</v>
      </c>
      <c r="P611" s="3">
        <v>35514.48541666667</v>
      </c>
      <c r="Q611">
        <v>0</v>
      </c>
      <c r="R611" t="s">
        <v>76</v>
      </c>
      <c r="S611">
        <v>0</v>
      </c>
      <c r="T611">
        <v>0</v>
      </c>
      <c r="U611" t="s">
        <v>9</v>
      </c>
      <c r="V611" s="3">
        <v>35514.458333333336</v>
      </c>
      <c r="W611">
        <v>1</v>
      </c>
      <c r="X611" s="3">
        <v>35514.476388888892</v>
      </c>
      <c r="Y611" t="s">
        <v>9</v>
      </c>
      <c r="Z611">
        <v>0</v>
      </c>
      <c r="AA611">
        <v>0</v>
      </c>
    </row>
    <row r="612" spans="1:27" x14ac:dyDescent="0.25">
      <c r="A612" t="s">
        <v>74</v>
      </c>
      <c r="B612" t="s">
        <v>75</v>
      </c>
      <c r="C612">
        <v>53.649500000000003</v>
      </c>
      <c r="D612">
        <v>9.9618000000000002</v>
      </c>
      <c r="E612">
        <v>15</v>
      </c>
      <c r="F612" s="2">
        <v>35515</v>
      </c>
      <c r="G612">
        <v>3.8</v>
      </c>
      <c r="H612" s="3">
        <v>35515.48541666667</v>
      </c>
      <c r="I612" s="3">
        <v>35515.458333333336</v>
      </c>
      <c r="J612">
        <v>9.8000000000000007</v>
      </c>
      <c r="K612">
        <v>9.8000000000000007</v>
      </c>
      <c r="L612" s="3">
        <v>35515.475694444445</v>
      </c>
      <c r="M612" t="s">
        <v>9</v>
      </c>
      <c r="N612" t="s">
        <v>9</v>
      </c>
      <c r="O612" t="s">
        <v>9</v>
      </c>
      <c r="P612" s="3">
        <v>35515.48541666667</v>
      </c>
      <c r="Q612">
        <v>0</v>
      </c>
      <c r="R612" t="s">
        <v>76</v>
      </c>
      <c r="S612">
        <v>0</v>
      </c>
      <c r="T612">
        <v>0</v>
      </c>
      <c r="U612" t="s">
        <v>9</v>
      </c>
      <c r="V612" s="3">
        <v>35515.458333333336</v>
      </c>
      <c r="W612">
        <v>1</v>
      </c>
      <c r="X612" s="3">
        <v>35515.475694444445</v>
      </c>
      <c r="Y612" t="s">
        <v>9</v>
      </c>
      <c r="Z612">
        <v>0</v>
      </c>
      <c r="AA612">
        <v>0</v>
      </c>
    </row>
    <row r="613" spans="1:27" x14ac:dyDescent="0.25">
      <c r="A613" t="s">
        <v>74</v>
      </c>
      <c r="B613" t="s">
        <v>75</v>
      </c>
      <c r="C613">
        <v>53.649500000000003</v>
      </c>
      <c r="D613">
        <v>9.9618000000000002</v>
      </c>
      <c r="E613">
        <v>15</v>
      </c>
      <c r="F613" s="2">
        <v>35516</v>
      </c>
      <c r="G613">
        <v>4.9000000000000004</v>
      </c>
      <c r="H613" s="3">
        <v>35516.48541666667</v>
      </c>
      <c r="I613" s="3">
        <v>35516.458333333336</v>
      </c>
      <c r="J613">
        <v>9.1999999999999993</v>
      </c>
      <c r="K613">
        <v>11.6</v>
      </c>
      <c r="L613" s="3">
        <v>35516.475694444445</v>
      </c>
      <c r="M613" t="s">
        <v>9</v>
      </c>
      <c r="N613" t="s">
        <v>9</v>
      </c>
      <c r="O613" t="s">
        <v>9</v>
      </c>
      <c r="P613" s="3">
        <v>35516.48541666667</v>
      </c>
      <c r="Q613">
        <v>2</v>
      </c>
      <c r="R613" t="s">
        <v>77</v>
      </c>
      <c r="S613">
        <v>2</v>
      </c>
      <c r="T613" t="s">
        <v>9</v>
      </c>
      <c r="U613" t="s">
        <v>9</v>
      </c>
      <c r="V613" s="3">
        <v>35516.458333333336</v>
      </c>
      <c r="W613">
        <v>1</v>
      </c>
      <c r="X613" s="3">
        <v>35516.475694444445</v>
      </c>
      <c r="Y613" t="s">
        <v>9</v>
      </c>
      <c r="Z613">
        <v>2</v>
      </c>
      <c r="AA613" t="s">
        <v>9</v>
      </c>
    </row>
    <row r="614" spans="1:27" x14ac:dyDescent="0.25">
      <c r="A614" t="s">
        <v>74</v>
      </c>
      <c r="B614" t="s">
        <v>75</v>
      </c>
      <c r="C614">
        <v>53.649500000000003</v>
      </c>
      <c r="D614">
        <v>9.9618000000000002</v>
      </c>
      <c r="E614">
        <v>15</v>
      </c>
      <c r="F614" s="2">
        <v>35517</v>
      </c>
      <c r="G614">
        <v>2.1</v>
      </c>
      <c r="H614" s="3">
        <v>35517.48541666667</v>
      </c>
      <c r="I614" s="3">
        <v>35517.458333333336</v>
      </c>
      <c r="J614">
        <v>5.7</v>
      </c>
      <c r="K614">
        <v>10</v>
      </c>
      <c r="L614" s="3">
        <v>35517.475694444445</v>
      </c>
      <c r="M614" t="s">
        <v>9</v>
      </c>
      <c r="N614" t="s">
        <v>9</v>
      </c>
      <c r="O614" t="s">
        <v>9</v>
      </c>
      <c r="P614" s="3">
        <v>35517.48541666667</v>
      </c>
      <c r="Q614">
        <v>17</v>
      </c>
      <c r="R614" t="s">
        <v>77</v>
      </c>
      <c r="S614">
        <v>17</v>
      </c>
      <c r="T614" t="s">
        <v>9</v>
      </c>
      <c r="U614" t="s">
        <v>9</v>
      </c>
      <c r="V614" s="3">
        <v>35517.458333333336</v>
      </c>
      <c r="W614">
        <v>1</v>
      </c>
      <c r="X614" s="3">
        <v>35517.475694444445</v>
      </c>
      <c r="Y614" t="s">
        <v>9</v>
      </c>
      <c r="Z614">
        <v>17</v>
      </c>
      <c r="AA614" t="s">
        <v>9</v>
      </c>
    </row>
    <row r="615" spans="1:27" x14ac:dyDescent="0.25">
      <c r="A615" t="s">
        <v>74</v>
      </c>
      <c r="B615" t="s">
        <v>75</v>
      </c>
      <c r="C615">
        <v>53.649500000000003</v>
      </c>
      <c r="D615">
        <v>9.9618000000000002</v>
      </c>
      <c r="E615">
        <v>15</v>
      </c>
      <c r="F615" s="2">
        <v>35518</v>
      </c>
      <c r="G615">
        <v>3.4</v>
      </c>
      <c r="H615" s="3">
        <v>35518.48541666667</v>
      </c>
      <c r="I615" s="3">
        <v>35518.458333333336</v>
      </c>
      <c r="J615">
        <v>6.2</v>
      </c>
      <c r="K615">
        <v>7.2</v>
      </c>
      <c r="L615" s="3">
        <v>35518.474999999999</v>
      </c>
      <c r="M615" t="s">
        <v>9</v>
      </c>
      <c r="N615" t="s">
        <v>9</v>
      </c>
      <c r="O615" t="s">
        <v>9</v>
      </c>
      <c r="P615" s="3">
        <v>35518.48541666667</v>
      </c>
      <c r="Q615">
        <v>1</v>
      </c>
      <c r="R615" t="s">
        <v>77</v>
      </c>
      <c r="S615">
        <v>1</v>
      </c>
      <c r="T615" t="s">
        <v>9</v>
      </c>
      <c r="U615" t="s">
        <v>9</v>
      </c>
      <c r="V615" s="3">
        <v>35518.458333333336</v>
      </c>
      <c r="W615">
        <v>1</v>
      </c>
      <c r="X615" s="3">
        <v>35518.474999999999</v>
      </c>
      <c r="Y615" t="s">
        <v>9</v>
      </c>
      <c r="Z615">
        <v>1</v>
      </c>
      <c r="AA615" t="s">
        <v>9</v>
      </c>
    </row>
    <row r="616" spans="1:27" x14ac:dyDescent="0.25">
      <c r="A616" t="s">
        <v>74</v>
      </c>
      <c r="B616" t="s">
        <v>75</v>
      </c>
      <c r="C616">
        <v>53.649500000000003</v>
      </c>
      <c r="D616">
        <v>9.9618000000000002</v>
      </c>
      <c r="E616">
        <v>15</v>
      </c>
      <c r="F616" s="2">
        <v>35519</v>
      </c>
      <c r="G616">
        <v>3.2</v>
      </c>
      <c r="H616" s="3">
        <v>35519.48541666667</v>
      </c>
      <c r="I616" s="3">
        <v>35519.458333333336</v>
      </c>
      <c r="J616">
        <v>8.1</v>
      </c>
      <c r="K616">
        <v>8.1</v>
      </c>
      <c r="L616" s="3">
        <v>35519.474999999999</v>
      </c>
      <c r="M616" t="s">
        <v>9</v>
      </c>
      <c r="N616" t="s">
        <v>9</v>
      </c>
      <c r="O616" t="s">
        <v>9</v>
      </c>
      <c r="P616" s="3">
        <v>35519.48541666667</v>
      </c>
      <c r="Q616">
        <v>0</v>
      </c>
      <c r="R616" t="s">
        <v>76</v>
      </c>
      <c r="S616">
        <v>0</v>
      </c>
      <c r="T616">
        <v>0</v>
      </c>
      <c r="U616" t="s">
        <v>9</v>
      </c>
      <c r="V616" s="3">
        <v>35519.458333333336</v>
      </c>
      <c r="W616">
        <v>1</v>
      </c>
      <c r="X616" s="3">
        <v>35519.474999999999</v>
      </c>
      <c r="Y616" t="s">
        <v>9</v>
      </c>
      <c r="Z616">
        <v>0</v>
      </c>
      <c r="AA616">
        <v>0</v>
      </c>
    </row>
    <row r="617" spans="1:27" x14ac:dyDescent="0.25">
      <c r="A617" t="s">
        <v>74</v>
      </c>
      <c r="B617" t="s">
        <v>75</v>
      </c>
      <c r="C617">
        <v>53.649500000000003</v>
      </c>
      <c r="D617">
        <v>9.9618000000000002</v>
      </c>
      <c r="E617">
        <v>15</v>
      </c>
      <c r="F617" s="2">
        <v>35520</v>
      </c>
      <c r="G617">
        <v>3.6</v>
      </c>
      <c r="H617" s="3">
        <v>35520.48541666667</v>
      </c>
      <c r="I617" s="3">
        <v>35520.458333333336</v>
      </c>
      <c r="J617">
        <v>9.8000000000000007</v>
      </c>
      <c r="K617">
        <v>9.8000000000000007</v>
      </c>
      <c r="L617" s="3">
        <v>35520.474999999999</v>
      </c>
      <c r="M617" t="s">
        <v>9</v>
      </c>
      <c r="N617" t="s">
        <v>9</v>
      </c>
      <c r="O617" t="s">
        <v>9</v>
      </c>
      <c r="P617" s="3">
        <v>35520.48541666667</v>
      </c>
      <c r="Q617">
        <v>0</v>
      </c>
      <c r="R617" t="s">
        <v>76</v>
      </c>
      <c r="S617">
        <v>0</v>
      </c>
      <c r="T617">
        <v>0</v>
      </c>
      <c r="U617" t="s">
        <v>9</v>
      </c>
      <c r="V617" s="3">
        <v>35520.458333333336</v>
      </c>
      <c r="W617">
        <v>1</v>
      </c>
      <c r="X617" s="3">
        <v>35520.474999999999</v>
      </c>
      <c r="Y617" t="s">
        <v>9</v>
      </c>
      <c r="Z617">
        <v>0</v>
      </c>
      <c r="AA617">
        <v>0</v>
      </c>
    </row>
    <row r="618" spans="1:27" x14ac:dyDescent="0.25">
      <c r="A618" t="s">
        <v>74</v>
      </c>
      <c r="B618" t="s">
        <v>75</v>
      </c>
      <c r="C618">
        <v>53.649500000000003</v>
      </c>
      <c r="D618">
        <v>9.9618000000000002</v>
      </c>
      <c r="E618">
        <v>15</v>
      </c>
      <c r="F618" s="2">
        <v>35521</v>
      </c>
      <c r="G618">
        <v>4</v>
      </c>
      <c r="H618" s="3">
        <v>35521.48541666667</v>
      </c>
      <c r="I618" s="3">
        <v>35521.458333333336</v>
      </c>
      <c r="J618">
        <v>10.9</v>
      </c>
      <c r="K618">
        <v>11.3</v>
      </c>
      <c r="L618" s="3">
        <v>35521.474305555559</v>
      </c>
      <c r="M618" t="s">
        <v>9</v>
      </c>
      <c r="N618" t="s">
        <v>9</v>
      </c>
      <c r="O618" t="s">
        <v>9</v>
      </c>
      <c r="P618" s="3">
        <v>35521.48541666667</v>
      </c>
      <c r="Q618">
        <v>0</v>
      </c>
      <c r="R618" t="s">
        <v>76</v>
      </c>
      <c r="S618">
        <v>0</v>
      </c>
      <c r="T618">
        <v>0</v>
      </c>
      <c r="U618" t="s">
        <v>9</v>
      </c>
      <c r="V618" s="3">
        <v>35521.458333333336</v>
      </c>
      <c r="W618">
        <v>1</v>
      </c>
      <c r="X618" s="3">
        <v>35521.474305555559</v>
      </c>
      <c r="Y618" t="s">
        <v>9</v>
      </c>
      <c r="Z618">
        <v>0</v>
      </c>
      <c r="AA618">
        <v>0</v>
      </c>
    </row>
    <row r="619" spans="1:27" x14ac:dyDescent="0.25">
      <c r="A619" t="s">
        <v>74</v>
      </c>
      <c r="B619" t="s">
        <v>75</v>
      </c>
      <c r="C619">
        <v>53.649500000000003</v>
      </c>
      <c r="D619">
        <v>9.9618000000000002</v>
      </c>
      <c r="E619">
        <v>15</v>
      </c>
      <c r="F619" s="2">
        <v>35522</v>
      </c>
      <c r="G619">
        <v>5.0999999999999996</v>
      </c>
      <c r="H619" s="3">
        <v>35522.48541666667</v>
      </c>
      <c r="I619" s="3">
        <v>35522.458333333336</v>
      </c>
      <c r="J619">
        <v>10.7</v>
      </c>
      <c r="K619">
        <v>12.9</v>
      </c>
      <c r="L619" s="3">
        <v>35522.474305555559</v>
      </c>
      <c r="M619" t="s">
        <v>9</v>
      </c>
      <c r="N619" t="s">
        <v>9</v>
      </c>
      <c r="O619" t="s">
        <v>9</v>
      </c>
      <c r="P619" s="3">
        <v>35522.48541666667</v>
      </c>
      <c r="Q619">
        <v>0</v>
      </c>
      <c r="R619" t="s">
        <v>76</v>
      </c>
      <c r="S619">
        <v>0</v>
      </c>
      <c r="T619">
        <v>0</v>
      </c>
      <c r="U619" t="s">
        <v>9</v>
      </c>
      <c r="V619" s="3">
        <v>35522.458333333336</v>
      </c>
      <c r="W619">
        <v>1</v>
      </c>
      <c r="X619" s="3">
        <v>35522.474305555559</v>
      </c>
      <c r="Y619" t="s">
        <v>9</v>
      </c>
      <c r="Z619">
        <v>0</v>
      </c>
      <c r="AA619">
        <v>0</v>
      </c>
    </row>
    <row r="620" spans="1:27" x14ac:dyDescent="0.25">
      <c r="A620" t="s">
        <v>74</v>
      </c>
      <c r="B620" t="s">
        <v>75</v>
      </c>
      <c r="C620">
        <v>53.649500000000003</v>
      </c>
      <c r="D620">
        <v>9.9618000000000002</v>
      </c>
      <c r="E620">
        <v>15</v>
      </c>
      <c r="F620" s="2">
        <v>35523</v>
      </c>
      <c r="G620">
        <v>7.9</v>
      </c>
      <c r="H620" s="3">
        <v>35523.48541666667</v>
      </c>
      <c r="I620" s="3">
        <v>35523.458333333336</v>
      </c>
      <c r="J620">
        <v>10.9</v>
      </c>
      <c r="K620">
        <v>12.6</v>
      </c>
      <c r="L620" s="3">
        <v>35523.474305555559</v>
      </c>
      <c r="M620" t="s">
        <v>9</v>
      </c>
      <c r="N620" t="s">
        <v>9</v>
      </c>
      <c r="O620" t="s">
        <v>9</v>
      </c>
      <c r="P620" s="3">
        <v>35523.48541666667</v>
      </c>
      <c r="Q620">
        <v>0</v>
      </c>
      <c r="R620" t="s">
        <v>76</v>
      </c>
      <c r="S620">
        <v>0</v>
      </c>
      <c r="T620">
        <v>0</v>
      </c>
      <c r="U620" t="s">
        <v>9</v>
      </c>
      <c r="V620" s="3">
        <v>35523.458333333336</v>
      </c>
      <c r="W620">
        <v>1</v>
      </c>
      <c r="X620" s="3">
        <v>35523.474305555559</v>
      </c>
      <c r="Y620" t="s">
        <v>9</v>
      </c>
      <c r="Z620">
        <v>0</v>
      </c>
      <c r="AA620">
        <v>0</v>
      </c>
    </row>
    <row r="621" spans="1:27" x14ac:dyDescent="0.25">
      <c r="A621" t="s">
        <v>74</v>
      </c>
      <c r="B621" t="s">
        <v>75</v>
      </c>
      <c r="C621">
        <v>53.649500000000003</v>
      </c>
      <c r="D621">
        <v>9.9618000000000002</v>
      </c>
      <c r="E621">
        <v>15</v>
      </c>
      <c r="F621" s="2">
        <v>35524</v>
      </c>
      <c r="G621">
        <v>1</v>
      </c>
      <c r="H621" s="3">
        <v>35524.48541666667</v>
      </c>
      <c r="I621" s="3">
        <v>35524.458333333336</v>
      </c>
      <c r="J621">
        <v>7</v>
      </c>
      <c r="K621">
        <v>10.9</v>
      </c>
      <c r="L621" s="3">
        <v>35524.474305555559</v>
      </c>
      <c r="M621" t="s">
        <v>9</v>
      </c>
      <c r="N621" t="s">
        <v>9</v>
      </c>
      <c r="O621" t="s">
        <v>9</v>
      </c>
      <c r="P621" s="3">
        <v>35524.48541666667</v>
      </c>
      <c r="Q621">
        <v>7</v>
      </c>
      <c r="R621" t="s">
        <v>77</v>
      </c>
      <c r="S621">
        <v>7</v>
      </c>
      <c r="T621" t="s">
        <v>9</v>
      </c>
      <c r="U621" t="s">
        <v>9</v>
      </c>
      <c r="V621" s="3">
        <v>35524.458333333336</v>
      </c>
      <c r="W621">
        <v>1</v>
      </c>
      <c r="X621" s="3">
        <v>35524.474305555559</v>
      </c>
      <c r="Y621" t="s">
        <v>9</v>
      </c>
      <c r="Z621">
        <v>7</v>
      </c>
      <c r="AA621" t="s">
        <v>9</v>
      </c>
    </row>
    <row r="622" spans="1:27" x14ac:dyDescent="0.25">
      <c r="A622" t="s">
        <v>74</v>
      </c>
      <c r="B622" t="s">
        <v>75</v>
      </c>
      <c r="C622">
        <v>53.649500000000003</v>
      </c>
      <c r="D622">
        <v>9.9618000000000002</v>
      </c>
      <c r="E622">
        <v>15</v>
      </c>
      <c r="F622" s="2">
        <v>35525</v>
      </c>
      <c r="G622">
        <v>1.6</v>
      </c>
      <c r="H622" s="3">
        <v>35525.48541666667</v>
      </c>
      <c r="I622" s="3">
        <v>35525.458333333336</v>
      </c>
      <c r="J622">
        <v>3.6</v>
      </c>
      <c r="K622">
        <v>7.4</v>
      </c>
      <c r="L622" s="3">
        <v>35525.473611111112</v>
      </c>
      <c r="M622" t="s">
        <v>9</v>
      </c>
      <c r="N622" t="s">
        <v>9</v>
      </c>
      <c r="O622" t="s">
        <v>9</v>
      </c>
      <c r="P622" s="3">
        <v>35525.48541666667</v>
      </c>
      <c r="Q622">
        <v>5</v>
      </c>
      <c r="R622" t="s">
        <v>77</v>
      </c>
      <c r="S622">
        <v>5</v>
      </c>
      <c r="T622" t="s">
        <v>9</v>
      </c>
      <c r="U622" t="s">
        <v>9</v>
      </c>
      <c r="V622" s="3">
        <v>35525.458333333336</v>
      </c>
      <c r="W622">
        <v>1</v>
      </c>
      <c r="X622" s="3">
        <v>35525.473611111112</v>
      </c>
      <c r="Y622" t="s">
        <v>9</v>
      </c>
      <c r="Z622">
        <v>5</v>
      </c>
      <c r="AA622" t="s">
        <v>9</v>
      </c>
    </row>
    <row r="623" spans="1:27" x14ac:dyDescent="0.25">
      <c r="A623" t="s">
        <v>74</v>
      </c>
      <c r="B623" t="s">
        <v>75</v>
      </c>
      <c r="C623">
        <v>53.649500000000003</v>
      </c>
      <c r="D623">
        <v>9.9618000000000002</v>
      </c>
      <c r="E623">
        <v>15</v>
      </c>
      <c r="F623" s="2">
        <v>35526</v>
      </c>
      <c r="G623">
        <v>0.1</v>
      </c>
      <c r="H623" s="3">
        <v>35526.48541666667</v>
      </c>
      <c r="I623" s="3">
        <v>35526.458333333336</v>
      </c>
      <c r="J623">
        <v>3.8</v>
      </c>
      <c r="K623">
        <v>6.6</v>
      </c>
      <c r="L623" s="3">
        <v>35526.473611111112</v>
      </c>
      <c r="M623" t="s">
        <v>9</v>
      </c>
      <c r="N623" t="s">
        <v>9</v>
      </c>
      <c r="O623" t="s">
        <v>9</v>
      </c>
      <c r="P623" s="3">
        <v>35526.48541666667</v>
      </c>
      <c r="Q623">
        <v>14</v>
      </c>
      <c r="R623" t="s">
        <v>77</v>
      </c>
      <c r="S623">
        <v>14</v>
      </c>
      <c r="T623" t="s">
        <v>9</v>
      </c>
      <c r="U623" t="s">
        <v>9</v>
      </c>
      <c r="V623" s="3">
        <v>35526.458333333336</v>
      </c>
      <c r="W623">
        <v>1</v>
      </c>
      <c r="X623" s="3">
        <v>35526.473611111112</v>
      </c>
      <c r="Y623" t="s">
        <v>9</v>
      </c>
      <c r="Z623">
        <v>14</v>
      </c>
      <c r="AA623" t="s">
        <v>9</v>
      </c>
    </row>
    <row r="624" spans="1:27" x14ac:dyDescent="0.25">
      <c r="A624" t="s">
        <v>74</v>
      </c>
      <c r="B624" t="s">
        <v>75</v>
      </c>
      <c r="C624">
        <v>53.649500000000003</v>
      </c>
      <c r="D624">
        <v>9.9618000000000002</v>
      </c>
      <c r="E624">
        <v>15</v>
      </c>
      <c r="F624" s="2">
        <v>35527</v>
      </c>
      <c r="G624">
        <v>1.4</v>
      </c>
      <c r="H624" s="3">
        <v>35527.48541666667</v>
      </c>
      <c r="I624" s="3">
        <v>35527.458333333336</v>
      </c>
      <c r="J624">
        <v>5.9</v>
      </c>
      <c r="K624">
        <v>5.9</v>
      </c>
      <c r="L624" s="3">
        <v>35527.473611111112</v>
      </c>
      <c r="M624" t="s">
        <v>9</v>
      </c>
      <c r="N624" t="s">
        <v>9</v>
      </c>
      <c r="O624" t="s">
        <v>9</v>
      </c>
      <c r="P624" s="3">
        <v>35527.48541666667</v>
      </c>
      <c r="Q624">
        <v>0</v>
      </c>
      <c r="R624" t="s">
        <v>76</v>
      </c>
      <c r="S624">
        <v>0</v>
      </c>
      <c r="T624">
        <v>0</v>
      </c>
      <c r="U624" t="s">
        <v>9</v>
      </c>
      <c r="V624" s="3">
        <v>35527.458333333336</v>
      </c>
      <c r="W624">
        <v>1</v>
      </c>
      <c r="X624" s="3">
        <v>35527.473611111112</v>
      </c>
      <c r="Y624" t="s">
        <v>9</v>
      </c>
      <c r="Z624">
        <v>0</v>
      </c>
      <c r="AA624">
        <v>0</v>
      </c>
    </row>
    <row r="625" spans="1:27" x14ac:dyDescent="0.25">
      <c r="A625" t="s">
        <v>74</v>
      </c>
      <c r="B625" t="s">
        <v>75</v>
      </c>
      <c r="C625">
        <v>53.649500000000003</v>
      </c>
      <c r="D625">
        <v>9.9618000000000002</v>
      </c>
      <c r="E625">
        <v>15</v>
      </c>
      <c r="F625" s="2">
        <v>35528</v>
      </c>
      <c r="G625">
        <v>1.4</v>
      </c>
      <c r="H625" s="3">
        <v>35528.48541666667</v>
      </c>
      <c r="I625" s="3">
        <v>35528.458333333336</v>
      </c>
      <c r="J625">
        <v>8.1</v>
      </c>
      <c r="K625">
        <v>8.1</v>
      </c>
      <c r="L625" s="3">
        <v>35528.472916666666</v>
      </c>
      <c r="M625" t="s">
        <v>9</v>
      </c>
      <c r="N625" t="s">
        <v>9</v>
      </c>
      <c r="O625" t="s">
        <v>9</v>
      </c>
      <c r="P625" s="3">
        <v>35528.48541666667</v>
      </c>
      <c r="Q625">
        <v>0</v>
      </c>
      <c r="R625" t="s">
        <v>76</v>
      </c>
      <c r="S625">
        <v>0</v>
      </c>
      <c r="T625">
        <v>0</v>
      </c>
      <c r="U625" t="s">
        <v>9</v>
      </c>
      <c r="V625" s="3">
        <v>35528.458333333336</v>
      </c>
      <c r="W625">
        <v>1</v>
      </c>
      <c r="X625" s="3">
        <v>35528.472916666666</v>
      </c>
      <c r="Y625" t="s">
        <v>9</v>
      </c>
      <c r="Z625">
        <v>0</v>
      </c>
      <c r="AA625">
        <v>0</v>
      </c>
    </row>
    <row r="626" spans="1:27" x14ac:dyDescent="0.25">
      <c r="A626" t="s">
        <v>74</v>
      </c>
      <c r="B626" t="s">
        <v>75</v>
      </c>
      <c r="C626">
        <v>53.649500000000003</v>
      </c>
      <c r="D626">
        <v>9.9618000000000002</v>
      </c>
      <c r="E626">
        <v>15</v>
      </c>
      <c r="F626" s="2">
        <v>35529</v>
      </c>
      <c r="G626">
        <v>5.3</v>
      </c>
      <c r="H626" s="3">
        <v>35529.48541666667</v>
      </c>
      <c r="I626" s="3">
        <v>35529.458333333336</v>
      </c>
      <c r="J626">
        <v>12.4</v>
      </c>
      <c r="K626">
        <v>12.4</v>
      </c>
      <c r="L626" s="3">
        <v>35529.472916666666</v>
      </c>
      <c r="M626" t="s">
        <v>9</v>
      </c>
      <c r="N626" t="s">
        <v>9</v>
      </c>
      <c r="O626" t="s">
        <v>9</v>
      </c>
      <c r="P626" s="3">
        <v>35529.48541666667</v>
      </c>
      <c r="Q626">
        <v>0</v>
      </c>
      <c r="R626" t="s">
        <v>76</v>
      </c>
      <c r="S626">
        <v>0</v>
      </c>
      <c r="T626">
        <v>0</v>
      </c>
      <c r="U626" t="s">
        <v>9</v>
      </c>
      <c r="V626" s="3">
        <v>35529.458333333336</v>
      </c>
      <c r="W626">
        <v>1</v>
      </c>
      <c r="X626" s="3">
        <v>35529.472916666666</v>
      </c>
      <c r="Y626" t="s">
        <v>9</v>
      </c>
      <c r="Z626">
        <v>0</v>
      </c>
      <c r="AA626">
        <v>0</v>
      </c>
    </row>
    <row r="627" spans="1:27" x14ac:dyDescent="0.25">
      <c r="A627" t="s">
        <v>74</v>
      </c>
      <c r="B627" t="s">
        <v>75</v>
      </c>
      <c r="C627">
        <v>53.649500000000003</v>
      </c>
      <c r="D627">
        <v>9.9618000000000002</v>
      </c>
      <c r="E627">
        <v>15</v>
      </c>
      <c r="F627" s="2">
        <v>35530</v>
      </c>
      <c r="G627">
        <v>4.5999999999999996</v>
      </c>
      <c r="H627" s="3">
        <v>35530.48541666667</v>
      </c>
      <c r="I627" s="3">
        <v>35530.458333333336</v>
      </c>
      <c r="J627">
        <v>9</v>
      </c>
      <c r="K627">
        <v>14.6</v>
      </c>
      <c r="L627" s="3">
        <v>35530.472916666666</v>
      </c>
      <c r="M627" t="s">
        <v>9</v>
      </c>
      <c r="N627" t="s">
        <v>9</v>
      </c>
      <c r="O627" t="s">
        <v>9</v>
      </c>
      <c r="P627" s="3">
        <v>35530.48541666667</v>
      </c>
      <c r="Q627">
        <v>0</v>
      </c>
      <c r="R627" t="s">
        <v>76</v>
      </c>
      <c r="S627">
        <v>0</v>
      </c>
      <c r="T627">
        <v>0</v>
      </c>
      <c r="U627" t="s">
        <v>9</v>
      </c>
      <c r="V627" s="3">
        <v>35530.458333333336</v>
      </c>
      <c r="W627">
        <v>1</v>
      </c>
      <c r="X627" s="3">
        <v>35530.472916666666</v>
      </c>
      <c r="Y627" t="s">
        <v>9</v>
      </c>
      <c r="Z627">
        <v>0</v>
      </c>
      <c r="AA627">
        <v>0</v>
      </c>
    </row>
    <row r="628" spans="1:27" x14ac:dyDescent="0.25">
      <c r="A628" t="s">
        <v>74</v>
      </c>
      <c r="B628" t="s">
        <v>75</v>
      </c>
      <c r="C628">
        <v>53.649500000000003</v>
      </c>
      <c r="D628">
        <v>9.9618000000000002</v>
      </c>
      <c r="E628">
        <v>15</v>
      </c>
      <c r="F628" s="2">
        <v>35531</v>
      </c>
      <c r="G628">
        <v>5.5</v>
      </c>
      <c r="H628" s="3">
        <v>35531.48541666667</v>
      </c>
      <c r="I628" s="3">
        <v>35531.458333333336</v>
      </c>
      <c r="J628">
        <v>5.5</v>
      </c>
      <c r="K628">
        <v>12.2</v>
      </c>
      <c r="L628" s="3">
        <v>35531.472916666666</v>
      </c>
      <c r="M628" t="s">
        <v>9</v>
      </c>
      <c r="N628" t="s">
        <v>9</v>
      </c>
      <c r="O628" t="s">
        <v>9</v>
      </c>
      <c r="P628" s="3">
        <v>35531.48541666667</v>
      </c>
      <c r="Q628">
        <v>0</v>
      </c>
      <c r="R628" t="s">
        <v>76</v>
      </c>
      <c r="S628">
        <v>0</v>
      </c>
      <c r="T628">
        <v>0</v>
      </c>
      <c r="U628" t="s">
        <v>9</v>
      </c>
      <c r="V628" s="3">
        <v>35531.458333333336</v>
      </c>
      <c r="W628">
        <v>1</v>
      </c>
      <c r="X628" s="3">
        <v>35531.472916666666</v>
      </c>
      <c r="Y628" t="s">
        <v>9</v>
      </c>
      <c r="Z628">
        <v>0</v>
      </c>
      <c r="AA628">
        <v>0</v>
      </c>
    </row>
    <row r="629" spans="1:27" x14ac:dyDescent="0.25">
      <c r="A629" t="s">
        <v>74</v>
      </c>
      <c r="B629" t="s">
        <v>75</v>
      </c>
      <c r="C629">
        <v>53.649500000000003</v>
      </c>
      <c r="D629">
        <v>9.9618000000000002</v>
      </c>
      <c r="E629">
        <v>15</v>
      </c>
      <c r="F629" s="2">
        <v>35532</v>
      </c>
      <c r="G629">
        <v>3.6</v>
      </c>
      <c r="H629" s="3">
        <v>35532.48541666667</v>
      </c>
      <c r="I629" s="3">
        <v>35532.458333333336</v>
      </c>
      <c r="J629">
        <v>7</v>
      </c>
      <c r="K629">
        <v>7.2</v>
      </c>
      <c r="L629" s="3">
        <v>35532.472222222219</v>
      </c>
      <c r="M629" t="s">
        <v>9</v>
      </c>
      <c r="N629" t="s">
        <v>9</v>
      </c>
      <c r="O629" t="s">
        <v>9</v>
      </c>
      <c r="P629" s="3">
        <v>35532.48541666667</v>
      </c>
      <c r="Q629">
        <v>0</v>
      </c>
      <c r="R629" t="s">
        <v>76</v>
      </c>
      <c r="S629">
        <v>0</v>
      </c>
      <c r="T629">
        <v>0</v>
      </c>
      <c r="U629" t="s">
        <v>9</v>
      </c>
      <c r="V629" s="3">
        <v>35532.458333333336</v>
      </c>
      <c r="W629">
        <v>1</v>
      </c>
      <c r="X629" s="3">
        <v>35532.472222222219</v>
      </c>
      <c r="Y629" t="s">
        <v>9</v>
      </c>
      <c r="Z629">
        <v>0</v>
      </c>
      <c r="AA629">
        <v>0</v>
      </c>
    </row>
    <row r="630" spans="1:27" x14ac:dyDescent="0.25">
      <c r="A630" t="s">
        <v>74</v>
      </c>
      <c r="B630" t="s">
        <v>75</v>
      </c>
      <c r="C630">
        <v>53.649500000000003</v>
      </c>
      <c r="D630">
        <v>9.9618000000000002</v>
      </c>
      <c r="E630">
        <v>15</v>
      </c>
      <c r="F630" s="2">
        <v>35533</v>
      </c>
      <c r="G630">
        <v>0.1</v>
      </c>
      <c r="H630" s="3">
        <v>35533.48541666667</v>
      </c>
      <c r="I630" s="3">
        <v>35533.458333333336</v>
      </c>
      <c r="J630">
        <v>8.6999999999999993</v>
      </c>
      <c r="K630">
        <v>9.4</v>
      </c>
      <c r="L630" s="3">
        <v>35533.472222222219</v>
      </c>
      <c r="M630" t="s">
        <v>9</v>
      </c>
      <c r="N630" t="s">
        <v>9</v>
      </c>
      <c r="O630" t="s">
        <v>9</v>
      </c>
      <c r="P630" s="3">
        <v>35533.48541666667</v>
      </c>
      <c r="Q630">
        <v>0</v>
      </c>
      <c r="R630" t="s">
        <v>76</v>
      </c>
      <c r="S630">
        <v>0</v>
      </c>
      <c r="T630">
        <v>0</v>
      </c>
      <c r="U630" t="s">
        <v>9</v>
      </c>
      <c r="V630" s="3">
        <v>35533.458333333336</v>
      </c>
      <c r="W630">
        <v>1</v>
      </c>
      <c r="X630" s="3">
        <v>35533.472222222219</v>
      </c>
      <c r="Y630" t="s">
        <v>9</v>
      </c>
      <c r="Z630">
        <v>0</v>
      </c>
      <c r="AA630">
        <v>0</v>
      </c>
    </row>
    <row r="631" spans="1:27" x14ac:dyDescent="0.25">
      <c r="A631" t="s">
        <v>74</v>
      </c>
      <c r="B631" t="s">
        <v>75</v>
      </c>
      <c r="C631">
        <v>53.649500000000003</v>
      </c>
      <c r="D631">
        <v>9.9618000000000002</v>
      </c>
      <c r="E631">
        <v>15</v>
      </c>
      <c r="F631" s="2">
        <v>35534</v>
      </c>
      <c r="G631">
        <v>5.9</v>
      </c>
      <c r="H631" s="3">
        <v>35534.48541666667</v>
      </c>
      <c r="I631" s="3">
        <v>35534.458333333336</v>
      </c>
      <c r="J631">
        <v>7.4</v>
      </c>
      <c r="K631">
        <v>10</v>
      </c>
      <c r="L631" s="3">
        <v>35534.472222222219</v>
      </c>
      <c r="M631" t="s">
        <v>9</v>
      </c>
      <c r="N631" t="s">
        <v>9</v>
      </c>
      <c r="O631" t="s">
        <v>9</v>
      </c>
      <c r="P631" s="3">
        <v>35534.48541666667</v>
      </c>
      <c r="Q631">
        <v>4</v>
      </c>
      <c r="R631" t="s">
        <v>77</v>
      </c>
      <c r="S631">
        <v>4</v>
      </c>
      <c r="T631" t="s">
        <v>9</v>
      </c>
      <c r="U631" t="s">
        <v>9</v>
      </c>
      <c r="V631" s="3">
        <v>35534.458333333336</v>
      </c>
      <c r="W631">
        <v>1</v>
      </c>
      <c r="X631" s="3">
        <v>35534.472222222219</v>
      </c>
      <c r="Y631" t="s">
        <v>9</v>
      </c>
      <c r="Z631">
        <v>4</v>
      </c>
      <c r="AA631" t="s">
        <v>9</v>
      </c>
    </row>
    <row r="632" spans="1:27" x14ac:dyDescent="0.25">
      <c r="A632" t="s">
        <v>74</v>
      </c>
      <c r="B632" t="s">
        <v>75</v>
      </c>
      <c r="C632">
        <v>53.649500000000003</v>
      </c>
      <c r="D632">
        <v>9.9618000000000002</v>
      </c>
      <c r="E632">
        <v>15</v>
      </c>
      <c r="F632" s="2">
        <v>35535</v>
      </c>
      <c r="G632">
        <v>1.8</v>
      </c>
      <c r="H632" s="3">
        <v>35535.48541666667</v>
      </c>
      <c r="I632" s="3">
        <v>35535.458333333336</v>
      </c>
      <c r="J632">
        <v>4.5999999999999996</v>
      </c>
      <c r="K632">
        <v>9</v>
      </c>
      <c r="L632" s="3">
        <v>35535.472222222219</v>
      </c>
      <c r="M632" t="s">
        <v>9</v>
      </c>
      <c r="N632" t="s">
        <v>9</v>
      </c>
      <c r="O632" t="s">
        <v>9</v>
      </c>
      <c r="P632" s="3">
        <v>35535.48541666667</v>
      </c>
      <c r="Q632">
        <v>0</v>
      </c>
      <c r="R632" t="s">
        <v>76</v>
      </c>
      <c r="S632">
        <v>0</v>
      </c>
      <c r="T632">
        <v>0</v>
      </c>
      <c r="U632" t="s">
        <v>9</v>
      </c>
      <c r="V632" s="3">
        <v>35535.458333333336</v>
      </c>
      <c r="W632">
        <v>1</v>
      </c>
      <c r="X632" s="3">
        <v>35535.472222222219</v>
      </c>
      <c r="Y632" t="s">
        <v>9</v>
      </c>
      <c r="Z632">
        <v>0</v>
      </c>
      <c r="AA632">
        <v>0</v>
      </c>
    </row>
    <row r="633" spans="1:27" x14ac:dyDescent="0.25">
      <c r="A633" t="s">
        <v>74</v>
      </c>
      <c r="B633" t="s">
        <v>75</v>
      </c>
      <c r="C633">
        <v>53.649500000000003</v>
      </c>
      <c r="D633">
        <v>9.9618000000000002</v>
      </c>
      <c r="E633">
        <v>15</v>
      </c>
      <c r="F633" s="2">
        <v>35536</v>
      </c>
      <c r="G633">
        <v>0.3</v>
      </c>
      <c r="H633" s="3">
        <v>35536.48541666667</v>
      </c>
      <c r="I633" s="3">
        <v>35536.458333333336</v>
      </c>
      <c r="J633">
        <v>7.2</v>
      </c>
      <c r="K633">
        <v>7.9</v>
      </c>
      <c r="L633" s="3">
        <v>35536.47152777778</v>
      </c>
      <c r="M633" t="s">
        <v>9</v>
      </c>
      <c r="N633" t="s">
        <v>9</v>
      </c>
      <c r="O633" t="s">
        <v>9</v>
      </c>
      <c r="P633" s="3">
        <v>35536.48541666667</v>
      </c>
      <c r="Q633">
        <v>0</v>
      </c>
      <c r="R633" t="s">
        <v>76</v>
      </c>
      <c r="S633">
        <v>0</v>
      </c>
      <c r="T633">
        <v>0</v>
      </c>
      <c r="U633" t="s">
        <v>9</v>
      </c>
      <c r="V633" s="3">
        <v>35536.458333333336</v>
      </c>
      <c r="W633">
        <v>1</v>
      </c>
      <c r="X633" s="3">
        <v>35536.47152777778</v>
      </c>
      <c r="Y633" t="s">
        <v>9</v>
      </c>
      <c r="Z633">
        <v>0</v>
      </c>
      <c r="AA633">
        <v>0</v>
      </c>
    </row>
    <row r="634" spans="1:27" x14ac:dyDescent="0.25">
      <c r="A634" t="s">
        <v>74</v>
      </c>
      <c r="B634" t="s">
        <v>75</v>
      </c>
      <c r="C634">
        <v>53.649500000000003</v>
      </c>
      <c r="D634">
        <v>9.9618000000000002</v>
      </c>
      <c r="E634">
        <v>15</v>
      </c>
      <c r="F634" s="2">
        <v>35537</v>
      </c>
      <c r="G634">
        <v>1.9</v>
      </c>
      <c r="H634" s="3">
        <v>35537.48541666667</v>
      </c>
      <c r="I634" s="3">
        <v>35537.458333333336</v>
      </c>
      <c r="J634">
        <v>7.9</v>
      </c>
      <c r="K634">
        <v>9.1999999999999993</v>
      </c>
      <c r="L634" s="3">
        <v>35537.47152777778</v>
      </c>
      <c r="M634" t="s">
        <v>9</v>
      </c>
      <c r="N634" t="s">
        <v>9</v>
      </c>
      <c r="O634" t="s">
        <v>9</v>
      </c>
      <c r="P634" s="3">
        <v>35537.48541666667</v>
      </c>
      <c r="Q634">
        <v>0</v>
      </c>
      <c r="R634" t="s">
        <v>76</v>
      </c>
      <c r="S634">
        <v>0</v>
      </c>
      <c r="T634">
        <v>0</v>
      </c>
      <c r="U634" t="s">
        <v>9</v>
      </c>
      <c r="V634" s="3">
        <v>35537.458333333336</v>
      </c>
      <c r="W634">
        <v>1</v>
      </c>
      <c r="X634" s="3">
        <v>35537.47152777778</v>
      </c>
      <c r="Y634" t="s">
        <v>9</v>
      </c>
      <c r="Z634">
        <v>0</v>
      </c>
      <c r="AA634">
        <v>0</v>
      </c>
    </row>
    <row r="635" spans="1:27" x14ac:dyDescent="0.25">
      <c r="A635" t="s">
        <v>74</v>
      </c>
      <c r="B635" t="s">
        <v>75</v>
      </c>
      <c r="C635">
        <v>53.649500000000003</v>
      </c>
      <c r="D635">
        <v>9.9618000000000002</v>
      </c>
      <c r="E635">
        <v>15</v>
      </c>
      <c r="F635" s="2">
        <v>35538</v>
      </c>
      <c r="G635">
        <v>4.4000000000000004</v>
      </c>
      <c r="H635" s="3">
        <v>35538.48541666667</v>
      </c>
      <c r="I635" s="3">
        <v>35538.458333333336</v>
      </c>
      <c r="J635">
        <v>9.4</v>
      </c>
      <c r="K635">
        <v>12.4</v>
      </c>
      <c r="L635" s="3">
        <v>35538.47152777778</v>
      </c>
      <c r="M635" t="s">
        <v>9</v>
      </c>
      <c r="N635" t="s">
        <v>9</v>
      </c>
      <c r="O635" t="s">
        <v>9</v>
      </c>
      <c r="P635" s="3">
        <v>35538.48541666667</v>
      </c>
      <c r="Q635">
        <v>0</v>
      </c>
      <c r="R635" t="s">
        <v>76</v>
      </c>
      <c r="S635">
        <v>0</v>
      </c>
      <c r="T635">
        <v>0</v>
      </c>
      <c r="U635" t="s">
        <v>9</v>
      </c>
      <c r="V635" s="3">
        <v>35538.458333333336</v>
      </c>
      <c r="W635">
        <v>1</v>
      </c>
      <c r="X635" s="3">
        <v>35538.47152777778</v>
      </c>
      <c r="Y635" t="s">
        <v>9</v>
      </c>
      <c r="Z635">
        <v>0</v>
      </c>
      <c r="AA635">
        <v>0</v>
      </c>
    </row>
    <row r="636" spans="1:27" x14ac:dyDescent="0.25">
      <c r="A636" t="s">
        <v>74</v>
      </c>
      <c r="B636" t="s">
        <v>75</v>
      </c>
      <c r="C636">
        <v>53.649500000000003</v>
      </c>
      <c r="D636">
        <v>9.9618000000000002</v>
      </c>
      <c r="E636">
        <v>15</v>
      </c>
      <c r="F636" s="2">
        <v>35539</v>
      </c>
      <c r="G636">
        <v>0.5</v>
      </c>
      <c r="H636" s="3">
        <v>35539.48541666667</v>
      </c>
      <c r="I636" s="3">
        <v>35539.458333333336</v>
      </c>
      <c r="J636">
        <v>6.8</v>
      </c>
      <c r="K636">
        <v>11.8</v>
      </c>
      <c r="L636" s="3">
        <v>35539.47152777778</v>
      </c>
      <c r="M636" t="s">
        <v>9</v>
      </c>
      <c r="N636" t="s">
        <v>9</v>
      </c>
      <c r="O636" t="s">
        <v>9</v>
      </c>
      <c r="P636" s="3">
        <v>35539.48541666667</v>
      </c>
      <c r="Q636">
        <v>0</v>
      </c>
      <c r="R636" t="s">
        <v>76</v>
      </c>
      <c r="S636">
        <v>0</v>
      </c>
      <c r="T636">
        <v>0</v>
      </c>
      <c r="U636" t="s">
        <v>9</v>
      </c>
      <c r="V636" s="3">
        <v>35539.458333333336</v>
      </c>
      <c r="W636">
        <v>1</v>
      </c>
      <c r="X636" s="3">
        <v>35539.47152777778</v>
      </c>
      <c r="Y636" t="s">
        <v>9</v>
      </c>
      <c r="Z636">
        <v>0</v>
      </c>
      <c r="AA636">
        <v>0</v>
      </c>
    </row>
    <row r="637" spans="1:27" x14ac:dyDescent="0.25">
      <c r="A637" t="s">
        <v>74</v>
      </c>
      <c r="B637" t="s">
        <v>75</v>
      </c>
      <c r="C637">
        <v>53.649500000000003</v>
      </c>
      <c r="D637">
        <v>9.9618000000000002</v>
      </c>
      <c r="E637">
        <v>15</v>
      </c>
      <c r="F637" s="2">
        <v>35540</v>
      </c>
      <c r="G637">
        <v>0.1</v>
      </c>
      <c r="H637" s="3">
        <v>35540.48541666667</v>
      </c>
      <c r="I637" s="3">
        <v>35540.458333333336</v>
      </c>
      <c r="J637">
        <v>5.5</v>
      </c>
      <c r="K637">
        <v>9</v>
      </c>
      <c r="L637" s="3">
        <v>35540.47152777778</v>
      </c>
      <c r="M637" t="s">
        <v>9</v>
      </c>
      <c r="N637" t="s">
        <v>9</v>
      </c>
      <c r="O637" t="s">
        <v>9</v>
      </c>
      <c r="P637" s="3">
        <v>35540.48541666667</v>
      </c>
      <c r="Q637">
        <v>0</v>
      </c>
      <c r="R637" t="s">
        <v>76</v>
      </c>
      <c r="S637">
        <v>0</v>
      </c>
      <c r="T637">
        <v>0</v>
      </c>
      <c r="U637" t="s">
        <v>9</v>
      </c>
      <c r="V637" s="3">
        <v>35540.458333333336</v>
      </c>
      <c r="W637">
        <v>1</v>
      </c>
      <c r="X637" s="3">
        <v>35540.47152777778</v>
      </c>
      <c r="Y637" t="s">
        <v>9</v>
      </c>
      <c r="Z637">
        <v>0</v>
      </c>
      <c r="AA637">
        <v>0</v>
      </c>
    </row>
    <row r="638" spans="1:27" x14ac:dyDescent="0.25">
      <c r="A638" t="s">
        <v>74</v>
      </c>
      <c r="B638" t="s">
        <v>75</v>
      </c>
      <c r="C638">
        <v>53.649500000000003</v>
      </c>
      <c r="D638">
        <v>9.9618000000000002</v>
      </c>
      <c r="E638">
        <v>15</v>
      </c>
      <c r="F638" s="2">
        <v>35541</v>
      </c>
      <c r="G638">
        <v>0.8</v>
      </c>
      <c r="H638" s="3">
        <v>35541.48541666667</v>
      </c>
      <c r="I638" s="3">
        <v>35541.458333333336</v>
      </c>
      <c r="J638">
        <v>8.1</v>
      </c>
      <c r="K638">
        <v>8.8000000000000007</v>
      </c>
      <c r="L638" s="3">
        <v>35541.470833333333</v>
      </c>
      <c r="M638" t="s">
        <v>9</v>
      </c>
      <c r="N638" t="s">
        <v>9</v>
      </c>
      <c r="O638" t="s">
        <v>9</v>
      </c>
      <c r="P638" s="3">
        <v>35541.48541666667</v>
      </c>
      <c r="Q638">
        <v>0</v>
      </c>
      <c r="R638" t="s">
        <v>76</v>
      </c>
      <c r="S638">
        <v>0</v>
      </c>
      <c r="T638">
        <v>0</v>
      </c>
      <c r="U638" t="s">
        <v>9</v>
      </c>
      <c r="V638" s="3">
        <v>35541.458333333336</v>
      </c>
      <c r="W638">
        <v>1</v>
      </c>
      <c r="X638" s="3">
        <v>35541.470833333333</v>
      </c>
      <c r="Y638" t="s">
        <v>9</v>
      </c>
      <c r="Z638">
        <v>0</v>
      </c>
      <c r="AA638">
        <v>0</v>
      </c>
    </row>
    <row r="639" spans="1:27" x14ac:dyDescent="0.25">
      <c r="A639" t="s">
        <v>74</v>
      </c>
      <c r="B639" t="s">
        <v>75</v>
      </c>
      <c r="C639">
        <v>53.649500000000003</v>
      </c>
      <c r="D639">
        <v>9.9618000000000002</v>
      </c>
      <c r="E639">
        <v>15</v>
      </c>
      <c r="F639" s="2">
        <v>35542</v>
      </c>
      <c r="G639">
        <v>3.2</v>
      </c>
      <c r="H639" s="3">
        <v>35542.48541666667</v>
      </c>
      <c r="I639" s="3">
        <v>35542.458333333336</v>
      </c>
      <c r="J639">
        <v>5.5</v>
      </c>
      <c r="K639">
        <v>11.3</v>
      </c>
      <c r="L639" s="3">
        <v>35542.470833333333</v>
      </c>
      <c r="M639" t="s">
        <v>9</v>
      </c>
      <c r="N639" t="s">
        <v>9</v>
      </c>
      <c r="O639" t="s">
        <v>9</v>
      </c>
      <c r="P639" s="3">
        <v>35542.48541666667</v>
      </c>
      <c r="Q639">
        <v>0</v>
      </c>
      <c r="R639" t="s">
        <v>76</v>
      </c>
      <c r="S639">
        <v>0</v>
      </c>
      <c r="T639">
        <v>0</v>
      </c>
      <c r="U639" t="s">
        <v>9</v>
      </c>
      <c r="V639" s="3">
        <v>35542.458333333336</v>
      </c>
      <c r="W639">
        <v>1</v>
      </c>
      <c r="X639" s="3">
        <v>35542.470833333333</v>
      </c>
      <c r="Y639" t="s">
        <v>9</v>
      </c>
      <c r="Z639">
        <v>0</v>
      </c>
      <c r="AA639">
        <v>0</v>
      </c>
    </row>
    <row r="640" spans="1:27" x14ac:dyDescent="0.25">
      <c r="A640" t="s">
        <v>74</v>
      </c>
      <c r="B640" t="s">
        <v>75</v>
      </c>
      <c r="C640">
        <v>53.649500000000003</v>
      </c>
      <c r="D640">
        <v>9.9618000000000002</v>
      </c>
      <c r="E640">
        <v>15</v>
      </c>
      <c r="F640" s="2">
        <v>35543</v>
      </c>
      <c r="G640">
        <v>4.9000000000000004</v>
      </c>
      <c r="H640" s="3">
        <v>35543.48541666667</v>
      </c>
      <c r="I640" s="3">
        <v>35543.458333333336</v>
      </c>
      <c r="J640">
        <v>8.1</v>
      </c>
      <c r="K640">
        <v>13.5</v>
      </c>
      <c r="L640" s="3">
        <v>35543.470833333333</v>
      </c>
      <c r="M640" t="s">
        <v>9</v>
      </c>
      <c r="N640" t="s">
        <v>9</v>
      </c>
      <c r="O640" t="s">
        <v>9</v>
      </c>
      <c r="P640" s="3">
        <v>35543.48541666667</v>
      </c>
      <c r="Q640">
        <v>0</v>
      </c>
      <c r="R640" t="s">
        <v>76</v>
      </c>
      <c r="S640">
        <v>0</v>
      </c>
      <c r="T640">
        <v>0</v>
      </c>
      <c r="U640" t="s">
        <v>9</v>
      </c>
      <c r="V640" s="3">
        <v>35543.458333333336</v>
      </c>
      <c r="W640">
        <v>1</v>
      </c>
      <c r="X640" s="3">
        <v>35543.470833333333</v>
      </c>
      <c r="Y640" t="s">
        <v>9</v>
      </c>
      <c r="Z640">
        <v>0</v>
      </c>
      <c r="AA640">
        <v>0</v>
      </c>
    </row>
    <row r="641" spans="1:27" x14ac:dyDescent="0.25">
      <c r="A641" t="s">
        <v>74</v>
      </c>
      <c r="B641" t="s">
        <v>75</v>
      </c>
      <c r="C641">
        <v>53.649500000000003</v>
      </c>
      <c r="D641">
        <v>9.9618000000000002</v>
      </c>
      <c r="E641">
        <v>15</v>
      </c>
      <c r="F641" s="2">
        <v>35545</v>
      </c>
      <c r="G641" t="s">
        <v>9</v>
      </c>
      <c r="H641" s="3">
        <v>35545.48541666667</v>
      </c>
      <c r="I641" s="3">
        <v>35545.458333333336</v>
      </c>
      <c r="J641" t="s">
        <v>9</v>
      </c>
      <c r="K641">
        <v>15.3</v>
      </c>
      <c r="L641" s="3">
        <v>35545.470833333333</v>
      </c>
      <c r="M641" t="s">
        <v>9</v>
      </c>
      <c r="N641" t="s">
        <v>9</v>
      </c>
      <c r="O641" t="s">
        <v>9</v>
      </c>
      <c r="P641" s="3">
        <v>35545.48541666667</v>
      </c>
      <c r="Q641">
        <v>0.6</v>
      </c>
      <c r="R641" t="s">
        <v>77</v>
      </c>
      <c r="S641">
        <v>0.6</v>
      </c>
      <c r="T641" t="s">
        <v>9</v>
      </c>
      <c r="U641" t="s">
        <v>9</v>
      </c>
      <c r="V641" s="3">
        <v>35545.458333333336</v>
      </c>
      <c r="W641">
        <v>1</v>
      </c>
      <c r="X641" s="3">
        <v>35545.470833333333</v>
      </c>
      <c r="Y641" t="s">
        <v>9</v>
      </c>
      <c r="Z641">
        <v>0.6</v>
      </c>
      <c r="AA641" t="s">
        <v>9</v>
      </c>
    </row>
    <row r="642" spans="1:27" x14ac:dyDescent="0.25">
      <c r="A642" t="s">
        <v>74</v>
      </c>
      <c r="B642" t="s">
        <v>75</v>
      </c>
      <c r="C642">
        <v>53.649500000000003</v>
      </c>
      <c r="D642">
        <v>9.9618000000000002</v>
      </c>
      <c r="E642">
        <v>15</v>
      </c>
      <c r="F642" s="2">
        <v>35546</v>
      </c>
      <c r="G642" t="s">
        <v>9</v>
      </c>
      <c r="H642" s="3">
        <v>35546.48541666667</v>
      </c>
      <c r="I642" s="3">
        <v>35546.458333333336</v>
      </c>
      <c r="J642" t="s">
        <v>9</v>
      </c>
      <c r="K642">
        <v>19.600000000000001</v>
      </c>
      <c r="L642" s="3">
        <v>35546.470138888886</v>
      </c>
      <c r="M642" t="s">
        <v>9</v>
      </c>
      <c r="N642" t="s">
        <v>9</v>
      </c>
      <c r="O642" t="s">
        <v>9</v>
      </c>
      <c r="P642" s="3">
        <v>35546.48541666667</v>
      </c>
      <c r="Q642">
        <v>0</v>
      </c>
      <c r="R642" t="s">
        <v>76</v>
      </c>
      <c r="S642">
        <v>0</v>
      </c>
      <c r="T642">
        <v>0</v>
      </c>
      <c r="U642" t="s">
        <v>9</v>
      </c>
      <c r="V642" s="3">
        <v>35546.458333333336</v>
      </c>
      <c r="W642">
        <v>1</v>
      </c>
      <c r="X642" s="3">
        <v>35546.470138888886</v>
      </c>
      <c r="Y642" t="s">
        <v>9</v>
      </c>
      <c r="Z642">
        <v>0</v>
      </c>
      <c r="AA642">
        <v>0</v>
      </c>
    </row>
    <row r="643" spans="1:27" x14ac:dyDescent="0.25">
      <c r="A643" t="s">
        <v>74</v>
      </c>
      <c r="B643" t="s">
        <v>75</v>
      </c>
      <c r="C643">
        <v>53.649500000000003</v>
      </c>
      <c r="D643">
        <v>9.9618000000000002</v>
      </c>
      <c r="E643">
        <v>15</v>
      </c>
      <c r="F643" s="2">
        <v>35547</v>
      </c>
      <c r="G643" t="s">
        <v>9</v>
      </c>
      <c r="H643" s="3">
        <v>35547.48541666667</v>
      </c>
      <c r="I643" s="3">
        <v>35547.458333333336</v>
      </c>
      <c r="J643" t="s">
        <v>9</v>
      </c>
      <c r="K643">
        <v>16.600000000000001</v>
      </c>
      <c r="L643" s="3">
        <v>35547.470138888886</v>
      </c>
      <c r="M643" t="s">
        <v>9</v>
      </c>
      <c r="N643" t="s">
        <v>9</v>
      </c>
      <c r="O643" t="s">
        <v>9</v>
      </c>
      <c r="P643" s="3">
        <v>35547.48541666667</v>
      </c>
      <c r="Q643">
        <v>0</v>
      </c>
      <c r="R643" t="s">
        <v>76</v>
      </c>
      <c r="S643">
        <v>0</v>
      </c>
      <c r="T643">
        <v>0</v>
      </c>
      <c r="U643" t="s">
        <v>9</v>
      </c>
      <c r="V643" s="3">
        <v>35547.458333333336</v>
      </c>
      <c r="W643">
        <v>1</v>
      </c>
      <c r="X643" s="3">
        <v>35547.470138888886</v>
      </c>
      <c r="Y643" t="s">
        <v>9</v>
      </c>
      <c r="Z643">
        <v>0</v>
      </c>
      <c r="AA643">
        <v>0</v>
      </c>
    </row>
    <row r="644" spans="1:27" x14ac:dyDescent="0.25">
      <c r="A644" t="s">
        <v>74</v>
      </c>
      <c r="B644" t="s">
        <v>75</v>
      </c>
      <c r="C644">
        <v>53.649500000000003</v>
      </c>
      <c r="D644">
        <v>9.9618000000000002</v>
      </c>
      <c r="E644">
        <v>15</v>
      </c>
      <c r="F644" s="2">
        <v>35550</v>
      </c>
      <c r="G644" t="s">
        <v>9</v>
      </c>
      <c r="H644" s="3">
        <v>35550.48541666667</v>
      </c>
      <c r="I644" s="3">
        <v>35550.458333333336</v>
      </c>
      <c r="J644" t="s">
        <v>9</v>
      </c>
      <c r="K644">
        <v>16.600000000000001</v>
      </c>
      <c r="L644" s="3">
        <v>35550.470138888886</v>
      </c>
      <c r="M644" t="s">
        <v>9</v>
      </c>
      <c r="P644" s="3"/>
      <c r="V644" s="3"/>
      <c r="X644" s="3"/>
    </row>
    <row r="645" spans="1:27" x14ac:dyDescent="0.25">
      <c r="A645" t="s">
        <v>74</v>
      </c>
      <c r="B645" t="s">
        <v>75</v>
      </c>
      <c r="C645">
        <v>53.649500000000003</v>
      </c>
      <c r="D645">
        <v>9.9618000000000002</v>
      </c>
      <c r="E645">
        <v>15</v>
      </c>
      <c r="F645" s="2">
        <v>35551</v>
      </c>
      <c r="G645" t="s">
        <v>9</v>
      </c>
      <c r="H645" s="3">
        <v>35551.48541666667</v>
      </c>
      <c r="I645" s="3">
        <v>35551.458333333336</v>
      </c>
      <c r="J645" t="s">
        <v>9</v>
      </c>
      <c r="K645">
        <v>18.2</v>
      </c>
      <c r="L645" s="3">
        <v>35551.470138888886</v>
      </c>
      <c r="M645" t="s">
        <v>9</v>
      </c>
      <c r="N645" t="s">
        <v>9</v>
      </c>
      <c r="O645" t="s">
        <v>9</v>
      </c>
      <c r="P645" s="3">
        <v>35551.48541666667</v>
      </c>
      <c r="Q645">
        <v>0</v>
      </c>
      <c r="R645" t="s">
        <v>76</v>
      </c>
      <c r="S645">
        <v>0</v>
      </c>
      <c r="T645">
        <v>0</v>
      </c>
      <c r="U645" t="s">
        <v>9</v>
      </c>
      <c r="V645" s="3">
        <v>35551.458333333336</v>
      </c>
      <c r="W645">
        <v>1</v>
      </c>
      <c r="X645" s="3">
        <v>35551.470138888886</v>
      </c>
      <c r="Y645" t="s">
        <v>9</v>
      </c>
      <c r="Z645">
        <v>0</v>
      </c>
      <c r="AA645">
        <v>0</v>
      </c>
    </row>
    <row r="646" spans="1:27" x14ac:dyDescent="0.25">
      <c r="A646" t="s">
        <v>74</v>
      </c>
      <c r="B646" t="s">
        <v>75</v>
      </c>
      <c r="C646">
        <v>53.649500000000003</v>
      </c>
      <c r="D646">
        <v>9.9618000000000002</v>
      </c>
      <c r="E646">
        <v>15</v>
      </c>
      <c r="F646" s="2">
        <v>35553</v>
      </c>
      <c r="G646" t="s">
        <v>9</v>
      </c>
      <c r="H646" s="3">
        <v>35553.48541666667</v>
      </c>
      <c r="I646" s="3">
        <v>35553.458333333336</v>
      </c>
      <c r="J646" t="s">
        <v>9</v>
      </c>
      <c r="K646">
        <v>19</v>
      </c>
      <c r="L646" s="3">
        <v>35553.470138888886</v>
      </c>
      <c r="M646" t="s">
        <v>9</v>
      </c>
      <c r="N646" t="s">
        <v>9</v>
      </c>
      <c r="O646" t="s">
        <v>9</v>
      </c>
      <c r="P646" s="3">
        <v>35553.48541666667</v>
      </c>
      <c r="Q646">
        <v>1.4</v>
      </c>
      <c r="R646" t="s">
        <v>77</v>
      </c>
      <c r="S646">
        <v>1.4</v>
      </c>
      <c r="T646" t="s">
        <v>9</v>
      </c>
      <c r="U646" t="s">
        <v>9</v>
      </c>
      <c r="V646" s="3">
        <v>35553.458333333336</v>
      </c>
      <c r="W646">
        <v>1</v>
      </c>
      <c r="X646" s="3">
        <v>35553.470138888886</v>
      </c>
      <c r="Y646" t="s">
        <v>9</v>
      </c>
      <c r="Z646">
        <v>1.4</v>
      </c>
      <c r="AA646" t="s">
        <v>9</v>
      </c>
    </row>
    <row r="647" spans="1:27" x14ac:dyDescent="0.25">
      <c r="A647" t="s">
        <v>74</v>
      </c>
      <c r="B647" t="s">
        <v>75</v>
      </c>
      <c r="C647">
        <v>53.649500000000003</v>
      </c>
      <c r="D647">
        <v>9.9618000000000002</v>
      </c>
      <c r="E647">
        <v>15</v>
      </c>
      <c r="F647" s="2">
        <v>35554</v>
      </c>
      <c r="G647" t="s">
        <v>9</v>
      </c>
      <c r="H647" s="3">
        <v>35554.48541666667</v>
      </c>
      <c r="I647" s="3">
        <v>35554.458333333336</v>
      </c>
      <c r="J647" t="s">
        <v>9</v>
      </c>
      <c r="K647">
        <v>21</v>
      </c>
      <c r="L647" s="3">
        <v>35554.469444444447</v>
      </c>
      <c r="M647" t="s">
        <v>9</v>
      </c>
      <c r="N647" t="s">
        <v>9</v>
      </c>
      <c r="O647" t="s">
        <v>9</v>
      </c>
      <c r="P647" s="3">
        <v>35554.48541666667</v>
      </c>
      <c r="Q647">
        <v>20</v>
      </c>
      <c r="R647" t="s">
        <v>77</v>
      </c>
      <c r="S647">
        <v>20</v>
      </c>
      <c r="T647" t="s">
        <v>9</v>
      </c>
      <c r="U647" t="s">
        <v>9</v>
      </c>
      <c r="V647" s="3">
        <v>35554.458333333336</v>
      </c>
      <c r="W647">
        <v>1</v>
      </c>
      <c r="X647" s="3">
        <v>35554.469444444447</v>
      </c>
      <c r="Y647" t="s">
        <v>9</v>
      </c>
      <c r="Z647">
        <v>20</v>
      </c>
      <c r="AA647" t="s">
        <v>9</v>
      </c>
    </row>
    <row r="648" spans="1:27" x14ac:dyDescent="0.25">
      <c r="A648" t="s">
        <v>74</v>
      </c>
      <c r="B648" t="s">
        <v>75</v>
      </c>
      <c r="C648">
        <v>53.649500000000003</v>
      </c>
      <c r="D648">
        <v>9.9618000000000002</v>
      </c>
      <c r="E648">
        <v>15</v>
      </c>
      <c r="F648" s="2">
        <v>35555</v>
      </c>
      <c r="G648" t="s">
        <v>9</v>
      </c>
      <c r="H648" s="3">
        <v>35555.48541666667</v>
      </c>
      <c r="I648" s="3">
        <v>35555.458333333336</v>
      </c>
      <c r="J648" t="s">
        <v>9</v>
      </c>
      <c r="K648">
        <v>15.8</v>
      </c>
      <c r="L648" s="3">
        <v>35555.469444444447</v>
      </c>
      <c r="M648" t="s">
        <v>9</v>
      </c>
      <c r="N648" t="s">
        <v>9</v>
      </c>
      <c r="O648" t="s">
        <v>9</v>
      </c>
      <c r="P648" s="3">
        <v>35555.48541666667</v>
      </c>
      <c r="Q648">
        <v>0.8</v>
      </c>
      <c r="R648" t="s">
        <v>77</v>
      </c>
      <c r="S648">
        <v>0.8</v>
      </c>
      <c r="T648" t="s">
        <v>9</v>
      </c>
      <c r="U648" t="s">
        <v>9</v>
      </c>
      <c r="V648" s="3">
        <v>35555.458333333336</v>
      </c>
      <c r="W648">
        <v>1</v>
      </c>
      <c r="X648" s="3">
        <v>35555.469444444447</v>
      </c>
      <c r="Y648" t="s">
        <v>9</v>
      </c>
      <c r="Z648">
        <v>0.8</v>
      </c>
      <c r="AA648" t="s">
        <v>9</v>
      </c>
    </row>
    <row r="649" spans="1:27" x14ac:dyDescent="0.25">
      <c r="A649" t="s">
        <v>74</v>
      </c>
      <c r="B649" t="s">
        <v>75</v>
      </c>
      <c r="C649">
        <v>53.649500000000003</v>
      </c>
      <c r="D649">
        <v>9.9618000000000002</v>
      </c>
      <c r="E649">
        <v>15</v>
      </c>
      <c r="F649" s="2">
        <v>35557</v>
      </c>
      <c r="G649" t="s">
        <v>9</v>
      </c>
      <c r="H649" s="3">
        <v>35557.48541666667</v>
      </c>
      <c r="I649" s="3">
        <v>35557.458333333336</v>
      </c>
      <c r="J649" t="s">
        <v>9</v>
      </c>
      <c r="K649">
        <v>14.5</v>
      </c>
      <c r="L649" s="3">
        <v>35557.469444444447</v>
      </c>
      <c r="M649" t="s">
        <v>9</v>
      </c>
      <c r="N649" t="s">
        <v>9</v>
      </c>
      <c r="O649" t="s">
        <v>9</v>
      </c>
      <c r="P649" s="3">
        <v>35557.48541666667</v>
      </c>
      <c r="Q649">
        <v>1.8</v>
      </c>
      <c r="R649" t="s">
        <v>77</v>
      </c>
      <c r="S649">
        <v>1.8</v>
      </c>
      <c r="T649" t="s">
        <v>9</v>
      </c>
      <c r="U649" t="s">
        <v>9</v>
      </c>
      <c r="V649" s="3">
        <v>35557.458333333336</v>
      </c>
      <c r="W649">
        <v>1</v>
      </c>
      <c r="X649" s="3">
        <v>35557.469444444447</v>
      </c>
      <c r="Y649" t="s">
        <v>9</v>
      </c>
      <c r="Z649">
        <v>1.8</v>
      </c>
      <c r="AA649" t="s">
        <v>9</v>
      </c>
    </row>
    <row r="650" spans="1:27" x14ac:dyDescent="0.25">
      <c r="A650" t="s">
        <v>74</v>
      </c>
      <c r="B650" t="s">
        <v>75</v>
      </c>
      <c r="C650">
        <v>53.649500000000003</v>
      </c>
      <c r="D650">
        <v>9.9618000000000002</v>
      </c>
      <c r="E650">
        <v>15</v>
      </c>
      <c r="F650" s="2">
        <v>35558</v>
      </c>
      <c r="G650" t="s">
        <v>9</v>
      </c>
      <c r="H650" s="3">
        <v>35558.48541666667</v>
      </c>
      <c r="I650" s="3">
        <v>35558.458333333336</v>
      </c>
      <c r="J650" t="s">
        <v>9</v>
      </c>
      <c r="K650">
        <v>9.8000000000000007</v>
      </c>
      <c r="L650" s="3">
        <v>35558.469444444447</v>
      </c>
      <c r="M650" t="s">
        <v>9</v>
      </c>
      <c r="N650" t="s">
        <v>9</v>
      </c>
      <c r="O650" t="s">
        <v>9</v>
      </c>
      <c r="P650" s="3">
        <v>35558.48541666667</v>
      </c>
      <c r="Q650">
        <v>0.6</v>
      </c>
      <c r="R650" t="s">
        <v>77</v>
      </c>
      <c r="S650">
        <v>0.6</v>
      </c>
      <c r="T650" t="s">
        <v>9</v>
      </c>
      <c r="U650" t="s">
        <v>9</v>
      </c>
      <c r="V650" s="3">
        <v>35558.458333333336</v>
      </c>
      <c r="W650">
        <v>1</v>
      </c>
      <c r="X650" s="3">
        <v>35558.469444444447</v>
      </c>
      <c r="Y650" t="s">
        <v>9</v>
      </c>
      <c r="Z650">
        <v>0.6</v>
      </c>
      <c r="AA650" t="s">
        <v>9</v>
      </c>
    </row>
    <row r="651" spans="1:27" x14ac:dyDescent="0.25">
      <c r="A651" t="s">
        <v>74</v>
      </c>
      <c r="B651" t="s">
        <v>75</v>
      </c>
      <c r="C651">
        <v>53.649500000000003</v>
      </c>
      <c r="D651">
        <v>9.9618000000000002</v>
      </c>
      <c r="E651">
        <v>15</v>
      </c>
      <c r="F651" s="2">
        <v>35559</v>
      </c>
      <c r="G651" t="s">
        <v>9</v>
      </c>
      <c r="H651" s="3">
        <v>35559.48541666667</v>
      </c>
      <c r="I651" s="3">
        <v>35559.458333333336</v>
      </c>
      <c r="J651" t="s">
        <v>9</v>
      </c>
      <c r="K651">
        <v>12.4</v>
      </c>
      <c r="L651" s="3">
        <v>35559.469444444447</v>
      </c>
      <c r="M651" t="s">
        <v>9</v>
      </c>
      <c r="N651" t="s">
        <v>9</v>
      </c>
      <c r="O651" t="s">
        <v>9</v>
      </c>
      <c r="P651" s="3">
        <v>35559.48541666667</v>
      </c>
      <c r="Q651">
        <v>0</v>
      </c>
      <c r="R651" t="s">
        <v>76</v>
      </c>
      <c r="S651">
        <v>0</v>
      </c>
      <c r="T651">
        <v>0</v>
      </c>
      <c r="U651" t="s">
        <v>9</v>
      </c>
      <c r="V651" s="3">
        <v>35559.458333333336</v>
      </c>
      <c r="W651">
        <v>1</v>
      </c>
      <c r="X651" s="3">
        <v>35559.469444444447</v>
      </c>
      <c r="Y651" t="s">
        <v>9</v>
      </c>
      <c r="Z651">
        <v>0</v>
      </c>
      <c r="AA651">
        <v>0</v>
      </c>
    </row>
    <row r="652" spans="1:27" x14ac:dyDescent="0.25">
      <c r="A652" t="s">
        <v>74</v>
      </c>
      <c r="B652" t="s">
        <v>75</v>
      </c>
      <c r="C652">
        <v>53.649500000000003</v>
      </c>
      <c r="D652">
        <v>9.9618000000000002</v>
      </c>
      <c r="E652">
        <v>15</v>
      </c>
      <c r="F652" s="2">
        <v>35560</v>
      </c>
      <c r="G652" t="s">
        <v>9</v>
      </c>
      <c r="H652" s="3">
        <v>35560.48541666667</v>
      </c>
      <c r="I652" s="3">
        <v>35560.458333333336</v>
      </c>
      <c r="J652" t="s">
        <v>9</v>
      </c>
      <c r="K652">
        <v>17.100000000000001</v>
      </c>
      <c r="L652" s="3">
        <v>35560.469444444447</v>
      </c>
      <c r="M652" t="s">
        <v>9</v>
      </c>
      <c r="N652" t="s">
        <v>9</v>
      </c>
      <c r="O652" t="s">
        <v>9</v>
      </c>
      <c r="P652" s="3">
        <v>35560.48541666667</v>
      </c>
      <c r="Q652">
        <v>2.4</v>
      </c>
      <c r="R652" t="s">
        <v>77</v>
      </c>
      <c r="S652">
        <v>2.4</v>
      </c>
      <c r="T652" t="s">
        <v>9</v>
      </c>
      <c r="U652" t="s">
        <v>9</v>
      </c>
      <c r="V652" s="3">
        <v>35560.458333333336</v>
      </c>
      <c r="W652">
        <v>1</v>
      </c>
      <c r="X652" s="3">
        <v>35560.469444444447</v>
      </c>
      <c r="Y652" t="s">
        <v>9</v>
      </c>
      <c r="Z652">
        <v>2.4</v>
      </c>
      <c r="AA652" t="s">
        <v>9</v>
      </c>
    </row>
    <row r="653" spans="1:27" x14ac:dyDescent="0.25">
      <c r="A653" t="s">
        <v>74</v>
      </c>
      <c r="B653" t="s">
        <v>75</v>
      </c>
      <c r="C653">
        <v>53.649500000000003</v>
      </c>
      <c r="D653">
        <v>9.9618000000000002</v>
      </c>
      <c r="E653">
        <v>15</v>
      </c>
      <c r="F653" s="2">
        <v>35561</v>
      </c>
      <c r="G653" t="s">
        <v>9</v>
      </c>
      <c r="H653" s="3">
        <v>35561.48541666667</v>
      </c>
      <c r="I653" s="3">
        <v>35561.458333333336</v>
      </c>
      <c r="J653" t="s">
        <v>9</v>
      </c>
      <c r="K653">
        <v>24.5</v>
      </c>
      <c r="L653" s="3">
        <v>35561.469444444447</v>
      </c>
      <c r="M653" t="s">
        <v>9</v>
      </c>
      <c r="N653" t="s">
        <v>9</v>
      </c>
      <c r="O653" t="s">
        <v>9</v>
      </c>
      <c r="P653" s="3">
        <v>35561.48541666667</v>
      </c>
      <c r="Q653">
        <v>2</v>
      </c>
      <c r="R653" t="s">
        <v>77</v>
      </c>
      <c r="S653">
        <v>2</v>
      </c>
      <c r="T653" t="s">
        <v>9</v>
      </c>
      <c r="U653" t="s">
        <v>9</v>
      </c>
      <c r="V653" s="3">
        <v>35561.458333333336</v>
      </c>
      <c r="W653">
        <v>1</v>
      </c>
      <c r="X653" s="3">
        <v>35561.469444444447</v>
      </c>
      <c r="Y653" t="s">
        <v>9</v>
      </c>
      <c r="Z653">
        <v>2</v>
      </c>
      <c r="AA653" t="s">
        <v>9</v>
      </c>
    </row>
    <row r="654" spans="1:27" x14ac:dyDescent="0.25">
      <c r="A654" t="s">
        <v>74</v>
      </c>
      <c r="B654" t="s">
        <v>75</v>
      </c>
      <c r="C654">
        <v>53.649500000000003</v>
      </c>
      <c r="D654">
        <v>9.9618000000000002</v>
      </c>
      <c r="E654">
        <v>15</v>
      </c>
      <c r="F654" s="2">
        <v>35562</v>
      </c>
      <c r="G654" t="s">
        <v>9</v>
      </c>
      <c r="H654" s="3">
        <v>35562.48541666667</v>
      </c>
      <c r="I654" s="3">
        <v>35562.458333333336</v>
      </c>
      <c r="J654" t="s">
        <v>9</v>
      </c>
      <c r="K654">
        <v>22.4</v>
      </c>
      <c r="L654" s="3">
        <v>35562.469444444447</v>
      </c>
      <c r="M654" t="s">
        <v>9</v>
      </c>
      <c r="N654" t="s">
        <v>9</v>
      </c>
      <c r="O654" t="s">
        <v>9</v>
      </c>
      <c r="P654" s="3">
        <v>35562.48541666667</v>
      </c>
      <c r="Q654">
        <v>0.8</v>
      </c>
      <c r="R654" t="s">
        <v>77</v>
      </c>
      <c r="S654">
        <v>0.8</v>
      </c>
      <c r="T654" t="s">
        <v>9</v>
      </c>
      <c r="U654" t="s">
        <v>9</v>
      </c>
      <c r="V654" s="3">
        <v>35562.458333333336</v>
      </c>
      <c r="W654">
        <v>1</v>
      </c>
      <c r="X654" s="3">
        <v>35562.469444444447</v>
      </c>
      <c r="Y654" t="s">
        <v>9</v>
      </c>
      <c r="Z654">
        <v>0.8</v>
      </c>
      <c r="AA654" t="s">
        <v>9</v>
      </c>
    </row>
    <row r="655" spans="1:27" x14ac:dyDescent="0.25">
      <c r="A655" t="s">
        <v>74</v>
      </c>
      <c r="B655" t="s">
        <v>75</v>
      </c>
      <c r="C655">
        <v>53.649500000000003</v>
      </c>
      <c r="D655">
        <v>9.9618000000000002</v>
      </c>
      <c r="E655">
        <v>15</v>
      </c>
      <c r="F655" s="2">
        <v>35563</v>
      </c>
      <c r="G655" t="s">
        <v>9</v>
      </c>
      <c r="H655" s="3">
        <v>35563.48541666667</v>
      </c>
      <c r="I655" s="3">
        <v>35563.458333333336</v>
      </c>
      <c r="J655" t="s">
        <v>9</v>
      </c>
      <c r="K655">
        <v>21.3</v>
      </c>
      <c r="L655" s="3">
        <v>35563.469444444447</v>
      </c>
      <c r="M655" t="s">
        <v>9</v>
      </c>
      <c r="N655" t="s">
        <v>9</v>
      </c>
      <c r="O655" t="s">
        <v>9</v>
      </c>
      <c r="P655" s="3">
        <v>35563.48541666667</v>
      </c>
      <c r="Q655">
        <v>0</v>
      </c>
      <c r="R655" t="s">
        <v>76</v>
      </c>
      <c r="S655">
        <v>0</v>
      </c>
      <c r="T655">
        <v>0</v>
      </c>
      <c r="U655" t="s">
        <v>9</v>
      </c>
      <c r="V655" s="3">
        <v>35563.458333333336</v>
      </c>
      <c r="W655">
        <v>1</v>
      </c>
      <c r="X655" s="3">
        <v>35563.469444444447</v>
      </c>
      <c r="Y655" t="s">
        <v>9</v>
      </c>
      <c r="Z655">
        <v>0</v>
      </c>
      <c r="AA655">
        <v>0</v>
      </c>
    </row>
    <row r="656" spans="1:27" x14ac:dyDescent="0.25">
      <c r="A656" t="s">
        <v>74</v>
      </c>
      <c r="B656" t="s">
        <v>75</v>
      </c>
      <c r="C656">
        <v>53.649500000000003</v>
      </c>
      <c r="D656">
        <v>9.9618000000000002</v>
      </c>
      <c r="E656">
        <v>15</v>
      </c>
      <c r="F656" s="2">
        <v>35564</v>
      </c>
      <c r="G656" t="s">
        <v>9</v>
      </c>
      <c r="H656" s="3">
        <v>35564.48541666667</v>
      </c>
      <c r="I656" s="3">
        <v>35564.458333333336</v>
      </c>
      <c r="J656" t="s">
        <v>9</v>
      </c>
      <c r="K656">
        <v>21</v>
      </c>
      <c r="L656" s="3">
        <v>35564.469444444447</v>
      </c>
      <c r="M656" t="s">
        <v>9</v>
      </c>
      <c r="N656" t="s">
        <v>9</v>
      </c>
      <c r="O656" t="s">
        <v>9</v>
      </c>
      <c r="P656" s="3">
        <v>35564.48541666667</v>
      </c>
      <c r="Q656">
        <v>16</v>
      </c>
      <c r="R656" t="s">
        <v>77</v>
      </c>
      <c r="S656">
        <v>16</v>
      </c>
      <c r="T656" t="s">
        <v>9</v>
      </c>
      <c r="U656" t="s">
        <v>9</v>
      </c>
      <c r="V656" s="3">
        <v>35564.458333333336</v>
      </c>
      <c r="W656">
        <v>1</v>
      </c>
      <c r="X656" s="3">
        <v>35564.469444444447</v>
      </c>
      <c r="Y656" t="s">
        <v>9</v>
      </c>
      <c r="Z656">
        <v>16</v>
      </c>
      <c r="AA656" t="s">
        <v>9</v>
      </c>
    </row>
    <row r="657" spans="1:27" x14ac:dyDescent="0.25">
      <c r="A657" t="s">
        <v>74</v>
      </c>
      <c r="B657" t="s">
        <v>75</v>
      </c>
      <c r="C657">
        <v>53.649500000000003</v>
      </c>
      <c r="D657">
        <v>9.9618000000000002</v>
      </c>
      <c r="E657">
        <v>15</v>
      </c>
      <c r="F657" s="2">
        <v>35565</v>
      </c>
      <c r="G657" t="s">
        <v>9</v>
      </c>
      <c r="H657" s="3">
        <v>35565.48541666667</v>
      </c>
      <c r="I657" s="3">
        <v>35565.458333333336</v>
      </c>
      <c r="J657" t="s">
        <v>9</v>
      </c>
      <c r="K657">
        <v>21.6</v>
      </c>
      <c r="L657" s="3">
        <v>35565.469444444447</v>
      </c>
      <c r="M657" t="s">
        <v>9</v>
      </c>
      <c r="N657" t="s">
        <v>9</v>
      </c>
      <c r="O657" t="s">
        <v>9</v>
      </c>
      <c r="P657" s="3">
        <v>35565.48541666667</v>
      </c>
      <c r="Q657">
        <v>0</v>
      </c>
      <c r="R657" t="s">
        <v>76</v>
      </c>
      <c r="S657">
        <v>0</v>
      </c>
      <c r="T657">
        <v>0</v>
      </c>
      <c r="U657" t="s">
        <v>9</v>
      </c>
      <c r="V657" s="3">
        <v>35565.458333333336</v>
      </c>
      <c r="W657">
        <v>1</v>
      </c>
      <c r="X657" s="3">
        <v>35565.469444444447</v>
      </c>
      <c r="Y657" t="s">
        <v>9</v>
      </c>
      <c r="Z657">
        <v>0</v>
      </c>
      <c r="AA657">
        <v>0</v>
      </c>
    </row>
    <row r="658" spans="1:27" x14ac:dyDescent="0.25">
      <c r="A658" t="s">
        <v>74</v>
      </c>
      <c r="B658" t="s">
        <v>75</v>
      </c>
      <c r="C658">
        <v>53.649500000000003</v>
      </c>
      <c r="D658">
        <v>9.9618000000000002</v>
      </c>
      <c r="E658">
        <v>15</v>
      </c>
      <c r="F658" s="2">
        <v>35566</v>
      </c>
      <c r="G658" t="s">
        <v>9</v>
      </c>
      <c r="H658" s="3">
        <v>35566.48541666667</v>
      </c>
      <c r="I658" s="3">
        <v>35566.458333333336</v>
      </c>
      <c r="J658" t="s">
        <v>9</v>
      </c>
      <c r="K658">
        <v>25.7</v>
      </c>
      <c r="L658" s="3">
        <v>35566.469444444447</v>
      </c>
      <c r="M658" t="s">
        <v>9</v>
      </c>
      <c r="N658" t="s">
        <v>9</v>
      </c>
      <c r="O658" t="s">
        <v>9</v>
      </c>
      <c r="P658" s="3">
        <v>35566.48541666667</v>
      </c>
      <c r="Q658">
        <v>0</v>
      </c>
      <c r="R658" t="s">
        <v>76</v>
      </c>
      <c r="S658">
        <v>0</v>
      </c>
      <c r="T658">
        <v>0</v>
      </c>
      <c r="U658" t="s">
        <v>9</v>
      </c>
      <c r="V658" s="3">
        <v>35566.458333333336</v>
      </c>
      <c r="W658">
        <v>1</v>
      </c>
      <c r="X658" s="3">
        <v>35566.469444444447</v>
      </c>
      <c r="Y658" t="s">
        <v>9</v>
      </c>
      <c r="Z658">
        <v>0</v>
      </c>
      <c r="AA658">
        <v>0</v>
      </c>
    </row>
    <row r="659" spans="1:27" x14ac:dyDescent="0.25">
      <c r="A659" t="s">
        <v>74</v>
      </c>
      <c r="B659" t="s">
        <v>75</v>
      </c>
      <c r="C659">
        <v>53.649500000000003</v>
      </c>
      <c r="D659">
        <v>9.9618000000000002</v>
      </c>
      <c r="E659">
        <v>15</v>
      </c>
      <c r="F659" s="2">
        <v>35567</v>
      </c>
      <c r="G659" t="s">
        <v>9</v>
      </c>
      <c r="H659" s="3">
        <v>35567.48541666667</v>
      </c>
      <c r="I659" s="3">
        <v>35567.458333333336</v>
      </c>
      <c r="J659" t="s">
        <v>9</v>
      </c>
      <c r="K659">
        <v>31.8</v>
      </c>
      <c r="L659" s="3">
        <v>35567.469444444447</v>
      </c>
      <c r="M659" t="s">
        <v>9</v>
      </c>
      <c r="N659" t="s">
        <v>9</v>
      </c>
      <c r="O659" t="s">
        <v>9</v>
      </c>
      <c r="P659" s="3">
        <v>35567.48541666667</v>
      </c>
      <c r="Q659">
        <v>3.1</v>
      </c>
      <c r="R659" t="s">
        <v>77</v>
      </c>
      <c r="S659">
        <v>3.1</v>
      </c>
      <c r="T659" t="s">
        <v>9</v>
      </c>
      <c r="U659" t="s">
        <v>9</v>
      </c>
      <c r="V659" s="3">
        <v>35567.458333333336</v>
      </c>
      <c r="W659">
        <v>1</v>
      </c>
      <c r="X659" s="3">
        <v>35567.469444444447</v>
      </c>
      <c r="Y659" t="s">
        <v>9</v>
      </c>
      <c r="Z659">
        <v>3.1</v>
      </c>
      <c r="AA659" t="s">
        <v>9</v>
      </c>
    </row>
    <row r="660" spans="1:27" x14ac:dyDescent="0.25">
      <c r="A660" t="s">
        <v>74</v>
      </c>
      <c r="B660" t="s">
        <v>75</v>
      </c>
      <c r="C660">
        <v>53.649500000000003</v>
      </c>
      <c r="D660">
        <v>9.9618000000000002</v>
      </c>
      <c r="E660">
        <v>15</v>
      </c>
      <c r="F660" s="2">
        <v>35568</v>
      </c>
      <c r="G660" t="s">
        <v>9</v>
      </c>
      <c r="H660" s="3">
        <v>35568.48541666667</v>
      </c>
      <c r="I660" s="3">
        <v>35568.458333333336</v>
      </c>
      <c r="J660" t="s">
        <v>9</v>
      </c>
      <c r="K660">
        <v>31.8</v>
      </c>
      <c r="L660" s="3">
        <v>35568.469444444447</v>
      </c>
      <c r="M660" t="s">
        <v>9</v>
      </c>
      <c r="N660" t="s">
        <v>9</v>
      </c>
      <c r="O660" t="s">
        <v>9</v>
      </c>
      <c r="P660" s="3">
        <v>35568.48541666667</v>
      </c>
      <c r="Q660">
        <v>0</v>
      </c>
      <c r="R660" t="s">
        <v>76</v>
      </c>
      <c r="S660">
        <v>0</v>
      </c>
      <c r="T660">
        <v>0</v>
      </c>
      <c r="U660" t="s">
        <v>9</v>
      </c>
      <c r="V660" s="3">
        <v>35568.458333333336</v>
      </c>
      <c r="W660">
        <v>1</v>
      </c>
      <c r="X660" s="3">
        <v>35568.469444444447</v>
      </c>
      <c r="Y660" t="s">
        <v>9</v>
      </c>
      <c r="Z660">
        <v>0</v>
      </c>
      <c r="AA660">
        <v>0</v>
      </c>
    </row>
    <row r="661" spans="1:27" x14ac:dyDescent="0.25">
      <c r="A661" t="s">
        <v>74</v>
      </c>
      <c r="B661" t="s">
        <v>75</v>
      </c>
      <c r="C661">
        <v>53.649500000000003</v>
      </c>
      <c r="D661">
        <v>9.9618000000000002</v>
      </c>
      <c r="E661">
        <v>15</v>
      </c>
      <c r="F661" s="2">
        <v>35569</v>
      </c>
      <c r="G661" t="s">
        <v>9</v>
      </c>
      <c r="H661" s="3">
        <v>35569.48541666667</v>
      </c>
      <c r="I661" s="3">
        <v>35569.458333333336</v>
      </c>
      <c r="J661" t="s">
        <v>9</v>
      </c>
      <c r="K661">
        <v>33.200000000000003</v>
      </c>
      <c r="L661" s="3">
        <v>35569.469444444447</v>
      </c>
      <c r="M661" t="s">
        <v>9</v>
      </c>
      <c r="N661" t="s">
        <v>9</v>
      </c>
      <c r="O661" t="s">
        <v>9</v>
      </c>
      <c r="P661" s="3">
        <v>35569.48541666667</v>
      </c>
      <c r="Q661">
        <v>0.7</v>
      </c>
      <c r="R661" t="s">
        <v>77</v>
      </c>
      <c r="S661">
        <v>0.7</v>
      </c>
      <c r="T661" t="s">
        <v>9</v>
      </c>
      <c r="U661" t="s">
        <v>9</v>
      </c>
      <c r="V661" s="3">
        <v>35569.458333333336</v>
      </c>
      <c r="W661">
        <v>1</v>
      </c>
      <c r="X661" s="3">
        <v>35569.469444444447</v>
      </c>
      <c r="Y661" t="s">
        <v>9</v>
      </c>
      <c r="Z661">
        <v>0.7</v>
      </c>
      <c r="AA661" t="s">
        <v>9</v>
      </c>
    </row>
    <row r="662" spans="1:27" x14ac:dyDescent="0.25">
      <c r="A662" t="s">
        <v>74</v>
      </c>
      <c r="B662" t="s">
        <v>75</v>
      </c>
      <c r="C662">
        <v>53.649500000000003</v>
      </c>
      <c r="D662">
        <v>9.9618000000000002</v>
      </c>
      <c r="E662">
        <v>15</v>
      </c>
      <c r="F662" s="2">
        <v>35570</v>
      </c>
      <c r="G662" t="s">
        <v>9</v>
      </c>
      <c r="H662" s="3">
        <v>35570.48541666667</v>
      </c>
      <c r="I662" s="3">
        <v>35570.458333333336</v>
      </c>
      <c r="J662" t="s">
        <v>9</v>
      </c>
      <c r="K662">
        <v>34.299999999999997</v>
      </c>
      <c r="L662" s="3">
        <v>35570.469444444447</v>
      </c>
      <c r="M662" t="s">
        <v>9</v>
      </c>
      <c r="N662" t="s">
        <v>9</v>
      </c>
      <c r="O662" t="s">
        <v>9</v>
      </c>
      <c r="P662" s="3">
        <v>35570.48541666667</v>
      </c>
      <c r="Q662">
        <v>0</v>
      </c>
      <c r="R662" t="s">
        <v>76</v>
      </c>
      <c r="S662">
        <v>0</v>
      </c>
      <c r="T662">
        <v>0</v>
      </c>
      <c r="U662" t="s">
        <v>9</v>
      </c>
      <c r="V662" s="3">
        <v>35570.458333333336</v>
      </c>
      <c r="W662">
        <v>1</v>
      </c>
      <c r="X662" s="3">
        <v>35570.469444444447</v>
      </c>
      <c r="Y662" t="s">
        <v>9</v>
      </c>
      <c r="Z662">
        <v>0</v>
      </c>
      <c r="AA662">
        <v>0</v>
      </c>
    </row>
    <row r="663" spans="1:27" x14ac:dyDescent="0.25">
      <c r="A663" t="s">
        <v>74</v>
      </c>
      <c r="B663" t="s">
        <v>75</v>
      </c>
      <c r="C663">
        <v>53.649500000000003</v>
      </c>
      <c r="D663">
        <v>9.9618000000000002</v>
      </c>
      <c r="E663">
        <v>15</v>
      </c>
      <c r="F663" s="2">
        <v>35571</v>
      </c>
      <c r="G663" t="s">
        <v>9</v>
      </c>
      <c r="H663" s="3">
        <v>35571.48541666667</v>
      </c>
      <c r="I663" s="3">
        <v>35571.458333333336</v>
      </c>
      <c r="J663" t="s">
        <v>9</v>
      </c>
      <c r="K663">
        <v>11.1</v>
      </c>
      <c r="L663" s="3">
        <v>35571.469444444447</v>
      </c>
      <c r="M663" t="s">
        <v>9</v>
      </c>
      <c r="N663" t="s">
        <v>9</v>
      </c>
      <c r="O663" t="s">
        <v>9</v>
      </c>
      <c r="P663" s="3">
        <v>35571.48541666667</v>
      </c>
      <c r="Q663">
        <v>18</v>
      </c>
      <c r="R663" t="s">
        <v>77</v>
      </c>
      <c r="S663">
        <v>18</v>
      </c>
      <c r="T663" t="s">
        <v>9</v>
      </c>
      <c r="U663" t="s">
        <v>9</v>
      </c>
      <c r="V663" s="3">
        <v>35571.458333333336</v>
      </c>
      <c r="W663">
        <v>1</v>
      </c>
      <c r="X663" s="3">
        <v>35571.469444444447</v>
      </c>
      <c r="Y663" t="s">
        <v>9</v>
      </c>
      <c r="Z663">
        <v>18</v>
      </c>
      <c r="AA663" t="s">
        <v>9</v>
      </c>
    </row>
    <row r="664" spans="1:27" x14ac:dyDescent="0.25">
      <c r="A664" t="s">
        <v>74</v>
      </c>
      <c r="B664" t="s">
        <v>75</v>
      </c>
      <c r="C664">
        <v>53.649500000000003</v>
      </c>
      <c r="D664">
        <v>9.9618000000000002</v>
      </c>
      <c r="E664">
        <v>15</v>
      </c>
      <c r="F664" s="2">
        <v>35574</v>
      </c>
      <c r="G664" t="s">
        <v>9</v>
      </c>
      <c r="H664" s="3">
        <v>35574.48541666667</v>
      </c>
      <c r="I664" s="3">
        <v>35574.458333333336</v>
      </c>
      <c r="J664" t="s">
        <v>9</v>
      </c>
      <c r="K664">
        <v>20.100000000000001</v>
      </c>
      <c r="L664" s="3">
        <v>35574.469444444447</v>
      </c>
      <c r="M664" t="s">
        <v>9</v>
      </c>
      <c r="N664" t="s">
        <v>9</v>
      </c>
      <c r="O664" t="s">
        <v>9</v>
      </c>
      <c r="P664" s="3">
        <v>35574.48541666667</v>
      </c>
      <c r="Q664">
        <v>0</v>
      </c>
      <c r="R664" t="s">
        <v>76</v>
      </c>
      <c r="S664">
        <v>0</v>
      </c>
      <c r="T664">
        <v>0</v>
      </c>
      <c r="U664" t="s">
        <v>9</v>
      </c>
      <c r="V664" s="3">
        <v>35574.458333333336</v>
      </c>
      <c r="W664">
        <v>1</v>
      </c>
      <c r="X664" s="3">
        <v>35574.469444444447</v>
      </c>
      <c r="Y664" t="s">
        <v>9</v>
      </c>
      <c r="Z664">
        <v>0</v>
      </c>
      <c r="AA664">
        <v>0</v>
      </c>
    </row>
    <row r="665" spans="1:27" x14ac:dyDescent="0.25">
      <c r="A665" t="s">
        <v>74</v>
      </c>
      <c r="B665" t="s">
        <v>75</v>
      </c>
      <c r="C665">
        <v>53.649500000000003</v>
      </c>
      <c r="D665">
        <v>9.9618000000000002</v>
      </c>
      <c r="E665">
        <v>15</v>
      </c>
      <c r="F665" s="2">
        <v>35575</v>
      </c>
      <c r="G665" t="s">
        <v>9</v>
      </c>
      <c r="H665" s="3">
        <v>35575.48541666667</v>
      </c>
      <c r="I665" s="3">
        <v>35575.458333333336</v>
      </c>
      <c r="J665" t="s">
        <v>9</v>
      </c>
      <c r="K665">
        <v>19.600000000000001</v>
      </c>
      <c r="L665" s="3">
        <v>35575.470138888886</v>
      </c>
      <c r="M665" t="s">
        <v>9</v>
      </c>
      <c r="N665" t="s">
        <v>9</v>
      </c>
      <c r="O665" t="s">
        <v>9</v>
      </c>
      <c r="P665" s="3">
        <v>35575.48541666667</v>
      </c>
      <c r="Q665">
        <v>0</v>
      </c>
      <c r="R665" t="s">
        <v>76</v>
      </c>
      <c r="S665">
        <v>0</v>
      </c>
      <c r="T665">
        <v>0</v>
      </c>
      <c r="U665" t="s">
        <v>9</v>
      </c>
      <c r="V665" s="3">
        <v>35575.458333333336</v>
      </c>
      <c r="W665">
        <v>1</v>
      </c>
      <c r="X665" s="3">
        <v>35575.470138888886</v>
      </c>
      <c r="Y665" t="s">
        <v>9</v>
      </c>
      <c r="Z665">
        <v>0</v>
      </c>
      <c r="AA665">
        <v>0</v>
      </c>
    </row>
    <row r="666" spans="1:27" x14ac:dyDescent="0.25">
      <c r="A666" t="s">
        <v>74</v>
      </c>
      <c r="B666" t="s">
        <v>75</v>
      </c>
      <c r="C666">
        <v>53.649500000000003</v>
      </c>
      <c r="D666">
        <v>9.9618000000000002</v>
      </c>
      <c r="E666">
        <v>15</v>
      </c>
      <c r="F666" s="2">
        <v>35576</v>
      </c>
      <c r="G666" t="s">
        <v>9</v>
      </c>
      <c r="H666" s="3">
        <v>35576.48541666667</v>
      </c>
      <c r="I666" s="3">
        <v>35576.458333333336</v>
      </c>
      <c r="J666" t="s">
        <v>9</v>
      </c>
      <c r="K666">
        <v>13.4</v>
      </c>
      <c r="L666" s="3">
        <v>35576.470138888886</v>
      </c>
      <c r="M666" t="s">
        <v>9</v>
      </c>
      <c r="N666" t="s">
        <v>9</v>
      </c>
      <c r="O666" t="s">
        <v>9</v>
      </c>
      <c r="P666" s="3">
        <v>35576.48541666667</v>
      </c>
      <c r="Q666">
        <v>0</v>
      </c>
      <c r="R666" t="s">
        <v>76</v>
      </c>
      <c r="S666">
        <v>0</v>
      </c>
      <c r="T666">
        <v>0</v>
      </c>
      <c r="U666" t="s">
        <v>9</v>
      </c>
      <c r="V666" s="3">
        <v>35576.458333333336</v>
      </c>
      <c r="W666">
        <v>1</v>
      </c>
      <c r="X666" s="3">
        <v>35576.470138888886</v>
      </c>
      <c r="Y666" t="s">
        <v>9</v>
      </c>
      <c r="Z666">
        <v>0</v>
      </c>
      <c r="AA666">
        <v>0</v>
      </c>
    </row>
    <row r="667" spans="1:27" x14ac:dyDescent="0.25">
      <c r="A667" t="s">
        <v>74</v>
      </c>
      <c r="B667" t="s">
        <v>75</v>
      </c>
      <c r="C667">
        <v>53.649500000000003</v>
      </c>
      <c r="D667">
        <v>9.9618000000000002</v>
      </c>
      <c r="E667">
        <v>15</v>
      </c>
      <c r="F667" s="2">
        <v>35579</v>
      </c>
      <c r="G667" t="s">
        <v>9</v>
      </c>
      <c r="H667" s="3">
        <v>35579.48541666667</v>
      </c>
      <c r="I667" s="3">
        <v>35579.458333333336</v>
      </c>
      <c r="J667" t="s">
        <v>9</v>
      </c>
      <c r="K667">
        <v>12.7</v>
      </c>
      <c r="L667" s="3">
        <v>35579.470138888886</v>
      </c>
      <c r="M667" t="s">
        <v>9</v>
      </c>
      <c r="N667" t="s">
        <v>9</v>
      </c>
      <c r="O667" t="s">
        <v>9</v>
      </c>
      <c r="P667" s="3">
        <v>35579.48541666667</v>
      </c>
      <c r="Q667">
        <v>0</v>
      </c>
      <c r="R667" t="s">
        <v>76</v>
      </c>
      <c r="S667">
        <v>0</v>
      </c>
      <c r="T667">
        <v>0</v>
      </c>
      <c r="U667" t="s">
        <v>9</v>
      </c>
      <c r="V667" s="3">
        <v>35579.458333333336</v>
      </c>
      <c r="W667">
        <v>1</v>
      </c>
      <c r="X667" s="3">
        <v>35579.470138888886</v>
      </c>
      <c r="Y667" t="s">
        <v>9</v>
      </c>
      <c r="Z667">
        <v>0</v>
      </c>
      <c r="AA667">
        <v>0</v>
      </c>
    </row>
    <row r="668" spans="1:27" x14ac:dyDescent="0.25">
      <c r="A668" t="s">
        <v>74</v>
      </c>
      <c r="B668" t="s">
        <v>75</v>
      </c>
      <c r="C668">
        <v>53.649500000000003</v>
      </c>
      <c r="D668">
        <v>9.9618000000000002</v>
      </c>
      <c r="E668">
        <v>15</v>
      </c>
      <c r="F668" s="2">
        <v>35580</v>
      </c>
      <c r="G668" t="s">
        <v>9</v>
      </c>
      <c r="H668" s="3">
        <v>35580.48541666667</v>
      </c>
      <c r="I668" s="3">
        <v>35580.458333333336</v>
      </c>
      <c r="J668" t="s">
        <v>9</v>
      </c>
      <c r="K668">
        <v>23.3</v>
      </c>
      <c r="L668" s="3">
        <v>35580.470138888886</v>
      </c>
      <c r="M668" t="s">
        <v>9</v>
      </c>
      <c r="N668" t="s">
        <v>9</v>
      </c>
      <c r="O668" t="s">
        <v>9</v>
      </c>
      <c r="P668" s="3">
        <v>35580.48541666667</v>
      </c>
      <c r="Q668">
        <v>0.7</v>
      </c>
      <c r="R668" t="s">
        <v>77</v>
      </c>
      <c r="S668">
        <v>0.7</v>
      </c>
      <c r="T668" t="s">
        <v>9</v>
      </c>
      <c r="U668" t="s">
        <v>9</v>
      </c>
      <c r="V668" s="3">
        <v>35580.458333333336</v>
      </c>
      <c r="W668">
        <v>1</v>
      </c>
      <c r="X668" s="3">
        <v>35580.470138888886</v>
      </c>
      <c r="Y668" t="s">
        <v>9</v>
      </c>
      <c r="Z668">
        <v>0.7</v>
      </c>
      <c r="AA668" t="s">
        <v>9</v>
      </c>
    </row>
    <row r="669" spans="1:27" x14ac:dyDescent="0.25">
      <c r="A669" t="s">
        <v>74</v>
      </c>
      <c r="B669" t="s">
        <v>75</v>
      </c>
      <c r="C669">
        <v>53.649500000000003</v>
      </c>
      <c r="D669">
        <v>9.9618000000000002</v>
      </c>
      <c r="E669">
        <v>15</v>
      </c>
      <c r="F669" s="2">
        <v>35581</v>
      </c>
      <c r="G669" t="s">
        <v>9</v>
      </c>
      <c r="H669" s="3">
        <v>35581.48541666667</v>
      </c>
      <c r="I669" s="3">
        <v>35581.458333333336</v>
      </c>
      <c r="J669" t="s">
        <v>9</v>
      </c>
      <c r="K669">
        <v>18.5</v>
      </c>
      <c r="L669" s="3">
        <v>35581.470138888886</v>
      </c>
      <c r="M669" t="s">
        <v>9</v>
      </c>
      <c r="N669" t="s">
        <v>9</v>
      </c>
      <c r="O669" t="s">
        <v>9</v>
      </c>
      <c r="P669" s="3">
        <v>35581.48541666667</v>
      </c>
      <c r="Q669">
        <v>0</v>
      </c>
      <c r="R669" t="s">
        <v>76</v>
      </c>
      <c r="S669">
        <v>0</v>
      </c>
      <c r="T669">
        <v>0</v>
      </c>
      <c r="U669" t="s">
        <v>9</v>
      </c>
      <c r="V669" s="3">
        <v>35581.458333333336</v>
      </c>
      <c r="W669">
        <v>1</v>
      </c>
      <c r="X669" s="3">
        <v>35581.470138888886</v>
      </c>
      <c r="Y669" t="s">
        <v>9</v>
      </c>
      <c r="Z669">
        <v>0</v>
      </c>
      <c r="AA669">
        <v>0</v>
      </c>
    </row>
    <row r="670" spans="1:27" x14ac:dyDescent="0.25">
      <c r="A670" t="s">
        <v>74</v>
      </c>
      <c r="B670" t="s">
        <v>75</v>
      </c>
      <c r="C670">
        <v>53.649500000000003</v>
      </c>
      <c r="D670">
        <v>9.9618000000000002</v>
      </c>
      <c r="E670">
        <v>15</v>
      </c>
      <c r="F670" s="2">
        <v>35582</v>
      </c>
      <c r="G670" t="s">
        <v>9</v>
      </c>
      <c r="H670" s="3">
        <v>35582.48541666667</v>
      </c>
      <c r="I670" s="3">
        <v>35582.458333333336</v>
      </c>
      <c r="J670" t="s">
        <v>9</v>
      </c>
      <c r="K670">
        <v>24.8</v>
      </c>
      <c r="L670" s="3">
        <v>35582.470138888886</v>
      </c>
      <c r="M670" t="s">
        <v>9</v>
      </c>
      <c r="N670" t="s">
        <v>9</v>
      </c>
      <c r="O670" t="s">
        <v>9</v>
      </c>
      <c r="P670" s="3">
        <v>35582.48541666667</v>
      </c>
      <c r="Q670">
        <v>21</v>
      </c>
      <c r="R670" t="s">
        <v>77</v>
      </c>
      <c r="S670">
        <v>21</v>
      </c>
      <c r="T670" t="s">
        <v>9</v>
      </c>
      <c r="U670" t="s">
        <v>9</v>
      </c>
      <c r="V670" s="3">
        <v>35582.458333333336</v>
      </c>
      <c r="W670">
        <v>1</v>
      </c>
      <c r="X670" s="3">
        <v>35582.470138888886</v>
      </c>
      <c r="Y670" t="s">
        <v>9</v>
      </c>
      <c r="Z670">
        <v>21</v>
      </c>
      <c r="AA670" t="s">
        <v>9</v>
      </c>
    </row>
    <row r="671" spans="1:27" x14ac:dyDescent="0.25">
      <c r="A671" t="s">
        <v>74</v>
      </c>
      <c r="B671" t="s">
        <v>75</v>
      </c>
      <c r="C671">
        <v>53.649500000000003</v>
      </c>
      <c r="D671">
        <v>9.9618000000000002</v>
      </c>
      <c r="E671">
        <v>15</v>
      </c>
      <c r="F671" s="2">
        <v>35585</v>
      </c>
      <c r="G671" t="s">
        <v>9</v>
      </c>
      <c r="H671" s="3">
        <v>35585.48541666667</v>
      </c>
      <c r="I671" s="3">
        <v>35585.458333333336</v>
      </c>
      <c r="J671" t="s">
        <v>9</v>
      </c>
      <c r="K671">
        <v>28.8</v>
      </c>
      <c r="L671" s="3">
        <v>35585.470833333333</v>
      </c>
      <c r="M671" t="s">
        <v>9</v>
      </c>
      <c r="N671" t="s">
        <v>9</v>
      </c>
      <c r="O671" t="s">
        <v>9</v>
      </c>
      <c r="P671" s="3">
        <v>35585.48541666667</v>
      </c>
      <c r="Q671">
        <v>0</v>
      </c>
      <c r="R671" t="s">
        <v>76</v>
      </c>
      <c r="S671">
        <v>0</v>
      </c>
      <c r="T671">
        <v>0</v>
      </c>
      <c r="U671" t="s">
        <v>9</v>
      </c>
      <c r="V671" s="3">
        <v>35585.458333333336</v>
      </c>
      <c r="W671">
        <v>1</v>
      </c>
      <c r="X671" s="3">
        <v>35585.470833333333</v>
      </c>
      <c r="Y671" t="s">
        <v>9</v>
      </c>
      <c r="Z671">
        <v>0</v>
      </c>
      <c r="AA671">
        <v>0</v>
      </c>
    </row>
    <row r="672" spans="1:27" x14ac:dyDescent="0.25">
      <c r="A672" t="s">
        <v>74</v>
      </c>
      <c r="B672" t="s">
        <v>75</v>
      </c>
      <c r="C672">
        <v>53.649500000000003</v>
      </c>
      <c r="D672">
        <v>9.9618000000000002</v>
      </c>
      <c r="E672">
        <v>15</v>
      </c>
      <c r="F672" s="2">
        <v>35586</v>
      </c>
      <c r="G672" t="s">
        <v>9</v>
      </c>
      <c r="H672" s="3">
        <v>35586.48541666667</v>
      </c>
      <c r="I672" s="3">
        <v>35586.458333333336</v>
      </c>
      <c r="J672" t="s">
        <v>9</v>
      </c>
      <c r="K672">
        <v>29.2</v>
      </c>
      <c r="L672" s="3">
        <v>35586.470833333333</v>
      </c>
      <c r="M672" t="s">
        <v>9</v>
      </c>
      <c r="N672" t="s">
        <v>9</v>
      </c>
      <c r="O672" t="s">
        <v>9</v>
      </c>
      <c r="P672" s="3">
        <v>35586.48541666667</v>
      </c>
      <c r="Q672">
        <v>0</v>
      </c>
      <c r="R672" t="s">
        <v>76</v>
      </c>
      <c r="S672">
        <v>0</v>
      </c>
      <c r="T672">
        <v>0</v>
      </c>
      <c r="U672" t="s">
        <v>9</v>
      </c>
      <c r="V672" s="3">
        <v>35586.458333333336</v>
      </c>
      <c r="W672">
        <v>1</v>
      </c>
      <c r="X672" s="3">
        <v>35586.470833333333</v>
      </c>
      <c r="Y672" t="s">
        <v>9</v>
      </c>
      <c r="Z672">
        <v>0</v>
      </c>
      <c r="AA672">
        <v>0</v>
      </c>
    </row>
    <row r="673" spans="1:27" x14ac:dyDescent="0.25">
      <c r="A673" t="s">
        <v>74</v>
      </c>
      <c r="B673" t="s">
        <v>75</v>
      </c>
      <c r="C673">
        <v>53.649500000000003</v>
      </c>
      <c r="D673">
        <v>9.9618000000000002</v>
      </c>
      <c r="E673">
        <v>15</v>
      </c>
      <c r="F673" s="2">
        <v>35587</v>
      </c>
      <c r="G673" t="s">
        <v>9</v>
      </c>
      <c r="H673" s="3">
        <v>35587.48541666667</v>
      </c>
      <c r="I673" s="3">
        <v>35587.458333333336</v>
      </c>
      <c r="J673" t="s">
        <v>9</v>
      </c>
      <c r="K673">
        <v>31.8</v>
      </c>
      <c r="L673" s="3">
        <v>35587.470833333333</v>
      </c>
      <c r="M673" t="s">
        <v>9</v>
      </c>
      <c r="N673" t="s">
        <v>9</v>
      </c>
      <c r="O673" t="s">
        <v>9</v>
      </c>
      <c r="P673" s="3">
        <v>35587.48541666667</v>
      </c>
      <c r="Q673">
        <v>0</v>
      </c>
      <c r="R673" t="s">
        <v>76</v>
      </c>
      <c r="S673">
        <v>0</v>
      </c>
      <c r="T673">
        <v>0</v>
      </c>
      <c r="U673" t="s">
        <v>9</v>
      </c>
      <c r="V673" s="3">
        <v>35587.458333333336</v>
      </c>
      <c r="W673">
        <v>1</v>
      </c>
      <c r="X673" s="3">
        <v>35587.470833333333</v>
      </c>
      <c r="Y673" t="s">
        <v>9</v>
      </c>
      <c r="Z673">
        <v>0</v>
      </c>
      <c r="AA673">
        <v>0</v>
      </c>
    </row>
    <row r="674" spans="1:27" x14ac:dyDescent="0.25">
      <c r="A674" t="s">
        <v>74</v>
      </c>
      <c r="B674" t="s">
        <v>75</v>
      </c>
      <c r="C674">
        <v>53.649500000000003</v>
      </c>
      <c r="D674">
        <v>9.9618000000000002</v>
      </c>
      <c r="E674">
        <v>15</v>
      </c>
      <c r="F674" s="2">
        <v>35588</v>
      </c>
      <c r="G674" t="s">
        <v>9</v>
      </c>
      <c r="H674" s="3">
        <v>35588.48541666667</v>
      </c>
      <c r="I674" s="3">
        <v>35588.458333333336</v>
      </c>
      <c r="J674" t="s">
        <v>9</v>
      </c>
      <c r="K674">
        <v>31.8</v>
      </c>
      <c r="L674" s="3">
        <v>35588.470833333333</v>
      </c>
      <c r="M674" t="s">
        <v>9</v>
      </c>
      <c r="N674" t="s">
        <v>9</v>
      </c>
      <c r="O674" t="s">
        <v>9</v>
      </c>
      <c r="P674" s="3">
        <v>35588.48541666667</v>
      </c>
      <c r="Q674">
        <v>0</v>
      </c>
      <c r="R674" t="s">
        <v>76</v>
      </c>
      <c r="S674">
        <v>0</v>
      </c>
      <c r="T674">
        <v>0</v>
      </c>
      <c r="U674" t="s">
        <v>9</v>
      </c>
      <c r="V674" s="3">
        <v>35588.458333333336</v>
      </c>
      <c r="W674">
        <v>1</v>
      </c>
      <c r="X674" s="3">
        <v>35588.470833333333</v>
      </c>
      <c r="Y674" t="s">
        <v>9</v>
      </c>
      <c r="Z674">
        <v>0</v>
      </c>
      <c r="AA674">
        <v>0</v>
      </c>
    </row>
    <row r="675" spans="1:27" x14ac:dyDescent="0.25">
      <c r="A675" t="s">
        <v>74</v>
      </c>
      <c r="B675" t="s">
        <v>75</v>
      </c>
      <c r="C675">
        <v>53.649500000000003</v>
      </c>
      <c r="D675">
        <v>9.9618000000000002</v>
      </c>
      <c r="E675">
        <v>15</v>
      </c>
      <c r="F675" s="2">
        <v>35589</v>
      </c>
      <c r="G675" t="s">
        <v>9</v>
      </c>
      <c r="H675" s="3">
        <v>35589.48541666667</v>
      </c>
      <c r="I675" s="3">
        <v>35589.458333333336</v>
      </c>
      <c r="J675" t="s">
        <v>9</v>
      </c>
      <c r="K675">
        <v>31.2</v>
      </c>
      <c r="L675" s="3">
        <v>35589.47152777778</v>
      </c>
      <c r="M675" t="s">
        <v>9</v>
      </c>
      <c r="N675" t="s">
        <v>9</v>
      </c>
      <c r="O675" t="s">
        <v>9</v>
      </c>
      <c r="P675" s="3">
        <v>35589.48541666667</v>
      </c>
      <c r="Q675">
        <v>0</v>
      </c>
      <c r="R675" t="s">
        <v>76</v>
      </c>
      <c r="S675">
        <v>0</v>
      </c>
      <c r="T675">
        <v>0</v>
      </c>
      <c r="U675" t="s">
        <v>9</v>
      </c>
      <c r="V675" s="3">
        <v>35589.458333333336</v>
      </c>
      <c r="W675">
        <v>1</v>
      </c>
      <c r="X675" s="3">
        <v>35589.47152777778</v>
      </c>
      <c r="Y675" t="s">
        <v>9</v>
      </c>
      <c r="Z675">
        <v>0</v>
      </c>
      <c r="AA675">
        <v>0</v>
      </c>
    </row>
    <row r="676" spans="1:27" x14ac:dyDescent="0.25">
      <c r="A676" t="s">
        <v>74</v>
      </c>
      <c r="B676" t="s">
        <v>75</v>
      </c>
      <c r="C676">
        <v>53.649500000000003</v>
      </c>
      <c r="D676">
        <v>9.9618000000000002</v>
      </c>
      <c r="E676">
        <v>15</v>
      </c>
      <c r="F676" s="2">
        <v>35590</v>
      </c>
      <c r="G676" t="s">
        <v>9</v>
      </c>
      <c r="H676" s="3">
        <v>35590.48541666667</v>
      </c>
      <c r="I676" s="3">
        <v>35590.458333333336</v>
      </c>
      <c r="J676" t="s">
        <v>9</v>
      </c>
      <c r="K676">
        <v>23.6</v>
      </c>
      <c r="L676" s="3">
        <v>35590.47152777778</v>
      </c>
      <c r="M676" t="s">
        <v>9</v>
      </c>
      <c r="N676" t="s">
        <v>9</v>
      </c>
      <c r="O676" t="s">
        <v>9</v>
      </c>
      <c r="P676" s="3">
        <v>35590.48541666667</v>
      </c>
      <c r="Q676">
        <v>0.6</v>
      </c>
      <c r="R676" t="s">
        <v>77</v>
      </c>
      <c r="S676">
        <v>0.6</v>
      </c>
      <c r="T676" t="s">
        <v>9</v>
      </c>
      <c r="U676" t="s">
        <v>9</v>
      </c>
      <c r="V676" s="3">
        <v>35590.458333333336</v>
      </c>
      <c r="W676">
        <v>1</v>
      </c>
      <c r="X676" s="3">
        <v>35590.47152777778</v>
      </c>
      <c r="Y676" t="s">
        <v>9</v>
      </c>
      <c r="Z676">
        <v>0.6</v>
      </c>
      <c r="AA676" t="s">
        <v>9</v>
      </c>
    </row>
    <row r="677" spans="1:27" x14ac:dyDescent="0.25">
      <c r="A677" t="s">
        <v>74</v>
      </c>
      <c r="B677" t="s">
        <v>75</v>
      </c>
      <c r="C677">
        <v>53.649500000000003</v>
      </c>
      <c r="D677">
        <v>9.9618000000000002</v>
      </c>
      <c r="E677">
        <v>15</v>
      </c>
      <c r="F677" s="2">
        <v>35591</v>
      </c>
      <c r="G677" t="s">
        <v>9</v>
      </c>
      <c r="H677" s="3">
        <v>35591.48541666667</v>
      </c>
      <c r="I677" s="3">
        <v>35591.458333333336</v>
      </c>
      <c r="J677" t="s">
        <v>9</v>
      </c>
      <c r="K677">
        <v>28.8</v>
      </c>
      <c r="L677" s="3">
        <v>35591.47152777778</v>
      </c>
      <c r="M677" t="s">
        <v>9</v>
      </c>
      <c r="N677" t="s">
        <v>9</v>
      </c>
      <c r="O677" t="s">
        <v>9</v>
      </c>
      <c r="P677" s="3">
        <v>35591.48541666667</v>
      </c>
      <c r="Q677">
        <v>0</v>
      </c>
      <c r="R677" t="s">
        <v>76</v>
      </c>
      <c r="S677">
        <v>0</v>
      </c>
      <c r="T677">
        <v>0</v>
      </c>
      <c r="U677" t="s">
        <v>9</v>
      </c>
      <c r="V677" s="3">
        <v>35591.458333333336</v>
      </c>
      <c r="W677">
        <v>1</v>
      </c>
      <c r="X677" s="3">
        <v>35591.47152777778</v>
      </c>
      <c r="Y677" t="s">
        <v>9</v>
      </c>
      <c r="Z677">
        <v>0</v>
      </c>
      <c r="AA677">
        <v>0</v>
      </c>
    </row>
    <row r="678" spans="1:27" x14ac:dyDescent="0.25">
      <c r="A678" t="s">
        <v>74</v>
      </c>
      <c r="B678" t="s">
        <v>75</v>
      </c>
      <c r="C678">
        <v>53.649500000000003</v>
      </c>
      <c r="D678">
        <v>9.9618000000000002</v>
      </c>
      <c r="E678">
        <v>15</v>
      </c>
      <c r="F678" s="2">
        <v>35592</v>
      </c>
      <c r="G678" t="s">
        <v>9</v>
      </c>
      <c r="H678" s="3">
        <v>35592.48541666667</v>
      </c>
      <c r="I678" s="3">
        <v>35592.458333333336</v>
      </c>
      <c r="J678" t="s">
        <v>9</v>
      </c>
      <c r="K678">
        <v>32.5</v>
      </c>
      <c r="L678" s="3">
        <v>35592.47152777778</v>
      </c>
      <c r="M678" t="s">
        <v>9</v>
      </c>
      <c r="N678" t="s">
        <v>9</v>
      </c>
      <c r="O678" t="s">
        <v>9</v>
      </c>
      <c r="P678" s="3">
        <v>35592.48541666667</v>
      </c>
      <c r="Q678">
        <v>0</v>
      </c>
      <c r="R678" t="s">
        <v>76</v>
      </c>
      <c r="S678">
        <v>0</v>
      </c>
      <c r="T678">
        <v>0</v>
      </c>
      <c r="U678" t="s">
        <v>9</v>
      </c>
      <c r="V678" s="3">
        <v>35592.458333333336</v>
      </c>
      <c r="W678">
        <v>1</v>
      </c>
      <c r="X678" s="3">
        <v>35592.47152777778</v>
      </c>
      <c r="Y678" t="s">
        <v>9</v>
      </c>
      <c r="Z678">
        <v>0</v>
      </c>
      <c r="AA678">
        <v>0</v>
      </c>
    </row>
    <row r="679" spans="1:27" x14ac:dyDescent="0.25">
      <c r="A679" t="s">
        <v>74</v>
      </c>
      <c r="B679" t="s">
        <v>75</v>
      </c>
      <c r="C679">
        <v>53.649500000000003</v>
      </c>
      <c r="D679">
        <v>9.9618000000000002</v>
      </c>
      <c r="E679">
        <v>15</v>
      </c>
      <c r="F679" s="2">
        <v>35593</v>
      </c>
      <c r="G679" t="s">
        <v>9</v>
      </c>
      <c r="H679" s="3">
        <v>35593.48541666667</v>
      </c>
      <c r="I679" s="3">
        <v>35593.458333333336</v>
      </c>
      <c r="J679" t="s">
        <v>9</v>
      </c>
      <c r="K679">
        <v>23.6</v>
      </c>
      <c r="L679" s="3">
        <v>35593.47152777778</v>
      </c>
      <c r="M679" t="s">
        <v>9</v>
      </c>
      <c r="N679" t="s">
        <v>9</v>
      </c>
      <c r="O679" t="s">
        <v>9</v>
      </c>
      <c r="P679" s="3">
        <v>35593.48541666667</v>
      </c>
      <c r="Q679">
        <v>0</v>
      </c>
      <c r="R679" t="s">
        <v>76</v>
      </c>
      <c r="S679">
        <v>0</v>
      </c>
      <c r="T679">
        <v>0</v>
      </c>
      <c r="U679" t="s">
        <v>9</v>
      </c>
      <c r="V679" s="3">
        <v>35593.458333333336</v>
      </c>
      <c r="W679">
        <v>1</v>
      </c>
      <c r="X679" s="3">
        <v>35593.47152777778</v>
      </c>
      <c r="Y679" t="s">
        <v>9</v>
      </c>
      <c r="Z679">
        <v>0</v>
      </c>
      <c r="AA679">
        <v>0</v>
      </c>
    </row>
    <row r="680" spans="1:27" x14ac:dyDescent="0.25">
      <c r="A680" t="s">
        <v>74</v>
      </c>
      <c r="B680" t="s">
        <v>75</v>
      </c>
      <c r="C680">
        <v>53.649500000000003</v>
      </c>
      <c r="D680">
        <v>9.9618000000000002</v>
      </c>
      <c r="E680">
        <v>15</v>
      </c>
      <c r="F680" s="2">
        <v>35594</v>
      </c>
      <c r="G680" t="s">
        <v>9</v>
      </c>
      <c r="H680" s="3">
        <v>35594.48541666667</v>
      </c>
      <c r="I680" s="3">
        <v>35594.458333333336</v>
      </c>
      <c r="J680" t="s">
        <v>9</v>
      </c>
      <c r="K680">
        <v>26.9</v>
      </c>
      <c r="L680" s="3">
        <v>35594.472222222219</v>
      </c>
      <c r="M680" t="s">
        <v>9</v>
      </c>
      <c r="N680" t="s">
        <v>9</v>
      </c>
      <c r="O680" t="s">
        <v>9</v>
      </c>
      <c r="P680" s="3">
        <v>35594.48541666667</v>
      </c>
      <c r="Q680">
        <v>0.6</v>
      </c>
      <c r="R680" t="s">
        <v>77</v>
      </c>
      <c r="S680">
        <v>0.6</v>
      </c>
      <c r="T680" t="s">
        <v>9</v>
      </c>
      <c r="U680" t="s">
        <v>9</v>
      </c>
      <c r="V680" s="3">
        <v>35594.458333333336</v>
      </c>
      <c r="W680">
        <v>1</v>
      </c>
      <c r="X680" s="3">
        <v>35594.472222222219</v>
      </c>
      <c r="Y680" t="s">
        <v>9</v>
      </c>
      <c r="Z680">
        <v>0.6</v>
      </c>
      <c r="AA680" t="s">
        <v>9</v>
      </c>
    </row>
    <row r="681" spans="1:27" x14ac:dyDescent="0.25">
      <c r="A681" t="s">
        <v>74</v>
      </c>
      <c r="B681" t="s">
        <v>75</v>
      </c>
      <c r="C681">
        <v>53.649500000000003</v>
      </c>
      <c r="D681">
        <v>9.9618000000000002</v>
      </c>
      <c r="E681">
        <v>15</v>
      </c>
      <c r="F681" s="2">
        <v>35595</v>
      </c>
      <c r="G681" t="s">
        <v>9</v>
      </c>
      <c r="H681" s="3">
        <v>35595.48541666667</v>
      </c>
      <c r="I681" s="3">
        <v>35595.458333333336</v>
      </c>
      <c r="J681" t="s">
        <v>9</v>
      </c>
      <c r="K681">
        <v>20.399999999999999</v>
      </c>
      <c r="L681" s="3">
        <v>35595.472222222219</v>
      </c>
      <c r="M681" t="s">
        <v>9</v>
      </c>
      <c r="N681" t="s">
        <v>9</v>
      </c>
      <c r="O681" t="s">
        <v>9</v>
      </c>
      <c r="P681" s="3">
        <v>35595.48541666667</v>
      </c>
      <c r="Q681">
        <v>2.9</v>
      </c>
      <c r="R681" t="s">
        <v>77</v>
      </c>
      <c r="S681">
        <v>2.9</v>
      </c>
      <c r="T681" t="s">
        <v>9</v>
      </c>
      <c r="U681" t="s">
        <v>9</v>
      </c>
      <c r="V681" s="3">
        <v>35595.458333333336</v>
      </c>
      <c r="W681">
        <v>1</v>
      </c>
      <c r="X681" s="3">
        <v>35595.472222222219</v>
      </c>
      <c r="Y681" t="s">
        <v>9</v>
      </c>
      <c r="Z681">
        <v>2.9</v>
      </c>
      <c r="AA681" t="s">
        <v>9</v>
      </c>
    </row>
    <row r="682" spans="1:27" x14ac:dyDescent="0.25">
      <c r="A682" t="s">
        <v>74</v>
      </c>
      <c r="B682" t="s">
        <v>75</v>
      </c>
      <c r="C682">
        <v>53.649500000000003</v>
      </c>
      <c r="D682">
        <v>9.9618000000000002</v>
      </c>
      <c r="E682">
        <v>15</v>
      </c>
      <c r="F682" s="2">
        <v>35596</v>
      </c>
      <c r="G682" t="s">
        <v>9</v>
      </c>
      <c r="H682" s="3">
        <v>35596.48541666667</v>
      </c>
      <c r="I682" s="3">
        <v>35596.458333333336</v>
      </c>
      <c r="J682" t="s">
        <v>9</v>
      </c>
      <c r="K682">
        <v>14</v>
      </c>
      <c r="L682" s="3">
        <v>35596.472222222219</v>
      </c>
      <c r="M682" t="s">
        <v>9</v>
      </c>
      <c r="N682" t="s">
        <v>9</v>
      </c>
      <c r="O682" t="s">
        <v>9</v>
      </c>
      <c r="P682" s="3">
        <v>35596.48541666667</v>
      </c>
      <c r="Q682">
        <v>21</v>
      </c>
      <c r="R682" t="s">
        <v>77</v>
      </c>
      <c r="S682">
        <v>21</v>
      </c>
      <c r="T682" t="s">
        <v>9</v>
      </c>
      <c r="U682" t="s">
        <v>9</v>
      </c>
      <c r="V682" s="3">
        <v>35596.458333333336</v>
      </c>
      <c r="W682">
        <v>1</v>
      </c>
      <c r="X682" s="3">
        <v>35596.472222222219</v>
      </c>
      <c r="Y682" t="s">
        <v>9</v>
      </c>
      <c r="Z682">
        <v>21</v>
      </c>
      <c r="AA682" t="s">
        <v>9</v>
      </c>
    </row>
    <row r="683" spans="1:27" x14ac:dyDescent="0.25">
      <c r="A683" t="s">
        <v>74</v>
      </c>
      <c r="B683" t="s">
        <v>75</v>
      </c>
      <c r="C683">
        <v>53.649500000000003</v>
      </c>
      <c r="D683">
        <v>9.9618000000000002</v>
      </c>
      <c r="E683">
        <v>15</v>
      </c>
      <c r="F683" s="2">
        <v>35597</v>
      </c>
      <c r="G683" t="s">
        <v>9</v>
      </c>
      <c r="H683" s="3">
        <v>35597.48541666667</v>
      </c>
      <c r="I683" s="3">
        <v>35597.458333333336</v>
      </c>
      <c r="J683" t="s">
        <v>9</v>
      </c>
      <c r="K683">
        <v>17.7</v>
      </c>
      <c r="L683" s="3">
        <v>35597.472222222219</v>
      </c>
      <c r="M683" t="s">
        <v>9</v>
      </c>
      <c r="N683" t="s">
        <v>9</v>
      </c>
      <c r="O683" t="s">
        <v>9</v>
      </c>
      <c r="P683" s="3">
        <v>35597.48541666667</v>
      </c>
      <c r="Q683">
        <v>0</v>
      </c>
      <c r="R683" t="s">
        <v>76</v>
      </c>
      <c r="S683">
        <v>0</v>
      </c>
      <c r="T683">
        <v>0</v>
      </c>
      <c r="U683" t="s">
        <v>9</v>
      </c>
      <c r="V683" s="3">
        <v>35597.458333333336</v>
      </c>
      <c r="W683">
        <v>1</v>
      </c>
      <c r="X683" s="3">
        <v>35597.472222222219</v>
      </c>
      <c r="Y683" t="s">
        <v>9</v>
      </c>
      <c r="Z683">
        <v>0</v>
      </c>
      <c r="AA683">
        <v>0</v>
      </c>
    </row>
    <row r="684" spans="1:27" x14ac:dyDescent="0.25">
      <c r="A684" t="s">
        <v>74</v>
      </c>
      <c r="B684" t="s">
        <v>75</v>
      </c>
      <c r="C684">
        <v>53.649500000000003</v>
      </c>
      <c r="D684">
        <v>9.9618000000000002</v>
      </c>
      <c r="E684">
        <v>15</v>
      </c>
      <c r="F684" s="2">
        <v>35598</v>
      </c>
      <c r="G684" t="s">
        <v>9</v>
      </c>
      <c r="H684" s="3">
        <v>35598.48541666667</v>
      </c>
      <c r="I684" s="3">
        <v>35598.458333333336</v>
      </c>
      <c r="J684" t="s">
        <v>9</v>
      </c>
      <c r="K684">
        <v>21.3</v>
      </c>
      <c r="L684" s="3">
        <v>35598.472916666666</v>
      </c>
      <c r="M684" t="s">
        <v>9</v>
      </c>
      <c r="N684" t="s">
        <v>9</v>
      </c>
      <c r="O684" t="s">
        <v>9</v>
      </c>
      <c r="P684" s="3">
        <v>35598.48541666667</v>
      </c>
      <c r="Q684">
        <v>0</v>
      </c>
      <c r="R684" t="s">
        <v>76</v>
      </c>
      <c r="S684">
        <v>0</v>
      </c>
      <c r="T684">
        <v>0</v>
      </c>
      <c r="U684" t="s">
        <v>9</v>
      </c>
      <c r="V684" s="3">
        <v>35598.458333333336</v>
      </c>
      <c r="W684">
        <v>1</v>
      </c>
      <c r="X684" s="3">
        <v>35598.472916666666</v>
      </c>
      <c r="Y684" t="s">
        <v>9</v>
      </c>
      <c r="Z684">
        <v>0</v>
      </c>
      <c r="AA684">
        <v>0</v>
      </c>
    </row>
    <row r="685" spans="1:27" x14ac:dyDescent="0.25">
      <c r="A685" t="s">
        <v>74</v>
      </c>
      <c r="B685" t="s">
        <v>75</v>
      </c>
      <c r="C685">
        <v>53.649500000000003</v>
      </c>
      <c r="D685">
        <v>9.9618000000000002</v>
      </c>
      <c r="E685">
        <v>15</v>
      </c>
      <c r="F685" s="2">
        <v>35599</v>
      </c>
      <c r="G685" t="s">
        <v>9</v>
      </c>
      <c r="H685" s="3">
        <v>35599.48541666667</v>
      </c>
      <c r="I685" s="3">
        <v>35599.458333333336</v>
      </c>
      <c r="J685" t="s">
        <v>9</v>
      </c>
      <c r="K685">
        <v>19.3</v>
      </c>
      <c r="L685" s="3">
        <v>35599.472916666666</v>
      </c>
      <c r="M685" t="s">
        <v>9</v>
      </c>
      <c r="N685" t="s">
        <v>9</v>
      </c>
      <c r="O685" t="s">
        <v>9</v>
      </c>
      <c r="P685" s="3">
        <v>35599.48541666667</v>
      </c>
      <c r="Q685">
        <v>0</v>
      </c>
      <c r="R685" t="s">
        <v>76</v>
      </c>
      <c r="S685">
        <v>0</v>
      </c>
      <c r="T685">
        <v>0</v>
      </c>
      <c r="U685" t="s">
        <v>9</v>
      </c>
      <c r="V685" s="3">
        <v>35599.458333333336</v>
      </c>
      <c r="W685">
        <v>1</v>
      </c>
      <c r="X685" s="3">
        <v>35599.472916666666</v>
      </c>
      <c r="Y685" t="s">
        <v>9</v>
      </c>
      <c r="Z685">
        <v>0</v>
      </c>
      <c r="AA685">
        <v>0</v>
      </c>
    </row>
    <row r="686" spans="1:27" x14ac:dyDescent="0.25">
      <c r="A686" t="s">
        <v>74</v>
      </c>
      <c r="B686" t="s">
        <v>75</v>
      </c>
      <c r="C686">
        <v>53.649500000000003</v>
      </c>
      <c r="D686">
        <v>9.9618000000000002</v>
      </c>
      <c r="E686">
        <v>15</v>
      </c>
      <c r="F686" s="2">
        <v>35600</v>
      </c>
      <c r="G686" t="s">
        <v>9</v>
      </c>
      <c r="H686" s="3">
        <v>35600.48541666667</v>
      </c>
      <c r="I686" s="3">
        <v>35600.458333333336</v>
      </c>
      <c r="J686" t="s">
        <v>9</v>
      </c>
      <c r="K686">
        <v>21</v>
      </c>
      <c r="L686" s="3">
        <v>35600.472916666666</v>
      </c>
      <c r="M686" t="s">
        <v>9</v>
      </c>
      <c r="N686" t="s">
        <v>9</v>
      </c>
      <c r="O686" t="s">
        <v>9</v>
      </c>
      <c r="P686" s="3">
        <v>35600.48541666667</v>
      </c>
      <c r="Q686">
        <v>0</v>
      </c>
      <c r="R686" t="s">
        <v>76</v>
      </c>
      <c r="S686">
        <v>0</v>
      </c>
      <c r="T686">
        <v>0</v>
      </c>
      <c r="U686" t="s">
        <v>9</v>
      </c>
      <c r="V686" s="3">
        <v>35600.458333333336</v>
      </c>
      <c r="W686">
        <v>1</v>
      </c>
      <c r="X686" s="3">
        <v>35600.472916666666</v>
      </c>
      <c r="Y686" t="s">
        <v>9</v>
      </c>
      <c r="Z686">
        <v>0</v>
      </c>
      <c r="AA686">
        <v>0</v>
      </c>
    </row>
    <row r="687" spans="1:27" x14ac:dyDescent="0.25">
      <c r="A687" t="s">
        <v>74</v>
      </c>
      <c r="B687" t="s">
        <v>75</v>
      </c>
      <c r="C687">
        <v>53.649500000000003</v>
      </c>
      <c r="D687">
        <v>9.9618000000000002</v>
      </c>
      <c r="E687">
        <v>15</v>
      </c>
      <c r="F687" s="2">
        <v>35601</v>
      </c>
      <c r="G687" t="s">
        <v>9</v>
      </c>
      <c r="H687" s="3">
        <v>35601.48541666667</v>
      </c>
      <c r="I687" s="3">
        <v>35601.458333333336</v>
      </c>
      <c r="J687" t="s">
        <v>9</v>
      </c>
      <c r="K687">
        <v>14</v>
      </c>
      <c r="L687" s="3">
        <v>35601.472916666666</v>
      </c>
      <c r="M687" t="s">
        <v>9</v>
      </c>
      <c r="N687" t="s">
        <v>9</v>
      </c>
      <c r="O687" t="s">
        <v>9</v>
      </c>
      <c r="P687" s="3">
        <v>35601.48541666667</v>
      </c>
      <c r="Q687">
        <v>0.8</v>
      </c>
      <c r="R687" t="s">
        <v>77</v>
      </c>
      <c r="S687">
        <v>0.8</v>
      </c>
      <c r="T687" t="s">
        <v>9</v>
      </c>
      <c r="U687" t="s">
        <v>9</v>
      </c>
      <c r="V687" s="3">
        <v>35601.458333333336</v>
      </c>
      <c r="W687">
        <v>1</v>
      </c>
      <c r="X687" s="3">
        <v>35601.472916666666</v>
      </c>
      <c r="Y687" t="s">
        <v>9</v>
      </c>
      <c r="Z687">
        <v>0.8</v>
      </c>
      <c r="AA687" t="s">
        <v>9</v>
      </c>
    </row>
    <row r="688" spans="1:27" x14ac:dyDescent="0.25">
      <c r="A688" t="s">
        <v>74</v>
      </c>
      <c r="B688" t="s">
        <v>75</v>
      </c>
      <c r="C688">
        <v>53.649500000000003</v>
      </c>
      <c r="D688">
        <v>9.9618000000000002</v>
      </c>
      <c r="E688">
        <v>15</v>
      </c>
      <c r="F688" s="2">
        <v>35602</v>
      </c>
      <c r="G688" t="s">
        <v>9</v>
      </c>
      <c r="H688" s="3">
        <v>35602.48541666667</v>
      </c>
      <c r="I688" s="3">
        <v>35602.458333333336</v>
      </c>
      <c r="J688" t="s">
        <v>9</v>
      </c>
      <c r="K688">
        <v>16.100000000000001</v>
      </c>
      <c r="L688" s="3">
        <v>35602.472916666666</v>
      </c>
      <c r="M688" t="s">
        <v>9</v>
      </c>
      <c r="N688" t="s">
        <v>9</v>
      </c>
      <c r="O688" t="s">
        <v>9</v>
      </c>
      <c r="P688" s="3">
        <v>35602.48541666667</v>
      </c>
      <c r="Q688">
        <v>0.5</v>
      </c>
      <c r="R688" t="s">
        <v>77</v>
      </c>
      <c r="S688">
        <v>0.5</v>
      </c>
      <c r="T688" t="s">
        <v>9</v>
      </c>
      <c r="U688" t="s">
        <v>9</v>
      </c>
      <c r="V688" s="3">
        <v>35602.458333333336</v>
      </c>
      <c r="W688">
        <v>1</v>
      </c>
      <c r="X688" s="3">
        <v>35602.472916666666</v>
      </c>
      <c r="Y688" t="s">
        <v>9</v>
      </c>
      <c r="Z688">
        <v>0.5</v>
      </c>
      <c r="AA688" t="s">
        <v>9</v>
      </c>
    </row>
    <row r="689" spans="1:27" x14ac:dyDescent="0.25">
      <c r="A689" t="s">
        <v>74</v>
      </c>
      <c r="B689" t="s">
        <v>75</v>
      </c>
      <c r="C689">
        <v>53.649500000000003</v>
      </c>
      <c r="D689">
        <v>9.9618000000000002</v>
      </c>
      <c r="E689">
        <v>15</v>
      </c>
      <c r="F689" s="2">
        <v>35603</v>
      </c>
      <c r="G689" t="s">
        <v>9</v>
      </c>
      <c r="H689" s="3">
        <v>35603.48541666667</v>
      </c>
      <c r="I689" s="3">
        <v>35603.458333333336</v>
      </c>
      <c r="J689" t="s">
        <v>9</v>
      </c>
      <c r="K689">
        <v>21.3</v>
      </c>
      <c r="L689" s="3">
        <v>35603.473611111112</v>
      </c>
      <c r="M689" t="s">
        <v>9</v>
      </c>
      <c r="N689" t="s">
        <v>9</v>
      </c>
      <c r="O689" t="s">
        <v>9</v>
      </c>
      <c r="P689" s="3">
        <v>35603.48541666667</v>
      </c>
      <c r="Q689">
        <v>0</v>
      </c>
      <c r="R689" t="s">
        <v>76</v>
      </c>
      <c r="S689">
        <v>0</v>
      </c>
      <c r="T689">
        <v>0</v>
      </c>
      <c r="U689" t="s">
        <v>9</v>
      </c>
      <c r="V689" s="3">
        <v>35603.458333333336</v>
      </c>
      <c r="W689">
        <v>1</v>
      </c>
      <c r="X689" s="3">
        <v>35603.473611111112</v>
      </c>
      <c r="Y689" t="s">
        <v>9</v>
      </c>
      <c r="Z689">
        <v>0</v>
      </c>
      <c r="AA689">
        <v>0</v>
      </c>
    </row>
    <row r="690" spans="1:27" x14ac:dyDescent="0.25">
      <c r="A690" t="s">
        <v>74</v>
      </c>
      <c r="B690" t="s">
        <v>75</v>
      </c>
      <c r="C690">
        <v>53.649500000000003</v>
      </c>
      <c r="D690">
        <v>9.9618000000000002</v>
      </c>
      <c r="E690">
        <v>15</v>
      </c>
      <c r="F690" s="2">
        <v>35604</v>
      </c>
      <c r="G690" t="s">
        <v>9</v>
      </c>
      <c r="H690" s="3">
        <v>35604.48541666667</v>
      </c>
      <c r="I690" s="3">
        <v>35604.458333333336</v>
      </c>
      <c r="J690" t="s">
        <v>9</v>
      </c>
      <c r="K690">
        <v>15</v>
      </c>
      <c r="L690" s="3">
        <v>35604.473611111112</v>
      </c>
      <c r="M690" t="s">
        <v>9</v>
      </c>
      <c r="N690" t="s">
        <v>9</v>
      </c>
      <c r="O690" t="s">
        <v>9</v>
      </c>
      <c r="P690" s="3">
        <v>35604.48541666667</v>
      </c>
      <c r="Q690">
        <v>0</v>
      </c>
      <c r="R690" t="s">
        <v>76</v>
      </c>
      <c r="S690">
        <v>0</v>
      </c>
      <c r="T690">
        <v>0</v>
      </c>
      <c r="U690" t="s">
        <v>9</v>
      </c>
      <c r="V690" s="3">
        <v>35604.458333333336</v>
      </c>
      <c r="W690">
        <v>1</v>
      </c>
      <c r="X690" s="3">
        <v>35604.473611111112</v>
      </c>
      <c r="Y690" t="s">
        <v>9</v>
      </c>
      <c r="Z690">
        <v>0</v>
      </c>
      <c r="AA690">
        <v>0</v>
      </c>
    </row>
    <row r="691" spans="1:27" x14ac:dyDescent="0.25">
      <c r="A691" t="s">
        <v>74</v>
      </c>
      <c r="B691" t="s">
        <v>75</v>
      </c>
      <c r="C691">
        <v>53.649500000000003</v>
      </c>
      <c r="D691">
        <v>9.9618000000000002</v>
      </c>
      <c r="E691">
        <v>15</v>
      </c>
      <c r="F691" s="2">
        <v>35605</v>
      </c>
      <c r="G691" t="s">
        <v>9</v>
      </c>
      <c r="H691" s="3">
        <v>35605.48541666667</v>
      </c>
      <c r="I691" s="3">
        <v>35605.458333333336</v>
      </c>
      <c r="J691" t="s">
        <v>9</v>
      </c>
      <c r="K691">
        <v>15.8</v>
      </c>
      <c r="L691" s="3">
        <v>35605.473611111112</v>
      </c>
      <c r="M691" t="s">
        <v>9</v>
      </c>
      <c r="N691" t="s">
        <v>9</v>
      </c>
      <c r="O691" t="s">
        <v>9</v>
      </c>
      <c r="P691" s="3">
        <v>35605.48541666667</v>
      </c>
      <c r="Q691">
        <v>4.3</v>
      </c>
      <c r="R691" t="s">
        <v>77</v>
      </c>
      <c r="S691">
        <v>4.3</v>
      </c>
      <c r="T691" t="s">
        <v>9</v>
      </c>
      <c r="U691" t="s">
        <v>9</v>
      </c>
      <c r="V691" s="3">
        <v>35605.458333333336</v>
      </c>
      <c r="W691">
        <v>1</v>
      </c>
      <c r="X691" s="3">
        <v>35605.473611111112</v>
      </c>
      <c r="Y691" t="s">
        <v>9</v>
      </c>
      <c r="Z691">
        <v>4.3</v>
      </c>
      <c r="AA691" t="s">
        <v>9</v>
      </c>
    </row>
    <row r="692" spans="1:27" x14ac:dyDescent="0.25">
      <c r="A692" t="s">
        <v>74</v>
      </c>
      <c r="B692" t="s">
        <v>75</v>
      </c>
      <c r="C692">
        <v>53.649500000000003</v>
      </c>
      <c r="D692">
        <v>9.9618000000000002</v>
      </c>
      <c r="E692">
        <v>15</v>
      </c>
      <c r="F692" s="2">
        <v>35606</v>
      </c>
      <c r="G692" t="s">
        <v>9</v>
      </c>
      <c r="H692" s="3">
        <v>35606.48541666667</v>
      </c>
      <c r="I692" s="3">
        <v>35606.458333333336</v>
      </c>
      <c r="J692" t="s">
        <v>9</v>
      </c>
      <c r="K692">
        <v>19.899999999999999</v>
      </c>
      <c r="L692" s="3">
        <v>35606.473611111112</v>
      </c>
      <c r="M692" t="s">
        <v>9</v>
      </c>
      <c r="N692" t="s">
        <v>9</v>
      </c>
      <c r="O692" t="s">
        <v>9</v>
      </c>
      <c r="P692" s="3">
        <v>35606.48541666667</v>
      </c>
      <c r="Q692">
        <v>0</v>
      </c>
      <c r="R692" t="s">
        <v>76</v>
      </c>
      <c r="S692">
        <v>0</v>
      </c>
      <c r="T692">
        <v>0</v>
      </c>
      <c r="U692" t="s">
        <v>9</v>
      </c>
      <c r="V692" s="3">
        <v>35606.458333333336</v>
      </c>
      <c r="W692">
        <v>1</v>
      </c>
      <c r="X692" s="3">
        <v>35606.473611111112</v>
      </c>
      <c r="Y692" t="s">
        <v>9</v>
      </c>
      <c r="Z692">
        <v>0</v>
      </c>
      <c r="AA692">
        <v>0</v>
      </c>
    </row>
    <row r="693" spans="1:27" x14ac:dyDescent="0.25">
      <c r="A693" t="s">
        <v>74</v>
      </c>
      <c r="B693" t="s">
        <v>75</v>
      </c>
      <c r="C693">
        <v>53.649500000000003</v>
      </c>
      <c r="D693">
        <v>9.9618000000000002</v>
      </c>
      <c r="E693">
        <v>15</v>
      </c>
      <c r="F693" s="2">
        <v>35607</v>
      </c>
      <c r="G693" t="s">
        <v>9</v>
      </c>
      <c r="H693" s="3">
        <v>35607.48541666667</v>
      </c>
      <c r="I693" s="3">
        <v>35607.458333333336</v>
      </c>
      <c r="J693" t="s">
        <v>9</v>
      </c>
      <c r="K693">
        <v>17.399999999999999</v>
      </c>
      <c r="L693" s="3">
        <v>35607.473611111112</v>
      </c>
      <c r="M693" t="s">
        <v>9</v>
      </c>
      <c r="N693" t="s">
        <v>9</v>
      </c>
      <c r="O693" t="s">
        <v>9</v>
      </c>
      <c r="P693" s="3">
        <v>35607.48541666667</v>
      </c>
      <c r="Q693">
        <v>0</v>
      </c>
      <c r="R693" t="s">
        <v>76</v>
      </c>
      <c r="S693">
        <v>0</v>
      </c>
      <c r="T693">
        <v>0</v>
      </c>
      <c r="U693" t="s">
        <v>9</v>
      </c>
      <c r="V693" s="3">
        <v>35607.458333333336</v>
      </c>
      <c r="W693">
        <v>1</v>
      </c>
      <c r="X693" s="3">
        <v>35607.473611111112</v>
      </c>
      <c r="Y693" t="s">
        <v>9</v>
      </c>
      <c r="Z693">
        <v>0</v>
      </c>
      <c r="AA693">
        <v>0</v>
      </c>
    </row>
    <row r="694" spans="1:27" x14ac:dyDescent="0.25">
      <c r="A694" t="s">
        <v>74</v>
      </c>
      <c r="B694" t="s">
        <v>75</v>
      </c>
      <c r="C694">
        <v>53.649500000000003</v>
      </c>
      <c r="D694">
        <v>9.9618000000000002</v>
      </c>
      <c r="E694">
        <v>15</v>
      </c>
      <c r="F694" s="2">
        <v>35608</v>
      </c>
      <c r="G694" t="s">
        <v>9</v>
      </c>
      <c r="H694" s="3">
        <v>35608.48541666667</v>
      </c>
      <c r="I694" s="3">
        <v>35608.458333333336</v>
      </c>
      <c r="J694" t="s">
        <v>9</v>
      </c>
      <c r="K694">
        <v>16.3</v>
      </c>
      <c r="L694" s="3">
        <v>35608.474305555559</v>
      </c>
      <c r="M694" t="s">
        <v>9</v>
      </c>
      <c r="N694" t="s">
        <v>9</v>
      </c>
      <c r="O694" t="s">
        <v>9</v>
      </c>
      <c r="P694" s="3">
        <v>35608.48541666667</v>
      </c>
      <c r="Q694">
        <v>4.5999999999999996</v>
      </c>
      <c r="R694" t="s">
        <v>77</v>
      </c>
      <c r="S694">
        <v>4.5999999999999996</v>
      </c>
      <c r="T694" t="s">
        <v>9</v>
      </c>
      <c r="U694" t="s">
        <v>9</v>
      </c>
      <c r="V694" s="3">
        <v>35608.458333333336</v>
      </c>
      <c r="W694">
        <v>1</v>
      </c>
      <c r="X694" s="3">
        <v>35608.474305555559</v>
      </c>
      <c r="Y694" t="s">
        <v>9</v>
      </c>
      <c r="Z694">
        <v>4.5999999999999996</v>
      </c>
      <c r="AA694" t="s">
        <v>9</v>
      </c>
    </row>
    <row r="695" spans="1:27" x14ac:dyDescent="0.25">
      <c r="A695" t="s">
        <v>74</v>
      </c>
      <c r="B695" t="s">
        <v>75</v>
      </c>
      <c r="C695">
        <v>53.649500000000003</v>
      </c>
      <c r="D695">
        <v>9.9618000000000002</v>
      </c>
      <c r="E695">
        <v>15</v>
      </c>
      <c r="F695" s="2">
        <v>35609</v>
      </c>
      <c r="G695" t="s">
        <v>9</v>
      </c>
      <c r="H695" s="3">
        <v>35609.48541666667</v>
      </c>
      <c r="I695" s="3">
        <v>35609.458333333336</v>
      </c>
      <c r="J695" t="s">
        <v>9</v>
      </c>
      <c r="K695">
        <v>27.2</v>
      </c>
      <c r="L695" s="3">
        <v>35609.474305555559</v>
      </c>
      <c r="M695" t="s">
        <v>9</v>
      </c>
      <c r="N695" t="s">
        <v>9</v>
      </c>
      <c r="O695" t="s">
        <v>9</v>
      </c>
      <c r="P695" s="3">
        <v>35609.48541666667</v>
      </c>
      <c r="Q695">
        <v>15</v>
      </c>
      <c r="R695" t="s">
        <v>77</v>
      </c>
      <c r="S695">
        <v>15</v>
      </c>
      <c r="T695" t="s">
        <v>9</v>
      </c>
      <c r="U695" t="s">
        <v>9</v>
      </c>
      <c r="V695" s="3">
        <v>35609.458333333336</v>
      </c>
      <c r="W695">
        <v>1</v>
      </c>
      <c r="X695" s="3">
        <v>35609.474305555559</v>
      </c>
      <c r="Y695" t="s">
        <v>9</v>
      </c>
      <c r="Z695">
        <v>15</v>
      </c>
      <c r="AA695" t="s">
        <v>9</v>
      </c>
    </row>
    <row r="696" spans="1:27" x14ac:dyDescent="0.25">
      <c r="A696" t="s">
        <v>74</v>
      </c>
      <c r="B696" t="s">
        <v>75</v>
      </c>
      <c r="C696">
        <v>53.649500000000003</v>
      </c>
      <c r="D696">
        <v>9.9618000000000002</v>
      </c>
      <c r="E696">
        <v>15</v>
      </c>
      <c r="F696" s="2">
        <v>35610</v>
      </c>
      <c r="G696" t="s">
        <v>9</v>
      </c>
      <c r="H696" s="3">
        <v>35610.48541666667</v>
      </c>
      <c r="I696" s="3">
        <v>35610.458333333336</v>
      </c>
      <c r="J696" t="s">
        <v>9</v>
      </c>
      <c r="K696">
        <v>28.2</v>
      </c>
      <c r="L696" s="3">
        <v>35610.474305555559</v>
      </c>
      <c r="M696" t="s">
        <v>9</v>
      </c>
      <c r="N696" t="s">
        <v>9</v>
      </c>
      <c r="O696" t="s">
        <v>9</v>
      </c>
      <c r="P696" s="3">
        <v>35610.48541666667</v>
      </c>
      <c r="Q696">
        <v>0</v>
      </c>
      <c r="R696" t="s">
        <v>76</v>
      </c>
      <c r="S696">
        <v>0</v>
      </c>
      <c r="T696">
        <v>0</v>
      </c>
      <c r="U696" t="s">
        <v>9</v>
      </c>
      <c r="V696" s="3">
        <v>35610.458333333336</v>
      </c>
      <c r="W696">
        <v>1</v>
      </c>
      <c r="X696" s="3">
        <v>35610.474305555559</v>
      </c>
      <c r="Y696" t="s">
        <v>9</v>
      </c>
      <c r="Z696">
        <v>0</v>
      </c>
      <c r="AA696">
        <v>0</v>
      </c>
    </row>
    <row r="697" spans="1:27" x14ac:dyDescent="0.25">
      <c r="A697" t="s">
        <v>74</v>
      </c>
      <c r="B697" t="s">
        <v>75</v>
      </c>
      <c r="C697">
        <v>53.649500000000003</v>
      </c>
      <c r="D697">
        <v>9.9618000000000002</v>
      </c>
      <c r="E697">
        <v>15</v>
      </c>
      <c r="F697" s="2">
        <v>35611</v>
      </c>
      <c r="G697" t="s">
        <v>9</v>
      </c>
      <c r="H697" s="3">
        <v>35611.48541666667</v>
      </c>
      <c r="I697" s="3">
        <v>35611.458333333336</v>
      </c>
      <c r="J697" t="s">
        <v>9</v>
      </c>
      <c r="K697">
        <v>22.4</v>
      </c>
      <c r="L697" s="3">
        <v>35611.474305555559</v>
      </c>
      <c r="M697" t="s">
        <v>9</v>
      </c>
      <c r="N697" t="s">
        <v>9</v>
      </c>
      <c r="O697" t="s">
        <v>9</v>
      </c>
      <c r="P697" s="3">
        <v>35611.48541666667</v>
      </c>
      <c r="Q697">
        <v>0</v>
      </c>
      <c r="R697" t="s">
        <v>76</v>
      </c>
      <c r="S697">
        <v>0</v>
      </c>
      <c r="T697">
        <v>0</v>
      </c>
      <c r="U697" t="s">
        <v>9</v>
      </c>
      <c r="V697" s="3">
        <v>35611.458333333336</v>
      </c>
      <c r="W697">
        <v>1</v>
      </c>
      <c r="X697" s="3">
        <v>35611.474305555559</v>
      </c>
      <c r="Y697" t="s">
        <v>9</v>
      </c>
      <c r="Z697">
        <v>0</v>
      </c>
      <c r="AA697">
        <v>0</v>
      </c>
    </row>
    <row r="698" spans="1:27" x14ac:dyDescent="0.25">
      <c r="A698" t="s">
        <v>74</v>
      </c>
      <c r="B698" t="s">
        <v>75</v>
      </c>
      <c r="C698">
        <v>53.649500000000003</v>
      </c>
      <c r="D698">
        <v>9.9618000000000002</v>
      </c>
      <c r="E698">
        <v>15</v>
      </c>
      <c r="F698" s="2">
        <v>35612</v>
      </c>
      <c r="G698" t="s">
        <v>9</v>
      </c>
      <c r="H698" s="3">
        <v>35612.48541666667</v>
      </c>
      <c r="I698" s="3">
        <v>35612.458333333336</v>
      </c>
      <c r="J698" t="s">
        <v>9</v>
      </c>
      <c r="K698">
        <v>22.7</v>
      </c>
      <c r="L698" s="3">
        <v>35612.474305555559</v>
      </c>
      <c r="M698" t="s">
        <v>9</v>
      </c>
      <c r="N698" t="s">
        <v>9</v>
      </c>
      <c r="O698" t="s">
        <v>9</v>
      </c>
      <c r="P698" s="3">
        <v>35612.48541666667</v>
      </c>
      <c r="Q698">
        <v>0</v>
      </c>
      <c r="R698" t="s">
        <v>76</v>
      </c>
      <c r="S698">
        <v>0</v>
      </c>
      <c r="T698">
        <v>0</v>
      </c>
      <c r="U698" t="s">
        <v>9</v>
      </c>
      <c r="V698" s="3">
        <v>35612.458333333336</v>
      </c>
      <c r="W698">
        <v>1</v>
      </c>
      <c r="X698" s="3">
        <v>35612.474305555559</v>
      </c>
      <c r="Y698" t="s">
        <v>9</v>
      </c>
      <c r="Z698">
        <v>0</v>
      </c>
      <c r="AA698">
        <v>0</v>
      </c>
    </row>
    <row r="699" spans="1:27" x14ac:dyDescent="0.25">
      <c r="A699" t="s">
        <v>74</v>
      </c>
      <c r="B699" t="s">
        <v>75</v>
      </c>
      <c r="C699">
        <v>53.649500000000003</v>
      </c>
      <c r="D699">
        <v>9.9618000000000002</v>
      </c>
      <c r="E699">
        <v>15</v>
      </c>
      <c r="F699" s="2">
        <v>35613</v>
      </c>
      <c r="G699" t="s">
        <v>9</v>
      </c>
      <c r="H699" s="3">
        <v>35613.48541666667</v>
      </c>
      <c r="I699" s="3">
        <v>35613.458333333336</v>
      </c>
      <c r="J699" t="s">
        <v>9</v>
      </c>
      <c r="K699">
        <v>29.2</v>
      </c>
      <c r="L699" s="3">
        <v>35613.474999999999</v>
      </c>
      <c r="M699" t="s">
        <v>9</v>
      </c>
      <c r="N699" t="s">
        <v>9</v>
      </c>
      <c r="O699" t="s">
        <v>9</v>
      </c>
      <c r="P699" s="3">
        <v>35613.48541666667</v>
      </c>
      <c r="Q699">
        <v>0</v>
      </c>
      <c r="R699" t="s">
        <v>76</v>
      </c>
      <c r="S699">
        <v>0</v>
      </c>
      <c r="T699">
        <v>0</v>
      </c>
      <c r="U699" t="s">
        <v>9</v>
      </c>
      <c r="V699" s="3">
        <v>35613.458333333336</v>
      </c>
      <c r="W699">
        <v>1</v>
      </c>
      <c r="X699" s="3">
        <v>35613.474999999999</v>
      </c>
      <c r="Y699" t="s">
        <v>9</v>
      </c>
      <c r="Z699">
        <v>0</v>
      </c>
      <c r="AA699">
        <v>0</v>
      </c>
    </row>
    <row r="700" spans="1:27" x14ac:dyDescent="0.25">
      <c r="A700" t="s">
        <v>74</v>
      </c>
      <c r="B700" t="s">
        <v>75</v>
      </c>
      <c r="C700">
        <v>53.649500000000003</v>
      </c>
      <c r="D700">
        <v>9.9618000000000002</v>
      </c>
      <c r="E700">
        <v>15</v>
      </c>
      <c r="F700" s="2">
        <v>35614</v>
      </c>
      <c r="G700" t="s">
        <v>9</v>
      </c>
      <c r="H700" s="3">
        <v>35614.48541666667</v>
      </c>
      <c r="I700" s="3">
        <v>35614.458333333336</v>
      </c>
      <c r="J700" t="s">
        <v>9</v>
      </c>
      <c r="K700">
        <v>26.6</v>
      </c>
      <c r="L700" s="3">
        <v>35614.474999999999</v>
      </c>
      <c r="M700" t="s">
        <v>9</v>
      </c>
      <c r="N700" t="s">
        <v>9</v>
      </c>
      <c r="O700" t="s">
        <v>9</v>
      </c>
      <c r="P700" s="3">
        <v>35614.48541666667</v>
      </c>
      <c r="Q700">
        <v>0.5</v>
      </c>
      <c r="R700" t="s">
        <v>77</v>
      </c>
      <c r="S700">
        <v>0.5</v>
      </c>
      <c r="T700" t="s">
        <v>9</v>
      </c>
      <c r="U700" t="s">
        <v>9</v>
      </c>
      <c r="V700" s="3">
        <v>35614.458333333336</v>
      </c>
      <c r="W700">
        <v>1</v>
      </c>
      <c r="X700" s="3">
        <v>35614.474999999999</v>
      </c>
      <c r="Y700" t="s">
        <v>9</v>
      </c>
      <c r="Z700">
        <v>0.5</v>
      </c>
      <c r="AA700" t="s">
        <v>9</v>
      </c>
    </row>
    <row r="701" spans="1:27" x14ac:dyDescent="0.25">
      <c r="A701" t="s">
        <v>74</v>
      </c>
      <c r="B701" t="s">
        <v>75</v>
      </c>
      <c r="C701">
        <v>53.649500000000003</v>
      </c>
      <c r="D701">
        <v>9.9618000000000002</v>
      </c>
      <c r="E701">
        <v>15</v>
      </c>
      <c r="F701" s="2">
        <v>35615</v>
      </c>
      <c r="G701" t="s">
        <v>9</v>
      </c>
      <c r="H701" s="3">
        <v>35615.48541666667</v>
      </c>
      <c r="I701" s="3">
        <v>35615.458333333336</v>
      </c>
      <c r="J701" t="s">
        <v>9</v>
      </c>
      <c r="K701">
        <v>24.2</v>
      </c>
      <c r="L701" s="3">
        <v>35615.474999999999</v>
      </c>
      <c r="M701" t="s">
        <v>9</v>
      </c>
      <c r="N701" t="s">
        <v>9</v>
      </c>
      <c r="O701" t="s">
        <v>9</v>
      </c>
      <c r="P701" s="3">
        <v>35615.48541666667</v>
      </c>
      <c r="Q701">
        <v>0.7</v>
      </c>
      <c r="R701" t="s">
        <v>77</v>
      </c>
      <c r="S701">
        <v>0.7</v>
      </c>
      <c r="T701" t="s">
        <v>9</v>
      </c>
      <c r="U701" t="s">
        <v>9</v>
      </c>
      <c r="V701" s="3">
        <v>35615.458333333336</v>
      </c>
      <c r="W701">
        <v>1</v>
      </c>
      <c r="X701" s="3">
        <v>35615.474999999999</v>
      </c>
      <c r="Y701" t="s">
        <v>9</v>
      </c>
      <c r="Z701">
        <v>0.7</v>
      </c>
      <c r="AA701" t="s">
        <v>9</v>
      </c>
    </row>
    <row r="702" spans="1:27" x14ac:dyDescent="0.25">
      <c r="A702" t="s">
        <v>74</v>
      </c>
      <c r="B702" t="s">
        <v>75</v>
      </c>
      <c r="C702">
        <v>53.649500000000003</v>
      </c>
      <c r="D702">
        <v>9.9618000000000002</v>
      </c>
      <c r="E702">
        <v>15</v>
      </c>
      <c r="F702" s="2">
        <v>35616</v>
      </c>
      <c r="G702" t="s">
        <v>9</v>
      </c>
      <c r="H702" s="3">
        <v>35616.48541666667</v>
      </c>
      <c r="I702" s="3">
        <v>35616.458333333336</v>
      </c>
      <c r="J702" t="s">
        <v>9</v>
      </c>
      <c r="K702">
        <v>27.9</v>
      </c>
      <c r="L702" s="3">
        <v>35616.474999999999</v>
      </c>
      <c r="M702" t="s">
        <v>9</v>
      </c>
      <c r="N702" t="s">
        <v>9</v>
      </c>
      <c r="O702" t="s">
        <v>9</v>
      </c>
      <c r="P702" s="3">
        <v>35616.48541666667</v>
      </c>
      <c r="Q702">
        <v>0</v>
      </c>
      <c r="R702" t="s">
        <v>76</v>
      </c>
      <c r="S702">
        <v>0</v>
      </c>
      <c r="T702">
        <v>0</v>
      </c>
      <c r="U702" t="s">
        <v>9</v>
      </c>
      <c r="V702" s="3">
        <v>35616.458333333336</v>
      </c>
      <c r="W702">
        <v>1</v>
      </c>
      <c r="X702" s="3">
        <v>35616.474999999999</v>
      </c>
      <c r="Y702" t="s">
        <v>9</v>
      </c>
      <c r="Z702">
        <v>0</v>
      </c>
      <c r="AA702">
        <v>0</v>
      </c>
    </row>
    <row r="703" spans="1:27" x14ac:dyDescent="0.25">
      <c r="A703" t="s">
        <v>74</v>
      </c>
      <c r="B703" t="s">
        <v>75</v>
      </c>
      <c r="C703">
        <v>53.649500000000003</v>
      </c>
      <c r="D703">
        <v>9.9618000000000002</v>
      </c>
      <c r="E703">
        <v>15</v>
      </c>
      <c r="F703" s="2">
        <v>35617</v>
      </c>
      <c r="G703" t="s">
        <v>9</v>
      </c>
      <c r="H703" s="3">
        <v>35617.48541666667</v>
      </c>
      <c r="I703" s="3">
        <v>35617.458333333336</v>
      </c>
      <c r="J703" t="s">
        <v>9</v>
      </c>
      <c r="K703">
        <v>19</v>
      </c>
      <c r="L703" s="3">
        <v>35617.474999999999</v>
      </c>
      <c r="M703" t="s">
        <v>9</v>
      </c>
      <c r="N703" t="s">
        <v>9</v>
      </c>
      <c r="O703" t="s">
        <v>9</v>
      </c>
      <c r="P703" s="3">
        <v>35617.48541666667</v>
      </c>
      <c r="Q703">
        <v>0</v>
      </c>
      <c r="R703" t="s">
        <v>76</v>
      </c>
      <c r="S703">
        <v>0</v>
      </c>
      <c r="T703">
        <v>0</v>
      </c>
      <c r="U703" t="s">
        <v>9</v>
      </c>
      <c r="V703" s="3">
        <v>35617.458333333336</v>
      </c>
      <c r="W703">
        <v>1</v>
      </c>
      <c r="X703" s="3">
        <v>35617.474999999999</v>
      </c>
      <c r="Y703" t="s">
        <v>9</v>
      </c>
      <c r="Z703">
        <v>0</v>
      </c>
      <c r="AA703">
        <v>0</v>
      </c>
    </row>
    <row r="704" spans="1:27" x14ac:dyDescent="0.25">
      <c r="A704" t="s">
        <v>74</v>
      </c>
      <c r="B704" t="s">
        <v>75</v>
      </c>
      <c r="C704">
        <v>53.649500000000003</v>
      </c>
      <c r="D704">
        <v>9.9618000000000002</v>
      </c>
      <c r="E704">
        <v>15</v>
      </c>
      <c r="F704" s="2">
        <v>35618</v>
      </c>
      <c r="G704" t="s">
        <v>9</v>
      </c>
      <c r="H704" s="3">
        <v>35618.48541666667</v>
      </c>
      <c r="I704" s="3">
        <v>35618.458333333336</v>
      </c>
      <c r="J704" t="s">
        <v>9</v>
      </c>
      <c r="K704">
        <v>26</v>
      </c>
      <c r="L704" s="3">
        <v>35618.475694444445</v>
      </c>
      <c r="M704" t="s">
        <v>9</v>
      </c>
      <c r="N704" t="s">
        <v>9</v>
      </c>
      <c r="O704" t="s">
        <v>9</v>
      </c>
      <c r="P704" s="3">
        <v>35618.48541666667</v>
      </c>
      <c r="Q704">
        <v>0</v>
      </c>
      <c r="R704" t="s">
        <v>76</v>
      </c>
      <c r="S704">
        <v>0</v>
      </c>
      <c r="T704">
        <v>0</v>
      </c>
      <c r="U704" t="s">
        <v>9</v>
      </c>
      <c r="V704" s="3">
        <v>35618.458333333336</v>
      </c>
      <c r="W704">
        <v>1</v>
      </c>
      <c r="X704" s="3">
        <v>35618.475694444445</v>
      </c>
      <c r="Y704" t="s">
        <v>9</v>
      </c>
      <c r="Z704">
        <v>0</v>
      </c>
      <c r="AA704">
        <v>0</v>
      </c>
    </row>
    <row r="705" spans="1:27" x14ac:dyDescent="0.25">
      <c r="A705" t="s">
        <v>74</v>
      </c>
      <c r="B705" t="s">
        <v>75</v>
      </c>
      <c r="C705">
        <v>53.649500000000003</v>
      </c>
      <c r="D705">
        <v>9.9618000000000002</v>
      </c>
      <c r="E705">
        <v>15</v>
      </c>
      <c r="F705" s="2">
        <v>35619</v>
      </c>
      <c r="G705" t="s">
        <v>9</v>
      </c>
      <c r="H705" s="3">
        <v>35619.48541666667</v>
      </c>
      <c r="I705" s="3">
        <v>35619.458333333336</v>
      </c>
      <c r="J705" t="s">
        <v>9</v>
      </c>
      <c r="K705">
        <v>25.7</v>
      </c>
      <c r="L705" s="3">
        <v>35619.475694444445</v>
      </c>
      <c r="M705" t="s">
        <v>9</v>
      </c>
      <c r="N705" t="s">
        <v>9</v>
      </c>
      <c r="O705" t="s">
        <v>9</v>
      </c>
      <c r="P705" s="3">
        <v>35619.48541666667</v>
      </c>
      <c r="Q705">
        <v>0</v>
      </c>
      <c r="R705" t="s">
        <v>76</v>
      </c>
      <c r="S705">
        <v>0</v>
      </c>
      <c r="T705">
        <v>0</v>
      </c>
      <c r="U705" t="s">
        <v>9</v>
      </c>
      <c r="V705" s="3">
        <v>35619.458333333336</v>
      </c>
      <c r="W705">
        <v>1</v>
      </c>
      <c r="X705" s="3">
        <v>35619.475694444445</v>
      </c>
      <c r="Y705" t="s">
        <v>9</v>
      </c>
      <c r="Z705">
        <v>0</v>
      </c>
      <c r="AA705">
        <v>0</v>
      </c>
    </row>
    <row r="706" spans="1:27" x14ac:dyDescent="0.25">
      <c r="A706" t="s">
        <v>74</v>
      </c>
      <c r="B706" t="s">
        <v>75</v>
      </c>
      <c r="C706">
        <v>53.649500000000003</v>
      </c>
      <c r="D706">
        <v>9.9618000000000002</v>
      </c>
      <c r="E706">
        <v>15</v>
      </c>
      <c r="F706" s="2">
        <v>35620</v>
      </c>
      <c r="G706" t="s">
        <v>9</v>
      </c>
      <c r="H706" s="3">
        <v>35620.48541666667</v>
      </c>
      <c r="I706" s="3">
        <v>35620.458333333336</v>
      </c>
      <c r="J706" t="s">
        <v>9</v>
      </c>
      <c r="K706">
        <v>27.2</v>
      </c>
      <c r="L706" s="3">
        <v>35620.475694444445</v>
      </c>
      <c r="M706" t="s">
        <v>9</v>
      </c>
      <c r="N706" t="s">
        <v>9</v>
      </c>
      <c r="O706" t="s">
        <v>9</v>
      </c>
      <c r="P706" s="3">
        <v>35620.48541666667</v>
      </c>
      <c r="Q706">
        <v>0</v>
      </c>
      <c r="R706" t="s">
        <v>76</v>
      </c>
      <c r="S706">
        <v>0</v>
      </c>
      <c r="T706">
        <v>0</v>
      </c>
      <c r="U706" t="s">
        <v>9</v>
      </c>
      <c r="V706" s="3">
        <v>35620.458333333336</v>
      </c>
      <c r="W706">
        <v>1</v>
      </c>
      <c r="X706" s="3">
        <v>35620.475694444445</v>
      </c>
      <c r="Y706" t="s">
        <v>9</v>
      </c>
      <c r="Z706">
        <v>0</v>
      </c>
      <c r="AA706">
        <v>0</v>
      </c>
    </row>
    <row r="707" spans="1:27" x14ac:dyDescent="0.25">
      <c r="A707" t="s">
        <v>74</v>
      </c>
      <c r="B707" t="s">
        <v>75</v>
      </c>
      <c r="C707">
        <v>53.649500000000003</v>
      </c>
      <c r="D707">
        <v>9.9618000000000002</v>
      </c>
      <c r="E707">
        <v>15</v>
      </c>
      <c r="F707" s="2">
        <v>35621</v>
      </c>
      <c r="G707" t="s">
        <v>9</v>
      </c>
      <c r="H707" s="3">
        <v>35621.48541666667</v>
      </c>
      <c r="I707" s="3">
        <v>35621.458333333336</v>
      </c>
      <c r="J707" t="s">
        <v>9</v>
      </c>
      <c r="K707">
        <v>30.5</v>
      </c>
      <c r="L707" s="3">
        <v>35621.475694444445</v>
      </c>
      <c r="M707" t="s">
        <v>9</v>
      </c>
      <c r="N707" t="s">
        <v>9</v>
      </c>
      <c r="O707" t="s">
        <v>9</v>
      </c>
      <c r="P707" s="3">
        <v>35621.48541666667</v>
      </c>
      <c r="Q707">
        <v>0</v>
      </c>
      <c r="R707" t="s">
        <v>76</v>
      </c>
      <c r="S707">
        <v>0</v>
      </c>
      <c r="T707">
        <v>0</v>
      </c>
      <c r="U707" t="s">
        <v>9</v>
      </c>
      <c r="V707" s="3">
        <v>35621.458333333336</v>
      </c>
      <c r="W707">
        <v>1</v>
      </c>
      <c r="X707" s="3">
        <v>35621.475694444445</v>
      </c>
      <c r="Y707" t="s">
        <v>9</v>
      </c>
      <c r="Z707">
        <v>0</v>
      </c>
      <c r="AA707">
        <v>0</v>
      </c>
    </row>
    <row r="708" spans="1:27" x14ac:dyDescent="0.25">
      <c r="A708" t="s">
        <v>74</v>
      </c>
      <c r="B708" t="s">
        <v>75</v>
      </c>
      <c r="C708">
        <v>53.649500000000003</v>
      </c>
      <c r="D708">
        <v>9.9618000000000002</v>
      </c>
      <c r="E708">
        <v>15</v>
      </c>
      <c r="F708" s="2">
        <v>35622</v>
      </c>
      <c r="G708" t="s">
        <v>9</v>
      </c>
      <c r="H708" s="3">
        <v>35622.48541666667</v>
      </c>
      <c r="I708" s="3">
        <v>35622.458333333336</v>
      </c>
      <c r="J708" t="s">
        <v>9</v>
      </c>
      <c r="K708">
        <v>33.9</v>
      </c>
      <c r="L708" s="3">
        <v>35622.475694444445</v>
      </c>
      <c r="M708" t="s">
        <v>9</v>
      </c>
      <c r="N708" t="s">
        <v>9</v>
      </c>
      <c r="O708" t="s">
        <v>9</v>
      </c>
      <c r="P708" s="3">
        <v>35622.48541666667</v>
      </c>
      <c r="Q708">
        <v>0</v>
      </c>
      <c r="R708" t="s">
        <v>76</v>
      </c>
      <c r="S708">
        <v>0</v>
      </c>
      <c r="T708">
        <v>0</v>
      </c>
      <c r="U708" t="s">
        <v>9</v>
      </c>
      <c r="V708" s="3">
        <v>35622.458333333336</v>
      </c>
      <c r="W708">
        <v>1</v>
      </c>
      <c r="X708" s="3">
        <v>35622.475694444445</v>
      </c>
      <c r="Y708" t="s">
        <v>9</v>
      </c>
      <c r="Z708">
        <v>0</v>
      </c>
      <c r="AA708">
        <v>0</v>
      </c>
    </row>
    <row r="709" spans="1:27" x14ac:dyDescent="0.25">
      <c r="A709" t="s">
        <v>74</v>
      </c>
      <c r="B709" t="s">
        <v>75</v>
      </c>
      <c r="C709">
        <v>53.649500000000003</v>
      </c>
      <c r="D709">
        <v>9.9618000000000002</v>
      </c>
      <c r="E709">
        <v>15</v>
      </c>
      <c r="F709" s="2">
        <v>35623</v>
      </c>
      <c r="G709" t="s">
        <v>9</v>
      </c>
      <c r="H709" s="3">
        <v>35623.48541666667</v>
      </c>
      <c r="I709" s="3">
        <v>35623.458333333336</v>
      </c>
      <c r="J709" t="s">
        <v>9</v>
      </c>
      <c r="K709">
        <v>32.200000000000003</v>
      </c>
      <c r="L709" s="3">
        <v>35623.475694444445</v>
      </c>
      <c r="M709" t="s">
        <v>9</v>
      </c>
      <c r="N709" t="s">
        <v>9</v>
      </c>
      <c r="O709" t="s">
        <v>9</v>
      </c>
      <c r="P709" s="3">
        <v>35623.48541666667</v>
      </c>
      <c r="Q709">
        <v>0</v>
      </c>
      <c r="R709" t="s">
        <v>76</v>
      </c>
      <c r="S709">
        <v>0</v>
      </c>
      <c r="T709">
        <v>0</v>
      </c>
      <c r="U709" t="s">
        <v>9</v>
      </c>
      <c r="V709" s="3">
        <v>35623.458333333336</v>
      </c>
      <c r="W709">
        <v>1</v>
      </c>
      <c r="X709" s="3">
        <v>35623.475694444445</v>
      </c>
      <c r="Y709" t="s">
        <v>9</v>
      </c>
      <c r="Z709">
        <v>0</v>
      </c>
      <c r="AA709">
        <v>0</v>
      </c>
    </row>
    <row r="710" spans="1:27" x14ac:dyDescent="0.25">
      <c r="A710" t="s">
        <v>74</v>
      </c>
      <c r="B710" t="s">
        <v>75</v>
      </c>
      <c r="C710">
        <v>53.649500000000003</v>
      </c>
      <c r="D710">
        <v>9.9618000000000002</v>
      </c>
      <c r="E710">
        <v>15</v>
      </c>
      <c r="F710" s="2">
        <v>35624</v>
      </c>
      <c r="G710" t="s">
        <v>9</v>
      </c>
      <c r="H710" s="3">
        <v>35624.48541666667</v>
      </c>
      <c r="I710" s="3">
        <v>35624.458333333336</v>
      </c>
      <c r="J710" t="s">
        <v>9</v>
      </c>
      <c r="K710">
        <v>32.5</v>
      </c>
      <c r="L710" s="3">
        <v>35624.475694444445</v>
      </c>
      <c r="M710" t="s">
        <v>9</v>
      </c>
      <c r="N710" t="s">
        <v>9</v>
      </c>
      <c r="O710" t="s">
        <v>9</v>
      </c>
      <c r="P710" s="3">
        <v>35624.48541666667</v>
      </c>
      <c r="Q710">
        <v>0</v>
      </c>
      <c r="R710" t="s">
        <v>76</v>
      </c>
      <c r="S710">
        <v>0</v>
      </c>
      <c r="T710">
        <v>0</v>
      </c>
      <c r="U710" t="s">
        <v>9</v>
      </c>
      <c r="V710" s="3">
        <v>35624.458333333336</v>
      </c>
      <c r="W710">
        <v>1</v>
      </c>
      <c r="X710" s="3">
        <v>35624.475694444445</v>
      </c>
      <c r="Y710" t="s">
        <v>9</v>
      </c>
      <c r="Z710">
        <v>0</v>
      </c>
      <c r="AA710">
        <v>0</v>
      </c>
    </row>
    <row r="711" spans="1:27" x14ac:dyDescent="0.25">
      <c r="A711" t="s">
        <v>74</v>
      </c>
      <c r="B711" t="s">
        <v>75</v>
      </c>
      <c r="C711">
        <v>53.649500000000003</v>
      </c>
      <c r="D711">
        <v>9.9618000000000002</v>
      </c>
      <c r="E711">
        <v>15</v>
      </c>
      <c r="F711" s="2">
        <v>35625</v>
      </c>
      <c r="G711" t="s">
        <v>9</v>
      </c>
      <c r="H711" s="3">
        <v>35625.48541666667</v>
      </c>
      <c r="I711" s="3">
        <v>35625.458333333336</v>
      </c>
      <c r="J711" t="s">
        <v>9</v>
      </c>
      <c r="K711">
        <v>23.6</v>
      </c>
      <c r="L711" s="3">
        <v>35625.475694444445</v>
      </c>
      <c r="M711" t="s">
        <v>9</v>
      </c>
      <c r="N711" t="s">
        <v>9</v>
      </c>
      <c r="O711" t="s">
        <v>9</v>
      </c>
      <c r="P711" s="3">
        <v>35625.48541666667</v>
      </c>
      <c r="Q711">
        <v>0</v>
      </c>
      <c r="R711" t="s">
        <v>76</v>
      </c>
      <c r="S711">
        <v>0</v>
      </c>
      <c r="T711">
        <v>0</v>
      </c>
      <c r="U711" t="s">
        <v>9</v>
      </c>
      <c r="V711" s="3">
        <v>35625.458333333336</v>
      </c>
      <c r="W711">
        <v>1</v>
      </c>
      <c r="X711" s="3">
        <v>35625.475694444445</v>
      </c>
      <c r="Y711" t="s">
        <v>9</v>
      </c>
      <c r="Z711">
        <v>0</v>
      </c>
      <c r="AA711">
        <v>0</v>
      </c>
    </row>
    <row r="712" spans="1:27" x14ac:dyDescent="0.25">
      <c r="A712" t="s">
        <v>74</v>
      </c>
      <c r="B712" t="s">
        <v>75</v>
      </c>
      <c r="C712">
        <v>53.649500000000003</v>
      </c>
      <c r="D712">
        <v>9.9618000000000002</v>
      </c>
      <c r="E712">
        <v>15</v>
      </c>
      <c r="F712" s="2">
        <v>35626</v>
      </c>
      <c r="G712" t="s">
        <v>9</v>
      </c>
      <c r="H712" s="3">
        <v>35626.48541666667</v>
      </c>
      <c r="I712" s="3">
        <v>35626.458333333336</v>
      </c>
      <c r="J712" t="s">
        <v>9</v>
      </c>
      <c r="K712">
        <v>27.6</v>
      </c>
      <c r="L712" s="3">
        <v>35626.476388888892</v>
      </c>
      <c r="M712" t="s">
        <v>9</v>
      </c>
      <c r="N712" t="s">
        <v>9</v>
      </c>
      <c r="O712" t="s">
        <v>9</v>
      </c>
      <c r="P712" s="3">
        <v>35626.48541666667</v>
      </c>
      <c r="Q712">
        <v>0.5</v>
      </c>
      <c r="R712" t="s">
        <v>77</v>
      </c>
      <c r="S712">
        <v>0.5</v>
      </c>
      <c r="T712" t="s">
        <v>9</v>
      </c>
      <c r="U712" t="s">
        <v>9</v>
      </c>
      <c r="V712" s="3">
        <v>35626.458333333336</v>
      </c>
      <c r="W712">
        <v>1</v>
      </c>
      <c r="X712" s="3">
        <v>35626.476388888892</v>
      </c>
      <c r="Y712" t="s">
        <v>9</v>
      </c>
      <c r="Z712">
        <v>0.5</v>
      </c>
      <c r="AA712" t="s">
        <v>9</v>
      </c>
    </row>
    <row r="713" spans="1:27" x14ac:dyDescent="0.25">
      <c r="A713" t="s">
        <v>74</v>
      </c>
      <c r="B713" t="s">
        <v>75</v>
      </c>
      <c r="C713">
        <v>53.649500000000003</v>
      </c>
      <c r="D713">
        <v>9.9618000000000002</v>
      </c>
      <c r="E713">
        <v>15</v>
      </c>
      <c r="F713" s="2">
        <v>35627</v>
      </c>
      <c r="G713" t="s">
        <v>9</v>
      </c>
      <c r="H713" s="3">
        <v>35627.48541666667</v>
      </c>
      <c r="I713" s="3">
        <v>35627.458333333336</v>
      </c>
      <c r="J713" t="s">
        <v>9</v>
      </c>
      <c r="K713">
        <v>21</v>
      </c>
      <c r="L713" s="3">
        <v>35627.476388888892</v>
      </c>
      <c r="M713" t="s">
        <v>9</v>
      </c>
      <c r="N713" t="s">
        <v>9</v>
      </c>
      <c r="O713" t="s">
        <v>9</v>
      </c>
      <c r="P713" s="3">
        <v>35627.48541666667</v>
      </c>
      <c r="Q713">
        <v>0</v>
      </c>
      <c r="R713" t="s">
        <v>76</v>
      </c>
      <c r="S713">
        <v>0</v>
      </c>
      <c r="T713">
        <v>0</v>
      </c>
      <c r="U713" t="s">
        <v>9</v>
      </c>
      <c r="V713" s="3">
        <v>35627.458333333336</v>
      </c>
      <c r="W713">
        <v>1</v>
      </c>
      <c r="X713" s="3">
        <v>35627.476388888892</v>
      </c>
      <c r="Y713" t="s">
        <v>9</v>
      </c>
      <c r="Z713">
        <v>0</v>
      </c>
      <c r="AA713">
        <v>0</v>
      </c>
    </row>
    <row r="714" spans="1:27" x14ac:dyDescent="0.25">
      <c r="A714" t="s">
        <v>74</v>
      </c>
      <c r="B714" t="s">
        <v>75</v>
      </c>
      <c r="C714">
        <v>53.649500000000003</v>
      </c>
      <c r="D714">
        <v>9.9618000000000002</v>
      </c>
      <c r="E714">
        <v>15</v>
      </c>
      <c r="F714" s="2">
        <v>35628</v>
      </c>
      <c r="G714" t="s">
        <v>9</v>
      </c>
      <c r="H714" s="3">
        <v>35628.48541666667</v>
      </c>
      <c r="I714" s="3">
        <v>35628.458333333336</v>
      </c>
      <c r="J714" t="s">
        <v>9</v>
      </c>
      <c r="K714">
        <v>19.899999999999999</v>
      </c>
      <c r="L714" s="3">
        <v>35628.476388888892</v>
      </c>
      <c r="M714" t="s">
        <v>9</v>
      </c>
      <c r="N714" t="s">
        <v>9</v>
      </c>
      <c r="O714" t="s">
        <v>9</v>
      </c>
      <c r="P714" s="3">
        <v>35628.48541666667</v>
      </c>
      <c r="Q714">
        <v>0</v>
      </c>
      <c r="R714" t="s">
        <v>76</v>
      </c>
      <c r="S714">
        <v>0</v>
      </c>
      <c r="T714">
        <v>0</v>
      </c>
      <c r="U714" t="s">
        <v>9</v>
      </c>
      <c r="V714" s="3">
        <v>35628.458333333336</v>
      </c>
      <c r="W714">
        <v>1</v>
      </c>
      <c r="X714" s="3">
        <v>35628.476388888892</v>
      </c>
      <c r="Y714" t="s">
        <v>9</v>
      </c>
      <c r="Z714">
        <v>0</v>
      </c>
      <c r="AA714">
        <v>0</v>
      </c>
    </row>
    <row r="715" spans="1:27" x14ac:dyDescent="0.25">
      <c r="A715" t="s">
        <v>74</v>
      </c>
      <c r="B715" t="s">
        <v>75</v>
      </c>
      <c r="C715">
        <v>53.649500000000003</v>
      </c>
      <c r="D715">
        <v>9.9618000000000002</v>
      </c>
      <c r="E715">
        <v>15</v>
      </c>
      <c r="F715" s="2">
        <v>35629</v>
      </c>
      <c r="G715" t="s">
        <v>9</v>
      </c>
      <c r="H715" s="3">
        <v>35629.48541666667</v>
      </c>
      <c r="I715" s="3">
        <v>35629.458333333336</v>
      </c>
      <c r="J715" t="s">
        <v>9</v>
      </c>
      <c r="K715">
        <v>19.3</v>
      </c>
      <c r="L715" s="3">
        <v>35629.476388888892</v>
      </c>
      <c r="M715" t="s">
        <v>9</v>
      </c>
      <c r="N715" t="s">
        <v>9</v>
      </c>
      <c r="O715" t="s">
        <v>9</v>
      </c>
      <c r="P715" s="3">
        <v>35629.48541666667</v>
      </c>
      <c r="Q715">
        <v>0</v>
      </c>
      <c r="R715" t="s">
        <v>76</v>
      </c>
      <c r="S715">
        <v>0</v>
      </c>
      <c r="T715">
        <v>0</v>
      </c>
      <c r="U715" t="s">
        <v>9</v>
      </c>
      <c r="V715" s="3">
        <v>35629.458333333336</v>
      </c>
      <c r="W715">
        <v>1</v>
      </c>
      <c r="X715" s="3">
        <v>35629.476388888892</v>
      </c>
      <c r="Y715" t="s">
        <v>9</v>
      </c>
      <c r="Z715">
        <v>0</v>
      </c>
      <c r="AA715">
        <v>0</v>
      </c>
    </row>
    <row r="716" spans="1:27" x14ac:dyDescent="0.25">
      <c r="A716" t="s">
        <v>74</v>
      </c>
      <c r="B716" t="s">
        <v>75</v>
      </c>
      <c r="C716">
        <v>53.649500000000003</v>
      </c>
      <c r="D716">
        <v>9.9618000000000002</v>
      </c>
      <c r="E716">
        <v>15</v>
      </c>
      <c r="F716" s="2">
        <v>35630</v>
      </c>
      <c r="G716" t="s">
        <v>9</v>
      </c>
      <c r="H716" s="3">
        <v>35630.48541666667</v>
      </c>
      <c r="I716" s="3">
        <v>35630.458333333336</v>
      </c>
      <c r="J716" t="s">
        <v>9</v>
      </c>
      <c r="K716">
        <v>19</v>
      </c>
      <c r="L716" s="3">
        <v>35630.476388888892</v>
      </c>
      <c r="M716" t="s">
        <v>9</v>
      </c>
      <c r="N716" t="s">
        <v>9</v>
      </c>
      <c r="O716" t="s">
        <v>9</v>
      </c>
      <c r="P716" s="3">
        <v>35630.48541666667</v>
      </c>
      <c r="Q716">
        <v>2.7</v>
      </c>
      <c r="R716" t="s">
        <v>77</v>
      </c>
      <c r="S716">
        <v>2.7</v>
      </c>
      <c r="T716" t="s">
        <v>9</v>
      </c>
      <c r="U716" t="s">
        <v>9</v>
      </c>
      <c r="V716" s="3">
        <v>35630.458333333336</v>
      </c>
      <c r="W716">
        <v>1</v>
      </c>
      <c r="X716" s="3">
        <v>35630.476388888892</v>
      </c>
      <c r="Y716" t="s">
        <v>9</v>
      </c>
      <c r="Z716">
        <v>2.7</v>
      </c>
      <c r="AA716" t="s">
        <v>9</v>
      </c>
    </row>
    <row r="717" spans="1:27" x14ac:dyDescent="0.25">
      <c r="A717" t="s">
        <v>74</v>
      </c>
      <c r="B717" t="s">
        <v>75</v>
      </c>
      <c r="C717">
        <v>53.649500000000003</v>
      </c>
      <c r="D717">
        <v>9.9618000000000002</v>
      </c>
      <c r="E717">
        <v>15</v>
      </c>
      <c r="F717" s="2">
        <v>35631</v>
      </c>
      <c r="G717" t="s">
        <v>9</v>
      </c>
      <c r="H717" s="3">
        <v>35631.48541666667</v>
      </c>
      <c r="I717" s="3">
        <v>35631.458333333336</v>
      </c>
      <c r="J717" t="s">
        <v>9</v>
      </c>
      <c r="K717">
        <v>22.7</v>
      </c>
      <c r="L717" s="3">
        <v>35631.476388888892</v>
      </c>
      <c r="M717" t="s">
        <v>9</v>
      </c>
      <c r="N717" t="s">
        <v>9</v>
      </c>
      <c r="O717" t="s">
        <v>9</v>
      </c>
      <c r="P717" s="3">
        <v>35631.48541666667</v>
      </c>
      <c r="Q717">
        <v>17</v>
      </c>
      <c r="R717" t="s">
        <v>77</v>
      </c>
      <c r="S717">
        <v>17</v>
      </c>
      <c r="T717" t="s">
        <v>9</v>
      </c>
      <c r="U717" t="s">
        <v>9</v>
      </c>
      <c r="V717" s="3">
        <v>35631.458333333336</v>
      </c>
      <c r="W717">
        <v>1</v>
      </c>
      <c r="X717" s="3">
        <v>35631.476388888892</v>
      </c>
      <c r="Y717" t="s">
        <v>9</v>
      </c>
      <c r="Z717">
        <v>17</v>
      </c>
      <c r="AA717" t="s">
        <v>9</v>
      </c>
    </row>
    <row r="718" spans="1:27" x14ac:dyDescent="0.25">
      <c r="A718" t="s">
        <v>74</v>
      </c>
      <c r="B718" t="s">
        <v>75</v>
      </c>
      <c r="C718">
        <v>53.649500000000003</v>
      </c>
      <c r="D718">
        <v>9.9618000000000002</v>
      </c>
      <c r="E718">
        <v>15</v>
      </c>
      <c r="F718" s="2">
        <v>35632</v>
      </c>
      <c r="G718" t="s">
        <v>9</v>
      </c>
      <c r="H718" s="3">
        <v>35632.48541666667</v>
      </c>
      <c r="I718" s="3">
        <v>35632.458333333336</v>
      </c>
      <c r="J718" t="s">
        <v>9</v>
      </c>
      <c r="K718">
        <v>22.4</v>
      </c>
      <c r="L718" s="3">
        <v>35632.476388888892</v>
      </c>
      <c r="M718" t="s">
        <v>9</v>
      </c>
      <c r="N718" t="s">
        <v>9</v>
      </c>
      <c r="O718" t="s">
        <v>9</v>
      </c>
      <c r="P718" s="3">
        <v>35632.48541666667</v>
      </c>
      <c r="Q718">
        <v>4.3</v>
      </c>
      <c r="R718" t="s">
        <v>77</v>
      </c>
      <c r="S718">
        <v>4.3</v>
      </c>
      <c r="T718" t="s">
        <v>9</v>
      </c>
      <c r="U718" t="s">
        <v>9</v>
      </c>
      <c r="V718" s="3">
        <v>35632.458333333336</v>
      </c>
      <c r="W718">
        <v>1</v>
      </c>
      <c r="X718" s="3">
        <v>35632.476388888892</v>
      </c>
      <c r="Y718" t="s">
        <v>9</v>
      </c>
      <c r="Z718">
        <v>4.3</v>
      </c>
      <c r="AA718" t="s">
        <v>9</v>
      </c>
    </row>
    <row r="719" spans="1:27" x14ac:dyDescent="0.25">
      <c r="A719" t="s">
        <v>74</v>
      </c>
      <c r="B719" t="s">
        <v>75</v>
      </c>
      <c r="C719">
        <v>53.649500000000003</v>
      </c>
      <c r="D719">
        <v>9.9618000000000002</v>
      </c>
      <c r="E719">
        <v>15</v>
      </c>
      <c r="F719" s="2">
        <v>35633</v>
      </c>
      <c r="G719" t="s">
        <v>9</v>
      </c>
      <c r="H719" s="3">
        <v>35633.48541666667</v>
      </c>
      <c r="I719" s="3">
        <v>35633.458333333336</v>
      </c>
      <c r="J719" t="s">
        <v>9</v>
      </c>
      <c r="K719">
        <v>31.8</v>
      </c>
      <c r="L719" s="3">
        <v>35633.476388888892</v>
      </c>
      <c r="M719" t="s">
        <v>9</v>
      </c>
      <c r="N719" t="s">
        <v>9</v>
      </c>
      <c r="O719" t="s">
        <v>9</v>
      </c>
      <c r="P719" s="3">
        <v>35633.48541666667</v>
      </c>
      <c r="Q719">
        <v>13.5</v>
      </c>
      <c r="R719" t="s">
        <v>77</v>
      </c>
      <c r="S719">
        <v>13.5</v>
      </c>
      <c r="T719" t="s">
        <v>9</v>
      </c>
      <c r="U719" t="s">
        <v>9</v>
      </c>
      <c r="V719" s="3">
        <v>35633.458333333336</v>
      </c>
      <c r="W719">
        <v>1</v>
      </c>
      <c r="X719" s="3">
        <v>35633.476388888892</v>
      </c>
      <c r="Y719" t="s">
        <v>9</v>
      </c>
      <c r="Z719">
        <v>13.5</v>
      </c>
      <c r="AA719" t="s">
        <v>9</v>
      </c>
    </row>
    <row r="720" spans="1:27" x14ac:dyDescent="0.25">
      <c r="A720" t="s">
        <v>74</v>
      </c>
      <c r="B720" t="s">
        <v>75</v>
      </c>
      <c r="C720">
        <v>53.649500000000003</v>
      </c>
      <c r="D720">
        <v>9.9618000000000002</v>
      </c>
      <c r="E720">
        <v>15</v>
      </c>
      <c r="F720" s="2">
        <v>35634</v>
      </c>
      <c r="G720" t="s">
        <v>9</v>
      </c>
      <c r="H720" s="3">
        <v>35634.48541666667</v>
      </c>
      <c r="I720" s="3">
        <v>35634.458333333336</v>
      </c>
      <c r="J720" t="s">
        <v>9</v>
      </c>
      <c r="K720">
        <v>21.8</v>
      </c>
      <c r="L720" s="3">
        <v>35634.476388888892</v>
      </c>
      <c r="M720" t="s">
        <v>9</v>
      </c>
      <c r="N720" t="s">
        <v>9</v>
      </c>
      <c r="O720" t="s">
        <v>9</v>
      </c>
      <c r="P720" s="3">
        <v>35634.48541666667</v>
      </c>
      <c r="Q720">
        <v>0</v>
      </c>
      <c r="R720" t="s">
        <v>76</v>
      </c>
      <c r="S720">
        <v>0</v>
      </c>
      <c r="T720">
        <v>0</v>
      </c>
      <c r="U720" t="s">
        <v>9</v>
      </c>
      <c r="V720" s="3">
        <v>35634.458333333336</v>
      </c>
      <c r="W720">
        <v>1</v>
      </c>
      <c r="X720" s="3">
        <v>35634.476388888892</v>
      </c>
      <c r="Y720" t="s">
        <v>9</v>
      </c>
      <c r="Z720">
        <v>0</v>
      </c>
      <c r="AA720">
        <v>0</v>
      </c>
    </row>
    <row r="721" spans="1:27" x14ac:dyDescent="0.25">
      <c r="A721" t="s">
        <v>74</v>
      </c>
      <c r="B721" t="s">
        <v>75</v>
      </c>
      <c r="C721">
        <v>53.649500000000003</v>
      </c>
      <c r="D721">
        <v>9.9618000000000002</v>
      </c>
      <c r="E721">
        <v>15</v>
      </c>
      <c r="F721" s="2">
        <v>35635</v>
      </c>
      <c r="G721" t="s">
        <v>9</v>
      </c>
      <c r="H721" s="3">
        <v>35635.48541666667</v>
      </c>
      <c r="I721" s="3">
        <v>35635.458333333336</v>
      </c>
      <c r="J721" t="s">
        <v>9</v>
      </c>
      <c r="K721">
        <v>26.6</v>
      </c>
      <c r="L721" s="3">
        <v>35635.476388888892</v>
      </c>
      <c r="M721" t="s">
        <v>9</v>
      </c>
      <c r="N721" t="s">
        <v>9</v>
      </c>
      <c r="O721" t="s">
        <v>9</v>
      </c>
      <c r="P721" s="3">
        <v>35635.48541666667</v>
      </c>
      <c r="Q721">
        <v>1.1000000000000001</v>
      </c>
      <c r="R721" t="s">
        <v>77</v>
      </c>
      <c r="S721">
        <v>1.1000000000000001</v>
      </c>
      <c r="T721" t="s">
        <v>9</v>
      </c>
      <c r="U721" t="s">
        <v>9</v>
      </c>
      <c r="V721" s="3">
        <v>35635.458333333336</v>
      </c>
      <c r="W721">
        <v>1</v>
      </c>
      <c r="X721" s="3">
        <v>35635.476388888892</v>
      </c>
      <c r="Y721" t="s">
        <v>9</v>
      </c>
      <c r="Z721">
        <v>1.1000000000000001</v>
      </c>
      <c r="AA721" t="s">
        <v>9</v>
      </c>
    </row>
    <row r="722" spans="1:27" x14ac:dyDescent="0.25">
      <c r="A722" t="s">
        <v>74</v>
      </c>
      <c r="B722" t="s">
        <v>75</v>
      </c>
      <c r="C722">
        <v>53.649500000000003</v>
      </c>
      <c r="D722">
        <v>9.9618000000000002</v>
      </c>
      <c r="E722">
        <v>15</v>
      </c>
      <c r="F722" s="2">
        <v>35636</v>
      </c>
      <c r="G722" t="s">
        <v>9</v>
      </c>
      <c r="H722" s="3">
        <v>35636.48541666667</v>
      </c>
      <c r="I722" s="3">
        <v>35636.458333333336</v>
      </c>
      <c r="J722" t="s">
        <v>9</v>
      </c>
      <c r="K722">
        <v>17.100000000000001</v>
      </c>
      <c r="L722" s="3">
        <v>35636.476388888892</v>
      </c>
      <c r="M722" t="s">
        <v>9</v>
      </c>
      <c r="N722" t="s">
        <v>9</v>
      </c>
      <c r="O722" t="s">
        <v>9</v>
      </c>
      <c r="P722" s="3">
        <v>35636.48541666667</v>
      </c>
      <c r="Q722">
        <v>0</v>
      </c>
      <c r="R722" t="s">
        <v>76</v>
      </c>
      <c r="S722">
        <v>0</v>
      </c>
      <c r="T722">
        <v>0</v>
      </c>
      <c r="U722" t="s">
        <v>9</v>
      </c>
      <c r="V722" s="3">
        <v>35636.458333333336</v>
      </c>
      <c r="W722">
        <v>1</v>
      </c>
      <c r="X722" s="3">
        <v>35636.476388888892</v>
      </c>
      <c r="Y722" t="s">
        <v>9</v>
      </c>
      <c r="Z722">
        <v>0</v>
      </c>
      <c r="AA722">
        <v>0</v>
      </c>
    </row>
    <row r="723" spans="1:27" x14ac:dyDescent="0.25">
      <c r="A723" t="s">
        <v>74</v>
      </c>
      <c r="B723" t="s">
        <v>75</v>
      </c>
      <c r="C723">
        <v>53.649500000000003</v>
      </c>
      <c r="D723">
        <v>9.9618000000000002</v>
      </c>
      <c r="E723">
        <v>15</v>
      </c>
      <c r="F723" s="2">
        <v>35637</v>
      </c>
      <c r="G723" t="s">
        <v>9</v>
      </c>
      <c r="H723" s="3">
        <v>35637.48541666667</v>
      </c>
      <c r="I723" s="3">
        <v>35637.458333333336</v>
      </c>
      <c r="J723" t="s">
        <v>9</v>
      </c>
      <c r="K723">
        <v>19.3</v>
      </c>
      <c r="L723" s="3">
        <v>35637.476388888892</v>
      </c>
      <c r="M723" t="s">
        <v>9</v>
      </c>
      <c r="N723" t="s">
        <v>9</v>
      </c>
      <c r="O723" t="s">
        <v>9</v>
      </c>
      <c r="P723" s="3">
        <v>35637.48541666667</v>
      </c>
      <c r="Q723">
        <v>0</v>
      </c>
      <c r="R723" t="s">
        <v>76</v>
      </c>
      <c r="S723">
        <v>0</v>
      </c>
      <c r="T723">
        <v>0</v>
      </c>
      <c r="U723" t="s">
        <v>9</v>
      </c>
      <c r="V723" s="3">
        <v>35637.458333333336</v>
      </c>
      <c r="W723">
        <v>1</v>
      </c>
      <c r="X723" s="3">
        <v>35637.476388888892</v>
      </c>
      <c r="Y723" t="s">
        <v>9</v>
      </c>
      <c r="Z723">
        <v>0</v>
      </c>
      <c r="AA723">
        <v>0</v>
      </c>
    </row>
    <row r="724" spans="1:27" x14ac:dyDescent="0.25">
      <c r="A724" t="s">
        <v>74</v>
      </c>
      <c r="B724" t="s">
        <v>75</v>
      </c>
      <c r="C724">
        <v>53.649500000000003</v>
      </c>
      <c r="D724">
        <v>9.9618000000000002</v>
      </c>
      <c r="E724">
        <v>15</v>
      </c>
      <c r="F724" s="2">
        <v>35638</v>
      </c>
      <c r="G724" t="s">
        <v>9</v>
      </c>
      <c r="H724" s="3">
        <v>35638.48541666667</v>
      </c>
      <c r="I724" s="3">
        <v>35638.458333333336</v>
      </c>
      <c r="J724" t="s">
        <v>9</v>
      </c>
      <c r="K724">
        <v>26.9</v>
      </c>
      <c r="L724" s="3">
        <v>35638.476388888892</v>
      </c>
      <c r="M724" t="s">
        <v>9</v>
      </c>
      <c r="N724" t="s">
        <v>9</v>
      </c>
      <c r="O724" t="s">
        <v>9</v>
      </c>
      <c r="P724" s="3">
        <v>35638.48541666667</v>
      </c>
      <c r="Q724">
        <v>2.2000000000000002</v>
      </c>
      <c r="R724" t="s">
        <v>77</v>
      </c>
      <c r="S724">
        <v>2.2000000000000002</v>
      </c>
      <c r="T724" t="s">
        <v>9</v>
      </c>
      <c r="U724" t="s">
        <v>9</v>
      </c>
      <c r="V724" s="3">
        <v>35638.458333333336</v>
      </c>
      <c r="W724">
        <v>1</v>
      </c>
      <c r="X724" s="3">
        <v>35638.476388888892</v>
      </c>
      <c r="Y724" t="s">
        <v>9</v>
      </c>
      <c r="Z724">
        <v>2.2000000000000002</v>
      </c>
      <c r="AA724" t="s">
        <v>9</v>
      </c>
    </row>
    <row r="725" spans="1:27" x14ac:dyDescent="0.25">
      <c r="A725" t="s">
        <v>74</v>
      </c>
      <c r="B725" t="s">
        <v>75</v>
      </c>
      <c r="C725">
        <v>53.649500000000003</v>
      </c>
      <c r="D725">
        <v>9.9618000000000002</v>
      </c>
      <c r="E725">
        <v>15</v>
      </c>
      <c r="F725" s="2">
        <v>35639</v>
      </c>
      <c r="G725" t="s">
        <v>9</v>
      </c>
      <c r="H725" s="3">
        <v>35639.48541666667</v>
      </c>
      <c r="I725" s="3">
        <v>35639.458333333336</v>
      </c>
      <c r="J725" t="s">
        <v>9</v>
      </c>
      <c r="K725">
        <v>26</v>
      </c>
      <c r="L725" s="3">
        <v>35639.476388888892</v>
      </c>
      <c r="M725" t="s">
        <v>9</v>
      </c>
      <c r="N725" t="s">
        <v>9</v>
      </c>
      <c r="O725" t="s">
        <v>9</v>
      </c>
      <c r="P725" s="3">
        <v>35639.48541666667</v>
      </c>
      <c r="Q725">
        <v>0</v>
      </c>
      <c r="R725" t="s">
        <v>76</v>
      </c>
      <c r="S725">
        <v>0</v>
      </c>
      <c r="T725">
        <v>0</v>
      </c>
      <c r="U725" t="s">
        <v>9</v>
      </c>
      <c r="V725" s="3">
        <v>35639.458333333336</v>
      </c>
      <c r="W725">
        <v>1</v>
      </c>
      <c r="X725" s="3">
        <v>35639.476388888892</v>
      </c>
      <c r="Y725" t="s">
        <v>9</v>
      </c>
      <c r="Z725">
        <v>0</v>
      </c>
      <c r="AA725">
        <v>0</v>
      </c>
    </row>
    <row r="726" spans="1:27" x14ac:dyDescent="0.25">
      <c r="A726" t="s">
        <v>74</v>
      </c>
      <c r="B726" t="s">
        <v>75</v>
      </c>
      <c r="C726">
        <v>53.649500000000003</v>
      </c>
      <c r="D726">
        <v>9.9618000000000002</v>
      </c>
      <c r="E726">
        <v>15</v>
      </c>
      <c r="F726" s="2">
        <v>35640</v>
      </c>
      <c r="G726" t="s">
        <v>9</v>
      </c>
      <c r="H726" s="3">
        <v>35640.48541666667</v>
      </c>
      <c r="I726" s="3">
        <v>35640.458333333336</v>
      </c>
      <c r="J726" t="s">
        <v>9</v>
      </c>
      <c r="K726">
        <v>27.6</v>
      </c>
      <c r="L726" s="3">
        <v>35640.476388888892</v>
      </c>
      <c r="M726" t="s">
        <v>9</v>
      </c>
      <c r="N726" t="s">
        <v>9</v>
      </c>
      <c r="O726" t="s">
        <v>9</v>
      </c>
      <c r="P726" s="3">
        <v>35640.48541666667</v>
      </c>
      <c r="Q726">
        <v>0</v>
      </c>
      <c r="R726" t="s">
        <v>76</v>
      </c>
      <c r="S726">
        <v>0</v>
      </c>
      <c r="T726">
        <v>0</v>
      </c>
      <c r="U726" t="s">
        <v>9</v>
      </c>
      <c r="V726" s="3">
        <v>35640.458333333336</v>
      </c>
      <c r="W726">
        <v>1</v>
      </c>
      <c r="X726" s="3">
        <v>35640.476388888892</v>
      </c>
      <c r="Y726" t="s">
        <v>9</v>
      </c>
      <c r="Z726">
        <v>0</v>
      </c>
      <c r="AA726">
        <v>0</v>
      </c>
    </row>
    <row r="727" spans="1:27" x14ac:dyDescent="0.25">
      <c r="A727" t="s">
        <v>74</v>
      </c>
      <c r="B727" t="s">
        <v>75</v>
      </c>
      <c r="C727">
        <v>53.649500000000003</v>
      </c>
      <c r="D727">
        <v>9.9618000000000002</v>
      </c>
      <c r="E727">
        <v>15</v>
      </c>
      <c r="F727" s="2">
        <v>35641</v>
      </c>
      <c r="G727" t="s">
        <v>9</v>
      </c>
      <c r="H727" s="3">
        <v>35641.48541666667</v>
      </c>
      <c r="I727" s="3">
        <v>35641.458333333336</v>
      </c>
      <c r="J727" t="s">
        <v>9</v>
      </c>
      <c r="K727">
        <v>29.8</v>
      </c>
      <c r="L727" s="3">
        <v>35641.476388888892</v>
      </c>
      <c r="M727" t="s">
        <v>9</v>
      </c>
      <c r="N727" t="s">
        <v>9</v>
      </c>
      <c r="O727" t="s">
        <v>9</v>
      </c>
      <c r="P727" s="3">
        <v>35641.48541666667</v>
      </c>
      <c r="Q727">
        <v>2.1</v>
      </c>
      <c r="R727" t="s">
        <v>77</v>
      </c>
      <c r="S727">
        <v>2.1</v>
      </c>
      <c r="T727" t="s">
        <v>9</v>
      </c>
      <c r="U727" t="s">
        <v>9</v>
      </c>
      <c r="V727" s="3">
        <v>35641.458333333336</v>
      </c>
      <c r="W727">
        <v>1</v>
      </c>
      <c r="X727" s="3">
        <v>35641.476388888892</v>
      </c>
      <c r="Y727" t="s">
        <v>9</v>
      </c>
      <c r="Z727">
        <v>2.1</v>
      </c>
      <c r="AA727" t="s">
        <v>9</v>
      </c>
    </row>
    <row r="728" spans="1:27" x14ac:dyDescent="0.25">
      <c r="A728" t="s">
        <v>74</v>
      </c>
      <c r="B728" t="s">
        <v>75</v>
      </c>
      <c r="C728">
        <v>53.649500000000003</v>
      </c>
      <c r="D728">
        <v>9.9618000000000002</v>
      </c>
      <c r="E728">
        <v>15</v>
      </c>
      <c r="F728" s="2">
        <v>35642</v>
      </c>
      <c r="G728" t="s">
        <v>9</v>
      </c>
      <c r="H728" s="3">
        <v>35642.48541666667</v>
      </c>
      <c r="I728" s="3">
        <v>35642.458333333336</v>
      </c>
      <c r="J728" t="s">
        <v>9</v>
      </c>
      <c r="K728">
        <v>19.3</v>
      </c>
      <c r="L728" s="3">
        <v>35642.476388888892</v>
      </c>
      <c r="M728" t="s">
        <v>9</v>
      </c>
      <c r="N728" t="s">
        <v>9</v>
      </c>
      <c r="O728" t="s">
        <v>9</v>
      </c>
      <c r="P728" s="3">
        <v>35642.48541666667</v>
      </c>
      <c r="Q728">
        <v>20</v>
      </c>
      <c r="R728" t="s">
        <v>77</v>
      </c>
      <c r="S728">
        <v>20</v>
      </c>
      <c r="T728" t="s">
        <v>9</v>
      </c>
      <c r="U728" t="s">
        <v>9</v>
      </c>
      <c r="V728" s="3">
        <v>35642.458333333336</v>
      </c>
      <c r="W728">
        <v>1</v>
      </c>
      <c r="X728" s="3">
        <v>35642.476388888892</v>
      </c>
      <c r="Y728" t="s">
        <v>9</v>
      </c>
      <c r="Z728">
        <v>20</v>
      </c>
      <c r="AA728" t="s">
        <v>9</v>
      </c>
    </row>
    <row r="729" spans="1:27" x14ac:dyDescent="0.25">
      <c r="A729" t="s">
        <v>74</v>
      </c>
      <c r="B729" t="s">
        <v>75</v>
      </c>
      <c r="C729">
        <v>53.649500000000003</v>
      </c>
      <c r="D729">
        <v>9.9618000000000002</v>
      </c>
      <c r="E729">
        <v>15</v>
      </c>
      <c r="F729" s="2">
        <v>35643</v>
      </c>
      <c r="G729" t="s">
        <v>9</v>
      </c>
      <c r="H729" s="3">
        <v>35643.48541666667</v>
      </c>
      <c r="I729" s="3">
        <v>35643.458333333336</v>
      </c>
      <c r="J729" t="s">
        <v>9</v>
      </c>
      <c r="K729">
        <v>18.8</v>
      </c>
      <c r="L729" s="3">
        <v>35643.476388888892</v>
      </c>
      <c r="M729" t="s">
        <v>9</v>
      </c>
      <c r="N729" t="s">
        <v>9</v>
      </c>
      <c r="O729" t="s">
        <v>9</v>
      </c>
      <c r="P729" s="3">
        <v>35643.48541666667</v>
      </c>
      <c r="Q729">
        <v>0</v>
      </c>
      <c r="R729" t="s">
        <v>76</v>
      </c>
      <c r="S729">
        <v>0</v>
      </c>
      <c r="T729">
        <v>0</v>
      </c>
      <c r="U729" t="s">
        <v>9</v>
      </c>
      <c r="V729" s="3">
        <v>35643.458333333336</v>
      </c>
      <c r="W729">
        <v>1</v>
      </c>
      <c r="X729" s="3">
        <v>35643.476388888892</v>
      </c>
      <c r="Y729" t="s">
        <v>9</v>
      </c>
      <c r="Z729">
        <v>0</v>
      </c>
      <c r="AA729">
        <v>0</v>
      </c>
    </row>
    <row r="730" spans="1:27" x14ac:dyDescent="0.25">
      <c r="A730" t="s">
        <v>74</v>
      </c>
      <c r="B730" t="s">
        <v>75</v>
      </c>
      <c r="C730">
        <v>53.649500000000003</v>
      </c>
      <c r="D730">
        <v>9.9618000000000002</v>
      </c>
      <c r="E730">
        <v>15</v>
      </c>
      <c r="F730" s="2">
        <v>35644</v>
      </c>
      <c r="G730" t="s">
        <v>9</v>
      </c>
      <c r="H730" s="3">
        <v>35644.48541666667</v>
      </c>
      <c r="I730" s="3">
        <v>35644.458333333336</v>
      </c>
      <c r="J730" t="s">
        <v>9</v>
      </c>
      <c r="K730">
        <v>24.5</v>
      </c>
      <c r="L730" s="3">
        <v>35644.476388888892</v>
      </c>
      <c r="M730" t="s">
        <v>9</v>
      </c>
      <c r="N730" t="s">
        <v>9</v>
      </c>
      <c r="O730" t="s">
        <v>9</v>
      </c>
      <c r="P730" s="3">
        <v>35644.48541666667</v>
      </c>
      <c r="Q730">
        <v>1.7</v>
      </c>
      <c r="R730" t="s">
        <v>77</v>
      </c>
      <c r="S730">
        <v>1.7</v>
      </c>
      <c r="T730" t="s">
        <v>9</v>
      </c>
      <c r="U730" t="s">
        <v>9</v>
      </c>
      <c r="V730" s="3">
        <v>35644.458333333336</v>
      </c>
      <c r="W730">
        <v>1</v>
      </c>
      <c r="X730" s="3">
        <v>35644.476388888892</v>
      </c>
      <c r="Y730" t="s">
        <v>9</v>
      </c>
      <c r="Z730">
        <v>1.7</v>
      </c>
      <c r="AA730" t="s">
        <v>9</v>
      </c>
    </row>
    <row r="731" spans="1:27" x14ac:dyDescent="0.25">
      <c r="A731" t="s">
        <v>74</v>
      </c>
      <c r="B731" t="s">
        <v>75</v>
      </c>
      <c r="C731">
        <v>53.649500000000003</v>
      </c>
      <c r="D731">
        <v>9.9618000000000002</v>
      </c>
      <c r="E731">
        <v>15</v>
      </c>
      <c r="F731" s="2">
        <v>35645</v>
      </c>
      <c r="G731" t="s">
        <v>9</v>
      </c>
      <c r="H731" s="3">
        <v>35645.48541666667</v>
      </c>
      <c r="I731" s="3">
        <v>35645.458333333336</v>
      </c>
      <c r="J731" t="s">
        <v>9</v>
      </c>
      <c r="K731">
        <v>30.2</v>
      </c>
      <c r="L731" s="3">
        <v>35645.476388888892</v>
      </c>
      <c r="M731" t="s">
        <v>9</v>
      </c>
      <c r="N731" t="s">
        <v>9</v>
      </c>
      <c r="O731" t="s">
        <v>9</v>
      </c>
      <c r="P731" s="3">
        <v>35645.48541666667</v>
      </c>
      <c r="Q731">
        <v>1</v>
      </c>
      <c r="R731" t="s">
        <v>77</v>
      </c>
      <c r="S731">
        <v>1</v>
      </c>
      <c r="T731" t="s">
        <v>9</v>
      </c>
      <c r="U731" t="s">
        <v>9</v>
      </c>
      <c r="V731" s="3">
        <v>35645.458333333336</v>
      </c>
      <c r="W731">
        <v>1</v>
      </c>
      <c r="X731" s="3">
        <v>35645.476388888892</v>
      </c>
      <c r="Y731" t="s">
        <v>9</v>
      </c>
      <c r="Z731">
        <v>1</v>
      </c>
      <c r="AA731" t="s">
        <v>9</v>
      </c>
    </row>
    <row r="732" spans="1:27" x14ac:dyDescent="0.25">
      <c r="A732" t="s">
        <v>74</v>
      </c>
      <c r="B732" t="s">
        <v>75</v>
      </c>
      <c r="C732">
        <v>53.649500000000003</v>
      </c>
      <c r="D732">
        <v>9.9618000000000002</v>
      </c>
      <c r="E732">
        <v>15</v>
      </c>
      <c r="F732" s="2">
        <v>35646</v>
      </c>
      <c r="G732" t="s">
        <v>9</v>
      </c>
      <c r="H732" s="3">
        <v>35646.48541666667</v>
      </c>
      <c r="I732" s="3">
        <v>35646.458333333336</v>
      </c>
      <c r="J732" t="s">
        <v>9</v>
      </c>
      <c r="K732">
        <v>29.2</v>
      </c>
      <c r="L732" s="3">
        <v>35646.476388888892</v>
      </c>
      <c r="M732" t="s">
        <v>9</v>
      </c>
      <c r="N732" t="s">
        <v>9</v>
      </c>
      <c r="O732" t="s">
        <v>9</v>
      </c>
      <c r="P732" s="3">
        <v>35646.48541666667</v>
      </c>
      <c r="Q732">
        <v>0.8</v>
      </c>
      <c r="R732" t="s">
        <v>77</v>
      </c>
      <c r="S732">
        <v>0.8</v>
      </c>
      <c r="T732" t="s">
        <v>9</v>
      </c>
      <c r="U732" t="s">
        <v>9</v>
      </c>
      <c r="V732" s="3">
        <v>35646.458333333336</v>
      </c>
      <c r="W732">
        <v>1</v>
      </c>
      <c r="X732" s="3">
        <v>35646.476388888892</v>
      </c>
      <c r="Y732" t="s">
        <v>9</v>
      </c>
      <c r="Z732">
        <v>0.8</v>
      </c>
      <c r="AA732" t="s">
        <v>9</v>
      </c>
    </row>
    <row r="733" spans="1:27" x14ac:dyDescent="0.25">
      <c r="A733" t="s">
        <v>74</v>
      </c>
      <c r="B733" t="s">
        <v>75</v>
      </c>
      <c r="C733">
        <v>53.649500000000003</v>
      </c>
      <c r="D733">
        <v>9.9618000000000002</v>
      </c>
      <c r="E733">
        <v>15</v>
      </c>
      <c r="F733" s="2">
        <v>35647</v>
      </c>
      <c r="G733" t="s">
        <v>9</v>
      </c>
      <c r="H733" s="3">
        <v>35647.48541666667</v>
      </c>
      <c r="I733" s="3">
        <v>35647.458333333336</v>
      </c>
      <c r="J733" t="s">
        <v>9</v>
      </c>
      <c r="K733">
        <v>29.8</v>
      </c>
      <c r="L733" s="3">
        <v>35647.476388888892</v>
      </c>
      <c r="M733" t="s">
        <v>9</v>
      </c>
      <c r="N733" t="s">
        <v>9</v>
      </c>
      <c r="O733" t="s">
        <v>9</v>
      </c>
      <c r="P733" s="3">
        <v>35647.48541666667</v>
      </c>
      <c r="Q733">
        <v>0</v>
      </c>
      <c r="R733" t="s">
        <v>76</v>
      </c>
      <c r="S733">
        <v>0</v>
      </c>
      <c r="T733">
        <v>0</v>
      </c>
      <c r="U733" t="s">
        <v>9</v>
      </c>
      <c r="V733" s="3">
        <v>35647.458333333336</v>
      </c>
      <c r="W733">
        <v>1</v>
      </c>
      <c r="X733" s="3">
        <v>35647.476388888892</v>
      </c>
      <c r="Y733" t="s">
        <v>9</v>
      </c>
      <c r="Z733">
        <v>0</v>
      </c>
      <c r="AA733">
        <v>0</v>
      </c>
    </row>
    <row r="734" spans="1:27" x14ac:dyDescent="0.25">
      <c r="A734" t="s">
        <v>74</v>
      </c>
      <c r="B734" t="s">
        <v>75</v>
      </c>
      <c r="C734">
        <v>53.649500000000003</v>
      </c>
      <c r="D734">
        <v>9.9618000000000002</v>
      </c>
      <c r="E734">
        <v>15</v>
      </c>
      <c r="F734" s="2">
        <v>35648</v>
      </c>
      <c r="G734" t="s">
        <v>9</v>
      </c>
      <c r="H734" s="3">
        <v>35648.48541666667</v>
      </c>
      <c r="I734" s="3">
        <v>35648.458333333336</v>
      </c>
      <c r="J734" t="s">
        <v>9</v>
      </c>
      <c r="K734">
        <v>25.4</v>
      </c>
      <c r="L734" s="3">
        <v>35648.476388888892</v>
      </c>
      <c r="M734" t="s">
        <v>9</v>
      </c>
      <c r="N734" t="s">
        <v>9</v>
      </c>
      <c r="O734" t="s">
        <v>9</v>
      </c>
      <c r="P734" s="3">
        <v>35648.48541666667</v>
      </c>
      <c r="Q734">
        <v>0</v>
      </c>
      <c r="R734" t="s">
        <v>76</v>
      </c>
      <c r="S734">
        <v>0</v>
      </c>
      <c r="T734">
        <v>0</v>
      </c>
      <c r="U734" t="s">
        <v>9</v>
      </c>
      <c r="V734" s="3">
        <v>35648.458333333336</v>
      </c>
      <c r="W734">
        <v>1</v>
      </c>
      <c r="X734" s="3">
        <v>35648.476388888892</v>
      </c>
      <c r="Y734" t="s">
        <v>9</v>
      </c>
      <c r="Z734">
        <v>0</v>
      </c>
      <c r="AA734">
        <v>0</v>
      </c>
    </row>
    <row r="735" spans="1:27" x14ac:dyDescent="0.25">
      <c r="A735" t="s">
        <v>74</v>
      </c>
      <c r="B735" t="s">
        <v>75</v>
      </c>
      <c r="C735">
        <v>53.649500000000003</v>
      </c>
      <c r="D735">
        <v>9.9618000000000002</v>
      </c>
      <c r="E735">
        <v>15</v>
      </c>
      <c r="F735" s="2">
        <v>35649</v>
      </c>
      <c r="G735" t="s">
        <v>9</v>
      </c>
      <c r="H735" s="3">
        <v>35649.48541666667</v>
      </c>
      <c r="I735" s="3">
        <v>35649.458333333336</v>
      </c>
      <c r="J735" t="s">
        <v>9</v>
      </c>
      <c r="K735">
        <v>31.2</v>
      </c>
      <c r="L735" s="3">
        <v>35649.475694444445</v>
      </c>
      <c r="M735" t="s">
        <v>9</v>
      </c>
      <c r="N735" t="s">
        <v>9</v>
      </c>
      <c r="O735" t="s">
        <v>9</v>
      </c>
      <c r="P735" s="3">
        <v>35649.48541666667</v>
      </c>
      <c r="Q735">
        <v>1.8</v>
      </c>
      <c r="R735" t="s">
        <v>77</v>
      </c>
      <c r="S735">
        <v>1.8</v>
      </c>
      <c r="T735" t="s">
        <v>9</v>
      </c>
      <c r="U735" t="s">
        <v>9</v>
      </c>
      <c r="V735" s="3">
        <v>35649.458333333336</v>
      </c>
      <c r="W735">
        <v>1</v>
      </c>
      <c r="X735" s="3">
        <v>35649.475694444445</v>
      </c>
      <c r="Y735" t="s">
        <v>9</v>
      </c>
      <c r="Z735">
        <v>1.8</v>
      </c>
      <c r="AA735" t="s">
        <v>9</v>
      </c>
    </row>
    <row r="736" spans="1:27" x14ac:dyDescent="0.25">
      <c r="A736" t="s">
        <v>74</v>
      </c>
      <c r="B736" t="s">
        <v>75</v>
      </c>
      <c r="C736">
        <v>53.649500000000003</v>
      </c>
      <c r="D736">
        <v>9.9618000000000002</v>
      </c>
      <c r="E736">
        <v>15</v>
      </c>
      <c r="F736" s="2">
        <v>35650</v>
      </c>
      <c r="G736" t="s">
        <v>9</v>
      </c>
      <c r="H736" s="3">
        <v>35650.48541666667</v>
      </c>
      <c r="I736" s="3">
        <v>35650.458333333336</v>
      </c>
      <c r="J736" t="s">
        <v>9</v>
      </c>
      <c r="K736">
        <v>28.2</v>
      </c>
      <c r="L736" s="3">
        <v>35650.475694444445</v>
      </c>
      <c r="M736" t="s">
        <v>9</v>
      </c>
      <c r="N736" t="s">
        <v>9</v>
      </c>
      <c r="O736" t="s">
        <v>9</v>
      </c>
      <c r="P736" s="3">
        <v>35650.48541666667</v>
      </c>
      <c r="Q736">
        <v>0</v>
      </c>
      <c r="R736" t="s">
        <v>76</v>
      </c>
      <c r="S736">
        <v>0</v>
      </c>
      <c r="T736">
        <v>0</v>
      </c>
      <c r="U736" t="s">
        <v>9</v>
      </c>
      <c r="V736" s="3">
        <v>35650.458333333336</v>
      </c>
      <c r="W736">
        <v>1</v>
      </c>
      <c r="X736" s="3">
        <v>35650.475694444445</v>
      </c>
      <c r="Y736" t="s">
        <v>9</v>
      </c>
      <c r="Z736">
        <v>0</v>
      </c>
      <c r="AA736">
        <v>0</v>
      </c>
    </row>
    <row r="737" spans="1:27" x14ac:dyDescent="0.25">
      <c r="A737" t="s">
        <v>74</v>
      </c>
      <c r="B737" t="s">
        <v>75</v>
      </c>
      <c r="C737">
        <v>53.649500000000003</v>
      </c>
      <c r="D737">
        <v>9.9618000000000002</v>
      </c>
      <c r="E737">
        <v>15</v>
      </c>
      <c r="F737" s="2">
        <v>35651</v>
      </c>
      <c r="G737" t="s">
        <v>9</v>
      </c>
      <c r="H737" s="3">
        <v>35651.48541666667</v>
      </c>
      <c r="I737" s="3">
        <v>35651.458333333336</v>
      </c>
      <c r="J737" t="s">
        <v>9</v>
      </c>
      <c r="K737">
        <v>34.6</v>
      </c>
      <c r="L737" s="3">
        <v>35651.475694444445</v>
      </c>
      <c r="M737" t="s">
        <v>9</v>
      </c>
      <c r="N737" t="s">
        <v>9</v>
      </c>
      <c r="O737" t="s">
        <v>9</v>
      </c>
      <c r="P737" s="3">
        <v>35651.48541666667</v>
      </c>
      <c r="Q737">
        <v>1.7</v>
      </c>
      <c r="R737" t="s">
        <v>77</v>
      </c>
      <c r="S737">
        <v>1.7</v>
      </c>
      <c r="T737" t="s">
        <v>9</v>
      </c>
      <c r="U737" t="s">
        <v>9</v>
      </c>
      <c r="V737" s="3">
        <v>35651.458333333336</v>
      </c>
      <c r="W737">
        <v>1</v>
      </c>
      <c r="X737" s="3">
        <v>35651.475694444445</v>
      </c>
      <c r="Y737" t="s">
        <v>9</v>
      </c>
      <c r="Z737">
        <v>1.7</v>
      </c>
      <c r="AA737" t="s">
        <v>9</v>
      </c>
    </row>
    <row r="738" spans="1:27" x14ac:dyDescent="0.25">
      <c r="A738" t="s">
        <v>74</v>
      </c>
      <c r="B738" t="s">
        <v>75</v>
      </c>
      <c r="C738">
        <v>53.649500000000003</v>
      </c>
      <c r="D738">
        <v>9.9618000000000002</v>
      </c>
      <c r="E738">
        <v>15</v>
      </c>
      <c r="F738" s="2">
        <v>35652</v>
      </c>
      <c r="G738" t="s">
        <v>9</v>
      </c>
      <c r="H738" s="3">
        <v>35652.48541666667</v>
      </c>
      <c r="I738" s="3">
        <v>35652.458333333336</v>
      </c>
      <c r="J738" t="s">
        <v>9</v>
      </c>
      <c r="K738">
        <v>35</v>
      </c>
      <c r="L738" s="3">
        <v>35652.475694444445</v>
      </c>
      <c r="M738" t="s">
        <v>9</v>
      </c>
      <c r="N738" t="s">
        <v>9</v>
      </c>
      <c r="O738" t="s">
        <v>9</v>
      </c>
      <c r="P738" s="3">
        <v>35652.48541666667</v>
      </c>
      <c r="Q738">
        <v>0.7</v>
      </c>
      <c r="R738" t="s">
        <v>77</v>
      </c>
      <c r="S738">
        <v>0.7</v>
      </c>
      <c r="T738" t="s">
        <v>9</v>
      </c>
      <c r="U738" t="s">
        <v>9</v>
      </c>
      <c r="V738" s="3">
        <v>35652.458333333336</v>
      </c>
      <c r="W738">
        <v>1</v>
      </c>
      <c r="X738" s="3">
        <v>35652.475694444445</v>
      </c>
      <c r="Y738" t="s">
        <v>9</v>
      </c>
      <c r="Z738">
        <v>0.7</v>
      </c>
      <c r="AA738" t="s">
        <v>9</v>
      </c>
    </row>
    <row r="739" spans="1:27" x14ac:dyDescent="0.25">
      <c r="A739" t="s">
        <v>74</v>
      </c>
      <c r="B739" t="s">
        <v>75</v>
      </c>
      <c r="C739">
        <v>53.649500000000003</v>
      </c>
      <c r="D739">
        <v>9.9618000000000002</v>
      </c>
      <c r="E739">
        <v>15</v>
      </c>
      <c r="F739" s="2">
        <v>35653</v>
      </c>
      <c r="G739" t="s">
        <v>9</v>
      </c>
      <c r="H739" s="3">
        <v>35653.48541666667</v>
      </c>
      <c r="I739" s="3">
        <v>35653.458333333336</v>
      </c>
      <c r="J739" t="s">
        <v>9</v>
      </c>
      <c r="K739">
        <v>35.4</v>
      </c>
      <c r="L739" s="3">
        <v>35653.475694444445</v>
      </c>
      <c r="M739" t="s">
        <v>9</v>
      </c>
      <c r="N739" t="s">
        <v>9</v>
      </c>
      <c r="O739" t="s">
        <v>9</v>
      </c>
      <c r="P739" s="3">
        <v>35653.48541666667</v>
      </c>
      <c r="Q739">
        <v>0.9</v>
      </c>
      <c r="R739" t="s">
        <v>77</v>
      </c>
      <c r="S739">
        <v>0.9</v>
      </c>
      <c r="T739" t="s">
        <v>9</v>
      </c>
      <c r="U739" t="s">
        <v>9</v>
      </c>
      <c r="V739" s="3">
        <v>35653.458333333336</v>
      </c>
      <c r="W739">
        <v>1</v>
      </c>
      <c r="X739" s="3">
        <v>35653.475694444445</v>
      </c>
      <c r="Y739" t="s">
        <v>9</v>
      </c>
      <c r="Z739">
        <v>0.9</v>
      </c>
      <c r="AA739" t="s">
        <v>9</v>
      </c>
    </row>
    <row r="740" spans="1:27" x14ac:dyDescent="0.25">
      <c r="A740" t="s">
        <v>74</v>
      </c>
      <c r="B740" t="s">
        <v>75</v>
      </c>
      <c r="C740">
        <v>53.649500000000003</v>
      </c>
      <c r="D740">
        <v>9.9618000000000002</v>
      </c>
      <c r="E740">
        <v>15</v>
      </c>
      <c r="F740" s="2">
        <v>35654</v>
      </c>
      <c r="G740" t="s">
        <v>9</v>
      </c>
      <c r="H740" s="3">
        <v>35654.48541666667</v>
      </c>
      <c r="I740" s="3">
        <v>35654.458333333336</v>
      </c>
      <c r="J740" t="s">
        <v>9</v>
      </c>
      <c r="K740">
        <v>34.6</v>
      </c>
      <c r="L740" s="3">
        <v>35654.475694444445</v>
      </c>
      <c r="M740" t="s">
        <v>9</v>
      </c>
      <c r="N740" t="s">
        <v>9</v>
      </c>
      <c r="O740" t="s">
        <v>9</v>
      </c>
      <c r="P740" s="3">
        <v>35654.48541666667</v>
      </c>
      <c r="Q740">
        <v>0.5</v>
      </c>
      <c r="R740" t="s">
        <v>77</v>
      </c>
      <c r="S740">
        <v>0.5</v>
      </c>
      <c r="T740" t="s">
        <v>9</v>
      </c>
      <c r="U740" t="s">
        <v>9</v>
      </c>
      <c r="V740" s="3">
        <v>35654.458333333336</v>
      </c>
      <c r="W740">
        <v>1</v>
      </c>
      <c r="X740" s="3">
        <v>35654.475694444445</v>
      </c>
      <c r="Y740" t="s">
        <v>9</v>
      </c>
      <c r="Z740">
        <v>0.5</v>
      </c>
      <c r="AA740" t="s">
        <v>9</v>
      </c>
    </row>
    <row r="741" spans="1:27" x14ac:dyDescent="0.25">
      <c r="A741" t="s">
        <v>74</v>
      </c>
      <c r="B741" t="s">
        <v>75</v>
      </c>
      <c r="C741">
        <v>53.649500000000003</v>
      </c>
      <c r="D741">
        <v>9.9618000000000002</v>
      </c>
      <c r="E741">
        <v>15</v>
      </c>
      <c r="F741" s="2">
        <v>35655</v>
      </c>
      <c r="G741" t="s">
        <v>9</v>
      </c>
      <c r="H741" s="3">
        <v>35655.48541666667</v>
      </c>
      <c r="I741" s="3">
        <v>35655.458333333336</v>
      </c>
      <c r="J741" t="s">
        <v>9</v>
      </c>
      <c r="K741">
        <v>36.799999999999997</v>
      </c>
      <c r="L741" s="3">
        <v>35655.474999999999</v>
      </c>
      <c r="M741" t="s">
        <v>9</v>
      </c>
      <c r="N741" t="s">
        <v>9</v>
      </c>
      <c r="O741" t="s">
        <v>9</v>
      </c>
      <c r="P741" s="3">
        <v>35655.48541666667</v>
      </c>
      <c r="Q741">
        <v>0</v>
      </c>
      <c r="R741" t="s">
        <v>76</v>
      </c>
      <c r="S741">
        <v>0</v>
      </c>
      <c r="T741">
        <v>0</v>
      </c>
      <c r="U741" t="s">
        <v>9</v>
      </c>
      <c r="V741" s="3">
        <v>35655.458333333336</v>
      </c>
      <c r="W741">
        <v>1</v>
      </c>
      <c r="X741" s="3">
        <v>35655.474999999999</v>
      </c>
      <c r="Y741" t="s">
        <v>9</v>
      </c>
      <c r="Z741">
        <v>0</v>
      </c>
      <c r="AA741">
        <v>0</v>
      </c>
    </row>
    <row r="742" spans="1:27" x14ac:dyDescent="0.25">
      <c r="A742" t="s">
        <v>74</v>
      </c>
      <c r="B742" t="s">
        <v>75</v>
      </c>
      <c r="C742">
        <v>53.649500000000003</v>
      </c>
      <c r="D742">
        <v>9.9618000000000002</v>
      </c>
      <c r="E742">
        <v>15</v>
      </c>
      <c r="F742" s="2">
        <v>35657</v>
      </c>
      <c r="G742" t="s">
        <v>9</v>
      </c>
      <c r="H742" s="3">
        <v>35657.48541666667</v>
      </c>
      <c r="I742" s="3">
        <v>35657.458333333336</v>
      </c>
      <c r="J742" t="s">
        <v>9</v>
      </c>
      <c r="K742">
        <v>29.5</v>
      </c>
      <c r="L742" s="3">
        <v>35657.474999999999</v>
      </c>
      <c r="M742" t="s">
        <v>9</v>
      </c>
      <c r="N742" t="s">
        <v>9</v>
      </c>
      <c r="O742" t="s">
        <v>9</v>
      </c>
      <c r="P742" s="3">
        <v>35657.48541666667</v>
      </c>
      <c r="Q742">
        <v>0</v>
      </c>
      <c r="R742" t="s">
        <v>76</v>
      </c>
      <c r="S742">
        <v>0</v>
      </c>
      <c r="T742">
        <v>0</v>
      </c>
      <c r="U742" t="s">
        <v>9</v>
      </c>
      <c r="V742" s="3">
        <v>35657.458333333336</v>
      </c>
      <c r="W742">
        <v>1</v>
      </c>
      <c r="X742" s="3">
        <v>35657.474999999999</v>
      </c>
      <c r="Y742" t="s">
        <v>9</v>
      </c>
      <c r="Z742">
        <v>0</v>
      </c>
      <c r="AA742">
        <v>0</v>
      </c>
    </row>
    <row r="743" spans="1:27" x14ac:dyDescent="0.25">
      <c r="A743" t="s">
        <v>74</v>
      </c>
      <c r="B743" t="s">
        <v>75</v>
      </c>
      <c r="C743">
        <v>53.649500000000003</v>
      </c>
      <c r="D743">
        <v>9.9618000000000002</v>
      </c>
      <c r="E743">
        <v>15</v>
      </c>
      <c r="F743" s="2">
        <v>35658</v>
      </c>
      <c r="G743" t="s">
        <v>9</v>
      </c>
      <c r="H743" s="3">
        <v>35658.48541666667</v>
      </c>
      <c r="I743" s="3">
        <v>35658.458333333336</v>
      </c>
      <c r="J743" t="s">
        <v>9</v>
      </c>
      <c r="K743">
        <v>30.8</v>
      </c>
      <c r="L743" s="3">
        <v>35658.474999999999</v>
      </c>
      <c r="M743" t="s">
        <v>9</v>
      </c>
      <c r="N743" t="s">
        <v>9</v>
      </c>
      <c r="O743" t="s">
        <v>9</v>
      </c>
      <c r="P743" s="3">
        <v>35658.48541666667</v>
      </c>
      <c r="Q743">
        <v>0</v>
      </c>
      <c r="R743" t="s">
        <v>76</v>
      </c>
      <c r="S743">
        <v>0</v>
      </c>
      <c r="T743">
        <v>0</v>
      </c>
      <c r="U743" t="s">
        <v>9</v>
      </c>
      <c r="V743" s="3">
        <v>35658.458333333336</v>
      </c>
      <c r="W743">
        <v>1</v>
      </c>
      <c r="X743" s="3">
        <v>35658.474999999999</v>
      </c>
      <c r="Y743" t="s">
        <v>9</v>
      </c>
      <c r="Z743">
        <v>0</v>
      </c>
      <c r="AA743">
        <v>0</v>
      </c>
    </row>
    <row r="744" spans="1:27" x14ac:dyDescent="0.25">
      <c r="A744" t="s">
        <v>74</v>
      </c>
      <c r="B744" t="s">
        <v>75</v>
      </c>
      <c r="C744">
        <v>53.649500000000003</v>
      </c>
      <c r="D744">
        <v>9.9618000000000002</v>
      </c>
      <c r="E744">
        <v>15</v>
      </c>
      <c r="F744" s="2">
        <v>35659</v>
      </c>
      <c r="G744" t="s">
        <v>9</v>
      </c>
      <c r="H744" s="3">
        <v>35659.48541666667</v>
      </c>
      <c r="I744" s="3">
        <v>35659.458333333336</v>
      </c>
      <c r="J744" t="s">
        <v>9</v>
      </c>
      <c r="K744">
        <v>32.200000000000003</v>
      </c>
      <c r="L744" s="3">
        <v>35659.474999999999</v>
      </c>
      <c r="M744" t="s">
        <v>9</v>
      </c>
      <c r="N744" t="s">
        <v>9</v>
      </c>
      <c r="O744" t="s">
        <v>9</v>
      </c>
      <c r="P744" s="3">
        <v>35659.48541666667</v>
      </c>
      <c r="Q744">
        <v>0</v>
      </c>
      <c r="R744" t="s">
        <v>76</v>
      </c>
      <c r="S744">
        <v>0</v>
      </c>
      <c r="T744">
        <v>0</v>
      </c>
      <c r="U744" t="s">
        <v>9</v>
      </c>
      <c r="V744" s="3">
        <v>35659.458333333336</v>
      </c>
      <c r="W744">
        <v>1</v>
      </c>
      <c r="X744" s="3">
        <v>35659.474999999999</v>
      </c>
      <c r="Y744" t="s">
        <v>9</v>
      </c>
      <c r="Z744">
        <v>0</v>
      </c>
      <c r="AA744">
        <v>0</v>
      </c>
    </row>
    <row r="745" spans="1:27" x14ac:dyDescent="0.25">
      <c r="A745" t="s">
        <v>74</v>
      </c>
      <c r="B745" t="s">
        <v>75</v>
      </c>
      <c r="C745">
        <v>53.649500000000003</v>
      </c>
      <c r="D745">
        <v>9.9618000000000002</v>
      </c>
      <c r="E745">
        <v>15</v>
      </c>
      <c r="F745" s="2">
        <v>35660</v>
      </c>
      <c r="G745" t="s">
        <v>9</v>
      </c>
      <c r="H745" s="3">
        <v>35660.48541666667</v>
      </c>
      <c r="I745" s="3">
        <v>35660.458333333336</v>
      </c>
      <c r="J745" t="s">
        <v>9</v>
      </c>
      <c r="K745">
        <v>28.8</v>
      </c>
      <c r="L745" s="3">
        <v>35660.474305555559</v>
      </c>
      <c r="M745" t="s">
        <v>9</v>
      </c>
      <c r="N745" t="s">
        <v>9</v>
      </c>
      <c r="O745" t="s">
        <v>9</v>
      </c>
      <c r="P745" s="3">
        <v>35660.48541666667</v>
      </c>
      <c r="Q745">
        <v>0</v>
      </c>
      <c r="R745" t="s">
        <v>76</v>
      </c>
      <c r="S745">
        <v>0</v>
      </c>
      <c r="T745">
        <v>0</v>
      </c>
      <c r="U745" t="s">
        <v>9</v>
      </c>
      <c r="V745" s="3">
        <v>35660.458333333336</v>
      </c>
      <c r="W745">
        <v>1</v>
      </c>
      <c r="X745" s="3">
        <v>35660.474305555559</v>
      </c>
      <c r="Y745" t="s">
        <v>9</v>
      </c>
      <c r="Z745">
        <v>0</v>
      </c>
      <c r="AA745">
        <v>0</v>
      </c>
    </row>
    <row r="746" spans="1:27" x14ac:dyDescent="0.25">
      <c r="A746" t="s">
        <v>74</v>
      </c>
      <c r="B746" t="s">
        <v>75</v>
      </c>
      <c r="C746">
        <v>53.649500000000003</v>
      </c>
      <c r="D746">
        <v>9.9618000000000002</v>
      </c>
      <c r="E746">
        <v>15</v>
      </c>
      <c r="F746" s="2">
        <v>35661</v>
      </c>
      <c r="G746" t="s">
        <v>9</v>
      </c>
      <c r="H746" s="3">
        <v>35661.48541666667</v>
      </c>
      <c r="I746" s="3">
        <v>35661.458333333336</v>
      </c>
      <c r="J746" t="s">
        <v>9</v>
      </c>
      <c r="K746">
        <v>30.8</v>
      </c>
      <c r="L746" s="3">
        <v>35661.474305555559</v>
      </c>
      <c r="M746" t="s">
        <v>9</v>
      </c>
      <c r="N746" t="s">
        <v>9</v>
      </c>
      <c r="O746" t="s">
        <v>9</v>
      </c>
      <c r="P746" s="3">
        <v>35661.48541666667</v>
      </c>
      <c r="Q746">
        <v>0</v>
      </c>
      <c r="R746" t="s">
        <v>76</v>
      </c>
      <c r="S746">
        <v>0</v>
      </c>
      <c r="T746">
        <v>0</v>
      </c>
      <c r="U746" t="s">
        <v>9</v>
      </c>
      <c r="V746" s="3">
        <v>35661.458333333336</v>
      </c>
      <c r="W746">
        <v>1</v>
      </c>
      <c r="X746" s="3">
        <v>35661.474305555559</v>
      </c>
      <c r="Y746" t="s">
        <v>9</v>
      </c>
      <c r="Z746">
        <v>0</v>
      </c>
      <c r="AA746">
        <v>0</v>
      </c>
    </row>
    <row r="747" spans="1:27" x14ac:dyDescent="0.25">
      <c r="A747" t="s">
        <v>74</v>
      </c>
      <c r="B747" t="s">
        <v>75</v>
      </c>
      <c r="C747">
        <v>53.649500000000003</v>
      </c>
      <c r="D747">
        <v>9.9618000000000002</v>
      </c>
      <c r="E747">
        <v>15</v>
      </c>
      <c r="F747" s="2">
        <v>35662</v>
      </c>
      <c r="G747" t="s">
        <v>9</v>
      </c>
      <c r="H747" s="3">
        <v>35662.48541666667</v>
      </c>
      <c r="I747" s="3">
        <v>35662.458333333336</v>
      </c>
      <c r="J747" t="s">
        <v>9</v>
      </c>
      <c r="K747">
        <v>33.6</v>
      </c>
      <c r="L747" s="3">
        <v>35662.474305555559</v>
      </c>
      <c r="M747" t="s">
        <v>9</v>
      </c>
      <c r="N747" t="s">
        <v>9</v>
      </c>
      <c r="O747" t="s">
        <v>9</v>
      </c>
      <c r="P747" s="3">
        <v>35662.48541666667</v>
      </c>
      <c r="Q747">
        <v>0</v>
      </c>
      <c r="R747" t="s">
        <v>76</v>
      </c>
      <c r="S747">
        <v>0</v>
      </c>
      <c r="T747">
        <v>0</v>
      </c>
      <c r="U747" t="s">
        <v>9</v>
      </c>
      <c r="V747" s="3">
        <v>35662.458333333336</v>
      </c>
      <c r="W747">
        <v>1</v>
      </c>
      <c r="X747" s="3">
        <v>35662.474305555559</v>
      </c>
      <c r="Y747" t="s">
        <v>9</v>
      </c>
      <c r="Z747">
        <v>0</v>
      </c>
      <c r="AA747">
        <v>0</v>
      </c>
    </row>
    <row r="748" spans="1:27" x14ac:dyDescent="0.25">
      <c r="A748" t="s">
        <v>74</v>
      </c>
      <c r="B748" t="s">
        <v>75</v>
      </c>
      <c r="C748">
        <v>53.649500000000003</v>
      </c>
      <c r="D748">
        <v>9.9618000000000002</v>
      </c>
      <c r="E748">
        <v>15</v>
      </c>
      <c r="F748" s="2">
        <v>35663</v>
      </c>
      <c r="G748">
        <v>15</v>
      </c>
      <c r="H748" s="3">
        <v>35663.48541666667</v>
      </c>
      <c r="I748" s="3">
        <v>35663.458333333336</v>
      </c>
      <c r="J748" t="s">
        <v>9</v>
      </c>
      <c r="K748">
        <v>31</v>
      </c>
      <c r="L748" s="3">
        <v>35663.474305555559</v>
      </c>
      <c r="M748" t="s">
        <v>9</v>
      </c>
      <c r="N748" t="s">
        <v>9</v>
      </c>
      <c r="O748" t="s">
        <v>9</v>
      </c>
      <c r="P748" s="3">
        <v>35663.48541666667</v>
      </c>
      <c r="Q748">
        <v>0</v>
      </c>
      <c r="R748" t="s">
        <v>76</v>
      </c>
      <c r="S748">
        <v>0</v>
      </c>
      <c r="T748">
        <v>0</v>
      </c>
      <c r="U748" t="s">
        <v>9</v>
      </c>
      <c r="V748" s="3">
        <v>35663.458333333336</v>
      </c>
      <c r="W748">
        <v>1</v>
      </c>
      <c r="X748" s="3">
        <v>35663.474305555559</v>
      </c>
      <c r="Y748" t="s">
        <v>9</v>
      </c>
      <c r="Z748">
        <v>0</v>
      </c>
      <c r="AA748">
        <v>0</v>
      </c>
    </row>
    <row r="749" spans="1:27" x14ac:dyDescent="0.25">
      <c r="A749" t="s">
        <v>74</v>
      </c>
      <c r="B749" t="s">
        <v>75</v>
      </c>
      <c r="C749">
        <v>53.649500000000003</v>
      </c>
      <c r="D749">
        <v>9.9618000000000002</v>
      </c>
      <c r="E749">
        <v>15</v>
      </c>
      <c r="F749" s="2">
        <v>35664</v>
      </c>
      <c r="G749" t="s">
        <v>9</v>
      </c>
      <c r="H749" s="3">
        <v>35664.48541666667</v>
      </c>
      <c r="I749" s="3">
        <v>35664.458333333336</v>
      </c>
      <c r="J749" t="s">
        <v>9</v>
      </c>
      <c r="K749">
        <v>26</v>
      </c>
      <c r="L749" s="3">
        <v>35664.474305555559</v>
      </c>
      <c r="M749" t="s">
        <v>9</v>
      </c>
      <c r="N749" t="s">
        <v>9</v>
      </c>
      <c r="O749" t="s">
        <v>9</v>
      </c>
      <c r="P749" s="3">
        <v>35664.48541666667</v>
      </c>
      <c r="Q749">
        <v>0</v>
      </c>
      <c r="R749" t="s">
        <v>76</v>
      </c>
      <c r="S749">
        <v>0</v>
      </c>
      <c r="T749">
        <v>0</v>
      </c>
      <c r="U749" t="s">
        <v>9</v>
      </c>
      <c r="V749" s="3">
        <v>35664.458333333336</v>
      </c>
      <c r="W749">
        <v>1</v>
      </c>
      <c r="X749" s="3">
        <v>35664.474305555559</v>
      </c>
      <c r="Y749" t="s">
        <v>9</v>
      </c>
      <c r="Z749">
        <v>0</v>
      </c>
      <c r="AA749">
        <v>0</v>
      </c>
    </row>
    <row r="750" spans="1:27" x14ac:dyDescent="0.25">
      <c r="A750" t="s">
        <v>74</v>
      </c>
      <c r="B750" t="s">
        <v>75</v>
      </c>
      <c r="C750">
        <v>53.649500000000003</v>
      </c>
      <c r="D750">
        <v>9.9618000000000002</v>
      </c>
      <c r="E750">
        <v>15</v>
      </c>
      <c r="F750" s="2">
        <v>35665</v>
      </c>
      <c r="G750" t="s">
        <v>9</v>
      </c>
      <c r="H750" s="3">
        <v>35665.48541666667</v>
      </c>
      <c r="I750" s="3">
        <v>35665.458333333336</v>
      </c>
      <c r="J750" t="s">
        <v>9</v>
      </c>
      <c r="K750">
        <v>25.1</v>
      </c>
      <c r="L750" s="3">
        <v>35665.473611111112</v>
      </c>
      <c r="M750" t="s">
        <v>9</v>
      </c>
      <c r="N750" t="s">
        <v>9</v>
      </c>
      <c r="O750" t="s">
        <v>9</v>
      </c>
      <c r="P750" s="3">
        <v>35665.48541666667</v>
      </c>
      <c r="Q750">
        <v>0</v>
      </c>
      <c r="R750" t="s">
        <v>76</v>
      </c>
      <c r="S750">
        <v>0</v>
      </c>
      <c r="T750">
        <v>0</v>
      </c>
      <c r="U750" t="s">
        <v>9</v>
      </c>
      <c r="V750" s="3">
        <v>35665.458333333336</v>
      </c>
      <c r="W750">
        <v>1</v>
      </c>
      <c r="X750" s="3">
        <v>35665.473611111112</v>
      </c>
      <c r="Y750" t="s">
        <v>9</v>
      </c>
      <c r="Z750">
        <v>0</v>
      </c>
      <c r="AA750">
        <v>0</v>
      </c>
    </row>
    <row r="751" spans="1:27" x14ac:dyDescent="0.25">
      <c r="A751" t="s">
        <v>74</v>
      </c>
      <c r="B751" t="s">
        <v>75</v>
      </c>
      <c r="C751">
        <v>53.649500000000003</v>
      </c>
      <c r="D751">
        <v>9.9618000000000002</v>
      </c>
      <c r="E751">
        <v>15</v>
      </c>
      <c r="F751" s="2">
        <v>35666</v>
      </c>
      <c r="G751" t="s">
        <v>9</v>
      </c>
      <c r="H751" s="3">
        <v>35666.48541666667</v>
      </c>
      <c r="I751" s="3">
        <v>35666.458333333336</v>
      </c>
      <c r="J751" t="s">
        <v>9</v>
      </c>
      <c r="K751">
        <v>36.799999999999997</v>
      </c>
      <c r="L751" s="3">
        <v>35666.473611111112</v>
      </c>
      <c r="M751" t="s">
        <v>9</v>
      </c>
      <c r="N751" t="s">
        <v>9</v>
      </c>
      <c r="O751" t="s">
        <v>9</v>
      </c>
      <c r="P751" s="3">
        <v>35666.48541666667</v>
      </c>
      <c r="Q751">
        <v>0.8</v>
      </c>
      <c r="R751" t="s">
        <v>77</v>
      </c>
      <c r="S751">
        <v>0.8</v>
      </c>
      <c r="T751" t="s">
        <v>9</v>
      </c>
      <c r="U751" t="s">
        <v>9</v>
      </c>
      <c r="V751" s="3">
        <v>35666.458333333336</v>
      </c>
      <c r="W751">
        <v>1</v>
      </c>
      <c r="X751" s="3">
        <v>35666.473611111112</v>
      </c>
      <c r="Y751" t="s">
        <v>9</v>
      </c>
      <c r="Z751">
        <v>0.8</v>
      </c>
      <c r="AA751" t="s">
        <v>9</v>
      </c>
    </row>
    <row r="752" spans="1:27" x14ac:dyDescent="0.25">
      <c r="A752" t="s">
        <v>74</v>
      </c>
      <c r="B752" t="s">
        <v>75</v>
      </c>
      <c r="C752">
        <v>53.649500000000003</v>
      </c>
      <c r="D752">
        <v>9.9618000000000002</v>
      </c>
      <c r="E752">
        <v>15</v>
      </c>
      <c r="F752" s="2">
        <v>35667</v>
      </c>
      <c r="G752" t="s">
        <v>9</v>
      </c>
      <c r="H752" s="3">
        <v>35667.48541666667</v>
      </c>
      <c r="I752" s="3">
        <v>35667.458333333336</v>
      </c>
      <c r="J752" t="s">
        <v>9</v>
      </c>
      <c r="K752">
        <v>36.5</v>
      </c>
      <c r="L752" s="3">
        <v>35667.473611111112</v>
      </c>
      <c r="M752" t="s">
        <v>9</v>
      </c>
      <c r="N752" t="s">
        <v>9</v>
      </c>
      <c r="O752" t="s">
        <v>9</v>
      </c>
      <c r="P752" s="3">
        <v>35667.48541666667</v>
      </c>
      <c r="Q752">
        <v>0</v>
      </c>
      <c r="R752" t="s">
        <v>76</v>
      </c>
      <c r="S752">
        <v>0</v>
      </c>
      <c r="T752">
        <v>0</v>
      </c>
      <c r="U752" t="s">
        <v>9</v>
      </c>
      <c r="V752" s="3">
        <v>35667.458333333336</v>
      </c>
      <c r="W752">
        <v>1</v>
      </c>
      <c r="X752" s="3">
        <v>35667.473611111112</v>
      </c>
      <c r="Y752" t="s">
        <v>9</v>
      </c>
      <c r="Z752">
        <v>0</v>
      </c>
      <c r="AA752">
        <v>0</v>
      </c>
    </row>
    <row r="753" spans="1:27" x14ac:dyDescent="0.25">
      <c r="A753" t="s">
        <v>74</v>
      </c>
      <c r="B753" t="s">
        <v>75</v>
      </c>
      <c r="C753">
        <v>53.649500000000003</v>
      </c>
      <c r="D753">
        <v>9.9618000000000002</v>
      </c>
      <c r="E753">
        <v>15</v>
      </c>
      <c r="F753" s="2">
        <v>35668</v>
      </c>
      <c r="G753" t="s">
        <v>9</v>
      </c>
      <c r="H753" s="3">
        <v>35668.48541666667</v>
      </c>
      <c r="I753" s="3">
        <v>35668.458333333336</v>
      </c>
      <c r="J753" t="s">
        <v>9</v>
      </c>
      <c r="K753">
        <v>26</v>
      </c>
      <c r="L753" s="3">
        <v>35668.472916666666</v>
      </c>
      <c r="M753" t="s">
        <v>9</v>
      </c>
      <c r="N753" t="s">
        <v>9</v>
      </c>
      <c r="O753" t="s">
        <v>9</v>
      </c>
      <c r="P753" s="3">
        <v>35668.48541666667</v>
      </c>
      <c r="Q753">
        <v>20</v>
      </c>
      <c r="R753" t="s">
        <v>77</v>
      </c>
      <c r="S753">
        <v>20</v>
      </c>
      <c r="T753" t="s">
        <v>9</v>
      </c>
      <c r="U753" t="s">
        <v>9</v>
      </c>
      <c r="V753" s="3">
        <v>35668.458333333336</v>
      </c>
      <c r="W753">
        <v>1</v>
      </c>
      <c r="X753" s="3">
        <v>35668.472916666666</v>
      </c>
      <c r="Y753" t="s">
        <v>9</v>
      </c>
      <c r="Z753">
        <v>20</v>
      </c>
      <c r="AA753" t="s">
        <v>9</v>
      </c>
    </row>
    <row r="754" spans="1:27" x14ac:dyDescent="0.25">
      <c r="A754" t="s">
        <v>74</v>
      </c>
      <c r="B754" t="s">
        <v>75</v>
      </c>
      <c r="C754">
        <v>53.649500000000003</v>
      </c>
      <c r="D754">
        <v>9.9618000000000002</v>
      </c>
      <c r="E754">
        <v>15</v>
      </c>
      <c r="F754" s="2">
        <v>35669</v>
      </c>
      <c r="G754" t="s">
        <v>9</v>
      </c>
      <c r="H754" s="3">
        <v>35669.48541666667</v>
      </c>
      <c r="I754" s="3">
        <v>35669.458333333336</v>
      </c>
      <c r="J754" t="s">
        <v>9</v>
      </c>
      <c r="K754">
        <v>28.2</v>
      </c>
      <c r="L754" s="3">
        <v>35669.472916666666</v>
      </c>
      <c r="M754" t="s">
        <v>9</v>
      </c>
      <c r="N754" t="s">
        <v>9</v>
      </c>
      <c r="O754" t="s">
        <v>9</v>
      </c>
      <c r="P754" s="3">
        <v>35669.48541666667</v>
      </c>
      <c r="Q754">
        <v>0.6</v>
      </c>
      <c r="R754" t="s">
        <v>77</v>
      </c>
      <c r="S754">
        <v>0.6</v>
      </c>
      <c r="T754" t="s">
        <v>9</v>
      </c>
      <c r="U754" t="s">
        <v>9</v>
      </c>
      <c r="V754" s="3">
        <v>35669.458333333336</v>
      </c>
      <c r="W754">
        <v>1</v>
      </c>
      <c r="X754" s="3">
        <v>35669.472916666666</v>
      </c>
      <c r="Y754" t="s">
        <v>9</v>
      </c>
      <c r="Z754">
        <v>0.6</v>
      </c>
      <c r="AA754" t="s">
        <v>9</v>
      </c>
    </row>
    <row r="755" spans="1:27" x14ac:dyDescent="0.25">
      <c r="A755" t="s">
        <v>74</v>
      </c>
      <c r="B755" t="s">
        <v>75</v>
      </c>
      <c r="C755">
        <v>53.649500000000003</v>
      </c>
      <c r="D755">
        <v>9.9618000000000002</v>
      </c>
      <c r="E755">
        <v>15</v>
      </c>
      <c r="F755" s="2">
        <v>35670</v>
      </c>
      <c r="G755" t="s">
        <v>9</v>
      </c>
      <c r="H755" s="3">
        <v>35670.48541666667</v>
      </c>
      <c r="I755" s="3">
        <v>35670.458333333336</v>
      </c>
      <c r="J755" t="s">
        <v>9</v>
      </c>
      <c r="K755">
        <v>27.2</v>
      </c>
      <c r="L755" s="3">
        <v>35670.472916666666</v>
      </c>
      <c r="M755" t="s">
        <v>9</v>
      </c>
      <c r="N755" t="s">
        <v>9</v>
      </c>
      <c r="O755" t="s">
        <v>9</v>
      </c>
      <c r="P755" s="3">
        <v>35670.48541666667</v>
      </c>
      <c r="Q755">
        <v>1</v>
      </c>
      <c r="R755" t="s">
        <v>77</v>
      </c>
      <c r="S755">
        <v>1</v>
      </c>
      <c r="T755" t="s">
        <v>9</v>
      </c>
      <c r="U755" t="s">
        <v>9</v>
      </c>
      <c r="V755" s="3">
        <v>35670.458333333336</v>
      </c>
      <c r="W755">
        <v>1</v>
      </c>
      <c r="X755" s="3">
        <v>35670.472916666666</v>
      </c>
      <c r="Y755" t="s">
        <v>9</v>
      </c>
      <c r="Z755">
        <v>1</v>
      </c>
      <c r="AA755" t="s">
        <v>9</v>
      </c>
    </row>
    <row r="756" spans="1:27" x14ac:dyDescent="0.25">
      <c r="A756" t="s">
        <v>74</v>
      </c>
      <c r="B756" t="s">
        <v>75</v>
      </c>
      <c r="C756">
        <v>53.649500000000003</v>
      </c>
      <c r="D756">
        <v>9.9618000000000002</v>
      </c>
      <c r="E756">
        <v>15</v>
      </c>
      <c r="F756" s="2">
        <v>35671</v>
      </c>
      <c r="G756" t="s">
        <v>9</v>
      </c>
      <c r="H756" s="3">
        <v>35671.48541666667</v>
      </c>
      <c r="I756" s="3">
        <v>35671.458333333336</v>
      </c>
      <c r="J756" t="s">
        <v>9</v>
      </c>
      <c r="K756">
        <v>19.899999999999999</v>
      </c>
      <c r="L756" s="3">
        <v>35671.472916666666</v>
      </c>
      <c r="M756" t="s">
        <v>9</v>
      </c>
      <c r="N756" t="s">
        <v>9</v>
      </c>
      <c r="O756" t="s">
        <v>9</v>
      </c>
      <c r="P756" s="3">
        <v>35671.48541666667</v>
      </c>
      <c r="Q756">
        <v>1.1000000000000001</v>
      </c>
      <c r="R756" t="s">
        <v>77</v>
      </c>
      <c r="S756">
        <v>1.1000000000000001</v>
      </c>
      <c r="T756" t="s">
        <v>9</v>
      </c>
      <c r="U756" t="s">
        <v>9</v>
      </c>
      <c r="V756" s="3">
        <v>35671.458333333336</v>
      </c>
      <c r="W756">
        <v>1</v>
      </c>
      <c r="X756" s="3">
        <v>35671.472916666666</v>
      </c>
      <c r="Y756" t="s">
        <v>9</v>
      </c>
      <c r="Z756">
        <v>1.1000000000000001</v>
      </c>
      <c r="AA756" t="s">
        <v>9</v>
      </c>
    </row>
    <row r="757" spans="1:27" x14ac:dyDescent="0.25">
      <c r="A757" t="s">
        <v>74</v>
      </c>
      <c r="B757" t="s">
        <v>75</v>
      </c>
      <c r="C757">
        <v>53.649500000000003</v>
      </c>
      <c r="D757">
        <v>9.9618000000000002</v>
      </c>
      <c r="E757">
        <v>15</v>
      </c>
      <c r="F757" s="2">
        <v>35672</v>
      </c>
      <c r="G757" t="s">
        <v>9</v>
      </c>
      <c r="H757" s="3">
        <v>35672.48541666667</v>
      </c>
      <c r="I757" s="3">
        <v>35672.458333333336</v>
      </c>
      <c r="J757" t="s">
        <v>9</v>
      </c>
      <c r="K757">
        <v>26.6</v>
      </c>
      <c r="L757" s="3">
        <v>35672.472222222219</v>
      </c>
      <c r="M757" t="s">
        <v>9</v>
      </c>
      <c r="N757" t="s">
        <v>9</v>
      </c>
      <c r="O757" t="s">
        <v>9</v>
      </c>
      <c r="P757" s="3">
        <v>35672.48541666667</v>
      </c>
      <c r="Q757">
        <v>0</v>
      </c>
      <c r="R757" t="s">
        <v>76</v>
      </c>
      <c r="S757">
        <v>0</v>
      </c>
      <c r="T757">
        <v>0</v>
      </c>
      <c r="U757" t="s">
        <v>9</v>
      </c>
      <c r="V757" s="3">
        <v>35672.458333333336</v>
      </c>
      <c r="W757">
        <v>1</v>
      </c>
      <c r="X757" s="3">
        <v>35672.472222222219</v>
      </c>
      <c r="Y757" t="s">
        <v>9</v>
      </c>
      <c r="Z757">
        <v>0</v>
      </c>
      <c r="AA757">
        <v>0</v>
      </c>
    </row>
    <row r="758" spans="1:27" x14ac:dyDescent="0.25">
      <c r="A758" t="s">
        <v>74</v>
      </c>
      <c r="B758" t="s">
        <v>75</v>
      </c>
      <c r="C758">
        <v>53.649500000000003</v>
      </c>
      <c r="D758">
        <v>9.9618000000000002</v>
      </c>
      <c r="E758">
        <v>15</v>
      </c>
      <c r="F758" s="2">
        <v>35673</v>
      </c>
      <c r="G758" t="s">
        <v>9</v>
      </c>
      <c r="H758" s="3">
        <v>35673.48541666667</v>
      </c>
      <c r="I758" s="3">
        <v>35673.458333333336</v>
      </c>
      <c r="J758" t="s">
        <v>9</v>
      </c>
      <c r="K758">
        <v>23.3</v>
      </c>
      <c r="L758" s="3">
        <v>35673.472222222219</v>
      </c>
      <c r="M758" t="s">
        <v>9</v>
      </c>
      <c r="N758" t="s">
        <v>9</v>
      </c>
      <c r="O758" t="s">
        <v>9</v>
      </c>
      <c r="P758" s="3">
        <v>35673.48541666667</v>
      </c>
      <c r="Q758">
        <v>0</v>
      </c>
      <c r="R758" t="s">
        <v>76</v>
      </c>
      <c r="S758">
        <v>0</v>
      </c>
      <c r="T758">
        <v>0</v>
      </c>
      <c r="U758" t="s">
        <v>9</v>
      </c>
      <c r="V758" s="3">
        <v>35673.458333333336</v>
      </c>
      <c r="W758">
        <v>1</v>
      </c>
      <c r="X758" s="3">
        <v>35673.472222222219</v>
      </c>
      <c r="Y758" t="s">
        <v>9</v>
      </c>
      <c r="Z758">
        <v>0</v>
      </c>
      <c r="AA758">
        <v>0</v>
      </c>
    </row>
    <row r="759" spans="1:27" x14ac:dyDescent="0.25">
      <c r="A759" t="s">
        <v>74</v>
      </c>
      <c r="B759" t="s">
        <v>75</v>
      </c>
      <c r="C759">
        <v>53.649500000000003</v>
      </c>
      <c r="D759">
        <v>9.9618000000000002</v>
      </c>
      <c r="E759">
        <v>15</v>
      </c>
      <c r="F759" s="2">
        <v>35674</v>
      </c>
      <c r="G759" t="s">
        <v>9</v>
      </c>
      <c r="H759" s="3">
        <v>35674.48541666667</v>
      </c>
      <c r="I759" s="3">
        <v>35674.458333333336</v>
      </c>
      <c r="J759" t="s">
        <v>9</v>
      </c>
      <c r="K759">
        <v>32.5</v>
      </c>
      <c r="L759" s="3">
        <v>35674.472222222219</v>
      </c>
      <c r="M759" t="s">
        <v>9</v>
      </c>
      <c r="N759" t="s">
        <v>9</v>
      </c>
      <c r="O759" t="s">
        <v>9</v>
      </c>
      <c r="P759" s="3">
        <v>35674.48541666667</v>
      </c>
      <c r="Q759">
        <v>0</v>
      </c>
      <c r="R759" t="s">
        <v>76</v>
      </c>
      <c r="S759">
        <v>0</v>
      </c>
      <c r="T759">
        <v>0</v>
      </c>
      <c r="U759" t="s">
        <v>9</v>
      </c>
      <c r="V759" s="3">
        <v>35674.458333333336</v>
      </c>
      <c r="W759">
        <v>1</v>
      </c>
      <c r="X759" s="3">
        <v>35674.472222222219</v>
      </c>
      <c r="Y759" t="s">
        <v>9</v>
      </c>
      <c r="Z759">
        <v>0</v>
      </c>
      <c r="AA759">
        <v>0</v>
      </c>
    </row>
    <row r="760" spans="1:27" x14ac:dyDescent="0.25">
      <c r="A760" t="s">
        <v>74</v>
      </c>
      <c r="B760" t="s">
        <v>75</v>
      </c>
      <c r="C760">
        <v>53.649500000000003</v>
      </c>
      <c r="D760">
        <v>9.9618000000000002</v>
      </c>
      <c r="E760">
        <v>15</v>
      </c>
      <c r="F760" s="2">
        <v>35675</v>
      </c>
      <c r="G760" t="s">
        <v>9</v>
      </c>
      <c r="H760" s="3">
        <v>35675.48541666667</v>
      </c>
      <c r="I760" s="3">
        <v>35675.458333333336</v>
      </c>
      <c r="J760" t="s">
        <v>9</v>
      </c>
      <c r="K760">
        <v>18.2</v>
      </c>
      <c r="L760" s="3">
        <v>35675.47152777778</v>
      </c>
      <c r="M760" t="s">
        <v>9</v>
      </c>
      <c r="N760" t="s">
        <v>9</v>
      </c>
      <c r="O760" t="s">
        <v>9</v>
      </c>
      <c r="P760" s="3">
        <v>35675.48541666667</v>
      </c>
      <c r="Q760">
        <v>0.8</v>
      </c>
      <c r="R760" t="s">
        <v>77</v>
      </c>
      <c r="S760">
        <v>0.8</v>
      </c>
      <c r="T760" t="s">
        <v>9</v>
      </c>
      <c r="U760" t="s">
        <v>9</v>
      </c>
      <c r="V760" s="3">
        <v>35675.458333333336</v>
      </c>
      <c r="W760">
        <v>1</v>
      </c>
      <c r="X760" s="3">
        <v>35675.47152777778</v>
      </c>
      <c r="Y760" t="s">
        <v>9</v>
      </c>
      <c r="Z760">
        <v>0.8</v>
      </c>
      <c r="AA760" t="s">
        <v>9</v>
      </c>
    </row>
    <row r="761" spans="1:27" x14ac:dyDescent="0.25">
      <c r="A761" t="s">
        <v>74</v>
      </c>
      <c r="B761" t="s">
        <v>75</v>
      </c>
      <c r="C761">
        <v>53.649500000000003</v>
      </c>
      <c r="D761">
        <v>9.9618000000000002</v>
      </c>
      <c r="E761">
        <v>15</v>
      </c>
      <c r="F761" s="2">
        <v>35676</v>
      </c>
      <c r="G761" t="s">
        <v>9</v>
      </c>
      <c r="H761" s="3">
        <v>35676.48541666667</v>
      </c>
      <c r="I761" s="3">
        <v>35676.458333333336</v>
      </c>
      <c r="J761" t="s">
        <v>9</v>
      </c>
      <c r="K761">
        <v>26</v>
      </c>
      <c r="L761" s="3">
        <v>35676.47152777778</v>
      </c>
      <c r="M761" t="s">
        <v>9</v>
      </c>
      <c r="N761" t="s">
        <v>9</v>
      </c>
      <c r="O761" t="s">
        <v>9</v>
      </c>
      <c r="P761" s="3">
        <v>35676.48541666667</v>
      </c>
      <c r="Q761">
        <v>0</v>
      </c>
      <c r="R761" t="s">
        <v>76</v>
      </c>
      <c r="S761">
        <v>0</v>
      </c>
      <c r="T761">
        <v>0</v>
      </c>
      <c r="U761" t="s">
        <v>9</v>
      </c>
      <c r="V761" s="3">
        <v>35676.458333333336</v>
      </c>
      <c r="W761">
        <v>1</v>
      </c>
      <c r="X761" s="3">
        <v>35676.47152777778</v>
      </c>
      <c r="Y761" t="s">
        <v>9</v>
      </c>
      <c r="Z761">
        <v>0</v>
      </c>
      <c r="AA761">
        <v>0</v>
      </c>
    </row>
    <row r="762" spans="1:27" x14ac:dyDescent="0.25">
      <c r="A762" t="s">
        <v>74</v>
      </c>
      <c r="B762" t="s">
        <v>75</v>
      </c>
      <c r="C762">
        <v>53.649500000000003</v>
      </c>
      <c r="D762">
        <v>9.9618000000000002</v>
      </c>
      <c r="E762">
        <v>15</v>
      </c>
      <c r="F762" s="2">
        <v>35677</v>
      </c>
      <c r="G762">
        <v>13</v>
      </c>
      <c r="H762" s="3">
        <v>35677.48541666667</v>
      </c>
      <c r="I762" s="3">
        <v>35677.458333333336</v>
      </c>
      <c r="J762">
        <v>18</v>
      </c>
      <c r="K762">
        <v>20</v>
      </c>
      <c r="L762" s="3">
        <v>35677.47152777778</v>
      </c>
      <c r="M762" t="s">
        <v>9</v>
      </c>
      <c r="N762" t="s">
        <v>9</v>
      </c>
      <c r="O762" t="s">
        <v>9</v>
      </c>
      <c r="P762" s="3">
        <v>35677.48541666667</v>
      </c>
      <c r="Q762">
        <v>0.1</v>
      </c>
      <c r="R762" t="s">
        <v>77</v>
      </c>
      <c r="S762">
        <v>0.1</v>
      </c>
      <c r="T762" t="s">
        <v>9</v>
      </c>
      <c r="U762" t="s">
        <v>9</v>
      </c>
      <c r="V762" s="3">
        <v>35677.458333333336</v>
      </c>
      <c r="W762">
        <v>1</v>
      </c>
      <c r="X762" s="3">
        <v>35677.47152777778</v>
      </c>
      <c r="Y762" t="s">
        <v>9</v>
      </c>
      <c r="Z762">
        <v>0.1</v>
      </c>
      <c r="AA762" t="s">
        <v>9</v>
      </c>
    </row>
    <row r="763" spans="1:27" x14ac:dyDescent="0.25">
      <c r="A763" t="s">
        <v>74</v>
      </c>
      <c r="B763" t="s">
        <v>75</v>
      </c>
      <c r="C763">
        <v>53.649500000000003</v>
      </c>
      <c r="D763">
        <v>9.9618000000000002</v>
      </c>
      <c r="E763">
        <v>15</v>
      </c>
      <c r="F763" s="2">
        <v>35678</v>
      </c>
      <c r="G763" t="s">
        <v>9</v>
      </c>
      <c r="H763" s="3">
        <v>35678.48541666667</v>
      </c>
      <c r="I763" s="3">
        <v>35678.458333333336</v>
      </c>
      <c r="J763" t="s">
        <v>9</v>
      </c>
      <c r="K763">
        <v>22.7</v>
      </c>
      <c r="L763" s="3">
        <v>35678.470833333333</v>
      </c>
      <c r="M763" t="s">
        <v>9</v>
      </c>
      <c r="N763" t="s">
        <v>9</v>
      </c>
      <c r="O763" t="s">
        <v>9</v>
      </c>
      <c r="P763" s="3">
        <v>35678.48541666667</v>
      </c>
      <c r="Q763">
        <v>0.6</v>
      </c>
      <c r="R763" t="s">
        <v>77</v>
      </c>
      <c r="S763">
        <v>0.6</v>
      </c>
      <c r="T763" t="s">
        <v>9</v>
      </c>
      <c r="U763" t="s">
        <v>9</v>
      </c>
      <c r="V763" s="3">
        <v>35678.458333333336</v>
      </c>
      <c r="W763">
        <v>1</v>
      </c>
      <c r="X763" s="3">
        <v>35678.470833333333</v>
      </c>
      <c r="Y763" t="s">
        <v>9</v>
      </c>
      <c r="Z763">
        <v>0.6</v>
      </c>
      <c r="AA763" t="s">
        <v>9</v>
      </c>
    </row>
    <row r="764" spans="1:27" x14ac:dyDescent="0.25">
      <c r="A764" t="s">
        <v>74</v>
      </c>
      <c r="B764" t="s">
        <v>75</v>
      </c>
      <c r="C764">
        <v>53.649500000000003</v>
      </c>
      <c r="D764">
        <v>9.9618000000000002</v>
      </c>
      <c r="E764">
        <v>15</v>
      </c>
      <c r="F764" s="2">
        <v>35679</v>
      </c>
      <c r="G764" t="s">
        <v>9</v>
      </c>
      <c r="H764" s="3">
        <v>35679.48541666667</v>
      </c>
      <c r="I764" s="3">
        <v>35679.458333333336</v>
      </c>
      <c r="J764" t="s">
        <v>9</v>
      </c>
      <c r="K764">
        <v>21.6</v>
      </c>
      <c r="L764" s="3">
        <v>35679.470833333333</v>
      </c>
      <c r="M764" t="s">
        <v>9</v>
      </c>
      <c r="N764" t="s">
        <v>9</v>
      </c>
      <c r="O764" t="s">
        <v>9</v>
      </c>
      <c r="P764" s="3">
        <v>35679.48541666667</v>
      </c>
      <c r="Q764">
        <v>0</v>
      </c>
      <c r="R764" t="s">
        <v>76</v>
      </c>
      <c r="S764">
        <v>0</v>
      </c>
      <c r="T764">
        <v>0</v>
      </c>
      <c r="U764" t="s">
        <v>9</v>
      </c>
      <c r="V764" s="3">
        <v>35679.458333333336</v>
      </c>
      <c r="W764">
        <v>1</v>
      </c>
      <c r="X764" s="3">
        <v>35679.470833333333</v>
      </c>
      <c r="Y764" t="s">
        <v>9</v>
      </c>
      <c r="Z764">
        <v>0</v>
      </c>
      <c r="AA764">
        <v>0</v>
      </c>
    </row>
    <row r="765" spans="1:27" x14ac:dyDescent="0.25">
      <c r="A765" t="s">
        <v>74</v>
      </c>
      <c r="B765" t="s">
        <v>75</v>
      </c>
      <c r="C765">
        <v>53.649500000000003</v>
      </c>
      <c r="D765">
        <v>9.9618000000000002</v>
      </c>
      <c r="E765">
        <v>15</v>
      </c>
      <c r="F765" s="2">
        <v>35680</v>
      </c>
      <c r="G765" t="s">
        <v>9</v>
      </c>
      <c r="H765" s="3">
        <v>35680.48541666667</v>
      </c>
      <c r="I765" s="3">
        <v>35680.458333333336</v>
      </c>
      <c r="J765" t="s">
        <v>9</v>
      </c>
      <c r="K765">
        <v>18.8</v>
      </c>
      <c r="L765" s="3">
        <v>35680.470833333333</v>
      </c>
      <c r="M765" t="s">
        <v>9</v>
      </c>
      <c r="N765" t="s">
        <v>9</v>
      </c>
      <c r="O765" t="s">
        <v>9</v>
      </c>
      <c r="P765" s="3">
        <v>35680.48541666667</v>
      </c>
      <c r="Q765">
        <v>0</v>
      </c>
      <c r="R765" t="s">
        <v>76</v>
      </c>
      <c r="S765">
        <v>0</v>
      </c>
      <c r="T765">
        <v>0</v>
      </c>
      <c r="U765" t="s">
        <v>9</v>
      </c>
      <c r="V765" s="3">
        <v>35680.458333333336</v>
      </c>
      <c r="W765">
        <v>1</v>
      </c>
      <c r="X765" s="3">
        <v>35680.470833333333</v>
      </c>
      <c r="Y765" t="s">
        <v>9</v>
      </c>
      <c r="Z765">
        <v>0</v>
      </c>
      <c r="AA765">
        <v>0</v>
      </c>
    </row>
    <row r="766" spans="1:27" x14ac:dyDescent="0.25">
      <c r="A766" t="s">
        <v>74</v>
      </c>
      <c r="B766" t="s">
        <v>75</v>
      </c>
      <c r="C766">
        <v>53.649500000000003</v>
      </c>
      <c r="D766">
        <v>9.9618000000000002</v>
      </c>
      <c r="E766">
        <v>15</v>
      </c>
      <c r="F766" s="2">
        <v>35681</v>
      </c>
      <c r="G766">
        <v>6.6</v>
      </c>
      <c r="H766" s="3">
        <v>35681.48541666667</v>
      </c>
      <c r="I766" s="3">
        <v>35681.458333333336</v>
      </c>
      <c r="J766">
        <v>14.8</v>
      </c>
      <c r="K766">
        <v>15</v>
      </c>
      <c r="L766" s="3">
        <v>35681.470138888886</v>
      </c>
      <c r="M766" t="s">
        <v>9</v>
      </c>
      <c r="N766" t="s">
        <v>9</v>
      </c>
      <c r="O766" t="s">
        <v>9</v>
      </c>
      <c r="P766" s="3">
        <v>35681.48541666667</v>
      </c>
      <c r="Q766">
        <v>0</v>
      </c>
      <c r="R766" t="s">
        <v>76</v>
      </c>
      <c r="S766">
        <v>0</v>
      </c>
      <c r="T766">
        <v>0</v>
      </c>
      <c r="U766" t="s">
        <v>9</v>
      </c>
      <c r="V766" s="3">
        <v>35681.458333333336</v>
      </c>
      <c r="W766">
        <v>1</v>
      </c>
      <c r="X766" s="3">
        <v>35681.470138888886</v>
      </c>
      <c r="Y766" t="s">
        <v>9</v>
      </c>
      <c r="Z766">
        <v>0</v>
      </c>
      <c r="AA766">
        <v>0</v>
      </c>
    </row>
    <row r="767" spans="1:27" x14ac:dyDescent="0.25">
      <c r="A767" t="s">
        <v>74</v>
      </c>
      <c r="B767" t="s">
        <v>75</v>
      </c>
      <c r="C767">
        <v>53.649500000000003</v>
      </c>
      <c r="D767">
        <v>9.9618000000000002</v>
      </c>
      <c r="E767">
        <v>15</v>
      </c>
      <c r="F767" s="2">
        <v>35682</v>
      </c>
      <c r="G767">
        <v>10.1</v>
      </c>
      <c r="H767" s="3">
        <v>35682.48541666667</v>
      </c>
      <c r="I767" s="3">
        <v>35682.458333333336</v>
      </c>
      <c r="J767">
        <v>13.1</v>
      </c>
      <c r="K767">
        <v>15.4</v>
      </c>
      <c r="L767" s="3">
        <v>35682.470138888886</v>
      </c>
      <c r="M767" t="s">
        <v>9</v>
      </c>
      <c r="N767" t="s">
        <v>9</v>
      </c>
      <c r="O767" t="s">
        <v>9</v>
      </c>
      <c r="P767" s="3">
        <v>35682.48541666667</v>
      </c>
      <c r="Q767">
        <v>2</v>
      </c>
      <c r="R767" t="s">
        <v>77</v>
      </c>
      <c r="S767">
        <v>2</v>
      </c>
      <c r="T767" t="s">
        <v>9</v>
      </c>
      <c r="U767" t="s">
        <v>9</v>
      </c>
      <c r="V767" s="3">
        <v>35682.458333333336</v>
      </c>
      <c r="W767">
        <v>1</v>
      </c>
      <c r="X767" s="3">
        <v>35682.470138888886</v>
      </c>
      <c r="Y767" t="s">
        <v>9</v>
      </c>
      <c r="Z767">
        <v>2</v>
      </c>
      <c r="AA767" t="s">
        <v>9</v>
      </c>
    </row>
    <row r="768" spans="1:27" x14ac:dyDescent="0.25">
      <c r="A768" t="s">
        <v>74</v>
      </c>
      <c r="B768" t="s">
        <v>75</v>
      </c>
      <c r="C768">
        <v>53.649500000000003</v>
      </c>
      <c r="D768">
        <v>9.9618000000000002</v>
      </c>
      <c r="E768">
        <v>15</v>
      </c>
      <c r="F768" s="2">
        <v>35683</v>
      </c>
      <c r="G768">
        <v>8.5</v>
      </c>
      <c r="H768" s="3">
        <v>35683.48541666667</v>
      </c>
      <c r="I768" s="3">
        <v>35683.458333333336</v>
      </c>
      <c r="J768">
        <v>14.2</v>
      </c>
      <c r="K768">
        <v>14.2</v>
      </c>
      <c r="L768" s="3">
        <v>35683.470138888886</v>
      </c>
      <c r="M768" t="s">
        <v>9</v>
      </c>
      <c r="N768" t="s">
        <v>9</v>
      </c>
      <c r="O768" t="s">
        <v>9</v>
      </c>
      <c r="P768" s="3">
        <v>35683.48541666667</v>
      </c>
      <c r="Q768">
        <v>8</v>
      </c>
      <c r="R768" t="s">
        <v>77</v>
      </c>
      <c r="S768">
        <v>8</v>
      </c>
      <c r="T768" t="s">
        <v>9</v>
      </c>
      <c r="U768" t="s">
        <v>9</v>
      </c>
      <c r="V768" s="3">
        <v>35683.458333333336</v>
      </c>
      <c r="W768">
        <v>1</v>
      </c>
      <c r="X768" s="3">
        <v>35683.470138888886</v>
      </c>
      <c r="Y768" t="s">
        <v>9</v>
      </c>
      <c r="Z768">
        <v>8</v>
      </c>
      <c r="AA768" t="s">
        <v>9</v>
      </c>
    </row>
    <row r="769" spans="1:27" x14ac:dyDescent="0.25">
      <c r="A769" t="s">
        <v>74</v>
      </c>
      <c r="B769" t="s">
        <v>75</v>
      </c>
      <c r="C769">
        <v>53.649500000000003</v>
      </c>
      <c r="D769">
        <v>9.9618000000000002</v>
      </c>
      <c r="E769">
        <v>15</v>
      </c>
      <c r="F769" s="2">
        <v>35684</v>
      </c>
      <c r="G769">
        <v>10.1</v>
      </c>
      <c r="H769" s="3">
        <v>35684.48541666667</v>
      </c>
      <c r="I769" s="3">
        <v>35684.458333333336</v>
      </c>
      <c r="J769">
        <v>14.8</v>
      </c>
      <c r="K769">
        <v>15.2</v>
      </c>
      <c r="L769" s="3">
        <v>35684.469444444447</v>
      </c>
      <c r="M769" t="s">
        <v>9</v>
      </c>
      <c r="N769" t="s">
        <v>9</v>
      </c>
      <c r="O769" t="s">
        <v>9</v>
      </c>
      <c r="P769" s="3">
        <v>35684.48541666667</v>
      </c>
      <c r="Q769">
        <v>0</v>
      </c>
      <c r="R769" t="s">
        <v>76</v>
      </c>
      <c r="S769">
        <v>0</v>
      </c>
      <c r="T769">
        <v>0</v>
      </c>
      <c r="U769" t="s">
        <v>9</v>
      </c>
      <c r="V769" s="3">
        <v>35684.458333333336</v>
      </c>
      <c r="W769">
        <v>1</v>
      </c>
      <c r="X769" s="3">
        <v>35684.469444444447</v>
      </c>
      <c r="Y769" t="s">
        <v>9</v>
      </c>
      <c r="Z769">
        <v>0</v>
      </c>
      <c r="AA769">
        <v>0</v>
      </c>
    </row>
    <row r="770" spans="1:27" x14ac:dyDescent="0.25">
      <c r="A770" t="s">
        <v>74</v>
      </c>
      <c r="B770" t="s">
        <v>75</v>
      </c>
      <c r="C770">
        <v>53.649500000000003</v>
      </c>
      <c r="D770">
        <v>9.9618000000000002</v>
      </c>
      <c r="E770">
        <v>15</v>
      </c>
      <c r="F770" s="2">
        <v>35685</v>
      </c>
      <c r="G770">
        <v>9.6</v>
      </c>
      <c r="H770" s="3">
        <v>35685.48541666667</v>
      </c>
      <c r="I770" s="3">
        <v>35685.458333333336</v>
      </c>
      <c r="J770">
        <v>16.3</v>
      </c>
      <c r="K770">
        <v>17.2</v>
      </c>
      <c r="L770" s="3">
        <v>35685.469444444447</v>
      </c>
      <c r="M770" t="s">
        <v>9</v>
      </c>
      <c r="N770" t="s">
        <v>9</v>
      </c>
      <c r="O770" t="s">
        <v>9</v>
      </c>
      <c r="P770" s="3">
        <v>35685.48541666667</v>
      </c>
      <c r="Q770">
        <v>0</v>
      </c>
      <c r="R770" t="s">
        <v>76</v>
      </c>
      <c r="S770">
        <v>0</v>
      </c>
      <c r="T770">
        <v>0</v>
      </c>
      <c r="U770" t="s">
        <v>9</v>
      </c>
      <c r="V770" s="3">
        <v>35685.458333333336</v>
      </c>
      <c r="W770">
        <v>1</v>
      </c>
      <c r="X770" s="3">
        <v>35685.469444444447</v>
      </c>
      <c r="Y770" t="s">
        <v>9</v>
      </c>
      <c r="Z770">
        <v>0</v>
      </c>
      <c r="AA770">
        <v>0</v>
      </c>
    </row>
    <row r="771" spans="1:27" x14ac:dyDescent="0.25">
      <c r="A771" t="s">
        <v>74</v>
      </c>
      <c r="B771" t="s">
        <v>75</v>
      </c>
      <c r="C771">
        <v>53.649500000000003</v>
      </c>
      <c r="D771">
        <v>9.9618000000000002</v>
      </c>
      <c r="E771">
        <v>15</v>
      </c>
      <c r="F771" s="2">
        <v>35686</v>
      </c>
      <c r="G771">
        <v>9.6</v>
      </c>
      <c r="H771" s="3">
        <v>35686.48541666667</v>
      </c>
      <c r="I771" s="3">
        <v>35686.458333333336</v>
      </c>
      <c r="J771">
        <v>12.9</v>
      </c>
      <c r="K771">
        <v>18.5</v>
      </c>
      <c r="L771" s="3">
        <v>35686.469444444447</v>
      </c>
      <c r="M771" t="s">
        <v>9</v>
      </c>
      <c r="N771" t="s">
        <v>9</v>
      </c>
      <c r="O771" t="s">
        <v>9</v>
      </c>
      <c r="P771" s="3">
        <v>35686.48541666667</v>
      </c>
      <c r="Q771">
        <v>0</v>
      </c>
      <c r="R771" t="s">
        <v>76</v>
      </c>
      <c r="S771">
        <v>0</v>
      </c>
      <c r="T771">
        <v>0</v>
      </c>
      <c r="U771" t="s">
        <v>9</v>
      </c>
      <c r="V771" s="3">
        <v>35686.458333333336</v>
      </c>
      <c r="W771">
        <v>1</v>
      </c>
      <c r="X771" s="3">
        <v>35686.469444444447</v>
      </c>
      <c r="Y771" t="s">
        <v>9</v>
      </c>
      <c r="Z771">
        <v>0</v>
      </c>
      <c r="AA771">
        <v>0</v>
      </c>
    </row>
    <row r="772" spans="1:27" x14ac:dyDescent="0.25">
      <c r="A772" t="s">
        <v>74</v>
      </c>
      <c r="B772" t="s">
        <v>75</v>
      </c>
      <c r="C772">
        <v>53.649500000000003</v>
      </c>
      <c r="D772">
        <v>9.9618000000000002</v>
      </c>
      <c r="E772">
        <v>15</v>
      </c>
      <c r="F772" s="2">
        <v>35687</v>
      </c>
      <c r="G772">
        <v>7</v>
      </c>
      <c r="H772" s="3">
        <v>35687.48541666667</v>
      </c>
      <c r="I772" s="3">
        <v>35687.458333333336</v>
      </c>
      <c r="J772">
        <v>12.4</v>
      </c>
      <c r="K772">
        <v>15.6</v>
      </c>
      <c r="L772" s="3">
        <v>35687.46875</v>
      </c>
      <c r="M772" t="s">
        <v>9</v>
      </c>
      <c r="N772" t="s">
        <v>9</v>
      </c>
      <c r="O772" t="s">
        <v>9</v>
      </c>
      <c r="P772" s="3">
        <v>35687.48541666667</v>
      </c>
      <c r="Q772">
        <v>6</v>
      </c>
      <c r="R772" t="s">
        <v>77</v>
      </c>
      <c r="S772">
        <v>6</v>
      </c>
      <c r="T772" t="s">
        <v>9</v>
      </c>
      <c r="U772" t="s">
        <v>9</v>
      </c>
      <c r="V772" s="3">
        <v>35687.458333333336</v>
      </c>
      <c r="W772">
        <v>1</v>
      </c>
      <c r="X772" s="3">
        <v>35687.46875</v>
      </c>
      <c r="Y772" t="s">
        <v>9</v>
      </c>
      <c r="Z772">
        <v>6</v>
      </c>
      <c r="AA772" t="s">
        <v>9</v>
      </c>
    </row>
    <row r="773" spans="1:27" x14ac:dyDescent="0.25">
      <c r="A773" t="s">
        <v>74</v>
      </c>
      <c r="B773" t="s">
        <v>75</v>
      </c>
      <c r="C773">
        <v>53.649500000000003</v>
      </c>
      <c r="D773">
        <v>9.9618000000000002</v>
      </c>
      <c r="E773">
        <v>15</v>
      </c>
      <c r="F773" s="2">
        <v>35688</v>
      </c>
      <c r="G773">
        <v>6.8</v>
      </c>
      <c r="H773" s="3">
        <v>35688.48541666667</v>
      </c>
      <c r="I773" s="3">
        <v>35688.458333333336</v>
      </c>
      <c r="J773">
        <v>14.2</v>
      </c>
      <c r="K773">
        <v>14.2</v>
      </c>
      <c r="L773" s="3">
        <v>35688.46875</v>
      </c>
      <c r="M773" t="s">
        <v>9</v>
      </c>
      <c r="N773" t="s">
        <v>9</v>
      </c>
      <c r="O773" t="s">
        <v>9</v>
      </c>
      <c r="P773" s="3">
        <v>35688.48541666667</v>
      </c>
      <c r="Q773">
        <v>15</v>
      </c>
      <c r="R773" t="s">
        <v>77</v>
      </c>
      <c r="S773">
        <v>15</v>
      </c>
      <c r="T773" t="s">
        <v>9</v>
      </c>
      <c r="U773" t="s">
        <v>9</v>
      </c>
      <c r="V773" s="3">
        <v>35688.458333333336</v>
      </c>
      <c r="W773">
        <v>1</v>
      </c>
      <c r="X773" s="3">
        <v>35688.46875</v>
      </c>
      <c r="Y773" t="s">
        <v>9</v>
      </c>
      <c r="Z773">
        <v>15</v>
      </c>
      <c r="AA773" t="s">
        <v>9</v>
      </c>
    </row>
    <row r="774" spans="1:27" x14ac:dyDescent="0.25">
      <c r="A774" t="s">
        <v>74</v>
      </c>
      <c r="B774" t="s">
        <v>75</v>
      </c>
      <c r="C774">
        <v>53.649500000000003</v>
      </c>
      <c r="D774">
        <v>9.9618000000000002</v>
      </c>
      <c r="E774">
        <v>15</v>
      </c>
      <c r="F774" s="2">
        <v>35689</v>
      </c>
      <c r="G774">
        <v>8.1</v>
      </c>
      <c r="H774" s="3">
        <v>35689.48541666667</v>
      </c>
      <c r="I774" s="3">
        <v>35689.458333333336</v>
      </c>
      <c r="J774">
        <v>15.2</v>
      </c>
      <c r="K774">
        <v>16.3</v>
      </c>
      <c r="L774" s="3">
        <v>35689.468055555553</v>
      </c>
      <c r="M774" t="s">
        <v>9</v>
      </c>
      <c r="N774" t="s">
        <v>9</v>
      </c>
      <c r="O774" t="s">
        <v>9</v>
      </c>
      <c r="P774" s="3">
        <v>35689.48541666667</v>
      </c>
      <c r="Q774">
        <v>0</v>
      </c>
      <c r="R774" t="s">
        <v>76</v>
      </c>
      <c r="S774">
        <v>0</v>
      </c>
      <c r="T774">
        <v>0</v>
      </c>
      <c r="U774" t="s">
        <v>9</v>
      </c>
      <c r="V774" s="3">
        <v>35689.458333333336</v>
      </c>
      <c r="W774">
        <v>1</v>
      </c>
      <c r="X774" s="3">
        <v>35689.468055555553</v>
      </c>
      <c r="Y774" t="s">
        <v>9</v>
      </c>
      <c r="Z774">
        <v>0</v>
      </c>
      <c r="AA774">
        <v>0</v>
      </c>
    </row>
    <row r="775" spans="1:27" x14ac:dyDescent="0.25">
      <c r="A775" t="s">
        <v>74</v>
      </c>
      <c r="B775" t="s">
        <v>75</v>
      </c>
      <c r="C775">
        <v>53.649500000000003</v>
      </c>
      <c r="D775">
        <v>9.9618000000000002</v>
      </c>
      <c r="E775">
        <v>15</v>
      </c>
      <c r="F775" s="2">
        <v>35690</v>
      </c>
      <c r="G775">
        <v>9.8000000000000007</v>
      </c>
      <c r="H775" s="3">
        <v>35690.48541666667</v>
      </c>
      <c r="I775" s="3">
        <v>35690.458333333336</v>
      </c>
      <c r="J775">
        <v>14.1</v>
      </c>
      <c r="K775">
        <v>18</v>
      </c>
      <c r="L775" s="3">
        <v>35690.468055555553</v>
      </c>
      <c r="M775" t="s">
        <v>9</v>
      </c>
      <c r="N775" t="s">
        <v>9</v>
      </c>
      <c r="O775" t="s">
        <v>9</v>
      </c>
      <c r="P775" s="3">
        <v>35690.48541666667</v>
      </c>
      <c r="Q775">
        <v>0</v>
      </c>
      <c r="R775" t="s">
        <v>76</v>
      </c>
      <c r="S775">
        <v>0</v>
      </c>
      <c r="T775">
        <v>0</v>
      </c>
      <c r="U775" t="s">
        <v>9</v>
      </c>
      <c r="V775" s="3">
        <v>35690.458333333336</v>
      </c>
      <c r="W775">
        <v>1</v>
      </c>
      <c r="X775" s="3">
        <v>35690.468055555553</v>
      </c>
      <c r="Y775" t="s">
        <v>9</v>
      </c>
      <c r="Z775">
        <v>0</v>
      </c>
      <c r="AA775">
        <v>0</v>
      </c>
    </row>
    <row r="776" spans="1:27" x14ac:dyDescent="0.25">
      <c r="A776" t="s">
        <v>74</v>
      </c>
      <c r="B776" t="s">
        <v>75</v>
      </c>
      <c r="C776">
        <v>53.649500000000003</v>
      </c>
      <c r="D776">
        <v>9.9618000000000002</v>
      </c>
      <c r="E776">
        <v>15</v>
      </c>
      <c r="F776" s="2">
        <v>35691</v>
      </c>
      <c r="G776">
        <v>4.9000000000000004</v>
      </c>
      <c r="H776" s="3">
        <v>35691.48541666667</v>
      </c>
      <c r="I776" s="3">
        <v>35691.458333333336</v>
      </c>
      <c r="J776">
        <v>13.1</v>
      </c>
      <c r="K776">
        <v>16.5</v>
      </c>
      <c r="L776" s="3">
        <v>35691.468055555553</v>
      </c>
      <c r="M776" t="s">
        <v>9</v>
      </c>
      <c r="N776" t="s">
        <v>9</v>
      </c>
      <c r="O776" t="s">
        <v>9</v>
      </c>
      <c r="P776" s="3">
        <v>35691.48541666667</v>
      </c>
      <c r="Q776">
        <v>0</v>
      </c>
      <c r="R776" t="s">
        <v>76</v>
      </c>
      <c r="S776">
        <v>0</v>
      </c>
      <c r="T776">
        <v>0</v>
      </c>
      <c r="U776" t="s">
        <v>9</v>
      </c>
      <c r="V776" s="3">
        <v>35691.458333333336</v>
      </c>
      <c r="W776">
        <v>1</v>
      </c>
      <c r="X776" s="3">
        <v>35691.468055555553</v>
      </c>
      <c r="Y776" t="s">
        <v>9</v>
      </c>
      <c r="Z776">
        <v>0</v>
      </c>
      <c r="AA776">
        <v>0</v>
      </c>
    </row>
    <row r="777" spans="1:27" x14ac:dyDescent="0.25">
      <c r="A777" t="s">
        <v>74</v>
      </c>
      <c r="B777" t="s">
        <v>75</v>
      </c>
      <c r="C777">
        <v>53.649500000000003</v>
      </c>
      <c r="D777">
        <v>9.9618000000000002</v>
      </c>
      <c r="E777">
        <v>15</v>
      </c>
      <c r="F777" s="2">
        <v>35692</v>
      </c>
      <c r="G777">
        <v>6</v>
      </c>
      <c r="H777" s="3">
        <v>35692.48541666667</v>
      </c>
      <c r="I777" s="3">
        <v>35692.458333333336</v>
      </c>
      <c r="J777">
        <v>8</v>
      </c>
      <c r="K777">
        <v>17</v>
      </c>
      <c r="L777" s="3">
        <v>35692.467361111114</v>
      </c>
      <c r="M777" t="s">
        <v>9</v>
      </c>
      <c r="N777" t="s">
        <v>9</v>
      </c>
      <c r="O777" t="s">
        <v>9</v>
      </c>
      <c r="P777" s="3">
        <v>35692.48541666667</v>
      </c>
      <c r="Q777">
        <v>0</v>
      </c>
      <c r="R777" t="s">
        <v>76</v>
      </c>
      <c r="S777">
        <v>0</v>
      </c>
      <c r="T777">
        <v>0</v>
      </c>
      <c r="U777" t="s">
        <v>9</v>
      </c>
      <c r="V777" s="3">
        <v>35692.458333333336</v>
      </c>
      <c r="W777">
        <v>1</v>
      </c>
      <c r="X777" s="3">
        <v>35692.467361111114</v>
      </c>
      <c r="Y777" t="s">
        <v>9</v>
      </c>
      <c r="Z777">
        <v>0</v>
      </c>
      <c r="AA777">
        <v>0</v>
      </c>
    </row>
    <row r="778" spans="1:27" x14ac:dyDescent="0.25">
      <c r="A778" t="s">
        <v>74</v>
      </c>
      <c r="B778" t="s">
        <v>75</v>
      </c>
      <c r="C778">
        <v>53.649500000000003</v>
      </c>
      <c r="D778">
        <v>9.9618000000000002</v>
      </c>
      <c r="E778">
        <v>15</v>
      </c>
      <c r="F778" s="2">
        <v>35693</v>
      </c>
      <c r="G778" t="s">
        <v>9</v>
      </c>
      <c r="H778" s="3">
        <v>35693.48541666667</v>
      </c>
      <c r="I778" s="3">
        <v>35693.458333333336</v>
      </c>
      <c r="J778" t="s">
        <v>9</v>
      </c>
      <c r="K778">
        <v>14.2</v>
      </c>
      <c r="L778" s="3">
        <v>35693.467361111114</v>
      </c>
      <c r="M778" t="s">
        <v>9</v>
      </c>
      <c r="N778" t="s">
        <v>9</v>
      </c>
      <c r="O778" t="s">
        <v>9</v>
      </c>
      <c r="P778" s="3">
        <v>35693.48541666667</v>
      </c>
      <c r="Q778">
        <v>0</v>
      </c>
      <c r="R778" t="s">
        <v>76</v>
      </c>
      <c r="S778">
        <v>0</v>
      </c>
      <c r="T778">
        <v>0</v>
      </c>
      <c r="U778" t="s">
        <v>9</v>
      </c>
      <c r="V778" s="3">
        <v>35693.458333333336</v>
      </c>
      <c r="W778">
        <v>1</v>
      </c>
      <c r="X778" s="3">
        <v>35693.467361111114</v>
      </c>
      <c r="Y778" t="s">
        <v>9</v>
      </c>
      <c r="Z778">
        <v>0</v>
      </c>
      <c r="AA778">
        <v>0</v>
      </c>
    </row>
    <row r="779" spans="1:27" x14ac:dyDescent="0.25">
      <c r="A779" t="s">
        <v>74</v>
      </c>
      <c r="B779" t="s">
        <v>75</v>
      </c>
      <c r="C779">
        <v>53.649500000000003</v>
      </c>
      <c r="D779">
        <v>9.9618000000000002</v>
      </c>
      <c r="E779">
        <v>15</v>
      </c>
      <c r="F779" s="2">
        <v>35694</v>
      </c>
      <c r="G779" t="s">
        <v>9</v>
      </c>
      <c r="H779" s="3">
        <v>35694.48541666667</v>
      </c>
      <c r="I779" s="3">
        <v>35694.458333333336</v>
      </c>
      <c r="J779" t="s">
        <v>9</v>
      </c>
      <c r="K779">
        <v>13.7</v>
      </c>
      <c r="L779" s="3">
        <v>35694.467361111114</v>
      </c>
      <c r="M779" t="s">
        <v>9</v>
      </c>
      <c r="N779" t="s">
        <v>9</v>
      </c>
      <c r="O779" t="s">
        <v>9</v>
      </c>
      <c r="P779" s="3">
        <v>35694.48541666667</v>
      </c>
      <c r="Q779">
        <v>0</v>
      </c>
      <c r="R779" t="s">
        <v>76</v>
      </c>
      <c r="S779">
        <v>0</v>
      </c>
      <c r="T779">
        <v>0</v>
      </c>
      <c r="U779" t="s">
        <v>9</v>
      </c>
      <c r="V779" s="3">
        <v>35694.458333333336</v>
      </c>
      <c r="W779">
        <v>1</v>
      </c>
      <c r="X779" s="3">
        <v>35694.467361111114</v>
      </c>
      <c r="Y779" t="s">
        <v>9</v>
      </c>
      <c r="Z779">
        <v>0</v>
      </c>
      <c r="AA779">
        <v>0</v>
      </c>
    </row>
    <row r="780" spans="1:27" x14ac:dyDescent="0.25">
      <c r="A780" t="s">
        <v>74</v>
      </c>
      <c r="B780" t="s">
        <v>75</v>
      </c>
      <c r="C780">
        <v>53.649500000000003</v>
      </c>
      <c r="D780">
        <v>9.9618000000000002</v>
      </c>
      <c r="E780">
        <v>15</v>
      </c>
      <c r="F780" s="2">
        <v>35696</v>
      </c>
      <c r="G780">
        <v>4.7</v>
      </c>
      <c r="H780" s="3">
        <v>35696.48541666667</v>
      </c>
      <c r="I780" s="3">
        <v>35696.458333333336</v>
      </c>
      <c r="J780">
        <v>12.4</v>
      </c>
      <c r="K780">
        <v>14.4</v>
      </c>
      <c r="L780" s="3">
        <v>35696.466666666667</v>
      </c>
      <c r="M780" t="s">
        <v>9</v>
      </c>
      <c r="P780" s="3"/>
      <c r="V780" s="3"/>
      <c r="X780" s="3"/>
    </row>
    <row r="781" spans="1:27" x14ac:dyDescent="0.25">
      <c r="A781" t="s">
        <v>74</v>
      </c>
      <c r="B781" t="s">
        <v>75</v>
      </c>
      <c r="C781">
        <v>53.649500000000003</v>
      </c>
      <c r="D781">
        <v>9.9618000000000002</v>
      </c>
      <c r="E781">
        <v>15</v>
      </c>
      <c r="F781" s="2">
        <v>35697</v>
      </c>
      <c r="G781">
        <v>5.7</v>
      </c>
      <c r="H781" s="3">
        <v>35697.48541666667</v>
      </c>
      <c r="I781" s="3">
        <v>35697.458333333336</v>
      </c>
      <c r="J781">
        <v>12</v>
      </c>
      <c r="K781">
        <v>12.4</v>
      </c>
      <c r="L781" s="3">
        <v>35697.466666666667</v>
      </c>
      <c r="M781" t="s">
        <v>9</v>
      </c>
      <c r="N781" t="s">
        <v>9</v>
      </c>
      <c r="O781" t="s">
        <v>9</v>
      </c>
      <c r="P781" s="3">
        <v>35697.48541666667</v>
      </c>
      <c r="Q781">
        <v>0</v>
      </c>
      <c r="R781" t="s">
        <v>76</v>
      </c>
      <c r="S781">
        <v>0</v>
      </c>
      <c r="T781">
        <v>0</v>
      </c>
      <c r="U781" t="s">
        <v>9</v>
      </c>
      <c r="V781" s="3">
        <v>35697.458333333336</v>
      </c>
      <c r="W781">
        <v>1</v>
      </c>
      <c r="X781" s="3">
        <v>35697.466666666667</v>
      </c>
      <c r="Y781" t="s">
        <v>9</v>
      </c>
      <c r="Z781">
        <v>0</v>
      </c>
      <c r="AA781">
        <v>0</v>
      </c>
    </row>
    <row r="782" spans="1:27" x14ac:dyDescent="0.25">
      <c r="A782" t="s">
        <v>74</v>
      </c>
      <c r="B782" t="s">
        <v>75</v>
      </c>
      <c r="C782">
        <v>53.649500000000003</v>
      </c>
      <c r="D782">
        <v>9.9618000000000002</v>
      </c>
      <c r="E782">
        <v>15</v>
      </c>
      <c r="F782" s="2">
        <v>35698</v>
      </c>
      <c r="G782">
        <v>4.5999999999999996</v>
      </c>
      <c r="H782" s="3">
        <v>35698.48541666667</v>
      </c>
      <c r="I782" s="3">
        <v>35698.458333333336</v>
      </c>
      <c r="J782">
        <v>15</v>
      </c>
      <c r="K782">
        <v>15.7</v>
      </c>
      <c r="L782" s="3">
        <v>35698.46597222222</v>
      </c>
      <c r="M782" t="s">
        <v>9</v>
      </c>
      <c r="N782" t="s">
        <v>9</v>
      </c>
      <c r="O782" t="s">
        <v>9</v>
      </c>
      <c r="P782" s="3">
        <v>35698.48541666667</v>
      </c>
      <c r="Q782">
        <v>0</v>
      </c>
      <c r="R782" t="s">
        <v>76</v>
      </c>
      <c r="S782">
        <v>0</v>
      </c>
      <c r="T782">
        <v>0</v>
      </c>
      <c r="U782" t="s">
        <v>9</v>
      </c>
      <c r="V782" s="3">
        <v>35698.458333333336</v>
      </c>
      <c r="W782">
        <v>1</v>
      </c>
      <c r="X782" s="3">
        <v>35698.46597222222</v>
      </c>
      <c r="Y782" t="s">
        <v>9</v>
      </c>
      <c r="Z782">
        <v>0</v>
      </c>
      <c r="AA782">
        <v>0</v>
      </c>
    </row>
    <row r="783" spans="1:27" x14ac:dyDescent="0.25">
      <c r="A783" t="s">
        <v>74</v>
      </c>
      <c r="B783" t="s">
        <v>75</v>
      </c>
      <c r="C783">
        <v>53.649500000000003</v>
      </c>
      <c r="D783">
        <v>9.9618000000000002</v>
      </c>
      <c r="E783">
        <v>15</v>
      </c>
      <c r="F783" s="2">
        <v>35699</v>
      </c>
      <c r="G783">
        <v>5.0999999999999996</v>
      </c>
      <c r="H783" s="3">
        <v>35699.48541666667</v>
      </c>
      <c r="I783" s="3">
        <v>35699.458333333336</v>
      </c>
      <c r="J783">
        <v>12.2</v>
      </c>
      <c r="K783">
        <v>16.899999999999999</v>
      </c>
      <c r="L783" s="3">
        <v>35699.46597222222</v>
      </c>
      <c r="M783" t="s">
        <v>9</v>
      </c>
      <c r="N783" t="s">
        <v>9</v>
      </c>
      <c r="O783" t="s">
        <v>9</v>
      </c>
      <c r="P783" s="3">
        <v>35699.48541666667</v>
      </c>
      <c r="Q783">
        <v>0</v>
      </c>
      <c r="R783" t="s">
        <v>76</v>
      </c>
      <c r="S783">
        <v>0</v>
      </c>
      <c r="T783">
        <v>0</v>
      </c>
      <c r="U783" t="s">
        <v>9</v>
      </c>
      <c r="V783" s="3">
        <v>35699.458333333336</v>
      </c>
      <c r="W783">
        <v>1</v>
      </c>
      <c r="X783" s="3">
        <v>35699.46597222222</v>
      </c>
      <c r="Y783" t="s">
        <v>9</v>
      </c>
      <c r="Z783">
        <v>0</v>
      </c>
      <c r="AA783">
        <v>0</v>
      </c>
    </row>
    <row r="784" spans="1:27" x14ac:dyDescent="0.25">
      <c r="A784" t="s">
        <v>74</v>
      </c>
      <c r="B784" t="s">
        <v>75</v>
      </c>
      <c r="C784">
        <v>53.649500000000003</v>
      </c>
      <c r="D784">
        <v>9.9618000000000002</v>
      </c>
      <c r="E784">
        <v>15</v>
      </c>
      <c r="F784" s="2">
        <v>35700</v>
      </c>
      <c r="G784">
        <v>9.6</v>
      </c>
      <c r="H784" s="3">
        <v>35700.48541666667</v>
      </c>
      <c r="I784" s="3">
        <v>35700.458333333336</v>
      </c>
      <c r="J784">
        <v>12.2</v>
      </c>
      <c r="K784">
        <v>13.7</v>
      </c>
      <c r="L784" s="3">
        <v>35700.46597222222</v>
      </c>
      <c r="M784" t="s">
        <v>9</v>
      </c>
      <c r="N784" t="s">
        <v>9</v>
      </c>
      <c r="O784" t="s">
        <v>9</v>
      </c>
      <c r="P784" s="3">
        <v>35700.48541666667</v>
      </c>
      <c r="Q784">
        <v>0</v>
      </c>
      <c r="R784" t="s">
        <v>76</v>
      </c>
      <c r="S784">
        <v>0</v>
      </c>
      <c r="T784">
        <v>0</v>
      </c>
      <c r="U784" t="s">
        <v>9</v>
      </c>
      <c r="V784" s="3">
        <v>35700.458333333336</v>
      </c>
      <c r="W784">
        <v>1</v>
      </c>
      <c r="X784" s="3">
        <v>35700.46597222222</v>
      </c>
      <c r="Y784" t="s">
        <v>9</v>
      </c>
      <c r="Z784">
        <v>0</v>
      </c>
      <c r="AA784">
        <v>0</v>
      </c>
    </row>
    <row r="785" spans="1:27" x14ac:dyDescent="0.25">
      <c r="A785" t="s">
        <v>74</v>
      </c>
      <c r="B785" t="s">
        <v>75</v>
      </c>
      <c r="C785">
        <v>53.649500000000003</v>
      </c>
      <c r="D785">
        <v>9.9618000000000002</v>
      </c>
      <c r="E785">
        <v>15</v>
      </c>
      <c r="F785" s="2">
        <v>35701</v>
      </c>
      <c r="G785">
        <v>2.9</v>
      </c>
      <c r="H785" s="3">
        <v>35701.48541666667</v>
      </c>
      <c r="I785" s="3">
        <v>35701.458333333336</v>
      </c>
      <c r="J785">
        <v>11.8</v>
      </c>
      <c r="K785">
        <v>14.6</v>
      </c>
      <c r="L785" s="3">
        <v>35701.465277777781</v>
      </c>
      <c r="M785" t="s">
        <v>9</v>
      </c>
      <c r="N785" t="s">
        <v>9</v>
      </c>
      <c r="O785" t="s">
        <v>9</v>
      </c>
      <c r="P785" s="3">
        <v>35701.48541666667</v>
      </c>
      <c r="Q785">
        <v>0</v>
      </c>
      <c r="R785" t="s">
        <v>76</v>
      </c>
      <c r="S785">
        <v>0</v>
      </c>
      <c r="T785">
        <v>0</v>
      </c>
      <c r="U785" t="s">
        <v>9</v>
      </c>
      <c r="V785" s="3">
        <v>35701.458333333336</v>
      </c>
      <c r="W785">
        <v>1</v>
      </c>
      <c r="X785" s="3">
        <v>35701.465277777781</v>
      </c>
      <c r="Y785" t="s">
        <v>9</v>
      </c>
      <c r="Z785">
        <v>0</v>
      </c>
      <c r="AA785">
        <v>0</v>
      </c>
    </row>
    <row r="786" spans="1:27" x14ac:dyDescent="0.25">
      <c r="A786" t="s">
        <v>74</v>
      </c>
      <c r="B786" t="s">
        <v>75</v>
      </c>
      <c r="C786">
        <v>53.649500000000003</v>
      </c>
      <c r="D786">
        <v>9.9618000000000002</v>
      </c>
      <c r="E786">
        <v>15</v>
      </c>
      <c r="F786" s="2">
        <v>35702</v>
      </c>
      <c r="G786">
        <v>4.2</v>
      </c>
      <c r="H786" s="3">
        <v>35702.48541666667</v>
      </c>
      <c r="I786" s="3">
        <v>35702.458333333336</v>
      </c>
      <c r="J786">
        <v>14.4</v>
      </c>
      <c r="K786">
        <v>15.4</v>
      </c>
      <c r="L786" s="3">
        <v>35702.465277777781</v>
      </c>
      <c r="M786" t="s">
        <v>9</v>
      </c>
      <c r="N786" t="s">
        <v>9</v>
      </c>
      <c r="O786" t="s">
        <v>9</v>
      </c>
      <c r="P786" s="3">
        <v>35702.48541666667</v>
      </c>
      <c r="Q786">
        <v>0</v>
      </c>
      <c r="R786" t="s">
        <v>76</v>
      </c>
      <c r="S786">
        <v>0</v>
      </c>
      <c r="T786">
        <v>0</v>
      </c>
      <c r="U786" t="s">
        <v>9</v>
      </c>
      <c r="V786" s="3">
        <v>35702.458333333336</v>
      </c>
      <c r="W786">
        <v>1</v>
      </c>
      <c r="X786" s="3">
        <v>35702.465277777781</v>
      </c>
      <c r="Y786" t="s">
        <v>9</v>
      </c>
      <c r="Z786">
        <v>0</v>
      </c>
      <c r="AA786">
        <v>0</v>
      </c>
    </row>
    <row r="787" spans="1:27" x14ac:dyDescent="0.25">
      <c r="A787" t="s">
        <v>74</v>
      </c>
      <c r="B787" t="s">
        <v>75</v>
      </c>
      <c r="C787">
        <v>53.649500000000003</v>
      </c>
      <c r="D787">
        <v>9.9618000000000002</v>
      </c>
      <c r="E787">
        <v>15</v>
      </c>
      <c r="F787" s="2">
        <v>35703</v>
      </c>
      <c r="G787">
        <v>10.7</v>
      </c>
      <c r="H787" s="3">
        <v>35703.48541666667</v>
      </c>
      <c r="I787" s="3">
        <v>35703.458333333336</v>
      </c>
      <c r="J787">
        <v>12.8</v>
      </c>
      <c r="K787">
        <v>15.7</v>
      </c>
      <c r="L787" s="3">
        <v>35703.465277777781</v>
      </c>
      <c r="M787" t="s">
        <v>9</v>
      </c>
      <c r="N787" t="s">
        <v>9</v>
      </c>
      <c r="O787" t="s">
        <v>9</v>
      </c>
      <c r="P787" s="3">
        <v>35703.48541666667</v>
      </c>
      <c r="Q787">
        <v>5</v>
      </c>
      <c r="R787" t="s">
        <v>77</v>
      </c>
      <c r="S787">
        <v>5</v>
      </c>
      <c r="T787" t="s">
        <v>9</v>
      </c>
      <c r="U787" t="s">
        <v>9</v>
      </c>
      <c r="V787" s="3">
        <v>35703.458333333336</v>
      </c>
      <c r="W787">
        <v>1</v>
      </c>
      <c r="X787" s="3">
        <v>35703.465277777781</v>
      </c>
      <c r="Y787" t="s">
        <v>9</v>
      </c>
      <c r="Z787">
        <v>5</v>
      </c>
      <c r="AA787" t="s">
        <v>9</v>
      </c>
    </row>
    <row r="788" spans="1:27" x14ac:dyDescent="0.25">
      <c r="A788" t="s">
        <v>74</v>
      </c>
      <c r="B788" t="s">
        <v>75</v>
      </c>
      <c r="C788">
        <v>53.649500000000003</v>
      </c>
      <c r="D788">
        <v>9.9618000000000002</v>
      </c>
      <c r="E788">
        <v>15</v>
      </c>
      <c r="F788" s="2">
        <v>35704</v>
      </c>
      <c r="G788">
        <v>4.2</v>
      </c>
      <c r="H788" s="3">
        <v>35704.48541666667</v>
      </c>
      <c r="I788" s="3">
        <v>35704.458333333336</v>
      </c>
      <c r="J788">
        <v>11.6</v>
      </c>
      <c r="K788">
        <v>14.1</v>
      </c>
      <c r="L788" s="3">
        <v>35704.464583333334</v>
      </c>
      <c r="M788" t="s">
        <v>9</v>
      </c>
      <c r="N788" t="s">
        <v>9</v>
      </c>
      <c r="O788" t="s">
        <v>9</v>
      </c>
      <c r="P788" s="3">
        <v>35704.48541666667</v>
      </c>
      <c r="Q788">
        <v>0</v>
      </c>
      <c r="R788" t="s">
        <v>76</v>
      </c>
      <c r="S788">
        <v>0</v>
      </c>
      <c r="T788">
        <v>0</v>
      </c>
      <c r="U788" t="s">
        <v>9</v>
      </c>
      <c r="V788" s="3">
        <v>35704.458333333336</v>
      </c>
      <c r="W788">
        <v>1</v>
      </c>
      <c r="X788" s="3">
        <v>35704.464583333334</v>
      </c>
      <c r="Y788" t="s">
        <v>9</v>
      </c>
      <c r="Z788">
        <v>0</v>
      </c>
      <c r="AA788">
        <v>0</v>
      </c>
    </row>
    <row r="789" spans="1:27" x14ac:dyDescent="0.25">
      <c r="A789" t="s">
        <v>74</v>
      </c>
      <c r="B789" t="s">
        <v>75</v>
      </c>
      <c r="C789">
        <v>53.649500000000003</v>
      </c>
      <c r="D789">
        <v>9.9618000000000002</v>
      </c>
      <c r="E789">
        <v>15</v>
      </c>
      <c r="F789" s="2">
        <v>35705</v>
      </c>
      <c r="G789">
        <v>8.5</v>
      </c>
      <c r="H789" s="3">
        <v>35705.48541666667</v>
      </c>
      <c r="I789" s="3">
        <v>35705.458333333336</v>
      </c>
      <c r="J789">
        <v>10.7</v>
      </c>
      <c r="K789">
        <v>14.4</v>
      </c>
      <c r="L789" s="3">
        <v>35705.464583333334</v>
      </c>
      <c r="M789" t="s">
        <v>9</v>
      </c>
      <c r="N789" t="s">
        <v>9</v>
      </c>
      <c r="O789" t="s">
        <v>9</v>
      </c>
      <c r="P789" s="3">
        <v>35705.48541666667</v>
      </c>
      <c r="Q789">
        <v>4</v>
      </c>
      <c r="R789" t="s">
        <v>77</v>
      </c>
      <c r="S789">
        <v>4</v>
      </c>
      <c r="T789" t="s">
        <v>9</v>
      </c>
      <c r="U789" t="s">
        <v>9</v>
      </c>
      <c r="V789" s="3">
        <v>35705.458333333336</v>
      </c>
      <c r="W789">
        <v>1</v>
      </c>
      <c r="X789" s="3">
        <v>35705.464583333334</v>
      </c>
      <c r="Y789" t="s">
        <v>9</v>
      </c>
      <c r="Z789">
        <v>4</v>
      </c>
      <c r="AA789" t="s">
        <v>9</v>
      </c>
    </row>
    <row r="790" spans="1:27" x14ac:dyDescent="0.25">
      <c r="A790" t="s">
        <v>74</v>
      </c>
      <c r="B790" t="s">
        <v>75</v>
      </c>
      <c r="C790">
        <v>53.649500000000003</v>
      </c>
      <c r="D790">
        <v>9.9618000000000002</v>
      </c>
      <c r="E790">
        <v>15</v>
      </c>
      <c r="F790" s="2">
        <v>35706</v>
      </c>
      <c r="G790">
        <v>5.9</v>
      </c>
      <c r="H790" s="3">
        <v>35706.48541666667</v>
      </c>
      <c r="I790" s="3">
        <v>35706.458333333336</v>
      </c>
      <c r="J790">
        <v>10.9</v>
      </c>
      <c r="K790">
        <v>11.6</v>
      </c>
      <c r="L790" s="3">
        <v>35706.464583333334</v>
      </c>
      <c r="M790" t="s">
        <v>9</v>
      </c>
      <c r="N790" t="s">
        <v>9</v>
      </c>
      <c r="O790" t="s">
        <v>9</v>
      </c>
      <c r="P790" s="3">
        <v>35706.48541666667</v>
      </c>
      <c r="Q790">
        <v>0</v>
      </c>
      <c r="R790" t="s">
        <v>76</v>
      </c>
      <c r="S790">
        <v>0</v>
      </c>
      <c r="T790">
        <v>0</v>
      </c>
      <c r="U790" t="s">
        <v>9</v>
      </c>
      <c r="V790" s="3">
        <v>35706.458333333336</v>
      </c>
      <c r="W790">
        <v>1</v>
      </c>
      <c r="X790" s="3">
        <v>35706.464583333334</v>
      </c>
      <c r="Y790" t="s">
        <v>9</v>
      </c>
      <c r="Z790">
        <v>0</v>
      </c>
      <c r="AA790">
        <v>0</v>
      </c>
    </row>
    <row r="791" spans="1:27" x14ac:dyDescent="0.25">
      <c r="A791" t="s">
        <v>74</v>
      </c>
      <c r="B791" t="s">
        <v>75</v>
      </c>
      <c r="C791">
        <v>53.649500000000003</v>
      </c>
      <c r="D791">
        <v>9.9618000000000002</v>
      </c>
      <c r="E791">
        <v>15</v>
      </c>
      <c r="F791" s="2">
        <v>35707</v>
      </c>
      <c r="G791">
        <v>9.4</v>
      </c>
      <c r="H791" s="3">
        <v>35707.48541666667</v>
      </c>
      <c r="I791" s="3">
        <v>35707.458333333336</v>
      </c>
      <c r="J791">
        <v>13.1</v>
      </c>
      <c r="K791">
        <v>13.1</v>
      </c>
      <c r="L791" s="3">
        <v>35707.463888888888</v>
      </c>
      <c r="M791" t="s">
        <v>9</v>
      </c>
      <c r="N791" t="s">
        <v>9</v>
      </c>
      <c r="O791" t="s">
        <v>9</v>
      </c>
      <c r="P791" s="3">
        <v>35707.48541666667</v>
      </c>
      <c r="Q791">
        <v>0</v>
      </c>
      <c r="R791" t="s">
        <v>76</v>
      </c>
      <c r="S791">
        <v>0</v>
      </c>
      <c r="T791">
        <v>0</v>
      </c>
      <c r="U791" t="s">
        <v>9</v>
      </c>
      <c r="V791" s="3">
        <v>35707.458333333336</v>
      </c>
      <c r="W791">
        <v>1</v>
      </c>
      <c r="X791" s="3">
        <v>35707.463888888888</v>
      </c>
      <c r="Y791" t="s">
        <v>9</v>
      </c>
      <c r="Z791">
        <v>0</v>
      </c>
      <c r="AA791">
        <v>0</v>
      </c>
    </row>
    <row r="792" spans="1:27" x14ac:dyDescent="0.25">
      <c r="A792" t="s">
        <v>74</v>
      </c>
      <c r="B792" t="s">
        <v>75</v>
      </c>
      <c r="C792">
        <v>53.649500000000003</v>
      </c>
      <c r="D792">
        <v>9.9618000000000002</v>
      </c>
      <c r="E792">
        <v>15</v>
      </c>
      <c r="F792" s="2">
        <v>35708</v>
      </c>
      <c r="G792">
        <v>12.2</v>
      </c>
      <c r="H792" s="3">
        <v>35708.48541666667</v>
      </c>
      <c r="I792" s="3">
        <v>35708.458333333336</v>
      </c>
      <c r="J792">
        <v>13.1</v>
      </c>
      <c r="K792">
        <v>13.5</v>
      </c>
      <c r="L792" s="3">
        <v>35708.463888888888</v>
      </c>
      <c r="M792" t="s">
        <v>9</v>
      </c>
      <c r="N792" t="s">
        <v>9</v>
      </c>
      <c r="O792" t="s">
        <v>9</v>
      </c>
      <c r="P792" s="3">
        <v>35708.48541666667</v>
      </c>
      <c r="Q792">
        <v>1</v>
      </c>
      <c r="R792" t="s">
        <v>77</v>
      </c>
      <c r="S792">
        <v>1</v>
      </c>
      <c r="T792" t="s">
        <v>9</v>
      </c>
      <c r="U792" t="s">
        <v>9</v>
      </c>
      <c r="V792" s="3">
        <v>35708.458333333336</v>
      </c>
      <c r="W792">
        <v>1</v>
      </c>
      <c r="X792" s="3">
        <v>35708.463888888888</v>
      </c>
      <c r="Y792" t="s">
        <v>9</v>
      </c>
      <c r="Z792">
        <v>1</v>
      </c>
      <c r="AA792" t="s">
        <v>9</v>
      </c>
    </row>
    <row r="793" spans="1:27" x14ac:dyDescent="0.25">
      <c r="A793" t="s">
        <v>74</v>
      </c>
      <c r="B793" t="s">
        <v>75</v>
      </c>
      <c r="C793">
        <v>53.649500000000003</v>
      </c>
      <c r="D793">
        <v>9.9618000000000002</v>
      </c>
      <c r="E793">
        <v>15</v>
      </c>
      <c r="F793" s="2">
        <v>35709</v>
      </c>
      <c r="G793">
        <v>10.5</v>
      </c>
      <c r="H793" s="3">
        <v>35709.48541666667</v>
      </c>
      <c r="I793" s="3">
        <v>35709.458333333336</v>
      </c>
      <c r="J793">
        <v>14.2</v>
      </c>
      <c r="K793">
        <v>14.2</v>
      </c>
      <c r="L793" s="3">
        <v>35709.463888888888</v>
      </c>
      <c r="M793" t="s">
        <v>9</v>
      </c>
      <c r="N793" t="s">
        <v>9</v>
      </c>
      <c r="O793" t="s">
        <v>9</v>
      </c>
      <c r="P793" s="3">
        <v>35709.48541666667</v>
      </c>
      <c r="Q793">
        <v>1</v>
      </c>
      <c r="R793" t="s">
        <v>77</v>
      </c>
      <c r="S793">
        <v>1</v>
      </c>
      <c r="T793" t="s">
        <v>9</v>
      </c>
      <c r="U793" t="s">
        <v>9</v>
      </c>
      <c r="V793" s="3">
        <v>35709.458333333336</v>
      </c>
      <c r="W793">
        <v>1</v>
      </c>
      <c r="X793" s="3">
        <v>35709.463888888888</v>
      </c>
      <c r="Y793" t="s">
        <v>9</v>
      </c>
      <c r="Z793">
        <v>1</v>
      </c>
      <c r="AA793" t="s">
        <v>9</v>
      </c>
    </row>
    <row r="794" spans="1:27" x14ac:dyDescent="0.25">
      <c r="A794" t="s">
        <v>74</v>
      </c>
      <c r="B794" t="s">
        <v>75</v>
      </c>
      <c r="C794">
        <v>53.649500000000003</v>
      </c>
      <c r="D794">
        <v>9.9618000000000002</v>
      </c>
      <c r="E794">
        <v>15</v>
      </c>
      <c r="F794" s="2">
        <v>35710</v>
      </c>
      <c r="G794">
        <v>8.6999999999999993</v>
      </c>
      <c r="H794" s="3">
        <v>35710.48541666667</v>
      </c>
      <c r="I794" s="3">
        <v>35710.458333333336</v>
      </c>
      <c r="J794">
        <v>13.9</v>
      </c>
      <c r="K794">
        <v>15.4</v>
      </c>
      <c r="L794" s="3">
        <v>35710.463194444441</v>
      </c>
      <c r="M794" t="s">
        <v>9</v>
      </c>
      <c r="N794" t="s">
        <v>9</v>
      </c>
      <c r="O794" t="s">
        <v>9</v>
      </c>
      <c r="P794" s="3">
        <v>35710.48541666667</v>
      </c>
      <c r="Q794">
        <v>2</v>
      </c>
      <c r="R794" t="s">
        <v>77</v>
      </c>
      <c r="S794">
        <v>2</v>
      </c>
      <c r="T794" t="s">
        <v>9</v>
      </c>
      <c r="U794" t="s">
        <v>9</v>
      </c>
      <c r="V794" s="3">
        <v>35710.458333333336</v>
      </c>
      <c r="W794">
        <v>1</v>
      </c>
      <c r="X794" s="3">
        <v>35710.463194444441</v>
      </c>
      <c r="Y794" t="s">
        <v>9</v>
      </c>
      <c r="Z794">
        <v>2</v>
      </c>
      <c r="AA794" t="s">
        <v>9</v>
      </c>
    </row>
    <row r="795" spans="1:27" x14ac:dyDescent="0.25">
      <c r="A795" t="s">
        <v>74</v>
      </c>
      <c r="B795" t="s">
        <v>75</v>
      </c>
      <c r="C795">
        <v>53.649500000000003</v>
      </c>
      <c r="D795">
        <v>9.9618000000000002</v>
      </c>
      <c r="E795">
        <v>15</v>
      </c>
      <c r="F795" s="2">
        <v>35711</v>
      </c>
      <c r="G795">
        <v>8.3000000000000007</v>
      </c>
      <c r="H795" s="3">
        <v>35711.48541666667</v>
      </c>
      <c r="I795" s="3">
        <v>35711.458333333336</v>
      </c>
      <c r="J795">
        <v>13.1</v>
      </c>
      <c r="K795">
        <v>17.600000000000001</v>
      </c>
      <c r="L795" s="3">
        <v>35711.463194444441</v>
      </c>
      <c r="M795" t="s">
        <v>9</v>
      </c>
      <c r="N795" t="s">
        <v>9</v>
      </c>
      <c r="O795" t="s">
        <v>9</v>
      </c>
      <c r="P795" s="3">
        <v>35711.48541666667</v>
      </c>
      <c r="Q795">
        <v>7</v>
      </c>
      <c r="R795" t="s">
        <v>77</v>
      </c>
      <c r="S795">
        <v>7</v>
      </c>
      <c r="T795" t="s">
        <v>9</v>
      </c>
      <c r="U795" t="s">
        <v>9</v>
      </c>
      <c r="V795" s="3">
        <v>35711.458333333336</v>
      </c>
      <c r="W795">
        <v>1</v>
      </c>
      <c r="X795" s="3">
        <v>35711.463194444441</v>
      </c>
      <c r="Y795" t="s">
        <v>9</v>
      </c>
      <c r="Z795">
        <v>7</v>
      </c>
      <c r="AA795" t="s">
        <v>9</v>
      </c>
    </row>
    <row r="796" spans="1:27" x14ac:dyDescent="0.25">
      <c r="A796" t="s">
        <v>74</v>
      </c>
      <c r="B796" t="s">
        <v>75</v>
      </c>
      <c r="C796">
        <v>53.649500000000003</v>
      </c>
      <c r="D796">
        <v>9.9618000000000002</v>
      </c>
      <c r="E796">
        <v>15</v>
      </c>
      <c r="F796" s="2">
        <v>35712</v>
      </c>
      <c r="G796">
        <v>11.8</v>
      </c>
      <c r="H796" s="3">
        <v>35712.48541666667</v>
      </c>
      <c r="I796" s="3">
        <v>35712.458333333336</v>
      </c>
      <c r="J796">
        <v>15.4</v>
      </c>
      <c r="K796">
        <v>15.4</v>
      </c>
      <c r="L796" s="3">
        <v>35712.463194444441</v>
      </c>
      <c r="M796" t="s">
        <v>9</v>
      </c>
      <c r="N796" t="s">
        <v>9</v>
      </c>
      <c r="O796" t="s">
        <v>9</v>
      </c>
      <c r="P796" s="3">
        <v>35712.48541666667</v>
      </c>
      <c r="Q796">
        <v>21</v>
      </c>
      <c r="R796" t="s">
        <v>77</v>
      </c>
      <c r="S796">
        <v>21</v>
      </c>
      <c r="T796" t="s">
        <v>9</v>
      </c>
      <c r="U796" t="s">
        <v>9</v>
      </c>
      <c r="V796" s="3">
        <v>35712.458333333336</v>
      </c>
      <c r="W796">
        <v>1</v>
      </c>
      <c r="X796" s="3">
        <v>35712.463194444441</v>
      </c>
      <c r="Y796" t="s">
        <v>9</v>
      </c>
      <c r="Z796">
        <v>21</v>
      </c>
      <c r="AA796" t="s">
        <v>9</v>
      </c>
    </row>
    <row r="797" spans="1:27" x14ac:dyDescent="0.25">
      <c r="A797" t="s">
        <v>74</v>
      </c>
      <c r="B797" t="s">
        <v>75</v>
      </c>
      <c r="C797">
        <v>53.649500000000003</v>
      </c>
      <c r="D797">
        <v>9.9618000000000002</v>
      </c>
      <c r="E797">
        <v>15</v>
      </c>
      <c r="F797" s="2">
        <v>35713</v>
      </c>
      <c r="G797">
        <v>9.4</v>
      </c>
      <c r="H797" s="3">
        <v>35713.48541666667</v>
      </c>
      <c r="I797" s="3">
        <v>35713.458333333336</v>
      </c>
      <c r="J797">
        <v>14.8</v>
      </c>
      <c r="K797">
        <v>17</v>
      </c>
      <c r="L797" s="3">
        <v>35713.463194444441</v>
      </c>
      <c r="M797" t="s">
        <v>9</v>
      </c>
      <c r="N797" t="s">
        <v>9</v>
      </c>
      <c r="O797" t="s">
        <v>9</v>
      </c>
      <c r="P797" s="3">
        <v>35713.48541666667</v>
      </c>
      <c r="Q797">
        <v>9</v>
      </c>
      <c r="R797" t="s">
        <v>77</v>
      </c>
      <c r="S797">
        <v>9</v>
      </c>
      <c r="T797" t="s">
        <v>9</v>
      </c>
      <c r="U797" t="s">
        <v>9</v>
      </c>
      <c r="V797" s="3">
        <v>35713.458333333336</v>
      </c>
      <c r="W797">
        <v>1</v>
      </c>
      <c r="X797" s="3">
        <v>35713.463194444441</v>
      </c>
      <c r="Y797" t="s">
        <v>9</v>
      </c>
      <c r="Z797">
        <v>9</v>
      </c>
      <c r="AA797" t="s">
        <v>9</v>
      </c>
    </row>
    <row r="798" spans="1:27" x14ac:dyDescent="0.25">
      <c r="A798" t="s">
        <v>74</v>
      </c>
      <c r="B798" t="s">
        <v>75</v>
      </c>
      <c r="C798">
        <v>53.649500000000003</v>
      </c>
      <c r="D798">
        <v>9.9618000000000002</v>
      </c>
      <c r="E798">
        <v>15</v>
      </c>
      <c r="F798" s="2">
        <v>35714</v>
      </c>
      <c r="G798">
        <v>7.7</v>
      </c>
      <c r="H798" s="3">
        <v>35714.48541666667</v>
      </c>
      <c r="I798" s="3">
        <v>35714.458333333336</v>
      </c>
      <c r="J798">
        <v>7.7</v>
      </c>
      <c r="K798">
        <v>14.8</v>
      </c>
      <c r="L798" s="3">
        <v>35714.462500000001</v>
      </c>
      <c r="M798" t="s">
        <v>9</v>
      </c>
      <c r="N798" t="s">
        <v>9</v>
      </c>
      <c r="O798" t="s">
        <v>9</v>
      </c>
      <c r="P798" s="3">
        <v>35714.48541666667</v>
      </c>
      <c r="Q798">
        <v>11</v>
      </c>
      <c r="R798" t="s">
        <v>77</v>
      </c>
      <c r="S798">
        <v>11</v>
      </c>
      <c r="T798" t="s">
        <v>9</v>
      </c>
      <c r="U798" t="s">
        <v>9</v>
      </c>
      <c r="V798" s="3">
        <v>35714.458333333336</v>
      </c>
      <c r="W798">
        <v>1</v>
      </c>
      <c r="X798" s="3">
        <v>35714.462500000001</v>
      </c>
      <c r="Y798" t="s">
        <v>9</v>
      </c>
      <c r="Z798">
        <v>11</v>
      </c>
      <c r="AA798" t="s">
        <v>9</v>
      </c>
    </row>
    <row r="799" spans="1:27" x14ac:dyDescent="0.25">
      <c r="A799" t="s">
        <v>74</v>
      </c>
      <c r="B799" t="s">
        <v>75</v>
      </c>
      <c r="C799">
        <v>53.649500000000003</v>
      </c>
      <c r="D799">
        <v>9.9618000000000002</v>
      </c>
      <c r="E799">
        <v>15</v>
      </c>
      <c r="F799" s="2">
        <v>35715</v>
      </c>
      <c r="G799">
        <v>4.7</v>
      </c>
      <c r="H799" s="3">
        <v>35715.48541666667</v>
      </c>
      <c r="I799" s="3">
        <v>35715.458333333336</v>
      </c>
      <c r="J799">
        <v>9.4</v>
      </c>
      <c r="K799">
        <v>11.6</v>
      </c>
      <c r="L799" s="3">
        <v>35715.462500000001</v>
      </c>
      <c r="M799" t="s">
        <v>9</v>
      </c>
      <c r="N799" t="s">
        <v>9</v>
      </c>
      <c r="O799" t="s">
        <v>9</v>
      </c>
      <c r="P799" s="3">
        <v>35715.48541666667</v>
      </c>
      <c r="Q799">
        <v>8</v>
      </c>
      <c r="R799" t="s">
        <v>77</v>
      </c>
      <c r="S799">
        <v>8</v>
      </c>
      <c r="T799" t="s">
        <v>9</v>
      </c>
      <c r="U799" t="s">
        <v>9</v>
      </c>
      <c r="V799" s="3">
        <v>35715.458333333336</v>
      </c>
      <c r="W799">
        <v>1</v>
      </c>
      <c r="X799" s="3">
        <v>35715.462500000001</v>
      </c>
      <c r="Y799" t="s">
        <v>9</v>
      </c>
      <c r="Z799">
        <v>8</v>
      </c>
      <c r="AA799" t="s">
        <v>9</v>
      </c>
    </row>
    <row r="800" spans="1:27" x14ac:dyDescent="0.25">
      <c r="A800" t="s">
        <v>74</v>
      </c>
      <c r="B800" t="s">
        <v>75</v>
      </c>
      <c r="C800">
        <v>53.649500000000003</v>
      </c>
      <c r="D800">
        <v>9.9618000000000002</v>
      </c>
      <c r="E800">
        <v>15</v>
      </c>
      <c r="F800" s="2">
        <v>35716</v>
      </c>
      <c r="G800">
        <v>4.9000000000000004</v>
      </c>
      <c r="H800" s="3">
        <v>35716.48541666667</v>
      </c>
      <c r="I800" s="3">
        <v>35716.458333333336</v>
      </c>
      <c r="J800">
        <v>7.9</v>
      </c>
      <c r="K800">
        <v>11.6</v>
      </c>
      <c r="L800" s="3">
        <v>35716.462500000001</v>
      </c>
      <c r="M800" t="s">
        <v>9</v>
      </c>
      <c r="N800" t="s">
        <v>9</v>
      </c>
      <c r="O800" t="s">
        <v>9</v>
      </c>
      <c r="P800" s="3">
        <v>35716.48541666667</v>
      </c>
      <c r="Q800">
        <v>6</v>
      </c>
      <c r="R800" t="s">
        <v>77</v>
      </c>
      <c r="S800">
        <v>6</v>
      </c>
      <c r="T800" t="s">
        <v>9</v>
      </c>
      <c r="U800" t="s">
        <v>9</v>
      </c>
      <c r="V800" s="3">
        <v>35716.458333333336</v>
      </c>
      <c r="W800">
        <v>1</v>
      </c>
      <c r="X800" s="3">
        <v>35716.462500000001</v>
      </c>
      <c r="Y800" t="s">
        <v>9</v>
      </c>
      <c r="Z800">
        <v>6</v>
      </c>
      <c r="AA800" t="s">
        <v>9</v>
      </c>
    </row>
    <row r="801" spans="1:28" x14ac:dyDescent="0.25">
      <c r="A801" t="s">
        <v>74</v>
      </c>
      <c r="B801" t="s">
        <v>75</v>
      </c>
      <c r="C801">
        <v>53.649500000000003</v>
      </c>
      <c r="D801">
        <v>9.9618000000000002</v>
      </c>
      <c r="E801">
        <v>15</v>
      </c>
      <c r="F801" s="2">
        <v>35717</v>
      </c>
      <c r="G801">
        <v>1.8</v>
      </c>
      <c r="H801" s="3">
        <v>35717.48541666667</v>
      </c>
      <c r="I801" s="3">
        <v>35717.458333333336</v>
      </c>
      <c r="J801">
        <v>7.5</v>
      </c>
      <c r="K801">
        <v>7.9</v>
      </c>
      <c r="L801" s="3">
        <v>35717.462500000001</v>
      </c>
      <c r="M801" t="s">
        <v>9</v>
      </c>
      <c r="N801" t="s">
        <v>9</v>
      </c>
      <c r="O801" t="s">
        <v>9</v>
      </c>
      <c r="P801" s="3">
        <v>35717.48541666667</v>
      </c>
      <c r="Q801">
        <v>5</v>
      </c>
      <c r="R801" t="s">
        <v>77</v>
      </c>
      <c r="S801">
        <v>5</v>
      </c>
      <c r="T801" t="s">
        <v>9</v>
      </c>
      <c r="U801" t="s">
        <v>9</v>
      </c>
      <c r="V801" s="3">
        <v>35717.458333333336</v>
      </c>
      <c r="W801">
        <v>1</v>
      </c>
      <c r="X801" s="3">
        <v>35717.462500000001</v>
      </c>
      <c r="Y801" t="s">
        <v>9</v>
      </c>
      <c r="Z801">
        <v>5</v>
      </c>
      <c r="AA801" t="s">
        <v>9</v>
      </c>
    </row>
    <row r="802" spans="1:28" x14ac:dyDescent="0.25">
      <c r="A802" t="s">
        <v>74</v>
      </c>
      <c r="B802" t="s">
        <v>75</v>
      </c>
      <c r="C802">
        <v>53.649500000000003</v>
      </c>
      <c r="D802">
        <v>9.9618000000000002</v>
      </c>
      <c r="E802">
        <v>15</v>
      </c>
      <c r="F802" s="2">
        <v>35718</v>
      </c>
      <c r="G802">
        <v>3.4</v>
      </c>
      <c r="H802" s="3">
        <v>35718.48541666667</v>
      </c>
      <c r="I802" s="3">
        <v>35718.458333333336</v>
      </c>
      <c r="J802">
        <v>5.9</v>
      </c>
      <c r="K802">
        <v>9.6</v>
      </c>
      <c r="L802" s="3">
        <v>35718.461805555555</v>
      </c>
      <c r="M802" t="s">
        <v>9</v>
      </c>
      <c r="N802" t="s">
        <v>9</v>
      </c>
      <c r="O802" t="s">
        <v>9</v>
      </c>
      <c r="P802" s="3">
        <v>35718.48541666667</v>
      </c>
      <c r="Q802">
        <v>4</v>
      </c>
      <c r="R802" t="s">
        <v>77</v>
      </c>
      <c r="S802">
        <v>4</v>
      </c>
      <c r="T802" t="s">
        <v>9</v>
      </c>
      <c r="U802" t="s">
        <v>9</v>
      </c>
      <c r="V802" s="3">
        <v>35718.458333333336</v>
      </c>
      <c r="W802">
        <v>1</v>
      </c>
      <c r="X802" s="3">
        <v>35718.461805555555</v>
      </c>
      <c r="Y802" t="s">
        <v>9</v>
      </c>
      <c r="Z802">
        <v>4</v>
      </c>
      <c r="AA802" t="s">
        <v>9</v>
      </c>
    </row>
    <row r="803" spans="1:28" x14ac:dyDescent="0.25">
      <c r="A803" t="s">
        <v>74</v>
      </c>
      <c r="B803" t="s">
        <v>75</v>
      </c>
      <c r="C803">
        <v>53.649500000000003</v>
      </c>
      <c r="D803">
        <v>9.9618000000000002</v>
      </c>
      <c r="E803">
        <v>15</v>
      </c>
      <c r="F803" s="2">
        <v>35719</v>
      </c>
      <c r="G803">
        <v>1.8</v>
      </c>
      <c r="H803" s="3">
        <v>35719.48541666667</v>
      </c>
      <c r="I803" s="3">
        <v>35719.458333333336</v>
      </c>
      <c r="J803">
        <v>6.4</v>
      </c>
      <c r="K803">
        <v>7.9</v>
      </c>
      <c r="L803" s="3">
        <v>35719.461805555555</v>
      </c>
      <c r="M803" t="s">
        <v>9</v>
      </c>
      <c r="N803" t="s">
        <v>9</v>
      </c>
      <c r="O803" t="s">
        <v>9</v>
      </c>
      <c r="P803" s="3">
        <v>35719.48541666667</v>
      </c>
      <c r="Q803">
        <v>0</v>
      </c>
      <c r="R803" t="s">
        <v>76</v>
      </c>
      <c r="S803">
        <v>0</v>
      </c>
      <c r="T803">
        <v>0</v>
      </c>
      <c r="U803" t="s">
        <v>9</v>
      </c>
      <c r="V803" s="3">
        <v>35719.458333333336</v>
      </c>
      <c r="W803">
        <v>1</v>
      </c>
      <c r="X803" s="3">
        <v>35719.461805555555</v>
      </c>
      <c r="Y803" t="s">
        <v>9</v>
      </c>
      <c r="Z803">
        <v>0</v>
      </c>
      <c r="AA803">
        <v>0</v>
      </c>
    </row>
    <row r="804" spans="1:28" x14ac:dyDescent="0.25">
      <c r="A804" t="s">
        <v>74</v>
      </c>
      <c r="B804" t="s">
        <v>75</v>
      </c>
      <c r="C804">
        <v>53.649500000000003</v>
      </c>
      <c r="D804">
        <v>9.9618000000000002</v>
      </c>
      <c r="E804">
        <v>15</v>
      </c>
      <c r="F804" s="2">
        <v>35720</v>
      </c>
      <c r="G804">
        <v>1.9</v>
      </c>
      <c r="H804" s="3">
        <v>35720.48541666667</v>
      </c>
      <c r="I804" s="3">
        <v>35720.458333333336</v>
      </c>
      <c r="J804">
        <v>6</v>
      </c>
      <c r="K804">
        <v>7.2</v>
      </c>
      <c r="L804" s="3">
        <v>35720.461805555555</v>
      </c>
      <c r="M804" t="s">
        <v>9</v>
      </c>
      <c r="N804" t="s">
        <v>9</v>
      </c>
      <c r="O804" t="s">
        <v>9</v>
      </c>
      <c r="P804" s="3">
        <v>35720.48541666667</v>
      </c>
      <c r="Q804">
        <v>0</v>
      </c>
      <c r="R804" t="s">
        <v>76</v>
      </c>
      <c r="S804">
        <v>0</v>
      </c>
      <c r="T804">
        <v>0</v>
      </c>
      <c r="U804" t="s">
        <v>9</v>
      </c>
      <c r="V804" s="3">
        <v>35720.458333333336</v>
      </c>
      <c r="W804">
        <v>1</v>
      </c>
      <c r="X804" s="3">
        <v>35720.461805555555</v>
      </c>
      <c r="Y804" t="s">
        <v>9</v>
      </c>
      <c r="Z804">
        <v>0</v>
      </c>
      <c r="AA804">
        <v>0</v>
      </c>
    </row>
    <row r="805" spans="1:28" x14ac:dyDescent="0.25">
      <c r="A805" t="s">
        <v>74</v>
      </c>
      <c r="B805" t="s">
        <v>75</v>
      </c>
      <c r="C805">
        <v>53.649500000000003</v>
      </c>
      <c r="D805">
        <v>9.9618000000000002</v>
      </c>
      <c r="E805">
        <v>15</v>
      </c>
      <c r="F805" s="2">
        <v>35721</v>
      </c>
      <c r="G805">
        <v>5.0999999999999996</v>
      </c>
      <c r="H805" s="3">
        <v>35721.48541666667</v>
      </c>
      <c r="I805" s="3">
        <v>35721.458333333336</v>
      </c>
      <c r="J805">
        <v>11.3</v>
      </c>
      <c r="K805">
        <v>11.3</v>
      </c>
      <c r="L805" s="3">
        <v>35721.461805555555</v>
      </c>
      <c r="M805" t="s">
        <v>9</v>
      </c>
      <c r="N805" t="s">
        <v>9</v>
      </c>
      <c r="O805" t="s">
        <v>9</v>
      </c>
      <c r="P805" s="3">
        <v>35721.48541666667</v>
      </c>
      <c r="Q805">
        <v>1</v>
      </c>
      <c r="R805" t="s">
        <v>77</v>
      </c>
      <c r="S805">
        <v>1</v>
      </c>
      <c r="T805" t="s">
        <v>9</v>
      </c>
      <c r="U805" t="s">
        <v>9</v>
      </c>
      <c r="V805" s="3">
        <v>35721.458333333336</v>
      </c>
      <c r="W805">
        <v>1</v>
      </c>
      <c r="X805" s="3">
        <v>35721.461805555555</v>
      </c>
      <c r="Y805" t="s">
        <v>9</v>
      </c>
      <c r="Z805">
        <v>1</v>
      </c>
      <c r="AA805" t="s">
        <v>9</v>
      </c>
    </row>
    <row r="806" spans="1:28" x14ac:dyDescent="0.25">
      <c r="A806" t="s">
        <v>74</v>
      </c>
      <c r="B806" t="s">
        <v>75</v>
      </c>
      <c r="C806">
        <v>53.649500000000003</v>
      </c>
      <c r="D806">
        <v>9.9618000000000002</v>
      </c>
      <c r="E806">
        <v>15</v>
      </c>
      <c r="F806" s="2">
        <v>35722</v>
      </c>
      <c r="G806">
        <v>6.4</v>
      </c>
      <c r="H806" s="3">
        <v>35722.48541666667</v>
      </c>
      <c r="I806" s="3">
        <v>35722.458333333336</v>
      </c>
      <c r="J806">
        <v>9.4</v>
      </c>
      <c r="K806">
        <v>14.8</v>
      </c>
      <c r="L806" s="3">
        <v>35722.461805555555</v>
      </c>
      <c r="M806" t="s">
        <v>9</v>
      </c>
      <c r="N806" t="s">
        <v>9</v>
      </c>
      <c r="O806" t="s">
        <v>9</v>
      </c>
      <c r="P806" s="3">
        <v>35722.48541666667</v>
      </c>
      <c r="Q806">
        <v>0</v>
      </c>
      <c r="R806" t="s">
        <v>76</v>
      </c>
      <c r="S806">
        <v>0</v>
      </c>
      <c r="T806">
        <v>0</v>
      </c>
      <c r="U806" t="s">
        <v>9</v>
      </c>
      <c r="V806" s="3">
        <v>35722.458333333336</v>
      </c>
      <c r="W806">
        <v>1</v>
      </c>
      <c r="X806" s="3">
        <v>35722.461805555555</v>
      </c>
      <c r="Y806" t="s">
        <v>9</v>
      </c>
      <c r="Z806">
        <v>0</v>
      </c>
      <c r="AA806">
        <v>0</v>
      </c>
    </row>
    <row r="807" spans="1:28" x14ac:dyDescent="0.25">
      <c r="A807" t="s">
        <v>74</v>
      </c>
      <c r="B807" t="s">
        <v>75</v>
      </c>
      <c r="C807">
        <v>53.649500000000003</v>
      </c>
      <c r="D807">
        <v>9.9618000000000002</v>
      </c>
      <c r="E807">
        <v>15</v>
      </c>
      <c r="F807" s="2">
        <v>35723</v>
      </c>
      <c r="G807">
        <v>5.0999999999999996</v>
      </c>
      <c r="H807" s="3">
        <v>35723.48541666667</v>
      </c>
      <c r="I807" s="3">
        <v>35723.458333333336</v>
      </c>
      <c r="J807">
        <v>5.5</v>
      </c>
      <c r="K807">
        <v>11.5</v>
      </c>
      <c r="L807" s="3">
        <v>35723.461111111108</v>
      </c>
      <c r="M807" t="s">
        <v>9</v>
      </c>
      <c r="N807" t="s">
        <v>9</v>
      </c>
      <c r="O807" t="s">
        <v>9</v>
      </c>
      <c r="P807" s="3">
        <v>35723.48541666667</v>
      </c>
      <c r="Q807">
        <v>0</v>
      </c>
      <c r="R807" t="s">
        <v>76</v>
      </c>
      <c r="S807">
        <v>0</v>
      </c>
      <c r="T807">
        <v>0</v>
      </c>
      <c r="U807" t="s">
        <v>9</v>
      </c>
      <c r="V807" s="3">
        <v>35723.458333333336</v>
      </c>
      <c r="W807">
        <v>1</v>
      </c>
      <c r="X807" s="3">
        <v>35723.461111111108</v>
      </c>
      <c r="Y807" t="s">
        <v>9</v>
      </c>
      <c r="Z807">
        <v>0</v>
      </c>
      <c r="AA807">
        <v>0</v>
      </c>
    </row>
    <row r="808" spans="1:28" x14ac:dyDescent="0.25">
      <c r="A808" t="s">
        <v>74</v>
      </c>
      <c r="B808" t="s">
        <v>75</v>
      </c>
      <c r="C808">
        <v>53.649500000000003</v>
      </c>
      <c r="D808">
        <v>9.9618000000000002</v>
      </c>
      <c r="E808">
        <v>15</v>
      </c>
      <c r="F808" s="2">
        <v>35725</v>
      </c>
      <c r="G808" t="s">
        <v>9</v>
      </c>
      <c r="H808" s="3">
        <v>35725.48541666667</v>
      </c>
      <c r="I808" s="3">
        <v>35725.458333333336</v>
      </c>
      <c r="J808" t="s">
        <v>9</v>
      </c>
      <c r="K808">
        <v>7</v>
      </c>
      <c r="L808" s="3">
        <v>35725.461111111108</v>
      </c>
      <c r="M808" t="s">
        <v>9</v>
      </c>
      <c r="N808" t="s">
        <v>9</v>
      </c>
      <c r="O808" t="s">
        <v>9</v>
      </c>
      <c r="P808" s="3">
        <v>35725.48541666667</v>
      </c>
      <c r="Q808">
        <v>0</v>
      </c>
      <c r="R808" t="s">
        <v>76</v>
      </c>
      <c r="S808">
        <v>0</v>
      </c>
      <c r="T808">
        <v>0</v>
      </c>
      <c r="U808" t="s">
        <v>9</v>
      </c>
      <c r="V808" s="3">
        <v>35725.458333333336</v>
      </c>
      <c r="W808">
        <v>1</v>
      </c>
      <c r="X808" s="3">
        <v>35725.461111111108</v>
      </c>
      <c r="Y808" t="s">
        <v>9</v>
      </c>
      <c r="Z808">
        <v>0</v>
      </c>
      <c r="AA808">
        <v>0</v>
      </c>
    </row>
    <row r="809" spans="1:28" x14ac:dyDescent="0.25">
      <c r="A809" t="s">
        <v>74</v>
      </c>
      <c r="B809" t="s">
        <v>75</v>
      </c>
      <c r="C809">
        <v>53.649500000000003</v>
      </c>
      <c r="D809">
        <v>9.9618000000000002</v>
      </c>
      <c r="E809">
        <v>15</v>
      </c>
      <c r="F809" s="2">
        <v>35726</v>
      </c>
      <c r="G809" t="s">
        <v>9</v>
      </c>
      <c r="H809" s="3">
        <v>35726.48541666667</v>
      </c>
      <c r="I809" s="3">
        <v>35726.458333333336</v>
      </c>
      <c r="J809" t="s">
        <v>9</v>
      </c>
      <c r="K809">
        <v>10.1</v>
      </c>
      <c r="L809" s="3">
        <v>35726.461111111108</v>
      </c>
      <c r="M809" t="s">
        <v>9</v>
      </c>
      <c r="N809" t="s">
        <v>9</v>
      </c>
      <c r="O809" t="s">
        <v>9</v>
      </c>
      <c r="P809" s="3">
        <v>35726.48541666667</v>
      </c>
      <c r="Q809">
        <v>0</v>
      </c>
      <c r="R809" t="s">
        <v>76</v>
      </c>
      <c r="S809">
        <v>0</v>
      </c>
      <c r="T809">
        <v>0</v>
      </c>
      <c r="U809" t="s">
        <v>9</v>
      </c>
      <c r="V809" s="3">
        <v>35726.458333333336</v>
      </c>
      <c r="W809">
        <v>1</v>
      </c>
      <c r="X809" s="3">
        <v>35726.461111111108</v>
      </c>
      <c r="Y809" t="s">
        <v>9</v>
      </c>
      <c r="Z809">
        <v>0</v>
      </c>
      <c r="AA809">
        <v>0</v>
      </c>
    </row>
    <row r="810" spans="1:28" x14ac:dyDescent="0.25">
      <c r="A810" t="s">
        <v>74</v>
      </c>
      <c r="B810" t="s">
        <v>75</v>
      </c>
      <c r="C810">
        <v>53.649500000000003</v>
      </c>
      <c r="D810">
        <v>9.9618000000000002</v>
      </c>
      <c r="E810">
        <v>15</v>
      </c>
      <c r="F810" s="2">
        <v>35727</v>
      </c>
      <c r="G810" t="s">
        <v>9</v>
      </c>
      <c r="H810" s="3">
        <v>35727.48541666667</v>
      </c>
      <c r="I810" s="3">
        <v>35727.458333333336</v>
      </c>
      <c r="J810" t="s">
        <v>9</v>
      </c>
      <c r="K810">
        <v>8.5</v>
      </c>
      <c r="L810" s="3">
        <v>35727.461111111108</v>
      </c>
      <c r="M810" t="s">
        <v>9</v>
      </c>
      <c r="N810" t="s">
        <v>9</v>
      </c>
      <c r="O810" t="s">
        <v>9</v>
      </c>
      <c r="P810" s="3">
        <v>35727.48541666667</v>
      </c>
      <c r="Q810">
        <v>0</v>
      </c>
      <c r="R810" t="s">
        <v>76</v>
      </c>
      <c r="S810">
        <v>0</v>
      </c>
      <c r="T810">
        <v>0</v>
      </c>
      <c r="U810" t="s">
        <v>9</v>
      </c>
      <c r="V810" s="3">
        <v>35727.458333333336</v>
      </c>
      <c r="W810">
        <v>1</v>
      </c>
      <c r="X810" s="3">
        <v>35727.461111111108</v>
      </c>
      <c r="Y810" t="s">
        <v>9</v>
      </c>
      <c r="Z810">
        <v>0</v>
      </c>
      <c r="AA810">
        <v>0</v>
      </c>
    </row>
    <row r="811" spans="1:28" x14ac:dyDescent="0.25">
      <c r="A811" t="s">
        <v>74</v>
      </c>
      <c r="B811" t="s">
        <v>75</v>
      </c>
      <c r="C811">
        <v>53.649500000000003</v>
      </c>
      <c r="D811">
        <v>9.9618000000000002</v>
      </c>
      <c r="E811">
        <v>15</v>
      </c>
      <c r="F811" s="2">
        <v>35728</v>
      </c>
      <c r="G811" t="s">
        <v>9</v>
      </c>
      <c r="H811" s="3">
        <v>35728.48541666667</v>
      </c>
      <c r="I811" s="3">
        <v>35728.458333333336</v>
      </c>
      <c r="J811" t="s">
        <v>9</v>
      </c>
      <c r="K811">
        <v>6.2</v>
      </c>
      <c r="L811" s="3">
        <v>35728.461111111108</v>
      </c>
      <c r="M811" t="s">
        <v>9</v>
      </c>
      <c r="N811" t="s">
        <v>9</v>
      </c>
      <c r="O811" t="s">
        <v>9</v>
      </c>
      <c r="P811" s="3">
        <v>35728.48541666667</v>
      </c>
      <c r="Q811">
        <v>6.7</v>
      </c>
      <c r="R811" t="s">
        <v>77</v>
      </c>
      <c r="S811">
        <v>6.7</v>
      </c>
      <c r="T811" t="s">
        <v>9</v>
      </c>
      <c r="U811" t="s">
        <v>9</v>
      </c>
      <c r="V811" s="3">
        <v>35728.458333333336</v>
      </c>
      <c r="W811">
        <v>1</v>
      </c>
      <c r="X811" s="3">
        <v>35728.461111111108</v>
      </c>
      <c r="Y811" t="s">
        <v>9</v>
      </c>
      <c r="Z811">
        <v>6.7</v>
      </c>
      <c r="AA811" t="s">
        <v>9</v>
      </c>
    </row>
    <row r="812" spans="1:28" x14ac:dyDescent="0.25">
      <c r="A812" t="s">
        <v>74</v>
      </c>
      <c r="B812" t="s">
        <v>75</v>
      </c>
      <c r="C812">
        <v>53.649500000000003</v>
      </c>
      <c r="D812">
        <v>9.9618000000000002</v>
      </c>
      <c r="E812">
        <v>15</v>
      </c>
      <c r="F812" s="2">
        <v>35729</v>
      </c>
      <c r="G812" t="s">
        <v>9</v>
      </c>
      <c r="H812" s="3">
        <v>35729.48541666667</v>
      </c>
      <c r="I812" s="3">
        <v>35729.458333333336</v>
      </c>
      <c r="J812" t="s">
        <v>9</v>
      </c>
      <c r="K812">
        <v>7.5</v>
      </c>
      <c r="L812" s="3">
        <v>35729.461111111108</v>
      </c>
      <c r="M812" t="s">
        <v>9</v>
      </c>
      <c r="N812" t="s">
        <v>9</v>
      </c>
      <c r="O812" t="s">
        <v>9</v>
      </c>
      <c r="P812" s="3">
        <v>35729.48541666667</v>
      </c>
      <c r="Q812">
        <v>0</v>
      </c>
      <c r="R812" t="s">
        <v>76</v>
      </c>
      <c r="S812">
        <v>0</v>
      </c>
      <c r="T812">
        <v>0</v>
      </c>
      <c r="U812" t="s">
        <v>9</v>
      </c>
      <c r="V812" s="3">
        <v>35729.458333333336</v>
      </c>
      <c r="W812">
        <v>1</v>
      </c>
      <c r="X812" s="3">
        <v>35729.461111111108</v>
      </c>
      <c r="Y812" t="s">
        <v>9</v>
      </c>
      <c r="Z812">
        <v>0</v>
      </c>
      <c r="AA812">
        <v>0</v>
      </c>
    </row>
    <row r="813" spans="1:28" x14ac:dyDescent="0.25">
      <c r="A813" t="s">
        <v>74</v>
      </c>
      <c r="B813" t="s">
        <v>75</v>
      </c>
      <c r="C813">
        <v>53.649500000000003</v>
      </c>
      <c r="D813">
        <v>9.9618000000000002</v>
      </c>
      <c r="E813">
        <v>15</v>
      </c>
      <c r="F813" s="2">
        <v>35731</v>
      </c>
      <c r="G813">
        <v>-6</v>
      </c>
      <c r="H813" s="3">
        <v>35731.48541666667</v>
      </c>
      <c r="I813" s="3">
        <v>35731.458333333336</v>
      </c>
      <c r="J813">
        <v>0</v>
      </c>
      <c r="K813">
        <v>6</v>
      </c>
      <c r="L813" s="3">
        <v>35731.460416666669</v>
      </c>
      <c r="M813" t="s">
        <v>9</v>
      </c>
      <c r="N813" t="s">
        <v>9</v>
      </c>
      <c r="O813" t="s">
        <v>9</v>
      </c>
      <c r="P813" s="3">
        <v>35731.48541666667</v>
      </c>
      <c r="Q813">
        <v>0</v>
      </c>
      <c r="R813" t="s">
        <v>76</v>
      </c>
      <c r="S813">
        <v>0</v>
      </c>
      <c r="T813">
        <v>0</v>
      </c>
      <c r="U813" t="s">
        <v>9</v>
      </c>
      <c r="V813" s="3">
        <v>35731.458333333336</v>
      </c>
      <c r="W813">
        <v>1</v>
      </c>
      <c r="X813" s="3">
        <v>35731.460416666669</v>
      </c>
      <c r="Y813" t="s">
        <v>9</v>
      </c>
      <c r="Z813">
        <v>0</v>
      </c>
      <c r="AA813">
        <v>0</v>
      </c>
      <c r="AB813" t="s">
        <v>80</v>
      </c>
    </row>
    <row r="814" spans="1:28" x14ac:dyDescent="0.25">
      <c r="A814" t="s">
        <v>74</v>
      </c>
      <c r="B814" t="s">
        <v>75</v>
      </c>
      <c r="C814">
        <v>53.649500000000003</v>
      </c>
      <c r="D814">
        <v>9.9618000000000002</v>
      </c>
      <c r="E814">
        <v>15</v>
      </c>
      <c r="F814" s="2">
        <v>35733</v>
      </c>
      <c r="G814" t="s">
        <v>9</v>
      </c>
      <c r="H814" s="3">
        <v>35733.48541666667</v>
      </c>
      <c r="I814" s="3">
        <v>35733.458333333336</v>
      </c>
      <c r="J814" t="s">
        <v>9</v>
      </c>
      <c r="K814">
        <v>9.6</v>
      </c>
      <c r="L814" s="3">
        <v>35733.460416666669</v>
      </c>
      <c r="M814" t="s">
        <v>9</v>
      </c>
      <c r="N814" t="s">
        <v>9</v>
      </c>
      <c r="O814" t="s">
        <v>9</v>
      </c>
      <c r="P814" s="3">
        <v>35733.48541666667</v>
      </c>
      <c r="Q814">
        <v>0.7</v>
      </c>
      <c r="R814" t="s">
        <v>77</v>
      </c>
      <c r="S814">
        <v>0.7</v>
      </c>
      <c r="T814" t="s">
        <v>9</v>
      </c>
      <c r="U814" t="s">
        <v>9</v>
      </c>
      <c r="V814" s="3">
        <v>35733.458333333336</v>
      </c>
      <c r="W814">
        <v>1</v>
      </c>
      <c r="X814" s="3">
        <v>35733.460416666669</v>
      </c>
      <c r="Y814" t="s">
        <v>9</v>
      </c>
      <c r="Z814">
        <v>0.7</v>
      </c>
      <c r="AA814" t="s">
        <v>9</v>
      </c>
    </row>
    <row r="815" spans="1:28" x14ac:dyDescent="0.25">
      <c r="A815" t="s">
        <v>74</v>
      </c>
      <c r="B815" t="s">
        <v>75</v>
      </c>
      <c r="C815">
        <v>53.649500000000003</v>
      </c>
      <c r="D815">
        <v>9.9618000000000002</v>
      </c>
      <c r="E815">
        <v>15</v>
      </c>
      <c r="F815" s="2">
        <v>35734</v>
      </c>
      <c r="G815" t="s">
        <v>9</v>
      </c>
      <c r="H815" s="3">
        <v>35734.48541666667</v>
      </c>
      <c r="I815" s="3">
        <v>35734.458333333336</v>
      </c>
      <c r="J815" t="s">
        <v>9</v>
      </c>
      <c r="K815">
        <v>8.3000000000000007</v>
      </c>
      <c r="L815" s="3">
        <v>35734.460416666669</v>
      </c>
      <c r="M815" t="s">
        <v>9</v>
      </c>
      <c r="N815" t="s">
        <v>9</v>
      </c>
      <c r="O815" t="s">
        <v>9</v>
      </c>
      <c r="P815" s="3">
        <v>35734.48541666667</v>
      </c>
      <c r="Q815">
        <v>0</v>
      </c>
      <c r="R815" t="s">
        <v>76</v>
      </c>
      <c r="S815">
        <v>0</v>
      </c>
      <c r="T815">
        <v>0</v>
      </c>
      <c r="U815" t="s">
        <v>9</v>
      </c>
      <c r="V815" s="3">
        <v>35734.458333333336</v>
      </c>
      <c r="W815">
        <v>1</v>
      </c>
      <c r="X815" s="3">
        <v>35734.460416666669</v>
      </c>
      <c r="Y815" t="s">
        <v>9</v>
      </c>
      <c r="Z815">
        <v>0</v>
      </c>
      <c r="AA815">
        <v>0</v>
      </c>
    </row>
    <row r="816" spans="1:28" x14ac:dyDescent="0.25">
      <c r="A816" t="s">
        <v>74</v>
      </c>
      <c r="B816" t="s">
        <v>75</v>
      </c>
      <c r="C816">
        <v>53.649500000000003</v>
      </c>
      <c r="D816">
        <v>9.9618000000000002</v>
      </c>
      <c r="E816">
        <v>15</v>
      </c>
      <c r="F816" s="2">
        <v>35735</v>
      </c>
      <c r="G816" t="s">
        <v>9</v>
      </c>
      <c r="H816" s="3">
        <v>35735.48541666667</v>
      </c>
      <c r="I816" s="3">
        <v>35735.458333333336</v>
      </c>
      <c r="J816" t="s">
        <v>9</v>
      </c>
      <c r="K816">
        <v>4.4000000000000004</v>
      </c>
      <c r="L816" s="3">
        <v>35735.460416666669</v>
      </c>
      <c r="M816" t="s">
        <v>9</v>
      </c>
      <c r="N816" t="s">
        <v>9</v>
      </c>
      <c r="O816" t="s">
        <v>9</v>
      </c>
      <c r="P816" s="3">
        <v>35735.48541666667</v>
      </c>
      <c r="Q816">
        <v>0</v>
      </c>
      <c r="R816" t="s">
        <v>76</v>
      </c>
      <c r="S816">
        <v>0</v>
      </c>
      <c r="T816">
        <v>0</v>
      </c>
      <c r="U816" t="s">
        <v>9</v>
      </c>
      <c r="V816" s="3">
        <v>35735.458333333336</v>
      </c>
      <c r="W816">
        <v>1</v>
      </c>
      <c r="X816" s="3">
        <v>35735.460416666669</v>
      </c>
      <c r="Y816" t="s">
        <v>9</v>
      </c>
      <c r="Z816">
        <v>0</v>
      </c>
      <c r="AA816">
        <v>0</v>
      </c>
    </row>
    <row r="817" spans="1:27" x14ac:dyDescent="0.25">
      <c r="A817" t="s">
        <v>74</v>
      </c>
      <c r="B817" t="s">
        <v>75</v>
      </c>
      <c r="C817">
        <v>53.649500000000003</v>
      </c>
      <c r="D817">
        <v>9.9618000000000002</v>
      </c>
      <c r="E817">
        <v>15</v>
      </c>
      <c r="F817" s="2">
        <v>35736</v>
      </c>
      <c r="G817" t="s">
        <v>9</v>
      </c>
      <c r="H817" s="3">
        <v>35736.48541666667</v>
      </c>
      <c r="I817" s="3">
        <v>35736.458333333336</v>
      </c>
      <c r="J817" t="s">
        <v>9</v>
      </c>
      <c r="K817">
        <v>2</v>
      </c>
      <c r="L817" s="3">
        <v>35736.460416666669</v>
      </c>
      <c r="M817" t="s">
        <v>9</v>
      </c>
      <c r="N817" t="s">
        <v>9</v>
      </c>
      <c r="O817" t="s">
        <v>9</v>
      </c>
      <c r="P817" s="3">
        <v>35736.48541666667</v>
      </c>
      <c r="Q817">
        <v>15.4</v>
      </c>
      <c r="R817" t="s">
        <v>77</v>
      </c>
      <c r="S817">
        <v>15.4</v>
      </c>
      <c r="T817" t="s">
        <v>9</v>
      </c>
      <c r="U817" t="s">
        <v>9</v>
      </c>
      <c r="V817" s="3">
        <v>35736.458333333336</v>
      </c>
      <c r="W817">
        <v>1</v>
      </c>
      <c r="X817" s="3">
        <v>35736.460416666669</v>
      </c>
      <c r="Y817" t="s">
        <v>9</v>
      </c>
      <c r="Z817">
        <v>15.4</v>
      </c>
      <c r="AA817" t="s">
        <v>9</v>
      </c>
    </row>
    <row r="818" spans="1:27" x14ac:dyDescent="0.25">
      <c r="A818" t="s">
        <v>74</v>
      </c>
      <c r="B818" t="s">
        <v>75</v>
      </c>
      <c r="C818">
        <v>53.649500000000003</v>
      </c>
      <c r="D818">
        <v>9.9618000000000002</v>
      </c>
      <c r="E818">
        <v>15</v>
      </c>
      <c r="F818" s="2">
        <v>35737</v>
      </c>
      <c r="G818" t="s">
        <v>9</v>
      </c>
      <c r="H818" s="3">
        <v>35737.48541666667</v>
      </c>
      <c r="I818" s="3">
        <v>35737.458333333336</v>
      </c>
      <c r="J818" t="s">
        <v>9</v>
      </c>
      <c r="K818">
        <v>4</v>
      </c>
      <c r="L818" s="3">
        <v>35737.460416666669</v>
      </c>
      <c r="M818" t="s">
        <v>9</v>
      </c>
      <c r="N818" t="s">
        <v>9</v>
      </c>
      <c r="O818" t="s">
        <v>9</v>
      </c>
      <c r="P818" s="3">
        <v>35737.48541666667</v>
      </c>
      <c r="Q818">
        <v>2</v>
      </c>
      <c r="R818" t="s">
        <v>77</v>
      </c>
      <c r="S818">
        <v>2</v>
      </c>
      <c r="T818" t="s">
        <v>9</v>
      </c>
      <c r="U818" t="s">
        <v>9</v>
      </c>
      <c r="V818" s="3">
        <v>35737.458333333336</v>
      </c>
      <c r="W818">
        <v>1</v>
      </c>
      <c r="X818" s="3">
        <v>35737.460416666669</v>
      </c>
      <c r="Y818" t="s">
        <v>9</v>
      </c>
      <c r="Z818">
        <v>2</v>
      </c>
      <c r="AA818" t="s">
        <v>9</v>
      </c>
    </row>
    <row r="819" spans="1:27" x14ac:dyDescent="0.25">
      <c r="A819" t="s">
        <v>74</v>
      </c>
      <c r="B819" t="s">
        <v>75</v>
      </c>
      <c r="C819">
        <v>53.649500000000003</v>
      </c>
      <c r="D819">
        <v>9.9618000000000002</v>
      </c>
      <c r="E819">
        <v>15</v>
      </c>
      <c r="F819" s="2">
        <v>35738</v>
      </c>
      <c r="G819" t="s">
        <v>9</v>
      </c>
      <c r="H819" s="3">
        <v>35738.48541666667</v>
      </c>
      <c r="I819" s="3">
        <v>35738.458333333336</v>
      </c>
      <c r="J819" t="s">
        <v>9</v>
      </c>
      <c r="K819">
        <v>6</v>
      </c>
      <c r="L819" s="3">
        <v>35738.460416666669</v>
      </c>
      <c r="M819" t="s">
        <v>9</v>
      </c>
      <c r="N819" t="s">
        <v>9</v>
      </c>
      <c r="O819" t="s">
        <v>9</v>
      </c>
      <c r="P819" s="3">
        <v>35738.48541666667</v>
      </c>
      <c r="Q819">
        <v>1.6</v>
      </c>
      <c r="R819" t="s">
        <v>77</v>
      </c>
      <c r="S819">
        <v>1.6</v>
      </c>
      <c r="T819" t="s">
        <v>9</v>
      </c>
      <c r="U819" t="s">
        <v>9</v>
      </c>
      <c r="V819" s="3">
        <v>35738.458333333336</v>
      </c>
      <c r="W819">
        <v>1</v>
      </c>
      <c r="X819" s="3">
        <v>35738.460416666669</v>
      </c>
      <c r="Y819" t="s">
        <v>9</v>
      </c>
      <c r="Z819">
        <v>1.6</v>
      </c>
      <c r="AA819" t="s">
        <v>9</v>
      </c>
    </row>
    <row r="820" spans="1:27" x14ac:dyDescent="0.25">
      <c r="A820" t="s">
        <v>74</v>
      </c>
      <c r="B820" t="s">
        <v>75</v>
      </c>
      <c r="C820">
        <v>53.649500000000003</v>
      </c>
      <c r="D820">
        <v>9.9618000000000002</v>
      </c>
      <c r="E820">
        <v>15</v>
      </c>
      <c r="F820" s="2">
        <v>35739</v>
      </c>
      <c r="G820" t="s">
        <v>9</v>
      </c>
      <c r="H820" s="3">
        <v>35739.48541666667</v>
      </c>
      <c r="I820" s="3">
        <v>35739.458333333336</v>
      </c>
      <c r="J820" t="s">
        <v>9</v>
      </c>
      <c r="K820">
        <v>3.6</v>
      </c>
      <c r="L820" s="3">
        <v>35739.460416666669</v>
      </c>
      <c r="M820" t="s">
        <v>9</v>
      </c>
      <c r="N820" t="s">
        <v>9</v>
      </c>
      <c r="O820" t="s">
        <v>9</v>
      </c>
      <c r="P820" s="3">
        <v>35739.48541666667</v>
      </c>
      <c r="Q820">
        <v>21</v>
      </c>
      <c r="R820" t="s">
        <v>77</v>
      </c>
      <c r="S820">
        <v>21</v>
      </c>
      <c r="T820" t="s">
        <v>9</v>
      </c>
      <c r="U820" t="s">
        <v>9</v>
      </c>
      <c r="V820" s="3">
        <v>35739.458333333336</v>
      </c>
      <c r="W820">
        <v>1</v>
      </c>
      <c r="X820" s="3">
        <v>35739.460416666669</v>
      </c>
      <c r="Y820" t="s">
        <v>9</v>
      </c>
      <c r="Z820">
        <v>21</v>
      </c>
      <c r="AA820" t="s">
        <v>9</v>
      </c>
    </row>
    <row r="821" spans="1:27" x14ac:dyDescent="0.25">
      <c r="A821" t="s">
        <v>74</v>
      </c>
      <c r="B821" t="s">
        <v>75</v>
      </c>
      <c r="C821">
        <v>53.649500000000003</v>
      </c>
      <c r="D821">
        <v>9.9618000000000002</v>
      </c>
      <c r="E821">
        <v>15</v>
      </c>
      <c r="F821" s="2">
        <v>35742</v>
      </c>
      <c r="G821" t="s">
        <v>9</v>
      </c>
      <c r="H821" s="3">
        <v>35742.48541666667</v>
      </c>
      <c r="I821" s="3">
        <v>35742.458333333336</v>
      </c>
      <c r="J821" t="s">
        <v>9</v>
      </c>
      <c r="K821">
        <v>14</v>
      </c>
      <c r="L821" s="3">
        <v>35742.460416666669</v>
      </c>
      <c r="M821" t="s">
        <v>9</v>
      </c>
      <c r="N821" t="s">
        <v>9</v>
      </c>
      <c r="O821" t="s">
        <v>9</v>
      </c>
      <c r="P821" s="3">
        <v>35742.48541666667</v>
      </c>
      <c r="Q821">
        <v>0</v>
      </c>
      <c r="R821" t="s">
        <v>76</v>
      </c>
      <c r="S821">
        <v>0</v>
      </c>
      <c r="T821">
        <v>0</v>
      </c>
      <c r="U821" t="s">
        <v>9</v>
      </c>
      <c r="V821" s="3">
        <v>35742.458333333336</v>
      </c>
      <c r="W821">
        <v>1</v>
      </c>
      <c r="X821" s="3">
        <v>35742.460416666669</v>
      </c>
      <c r="Y821" t="s">
        <v>9</v>
      </c>
      <c r="Z821">
        <v>0</v>
      </c>
      <c r="AA821">
        <v>0</v>
      </c>
    </row>
    <row r="822" spans="1:27" x14ac:dyDescent="0.25">
      <c r="A822" t="s">
        <v>74</v>
      </c>
      <c r="B822" t="s">
        <v>75</v>
      </c>
      <c r="C822">
        <v>53.649500000000003</v>
      </c>
      <c r="D822">
        <v>9.9618000000000002</v>
      </c>
      <c r="E822">
        <v>15</v>
      </c>
      <c r="F822" s="2">
        <v>35743</v>
      </c>
      <c r="G822" t="s">
        <v>9</v>
      </c>
      <c r="H822" s="3">
        <v>35743.48541666667</v>
      </c>
      <c r="I822" s="3">
        <v>35743.458333333336</v>
      </c>
      <c r="J822" t="s">
        <v>9</v>
      </c>
      <c r="K822">
        <v>12.1</v>
      </c>
      <c r="L822" s="3">
        <v>35743.460416666669</v>
      </c>
      <c r="M822" t="s">
        <v>9</v>
      </c>
      <c r="N822" t="s">
        <v>9</v>
      </c>
      <c r="O822" t="s">
        <v>9</v>
      </c>
      <c r="P822" s="3">
        <v>35743.48541666667</v>
      </c>
      <c r="Q822">
        <v>2.2999999999999998</v>
      </c>
      <c r="R822" t="s">
        <v>77</v>
      </c>
      <c r="S822">
        <v>2.2999999999999998</v>
      </c>
      <c r="T822" t="s">
        <v>9</v>
      </c>
      <c r="U822" t="s">
        <v>9</v>
      </c>
      <c r="V822" s="3">
        <v>35743.458333333336</v>
      </c>
      <c r="W822">
        <v>1</v>
      </c>
      <c r="X822" s="3">
        <v>35743.460416666669</v>
      </c>
      <c r="Y822" t="s">
        <v>9</v>
      </c>
      <c r="Z822">
        <v>2.2999999999999998</v>
      </c>
      <c r="AA822" t="s">
        <v>9</v>
      </c>
    </row>
    <row r="823" spans="1:27" x14ac:dyDescent="0.25">
      <c r="A823" t="s">
        <v>74</v>
      </c>
      <c r="B823" t="s">
        <v>75</v>
      </c>
      <c r="C823">
        <v>53.649500000000003</v>
      </c>
      <c r="D823">
        <v>9.9618000000000002</v>
      </c>
      <c r="E823">
        <v>15</v>
      </c>
      <c r="F823" s="2">
        <v>35744</v>
      </c>
      <c r="G823" t="s">
        <v>9</v>
      </c>
      <c r="H823" s="3">
        <v>35744.48541666667</v>
      </c>
      <c r="I823" s="3">
        <v>35744.458333333336</v>
      </c>
      <c r="J823" t="s">
        <v>9</v>
      </c>
      <c r="K823">
        <v>10.6</v>
      </c>
      <c r="L823" s="3">
        <v>35744.461111111108</v>
      </c>
      <c r="M823" t="s">
        <v>9</v>
      </c>
      <c r="N823" t="s">
        <v>9</v>
      </c>
      <c r="O823" t="s">
        <v>9</v>
      </c>
      <c r="P823" s="3">
        <v>35744.48541666667</v>
      </c>
      <c r="Q823">
        <v>0.7</v>
      </c>
      <c r="R823" t="s">
        <v>77</v>
      </c>
      <c r="S823">
        <v>0.7</v>
      </c>
      <c r="T823" t="s">
        <v>9</v>
      </c>
      <c r="U823" t="s">
        <v>9</v>
      </c>
      <c r="V823" s="3">
        <v>35744.458333333336</v>
      </c>
      <c r="W823">
        <v>1</v>
      </c>
      <c r="X823" s="3">
        <v>35744.461111111108</v>
      </c>
      <c r="Y823" t="s">
        <v>9</v>
      </c>
      <c r="Z823">
        <v>0.7</v>
      </c>
      <c r="AA823" t="s">
        <v>9</v>
      </c>
    </row>
    <row r="824" spans="1:27" x14ac:dyDescent="0.25">
      <c r="A824" t="s">
        <v>74</v>
      </c>
      <c r="B824" t="s">
        <v>75</v>
      </c>
      <c r="C824">
        <v>53.649500000000003</v>
      </c>
      <c r="D824">
        <v>9.9618000000000002</v>
      </c>
      <c r="E824">
        <v>15</v>
      </c>
      <c r="F824" s="2">
        <v>35745</v>
      </c>
      <c r="G824">
        <v>5.0999999999999996</v>
      </c>
      <c r="H824" s="3">
        <v>35745.48541666667</v>
      </c>
      <c r="I824" s="3">
        <v>35745.458333333336</v>
      </c>
      <c r="J824">
        <v>11.6</v>
      </c>
      <c r="K824">
        <v>11.8</v>
      </c>
      <c r="L824" s="3">
        <v>35745.461111111108</v>
      </c>
      <c r="M824" t="s">
        <v>9</v>
      </c>
      <c r="P824" s="3"/>
      <c r="V824" s="3"/>
      <c r="X824" s="3"/>
    </row>
    <row r="825" spans="1:27" x14ac:dyDescent="0.25">
      <c r="A825" t="s">
        <v>74</v>
      </c>
      <c r="B825" t="s">
        <v>75</v>
      </c>
      <c r="C825">
        <v>53.649500000000003</v>
      </c>
      <c r="D825">
        <v>9.9618000000000002</v>
      </c>
      <c r="E825">
        <v>15</v>
      </c>
      <c r="F825" s="2">
        <v>35746</v>
      </c>
      <c r="G825">
        <v>5.2</v>
      </c>
      <c r="H825" s="3">
        <v>35746.48541666667</v>
      </c>
      <c r="I825" s="3">
        <v>35746.458333333336</v>
      </c>
      <c r="J825">
        <v>8.5</v>
      </c>
      <c r="K825">
        <v>12</v>
      </c>
      <c r="L825" s="3">
        <v>35746.461111111108</v>
      </c>
      <c r="M825" t="s">
        <v>9</v>
      </c>
      <c r="N825" t="s">
        <v>9</v>
      </c>
      <c r="O825" t="s">
        <v>9</v>
      </c>
      <c r="P825" s="3">
        <v>35746.48541666667</v>
      </c>
      <c r="Q825">
        <v>0</v>
      </c>
      <c r="R825" t="s">
        <v>76</v>
      </c>
      <c r="S825">
        <v>0</v>
      </c>
      <c r="T825">
        <v>0</v>
      </c>
      <c r="U825" t="s">
        <v>9</v>
      </c>
      <c r="V825" s="3">
        <v>35746.458333333336</v>
      </c>
      <c r="W825">
        <v>1</v>
      </c>
      <c r="X825" s="3">
        <v>35746.461111111108</v>
      </c>
      <c r="Y825" t="s">
        <v>9</v>
      </c>
      <c r="Z825">
        <v>0</v>
      </c>
      <c r="AA825">
        <v>0</v>
      </c>
    </row>
    <row r="826" spans="1:27" x14ac:dyDescent="0.25">
      <c r="A826" t="s">
        <v>74</v>
      </c>
      <c r="B826" t="s">
        <v>75</v>
      </c>
      <c r="C826">
        <v>53.649500000000003</v>
      </c>
      <c r="D826">
        <v>9.9618000000000002</v>
      </c>
      <c r="E826">
        <v>15</v>
      </c>
      <c r="F826" s="2">
        <v>35747</v>
      </c>
      <c r="G826">
        <v>6.2</v>
      </c>
      <c r="H826" s="3">
        <v>35747.48541666667</v>
      </c>
      <c r="I826" s="3">
        <v>35747.458333333336</v>
      </c>
      <c r="J826">
        <v>10.1</v>
      </c>
      <c r="K826">
        <v>10.1</v>
      </c>
      <c r="L826" s="3">
        <v>35747.461111111108</v>
      </c>
      <c r="M826" t="s">
        <v>9</v>
      </c>
      <c r="N826" t="s">
        <v>9</v>
      </c>
      <c r="O826" t="s">
        <v>9</v>
      </c>
      <c r="P826" s="3">
        <v>35747.48541666667</v>
      </c>
      <c r="Q826">
        <v>18</v>
      </c>
      <c r="R826" t="s">
        <v>77</v>
      </c>
      <c r="S826">
        <v>18</v>
      </c>
      <c r="T826" t="s">
        <v>9</v>
      </c>
      <c r="U826" t="s">
        <v>9</v>
      </c>
      <c r="V826" s="3">
        <v>35747.458333333336</v>
      </c>
      <c r="W826">
        <v>1</v>
      </c>
      <c r="X826" s="3">
        <v>35747.461111111108</v>
      </c>
      <c r="Y826" t="s">
        <v>9</v>
      </c>
      <c r="Z826">
        <v>18</v>
      </c>
      <c r="AA826" t="s">
        <v>9</v>
      </c>
    </row>
    <row r="827" spans="1:27" x14ac:dyDescent="0.25">
      <c r="A827" t="s">
        <v>74</v>
      </c>
      <c r="B827" t="s">
        <v>75</v>
      </c>
      <c r="C827">
        <v>53.649500000000003</v>
      </c>
      <c r="D827">
        <v>9.9618000000000002</v>
      </c>
      <c r="E827">
        <v>15</v>
      </c>
      <c r="F827" s="2">
        <v>35748</v>
      </c>
      <c r="G827">
        <v>6.4</v>
      </c>
      <c r="H827" s="3">
        <v>35748.48541666667</v>
      </c>
      <c r="I827" s="3">
        <v>35748.458333333336</v>
      </c>
      <c r="J827">
        <v>6.4</v>
      </c>
      <c r="K827">
        <v>11.1</v>
      </c>
      <c r="L827" s="3">
        <v>35748.461111111108</v>
      </c>
      <c r="M827" t="s">
        <v>9</v>
      </c>
      <c r="N827" t="s">
        <v>9</v>
      </c>
      <c r="O827" t="s">
        <v>9</v>
      </c>
      <c r="P827" s="3">
        <v>35748.48541666667</v>
      </c>
      <c r="Q827">
        <v>0</v>
      </c>
      <c r="R827" t="s">
        <v>76</v>
      </c>
      <c r="S827">
        <v>0</v>
      </c>
      <c r="T827">
        <v>0</v>
      </c>
      <c r="U827" t="s">
        <v>9</v>
      </c>
      <c r="V827" s="3">
        <v>35748.458333333336</v>
      </c>
      <c r="W827">
        <v>1</v>
      </c>
      <c r="X827" s="3">
        <v>35748.461111111108</v>
      </c>
      <c r="Y827" t="s">
        <v>9</v>
      </c>
      <c r="Z827">
        <v>0</v>
      </c>
      <c r="AA827">
        <v>0</v>
      </c>
    </row>
    <row r="828" spans="1:27" x14ac:dyDescent="0.25">
      <c r="A828" t="s">
        <v>74</v>
      </c>
      <c r="B828" t="s">
        <v>75</v>
      </c>
      <c r="C828">
        <v>53.649500000000003</v>
      </c>
      <c r="D828">
        <v>9.9618000000000002</v>
      </c>
      <c r="E828">
        <v>15</v>
      </c>
      <c r="F828" s="2">
        <v>35749</v>
      </c>
      <c r="G828">
        <v>4.8</v>
      </c>
      <c r="H828" s="3">
        <v>35749.48541666667</v>
      </c>
      <c r="I828" s="3">
        <v>35749.458333333336</v>
      </c>
      <c r="J828">
        <v>7.4</v>
      </c>
      <c r="K828">
        <v>8.1</v>
      </c>
      <c r="L828" s="3">
        <v>35749.461111111108</v>
      </c>
      <c r="M828" t="s">
        <v>9</v>
      </c>
      <c r="N828" t="s">
        <v>9</v>
      </c>
      <c r="O828" t="s">
        <v>9</v>
      </c>
      <c r="P828" s="3">
        <v>35749.48541666667</v>
      </c>
      <c r="Q828">
        <v>17</v>
      </c>
      <c r="R828" t="s">
        <v>77</v>
      </c>
      <c r="S828">
        <v>17</v>
      </c>
      <c r="T828" t="s">
        <v>9</v>
      </c>
      <c r="U828" t="s">
        <v>9</v>
      </c>
      <c r="V828" s="3">
        <v>35749.458333333336</v>
      </c>
      <c r="W828">
        <v>1</v>
      </c>
      <c r="X828" s="3">
        <v>35749.461111111108</v>
      </c>
      <c r="Y828" t="s">
        <v>9</v>
      </c>
      <c r="Z828">
        <v>17</v>
      </c>
      <c r="AA828" t="s">
        <v>9</v>
      </c>
    </row>
    <row r="829" spans="1:27" x14ac:dyDescent="0.25">
      <c r="A829" t="s">
        <v>74</v>
      </c>
      <c r="B829" t="s">
        <v>75</v>
      </c>
      <c r="C829">
        <v>53.649500000000003</v>
      </c>
      <c r="D829">
        <v>9.9618000000000002</v>
      </c>
      <c r="E829">
        <v>15</v>
      </c>
      <c r="F829" s="2">
        <v>35750</v>
      </c>
      <c r="G829">
        <v>5.2</v>
      </c>
      <c r="H829" s="3">
        <v>35750.48541666667</v>
      </c>
      <c r="I829" s="3">
        <v>35750.458333333336</v>
      </c>
      <c r="J829">
        <v>7.4</v>
      </c>
      <c r="K829">
        <v>9.5</v>
      </c>
      <c r="L829" s="3">
        <v>35750.461111111108</v>
      </c>
      <c r="M829" t="s">
        <v>9</v>
      </c>
      <c r="N829" t="s">
        <v>9</v>
      </c>
      <c r="O829" t="s">
        <v>9</v>
      </c>
      <c r="P829" s="3">
        <v>35750.48541666667</v>
      </c>
      <c r="Q829">
        <v>1</v>
      </c>
      <c r="R829" t="s">
        <v>77</v>
      </c>
      <c r="S829">
        <v>1</v>
      </c>
      <c r="T829" t="s">
        <v>9</v>
      </c>
      <c r="U829" t="s">
        <v>9</v>
      </c>
      <c r="V829" s="3">
        <v>35750.458333333336</v>
      </c>
      <c r="W829">
        <v>1</v>
      </c>
      <c r="X829" s="3">
        <v>35750.461111111108</v>
      </c>
      <c r="Y829" t="s">
        <v>9</v>
      </c>
      <c r="Z829">
        <v>1</v>
      </c>
      <c r="AA829" t="s">
        <v>9</v>
      </c>
    </row>
    <row r="830" spans="1:27" x14ac:dyDescent="0.25">
      <c r="A830" t="s">
        <v>74</v>
      </c>
      <c r="B830" t="s">
        <v>75</v>
      </c>
      <c r="C830">
        <v>53.649500000000003</v>
      </c>
      <c r="D830">
        <v>9.9618000000000002</v>
      </c>
      <c r="E830">
        <v>15</v>
      </c>
      <c r="F830" s="2">
        <v>35751</v>
      </c>
      <c r="G830">
        <v>1.5</v>
      </c>
      <c r="H830" s="3">
        <v>35751.48541666667</v>
      </c>
      <c r="I830" s="3">
        <v>35751.458333333336</v>
      </c>
      <c r="J830">
        <v>8.9</v>
      </c>
      <c r="K830">
        <v>8.9</v>
      </c>
      <c r="L830" s="3">
        <v>35751.461805555555</v>
      </c>
      <c r="M830" t="s">
        <v>9</v>
      </c>
      <c r="N830" t="s">
        <v>9</v>
      </c>
      <c r="O830" t="s">
        <v>9</v>
      </c>
      <c r="P830" s="3">
        <v>35751.48541666667</v>
      </c>
      <c r="Q830">
        <v>0</v>
      </c>
      <c r="R830" t="s">
        <v>76</v>
      </c>
      <c r="S830">
        <v>0</v>
      </c>
      <c r="T830">
        <v>0</v>
      </c>
      <c r="U830" t="s">
        <v>9</v>
      </c>
      <c r="V830" s="3">
        <v>35751.458333333336</v>
      </c>
      <c r="W830">
        <v>1</v>
      </c>
      <c r="X830" s="3">
        <v>35751.461805555555</v>
      </c>
      <c r="Y830" t="s">
        <v>9</v>
      </c>
      <c r="Z830">
        <v>0</v>
      </c>
      <c r="AA830">
        <v>0</v>
      </c>
    </row>
    <row r="831" spans="1:27" x14ac:dyDescent="0.25">
      <c r="A831" t="s">
        <v>74</v>
      </c>
      <c r="B831" t="s">
        <v>75</v>
      </c>
      <c r="C831">
        <v>53.649500000000003</v>
      </c>
      <c r="D831">
        <v>9.9618000000000002</v>
      </c>
      <c r="E831">
        <v>15</v>
      </c>
      <c r="F831" s="2">
        <v>35752</v>
      </c>
      <c r="G831">
        <v>5.6</v>
      </c>
      <c r="H831" s="3">
        <v>35752.48541666667</v>
      </c>
      <c r="I831" s="3">
        <v>35752.458333333336</v>
      </c>
      <c r="J831">
        <v>5.8</v>
      </c>
      <c r="K831">
        <v>9.3000000000000007</v>
      </c>
      <c r="L831" s="3">
        <v>35752.461805555555</v>
      </c>
      <c r="M831" t="s">
        <v>9</v>
      </c>
      <c r="N831" t="s">
        <v>9</v>
      </c>
      <c r="O831" t="s">
        <v>9</v>
      </c>
      <c r="P831" s="3">
        <v>35752.48541666667</v>
      </c>
      <c r="Q831">
        <v>0</v>
      </c>
      <c r="R831" t="s">
        <v>76</v>
      </c>
      <c r="S831">
        <v>0</v>
      </c>
      <c r="T831">
        <v>0</v>
      </c>
      <c r="U831" t="s">
        <v>9</v>
      </c>
      <c r="V831" s="3">
        <v>35752.458333333336</v>
      </c>
      <c r="W831">
        <v>1</v>
      </c>
      <c r="X831" s="3">
        <v>35752.461805555555</v>
      </c>
      <c r="Y831" t="s">
        <v>9</v>
      </c>
      <c r="Z831">
        <v>0</v>
      </c>
      <c r="AA831">
        <v>0</v>
      </c>
    </row>
    <row r="832" spans="1:27" x14ac:dyDescent="0.25">
      <c r="A832" t="s">
        <v>74</v>
      </c>
      <c r="B832" t="s">
        <v>75</v>
      </c>
      <c r="C832">
        <v>53.649500000000003</v>
      </c>
      <c r="D832">
        <v>9.9618000000000002</v>
      </c>
      <c r="E832">
        <v>15</v>
      </c>
      <c r="F832" s="2">
        <v>35753</v>
      </c>
      <c r="G832">
        <v>0.8</v>
      </c>
      <c r="H832" s="3">
        <v>35753.48541666667</v>
      </c>
      <c r="I832" s="3">
        <v>35753.458333333336</v>
      </c>
      <c r="J832">
        <v>3.7</v>
      </c>
      <c r="K832">
        <v>7.6</v>
      </c>
      <c r="L832" s="3">
        <v>35753.461805555555</v>
      </c>
      <c r="M832" t="s">
        <v>9</v>
      </c>
      <c r="N832" t="s">
        <v>9</v>
      </c>
      <c r="O832" t="s">
        <v>9</v>
      </c>
      <c r="P832" s="3">
        <v>35753.48541666667</v>
      </c>
      <c r="Q832">
        <v>0</v>
      </c>
      <c r="R832" t="s">
        <v>76</v>
      </c>
      <c r="S832">
        <v>0</v>
      </c>
      <c r="T832">
        <v>0</v>
      </c>
      <c r="U832" t="s">
        <v>9</v>
      </c>
      <c r="V832" s="3">
        <v>35753.458333333336</v>
      </c>
      <c r="W832">
        <v>1</v>
      </c>
      <c r="X832" s="3">
        <v>35753.461805555555</v>
      </c>
      <c r="Y832" t="s">
        <v>9</v>
      </c>
      <c r="Z832">
        <v>0</v>
      </c>
      <c r="AA832">
        <v>0</v>
      </c>
    </row>
    <row r="833" spans="1:27" x14ac:dyDescent="0.25">
      <c r="A833" t="s">
        <v>74</v>
      </c>
      <c r="B833" t="s">
        <v>75</v>
      </c>
      <c r="C833">
        <v>53.649500000000003</v>
      </c>
      <c r="D833">
        <v>9.9618000000000002</v>
      </c>
      <c r="E833">
        <v>15</v>
      </c>
      <c r="F833" s="2">
        <v>35754</v>
      </c>
      <c r="G833">
        <v>0.3</v>
      </c>
      <c r="H833" s="3">
        <v>35754.48541666667</v>
      </c>
      <c r="I833" s="3">
        <v>35754.458333333336</v>
      </c>
      <c r="J833">
        <v>5.4</v>
      </c>
      <c r="K833">
        <v>6.4</v>
      </c>
      <c r="L833" s="3">
        <v>35754.461805555555</v>
      </c>
      <c r="M833" t="s">
        <v>9</v>
      </c>
      <c r="N833" t="s">
        <v>9</v>
      </c>
      <c r="O833" t="s">
        <v>9</v>
      </c>
      <c r="P833" s="3">
        <v>35754.48541666667</v>
      </c>
      <c r="Q833">
        <v>0</v>
      </c>
      <c r="R833" t="s">
        <v>76</v>
      </c>
      <c r="S833">
        <v>0</v>
      </c>
      <c r="T833">
        <v>0</v>
      </c>
      <c r="U833" t="s">
        <v>9</v>
      </c>
      <c r="V833" s="3">
        <v>35754.458333333336</v>
      </c>
      <c r="W833">
        <v>1</v>
      </c>
      <c r="X833" s="3">
        <v>35754.461805555555</v>
      </c>
      <c r="Y833" t="s">
        <v>9</v>
      </c>
      <c r="Z833">
        <v>0</v>
      </c>
      <c r="AA833">
        <v>0</v>
      </c>
    </row>
    <row r="834" spans="1:27" x14ac:dyDescent="0.25">
      <c r="A834" t="s">
        <v>74</v>
      </c>
      <c r="B834" t="s">
        <v>75</v>
      </c>
      <c r="C834">
        <v>53.649500000000003</v>
      </c>
      <c r="D834">
        <v>9.9618000000000002</v>
      </c>
      <c r="E834">
        <v>15</v>
      </c>
      <c r="F834" s="2">
        <v>35755</v>
      </c>
      <c r="G834">
        <v>3.3</v>
      </c>
      <c r="H834" s="3">
        <v>35755.48541666667</v>
      </c>
      <c r="I834" s="3">
        <v>35755.458333333336</v>
      </c>
      <c r="J834">
        <v>6.8</v>
      </c>
      <c r="K834">
        <v>7</v>
      </c>
      <c r="L834" s="3">
        <v>35755.462500000001</v>
      </c>
      <c r="M834" t="s">
        <v>9</v>
      </c>
      <c r="N834" t="s">
        <v>9</v>
      </c>
      <c r="O834" t="s">
        <v>9</v>
      </c>
      <c r="P834" s="3">
        <v>35755.48541666667</v>
      </c>
      <c r="Q834">
        <v>0</v>
      </c>
      <c r="R834" t="s">
        <v>76</v>
      </c>
      <c r="S834">
        <v>0</v>
      </c>
      <c r="T834">
        <v>0</v>
      </c>
      <c r="U834" t="s">
        <v>9</v>
      </c>
      <c r="V834" s="3">
        <v>35755.458333333336</v>
      </c>
      <c r="W834">
        <v>1</v>
      </c>
      <c r="X834" s="3">
        <v>35755.462500000001</v>
      </c>
      <c r="Y834" t="s">
        <v>9</v>
      </c>
      <c r="Z834">
        <v>0</v>
      </c>
      <c r="AA834">
        <v>0</v>
      </c>
    </row>
    <row r="835" spans="1:27" x14ac:dyDescent="0.25">
      <c r="A835" t="s">
        <v>74</v>
      </c>
      <c r="B835" t="s">
        <v>75</v>
      </c>
      <c r="C835">
        <v>53.649500000000003</v>
      </c>
      <c r="D835">
        <v>9.9618000000000002</v>
      </c>
      <c r="E835">
        <v>15</v>
      </c>
      <c r="F835" s="2">
        <v>35756</v>
      </c>
      <c r="G835">
        <v>4.4000000000000004</v>
      </c>
      <c r="H835" s="3">
        <v>35756.48541666667</v>
      </c>
      <c r="I835" s="3">
        <v>35756.458333333336</v>
      </c>
      <c r="J835">
        <v>6.6</v>
      </c>
      <c r="K835">
        <v>7.7</v>
      </c>
      <c r="L835" s="3">
        <v>35756.462500000001</v>
      </c>
      <c r="M835" t="s">
        <v>9</v>
      </c>
      <c r="N835" t="s">
        <v>9</v>
      </c>
      <c r="O835" t="s">
        <v>9</v>
      </c>
      <c r="P835" s="3">
        <v>35756.48541666667</v>
      </c>
      <c r="Q835">
        <v>0</v>
      </c>
      <c r="R835" t="s">
        <v>76</v>
      </c>
      <c r="S835">
        <v>0</v>
      </c>
      <c r="T835">
        <v>0</v>
      </c>
      <c r="U835" t="s">
        <v>9</v>
      </c>
      <c r="V835" s="3">
        <v>35756.458333333336</v>
      </c>
      <c r="W835">
        <v>1</v>
      </c>
      <c r="X835" s="3">
        <v>35756.462500000001</v>
      </c>
      <c r="Y835" t="s">
        <v>9</v>
      </c>
      <c r="Z835">
        <v>0</v>
      </c>
      <c r="AA835">
        <v>0</v>
      </c>
    </row>
    <row r="836" spans="1:27" x14ac:dyDescent="0.25">
      <c r="A836" t="s">
        <v>74</v>
      </c>
      <c r="B836" t="s">
        <v>75</v>
      </c>
      <c r="C836">
        <v>53.649500000000003</v>
      </c>
      <c r="D836">
        <v>9.9618000000000002</v>
      </c>
      <c r="E836">
        <v>15</v>
      </c>
      <c r="F836" s="2">
        <v>35757</v>
      </c>
      <c r="G836">
        <v>3.3</v>
      </c>
      <c r="H836" s="3">
        <v>35757.48541666667</v>
      </c>
      <c r="I836" s="3">
        <v>35757.458333333336</v>
      </c>
      <c r="J836">
        <v>7.9</v>
      </c>
      <c r="K836">
        <v>8.6999999999999993</v>
      </c>
      <c r="L836" s="3">
        <v>35757.462500000001</v>
      </c>
      <c r="M836" t="s">
        <v>9</v>
      </c>
      <c r="N836" t="s">
        <v>9</v>
      </c>
      <c r="O836" t="s">
        <v>9</v>
      </c>
      <c r="P836" s="3">
        <v>35757.48541666667</v>
      </c>
      <c r="Q836">
        <v>0</v>
      </c>
      <c r="R836" t="s">
        <v>76</v>
      </c>
      <c r="S836">
        <v>0</v>
      </c>
      <c r="T836">
        <v>0</v>
      </c>
      <c r="U836" t="s">
        <v>9</v>
      </c>
      <c r="V836" s="3">
        <v>35757.458333333336</v>
      </c>
      <c r="W836">
        <v>1</v>
      </c>
      <c r="X836" s="3">
        <v>35757.462500000001</v>
      </c>
      <c r="Y836" t="s">
        <v>9</v>
      </c>
      <c r="Z836">
        <v>0</v>
      </c>
      <c r="AA836">
        <v>0</v>
      </c>
    </row>
    <row r="837" spans="1:27" x14ac:dyDescent="0.25">
      <c r="A837" t="s">
        <v>74</v>
      </c>
      <c r="B837" t="s">
        <v>75</v>
      </c>
      <c r="C837">
        <v>53.649500000000003</v>
      </c>
      <c r="D837">
        <v>9.9618000000000002</v>
      </c>
      <c r="E837">
        <v>15</v>
      </c>
      <c r="F837" s="2">
        <v>35758</v>
      </c>
      <c r="G837">
        <v>3.9</v>
      </c>
      <c r="H837" s="3">
        <v>35758.48541666667</v>
      </c>
      <c r="I837" s="3">
        <v>35758.458333333336</v>
      </c>
      <c r="J837">
        <v>4.8</v>
      </c>
      <c r="K837">
        <v>8.1</v>
      </c>
      <c r="L837" s="3">
        <v>35758.462500000001</v>
      </c>
      <c r="M837" t="s">
        <v>9</v>
      </c>
      <c r="N837" t="s">
        <v>9</v>
      </c>
      <c r="O837" t="s">
        <v>9</v>
      </c>
      <c r="P837" s="3">
        <v>35758.48541666667</v>
      </c>
      <c r="Q837">
        <v>0</v>
      </c>
      <c r="R837" t="s">
        <v>76</v>
      </c>
      <c r="S837">
        <v>0</v>
      </c>
      <c r="T837">
        <v>0</v>
      </c>
      <c r="U837" t="s">
        <v>9</v>
      </c>
      <c r="V837" s="3">
        <v>35758.458333333336</v>
      </c>
      <c r="W837">
        <v>1</v>
      </c>
      <c r="X837" s="3">
        <v>35758.462500000001</v>
      </c>
      <c r="Y837" t="s">
        <v>9</v>
      </c>
      <c r="Z837">
        <v>0</v>
      </c>
      <c r="AA837">
        <v>0</v>
      </c>
    </row>
    <row r="838" spans="1:27" x14ac:dyDescent="0.25">
      <c r="A838" t="s">
        <v>74</v>
      </c>
      <c r="B838" t="s">
        <v>75</v>
      </c>
      <c r="C838">
        <v>53.649500000000003</v>
      </c>
      <c r="D838">
        <v>9.9618000000000002</v>
      </c>
      <c r="E838">
        <v>15</v>
      </c>
      <c r="F838" s="2">
        <v>35759</v>
      </c>
      <c r="G838">
        <v>3.9</v>
      </c>
      <c r="H838" s="3">
        <v>35759.48541666667</v>
      </c>
      <c r="I838" s="3">
        <v>35759.458333333336</v>
      </c>
      <c r="J838">
        <v>7.4</v>
      </c>
      <c r="K838">
        <v>9.1</v>
      </c>
      <c r="L838" s="3">
        <v>35759.463194444441</v>
      </c>
      <c r="M838" t="s">
        <v>9</v>
      </c>
      <c r="N838" t="s">
        <v>9</v>
      </c>
      <c r="O838" t="s">
        <v>9</v>
      </c>
      <c r="P838" s="3">
        <v>35759.48541666667</v>
      </c>
      <c r="Q838">
        <v>0</v>
      </c>
      <c r="R838" t="s">
        <v>76</v>
      </c>
      <c r="S838">
        <v>0</v>
      </c>
      <c r="T838">
        <v>0</v>
      </c>
      <c r="U838" t="s">
        <v>9</v>
      </c>
      <c r="V838" s="3">
        <v>35759.458333333336</v>
      </c>
      <c r="W838">
        <v>1</v>
      </c>
      <c r="X838" s="3">
        <v>35759.463194444441</v>
      </c>
      <c r="Y838" t="s">
        <v>9</v>
      </c>
      <c r="Z838">
        <v>0</v>
      </c>
      <c r="AA838">
        <v>0</v>
      </c>
    </row>
    <row r="839" spans="1:27" x14ac:dyDescent="0.25">
      <c r="A839" t="s">
        <v>74</v>
      </c>
      <c r="B839" t="s">
        <v>75</v>
      </c>
      <c r="C839">
        <v>53.649500000000003</v>
      </c>
      <c r="D839">
        <v>9.9618000000000002</v>
      </c>
      <c r="E839">
        <v>15</v>
      </c>
      <c r="F839" s="2">
        <v>35760</v>
      </c>
      <c r="G839">
        <v>0.3</v>
      </c>
      <c r="H839" s="3">
        <v>35760.48541666667</v>
      </c>
      <c r="I839" s="3">
        <v>35760.458333333336</v>
      </c>
      <c r="J839">
        <v>3.1</v>
      </c>
      <c r="K839">
        <v>7.6</v>
      </c>
      <c r="L839" s="3">
        <v>35760.463194444441</v>
      </c>
      <c r="M839" t="s">
        <v>9</v>
      </c>
      <c r="N839" t="s">
        <v>9</v>
      </c>
      <c r="O839" t="s">
        <v>9</v>
      </c>
      <c r="P839" s="3">
        <v>35760.48541666667</v>
      </c>
      <c r="Q839">
        <v>0</v>
      </c>
      <c r="R839" t="s">
        <v>76</v>
      </c>
      <c r="S839">
        <v>0</v>
      </c>
      <c r="T839">
        <v>0</v>
      </c>
      <c r="U839" t="s">
        <v>9</v>
      </c>
      <c r="V839" s="3">
        <v>35760.458333333336</v>
      </c>
      <c r="W839">
        <v>1</v>
      </c>
      <c r="X839" s="3">
        <v>35760.463194444441</v>
      </c>
      <c r="Y839" t="s">
        <v>9</v>
      </c>
      <c r="Z839">
        <v>0</v>
      </c>
      <c r="AA839">
        <v>0</v>
      </c>
    </row>
    <row r="840" spans="1:27" x14ac:dyDescent="0.25">
      <c r="A840" t="s">
        <v>74</v>
      </c>
      <c r="B840" t="s">
        <v>75</v>
      </c>
      <c r="C840">
        <v>53.649500000000003</v>
      </c>
      <c r="D840">
        <v>9.9618000000000002</v>
      </c>
      <c r="E840">
        <v>15</v>
      </c>
      <c r="F840" s="2">
        <v>35761</v>
      </c>
      <c r="G840">
        <v>1</v>
      </c>
      <c r="H840" s="3">
        <v>35761.48541666667</v>
      </c>
      <c r="I840" s="3">
        <v>35761.458333333336</v>
      </c>
      <c r="J840">
        <v>2.5</v>
      </c>
      <c r="K840">
        <v>3.7</v>
      </c>
      <c r="L840" s="3">
        <v>35761.463194444441</v>
      </c>
      <c r="M840" t="s">
        <v>9</v>
      </c>
      <c r="N840" t="s">
        <v>9</v>
      </c>
      <c r="O840" t="s">
        <v>9</v>
      </c>
      <c r="P840" s="3">
        <v>35761.48541666667</v>
      </c>
      <c r="Q840">
        <v>0</v>
      </c>
      <c r="R840" t="s">
        <v>76</v>
      </c>
      <c r="S840">
        <v>0</v>
      </c>
      <c r="T840">
        <v>0</v>
      </c>
      <c r="U840" t="s">
        <v>9</v>
      </c>
      <c r="V840" s="3">
        <v>35761.458333333336</v>
      </c>
      <c r="W840">
        <v>1</v>
      </c>
      <c r="X840" s="3">
        <v>35761.463194444441</v>
      </c>
      <c r="Y840" t="s">
        <v>9</v>
      </c>
      <c r="Z840">
        <v>0</v>
      </c>
      <c r="AA840">
        <v>0</v>
      </c>
    </row>
    <row r="841" spans="1:27" x14ac:dyDescent="0.25">
      <c r="A841" t="s">
        <v>74</v>
      </c>
      <c r="B841" t="s">
        <v>75</v>
      </c>
      <c r="C841">
        <v>53.649500000000003</v>
      </c>
      <c r="D841">
        <v>9.9618000000000002</v>
      </c>
      <c r="E841">
        <v>15</v>
      </c>
      <c r="F841" s="2">
        <v>35762</v>
      </c>
      <c r="G841">
        <v>0.4</v>
      </c>
      <c r="H841" s="3">
        <v>35762.48541666667</v>
      </c>
      <c r="I841" s="3">
        <v>35762.458333333336</v>
      </c>
      <c r="J841">
        <v>2.1</v>
      </c>
      <c r="K841">
        <v>2.5</v>
      </c>
      <c r="L841" s="3">
        <v>35762.463888888888</v>
      </c>
      <c r="M841" t="s">
        <v>9</v>
      </c>
      <c r="N841" t="s">
        <v>9</v>
      </c>
      <c r="O841" t="s">
        <v>9</v>
      </c>
      <c r="P841" s="3">
        <v>35762.48541666667</v>
      </c>
      <c r="Q841">
        <v>0</v>
      </c>
      <c r="R841" t="s">
        <v>76</v>
      </c>
      <c r="S841">
        <v>0</v>
      </c>
      <c r="T841">
        <v>0</v>
      </c>
      <c r="U841" t="s">
        <v>9</v>
      </c>
      <c r="V841" s="3">
        <v>35762.458333333336</v>
      </c>
      <c r="W841">
        <v>1</v>
      </c>
      <c r="X841" s="3">
        <v>35762.463888888888</v>
      </c>
      <c r="Y841" t="s">
        <v>9</v>
      </c>
      <c r="Z841">
        <v>0</v>
      </c>
      <c r="AA841">
        <v>0</v>
      </c>
    </row>
    <row r="842" spans="1:27" x14ac:dyDescent="0.25">
      <c r="A842" t="s">
        <v>74</v>
      </c>
      <c r="B842" t="s">
        <v>75</v>
      </c>
      <c r="C842">
        <v>53.649500000000003</v>
      </c>
      <c r="D842">
        <v>9.9618000000000002</v>
      </c>
      <c r="E842">
        <v>15</v>
      </c>
      <c r="F842" s="2">
        <v>35763</v>
      </c>
      <c r="G842">
        <v>1.7</v>
      </c>
      <c r="H842" s="3">
        <v>35763.48541666667</v>
      </c>
      <c r="I842" s="3">
        <v>35763.458333333336</v>
      </c>
      <c r="J842">
        <v>4.5999999999999996</v>
      </c>
      <c r="K842">
        <v>4.5999999999999996</v>
      </c>
      <c r="L842" s="3">
        <v>35763.463888888888</v>
      </c>
      <c r="M842" t="s">
        <v>9</v>
      </c>
      <c r="N842" t="s">
        <v>9</v>
      </c>
      <c r="O842" t="s">
        <v>9</v>
      </c>
      <c r="P842" s="3">
        <v>35763.48541666667</v>
      </c>
      <c r="Q842">
        <v>1</v>
      </c>
      <c r="R842" t="s">
        <v>77</v>
      </c>
      <c r="S842">
        <v>1</v>
      </c>
      <c r="T842" t="s">
        <v>9</v>
      </c>
      <c r="U842" t="s">
        <v>9</v>
      </c>
      <c r="V842" s="3">
        <v>35763.458333333336</v>
      </c>
      <c r="W842">
        <v>1</v>
      </c>
      <c r="X842" s="3">
        <v>35763.463888888888</v>
      </c>
      <c r="Y842" t="s">
        <v>9</v>
      </c>
      <c r="Z842">
        <v>1</v>
      </c>
      <c r="AA842" t="s">
        <v>9</v>
      </c>
    </row>
    <row r="843" spans="1:27" x14ac:dyDescent="0.25">
      <c r="A843" t="s">
        <v>74</v>
      </c>
      <c r="B843" t="s">
        <v>75</v>
      </c>
      <c r="C843">
        <v>53.649500000000003</v>
      </c>
      <c r="D843">
        <v>9.9618000000000002</v>
      </c>
      <c r="E843">
        <v>15</v>
      </c>
      <c r="F843" s="2">
        <v>35764</v>
      </c>
      <c r="G843">
        <v>4.5999999999999996</v>
      </c>
      <c r="H843" s="3">
        <v>35764.48541666667</v>
      </c>
      <c r="I843" s="3">
        <v>35764.458333333336</v>
      </c>
      <c r="J843">
        <v>8.1</v>
      </c>
      <c r="K843">
        <v>8.1</v>
      </c>
      <c r="L843" s="3">
        <v>35764.463888888888</v>
      </c>
      <c r="M843" t="s">
        <v>9</v>
      </c>
      <c r="N843" t="s">
        <v>9</v>
      </c>
      <c r="O843" t="s">
        <v>9</v>
      </c>
      <c r="P843" s="3">
        <v>35764.48541666667</v>
      </c>
      <c r="Q843">
        <v>2</v>
      </c>
      <c r="R843" t="s">
        <v>77</v>
      </c>
      <c r="S843">
        <v>2</v>
      </c>
      <c r="T843" t="s">
        <v>9</v>
      </c>
      <c r="U843" t="s">
        <v>9</v>
      </c>
      <c r="V843" s="3">
        <v>35764.458333333336</v>
      </c>
      <c r="W843">
        <v>1</v>
      </c>
      <c r="X843" s="3">
        <v>35764.463888888888</v>
      </c>
      <c r="Y843" t="s">
        <v>9</v>
      </c>
      <c r="Z843">
        <v>2</v>
      </c>
      <c r="AA843" t="s">
        <v>9</v>
      </c>
    </row>
    <row r="844" spans="1:27" x14ac:dyDescent="0.25">
      <c r="A844" t="s">
        <v>74</v>
      </c>
      <c r="B844" t="s">
        <v>75</v>
      </c>
      <c r="C844">
        <v>53.649500000000003</v>
      </c>
      <c r="D844">
        <v>9.9618000000000002</v>
      </c>
      <c r="E844">
        <v>15</v>
      </c>
      <c r="F844" s="2">
        <v>35765</v>
      </c>
      <c r="G844">
        <v>0.9</v>
      </c>
      <c r="H844" s="3">
        <v>35765.48541666667</v>
      </c>
      <c r="I844" s="3">
        <v>35765.458333333336</v>
      </c>
      <c r="J844">
        <v>4.8</v>
      </c>
      <c r="K844">
        <v>8.6999999999999993</v>
      </c>
      <c r="L844" s="3">
        <v>35765.464583333334</v>
      </c>
      <c r="M844" t="s">
        <v>9</v>
      </c>
      <c r="N844" t="s">
        <v>9</v>
      </c>
      <c r="O844" t="s">
        <v>9</v>
      </c>
      <c r="P844" s="3">
        <v>35765.48541666667</v>
      </c>
      <c r="Q844">
        <v>0</v>
      </c>
      <c r="R844" t="s">
        <v>76</v>
      </c>
      <c r="S844">
        <v>0</v>
      </c>
      <c r="T844">
        <v>0</v>
      </c>
      <c r="U844" t="s">
        <v>9</v>
      </c>
      <c r="V844" s="3">
        <v>35765.458333333336</v>
      </c>
      <c r="W844">
        <v>1</v>
      </c>
      <c r="X844" s="3">
        <v>35765.464583333334</v>
      </c>
      <c r="Y844" t="s">
        <v>9</v>
      </c>
      <c r="Z844">
        <v>0</v>
      </c>
      <c r="AA844">
        <v>0</v>
      </c>
    </row>
    <row r="845" spans="1:27" x14ac:dyDescent="0.25">
      <c r="A845" t="s">
        <v>74</v>
      </c>
      <c r="B845" t="s">
        <v>75</v>
      </c>
      <c r="C845">
        <v>53.649500000000003</v>
      </c>
      <c r="D845">
        <v>9.9618000000000002</v>
      </c>
      <c r="E845">
        <v>15</v>
      </c>
      <c r="F845" s="2">
        <v>35766</v>
      </c>
      <c r="H845" s="3"/>
      <c r="I845" s="3"/>
      <c r="L845" s="3"/>
      <c r="N845" t="s">
        <v>9</v>
      </c>
      <c r="O845" t="s">
        <v>9</v>
      </c>
      <c r="P845" s="3">
        <v>35766.48541666667</v>
      </c>
      <c r="Q845">
        <v>0</v>
      </c>
      <c r="R845" t="s">
        <v>76</v>
      </c>
      <c r="S845">
        <v>0</v>
      </c>
      <c r="T845">
        <v>0</v>
      </c>
      <c r="U845" t="s">
        <v>9</v>
      </c>
      <c r="V845" s="3">
        <v>35766.458333333336</v>
      </c>
      <c r="W845">
        <v>1</v>
      </c>
      <c r="X845" s="3">
        <v>35766.464583333334</v>
      </c>
      <c r="Y845" t="s">
        <v>9</v>
      </c>
      <c r="Z845">
        <v>0</v>
      </c>
      <c r="AA845">
        <v>0</v>
      </c>
    </row>
    <row r="846" spans="1:27" x14ac:dyDescent="0.25">
      <c r="A846" t="s">
        <v>74</v>
      </c>
      <c r="B846" t="s">
        <v>75</v>
      </c>
      <c r="C846">
        <v>53.649500000000003</v>
      </c>
      <c r="D846">
        <v>9.9618000000000002</v>
      </c>
      <c r="E846">
        <v>15</v>
      </c>
      <c r="F846" s="2">
        <v>35767</v>
      </c>
      <c r="H846" s="3"/>
      <c r="I846" s="3"/>
      <c r="L846" s="3"/>
      <c r="N846" t="s">
        <v>9</v>
      </c>
      <c r="O846" t="s">
        <v>9</v>
      </c>
      <c r="P846" s="3">
        <v>35767.48541666667</v>
      </c>
      <c r="Q846">
        <v>0</v>
      </c>
      <c r="R846" t="s">
        <v>76</v>
      </c>
      <c r="S846">
        <v>0</v>
      </c>
      <c r="T846">
        <v>0</v>
      </c>
      <c r="U846" t="s">
        <v>9</v>
      </c>
      <c r="V846" s="3">
        <v>35767.458333333336</v>
      </c>
      <c r="W846">
        <v>1</v>
      </c>
      <c r="X846" s="3">
        <v>35767.465277777781</v>
      </c>
      <c r="Y846" t="s">
        <v>9</v>
      </c>
      <c r="Z846">
        <v>0</v>
      </c>
      <c r="AA846">
        <v>0</v>
      </c>
    </row>
    <row r="847" spans="1:27" x14ac:dyDescent="0.25">
      <c r="A847" t="s">
        <v>74</v>
      </c>
      <c r="B847" t="s">
        <v>75</v>
      </c>
      <c r="C847">
        <v>53.649500000000003</v>
      </c>
      <c r="D847">
        <v>9.9618000000000002</v>
      </c>
      <c r="E847">
        <v>15</v>
      </c>
      <c r="F847" s="2">
        <v>35768</v>
      </c>
      <c r="G847">
        <v>0.3</v>
      </c>
      <c r="H847" s="3">
        <v>35768.48541666667</v>
      </c>
      <c r="I847" s="3">
        <v>35768.458333333336</v>
      </c>
      <c r="J847">
        <v>0.7</v>
      </c>
      <c r="K847">
        <v>1.9</v>
      </c>
      <c r="L847" s="3">
        <v>35768.465277777781</v>
      </c>
      <c r="M847" t="s">
        <v>9</v>
      </c>
      <c r="N847" t="s">
        <v>9</v>
      </c>
      <c r="O847" t="s">
        <v>9</v>
      </c>
      <c r="P847" s="3">
        <v>35768.48541666667</v>
      </c>
      <c r="Q847">
        <v>0</v>
      </c>
      <c r="R847" t="s">
        <v>76</v>
      </c>
      <c r="S847">
        <v>0</v>
      </c>
      <c r="T847">
        <v>0</v>
      </c>
      <c r="U847" t="s">
        <v>9</v>
      </c>
      <c r="V847" s="3">
        <v>35768.458333333336</v>
      </c>
      <c r="W847">
        <v>1</v>
      </c>
      <c r="X847" s="3">
        <v>35768.465277777781</v>
      </c>
      <c r="Y847" t="s">
        <v>9</v>
      </c>
      <c r="Z847">
        <v>0</v>
      </c>
      <c r="AA847">
        <v>0</v>
      </c>
    </row>
    <row r="848" spans="1:27" x14ac:dyDescent="0.25">
      <c r="A848" t="s">
        <v>74</v>
      </c>
      <c r="B848" t="s">
        <v>75</v>
      </c>
      <c r="C848">
        <v>53.649500000000003</v>
      </c>
      <c r="D848">
        <v>9.9618000000000002</v>
      </c>
      <c r="E848">
        <v>15</v>
      </c>
      <c r="F848" s="2">
        <v>35769</v>
      </c>
      <c r="H848" s="3"/>
      <c r="I848" s="3"/>
      <c r="L848" s="3"/>
      <c r="N848" t="s">
        <v>9</v>
      </c>
      <c r="O848" t="s">
        <v>9</v>
      </c>
      <c r="P848" s="3">
        <v>35769.48541666667</v>
      </c>
      <c r="Q848">
        <v>0</v>
      </c>
      <c r="R848" t="s">
        <v>76</v>
      </c>
      <c r="S848">
        <v>0</v>
      </c>
      <c r="T848">
        <v>0</v>
      </c>
      <c r="U848" t="s">
        <v>9</v>
      </c>
      <c r="V848" s="3">
        <v>35769.458333333336</v>
      </c>
      <c r="W848">
        <v>1</v>
      </c>
      <c r="X848" s="3">
        <v>35769.465277777781</v>
      </c>
      <c r="Y848" t="s">
        <v>9</v>
      </c>
      <c r="Z848">
        <v>0</v>
      </c>
      <c r="AA848">
        <v>0</v>
      </c>
    </row>
    <row r="849" spans="1:27" x14ac:dyDescent="0.25">
      <c r="A849" t="s">
        <v>74</v>
      </c>
      <c r="B849" t="s">
        <v>75</v>
      </c>
      <c r="C849">
        <v>53.649500000000003</v>
      </c>
      <c r="D849">
        <v>9.9618000000000002</v>
      </c>
      <c r="E849">
        <v>15</v>
      </c>
      <c r="F849" s="2">
        <v>35770</v>
      </c>
      <c r="G849">
        <v>1.5</v>
      </c>
      <c r="H849" s="3">
        <v>35770.48541666667</v>
      </c>
      <c r="I849" s="3">
        <v>35770.458333333336</v>
      </c>
      <c r="J849">
        <v>3.5</v>
      </c>
      <c r="K849">
        <v>3.5</v>
      </c>
      <c r="L849" s="3">
        <v>35770.46597222222</v>
      </c>
      <c r="M849" t="s">
        <v>9</v>
      </c>
      <c r="N849" t="s">
        <v>9</v>
      </c>
      <c r="O849" t="s">
        <v>9</v>
      </c>
      <c r="P849" s="3">
        <v>35770.48541666667</v>
      </c>
      <c r="Q849">
        <v>0</v>
      </c>
      <c r="R849" t="s">
        <v>76</v>
      </c>
      <c r="S849">
        <v>0</v>
      </c>
      <c r="T849">
        <v>0</v>
      </c>
      <c r="U849" t="s">
        <v>9</v>
      </c>
      <c r="V849" s="3">
        <v>35770.458333333336</v>
      </c>
      <c r="W849">
        <v>1</v>
      </c>
      <c r="X849" s="3">
        <v>35770.46597222222</v>
      </c>
      <c r="Y849" t="s">
        <v>9</v>
      </c>
      <c r="Z849">
        <v>0</v>
      </c>
      <c r="AA849">
        <v>0</v>
      </c>
    </row>
    <row r="850" spans="1:27" x14ac:dyDescent="0.25">
      <c r="A850" t="s">
        <v>74</v>
      </c>
      <c r="B850" t="s">
        <v>75</v>
      </c>
      <c r="C850">
        <v>53.649500000000003</v>
      </c>
      <c r="D850">
        <v>9.9618000000000002</v>
      </c>
      <c r="E850">
        <v>15</v>
      </c>
      <c r="F850" s="2">
        <v>35771</v>
      </c>
      <c r="G850">
        <v>2.2999999999999998</v>
      </c>
      <c r="H850" s="3">
        <v>35771.48541666667</v>
      </c>
      <c r="I850" s="3">
        <v>35771.458333333336</v>
      </c>
      <c r="J850">
        <v>8.1</v>
      </c>
      <c r="K850">
        <v>8.1</v>
      </c>
      <c r="L850" s="3">
        <v>35771.46597222222</v>
      </c>
      <c r="M850" t="s">
        <v>9</v>
      </c>
      <c r="N850" t="s">
        <v>9</v>
      </c>
      <c r="O850" t="s">
        <v>9</v>
      </c>
      <c r="P850" s="3">
        <v>35771.48541666667</v>
      </c>
      <c r="Q850">
        <v>16</v>
      </c>
      <c r="R850" t="s">
        <v>77</v>
      </c>
      <c r="S850">
        <v>16</v>
      </c>
      <c r="T850" t="s">
        <v>9</v>
      </c>
      <c r="U850" t="s">
        <v>9</v>
      </c>
      <c r="V850" s="3">
        <v>35771.458333333336</v>
      </c>
      <c r="W850">
        <v>1</v>
      </c>
      <c r="X850" s="3">
        <v>35771.46597222222</v>
      </c>
      <c r="Y850" t="s">
        <v>9</v>
      </c>
      <c r="Z850">
        <v>16</v>
      </c>
      <c r="AA850" t="s">
        <v>9</v>
      </c>
    </row>
    <row r="851" spans="1:27" x14ac:dyDescent="0.25">
      <c r="A851" t="s">
        <v>74</v>
      </c>
      <c r="B851" t="s">
        <v>75</v>
      </c>
      <c r="C851">
        <v>53.649500000000003</v>
      </c>
      <c r="D851">
        <v>9.9618000000000002</v>
      </c>
      <c r="E851">
        <v>15</v>
      </c>
      <c r="F851" s="2">
        <v>35772</v>
      </c>
      <c r="G851">
        <v>1.5</v>
      </c>
      <c r="H851" s="3">
        <v>35772.48541666667</v>
      </c>
      <c r="I851" s="3">
        <v>35772.458333333336</v>
      </c>
      <c r="J851">
        <v>6</v>
      </c>
      <c r="K851">
        <v>8.3000000000000007</v>
      </c>
      <c r="L851" s="3">
        <v>35772.466666666667</v>
      </c>
      <c r="M851" t="s">
        <v>9</v>
      </c>
      <c r="N851" t="s">
        <v>9</v>
      </c>
      <c r="O851" t="s">
        <v>9</v>
      </c>
      <c r="P851" s="3">
        <v>35772.48541666667</v>
      </c>
      <c r="Q851">
        <v>0</v>
      </c>
      <c r="R851" t="s">
        <v>76</v>
      </c>
      <c r="S851">
        <v>0</v>
      </c>
      <c r="T851">
        <v>0</v>
      </c>
      <c r="U851" t="s">
        <v>9</v>
      </c>
      <c r="V851" s="3">
        <v>35772.458333333336</v>
      </c>
      <c r="W851">
        <v>1</v>
      </c>
      <c r="X851" s="3">
        <v>35772.466666666667</v>
      </c>
      <c r="Y851" t="s">
        <v>9</v>
      </c>
      <c r="Z851">
        <v>0</v>
      </c>
      <c r="AA851">
        <v>0</v>
      </c>
    </row>
    <row r="852" spans="1:27" x14ac:dyDescent="0.25">
      <c r="A852" t="s">
        <v>74</v>
      </c>
      <c r="B852" t="s">
        <v>75</v>
      </c>
      <c r="C852">
        <v>53.649500000000003</v>
      </c>
      <c r="D852">
        <v>9.9618000000000002</v>
      </c>
      <c r="E852">
        <v>15</v>
      </c>
      <c r="F852" s="2">
        <v>35773</v>
      </c>
      <c r="G852">
        <v>5.6</v>
      </c>
      <c r="H852" s="3">
        <v>35773.48541666667</v>
      </c>
      <c r="I852" s="3">
        <v>35773.458333333336</v>
      </c>
      <c r="J852">
        <v>8.9</v>
      </c>
      <c r="K852">
        <v>8.9</v>
      </c>
      <c r="L852" s="3">
        <v>35773.466666666667</v>
      </c>
      <c r="M852" t="s">
        <v>9</v>
      </c>
      <c r="N852" t="s">
        <v>9</v>
      </c>
      <c r="O852" t="s">
        <v>9</v>
      </c>
      <c r="P852" s="3">
        <v>35773.48541666667</v>
      </c>
      <c r="Q852">
        <v>0</v>
      </c>
      <c r="R852" t="s">
        <v>76</v>
      </c>
      <c r="S852">
        <v>0</v>
      </c>
      <c r="T852">
        <v>0</v>
      </c>
      <c r="U852" t="s">
        <v>9</v>
      </c>
      <c r="V852" s="3">
        <v>35773.458333333336</v>
      </c>
      <c r="W852">
        <v>1</v>
      </c>
      <c r="X852" s="3">
        <v>35773.466666666667</v>
      </c>
      <c r="Y852" t="s">
        <v>9</v>
      </c>
      <c r="Z852">
        <v>0</v>
      </c>
      <c r="AA852">
        <v>0</v>
      </c>
    </row>
    <row r="853" spans="1:27" x14ac:dyDescent="0.25">
      <c r="A853" t="s">
        <v>74</v>
      </c>
      <c r="B853" t="s">
        <v>75</v>
      </c>
      <c r="C853">
        <v>53.649500000000003</v>
      </c>
      <c r="D853">
        <v>9.9618000000000002</v>
      </c>
      <c r="E853">
        <v>15</v>
      </c>
      <c r="F853" s="2">
        <v>35774</v>
      </c>
      <c r="G853">
        <v>7.4</v>
      </c>
      <c r="H853" s="3">
        <v>35774.48541666667</v>
      </c>
      <c r="I853" s="3">
        <v>35774.458333333336</v>
      </c>
      <c r="J853">
        <v>10.1</v>
      </c>
      <c r="K853">
        <v>10.1</v>
      </c>
      <c r="L853" s="3">
        <v>35774.467361111114</v>
      </c>
      <c r="M853" t="s">
        <v>9</v>
      </c>
      <c r="N853" t="s">
        <v>9</v>
      </c>
      <c r="O853" t="s">
        <v>9</v>
      </c>
      <c r="P853" s="3">
        <v>35774.48541666667</v>
      </c>
      <c r="Q853">
        <v>13</v>
      </c>
      <c r="R853" t="s">
        <v>77</v>
      </c>
      <c r="S853">
        <v>13</v>
      </c>
      <c r="T853" t="s">
        <v>9</v>
      </c>
      <c r="U853" t="s">
        <v>9</v>
      </c>
      <c r="V853" s="3">
        <v>35774.458333333336</v>
      </c>
      <c r="W853">
        <v>1</v>
      </c>
      <c r="X853" s="3">
        <v>35774.467361111114</v>
      </c>
      <c r="Y853" t="s">
        <v>9</v>
      </c>
      <c r="Z853">
        <v>13</v>
      </c>
      <c r="AA853" t="s">
        <v>9</v>
      </c>
    </row>
    <row r="854" spans="1:27" x14ac:dyDescent="0.25">
      <c r="A854" t="s">
        <v>74</v>
      </c>
      <c r="B854" t="s">
        <v>75</v>
      </c>
      <c r="C854">
        <v>53.649500000000003</v>
      </c>
      <c r="D854">
        <v>9.9618000000000002</v>
      </c>
      <c r="E854">
        <v>15</v>
      </c>
      <c r="F854" s="2">
        <v>35775</v>
      </c>
      <c r="G854">
        <v>8.3000000000000007</v>
      </c>
      <c r="H854" s="3">
        <v>35775.48541666667</v>
      </c>
      <c r="I854" s="3">
        <v>35775.458333333336</v>
      </c>
      <c r="J854">
        <v>8.9</v>
      </c>
      <c r="K854">
        <v>11.1</v>
      </c>
      <c r="L854" s="3">
        <v>35775.467361111114</v>
      </c>
      <c r="M854" t="s">
        <v>9</v>
      </c>
      <c r="N854" t="s">
        <v>9</v>
      </c>
      <c r="O854" t="s">
        <v>9</v>
      </c>
      <c r="P854" s="3">
        <v>35775.48541666667</v>
      </c>
      <c r="Q854">
        <v>13</v>
      </c>
      <c r="R854" t="s">
        <v>77</v>
      </c>
      <c r="S854">
        <v>13</v>
      </c>
      <c r="T854" t="s">
        <v>9</v>
      </c>
      <c r="U854" t="s">
        <v>9</v>
      </c>
      <c r="V854" s="3">
        <v>35775.458333333336</v>
      </c>
      <c r="W854">
        <v>1</v>
      </c>
      <c r="X854" s="3">
        <v>35775.467361111114</v>
      </c>
      <c r="Y854" t="s">
        <v>9</v>
      </c>
      <c r="Z854">
        <v>13</v>
      </c>
      <c r="AA854" t="s">
        <v>9</v>
      </c>
    </row>
    <row r="855" spans="1:27" x14ac:dyDescent="0.25">
      <c r="A855" t="s">
        <v>74</v>
      </c>
      <c r="B855" t="s">
        <v>75</v>
      </c>
      <c r="C855">
        <v>53.649500000000003</v>
      </c>
      <c r="D855">
        <v>9.9618000000000002</v>
      </c>
      <c r="E855">
        <v>15</v>
      </c>
      <c r="F855" s="2">
        <v>35776</v>
      </c>
      <c r="G855">
        <v>7</v>
      </c>
      <c r="H855" s="3">
        <v>35776.48541666667</v>
      </c>
      <c r="I855" s="3">
        <v>35776.458333333336</v>
      </c>
      <c r="J855">
        <v>7</v>
      </c>
      <c r="K855">
        <v>9.9</v>
      </c>
      <c r="L855" s="3">
        <v>35776.467361111114</v>
      </c>
      <c r="M855" t="s">
        <v>9</v>
      </c>
      <c r="N855" t="s">
        <v>9</v>
      </c>
      <c r="O855" t="s">
        <v>9</v>
      </c>
      <c r="P855" s="3">
        <v>35776.48541666667</v>
      </c>
      <c r="Q855">
        <v>18</v>
      </c>
      <c r="R855" t="s">
        <v>77</v>
      </c>
      <c r="S855">
        <v>18</v>
      </c>
      <c r="T855" t="s">
        <v>9</v>
      </c>
      <c r="U855" t="s">
        <v>9</v>
      </c>
      <c r="V855" s="3">
        <v>35776.458333333336</v>
      </c>
      <c r="W855">
        <v>1</v>
      </c>
      <c r="X855" s="3">
        <v>35776.467361111114</v>
      </c>
      <c r="Y855" t="s">
        <v>9</v>
      </c>
      <c r="Z855">
        <v>18</v>
      </c>
      <c r="AA855" t="s">
        <v>9</v>
      </c>
    </row>
    <row r="856" spans="1:27" x14ac:dyDescent="0.25">
      <c r="A856" t="s">
        <v>74</v>
      </c>
      <c r="B856" t="s">
        <v>75</v>
      </c>
      <c r="C856">
        <v>53.649500000000003</v>
      </c>
      <c r="D856">
        <v>9.9618000000000002</v>
      </c>
      <c r="E856">
        <v>15</v>
      </c>
      <c r="F856" s="2">
        <v>35777</v>
      </c>
      <c r="G856">
        <v>4.8</v>
      </c>
      <c r="H856" s="3">
        <v>35777.48541666667</v>
      </c>
      <c r="I856" s="3">
        <v>35777.458333333336</v>
      </c>
      <c r="J856">
        <v>6</v>
      </c>
      <c r="K856">
        <v>7.2</v>
      </c>
      <c r="L856" s="3">
        <v>35777.468055555553</v>
      </c>
      <c r="M856" t="s">
        <v>9</v>
      </c>
      <c r="N856" t="s">
        <v>9</v>
      </c>
      <c r="O856" t="s">
        <v>9</v>
      </c>
      <c r="P856" s="3">
        <v>35777.48541666667</v>
      </c>
      <c r="Q856">
        <v>0</v>
      </c>
      <c r="R856" t="s">
        <v>76</v>
      </c>
      <c r="S856">
        <v>0</v>
      </c>
      <c r="T856">
        <v>0</v>
      </c>
      <c r="U856" t="s">
        <v>9</v>
      </c>
      <c r="V856" s="3">
        <v>35777.458333333336</v>
      </c>
      <c r="W856">
        <v>1</v>
      </c>
      <c r="X856" s="3">
        <v>35777.468055555553</v>
      </c>
      <c r="Y856" t="s">
        <v>9</v>
      </c>
      <c r="Z856">
        <v>0</v>
      </c>
      <c r="AA856">
        <v>0</v>
      </c>
    </row>
    <row r="857" spans="1:27" x14ac:dyDescent="0.25">
      <c r="A857" t="s">
        <v>74</v>
      </c>
      <c r="B857" t="s">
        <v>75</v>
      </c>
      <c r="C857">
        <v>53.649500000000003</v>
      </c>
      <c r="D857">
        <v>9.9618000000000002</v>
      </c>
      <c r="E857">
        <v>15</v>
      </c>
      <c r="F857" s="2">
        <v>35778</v>
      </c>
      <c r="G857">
        <v>3.1</v>
      </c>
      <c r="H857" s="3">
        <v>35778.48541666667</v>
      </c>
      <c r="I857" s="3">
        <v>35778.458333333336</v>
      </c>
      <c r="J857">
        <v>3.3</v>
      </c>
      <c r="K857">
        <v>7</v>
      </c>
      <c r="L857" s="3">
        <v>35778.468055555553</v>
      </c>
      <c r="M857" t="s">
        <v>9</v>
      </c>
      <c r="N857" t="s">
        <v>9</v>
      </c>
      <c r="O857" t="s">
        <v>9</v>
      </c>
      <c r="P857" s="3">
        <v>35778.48541666667</v>
      </c>
      <c r="Q857">
        <v>0</v>
      </c>
      <c r="R857" t="s">
        <v>76</v>
      </c>
      <c r="S857">
        <v>0</v>
      </c>
      <c r="T857">
        <v>0</v>
      </c>
      <c r="U857" t="s">
        <v>9</v>
      </c>
      <c r="V857" s="3">
        <v>35778.458333333336</v>
      </c>
      <c r="W857">
        <v>1</v>
      </c>
      <c r="X857" s="3">
        <v>35778.468055555553</v>
      </c>
      <c r="Y857" t="s">
        <v>9</v>
      </c>
      <c r="Z857">
        <v>0</v>
      </c>
      <c r="AA857">
        <v>0</v>
      </c>
    </row>
    <row r="858" spans="1:27" x14ac:dyDescent="0.25">
      <c r="A858" t="s">
        <v>74</v>
      </c>
      <c r="B858" t="s">
        <v>75</v>
      </c>
      <c r="C858">
        <v>53.649500000000003</v>
      </c>
      <c r="D858">
        <v>9.9618000000000002</v>
      </c>
      <c r="E858">
        <v>15</v>
      </c>
      <c r="F858" s="2">
        <v>35779</v>
      </c>
      <c r="G858">
        <v>2.2999999999999998</v>
      </c>
      <c r="H858" s="3">
        <v>35779.48541666667</v>
      </c>
      <c r="I858" s="3">
        <v>35779.458333333336</v>
      </c>
      <c r="J858">
        <v>2.7</v>
      </c>
      <c r="K858">
        <v>4.5999999999999996</v>
      </c>
      <c r="L858" s="3">
        <v>35779.46875</v>
      </c>
      <c r="M858" t="s">
        <v>9</v>
      </c>
      <c r="N858" t="s">
        <v>9</v>
      </c>
      <c r="O858" t="s">
        <v>9</v>
      </c>
      <c r="P858" s="3">
        <v>35779.48541666667</v>
      </c>
      <c r="Q858">
        <v>1</v>
      </c>
      <c r="R858" t="s">
        <v>77</v>
      </c>
      <c r="S858">
        <v>1</v>
      </c>
      <c r="T858" t="s">
        <v>9</v>
      </c>
      <c r="U858" t="s">
        <v>9</v>
      </c>
      <c r="V858" s="3">
        <v>35779.458333333336</v>
      </c>
      <c r="W858">
        <v>1</v>
      </c>
      <c r="X858" s="3">
        <v>35779.46875</v>
      </c>
      <c r="Y858" t="s">
        <v>9</v>
      </c>
      <c r="Z858">
        <v>1</v>
      </c>
      <c r="AA858" t="s">
        <v>9</v>
      </c>
    </row>
    <row r="859" spans="1:27" x14ac:dyDescent="0.25">
      <c r="A859" t="s">
        <v>74</v>
      </c>
      <c r="B859" t="s">
        <v>75</v>
      </c>
      <c r="C859">
        <v>53.649500000000003</v>
      </c>
      <c r="D859">
        <v>9.9618000000000002</v>
      </c>
      <c r="E859">
        <v>15</v>
      </c>
      <c r="F859" s="2">
        <v>35780</v>
      </c>
      <c r="H859" s="3"/>
      <c r="I859" s="3"/>
      <c r="L859" s="3"/>
      <c r="N859" t="s">
        <v>9</v>
      </c>
      <c r="O859" t="s">
        <v>9</v>
      </c>
      <c r="P859" s="3">
        <v>35780.48541666667</v>
      </c>
      <c r="Q859">
        <v>0</v>
      </c>
      <c r="R859" t="s">
        <v>76</v>
      </c>
      <c r="S859">
        <v>0</v>
      </c>
      <c r="T859">
        <v>0</v>
      </c>
      <c r="U859" t="s">
        <v>9</v>
      </c>
      <c r="V859" s="3">
        <v>35780.458333333336</v>
      </c>
      <c r="W859">
        <v>1</v>
      </c>
      <c r="X859" s="3">
        <v>35780.46875</v>
      </c>
      <c r="Y859" t="s">
        <v>9</v>
      </c>
      <c r="Z859">
        <v>0</v>
      </c>
      <c r="AA859">
        <v>0</v>
      </c>
    </row>
    <row r="860" spans="1:27" x14ac:dyDescent="0.25">
      <c r="A860" t="s">
        <v>74</v>
      </c>
      <c r="B860" t="s">
        <v>75</v>
      </c>
      <c r="C860">
        <v>53.649500000000003</v>
      </c>
      <c r="D860">
        <v>9.9618000000000002</v>
      </c>
      <c r="E860">
        <v>15</v>
      </c>
      <c r="F860" s="2">
        <v>35781</v>
      </c>
      <c r="G860">
        <v>3.9</v>
      </c>
      <c r="H860" s="3">
        <v>35781.48541666667</v>
      </c>
      <c r="I860" s="3">
        <v>35781.458333333336</v>
      </c>
      <c r="J860">
        <v>6.7</v>
      </c>
      <c r="K860">
        <v>11</v>
      </c>
      <c r="L860" s="3">
        <v>35781.469444444447</v>
      </c>
      <c r="M860" t="s">
        <v>9</v>
      </c>
      <c r="N860" t="s">
        <v>9</v>
      </c>
      <c r="O860" t="s">
        <v>9</v>
      </c>
      <c r="P860" s="3">
        <v>35781.48541666667</v>
      </c>
      <c r="Q860">
        <v>0</v>
      </c>
      <c r="R860" t="s">
        <v>76</v>
      </c>
      <c r="S860">
        <v>0</v>
      </c>
      <c r="T860">
        <v>0</v>
      </c>
      <c r="U860" t="s">
        <v>9</v>
      </c>
      <c r="V860" s="3">
        <v>35781.458333333336</v>
      </c>
      <c r="W860">
        <v>1</v>
      </c>
      <c r="X860" s="3">
        <v>35781.469444444447</v>
      </c>
      <c r="Y860" t="s">
        <v>9</v>
      </c>
      <c r="Z860">
        <v>0</v>
      </c>
      <c r="AA860">
        <v>0</v>
      </c>
    </row>
    <row r="861" spans="1:27" x14ac:dyDescent="0.25">
      <c r="A861" t="s">
        <v>74</v>
      </c>
      <c r="B861" t="s">
        <v>75</v>
      </c>
      <c r="C861">
        <v>53.649500000000003</v>
      </c>
      <c r="D861">
        <v>9.9618000000000002</v>
      </c>
      <c r="E861">
        <v>15</v>
      </c>
      <c r="F861" s="2">
        <v>35782</v>
      </c>
      <c r="G861">
        <v>4.0999999999999996</v>
      </c>
      <c r="H861" s="3">
        <v>35782.48541666667</v>
      </c>
      <c r="I861" s="3">
        <v>35782.458333333336</v>
      </c>
      <c r="J861">
        <v>4.0999999999999996</v>
      </c>
      <c r="K861">
        <v>8.4</v>
      </c>
      <c r="L861" s="3">
        <v>35782.469444444447</v>
      </c>
      <c r="M861" t="s">
        <v>9</v>
      </c>
      <c r="N861" t="s">
        <v>9</v>
      </c>
      <c r="O861" t="s">
        <v>9</v>
      </c>
      <c r="P861" s="3">
        <v>35782.48541666667</v>
      </c>
      <c r="Q861">
        <v>0</v>
      </c>
      <c r="R861" t="s">
        <v>76</v>
      </c>
      <c r="S861">
        <v>0</v>
      </c>
      <c r="T861">
        <v>0</v>
      </c>
      <c r="U861" t="s">
        <v>9</v>
      </c>
      <c r="V861" s="3">
        <v>35782.458333333336</v>
      </c>
      <c r="W861">
        <v>1</v>
      </c>
      <c r="X861" s="3">
        <v>35782.469444444447</v>
      </c>
      <c r="Y861" t="s">
        <v>9</v>
      </c>
      <c r="Z861">
        <v>0</v>
      </c>
      <c r="AA861">
        <v>0</v>
      </c>
    </row>
    <row r="862" spans="1:27" x14ac:dyDescent="0.25">
      <c r="A862" t="s">
        <v>74</v>
      </c>
      <c r="B862" t="s">
        <v>75</v>
      </c>
      <c r="C862">
        <v>53.649500000000003</v>
      </c>
      <c r="D862">
        <v>9.9618000000000002</v>
      </c>
      <c r="E862">
        <v>15</v>
      </c>
      <c r="F862" s="2">
        <v>35783</v>
      </c>
      <c r="G862">
        <v>1.8</v>
      </c>
      <c r="H862" s="3">
        <v>35783.48541666667</v>
      </c>
      <c r="I862" s="3">
        <v>35783.458333333336</v>
      </c>
      <c r="J862">
        <v>1.8</v>
      </c>
      <c r="K862">
        <v>4.0999999999999996</v>
      </c>
      <c r="L862" s="3">
        <v>35783.470138888886</v>
      </c>
      <c r="M862" t="s">
        <v>9</v>
      </c>
      <c r="N862" t="s">
        <v>9</v>
      </c>
      <c r="O862" t="s">
        <v>9</v>
      </c>
      <c r="P862" s="3">
        <v>35783.48541666667</v>
      </c>
      <c r="Q862">
        <v>0</v>
      </c>
      <c r="R862" t="s">
        <v>76</v>
      </c>
      <c r="S862">
        <v>0</v>
      </c>
      <c r="T862">
        <v>0</v>
      </c>
      <c r="U862" t="s">
        <v>9</v>
      </c>
      <c r="V862" s="3">
        <v>35783.458333333336</v>
      </c>
      <c r="W862">
        <v>1</v>
      </c>
      <c r="X862" s="3">
        <v>35783.470138888886</v>
      </c>
      <c r="Y862" t="s">
        <v>9</v>
      </c>
      <c r="Z862">
        <v>0</v>
      </c>
      <c r="AA862">
        <v>0</v>
      </c>
    </row>
    <row r="863" spans="1:27" x14ac:dyDescent="0.25">
      <c r="A863" t="s">
        <v>74</v>
      </c>
      <c r="B863" t="s">
        <v>75</v>
      </c>
      <c r="C863">
        <v>53.649500000000003</v>
      </c>
      <c r="D863">
        <v>9.9618000000000002</v>
      </c>
      <c r="E863">
        <v>15</v>
      </c>
      <c r="F863" s="2">
        <v>35784</v>
      </c>
      <c r="G863">
        <v>0.2</v>
      </c>
      <c r="H863" s="3">
        <v>35784.48541666667</v>
      </c>
      <c r="I863" s="3">
        <v>35784.458333333336</v>
      </c>
      <c r="J863">
        <v>1.4</v>
      </c>
      <c r="K863">
        <v>3.6</v>
      </c>
      <c r="L863" s="3">
        <v>35784.470138888886</v>
      </c>
      <c r="M863" t="s">
        <v>9</v>
      </c>
      <c r="N863" t="s">
        <v>9</v>
      </c>
      <c r="O863" t="s">
        <v>9</v>
      </c>
      <c r="P863" s="3">
        <v>35784.48541666667</v>
      </c>
      <c r="Q863">
        <v>0</v>
      </c>
      <c r="R863" t="s">
        <v>76</v>
      </c>
      <c r="S863">
        <v>0</v>
      </c>
      <c r="T863">
        <v>0</v>
      </c>
      <c r="U863" t="s">
        <v>9</v>
      </c>
      <c r="V863" s="3">
        <v>35784.458333333336</v>
      </c>
      <c r="W863">
        <v>1</v>
      </c>
      <c r="X863" s="3">
        <v>35784.470138888886</v>
      </c>
      <c r="Y863" t="s">
        <v>9</v>
      </c>
      <c r="Z863">
        <v>0</v>
      </c>
      <c r="AA863">
        <v>0</v>
      </c>
    </row>
    <row r="864" spans="1:27" x14ac:dyDescent="0.25">
      <c r="A864" t="s">
        <v>74</v>
      </c>
      <c r="B864" t="s">
        <v>75</v>
      </c>
      <c r="C864">
        <v>53.649500000000003</v>
      </c>
      <c r="D864">
        <v>9.9618000000000002</v>
      </c>
      <c r="E864">
        <v>15</v>
      </c>
      <c r="F864" s="2">
        <v>35785</v>
      </c>
      <c r="G864">
        <v>1.4</v>
      </c>
      <c r="H864" s="3">
        <v>35785.48541666667</v>
      </c>
      <c r="I864" s="3">
        <v>35785.458333333336</v>
      </c>
      <c r="J864">
        <v>3.5</v>
      </c>
      <c r="K864">
        <v>3.5</v>
      </c>
      <c r="L864" s="3">
        <v>35785.470833333333</v>
      </c>
      <c r="M864" t="s">
        <v>9</v>
      </c>
      <c r="N864" t="s">
        <v>9</v>
      </c>
      <c r="O864" t="s">
        <v>9</v>
      </c>
      <c r="P864" s="3">
        <v>35785.48541666667</v>
      </c>
      <c r="Q864">
        <v>0</v>
      </c>
      <c r="R864" t="s">
        <v>76</v>
      </c>
      <c r="S864">
        <v>0</v>
      </c>
      <c r="T864">
        <v>0</v>
      </c>
      <c r="U864" t="s">
        <v>9</v>
      </c>
      <c r="V864" s="3">
        <v>35785.458333333336</v>
      </c>
      <c r="W864">
        <v>1</v>
      </c>
      <c r="X864" s="3">
        <v>35785.470833333333</v>
      </c>
      <c r="Y864" t="s">
        <v>9</v>
      </c>
      <c r="Z864">
        <v>0</v>
      </c>
      <c r="AA864">
        <v>0</v>
      </c>
    </row>
    <row r="865" spans="1:27" x14ac:dyDescent="0.25">
      <c r="A865" t="s">
        <v>74</v>
      </c>
      <c r="B865" t="s">
        <v>75</v>
      </c>
      <c r="C865">
        <v>53.649500000000003</v>
      </c>
      <c r="D865">
        <v>9.9618000000000002</v>
      </c>
      <c r="E865">
        <v>15</v>
      </c>
      <c r="F865" s="2">
        <v>35786</v>
      </c>
      <c r="G865">
        <v>1.5</v>
      </c>
      <c r="H865" s="3">
        <v>35786.48541666667</v>
      </c>
      <c r="I865" s="3">
        <v>35786.458333333336</v>
      </c>
      <c r="J865">
        <v>1.9</v>
      </c>
      <c r="K865">
        <v>3.9</v>
      </c>
      <c r="L865" s="3">
        <v>35786.470833333333</v>
      </c>
      <c r="M865" t="s">
        <v>9</v>
      </c>
      <c r="N865" t="s">
        <v>9</v>
      </c>
      <c r="O865" t="s">
        <v>9</v>
      </c>
      <c r="P865" s="3">
        <v>35786.48541666667</v>
      </c>
      <c r="Q865">
        <v>2</v>
      </c>
      <c r="R865" t="s">
        <v>77</v>
      </c>
      <c r="S865">
        <v>2</v>
      </c>
      <c r="T865" t="s">
        <v>9</v>
      </c>
      <c r="U865" t="s">
        <v>9</v>
      </c>
      <c r="V865" s="3">
        <v>35786.458333333336</v>
      </c>
      <c r="W865">
        <v>1</v>
      </c>
      <c r="X865" s="3">
        <v>35786.470833333333</v>
      </c>
      <c r="Y865" t="s">
        <v>9</v>
      </c>
      <c r="Z865">
        <v>2</v>
      </c>
      <c r="AA865" t="s">
        <v>9</v>
      </c>
    </row>
    <row r="866" spans="1:27" x14ac:dyDescent="0.25">
      <c r="A866" t="s">
        <v>74</v>
      </c>
      <c r="B866" t="s">
        <v>75</v>
      </c>
      <c r="C866">
        <v>53.649500000000003</v>
      </c>
      <c r="D866">
        <v>9.9618000000000002</v>
      </c>
      <c r="E866">
        <v>15</v>
      </c>
      <c r="F866" s="2">
        <v>35787</v>
      </c>
      <c r="G866">
        <v>1.3</v>
      </c>
      <c r="H866" s="3">
        <v>35787.48541666667</v>
      </c>
      <c r="I866" s="3">
        <v>35787.458333333336</v>
      </c>
      <c r="J866">
        <v>1.9</v>
      </c>
      <c r="K866">
        <v>2.1</v>
      </c>
      <c r="L866" s="3">
        <v>35787.47152777778</v>
      </c>
      <c r="M866" t="s">
        <v>9</v>
      </c>
      <c r="N866" t="s">
        <v>9</v>
      </c>
      <c r="O866" t="s">
        <v>9</v>
      </c>
      <c r="P866" s="3">
        <v>35787.48541666667</v>
      </c>
      <c r="Q866">
        <v>0</v>
      </c>
      <c r="R866" t="s">
        <v>76</v>
      </c>
      <c r="S866">
        <v>0</v>
      </c>
      <c r="T866">
        <v>0</v>
      </c>
      <c r="U866" t="s">
        <v>9</v>
      </c>
      <c r="V866" s="3">
        <v>35787.458333333336</v>
      </c>
      <c r="W866">
        <v>1</v>
      </c>
      <c r="X866" s="3">
        <v>35787.47152777778</v>
      </c>
      <c r="Y866" t="s">
        <v>9</v>
      </c>
      <c r="Z866">
        <v>0</v>
      </c>
      <c r="AA866">
        <v>0</v>
      </c>
    </row>
    <row r="867" spans="1:27" x14ac:dyDescent="0.25">
      <c r="A867" t="s">
        <v>74</v>
      </c>
      <c r="B867" t="s">
        <v>75</v>
      </c>
      <c r="C867">
        <v>53.649500000000003</v>
      </c>
      <c r="D867">
        <v>9.9618000000000002</v>
      </c>
      <c r="E867">
        <v>15</v>
      </c>
      <c r="F867" s="2">
        <v>35788</v>
      </c>
      <c r="G867">
        <v>1.1000000000000001</v>
      </c>
      <c r="H867" s="3">
        <v>35788.48541666667</v>
      </c>
      <c r="I867" s="3">
        <v>35788.458333333336</v>
      </c>
      <c r="J867">
        <v>4</v>
      </c>
      <c r="K867">
        <v>4</v>
      </c>
      <c r="L867" s="3">
        <v>35788.47152777778</v>
      </c>
      <c r="M867" t="s">
        <v>9</v>
      </c>
      <c r="N867" t="s">
        <v>9</v>
      </c>
      <c r="O867" t="s">
        <v>9</v>
      </c>
      <c r="P867" s="3">
        <v>35788.48541666667</v>
      </c>
      <c r="Q867">
        <v>4</v>
      </c>
      <c r="R867" t="s">
        <v>77</v>
      </c>
      <c r="S867">
        <v>4</v>
      </c>
      <c r="T867" t="s">
        <v>9</v>
      </c>
      <c r="U867" t="s">
        <v>9</v>
      </c>
      <c r="V867" s="3">
        <v>35788.458333333336</v>
      </c>
      <c r="W867">
        <v>1</v>
      </c>
      <c r="X867" s="3">
        <v>35788.47152777778</v>
      </c>
      <c r="Y867" t="s">
        <v>9</v>
      </c>
      <c r="Z867">
        <v>4</v>
      </c>
      <c r="AA867" t="s">
        <v>9</v>
      </c>
    </row>
    <row r="868" spans="1:27" x14ac:dyDescent="0.25">
      <c r="A868" t="s">
        <v>74</v>
      </c>
      <c r="B868" t="s">
        <v>75</v>
      </c>
      <c r="C868">
        <v>53.649500000000003</v>
      </c>
      <c r="D868">
        <v>9.9618000000000002</v>
      </c>
      <c r="E868">
        <v>15</v>
      </c>
      <c r="F868" s="2">
        <v>35789</v>
      </c>
      <c r="G868">
        <v>4</v>
      </c>
      <c r="H868" s="3">
        <v>35789.48541666667</v>
      </c>
      <c r="I868" s="3">
        <v>35789.458333333336</v>
      </c>
      <c r="J868">
        <v>9.3000000000000007</v>
      </c>
      <c r="K868">
        <v>10.3</v>
      </c>
      <c r="L868" s="3">
        <v>35789.472222222219</v>
      </c>
      <c r="M868" t="s">
        <v>9</v>
      </c>
      <c r="N868" t="s">
        <v>9</v>
      </c>
      <c r="O868" t="s">
        <v>9</v>
      </c>
      <c r="P868" s="3">
        <v>35789.48541666667</v>
      </c>
      <c r="Q868">
        <v>3</v>
      </c>
      <c r="R868" t="s">
        <v>77</v>
      </c>
      <c r="S868">
        <v>3</v>
      </c>
      <c r="T868" t="s">
        <v>9</v>
      </c>
      <c r="U868" t="s">
        <v>9</v>
      </c>
      <c r="V868" s="3">
        <v>35789.458333333336</v>
      </c>
      <c r="W868">
        <v>1</v>
      </c>
      <c r="X868" s="3">
        <v>35789.472222222219</v>
      </c>
      <c r="Y868" t="s">
        <v>9</v>
      </c>
      <c r="Z868">
        <v>3</v>
      </c>
      <c r="AA868" t="s">
        <v>9</v>
      </c>
    </row>
    <row r="869" spans="1:27" x14ac:dyDescent="0.25">
      <c r="A869" t="s">
        <v>74</v>
      </c>
      <c r="B869" t="s">
        <v>75</v>
      </c>
      <c r="C869">
        <v>53.649500000000003</v>
      </c>
      <c r="D869">
        <v>9.9618000000000002</v>
      </c>
      <c r="E869">
        <v>15</v>
      </c>
      <c r="F869" s="2">
        <v>35790</v>
      </c>
      <c r="G869">
        <v>7.6</v>
      </c>
      <c r="H869" s="3">
        <v>35790.48541666667</v>
      </c>
      <c r="I869" s="3">
        <v>35790.458333333336</v>
      </c>
      <c r="J869">
        <v>8.9</v>
      </c>
      <c r="K869">
        <v>10.1</v>
      </c>
      <c r="L869" s="3">
        <v>35790.472222222219</v>
      </c>
      <c r="M869" t="s">
        <v>9</v>
      </c>
      <c r="N869" t="s">
        <v>9</v>
      </c>
      <c r="O869" t="s">
        <v>9</v>
      </c>
      <c r="P869" s="3">
        <v>35790.48541666667</v>
      </c>
      <c r="Q869">
        <v>5</v>
      </c>
      <c r="R869" t="s">
        <v>77</v>
      </c>
      <c r="S869">
        <v>5</v>
      </c>
      <c r="T869" t="s">
        <v>9</v>
      </c>
      <c r="U869" t="s">
        <v>9</v>
      </c>
      <c r="V869" s="3">
        <v>35790.458333333336</v>
      </c>
      <c r="W869">
        <v>1</v>
      </c>
      <c r="X869" s="3">
        <v>35790.472222222219</v>
      </c>
      <c r="Y869" t="s">
        <v>9</v>
      </c>
      <c r="Z869">
        <v>5</v>
      </c>
      <c r="AA869" t="s">
        <v>9</v>
      </c>
    </row>
    <row r="870" spans="1:27" x14ac:dyDescent="0.25">
      <c r="A870" t="s">
        <v>74</v>
      </c>
      <c r="B870" t="s">
        <v>75</v>
      </c>
      <c r="C870">
        <v>53.649500000000003</v>
      </c>
      <c r="D870">
        <v>9.9618000000000002</v>
      </c>
      <c r="E870">
        <v>15</v>
      </c>
      <c r="F870" s="2">
        <v>35791</v>
      </c>
      <c r="G870">
        <v>5.4</v>
      </c>
      <c r="H870" s="3">
        <v>35791.48541666667</v>
      </c>
      <c r="I870" s="3">
        <v>35791.458333333336</v>
      </c>
      <c r="J870">
        <v>6.6</v>
      </c>
      <c r="K870">
        <v>8.9</v>
      </c>
      <c r="L870" s="3">
        <v>35791.472916666666</v>
      </c>
      <c r="M870" t="s">
        <v>9</v>
      </c>
      <c r="N870" t="s">
        <v>9</v>
      </c>
      <c r="O870" t="s">
        <v>9</v>
      </c>
      <c r="P870" s="3">
        <v>35791.48541666667</v>
      </c>
      <c r="Q870">
        <v>8</v>
      </c>
      <c r="R870" t="s">
        <v>77</v>
      </c>
      <c r="S870">
        <v>8</v>
      </c>
      <c r="T870" t="s">
        <v>9</v>
      </c>
      <c r="U870" t="s">
        <v>9</v>
      </c>
      <c r="V870" s="3">
        <v>35791.458333333336</v>
      </c>
      <c r="W870">
        <v>1</v>
      </c>
      <c r="X870" s="3">
        <v>35791.472916666666</v>
      </c>
      <c r="Y870" t="s">
        <v>9</v>
      </c>
      <c r="Z870">
        <v>8</v>
      </c>
      <c r="AA870" t="s">
        <v>9</v>
      </c>
    </row>
    <row r="871" spans="1:27" x14ac:dyDescent="0.25">
      <c r="A871" t="s">
        <v>74</v>
      </c>
      <c r="B871" t="s">
        <v>75</v>
      </c>
      <c r="C871">
        <v>53.649500000000003</v>
      </c>
      <c r="D871">
        <v>9.9618000000000002</v>
      </c>
      <c r="E871">
        <v>15</v>
      </c>
      <c r="F871" s="2">
        <v>35792</v>
      </c>
      <c r="G871">
        <v>4.4000000000000004</v>
      </c>
      <c r="H871" s="3">
        <v>35792.48541666667</v>
      </c>
      <c r="I871" s="3">
        <v>35792.458333333336</v>
      </c>
      <c r="J871">
        <v>5.8</v>
      </c>
      <c r="K871">
        <v>7.4</v>
      </c>
      <c r="L871" s="3">
        <v>35792.472916666666</v>
      </c>
      <c r="M871" t="s">
        <v>9</v>
      </c>
      <c r="N871" t="s">
        <v>9</v>
      </c>
      <c r="O871" t="s">
        <v>9</v>
      </c>
      <c r="P871" s="3">
        <v>35792.48541666667</v>
      </c>
      <c r="Q871">
        <v>1</v>
      </c>
      <c r="R871" t="s">
        <v>77</v>
      </c>
      <c r="S871">
        <v>1</v>
      </c>
      <c r="T871" t="s">
        <v>9</v>
      </c>
      <c r="U871" t="s">
        <v>9</v>
      </c>
      <c r="V871" s="3">
        <v>35792.458333333336</v>
      </c>
      <c r="W871">
        <v>1</v>
      </c>
      <c r="X871" s="3">
        <v>35792.472916666666</v>
      </c>
      <c r="Y871" t="s">
        <v>9</v>
      </c>
      <c r="Z871">
        <v>1</v>
      </c>
      <c r="AA871" t="s">
        <v>9</v>
      </c>
    </row>
    <row r="872" spans="1:27" x14ac:dyDescent="0.25">
      <c r="A872" t="s">
        <v>74</v>
      </c>
      <c r="B872" t="s">
        <v>75</v>
      </c>
      <c r="C872">
        <v>53.649500000000003</v>
      </c>
      <c r="D872">
        <v>9.9618000000000002</v>
      </c>
      <c r="E872">
        <v>15</v>
      </c>
      <c r="F872" s="2">
        <v>35793</v>
      </c>
      <c r="G872">
        <v>2.9</v>
      </c>
      <c r="H872" s="3">
        <v>35793.48541666667</v>
      </c>
      <c r="I872" s="3">
        <v>35793.458333333336</v>
      </c>
      <c r="J872">
        <v>4.5999999999999996</v>
      </c>
      <c r="K872">
        <v>6.2</v>
      </c>
      <c r="L872" s="3">
        <v>35793.473611111112</v>
      </c>
      <c r="M872" t="s">
        <v>9</v>
      </c>
      <c r="N872" t="s">
        <v>9</v>
      </c>
      <c r="O872" t="s">
        <v>9</v>
      </c>
      <c r="P872" s="3">
        <v>35793.48541666667</v>
      </c>
      <c r="Q872">
        <v>4</v>
      </c>
      <c r="R872" t="s">
        <v>77</v>
      </c>
      <c r="S872">
        <v>4</v>
      </c>
      <c r="T872" t="s">
        <v>9</v>
      </c>
      <c r="U872" t="s">
        <v>9</v>
      </c>
      <c r="V872" s="3">
        <v>35793.458333333336</v>
      </c>
      <c r="W872">
        <v>1</v>
      </c>
      <c r="X872" s="3">
        <v>35793.473611111112</v>
      </c>
      <c r="Y872" t="s">
        <v>9</v>
      </c>
      <c r="Z872">
        <v>4</v>
      </c>
      <c r="AA872" t="s">
        <v>9</v>
      </c>
    </row>
    <row r="873" spans="1:27" x14ac:dyDescent="0.25">
      <c r="A873" t="s">
        <v>74</v>
      </c>
      <c r="B873" t="s">
        <v>75</v>
      </c>
      <c r="C873">
        <v>53.649500000000003</v>
      </c>
      <c r="D873">
        <v>9.9618000000000002</v>
      </c>
      <c r="E873">
        <v>15</v>
      </c>
      <c r="F873" s="2">
        <v>35794</v>
      </c>
      <c r="G873">
        <v>2.2999999999999998</v>
      </c>
      <c r="H873" s="3">
        <v>35794.48541666667</v>
      </c>
      <c r="I873" s="3">
        <v>35794.458333333336</v>
      </c>
      <c r="J873">
        <v>5.2</v>
      </c>
      <c r="K873">
        <v>5.2</v>
      </c>
      <c r="L873" s="3">
        <v>35794.473611111112</v>
      </c>
      <c r="M873" t="s">
        <v>9</v>
      </c>
      <c r="N873" t="s">
        <v>9</v>
      </c>
      <c r="O873" t="s">
        <v>9</v>
      </c>
      <c r="P873" s="3">
        <v>35794.48541666667</v>
      </c>
      <c r="Q873">
        <v>0</v>
      </c>
      <c r="R873" t="s">
        <v>76</v>
      </c>
      <c r="S873">
        <v>0</v>
      </c>
      <c r="T873">
        <v>0</v>
      </c>
      <c r="U873" t="s">
        <v>9</v>
      </c>
      <c r="V873" s="3">
        <v>35794.458333333336</v>
      </c>
      <c r="W873">
        <v>1</v>
      </c>
      <c r="X873" s="3">
        <v>35794.473611111112</v>
      </c>
      <c r="Y873" t="s">
        <v>9</v>
      </c>
      <c r="Z873">
        <v>0</v>
      </c>
      <c r="AA873">
        <v>0</v>
      </c>
    </row>
    <row r="874" spans="1:27" x14ac:dyDescent="0.25">
      <c r="A874" t="s">
        <v>74</v>
      </c>
      <c r="B874" t="s">
        <v>75</v>
      </c>
      <c r="C874">
        <v>53.649500000000003</v>
      </c>
      <c r="D874">
        <v>9.9618000000000002</v>
      </c>
      <c r="E874">
        <v>15</v>
      </c>
      <c r="F874" s="2">
        <v>35795</v>
      </c>
      <c r="G874">
        <v>3.1</v>
      </c>
      <c r="H874" s="3">
        <v>35795.48541666667</v>
      </c>
      <c r="I874" s="3">
        <v>35795.458333333336</v>
      </c>
      <c r="J874">
        <v>7.7</v>
      </c>
      <c r="K874">
        <v>7.7</v>
      </c>
      <c r="L874" s="3">
        <v>35795.474305555559</v>
      </c>
      <c r="M874" t="s">
        <v>9</v>
      </c>
      <c r="N874" t="s">
        <v>9</v>
      </c>
      <c r="O874" t="s">
        <v>9</v>
      </c>
      <c r="P874" s="3">
        <v>35795.48541666667</v>
      </c>
      <c r="Q874">
        <v>1</v>
      </c>
      <c r="R874" t="s">
        <v>77</v>
      </c>
      <c r="S874">
        <v>1</v>
      </c>
      <c r="T874" t="s">
        <v>9</v>
      </c>
      <c r="U874" t="s">
        <v>9</v>
      </c>
      <c r="V874" s="3">
        <v>35795.458333333336</v>
      </c>
      <c r="W874">
        <v>1</v>
      </c>
      <c r="X874" s="3">
        <v>35795.474305555559</v>
      </c>
      <c r="Y874" t="s">
        <v>9</v>
      </c>
      <c r="Z874">
        <v>1</v>
      </c>
      <c r="AA874" t="s">
        <v>9</v>
      </c>
    </row>
    <row r="875" spans="1:27" x14ac:dyDescent="0.25">
      <c r="A875" t="s">
        <v>74</v>
      </c>
      <c r="B875" t="s">
        <v>75</v>
      </c>
      <c r="C875">
        <v>53.649500000000003</v>
      </c>
      <c r="D875">
        <v>9.9618000000000002</v>
      </c>
      <c r="E875">
        <v>15</v>
      </c>
      <c r="F875" s="2">
        <v>35796</v>
      </c>
      <c r="G875">
        <v>5.2</v>
      </c>
      <c r="H875" s="3">
        <v>35796.48541666667</v>
      </c>
      <c r="I875" s="3">
        <v>35796.458333333336</v>
      </c>
      <c r="J875">
        <v>7</v>
      </c>
      <c r="K875">
        <v>8.6999999999999993</v>
      </c>
      <c r="L875" s="3">
        <v>35796.474305555559</v>
      </c>
      <c r="M875" t="s">
        <v>9</v>
      </c>
      <c r="N875" t="s">
        <v>9</v>
      </c>
      <c r="O875" t="s">
        <v>9</v>
      </c>
      <c r="P875" s="3">
        <v>35796.48541666667</v>
      </c>
      <c r="Q875">
        <v>0</v>
      </c>
      <c r="R875" t="s">
        <v>76</v>
      </c>
      <c r="S875">
        <v>0</v>
      </c>
      <c r="T875">
        <v>0</v>
      </c>
      <c r="U875" t="s">
        <v>81</v>
      </c>
      <c r="V875" s="3">
        <v>35796.458333333336</v>
      </c>
      <c r="W875">
        <v>1</v>
      </c>
      <c r="X875" s="3">
        <v>35796.474305555559</v>
      </c>
      <c r="Y875" t="s">
        <v>9</v>
      </c>
      <c r="Z875">
        <v>0</v>
      </c>
      <c r="AA875">
        <v>0</v>
      </c>
    </row>
    <row r="876" spans="1:27" x14ac:dyDescent="0.25">
      <c r="A876" t="s">
        <v>74</v>
      </c>
      <c r="B876" t="s">
        <v>75</v>
      </c>
      <c r="C876">
        <v>53.649500000000003</v>
      </c>
      <c r="D876">
        <v>9.9618000000000002</v>
      </c>
      <c r="E876">
        <v>15</v>
      </c>
      <c r="F876" s="2">
        <v>35797</v>
      </c>
      <c r="G876">
        <v>3.5</v>
      </c>
      <c r="H876" s="3">
        <v>35797.48541666667</v>
      </c>
      <c r="I876" s="3">
        <v>35797.458333333336</v>
      </c>
      <c r="J876">
        <v>5.8</v>
      </c>
      <c r="K876">
        <v>8.1</v>
      </c>
      <c r="L876" s="3">
        <v>35797.474999999999</v>
      </c>
      <c r="M876" t="s">
        <v>9</v>
      </c>
      <c r="N876" t="s">
        <v>9</v>
      </c>
      <c r="O876" t="s">
        <v>9</v>
      </c>
      <c r="P876" s="3">
        <v>35797.48541666667</v>
      </c>
      <c r="Q876">
        <v>3</v>
      </c>
      <c r="R876" t="s">
        <v>77</v>
      </c>
      <c r="S876">
        <v>3</v>
      </c>
      <c r="T876" t="s">
        <v>9</v>
      </c>
      <c r="U876" t="s">
        <v>81</v>
      </c>
      <c r="V876" s="3">
        <v>35797.458333333336</v>
      </c>
      <c r="W876">
        <v>1</v>
      </c>
      <c r="X876" s="3">
        <v>35797.474999999999</v>
      </c>
      <c r="Y876" t="s">
        <v>9</v>
      </c>
      <c r="Z876">
        <v>3</v>
      </c>
      <c r="AA876" t="s">
        <v>9</v>
      </c>
    </row>
    <row r="877" spans="1:27" x14ac:dyDescent="0.25">
      <c r="A877" t="s">
        <v>74</v>
      </c>
      <c r="B877" t="s">
        <v>75</v>
      </c>
      <c r="C877">
        <v>53.649500000000003</v>
      </c>
      <c r="D877">
        <v>9.9618000000000002</v>
      </c>
      <c r="E877">
        <v>15</v>
      </c>
      <c r="F877" s="2">
        <v>35798</v>
      </c>
      <c r="G877">
        <v>5.8</v>
      </c>
      <c r="H877" s="3">
        <v>35798.48541666667</v>
      </c>
      <c r="I877" s="3">
        <v>35798.458333333336</v>
      </c>
      <c r="J877">
        <v>7.6</v>
      </c>
      <c r="K877">
        <v>7.7</v>
      </c>
      <c r="L877" s="3">
        <v>35798.474999999999</v>
      </c>
      <c r="M877" t="s">
        <v>9</v>
      </c>
      <c r="N877" t="s">
        <v>9</v>
      </c>
      <c r="O877" t="s">
        <v>9</v>
      </c>
      <c r="P877" s="3">
        <v>35798.48541666667</v>
      </c>
      <c r="Q877">
        <v>2</v>
      </c>
      <c r="R877" t="s">
        <v>77</v>
      </c>
      <c r="S877">
        <v>2</v>
      </c>
      <c r="T877" t="s">
        <v>9</v>
      </c>
      <c r="U877" t="s">
        <v>81</v>
      </c>
      <c r="V877" s="3">
        <v>35798.458333333336</v>
      </c>
      <c r="W877">
        <v>1</v>
      </c>
      <c r="X877" s="3">
        <v>35798.474999999999</v>
      </c>
      <c r="Y877" t="s">
        <v>9</v>
      </c>
      <c r="Z877">
        <v>2</v>
      </c>
      <c r="AA877" t="s">
        <v>9</v>
      </c>
    </row>
    <row r="878" spans="1:27" x14ac:dyDescent="0.25">
      <c r="A878" t="s">
        <v>74</v>
      </c>
      <c r="B878" t="s">
        <v>75</v>
      </c>
      <c r="C878">
        <v>53.649500000000003</v>
      </c>
      <c r="D878">
        <v>9.9618000000000002</v>
      </c>
      <c r="E878">
        <v>15</v>
      </c>
      <c r="F878" s="2">
        <v>35799</v>
      </c>
      <c r="G878">
        <v>4.5999999999999996</v>
      </c>
      <c r="H878" s="3">
        <v>35799.48541666667</v>
      </c>
      <c r="I878" s="3">
        <v>35799.458333333336</v>
      </c>
      <c r="J878">
        <v>6.2</v>
      </c>
      <c r="K878">
        <v>8.1</v>
      </c>
      <c r="L878" s="3">
        <v>35799.475694444445</v>
      </c>
      <c r="M878" t="s">
        <v>9</v>
      </c>
      <c r="N878" t="s">
        <v>9</v>
      </c>
      <c r="O878" t="s">
        <v>9</v>
      </c>
      <c r="P878" s="3">
        <v>35799.48541666667</v>
      </c>
      <c r="Q878">
        <v>18</v>
      </c>
      <c r="R878" t="s">
        <v>77</v>
      </c>
      <c r="S878">
        <v>18</v>
      </c>
      <c r="T878" t="s">
        <v>9</v>
      </c>
      <c r="U878" t="s">
        <v>81</v>
      </c>
      <c r="V878" s="3">
        <v>35799.458333333336</v>
      </c>
      <c r="W878">
        <v>1</v>
      </c>
      <c r="X878" s="3">
        <v>35799.475694444445</v>
      </c>
      <c r="Y878" t="s">
        <v>9</v>
      </c>
      <c r="Z878">
        <v>18</v>
      </c>
      <c r="AA878" t="s">
        <v>9</v>
      </c>
    </row>
    <row r="879" spans="1:27" x14ac:dyDescent="0.25">
      <c r="A879" t="s">
        <v>74</v>
      </c>
      <c r="B879" t="s">
        <v>75</v>
      </c>
      <c r="C879">
        <v>53.649500000000003</v>
      </c>
      <c r="D879">
        <v>9.9618000000000002</v>
      </c>
      <c r="E879">
        <v>15</v>
      </c>
      <c r="F879" s="2">
        <v>35800</v>
      </c>
      <c r="G879">
        <v>4</v>
      </c>
      <c r="H879" s="3">
        <v>35800.48541666667</v>
      </c>
      <c r="I879" s="3">
        <v>35800.458333333336</v>
      </c>
      <c r="J879">
        <v>6.4</v>
      </c>
      <c r="K879">
        <v>7</v>
      </c>
      <c r="L879" s="3">
        <v>35800.475694444445</v>
      </c>
      <c r="M879" t="s">
        <v>9</v>
      </c>
      <c r="N879" t="s">
        <v>9</v>
      </c>
      <c r="O879" t="s">
        <v>9</v>
      </c>
      <c r="P879" s="3">
        <v>35800.48541666667</v>
      </c>
      <c r="Q879">
        <v>11</v>
      </c>
      <c r="R879" t="s">
        <v>77</v>
      </c>
      <c r="S879">
        <v>11</v>
      </c>
      <c r="T879" t="s">
        <v>9</v>
      </c>
      <c r="U879" t="s">
        <v>81</v>
      </c>
      <c r="V879" s="3">
        <v>35800.458333333336</v>
      </c>
      <c r="W879">
        <v>1</v>
      </c>
      <c r="X879" s="3">
        <v>35800.475694444445</v>
      </c>
      <c r="Y879" t="s">
        <v>9</v>
      </c>
      <c r="Z879">
        <v>11</v>
      </c>
      <c r="AA879" t="s">
        <v>9</v>
      </c>
    </row>
    <row r="880" spans="1:27" x14ac:dyDescent="0.25">
      <c r="A880" t="s">
        <v>74</v>
      </c>
      <c r="B880" t="s">
        <v>75</v>
      </c>
      <c r="C880">
        <v>53.649500000000003</v>
      </c>
      <c r="D880">
        <v>9.9618000000000002</v>
      </c>
      <c r="E880">
        <v>15</v>
      </c>
      <c r="F880" s="2">
        <v>35801</v>
      </c>
      <c r="G880">
        <v>3.9</v>
      </c>
      <c r="H880" s="3">
        <v>35801.48541666667</v>
      </c>
      <c r="I880" s="3">
        <v>35801.458333333336</v>
      </c>
      <c r="J880">
        <v>6.2</v>
      </c>
      <c r="K880">
        <v>7</v>
      </c>
      <c r="L880" s="3">
        <v>35801.475694444445</v>
      </c>
      <c r="M880" t="s">
        <v>9</v>
      </c>
      <c r="N880" t="s">
        <v>9</v>
      </c>
      <c r="O880" t="s">
        <v>9</v>
      </c>
      <c r="P880" s="3">
        <v>35801.48541666667</v>
      </c>
      <c r="Q880">
        <v>4</v>
      </c>
      <c r="R880" t="s">
        <v>77</v>
      </c>
      <c r="S880">
        <v>4</v>
      </c>
      <c r="T880" t="s">
        <v>9</v>
      </c>
      <c r="U880" t="s">
        <v>81</v>
      </c>
      <c r="V880" s="3">
        <v>35801.458333333336</v>
      </c>
      <c r="W880">
        <v>1</v>
      </c>
      <c r="X880" s="3">
        <v>35801.475694444445</v>
      </c>
      <c r="Y880" t="s">
        <v>9</v>
      </c>
      <c r="Z880">
        <v>4</v>
      </c>
      <c r="AA880" t="s">
        <v>9</v>
      </c>
    </row>
    <row r="881" spans="1:27" x14ac:dyDescent="0.25">
      <c r="A881" t="s">
        <v>74</v>
      </c>
      <c r="B881" t="s">
        <v>75</v>
      </c>
      <c r="C881">
        <v>53.649500000000003</v>
      </c>
      <c r="D881">
        <v>9.9618000000000002</v>
      </c>
      <c r="E881">
        <v>15</v>
      </c>
      <c r="F881" s="2">
        <v>35802</v>
      </c>
      <c r="G881">
        <v>3.9</v>
      </c>
      <c r="H881" s="3">
        <v>35802.48541666667</v>
      </c>
      <c r="I881" s="3">
        <v>35802.458333333336</v>
      </c>
      <c r="J881">
        <v>9.3000000000000007</v>
      </c>
      <c r="K881">
        <v>9.3000000000000007</v>
      </c>
      <c r="L881" s="3">
        <v>35802.476388888892</v>
      </c>
      <c r="M881" t="s">
        <v>9</v>
      </c>
      <c r="N881" t="s">
        <v>9</v>
      </c>
      <c r="O881" t="s">
        <v>9</v>
      </c>
      <c r="P881" s="3">
        <v>35802.48541666667</v>
      </c>
      <c r="Q881">
        <v>6</v>
      </c>
      <c r="R881" t="s">
        <v>77</v>
      </c>
      <c r="S881">
        <v>6</v>
      </c>
      <c r="T881" t="s">
        <v>9</v>
      </c>
      <c r="U881" t="s">
        <v>81</v>
      </c>
      <c r="V881" s="3">
        <v>35802.458333333336</v>
      </c>
      <c r="W881">
        <v>1</v>
      </c>
      <c r="X881" s="3">
        <v>35802.476388888892</v>
      </c>
      <c r="Y881" t="s">
        <v>9</v>
      </c>
      <c r="Z881">
        <v>6</v>
      </c>
      <c r="AA881" t="s">
        <v>9</v>
      </c>
    </row>
    <row r="882" spans="1:27" x14ac:dyDescent="0.25">
      <c r="A882" t="s">
        <v>74</v>
      </c>
      <c r="B882" t="s">
        <v>75</v>
      </c>
      <c r="C882">
        <v>53.649500000000003</v>
      </c>
      <c r="D882">
        <v>9.9618000000000002</v>
      </c>
      <c r="E882">
        <v>15</v>
      </c>
      <c r="F882" s="2">
        <v>35803</v>
      </c>
      <c r="G882">
        <v>5.6</v>
      </c>
      <c r="H882" s="3">
        <v>35803.48541666667</v>
      </c>
      <c r="I882" s="3">
        <v>35803.458333333336</v>
      </c>
      <c r="J882">
        <v>7.4</v>
      </c>
      <c r="K882">
        <v>10.1</v>
      </c>
      <c r="L882" s="3">
        <v>35803.476388888892</v>
      </c>
      <c r="M882" t="s">
        <v>9</v>
      </c>
      <c r="N882" t="s">
        <v>9</v>
      </c>
      <c r="O882" t="s">
        <v>9</v>
      </c>
      <c r="P882" s="3">
        <v>35803.48541666667</v>
      </c>
      <c r="Q882">
        <v>5</v>
      </c>
      <c r="R882" t="s">
        <v>77</v>
      </c>
      <c r="S882">
        <v>5</v>
      </c>
      <c r="T882" t="s">
        <v>9</v>
      </c>
      <c r="U882" t="s">
        <v>81</v>
      </c>
      <c r="V882" s="3">
        <v>35803.458333333336</v>
      </c>
      <c r="W882">
        <v>1</v>
      </c>
      <c r="X882" s="3">
        <v>35803.476388888892</v>
      </c>
      <c r="Y882" t="s">
        <v>9</v>
      </c>
      <c r="Z882">
        <v>5</v>
      </c>
      <c r="AA882" t="s">
        <v>9</v>
      </c>
    </row>
    <row r="883" spans="1:27" x14ac:dyDescent="0.25">
      <c r="A883" t="s">
        <v>74</v>
      </c>
      <c r="B883" t="s">
        <v>75</v>
      </c>
      <c r="C883">
        <v>53.649500000000003</v>
      </c>
      <c r="D883">
        <v>9.9618000000000002</v>
      </c>
      <c r="E883">
        <v>15</v>
      </c>
      <c r="F883" s="2">
        <v>35804</v>
      </c>
      <c r="G883">
        <v>5.8</v>
      </c>
      <c r="H883" s="3">
        <v>35804.48541666667</v>
      </c>
      <c r="I883" s="3">
        <v>35804.458333333336</v>
      </c>
      <c r="J883">
        <v>9.6999999999999993</v>
      </c>
      <c r="K883">
        <v>10.1</v>
      </c>
      <c r="L883" s="3">
        <v>35804.477083333331</v>
      </c>
      <c r="M883" t="s">
        <v>9</v>
      </c>
      <c r="N883" t="s">
        <v>9</v>
      </c>
      <c r="O883" t="s">
        <v>9</v>
      </c>
      <c r="P883" s="3">
        <v>35804.48541666667</v>
      </c>
      <c r="Q883">
        <v>33</v>
      </c>
      <c r="R883" t="s">
        <v>77</v>
      </c>
      <c r="S883">
        <v>33</v>
      </c>
      <c r="T883" t="s">
        <v>9</v>
      </c>
      <c r="U883" t="s">
        <v>81</v>
      </c>
      <c r="V883" s="3">
        <v>35804.458333333336</v>
      </c>
      <c r="W883">
        <v>1</v>
      </c>
      <c r="X883" s="3">
        <v>35804.477083333331</v>
      </c>
      <c r="Y883" t="s">
        <v>9</v>
      </c>
      <c r="Z883">
        <v>33</v>
      </c>
      <c r="AA883" t="s">
        <v>9</v>
      </c>
    </row>
    <row r="884" spans="1:27" x14ac:dyDescent="0.25">
      <c r="A884" t="s">
        <v>74</v>
      </c>
      <c r="B884" t="s">
        <v>75</v>
      </c>
      <c r="C884">
        <v>53.649500000000003</v>
      </c>
      <c r="D884">
        <v>9.9618000000000002</v>
      </c>
      <c r="E884">
        <v>15</v>
      </c>
      <c r="F884" s="2">
        <v>35805</v>
      </c>
      <c r="G884">
        <v>6.8</v>
      </c>
      <c r="H884" s="3">
        <v>35805.48541666667</v>
      </c>
      <c r="I884" s="3">
        <v>35805.458333333336</v>
      </c>
      <c r="J884">
        <v>10.7</v>
      </c>
      <c r="K884">
        <v>11.1</v>
      </c>
      <c r="L884" s="3">
        <v>35805.477083333331</v>
      </c>
      <c r="M884" t="s">
        <v>9</v>
      </c>
      <c r="N884" t="s">
        <v>9</v>
      </c>
      <c r="O884" t="s">
        <v>9</v>
      </c>
      <c r="P884" s="3">
        <v>35805.48541666667</v>
      </c>
      <c r="Q884">
        <v>0</v>
      </c>
      <c r="R884" t="s">
        <v>76</v>
      </c>
      <c r="S884">
        <v>0</v>
      </c>
      <c r="T884">
        <v>0</v>
      </c>
      <c r="U884" t="s">
        <v>9</v>
      </c>
      <c r="V884" s="3">
        <v>35805.458333333336</v>
      </c>
      <c r="W884">
        <v>1</v>
      </c>
      <c r="X884" s="3">
        <v>35805.477083333331</v>
      </c>
      <c r="Y884" t="s">
        <v>9</v>
      </c>
      <c r="Z884">
        <v>0</v>
      </c>
      <c r="AA884">
        <v>0</v>
      </c>
    </row>
    <row r="885" spans="1:27" x14ac:dyDescent="0.25">
      <c r="A885" t="s">
        <v>74</v>
      </c>
      <c r="B885" t="s">
        <v>75</v>
      </c>
      <c r="C885">
        <v>53.649500000000003</v>
      </c>
      <c r="D885">
        <v>9.9618000000000002</v>
      </c>
      <c r="E885">
        <v>15</v>
      </c>
      <c r="F885" s="2">
        <v>35806</v>
      </c>
      <c r="G885">
        <v>1.7</v>
      </c>
      <c r="H885" s="3">
        <v>35806.48541666667</v>
      </c>
      <c r="I885" s="3">
        <v>35806.458333333336</v>
      </c>
      <c r="J885">
        <v>6.4</v>
      </c>
      <c r="K885">
        <v>12.4</v>
      </c>
      <c r="L885" s="3">
        <v>35806.477777777778</v>
      </c>
      <c r="M885" t="s">
        <v>9</v>
      </c>
      <c r="N885" t="s">
        <v>9</v>
      </c>
      <c r="O885" t="s">
        <v>9</v>
      </c>
      <c r="P885" s="3">
        <v>35806.48541666667</v>
      </c>
      <c r="Q885">
        <v>0</v>
      </c>
      <c r="R885" t="s">
        <v>76</v>
      </c>
      <c r="S885">
        <v>0</v>
      </c>
      <c r="T885">
        <v>0</v>
      </c>
      <c r="U885" t="s">
        <v>81</v>
      </c>
      <c r="V885" s="3">
        <v>35806.458333333336</v>
      </c>
      <c r="W885">
        <v>1</v>
      </c>
      <c r="X885" s="3">
        <v>35806.477777777778</v>
      </c>
      <c r="Y885" t="s">
        <v>9</v>
      </c>
      <c r="Z885">
        <v>0</v>
      </c>
      <c r="AA885">
        <v>0</v>
      </c>
    </row>
    <row r="886" spans="1:27" x14ac:dyDescent="0.25">
      <c r="A886" t="s">
        <v>74</v>
      </c>
      <c r="B886" t="s">
        <v>75</v>
      </c>
      <c r="C886">
        <v>53.649500000000003</v>
      </c>
      <c r="D886">
        <v>9.9618000000000002</v>
      </c>
      <c r="E886">
        <v>15</v>
      </c>
      <c r="F886" s="2">
        <v>35807</v>
      </c>
      <c r="G886">
        <v>1.7</v>
      </c>
      <c r="H886" s="3">
        <v>35807.48541666667</v>
      </c>
      <c r="I886" s="3">
        <v>35807.458333333336</v>
      </c>
      <c r="J886">
        <v>7.7</v>
      </c>
      <c r="K886">
        <v>8.5</v>
      </c>
      <c r="L886" s="3">
        <v>35807.477777777778</v>
      </c>
      <c r="M886" t="s">
        <v>9</v>
      </c>
      <c r="N886" t="s">
        <v>9</v>
      </c>
      <c r="O886" t="s">
        <v>9</v>
      </c>
      <c r="P886" s="3">
        <v>35807.48541666667</v>
      </c>
      <c r="Q886">
        <v>0</v>
      </c>
      <c r="R886" t="s">
        <v>76</v>
      </c>
      <c r="S886">
        <v>0</v>
      </c>
      <c r="T886">
        <v>0</v>
      </c>
      <c r="U886" t="s">
        <v>9</v>
      </c>
      <c r="V886" s="3">
        <v>35807.458333333336</v>
      </c>
      <c r="W886">
        <v>1</v>
      </c>
      <c r="X886" s="3">
        <v>35807.477777777778</v>
      </c>
      <c r="Y886" t="s">
        <v>9</v>
      </c>
      <c r="Z886">
        <v>0</v>
      </c>
      <c r="AA886">
        <v>0</v>
      </c>
    </row>
    <row r="887" spans="1:27" x14ac:dyDescent="0.25">
      <c r="A887" t="s">
        <v>74</v>
      </c>
      <c r="B887" t="s">
        <v>75</v>
      </c>
      <c r="C887">
        <v>53.649500000000003</v>
      </c>
      <c r="D887">
        <v>9.9618000000000002</v>
      </c>
      <c r="E887">
        <v>15</v>
      </c>
      <c r="F887" s="2">
        <v>35808</v>
      </c>
      <c r="G887">
        <v>1.9</v>
      </c>
      <c r="H887" s="3">
        <v>35808.48541666667</v>
      </c>
      <c r="I887" s="3">
        <v>35808.458333333336</v>
      </c>
      <c r="J887">
        <v>6.2</v>
      </c>
      <c r="K887">
        <v>9.5</v>
      </c>
      <c r="L887" s="3">
        <v>35808.477777777778</v>
      </c>
      <c r="M887" t="s">
        <v>9</v>
      </c>
      <c r="N887" t="s">
        <v>9</v>
      </c>
      <c r="O887" t="s">
        <v>9</v>
      </c>
      <c r="P887" s="3">
        <v>35808.48541666667</v>
      </c>
      <c r="Q887">
        <v>0</v>
      </c>
      <c r="R887" t="s">
        <v>76</v>
      </c>
      <c r="S887">
        <v>0</v>
      </c>
      <c r="T887">
        <v>0</v>
      </c>
      <c r="U887" t="s">
        <v>9</v>
      </c>
      <c r="V887" s="3">
        <v>35808.458333333336</v>
      </c>
      <c r="W887">
        <v>1</v>
      </c>
      <c r="X887" s="3">
        <v>35808.477777777778</v>
      </c>
      <c r="Y887" t="s">
        <v>9</v>
      </c>
      <c r="Z887">
        <v>0</v>
      </c>
      <c r="AA887">
        <v>0</v>
      </c>
    </row>
    <row r="888" spans="1:27" x14ac:dyDescent="0.25">
      <c r="A888" t="s">
        <v>74</v>
      </c>
      <c r="B888" t="s">
        <v>75</v>
      </c>
      <c r="C888">
        <v>53.649500000000003</v>
      </c>
      <c r="D888">
        <v>9.9618000000000002</v>
      </c>
      <c r="E888">
        <v>15</v>
      </c>
      <c r="F888" s="2">
        <v>35809</v>
      </c>
      <c r="G888">
        <v>2.9</v>
      </c>
      <c r="H888" s="3">
        <v>35809.48541666667</v>
      </c>
      <c r="I888" s="3">
        <v>35809.458333333336</v>
      </c>
      <c r="J888">
        <v>9.6999999999999993</v>
      </c>
      <c r="K888">
        <v>9.6999999999999993</v>
      </c>
      <c r="L888" s="3">
        <v>35809.478472222225</v>
      </c>
      <c r="M888" t="s">
        <v>9</v>
      </c>
      <c r="N888" t="s">
        <v>9</v>
      </c>
      <c r="O888" t="s">
        <v>9</v>
      </c>
      <c r="P888" s="3">
        <v>35809.48541666667</v>
      </c>
      <c r="Q888">
        <v>0</v>
      </c>
      <c r="R888" t="s">
        <v>76</v>
      </c>
      <c r="S888">
        <v>0</v>
      </c>
      <c r="T888">
        <v>0</v>
      </c>
      <c r="U888" t="s">
        <v>81</v>
      </c>
      <c r="V888" s="3">
        <v>35809.458333333336</v>
      </c>
      <c r="W888">
        <v>1</v>
      </c>
      <c r="X888" s="3">
        <v>35809.478472222225</v>
      </c>
      <c r="Y888" t="s">
        <v>9</v>
      </c>
      <c r="Z888">
        <v>0</v>
      </c>
      <c r="AA888">
        <v>0</v>
      </c>
    </row>
    <row r="889" spans="1:27" x14ac:dyDescent="0.25">
      <c r="A889" t="s">
        <v>74</v>
      </c>
      <c r="B889" t="s">
        <v>75</v>
      </c>
      <c r="C889">
        <v>53.649500000000003</v>
      </c>
      <c r="D889">
        <v>9.9618000000000002</v>
      </c>
      <c r="E889">
        <v>15</v>
      </c>
      <c r="F889" s="2">
        <v>35810</v>
      </c>
      <c r="G889">
        <v>3.7</v>
      </c>
      <c r="H889" s="3">
        <v>35810.48541666667</v>
      </c>
      <c r="I889" s="3">
        <v>35810.458333333336</v>
      </c>
      <c r="J889">
        <v>6.2</v>
      </c>
      <c r="K889">
        <v>10.7</v>
      </c>
      <c r="L889" s="3">
        <v>35810.478472222225</v>
      </c>
      <c r="M889" t="s">
        <v>9</v>
      </c>
      <c r="N889" t="s">
        <v>9</v>
      </c>
      <c r="O889" t="s">
        <v>9</v>
      </c>
      <c r="P889" s="3">
        <v>35810.48541666667</v>
      </c>
      <c r="Q889">
        <v>0</v>
      </c>
      <c r="R889" t="s">
        <v>76</v>
      </c>
      <c r="S889">
        <v>0</v>
      </c>
      <c r="T889">
        <v>0</v>
      </c>
      <c r="U889" t="s">
        <v>9</v>
      </c>
      <c r="V889" s="3">
        <v>35810.458333333336</v>
      </c>
      <c r="W889">
        <v>1</v>
      </c>
      <c r="X889" s="3">
        <v>35810.478472222225</v>
      </c>
      <c r="Y889" t="s">
        <v>9</v>
      </c>
      <c r="Z889">
        <v>0</v>
      </c>
      <c r="AA889">
        <v>0</v>
      </c>
    </row>
    <row r="890" spans="1:27" x14ac:dyDescent="0.25">
      <c r="A890" t="s">
        <v>74</v>
      </c>
      <c r="B890" t="s">
        <v>75</v>
      </c>
      <c r="C890">
        <v>53.649500000000003</v>
      </c>
      <c r="D890">
        <v>9.9618000000000002</v>
      </c>
      <c r="E890">
        <v>15</v>
      </c>
      <c r="F890" s="2">
        <v>35811</v>
      </c>
      <c r="G890">
        <v>5.8</v>
      </c>
      <c r="H890" s="3">
        <v>35811.48541666667</v>
      </c>
      <c r="I890" s="3">
        <v>35811.458333333336</v>
      </c>
      <c r="J890">
        <v>7.9</v>
      </c>
      <c r="K890">
        <v>7.9</v>
      </c>
      <c r="L890" s="3">
        <v>35811.478472222225</v>
      </c>
      <c r="M890" t="s">
        <v>9</v>
      </c>
      <c r="N890" t="s">
        <v>9</v>
      </c>
      <c r="O890" t="s">
        <v>9</v>
      </c>
      <c r="P890" s="3">
        <v>35811.48541666667</v>
      </c>
      <c r="Q890">
        <v>2</v>
      </c>
      <c r="R890" t="s">
        <v>77</v>
      </c>
      <c r="S890">
        <v>2</v>
      </c>
      <c r="T890" t="s">
        <v>9</v>
      </c>
      <c r="U890" t="s">
        <v>9</v>
      </c>
      <c r="V890" s="3">
        <v>35811.458333333336</v>
      </c>
      <c r="W890">
        <v>1</v>
      </c>
      <c r="X890" s="3">
        <v>35811.478472222225</v>
      </c>
      <c r="Y890" t="s">
        <v>9</v>
      </c>
      <c r="Z890">
        <v>2</v>
      </c>
      <c r="AA890" t="s">
        <v>9</v>
      </c>
    </row>
    <row r="891" spans="1:27" x14ac:dyDescent="0.25">
      <c r="A891" t="s">
        <v>74</v>
      </c>
      <c r="B891" t="s">
        <v>75</v>
      </c>
      <c r="C891">
        <v>53.649500000000003</v>
      </c>
      <c r="D891">
        <v>9.9618000000000002</v>
      </c>
      <c r="E891">
        <v>15</v>
      </c>
      <c r="F891" s="2">
        <v>35812</v>
      </c>
      <c r="G891">
        <v>3.5</v>
      </c>
      <c r="H891" s="3">
        <v>35812.48541666667</v>
      </c>
      <c r="I891" s="3">
        <v>35812.458333333336</v>
      </c>
      <c r="J891">
        <v>5.6</v>
      </c>
      <c r="K891">
        <v>8.9</v>
      </c>
      <c r="L891" s="3">
        <v>35812.479166666664</v>
      </c>
      <c r="M891" t="s">
        <v>9</v>
      </c>
      <c r="N891" t="s">
        <v>9</v>
      </c>
      <c r="O891" t="s">
        <v>9</v>
      </c>
      <c r="P891" s="3">
        <v>35812.48541666667</v>
      </c>
      <c r="Q891">
        <v>6</v>
      </c>
      <c r="R891" t="s">
        <v>77</v>
      </c>
      <c r="S891">
        <v>6</v>
      </c>
      <c r="T891" t="s">
        <v>9</v>
      </c>
      <c r="U891" t="s">
        <v>9</v>
      </c>
      <c r="V891" s="3">
        <v>35812.458333333336</v>
      </c>
      <c r="W891">
        <v>1</v>
      </c>
      <c r="X891" s="3">
        <v>35812.479166666664</v>
      </c>
      <c r="Y891" t="s">
        <v>9</v>
      </c>
      <c r="Z891">
        <v>6</v>
      </c>
      <c r="AA891" t="s">
        <v>9</v>
      </c>
    </row>
    <row r="892" spans="1:27" x14ac:dyDescent="0.25">
      <c r="A892" t="s">
        <v>74</v>
      </c>
      <c r="B892" t="s">
        <v>75</v>
      </c>
      <c r="C892">
        <v>53.649500000000003</v>
      </c>
      <c r="D892">
        <v>9.9618000000000002</v>
      </c>
      <c r="E892">
        <v>15</v>
      </c>
      <c r="F892" s="2">
        <v>35813</v>
      </c>
      <c r="G892">
        <v>4.8</v>
      </c>
      <c r="H892" s="3">
        <v>35813.48541666667</v>
      </c>
      <c r="I892" s="3">
        <v>35813.458333333336</v>
      </c>
      <c r="J892">
        <v>6</v>
      </c>
      <c r="K892">
        <v>6.8</v>
      </c>
      <c r="L892" s="3">
        <v>35813.479166666664</v>
      </c>
      <c r="M892" t="s">
        <v>9</v>
      </c>
      <c r="N892" t="s">
        <v>9</v>
      </c>
      <c r="O892" t="s">
        <v>9</v>
      </c>
      <c r="P892" s="3">
        <v>35813.48541666667</v>
      </c>
      <c r="Q892">
        <v>0</v>
      </c>
      <c r="R892" t="s">
        <v>76</v>
      </c>
      <c r="S892">
        <v>0</v>
      </c>
      <c r="T892">
        <v>0</v>
      </c>
      <c r="U892" t="s">
        <v>9</v>
      </c>
      <c r="V892" s="3">
        <v>35813.458333333336</v>
      </c>
      <c r="W892">
        <v>1</v>
      </c>
      <c r="X892" s="3">
        <v>35813.479166666664</v>
      </c>
      <c r="Y892" t="s">
        <v>9</v>
      </c>
      <c r="Z892">
        <v>0</v>
      </c>
      <c r="AA892">
        <v>0</v>
      </c>
    </row>
    <row r="893" spans="1:27" x14ac:dyDescent="0.25">
      <c r="A893" t="s">
        <v>74</v>
      </c>
      <c r="B893" t="s">
        <v>75</v>
      </c>
      <c r="C893">
        <v>53.649500000000003</v>
      </c>
      <c r="D893">
        <v>9.9618000000000002</v>
      </c>
      <c r="E893">
        <v>15</v>
      </c>
      <c r="F893" s="2">
        <v>35814</v>
      </c>
      <c r="G893">
        <v>3.5</v>
      </c>
      <c r="H893" s="3">
        <v>35814.48541666667</v>
      </c>
      <c r="I893" s="3">
        <v>35814.458333333336</v>
      </c>
      <c r="J893">
        <v>5.4</v>
      </c>
      <c r="K893">
        <v>6</v>
      </c>
      <c r="L893" s="3">
        <v>35814.479166666664</v>
      </c>
      <c r="M893" t="s">
        <v>9</v>
      </c>
      <c r="N893" t="s">
        <v>9</v>
      </c>
      <c r="O893" t="s">
        <v>9</v>
      </c>
      <c r="P893" s="3">
        <v>35814.48541666667</v>
      </c>
      <c r="Q893">
        <v>4</v>
      </c>
      <c r="R893" t="s">
        <v>77</v>
      </c>
      <c r="S893">
        <v>4</v>
      </c>
      <c r="T893" t="s">
        <v>9</v>
      </c>
      <c r="U893" t="s">
        <v>9</v>
      </c>
      <c r="V893" s="3">
        <v>35814.458333333336</v>
      </c>
      <c r="W893">
        <v>1</v>
      </c>
      <c r="X893" s="3">
        <v>35814.479166666664</v>
      </c>
      <c r="Y893" t="s">
        <v>9</v>
      </c>
      <c r="Z893">
        <v>4</v>
      </c>
      <c r="AA893" t="s">
        <v>9</v>
      </c>
    </row>
    <row r="894" spans="1:27" x14ac:dyDescent="0.25">
      <c r="A894" t="s">
        <v>74</v>
      </c>
      <c r="B894" t="s">
        <v>75</v>
      </c>
      <c r="C894">
        <v>53.649500000000003</v>
      </c>
      <c r="D894">
        <v>9.9618000000000002</v>
      </c>
      <c r="E894">
        <v>15</v>
      </c>
      <c r="F894" s="2">
        <v>35815</v>
      </c>
      <c r="G894">
        <v>2.9</v>
      </c>
      <c r="H894" s="3">
        <v>35815.48541666667</v>
      </c>
      <c r="I894" s="3">
        <v>35815.458333333336</v>
      </c>
      <c r="J894">
        <v>2.9</v>
      </c>
      <c r="K894">
        <v>5.6</v>
      </c>
      <c r="L894" s="3">
        <v>35815.479861111111</v>
      </c>
      <c r="M894" t="s">
        <v>9</v>
      </c>
      <c r="N894" t="s">
        <v>9</v>
      </c>
      <c r="O894" t="s">
        <v>9</v>
      </c>
      <c r="P894" s="3">
        <v>35815.48541666667</v>
      </c>
      <c r="Q894">
        <v>4</v>
      </c>
      <c r="R894" t="s">
        <v>77</v>
      </c>
      <c r="S894">
        <v>4</v>
      </c>
      <c r="T894" t="s">
        <v>9</v>
      </c>
      <c r="U894" t="s">
        <v>9</v>
      </c>
      <c r="V894" s="3">
        <v>35815.458333333336</v>
      </c>
      <c r="W894">
        <v>1</v>
      </c>
      <c r="X894" s="3">
        <v>35815.479861111111</v>
      </c>
      <c r="Y894" t="s">
        <v>9</v>
      </c>
      <c r="Z894">
        <v>4</v>
      </c>
      <c r="AA894" t="s">
        <v>9</v>
      </c>
    </row>
    <row r="895" spans="1:27" x14ac:dyDescent="0.25">
      <c r="A895" t="s">
        <v>74</v>
      </c>
      <c r="B895" t="s">
        <v>75</v>
      </c>
      <c r="C895">
        <v>53.649500000000003</v>
      </c>
      <c r="D895">
        <v>9.9618000000000002</v>
      </c>
      <c r="E895">
        <v>15</v>
      </c>
      <c r="F895" s="2">
        <v>35816</v>
      </c>
      <c r="G895">
        <v>0.2</v>
      </c>
      <c r="H895" s="3">
        <v>35816.48541666667</v>
      </c>
      <c r="I895" s="3">
        <v>35816.458333333336</v>
      </c>
      <c r="J895">
        <v>0.3</v>
      </c>
      <c r="K895">
        <v>2.9</v>
      </c>
      <c r="L895" s="3">
        <v>35816.479861111111</v>
      </c>
      <c r="M895" t="s">
        <v>9</v>
      </c>
      <c r="N895" t="s">
        <v>9</v>
      </c>
      <c r="O895" t="s">
        <v>9</v>
      </c>
      <c r="P895" s="3">
        <v>35816.48541666667</v>
      </c>
      <c r="Q895">
        <v>0</v>
      </c>
      <c r="R895" t="s">
        <v>76</v>
      </c>
      <c r="S895">
        <v>0</v>
      </c>
      <c r="T895">
        <v>0</v>
      </c>
      <c r="U895" t="s">
        <v>9</v>
      </c>
      <c r="V895" s="3">
        <v>35816.458333333336</v>
      </c>
      <c r="W895">
        <v>1</v>
      </c>
      <c r="X895" s="3">
        <v>35816.479861111111</v>
      </c>
      <c r="Y895" t="s">
        <v>9</v>
      </c>
      <c r="Z895">
        <v>0</v>
      </c>
      <c r="AA895">
        <v>0</v>
      </c>
    </row>
    <row r="896" spans="1:27" x14ac:dyDescent="0.25">
      <c r="A896" t="s">
        <v>74</v>
      </c>
      <c r="B896" t="s">
        <v>75</v>
      </c>
      <c r="C896">
        <v>53.649500000000003</v>
      </c>
      <c r="D896">
        <v>9.9618000000000002</v>
      </c>
      <c r="E896">
        <v>15</v>
      </c>
      <c r="F896" s="2">
        <v>35817</v>
      </c>
      <c r="G896">
        <v>0.5</v>
      </c>
      <c r="H896" s="3">
        <v>35817.48541666667</v>
      </c>
      <c r="I896" s="3">
        <v>35817.458333333336</v>
      </c>
      <c r="J896">
        <v>0.7</v>
      </c>
      <c r="K896">
        <v>3.2</v>
      </c>
      <c r="L896" s="3">
        <v>35817.479861111111</v>
      </c>
      <c r="M896" t="s">
        <v>9</v>
      </c>
      <c r="N896" t="s">
        <v>9</v>
      </c>
      <c r="O896" t="s">
        <v>9</v>
      </c>
      <c r="P896" s="3">
        <v>35817.48541666667</v>
      </c>
      <c r="Q896">
        <v>0</v>
      </c>
      <c r="R896" t="s">
        <v>76</v>
      </c>
      <c r="S896">
        <v>0</v>
      </c>
      <c r="T896">
        <v>0</v>
      </c>
      <c r="U896" t="s">
        <v>9</v>
      </c>
      <c r="V896" s="3">
        <v>35817.458333333336</v>
      </c>
      <c r="W896">
        <v>1</v>
      </c>
      <c r="X896" s="3">
        <v>35817.479861111111</v>
      </c>
      <c r="Y896" t="s">
        <v>9</v>
      </c>
      <c r="Z896">
        <v>0</v>
      </c>
      <c r="AA896">
        <v>0</v>
      </c>
    </row>
    <row r="897" spans="1:27" x14ac:dyDescent="0.25">
      <c r="A897" t="s">
        <v>74</v>
      </c>
      <c r="B897" t="s">
        <v>75</v>
      </c>
      <c r="C897">
        <v>53.649500000000003</v>
      </c>
      <c r="D897">
        <v>9.9618000000000002</v>
      </c>
      <c r="E897">
        <v>15</v>
      </c>
      <c r="F897" s="2">
        <v>35818</v>
      </c>
      <c r="G897">
        <v>1</v>
      </c>
      <c r="H897" s="3">
        <v>35818.48541666667</v>
      </c>
      <c r="I897" s="3">
        <v>35818.458333333336</v>
      </c>
      <c r="J897">
        <v>2.1</v>
      </c>
      <c r="K897">
        <v>2.2999999999999998</v>
      </c>
      <c r="L897" s="3">
        <v>35818.479861111111</v>
      </c>
      <c r="M897" t="s">
        <v>9</v>
      </c>
      <c r="N897" t="s">
        <v>9</v>
      </c>
      <c r="O897" t="s">
        <v>9</v>
      </c>
      <c r="P897" s="3">
        <v>35818.48541666667</v>
      </c>
      <c r="Q897">
        <v>0</v>
      </c>
      <c r="R897" t="s">
        <v>76</v>
      </c>
      <c r="S897">
        <v>0</v>
      </c>
      <c r="T897">
        <v>0</v>
      </c>
      <c r="U897" t="s">
        <v>81</v>
      </c>
      <c r="V897" s="3">
        <v>35818.458333333336</v>
      </c>
      <c r="W897">
        <v>1</v>
      </c>
      <c r="X897" s="3">
        <v>35818.479861111111</v>
      </c>
      <c r="Y897" t="s">
        <v>9</v>
      </c>
      <c r="Z897">
        <v>0</v>
      </c>
      <c r="AA897">
        <v>0</v>
      </c>
    </row>
    <row r="898" spans="1:27" x14ac:dyDescent="0.25">
      <c r="A898" t="s">
        <v>74</v>
      </c>
      <c r="B898" t="s">
        <v>75</v>
      </c>
      <c r="C898">
        <v>53.649500000000003</v>
      </c>
      <c r="D898">
        <v>9.9618000000000002</v>
      </c>
      <c r="E898">
        <v>15</v>
      </c>
      <c r="F898" s="2">
        <v>35819</v>
      </c>
      <c r="G898">
        <v>0.7</v>
      </c>
      <c r="H898" s="3">
        <v>35819.48541666667</v>
      </c>
      <c r="I898" s="3">
        <v>35819.458333333336</v>
      </c>
      <c r="J898">
        <v>1.5</v>
      </c>
      <c r="K898">
        <v>2.1</v>
      </c>
      <c r="L898" s="3">
        <v>35819.480555555558</v>
      </c>
      <c r="M898" t="s">
        <v>9</v>
      </c>
      <c r="N898" t="s">
        <v>9</v>
      </c>
      <c r="O898" t="s">
        <v>9</v>
      </c>
      <c r="P898" s="3">
        <v>35819.48541666667</v>
      </c>
      <c r="Q898">
        <v>2</v>
      </c>
      <c r="R898" t="s">
        <v>77</v>
      </c>
      <c r="S898">
        <v>2</v>
      </c>
      <c r="T898" t="s">
        <v>9</v>
      </c>
      <c r="U898" t="s">
        <v>9</v>
      </c>
      <c r="V898" s="3">
        <v>35819.458333333336</v>
      </c>
      <c r="W898">
        <v>1</v>
      </c>
      <c r="X898" s="3">
        <v>35819.480555555558</v>
      </c>
      <c r="Y898" t="s">
        <v>9</v>
      </c>
      <c r="Z898">
        <v>2</v>
      </c>
      <c r="AA898" t="s">
        <v>9</v>
      </c>
    </row>
    <row r="899" spans="1:27" x14ac:dyDescent="0.25">
      <c r="A899" t="s">
        <v>74</v>
      </c>
      <c r="B899" t="s">
        <v>75</v>
      </c>
      <c r="C899">
        <v>53.649500000000003</v>
      </c>
      <c r="D899">
        <v>9.9618000000000002</v>
      </c>
      <c r="E899">
        <v>15</v>
      </c>
      <c r="F899" s="2">
        <v>35820</v>
      </c>
      <c r="G899">
        <v>0.6</v>
      </c>
      <c r="H899" s="3">
        <v>35820.48541666667</v>
      </c>
      <c r="I899" s="3">
        <v>35820.458333333336</v>
      </c>
      <c r="J899">
        <v>2.7</v>
      </c>
      <c r="K899">
        <v>2.7</v>
      </c>
      <c r="L899" s="3">
        <v>35820.480555555558</v>
      </c>
      <c r="M899" t="s">
        <v>9</v>
      </c>
      <c r="N899" t="s">
        <v>9</v>
      </c>
      <c r="O899" t="s">
        <v>9</v>
      </c>
      <c r="P899" s="3">
        <v>35820.48541666667</v>
      </c>
      <c r="Q899">
        <v>1</v>
      </c>
      <c r="R899" t="s">
        <v>77</v>
      </c>
      <c r="S899">
        <v>1</v>
      </c>
      <c r="T899" t="s">
        <v>9</v>
      </c>
      <c r="U899" t="s">
        <v>9</v>
      </c>
      <c r="V899" s="3">
        <v>35820.458333333336</v>
      </c>
      <c r="W899">
        <v>1</v>
      </c>
      <c r="X899" s="3">
        <v>35820.480555555558</v>
      </c>
      <c r="Y899" t="s">
        <v>9</v>
      </c>
      <c r="Z899">
        <v>1</v>
      </c>
      <c r="AA899" t="s">
        <v>9</v>
      </c>
    </row>
    <row r="900" spans="1:27" x14ac:dyDescent="0.25">
      <c r="A900" t="s">
        <v>74</v>
      </c>
      <c r="B900" t="s">
        <v>75</v>
      </c>
      <c r="C900">
        <v>53.649500000000003</v>
      </c>
      <c r="D900">
        <v>9.9618000000000002</v>
      </c>
      <c r="E900">
        <v>15</v>
      </c>
      <c r="F900" s="2">
        <v>35821</v>
      </c>
      <c r="G900">
        <v>0.3</v>
      </c>
      <c r="H900" s="3">
        <v>35821.48541666667</v>
      </c>
      <c r="I900" s="3">
        <v>35821.458333333336</v>
      </c>
      <c r="J900">
        <v>3.1</v>
      </c>
      <c r="K900">
        <v>5.9</v>
      </c>
      <c r="L900" s="3">
        <v>35821.480555555558</v>
      </c>
      <c r="M900" t="s">
        <v>9</v>
      </c>
      <c r="N900" t="s">
        <v>9</v>
      </c>
      <c r="O900" t="s">
        <v>9</v>
      </c>
      <c r="P900" s="3">
        <v>35821.48541666667</v>
      </c>
      <c r="Q900">
        <v>0</v>
      </c>
      <c r="R900" t="s">
        <v>76</v>
      </c>
      <c r="S900">
        <v>0</v>
      </c>
      <c r="T900">
        <v>0</v>
      </c>
      <c r="U900" t="s">
        <v>81</v>
      </c>
      <c r="V900" s="3">
        <v>35821.458333333336</v>
      </c>
      <c r="W900">
        <v>1</v>
      </c>
      <c r="X900" s="3">
        <v>35821.480555555558</v>
      </c>
      <c r="Y900" t="s">
        <v>9</v>
      </c>
      <c r="Z900">
        <v>0</v>
      </c>
      <c r="AA900">
        <v>0</v>
      </c>
    </row>
    <row r="901" spans="1:27" x14ac:dyDescent="0.25">
      <c r="A901" t="s">
        <v>74</v>
      </c>
      <c r="B901" t="s">
        <v>75</v>
      </c>
      <c r="C901">
        <v>53.649500000000003</v>
      </c>
      <c r="D901">
        <v>9.9618000000000002</v>
      </c>
      <c r="E901">
        <v>15</v>
      </c>
      <c r="F901" s="2">
        <v>35822</v>
      </c>
      <c r="G901">
        <v>0.7</v>
      </c>
      <c r="H901" s="3">
        <v>35822.48541666667</v>
      </c>
      <c r="I901" s="3">
        <v>35822.458333333336</v>
      </c>
      <c r="J901">
        <v>3.2</v>
      </c>
      <c r="K901">
        <v>4.9000000000000004</v>
      </c>
      <c r="L901" s="3">
        <v>35822.480555555558</v>
      </c>
      <c r="M901" t="s">
        <v>9</v>
      </c>
      <c r="N901" t="s">
        <v>9</v>
      </c>
      <c r="O901" t="s">
        <v>9</v>
      </c>
      <c r="P901" s="3">
        <v>35822.48541666667</v>
      </c>
      <c r="Q901">
        <v>0</v>
      </c>
      <c r="R901" t="s">
        <v>76</v>
      </c>
      <c r="S901">
        <v>0</v>
      </c>
      <c r="T901">
        <v>0</v>
      </c>
      <c r="U901" t="s">
        <v>81</v>
      </c>
      <c r="V901" s="3">
        <v>35822.458333333336</v>
      </c>
      <c r="W901">
        <v>1</v>
      </c>
      <c r="X901" s="3">
        <v>35822.480555555558</v>
      </c>
      <c r="Y901" t="s">
        <v>9</v>
      </c>
      <c r="Z901">
        <v>0</v>
      </c>
      <c r="AA901">
        <v>0</v>
      </c>
    </row>
    <row r="902" spans="1:27" x14ac:dyDescent="0.25">
      <c r="A902" t="s">
        <v>74</v>
      </c>
      <c r="B902" t="s">
        <v>75</v>
      </c>
      <c r="C902">
        <v>53.649500000000003</v>
      </c>
      <c r="D902">
        <v>9.9618000000000002</v>
      </c>
      <c r="E902">
        <v>15</v>
      </c>
      <c r="F902" s="2">
        <v>35823</v>
      </c>
      <c r="G902">
        <v>-3</v>
      </c>
      <c r="H902" s="3">
        <v>35823.527083333334</v>
      </c>
      <c r="I902" s="3">
        <v>35823.5</v>
      </c>
      <c r="J902">
        <v>3</v>
      </c>
      <c r="K902">
        <v>3</v>
      </c>
      <c r="L902" s="3">
        <v>35823.481249999997</v>
      </c>
      <c r="M902" t="s">
        <v>9</v>
      </c>
      <c r="N902" t="s">
        <v>9</v>
      </c>
      <c r="O902" t="s">
        <v>9</v>
      </c>
      <c r="P902" s="3">
        <v>35823.48541666667</v>
      </c>
      <c r="Q902">
        <v>1</v>
      </c>
      <c r="R902" t="s">
        <v>77</v>
      </c>
      <c r="S902">
        <v>1</v>
      </c>
      <c r="T902" t="s">
        <v>9</v>
      </c>
      <c r="U902" t="s">
        <v>9</v>
      </c>
      <c r="V902" s="3">
        <v>35823.458333333336</v>
      </c>
      <c r="W902">
        <v>1</v>
      </c>
      <c r="X902" s="3">
        <v>35823.481249999997</v>
      </c>
      <c r="Y902" t="s">
        <v>9</v>
      </c>
      <c r="Z902">
        <v>1</v>
      </c>
      <c r="AA902" t="s">
        <v>9</v>
      </c>
    </row>
    <row r="903" spans="1:27" x14ac:dyDescent="0.25">
      <c r="A903" t="s">
        <v>74</v>
      </c>
      <c r="B903" t="s">
        <v>75</v>
      </c>
      <c r="C903">
        <v>53.649500000000003</v>
      </c>
      <c r="D903">
        <v>9.9618000000000002</v>
      </c>
      <c r="E903">
        <v>15</v>
      </c>
      <c r="F903" s="2">
        <v>35824</v>
      </c>
      <c r="G903">
        <v>1.8</v>
      </c>
      <c r="H903" s="3">
        <v>35824.48541666667</v>
      </c>
      <c r="I903" s="3">
        <v>35824.458333333336</v>
      </c>
      <c r="J903">
        <v>0</v>
      </c>
      <c r="K903">
        <v>3.7</v>
      </c>
      <c r="L903" s="3">
        <v>35824.481249999997</v>
      </c>
      <c r="M903" t="s">
        <v>9</v>
      </c>
      <c r="N903" t="s">
        <v>9</v>
      </c>
      <c r="O903" t="s">
        <v>9</v>
      </c>
      <c r="P903" s="3">
        <v>35824.48541666667</v>
      </c>
      <c r="Q903">
        <v>0</v>
      </c>
      <c r="R903" t="s">
        <v>76</v>
      </c>
      <c r="S903">
        <v>0</v>
      </c>
      <c r="T903">
        <v>0</v>
      </c>
      <c r="U903" t="s">
        <v>9</v>
      </c>
      <c r="V903" s="3">
        <v>35824.458333333336</v>
      </c>
      <c r="W903">
        <v>1</v>
      </c>
      <c r="X903" s="3">
        <v>35824.481249999997</v>
      </c>
      <c r="Y903" t="s">
        <v>9</v>
      </c>
      <c r="Z903">
        <v>0</v>
      </c>
      <c r="AA903">
        <v>0</v>
      </c>
    </row>
    <row r="904" spans="1:27" x14ac:dyDescent="0.25">
      <c r="A904" t="s">
        <v>74</v>
      </c>
      <c r="B904" t="s">
        <v>75</v>
      </c>
      <c r="C904">
        <v>53.649500000000003</v>
      </c>
      <c r="D904">
        <v>9.9618000000000002</v>
      </c>
      <c r="E904">
        <v>15</v>
      </c>
      <c r="F904" s="2">
        <v>35825</v>
      </c>
      <c r="G904">
        <v>0.6</v>
      </c>
      <c r="H904" s="3">
        <v>35825.48541666667</v>
      </c>
      <c r="I904" s="3">
        <v>35825.458333333336</v>
      </c>
      <c r="J904">
        <v>5</v>
      </c>
      <c r="K904">
        <v>5</v>
      </c>
      <c r="L904" s="3">
        <v>35825.481249999997</v>
      </c>
      <c r="M904" t="s">
        <v>9</v>
      </c>
      <c r="N904" t="s">
        <v>9</v>
      </c>
      <c r="O904" t="s">
        <v>9</v>
      </c>
      <c r="P904" s="3">
        <v>35825.48541666667</v>
      </c>
      <c r="Q904">
        <v>2</v>
      </c>
      <c r="R904" t="s">
        <v>77</v>
      </c>
      <c r="S904">
        <v>2</v>
      </c>
      <c r="T904" t="s">
        <v>9</v>
      </c>
      <c r="U904" t="s">
        <v>9</v>
      </c>
      <c r="V904" s="3">
        <v>35825.458333333336</v>
      </c>
      <c r="W904">
        <v>1</v>
      </c>
      <c r="X904" s="3">
        <v>35825.481249999997</v>
      </c>
      <c r="Y904" t="s">
        <v>9</v>
      </c>
      <c r="Z904">
        <v>2</v>
      </c>
      <c r="AA904" t="s">
        <v>9</v>
      </c>
    </row>
    <row r="905" spans="1:27" x14ac:dyDescent="0.25">
      <c r="A905" t="s">
        <v>74</v>
      </c>
      <c r="B905" t="s">
        <v>75</v>
      </c>
      <c r="C905">
        <v>53.649500000000003</v>
      </c>
      <c r="D905">
        <v>9.9618000000000002</v>
      </c>
      <c r="E905">
        <v>15</v>
      </c>
      <c r="F905" s="2">
        <v>35826</v>
      </c>
      <c r="H905" s="3"/>
      <c r="I905" s="3"/>
      <c r="L905" s="3"/>
      <c r="N905" t="s">
        <v>9</v>
      </c>
      <c r="O905" t="s">
        <v>9</v>
      </c>
      <c r="P905" s="3">
        <v>35826.48541666667</v>
      </c>
      <c r="Q905">
        <v>1</v>
      </c>
      <c r="R905" t="s">
        <v>77</v>
      </c>
      <c r="S905">
        <v>1</v>
      </c>
      <c r="T905" t="s">
        <v>9</v>
      </c>
      <c r="U905" t="s">
        <v>9</v>
      </c>
      <c r="V905" s="3">
        <v>35826.458333333336</v>
      </c>
      <c r="W905">
        <v>1</v>
      </c>
      <c r="X905" s="3">
        <v>35826.481249999997</v>
      </c>
      <c r="Y905" t="s">
        <v>9</v>
      </c>
      <c r="Z905">
        <v>1</v>
      </c>
      <c r="AA905" t="s">
        <v>9</v>
      </c>
    </row>
    <row r="906" spans="1:27" x14ac:dyDescent="0.25">
      <c r="A906" t="s">
        <v>74</v>
      </c>
      <c r="B906" t="s">
        <v>75</v>
      </c>
      <c r="C906">
        <v>53.649500000000003</v>
      </c>
      <c r="D906">
        <v>9.9618000000000002</v>
      </c>
      <c r="E906">
        <v>15</v>
      </c>
      <c r="F906" s="2">
        <v>35827</v>
      </c>
      <c r="H906" s="3"/>
      <c r="I906" s="3"/>
      <c r="L906" s="3"/>
      <c r="N906" t="s">
        <v>9</v>
      </c>
      <c r="O906" t="s">
        <v>9</v>
      </c>
      <c r="P906" s="3">
        <v>35827.48541666667</v>
      </c>
      <c r="Q906">
        <v>0</v>
      </c>
      <c r="R906" t="s">
        <v>76</v>
      </c>
      <c r="S906">
        <v>0</v>
      </c>
      <c r="T906">
        <v>0</v>
      </c>
      <c r="U906" t="s">
        <v>9</v>
      </c>
      <c r="V906" s="3">
        <v>35827.458333333336</v>
      </c>
      <c r="W906">
        <v>1</v>
      </c>
      <c r="X906" s="3">
        <v>35827.481249999997</v>
      </c>
      <c r="Y906" t="s">
        <v>9</v>
      </c>
      <c r="Z906">
        <v>0</v>
      </c>
      <c r="AA906">
        <v>0</v>
      </c>
    </row>
    <row r="907" spans="1:27" x14ac:dyDescent="0.25">
      <c r="A907" t="s">
        <v>74</v>
      </c>
      <c r="B907" t="s">
        <v>75</v>
      </c>
      <c r="C907">
        <v>53.649500000000003</v>
      </c>
      <c r="D907">
        <v>9.9618000000000002</v>
      </c>
      <c r="E907">
        <v>15</v>
      </c>
      <c r="F907" s="2">
        <v>35828</v>
      </c>
      <c r="G907">
        <v>2</v>
      </c>
      <c r="H907" s="3">
        <v>35828.48541666667</v>
      </c>
      <c r="I907" s="3">
        <v>35828.458333333336</v>
      </c>
      <c r="J907">
        <v>2</v>
      </c>
      <c r="K907">
        <v>8.4</v>
      </c>
      <c r="L907" s="3">
        <v>35828.481249999997</v>
      </c>
      <c r="M907" t="s">
        <v>9</v>
      </c>
      <c r="N907" t="s">
        <v>9</v>
      </c>
      <c r="O907" t="s">
        <v>9</v>
      </c>
      <c r="P907" s="3">
        <v>35828.48541666667</v>
      </c>
      <c r="Q907">
        <v>0</v>
      </c>
      <c r="R907" t="s">
        <v>76</v>
      </c>
      <c r="S907">
        <v>0</v>
      </c>
      <c r="T907">
        <v>0</v>
      </c>
      <c r="U907" t="s">
        <v>9</v>
      </c>
      <c r="V907" s="3">
        <v>35828.458333333336</v>
      </c>
      <c r="W907">
        <v>1</v>
      </c>
      <c r="X907" s="3">
        <v>35828.481249999997</v>
      </c>
      <c r="Y907" t="s">
        <v>9</v>
      </c>
      <c r="Z907">
        <v>0</v>
      </c>
      <c r="AA907">
        <v>0</v>
      </c>
    </row>
    <row r="908" spans="1:27" x14ac:dyDescent="0.25">
      <c r="A908" t="s">
        <v>74</v>
      </c>
      <c r="B908" t="s">
        <v>75</v>
      </c>
      <c r="C908">
        <v>53.649500000000003</v>
      </c>
      <c r="D908">
        <v>9.9618000000000002</v>
      </c>
      <c r="E908">
        <v>15</v>
      </c>
      <c r="F908" s="2">
        <v>35829</v>
      </c>
      <c r="G908" t="s">
        <v>9</v>
      </c>
      <c r="H908" s="3">
        <v>35829.48541666667</v>
      </c>
      <c r="I908" s="3">
        <v>35829.458333333336</v>
      </c>
      <c r="J908">
        <v>-1</v>
      </c>
      <c r="K908">
        <v>-1</v>
      </c>
      <c r="L908" s="3">
        <v>35829.481944444444</v>
      </c>
      <c r="M908" t="s">
        <v>9</v>
      </c>
      <c r="P908" s="3"/>
      <c r="V908" s="3"/>
      <c r="X908" s="3"/>
    </row>
    <row r="909" spans="1:27" x14ac:dyDescent="0.25">
      <c r="A909" t="s">
        <v>74</v>
      </c>
      <c r="B909" t="s">
        <v>75</v>
      </c>
      <c r="C909">
        <v>53.649500000000003</v>
      </c>
      <c r="D909">
        <v>9.9618000000000002</v>
      </c>
      <c r="E909">
        <v>15</v>
      </c>
      <c r="F909" s="2">
        <v>35830</v>
      </c>
      <c r="G909">
        <v>-0.8</v>
      </c>
      <c r="H909" s="3">
        <v>35830.48541666667</v>
      </c>
      <c r="I909" s="3">
        <v>35830.458333333336</v>
      </c>
      <c r="J909">
        <v>2.6</v>
      </c>
      <c r="K909">
        <v>2.6</v>
      </c>
      <c r="L909" s="3">
        <v>35830.481944444444</v>
      </c>
      <c r="M909" t="s">
        <v>9</v>
      </c>
      <c r="N909" t="s">
        <v>9</v>
      </c>
      <c r="O909" t="s">
        <v>9</v>
      </c>
      <c r="P909" s="3">
        <v>35830.48541666667</v>
      </c>
      <c r="Q909">
        <v>0</v>
      </c>
      <c r="R909" t="s">
        <v>76</v>
      </c>
      <c r="S909">
        <v>0</v>
      </c>
      <c r="T909">
        <v>0</v>
      </c>
      <c r="U909" t="s">
        <v>81</v>
      </c>
      <c r="V909" s="3">
        <v>35830.458333333336</v>
      </c>
      <c r="W909">
        <v>1</v>
      </c>
      <c r="X909" s="3">
        <v>35830.481944444444</v>
      </c>
      <c r="Y909" t="s">
        <v>9</v>
      </c>
      <c r="Z909">
        <v>0</v>
      </c>
      <c r="AA909">
        <v>0</v>
      </c>
    </row>
    <row r="910" spans="1:27" x14ac:dyDescent="0.25">
      <c r="A910" t="s">
        <v>74</v>
      </c>
      <c r="B910" t="s">
        <v>75</v>
      </c>
      <c r="C910">
        <v>53.649500000000003</v>
      </c>
      <c r="D910">
        <v>9.9618000000000002</v>
      </c>
      <c r="E910">
        <v>15</v>
      </c>
      <c r="F910" s="2">
        <v>35831</v>
      </c>
      <c r="G910">
        <v>2.2999999999999998</v>
      </c>
      <c r="H910" s="3">
        <v>35831.48541666667</v>
      </c>
      <c r="I910" s="3">
        <v>35831.458333333336</v>
      </c>
      <c r="J910">
        <v>4</v>
      </c>
      <c r="K910">
        <v>4</v>
      </c>
      <c r="L910" s="3">
        <v>35831.481944444444</v>
      </c>
      <c r="M910" t="s">
        <v>9</v>
      </c>
      <c r="N910" t="s">
        <v>9</v>
      </c>
      <c r="O910" t="s">
        <v>9</v>
      </c>
      <c r="P910" s="3">
        <v>35831.48541666667</v>
      </c>
      <c r="Q910">
        <v>0</v>
      </c>
      <c r="R910" t="s">
        <v>76</v>
      </c>
      <c r="S910">
        <v>0</v>
      </c>
      <c r="T910">
        <v>0</v>
      </c>
      <c r="U910" t="s">
        <v>81</v>
      </c>
      <c r="V910" s="3">
        <v>35831.458333333336</v>
      </c>
      <c r="W910">
        <v>1</v>
      </c>
      <c r="X910" s="3">
        <v>35831.481944444444</v>
      </c>
      <c r="Y910" t="s">
        <v>9</v>
      </c>
      <c r="Z910">
        <v>0</v>
      </c>
      <c r="AA910">
        <v>0</v>
      </c>
    </row>
    <row r="911" spans="1:27" x14ac:dyDescent="0.25">
      <c r="A911" t="s">
        <v>74</v>
      </c>
      <c r="B911" t="s">
        <v>75</v>
      </c>
      <c r="C911">
        <v>53.649500000000003</v>
      </c>
      <c r="D911">
        <v>9.9618000000000002</v>
      </c>
      <c r="E911">
        <v>15</v>
      </c>
      <c r="F911" s="2">
        <v>35832</v>
      </c>
      <c r="G911">
        <v>3</v>
      </c>
      <c r="H911" s="3">
        <v>35832.48541666667</v>
      </c>
      <c r="I911" s="3">
        <v>35832.458333333336</v>
      </c>
      <c r="J911">
        <v>6.6</v>
      </c>
      <c r="K911">
        <v>6.6</v>
      </c>
      <c r="L911" s="3">
        <v>35832.481944444444</v>
      </c>
      <c r="M911" t="s">
        <v>9</v>
      </c>
      <c r="N911" t="s">
        <v>9</v>
      </c>
      <c r="O911" t="s">
        <v>9</v>
      </c>
      <c r="P911" s="3">
        <v>35832.48541666667</v>
      </c>
      <c r="Q911">
        <v>0</v>
      </c>
      <c r="R911" t="s">
        <v>76</v>
      </c>
      <c r="S911">
        <v>0</v>
      </c>
      <c r="T911">
        <v>0</v>
      </c>
      <c r="U911" t="s">
        <v>81</v>
      </c>
      <c r="V911" s="3">
        <v>35832.458333333336</v>
      </c>
      <c r="W911">
        <v>1</v>
      </c>
      <c r="X911" s="3">
        <v>35832.481944444444</v>
      </c>
      <c r="Y911" t="s">
        <v>9</v>
      </c>
      <c r="Z911">
        <v>0</v>
      </c>
      <c r="AA911">
        <v>0</v>
      </c>
    </row>
    <row r="912" spans="1:27" x14ac:dyDescent="0.25">
      <c r="A912" t="s">
        <v>74</v>
      </c>
      <c r="B912" t="s">
        <v>75</v>
      </c>
      <c r="C912">
        <v>53.649500000000003</v>
      </c>
      <c r="D912">
        <v>9.9618000000000002</v>
      </c>
      <c r="E912">
        <v>15</v>
      </c>
      <c r="F912" s="2">
        <v>35833</v>
      </c>
      <c r="G912">
        <v>1</v>
      </c>
      <c r="H912" s="3">
        <v>35833.48541666667</v>
      </c>
      <c r="I912" s="3">
        <v>35833.458333333336</v>
      </c>
      <c r="J912">
        <v>3.5</v>
      </c>
      <c r="K912">
        <v>7</v>
      </c>
      <c r="L912" s="3">
        <v>35833.481944444444</v>
      </c>
      <c r="M912" t="s">
        <v>9</v>
      </c>
      <c r="N912" t="s">
        <v>9</v>
      </c>
      <c r="O912" t="s">
        <v>9</v>
      </c>
      <c r="P912" s="3">
        <v>35833.48541666667</v>
      </c>
      <c r="Q912">
        <v>0</v>
      </c>
      <c r="R912" t="s">
        <v>76</v>
      </c>
      <c r="S912">
        <v>0</v>
      </c>
      <c r="T912">
        <v>0</v>
      </c>
      <c r="U912" t="s">
        <v>9</v>
      </c>
      <c r="V912" s="3">
        <v>35833.458333333336</v>
      </c>
      <c r="W912">
        <v>1</v>
      </c>
      <c r="X912" s="3">
        <v>35833.481944444444</v>
      </c>
      <c r="Y912" t="s">
        <v>9</v>
      </c>
      <c r="Z912">
        <v>0</v>
      </c>
      <c r="AA912">
        <v>0</v>
      </c>
    </row>
    <row r="913" spans="1:27" x14ac:dyDescent="0.25">
      <c r="A913" t="s">
        <v>74</v>
      </c>
      <c r="B913" t="s">
        <v>75</v>
      </c>
      <c r="C913">
        <v>53.649500000000003</v>
      </c>
      <c r="D913">
        <v>9.9618000000000002</v>
      </c>
      <c r="E913">
        <v>15</v>
      </c>
      <c r="F913" s="2">
        <v>35834</v>
      </c>
      <c r="G913">
        <v>1</v>
      </c>
      <c r="H913" s="3">
        <v>35834.48541666667</v>
      </c>
      <c r="I913" s="3">
        <v>35834.458333333336</v>
      </c>
      <c r="J913">
        <v>3.5</v>
      </c>
      <c r="K913">
        <v>5</v>
      </c>
      <c r="L913" s="3">
        <v>35834.481944444444</v>
      </c>
      <c r="M913" t="s">
        <v>9</v>
      </c>
      <c r="N913" t="s">
        <v>9</v>
      </c>
      <c r="O913" t="s">
        <v>9</v>
      </c>
      <c r="P913" s="3">
        <v>35834.48541666667</v>
      </c>
      <c r="Q913">
        <v>3</v>
      </c>
      <c r="R913" t="s">
        <v>77</v>
      </c>
      <c r="S913">
        <v>3</v>
      </c>
      <c r="T913" t="s">
        <v>9</v>
      </c>
      <c r="U913" t="s">
        <v>9</v>
      </c>
      <c r="V913" s="3">
        <v>35834.458333333336</v>
      </c>
      <c r="W913">
        <v>1</v>
      </c>
      <c r="X913" s="3">
        <v>35834.481944444444</v>
      </c>
      <c r="Y913" t="s">
        <v>9</v>
      </c>
      <c r="Z913">
        <v>3</v>
      </c>
      <c r="AA913" t="s">
        <v>9</v>
      </c>
    </row>
    <row r="914" spans="1:27" x14ac:dyDescent="0.25">
      <c r="A914" t="s">
        <v>74</v>
      </c>
      <c r="B914" t="s">
        <v>75</v>
      </c>
      <c r="C914">
        <v>53.649500000000003</v>
      </c>
      <c r="D914">
        <v>9.9618000000000002</v>
      </c>
      <c r="E914">
        <v>15</v>
      </c>
      <c r="F914" s="2">
        <v>35835</v>
      </c>
      <c r="G914">
        <v>4</v>
      </c>
      <c r="H914" s="3">
        <v>35835.48541666667</v>
      </c>
      <c r="I914" s="3">
        <v>35835.458333333336</v>
      </c>
      <c r="J914">
        <v>7.2</v>
      </c>
      <c r="K914">
        <v>7.2</v>
      </c>
      <c r="L914" s="3">
        <v>35835.481944444444</v>
      </c>
      <c r="M914" t="s">
        <v>9</v>
      </c>
      <c r="N914" t="s">
        <v>9</v>
      </c>
      <c r="O914" t="s">
        <v>9</v>
      </c>
      <c r="P914" s="3">
        <v>35835.48541666667</v>
      </c>
      <c r="Q914">
        <v>0</v>
      </c>
      <c r="R914" t="s">
        <v>76</v>
      </c>
      <c r="S914">
        <v>0</v>
      </c>
      <c r="T914">
        <v>0</v>
      </c>
      <c r="U914" t="s">
        <v>81</v>
      </c>
      <c r="V914" s="3">
        <v>35835.458333333336</v>
      </c>
      <c r="W914">
        <v>1</v>
      </c>
      <c r="X914" s="3">
        <v>35835.481944444444</v>
      </c>
      <c r="Y914" t="s">
        <v>9</v>
      </c>
      <c r="Z914">
        <v>0</v>
      </c>
      <c r="AA914">
        <v>0</v>
      </c>
    </row>
    <row r="915" spans="1:27" x14ac:dyDescent="0.25">
      <c r="A915" t="s">
        <v>74</v>
      </c>
      <c r="B915" t="s">
        <v>75</v>
      </c>
      <c r="C915">
        <v>53.649500000000003</v>
      </c>
      <c r="D915">
        <v>9.9618000000000002</v>
      </c>
      <c r="E915">
        <v>15</v>
      </c>
      <c r="F915" s="2">
        <v>35836</v>
      </c>
      <c r="G915">
        <v>4</v>
      </c>
      <c r="H915" s="3">
        <v>35836.48541666667</v>
      </c>
      <c r="I915" s="3">
        <v>35836.458333333336</v>
      </c>
      <c r="J915">
        <v>8</v>
      </c>
      <c r="K915">
        <v>9</v>
      </c>
      <c r="L915" s="3">
        <v>35836.481944444444</v>
      </c>
      <c r="M915" t="s">
        <v>9</v>
      </c>
      <c r="N915" t="s">
        <v>9</v>
      </c>
      <c r="O915" t="s">
        <v>9</v>
      </c>
      <c r="P915" s="3">
        <v>35836.48541666667</v>
      </c>
      <c r="Q915">
        <v>0</v>
      </c>
      <c r="R915" t="s">
        <v>76</v>
      </c>
      <c r="S915">
        <v>0</v>
      </c>
      <c r="T915">
        <v>0</v>
      </c>
      <c r="U915" t="s">
        <v>81</v>
      </c>
      <c r="V915" s="3">
        <v>35836.458333333336</v>
      </c>
      <c r="W915">
        <v>1</v>
      </c>
      <c r="X915" s="3">
        <v>35836.481944444444</v>
      </c>
      <c r="Y915" t="s">
        <v>9</v>
      </c>
      <c r="Z915">
        <v>0</v>
      </c>
      <c r="AA915">
        <v>0</v>
      </c>
    </row>
    <row r="916" spans="1:27" x14ac:dyDescent="0.25">
      <c r="A916" t="s">
        <v>74</v>
      </c>
      <c r="B916" t="s">
        <v>75</v>
      </c>
      <c r="C916">
        <v>53.649500000000003</v>
      </c>
      <c r="D916">
        <v>9.9618000000000002</v>
      </c>
      <c r="E916">
        <v>15</v>
      </c>
      <c r="F916" s="2">
        <v>35837</v>
      </c>
      <c r="G916">
        <v>6</v>
      </c>
      <c r="H916" s="3">
        <v>35837.48541666667</v>
      </c>
      <c r="I916" s="3">
        <v>35837.458333333336</v>
      </c>
      <c r="J916">
        <v>7</v>
      </c>
      <c r="K916">
        <v>7</v>
      </c>
      <c r="L916" s="3">
        <v>35837.481944444444</v>
      </c>
      <c r="M916" t="s">
        <v>9</v>
      </c>
      <c r="N916" t="s">
        <v>9</v>
      </c>
      <c r="O916" t="s">
        <v>9</v>
      </c>
      <c r="P916" s="3">
        <v>35837.48541666667</v>
      </c>
      <c r="Q916">
        <v>0</v>
      </c>
      <c r="R916" t="s">
        <v>76</v>
      </c>
      <c r="S916">
        <v>0</v>
      </c>
      <c r="T916">
        <v>0</v>
      </c>
      <c r="U916" t="s">
        <v>81</v>
      </c>
      <c r="V916" s="3">
        <v>35837.458333333336</v>
      </c>
      <c r="W916">
        <v>1</v>
      </c>
      <c r="X916" s="3">
        <v>35837.481944444444</v>
      </c>
      <c r="Y916" t="s">
        <v>9</v>
      </c>
      <c r="Z916">
        <v>0</v>
      </c>
      <c r="AA916">
        <v>0</v>
      </c>
    </row>
    <row r="917" spans="1:27" x14ac:dyDescent="0.25">
      <c r="A917" t="s">
        <v>74</v>
      </c>
      <c r="B917" t="s">
        <v>75</v>
      </c>
      <c r="C917">
        <v>53.649500000000003</v>
      </c>
      <c r="D917">
        <v>9.9618000000000002</v>
      </c>
      <c r="E917">
        <v>15</v>
      </c>
      <c r="F917" s="2">
        <v>35838</v>
      </c>
      <c r="G917">
        <v>6</v>
      </c>
      <c r="H917" s="3">
        <v>35838.48541666667</v>
      </c>
      <c r="I917" s="3">
        <v>35838.458333333336</v>
      </c>
      <c r="J917">
        <v>12</v>
      </c>
      <c r="K917">
        <v>12</v>
      </c>
      <c r="L917" s="3">
        <v>35838.481944444444</v>
      </c>
      <c r="M917" t="s">
        <v>9</v>
      </c>
      <c r="N917" t="s">
        <v>9</v>
      </c>
      <c r="O917" t="s">
        <v>9</v>
      </c>
      <c r="P917" s="3">
        <v>35838.48541666667</v>
      </c>
      <c r="Q917">
        <v>0</v>
      </c>
      <c r="R917" t="s">
        <v>76</v>
      </c>
      <c r="S917">
        <v>0</v>
      </c>
      <c r="T917">
        <v>0</v>
      </c>
      <c r="U917" t="s">
        <v>81</v>
      </c>
      <c r="V917" s="3">
        <v>35838.458333333336</v>
      </c>
      <c r="W917">
        <v>1</v>
      </c>
      <c r="X917" s="3">
        <v>35838.481944444444</v>
      </c>
      <c r="Y917" t="s">
        <v>9</v>
      </c>
      <c r="Z917">
        <v>0</v>
      </c>
      <c r="AA917">
        <v>0</v>
      </c>
    </row>
    <row r="918" spans="1:27" x14ac:dyDescent="0.25">
      <c r="A918" t="s">
        <v>74</v>
      </c>
      <c r="B918" t="s">
        <v>75</v>
      </c>
      <c r="C918">
        <v>53.649500000000003</v>
      </c>
      <c r="D918">
        <v>9.9618000000000002</v>
      </c>
      <c r="E918">
        <v>15</v>
      </c>
      <c r="F918" s="2">
        <v>35839</v>
      </c>
      <c r="G918">
        <v>2</v>
      </c>
      <c r="H918" s="3">
        <v>35839.48541666667</v>
      </c>
      <c r="I918" s="3">
        <v>35839.458333333336</v>
      </c>
      <c r="J918">
        <v>10</v>
      </c>
      <c r="K918">
        <v>11</v>
      </c>
      <c r="L918" s="3">
        <v>35839.481944444444</v>
      </c>
      <c r="M918" t="s">
        <v>9</v>
      </c>
      <c r="N918" t="s">
        <v>9</v>
      </c>
      <c r="O918" t="s">
        <v>9</v>
      </c>
      <c r="P918" s="3">
        <v>35839.48541666667</v>
      </c>
      <c r="Q918">
        <v>1</v>
      </c>
      <c r="R918" t="s">
        <v>77</v>
      </c>
      <c r="S918">
        <v>1</v>
      </c>
      <c r="T918" t="s">
        <v>9</v>
      </c>
      <c r="U918" t="s">
        <v>9</v>
      </c>
      <c r="V918" s="3">
        <v>35839.458333333336</v>
      </c>
      <c r="W918">
        <v>1</v>
      </c>
      <c r="X918" s="3">
        <v>35839.481944444444</v>
      </c>
      <c r="Y918" t="s">
        <v>9</v>
      </c>
      <c r="Z918">
        <v>1</v>
      </c>
      <c r="AA918" t="s">
        <v>9</v>
      </c>
    </row>
    <row r="919" spans="1:27" x14ac:dyDescent="0.25">
      <c r="A919" t="s">
        <v>74</v>
      </c>
      <c r="B919" t="s">
        <v>75</v>
      </c>
      <c r="C919">
        <v>53.649500000000003</v>
      </c>
      <c r="D919">
        <v>9.9618000000000002</v>
      </c>
      <c r="E919">
        <v>15</v>
      </c>
      <c r="F919" s="2">
        <v>35840</v>
      </c>
      <c r="G919">
        <v>9</v>
      </c>
      <c r="H919" s="3">
        <v>35840.48541666667</v>
      </c>
      <c r="I919" s="3">
        <v>35840.458333333336</v>
      </c>
      <c r="J919">
        <v>11</v>
      </c>
      <c r="K919">
        <v>11</v>
      </c>
      <c r="L919" s="3">
        <v>35840.481944444444</v>
      </c>
      <c r="M919" t="s">
        <v>9</v>
      </c>
      <c r="N919" t="s">
        <v>9</v>
      </c>
      <c r="O919" t="s">
        <v>9</v>
      </c>
      <c r="P919" s="3">
        <v>35840.48541666667</v>
      </c>
      <c r="Q919">
        <v>0</v>
      </c>
      <c r="R919" t="s">
        <v>76</v>
      </c>
      <c r="S919">
        <v>0</v>
      </c>
      <c r="T919">
        <v>0</v>
      </c>
      <c r="U919" t="s">
        <v>9</v>
      </c>
      <c r="V919" s="3">
        <v>35840.458333333336</v>
      </c>
      <c r="W919">
        <v>1</v>
      </c>
      <c r="X919" s="3">
        <v>35840.481944444444</v>
      </c>
      <c r="Y919" t="s">
        <v>9</v>
      </c>
      <c r="Z919">
        <v>0</v>
      </c>
      <c r="AA919">
        <v>0</v>
      </c>
    </row>
    <row r="920" spans="1:27" x14ac:dyDescent="0.25">
      <c r="A920" t="s">
        <v>74</v>
      </c>
      <c r="B920" t="s">
        <v>75</v>
      </c>
      <c r="C920">
        <v>53.649500000000003</v>
      </c>
      <c r="D920">
        <v>9.9618000000000002</v>
      </c>
      <c r="E920">
        <v>15</v>
      </c>
      <c r="F920" s="2">
        <v>35841</v>
      </c>
      <c r="G920">
        <v>9.5</v>
      </c>
      <c r="H920" s="3">
        <v>35841.48541666667</v>
      </c>
      <c r="I920" s="3">
        <v>35841.458333333336</v>
      </c>
      <c r="J920">
        <v>10</v>
      </c>
      <c r="K920">
        <v>12</v>
      </c>
      <c r="L920" s="3">
        <v>35841.481944444444</v>
      </c>
      <c r="M920" t="s">
        <v>9</v>
      </c>
      <c r="N920" t="s">
        <v>9</v>
      </c>
      <c r="O920" t="s">
        <v>9</v>
      </c>
      <c r="P920" s="3">
        <v>35841.48541666667</v>
      </c>
      <c r="Q920">
        <v>0</v>
      </c>
      <c r="R920" t="s">
        <v>76</v>
      </c>
      <c r="S920">
        <v>0</v>
      </c>
      <c r="T920">
        <v>0</v>
      </c>
      <c r="U920" t="s">
        <v>9</v>
      </c>
      <c r="V920" s="3">
        <v>35841.458333333336</v>
      </c>
      <c r="W920">
        <v>1</v>
      </c>
      <c r="X920" s="3">
        <v>35841.481944444444</v>
      </c>
      <c r="Y920" t="s">
        <v>9</v>
      </c>
      <c r="Z920">
        <v>0</v>
      </c>
      <c r="AA920">
        <v>0</v>
      </c>
    </row>
    <row r="921" spans="1:27" x14ac:dyDescent="0.25">
      <c r="A921" t="s">
        <v>74</v>
      </c>
      <c r="B921" t="s">
        <v>75</v>
      </c>
      <c r="C921">
        <v>53.649500000000003</v>
      </c>
      <c r="D921">
        <v>9.9618000000000002</v>
      </c>
      <c r="E921">
        <v>15</v>
      </c>
      <c r="F921" s="2">
        <v>35842</v>
      </c>
      <c r="G921">
        <v>3</v>
      </c>
      <c r="H921" s="3">
        <v>35842.48541666667</v>
      </c>
      <c r="I921" s="3">
        <v>35842.458333333336</v>
      </c>
      <c r="J921">
        <v>12</v>
      </c>
      <c r="K921">
        <v>15</v>
      </c>
      <c r="L921" s="3">
        <v>35842.481944444444</v>
      </c>
      <c r="M921" t="s">
        <v>9</v>
      </c>
      <c r="N921" t="s">
        <v>9</v>
      </c>
      <c r="O921" t="s">
        <v>9</v>
      </c>
      <c r="P921" s="3">
        <v>35842.48541666667</v>
      </c>
      <c r="Q921" t="s">
        <v>9</v>
      </c>
      <c r="R921" t="s">
        <v>76</v>
      </c>
      <c r="S921">
        <v>0</v>
      </c>
      <c r="T921">
        <v>0</v>
      </c>
      <c r="U921" t="s">
        <v>9</v>
      </c>
      <c r="V921" s="3">
        <v>35842.458333333336</v>
      </c>
      <c r="W921">
        <v>3</v>
      </c>
      <c r="X921" s="3">
        <v>35842.481944444444</v>
      </c>
      <c r="Y921" t="s">
        <v>9</v>
      </c>
      <c r="Z921">
        <v>0</v>
      </c>
      <c r="AA921" t="s">
        <v>9</v>
      </c>
    </row>
    <row r="922" spans="1:27" x14ac:dyDescent="0.25">
      <c r="A922" t="s">
        <v>74</v>
      </c>
      <c r="B922" t="s">
        <v>75</v>
      </c>
      <c r="C922">
        <v>53.649500000000003</v>
      </c>
      <c r="D922">
        <v>9.9618000000000002</v>
      </c>
      <c r="E922">
        <v>15</v>
      </c>
      <c r="F922" s="2">
        <v>35843</v>
      </c>
      <c r="G922">
        <v>0</v>
      </c>
      <c r="H922" s="3">
        <v>35843.48541666667</v>
      </c>
      <c r="I922" s="3">
        <v>35843.458333333336</v>
      </c>
      <c r="J922">
        <v>0</v>
      </c>
      <c r="K922">
        <v>11</v>
      </c>
      <c r="L922" s="3">
        <v>35843.481944444444</v>
      </c>
      <c r="M922" t="s">
        <v>9</v>
      </c>
      <c r="N922" t="s">
        <v>9</v>
      </c>
      <c r="O922" t="s">
        <v>9</v>
      </c>
      <c r="P922" s="3">
        <v>35843.48541666667</v>
      </c>
      <c r="Q922">
        <v>0</v>
      </c>
      <c r="R922" t="s">
        <v>76</v>
      </c>
      <c r="S922">
        <v>0</v>
      </c>
      <c r="T922">
        <v>0</v>
      </c>
      <c r="U922" t="s">
        <v>81</v>
      </c>
      <c r="V922" s="3">
        <v>35843.458333333336</v>
      </c>
      <c r="W922">
        <v>1</v>
      </c>
      <c r="X922" s="3">
        <v>35843.481944444444</v>
      </c>
      <c r="Y922" t="s">
        <v>9</v>
      </c>
      <c r="Z922">
        <v>0</v>
      </c>
      <c r="AA922">
        <v>0</v>
      </c>
    </row>
    <row r="923" spans="1:27" x14ac:dyDescent="0.25">
      <c r="A923" t="s">
        <v>74</v>
      </c>
      <c r="B923" t="s">
        <v>75</v>
      </c>
      <c r="C923">
        <v>53.649500000000003</v>
      </c>
      <c r="D923">
        <v>9.9618000000000002</v>
      </c>
      <c r="E923">
        <v>15</v>
      </c>
      <c r="F923" s="2">
        <v>35844</v>
      </c>
      <c r="G923">
        <v>6</v>
      </c>
      <c r="H923" s="3">
        <v>35844.48541666667</v>
      </c>
      <c r="I923" s="3">
        <v>35844.458333333336</v>
      </c>
      <c r="J923">
        <v>8</v>
      </c>
      <c r="K923">
        <v>8</v>
      </c>
      <c r="L923" s="3">
        <v>35844.481944444444</v>
      </c>
      <c r="M923" t="s">
        <v>9</v>
      </c>
      <c r="N923" t="s">
        <v>9</v>
      </c>
      <c r="O923" t="s">
        <v>9</v>
      </c>
      <c r="P923" s="3">
        <v>35844.48541666667</v>
      </c>
      <c r="Q923">
        <v>3</v>
      </c>
      <c r="R923" t="s">
        <v>77</v>
      </c>
      <c r="S923">
        <v>3</v>
      </c>
      <c r="T923" t="s">
        <v>9</v>
      </c>
      <c r="U923" t="s">
        <v>81</v>
      </c>
      <c r="V923" s="3">
        <v>35844.458333333336</v>
      </c>
      <c r="W923">
        <v>1</v>
      </c>
      <c r="X923" s="3">
        <v>35844.481944444444</v>
      </c>
      <c r="Y923" t="s">
        <v>9</v>
      </c>
      <c r="Z923">
        <v>3</v>
      </c>
      <c r="AA923" t="s">
        <v>9</v>
      </c>
    </row>
    <row r="924" spans="1:27" x14ac:dyDescent="0.25">
      <c r="A924" t="s">
        <v>74</v>
      </c>
      <c r="B924" t="s">
        <v>75</v>
      </c>
      <c r="C924">
        <v>53.649500000000003</v>
      </c>
      <c r="D924">
        <v>9.9618000000000002</v>
      </c>
      <c r="E924">
        <v>15</v>
      </c>
      <c r="F924" s="2">
        <v>35845</v>
      </c>
      <c r="G924">
        <v>1</v>
      </c>
      <c r="H924" s="3">
        <v>35845.48541666667</v>
      </c>
      <c r="I924" s="3">
        <v>35845.458333333336</v>
      </c>
      <c r="J924" t="s">
        <v>9</v>
      </c>
      <c r="K924">
        <v>9</v>
      </c>
      <c r="L924" s="3">
        <v>35845.481944444444</v>
      </c>
      <c r="M924" t="s">
        <v>9</v>
      </c>
      <c r="N924" t="s">
        <v>9</v>
      </c>
      <c r="O924" t="s">
        <v>9</v>
      </c>
      <c r="P924" s="3">
        <v>35845.48541666667</v>
      </c>
      <c r="Q924">
        <v>4.3</v>
      </c>
      <c r="R924" t="s">
        <v>77</v>
      </c>
      <c r="S924">
        <v>4.3</v>
      </c>
      <c r="T924" t="s">
        <v>9</v>
      </c>
      <c r="U924" t="s">
        <v>9</v>
      </c>
      <c r="V924" s="3">
        <v>35845.458333333336</v>
      </c>
      <c r="W924">
        <v>1</v>
      </c>
      <c r="X924" s="3">
        <v>35845.481944444444</v>
      </c>
      <c r="Y924" t="s">
        <v>9</v>
      </c>
      <c r="Z924">
        <v>4.3</v>
      </c>
      <c r="AA924" t="s">
        <v>9</v>
      </c>
    </row>
    <row r="925" spans="1:27" x14ac:dyDescent="0.25">
      <c r="A925" t="s">
        <v>74</v>
      </c>
      <c r="B925" t="s">
        <v>75</v>
      </c>
      <c r="C925">
        <v>53.649500000000003</v>
      </c>
      <c r="D925">
        <v>9.9618000000000002</v>
      </c>
      <c r="E925">
        <v>15</v>
      </c>
      <c r="F925" s="2">
        <v>35846</v>
      </c>
      <c r="G925">
        <v>9</v>
      </c>
      <c r="H925" s="3">
        <v>35846.48541666667</v>
      </c>
      <c r="I925" s="3">
        <v>35846.458333333336</v>
      </c>
      <c r="J925" t="s">
        <v>9</v>
      </c>
      <c r="K925">
        <v>12</v>
      </c>
      <c r="L925" s="3">
        <v>35846.481249999997</v>
      </c>
      <c r="M925" t="s">
        <v>9</v>
      </c>
      <c r="N925" t="s">
        <v>9</v>
      </c>
      <c r="O925" t="s">
        <v>9</v>
      </c>
      <c r="P925" s="3">
        <v>35846.48541666667</v>
      </c>
      <c r="Q925">
        <v>1</v>
      </c>
      <c r="R925" t="s">
        <v>77</v>
      </c>
      <c r="S925">
        <v>1</v>
      </c>
      <c r="T925" t="s">
        <v>9</v>
      </c>
      <c r="U925" t="s">
        <v>9</v>
      </c>
      <c r="V925" s="3">
        <v>35846.458333333336</v>
      </c>
      <c r="W925">
        <v>1</v>
      </c>
      <c r="X925" s="3">
        <v>35846.481249999997</v>
      </c>
      <c r="Y925" t="s">
        <v>9</v>
      </c>
      <c r="Z925">
        <v>1</v>
      </c>
      <c r="AA925" t="s">
        <v>9</v>
      </c>
    </row>
    <row r="926" spans="1:27" x14ac:dyDescent="0.25">
      <c r="A926" t="s">
        <v>74</v>
      </c>
      <c r="B926" t="s">
        <v>75</v>
      </c>
      <c r="C926">
        <v>53.649500000000003</v>
      </c>
      <c r="D926">
        <v>9.9618000000000002</v>
      </c>
      <c r="E926">
        <v>15</v>
      </c>
      <c r="F926" s="2">
        <v>35847</v>
      </c>
      <c r="G926">
        <v>9.4</v>
      </c>
      <c r="H926" s="3">
        <v>35847.48541666667</v>
      </c>
      <c r="I926" s="3">
        <v>35847.458333333336</v>
      </c>
      <c r="J926">
        <v>10</v>
      </c>
      <c r="K926">
        <v>12</v>
      </c>
      <c r="L926" s="3">
        <v>35847.481249999997</v>
      </c>
      <c r="M926" t="s">
        <v>9</v>
      </c>
      <c r="N926" t="s">
        <v>9</v>
      </c>
      <c r="O926" t="s">
        <v>9</v>
      </c>
      <c r="P926" s="3">
        <v>35847.48541666667</v>
      </c>
      <c r="Q926">
        <v>0</v>
      </c>
      <c r="R926" t="s">
        <v>76</v>
      </c>
      <c r="S926">
        <v>0</v>
      </c>
      <c r="T926">
        <v>0</v>
      </c>
      <c r="U926" t="s">
        <v>9</v>
      </c>
      <c r="V926" s="3">
        <v>35847.458333333336</v>
      </c>
      <c r="W926">
        <v>1</v>
      </c>
      <c r="X926" s="3">
        <v>35847.481249999997</v>
      </c>
      <c r="Y926" t="s">
        <v>9</v>
      </c>
      <c r="Z926">
        <v>0</v>
      </c>
      <c r="AA926">
        <v>0</v>
      </c>
    </row>
    <row r="927" spans="1:27" x14ac:dyDescent="0.25">
      <c r="A927" t="s">
        <v>74</v>
      </c>
      <c r="B927" t="s">
        <v>75</v>
      </c>
      <c r="C927">
        <v>53.649500000000003</v>
      </c>
      <c r="D927">
        <v>9.9618000000000002</v>
      </c>
      <c r="E927">
        <v>15</v>
      </c>
      <c r="F927" s="2">
        <v>35848</v>
      </c>
      <c r="G927">
        <v>6.4</v>
      </c>
      <c r="H927" s="3">
        <v>35848.48541666667</v>
      </c>
      <c r="I927" s="3">
        <v>35848.458333333336</v>
      </c>
      <c r="J927">
        <v>9</v>
      </c>
      <c r="K927">
        <v>15</v>
      </c>
      <c r="L927" s="3">
        <v>35848.481249999997</v>
      </c>
      <c r="M927" t="s">
        <v>9</v>
      </c>
      <c r="N927" t="s">
        <v>9</v>
      </c>
      <c r="O927" t="s">
        <v>9</v>
      </c>
      <c r="P927" s="3">
        <v>35848.48541666667</v>
      </c>
      <c r="Q927">
        <v>1</v>
      </c>
      <c r="R927" t="s">
        <v>77</v>
      </c>
      <c r="S927">
        <v>1</v>
      </c>
      <c r="T927" t="s">
        <v>9</v>
      </c>
      <c r="U927" t="s">
        <v>9</v>
      </c>
      <c r="V927" s="3">
        <v>35848.458333333336</v>
      </c>
      <c r="W927">
        <v>1</v>
      </c>
      <c r="X927" s="3">
        <v>35848.481249999997</v>
      </c>
      <c r="Y927" t="s">
        <v>9</v>
      </c>
      <c r="Z927">
        <v>1</v>
      </c>
      <c r="AA927" t="s">
        <v>9</v>
      </c>
    </row>
    <row r="928" spans="1:27" x14ac:dyDescent="0.25">
      <c r="A928" t="s">
        <v>74</v>
      </c>
      <c r="B928" t="s">
        <v>75</v>
      </c>
      <c r="C928">
        <v>53.649500000000003</v>
      </c>
      <c r="D928">
        <v>9.9618000000000002</v>
      </c>
      <c r="E928">
        <v>15</v>
      </c>
      <c r="F928" s="2">
        <v>35849</v>
      </c>
      <c r="G928" t="s">
        <v>9</v>
      </c>
      <c r="H928" s="3">
        <v>35849.48541666667</v>
      </c>
      <c r="I928" s="3">
        <v>35849.458333333336</v>
      </c>
      <c r="J928" t="s">
        <v>9</v>
      </c>
      <c r="K928">
        <v>7.5</v>
      </c>
      <c r="L928" s="3">
        <v>35849.481249999997</v>
      </c>
      <c r="M928" t="s">
        <v>9</v>
      </c>
      <c r="N928" t="s">
        <v>9</v>
      </c>
      <c r="O928" t="s">
        <v>9</v>
      </c>
      <c r="P928" s="3">
        <v>35849.48541666667</v>
      </c>
      <c r="Q928">
        <v>0</v>
      </c>
      <c r="R928" t="s">
        <v>76</v>
      </c>
      <c r="S928">
        <v>0</v>
      </c>
      <c r="T928">
        <v>0</v>
      </c>
      <c r="U928" t="s">
        <v>81</v>
      </c>
      <c r="V928" s="3">
        <v>35849.458333333336</v>
      </c>
      <c r="W928">
        <v>1</v>
      </c>
      <c r="X928" s="3">
        <v>35849.481249999997</v>
      </c>
      <c r="Y928" t="s">
        <v>9</v>
      </c>
      <c r="Z928">
        <v>0</v>
      </c>
      <c r="AA928">
        <v>0</v>
      </c>
    </row>
    <row r="929" spans="1:27" x14ac:dyDescent="0.25">
      <c r="A929" t="s">
        <v>74</v>
      </c>
      <c r="B929" t="s">
        <v>75</v>
      </c>
      <c r="C929">
        <v>53.649500000000003</v>
      </c>
      <c r="D929">
        <v>9.9618000000000002</v>
      </c>
      <c r="E929">
        <v>15</v>
      </c>
      <c r="F929" s="2">
        <v>35850</v>
      </c>
      <c r="G929">
        <v>2</v>
      </c>
      <c r="H929" s="3">
        <v>35850.48541666667</v>
      </c>
      <c r="I929" s="3">
        <v>35850.458333333336</v>
      </c>
      <c r="J929">
        <v>8</v>
      </c>
      <c r="K929">
        <v>15</v>
      </c>
      <c r="L929" s="3">
        <v>35850.481249999997</v>
      </c>
      <c r="M929" t="s">
        <v>9</v>
      </c>
      <c r="N929" t="s">
        <v>9</v>
      </c>
      <c r="O929" t="s">
        <v>9</v>
      </c>
      <c r="P929" s="3">
        <v>35850.48541666667</v>
      </c>
      <c r="Q929" t="s">
        <v>9</v>
      </c>
      <c r="R929" t="s">
        <v>77</v>
      </c>
      <c r="S929">
        <v>1</v>
      </c>
      <c r="T929" t="s">
        <v>9</v>
      </c>
      <c r="U929" t="s">
        <v>9</v>
      </c>
      <c r="V929" s="3">
        <v>35850.458333333336</v>
      </c>
      <c r="W929">
        <v>4</v>
      </c>
      <c r="X929" s="3">
        <v>35850.481249999997</v>
      </c>
      <c r="Y929" t="s">
        <v>9</v>
      </c>
      <c r="Z929" t="s">
        <v>9</v>
      </c>
      <c r="AA929" t="s">
        <v>9</v>
      </c>
    </row>
    <row r="930" spans="1:27" x14ac:dyDescent="0.25">
      <c r="A930" t="s">
        <v>74</v>
      </c>
      <c r="B930" t="s">
        <v>75</v>
      </c>
      <c r="C930">
        <v>53.649500000000003</v>
      </c>
      <c r="D930">
        <v>9.9618000000000002</v>
      </c>
      <c r="E930">
        <v>15</v>
      </c>
      <c r="F930" s="2">
        <v>35851</v>
      </c>
      <c r="G930" t="s">
        <v>9</v>
      </c>
      <c r="H930" s="3">
        <v>35851.48541666667</v>
      </c>
      <c r="I930" s="3">
        <v>35851.458333333336</v>
      </c>
      <c r="J930" t="s">
        <v>9</v>
      </c>
      <c r="K930">
        <v>11.8</v>
      </c>
      <c r="L930" s="3">
        <v>35851.481249999997</v>
      </c>
      <c r="M930" t="s">
        <v>9</v>
      </c>
      <c r="N930" t="s">
        <v>9</v>
      </c>
      <c r="O930" t="s">
        <v>9</v>
      </c>
      <c r="P930" s="3">
        <v>35851.48541666667</v>
      </c>
      <c r="Q930">
        <v>0</v>
      </c>
      <c r="R930" t="s">
        <v>76</v>
      </c>
      <c r="S930">
        <v>0</v>
      </c>
      <c r="T930">
        <v>0</v>
      </c>
      <c r="U930" t="s">
        <v>81</v>
      </c>
      <c r="V930" s="3">
        <v>35851.458333333336</v>
      </c>
      <c r="W930">
        <v>1</v>
      </c>
      <c r="X930" s="3">
        <v>35851.481249999997</v>
      </c>
      <c r="Y930" t="s">
        <v>9</v>
      </c>
      <c r="Z930">
        <v>0</v>
      </c>
      <c r="AA930">
        <v>0</v>
      </c>
    </row>
    <row r="931" spans="1:27" x14ac:dyDescent="0.25">
      <c r="A931" t="s">
        <v>74</v>
      </c>
      <c r="B931" t="s">
        <v>75</v>
      </c>
      <c r="C931">
        <v>53.649500000000003</v>
      </c>
      <c r="D931">
        <v>9.9618000000000002</v>
      </c>
      <c r="E931">
        <v>15</v>
      </c>
      <c r="F931" s="2">
        <v>35852</v>
      </c>
      <c r="G931">
        <v>7</v>
      </c>
      <c r="H931" s="3">
        <v>35852.48541666667</v>
      </c>
      <c r="I931" s="3">
        <v>35852.458333333336</v>
      </c>
      <c r="J931">
        <v>8.5</v>
      </c>
      <c r="K931">
        <v>12</v>
      </c>
      <c r="L931" s="3">
        <v>35852.481249999997</v>
      </c>
      <c r="M931" t="s">
        <v>9</v>
      </c>
      <c r="N931" t="s">
        <v>9</v>
      </c>
      <c r="O931" t="s">
        <v>9</v>
      </c>
      <c r="P931" s="3">
        <v>35852.48541666667</v>
      </c>
      <c r="Q931">
        <v>1</v>
      </c>
      <c r="R931" t="s">
        <v>77</v>
      </c>
      <c r="S931">
        <v>1</v>
      </c>
      <c r="T931" t="s">
        <v>9</v>
      </c>
      <c r="U931" t="s">
        <v>9</v>
      </c>
      <c r="V931" s="3">
        <v>35852.458333333336</v>
      </c>
      <c r="W931">
        <v>1</v>
      </c>
      <c r="X931" s="3">
        <v>35852.481249999997</v>
      </c>
      <c r="Y931" t="s">
        <v>9</v>
      </c>
      <c r="Z931">
        <v>1</v>
      </c>
      <c r="AA931" t="s">
        <v>9</v>
      </c>
    </row>
    <row r="932" spans="1:27" x14ac:dyDescent="0.25">
      <c r="A932" t="s">
        <v>74</v>
      </c>
      <c r="B932" t="s">
        <v>75</v>
      </c>
      <c r="C932">
        <v>53.649500000000003</v>
      </c>
      <c r="D932">
        <v>9.9618000000000002</v>
      </c>
      <c r="E932">
        <v>15</v>
      </c>
      <c r="F932" s="2">
        <v>35853</v>
      </c>
      <c r="G932">
        <v>6.5</v>
      </c>
      <c r="H932" s="3">
        <v>35853.48541666667</v>
      </c>
      <c r="I932" s="3">
        <v>35853.458333333336</v>
      </c>
      <c r="J932">
        <v>7.5</v>
      </c>
      <c r="K932">
        <v>9.5</v>
      </c>
      <c r="L932" s="3">
        <v>35853.480555555558</v>
      </c>
      <c r="M932" t="s">
        <v>9</v>
      </c>
      <c r="N932" t="s">
        <v>9</v>
      </c>
      <c r="O932" t="s">
        <v>9</v>
      </c>
      <c r="P932" s="3">
        <v>35853.48541666667</v>
      </c>
      <c r="Q932">
        <v>0</v>
      </c>
      <c r="R932" t="s">
        <v>76</v>
      </c>
      <c r="S932">
        <v>0</v>
      </c>
      <c r="T932">
        <v>0</v>
      </c>
      <c r="U932" t="s">
        <v>9</v>
      </c>
      <c r="V932" s="3">
        <v>35853.458333333336</v>
      </c>
      <c r="W932">
        <v>1</v>
      </c>
      <c r="X932" s="3">
        <v>35853.480555555558</v>
      </c>
      <c r="Y932" t="s">
        <v>9</v>
      </c>
      <c r="Z932">
        <v>0</v>
      </c>
      <c r="AA932">
        <v>0</v>
      </c>
    </row>
    <row r="933" spans="1:27" x14ac:dyDescent="0.25">
      <c r="A933" t="s">
        <v>74</v>
      </c>
      <c r="B933" t="s">
        <v>75</v>
      </c>
      <c r="C933">
        <v>53.649500000000003</v>
      </c>
      <c r="D933">
        <v>9.9618000000000002</v>
      </c>
      <c r="E933">
        <v>15</v>
      </c>
      <c r="F933" s="2">
        <v>35854</v>
      </c>
      <c r="G933" t="s">
        <v>9</v>
      </c>
      <c r="H933" s="3">
        <v>35854.48541666667</v>
      </c>
      <c r="I933" s="3">
        <v>35854.458333333336</v>
      </c>
      <c r="J933" t="s">
        <v>9</v>
      </c>
      <c r="K933">
        <v>5</v>
      </c>
      <c r="L933" s="3">
        <v>35854.480555555558</v>
      </c>
      <c r="M933" t="s">
        <v>9</v>
      </c>
      <c r="N933" t="s">
        <v>9</v>
      </c>
      <c r="O933" t="s">
        <v>9</v>
      </c>
      <c r="P933" s="3">
        <v>35854.48541666667</v>
      </c>
      <c r="Q933">
        <v>0</v>
      </c>
      <c r="R933" t="s">
        <v>76</v>
      </c>
      <c r="S933">
        <v>0</v>
      </c>
      <c r="T933">
        <v>0</v>
      </c>
      <c r="U933" t="s">
        <v>81</v>
      </c>
      <c r="V933" s="3">
        <v>35854.458333333336</v>
      </c>
      <c r="W933">
        <v>1</v>
      </c>
      <c r="X933" s="3">
        <v>35854.480555555558</v>
      </c>
      <c r="Y933" t="s">
        <v>9</v>
      </c>
      <c r="Z933">
        <v>0</v>
      </c>
      <c r="AA933">
        <v>0</v>
      </c>
    </row>
    <row r="934" spans="1:27" x14ac:dyDescent="0.25">
      <c r="A934" t="s">
        <v>74</v>
      </c>
      <c r="B934" t="s">
        <v>75</v>
      </c>
      <c r="C934">
        <v>53.649500000000003</v>
      </c>
      <c r="D934">
        <v>9.9618000000000002</v>
      </c>
      <c r="E934">
        <v>15</v>
      </c>
      <c r="F934" s="2">
        <v>35855</v>
      </c>
      <c r="G934" t="s">
        <v>9</v>
      </c>
      <c r="H934" s="3">
        <v>35855.48541666667</v>
      </c>
      <c r="I934" s="3">
        <v>35855.458333333336</v>
      </c>
      <c r="J934" t="s">
        <v>9</v>
      </c>
      <c r="K934">
        <v>2.7</v>
      </c>
      <c r="L934" s="3">
        <v>35855.480555555558</v>
      </c>
      <c r="M934" t="s">
        <v>9</v>
      </c>
      <c r="N934" t="s">
        <v>9</v>
      </c>
      <c r="O934" t="s">
        <v>9</v>
      </c>
      <c r="P934" s="3">
        <v>35855.48541666667</v>
      </c>
      <c r="Q934">
        <v>3.2</v>
      </c>
      <c r="R934" t="s">
        <v>77</v>
      </c>
      <c r="S934">
        <v>3.2</v>
      </c>
      <c r="T934" t="s">
        <v>9</v>
      </c>
      <c r="U934" t="s">
        <v>81</v>
      </c>
      <c r="V934" s="3">
        <v>35855.458333333336</v>
      </c>
      <c r="W934">
        <v>1</v>
      </c>
      <c r="X934" s="3">
        <v>35855.480555555558</v>
      </c>
      <c r="Y934" t="s">
        <v>9</v>
      </c>
      <c r="Z934">
        <v>3.2</v>
      </c>
      <c r="AA934" t="s">
        <v>9</v>
      </c>
    </row>
    <row r="935" spans="1:27" x14ac:dyDescent="0.25">
      <c r="A935" t="s">
        <v>74</v>
      </c>
      <c r="B935" t="s">
        <v>75</v>
      </c>
      <c r="C935">
        <v>53.649500000000003</v>
      </c>
      <c r="D935">
        <v>9.9618000000000002</v>
      </c>
      <c r="E935">
        <v>15</v>
      </c>
      <c r="F935" s="2">
        <v>35856</v>
      </c>
      <c r="G935" t="s">
        <v>9</v>
      </c>
      <c r="H935" s="3">
        <v>35856.48541666667</v>
      </c>
      <c r="I935" s="3">
        <v>35856.458333333336</v>
      </c>
      <c r="J935" t="s">
        <v>9</v>
      </c>
      <c r="K935">
        <v>3.7</v>
      </c>
      <c r="L935" s="3">
        <v>35856.480555555558</v>
      </c>
      <c r="M935" t="s">
        <v>9</v>
      </c>
      <c r="N935" t="s">
        <v>9</v>
      </c>
      <c r="O935" t="s">
        <v>9</v>
      </c>
      <c r="P935" s="3">
        <v>35856.48541666667</v>
      </c>
      <c r="Q935">
        <v>2.2999999999999998</v>
      </c>
      <c r="R935" t="s">
        <v>77</v>
      </c>
      <c r="S935">
        <v>2.2999999999999998</v>
      </c>
      <c r="T935" t="s">
        <v>9</v>
      </c>
      <c r="U935" t="s">
        <v>81</v>
      </c>
      <c r="V935" s="3">
        <v>35856.458333333336</v>
      </c>
      <c r="W935">
        <v>1</v>
      </c>
      <c r="X935" s="3">
        <v>35856.480555555558</v>
      </c>
      <c r="Y935" t="s">
        <v>9</v>
      </c>
      <c r="Z935">
        <v>2.2999999999999998</v>
      </c>
      <c r="AA935" t="s">
        <v>9</v>
      </c>
    </row>
    <row r="936" spans="1:27" x14ac:dyDescent="0.25">
      <c r="A936" t="s">
        <v>74</v>
      </c>
      <c r="B936" t="s">
        <v>75</v>
      </c>
      <c r="C936">
        <v>53.649500000000003</v>
      </c>
      <c r="D936">
        <v>9.9618000000000002</v>
      </c>
      <c r="E936">
        <v>15</v>
      </c>
      <c r="F936" s="2">
        <v>35857</v>
      </c>
      <c r="G936">
        <v>2.7</v>
      </c>
      <c r="H936" s="3">
        <v>35857.48541666667</v>
      </c>
      <c r="I936" s="3">
        <v>35857.458333333336</v>
      </c>
      <c r="J936">
        <v>7.7</v>
      </c>
      <c r="K936">
        <v>7.7</v>
      </c>
      <c r="L936" s="3">
        <v>35857.480555555558</v>
      </c>
      <c r="M936" t="s">
        <v>9</v>
      </c>
      <c r="N936" t="s">
        <v>9</v>
      </c>
      <c r="O936" t="s">
        <v>9</v>
      </c>
      <c r="P936" s="3">
        <v>35857.48541666667</v>
      </c>
      <c r="Q936">
        <v>0</v>
      </c>
      <c r="R936" t="s">
        <v>76</v>
      </c>
      <c r="S936">
        <v>0</v>
      </c>
      <c r="T936">
        <v>0</v>
      </c>
      <c r="U936" t="s">
        <v>9</v>
      </c>
      <c r="V936" s="3">
        <v>35857.458333333336</v>
      </c>
      <c r="W936">
        <v>1</v>
      </c>
      <c r="X936" s="3">
        <v>35857.480555555558</v>
      </c>
      <c r="Y936" t="s">
        <v>9</v>
      </c>
      <c r="Z936">
        <v>0</v>
      </c>
      <c r="AA936">
        <v>0</v>
      </c>
    </row>
    <row r="937" spans="1:27" x14ac:dyDescent="0.25">
      <c r="A937" t="s">
        <v>74</v>
      </c>
      <c r="B937" t="s">
        <v>75</v>
      </c>
      <c r="C937">
        <v>53.649500000000003</v>
      </c>
      <c r="D937">
        <v>9.9618000000000002</v>
      </c>
      <c r="E937">
        <v>15</v>
      </c>
      <c r="F937" s="2">
        <v>35858</v>
      </c>
      <c r="G937">
        <v>7.7</v>
      </c>
      <c r="H937" s="3">
        <v>35858.48541666667</v>
      </c>
      <c r="I937" s="3">
        <v>35858.458333333336</v>
      </c>
      <c r="J937">
        <v>13.6</v>
      </c>
      <c r="K937">
        <v>13.6</v>
      </c>
      <c r="L937" s="3">
        <v>35858.479861111111</v>
      </c>
      <c r="M937" t="s">
        <v>9</v>
      </c>
      <c r="N937" t="s">
        <v>9</v>
      </c>
      <c r="O937" t="s">
        <v>9</v>
      </c>
      <c r="P937" s="3">
        <v>35858.48541666667</v>
      </c>
      <c r="Q937">
        <v>0</v>
      </c>
      <c r="R937" t="s">
        <v>76</v>
      </c>
      <c r="S937">
        <v>0</v>
      </c>
      <c r="T937">
        <v>0</v>
      </c>
      <c r="U937" t="s">
        <v>9</v>
      </c>
      <c r="V937" s="3">
        <v>35858.458333333336</v>
      </c>
      <c r="W937">
        <v>1</v>
      </c>
      <c r="X937" s="3">
        <v>35858.479861111111</v>
      </c>
      <c r="Y937" t="s">
        <v>9</v>
      </c>
      <c r="Z937">
        <v>0</v>
      </c>
      <c r="AA937">
        <v>0</v>
      </c>
    </row>
    <row r="938" spans="1:27" x14ac:dyDescent="0.25">
      <c r="A938" t="s">
        <v>74</v>
      </c>
      <c r="B938" t="s">
        <v>75</v>
      </c>
      <c r="C938">
        <v>53.649500000000003</v>
      </c>
      <c r="D938">
        <v>9.9618000000000002</v>
      </c>
      <c r="E938">
        <v>15</v>
      </c>
      <c r="F938" s="2">
        <v>35859</v>
      </c>
      <c r="G938">
        <v>3.7</v>
      </c>
      <c r="H938" s="3">
        <v>35859.48541666667</v>
      </c>
      <c r="I938" s="3">
        <v>35859.458333333336</v>
      </c>
      <c r="J938">
        <v>6.8</v>
      </c>
      <c r="K938">
        <v>14</v>
      </c>
      <c r="L938" s="3">
        <v>35859.479861111111</v>
      </c>
      <c r="M938" t="s">
        <v>9</v>
      </c>
      <c r="N938" t="s">
        <v>9</v>
      </c>
      <c r="O938" t="s">
        <v>9</v>
      </c>
      <c r="P938" s="3">
        <v>35859.48541666667</v>
      </c>
      <c r="Q938">
        <v>0</v>
      </c>
      <c r="R938" t="s">
        <v>76</v>
      </c>
      <c r="S938">
        <v>0</v>
      </c>
      <c r="T938">
        <v>0</v>
      </c>
      <c r="U938" t="s">
        <v>9</v>
      </c>
      <c r="V938" s="3">
        <v>35859.458333333336</v>
      </c>
      <c r="W938">
        <v>1</v>
      </c>
      <c r="X938" s="3">
        <v>35859.479861111111</v>
      </c>
      <c r="Y938" t="s">
        <v>9</v>
      </c>
      <c r="Z938">
        <v>0</v>
      </c>
      <c r="AA938">
        <v>0</v>
      </c>
    </row>
    <row r="939" spans="1:27" x14ac:dyDescent="0.25">
      <c r="A939" t="s">
        <v>74</v>
      </c>
      <c r="B939" t="s">
        <v>75</v>
      </c>
      <c r="C939">
        <v>53.649500000000003</v>
      </c>
      <c r="D939">
        <v>9.9618000000000002</v>
      </c>
      <c r="E939">
        <v>15</v>
      </c>
      <c r="F939" s="2">
        <v>35860</v>
      </c>
      <c r="G939">
        <v>1.3</v>
      </c>
      <c r="H939" s="3">
        <v>35860.48541666667</v>
      </c>
      <c r="I939" s="3">
        <v>35860.458333333336</v>
      </c>
      <c r="J939">
        <v>7</v>
      </c>
      <c r="K939">
        <v>7.2</v>
      </c>
      <c r="L939" s="3">
        <v>35860.479861111111</v>
      </c>
      <c r="M939" t="s">
        <v>9</v>
      </c>
      <c r="N939" t="s">
        <v>9</v>
      </c>
      <c r="O939" t="s">
        <v>9</v>
      </c>
      <c r="P939" s="3">
        <v>35860.48541666667</v>
      </c>
      <c r="Q939">
        <v>0</v>
      </c>
      <c r="R939" t="s">
        <v>76</v>
      </c>
      <c r="S939">
        <v>0</v>
      </c>
      <c r="T939">
        <v>0</v>
      </c>
      <c r="U939" t="s">
        <v>9</v>
      </c>
      <c r="V939" s="3">
        <v>35860.458333333336</v>
      </c>
      <c r="W939">
        <v>1</v>
      </c>
      <c r="X939" s="3">
        <v>35860.479861111111</v>
      </c>
      <c r="Y939" t="s">
        <v>9</v>
      </c>
      <c r="Z939">
        <v>0</v>
      </c>
      <c r="AA939">
        <v>0</v>
      </c>
    </row>
    <row r="940" spans="1:27" x14ac:dyDescent="0.25">
      <c r="A940" t="s">
        <v>74</v>
      </c>
      <c r="B940" t="s">
        <v>75</v>
      </c>
      <c r="C940">
        <v>53.649500000000003</v>
      </c>
      <c r="D940">
        <v>9.9618000000000002</v>
      </c>
      <c r="E940">
        <v>15</v>
      </c>
      <c r="F940" s="2">
        <v>35861</v>
      </c>
      <c r="G940">
        <v>0.5</v>
      </c>
      <c r="H940" s="3">
        <v>35861.48541666667</v>
      </c>
      <c r="I940" s="3">
        <v>35861.458333333336</v>
      </c>
      <c r="J940">
        <v>8.5</v>
      </c>
      <c r="K940">
        <v>8.5</v>
      </c>
      <c r="L940" s="3">
        <v>35861.479861111111</v>
      </c>
      <c r="M940" t="s">
        <v>9</v>
      </c>
      <c r="N940" t="s">
        <v>9</v>
      </c>
      <c r="O940" t="s">
        <v>9</v>
      </c>
      <c r="P940" s="3">
        <v>35861.48541666667</v>
      </c>
      <c r="Q940">
        <v>0</v>
      </c>
      <c r="R940" t="s">
        <v>76</v>
      </c>
      <c r="S940">
        <v>0</v>
      </c>
      <c r="T940">
        <v>0</v>
      </c>
      <c r="U940" t="s">
        <v>9</v>
      </c>
      <c r="V940" s="3">
        <v>35861.458333333336</v>
      </c>
      <c r="W940">
        <v>1</v>
      </c>
      <c r="X940" s="3">
        <v>35861.479861111111</v>
      </c>
      <c r="Y940" t="s">
        <v>9</v>
      </c>
      <c r="Z940">
        <v>0</v>
      </c>
      <c r="AA940">
        <v>0</v>
      </c>
    </row>
    <row r="941" spans="1:27" x14ac:dyDescent="0.25">
      <c r="A941" t="s">
        <v>74</v>
      </c>
      <c r="B941" t="s">
        <v>75</v>
      </c>
      <c r="C941">
        <v>53.649500000000003</v>
      </c>
      <c r="D941">
        <v>9.9618000000000002</v>
      </c>
      <c r="E941">
        <v>15</v>
      </c>
      <c r="F941" s="2">
        <v>35862</v>
      </c>
      <c r="G941">
        <v>0.5</v>
      </c>
      <c r="H941" s="3">
        <v>35862.48541666667</v>
      </c>
      <c r="I941" s="3">
        <v>35862.458333333336</v>
      </c>
      <c r="J941">
        <v>2.2999999999999998</v>
      </c>
      <c r="K941">
        <v>8.9</v>
      </c>
      <c r="L941" s="3">
        <v>35862.479166666664</v>
      </c>
      <c r="M941" t="s">
        <v>9</v>
      </c>
      <c r="N941" t="s">
        <v>9</v>
      </c>
      <c r="O941" t="s">
        <v>9</v>
      </c>
      <c r="P941" s="3">
        <v>35862.48541666667</v>
      </c>
      <c r="Q941">
        <v>0</v>
      </c>
      <c r="R941" t="s">
        <v>76</v>
      </c>
      <c r="S941">
        <v>0</v>
      </c>
      <c r="T941">
        <v>0</v>
      </c>
      <c r="U941" t="s">
        <v>9</v>
      </c>
      <c r="V941" s="3">
        <v>35862.458333333336</v>
      </c>
      <c r="W941">
        <v>1</v>
      </c>
      <c r="X941" s="3">
        <v>35862.479166666664</v>
      </c>
      <c r="Y941" t="s">
        <v>9</v>
      </c>
      <c r="Z941">
        <v>0</v>
      </c>
      <c r="AA941">
        <v>0</v>
      </c>
    </row>
    <row r="942" spans="1:27" x14ac:dyDescent="0.25">
      <c r="A942" t="s">
        <v>74</v>
      </c>
      <c r="B942" t="s">
        <v>75</v>
      </c>
      <c r="C942">
        <v>53.649500000000003</v>
      </c>
      <c r="D942">
        <v>9.9618000000000002</v>
      </c>
      <c r="E942">
        <v>15</v>
      </c>
      <c r="F942" s="2">
        <v>35863</v>
      </c>
      <c r="G942">
        <v>3.7</v>
      </c>
      <c r="H942" s="3">
        <v>35863.48541666667</v>
      </c>
      <c r="I942" s="3">
        <v>35863.458333333336</v>
      </c>
      <c r="J942">
        <v>4</v>
      </c>
      <c r="K942">
        <v>4</v>
      </c>
      <c r="L942" s="3">
        <v>35863.479166666664</v>
      </c>
      <c r="M942" t="s">
        <v>9</v>
      </c>
      <c r="N942" t="s">
        <v>9</v>
      </c>
      <c r="O942" t="s">
        <v>9</v>
      </c>
      <c r="P942" s="3">
        <v>35863.48541666667</v>
      </c>
      <c r="Q942">
        <v>0</v>
      </c>
      <c r="R942" t="s">
        <v>76</v>
      </c>
      <c r="S942">
        <v>0</v>
      </c>
      <c r="T942">
        <v>0</v>
      </c>
      <c r="U942" t="s">
        <v>9</v>
      </c>
      <c r="V942" s="3">
        <v>35863.458333333336</v>
      </c>
      <c r="W942">
        <v>1</v>
      </c>
      <c r="X942" s="3">
        <v>35863.479166666664</v>
      </c>
      <c r="Y942" t="s">
        <v>9</v>
      </c>
      <c r="Z942">
        <v>0</v>
      </c>
      <c r="AA942">
        <v>0</v>
      </c>
    </row>
    <row r="943" spans="1:27" x14ac:dyDescent="0.25">
      <c r="A943" t="s">
        <v>74</v>
      </c>
      <c r="B943" t="s">
        <v>75</v>
      </c>
      <c r="C943">
        <v>53.649500000000003</v>
      </c>
      <c r="D943">
        <v>9.9618000000000002</v>
      </c>
      <c r="E943">
        <v>15</v>
      </c>
      <c r="F943" s="2">
        <v>35864</v>
      </c>
      <c r="G943">
        <v>0.6</v>
      </c>
      <c r="H943" s="3">
        <v>35864.48541666667</v>
      </c>
      <c r="I943" s="3">
        <v>35864.458333333336</v>
      </c>
      <c r="J943">
        <v>5.6</v>
      </c>
      <c r="K943">
        <v>5.6</v>
      </c>
      <c r="L943" s="3">
        <v>35864.479166666664</v>
      </c>
      <c r="M943" t="s">
        <v>9</v>
      </c>
      <c r="N943" t="s">
        <v>9</v>
      </c>
      <c r="O943" t="s">
        <v>9</v>
      </c>
      <c r="P943" s="3">
        <v>35864.48541666667</v>
      </c>
      <c r="Q943">
        <v>0</v>
      </c>
      <c r="R943" t="s">
        <v>76</v>
      </c>
      <c r="S943">
        <v>0</v>
      </c>
      <c r="T943">
        <v>0</v>
      </c>
      <c r="U943" t="s">
        <v>9</v>
      </c>
      <c r="V943" s="3">
        <v>35864.458333333336</v>
      </c>
      <c r="W943">
        <v>1</v>
      </c>
      <c r="X943" s="3">
        <v>35864.479166666664</v>
      </c>
      <c r="Y943" t="s">
        <v>9</v>
      </c>
      <c r="Z943">
        <v>0</v>
      </c>
      <c r="AA943">
        <v>0</v>
      </c>
    </row>
    <row r="944" spans="1:27" x14ac:dyDescent="0.25">
      <c r="A944" t="s">
        <v>74</v>
      </c>
      <c r="B944" t="s">
        <v>75</v>
      </c>
      <c r="C944">
        <v>53.649500000000003</v>
      </c>
      <c r="D944">
        <v>9.9618000000000002</v>
      </c>
      <c r="E944">
        <v>15</v>
      </c>
      <c r="F944" s="2">
        <v>35865</v>
      </c>
      <c r="G944">
        <v>0.1</v>
      </c>
      <c r="H944" s="3">
        <v>35865.48541666667</v>
      </c>
      <c r="I944" s="3">
        <v>35865.458333333336</v>
      </c>
      <c r="J944">
        <v>5.6</v>
      </c>
      <c r="K944">
        <v>7.2</v>
      </c>
      <c r="L944" s="3">
        <v>35865.479166666664</v>
      </c>
      <c r="M944" t="s">
        <v>9</v>
      </c>
      <c r="N944" t="s">
        <v>9</v>
      </c>
      <c r="O944" t="s">
        <v>9</v>
      </c>
      <c r="P944" s="3">
        <v>35865.48541666667</v>
      </c>
      <c r="Q944">
        <v>0</v>
      </c>
      <c r="R944" t="s">
        <v>76</v>
      </c>
      <c r="S944">
        <v>0</v>
      </c>
      <c r="T944">
        <v>0</v>
      </c>
      <c r="U944" t="s">
        <v>9</v>
      </c>
      <c r="V944" s="3">
        <v>35865.458333333336</v>
      </c>
      <c r="W944">
        <v>1</v>
      </c>
      <c r="X944" s="3">
        <v>35865.479166666664</v>
      </c>
      <c r="Y944" t="s">
        <v>9</v>
      </c>
      <c r="Z944">
        <v>0</v>
      </c>
      <c r="AA944">
        <v>0</v>
      </c>
    </row>
    <row r="945" spans="1:27" x14ac:dyDescent="0.25">
      <c r="A945" t="s">
        <v>74</v>
      </c>
      <c r="B945" t="s">
        <v>75</v>
      </c>
      <c r="C945">
        <v>53.649500000000003</v>
      </c>
      <c r="D945">
        <v>9.9618000000000002</v>
      </c>
      <c r="E945">
        <v>15</v>
      </c>
      <c r="F945" s="2">
        <v>35866</v>
      </c>
      <c r="G945">
        <v>1.1000000000000001</v>
      </c>
      <c r="H945" s="3">
        <v>35866.48541666667</v>
      </c>
      <c r="I945" s="3">
        <v>35866.458333333336</v>
      </c>
      <c r="J945">
        <v>4.8</v>
      </c>
      <c r="K945">
        <v>7.9</v>
      </c>
      <c r="L945" s="3">
        <v>35866.478472222225</v>
      </c>
      <c r="M945" t="s">
        <v>9</v>
      </c>
      <c r="N945" t="s">
        <v>9</v>
      </c>
      <c r="O945" t="s">
        <v>9</v>
      </c>
      <c r="P945" s="3">
        <v>35866.48541666667</v>
      </c>
      <c r="Q945">
        <v>0</v>
      </c>
      <c r="R945" t="s">
        <v>76</v>
      </c>
      <c r="S945">
        <v>0</v>
      </c>
      <c r="T945">
        <v>0</v>
      </c>
      <c r="U945" t="s">
        <v>9</v>
      </c>
      <c r="V945" s="3">
        <v>35866.458333333336</v>
      </c>
      <c r="W945">
        <v>1</v>
      </c>
      <c r="X945" s="3">
        <v>35866.478472222225</v>
      </c>
      <c r="Y945" t="s">
        <v>9</v>
      </c>
      <c r="Z945">
        <v>0</v>
      </c>
      <c r="AA945">
        <v>0</v>
      </c>
    </row>
    <row r="946" spans="1:27" x14ac:dyDescent="0.25">
      <c r="A946" t="s">
        <v>74</v>
      </c>
      <c r="B946" t="s">
        <v>75</v>
      </c>
      <c r="C946">
        <v>53.649500000000003</v>
      </c>
      <c r="D946">
        <v>9.9618000000000002</v>
      </c>
      <c r="E946">
        <v>15</v>
      </c>
      <c r="F946" s="2">
        <v>35867</v>
      </c>
      <c r="G946">
        <v>2</v>
      </c>
      <c r="H946" s="3">
        <v>35867.48541666667</v>
      </c>
      <c r="I946" s="3">
        <v>35867.458333333336</v>
      </c>
      <c r="J946">
        <v>5</v>
      </c>
      <c r="K946">
        <v>5.4</v>
      </c>
      <c r="L946" s="3">
        <v>35867.478472222225</v>
      </c>
      <c r="M946" t="s">
        <v>9</v>
      </c>
      <c r="N946" t="s">
        <v>9</v>
      </c>
      <c r="O946" t="s">
        <v>9</v>
      </c>
      <c r="P946" s="3">
        <v>35867.48541666667</v>
      </c>
      <c r="Q946">
        <v>0</v>
      </c>
      <c r="R946" t="s">
        <v>76</v>
      </c>
      <c r="S946">
        <v>0</v>
      </c>
      <c r="T946">
        <v>0</v>
      </c>
      <c r="U946" t="s">
        <v>9</v>
      </c>
      <c r="V946" s="3">
        <v>35867.458333333336</v>
      </c>
      <c r="W946">
        <v>1</v>
      </c>
      <c r="X946" s="3">
        <v>35867.478472222225</v>
      </c>
      <c r="Y946" t="s">
        <v>9</v>
      </c>
      <c r="Z946">
        <v>0</v>
      </c>
      <c r="AA946">
        <v>0</v>
      </c>
    </row>
    <row r="947" spans="1:27" x14ac:dyDescent="0.25">
      <c r="A947" t="s">
        <v>74</v>
      </c>
      <c r="B947" t="s">
        <v>75</v>
      </c>
      <c r="C947">
        <v>53.649500000000003</v>
      </c>
      <c r="D947">
        <v>9.9618000000000002</v>
      </c>
      <c r="E947">
        <v>15</v>
      </c>
      <c r="F947" s="2">
        <v>35868</v>
      </c>
      <c r="G947">
        <v>3.7</v>
      </c>
      <c r="H947" s="3">
        <v>35868.48541666667</v>
      </c>
      <c r="I947" s="3">
        <v>35868.458333333336</v>
      </c>
      <c r="J947">
        <v>5.8</v>
      </c>
      <c r="K947">
        <v>5.8</v>
      </c>
      <c r="L947" s="3">
        <v>35868.478472222225</v>
      </c>
      <c r="M947" t="s">
        <v>9</v>
      </c>
      <c r="N947" t="s">
        <v>9</v>
      </c>
      <c r="O947" t="s">
        <v>9</v>
      </c>
      <c r="P947" s="3">
        <v>35868.48541666667</v>
      </c>
      <c r="Q947">
        <v>0</v>
      </c>
      <c r="R947" t="s">
        <v>76</v>
      </c>
      <c r="S947">
        <v>0</v>
      </c>
      <c r="T947">
        <v>0</v>
      </c>
      <c r="U947" t="s">
        <v>9</v>
      </c>
      <c r="V947" s="3">
        <v>35868.458333333336</v>
      </c>
      <c r="W947">
        <v>1</v>
      </c>
      <c r="X947" s="3">
        <v>35868.478472222225</v>
      </c>
      <c r="Y947" t="s">
        <v>9</v>
      </c>
      <c r="Z947">
        <v>0</v>
      </c>
      <c r="AA947">
        <v>0</v>
      </c>
    </row>
    <row r="948" spans="1:27" x14ac:dyDescent="0.25">
      <c r="A948" t="s">
        <v>74</v>
      </c>
      <c r="B948" t="s">
        <v>75</v>
      </c>
      <c r="C948">
        <v>53.649500000000003</v>
      </c>
      <c r="D948">
        <v>9.9618000000000002</v>
      </c>
      <c r="E948">
        <v>15</v>
      </c>
      <c r="F948" s="2">
        <v>35869</v>
      </c>
      <c r="G948">
        <v>4.5999999999999996</v>
      </c>
      <c r="H948" s="3">
        <v>35869.48541666667</v>
      </c>
      <c r="I948" s="3">
        <v>35869.458333333336</v>
      </c>
      <c r="J948">
        <v>9.5</v>
      </c>
      <c r="K948">
        <v>9.5</v>
      </c>
      <c r="L948" s="3">
        <v>35869.478472222225</v>
      </c>
      <c r="M948" t="s">
        <v>9</v>
      </c>
      <c r="N948" t="s">
        <v>9</v>
      </c>
      <c r="O948" t="s">
        <v>9</v>
      </c>
      <c r="P948" s="3">
        <v>35869.48541666667</v>
      </c>
      <c r="Q948">
        <v>0</v>
      </c>
      <c r="R948" t="s">
        <v>76</v>
      </c>
      <c r="S948">
        <v>0</v>
      </c>
      <c r="T948">
        <v>0</v>
      </c>
      <c r="U948" t="s">
        <v>9</v>
      </c>
      <c r="V948" s="3">
        <v>35869.458333333336</v>
      </c>
      <c r="W948">
        <v>1</v>
      </c>
      <c r="X948" s="3">
        <v>35869.478472222225</v>
      </c>
      <c r="Y948" t="s">
        <v>9</v>
      </c>
      <c r="Z948">
        <v>0</v>
      </c>
      <c r="AA948">
        <v>0</v>
      </c>
    </row>
    <row r="949" spans="1:27" x14ac:dyDescent="0.25">
      <c r="A949" t="s">
        <v>74</v>
      </c>
      <c r="B949" t="s">
        <v>75</v>
      </c>
      <c r="C949">
        <v>53.649500000000003</v>
      </c>
      <c r="D949">
        <v>9.9618000000000002</v>
      </c>
      <c r="E949">
        <v>15</v>
      </c>
      <c r="F949" s="2">
        <v>35870</v>
      </c>
      <c r="G949">
        <v>6.2</v>
      </c>
      <c r="H949" s="3">
        <v>35870.48541666667</v>
      </c>
      <c r="I949" s="3">
        <v>35870.458333333336</v>
      </c>
      <c r="J949">
        <v>9.9</v>
      </c>
      <c r="K949">
        <v>10.7</v>
      </c>
      <c r="L949" s="3">
        <v>35870.477777777778</v>
      </c>
      <c r="M949" t="s">
        <v>9</v>
      </c>
      <c r="N949" t="s">
        <v>9</v>
      </c>
      <c r="O949" t="s">
        <v>9</v>
      </c>
      <c r="P949" s="3">
        <v>35870.48541666667</v>
      </c>
      <c r="Q949">
        <v>0</v>
      </c>
      <c r="R949" t="s">
        <v>76</v>
      </c>
      <c r="S949">
        <v>0</v>
      </c>
      <c r="T949">
        <v>0</v>
      </c>
      <c r="U949" t="s">
        <v>9</v>
      </c>
      <c r="V949" s="3">
        <v>35870.458333333336</v>
      </c>
      <c r="W949">
        <v>1</v>
      </c>
      <c r="X949" s="3">
        <v>35870.477777777778</v>
      </c>
      <c r="Y949" t="s">
        <v>9</v>
      </c>
      <c r="Z949">
        <v>0</v>
      </c>
      <c r="AA949">
        <v>0</v>
      </c>
    </row>
    <row r="950" spans="1:27" x14ac:dyDescent="0.25">
      <c r="A950" t="s">
        <v>74</v>
      </c>
      <c r="B950" t="s">
        <v>75</v>
      </c>
      <c r="C950">
        <v>53.649500000000003</v>
      </c>
      <c r="D950">
        <v>9.9618000000000002</v>
      </c>
      <c r="E950">
        <v>15</v>
      </c>
      <c r="F950" s="2">
        <v>35871</v>
      </c>
      <c r="G950">
        <v>7.4</v>
      </c>
      <c r="H950" s="3">
        <v>35871.48541666667</v>
      </c>
      <c r="I950" s="3">
        <v>35871.458333333336</v>
      </c>
      <c r="J950">
        <v>9.1</v>
      </c>
      <c r="K950">
        <v>11.1</v>
      </c>
      <c r="L950" s="3">
        <v>35871.477777777778</v>
      </c>
      <c r="M950" t="s">
        <v>9</v>
      </c>
      <c r="N950" t="s">
        <v>9</v>
      </c>
      <c r="O950" t="s">
        <v>9</v>
      </c>
      <c r="P950" s="3">
        <v>35871.48541666667</v>
      </c>
      <c r="Q950">
        <v>0</v>
      </c>
      <c r="R950" t="s">
        <v>76</v>
      </c>
      <c r="S950">
        <v>0</v>
      </c>
      <c r="T950">
        <v>0</v>
      </c>
      <c r="U950" t="s">
        <v>9</v>
      </c>
      <c r="V950" s="3">
        <v>35871.458333333336</v>
      </c>
      <c r="W950">
        <v>1</v>
      </c>
      <c r="X950" s="3">
        <v>35871.477777777778</v>
      </c>
      <c r="Y950" t="s">
        <v>9</v>
      </c>
      <c r="Z950">
        <v>0</v>
      </c>
      <c r="AA950">
        <v>0</v>
      </c>
    </row>
    <row r="951" spans="1:27" x14ac:dyDescent="0.25">
      <c r="A951" t="s">
        <v>74</v>
      </c>
      <c r="B951" t="s">
        <v>75</v>
      </c>
      <c r="C951">
        <v>53.649500000000003</v>
      </c>
      <c r="D951">
        <v>9.9618000000000002</v>
      </c>
      <c r="E951">
        <v>15</v>
      </c>
      <c r="F951" s="2">
        <v>35872</v>
      </c>
      <c r="G951">
        <v>6.2</v>
      </c>
      <c r="H951" s="3">
        <v>35872.48541666667</v>
      </c>
      <c r="I951" s="3">
        <v>35872.458333333336</v>
      </c>
      <c r="J951">
        <v>9.3000000000000007</v>
      </c>
      <c r="K951">
        <v>10.9</v>
      </c>
      <c r="L951" s="3">
        <v>35872.477777777778</v>
      </c>
      <c r="M951" t="s">
        <v>9</v>
      </c>
      <c r="N951" t="s">
        <v>9</v>
      </c>
      <c r="O951" t="s">
        <v>9</v>
      </c>
      <c r="P951" s="3">
        <v>35872.48541666667</v>
      </c>
      <c r="Q951">
        <v>0</v>
      </c>
      <c r="R951" t="s">
        <v>76</v>
      </c>
      <c r="S951">
        <v>0</v>
      </c>
      <c r="T951">
        <v>0</v>
      </c>
      <c r="U951" t="s">
        <v>9</v>
      </c>
      <c r="V951" s="3">
        <v>35872.458333333336</v>
      </c>
      <c r="W951">
        <v>1</v>
      </c>
      <c r="X951" s="3">
        <v>35872.477777777778</v>
      </c>
      <c r="Y951" t="s">
        <v>9</v>
      </c>
      <c r="Z951">
        <v>0</v>
      </c>
      <c r="AA951">
        <v>0</v>
      </c>
    </row>
    <row r="952" spans="1:27" x14ac:dyDescent="0.25">
      <c r="A952" t="s">
        <v>74</v>
      </c>
      <c r="B952" t="s">
        <v>75</v>
      </c>
      <c r="C952">
        <v>53.649500000000003</v>
      </c>
      <c r="D952">
        <v>9.9618000000000002</v>
      </c>
      <c r="E952">
        <v>15</v>
      </c>
      <c r="F952" s="2">
        <v>35873</v>
      </c>
      <c r="G952">
        <v>1.7</v>
      </c>
      <c r="H952" s="3">
        <v>35873.48541666667</v>
      </c>
      <c r="I952" s="3">
        <v>35873.458333333336</v>
      </c>
      <c r="J952">
        <v>5.6</v>
      </c>
      <c r="K952">
        <v>10.3</v>
      </c>
      <c r="L952" s="3">
        <v>35873.477083333331</v>
      </c>
      <c r="M952" t="s">
        <v>9</v>
      </c>
      <c r="N952" t="s">
        <v>9</v>
      </c>
      <c r="O952" t="s">
        <v>9</v>
      </c>
      <c r="P952" s="3">
        <v>35873.48541666667</v>
      </c>
      <c r="Q952">
        <v>0</v>
      </c>
      <c r="R952" t="s">
        <v>76</v>
      </c>
      <c r="S952">
        <v>0</v>
      </c>
      <c r="T952">
        <v>0</v>
      </c>
      <c r="U952" t="s">
        <v>9</v>
      </c>
      <c r="V952" s="3">
        <v>35873.458333333336</v>
      </c>
      <c r="W952">
        <v>1</v>
      </c>
      <c r="X952" s="3">
        <v>35873.477083333331</v>
      </c>
      <c r="Y952" t="s">
        <v>9</v>
      </c>
      <c r="Z952">
        <v>0</v>
      </c>
      <c r="AA952">
        <v>0</v>
      </c>
    </row>
    <row r="953" spans="1:27" x14ac:dyDescent="0.25">
      <c r="A953" t="s">
        <v>74</v>
      </c>
      <c r="B953" t="s">
        <v>75</v>
      </c>
      <c r="C953">
        <v>53.649500000000003</v>
      </c>
      <c r="D953">
        <v>9.9618000000000002</v>
      </c>
      <c r="E953">
        <v>15</v>
      </c>
      <c r="F953" s="2">
        <v>35874</v>
      </c>
      <c r="G953">
        <v>2.2999999999999998</v>
      </c>
      <c r="H953" s="3">
        <v>35874.48541666667</v>
      </c>
      <c r="I953" s="3">
        <v>35874.458333333336</v>
      </c>
      <c r="J953">
        <v>5.8</v>
      </c>
      <c r="K953">
        <v>7.7</v>
      </c>
      <c r="L953" s="3">
        <v>35874.477083333331</v>
      </c>
      <c r="M953" t="s">
        <v>9</v>
      </c>
      <c r="N953" t="s">
        <v>9</v>
      </c>
      <c r="O953" t="s">
        <v>9</v>
      </c>
      <c r="P953" s="3">
        <v>35874.48541666667</v>
      </c>
      <c r="Q953">
        <v>0</v>
      </c>
      <c r="R953" t="s">
        <v>76</v>
      </c>
      <c r="S953">
        <v>0</v>
      </c>
      <c r="T953">
        <v>0</v>
      </c>
      <c r="U953" t="s">
        <v>9</v>
      </c>
      <c r="V953" s="3">
        <v>35874.458333333336</v>
      </c>
      <c r="W953">
        <v>1</v>
      </c>
      <c r="X953" s="3">
        <v>35874.477083333331</v>
      </c>
      <c r="Y953" t="s">
        <v>9</v>
      </c>
      <c r="Z953">
        <v>0</v>
      </c>
      <c r="AA953">
        <v>0</v>
      </c>
    </row>
    <row r="954" spans="1:27" x14ac:dyDescent="0.25">
      <c r="A954" t="s">
        <v>74</v>
      </c>
      <c r="B954" t="s">
        <v>75</v>
      </c>
      <c r="C954">
        <v>53.649500000000003</v>
      </c>
      <c r="D954">
        <v>9.9618000000000002</v>
      </c>
      <c r="E954">
        <v>15</v>
      </c>
      <c r="F954" s="2">
        <v>35875</v>
      </c>
      <c r="G954">
        <v>3.7</v>
      </c>
      <c r="H954" s="3">
        <v>35875.48541666667</v>
      </c>
      <c r="I954" s="3">
        <v>35875.458333333336</v>
      </c>
      <c r="J954">
        <v>7</v>
      </c>
      <c r="K954">
        <v>7</v>
      </c>
      <c r="L954" s="3">
        <v>35875.477083333331</v>
      </c>
      <c r="M954" t="s">
        <v>9</v>
      </c>
      <c r="N954" t="s">
        <v>9</v>
      </c>
      <c r="O954" t="s">
        <v>9</v>
      </c>
      <c r="P954" s="3">
        <v>35875.48541666667</v>
      </c>
      <c r="Q954">
        <v>0</v>
      </c>
      <c r="R954" t="s">
        <v>76</v>
      </c>
      <c r="S954">
        <v>0</v>
      </c>
      <c r="T954">
        <v>0</v>
      </c>
      <c r="U954" t="s">
        <v>9</v>
      </c>
      <c r="V954" s="3">
        <v>35875.458333333336</v>
      </c>
      <c r="W954">
        <v>1</v>
      </c>
      <c r="X954" s="3">
        <v>35875.477083333331</v>
      </c>
      <c r="Y954" t="s">
        <v>9</v>
      </c>
      <c r="Z954">
        <v>0</v>
      </c>
      <c r="AA954">
        <v>0</v>
      </c>
    </row>
    <row r="955" spans="1:27" x14ac:dyDescent="0.25">
      <c r="A955" t="s">
        <v>74</v>
      </c>
      <c r="B955" t="s">
        <v>75</v>
      </c>
      <c r="C955">
        <v>53.649500000000003</v>
      </c>
      <c r="D955">
        <v>9.9618000000000002</v>
      </c>
      <c r="E955">
        <v>15</v>
      </c>
      <c r="F955" s="2">
        <v>35876</v>
      </c>
      <c r="G955">
        <v>2.1</v>
      </c>
      <c r="H955" s="3">
        <v>35876.48541666667</v>
      </c>
      <c r="I955" s="3">
        <v>35876.458333333336</v>
      </c>
      <c r="J955">
        <v>8.5</v>
      </c>
      <c r="K955">
        <v>8.5</v>
      </c>
      <c r="L955" s="3">
        <v>35876.477083333331</v>
      </c>
      <c r="M955" t="s">
        <v>9</v>
      </c>
      <c r="N955" t="s">
        <v>9</v>
      </c>
      <c r="O955" t="s">
        <v>9</v>
      </c>
      <c r="P955" s="3">
        <v>35876.48541666667</v>
      </c>
      <c r="Q955">
        <v>0</v>
      </c>
      <c r="R955" t="s">
        <v>76</v>
      </c>
      <c r="S955">
        <v>0</v>
      </c>
      <c r="T955">
        <v>0</v>
      </c>
      <c r="U955" t="s">
        <v>9</v>
      </c>
      <c r="V955" s="3">
        <v>35876.458333333336</v>
      </c>
      <c r="W955">
        <v>1</v>
      </c>
      <c r="X955" s="3">
        <v>35876.477083333331</v>
      </c>
      <c r="Y955" t="s">
        <v>9</v>
      </c>
      <c r="Z955">
        <v>0</v>
      </c>
      <c r="AA955">
        <v>0</v>
      </c>
    </row>
    <row r="956" spans="1:27" x14ac:dyDescent="0.25">
      <c r="A956" t="s">
        <v>74</v>
      </c>
      <c r="B956" t="s">
        <v>75</v>
      </c>
      <c r="C956">
        <v>53.649500000000003</v>
      </c>
      <c r="D956">
        <v>9.9618000000000002</v>
      </c>
      <c r="E956">
        <v>15</v>
      </c>
      <c r="F956" s="2">
        <v>35877</v>
      </c>
      <c r="G956">
        <v>0.3</v>
      </c>
      <c r="H956" s="3">
        <v>35877.48541666667</v>
      </c>
      <c r="I956" s="3">
        <v>35877.458333333336</v>
      </c>
      <c r="J956">
        <v>5</v>
      </c>
      <c r="K956">
        <v>10.3</v>
      </c>
      <c r="L956" s="3">
        <v>35877.476388888892</v>
      </c>
      <c r="M956" t="s">
        <v>9</v>
      </c>
      <c r="N956" t="s">
        <v>9</v>
      </c>
      <c r="O956" t="s">
        <v>9</v>
      </c>
      <c r="P956" s="3">
        <v>35877.48541666667</v>
      </c>
      <c r="Q956">
        <v>0</v>
      </c>
      <c r="R956" t="s">
        <v>76</v>
      </c>
      <c r="S956">
        <v>0</v>
      </c>
      <c r="T956">
        <v>0</v>
      </c>
      <c r="U956" t="s">
        <v>9</v>
      </c>
      <c r="V956" s="3">
        <v>35877.458333333336</v>
      </c>
      <c r="W956">
        <v>1</v>
      </c>
      <c r="X956" s="3">
        <v>35877.476388888892</v>
      </c>
      <c r="Y956" t="s">
        <v>9</v>
      </c>
      <c r="Z956">
        <v>0</v>
      </c>
      <c r="AA956">
        <v>0</v>
      </c>
    </row>
    <row r="957" spans="1:27" x14ac:dyDescent="0.25">
      <c r="A957" t="s">
        <v>74</v>
      </c>
      <c r="B957" t="s">
        <v>75</v>
      </c>
      <c r="C957">
        <v>53.649500000000003</v>
      </c>
      <c r="D957">
        <v>9.9618000000000002</v>
      </c>
      <c r="E957">
        <v>15</v>
      </c>
      <c r="F957" s="2">
        <v>35878</v>
      </c>
      <c r="G957">
        <v>3.7</v>
      </c>
      <c r="H957" s="3">
        <v>35878.48541666667</v>
      </c>
      <c r="I957" s="3">
        <v>35878.458333333336</v>
      </c>
      <c r="J957">
        <v>6.2</v>
      </c>
      <c r="K957">
        <v>7</v>
      </c>
      <c r="L957" s="3">
        <v>35878.476388888892</v>
      </c>
      <c r="M957" t="s">
        <v>9</v>
      </c>
      <c r="N957" t="s">
        <v>9</v>
      </c>
      <c r="O957" t="s">
        <v>9</v>
      </c>
      <c r="P957" s="3">
        <v>35878.48541666667</v>
      </c>
      <c r="Q957">
        <v>0</v>
      </c>
      <c r="R957" t="s">
        <v>76</v>
      </c>
      <c r="S957">
        <v>0</v>
      </c>
      <c r="T957">
        <v>0</v>
      </c>
      <c r="U957" t="s">
        <v>9</v>
      </c>
      <c r="V957" s="3">
        <v>35878.458333333336</v>
      </c>
      <c r="W957">
        <v>1</v>
      </c>
      <c r="X957" s="3">
        <v>35878.476388888892</v>
      </c>
      <c r="Y957" t="s">
        <v>9</v>
      </c>
      <c r="Z957">
        <v>0</v>
      </c>
      <c r="AA957">
        <v>0</v>
      </c>
    </row>
    <row r="958" spans="1:27" x14ac:dyDescent="0.25">
      <c r="A958" t="s">
        <v>74</v>
      </c>
      <c r="B958" t="s">
        <v>75</v>
      </c>
      <c r="C958">
        <v>53.649500000000003</v>
      </c>
      <c r="D958">
        <v>9.9618000000000002</v>
      </c>
      <c r="E958">
        <v>15</v>
      </c>
      <c r="F958" s="2">
        <v>35879</v>
      </c>
      <c r="G958">
        <v>2</v>
      </c>
      <c r="H958" s="3">
        <v>35879.48541666667</v>
      </c>
      <c r="I958" s="3">
        <v>35879.458333333336</v>
      </c>
      <c r="J958">
        <v>8.6999999999999993</v>
      </c>
      <c r="K958">
        <v>9.1</v>
      </c>
      <c r="L958" s="3">
        <v>35879.476388888892</v>
      </c>
      <c r="M958" t="s">
        <v>9</v>
      </c>
      <c r="N958" t="s">
        <v>9</v>
      </c>
      <c r="O958" t="s">
        <v>9</v>
      </c>
      <c r="P958" s="3">
        <v>35879.48541666667</v>
      </c>
      <c r="Q958">
        <v>0</v>
      </c>
      <c r="R958" t="s">
        <v>76</v>
      </c>
      <c r="S958">
        <v>0</v>
      </c>
      <c r="T958">
        <v>0</v>
      </c>
      <c r="U958" t="s">
        <v>9</v>
      </c>
      <c r="V958" s="3">
        <v>35879.458333333336</v>
      </c>
      <c r="W958">
        <v>1</v>
      </c>
      <c r="X958" s="3">
        <v>35879.476388888892</v>
      </c>
      <c r="Y958" t="s">
        <v>9</v>
      </c>
      <c r="Z958">
        <v>0</v>
      </c>
      <c r="AA958">
        <v>0</v>
      </c>
    </row>
    <row r="959" spans="1:27" x14ac:dyDescent="0.25">
      <c r="A959" t="s">
        <v>74</v>
      </c>
      <c r="B959" t="s">
        <v>75</v>
      </c>
      <c r="C959">
        <v>53.649500000000003</v>
      </c>
      <c r="D959">
        <v>9.9618000000000002</v>
      </c>
      <c r="E959">
        <v>15</v>
      </c>
      <c r="F959" s="2">
        <v>35880</v>
      </c>
      <c r="G959">
        <v>0.6</v>
      </c>
      <c r="H959" s="3">
        <v>35880.48541666667</v>
      </c>
      <c r="I959" s="3">
        <v>35880.458333333336</v>
      </c>
      <c r="J959">
        <v>9.6999999999999993</v>
      </c>
      <c r="K959">
        <v>11.1</v>
      </c>
      <c r="L959" s="3">
        <v>35880.475694444445</v>
      </c>
      <c r="M959" t="s">
        <v>9</v>
      </c>
      <c r="N959" t="s">
        <v>9</v>
      </c>
      <c r="O959" t="s">
        <v>9</v>
      </c>
      <c r="P959" s="3">
        <v>35880.48541666667</v>
      </c>
      <c r="Q959">
        <v>0</v>
      </c>
      <c r="R959" t="s">
        <v>76</v>
      </c>
      <c r="S959">
        <v>0</v>
      </c>
      <c r="T959">
        <v>0</v>
      </c>
      <c r="U959" t="s">
        <v>9</v>
      </c>
      <c r="V959" s="3">
        <v>35880.458333333336</v>
      </c>
      <c r="W959">
        <v>1</v>
      </c>
      <c r="X959" s="3">
        <v>35880.475694444445</v>
      </c>
      <c r="Y959" t="s">
        <v>9</v>
      </c>
      <c r="Z959">
        <v>0</v>
      </c>
      <c r="AA959">
        <v>0</v>
      </c>
    </row>
    <row r="960" spans="1:27" x14ac:dyDescent="0.25">
      <c r="A960" t="s">
        <v>74</v>
      </c>
      <c r="B960" t="s">
        <v>75</v>
      </c>
      <c r="C960">
        <v>53.649500000000003</v>
      </c>
      <c r="D960">
        <v>9.9618000000000002</v>
      </c>
      <c r="E960">
        <v>15</v>
      </c>
      <c r="F960" s="2">
        <v>35881</v>
      </c>
      <c r="G960">
        <v>6.4</v>
      </c>
      <c r="H960" s="3">
        <v>35881.48541666667</v>
      </c>
      <c r="I960" s="3">
        <v>35881.458333333336</v>
      </c>
      <c r="J960">
        <v>8.5</v>
      </c>
      <c r="K960">
        <v>12.2</v>
      </c>
      <c r="L960" s="3">
        <v>35881.475694444445</v>
      </c>
      <c r="M960" t="s">
        <v>9</v>
      </c>
      <c r="N960" t="s">
        <v>9</v>
      </c>
      <c r="O960" t="s">
        <v>9</v>
      </c>
      <c r="P960" s="3">
        <v>35881.48541666667</v>
      </c>
      <c r="Q960">
        <v>9</v>
      </c>
      <c r="R960" t="s">
        <v>77</v>
      </c>
      <c r="S960">
        <v>9</v>
      </c>
      <c r="T960" t="s">
        <v>9</v>
      </c>
      <c r="U960" t="s">
        <v>9</v>
      </c>
      <c r="V960" s="3">
        <v>35881.458333333336</v>
      </c>
      <c r="W960">
        <v>1</v>
      </c>
      <c r="X960" s="3">
        <v>35881.475694444445</v>
      </c>
      <c r="Y960" t="s">
        <v>9</v>
      </c>
      <c r="Z960">
        <v>9</v>
      </c>
      <c r="AA960" t="s">
        <v>9</v>
      </c>
    </row>
    <row r="961" spans="1:27" x14ac:dyDescent="0.25">
      <c r="A961" t="s">
        <v>74</v>
      </c>
      <c r="B961" t="s">
        <v>75</v>
      </c>
      <c r="C961">
        <v>53.649500000000003</v>
      </c>
      <c r="D961">
        <v>9.9618000000000002</v>
      </c>
      <c r="E961">
        <v>15</v>
      </c>
      <c r="F961" s="2">
        <v>35882</v>
      </c>
      <c r="G961">
        <v>7.9</v>
      </c>
      <c r="H961" s="3">
        <v>35882.48541666667</v>
      </c>
      <c r="I961" s="3">
        <v>35882.458333333336</v>
      </c>
      <c r="J961">
        <v>12.2</v>
      </c>
      <c r="K961">
        <v>12.4</v>
      </c>
      <c r="L961" s="3">
        <v>35882.475694444445</v>
      </c>
      <c r="M961" t="s">
        <v>9</v>
      </c>
      <c r="N961" t="s">
        <v>9</v>
      </c>
      <c r="O961" t="s">
        <v>9</v>
      </c>
      <c r="P961" s="3">
        <v>35882.48541666667</v>
      </c>
      <c r="Q961">
        <v>0</v>
      </c>
      <c r="R961" t="s">
        <v>76</v>
      </c>
      <c r="S961">
        <v>0</v>
      </c>
      <c r="T961">
        <v>0</v>
      </c>
      <c r="U961" t="s">
        <v>9</v>
      </c>
      <c r="V961" s="3">
        <v>35882.458333333336</v>
      </c>
      <c r="W961">
        <v>1</v>
      </c>
      <c r="X961" s="3">
        <v>35882.475694444445</v>
      </c>
      <c r="Y961" t="s">
        <v>9</v>
      </c>
      <c r="Z961">
        <v>0</v>
      </c>
      <c r="AA961">
        <v>0</v>
      </c>
    </row>
    <row r="962" spans="1:27" x14ac:dyDescent="0.25">
      <c r="A962" t="s">
        <v>74</v>
      </c>
      <c r="B962" t="s">
        <v>75</v>
      </c>
      <c r="C962">
        <v>53.649500000000003</v>
      </c>
      <c r="D962">
        <v>9.9618000000000002</v>
      </c>
      <c r="E962">
        <v>15</v>
      </c>
      <c r="F962" s="2">
        <v>35883</v>
      </c>
      <c r="G962">
        <v>8.9</v>
      </c>
      <c r="H962" s="3">
        <v>35883.48541666667</v>
      </c>
      <c r="I962" s="3">
        <v>35883.458333333336</v>
      </c>
      <c r="J962">
        <v>15.5</v>
      </c>
      <c r="K962">
        <v>15.5</v>
      </c>
      <c r="L962" s="3">
        <v>35883.474999999999</v>
      </c>
      <c r="M962" t="s">
        <v>9</v>
      </c>
      <c r="N962" t="s">
        <v>9</v>
      </c>
      <c r="O962" t="s">
        <v>9</v>
      </c>
      <c r="P962" s="3">
        <v>35883.48541666667</v>
      </c>
      <c r="Q962">
        <v>0</v>
      </c>
      <c r="R962" t="s">
        <v>76</v>
      </c>
      <c r="S962">
        <v>0</v>
      </c>
      <c r="T962">
        <v>0</v>
      </c>
      <c r="U962" t="s">
        <v>9</v>
      </c>
      <c r="V962" s="3">
        <v>35883.458333333336</v>
      </c>
      <c r="W962">
        <v>1</v>
      </c>
      <c r="X962" s="3">
        <v>35883.474999999999</v>
      </c>
      <c r="Y962" t="s">
        <v>9</v>
      </c>
      <c r="Z962">
        <v>0</v>
      </c>
      <c r="AA962">
        <v>0</v>
      </c>
    </row>
    <row r="963" spans="1:27" x14ac:dyDescent="0.25">
      <c r="A963" t="s">
        <v>74</v>
      </c>
      <c r="B963" t="s">
        <v>75</v>
      </c>
      <c r="C963">
        <v>53.649500000000003</v>
      </c>
      <c r="D963">
        <v>9.9618000000000002</v>
      </c>
      <c r="E963">
        <v>15</v>
      </c>
      <c r="F963" s="2">
        <v>35884</v>
      </c>
      <c r="G963">
        <v>7.7</v>
      </c>
      <c r="H963" s="3">
        <v>35884.48541666667</v>
      </c>
      <c r="I963" s="3">
        <v>35884.458333333336</v>
      </c>
      <c r="J963">
        <v>17.3</v>
      </c>
      <c r="K963">
        <v>18.3</v>
      </c>
      <c r="L963" s="3">
        <v>35884.474999999999</v>
      </c>
      <c r="M963" t="s">
        <v>9</v>
      </c>
      <c r="N963" t="s">
        <v>9</v>
      </c>
      <c r="O963" t="s">
        <v>9</v>
      </c>
      <c r="P963" s="3">
        <v>35884.48541666667</v>
      </c>
      <c r="Q963">
        <v>0</v>
      </c>
      <c r="R963" t="s">
        <v>76</v>
      </c>
      <c r="S963">
        <v>0</v>
      </c>
      <c r="T963">
        <v>0</v>
      </c>
      <c r="U963" t="s">
        <v>9</v>
      </c>
      <c r="V963" s="3">
        <v>35884.458333333336</v>
      </c>
      <c r="W963">
        <v>1</v>
      </c>
      <c r="X963" s="3">
        <v>35884.474999999999</v>
      </c>
      <c r="Y963" t="s">
        <v>9</v>
      </c>
      <c r="Z963">
        <v>0</v>
      </c>
      <c r="AA963">
        <v>0</v>
      </c>
    </row>
    <row r="964" spans="1:27" x14ac:dyDescent="0.25">
      <c r="A964" t="s">
        <v>74</v>
      </c>
      <c r="B964" t="s">
        <v>75</v>
      </c>
      <c r="C964">
        <v>53.649500000000003</v>
      </c>
      <c r="D964">
        <v>9.9618000000000002</v>
      </c>
      <c r="E964">
        <v>15</v>
      </c>
      <c r="F964" s="2">
        <v>35885</v>
      </c>
      <c r="G964">
        <v>11.8</v>
      </c>
      <c r="H964" s="3">
        <v>35885.48541666667</v>
      </c>
      <c r="I964" s="3">
        <v>35885.458333333336</v>
      </c>
      <c r="J964" t="s">
        <v>9</v>
      </c>
      <c r="K964">
        <v>16.100000000000001</v>
      </c>
      <c r="L964" s="3">
        <v>35885.474999999999</v>
      </c>
      <c r="M964" t="s">
        <v>9</v>
      </c>
      <c r="P964" s="3"/>
      <c r="V964" s="3"/>
      <c r="X964" s="3"/>
    </row>
    <row r="965" spans="1:27" x14ac:dyDescent="0.25">
      <c r="A965" t="s">
        <v>74</v>
      </c>
      <c r="B965" t="s">
        <v>75</v>
      </c>
      <c r="C965">
        <v>53.649500000000003</v>
      </c>
      <c r="D965">
        <v>9.9618000000000002</v>
      </c>
      <c r="E965">
        <v>15</v>
      </c>
      <c r="F965" s="2">
        <v>35886</v>
      </c>
      <c r="G965" t="s">
        <v>9</v>
      </c>
      <c r="H965" s="3">
        <v>35886.48541666667</v>
      </c>
      <c r="I965" s="3">
        <v>35886.458333333336</v>
      </c>
      <c r="J965" t="s">
        <v>9</v>
      </c>
      <c r="K965">
        <v>12.4</v>
      </c>
      <c r="L965" s="3">
        <v>35886.474999999999</v>
      </c>
      <c r="M965" t="s">
        <v>9</v>
      </c>
      <c r="P965" s="3"/>
      <c r="V965" s="3"/>
      <c r="X965" s="3"/>
    </row>
    <row r="966" spans="1:27" x14ac:dyDescent="0.25">
      <c r="A966" t="s">
        <v>74</v>
      </c>
      <c r="B966" t="s">
        <v>75</v>
      </c>
      <c r="C966">
        <v>53.649500000000003</v>
      </c>
      <c r="D966">
        <v>9.9618000000000002</v>
      </c>
      <c r="E966">
        <v>15</v>
      </c>
      <c r="F966" s="2">
        <v>35887</v>
      </c>
      <c r="G966" t="s">
        <v>9</v>
      </c>
      <c r="H966" s="3">
        <v>35887.48541666667</v>
      </c>
      <c r="I966" s="3">
        <v>35887.458333333336</v>
      </c>
      <c r="J966" t="s">
        <v>9</v>
      </c>
      <c r="K966">
        <v>5.7</v>
      </c>
      <c r="L966" s="3">
        <v>35887.474305555559</v>
      </c>
      <c r="M966" t="s">
        <v>9</v>
      </c>
      <c r="P966" s="3"/>
      <c r="V966" s="3"/>
      <c r="X966" s="3"/>
    </row>
    <row r="967" spans="1:27" x14ac:dyDescent="0.25">
      <c r="A967" t="s">
        <v>74</v>
      </c>
      <c r="B967" t="s">
        <v>75</v>
      </c>
      <c r="C967">
        <v>53.649500000000003</v>
      </c>
      <c r="D967">
        <v>9.9618000000000002</v>
      </c>
      <c r="E967">
        <v>15</v>
      </c>
      <c r="F967" s="2">
        <v>35888</v>
      </c>
      <c r="G967">
        <v>4.8</v>
      </c>
      <c r="H967" s="3">
        <v>35888.48541666667</v>
      </c>
      <c r="I967" s="3">
        <v>35888.458333333336</v>
      </c>
      <c r="J967">
        <v>7.6</v>
      </c>
      <c r="K967">
        <v>11.4</v>
      </c>
      <c r="L967" s="3">
        <v>35888.474305555559</v>
      </c>
      <c r="M967" t="s">
        <v>9</v>
      </c>
      <c r="P967" s="3"/>
      <c r="V967" s="3"/>
      <c r="X967" s="3"/>
    </row>
    <row r="968" spans="1:27" x14ac:dyDescent="0.25">
      <c r="A968" t="s">
        <v>74</v>
      </c>
      <c r="B968" t="s">
        <v>75</v>
      </c>
      <c r="C968">
        <v>53.649500000000003</v>
      </c>
      <c r="D968">
        <v>9.9618000000000002</v>
      </c>
      <c r="E968">
        <v>15</v>
      </c>
      <c r="F968" s="2">
        <v>35889</v>
      </c>
      <c r="G968">
        <v>7.5</v>
      </c>
      <c r="H968" s="3">
        <v>35889.48541666667</v>
      </c>
      <c r="I968" s="3">
        <v>35889.458333333336</v>
      </c>
      <c r="J968">
        <v>7.5</v>
      </c>
      <c r="K968">
        <v>12.3</v>
      </c>
      <c r="L968" s="3">
        <v>35889.474305555559</v>
      </c>
      <c r="M968" t="s">
        <v>9</v>
      </c>
      <c r="P968" s="3"/>
      <c r="V968" s="3"/>
      <c r="X968" s="3"/>
    </row>
    <row r="969" spans="1:27" x14ac:dyDescent="0.25">
      <c r="A969" t="s">
        <v>74</v>
      </c>
      <c r="B969" t="s">
        <v>75</v>
      </c>
      <c r="C969">
        <v>53.649500000000003</v>
      </c>
      <c r="D969">
        <v>9.9618000000000002</v>
      </c>
      <c r="E969">
        <v>15</v>
      </c>
      <c r="F969" s="2">
        <v>35890</v>
      </c>
      <c r="G969">
        <v>9</v>
      </c>
      <c r="H969" s="3">
        <v>35890.48541666667</v>
      </c>
      <c r="I969" s="3">
        <v>35890.458333333336</v>
      </c>
      <c r="J969">
        <v>12.3</v>
      </c>
      <c r="K969">
        <v>12.3</v>
      </c>
      <c r="L969" s="3">
        <v>35890.473611111112</v>
      </c>
      <c r="M969" t="s">
        <v>9</v>
      </c>
      <c r="P969" s="3"/>
      <c r="V969" s="3"/>
      <c r="X969" s="3"/>
    </row>
    <row r="970" spans="1:27" x14ac:dyDescent="0.25">
      <c r="A970" t="s">
        <v>74</v>
      </c>
      <c r="B970" t="s">
        <v>75</v>
      </c>
      <c r="C970">
        <v>53.649500000000003</v>
      </c>
      <c r="D970">
        <v>9.9618000000000002</v>
      </c>
      <c r="E970">
        <v>15</v>
      </c>
      <c r="F970" s="2">
        <v>35891</v>
      </c>
      <c r="G970">
        <v>6.6</v>
      </c>
      <c r="H970" s="3">
        <v>35891.48541666667</v>
      </c>
      <c r="I970" s="3">
        <v>35891.458333333336</v>
      </c>
      <c r="J970">
        <v>11.3</v>
      </c>
      <c r="K970">
        <v>15.4</v>
      </c>
      <c r="L970" s="3">
        <v>35891.473611111112</v>
      </c>
      <c r="M970" t="s">
        <v>9</v>
      </c>
      <c r="P970" s="3"/>
      <c r="V970" s="3"/>
      <c r="X970" s="3"/>
    </row>
    <row r="971" spans="1:27" x14ac:dyDescent="0.25">
      <c r="A971" t="s">
        <v>74</v>
      </c>
      <c r="B971" t="s">
        <v>75</v>
      </c>
      <c r="C971">
        <v>53.649500000000003</v>
      </c>
      <c r="D971">
        <v>9.9618000000000002</v>
      </c>
      <c r="E971">
        <v>15</v>
      </c>
      <c r="F971" s="2">
        <v>35892</v>
      </c>
      <c r="G971">
        <v>1</v>
      </c>
      <c r="H971" s="3">
        <v>35892.48541666667</v>
      </c>
      <c r="I971" s="3">
        <v>35892.458333333336</v>
      </c>
      <c r="J971">
        <v>6</v>
      </c>
      <c r="K971">
        <v>15</v>
      </c>
      <c r="L971" s="3">
        <v>35892.473611111112</v>
      </c>
      <c r="M971" t="s">
        <v>9</v>
      </c>
      <c r="N971" t="s">
        <v>9</v>
      </c>
      <c r="O971" t="s">
        <v>9</v>
      </c>
      <c r="P971" s="3">
        <v>35892.48541666667</v>
      </c>
      <c r="Q971">
        <v>0.8</v>
      </c>
      <c r="R971" t="s">
        <v>77</v>
      </c>
      <c r="S971">
        <v>0.8</v>
      </c>
      <c r="T971" t="s">
        <v>9</v>
      </c>
      <c r="U971" t="s">
        <v>9</v>
      </c>
      <c r="V971" s="3">
        <v>35892.458333333336</v>
      </c>
      <c r="W971">
        <v>1</v>
      </c>
      <c r="X971" s="3">
        <v>35892.473611111112</v>
      </c>
      <c r="Y971" t="s">
        <v>9</v>
      </c>
      <c r="Z971">
        <v>0.8</v>
      </c>
      <c r="AA971" t="s">
        <v>9</v>
      </c>
    </row>
    <row r="972" spans="1:27" x14ac:dyDescent="0.25">
      <c r="A972" t="s">
        <v>74</v>
      </c>
      <c r="B972" t="s">
        <v>75</v>
      </c>
      <c r="C972">
        <v>53.649500000000003</v>
      </c>
      <c r="D972">
        <v>9.9618000000000002</v>
      </c>
      <c r="E972">
        <v>15</v>
      </c>
      <c r="F972" s="2">
        <v>35893</v>
      </c>
      <c r="G972">
        <v>6</v>
      </c>
      <c r="H972" s="3">
        <v>35893.48541666667</v>
      </c>
      <c r="I972" s="3">
        <v>35893.458333333336</v>
      </c>
      <c r="J972">
        <v>6</v>
      </c>
      <c r="K972">
        <v>13</v>
      </c>
      <c r="L972" s="3">
        <v>35893.473611111112</v>
      </c>
      <c r="M972" t="s">
        <v>9</v>
      </c>
      <c r="N972" t="s">
        <v>9</v>
      </c>
      <c r="O972" t="s">
        <v>9</v>
      </c>
      <c r="P972" s="3">
        <v>35893.48541666667</v>
      </c>
      <c r="Q972">
        <v>11.4</v>
      </c>
      <c r="R972" t="s">
        <v>77</v>
      </c>
      <c r="S972">
        <v>11.4</v>
      </c>
      <c r="T972" t="s">
        <v>9</v>
      </c>
      <c r="U972" t="s">
        <v>9</v>
      </c>
      <c r="V972" s="3">
        <v>35893.458333333336</v>
      </c>
      <c r="W972">
        <v>1</v>
      </c>
      <c r="X972" s="3">
        <v>35893.473611111112</v>
      </c>
      <c r="Y972" t="s">
        <v>9</v>
      </c>
      <c r="Z972">
        <v>11.4</v>
      </c>
      <c r="AA972" t="s">
        <v>9</v>
      </c>
    </row>
    <row r="973" spans="1:27" x14ac:dyDescent="0.25">
      <c r="A973" t="s">
        <v>74</v>
      </c>
      <c r="B973" t="s">
        <v>75</v>
      </c>
      <c r="C973">
        <v>53.649500000000003</v>
      </c>
      <c r="D973">
        <v>9.9618000000000002</v>
      </c>
      <c r="E973">
        <v>15</v>
      </c>
      <c r="F973" s="2">
        <v>35894</v>
      </c>
      <c r="G973">
        <v>5.0999999999999996</v>
      </c>
      <c r="H973" s="3">
        <v>35894.48541666667</v>
      </c>
      <c r="I973" s="3">
        <v>35894.458333333336</v>
      </c>
      <c r="J973">
        <v>6.4</v>
      </c>
      <c r="K973">
        <v>6.4</v>
      </c>
      <c r="L973" s="3">
        <v>35894.472916666666</v>
      </c>
      <c r="M973" t="s">
        <v>9</v>
      </c>
      <c r="P973" s="3"/>
      <c r="V973" s="3"/>
      <c r="X973" s="3"/>
    </row>
    <row r="974" spans="1:27" x14ac:dyDescent="0.25">
      <c r="A974" t="s">
        <v>74</v>
      </c>
      <c r="B974" t="s">
        <v>75</v>
      </c>
      <c r="C974">
        <v>53.649500000000003</v>
      </c>
      <c r="D974">
        <v>9.9618000000000002</v>
      </c>
      <c r="E974">
        <v>15</v>
      </c>
      <c r="F974" s="2">
        <v>35895</v>
      </c>
      <c r="G974">
        <v>5.2</v>
      </c>
      <c r="H974" s="3">
        <v>35895.48541666667</v>
      </c>
      <c r="I974" s="3">
        <v>35895.458333333336</v>
      </c>
      <c r="J974">
        <v>9.9</v>
      </c>
      <c r="K974">
        <v>9.9</v>
      </c>
      <c r="L974" s="3">
        <v>35895.472916666666</v>
      </c>
      <c r="M974" t="s">
        <v>9</v>
      </c>
      <c r="N974" t="s">
        <v>9</v>
      </c>
      <c r="O974" t="s">
        <v>9</v>
      </c>
      <c r="P974" s="3">
        <v>35895.48541666667</v>
      </c>
      <c r="Q974">
        <v>0</v>
      </c>
      <c r="R974" t="s">
        <v>76</v>
      </c>
      <c r="S974">
        <v>0</v>
      </c>
      <c r="T974">
        <v>0</v>
      </c>
      <c r="U974" t="s">
        <v>9</v>
      </c>
      <c r="V974" s="3">
        <v>35895.458333333336</v>
      </c>
      <c r="W974">
        <v>1</v>
      </c>
      <c r="X974" s="3">
        <v>35895.472916666666</v>
      </c>
      <c r="Y974" t="s">
        <v>9</v>
      </c>
      <c r="Z974">
        <v>0</v>
      </c>
      <c r="AA974">
        <v>0</v>
      </c>
    </row>
    <row r="975" spans="1:27" x14ac:dyDescent="0.25">
      <c r="A975" t="s">
        <v>74</v>
      </c>
      <c r="B975" t="s">
        <v>75</v>
      </c>
      <c r="C975">
        <v>53.649500000000003</v>
      </c>
      <c r="D975">
        <v>9.9618000000000002</v>
      </c>
      <c r="E975">
        <v>15</v>
      </c>
      <c r="F975" s="2">
        <v>35896</v>
      </c>
      <c r="G975">
        <v>7.2</v>
      </c>
      <c r="H975" s="3">
        <v>35896.48541666667</v>
      </c>
      <c r="I975" s="3">
        <v>35896.458333333336</v>
      </c>
      <c r="J975">
        <v>7.6</v>
      </c>
      <c r="K975">
        <v>14.2</v>
      </c>
      <c r="L975" s="3">
        <v>35896.472916666666</v>
      </c>
      <c r="M975" t="s">
        <v>9</v>
      </c>
      <c r="N975" t="s">
        <v>9</v>
      </c>
      <c r="O975" t="s">
        <v>9</v>
      </c>
      <c r="P975" s="3">
        <v>35896.48541666667</v>
      </c>
      <c r="Q975">
        <v>1</v>
      </c>
      <c r="R975" t="s">
        <v>77</v>
      </c>
      <c r="S975">
        <v>1</v>
      </c>
      <c r="T975" t="s">
        <v>9</v>
      </c>
      <c r="U975" t="s">
        <v>9</v>
      </c>
      <c r="V975" s="3">
        <v>35896.458333333336</v>
      </c>
      <c r="W975">
        <v>1</v>
      </c>
      <c r="X975" s="3">
        <v>35896.472916666666</v>
      </c>
      <c r="Y975" t="s">
        <v>9</v>
      </c>
      <c r="Z975">
        <v>1</v>
      </c>
      <c r="AA975" t="s">
        <v>9</v>
      </c>
    </row>
    <row r="976" spans="1:27" x14ac:dyDescent="0.25">
      <c r="A976" t="s">
        <v>74</v>
      </c>
      <c r="B976" t="s">
        <v>75</v>
      </c>
      <c r="C976">
        <v>53.649500000000003</v>
      </c>
      <c r="D976">
        <v>9.9618000000000002</v>
      </c>
      <c r="E976">
        <v>15</v>
      </c>
      <c r="F976" s="2">
        <v>35897</v>
      </c>
      <c r="G976">
        <v>3.1</v>
      </c>
      <c r="H976" s="3">
        <v>35897.48541666667</v>
      </c>
      <c r="I976" s="3">
        <v>35897.458333333336</v>
      </c>
      <c r="J976">
        <v>9.1</v>
      </c>
      <c r="K976">
        <v>9.3000000000000007</v>
      </c>
      <c r="L976" s="3">
        <v>35897.472222222219</v>
      </c>
      <c r="M976" t="s">
        <v>9</v>
      </c>
      <c r="N976" t="s">
        <v>9</v>
      </c>
      <c r="O976" t="s">
        <v>9</v>
      </c>
      <c r="P976" s="3">
        <v>35897.48541666667</v>
      </c>
      <c r="Q976">
        <v>10</v>
      </c>
      <c r="R976" t="s">
        <v>77</v>
      </c>
      <c r="S976">
        <v>10</v>
      </c>
      <c r="T976" t="s">
        <v>9</v>
      </c>
      <c r="U976" t="s">
        <v>9</v>
      </c>
      <c r="V976" s="3">
        <v>35897.458333333336</v>
      </c>
      <c r="W976">
        <v>1</v>
      </c>
      <c r="X976" s="3">
        <v>35897.472222222219</v>
      </c>
      <c r="Y976" t="s">
        <v>9</v>
      </c>
      <c r="Z976">
        <v>10</v>
      </c>
      <c r="AA976" t="s">
        <v>9</v>
      </c>
    </row>
    <row r="977" spans="1:27" x14ac:dyDescent="0.25">
      <c r="A977" t="s">
        <v>74</v>
      </c>
      <c r="B977" t="s">
        <v>75</v>
      </c>
      <c r="C977">
        <v>53.649500000000003</v>
      </c>
      <c r="D977">
        <v>9.9618000000000002</v>
      </c>
      <c r="E977">
        <v>15</v>
      </c>
      <c r="F977" s="2">
        <v>35898</v>
      </c>
      <c r="G977">
        <v>0.7</v>
      </c>
      <c r="H977" s="3">
        <v>35898.48541666667</v>
      </c>
      <c r="I977" s="3">
        <v>35898.458333333336</v>
      </c>
      <c r="J977">
        <v>8.5</v>
      </c>
      <c r="K977">
        <v>10.5</v>
      </c>
      <c r="L977" s="3">
        <v>35898.472222222219</v>
      </c>
      <c r="M977" t="s">
        <v>9</v>
      </c>
      <c r="N977" t="s">
        <v>9</v>
      </c>
      <c r="O977" t="s">
        <v>9</v>
      </c>
      <c r="P977" s="3">
        <v>35898.48541666667</v>
      </c>
      <c r="Q977">
        <v>0</v>
      </c>
      <c r="R977" t="s">
        <v>76</v>
      </c>
      <c r="S977">
        <v>0</v>
      </c>
      <c r="T977">
        <v>0</v>
      </c>
      <c r="U977" t="s">
        <v>9</v>
      </c>
      <c r="V977" s="3">
        <v>35898.458333333336</v>
      </c>
      <c r="W977">
        <v>1</v>
      </c>
      <c r="X977" s="3">
        <v>35898.472222222219</v>
      </c>
      <c r="Y977" t="s">
        <v>9</v>
      </c>
      <c r="Z977">
        <v>0</v>
      </c>
      <c r="AA977">
        <v>0</v>
      </c>
    </row>
    <row r="978" spans="1:27" x14ac:dyDescent="0.25">
      <c r="A978" t="s">
        <v>74</v>
      </c>
      <c r="B978" t="s">
        <v>75</v>
      </c>
      <c r="C978">
        <v>53.649500000000003</v>
      </c>
      <c r="D978">
        <v>9.9618000000000002</v>
      </c>
      <c r="E978">
        <v>15</v>
      </c>
      <c r="F978" s="2">
        <v>35899</v>
      </c>
      <c r="G978">
        <v>3.1</v>
      </c>
      <c r="H978" s="3">
        <v>35899.48541666667</v>
      </c>
      <c r="I978" s="3">
        <v>35899.458333333336</v>
      </c>
      <c r="J978">
        <v>8.3000000000000007</v>
      </c>
      <c r="K978">
        <v>10.9</v>
      </c>
      <c r="L978" s="3">
        <v>35899.472222222219</v>
      </c>
      <c r="M978" t="s">
        <v>9</v>
      </c>
      <c r="N978" t="s">
        <v>9</v>
      </c>
      <c r="O978" t="s">
        <v>9</v>
      </c>
      <c r="P978" s="3">
        <v>35899.48541666667</v>
      </c>
      <c r="Q978">
        <v>0</v>
      </c>
      <c r="R978" t="s">
        <v>76</v>
      </c>
      <c r="S978">
        <v>0</v>
      </c>
      <c r="T978">
        <v>0</v>
      </c>
      <c r="U978" t="s">
        <v>9</v>
      </c>
      <c r="V978" s="3">
        <v>35899.458333333336</v>
      </c>
      <c r="W978">
        <v>1</v>
      </c>
      <c r="X978" s="3">
        <v>35899.472222222219</v>
      </c>
      <c r="Y978" t="s">
        <v>9</v>
      </c>
      <c r="Z978">
        <v>0</v>
      </c>
      <c r="AA978">
        <v>0</v>
      </c>
    </row>
    <row r="979" spans="1:27" x14ac:dyDescent="0.25">
      <c r="A979" t="s">
        <v>74</v>
      </c>
      <c r="B979" t="s">
        <v>75</v>
      </c>
      <c r="C979">
        <v>53.649500000000003</v>
      </c>
      <c r="D979">
        <v>9.9618000000000002</v>
      </c>
      <c r="E979">
        <v>15</v>
      </c>
      <c r="F979" s="2">
        <v>35900</v>
      </c>
      <c r="G979">
        <v>1.3</v>
      </c>
      <c r="H979" s="3">
        <v>35900.48541666667</v>
      </c>
      <c r="I979" s="3">
        <v>35900.458333333336</v>
      </c>
      <c r="J979">
        <v>11.6</v>
      </c>
      <c r="K979">
        <v>11.6</v>
      </c>
      <c r="L979" s="3">
        <v>35900.472222222219</v>
      </c>
      <c r="M979" t="s">
        <v>9</v>
      </c>
      <c r="N979" t="s">
        <v>9</v>
      </c>
      <c r="O979" t="s">
        <v>9</v>
      </c>
      <c r="P979" s="3">
        <v>35900.48541666667</v>
      </c>
      <c r="Q979">
        <v>0</v>
      </c>
      <c r="R979" t="s">
        <v>76</v>
      </c>
      <c r="S979">
        <v>0</v>
      </c>
      <c r="T979">
        <v>0</v>
      </c>
      <c r="U979" t="s">
        <v>9</v>
      </c>
      <c r="V979" s="3">
        <v>35900.458333333336</v>
      </c>
      <c r="W979">
        <v>1</v>
      </c>
      <c r="X979" s="3">
        <v>35900.472222222219</v>
      </c>
      <c r="Y979" t="s">
        <v>9</v>
      </c>
      <c r="Z979">
        <v>0</v>
      </c>
      <c r="AA979">
        <v>0</v>
      </c>
    </row>
    <row r="980" spans="1:27" x14ac:dyDescent="0.25">
      <c r="A980" t="s">
        <v>74</v>
      </c>
      <c r="B980" t="s">
        <v>75</v>
      </c>
      <c r="C980">
        <v>53.649500000000003</v>
      </c>
      <c r="D980">
        <v>9.9618000000000002</v>
      </c>
      <c r="E980">
        <v>15</v>
      </c>
      <c r="F980" s="2">
        <v>35901</v>
      </c>
      <c r="G980">
        <v>3.5</v>
      </c>
      <c r="H980" s="3">
        <v>35901.48541666667</v>
      </c>
      <c r="I980" s="3">
        <v>35901.458333333336</v>
      </c>
      <c r="J980">
        <v>6.4</v>
      </c>
      <c r="K980">
        <v>12.6</v>
      </c>
      <c r="L980" s="3">
        <v>35901.47152777778</v>
      </c>
      <c r="M980" t="s">
        <v>9</v>
      </c>
      <c r="N980" t="s">
        <v>9</v>
      </c>
      <c r="O980" t="s">
        <v>9</v>
      </c>
      <c r="P980" s="3">
        <v>35901.48541666667</v>
      </c>
      <c r="Q980">
        <v>2</v>
      </c>
      <c r="R980" t="s">
        <v>77</v>
      </c>
      <c r="S980">
        <v>2</v>
      </c>
      <c r="T980" t="s">
        <v>9</v>
      </c>
      <c r="U980" t="s">
        <v>9</v>
      </c>
      <c r="V980" s="3">
        <v>35901.458333333336</v>
      </c>
      <c r="W980">
        <v>1</v>
      </c>
      <c r="X980" s="3">
        <v>35901.47152777778</v>
      </c>
      <c r="Y980" t="s">
        <v>9</v>
      </c>
      <c r="Z980">
        <v>2</v>
      </c>
      <c r="AA980" t="s">
        <v>9</v>
      </c>
    </row>
    <row r="981" spans="1:27" x14ac:dyDescent="0.25">
      <c r="A981" t="s">
        <v>74</v>
      </c>
      <c r="B981" t="s">
        <v>75</v>
      </c>
      <c r="C981">
        <v>53.649500000000003</v>
      </c>
      <c r="D981">
        <v>9.9618000000000002</v>
      </c>
      <c r="E981">
        <v>15</v>
      </c>
      <c r="F981" s="2">
        <v>35902</v>
      </c>
      <c r="G981">
        <v>1.7</v>
      </c>
      <c r="H981" s="3">
        <v>35902.48541666667</v>
      </c>
      <c r="I981" s="3">
        <v>35902.458333333336</v>
      </c>
      <c r="J981">
        <v>12.2</v>
      </c>
      <c r="K981">
        <v>12.2</v>
      </c>
      <c r="L981" s="3">
        <v>35902.47152777778</v>
      </c>
      <c r="M981" t="s">
        <v>9</v>
      </c>
      <c r="N981" t="s">
        <v>9</v>
      </c>
      <c r="O981" t="s">
        <v>9</v>
      </c>
      <c r="P981" s="3">
        <v>35902.48541666667</v>
      </c>
      <c r="Q981">
        <v>3</v>
      </c>
      <c r="R981" t="s">
        <v>77</v>
      </c>
      <c r="S981">
        <v>3</v>
      </c>
      <c r="T981" t="s">
        <v>9</v>
      </c>
      <c r="U981" t="s">
        <v>9</v>
      </c>
      <c r="V981" s="3">
        <v>35902.458333333336</v>
      </c>
      <c r="W981">
        <v>1</v>
      </c>
      <c r="X981" s="3">
        <v>35902.47152777778</v>
      </c>
      <c r="Y981" t="s">
        <v>9</v>
      </c>
      <c r="Z981">
        <v>3</v>
      </c>
      <c r="AA981" t="s">
        <v>9</v>
      </c>
    </row>
    <row r="982" spans="1:27" x14ac:dyDescent="0.25">
      <c r="A982" t="s">
        <v>74</v>
      </c>
      <c r="B982" t="s">
        <v>75</v>
      </c>
      <c r="C982">
        <v>53.649500000000003</v>
      </c>
      <c r="D982">
        <v>9.9618000000000002</v>
      </c>
      <c r="E982">
        <v>15</v>
      </c>
      <c r="F982" s="2">
        <v>35903</v>
      </c>
      <c r="G982">
        <v>3.3</v>
      </c>
      <c r="H982" s="3">
        <v>35903.48541666667</v>
      </c>
      <c r="I982" s="3">
        <v>35903.458333333336</v>
      </c>
      <c r="J982">
        <v>7.6</v>
      </c>
      <c r="K982">
        <v>15</v>
      </c>
      <c r="L982" s="3">
        <v>35903.47152777778</v>
      </c>
      <c r="M982" t="s">
        <v>9</v>
      </c>
      <c r="N982" t="s">
        <v>9</v>
      </c>
      <c r="O982" t="s">
        <v>9</v>
      </c>
      <c r="P982" s="3">
        <v>35903.48541666667</v>
      </c>
      <c r="Q982">
        <v>1</v>
      </c>
      <c r="R982" t="s">
        <v>77</v>
      </c>
      <c r="S982">
        <v>1</v>
      </c>
      <c r="T982" t="s">
        <v>9</v>
      </c>
      <c r="U982" t="s">
        <v>9</v>
      </c>
      <c r="V982" s="3">
        <v>35903.458333333336</v>
      </c>
      <c r="W982">
        <v>1</v>
      </c>
      <c r="X982" s="3">
        <v>35903.47152777778</v>
      </c>
      <c r="Y982" t="s">
        <v>9</v>
      </c>
      <c r="Z982">
        <v>1</v>
      </c>
      <c r="AA982" t="s">
        <v>9</v>
      </c>
    </row>
    <row r="983" spans="1:27" x14ac:dyDescent="0.25">
      <c r="A983" t="s">
        <v>74</v>
      </c>
      <c r="B983" t="s">
        <v>75</v>
      </c>
      <c r="C983">
        <v>53.649500000000003</v>
      </c>
      <c r="D983">
        <v>9.9618000000000002</v>
      </c>
      <c r="E983">
        <v>15</v>
      </c>
      <c r="F983" s="2">
        <v>35904</v>
      </c>
      <c r="G983">
        <v>0.9</v>
      </c>
      <c r="H983" s="3">
        <v>35904.48541666667</v>
      </c>
      <c r="I983" s="3">
        <v>35904.458333333336</v>
      </c>
      <c r="J983">
        <v>11.4</v>
      </c>
      <c r="K983">
        <v>11.4</v>
      </c>
      <c r="L983" s="3">
        <v>35904.47152777778</v>
      </c>
      <c r="M983" t="s">
        <v>9</v>
      </c>
      <c r="N983" t="s">
        <v>9</v>
      </c>
      <c r="O983" t="s">
        <v>9</v>
      </c>
      <c r="P983" s="3">
        <v>35904.48541666667</v>
      </c>
      <c r="Q983">
        <v>0</v>
      </c>
      <c r="R983" t="s">
        <v>76</v>
      </c>
      <c r="S983">
        <v>0</v>
      </c>
      <c r="T983">
        <v>0</v>
      </c>
      <c r="U983" t="s">
        <v>9</v>
      </c>
      <c r="V983" s="3">
        <v>35904.458333333336</v>
      </c>
      <c r="W983">
        <v>1</v>
      </c>
      <c r="X983" s="3">
        <v>35904.47152777778</v>
      </c>
      <c r="Y983" t="s">
        <v>9</v>
      </c>
      <c r="Z983">
        <v>0</v>
      </c>
      <c r="AA983">
        <v>0</v>
      </c>
    </row>
    <row r="984" spans="1:27" x14ac:dyDescent="0.25">
      <c r="A984" t="s">
        <v>74</v>
      </c>
      <c r="B984" t="s">
        <v>75</v>
      </c>
      <c r="C984">
        <v>53.649500000000003</v>
      </c>
      <c r="D984">
        <v>9.9618000000000002</v>
      </c>
      <c r="E984">
        <v>15</v>
      </c>
      <c r="F984" s="2">
        <v>35905</v>
      </c>
      <c r="G984">
        <v>1.3</v>
      </c>
      <c r="H984" s="3">
        <v>35905.48541666667</v>
      </c>
      <c r="I984" s="3">
        <v>35905.458333333336</v>
      </c>
      <c r="J984">
        <v>14.4</v>
      </c>
      <c r="K984">
        <v>14.4</v>
      </c>
      <c r="L984" s="3">
        <v>35905.47152777778</v>
      </c>
      <c r="M984" t="s">
        <v>9</v>
      </c>
      <c r="N984" t="s">
        <v>9</v>
      </c>
      <c r="O984" t="s">
        <v>9</v>
      </c>
      <c r="P984" s="3">
        <v>35905.48541666667</v>
      </c>
      <c r="Q984">
        <v>0</v>
      </c>
      <c r="R984" t="s">
        <v>76</v>
      </c>
      <c r="S984">
        <v>0</v>
      </c>
      <c r="T984">
        <v>0</v>
      </c>
      <c r="U984" t="s">
        <v>9</v>
      </c>
      <c r="V984" s="3">
        <v>35905.458333333336</v>
      </c>
      <c r="W984">
        <v>1</v>
      </c>
      <c r="X984" s="3">
        <v>35905.47152777778</v>
      </c>
      <c r="Y984" t="s">
        <v>9</v>
      </c>
      <c r="Z984">
        <v>0</v>
      </c>
      <c r="AA984">
        <v>0</v>
      </c>
    </row>
    <row r="985" spans="1:27" x14ac:dyDescent="0.25">
      <c r="A985" t="s">
        <v>74</v>
      </c>
      <c r="B985" t="s">
        <v>75</v>
      </c>
      <c r="C985">
        <v>53.649500000000003</v>
      </c>
      <c r="D985">
        <v>9.9618000000000002</v>
      </c>
      <c r="E985">
        <v>15</v>
      </c>
      <c r="F985" s="2">
        <v>35906</v>
      </c>
      <c r="G985">
        <v>8.9</v>
      </c>
      <c r="H985" s="3">
        <v>35906.48541666667</v>
      </c>
      <c r="I985" s="3">
        <v>35906.458333333336</v>
      </c>
      <c r="J985">
        <v>11.4</v>
      </c>
      <c r="K985">
        <v>16.3</v>
      </c>
      <c r="L985" s="3">
        <v>35906.470833333333</v>
      </c>
      <c r="M985" t="s">
        <v>9</v>
      </c>
      <c r="N985" t="s">
        <v>9</v>
      </c>
      <c r="O985" t="s">
        <v>9</v>
      </c>
      <c r="P985" s="3">
        <v>35906.48541666667</v>
      </c>
      <c r="Q985">
        <v>1</v>
      </c>
      <c r="R985" t="s">
        <v>77</v>
      </c>
      <c r="S985">
        <v>1</v>
      </c>
      <c r="T985" t="s">
        <v>9</v>
      </c>
      <c r="U985" t="s">
        <v>9</v>
      </c>
      <c r="V985" s="3">
        <v>35906.458333333336</v>
      </c>
      <c r="W985">
        <v>1</v>
      </c>
      <c r="X985" s="3">
        <v>35906.470833333333</v>
      </c>
      <c r="Y985" t="s">
        <v>9</v>
      </c>
      <c r="Z985">
        <v>1</v>
      </c>
      <c r="AA985" t="s">
        <v>9</v>
      </c>
    </row>
    <row r="986" spans="1:27" x14ac:dyDescent="0.25">
      <c r="A986" t="s">
        <v>74</v>
      </c>
      <c r="B986" t="s">
        <v>75</v>
      </c>
      <c r="C986">
        <v>53.649500000000003</v>
      </c>
      <c r="D986">
        <v>9.9618000000000002</v>
      </c>
      <c r="E986">
        <v>15</v>
      </c>
      <c r="F986" s="2">
        <v>35907</v>
      </c>
      <c r="G986">
        <v>7</v>
      </c>
      <c r="H986" s="3">
        <v>35907.48541666667</v>
      </c>
      <c r="I986" s="3">
        <v>35907.458333333336</v>
      </c>
      <c r="J986">
        <v>12.4</v>
      </c>
      <c r="K986">
        <v>13.8</v>
      </c>
      <c r="L986" s="3">
        <v>35907.470833333333</v>
      </c>
      <c r="M986" t="s">
        <v>9</v>
      </c>
      <c r="N986" t="s">
        <v>9</v>
      </c>
      <c r="O986" t="s">
        <v>9</v>
      </c>
      <c r="P986" s="3">
        <v>35907.48541666667</v>
      </c>
      <c r="Q986">
        <v>0</v>
      </c>
      <c r="R986" t="s">
        <v>76</v>
      </c>
      <c r="S986">
        <v>0</v>
      </c>
      <c r="T986">
        <v>0</v>
      </c>
      <c r="U986" t="s">
        <v>9</v>
      </c>
      <c r="V986" s="3">
        <v>35907.458333333336</v>
      </c>
      <c r="W986">
        <v>1</v>
      </c>
      <c r="X986" s="3">
        <v>35907.470833333333</v>
      </c>
      <c r="Y986" t="s">
        <v>9</v>
      </c>
      <c r="Z986">
        <v>0</v>
      </c>
      <c r="AA986">
        <v>0</v>
      </c>
    </row>
    <row r="987" spans="1:27" x14ac:dyDescent="0.25">
      <c r="A987" t="s">
        <v>74</v>
      </c>
      <c r="B987" t="s">
        <v>75</v>
      </c>
      <c r="C987">
        <v>53.649500000000003</v>
      </c>
      <c r="D987">
        <v>9.9618000000000002</v>
      </c>
      <c r="E987">
        <v>15</v>
      </c>
      <c r="F987" s="2">
        <v>35908</v>
      </c>
      <c r="G987">
        <v>5.4</v>
      </c>
      <c r="H987" s="3">
        <v>35908.48541666667</v>
      </c>
      <c r="I987" s="3">
        <v>35908.458333333336</v>
      </c>
      <c r="J987">
        <v>17.100000000000001</v>
      </c>
      <c r="K987">
        <v>17.100000000000001</v>
      </c>
      <c r="L987" s="3">
        <v>35908.470833333333</v>
      </c>
      <c r="M987" t="s">
        <v>9</v>
      </c>
      <c r="N987" t="s">
        <v>9</v>
      </c>
      <c r="O987" t="s">
        <v>9</v>
      </c>
      <c r="P987" s="3">
        <v>35908.48541666667</v>
      </c>
      <c r="Q987">
        <v>0</v>
      </c>
      <c r="R987" t="s">
        <v>76</v>
      </c>
      <c r="S987">
        <v>0</v>
      </c>
      <c r="T987">
        <v>0</v>
      </c>
      <c r="U987" t="s">
        <v>9</v>
      </c>
      <c r="V987" s="3">
        <v>35908.458333333336</v>
      </c>
      <c r="W987">
        <v>1</v>
      </c>
      <c r="X987" s="3">
        <v>35908.470833333333</v>
      </c>
      <c r="Y987" t="s">
        <v>9</v>
      </c>
      <c r="Z987">
        <v>0</v>
      </c>
      <c r="AA987">
        <v>0</v>
      </c>
    </row>
    <row r="988" spans="1:27" x14ac:dyDescent="0.25">
      <c r="A988" t="s">
        <v>74</v>
      </c>
      <c r="B988" t="s">
        <v>75</v>
      </c>
      <c r="C988">
        <v>53.649500000000003</v>
      </c>
      <c r="D988">
        <v>9.9618000000000002</v>
      </c>
      <c r="E988">
        <v>15</v>
      </c>
      <c r="F988" s="2">
        <v>35909</v>
      </c>
      <c r="G988">
        <v>9.9</v>
      </c>
      <c r="H988" s="3">
        <v>35909.48541666667</v>
      </c>
      <c r="I988" s="3">
        <v>35909.458333333336</v>
      </c>
      <c r="J988">
        <v>16.100000000000001</v>
      </c>
      <c r="K988">
        <v>20</v>
      </c>
      <c r="L988" s="3">
        <v>35909.470833333333</v>
      </c>
      <c r="M988" t="s">
        <v>9</v>
      </c>
      <c r="N988" t="s">
        <v>9</v>
      </c>
      <c r="O988" t="s">
        <v>9</v>
      </c>
      <c r="P988" s="3">
        <v>35909.48541666667</v>
      </c>
      <c r="Q988">
        <v>0</v>
      </c>
      <c r="R988" t="s">
        <v>76</v>
      </c>
      <c r="S988">
        <v>0</v>
      </c>
      <c r="T988">
        <v>0</v>
      </c>
      <c r="U988" t="s">
        <v>9</v>
      </c>
      <c r="V988" s="3">
        <v>35909.458333333336</v>
      </c>
      <c r="W988">
        <v>1</v>
      </c>
      <c r="X988" s="3">
        <v>35909.470833333333</v>
      </c>
      <c r="Y988" t="s">
        <v>9</v>
      </c>
      <c r="Z988">
        <v>0</v>
      </c>
      <c r="AA988">
        <v>0</v>
      </c>
    </row>
    <row r="989" spans="1:27" x14ac:dyDescent="0.25">
      <c r="A989" t="s">
        <v>74</v>
      </c>
      <c r="B989" t="s">
        <v>75</v>
      </c>
      <c r="C989">
        <v>53.649500000000003</v>
      </c>
      <c r="D989">
        <v>9.9618000000000002</v>
      </c>
      <c r="E989">
        <v>15</v>
      </c>
      <c r="F989" s="2">
        <v>35910</v>
      </c>
      <c r="G989">
        <v>9.3000000000000007</v>
      </c>
      <c r="H989" s="3">
        <v>35910.48541666667</v>
      </c>
      <c r="I989" s="3">
        <v>35910.458333333336</v>
      </c>
      <c r="J989">
        <v>17.100000000000001</v>
      </c>
      <c r="K989">
        <v>17.100000000000001</v>
      </c>
      <c r="L989" s="3">
        <v>35910.470833333333</v>
      </c>
      <c r="M989" t="s">
        <v>9</v>
      </c>
      <c r="N989" t="s">
        <v>9</v>
      </c>
      <c r="O989" t="s">
        <v>9</v>
      </c>
      <c r="P989" s="3">
        <v>35910.48541666667</v>
      </c>
      <c r="Q989">
        <v>6</v>
      </c>
      <c r="R989" t="s">
        <v>77</v>
      </c>
      <c r="S989">
        <v>6</v>
      </c>
      <c r="T989" t="s">
        <v>9</v>
      </c>
      <c r="U989" t="s">
        <v>9</v>
      </c>
      <c r="V989" s="3">
        <v>35910.458333333336</v>
      </c>
      <c r="W989">
        <v>1</v>
      </c>
      <c r="X989" s="3">
        <v>35910.470833333333</v>
      </c>
      <c r="Y989" t="s">
        <v>9</v>
      </c>
      <c r="Z989">
        <v>6</v>
      </c>
      <c r="AA989" t="s">
        <v>9</v>
      </c>
    </row>
    <row r="990" spans="1:27" x14ac:dyDescent="0.25">
      <c r="A990" t="s">
        <v>74</v>
      </c>
      <c r="B990" t="s">
        <v>75</v>
      </c>
      <c r="C990">
        <v>53.649500000000003</v>
      </c>
      <c r="D990">
        <v>9.9618000000000002</v>
      </c>
      <c r="E990">
        <v>15</v>
      </c>
      <c r="F990" s="2">
        <v>35911</v>
      </c>
      <c r="G990">
        <v>10.9</v>
      </c>
      <c r="H990" s="3">
        <v>35911.48541666667</v>
      </c>
      <c r="I990" s="3">
        <v>35911.458333333336</v>
      </c>
      <c r="J990">
        <v>13.4</v>
      </c>
      <c r="K990">
        <v>18.100000000000001</v>
      </c>
      <c r="L990" s="3">
        <v>35911.470138888886</v>
      </c>
      <c r="M990" t="s">
        <v>9</v>
      </c>
      <c r="N990" t="s">
        <v>9</v>
      </c>
      <c r="O990" t="s">
        <v>9</v>
      </c>
      <c r="P990" s="3">
        <v>35911.48541666667</v>
      </c>
      <c r="Q990">
        <v>7</v>
      </c>
      <c r="R990" t="s">
        <v>77</v>
      </c>
      <c r="S990">
        <v>7</v>
      </c>
      <c r="T990" t="s">
        <v>9</v>
      </c>
      <c r="U990" t="s">
        <v>9</v>
      </c>
      <c r="V990" s="3">
        <v>35911.458333333336</v>
      </c>
      <c r="W990">
        <v>1</v>
      </c>
      <c r="X990" s="3">
        <v>35911.470138888886</v>
      </c>
      <c r="Y990" t="s">
        <v>9</v>
      </c>
      <c r="Z990">
        <v>7</v>
      </c>
      <c r="AA990" t="s">
        <v>9</v>
      </c>
    </row>
    <row r="991" spans="1:27" x14ac:dyDescent="0.25">
      <c r="A991" t="s">
        <v>74</v>
      </c>
      <c r="B991" t="s">
        <v>75</v>
      </c>
      <c r="C991">
        <v>53.649500000000003</v>
      </c>
      <c r="D991">
        <v>9.9618000000000002</v>
      </c>
      <c r="E991">
        <v>15</v>
      </c>
      <c r="F991" s="2">
        <v>35912</v>
      </c>
      <c r="G991">
        <v>9.5</v>
      </c>
      <c r="H991" s="3">
        <v>35912.48541666667</v>
      </c>
      <c r="I991" s="3">
        <v>35912.458333333336</v>
      </c>
      <c r="J991">
        <v>10.9</v>
      </c>
      <c r="K991">
        <v>16.7</v>
      </c>
      <c r="L991" s="3">
        <v>35912.470138888886</v>
      </c>
      <c r="M991" t="s">
        <v>9</v>
      </c>
      <c r="N991" t="s">
        <v>9</v>
      </c>
      <c r="O991" t="s">
        <v>9</v>
      </c>
      <c r="P991" s="3">
        <v>35912.48541666667</v>
      </c>
      <c r="Q991">
        <v>6</v>
      </c>
      <c r="R991" t="s">
        <v>77</v>
      </c>
      <c r="S991">
        <v>6</v>
      </c>
      <c r="T991" t="s">
        <v>9</v>
      </c>
      <c r="U991" t="s">
        <v>9</v>
      </c>
      <c r="V991" s="3">
        <v>35912.458333333336</v>
      </c>
      <c r="W991">
        <v>1</v>
      </c>
      <c r="X991" s="3">
        <v>35912.470138888886</v>
      </c>
      <c r="Y991" t="s">
        <v>9</v>
      </c>
      <c r="Z991">
        <v>6</v>
      </c>
      <c r="AA991" t="s">
        <v>9</v>
      </c>
    </row>
    <row r="992" spans="1:27" x14ac:dyDescent="0.25">
      <c r="A992" t="s">
        <v>74</v>
      </c>
      <c r="B992" t="s">
        <v>75</v>
      </c>
      <c r="C992">
        <v>53.649500000000003</v>
      </c>
      <c r="D992">
        <v>9.9618000000000002</v>
      </c>
      <c r="E992">
        <v>15</v>
      </c>
      <c r="F992" s="2">
        <v>35913</v>
      </c>
      <c r="G992">
        <v>8.9</v>
      </c>
      <c r="H992" s="3">
        <v>35913.48541666667</v>
      </c>
      <c r="I992" s="3">
        <v>35913.458333333336</v>
      </c>
      <c r="J992">
        <v>10.7</v>
      </c>
      <c r="K992">
        <v>13.8</v>
      </c>
      <c r="L992" s="3">
        <v>35913.470138888886</v>
      </c>
      <c r="M992" t="s">
        <v>9</v>
      </c>
      <c r="N992" t="s">
        <v>9</v>
      </c>
      <c r="O992" t="s">
        <v>9</v>
      </c>
      <c r="P992" s="3">
        <v>35913.48541666667</v>
      </c>
      <c r="Q992">
        <v>1</v>
      </c>
      <c r="R992" t="s">
        <v>77</v>
      </c>
      <c r="S992">
        <v>1</v>
      </c>
      <c r="T992" t="s">
        <v>9</v>
      </c>
      <c r="U992" t="s">
        <v>9</v>
      </c>
      <c r="V992" s="3">
        <v>35913.458333333336</v>
      </c>
      <c r="W992">
        <v>1</v>
      </c>
      <c r="X992" s="3">
        <v>35913.470138888886</v>
      </c>
      <c r="Y992" t="s">
        <v>9</v>
      </c>
      <c r="Z992">
        <v>1</v>
      </c>
      <c r="AA992" t="s">
        <v>9</v>
      </c>
    </row>
    <row r="993" spans="1:27" x14ac:dyDescent="0.25">
      <c r="A993" t="s">
        <v>74</v>
      </c>
      <c r="B993" t="s">
        <v>75</v>
      </c>
      <c r="C993">
        <v>53.649500000000003</v>
      </c>
      <c r="D993">
        <v>9.9618000000000002</v>
      </c>
      <c r="E993">
        <v>15</v>
      </c>
      <c r="F993" s="2">
        <v>35914</v>
      </c>
      <c r="G993">
        <v>8.6999999999999993</v>
      </c>
      <c r="H993" s="3">
        <v>35914.48541666667</v>
      </c>
      <c r="I993" s="3">
        <v>35914.458333333336</v>
      </c>
      <c r="J993">
        <v>10.1</v>
      </c>
      <c r="K993">
        <v>13.4</v>
      </c>
      <c r="L993" s="3">
        <v>35914.470138888886</v>
      </c>
      <c r="M993" t="s">
        <v>9</v>
      </c>
      <c r="N993" t="s">
        <v>9</v>
      </c>
      <c r="O993" t="s">
        <v>9</v>
      </c>
      <c r="P993" s="3">
        <v>35914.48541666667</v>
      </c>
      <c r="Q993">
        <v>6</v>
      </c>
      <c r="R993" t="s">
        <v>77</v>
      </c>
      <c r="S993">
        <v>6</v>
      </c>
      <c r="T993" t="s">
        <v>9</v>
      </c>
      <c r="U993" t="s">
        <v>9</v>
      </c>
      <c r="V993" s="3">
        <v>35914.458333333336</v>
      </c>
      <c r="W993">
        <v>1</v>
      </c>
      <c r="X993" s="3">
        <v>35914.470138888886</v>
      </c>
      <c r="Y993" t="s">
        <v>9</v>
      </c>
      <c r="Z993">
        <v>6</v>
      </c>
      <c r="AA993" t="s">
        <v>9</v>
      </c>
    </row>
    <row r="994" spans="1:27" x14ac:dyDescent="0.25">
      <c r="A994" t="s">
        <v>74</v>
      </c>
      <c r="B994" t="s">
        <v>75</v>
      </c>
      <c r="C994">
        <v>53.649500000000003</v>
      </c>
      <c r="D994">
        <v>9.9618000000000002</v>
      </c>
      <c r="E994">
        <v>15</v>
      </c>
      <c r="F994" s="2">
        <v>35915</v>
      </c>
      <c r="G994">
        <v>8.6999999999999993</v>
      </c>
      <c r="H994" s="3">
        <v>35915.48541666667</v>
      </c>
      <c r="I994" s="3">
        <v>35915.458333333336</v>
      </c>
      <c r="J994">
        <v>19</v>
      </c>
      <c r="K994">
        <v>19</v>
      </c>
      <c r="L994" s="3">
        <v>35915.470138888886</v>
      </c>
      <c r="M994" t="s">
        <v>9</v>
      </c>
      <c r="N994" t="s">
        <v>9</v>
      </c>
      <c r="O994" t="s">
        <v>9</v>
      </c>
      <c r="P994" s="3">
        <v>35915.48541666667</v>
      </c>
      <c r="Q994">
        <v>0</v>
      </c>
      <c r="R994" t="s">
        <v>76</v>
      </c>
      <c r="S994">
        <v>0</v>
      </c>
      <c r="T994">
        <v>0</v>
      </c>
      <c r="U994" t="s">
        <v>9</v>
      </c>
      <c r="V994" s="3">
        <v>35915.458333333336</v>
      </c>
      <c r="W994">
        <v>1</v>
      </c>
      <c r="X994" s="3">
        <v>35915.470138888886</v>
      </c>
      <c r="Y994" t="s">
        <v>9</v>
      </c>
      <c r="Z994">
        <v>0</v>
      </c>
      <c r="AA994">
        <v>0</v>
      </c>
    </row>
    <row r="995" spans="1:27" x14ac:dyDescent="0.25">
      <c r="A995" t="s">
        <v>74</v>
      </c>
      <c r="B995" t="s">
        <v>75</v>
      </c>
      <c r="C995">
        <v>53.649500000000003</v>
      </c>
      <c r="D995">
        <v>9.9618000000000002</v>
      </c>
      <c r="E995">
        <v>15</v>
      </c>
      <c r="F995" s="2">
        <v>35916</v>
      </c>
      <c r="G995">
        <v>11.3</v>
      </c>
      <c r="H995" s="3">
        <v>35916.48541666667</v>
      </c>
      <c r="I995" s="3">
        <v>35916.458333333336</v>
      </c>
      <c r="J995">
        <v>21.6</v>
      </c>
      <c r="K995">
        <v>22.4</v>
      </c>
      <c r="L995" s="3">
        <v>35916.470138888886</v>
      </c>
      <c r="M995" t="s">
        <v>9</v>
      </c>
      <c r="N995" t="s">
        <v>9</v>
      </c>
      <c r="O995" t="s">
        <v>9</v>
      </c>
      <c r="P995" s="3">
        <v>35916.48541666667</v>
      </c>
      <c r="Q995">
        <v>0</v>
      </c>
      <c r="R995" t="s">
        <v>76</v>
      </c>
      <c r="S995">
        <v>0</v>
      </c>
      <c r="T995">
        <v>0</v>
      </c>
      <c r="U995" t="s">
        <v>9</v>
      </c>
      <c r="V995" s="3">
        <v>35916.458333333336</v>
      </c>
      <c r="W995">
        <v>1</v>
      </c>
      <c r="X995" s="3">
        <v>35916.470138888886</v>
      </c>
      <c r="Y995" t="s">
        <v>9</v>
      </c>
      <c r="Z995">
        <v>0</v>
      </c>
      <c r="AA995">
        <v>0</v>
      </c>
    </row>
    <row r="996" spans="1:27" x14ac:dyDescent="0.25">
      <c r="A996" t="s">
        <v>74</v>
      </c>
      <c r="B996" t="s">
        <v>75</v>
      </c>
      <c r="C996">
        <v>53.649500000000003</v>
      </c>
      <c r="D996">
        <v>9.9618000000000002</v>
      </c>
      <c r="E996">
        <v>15</v>
      </c>
      <c r="F996" s="2">
        <v>35917</v>
      </c>
      <c r="G996">
        <v>8.3000000000000007</v>
      </c>
      <c r="H996" s="3">
        <v>35917.48541666667</v>
      </c>
      <c r="I996" s="3">
        <v>35917.458333333336</v>
      </c>
      <c r="J996">
        <v>19.2</v>
      </c>
      <c r="K996">
        <v>23.1</v>
      </c>
      <c r="L996" s="3">
        <v>35917.470138888886</v>
      </c>
      <c r="M996" t="s">
        <v>9</v>
      </c>
      <c r="N996" t="s">
        <v>9</v>
      </c>
      <c r="O996" t="s">
        <v>9</v>
      </c>
      <c r="P996" s="3">
        <v>35917.48541666667</v>
      </c>
      <c r="Q996">
        <v>0</v>
      </c>
      <c r="R996" t="s">
        <v>76</v>
      </c>
      <c r="S996">
        <v>0</v>
      </c>
      <c r="T996">
        <v>0</v>
      </c>
      <c r="U996" t="s">
        <v>9</v>
      </c>
      <c r="V996" s="3">
        <v>35917.458333333336</v>
      </c>
      <c r="W996">
        <v>1</v>
      </c>
      <c r="X996" s="3">
        <v>35917.470138888886</v>
      </c>
      <c r="Y996" t="s">
        <v>9</v>
      </c>
      <c r="Z996">
        <v>0</v>
      </c>
      <c r="AA996">
        <v>0</v>
      </c>
    </row>
    <row r="997" spans="1:27" x14ac:dyDescent="0.25">
      <c r="A997" t="s">
        <v>74</v>
      </c>
      <c r="B997" t="s">
        <v>75</v>
      </c>
      <c r="C997">
        <v>53.649500000000003</v>
      </c>
      <c r="D997">
        <v>9.9618000000000002</v>
      </c>
      <c r="E997">
        <v>15</v>
      </c>
      <c r="F997" s="2">
        <v>35918</v>
      </c>
      <c r="G997">
        <v>9.9</v>
      </c>
      <c r="H997" s="3">
        <v>35918.48541666667</v>
      </c>
      <c r="I997" s="3">
        <v>35918.458333333336</v>
      </c>
      <c r="J997">
        <v>14.8</v>
      </c>
      <c r="K997">
        <v>21</v>
      </c>
      <c r="L997" s="3">
        <v>35918.470138888886</v>
      </c>
      <c r="M997" t="s">
        <v>9</v>
      </c>
      <c r="N997" t="s">
        <v>9</v>
      </c>
      <c r="O997" t="s">
        <v>9</v>
      </c>
      <c r="P997" s="3">
        <v>35918.48541666667</v>
      </c>
      <c r="Q997">
        <v>2</v>
      </c>
      <c r="R997" t="s">
        <v>77</v>
      </c>
      <c r="S997">
        <v>2</v>
      </c>
      <c r="T997" t="s">
        <v>9</v>
      </c>
      <c r="U997" t="s">
        <v>9</v>
      </c>
      <c r="V997" s="3">
        <v>35918.458333333336</v>
      </c>
      <c r="W997">
        <v>1</v>
      </c>
      <c r="X997" s="3">
        <v>35918.470138888886</v>
      </c>
      <c r="Y997" t="s">
        <v>9</v>
      </c>
      <c r="Z997">
        <v>2</v>
      </c>
      <c r="AA997" t="s">
        <v>9</v>
      </c>
    </row>
    <row r="998" spans="1:27" x14ac:dyDescent="0.25">
      <c r="A998" t="s">
        <v>74</v>
      </c>
      <c r="B998" t="s">
        <v>75</v>
      </c>
      <c r="C998">
        <v>53.649500000000003</v>
      </c>
      <c r="D998">
        <v>9.9618000000000002</v>
      </c>
      <c r="E998">
        <v>15</v>
      </c>
      <c r="F998" s="2">
        <v>35919</v>
      </c>
      <c r="G998">
        <v>5.8</v>
      </c>
      <c r="H998" s="3">
        <v>35919.48541666667</v>
      </c>
      <c r="I998" s="3">
        <v>35919.458333333336</v>
      </c>
      <c r="J998">
        <v>12</v>
      </c>
      <c r="K998">
        <v>17.100000000000001</v>
      </c>
      <c r="L998" s="3">
        <v>35919.469444444447</v>
      </c>
      <c r="M998" t="s">
        <v>9</v>
      </c>
      <c r="N998" t="s">
        <v>9</v>
      </c>
      <c r="O998" t="s">
        <v>9</v>
      </c>
      <c r="P998" s="3">
        <v>35919.48541666667</v>
      </c>
      <c r="Q998">
        <v>1</v>
      </c>
      <c r="R998" t="s">
        <v>77</v>
      </c>
      <c r="S998">
        <v>1</v>
      </c>
      <c r="T998" t="s">
        <v>9</v>
      </c>
      <c r="U998" t="s">
        <v>9</v>
      </c>
      <c r="V998" s="3">
        <v>35919.458333333336</v>
      </c>
      <c r="W998">
        <v>1</v>
      </c>
      <c r="X998" s="3">
        <v>35919.469444444447</v>
      </c>
      <c r="Y998" t="s">
        <v>9</v>
      </c>
      <c r="Z998">
        <v>1</v>
      </c>
      <c r="AA998" t="s">
        <v>9</v>
      </c>
    </row>
    <row r="999" spans="1:27" x14ac:dyDescent="0.25">
      <c r="A999" t="s">
        <v>74</v>
      </c>
      <c r="B999" t="s">
        <v>75</v>
      </c>
      <c r="C999">
        <v>53.649500000000003</v>
      </c>
      <c r="D999">
        <v>9.9618000000000002</v>
      </c>
      <c r="E999">
        <v>15</v>
      </c>
      <c r="F999" s="2">
        <v>35920</v>
      </c>
      <c r="G999">
        <v>6.6</v>
      </c>
      <c r="H999" s="3">
        <v>35920.48541666667</v>
      </c>
      <c r="I999" s="3">
        <v>35920.458333333336</v>
      </c>
      <c r="J999">
        <v>14.2</v>
      </c>
      <c r="K999">
        <v>14.2</v>
      </c>
      <c r="L999" s="3">
        <v>35920.469444444447</v>
      </c>
      <c r="M999" t="s">
        <v>9</v>
      </c>
      <c r="N999" t="s">
        <v>9</v>
      </c>
      <c r="O999" t="s">
        <v>9</v>
      </c>
      <c r="P999" s="3">
        <v>35920.48541666667</v>
      </c>
      <c r="Q999">
        <v>0</v>
      </c>
      <c r="R999" t="s">
        <v>76</v>
      </c>
      <c r="S999">
        <v>0</v>
      </c>
      <c r="T999">
        <v>0</v>
      </c>
      <c r="U999" t="s">
        <v>9</v>
      </c>
      <c r="V999" s="3">
        <v>35920.458333333336</v>
      </c>
      <c r="W999">
        <v>1</v>
      </c>
      <c r="X999" s="3">
        <v>35920.469444444447</v>
      </c>
      <c r="Y999" t="s">
        <v>9</v>
      </c>
      <c r="Z999">
        <v>0</v>
      </c>
      <c r="AA999">
        <v>0</v>
      </c>
    </row>
    <row r="1000" spans="1:27" x14ac:dyDescent="0.25">
      <c r="A1000" t="s">
        <v>74</v>
      </c>
      <c r="B1000" t="s">
        <v>75</v>
      </c>
      <c r="C1000">
        <v>53.649500000000003</v>
      </c>
      <c r="D1000">
        <v>9.9618000000000002</v>
      </c>
      <c r="E1000">
        <v>15</v>
      </c>
      <c r="F1000" s="2">
        <v>35921</v>
      </c>
      <c r="G1000">
        <v>5.2</v>
      </c>
      <c r="H1000" s="3">
        <v>35921.48541666667</v>
      </c>
      <c r="I1000" s="3">
        <v>35921.458333333336</v>
      </c>
      <c r="J1000">
        <v>10.5</v>
      </c>
      <c r="K1000">
        <v>14.2</v>
      </c>
      <c r="L1000" s="3">
        <v>35921.469444444447</v>
      </c>
      <c r="M1000" t="s">
        <v>9</v>
      </c>
      <c r="N1000" t="s">
        <v>9</v>
      </c>
      <c r="O1000" t="s">
        <v>9</v>
      </c>
      <c r="P1000" s="3">
        <v>35921.48541666667</v>
      </c>
      <c r="Q1000">
        <v>3</v>
      </c>
      <c r="R1000" t="s">
        <v>77</v>
      </c>
      <c r="S1000">
        <v>3</v>
      </c>
      <c r="T1000" t="s">
        <v>9</v>
      </c>
      <c r="U1000" t="s">
        <v>9</v>
      </c>
      <c r="V1000" s="3">
        <v>35921.458333333336</v>
      </c>
      <c r="W1000">
        <v>1</v>
      </c>
      <c r="X1000" s="3">
        <v>35921.469444444447</v>
      </c>
      <c r="Y1000" t="s">
        <v>9</v>
      </c>
      <c r="Z1000">
        <v>3</v>
      </c>
      <c r="AA1000" t="s">
        <v>9</v>
      </c>
    </row>
    <row r="1001" spans="1:27" x14ac:dyDescent="0.25">
      <c r="A1001" t="s">
        <v>74</v>
      </c>
      <c r="B1001" t="s">
        <v>75</v>
      </c>
      <c r="C1001">
        <v>53.649500000000003</v>
      </c>
      <c r="D1001">
        <v>9.9618000000000002</v>
      </c>
      <c r="E1001">
        <v>15</v>
      </c>
      <c r="F1001" s="2">
        <v>35922</v>
      </c>
      <c r="G1001">
        <v>10.1</v>
      </c>
      <c r="H1001" s="3">
        <v>35922.48541666667</v>
      </c>
      <c r="I1001" s="3">
        <v>35922.458333333336</v>
      </c>
      <c r="J1001">
        <v>13.8</v>
      </c>
      <c r="K1001">
        <v>14</v>
      </c>
      <c r="L1001" s="3">
        <v>35922.469444444447</v>
      </c>
      <c r="M1001" t="s">
        <v>9</v>
      </c>
      <c r="N1001" t="s">
        <v>9</v>
      </c>
      <c r="O1001" t="s">
        <v>9</v>
      </c>
      <c r="P1001" s="3">
        <v>35922.48541666667</v>
      </c>
      <c r="Q1001">
        <v>4</v>
      </c>
      <c r="R1001" t="s">
        <v>77</v>
      </c>
      <c r="S1001">
        <v>4</v>
      </c>
      <c r="T1001" t="s">
        <v>9</v>
      </c>
      <c r="U1001" t="s">
        <v>9</v>
      </c>
      <c r="V1001" s="3">
        <v>35922.458333333336</v>
      </c>
      <c r="W1001">
        <v>1</v>
      </c>
      <c r="X1001" s="3">
        <v>35922.469444444447</v>
      </c>
      <c r="Y1001" t="s">
        <v>9</v>
      </c>
      <c r="Z1001">
        <v>4</v>
      </c>
      <c r="AA1001" t="s">
        <v>9</v>
      </c>
    </row>
    <row r="1002" spans="1:27" x14ac:dyDescent="0.25">
      <c r="A1002" t="s">
        <v>74</v>
      </c>
      <c r="B1002" t="s">
        <v>75</v>
      </c>
      <c r="C1002">
        <v>53.649500000000003</v>
      </c>
      <c r="D1002">
        <v>9.9618000000000002</v>
      </c>
      <c r="E1002">
        <v>15</v>
      </c>
      <c r="F1002" s="2">
        <v>35923</v>
      </c>
      <c r="G1002">
        <v>12.2</v>
      </c>
      <c r="H1002" s="3">
        <v>35923.48541666667</v>
      </c>
      <c r="I1002" s="3">
        <v>35923.458333333336</v>
      </c>
      <c r="J1002">
        <v>18.3</v>
      </c>
      <c r="K1002">
        <v>18.3</v>
      </c>
      <c r="L1002" s="3">
        <v>35923.469444444447</v>
      </c>
      <c r="M1002" t="s">
        <v>9</v>
      </c>
      <c r="N1002" t="s">
        <v>9</v>
      </c>
      <c r="O1002" t="s">
        <v>9</v>
      </c>
      <c r="P1002" s="3">
        <v>35923.48541666667</v>
      </c>
      <c r="Q1002">
        <v>0</v>
      </c>
      <c r="R1002" t="s">
        <v>76</v>
      </c>
      <c r="S1002">
        <v>0</v>
      </c>
      <c r="T1002">
        <v>0</v>
      </c>
      <c r="U1002" t="s">
        <v>9</v>
      </c>
      <c r="V1002" s="3">
        <v>35923.458333333336</v>
      </c>
      <c r="W1002">
        <v>1</v>
      </c>
      <c r="X1002" s="3">
        <v>35923.469444444447</v>
      </c>
      <c r="Y1002" t="s">
        <v>9</v>
      </c>
      <c r="Z1002">
        <v>0</v>
      </c>
      <c r="AA1002">
        <v>0</v>
      </c>
    </row>
    <row r="1003" spans="1:27" x14ac:dyDescent="0.25">
      <c r="A1003" t="s">
        <v>74</v>
      </c>
      <c r="B1003" t="s">
        <v>75</v>
      </c>
      <c r="C1003">
        <v>53.649500000000003</v>
      </c>
      <c r="D1003">
        <v>9.9618000000000002</v>
      </c>
      <c r="E1003">
        <v>15</v>
      </c>
      <c r="F1003" s="2">
        <v>35924</v>
      </c>
      <c r="G1003">
        <v>11.3</v>
      </c>
      <c r="H1003" s="3">
        <v>35924.48541666667</v>
      </c>
      <c r="I1003" s="3">
        <v>35924.458333333336</v>
      </c>
      <c r="J1003">
        <v>22.4</v>
      </c>
      <c r="K1003">
        <v>22.4</v>
      </c>
      <c r="L1003" s="3">
        <v>35924.469444444447</v>
      </c>
      <c r="M1003" t="s">
        <v>9</v>
      </c>
      <c r="N1003" t="s">
        <v>9</v>
      </c>
      <c r="O1003" t="s">
        <v>9</v>
      </c>
      <c r="P1003" s="3">
        <v>35924.48541666667</v>
      </c>
      <c r="Q1003">
        <v>0</v>
      </c>
      <c r="R1003" t="s">
        <v>76</v>
      </c>
      <c r="S1003">
        <v>0</v>
      </c>
      <c r="T1003">
        <v>0</v>
      </c>
      <c r="U1003" t="s">
        <v>9</v>
      </c>
      <c r="V1003" s="3">
        <v>35924.458333333336</v>
      </c>
      <c r="W1003">
        <v>1</v>
      </c>
      <c r="X1003" s="3">
        <v>35924.469444444447</v>
      </c>
      <c r="Y1003" t="s">
        <v>9</v>
      </c>
      <c r="Z1003">
        <v>0</v>
      </c>
      <c r="AA1003">
        <v>0</v>
      </c>
    </row>
    <row r="1004" spans="1:27" x14ac:dyDescent="0.25">
      <c r="A1004" t="s">
        <v>74</v>
      </c>
      <c r="B1004" t="s">
        <v>75</v>
      </c>
      <c r="C1004">
        <v>53.649500000000003</v>
      </c>
      <c r="D1004">
        <v>9.9618000000000002</v>
      </c>
      <c r="E1004">
        <v>15</v>
      </c>
      <c r="F1004" s="2">
        <v>35925</v>
      </c>
      <c r="G1004">
        <v>11.6</v>
      </c>
      <c r="H1004" s="3">
        <v>35925.48541666667</v>
      </c>
      <c r="I1004" s="3">
        <v>35925.458333333336</v>
      </c>
      <c r="J1004">
        <v>25.1</v>
      </c>
      <c r="K1004">
        <v>27</v>
      </c>
      <c r="L1004" s="3">
        <v>35925.469444444447</v>
      </c>
      <c r="M1004" t="s">
        <v>9</v>
      </c>
      <c r="N1004" t="s">
        <v>9</v>
      </c>
      <c r="O1004" t="s">
        <v>9</v>
      </c>
      <c r="P1004" s="3">
        <v>35925.48541666667</v>
      </c>
      <c r="Q1004">
        <v>0</v>
      </c>
      <c r="R1004" t="s">
        <v>76</v>
      </c>
      <c r="S1004">
        <v>0</v>
      </c>
      <c r="T1004">
        <v>0</v>
      </c>
      <c r="U1004" t="s">
        <v>9</v>
      </c>
      <c r="V1004" s="3">
        <v>35925.458333333336</v>
      </c>
      <c r="W1004">
        <v>1</v>
      </c>
      <c r="X1004" s="3">
        <v>35925.469444444447</v>
      </c>
      <c r="Y1004" t="s">
        <v>9</v>
      </c>
      <c r="Z1004">
        <v>0</v>
      </c>
      <c r="AA1004">
        <v>0</v>
      </c>
    </row>
    <row r="1005" spans="1:27" x14ac:dyDescent="0.25">
      <c r="A1005" t="s">
        <v>74</v>
      </c>
      <c r="B1005" t="s">
        <v>75</v>
      </c>
      <c r="C1005">
        <v>53.649500000000003</v>
      </c>
      <c r="D1005">
        <v>9.9618000000000002</v>
      </c>
      <c r="E1005">
        <v>15</v>
      </c>
      <c r="F1005" s="2">
        <v>35926</v>
      </c>
      <c r="G1005">
        <v>13.4</v>
      </c>
      <c r="H1005" s="3">
        <v>35926.48541666667</v>
      </c>
      <c r="I1005" s="3">
        <v>35926.458333333336</v>
      </c>
      <c r="J1005">
        <v>24.9</v>
      </c>
      <c r="K1005">
        <v>27.4</v>
      </c>
      <c r="L1005" s="3">
        <v>35926.469444444447</v>
      </c>
      <c r="M1005" t="s">
        <v>9</v>
      </c>
      <c r="N1005" t="s">
        <v>9</v>
      </c>
      <c r="O1005" t="s">
        <v>9</v>
      </c>
      <c r="P1005" s="3">
        <v>35926.48541666667</v>
      </c>
      <c r="Q1005">
        <v>0</v>
      </c>
      <c r="R1005" t="s">
        <v>76</v>
      </c>
      <c r="S1005">
        <v>0</v>
      </c>
      <c r="T1005">
        <v>0</v>
      </c>
      <c r="U1005" t="s">
        <v>9</v>
      </c>
      <c r="V1005" s="3">
        <v>35926.458333333336</v>
      </c>
      <c r="W1005">
        <v>1</v>
      </c>
      <c r="X1005" s="3">
        <v>35926.469444444447</v>
      </c>
      <c r="Y1005" t="s">
        <v>9</v>
      </c>
      <c r="Z1005">
        <v>0</v>
      </c>
      <c r="AA1005">
        <v>0</v>
      </c>
    </row>
    <row r="1006" spans="1:27" x14ac:dyDescent="0.25">
      <c r="A1006" t="s">
        <v>74</v>
      </c>
      <c r="B1006" t="s">
        <v>75</v>
      </c>
      <c r="C1006">
        <v>53.649500000000003</v>
      </c>
      <c r="D1006">
        <v>9.9618000000000002</v>
      </c>
      <c r="E1006">
        <v>15</v>
      </c>
      <c r="F1006" s="2">
        <v>35927</v>
      </c>
      <c r="G1006">
        <v>11.6</v>
      </c>
      <c r="H1006" s="3">
        <v>35927.48541666667</v>
      </c>
      <c r="I1006" s="3">
        <v>35927.458333333336</v>
      </c>
      <c r="J1006">
        <v>19.399999999999999</v>
      </c>
      <c r="K1006">
        <v>28.4</v>
      </c>
      <c r="L1006" s="3">
        <v>35927.469444444447</v>
      </c>
      <c r="M1006" t="s">
        <v>9</v>
      </c>
      <c r="N1006" t="s">
        <v>9</v>
      </c>
      <c r="O1006" t="s">
        <v>9</v>
      </c>
      <c r="P1006" s="3">
        <v>35927.48541666667</v>
      </c>
      <c r="Q1006">
        <v>0</v>
      </c>
      <c r="R1006" t="s">
        <v>76</v>
      </c>
      <c r="S1006">
        <v>0</v>
      </c>
      <c r="T1006">
        <v>0</v>
      </c>
      <c r="U1006" t="s">
        <v>9</v>
      </c>
      <c r="V1006" s="3">
        <v>35927.458333333336</v>
      </c>
      <c r="W1006">
        <v>1</v>
      </c>
      <c r="X1006" s="3">
        <v>35927.469444444447</v>
      </c>
      <c r="Y1006" t="s">
        <v>9</v>
      </c>
      <c r="Z1006">
        <v>0</v>
      </c>
      <c r="AA1006">
        <v>0</v>
      </c>
    </row>
    <row r="1007" spans="1:27" x14ac:dyDescent="0.25">
      <c r="A1007" t="s">
        <v>74</v>
      </c>
      <c r="B1007" t="s">
        <v>75</v>
      </c>
      <c r="C1007">
        <v>53.649500000000003</v>
      </c>
      <c r="D1007">
        <v>9.9618000000000002</v>
      </c>
      <c r="E1007">
        <v>15</v>
      </c>
      <c r="F1007" s="2">
        <v>35928</v>
      </c>
      <c r="G1007">
        <v>9.6999999999999993</v>
      </c>
      <c r="H1007" s="3">
        <v>35928.48541666667</v>
      </c>
      <c r="I1007" s="3">
        <v>35928.458333333336</v>
      </c>
      <c r="J1007">
        <v>17.100000000000001</v>
      </c>
      <c r="K1007">
        <v>23.7</v>
      </c>
      <c r="L1007" s="3">
        <v>35928.469444444447</v>
      </c>
      <c r="M1007" t="s">
        <v>9</v>
      </c>
      <c r="N1007" t="s">
        <v>9</v>
      </c>
      <c r="O1007" t="s">
        <v>9</v>
      </c>
      <c r="P1007" s="3">
        <v>35928.48541666667</v>
      </c>
      <c r="Q1007">
        <v>0</v>
      </c>
      <c r="R1007" t="s">
        <v>76</v>
      </c>
      <c r="S1007">
        <v>0</v>
      </c>
      <c r="T1007">
        <v>0</v>
      </c>
      <c r="U1007" t="s">
        <v>9</v>
      </c>
      <c r="V1007" s="3">
        <v>35928.458333333336</v>
      </c>
      <c r="W1007">
        <v>1</v>
      </c>
      <c r="X1007" s="3">
        <v>35928.469444444447</v>
      </c>
      <c r="Y1007" t="s">
        <v>9</v>
      </c>
      <c r="Z1007">
        <v>0</v>
      </c>
      <c r="AA1007">
        <v>0</v>
      </c>
    </row>
    <row r="1008" spans="1:27" x14ac:dyDescent="0.25">
      <c r="A1008" t="s">
        <v>74</v>
      </c>
      <c r="B1008" t="s">
        <v>75</v>
      </c>
      <c r="C1008">
        <v>53.649500000000003</v>
      </c>
      <c r="D1008">
        <v>9.9618000000000002</v>
      </c>
      <c r="E1008">
        <v>15</v>
      </c>
      <c r="F1008" s="2">
        <v>35929</v>
      </c>
      <c r="G1008">
        <v>4.2</v>
      </c>
      <c r="H1008" s="3">
        <v>35929.48541666667</v>
      </c>
      <c r="I1008" s="3">
        <v>35929.458333333336</v>
      </c>
      <c r="J1008">
        <v>15.3</v>
      </c>
      <c r="K1008">
        <v>19.2</v>
      </c>
      <c r="L1008" s="3">
        <v>35929.469444444447</v>
      </c>
      <c r="M1008" t="s">
        <v>9</v>
      </c>
      <c r="N1008" t="s">
        <v>9</v>
      </c>
      <c r="O1008" t="s">
        <v>9</v>
      </c>
      <c r="P1008" s="3">
        <v>35929.48541666667</v>
      </c>
      <c r="Q1008">
        <v>0</v>
      </c>
      <c r="R1008" t="s">
        <v>76</v>
      </c>
      <c r="S1008">
        <v>0</v>
      </c>
      <c r="T1008">
        <v>0</v>
      </c>
      <c r="U1008" t="s">
        <v>9</v>
      </c>
      <c r="V1008" s="3">
        <v>35929.458333333336</v>
      </c>
      <c r="W1008">
        <v>1</v>
      </c>
      <c r="X1008" s="3">
        <v>35929.469444444447</v>
      </c>
      <c r="Y1008" t="s">
        <v>9</v>
      </c>
      <c r="Z1008">
        <v>0</v>
      </c>
      <c r="AA1008">
        <v>0</v>
      </c>
    </row>
    <row r="1009" spans="1:27" x14ac:dyDescent="0.25">
      <c r="A1009" t="s">
        <v>74</v>
      </c>
      <c r="B1009" t="s">
        <v>75</v>
      </c>
      <c r="C1009">
        <v>53.649500000000003</v>
      </c>
      <c r="D1009">
        <v>9.9618000000000002</v>
      </c>
      <c r="E1009">
        <v>15</v>
      </c>
      <c r="F1009" s="2">
        <v>35930</v>
      </c>
      <c r="G1009">
        <v>5.8</v>
      </c>
      <c r="H1009" s="3">
        <v>35930.48541666667</v>
      </c>
      <c r="I1009" s="3">
        <v>35930.458333333336</v>
      </c>
      <c r="J1009">
        <v>19.600000000000001</v>
      </c>
      <c r="K1009">
        <v>19.600000000000001</v>
      </c>
      <c r="L1009" s="3">
        <v>35930.469444444447</v>
      </c>
      <c r="M1009" t="s">
        <v>9</v>
      </c>
      <c r="N1009" t="s">
        <v>9</v>
      </c>
      <c r="O1009" t="s">
        <v>9</v>
      </c>
      <c r="P1009" s="3">
        <v>35930.48541666667</v>
      </c>
      <c r="Q1009">
        <v>0</v>
      </c>
      <c r="R1009" t="s">
        <v>76</v>
      </c>
      <c r="S1009">
        <v>0</v>
      </c>
      <c r="T1009">
        <v>0</v>
      </c>
      <c r="U1009" t="s">
        <v>9</v>
      </c>
      <c r="V1009" s="3">
        <v>35930.458333333336</v>
      </c>
      <c r="W1009">
        <v>1</v>
      </c>
      <c r="X1009" s="3">
        <v>35930.469444444447</v>
      </c>
      <c r="Y1009" t="s">
        <v>9</v>
      </c>
      <c r="Z1009">
        <v>0</v>
      </c>
      <c r="AA1009">
        <v>0</v>
      </c>
    </row>
    <row r="1010" spans="1:27" x14ac:dyDescent="0.25">
      <c r="A1010" t="s">
        <v>74</v>
      </c>
      <c r="B1010" t="s">
        <v>75</v>
      </c>
      <c r="C1010">
        <v>53.649500000000003</v>
      </c>
      <c r="D1010">
        <v>9.9618000000000002</v>
      </c>
      <c r="E1010">
        <v>15</v>
      </c>
      <c r="F1010" s="2">
        <v>35931</v>
      </c>
      <c r="G1010">
        <v>6.4</v>
      </c>
      <c r="H1010" s="3">
        <v>35931.48541666667</v>
      </c>
      <c r="I1010" s="3">
        <v>35931.458333333336</v>
      </c>
      <c r="J1010">
        <v>15</v>
      </c>
      <c r="K1010">
        <v>20.8</v>
      </c>
      <c r="L1010" s="3">
        <v>35931.469444444447</v>
      </c>
      <c r="M1010" t="s">
        <v>9</v>
      </c>
      <c r="N1010" t="s">
        <v>9</v>
      </c>
      <c r="O1010" t="s">
        <v>9</v>
      </c>
      <c r="P1010" s="3">
        <v>35931.48541666667</v>
      </c>
      <c r="Q1010">
        <v>0</v>
      </c>
      <c r="R1010" t="s">
        <v>76</v>
      </c>
      <c r="S1010">
        <v>0</v>
      </c>
      <c r="T1010">
        <v>0</v>
      </c>
      <c r="U1010" t="s">
        <v>9</v>
      </c>
      <c r="V1010" s="3">
        <v>35931.458333333336</v>
      </c>
      <c r="W1010">
        <v>1</v>
      </c>
      <c r="X1010" s="3">
        <v>35931.469444444447</v>
      </c>
      <c r="Y1010" t="s">
        <v>9</v>
      </c>
      <c r="Z1010">
        <v>0</v>
      </c>
      <c r="AA1010">
        <v>0</v>
      </c>
    </row>
    <row r="1011" spans="1:27" x14ac:dyDescent="0.25">
      <c r="A1011" t="s">
        <v>74</v>
      </c>
      <c r="B1011" t="s">
        <v>75</v>
      </c>
      <c r="C1011">
        <v>53.649500000000003</v>
      </c>
      <c r="D1011">
        <v>9.9618000000000002</v>
      </c>
      <c r="E1011">
        <v>15</v>
      </c>
      <c r="F1011" s="2">
        <v>35932</v>
      </c>
      <c r="G1011">
        <v>7</v>
      </c>
      <c r="H1011" s="3">
        <v>35932.48541666667</v>
      </c>
      <c r="I1011" s="3">
        <v>35932.458333333336</v>
      </c>
      <c r="J1011">
        <v>19</v>
      </c>
      <c r="K1011">
        <v>19</v>
      </c>
      <c r="L1011" s="3">
        <v>35932.469444444447</v>
      </c>
      <c r="M1011" t="s">
        <v>9</v>
      </c>
      <c r="N1011" t="s">
        <v>9</v>
      </c>
      <c r="O1011" t="s">
        <v>9</v>
      </c>
      <c r="P1011" s="3">
        <v>35932.48541666667</v>
      </c>
      <c r="Q1011">
        <v>0</v>
      </c>
      <c r="R1011" t="s">
        <v>76</v>
      </c>
      <c r="S1011">
        <v>0</v>
      </c>
      <c r="T1011">
        <v>0</v>
      </c>
      <c r="U1011" t="s">
        <v>9</v>
      </c>
      <c r="V1011" s="3">
        <v>35932.458333333336</v>
      </c>
      <c r="W1011">
        <v>1</v>
      </c>
      <c r="X1011" s="3">
        <v>35932.469444444447</v>
      </c>
      <c r="Y1011" t="s">
        <v>9</v>
      </c>
      <c r="Z1011">
        <v>0</v>
      </c>
      <c r="AA1011">
        <v>0</v>
      </c>
    </row>
    <row r="1012" spans="1:27" x14ac:dyDescent="0.25">
      <c r="A1012" t="s">
        <v>74</v>
      </c>
      <c r="B1012" t="s">
        <v>75</v>
      </c>
      <c r="C1012">
        <v>53.649500000000003</v>
      </c>
      <c r="D1012">
        <v>9.9618000000000002</v>
      </c>
      <c r="E1012">
        <v>15</v>
      </c>
      <c r="F1012" s="2">
        <v>35933</v>
      </c>
      <c r="G1012">
        <v>6</v>
      </c>
      <c r="H1012" s="3">
        <v>35933.48541666667</v>
      </c>
      <c r="I1012" s="3">
        <v>35933.458333333336</v>
      </c>
      <c r="J1012">
        <v>19.399999999999999</v>
      </c>
      <c r="K1012">
        <v>20.8</v>
      </c>
      <c r="L1012" s="3">
        <v>35933.469444444447</v>
      </c>
      <c r="M1012" t="s">
        <v>9</v>
      </c>
      <c r="N1012" t="s">
        <v>9</v>
      </c>
      <c r="O1012" t="s">
        <v>9</v>
      </c>
      <c r="P1012" s="3">
        <v>35933.48541666667</v>
      </c>
      <c r="Q1012">
        <v>0</v>
      </c>
      <c r="R1012" t="s">
        <v>76</v>
      </c>
      <c r="S1012">
        <v>0</v>
      </c>
      <c r="T1012">
        <v>0</v>
      </c>
      <c r="U1012" t="s">
        <v>9</v>
      </c>
      <c r="V1012" s="3">
        <v>35933.458333333336</v>
      </c>
      <c r="W1012">
        <v>1</v>
      </c>
      <c r="X1012" s="3">
        <v>35933.469444444447</v>
      </c>
      <c r="Y1012" t="s">
        <v>9</v>
      </c>
      <c r="Z1012">
        <v>0</v>
      </c>
      <c r="AA1012">
        <v>0</v>
      </c>
    </row>
    <row r="1013" spans="1:27" x14ac:dyDescent="0.25">
      <c r="A1013" t="s">
        <v>74</v>
      </c>
      <c r="B1013" t="s">
        <v>75</v>
      </c>
      <c r="C1013">
        <v>53.649500000000003</v>
      </c>
      <c r="D1013">
        <v>9.9618000000000002</v>
      </c>
      <c r="E1013">
        <v>15</v>
      </c>
      <c r="F1013" s="2">
        <v>35934</v>
      </c>
      <c r="G1013">
        <v>7.7</v>
      </c>
      <c r="H1013" s="3">
        <v>35934.48541666667</v>
      </c>
      <c r="I1013" s="3">
        <v>35934.458333333336</v>
      </c>
      <c r="J1013">
        <v>18.7</v>
      </c>
      <c r="K1013">
        <v>22.9</v>
      </c>
      <c r="L1013" s="3">
        <v>35934.469444444447</v>
      </c>
      <c r="M1013" t="s">
        <v>9</v>
      </c>
      <c r="N1013" t="s">
        <v>9</v>
      </c>
      <c r="O1013" t="s">
        <v>9</v>
      </c>
      <c r="P1013" s="3">
        <v>35934.48541666667</v>
      </c>
      <c r="Q1013">
        <v>0</v>
      </c>
      <c r="R1013" t="s">
        <v>76</v>
      </c>
      <c r="S1013">
        <v>0</v>
      </c>
      <c r="T1013">
        <v>0</v>
      </c>
      <c r="U1013" t="s">
        <v>9</v>
      </c>
      <c r="V1013" s="3">
        <v>35934.458333333336</v>
      </c>
      <c r="W1013">
        <v>1</v>
      </c>
      <c r="X1013" s="3">
        <v>35934.469444444447</v>
      </c>
      <c r="Y1013" t="s">
        <v>9</v>
      </c>
      <c r="Z1013">
        <v>0</v>
      </c>
      <c r="AA1013">
        <v>0</v>
      </c>
    </row>
    <row r="1014" spans="1:27" x14ac:dyDescent="0.25">
      <c r="A1014" t="s">
        <v>74</v>
      </c>
      <c r="B1014" t="s">
        <v>75</v>
      </c>
      <c r="C1014">
        <v>53.649500000000003</v>
      </c>
      <c r="D1014">
        <v>9.9618000000000002</v>
      </c>
      <c r="E1014">
        <v>15</v>
      </c>
      <c r="F1014" s="2">
        <v>35935</v>
      </c>
      <c r="G1014">
        <v>9.5</v>
      </c>
      <c r="H1014" s="3">
        <v>35935.48541666667</v>
      </c>
      <c r="I1014" s="3">
        <v>35935.458333333336</v>
      </c>
      <c r="J1014">
        <v>15.5</v>
      </c>
      <c r="K1014">
        <v>20.8</v>
      </c>
      <c r="L1014" s="3">
        <v>35935.469444444447</v>
      </c>
      <c r="M1014" t="s">
        <v>9</v>
      </c>
      <c r="N1014" t="s">
        <v>9</v>
      </c>
      <c r="O1014" t="s">
        <v>9</v>
      </c>
      <c r="P1014" s="3">
        <v>35935.48541666667</v>
      </c>
      <c r="Q1014">
        <v>0</v>
      </c>
      <c r="R1014" t="s">
        <v>76</v>
      </c>
      <c r="S1014">
        <v>0</v>
      </c>
      <c r="T1014">
        <v>0</v>
      </c>
      <c r="U1014" t="s">
        <v>9</v>
      </c>
      <c r="V1014" s="3">
        <v>35935.458333333336</v>
      </c>
      <c r="W1014">
        <v>1</v>
      </c>
      <c r="X1014" s="3">
        <v>35935.469444444447</v>
      </c>
      <c r="Y1014" t="s">
        <v>9</v>
      </c>
      <c r="Z1014">
        <v>0</v>
      </c>
      <c r="AA1014">
        <v>0</v>
      </c>
    </row>
    <row r="1015" spans="1:27" x14ac:dyDescent="0.25">
      <c r="A1015" t="s">
        <v>74</v>
      </c>
      <c r="B1015" t="s">
        <v>75</v>
      </c>
      <c r="C1015">
        <v>53.649500000000003</v>
      </c>
      <c r="D1015">
        <v>9.9618000000000002</v>
      </c>
      <c r="E1015">
        <v>15</v>
      </c>
      <c r="F1015" s="2">
        <v>35936</v>
      </c>
      <c r="G1015">
        <v>4</v>
      </c>
      <c r="H1015" s="3">
        <v>35936.48541666667</v>
      </c>
      <c r="I1015" s="3">
        <v>35936.458333333336</v>
      </c>
      <c r="J1015">
        <v>11.8</v>
      </c>
      <c r="K1015">
        <v>17.3</v>
      </c>
      <c r="L1015" s="3">
        <v>35936.469444444447</v>
      </c>
      <c r="M1015" t="s">
        <v>9</v>
      </c>
      <c r="N1015" t="s">
        <v>9</v>
      </c>
      <c r="O1015" t="s">
        <v>9</v>
      </c>
      <c r="P1015" s="3">
        <v>35936.48541666667</v>
      </c>
      <c r="Q1015">
        <v>0</v>
      </c>
      <c r="R1015" t="s">
        <v>76</v>
      </c>
      <c r="S1015">
        <v>0</v>
      </c>
      <c r="T1015">
        <v>0</v>
      </c>
      <c r="U1015" t="s">
        <v>9</v>
      </c>
      <c r="V1015" s="3">
        <v>35936.458333333336</v>
      </c>
      <c r="W1015">
        <v>1</v>
      </c>
      <c r="X1015" s="3">
        <v>35936.469444444447</v>
      </c>
      <c r="Y1015" t="s">
        <v>9</v>
      </c>
      <c r="Z1015">
        <v>0</v>
      </c>
      <c r="AA1015">
        <v>0</v>
      </c>
    </row>
    <row r="1016" spans="1:27" x14ac:dyDescent="0.25">
      <c r="A1016" t="s">
        <v>74</v>
      </c>
      <c r="B1016" t="s">
        <v>75</v>
      </c>
      <c r="C1016">
        <v>53.649500000000003</v>
      </c>
      <c r="D1016">
        <v>9.9618000000000002</v>
      </c>
      <c r="E1016">
        <v>15</v>
      </c>
      <c r="F1016" s="2">
        <v>35937</v>
      </c>
      <c r="G1016">
        <v>5.6</v>
      </c>
      <c r="H1016" s="3">
        <v>35937.48541666667</v>
      </c>
      <c r="I1016" s="3">
        <v>35937.458333333336</v>
      </c>
      <c r="J1016">
        <v>13.4</v>
      </c>
      <c r="K1016">
        <v>13.8</v>
      </c>
      <c r="L1016" s="3">
        <v>35937.469444444447</v>
      </c>
      <c r="M1016" t="s">
        <v>9</v>
      </c>
      <c r="N1016" t="s">
        <v>9</v>
      </c>
      <c r="O1016" t="s">
        <v>9</v>
      </c>
      <c r="P1016" s="3">
        <v>35937.48541666667</v>
      </c>
      <c r="Q1016">
        <v>0</v>
      </c>
      <c r="R1016" t="s">
        <v>76</v>
      </c>
      <c r="S1016">
        <v>0</v>
      </c>
      <c r="T1016">
        <v>0</v>
      </c>
      <c r="U1016" t="s">
        <v>9</v>
      </c>
      <c r="V1016" s="3">
        <v>35937.458333333336</v>
      </c>
      <c r="W1016">
        <v>1</v>
      </c>
      <c r="X1016" s="3">
        <v>35937.469444444447</v>
      </c>
      <c r="Y1016" t="s">
        <v>9</v>
      </c>
      <c r="Z1016">
        <v>0</v>
      </c>
      <c r="AA1016">
        <v>0</v>
      </c>
    </row>
    <row r="1017" spans="1:27" x14ac:dyDescent="0.25">
      <c r="A1017" t="s">
        <v>74</v>
      </c>
      <c r="B1017" t="s">
        <v>75</v>
      </c>
      <c r="C1017">
        <v>53.649500000000003</v>
      </c>
      <c r="D1017">
        <v>9.9618000000000002</v>
      </c>
      <c r="E1017">
        <v>15</v>
      </c>
      <c r="F1017" s="2">
        <v>35938</v>
      </c>
      <c r="G1017">
        <v>5.4</v>
      </c>
      <c r="H1017" s="3">
        <v>35938.48541666667</v>
      </c>
      <c r="I1017" s="3">
        <v>35938.458333333336</v>
      </c>
      <c r="J1017">
        <v>13</v>
      </c>
      <c r="K1017">
        <v>14.2</v>
      </c>
      <c r="L1017" s="3">
        <v>35938.469444444447</v>
      </c>
      <c r="M1017" t="s">
        <v>9</v>
      </c>
      <c r="N1017" t="s">
        <v>9</v>
      </c>
      <c r="O1017" t="s">
        <v>9</v>
      </c>
      <c r="P1017" s="3">
        <v>35938.48541666667</v>
      </c>
      <c r="Q1017">
        <v>0</v>
      </c>
      <c r="R1017" t="s">
        <v>76</v>
      </c>
      <c r="S1017">
        <v>0</v>
      </c>
      <c r="T1017">
        <v>0</v>
      </c>
      <c r="U1017" t="s">
        <v>9</v>
      </c>
      <c r="V1017" s="3">
        <v>35938.458333333336</v>
      </c>
      <c r="W1017">
        <v>1</v>
      </c>
      <c r="X1017" s="3">
        <v>35938.469444444447</v>
      </c>
      <c r="Y1017" t="s">
        <v>9</v>
      </c>
      <c r="Z1017">
        <v>0</v>
      </c>
      <c r="AA1017">
        <v>0</v>
      </c>
    </row>
    <row r="1018" spans="1:27" x14ac:dyDescent="0.25">
      <c r="A1018" t="s">
        <v>74</v>
      </c>
      <c r="B1018" t="s">
        <v>75</v>
      </c>
      <c r="C1018">
        <v>53.649500000000003</v>
      </c>
      <c r="D1018">
        <v>9.9618000000000002</v>
      </c>
      <c r="E1018">
        <v>15</v>
      </c>
      <c r="F1018" s="2">
        <v>35939</v>
      </c>
      <c r="G1018">
        <v>10.1</v>
      </c>
      <c r="H1018" s="3">
        <v>35939.48541666667</v>
      </c>
      <c r="I1018" s="3">
        <v>35939.458333333336</v>
      </c>
      <c r="J1018">
        <v>11.6</v>
      </c>
      <c r="K1018">
        <v>16.3</v>
      </c>
      <c r="L1018" s="3">
        <v>35939.469444444447</v>
      </c>
      <c r="M1018" t="s">
        <v>9</v>
      </c>
      <c r="N1018" t="s">
        <v>9</v>
      </c>
      <c r="O1018" t="s">
        <v>9</v>
      </c>
      <c r="P1018" s="3">
        <v>35939.48541666667</v>
      </c>
      <c r="Q1018">
        <v>0</v>
      </c>
      <c r="R1018" t="s">
        <v>76</v>
      </c>
      <c r="S1018">
        <v>0</v>
      </c>
      <c r="T1018">
        <v>0</v>
      </c>
      <c r="U1018" t="s">
        <v>9</v>
      </c>
      <c r="V1018" s="3">
        <v>35939.458333333336</v>
      </c>
      <c r="W1018">
        <v>1</v>
      </c>
      <c r="X1018" s="3">
        <v>35939.469444444447</v>
      </c>
      <c r="Y1018" t="s">
        <v>9</v>
      </c>
      <c r="Z1018">
        <v>0</v>
      </c>
      <c r="AA1018">
        <v>0</v>
      </c>
    </row>
    <row r="1019" spans="1:27" x14ac:dyDescent="0.25">
      <c r="A1019" t="s">
        <v>74</v>
      </c>
      <c r="B1019" t="s">
        <v>75</v>
      </c>
      <c r="C1019">
        <v>53.649500000000003</v>
      </c>
      <c r="D1019">
        <v>9.9618000000000002</v>
      </c>
      <c r="E1019">
        <v>15</v>
      </c>
      <c r="F1019" s="2">
        <v>35940</v>
      </c>
      <c r="G1019">
        <v>9.6999999999999993</v>
      </c>
      <c r="H1019" s="3">
        <v>35940.48541666667</v>
      </c>
      <c r="I1019" s="3">
        <v>35940.458333333336</v>
      </c>
      <c r="J1019">
        <v>12.8</v>
      </c>
      <c r="K1019">
        <v>13</v>
      </c>
      <c r="L1019" s="3">
        <v>35940.470138888886</v>
      </c>
      <c r="M1019" t="s">
        <v>9</v>
      </c>
      <c r="N1019" t="s">
        <v>9</v>
      </c>
      <c r="O1019" t="s">
        <v>9</v>
      </c>
      <c r="P1019" s="3">
        <v>35940.48541666667</v>
      </c>
      <c r="Q1019">
        <v>2</v>
      </c>
      <c r="R1019" t="s">
        <v>77</v>
      </c>
      <c r="S1019">
        <v>2</v>
      </c>
      <c r="T1019" t="s">
        <v>9</v>
      </c>
      <c r="U1019" t="s">
        <v>9</v>
      </c>
      <c r="V1019" s="3">
        <v>35940.458333333336</v>
      </c>
      <c r="W1019">
        <v>1</v>
      </c>
      <c r="X1019" s="3">
        <v>35940.470138888886</v>
      </c>
      <c r="Y1019" t="s">
        <v>9</v>
      </c>
      <c r="Z1019">
        <v>2</v>
      </c>
      <c r="AA1019" t="s">
        <v>9</v>
      </c>
    </row>
    <row r="1020" spans="1:27" x14ac:dyDescent="0.25">
      <c r="A1020" t="s">
        <v>74</v>
      </c>
      <c r="B1020" t="s">
        <v>75</v>
      </c>
      <c r="C1020">
        <v>53.649500000000003</v>
      </c>
      <c r="D1020">
        <v>9.9618000000000002</v>
      </c>
      <c r="E1020">
        <v>15</v>
      </c>
      <c r="F1020" s="2">
        <v>35941</v>
      </c>
      <c r="G1020">
        <v>8.9</v>
      </c>
      <c r="H1020" s="3">
        <v>35941.48541666667</v>
      </c>
      <c r="I1020" s="3">
        <v>35941.458333333336</v>
      </c>
      <c r="J1020">
        <v>17.7</v>
      </c>
      <c r="K1020">
        <v>17.7</v>
      </c>
      <c r="L1020" s="3">
        <v>35941.470138888886</v>
      </c>
      <c r="M1020" t="s">
        <v>9</v>
      </c>
      <c r="N1020" t="s">
        <v>9</v>
      </c>
      <c r="O1020" t="s">
        <v>9</v>
      </c>
      <c r="P1020" s="3">
        <v>35941.48541666667</v>
      </c>
      <c r="Q1020">
        <v>2</v>
      </c>
      <c r="R1020" t="s">
        <v>77</v>
      </c>
      <c r="S1020">
        <v>2</v>
      </c>
      <c r="T1020" t="s">
        <v>9</v>
      </c>
      <c r="U1020" t="s">
        <v>9</v>
      </c>
      <c r="V1020" s="3">
        <v>35941.458333333336</v>
      </c>
      <c r="W1020">
        <v>1</v>
      </c>
      <c r="X1020" s="3">
        <v>35941.470138888886</v>
      </c>
      <c r="Y1020" t="s">
        <v>9</v>
      </c>
      <c r="Z1020">
        <v>2</v>
      </c>
      <c r="AA1020" t="s">
        <v>9</v>
      </c>
    </row>
    <row r="1021" spans="1:27" x14ac:dyDescent="0.25">
      <c r="A1021" t="s">
        <v>74</v>
      </c>
      <c r="B1021" t="s">
        <v>75</v>
      </c>
      <c r="C1021">
        <v>53.649500000000003</v>
      </c>
      <c r="D1021">
        <v>9.9618000000000002</v>
      </c>
      <c r="E1021">
        <v>15</v>
      </c>
      <c r="F1021" s="2">
        <v>35942</v>
      </c>
      <c r="G1021">
        <v>9.3000000000000007</v>
      </c>
      <c r="H1021" s="3">
        <v>35942.48541666667</v>
      </c>
      <c r="I1021" s="3">
        <v>35942.458333333336</v>
      </c>
      <c r="J1021">
        <v>19.2</v>
      </c>
      <c r="K1021">
        <v>19.2</v>
      </c>
      <c r="L1021" s="3">
        <v>35942.470138888886</v>
      </c>
      <c r="M1021" t="s">
        <v>9</v>
      </c>
      <c r="N1021" t="s">
        <v>9</v>
      </c>
      <c r="O1021" t="s">
        <v>9</v>
      </c>
      <c r="P1021" s="3">
        <v>35942.48541666667</v>
      </c>
      <c r="Q1021">
        <v>2</v>
      </c>
      <c r="R1021" t="s">
        <v>77</v>
      </c>
      <c r="S1021">
        <v>2</v>
      </c>
      <c r="T1021" t="s">
        <v>9</v>
      </c>
      <c r="U1021" t="s">
        <v>9</v>
      </c>
      <c r="V1021" s="3">
        <v>35942.458333333336</v>
      </c>
      <c r="W1021">
        <v>1</v>
      </c>
      <c r="X1021" s="3">
        <v>35942.470138888886</v>
      </c>
      <c r="Y1021" t="s">
        <v>9</v>
      </c>
      <c r="Z1021">
        <v>2</v>
      </c>
      <c r="AA1021" t="s">
        <v>9</v>
      </c>
    </row>
    <row r="1022" spans="1:27" x14ac:dyDescent="0.25">
      <c r="A1022" t="s">
        <v>74</v>
      </c>
      <c r="B1022" t="s">
        <v>75</v>
      </c>
      <c r="C1022">
        <v>53.649500000000003</v>
      </c>
      <c r="D1022">
        <v>9.9618000000000002</v>
      </c>
      <c r="E1022">
        <v>15</v>
      </c>
      <c r="F1022" s="2">
        <v>35943</v>
      </c>
      <c r="G1022">
        <v>8.6999999999999993</v>
      </c>
      <c r="H1022" s="3">
        <v>35943.48541666667</v>
      </c>
      <c r="I1022" s="3">
        <v>35943.458333333336</v>
      </c>
      <c r="J1022">
        <v>13.8</v>
      </c>
      <c r="K1022">
        <v>20.8</v>
      </c>
      <c r="L1022" s="3">
        <v>35943.470138888886</v>
      </c>
      <c r="M1022" t="s">
        <v>9</v>
      </c>
      <c r="N1022" t="s">
        <v>9</v>
      </c>
      <c r="O1022" t="s">
        <v>9</v>
      </c>
      <c r="P1022" s="3">
        <v>35943.48541666667</v>
      </c>
      <c r="Q1022">
        <v>9</v>
      </c>
      <c r="R1022" t="s">
        <v>77</v>
      </c>
      <c r="S1022">
        <v>9</v>
      </c>
      <c r="T1022" t="s">
        <v>9</v>
      </c>
      <c r="U1022" t="s">
        <v>9</v>
      </c>
      <c r="V1022" s="3">
        <v>35943.458333333336</v>
      </c>
      <c r="W1022">
        <v>1</v>
      </c>
      <c r="X1022" s="3">
        <v>35943.470138888886</v>
      </c>
      <c r="Y1022" t="s">
        <v>9</v>
      </c>
      <c r="Z1022">
        <v>9</v>
      </c>
      <c r="AA1022" t="s">
        <v>9</v>
      </c>
    </row>
    <row r="1023" spans="1:27" x14ac:dyDescent="0.25">
      <c r="A1023" t="s">
        <v>74</v>
      </c>
      <c r="B1023" t="s">
        <v>75</v>
      </c>
      <c r="C1023">
        <v>53.649500000000003</v>
      </c>
      <c r="D1023">
        <v>9.9618000000000002</v>
      </c>
      <c r="E1023">
        <v>15</v>
      </c>
      <c r="F1023" s="2">
        <v>35944</v>
      </c>
      <c r="G1023">
        <v>11.6</v>
      </c>
      <c r="H1023" s="3">
        <v>35944.48541666667</v>
      </c>
      <c r="I1023" s="3">
        <v>35944.458333333336</v>
      </c>
      <c r="J1023">
        <v>21.6</v>
      </c>
      <c r="K1023">
        <v>21.6</v>
      </c>
      <c r="L1023" s="3">
        <v>35944.470138888886</v>
      </c>
      <c r="M1023" t="s">
        <v>9</v>
      </c>
      <c r="N1023" t="s">
        <v>9</v>
      </c>
      <c r="O1023" t="s">
        <v>9</v>
      </c>
      <c r="P1023" s="3">
        <v>35944.48541666667</v>
      </c>
      <c r="Q1023">
        <v>0</v>
      </c>
      <c r="R1023" t="s">
        <v>76</v>
      </c>
      <c r="S1023">
        <v>0</v>
      </c>
      <c r="T1023">
        <v>0</v>
      </c>
      <c r="U1023" t="s">
        <v>9</v>
      </c>
      <c r="V1023" s="3">
        <v>35944.458333333336</v>
      </c>
      <c r="W1023">
        <v>1</v>
      </c>
      <c r="X1023" s="3">
        <v>35944.470138888886</v>
      </c>
      <c r="Y1023" t="s">
        <v>9</v>
      </c>
      <c r="Z1023">
        <v>0</v>
      </c>
      <c r="AA1023">
        <v>0</v>
      </c>
    </row>
    <row r="1024" spans="1:27" x14ac:dyDescent="0.25">
      <c r="A1024" t="s">
        <v>74</v>
      </c>
      <c r="B1024" t="s">
        <v>75</v>
      </c>
      <c r="C1024">
        <v>53.649500000000003</v>
      </c>
      <c r="D1024">
        <v>9.9618000000000002</v>
      </c>
      <c r="E1024">
        <v>15</v>
      </c>
      <c r="F1024" s="2">
        <v>35945</v>
      </c>
      <c r="G1024">
        <v>13.4</v>
      </c>
      <c r="H1024" s="3">
        <v>35945.48541666667</v>
      </c>
      <c r="I1024" s="3">
        <v>35945.458333333336</v>
      </c>
      <c r="J1024">
        <v>13.8</v>
      </c>
      <c r="K1024">
        <v>25.3</v>
      </c>
      <c r="L1024" s="3">
        <v>35945.470138888886</v>
      </c>
      <c r="M1024" t="s">
        <v>9</v>
      </c>
      <c r="N1024" t="s">
        <v>9</v>
      </c>
      <c r="O1024" t="s">
        <v>9</v>
      </c>
      <c r="P1024" s="3">
        <v>35945.48541666667</v>
      </c>
      <c r="Q1024">
        <v>1</v>
      </c>
      <c r="R1024" t="s">
        <v>77</v>
      </c>
      <c r="S1024">
        <v>1</v>
      </c>
      <c r="T1024" t="s">
        <v>9</v>
      </c>
      <c r="U1024" t="s">
        <v>9</v>
      </c>
      <c r="V1024" s="3">
        <v>35945.458333333336</v>
      </c>
      <c r="W1024">
        <v>1</v>
      </c>
      <c r="X1024" s="3">
        <v>35945.470138888886</v>
      </c>
      <c r="Y1024" t="s">
        <v>9</v>
      </c>
      <c r="Z1024">
        <v>1</v>
      </c>
      <c r="AA1024" t="s">
        <v>9</v>
      </c>
    </row>
    <row r="1025" spans="1:27" x14ac:dyDescent="0.25">
      <c r="A1025" t="s">
        <v>74</v>
      </c>
      <c r="B1025" t="s">
        <v>75</v>
      </c>
      <c r="C1025">
        <v>53.649500000000003</v>
      </c>
      <c r="D1025">
        <v>9.9618000000000002</v>
      </c>
      <c r="E1025">
        <v>15</v>
      </c>
      <c r="F1025" s="2">
        <v>35946</v>
      </c>
      <c r="G1025">
        <v>12.8</v>
      </c>
      <c r="H1025" s="3">
        <v>35946.48541666667</v>
      </c>
      <c r="I1025" s="3">
        <v>35946.458333333336</v>
      </c>
      <c r="J1025">
        <v>20.2</v>
      </c>
      <c r="K1025">
        <v>20.2</v>
      </c>
      <c r="L1025" s="3">
        <v>35946.470138888886</v>
      </c>
      <c r="M1025" t="s">
        <v>9</v>
      </c>
      <c r="N1025" t="s">
        <v>9</v>
      </c>
      <c r="O1025" t="s">
        <v>9</v>
      </c>
      <c r="P1025" s="3">
        <v>35946.48541666667</v>
      </c>
      <c r="Q1025">
        <v>1</v>
      </c>
      <c r="R1025" t="s">
        <v>77</v>
      </c>
      <c r="S1025">
        <v>1</v>
      </c>
      <c r="T1025" t="s">
        <v>9</v>
      </c>
      <c r="U1025" t="s">
        <v>9</v>
      </c>
      <c r="V1025" s="3">
        <v>35946.458333333336</v>
      </c>
      <c r="W1025">
        <v>1</v>
      </c>
      <c r="X1025" s="3">
        <v>35946.470138888886</v>
      </c>
      <c r="Y1025" t="s">
        <v>9</v>
      </c>
      <c r="Z1025">
        <v>1</v>
      </c>
      <c r="AA1025" t="s">
        <v>9</v>
      </c>
    </row>
    <row r="1026" spans="1:27" x14ac:dyDescent="0.25">
      <c r="A1026" t="s">
        <v>74</v>
      </c>
      <c r="B1026" t="s">
        <v>75</v>
      </c>
      <c r="C1026">
        <v>53.649500000000003</v>
      </c>
      <c r="D1026">
        <v>9.9618000000000002</v>
      </c>
      <c r="E1026">
        <v>15</v>
      </c>
      <c r="F1026" s="2">
        <v>35947</v>
      </c>
      <c r="G1026">
        <v>12.8</v>
      </c>
      <c r="H1026" s="3">
        <v>35947.48541666667</v>
      </c>
      <c r="I1026" s="3">
        <v>35947.458333333336</v>
      </c>
      <c r="J1026">
        <v>15.9</v>
      </c>
      <c r="K1026">
        <v>22.6</v>
      </c>
      <c r="L1026" s="3">
        <v>35947.470138888886</v>
      </c>
      <c r="M1026" t="s">
        <v>9</v>
      </c>
      <c r="N1026" t="s">
        <v>9</v>
      </c>
      <c r="O1026" t="s">
        <v>9</v>
      </c>
      <c r="P1026" s="3">
        <v>35947.48541666667</v>
      </c>
      <c r="Q1026">
        <v>0</v>
      </c>
      <c r="R1026" t="s">
        <v>76</v>
      </c>
      <c r="S1026">
        <v>0</v>
      </c>
      <c r="T1026">
        <v>0</v>
      </c>
      <c r="U1026" t="s">
        <v>9</v>
      </c>
      <c r="V1026" s="3">
        <v>35947.458333333336</v>
      </c>
      <c r="W1026">
        <v>1</v>
      </c>
      <c r="X1026" s="3">
        <v>35947.470138888886</v>
      </c>
      <c r="Y1026" t="s">
        <v>9</v>
      </c>
      <c r="Z1026">
        <v>0</v>
      </c>
      <c r="AA1026">
        <v>0</v>
      </c>
    </row>
    <row r="1027" spans="1:27" x14ac:dyDescent="0.25">
      <c r="A1027" t="s">
        <v>74</v>
      </c>
      <c r="B1027" t="s">
        <v>75</v>
      </c>
      <c r="C1027">
        <v>53.649500000000003</v>
      </c>
      <c r="D1027">
        <v>9.9618000000000002</v>
      </c>
      <c r="E1027">
        <v>15</v>
      </c>
      <c r="F1027" s="2">
        <v>35948</v>
      </c>
      <c r="G1027">
        <v>8.5</v>
      </c>
      <c r="H1027" s="3">
        <v>35948.48541666667</v>
      </c>
      <c r="I1027" s="3">
        <v>35948.458333333336</v>
      </c>
      <c r="J1027">
        <v>21.8</v>
      </c>
      <c r="K1027">
        <v>21.8</v>
      </c>
      <c r="L1027" s="3">
        <v>35948.470833333333</v>
      </c>
      <c r="M1027" t="s">
        <v>9</v>
      </c>
      <c r="N1027" t="s">
        <v>9</v>
      </c>
      <c r="O1027" t="s">
        <v>9</v>
      </c>
      <c r="P1027" s="3">
        <v>35948.48541666667</v>
      </c>
      <c r="Q1027">
        <v>0</v>
      </c>
      <c r="R1027" t="s">
        <v>76</v>
      </c>
      <c r="S1027">
        <v>0</v>
      </c>
      <c r="T1027">
        <v>0</v>
      </c>
      <c r="U1027" t="s">
        <v>9</v>
      </c>
      <c r="V1027" s="3">
        <v>35948.458333333336</v>
      </c>
      <c r="W1027">
        <v>1</v>
      </c>
      <c r="X1027" s="3">
        <v>35948.470833333333</v>
      </c>
      <c r="Y1027" t="s">
        <v>9</v>
      </c>
      <c r="Z1027">
        <v>0</v>
      </c>
      <c r="AA1027">
        <v>0</v>
      </c>
    </row>
    <row r="1028" spans="1:27" x14ac:dyDescent="0.25">
      <c r="A1028" t="s">
        <v>74</v>
      </c>
      <c r="B1028" t="s">
        <v>75</v>
      </c>
      <c r="C1028">
        <v>53.649500000000003</v>
      </c>
      <c r="D1028">
        <v>9.9618000000000002</v>
      </c>
      <c r="E1028">
        <v>15</v>
      </c>
      <c r="F1028" s="2">
        <v>35949</v>
      </c>
      <c r="G1028">
        <v>14.2</v>
      </c>
      <c r="H1028" s="3">
        <v>35949.48541666667</v>
      </c>
      <c r="I1028" s="3">
        <v>35949.458333333336</v>
      </c>
      <c r="J1028">
        <v>20.8</v>
      </c>
      <c r="K1028">
        <v>22.6</v>
      </c>
      <c r="L1028" s="3">
        <v>35949.470833333333</v>
      </c>
      <c r="M1028" t="s">
        <v>9</v>
      </c>
      <c r="N1028" t="s">
        <v>9</v>
      </c>
      <c r="O1028" t="s">
        <v>9</v>
      </c>
      <c r="P1028" s="3">
        <v>35949.48541666667</v>
      </c>
      <c r="Q1028">
        <v>0</v>
      </c>
      <c r="R1028" t="s">
        <v>76</v>
      </c>
      <c r="S1028">
        <v>0</v>
      </c>
      <c r="T1028">
        <v>0</v>
      </c>
      <c r="U1028" t="s">
        <v>9</v>
      </c>
      <c r="V1028" s="3">
        <v>35949.458333333336</v>
      </c>
      <c r="W1028">
        <v>1</v>
      </c>
      <c r="X1028" s="3">
        <v>35949.470833333333</v>
      </c>
      <c r="Y1028" t="s">
        <v>9</v>
      </c>
      <c r="Z1028">
        <v>0</v>
      </c>
      <c r="AA1028">
        <v>0</v>
      </c>
    </row>
    <row r="1029" spans="1:27" x14ac:dyDescent="0.25">
      <c r="A1029" t="s">
        <v>74</v>
      </c>
      <c r="B1029" t="s">
        <v>75</v>
      </c>
      <c r="C1029">
        <v>53.649500000000003</v>
      </c>
      <c r="D1029">
        <v>9.9618000000000002</v>
      </c>
      <c r="E1029">
        <v>15</v>
      </c>
      <c r="F1029" s="2">
        <v>35950</v>
      </c>
      <c r="G1029">
        <v>12.2</v>
      </c>
      <c r="H1029" s="3">
        <v>35950.48541666667</v>
      </c>
      <c r="I1029" s="3">
        <v>35950.458333333336</v>
      </c>
      <c r="J1029">
        <v>17.899999999999999</v>
      </c>
      <c r="K1029">
        <v>22.9</v>
      </c>
      <c r="L1029" s="3">
        <v>35950.470833333333</v>
      </c>
      <c r="M1029" t="s">
        <v>9</v>
      </c>
      <c r="N1029" t="s">
        <v>9</v>
      </c>
      <c r="O1029" t="s">
        <v>9</v>
      </c>
      <c r="P1029" s="3">
        <v>35950.48541666667</v>
      </c>
      <c r="Q1029">
        <v>3</v>
      </c>
      <c r="R1029" t="s">
        <v>77</v>
      </c>
      <c r="S1029">
        <v>3</v>
      </c>
      <c r="T1029" t="s">
        <v>9</v>
      </c>
      <c r="U1029" t="s">
        <v>9</v>
      </c>
      <c r="V1029" s="3">
        <v>35950.458333333336</v>
      </c>
      <c r="W1029">
        <v>1</v>
      </c>
      <c r="X1029" s="3">
        <v>35950.470833333333</v>
      </c>
      <c r="Y1029" t="s">
        <v>9</v>
      </c>
      <c r="Z1029">
        <v>3</v>
      </c>
      <c r="AA1029" t="s">
        <v>9</v>
      </c>
    </row>
    <row r="1030" spans="1:27" x14ac:dyDescent="0.25">
      <c r="A1030" t="s">
        <v>74</v>
      </c>
      <c r="B1030" t="s">
        <v>75</v>
      </c>
      <c r="C1030">
        <v>53.649500000000003</v>
      </c>
      <c r="D1030">
        <v>9.9618000000000002</v>
      </c>
      <c r="E1030">
        <v>15</v>
      </c>
      <c r="F1030" s="2">
        <v>35951</v>
      </c>
      <c r="G1030">
        <v>5.4</v>
      </c>
      <c r="H1030" s="3">
        <v>35951.48541666667</v>
      </c>
      <c r="I1030" s="3">
        <v>35951.458333333336</v>
      </c>
      <c r="J1030">
        <v>15.9</v>
      </c>
      <c r="K1030">
        <v>19.399999999999999</v>
      </c>
      <c r="L1030" s="3">
        <v>35951.470833333333</v>
      </c>
      <c r="M1030" t="s">
        <v>9</v>
      </c>
      <c r="N1030" t="s">
        <v>9</v>
      </c>
      <c r="O1030" t="s">
        <v>9</v>
      </c>
      <c r="P1030" s="3">
        <v>35951.48541666667</v>
      </c>
      <c r="Q1030">
        <v>1</v>
      </c>
      <c r="R1030" t="s">
        <v>77</v>
      </c>
      <c r="S1030">
        <v>1</v>
      </c>
      <c r="T1030" t="s">
        <v>9</v>
      </c>
      <c r="U1030" t="s">
        <v>9</v>
      </c>
      <c r="V1030" s="3">
        <v>35951.458333333336</v>
      </c>
      <c r="W1030">
        <v>1</v>
      </c>
      <c r="X1030" s="3">
        <v>35951.470833333333</v>
      </c>
      <c r="Y1030" t="s">
        <v>9</v>
      </c>
      <c r="Z1030">
        <v>1</v>
      </c>
      <c r="AA1030" t="s">
        <v>9</v>
      </c>
    </row>
    <row r="1031" spans="1:27" x14ac:dyDescent="0.25">
      <c r="A1031" t="s">
        <v>74</v>
      </c>
      <c r="B1031" t="s">
        <v>75</v>
      </c>
      <c r="C1031">
        <v>53.649500000000003</v>
      </c>
      <c r="D1031">
        <v>9.9618000000000002</v>
      </c>
      <c r="E1031">
        <v>15</v>
      </c>
      <c r="F1031" s="2">
        <v>35952</v>
      </c>
      <c r="G1031">
        <v>10.7</v>
      </c>
      <c r="H1031" s="3">
        <v>35952.48541666667</v>
      </c>
      <c r="I1031" s="3">
        <v>35952.458333333336</v>
      </c>
      <c r="J1031">
        <v>19</v>
      </c>
      <c r="K1031">
        <v>19</v>
      </c>
      <c r="L1031" s="3">
        <v>35952.470833333333</v>
      </c>
      <c r="M1031" t="s">
        <v>9</v>
      </c>
      <c r="N1031" t="s">
        <v>9</v>
      </c>
      <c r="O1031" t="s">
        <v>9</v>
      </c>
      <c r="P1031" s="3">
        <v>35952.48541666667</v>
      </c>
      <c r="Q1031">
        <v>28</v>
      </c>
      <c r="R1031" t="s">
        <v>77</v>
      </c>
      <c r="S1031">
        <v>28</v>
      </c>
      <c r="T1031" t="s">
        <v>9</v>
      </c>
      <c r="U1031" t="s">
        <v>9</v>
      </c>
      <c r="V1031" s="3">
        <v>35952.458333333336</v>
      </c>
      <c r="W1031">
        <v>1</v>
      </c>
      <c r="X1031" s="3">
        <v>35952.470833333333</v>
      </c>
      <c r="Y1031" t="s">
        <v>9</v>
      </c>
      <c r="Z1031">
        <v>28</v>
      </c>
      <c r="AA1031" t="s">
        <v>9</v>
      </c>
    </row>
    <row r="1032" spans="1:27" x14ac:dyDescent="0.25">
      <c r="A1032" t="s">
        <v>74</v>
      </c>
      <c r="B1032" t="s">
        <v>75</v>
      </c>
      <c r="C1032">
        <v>53.649500000000003</v>
      </c>
      <c r="D1032">
        <v>9.9618000000000002</v>
      </c>
      <c r="E1032">
        <v>15</v>
      </c>
      <c r="F1032" s="2">
        <v>35953</v>
      </c>
      <c r="G1032">
        <v>15</v>
      </c>
      <c r="H1032" s="3">
        <v>35953.48541666667</v>
      </c>
      <c r="I1032" s="3">
        <v>35953.458333333336</v>
      </c>
      <c r="J1032">
        <v>22.7</v>
      </c>
      <c r="K1032">
        <v>22.7</v>
      </c>
      <c r="L1032" s="3">
        <v>35953.470833333333</v>
      </c>
      <c r="M1032" t="s">
        <v>9</v>
      </c>
      <c r="N1032" t="s">
        <v>9</v>
      </c>
      <c r="O1032" t="s">
        <v>9</v>
      </c>
      <c r="P1032" s="3">
        <v>35953.48541666667</v>
      </c>
      <c r="Q1032">
        <v>11</v>
      </c>
      <c r="R1032" t="s">
        <v>77</v>
      </c>
      <c r="S1032">
        <v>11</v>
      </c>
      <c r="T1032" t="s">
        <v>9</v>
      </c>
      <c r="U1032" t="s">
        <v>9</v>
      </c>
      <c r="V1032" s="3">
        <v>35953.458333333336</v>
      </c>
      <c r="W1032">
        <v>1</v>
      </c>
      <c r="X1032" s="3">
        <v>35953.470833333333</v>
      </c>
      <c r="Y1032" t="s">
        <v>9</v>
      </c>
      <c r="Z1032">
        <v>11</v>
      </c>
      <c r="AA1032" t="s">
        <v>9</v>
      </c>
    </row>
    <row r="1033" spans="1:27" x14ac:dyDescent="0.25">
      <c r="A1033" t="s">
        <v>74</v>
      </c>
      <c r="B1033" t="s">
        <v>75</v>
      </c>
      <c r="C1033">
        <v>53.649500000000003</v>
      </c>
      <c r="D1033">
        <v>9.9618000000000002</v>
      </c>
      <c r="E1033">
        <v>15</v>
      </c>
      <c r="F1033" s="2">
        <v>35954</v>
      </c>
      <c r="G1033">
        <v>11.8</v>
      </c>
      <c r="H1033" s="3">
        <v>35954.48541666667</v>
      </c>
      <c r="I1033" s="3">
        <v>35954.458333333336</v>
      </c>
      <c r="J1033">
        <v>18.3</v>
      </c>
      <c r="K1033">
        <v>23.9</v>
      </c>
      <c r="L1033" s="3">
        <v>35954.47152777778</v>
      </c>
      <c r="M1033" t="s">
        <v>9</v>
      </c>
      <c r="N1033" t="s">
        <v>9</v>
      </c>
      <c r="O1033" t="s">
        <v>9</v>
      </c>
      <c r="P1033" s="3">
        <v>35954.48541666667</v>
      </c>
      <c r="Q1033">
        <v>11</v>
      </c>
      <c r="R1033" t="s">
        <v>77</v>
      </c>
      <c r="S1033">
        <v>11</v>
      </c>
      <c r="T1033" t="s">
        <v>9</v>
      </c>
      <c r="U1033" t="s">
        <v>9</v>
      </c>
      <c r="V1033" s="3">
        <v>35954.458333333336</v>
      </c>
      <c r="W1033">
        <v>1</v>
      </c>
      <c r="X1033" s="3">
        <v>35954.47152777778</v>
      </c>
      <c r="Y1033" t="s">
        <v>9</v>
      </c>
      <c r="Z1033">
        <v>11</v>
      </c>
      <c r="AA1033" t="s">
        <v>9</v>
      </c>
    </row>
    <row r="1034" spans="1:27" x14ac:dyDescent="0.25">
      <c r="A1034" t="s">
        <v>74</v>
      </c>
      <c r="B1034" t="s">
        <v>75</v>
      </c>
      <c r="C1034">
        <v>53.649500000000003</v>
      </c>
      <c r="D1034">
        <v>9.9618000000000002</v>
      </c>
      <c r="E1034">
        <v>15</v>
      </c>
      <c r="F1034" s="2">
        <v>35955</v>
      </c>
      <c r="G1034">
        <v>13.8</v>
      </c>
      <c r="H1034" s="3">
        <v>35955.48541666667</v>
      </c>
      <c r="I1034" s="3">
        <v>35955.458333333336</v>
      </c>
      <c r="J1034">
        <v>17.7</v>
      </c>
      <c r="K1034">
        <v>21</v>
      </c>
      <c r="L1034" s="3">
        <v>35955.47152777778</v>
      </c>
      <c r="M1034" t="s">
        <v>9</v>
      </c>
      <c r="N1034" t="s">
        <v>9</v>
      </c>
      <c r="O1034" t="s">
        <v>9</v>
      </c>
      <c r="P1034" s="3">
        <v>35955.48541666667</v>
      </c>
      <c r="Q1034">
        <v>0</v>
      </c>
      <c r="R1034" t="s">
        <v>76</v>
      </c>
      <c r="S1034">
        <v>0</v>
      </c>
      <c r="T1034">
        <v>0</v>
      </c>
      <c r="U1034" t="s">
        <v>9</v>
      </c>
      <c r="V1034" s="3">
        <v>35955.458333333336</v>
      </c>
      <c r="W1034">
        <v>1</v>
      </c>
      <c r="X1034" s="3">
        <v>35955.47152777778</v>
      </c>
      <c r="Y1034" t="s">
        <v>9</v>
      </c>
      <c r="Z1034">
        <v>0</v>
      </c>
      <c r="AA1034">
        <v>0</v>
      </c>
    </row>
    <row r="1035" spans="1:27" x14ac:dyDescent="0.25">
      <c r="A1035" t="s">
        <v>74</v>
      </c>
      <c r="B1035" t="s">
        <v>75</v>
      </c>
      <c r="C1035">
        <v>53.649500000000003</v>
      </c>
      <c r="D1035">
        <v>9.9618000000000002</v>
      </c>
      <c r="E1035">
        <v>15</v>
      </c>
      <c r="F1035" s="2">
        <v>35956</v>
      </c>
      <c r="G1035">
        <v>14.8</v>
      </c>
      <c r="H1035" s="3">
        <v>35956.48541666667</v>
      </c>
      <c r="I1035" s="3">
        <v>35956.458333333336</v>
      </c>
      <c r="J1035">
        <v>16.7</v>
      </c>
      <c r="K1035">
        <v>21.6</v>
      </c>
      <c r="L1035" s="3">
        <v>35956.47152777778</v>
      </c>
      <c r="M1035" t="s">
        <v>9</v>
      </c>
      <c r="N1035" t="s">
        <v>9</v>
      </c>
      <c r="O1035" t="s">
        <v>9</v>
      </c>
      <c r="P1035" s="3">
        <v>35956.48541666667</v>
      </c>
      <c r="Q1035">
        <v>10</v>
      </c>
      <c r="R1035" t="s">
        <v>77</v>
      </c>
      <c r="S1035">
        <v>10</v>
      </c>
      <c r="T1035" t="s">
        <v>9</v>
      </c>
      <c r="U1035" t="s">
        <v>9</v>
      </c>
      <c r="V1035" s="3">
        <v>35956.458333333336</v>
      </c>
      <c r="W1035">
        <v>1</v>
      </c>
      <c r="X1035" s="3">
        <v>35956.47152777778</v>
      </c>
      <c r="Y1035" t="s">
        <v>9</v>
      </c>
      <c r="Z1035">
        <v>10</v>
      </c>
      <c r="AA1035" t="s">
        <v>9</v>
      </c>
    </row>
    <row r="1036" spans="1:27" x14ac:dyDescent="0.25">
      <c r="A1036" t="s">
        <v>74</v>
      </c>
      <c r="B1036" t="s">
        <v>75</v>
      </c>
      <c r="C1036">
        <v>53.649500000000003</v>
      </c>
      <c r="D1036">
        <v>9.9618000000000002</v>
      </c>
      <c r="E1036">
        <v>15</v>
      </c>
      <c r="F1036" s="2">
        <v>35957</v>
      </c>
      <c r="G1036">
        <v>9.9</v>
      </c>
      <c r="H1036" s="3">
        <v>35957.48541666667</v>
      </c>
      <c r="I1036" s="3">
        <v>35957.458333333336</v>
      </c>
      <c r="J1036">
        <v>20.2</v>
      </c>
      <c r="K1036">
        <v>20.2</v>
      </c>
      <c r="L1036" s="3">
        <v>35957.47152777778</v>
      </c>
      <c r="M1036" t="s">
        <v>9</v>
      </c>
      <c r="N1036" t="s">
        <v>9</v>
      </c>
      <c r="O1036" t="s">
        <v>9</v>
      </c>
      <c r="P1036" s="3">
        <v>35957.48541666667</v>
      </c>
      <c r="Q1036">
        <v>0</v>
      </c>
      <c r="R1036" t="s">
        <v>76</v>
      </c>
      <c r="S1036">
        <v>0</v>
      </c>
      <c r="T1036">
        <v>0</v>
      </c>
      <c r="U1036" t="s">
        <v>9</v>
      </c>
      <c r="V1036" s="3">
        <v>35957.458333333336</v>
      </c>
      <c r="W1036">
        <v>1</v>
      </c>
      <c r="X1036" s="3">
        <v>35957.47152777778</v>
      </c>
      <c r="Y1036" t="s">
        <v>9</v>
      </c>
      <c r="Z1036">
        <v>0</v>
      </c>
      <c r="AA1036">
        <v>0</v>
      </c>
    </row>
    <row r="1037" spans="1:27" x14ac:dyDescent="0.25">
      <c r="A1037" t="s">
        <v>74</v>
      </c>
      <c r="B1037" t="s">
        <v>75</v>
      </c>
      <c r="C1037">
        <v>53.649500000000003</v>
      </c>
      <c r="D1037">
        <v>9.9618000000000002</v>
      </c>
      <c r="E1037">
        <v>15</v>
      </c>
      <c r="F1037" s="2">
        <v>35958</v>
      </c>
      <c r="G1037">
        <v>11.4</v>
      </c>
      <c r="H1037" s="3">
        <v>35958.48541666667</v>
      </c>
      <c r="I1037" s="3">
        <v>35958.458333333336</v>
      </c>
      <c r="J1037">
        <v>11.4</v>
      </c>
      <c r="K1037">
        <v>21.6</v>
      </c>
      <c r="L1037" s="3">
        <v>35958.47152777778</v>
      </c>
      <c r="M1037" t="s">
        <v>9</v>
      </c>
      <c r="N1037" t="s">
        <v>9</v>
      </c>
      <c r="O1037" t="s">
        <v>9</v>
      </c>
      <c r="P1037" s="3">
        <v>35958.48541666667</v>
      </c>
      <c r="Q1037">
        <v>3</v>
      </c>
      <c r="R1037" t="s">
        <v>77</v>
      </c>
      <c r="S1037">
        <v>3</v>
      </c>
      <c r="T1037" t="s">
        <v>9</v>
      </c>
      <c r="U1037" t="s">
        <v>9</v>
      </c>
      <c r="V1037" s="3">
        <v>35958.458333333336</v>
      </c>
      <c r="W1037">
        <v>1</v>
      </c>
      <c r="X1037" s="3">
        <v>35958.47152777778</v>
      </c>
      <c r="Y1037" t="s">
        <v>9</v>
      </c>
      <c r="Z1037">
        <v>3</v>
      </c>
      <c r="AA1037" t="s">
        <v>9</v>
      </c>
    </row>
    <row r="1038" spans="1:27" x14ac:dyDescent="0.25">
      <c r="A1038" t="s">
        <v>74</v>
      </c>
      <c r="B1038" t="s">
        <v>75</v>
      </c>
      <c r="C1038">
        <v>53.649500000000003</v>
      </c>
      <c r="D1038">
        <v>9.9618000000000002</v>
      </c>
      <c r="E1038">
        <v>15</v>
      </c>
      <c r="F1038" s="2">
        <v>35959</v>
      </c>
      <c r="G1038">
        <v>8.3000000000000007</v>
      </c>
      <c r="H1038" s="3">
        <v>35959.48541666667</v>
      </c>
      <c r="I1038" s="3">
        <v>35959.458333333336</v>
      </c>
      <c r="J1038">
        <v>14.8</v>
      </c>
      <c r="K1038">
        <v>14.8</v>
      </c>
      <c r="L1038" s="3">
        <v>35959.472222222219</v>
      </c>
      <c r="M1038" t="s">
        <v>9</v>
      </c>
      <c r="N1038" t="s">
        <v>9</v>
      </c>
      <c r="O1038" t="s">
        <v>9</v>
      </c>
      <c r="P1038" s="3">
        <v>35959.48541666667</v>
      </c>
      <c r="Q1038">
        <v>1</v>
      </c>
      <c r="R1038" t="s">
        <v>77</v>
      </c>
      <c r="S1038">
        <v>1</v>
      </c>
      <c r="T1038" t="s">
        <v>9</v>
      </c>
      <c r="U1038" t="s">
        <v>9</v>
      </c>
      <c r="V1038" s="3">
        <v>35959.458333333336</v>
      </c>
      <c r="W1038">
        <v>1</v>
      </c>
      <c r="X1038" s="3">
        <v>35959.472222222219</v>
      </c>
      <c r="Y1038" t="s">
        <v>9</v>
      </c>
      <c r="Z1038">
        <v>1</v>
      </c>
      <c r="AA1038" t="s">
        <v>9</v>
      </c>
    </row>
    <row r="1039" spans="1:27" x14ac:dyDescent="0.25">
      <c r="A1039" t="s">
        <v>74</v>
      </c>
      <c r="B1039" t="s">
        <v>75</v>
      </c>
      <c r="C1039">
        <v>53.649500000000003</v>
      </c>
      <c r="D1039">
        <v>9.9618000000000002</v>
      </c>
      <c r="E1039">
        <v>15</v>
      </c>
      <c r="F1039" s="2">
        <v>35960</v>
      </c>
      <c r="G1039">
        <v>5.2</v>
      </c>
      <c r="H1039" s="3">
        <v>35960.48541666667</v>
      </c>
      <c r="I1039" s="3">
        <v>35960.458333333336</v>
      </c>
      <c r="J1039">
        <v>17.899999999999999</v>
      </c>
      <c r="K1039">
        <v>17.899999999999999</v>
      </c>
      <c r="L1039" s="3">
        <v>35960.472222222219</v>
      </c>
      <c r="M1039" t="s">
        <v>9</v>
      </c>
      <c r="N1039" t="s">
        <v>9</v>
      </c>
      <c r="O1039" t="s">
        <v>9</v>
      </c>
      <c r="P1039" s="3">
        <v>35960.48541666667</v>
      </c>
      <c r="Q1039">
        <v>0</v>
      </c>
      <c r="R1039" t="s">
        <v>76</v>
      </c>
      <c r="S1039">
        <v>0</v>
      </c>
      <c r="T1039">
        <v>0</v>
      </c>
      <c r="U1039" t="s">
        <v>9</v>
      </c>
      <c r="V1039" s="3">
        <v>35960.458333333336</v>
      </c>
      <c r="W1039">
        <v>1</v>
      </c>
      <c r="X1039" s="3">
        <v>35960.472222222219</v>
      </c>
      <c r="Y1039" t="s">
        <v>9</v>
      </c>
      <c r="Z1039">
        <v>0</v>
      </c>
      <c r="AA1039">
        <v>0</v>
      </c>
    </row>
    <row r="1040" spans="1:27" x14ac:dyDescent="0.25">
      <c r="A1040" t="s">
        <v>74</v>
      </c>
      <c r="B1040" t="s">
        <v>75</v>
      </c>
      <c r="C1040">
        <v>53.649500000000003</v>
      </c>
      <c r="D1040">
        <v>9.9618000000000002</v>
      </c>
      <c r="E1040">
        <v>15</v>
      </c>
      <c r="F1040" s="2">
        <v>35961</v>
      </c>
      <c r="G1040">
        <v>12.2</v>
      </c>
      <c r="H1040" s="3">
        <v>35961.48541666667</v>
      </c>
      <c r="I1040" s="3">
        <v>35961.458333333336</v>
      </c>
      <c r="J1040">
        <v>19.2</v>
      </c>
      <c r="K1040">
        <v>19.8</v>
      </c>
      <c r="L1040" s="3">
        <v>35961.472222222219</v>
      </c>
      <c r="M1040" t="s">
        <v>9</v>
      </c>
      <c r="N1040" t="s">
        <v>9</v>
      </c>
      <c r="O1040" t="s">
        <v>9</v>
      </c>
      <c r="P1040" s="3">
        <v>35961.48541666667</v>
      </c>
      <c r="Q1040">
        <v>0</v>
      </c>
      <c r="R1040" t="s">
        <v>76</v>
      </c>
      <c r="S1040">
        <v>0</v>
      </c>
      <c r="T1040">
        <v>0</v>
      </c>
      <c r="U1040" t="s">
        <v>9</v>
      </c>
      <c r="V1040" s="3">
        <v>35961.458333333336</v>
      </c>
      <c r="W1040">
        <v>1</v>
      </c>
      <c r="X1040" s="3">
        <v>35961.472222222219</v>
      </c>
      <c r="Y1040" t="s">
        <v>9</v>
      </c>
      <c r="Z1040">
        <v>0</v>
      </c>
      <c r="AA1040">
        <v>0</v>
      </c>
    </row>
    <row r="1041" spans="1:27" x14ac:dyDescent="0.25">
      <c r="A1041" t="s">
        <v>74</v>
      </c>
      <c r="B1041" t="s">
        <v>75</v>
      </c>
      <c r="C1041">
        <v>53.649500000000003</v>
      </c>
      <c r="D1041">
        <v>9.9618000000000002</v>
      </c>
      <c r="E1041">
        <v>15</v>
      </c>
      <c r="F1041" s="2">
        <v>35962</v>
      </c>
      <c r="G1041">
        <v>11.4</v>
      </c>
      <c r="H1041" s="3">
        <v>35962.48541666667</v>
      </c>
      <c r="I1041" s="3">
        <v>35962.458333333336</v>
      </c>
      <c r="J1041">
        <v>19.2</v>
      </c>
      <c r="K1041">
        <v>22.4</v>
      </c>
      <c r="L1041" s="3">
        <v>35962.472222222219</v>
      </c>
      <c r="M1041" t="s">
        <v>9</v>
      </c>
      <c r="N1041" t="s">
        <v>9</v>
      </c>
      <c r="O1041" t="s">
        <v>9</v>
      </c>
      <c r="P1041" s="3">
        <v>35962.48541666667</v>
      </c>
      <c r="Q1041">
        <v>0</v>
      </c>
      <c r="R1041" t="s">
        <v>76</v>
      </c>
      <c r="S1041">
        <v>0</v>
      </c>
      <c r="T1041">
        <v>0</v>
      </c>
      <c r="U1041" t="s">
        <v>9</v>
      </c>
      <c r="V1041" s="3">
        <v>35962.458333333336</v>
      </c>
      <c r="W1041">
        <v>1</v>
      </c>
      <c r="X1041" s="3">
        <v>35962.472222222219</v>
      </c>
      <c r="Y1041" t="s">
        <v>9</v>
      </c>
      <c r="Z1041">
        <v>0</v>
      </c>
      <c r="AA1041">
        <v>0</v>
      </c>
    </row>
    <row r="1042" spans="1:27" x14ac:dyDescent="0.25">
      <c r="A1042" t="s">
        <v>74</v>
      </c>
      <c r="B1042" t="s">
        <v>75</v>
      </c>
      <c r="C1042">
        <v>53.649500000000003</v>
      </c>
      <c r="D1042">
        <v>9.9618000000000002</v>
      </c>
      <c r="E1042">
        <v>15</v>
      </c>
      <c r="F1042" s="2">
        <v>35963</v>
      </c>
      <c r="G1042">
        <v>11.6</v>
      </c>
      <c r="H1042" s="3">
        <v>35963.48541666667</v>
      </c>
      <c r="I1042" s="3">
        <v>35963.458333333336</v>
      </c>
      <c r="J1042">
        <v>16.7</v>
      </c>
      <c r="K1042">
        <v>20.8</v>
      </c>
      <c r="L1042" s="3">
        <v>35963.472222222219</v>
      </c>
      <c r="M1042" t="s">
        <v>9</v>
      </c>
      <c r="N1042" t="s">
        <v>9</v>
      </c>
      <c r="O1042" t="s">
        <v>9</v>
      </c>
      <c r="P1042" s="3">
        <v>35963.48541666667</v>
      </c>
      <c r="Q1042">
        <v>0</v>
      </c>
      <c r="R1042" t="s">
        <v>76</v>
      </c>
      <c r="S1042">
        <v>0</v>
      </c>
      <c r="T1042">
        <v>0</v>
      </c>
      <c r="U1042" t="s">
        <v>9</v>
      </c>
      <c r="V1042" s="3">
        <v>35963.458333333336</v>
      </c>
      <c r="W1042">
        <v>1</v>
      </c>
      <c r="X1042" s="3">
        <v>35963.472222222219</v>
      </c>
      <c r="Y1042" t="s">
        <v>9</v>
      </c>
      <c r="Z1042">
        <v>0</v>
      </c>
      <c r="AA1042">
        <v>0</v>
      </c>
    </row>
    <row r="1043" spans="1:27" x14ac:dyDescent="0.25">
      <c r="A1043" t="s">
        <v>74</v>
      </c>
      <c r="B1043" t="s">
        <v>75</v>
      </c>
      <c r="C1043">
        <v>53.649500000000003</v>
      </c>
      <c r="D1043">
        <v>9.9618000000000002</v>
      </c>
      <c r="E1043">
        <v>15</v>
      </c>
      <c r="F1043" s="2">
        <v>35964</v>
      </c>
      <c r="G1043">
        <v>9.6999999999999993</v>
      </c>
      <c r="H1043" s="3">
        <v>35964.48541666667</v>
      </c>
      <c r="I1043" s="3">
        <v>35964.458333333336</v>
      </c>
      <c r="J1043">
        <v>17.5</v>
      </c>
      <c r="K1043">
        <v>17.5</v>
      </c>
      <c r="L1043" s="3">
        <v>35964.472916666666</v>
      </c>
      <c r="M1043" t="s">
        <v>9</v>
      </c>
      <c r="N1043" t="s">
        <v>9</v>
      </c>
      <c r="O1043" t="s">
        <v>9</v>
      </c>
      <c r="P1043" s="3">
        <v>35964.48541666667</v>
      </c>
      <c r="Q1043">
        <v>0</v>
      </c>
      <c r="R1043" t="s">
        <v>76</v>
      </c>
      <c r="S1043">
        <v>0</v>
      </c>
      <c r="T1043">
        <v>0</v>
      </c>
      <c r="U1043" t="s">
        <v>9</v>
      </c>
      <c r="V1043" s="3">
        <v>35964.458333333336</v>
      </c>
      <c r="W1043">
        <v>1</v>
      </c>
      <c r="X1043" s="3">
        <v>35964.472916666666</v>
      </c>
      <c r="Y1043" t="s">
        <v>9</v>
      </c>
      <c r="Z1043">
        <v>0</v>
      </c>
      <c r="AA1043">
        <v>0</v>
      </c>
    </row>
    <row r="1044" spans="1:27" x14ac:dyDescent="0.25">
      <c r="A1044" t="s">
        <v>74</v>
      </c>
      <c r="B1044" t="s">
        <v>75</v>
      </c>
      <c r="C1044">
        <v>53.649500000000003</v>
      </c>
      <c r="D1044">
        <v>9.9618000000000002</v>
      </c>
      <c r="E1044">
        <v>15</v>
      </c>
      <c r="F1044" s="2">
        <v>35965</v>
      </c>
      <c r="G1044">
        <v>14</v>
      </c>
      <c r="H1044" s="3">
        <v>35965.527083333334</v>
      </c>
      <c r="I1044" s="3">
        <v>35965.5</v>
      </c>
      <c r="J1044">
        <v>15.5</v>
      </c>
      <c r="K1044">
        <v>20</v>
      </c>
      <c r="L1044" s="3">
        <v>35965.472916666666</v>
      </c>
      <c r="M1044" t="s">
        <v>9</v>
      </c>
      <c r="N1044" t="s">
        <v>9</v>
      </c>
      <c r="O1044" t="s">
        <v>9</v>
      </c>
      <c r="P1044" s="3">
        <v>35965.527083333334</v>
      </c>
      <c r="Q1044">
        <v>0</v>
      </c>
      <c r="R1044" t="s">
        <v>76</v>
      </c>
      <c r="S1044">
        <v>0</v>
      </c>
      <c r="T1044">
        <v>0</v>
      </c>
      <c r="U1044" t="s">
        <v>9</v>
      </c>
      <c r="V1044" s="3">
        <v>35965.5</v>
      </c>
      <c r="W1044">
        <v>1</v>
      </c>
      <c r="X1044" s="3">
        <v>35965.472916666666</v>
      </c>
      <c r="Y1044" t="s">
        <v>9</v>
      </c>
      <c r="Z1044">
        <v>0</v>
      </c>
      <c r="AA1044">
        <v>0</v>
      </c>
    </row>
    <row r="1045" spans="1:27" x14ac:dyDescent="0.25">
      <c r="A1045" t="s">
        <v>74</v>
      </c>
      <c r="B1045" t="s">
        <v>75</v>
      </c>
      <c r="C1045">
        <v>53.649500000000003</v>
      </c>
      <c r="D1045">
        <v>9.9618000000000002</v>
      </c>
      <c r="E1045">
        <v>15</v>
      </c>
      <c r="F1045" s="2">
        <v>35966</v>
      </c>
      <c r="G1045">
        <v>14</v>
      </c>
      <c r="H1045" s="3">
        <v>35966.527083333334</v>
      </c>
      <c r="I1045" s="3">
        <v>35966.5</v>
      </c>
      <c r="J1045">
        <v>16</v>
      </c>
      <c r="K1045">
        <v>18</v>
      </c>
      <c r="L1045" s="3">
        <v>35966.472916666666</v>
      </c>
      <c r="M1045" t="s">
        <v>9</v>
      </c>
      <c r="P1045" s="3"/>
      <c r="V1045" s="3"/>
      <c r="X1045" s="3"/>
    </row>
    <row r="1046" spans="1:27" x14ac:dyDescent="0.25">
      <c r="A1046" t="s">
        <v>74</v>
      </c>
      <c r="B1046" t="s">
        <v>75</v>
      </c>
      <c r="C1046">
        <v>53.649500000000003</v>
      </c>
      <c r="D1046">
        <v>9.9618000000000002</v>
      </c>
      <c r="E1046">
        <v>15</v>
      </c>
      <c r="F1046" s="2">
        <v>35967</v>
      </c>
      <c r="G1046">
        <v>20</v>
      </c>
      <c r="H1046" s="3">
        <v>35967.527083333334</v>
      </c>
      <c r="I1046" s="3">
        <v>35967.5</v>
      </c>
      <c r="J1046">
        <v>24</v>
      </c>
      <c r="K1046">
        <v>24</v>
      </c>
      <c r="L1046" s="3">
        <v>35967.472916666666</v>
      </c>
      <c r="M1046" t="s">
        <v>9</v>
      </c>
      <c r="P1046" s="3"/>
      <c r="V1046" s="3"/>
      <c r="X1046" s="3"/>
    </row>
    <row r="1047" spans="1:27" x14ac:dyDescent="0.25">
      <c r="A1047" t="s">
        <v>74</v>
      </c>
      <c r="B1047" t="s">
        <v>75</v>
      </c>
      <c r="C1047">
        <v>53.649500000000003</v>
      </c>
      <c r="D1047">
        <v>9.9618000000000002</v>
      </c>
      <c r="E1047">
        <v>15</v>
      </c>
      <c r="F1047" s="2">
        <v>35968</v>
      </c>
      <c r="G1047">
        <v>16</v>
      </c>
      <c r="H1047" s="3">
        <v>35968.527083333334</v>
      </c>
      <c r="I1047" s="3">
        <v>35968.5</v>
      </c>
      <c r="J1047">
        <v>18</v>
      </c>
      <c r="K1047">
        <v>30</v>
      </c>
      <c r="L1047" s="3">
        <v>35968.473611111112</v>
      </c>
      <c r="M1047" t="s">
        <v>9</v>
      </c>
      <c r="P1047" s="3"/>
      <c r="V1047" s="3"/>
      <c r="X1047" s="3"/>
    </row>
    <row r="1048" spans="1:27" x14ac:dyDescent="0.25">
      <c r="A1048" t="s">
        <v>74</v>
      </c>
      <c r="B1048" t="s">
        <v>75</v>
      </c>
      <c r="C1048">
        <v>53.649500000000003</v>
      </c>
      <c r="D1048">
        <v>9.9618000000000002</v>
      </c>
      <c r="E1048">
        <v>15</v>
      </c>
      <c r="F1048" s="2">
        <v>35969</v>
      </c>
      <c r="G1048">
        <v>13.6</v>
      </c>
      <c r="H1048" s="3">
        <v>35969.48541666667</v>
      </c>
      <c r="I1048" s="3">
        <v>35969.458333333336</v>
      </c>
      <c r="J1048">
        <v>17.100000000000001</v>
      </c>
      <c r="K1048">
        <v>19.8</v>
      </c>
      <c r="L1048" s="3">
        <v>35969.473611111112</v>
      </c>
      <c r="M1048" t="s">
        <v>9</v>
      </c>
      <c r="N1048" t="s">
        <v>9</v>
      </c>
      <c r="O1048" t="s">
        <v>9</v>
      </c>
      <c r="P1048" s="3">
        <v>35969.48541666667</v>
      </c>
      <c r="Q1048">
        <v>0</v>
      </c>
      <c r="R1048" t="s">
        <v>76</v>
      </c>
      <c r="S1048">
        <v>0</v>
      </c>
      <c r="T1048">
        <v>0</v>
      </c>
      <c r="U1048" t="s">
        <v>9</v>
      </c>
      <c r="V1048" s="3">
        <v>35969.458333333336</v>
      </c>
      <c r="W1048">
        <v>1</v>
      </c>
      <c r="X1048" s="3">
        <v>35969.473611111112</v>
      </c>
      <c r="Y1048" t="s">
        <v>9</v>
      </c>
      <c r="Z1048">
        <v>0</v>
      </c>
      <c r="AA1048">
        <v>0</v>
      </c>
    </row>
    <row r="1049" spans="1:27" x14ac:dyDescent="0.25">
      <c r="A1049" t="s">
        <v>74</v>
      </c>
      <c r="B1049" t="s">
        <v>75</v>
      </c>
      <c r="C1049">
        <v>53.649500000000003</v>
      </c>
      <c r="D1049">
        <v>9.9618000000000002</v>
      </c>
      <c r="E1049">
        <v>15</v>
      </c>
      <c r="F1049" s="2">
        <v>35970</v>
      </c>
      <c r="G1049">
        <v>13.2</v>
      </c>
      <c r="H1049" s="3">
        <v>35970.48541666667</v>
      </c>
      <c r="I1049" s="3">
        <v>35970.458333333336</v>
      </c>
      <c r="J1049">
        <v>15.9</v>
      </c>
      <c r="K1049">
        <v>17.3</v>
      </c>
      <c r="L1049" s="3">
        <v>35970.473611111112</v>
      </c>
      <c r="M1049" t="s">
        <v>9</v>
      </c>
      <c r="N1049" t="s">
        <v>9</v>
      </c>
      <c r="O1049" t="s">
        <v>9</v>
      </c>
      <c r="P1049" s="3">
        <v>35970.48541666667</v>
      </c>
      <c r="Q1049">
        <v>21</v>
      </c>
      <c r="R1049" t="s">
        <v>77</v>
      </c>
      <c r="S1049">
        <v>21</v>
      </c>
      <c r="T1049" t="s">
        <v>9</v>
      </c>
      <c r="U1049" t="s">
        <v>81</v>
      </c>
      <c r="V1049" s="3">
        <v>35970.458333333336</v>
      </c>
      <c r="W1049">
        <v>1</v>
      </c>
      <c r="X1049" s="3">
        <v>35970.473611111112</v>
      </c>
      <c r="Y1049" t="s">
        <v>9</v>
      </c>
      <c r="Z1049">
        <v>21</v>
      </c>
      <c r="AA1049" t="s">
        <v>9</v>
      </c>
    </row>
    <row r="1050" spans="1:27" x14ac:dyDescent="0.25">
      <c r="A1050" t="s">
        <v>74</v>
      </c>
      <c r="B1050" t="s">
        <v>75</v>
      </c>
      <c r="C1050">
        <v>53.649500000000003</v>
      </c>
      <c r="D1050">
        <v>9.9618000000000002</v>
      </c>
      <c r="E1050">
        <v>15</v>
      </c>
      <c r="F1050" s="2">
        <v>35971</v>
      </c>
      <c r="G1050">
        <v>15.2</v>
      </c>
      <c r="H1050" s="3">
        <v>35971.48541666667</v>
      </c>
      <c r="I1050" s="3">
        <v>35971.458333333336</v>
      </c>
      <c r="J1050">
        <v>22.6</v>
      </c>
      <c r="K1050">
        <v>22.6</v>
      </c>
      <c r="L1050" s="3">
        <v>35971.473611111112</v>
      </c>
      <c r="M1050" t="s">
        <v>9</v>
      </c>
      <c r="N1050" t="s">
        <v>9</v>
      </c>
      <c r="O1050" t="s">
        <v>9</v>
      </c>
      <c r="P1050" s="3">
        <v>35971.48541666667</v>
      </c>
      <c r="Q1050">
        <v>1</v>
      </c>
      <c r="R1050" t="s">
        <v>77</v>
      </c>
      <c r="S1050">
        <v>1</v>
      </c>
      <c r="T1050" t="s">
        <v>9</v>
      </c>
      <c r="U1050" t="s">
        <v>81</v>
      </c>
      <c r="V1050" s="3">
        <v>35971.458333333336</v>
      </c>
      <c r="W1050">
        <v>1</v>
      </c>
      <c r="X1050" s="3">
        <v>35971.473611111112</v>
      </c>
      <c r="Y1050" t="s">
        <v>9</v>
      </c>
      <c r="Z1050">
        <v>1</v>
      </c>
      <c r="AA1050" t="s">
        <v>9</v>
      </c>
    </row>
    <row r="1051" spans="1:27" x14ac:dyDescent="0.25">
      <c r="A1051" t="s">
        <v>74</v>
      </c>
      <c r="B1051" t="s">
        <v>75</v>
      </c>
      <c r="C1051">
        <v>53.649500000000003</v>
      </c>
      <c r="D1051">
        <v>9.9618000000000002</v>
      </c>
      <c r="E1051">
        <v>15</v>
      </c>
      <c r="F1051" s="2">
        <v>35972</v>
      </c>
      <c r="G1051">
        <v>13</v>
      </c>
      <c r="H1051" s="3">
        <v>35972.48541666667</v>
      </c>
      <c r="I1051" s="3">
        <v>35972.458333333336</v>
      </c>
      <c r="J1051">
        <v>20.6</v>
      </c>
      <c r="K1051">
        <v>25.9</v>
      </c>
      <c r="L1051" s="3">
        <v>35972.473611111112</v>
      </c>
      <c r="M1051" t="s">
        <v>9</v>
      </c>
      <c r="N1051" t="s">
        <v>9</v>
      </c>
      <c r="O1051" t="s">
        <v>9</v>
      </c>
      <c r="P1051" s="3">
        <v>35972.48541666667</v>
      </c>
      <c r="Q1051">
        <v>11</v>
      </c>
      <c r="R1051" t="s">
        <v>77</v>
      </c>
      <c r="S1051">
        <v>11</v>
      </c>
      <c r="T1051" t="s">
        <v>9</v>
      </c>
      <c r="U1051" t="s">
        <v>81</v>
      </c>
      <c r="V1051" s="3">
        <v>35972.458333333336</v>
      </c>
      <c r="W1051">
        <v>1</v>
      </c>
      <c r="X1051" s="3">
        <v>35972.473611111112</v>
      </c>
      <c r="Y1051" t="s">
        <v>9</v>
      </c>
      <c r="Z1051">
        <v>11</v>
      </c>
      <c r="AA1051" t="s">
        <v>9</v>
      </c>
    </row>
    <row r="1052" spans="1:27" x14ac:dyDescent="0.25">
      <c r="A1052" t="s">
        <v>74</v>
      </c>
      <c r="B1052" t="s">
        <v>75</v>
      </c>
      <c r="C1052">
        <v>53.649500000000003</v>
      </c>
      <c r="D1052">
        <v>9.9618000000000002</v>
      </c>
      <c r="E1052">
        <v>15</v>
      </c>
      <c r="F1052" s="2">
        <v>35973</v>
      </c>
      <c r="G1052">
        <v>16.5</v>
      </c>
      <c r="H1052" s="3">
        <v>35973.48541666667</v>
      </c>
      <c r="I1052" s="3">
        <v>35973.458333333336</v>
      </c>
      <c r="J1052">
        <v>21.6</v>
      </c>
      <c r="K1052">
        <v>23.1</v>
      </c>
      <c r="L1052" s="3">
        <v>35973.474305555559</v>
      </c>
      <c r="M1052" t="s">
        <v>9</v>
      </c>
      <c r="N1052" t="s">
        <v>9</v>
      </c>
      <c r="O1052" t="s">
        <v>9</v>
      </c>
      <c r="P1052" s="3">
        <v>35973.48541666667</v>
      </c>
      <c r="Q1052">
        <v>0</v>
      </c>
      <c r="R1052" t="s">
        <v>76</v>
      </c>
      <c r="S1052">
        <v>0</v>
      </c>
      <c r="T1052">
        <v>0</v>
      </c>
      <c r="U1052" t="s">
        <v>81</v>
      </c>
      <c r="V1052" s="3">
        <v>35973.458333333336</v>
      </c>
      <c r="W1052">
        <v>1</v>
      </c>
      <c r="X1052" s="3">
        <v>35973.474305555559</v>
      </c>
      <c r="Y1052" t="s">
        <v>9</v>
      </c>
      <c r="Z1052">
        <v>0</v>
      </c>
      <c r="AA1052">
        <v>0</v>
      </c>
    </row>
    <row r="1053" spans="1:27" x14ac:dyDescent="0.25">
      <c r="A1053" t="s">
        <v>74</v>
      </c>
      <c r="B1053" t="s">
        <v>75</v>
      </c>
      <c r="C1053">
        <v>53.649500000000003</v>
      </c>
      <c r="D1053">
        <v>9.9618000000000002</v>
      </c>
      <c r="E1053">
        <v>15</v>
      </c>
      <c r="F1053" s="2">
        <v>35974</v>
      </c>
      <c r="G1053">
        <v>14</v>
      </c>
      <c r="H1053" s="3">
        <v>35974.48541666667</v>
      </c>
      <c r="I1053" s="3">
        <v>35974.458333333336</v>
      </c>
      <c r="J1053">
        <v>18.3</v>
      </c>
      <c r="K1053">
        <v>23.9</v>
      </c>
      <c r="L1053" s="3">
        <v>35974.474305555559</v>
      </c>
      <c r="M1053" t="s">
        <v>9</v>
      </c>
      <c r="N1053" t="s">
        <v>9</v>
      </c>
      <c r="O1053" t="s">
        <v>9</v>
      </c>
      <c r="P1053" s="3">
        <v>35974.48541666667</v>
      </c>
      <c r="Q1053">
        <v>10</v>
      </c>
      <c r="R1053" t="s">
        <v>77</v>
      </c>
      <c r="S1053">
        <v>10</v>
      </c>
      <c r="T1053" t="s">
        <v>9</v>
      </c>
      <c r="U1053" t="s">
        <v>81</v>
      </c>
      <c r="V1053" s="3">
        <v>35974.458333333336</v>
      </c>
      <c r="W1053">
        <v>1</v>
      </c>
      <c r="X1053" s="3">
        <v>35974.474305555559</v>
      </c>
      <c r="Y1053" t="s">
        <v>9</v>
      </c>
      <c r="Z1053">
        <v>10</v>
      </c>
      <c r="AA1053" t="s">
        <v>9</v>
      </c>
    </row>
    <row r="1054" spans="1:27" x14ac:dyDescent="0.25">
      <c r="A1054" t="s">
        <v>74</v>
      </c>
      <c r="B1054" t="s">
        <v>75</v>
      </c>
      <c r="C1054">
        <v>53.649500000000003</v>
      </c>
      <c r="D1054">
        <v>9.9618000000000002</v>
      </c>
      <c r="E1054">
        <v>15</v>
      </c>
      <c r="F1054" s="2">
        <v>35975</v>
      </c>
      <c r="G1054">
        <v>11.3</v>
      </c>
      <c r="H1054" s="3">
        <v>35975.48541666667</v>
      </c>
      <c r="I1054" s="3">
        <v>35975.458333333336</v>
      </c>
      <c r="J1054">
        <v>17.899999999999999</v>
      </c>
      <c r="K1054">
        <v>19.600000000000001</v>
      </c>
      <c r="L1054" s="3">
        <v>35975.474305555559</v>
      </c>
      <c r="M1054" t="s">
        <v>9</v>
      </c>
      <c r="N1054" t="s">
        <v>9</v>
      </c>
      <c r="O1054" t="s">
        <v>9</v>
      </c>
      <c r="P1054" s="3">
        <v>35975.48541666667</v>
      </c>
      <c r="Q1054">
        <v>16</v>
      </c>
      <c r="R1054" t="s">
        <v>77</v>
      </c>
      <c r="S1054">
        <v>16</v>
      </c>
      <c r="T1054" t="s">
        <v>9</v>
      </c>
      <c r="U1054" t="s">
        <v>81</v>
      </c>
      <c r="V1054" s="3">
        <v>35975.458333333336</v>
      </c>
      <c r="W1054">
        <v>1</v>
      </c>
      <c r="X1054" s="3">
        <v>35975.474305555559</v>
      </c>
      <c r="Y1054" t="s">
        <v>9</v>
      </c>
      <c r="Z1054">
        <v>16</v>
      </c>
      <c r="AA1054" t="s">
        <v>9</v>
      </c>
    </row>
    <row r="1055" spans="1:27" x14ac:dyDescent="0.25">
      <c r="A1055" t="s">
        <v>74</v>
      </c>
      <c r="B1055" t="s">
        <v>75</v>
      </c>
      <c r="C1055">
        <v>53.649500000000003</v>
      </c>
      <c r="D1055">
        <v>9.9618000000000002</v>
      </c>
      <c r="E1055">
        <v>15</v>
      </c>
      <c r="F1055" s="2">
        <v>35976</v>
      </c>
      <c r="G1055">
        <v>12.6</v>
      </c>
      <c r="H1055" s="3">
        <v>35976.48541666667</v>
      </c>
      <c r="I1055" s="3">
        <v>35976.458333333336</v>
      </c>
      <c r="J1055">
        <v>16.5</v>
      </c>
      <c r="K1055">
        <v>19.2</v>
      </c>
      <c r="L1055" s="3">
        <v>35976.474305555559</v>
      </c>
      <c r="M1055" t="s">
        <v>9</v>
      </c>
      <c r="N1055" t="s">
        <v>9</v>
      </c>
      <c r="O1055" t="s">
        <v>9</v>
      </c>
      <c r="P1055" s="3">
        <v>35976.48541666667</v>
      </c>
      <c r="Q1055">
        <v>13</v>
      </c>
      <c r="R1055" t="s">
        <v>77</v>
      </c>
      <c r="S1055">
        <v>13</v>
      </c>
      <c r="T1055" t="s">
        <v>9</v>
      </c>
      <c r="U1055" t="s">
        <v>81</v>
      </c>
      <c r="V1055" s="3">
        <v>35976.458333333336</v>
      </c>
      <c r="W1055">
        <v>1</v>
      </c>
      <c r="X1055" s="3">
        <v>35976.474305555559</v>
      </c>
      <c r="Y1055" t="s">
        <v>9</v>
      </c>
      <c r="Z1055">
        <v>13</v>
      </c>
      <c r="AA1055" t="s">
        <v>9</v>
      </c>
    </row>
    <row r="1056" spans="1:27" x14ac:dyDescent="0.25">
      <c r="A1056" t="s">
        <v>74</v>
      </c>
      <c r="B1056" t="s">
        <v>75</v>
      </c>
      <c r="C1056">
        <v>53.649500000000003</v>
      </c>
      <c r="D1056">
        <v>9.9618000000000002</v>
      </c>
      <c r="E1056">
        <v>15</v>
      </c>
      <c r="F1056" s="2">
        <v>35977</v>
      </c>
      <c r="G1056">
        <v>12</v>
      </c>
      <c r="H1056" s="3">
        <v>35977.48541666667</v>
      </c>
      <c r="I1056" s="3">
        <v>35977.458333333336</v>
      </c>
      <c r="J1056">
        <v>15.5</v>
      </c>
      <c r="K1056">
        <v>18.899999999999999</v>
      </c>
      <c r="L1056" s="3">
        <v>35977.474305555559</v>
      </c>
      <c r="M1056" t="s">
        <v>9</v>
      </c>
      <c r="N1056" t="s">
        <v>9</v>
      </c>
      <c r="O1056" t="s">
        <v>9</v>
      </c>
      <c r="P1056" s="3">
        <v>35977.48541666667</v>
      </c>
      <c r="Q1056">
        <v>6</v>
      </c>
      <c r="R1056" t="s">
        <v>77</v>
      </c>
      <c r="S1056">
        <v>6</v>
      </c>
      <c r="T1056" t="s">
        <v>9</v>
      </c>
      <c r="U1056" t="s">
        <v>81</v>
      </c>
      <c r="V1056" s="3">
        <v>35977.458333333336</v>
      </c>
      <c r="W1056">
        <v>1</v>
      </c>
      <c r="X1056" s="3">
        <v>35977.474305555559</v>
      </c>
      <c r="Y1056" t="s">
        <v>9</v>
      </c>
      <c r="Z1056">
        <v>6</v>
      </c>
      <c r="AA1056" t="s">
        <v>9</v>
      </c>
    </row>
    <row r="1057" spans="1:27" x14ac:dyDescent="0.25">
      <c r="A1057" t="s">
        <v>74</v>
      </c>
      <c r="B1057" t="s">
        <v>75</v>
      </c>
      <c r="C1057">
        <v>53.649500000000003</v>
      </c>
      <c r="D1057">
        <v>9.9618000000000002</v>
      </c>
      <c r="E1057">
        <v>15</v>
      </c>
      <c r="F1057" s="2">
        <v>35978</v>
      </c>
      <c r="G1057">
        <v>10.9</v>
      </c>
      <c r="H1057" s="3">
        <v>35978.48541666667</v>
      </c>
      <c r="I1057" s="3">
        <v>35978.458333333336</v>
      </c>
      <c r="J1057">
        <v>17.7</v>
      </c>
      <c r="K1057">
        <v>17.7</v>
      </c>
      <c r="L1057" s="3">
        <v>35978.474999999999</v>
      </c>
      <c r="M1057" t="s">
        <v>9</v>
      </c>
      <c r="N1057" t="s">
        <v>9</v>
      </c>
      <c r="O1057" t="s">
        <v>9</v>
      </c>
      <c r="P1057" s="3">
        <v>35978.48541666667</v>
      </c>
      <c r="Q1057">
        <v>11</v>
      </c>
      <c r="R1057" t="s">
        <v>77</v>
      </c>
      <c r="S1057">
        <v>11</v>
      </c>
      <c r="T1057" t="s">
        <v>9</v>
      </c>
      <c r="U1057" t="s">
        <v>81</v>
      </c>
      <c r="V1057" s="3">
        <v>35978.458333333336</v>
      </c>
      <c r="W1057">
        <v>1</v>
      </c>
      <c r="X1057" s="3">
        <v>35978.474999999999</v>
      </c>
      <c r="Y1057" t="s">
        <v>9</v>
      </c>
      <c r="Z1057">
        <v>11</v>
      </c>
      <c r="AA1057" t="s">
        <v>9</v>
      </c>
    </row>
    <row r="1058" spans="1:27" x14ac:dyDescent="0.25">
      <c r="A1058" t="s">
        <v>74</v>
      </c>
      <c r="B1058" t="s">
        <v>75</v>
      </c>
      <c r="C1058">
        <v>53.649500000000003</v>
      </c>
      <c r="D1058">
        <v>9.9618000000000002</v>
      </c>
      <c r="E1058">
        <v>15</v>
      </c>
      <c r="F1058" s="2">
        <v>35979</v>
      </c>
      <c r="G1058">
        <v>12.4</v>
      </c>
      <c r="H1058" s="3">
        <v>35979.48541666667</v>
      </c>
      <c r="I1058" s="3">
        <v>35979.458333333336</v>
      </c>
      <c r="J1058">
        <v>16.7</v>
      </c>
      <c r="K1058">
        <v>18.7</v>
      </c>
      <c r="L1058" s="3">
        <v>35979.474999999999</v>
      </c>
      <c r="M1058" t="s">
        <v>9</v>
      </c>
      <c r="N1058" t="s">
        <v>9</v>
      </c>
      <c r="O1058" t="s">
        <v>9</v>
      </c>
      <c r="P1058" s="3">
        <v>35979.48541666667</v>
      </c>
      <c r="Q1058">
        <v>0</v>
      </c>
      <c r="R1058" t="s">
        <v>76</v>
      </c>
      <c r="S1058">
        <v>0</v>
      </c>
      <c r="T1058">
        <v>0</v>
      </c>
      <c r="U1058" t="s">
        <v>81</v>
      </c>
      <c r="V1058" s="3">
        <v>35979.458333333336</v>
      </c>
      <c r="W1058">
        <v>1</v>
      </c>
      <c r="X1058" s="3">
        <v>35979.474999999999</v>
      </c>
      <c r="Y1058" t="s">
        <v>9</v>
      </c>
      <c r="Z1058">
        <v>0</v>
      </c>
      <c r="AA1058">
        <v>0</v>
      </c>
    </row>
    <row r="1059" spans="1:27" x14ac:dyDescent="0.25">
      <c r="A1059" t="s">
        <v>74</v>
      </c>
      <c r="B1059" t="s">
        <v>75</v>
      </c>
      <c r="C1059">
        <v>53.649500000000003</v>
      </c>
      <c r="D1059">
        <v>9.9618000000000002</v>
      </c>
      <c r="E1059">
        <v>15</v>
      </c>
      <c r="F1059" s="2">
        <v>35980</v>
      </c>
      <c r="G1059">
        <v>12.4</v>
      </c>
      <c r="H1059" s="3">
        <v>35980.48541666667</v>
      </c>
      <c r="I1059" s="3">
        <v>35980.458333333336</v>
      </c>
      <c r="J1059">
        <v>13.8</v>
      </c>
      <c r="K1059">
        <v>16.7</v>
      </c>
      <c r="L1059" s="3">
        <v>35980.474999999999</v>
      </c>
      <c r="M1059" t="s">
        <v>9</v>
      </c>
      <c r="N1059" t="s">
        <v>9</v>
      </c>
      <c r="O1059" t="s">
        <v>9</v>
      </c>
      <c r="P1059" s="3">
        <v>35980.48541666667</v>
      </c>
      <c r="Q1059">
        <v>2</v>
      </c>
      <c r="R1059" t="s">
        <v>77</v>
      </c>
      <c r="S1059">
        <v>2</v>
      </c>
      <c r="T1059" t="s">
        <v>9</v>
      </c>
      <c r="U1059" t="s">
        <v>81</v>
      </c>
      <c r="V1059" s="3">
        <v>35980.458333333336</v>
      </c>
      <c r="W1059">
        <v>1</v>
      </c>
      <c r="X1059" s="3">
        <v>35980.474999999999</v>
      </c>
      <c r="Y1059" t="s">
        <v>9</v>
      </c>
      <c r="Z1059">
        <v>2</v>
      </c>
      <c r="AA1059" t="s">
        <v>9</v>
      </c>
    </row>
    <row r="1060" spans="1:27" x14ac:dyDescent="0.25">
      <c r="A1060" t="s">
        <v>74</v>
      </c>
      <c r="B1060" t="s">
        <v>75</v>
      </c>
      <c r="C1060">
        <v>53.649500000000003</v>
      </c>
      <c r="D1060">
        <v>9.9618000000000002</v>
      </c>
      <c r="E1060">
        <v>15</v>
      </c>
      <c r="F1060" s="2">
        <v>35981</v>
      </c>
      <c r="G1060">
        <v>13</v>
      </c>
      <c r="H1060" s="3">
        <v>35981.48541666667</v>
      </c>
      <c r="I1060" s="3">
        <v>35981.458333333336</v>
      </c>
      <c r="J1060">
        <v>15.7</v>
      </c>
      <c r="K1060">
        <v>15.7</v>
      </c>
      <c r="L1060" s="3">
        <v>35981.474999999999</v>
      </c>
      <c r="M1060" t="s">
        <v>9</v>
      </c>
      <c r="N1060" t="s">
        <v>9</v>
      </c>
      <c r="O1060" t="s">
        <v>9</v>
      </c>
      <c r="P1060" s="3">
        <v>35981.48541666667</v>
      </c>
      <c r="Q1060">
        <v>8</v>
      </c>
      <c r="R1060" t="s">
        <v>77</v>
      </c>
      <c r="S1060">
        <v>8</v>
      </c>
      <c r="T1060" t="s">
        <v>9</v>
      </c>
      <c r="U1060" t="s">
        <v>81</v>
      </c>
      <c r="V1060" s="3">
        <v>35981.458333333336</v>
      </c>
      <c r="W1060">
        <v>1</v>
      </c>
      <c r="X1060" s="3">
        <v>35981.474999999999</v>
      </c>
      <c r="Y1060" t="s">
        <v>9</v>
      </c>
      <c r="Z1060">
        <v>8</v>
      </c>
      <c r="AA1060" t="s">
        <v>9</v>
      </c>
    </row>
    <row r="1061" spans="1:27" x14ac:dyDescent="0.25">
      <c r="A1061" t="s">
        <v>74</v>
      </c>
      <c r="B1061" t="s">
        <v>75</v>
      </c>
      <c r="C1061">
        <v>53.649500000000003</v>
      </c>
      <c r="D1061">
        <v>9.9618000000000002</v>
      </c>
      <c r="E1061">
        <v>15</v>
      </c>
      <c r="F1061" s="2">
        <v>35982</v>
      </c>
      <c r="G1061">
        <v>12</v>
      </c>
      <c r="H1061" s="3">
        <v>35982.48541666667</v>
      </c>
      <c r="I1061" s="3">
        <v>35982.458333333336</v>
      </c>
      <c r="J1061">
        <v>14.8</v>
      </c>
      <c r="K1061">
        <v>15.7</v>
      </c>
      <c r="L1061" s="3">
        <v>35982.474999999999</v>
      </c>
      <c r="M1061" t="s">
        <v>9</v>
      </c>
      <c r="N1061" t="s">
        <v>9</v>
      </c>
      <c r="O1061" t="s">
        <v>9</v>
      </c>
      <c r="P1061" s="3">
        <v>35982.48541666667</v>
      </c>
      <c r="Q1061">
        <v>8</v>
      </c>
      <c r="R1061" t="s">
        <v>77</v>
      </c>
      <c r="S1061">
        <v>8</v>
      </c>
      <c r="T1061" t="s">
        <v>9</v>
      </c>
      <c r="U1061" t="s">
        <v>81</v>
      </c>
      <c r="V1061" s="3">
        <v>35982.458333333336</v>
      </c>
      <c r="W1061">
        <v>1</v>
      </c>
      <c r="X1061" s="3">
        <v>35982.474999999999</v>
      </c>
      <c r="Y1061" t="s">
        <v>9</v>
      </c>
      <c r="Z1061">
        <v>8</v>
      </c>
      <c r="AA1061" t="s">
        <v>9</v>
      </c>
    </row>
    <row r="1062" spans="1:27" x14ac:dyDescent="0.25">
      <c r="A1062" t="s">
        <v>74</v>
      </c>
      <c r="B1062" t="s">
        <v>75</v>
      </c>
      <c r="C1062">
        <v>53.649500000000003</v>
      </c>
      <c r="D1062">
        <v>9.9618000000000002</v>
      </c>
      <c r="E1062">
        <v>15</v>
      </c>
      <c r="F1062" s="2">
        <v>35983</v>
      </c>
      <c r="G1062">
        <v>10.7</v>
      </c>
      <c r="H1062" s="3">
        <v>35983.48541666667</v>
      </c>
      <c r="I1062" s="3">
        <v>35983.458333333336</v>
      </c>
      <c r="J1062">
        <v>14.4</v>
      </c>
      <c r="K1062">
        <v>16.5</v>
      </c>
      <c r="L1062" s="3">
        <v>35983.475694444445</v>
      </c>
      <c r="M1062" t="s">
        <v>9</v>
      </c>
      <c r="N1062" t="s">
        <v>9</v>
      </c>
      <c r="O1062" t="s">
        <v>9</v>
      </c>
      <c r="P1062" s="3">
        <v>35983.48541666667</v>
      </c>
      <c r="Q1062">
        <v>0</v>
      </c>
      <c r="R1062" t="s">
        <v>76</v>
      </c>
      <c r="S1062">
        <v>0</v>
      </c>
      <c r="T1062">
        <v>0</v>
      </c>
      <c r="U1062" t="s">
        <v>81</v>
      </c>
      <c r="V1062" s="3">
        <v>35983.458333333336</v>
      </c>
      <c r="W1062">
        <v>1</v>
      </c>
      <c r="X1062" s="3">
        <v>35983.475694444445</v>
      </c>
      <c r="Y1062" t="s">
        <v>9</v>
      </c>
      <c r="Z1062">
        <v>0</v>
      </c>
      <c r="AA1062">
        <v>0</v>
      </c>
    </row>
    <row r="1063" spans="1:27" x14ac:dyDescent="0.25">
      <c r="A1063" t="s">
        <v>74</v>
      </c>
      <c r="B1063" t="s">
        <v>75</v>
      </c>
      <c r="C1063">
        <v>53.649500000000003</v>
      </c>
      <c r="D1063">
        <v>9.9618000000000002</v>
      </c>
      <c r="E1063">
        <v>15</v>
      </c>
      <c r="F1063" s="2">
        <v>35984</v>
      </c>
      <c r="G1063">
        <v>9.3000000000000007</v>
      </c>
      <c r="H1063" s="3">
        <v>35984.48541666667</v>
      </c>
      <c r="I1063" s="3">
        <v>35984.458333333336</v>
      </c>
      <c r="J1063">
        <v>16.3</v>
      </c>
      <c r="K1063">
        <v>16.3</v>
      </c>
      <c r="L1063" s="3">
        <v>35984.475694444445</v>
      </c>
      <c r="M1063" t="s">
        <v>9</v>
      </c>
      <c r="N1063" t="s">
        <v>9</v>
      </c>
      <c r="O1063" t="s">
        <v>9</v>
      </c>
      <c r="P1063" s="3">
        <v>35984.48541666667</v>
      </c>
      <c r="Q1063">
        <v>3</v>
      </c>
      <c r="R1063" t="s">
        <v>77</v>
      </c>
      <c r="S1063">
        <v>3</v>
      </c>
      <c r="T1063" t="s">
        <v>9</v>
      </c>
      <c r="U1063" t="s">
        <v>81</v>
      </c>
      <c r="V1063" s="3">
        <v>35984.458333333336</v>
      </c>
      <c r="W1063">
        <v>1</v>
      </c>
      <c r="X1063" s="3">
        <v>35984.475694444445</v>
      </c>
      <c r="Y1063" t="s">
        <v>9</v>
      </c>
      <c r="Z1063">
        <v>3</v>
      </c>
      <c r="AA1063" t="s">
        <v>9</v>
      </c>
    </row>
    <row r="1064" spans="1:27" x14ac:dyDescent="0.25">
      <c r="A1064" t="s">
        <v>74</v>
      </c>
      <c r="B1064" t="s">
        <v>75</v>
      </c>
      <c r="C1064">
        <v>53.649500000000003</v>
      </c>
      <c r="D1064">
        <v>9.9618000000000002</v>
      </c>
      <c r="E1064">
        <v>15</v>
      </c>
      <c r="F1064" s="2">
        <v>35985</v>
      </c>
      <c r="G1064">
        <v>11.1</v>
      </c>
      <c r="H1064" s="3">
        <v>35985.48541666667</v>
      </c>
      <c r="I1064" s="3">
        <v>35985.458333333336</v>
      </c>
      <c r="J1064">
        <v>14</v>
      </c>
      <c r="K1064">
        <v>18.899999999999999</v>
      </c>
      <c r="L1064" s="3">
        <v>35985.475694444445</v>
      </c>
      <c r="M1064" t="s">
        <v>9</v>
      </c>
      <c r="N1064" t="s">
        <v>9</v>
      </c>
      <c r="O1064" t="s">
        <v>9</v>
      </c>
      <c r="P1064" s="3">
        <v>35985.48541666667</v>
      </c>
      <c r="Q1064">
        <v>5</v>
      </c>
      <c r="R1064" t="s">
        <v>77</v>
      </c>
      <c r="S1064">
        <v>5</v>
      </c>
      <c r="T1064" t="s">
        <v>9</v>
      </c>
      <c r="U1064" t="s">
        <v>81</v>
      </c>
      <c r="V1064" s="3">
        <v>35985.458333333336</v>
      </c>
      <c r="W1064">
        <v>1</v>
      </c>
      <c r="X1064" s="3">
        <v>35985.475694444445</v>
      </c>
      <c r="Y1064" t="s">
        <v>9</v>
      </c>
      <c r="Z1064">
        <v>5</v>
      </c>
      <c r="AA1064" t="s">
        <v>9</v>
      </c>
    </row>
    <row r="1065" spans="1:27" x14ac:dyDescent="0.25">
      <c r="A1065" t="s">
        <v>74</v>
      </c>
      <c r="B1065" t="s">
        <v>75</v>
      </c>
      <c r="C1065">
        <v>53.649500000000003</v>
      </c>
      <c r="D1065">
        <v>9.9618000000000002</v>
      </c>
      <c r="E1065">
        <v>15</v>
      </c>
      <c r="F1065" s="2">
        <v>35986</v>
      </c>
      <c r="G1065">
        <v>12</v>
      </c>
      <c r="H1065" s="3">
        <v>35986.48541666667</v>
      </c>
      <c r="I1065" s="3">
        <v>35986.458333333336</v>
      </c>
      <c r="J1065">
        <v>17.3</v>
      </c>
      <c r="K1065">
        <v>17.3</v>
      </c>
      <c r="L1065" s="3">
        <v>35986.475694444445</v>
      </c>
      <c r="M1065" t="s">
        <v>9</v>
      </c>
      <c r="N1065" t="s">
        <v>9</v>
      </c>
      <c r="O1065" t="s">
        <v>9</v>
      </c>
      <c r="P1065" s="3">
        <v>35986.48541666667</v>
      </c>
      <c r="Q1065">
        <v>9</v>
      </c>
      <c r="R1065" t="s">
        <v>77</v>
      </c>
      <c r="S1065">
        <v>9</v>
      </c>
      <c r="T1065" t="s">
        <v>9</v>
      </c>
      <c r="U1065" t="s">
        <v>81</v>
      </c>
      <c r="V1065" s="3">
        <v>35986.458333333336</v>
      </c>
      <c r="W1065">
        <v>1</v>
      </c>
      <c r="X1065" s="3">
        <v>35986.475694444445</v>
      </c>
      <c r="Y1065" t="s">
        <v>9</v>
      </c>
      <c r="Z1065">
        <v>9</v>
      </c>
      <c r="AA1065" t="s">
        <v>9</v>
      </c>
    </row>
    <row r="1066" spans="1:27" x14ac:dyDescent="0.25">
      <c r="A1066" t="s">
        <v>74</v>
      </c>
      <c r="B1066" t="s">
        <v>75</v>
      </c>
      <c r="C1066">
        <v>53.649500000000003</v>
      </c>
      <c r="D1066">
        <v>9.9618000000000002</v>
      </c>
      <c r="E1066">
        <v>15</v>
      </c>
      <c r="F1066" s="2">
        <v>35987</v>
      </c>
      <c r="G1066">
        <v>11.6</v>
      </c>
      <c r="H1066" s="3">
        <v>35987.48541666667</v>
      </c>
      <c r="I1066" s="3">
        <v>35987.458333333336</v>
      </c>
      <c r="J1066">
        <v>18.100000000000001</v>
      </c>
      <c r="K1066">
        <v>18.7</v>
      </c>
      <c r="L1066" s="3">
        <v>35987.475694444445</v>
      </c>
      <c r="M1066" t="s">
        <v>9</v>
      </c>
      <c r="N1066" t="s">
        <v>9</v>
      </c>
      <c r="O1066" t="s">
        <v>9</v>
      </c>
      <c r="P1066" s="3">
        <v>35987.48541666667</v>
      </c>
      <c r="Q1066">
        <v>9</v>
      </c>
      <c r="R1066" t="s">
        <v>77</v>
      </c>
      <c r="S1066">
        <v>9</v>
      </c>
      <c r="T1066" t="s">
        <v>9</v>
      </c>
      <c r="U1066" t="s">
        <v>81</v>
      </c>
      <c r="V1066" s="3">
        <v>35987.458333333336</v>
      </c>
      <c r="W1066">
        <v>1</v>
      </c>
      <c r="X1066" s="3">
        <v>35987.475694444445</v>
      </c>
      <c r="Y1066" t="s">
        <v>9</v>
      </c>
      <c r="Z1066">
        <v>9</v>
      </c>
      <c r="AA1066" t="s">
        <v>9</v>
      </c>
    </row>
    <row r="1067" spans="1:27" x14ac:dyDescent="0.25">
      <c r="A1067" t="s">
        <v>74</v>
      </c>
      <c r="B1067" t="s">
        <v>75</v>
      </c>
      <c r="C1067">
        <v>53.649500000000003</v>
      </c>
      <c r="D1067">
        <v>9.9618000000000002</v>
      </c>
      <c r="E1067">
        <v>15</v>
      </c>
      <c r="F1067" s="2">
        <v>35988</v>
      </c>
      <c r="G1067">
        <v>9.9</v>
      </c>
      <c r="H1067" s="3">
        <v>35988.48541666667</v>
      </c>
      <c r="I1067" s="3">
        <v>35988.458333333336</v>
      </c>
      <c r="J1067">
        <v>20.2</v>
      </c>
      <c r="K1067">
        <v>20.2</v>
      </c>
      <c r="L1067" s="3">
        <v>35988.475694444445</v>
      </c>
      <c r="M1067" t="s">
        <v>9</v>
      </c>
      <c r="N1067" t="s">
        <v>9</v>
      </c>
      <c r="O1067" t="s">
        <v>9</v>
      </c>
      <c r="P1067" s="3">
        <v>35988.48541666667</v>
      </c>
      <c r="Q1067">
        <v>12</v>
      </c>
      <c r="R1067" t="s">
        <v>77</v>
      </c>
      <c r="S1067">
        <v>12</v>
      </c>
      <c r="T1067" t="s">
        <v>9</v>
      </c>
      <c r="U1067" t="s">
        <v>81</v>
      </c>
      <c r="V1067" s="3">
        <v>35988.458333333336</v>
      </c>
      <c r="W1067">
        <v>1</v>
      </c>
      <c r="X1067" s="3">
        <v>35988.475694444445</v>
      </c>
      <c r="Y1067" t="s">
        <v>9</v>
      </c>
      <c r="Z1067">
        <v>12</v>
      </c>
      <c r="AA1067" t="s">
        <v>9</v>
      </c>
    </row>
    <row r="1068" spans="1:27" x14ac:dyDescent="0.25">
      <c r="A1068" t="s">
        <v>74</v>
      </c>
      <c r="B1068" t="s">
        <v>75</v>
      </c>
      <c r="C1068">
        <v>53.649500000000003</v>
      </c>
      <c r="D1068">
        <v>9.9618000000000002</v>
      </c>
      <c r="E1068">
        <v>15</v>
      </c>
      <c r="F1068" s="2">
        <v>35989</v>
      </c>
      <c r="G1068">
        <v>15.5</v>
      </c>
      <c r="H1068" s="3">
        <v>35989.48541666667</v>
      </c>
      <c r="I1068" s="3">
        <v>35989.458333333336</v>
      </c>
      <c r="J1068">
        <v>17.899999999999999</v>
      </c>
      <c r="K1068">
        <v>20.2</v>
      </c>
      <c r="L1068" s="3">
        <v>35989.475694444445</v>
      </c>
      <c r="M1068" t="s">
        <v>9</v>
      </c>
      <c r="N1068" t="s">
        <v>9</v>
      </c>
      <c r="O1068" t="s">
        <v>9</v>
      </c>
      <c r="P1068" s="3">
        <v>35989.48541666667</v>
      </c>
      <c r="Q1068">
        <v>9</v>
      </c>
      <c r="R1068" t="s">
        <v>77</v>
      </c>
      <c r="S1068">
        <v>9</v>
      </c>
      <c r="T1068" t="s">
        <v>9</v>
      </c>
      <c r="U1068" t="s">
        <v>81</v>
      </c>
      <c r="V1068" s="3">
        <v>35989.458333333336</v>
      </c>
      <c r="W1068">
        <v>1</v>
      </c>
      <c r="X1068" s="3">
        <v>35989.475694444445</v>
      </c>
      <c r="Y1068" t="s">
        <v>9</v>
      </c>
      <c r="Z1068">
        <v>9</v>
      </c>
      <c r="AA1068" t="s">
        <v>9</v>
      </c>
    </row>
    <row r="1069" spans="1:27" x14ac:dyDescent="0.25">
      <c r="A1069" t="s">
        <v>74</v>
      </c>
      <c r="B1069" t="s">
        <v>75</v>
      </c>
      <c r="C1069">
        <v>53.649500000000003</v>
      </c>
      <c r="D1069">
        <v>9.9618000000000002</v>
      </c>
      <c r="E1069">
        <v>15</v>
      </c>
      <c r="F1069" s="2">
        <v>35990</v>
      </c>
      <c r="G1069">
        <v>10.9</v>
      </c>
      <c r="H1069" s="3">
        <v>35990.48541666667</v>
      </c>
      <c r="I1069" s="3">
        <v>35990.458333333336</v>
      </c>
      <c r="J1069">
        <v>15.5</v>
      </c>
      <c r="K1069">
        <v>20.2</v>
      </c>
      <c r="L1069" s="3">
        <v>35990.475694444445</v>
      </c>
      <c r="M1069" t="s">
        <v>9</v>
      </c>
      <c r="N1069" t="s">
        <v>9</v>
      </c>
      <c r="O1069" t="s">
        <v>9</v>
      </c>
      <c r="P1069" s="3">
        <v>35990.48541666667</v>
      </c>
      <c r="Q1069">
        <v>0</v>
      </c>
      <c r="R1069" t="s">
        <v>76</v>
      </c>
      <c r="S1069">
        <v>0</v>
      </c>
      <c r="T1069">
        <v>0</v>
      </c>
      <c r="U1069" t="s">
        <v>81</v>
      </c>
      <c r="V1069" s="3">
        <v>35990.458333333336</v>
      </c>
      <c r="W1069">
        <v>1</v>
      </c>
      <c r="X1069" s="3">
        <v>35990.475694444445</v>
      </c>
      <c r="Y1069" t="s">
        <v>9</v>
      </c>
      <c r="Z1069">
        <v>0</v>
      </c>
      <c r="AA1069">
        <v>0</v>
      </c>
    </row>
    <row r="1070" spans="1:27" x14ac:dyDescent="0.25">
      <c r="A1070" t="s">
        <v>74</v>
      </c>
      <c r="B1070" t="s">
        <v>75</v>
      </c>
      <c r="C1070">
        <v>53.649500000000003</v>
      </c>
      <c r="D1070">
        <v>9.9618000000000002</v>
      </c>
      <c r="E1070">
        <v>15</v>
      </c>
      <c r="F1070" s="2">
        <v>35991</v>
      </c>
      <c r="G1070">
        <v>10.7</v>
      </c>
      <c r="H1070" s="3">
        <v>35991.48541666667</v>
      </c>
      <c r="I1070" s="3">
        <v>35991.458333333336</v>
      </c>
      <c r="J1070">
        <v>17.899999999999999</v>
      </c>
      <c r="K1070">
        <v>17.899999999999999</v>
      </c>
      <c r="L1070" s="3">
        <v>35991.476388888892</v>
      </c>
      <c r="M1070" t="s">
        <v>9</v>
      </c>
      <c r="N1070" t="s">
        <v>9</v>
      </c>
      <c r="O1070" t="s">
        <v>9</v>
      </c>
      <c r="P1070" s="3">
        <v>35991.48541666667</v>
      </c>
      <c r="Q1070">
        <v>1</v>
      </c>
      <c r="R1070" t="s">
        <v>77</v>
      </c>
      <c r="S1070">
        <v>1</v>
      </c>
      <c r="T1070" t="s">
        <v>9</v>
      </c>
      <c r="U1070" t="s">
        <v>81</v>
      </c>
      <c r="V1070" s="3">
        <v>35991.458333333336</v>
      </c>
      <c r="W1070">
        <v>1</v>
      </c>
      <c r="X1070" s="3">
        <v>35991.476388888892</v>
      </c>
      <c r="Y1070" t="s">
        <v>9</v>
      </c>
      <c r="Z1070">
        <v>1</v>
      </c>
      <c r="AA1070" t="s">
        <v>9</v>
      </c>
    </row>
    <row r="1071" spans="1:27" x14ac:dyDescent="0.25">
      <c r="A1071" t="s">
        <v>74</v>
      </c>
      <c r="B1071" t="s">
        <v>75</v>
      </c>
      <c r="C1071">
        <v>53.649500000000003</v>
      </c>
      <c r="D1071">
        <v>9.9618000000000002</v>
      </c>
      <c r="E1071">
        <v>15</v>
      </c>
      <c r="F1071" s="2">
        <v>35992</v>
      </c>
      <c r="G1071">
        <v>11.1</v>
      </c>
      <c r="H1071" s="3">
        <v>35992.48541666667</v>
      </c>
      <c r="I1071" s="3">
        <v>35992.458333333336</v>
      </c>
      <c r="J1071">
        <v>18.100000000000001</v>
      </c>
      <c r="K1071">
        <v>19</v>
      </c>
      <c r="L1071" s="3">
        <v>35992.476388888892</v>
      </c>
      <c r="M1071" t="s">
        <v>9</v>
      </c>
      <c r="N1071" t="s">
        <v>9</v>
      </c>
      <c r="O1071" t="s">
        <v>9</v>
      </c>
      <c r="P1071" s="3">
        <v>35992.48541666667</v>
      </c>
      <c r="Q1071">
        <v>9</v>
      </c>
      <c r="R1071" t="s">
        <v>77</v>
      </c>
      <c r="S1071">
        <v>9</v>
      </c>
      <c r="T1071" t="s">
        <v>9</v>
      </c>
      <c r="U1071" t="s">
        <v>81</v>
      </c>
      <c r="V1071" s="3">
        <v>35992.458333333336</v>
      </c>
      <c r="W1071">
        <v>1</v>
      </c>
      <c r="X1071" s="3">
        <v>35992.476388888892</v>
      </c>
      <c r="Y1071" t="s">
        <v>9</v>
      </c>
      <c r="Z1071">
        <v>9</v>
      </c>
      <c r="AA1071" t="s">
        <v>9</v>
      </c>
    </row>
    <row r="1072" spans="1:27" x14ac:dyDescent="0.25">
      <c r="A1072" t="s">
        <v>74</v>
      </c>
      <c r="B1072" t="s">
        <v>75</v>
      </c>
      <c r="C1072">
        <v>53.649500000000003</v>
      </c>
      <c r="D1072">
        <v>9.9618000000000002</v>
      </c>
      <c r="E1072">
        <v>15</v>
      </c>
      <c r="F1072" s="2">
        <v>35993</v>
      </c>
      <c r="G1072">
        <v>12.8</v>
      </c>
      <c r="H1072" s="3">
        <v>35993.48541666667</v>
      </c>
      <c r="I1072" s="3">
        <v>35993.458333333336</v>
      </c>
      <c r="J1072">
        <v>19.600000000000001</v>
      </c>
      <c r="K1072">
        <v>20</v>
      </c>
      <c r="L1072" s="3">
        <v>35993.476388888892</v>
      </c>
      <c r="M1072" t="s">
        <v>9</v>
      </c>
      <c r="N1072" t="s">
        <v>9</v>
      </c>
      <c r="O1072" t="s">
        <v>9</v>
      </c>
      <c r="P1072" s="3">
        <v>35993.48541666667</v>
      </c>
      <c r="Q1072">
        <v>1</v>
      </c>
      <c r="R1072" t="s">
        <v>77</v>
      </c>
      <c r="S1072">
        <v>1</v>
      </c>
      <c r="T1072" t="s">
        <v>9</v>
      </c>
      <c r="U1072" t="s">
        <v>81</v>
      </c>
      <c r="V1072" s="3">
        <v>35993.458333333336</v>
      </c>
      <c r="W1072">
        <v>1</v>
      </c>
      <c r="X1072" s="3">
        <v>35993.476388888892</v>
      </c>
      <c r="Y1072" t="s">
        <v>9</v>
      </c>
      <c r="Z1072">
        <v>1</v>
      </c>
      <c r="AA1072" t="s">
        <v>9</v>
      </c>
    </row>
    <row r="1073" spans="1:27" x14ac:dyDescent="0.25">
      <c r="A1073" t="s">
        <v>74</v>
      </c>
      <c r="B1073" t="s">
        <v>75</v>
      </c>
      <c r="C1073">
        <v>53.649500000000003</v>
      </c>
      <c r="D1073">
        <v>9.9618000000000002</v>
      </c>
      <c r="E1073">
        <v>15</v>
      </c>
      <c r="F1073" s="2">
        <v>35994</v>
      </c>
      <c r="G1073">
        <v>13</v>
      </c>
      <c r="H1073" s="3">
        <v>35994.48541666667</v>
      </c>
      <c r="I1073" s="3">
        <v>35994.458333333336</v>
      </c>
      <c r="J1073">
        <v>18.3</v>
      </c>
      <c r="K1073">
        <v>22.2</v>
      </c>
      <c r="L1073" s="3">
        <v>35994.476388888892</v>
      </c>
      <c r="M1073" t="s">
        <v>9</v>
      </c>
      <c r="N1073" t="s">
        <v>9</v>
      </c>
      <c r="O1073" t="s">
        <v>9</v>
      </c>
      <c r="P1073" s="3">
        <v>35994.48541666667</v>
      </c>
      <c r="Q1073">
        <v>0</v>
      </c>
      <c r="R1073" t="s">
        <v>76</v>
      </c>
      <c r="S1073">
        <v>0</v>
      </c>
      <c r="T1073">
        <v>0</v>
      </c>
      <c r="U1073" t="s">
        <v>81</v>
      </c>
      <c r="V1073" s="3">
        <v>35994.458333333336</v>
      </c>
      <c r="W1073">
        <v>1</v>
      </c>
      <c r="X1073" s="3">
        <v>35994.476388888892</v>
      </c>
      <c r="Y1073" t="s">
        <v>9</v>
      </c>
      <c r="Z1073">
        <v>0</v>
      </c>
      <c r="AA1073">
        <v>0</v>
      </c>
    </row>
    <row r="1074" spans="1:27" x14ac:dyDescent="0.25">
      <c r="A1074" t="s">
        <v>74</v>
      </c>
      <c r="B1074" t="s">
        <v>75</v>
      </c>
      <c r="C1074">
        <v>53.649500000000003</v>
      </c>
      <c r="D1074">
        <v>9.9618000000000002</v>
      </c>
      <c r="E1074">
        <v>15</v>
      </c>
      <c r="F1074" s="2">
        <v>35995</v>
      </c>
      <c r="G1074">
        <v>11.3</v>
      </c>
      <c r="H1074" s="3">
        <v>35995.48541666667</v>
      </c>
      <c r="I1074" s="3">
        <v>35995.458333333336</v>
      </c>
      <c r="J1074">
        <v>18.899999999999999</v>
      </c>
      <c r="K1074">
        <v>18.899999999999999</v>
      </c>
      <c r="L1074" s="3">
        <v>35995.476388888892</v>
      </c>
      <c r="M1074" t="s">
        <v>9</v>
      </c>
      <c r="N1074" t="s">
        <v>9</v>
      </c>
      <c r="O1074" t="s">
        <v>9</v>
      </c>
      <c r="P1074" s="3">
        <v>35995.48541666667</v>
      </c>
      <c r="Q1074">
        <v>15</v>
      </c>
      <c r="R1074" t="s">
        <v>77</v>
      </c>
      <c r="S1074">
        <v>15</v>
      </c>
      <c r="T1074" t="s">
        <v>9</v>
      </c>
      <c r="U1074" t="s">
        <v>81</v>
      </c>
      <c r="V1074" s="3">
        <v>35995.458333333336</v>
      </c>
      <c r="W1074">
        <v>1</v>
      </c>
      <c r="X1074" s="3">
        <v>35995.476388888892</v>
      </c>
      <c r="Y1074" t="s">
        <v>9</v>
      </c>
      <c r="Z1074">
        <v>15</v>
      </c>
      <c r="AA1074" t="s">
        <v>9</v>
      </c>
    </row>
    <row r="1075" spans="1:27" x14ac:dyDescent="0.25">
      <c r="A1075" t="s">
        <v>74</v>
      </c>
      <c r="B1075" t="s">
        <v>75</v>
      </c>
      <c r="C1075">
        <v>53.649500000000003</v>
      </c>
      <c r="D1075">
        <v>9.9618000000000002</v>
      </c>
      <c r="E1075">
        <v>15</v>
      </c>
      <c r="F1075" s="2">
        <v>35996</v>
      </c>
      <c r="G1075">
        <v>10.9</v>
      </c>
      <c r="H1075" s="3">
        <v>35996.48541666667</v>
      </c>
      <c r="I1075" s="3">
        <v>35996.458333333336</v>
      </c>
      <c r="J1075">
        <v>23.3</v>
      </c>
      <c r="K1075">
        <v>23.3</v>
      </c>
      <c r="L1075" s="3">
        <v>35996.476388888892</v>
      </c>
      <c r="M1075" t="s">
        <v>9</v>
      </c>
      <c r="N1075" t="s">
        <v>9</v>
      </c>
      <c r="O1075" t="s">
        <v>9</v>
      </c>
      <c r="P1075" s="3">
        <v>35996.48541666667</v>
      </c>
      <c r="Q1075">
        <v>0</v>
      </c>
      <c r="R1075" t="s">
        <v>76</v>
      </c>
      <c r="S1075">
        <v>0</v>
      </c>
      <c r="T1075">
        <v>0</v>
      </c>
      <c r="U1075" t="s">
        <v>81</v>
      </c>
      <c r="V1075" s="3">
        <v>35996.458333333336</v>
      </c>
      <c r="W1075">
        <v>1</v>
      </c>
      <c r="X1075" s="3">
        <v>35996.476388888892</v>
      </c>
      <c r="Y1075" t="s">
        <v>9</v>
      </c>
      <c r="Z1075">
        <v>0</v>
      </c>
      <c r="AA1075">
        <v>0</v>
      </c>
    </row>
    <row r="1076" spans="1:27" x14ac:dyDescent="0.25">
      <c r="A1076" t="s">
        <v>74</v>
      </c>
      <c r="B1076" t="s">
        <v>75</v>
      </c>
      <c r="C1076">
        <v>53.649500000000003</v>
      </c>
      <c r="D1076">
        <v>9.9618000000000002</v>
      </c>
      <c r="E1076">
        <v>15</v>
      </c>
      <c r="F1076" s="2">
        <v>35997</v>
      </c>
      <c r="G1076">
        <v>18.5</v>
      </c>
      <c r="H1076" s="3">
        <v>35997.48541666667</v>
      </c>
      <c r="I1076" s="3">
        <v>35997.458333333336</v>
      </c>
      <c r="J1076">
        <v>28.4</v>
      </c>
      <c r="K1076">
        <v>29</v>
      </c>
      <c r="L1076" s="3">
        <v>35997.476388888892</v>
      </c>
      <c r="M1076" t="s">
        <v>9</v>
      </c>
      <c r="N1076" t="s">
        <v>9</v>
      </c>
      <c r="O1076" t="s">
        <v>9</v>
      </c>
      <c r="P1076" s="3">
        <v>35997.48541666667</v>
      </c>
      <c r="Q1076">
        <v>0</v>
      </c>
      <c r="R1076" t="s">
        <v>76</v>
      </c>
      <c r="S1076">
        <v>0</v>
      </c>
      <c r="T1076">
        <v>0</v>
      </c>
      <c r="U1076" t="s">
        <v>81</v>
      </c>
      <c r="V1076" s="3">
        <v>35997.458333333336</v>
      </c>
      <c r="W1076">
        <v>1</v>
      </c>
      <c r="X1076" s="3">
        <v>35997.476388888892</v>
      </c>
      <c r="Y1076" t="s">
        <v>9</v>
      </c>
      <c r="Z1076">
        <v>0</v>
      </c>
      <c r="AA1076">
        <v>0</v>
      </c>
    </row>
    <row r="1077" spans="1:27" x14ac:dyDescent="0.25">
      <c r="A1077" t="s">
        <v>74</v>
      </c>
      <c r="B1077" t="s">
        <v>75</v>
      </c>
      <c r="C1077">
        <v>53.649500000000003</v>
      </c>
      <c r="D1077">
        <v>9.9618000000000002</v>
      </c>
      <c r="E1077">
        <v>15</v>
      </c>
      <c r="F1077" s="2">
        <v>35998</v>
      </c>
      <c r="G1077">
        <v>13.8</v>
      </c>
      <c r="H1077" s="3">
        <v>35998.48541666667</v>
      </c>
      <c r="I1077" s="3">
        <v>35998.458333333336</v>
      </c>
      <c r="J1077">
        <v>21.6</v>
      </c>
      <c r="K1077">
        <v>29.8</v>
      </c>
      <c r="L1077" s="3">
        <v>35998.476388888892</v>
      </c>
      <c r="M1077" t="s">
        <v>9</v>
      </c>
      <c r="N1077" t="s">
        <v>9</v>
      </c>
      <c r="O1077" t="s">
        <v>9</v>
      </c>
      <c r="P1077" s="3">
        <v>35998.48541666667</v>
      </c>
      <c r="Q1077">
        <v>0</v>
      </c>
      <c r="R1077" t="s">
        <v>76</v>
      </c>
      <c r="S1077">
        <v>0</v>
      </c>
      <c r="T1077">
        <v>0</v>
      </c>
      <c r="U1077" t="s">
        <v>81</v>
      </c>
      <c r="V1077" s="3">
        <v>35998.458333333336</v>
      </c>
      <c r="W1077">
        <v>1</v>
      </c>
      <c r="X1077" s="3">
        <v>35998.476388888892</v>
      </c>
      <c r="Y1077" t="s">
        <v>9</v>
      </c>
      <c r="Z1077">
        <v>0</v>
      </c>
      <c r="AA1077">
        <v>0</v>
      </c>
    </row>
    <row r="1078" spans="1:27" x14ac:dyDescent="0.25">
      <c r="A1078" t="s">
        <v>74</v>
      </c>
      <c r="B1078" t="s">
        <v>75</v>
      </c>
      <c r="C1078">
        <v>53.649500000000003</v>
      </c>
      <c r="D1078">
        <v>9.9618000000000002</v>
      </c>
      <c r="E1078">
        <v>15</v>
      </c>
      <c r="F1078" s="2">
        <v>35999</v>
      </c>
      <c r="G1078">
        <v>13.4</v>
      </c>
      <c r="H1078" s="3">
        <v>35999.48541666667</v>
      </c>
      <c r="I1078" s="3">
        <v>35999.458333333336</v>
      </c>
      <c r="J1078">
        <v>25.7</v>
      </c>
      <c r="K1078">
        <v>25.7</v>
      </c>
      <c r="L1078" s="3">
        <v>35999.476388888892</v>
      </c>
      <c r="M1078" t="s">
        <v>9</v>
      </c>
      <c r="N1078" t="s">
        <v>9</v>
      </c>
      <c r="O1078" t="s">
        <v>9</v>
      </c>
      <c r="P1078" s="3">
        <v>35999.48541666667</v>
      </c>
      <c r="Q1078">
        <v>0</v>
      </c>
      <c r="R1078" t="s">
        <v>76</v>
      </c>
      <c r="S1078">
        <v>0</v>
      </c>
      <c r="T1078">
        <v>0</v>
      </c>
      <c r="U1078" t="s">
        <v>81</v>
      </c>
      <c r="V1078" s="3">
        <v>35999.458333333336</v>
      </c>
      <c r="W1078">
        <v>1</v>
      </c>
      <c r="X1078" s="3">
        <v>35999.476388888892</v>
      </c>
      <c r="Y1078" t="s">
        <v>9</v>
      </c>
      <c r="Z1078">
        <v>0</v>
      </c>
      <c r="AA1078">
        <v>0</v>
      </c>
    </row>
    <row r="1079" spans="1:27" x14ac:dyDescent="0.25">
      <c r="A1079" t="s">
        <v>74</v>
      </c>
      <c r="B1079" t="s">
        <v>75</v>
      </c>
      <c r="C1079">
        <v>53.649500000000003</v>
      </c>
      <c r="D1079">
        <v>9.9618000000000002</v>
      </c>
      <c r="E1079">
        <v>15</v>
      </c>
      <c r="F1079" s="2">
        <v>36000</v>
      </c>
      <c r="G1079">
        <v>15</v>
      </c>
      <c r="H1079" s="3">
        <v>36000.48541666667</v>
      </c>
      <c r="I1079" s="3">
        <v>36000.458333333336</v>
      </c>
      <c r="J1079">
        <v>19.399999999999999</v>
      </c>
      <c r="K1079">
        <v>27</v>
      </c>
      <c r="L1079" s="3">
        <v>36000.476388888892</v>
      </c>
      <c r="M1079" t="s">
        <v>9</v>
      </c>
      <c r="N1079" t="s">
        <v>9</v>
      </c>
      <c r="O1079" t="s">
        <v>9</v>
      </c>
      <c r="P1079" s="3">
        <v>36000.48541666667</v>
      </c>
      <c r="Q1079">
        <v>7</v>
      </c>
      <c r="R1079" t="s">
        <v>77</v>
      </c>
      <c r="S1079">
        <v>7</v>
      </c>
      <c r="T1079" t="s">
        <v>9</v>
      </c>
      <c r="U1079" t="s">
        <v>81</v>
      </c>
      <c r="V1079" s="3">
        <v>36000.458333333336</v>
      </c>
      <c r="W1079">
        <v>1</v>
      </c>
      <c r="X1079" s="3">
        <v>36000.476388888892</v>
      </c>
      <c r="Y1079" t="s">
        <v>9</v>
      </c>
      <c r="Z1079">
        <v>7</v>
      </c>
      <c r="AA1079" t="s">
        <v>9</v>
      </c>
    </row>
    <row r="1080" spans="1:27" x14ac:dyDescent="0.25">
      <c r="A1080" t="s">
        <v>74</v>
      </c>
      <c r="B1080" t="s">
        <v>75</v>
      </c>
      <c r="C1080">
        <v>53.649500000000003</v>
      </c>
      <c r="D1080">
        <v>9.9618000000000002</v>
      </c>
      <c r="E1080">
        <v>15</v>
      </c>
      <c r="F1080" s="2">
        <v>36001</v>
      </c>
      <c r="G1080">
        <v>9.6999999999999993</v>
      </c>
      <c r="H1080" s="3">
        <v>36001.48541666667</v>
      </c>
      <c r="I1080" s="3">
        <v>36001.458333333336</v>
      </c>
      <c r="J1080">
        <v>18.7</v>
      </c>
      <c r="K1080">
        <v>19.8</v>
      </c>
      <c r="L1080" s="3">
        <v>36001.476388888892</v>
      </c>
      <c r="M1080" t="s">
        <v>9</v>
      </c>
      <c r="N1080" t="s">
        <v>9</v>
      </c>
      <c r="O1080" t="s">
        <v>9</v>
      </c>
      <c r="P1080" s="3">
        <v>36001.48541666667</v>
      </c>
      <c r="Q1080">
        <v>0</v>
      </c>
      <c r="R1080" t="s">
        <v>76</v>
      </c>
      <c r="S1080">
        <v>0</v>
      </c>
      <c r="T1080">
        <v>0</v>
      </c>
      <c r="U1080" t="s">
        <v>81</v>
      </c>
      <c r="V1080" s="3">
        <v>36001.458333333336</v>
      </c>
      <c r="W1080">
        <v>1</v>
      </c>
      <c r="X1080" s="3">
        <v>36001.476388888892</v>
      </c>
      <c r="Y1080" t="s">
        <v>9</v>
      </c>
      <c r="Z1080">
        <v>0</v>
      </c>
      <c r="AA1080">
        <v>0</v>
      </c>
    </row>
    <row r="1081" spans="1:27" x14ac:dyDescent="0.25">
      <c r="A1081" t="s">
        <v>74</v>
      </c>
      <c r="B1081" t="s">
        <v>75</v>
      </c>
      <c r="C1081">
        <v>53.649500000000003</v>
      </c>
      <c r="D1081">
        <v>9.9618000000000002</v>
      </c>
      <c r="E1081">
        <v>15</v>
      </c>
      <c r="F1081" s="2">
        <v>36002</v>
      </c>
      <c r="G1081">
        <v>8.1</v>
      </c>
      <c r="H1081" s="3">
        <v>36002.48541666667</v>
      </c>
      <c r="I1081" s="3">
        <v>36002.458333333336</v>
      </c>
      <c r="J1081">
        <v>19.2</v>
      </c>
      <c r="K1081">
        <v>19.2</v>
      </c>
      <c r="L1081" s="3">
        <v>36002.476388888892</v>
      </c>
      <c r="M1081" t="s">
        <v>9</v>
      </c>
      <c r="N1081" t="s">
        <v>9</v>
      </c>
      <c r="O1081" t="s">
        <v>9</v>
      </c>
      <c r="P1081" s="3">
        <v>36002.48541666667</v>
      </c>
      <c r="Q1081">
        <v>0</v>
      </c>
      <c r="R1081" t="s">
        <v>76</v>
      </c>
      <c r="S1081">
        <v>0</v>
      </c>
      <c r="T1081">
        <v>0</v>
      </c>
      <c r="U1081" t="s">
        <v>81</v>
      </c>
      <c r="V1081" s="3">
        <v>36002.458333333336</v>
      </c>
      <c r="W1081">
        <v>1</v>
      </c>
      <c r="X1081" s="3">
        <v>36002.476388888892</v>
      </c>
      <c r="Y1081" t="s">
        <v>9</v>
      </c>
      <c r="Z1081">
        <v>0</v>
      </c>
      <c r="AA1081">
        <v>0</v>
      </c>
    </row>
    <row r="1082" spans="1:27" x14ac:dyDescent="0.25">
      <c r="A1082" t="s">
        <v>74</v>
      </c>
      <c r="B1082" t="s">
        <v>75</v>
      </c>
      <c r="C1082">
        <v>53.649500000000003</v>
      </c>
      <c r="D1082">
        <v>9.9618000000000002</v>
      </c>
      <c r="E1082">
        <v>15</v>
      </c>
      <c r="F1082" s="2">
        <v>36003</v>
      </c>
      <c r="G1082">
        <v>12.6</v>
      </c>
      <c r="H1082" s="3">
        <v>36003.48541666667</v>
      </c>
      <c r="I1082" s="3">
        <v>36003.458333333336</v>
      </c>
      <c r="J1082">
        <v>15.5</v>
      </c>
      <c r="K1082">
        <v>22.7</v>
      </c>
      <c r="L1082" s="3">
        <v>36003.476388888892</v>
      </c>
      <c r="M1082" t="s">
        <v>9</v>
      </c>
      <c r="N1082" t="s">
        <v>9</v>
      </c>
      <c r="O1082" t="s">
        <v>9</v>
      </c>
      <c r="P1082" s="3">
        <v>36003.48541666667</v>
      </c>
      <c r="Q1082">
        <v>0</v>
      </c>
      <c r="R1082" t="s">
        <v>76</v>
      </c>
      <c r="S1082">
        <v>0</v>
      </c>
      <c r="T1082">
        <v>0</v>
      </c>
      <c r="U1082" t="s">
        <v>81</v>
      </c>
      <c r="V1082" s="3">
        <v>36003.458333333336</v>
      </c>
      <c r="W1082">
        <v>1</v>
      </c>
      <c r="X1082" s="3">
        <v>36003.476388888892</v>
      </c>
      <c r="Y1082" t="s">
        <v>9</v>
      </c>
      <c r="Z1082">
        <v>0</v>
      </c>
      <c r="AA1082">
        <v>0</v>
      </c>
    </row>
    <row r="1083" spans="1:27" x14ac:dyDescent="0.25">
      <c r="A1083" t="s">
        <v>74</v>
      </c>
      <c r="B1083" t="s">
        <v>75</v>
      </c>
      <c r="C1083">
        <v>53.649500000000003</v>
      </c>
      <c r="D1083">
        <v>9.9618000000000002</v>
      </c>
      <c r="E1083">
        <v>15</v>
      </c>
      <c r="F1083" s="2">
        <v>36004</v>
      </c>
      <c r="G1083">
        <v>13.4</v>
      </c>
      <c r="H1083" s="3">
        <v>36004.48541666667</v>
      </c>
      <c r="I1083" s="3">
        <v>36004.458333333336</v>
      </c>
      <c r="J1083">
        <v>15.9</v>
      </c>
      <c r="K1083">
        <v>22.4</v>
      </c>
      <c r="L1083" s="3">
        <v>36004.476388888892</v>
      </c>
      <c r="M1083" t="s">
        <v>9</v>
      </c>
      <c r="N1083" t="s">
        <v>9</v>
      </c>
      <c r="O1083" t="s">
        <v>9</v>
      </c>
      <c r="P1083" s="3">
        <v>36004.48541666667</v>
      </c>
      <c r="Q1083">
        <v>7</v>
      </c>
      <c r="R1083" t="s">
        <v>77</v>
      </c>
      <c r="S1083">
        <v>7</v>
      </c>
      <c r="T1083" t="s">
        <v>9</v>
      </c>
      <c r="U1083" t="s">
        <v>81</v>
      </c>
      <c r="V1083" s="3">
        <v>36004.458333333336</v>
      </c>
      <c r="W1083">
        <v>1</v>
      </c>
      <c r="X1083" s="3">
        <v>36004.476388888892</v>
      </c>
      <c r="Y1083" t="s">
        <v>9</v>
      </c>
      <c r="Z1083">
        <v>7</v>
      </c>
      <c r="AA1083" t="s">
        <v>9</v>
      </c>
    </row>
    <row r="1084" spans="1:27" x14ac:dyDescent="0.25">
      <c r="A1084" t="s">
        <v>74</v>
      </c>
      <c r="B1084" t="s">
        <v>75</v>
      </c>
      <c r="C1084">
        <v>53.649500000000003</v>
      </c>
      <c r="D1084">
        <v>9.9618000000000002</v>
      </c>
      <c r="E1084">
        <v>15</v>
      </c>
      <c r="F1084" s="2">
        <v>36005</v>
      </c>
      <c r="G1084">
        <v>14</v>
      </c>
      <c r="H1084" s="3">
        <v>36005.48541666667</v>
      </c>
      <c r="I1084" s="3">
        <v>36005.458333333336</v>
      </c>
      <c r="J1084">
        <v>19.600000000000001</v>
      </c>
      <c r="K1084">
        <v>19.8</v>
      </c>
      <c r="L1084" s="3">
        <v>36005.476388888892</v>
      </c>
      <c r="M1084" t="s">
        <v>9</v>
      </c>
      <c r="N1084" t="s">
        <v>9</v>
      </c>
      <c r="O1084" t="s">
        <v>9</v>
      </c>
      <c r="P1084" s="3">
        <v>36005.48541666667</v>
      </c>
      <c r="Q1084">
        <v>6</v>
      </c>
      <c r="R1084" t="s">
        <v>77</v>
      </c>
      <c r="S1084">
        <v>6</v>
      </c>
      <c r="T1084" t="s">
        <v>9</v>
      </c>
      <c r="U1084" t="s">
        <v>81</v>
      </c>
      <c r="V1084" s="3">
        <v>36005.458333333336</v>
      </c>
      <c r="W1084">
        <v>1</v>
      </c>
      <c r="X1084" s="3">
        <v>36005.476388888892</v>
      </c>
      <c r="Y1084" t="s">
        <v>9</v>
      </c>
      <c r="Z1084">
        <v>6</v>
      </c>
      <c r="AA1084" t="s">
        <v>9</v>
      </c>
    </row>
    <row r="1085" spans="1:27" x14ac:dyDescent="0.25">
      <c r="A1085" t="s">
        <v>74</v>
      </c>
      <c r="B1085" t="s">
        <v>75</v>
      </c>
      <c r="C1085">
        <v>53.649500000000003</v>
      </c>
      <c r="D1085">
        <v>9.9618000000000002</v>
      </c>
      <c r="E1085">
        <v>15</v>
      </c>
      <c r="F1085" s="2">
        <v>36006</v>
      </c>
      <c r="G1085">
        <v>13.8</v>
      </c>
      <c r="H1085" s="3">
        <v>36006.48541666667</v>
      </c>
      <c r="I1085" s="3">
        <v>36006.458333333336</v>
      </c>
      <c r="J1085">
        <v>18.5</v>
      </c>
      <c r="K1085">
        <v>21.4</v>
      </c>
      <c r="L1085" s="3">
        <v>36006.476388888892</v>
      </c>
      <c r="M1085" t="s">
        <v>9</v>
      </c>
      <c r="N1085" t="s">
        <v>9</v>
      </c>
      <c r="O1085" t="s">
        <v>9</v>
      </c>
      <c r="P1085" s="3">
        <v>36006.48541666667</v>
      </c>
      <c r="Q1085">
        <v>15</v>
      </c>
      <c r="R1085" t="s">
        <v>77</v>
      </c>
      <c r="S1085">
        <v>15</v>
      </c>
      <c r="T1085" t="s">
        <v>9</v>
      </c>
      <c r="U1085" t="s">
        <v>81</v>
      </c>
      <c r="V1085" s="3">
        <v>36006.458333333336</v>
      </c>
      <c r="W1085">
        <v>1</v>
      </c>
      <c r="X1085" s="3">
        <v>36006.476388888892</v>
      </c>
      <c r="Y1085" t="s">
        <v>9</v>
      </c>
      <c r="Z1085">
        <v>15</v>
      </c>
      <c r="AA1085" t="s">
        <v>9</v>
      </c>
    </row>
    <row r="1086" spans="1:27" x14ac:dyDescent="0.25">
      <c r="A1086" t="s">
        <v>74</v>
      </c>
      <c r="B1086" t="s">
        <v>75</v>
      </c>
      <c r="C1086">
        <v>53.649500000000003</v>
      </c>
      <c r="D1086">
        <v>9.9618000000000002</v>
      </c>
      <c r="E1086">
        <v>15</v>
      </c>
      <c r="F1086" s="2">
        <v>36007</v>
      </c>
      <c r="G1086">
        <v>13</v>
      </c>
      <c r="H1086" s="3">
        <v>36007.48541666667</v>
      </c>
      <c r="I1086" s="3">
        <v>36007.458333333336</v>
      </c>
      <c r="J1086">
        <v>17.899999999999999</v>
      </c>
      <c r="K1086">
        <v>20.2</v>
      </c>
      <c r="L1086" s="3">
        <v>36007.476388888892</v>
      </c>
      <c r="M1086" t="s">
        <v>9</v>
      </c>
      <c r="N1086" t="s">
        <v>9</v>
      </c>
      <c r="O1086" t="s">
        <v>9</v>
      </c>
      <c r="P1086" s="3">
        <v>36007.48541666667</v>
      </c>
      <c r="Q1086">
        <v>1</v>
      </c>
      <c r="R1086" t="s">
        <v>77</v>
      </c>
      <c r="S1086">
        <v>1</v>
      </c>
      <c r="T1086" t="s">
        <v>9</v>
      </c>
      <c r="U1086" t="s">
        <v>81</v>
      </c>
      <c r="V1086" s="3">
        <v>36007.458333333336</v>
      </c>
      <c r="W1086">
        <v>1</v>
      </c>
      <c r="X1086" s="3">
        <v>36007.476388888892</v>
      </c>
      <c r="Y1086" t="s">
        <v>9</v>
      </c>
      <c r="Z1086">
        <v>1</v>
      </c>
      <c r="AA1086" t="s">
        <v>9</v>
      </c>
    </row>
    <row r="1087" spans="1:27" x14ac:dyDescent="0.25">
      <c r="A1087" t="s">
        <v>74</v>
      </c>
      <c r="B1087" t="s">
        <v>75</v>
      </c>
      <c r="C1087">
        <v>53.649500000000003</v>
      </c>
      <c r="D1087">
        <v>9.9618000000000002</v>
      </c>
      <c r="E1087">
        <v>15</v>
      </c>
      <c r="F1087" s="2">
        <v>36008</v>
      </c>
      <c r="G1087">
        <v>12.2</v>
      </c>
      <c r="H1087" s="3">
        <v>36008.48541666667</v>
      </c>
      <c r="I1087" s="3">
        <v>36008.458333333336</v>
      </c>
      <c r="J1087">
        <v>17.5</v>
      </c>
      <c r="K1087">
        <v>19.399999999999999</v>
      </c>
      <c r="L1087" s="3">
        <v>36008.476388888892</v>
      </c>
      <c r="M1087" t="s">
        <v>9</v>
      </c>
      <c r="N1087" t="s">
        <v>9</v>
      </c>
      <c r="O1087" t="s">
        <v>9</v>
      </c>
      <c r="P1087" s="3">
        <v>36008.48541666667</v>
      </c>
      <c r="Q1087">
        <v>9</v>
      </c>
      <c r="R1087" t="s">
        <v>77</v>
      </c>
      <c r="S1087">
        <v>9</v>
      </c>
      <c r="T1087" t="s">
        <v>9</v>
      </c>
      <c r="U1087" t="s">
        <v>81</v>
      </c>
      <c r="V1087" s="3">
        <v>36008.458333333336</v>
      </c>
      <c r="W1087">
        <v>1</v>
      </c>
      <c r="X1087" s="3">
        <v>36008.476388888892</v>
      </c>
      <c r="Y1087" t="s">
        <v>9</v>
      </c>
      <c r="Z1087">
        <v>9</v>
      </c>
      <c r="AA1087" t="s">
        <v>9</v>
      </c>
    </row>
    <row r="1088" spans="1:27" x14ac:dyDescent="0.25">
      <c r="A1088" t="s">
        <v>74</v>
      </c>
      <c r="B1088" t="s">
        <v>75</v>
      </c>
      <c r="C1088">
        <v>53.649500000000003</v>
      </c>
      <c r="D1088">
        <v>9.9618000000000002</v>
      </c>
      <c r="E1088">
        <v>15</v>
      </c>
      <c r="F1088" s="2">
        <v>36009</v>
      </c>
      <c r="G1088">
        <v>12.8</v>
      </c>
      <c r="H1088" s="3">
        <v>36009.48541666667</v>
      </c>
      <c r="I1088" s="3">
        <v>36009.458333333336</v>
      </c>
      <c r="J1088">
        <v>18.5</v>
      </c>
      <c r="K1088">
        <v>21</v>
      </c>
      <c r="L1088" s="3">
        <v>36009.476388888892</v>
      </c>
      <c r="M1088" t="s">
        <v>9</v>
      </c>
      <c r="N1088" t="s">
        <v>9</v>
      </c>
      <c r="O1088" t="s">
        <v>9</v>
      </c>
      <c r="P1088" s="3">
        <v>36009.48541666667</v>
      </c>
      <c r="Q1088">
        <v>0</v>
      </c>
      <c r="R1088" t="s">
        <v>76</v>
      </c>
      <c r="S1088">
        <v>0</v>
      </c>
      <c r="T1088">
        <v>0</v>
      </c>
      <c r="U1088" t="s">
        <v>81</v>
      </c>
      <c r="V1088" s="3">
        <v>36009.458333333336</v>
      </c>
      <c r="W1088">
        <v>1</v>
      </c>
      <c r="X1088" s="3">
        <v>36009.476388888892</v>
      </c>
      <c r="Y1088" t="s">
        <v>9</v>
      </c>
      <c r="Z1088">
        <v>0</v>
      </c>
      <c r="AA1088">
        <v>0</v>
      </c>
    </row>
    <row r="1089" spans="1:27" x14ac:dyDescent="0.25">
      <c r="A1089" t="s">
        <v>74</v>
      </c>
      <c r="B1089" t="s">
        <v>75</v>
      </c>
      <c r="C1089">
        <v>53.649500000000003</v>
      </c>
      <c r="D1089">
        <v>9.9618000000000002</v>
      </c>
      <c r="E1089">
        <v>15</v>
      </c>
      <c r="F1089" s="2">
        <v>36010</v>
      </c>
      <c r="G1089">
        <v>13</v>
      </c>
      <c r="H1089" s="3">
        <v>36010.48541666667</v>
      </c>
      <c r="I1089" s="3">
        <v>36010.458333333336</v>
      </c>
      <c r="J1089">
        <v>19.2</v>
      </c>
      <c r="K1089">
        <v>21</v>
      </c>
      <c r="L1089" s="3">
        <v>36010.476388888892</v>
      </c>
      <c r="M1089" t="s">
        <v>9</v>
      </c>
      <c r="N1089" t="s">
        <v>9</v>
      </c>
      <c r="O1089" t="s">
        <v>9</v>
      </c>
      <c r="P1089" s="3">
        <v>36010.48541666667</v>
      </c>
      <c r="Q1089">
        <v>0</v>
      </c>
      <c r="R1089" t="s">
        <v>76</v>
      </c>
      <c r="S1089">
        <v>0</v>
      </c>
      <c r="T1089">
        <v>0</v>
      </c>
      <c r="U1089" t="s">
        <v>81</v>
      </c>
      <c r="V1089" s="3">
        <v>36010.458333333336</v>
      </c>
      <c r="W1089">
        <v>1</v>
      </c>
      <c r="X1089" s="3">
        <v>36010.476388888892</v>
      </c>
      <c r="Y1089" t="s">
        <v>9</v>
      </c>
      <c r="Z1089">
        <v>0</v>
      </c>
      <c r="AA1089">
        <v>0</v>
      </c>
    </row>
    <row r="1090" spans="1:27" x14ac:dyDescent="0.25">
      <c r="A1090" t="s">
        <v>74</v>
      </c>
      <c r="B1090" t="s">
        <v>75</v>
      </c>
      <c r="C1090">
        <v>53.649500000000003</v>
      </c>
      <c r="D1090">
        <v>9.9618000000000002</v>
      </c>
      <c r="E1090">
        <v>15</v>
      </c>
      <c r="F1090" s="2">
        <v>36011</v>
      </c>
      <c r="G1090">
        <v>15.2</v>
      </c>
      <c r="H1090" s="3">
        <v>36011.48541666667</v>
      </c>
      <c r="I1090" s="3">
        <v>36011.458333333336</v>
      </c>
      <c r="J1090">
        <v>18.7</v>
      </c>
      <c r="K1090">
        <v>22.9</v>
      </c>
      <c r="L1090" s="3">
        <v>36011.476388888892</v>
      </c>
      <c r="M1090" t="s">
        <v>9</v>
      </c>
      <c r="N1090" t="s">
        <v>9</v>
      </c>
      <c r="O1090" t="s">
        <v>9</v>
      </c>
      <c r="P1090" s="3">
        <v>36011.48541666667</v>
      </c>
      <c r="Q1090">
        <v>1</v>
      </c>
      <c r="R1090" t="s">
        <v>77</v>
      </c>
      <c r="S1090">
        <v>1</v>
      </c>
      <c r="T1090" t="s">
        <v>9</v>
      </c>
      <c r="U1090" t="s">
        <v>81</v>
      </c>
      <c r="V1090" s="3">
        <v>36011.458333333336</v>
      </c>
      <c r="W1090">
        <v>1</v>
      </c>
      <c r="X1090" s="3">
        <v>36011.476388888892</v>
      </c>
      <c r="Y1090" t="s">
        <v>9</v>
      </c>
      <c r="Z1090">
        <v>1</v>
      </c>
      <c r="AA1090" t="s">
        <v>9</v>
      </c>
    </row>
    <row r="1091" spans="1:27" x14ac:dyDescent="0.25">
      <c r="A1091" t="s">
        <v>74</v>
      </c>
      <c r="B1091" t="s">
        <v>75</v>
      </c>
      <c r="C1091">
        <v>53.649500000000003</v>
      </c>
      <c r="D1091">
        <v>9.9618000000000002</v>
      </c>
      <c r="E1091">
        <v>15</v>
      </c>
      <c r="F1091" s="2">
        <v>36012</v>
      </c>
      <c r="G1091">
        <v>12.8</v>
      </c>
      <c r="H1091" s="3">
        <v>36012.48541666667</v>
      </c>
      <c r="I1091" s="3">
        <v>36012.458333333336</v>
      </c>
      <c r="J1091">
        <v>16.5</v>
      </c>
      <c r="K1091">
        <v>19.8</v>
      </c>
      <c r="L1091" s="3">
        <v>36012.476388888892</v>
      </c>
      <c r="M1091" t="s">
        <v>9</v>
      </c>
      <c r="N1091" t="s">
        <v>9</v>
      </c>
      <c r="O1091" t="s">
        <v>9</v>
      </c>
      <c r="P1091" s="3">
        <v>36012.48541666667</v>
      </c>
      <c r="Q1091">
        <v>4</v>
      </c>
      <c r="R1091" t="s">
        <v>77</v>
      </c>
      <c r="S1091">
        <v>4</v>
      </c>
      <c r="T1091" t="s">
        <v>9</v>
      </c>
      <c r="U1091" t="s">
        <v>81</v>
      </c>
      <c r="V1091" s="3">
        <v>36012.458333333336</v>
      </c>
      <c r="W1091">
        <v>1</v>
      </c>
      <c r="X1091" s="3">
        <v>36012.476388888892</v>
      </c>
      <c r="Y1091" t="s">
        <v>9</v>
      </c>
      <c r="Z1091">
        <v>4</v>
      </c>
      <c r="AA1091" t="s">
        <v>9</v>
      </c>
    </row>
    <row r="1092" spans="1:27" x14ac:dyDescent="0.25">
      <c r="A1092" t="s">
        <v>74</v>
      </c>
      <c r="B1092" t="s">
        <v>75</v>
      </c>
      <c r="C1092">
        <v>53.649500000000003</v>
      </c>
      <c r="D1092">
        <v>9.9618000000000002</v>
      </c>
      <c r="E1092">
        <v>15</v>
      </c>
      <c r="F1092" s="2">
        <v>36013</v>
      </c>
      <c r="G1092">
        <v>12.4</v>
      </c>
      <c r="H1092" s="3">
        <v>36013.48541666667</v>
      </c>
      <c r="I1092" s="3">
        <v>36013.458333333336</v>
      </c>
      <c r="J1092">
        <v>19.399999999999999</v>
      </c>
      <c r="K1092">
        <v>19.399999999999999</v>
      </c>
      <c r="L1092" s="3">
        <v>36013.476388888892</v>
      </c>
      <c r="M1092" t="s">
        <v>9</v>
      </c>
      <c r="N1092" t="s">
        <v>9</v>
      </c>
      <c r="O1092" t="s">
        <v>9</v>
      </c>
      <c r="P1092" s="3">
        <v>36013.48541666667</v>
      </c>
      <c r="Q1092">
        <v>0</v>
      </c>
      <c r="R1092" t="s">
        <v>76</v>
      </c>
      <c r="S1092">
        <v>0</v>
      </c>
      <c r="T1092">
        <v>0</v>
      </c>
      <c r="U1092" t="s">
        <v>81</v>
      </c>
      <c r="V1092" s="3">
        <v>36013.458333333336</v>
      </c>
      <c r="W1092">
        <v>1</v>
      </c>
      <c r="X1092" s="3">
        <v>36013.476388888892</v>
      </c>
      <c r="Y1092" t="s">
        <v>9</v>
      </c>
      <c r="Z1092">
        <v>0</v>
      </c>
      <c r="AA1092">
        <v>0</v>
      </c>
    </row>
    <row r="1093" spans="1:27" x14ac:dyDescent="0.25">
      <c r="A1093" t="s">
        <v>74</v>
      </c>
      <c r="B1093" t="s">
        <v>75</v>
      </c>
      <c r="C1093">
        <v>53.649500000000003</v>
      </c>
      <c r="D1093">
        <v>9.9618000000000002</v>
      </c>
      <c r="E1093">
        <v>15</v>
      </c>
      <c r="F1093" s="2">
        <v>36014</v>
      </c>
      <c r="G1093">
        <v>14.6</v>
      </c>
      <c r="H1093" s="3">
        <v>36014.48541666667</v>
      </c>
      <c r="I1093" s="3">
        <v>36014.458333333336</v>
      </c>
      <c r="J1093">
        <v>18.899999999999999</v>
      </c>
      <c r="K1093">
        <v>23.5</v>
      </c>
      <c r="L1093" s="3">
        <v>36014.475694444445</v>
      </c>
      <c r="M1093" t="s">
        <v>9</v>
      </c>
      <c r="N1093" t="s">
        <v>9</v>
      </c>
      <c r="O1093" t="s">
        <v>9</v>
      </c>
      <c r="P1093" s="3">
        <v>36014.48541666667</v>
      </c>
      <c r="Q1093">
        <v>0</v>
      </c>
      <c r="R1093" t="s">
        <v>76</v>
      </c>
      <c r="S1093">
        <v>0</v>
      </c>
      <c r="T1093">
        <v>0</v>
      </c>
      <c r="U1093" t="s">
        <v>81</v>
      </c>
      <c r="V1093" s="3">
        <v>36014.458333333336</v>
      </c>
      <c r="W1093">
        <v>1</v>
      </c>
      <c r="X1093" s="3">
        <v>36014.475694444445</v>
      </c>
      <c r="Y1093" t="s">
        <v>9</v>
      </c>
      <c r="Z1093">
        <v>0</v>
      </c>
      <c r="AA1093">
        <v>0</v>
      </c>
    </row>
    <row r="1094" spans="1:27" x14ac:dyDescent="0.25">
      <c r="A1094" t="s">
        <v>74</v>
      </c>
      <c r="B1094" t="s">
        <v>75</v>
      </c>
      <c r="C1094">
        <v>53.649500000000003</v>
      </c>
      <c r="D1094">
        <v>9.9618000000000002</v>
      </c>
      <c r="E1094">
        <v>15</v>
      </c>
      <c r="F1094" s="2">
        <v>36015</v>
      </c>
      <c r="G1094">
        <v>13</v>
      </c>
      <c r="H1094" s="3">
        <v>36015.48541666667</v>
      </c>
      <c r="I1094" s="3">
        <v>36015.458333333336</v>
      </c>
      <c r="J1094">
        <v>23.5</v>
      </c>
      <c r="K1094">
        <v>23.5</v>
      </c>
      <c r="L1094" s="3">
        <v>36015.475694444445</v>
      </c>
      <c r="M1094" t="s">
        <v>9</v>
      </c>
      <c r="N1094" t="s">
        <v>9</v>
      </c>
      <c r="O1094" t="s">
        <v>9</v>
      </c>
      <c r="P1094" s="3">
        <v>36015.48541666667</v>
      </c>
      <c r="Q1094">
        <v>0</v>
      </c>
      <c r="R1094" t="s">
        <v>76</v>
      </c>
      <c r="S1094">
        <v>0</v>
      </c>
      <c r="T1094">
        <v>0</v>
      </c>
      <c r="U1094" t="s">
        <v>81</v>
      </c>
      <c r="V1094" s="3">
        <v>36015.458333333336</v>
      </c>
      <c r="W1094">
        <v>1</v>
      </c>
      <c r="X1094" s="3">
        <v>36015.475694444445</v>
      </c>
      <c r="Y1094" t="s">
        <v>9</v>
      </c>
      <c r="Z1094">
        <v>0</v>
      </c>
      <c r="AA1094">
        <v>0</v>
      </c>
    </row>
    <row r="1095" spans="1:27" x14ac:dyDescent="0.25">
      <c r="A1095" t="s">
        <v>74</v>
      </c>
      <c r="B1095" t="s">
        <v>75</v>
      </c>
      <c r="C1095">
        <v>53.649500000000003</v>
      </c>
      <c r="D1095">
        <v>9.9618000000000002</v>
      </c>
      <c r="E1095">
        <v>15</v>
      </c>
      <c r="F1095" s="2">
        <v>36016</v>
      </c>
      <c r="G1095">
        <v>11.3</v>
      </c>
      <c r="H1095" s="3">
        <v>36016.48541666667</v>
      </c>
      <c r="I1095" s="3">
        <v>36016.458333333336</v>
      </c>
      <c r="J1095">
        <v>18.5</v>
      </c>
      <c r="K1095">
        <v>26.5</v>
      </c>
      <c r="L1095" s="3">
        <v>36016.475694444445</v>
      </c>
      <c r="M1095" t="s">
        <v>9</v>
      </c>
      <c r="N1095" t="s">
        <v>9</v>
      </c>
      <c r="O1095" t="s">
        <v>9</v>
      </c>
      <c r="P1095" s="3">
        <v>36016.48541666667</v>
      </c>
      <c r="Q1095">
        <v>0</v>
      </c>
      <c r="R1095" t="s">
        <v>76</v>
      </c>
      <c r="S1095">
        <v>0</v>
      </c>
      <c r="T1095">
        <v>0</v>
      </c>
      <c r="U1095" t="s">
        <v>81</v>
      </c>
      <c r="V1095" s="3">
        <v>36016.458333333336</v>
      </c>
      <c r="W1095">
        <v>1</v>
      </c>
      <c r="X1095" s="3">
        <v>36016.475694444445</v>
      </c>
      <c r="Y1095" t="s">
        <v>9</v>
      </c>
      <c r="Z1095">
        <v>0</v>
      </c>
      <c r="AA1095">
        <v>0</v>
      </c>
    </row>
    <row r="1096" spans="1:27" x14ac:dyDescent="0.25">
      <c r="A1096" t="s">
        <v>74</v>
      </c>
      <c r="B1096" t="s">
        <v>75</v>
      </c>
      <c r="C1096">
        <v>53.649500000000003</v>
      </c>
      <c r="D1096">
        <v>9.9618000000000002</v>
      </c>
      <c r="E1096">
        <v>15</v>
      </c>
      <c r="F1096" s="2">
        <v>36017</v>
      </c>
      <c r="G1096">
        <v>8.9</v>
      </c>
      <c r="H1096" s="3">
        <v>36017.48541666667</v>
      </c>
      <c r="I1096" s="3">
        <v>36017.458333333336</v>
      </c>
      <c r="J1096">
        <v>21.2</v>
      </c>
      <c r="K1096">
        <v>21.6</v>
      </c>
      <c r="L1096" s="3">
        <v>36017.475694444445</v>
      </c>
      <c r="M1096" t="s">
        <v>9</v>
      </c>
      <c r="N1096" t="s">
        <v>9</v>
      </c>
      <c r="O1096" t="s">
        <v>9</v>
      </c>
      <c r="P1096" s="3">
        <v>36017.48541666667</v>
      </c>
      <c r="Q1096">
        <v>0</v>
      </c>
      <c r="R1096" t="s">
        <v>76</v>
      </c>
      <c r="S1096">
        <v>0</v>
      </c>
      <c r="T1096">
        <v>0</v>
      </c>
      <c r="U1096" t="s">
        <v>81</v>
      </c>
      <c r="V1096" s="3">
        <v>36017.458333333336</v>
      </c>
      <c r="W1096">
        <v>1</v>
      </c>
      <c r="X1096" s="3">
        <v>36017.475694444445</v>
      </c>
      <c r="Y1096" t="s">
        <v>9</v>
      </c>
      <c r="Z1096">
        <v>0</v>
      </c>
      <c r="AA1096">
        <v>0</v>
      </c>
    </row>
    <row r="1097" spans="1:27" x14ac:dyDescent="0.25">
      <c r="A1097" t="s">
        <v>74</v>
      </c>
      <c r="B1097" t="s">
        <v>75</v>
      </c>
      <c r="C1097">
        <v>53.649500000000003</v>
      </c>
      <c r="D1097">
        <v>9.9618000000000002</v>
      </c>
      <c r="E1097">
        <v>15</v>
      </c>
      <c r="F1097" s="2">
        <v>36018</v>
      </c>
      <c r="G1097">
        <v>14.4</v>
      </c>
      <c r="H1097" s="3">
        <v>36018.48541666667</v>
      </c>
      <c r="I1097" s="3">
        <v>36018.458333333336</v>
      </c>
      <c r="J1097">
        <v>23.1</v>
      </c>
      <c r="K1097">
        <v>25.1</v>
      </c>
      <c r="L1097" s="3">
        <v>36018.475694444445</v>
      </c>
      <c r="M1097" t="s">
        <v>9</v>
      </c>
      <c r="N1097" t="s">
        <v>9</v>
      </c>
      <c r="O1097" t="s">
        <v>9</v>
      </c>
      <c r="P1097" s="3">
        <v>36018.48541666667</v>
      </c>
      <c r="Q1097">
        <v>0</v>
      </c>
      <c r="R1097" t="s">
        <v>76</v>
      </c>
      <c r="S1097">
        <v>0</v>
      </c>
      <c r="T1097">
        <v>0</v>
      </c>
      <c r="U1097" t="s">
        <v>81</v>
      </c>
      <c r="V1097" s="3">
        <v>36018.458333333336</v>
      </c>
      <c r="W1097">
        <v>1</v>
      </c>
      <c r="X1097" s="3">
        <v>36018.475694444445</v>
      </c>
      <c r="Y1097" t="s">
        <v>9</v>
      </c>
      <c r="Z1097">
        <v>0</v>
      </c>
      <c r="AA1097">
        <v>0</v>
      </c>
    </row>
    <row r="1098" spans="1:27" x14ac:dyDescent="0.25">
      <c r="A1098" t="s">
        <v>74</v>
      </c>
      <c r="B1098" t="s">
        <v>75</v>
      </c>
      <c r="C1098">
        <v>53.649500000000003</v>
      </c>
      <c r="D1098">
        <v>9.9618000000000002</v>
      </c>
      <c r="E1098">
        <v>15</v>
      </c>
      <c r="F1098" s="2">
        <v>36019</v>
      </c>
      <c r="G1098">
        <v>15.3</v>
      </c>
      <c r="H1098" s="3">
        <v>36019.48541666667</v>
      </c>
      <c r="I1098" s="3">
        <v>36019.458333333336</v>
      </c>
      <c r="J1098">
        <v>24.7</v>
      </c>
      <c r="K1098">
        <v>28.4</v>
      </c>
      <c r="L1098" s="3">
        <v>36019.475694444445</v>
      </c>
      <c r="M1098" t="s">
        <v>9</v>
      </c>
      <c r="N1098" t="s">
        <v>9</v>
      </c>
      <c r="O1098" t="s">
        <v>9</v>
      </c>
      <c r="P1098" s="3">
        <v>36019.48541666667</v>
      </c>
      <c r="Q1098">
        <v>0</v>
      </c>
      <c r="R1098" t="s">
        <v>76</v>
      </c>
      <c r="S1098">
        <v>0</v>
      </c>
      <c r="T1098">
        <v>0</v>
      </c>
      <c r="U1098" t="s">
        <v>81</v>
      </c>
      <c r="V1098" s="3">
        <v>36019.458333333336</v>
      </c>
      <c r="W1098">
        <v>1</v>
      </c>
      <c r="X1098" s="3">
        <v>36019.475694444445</v>
      </c>
      <c r="Y1098" t="s">
        <v>9</v>
      </c>
      <c r="Z1098">
        <v>0</v>
      </c>
      <c r="AA1098">
        <v>0</v>
      </c>
    </row>
    <row r="1099" spans="1:27" x14ac:dyDescent="0.25">
      <c r="A1099" t="s">
        <v>74</v>
      </c>
      <c r="B1099" t="s">
        <v>75</v>
      </c>
      <c r="C1099">
        <v>53.649500000000003</v>
      </c>
      <c r="D1099">
        <v>9.9618000000000002</v>
      </c>
      <c r="E1099">
        <v>15</v>
      </c>
      <c r="F1099" s="2">
        <v>36020</v>
      </c>
      <c r="G1099">
        <v>14</v>
      </c>
      <c r="H1099" s="3">
        <v>36020.48541666667</v>
      </c>
      <c r="I1099" s="3">
        <v>36020.458333333336</v>
      </c>
      <c r="J1099">
        <v>19.2</v>
      </c>
      <c r="K1099">
        <v>28.4</v>
      </c>
      <c r="L1099" s="3">
        <v>36020.475694444445</v>
      </c>
      <c r="M1099" t="s">
        <v>9</v>
      </c>
      <c r="N1099" t="s">
        <v>9</v>
      </c>
      <c r="O1099" t="s">
        <v>9</v>
      </c>
      <c r="P1099" s="3">
        <v>36020.48541666667</v>
      </c>
      <c r="Q1099">
        <v>0</v>
      </c>
      <c r="R1099" t="s">
        <v>76</v>
      </c>
      <c r="S1099">
        <v>0</v>
      </c>
      <c r="T1099">
        <v>0</v>
      </c>
      <c r="U1099" t="s">
        <v>81</v>
      </c>
      <c r="V1099" s="3">
        <v>36020.458333333336</v>
      </c>
      <c r="W1099">
        <v>1</v>
      </c>
      <c r="X1099" s="3">
        <v>36020.475694444445</v>
      </c>
      <c r="Y1099" t="s">
        <v>9</v>
      </c>
      <c r="Z1099">
        <v>0</v>
      </c>
      <c r="AA1099">
        <v>0</v>
      </c>
    </row>
    <row r="1100" spans="1:27" x14ac:dyDescent="0.25">
      <c r="A1100" t="s">
        <v>74</v>
      </c>
      <c r="B1100" t="s">
        <v>75</v>
      </c>
      <c r="C1100">
        <v>53.649500000000003</v>
      </c>
      <c r="D1100">
        <v>9.9618000000000002</v>
      </c>
      <c r="E1100">
        <v>15</v>
      </c>
      <c r="F1100" s="2">
        <v>36021</v>
      </c>
      <c r="G1100">
        <v>12.4</v>
      </c>
      <c r="H1100" s="3">
        <v>36021.48541666667</v>
      </c>
      <c r="I1100" s="3">
        <v>36021.458333333336</v>
      </c>
      <c r="J1100">
        <v>18.7</v>
      </c>
      <c r="K1100">
        <v>19.8</v>
      </c>
      <c r="L1100" s="3">
        <v>36021.474999999999</v>
      </c>
      <c r="M1100" t="s">
        <v>9</v>
      </c>
      <c r="N1100" t="s">
        <v>9</v>
      </c>
      <c r="O1100" t="s">
        <v>9</v>
      </c>
      <c r="P1100" s="3">
        <v>36021.48541666667</v>
      </c>
      <c r="Q1100">
        <v>19</v>
      </c>
      <c r="R1100" t="s">
        <v>77</v>
      </c>
      <c r="S1100">
        <v>19</v>
      </c>
      <c r="T1100" t="s">
        <v>9</v>
      </c>
      <c r="U1100" t="s">
        <v>81</v>
      </c>
      <c r="V1100" s="3">
        <v>36021.458333333336</v>
      </c>
      <c r="W1100">
        <v>1</v>
      </c>
      <c r="X1100" s="3">
        <v>36021.474999999999</v>
      </c>
      <c r="Y1100" t="s">
        <v>9</v>
      </c>
      <c r="Z1100">
        <v>19</v>
      </c>
      <c r="AA1100" t="s">
        <v>9</v>
      </c>
    </row>
    <row r="1101" spans="1:27" x14ac:dyDescent="0.25">
      <c r="A1101" t="s">
        <v>74</v>
      </c>
      <c r="B1101" t="s">
        <v>75</v>
      </c>
      <c r="C1101">
        <v>53.649500000000003</v>
      </c>
      <c r="D1101">
        <v>9.9618000000000002</v>
      </c>
      <c r="E1101">
        <v>15</v>
      </c>
      <c r="F1101" s="2">
        <v>36022</v>
      </c>
      <c r="G1101">
        <v>15.3</v>
      </c>
      <c r="H1101" s="3">
        <v>36022.48541666667</v>
      </c>
      <c r="I1101" s="3">
        <v>36022.458333333336</v>
      </c>
      <c r="J1101">
        <v>23.7</v>
      </c>
      <c r="K1101">
        <v>23.7</v>
      </c>
      <c r="L1101" s="3">
        <v>36022.474999999999</v>
      </c>
      <c r="M1101" t="s">
        <v>9</v>
      </c>
      <c r="N1101" t="s">
        <v>9</v>
      </c>
      <c r="O1101" t="s">
        <v>9</v>
      </c>
      <c r="P1101" s="3">
        <v>36022.48541666667</v>
      </c>
      <c r="Q1101">
        <v>0</v>
      </c>
      <c r="R1101" t="s">
        <v>76</v>
      </c>
      <c r="S1101">
        <v>0</v>
      </c>
      <c r="T1101">
        <v>0</v>
      </c>
      <c r="U1101" t="s">
        <v>81</v>
      </c>
      <c r="V1101" s="3">
        <v>36022.458333333336</v>
      </c>
      <c r="W1101">
        <v>1</v>
      </c>
      <c r="X1101" s="3">
        <v>36022.474999999999</v>
      </c>
      <c r="Y1101" t="s">
        <v>9</v>
      </c>
      <c r="Z1101">
        <v>0</v>
      </c>
      <c r="AA1101">
        <v>0</v>
      </c>
    </row>
    <row r="1102" spans="1:27" x14ac:dyDescent="0.25">
      <c r="A1102" t="s">
        <v>74</v>
      </c>
      <c r="B1102" t="s">
        <v>75</v>
      </c>
      <c r="C1102">
        <v>53.649500000000003</v>
      </c>
      <c r="D1102">
        <v>9.9618000000000002</v>
      </c>
      <c r="E1102">
        <v>15</v>
      </c>
      <c r="F1102" s="2">
        <v>36023</v>
      </c>
      <c r="G1102">
        <v>11.4</v>
      </c>
      <c r="H1102" s="3">
        <v>36023.48541666667</v>
      </c>
      <c r="I1102" s="3">
        <v>36023.458333333336</v>
      </c>
      <c r="J1102">
        <v>18.7</v>
      </c>
      <c r="K1102">
        <v>26.3</v>
      </c>
      <c r="L1102" s="3">
        <v>36023.474999999999</v>
      </c>
      <c r="M1102" t="s">
        <v>9</v>
      </c>
      <c r="N1102" t="s">
        <v>9</v>
      </c>
      <c r="O1102" t="s">
        <v>9</v>
      </c>
      <c r="P1102" s="3">
        <v>36023.48541666667</v>
      </c>
      <c r="Q1102">
        <v>0</v>
      </c>
      <c r="R1102" t="s">
        <v>76</v>
      </c>
      <c r="S1102">
        <v>0</v>
      </c>
      <c r="T1102">
        <v>0</v>
      </c>
      <c r="U1102" t="s">
        <v>81</v>
      </c>
      <c r="V1102" s="3">
        <v>36023.458333333336</v>
      </c>
      <c r="W1102">
        <v>1</v>
      </c>
      <c r="X1102" s="3">
        <v>36023.474999999999</v>
      </c>
      <c r="Y1102" t="s">
        <v>9</v>
      </c>
      <c r="Z1102">
        <v>0</v>
      </c>
      <c r="AA1102">
        <v>0</v>
      </c>
    </row>
    <row r="1103" spans="1:27" x14ac:dyDescent="0.25">
      <c r="A1103" t="s">
        <v>74</v>
      </c>
      <c r="B1103" t="s">
        <v>75</v>
      </c>
      <c r="C1103">
        <v>53.649500000000003</v>
      </c>
      <c r="D1103">
        <v>9.9618000000000002</v>
      </c>
      <c r="E1103">
        <v>15</v>
      </c>
      <c r="F1103" s="2">
        <v>36024</v>
      </c>
      <c r="G1103">
        <v>12.4</v>
      </c>
      <c r="H1103" s="3">
        <v>36024.48541666667</v>
      </c>
      <c r="I1103" s="3">
        <v>36024.458333333336</v>
      </c>
      <c r="J1103">
        <v>21</v>
      </c>
      <c r="K1103">
        <v>21</v>
      </c>
      <c r="L1103" s="3">
        <v>36024.474999999999</v>
      </c>
      <c r="M1103" t="s">
        <v>9</v>
      </c>
      <c r="N1103" t="s">
        <v>9</v>
      </c>
      <c r="O1103" t="s">
        <v>9</v>
      </c>
      <c r="P1103" s="3">
        <v>36024.48541666667</v>
      </c>
      <c r="Q1103">
        <v>0</v>
      </c>
      <c r="R1103" t="s">
        <v>76</v>
      </c>
      <c r="S1103">
        <v>0</v>
      </c>
      <c r="T1103">
        <v>0</v>
      </c>
      <c r="U1103" t="s">
        <v>81</v>
      </c>
      <c r="V1103" s="3">
        <v>36024.458333333336</v>
      </c>
      <c r="W1103">
        <v>1</v>
      </c>
      <c r="X1103" s="3">
        <v>36024.474999999999</v>
      </c>
      <c r="Y1103" t="s">
        <v>9</v>
      </c>
      <c r="Z1103">
        <v>0</v>
      </c>
      <c r="AA1103">
        <v>0</v>
      </c>
    </row>
    <row r="1104" spans="1:27" x14ac:dyDescent="0.25">
      <c r="A1104" t="s">
        <v>74</v>
      </c>
      <c r="B1104" t="s">
        <v>75</v>
      </c>
      <c r="C1104">
        <v>53.649500000000003</v>
      </c>
      <c r="D1104">
        <v>9.9618000000000002</v>
      </c>
      <c r="E1104">
        <v>15</v>
      </c>
      <c r="F1104" s="2">
        <v>36025</v>
      </c>
      <c r="G1104">
        <v>15.9</v>
      </c>
      <c r="H1104" s="3">
        <v>36025.48541666667</v>
      </c>
      <c r="I1104" s="3">
        <v>36025.458333333336</v>
      </c>
      <c r="J1104">
        <v>20.2</v>
      </c>
      <c r="K1104">
        <v>24.5</v>
      </c>
      <c r="L1104" s="3">
        <v>36025.474999999999</v>
      </c>
      <c r="M1104" t="s">
        <v>9</v>
      </c>
      <c r="N1104" t="s">
        <v>9</v>
      </c>
      <c r="O1104" t="s">
        <v>9</v>
      </c>
      <c r="P1104" s="3">
        <v>36025.48541666667</v>
      </c>
      <c r="Q1104">
        <v>0</v>
      </c>
      <c r="R1104" t="s">
        <v>76</v>
      </c>
      <c r="S1104">
        <v>0</v>
      </c>
      <c r="T1104">
        <v>0</v>
      </c>
      <c r="U1104" t="s">
        <v>81</v>
      </c>
      <c r="V1104" s="3">
        <v>36025.458333333336</v>
      </c>
      <c r="W1104">
        <v>1</v>
      </c>
      <c r="X1104" s="3">
        <v>36025.474999999999</v>
      </c>
      <c r="Y1104" t="s">
        <v>9</v>
      </c>
      <c r="Z1104">
        <v>0</v>
      </c>
      <c r="AA1104">
        <v>0</v>
      </c>
    </row>
    <row r="1105" spans="1:27" x14ac:dyDescent="0.25">
      <c r="A1105" t="s">
        <v>74</v>
      </c>
      <c r="B1105" t="s">
        <v>75</v>
      </c>
      <c r="C1105">
        <v>53.649500000000003</v>
      </c>
      <c r="D1105">
        <v>9.9618000000000002</v>
      </c>
      <c r="E1105">
        <v>15</v>
      </c>
      <c r="F1105" s="2">
        <v>36026</v>
      </c>
      <c r="G1105">
        <v>11.1</v>
      </c>
      <c r="H1105" s="3">
        <v>36026.48541666667</v>
      </c>
      <c r="I1105" s="3">
        <v>36026.458333333336</v>
      </c>
      <c r="J1105">
        <v>16.7</v>
      </c>
      <c r="K1105">
        <v>21.4</v>
      </c>
      <c r="L1105" s="3">
        <v>36026.474305555559</v>
      </c>
      <c r="M1105" t="s">
        <v>9</v>
      </c>
      <c r="N1105" t="s">
        <v>9</v>
      </c>
      <c r="O1105" t="s">
        <v>9</v>
      </c>
      <c r="P1105" s="3">
        <v>36026.48541666667</v>
      </c>
      <c r="Q1105">
        <v>0</v>
      </c>
      <c r="R1105" t="s">
        <v>76</v>
      </c>
      <c r="S1105">
        <v>0</v>
      </c>
      <c r="T1105">
        <v>0</v>
      </c>
      <c r="U1105" t="s">
        <v>81</v>
      </c>
      <c r="V1105" s="3">
        <v>36026.458333333336</v>
      </c>
      <c r="W1105">
        <v>1</v>
      </c>
      <c r="X1105" s="3">
        <v>36026.474305555559</v>
      </c>
      <c r="Y1105" t="s">
        <v>9</v>
      </c>
      <c r="Z1105">
        <v>0</v>
      </c>
      <c r="AA1105">
        <v>0</v>
      </c>
    </row>
    <row r="1106" spans="1:27" x14ac:dyDescent="0.25">
      <c r="A1106" t="s">
        <v>74</v>
      </c>
      <c r="B1106" t="s">
        <v>75</v>
      </c>
      <c r="C1106">
        <v>53.649500000000003</v>
      </c>
      <c r="D1106">
        <v>9.9618000000000002</v>
      </c>
      <c r="E1106">
        <v>15</v>
      </c>
      <c r="F1106" s="2">
        <v>36027</v>
      </c>
      <c r="G1106">
        <v>9.6999999999999993</v>
      </c>
      <c r="H1106" s="3">
        <v>36027.48541666667</v>
      </c>
      <c r="I1106" s="3">
        <v>36027.458333333336</v>
      </c>
      <c r="J1106">
        <v>20.399999999999999</v>
      </c>
      <c r="K1106">
        <v>20.399999999999999</v>
      </c>
      <c r="L1106" s="3">
        <v>36027.474305555559</v>
      </c>
      <c r="M1106" t="s">
        <v>9</v>
      </c>
      <c r="N1106" t="s">
        <v>9</v>
      </c>
      <c r="O1106" t="s">
        <v>9</v>
      </c>
      <c r="P1106" s="3">
        <v>36027.48541666667</v>
      </c>
      <c r="Q1106">
        <v>0</v>
      </c>
      <c r="R1106" t="s">
        <v>76</v>
      </c>
      <c r="S1106">
        <v>0</v>
      </c>
      <c r="T1106">
        <v>0</v>
      </c>
      <c r="U1106" t="s">
        <v>81</v>
      </c>
      <c r="V1106" s="3">
        <v>36027.458333333336</v>
      </c>
      <c r="W1106">
        <v>1</v>
      </c>
      <c r="X1106" s="3">
        <v>36027.474305555559</v>
      </c>
      <c r="Y1106" t="s">
        <v>9</v>
      </c>
      <c r="Z1106">
        <v>0</v>
      </c>
      <c r="AA1106">
        <v>0</v>
      </c>
    </row>
    <row r="1107" spans="1:27" x14ac:dyDescent="0.25">
      <c r="A1107" t="s">
        <v>74</v>
      </c>
      <c r="B1107" t="s">
        <v>75</v>
      </c>
      <c r="C1107">
        <v>53.649500000000003</v>
      </c>
      <c r="D1107">
        <v>9.9618000000000002</v>
      </c>
      <c r="E1107">
        <v>15</v>
      </c>
      <c r="F1107" s="2">
        <v>36028</v>
      </c>
      <c r="G1107">
        <v>13.8</v>
      </c>
      <c r="H1107" s="3">
        <v>36028.48541666667</v>
      </c>
      <c r="I1107" s="3">
        <v>36028.458333333336</v>
      </c>
      <c r="J1107">
        <v>14.2</v>
      </c>
      <c r="K1107">
        <v>23.5</v>
      </c>
      <c r="L1107" s="3">
        <v>36028.474305555559</v>
      </c>
      <c r="M1107" t="s">
        <v>9</v>
      </c>
      <c r="N1107" t="s">
        <v>9</v>
      </c>
      <c r="O1107" t="s">
        <v>9</v>
      </c>
      <c r="P1107" s="3">
        <v>36028.48541666667</v>
      </c>
      <c r="Q1107">
        <v>6</v>
      </c>
      <c r="R1107" t="s">
        <v>77</v>
      </c>
      <c r="S1107">
        <v>6</v>
      </c>
      <c r="T1107" t="s">
        <v>9</v>
      </c>
      <c r="U1107" t="s">
        <v>81</v>
      </c>
      <c r="V1107" s="3">
        <v>36028.458333333336</v>
      </c>
      <c r="W1107">
        <v>1</v>
      </c>
      <c r="X1107" s="3">
        <v>36028.474305555559</v>
      </c>
      <c r="Y1107" t="s">
        <v>9</v>
      </c>
      <c r="Z1107">
        <v>6</v>
      </c>
      <c r="AA1107" t="s">
        <v>9</v>
      </c>
    </row>
    <row r="1108" spans="1:27" x14ac:dyDescent="0.25">
      <c r="A1108" t="s">
        <v>74</v>
      </c>
      <c r="B1108" t="s">
        <v>75</v>
      </c>
      <c r="C1108">
        <v>53.649500000000003</v>
      </c>
      <c r="D1108">
        <v>9.9618000000000002</v>
      </c>
      <c r="E1108">
        <v>15</v>
      </c>
      <c r="F1108" s="2">
        <v>36029</v>
      </c>
      <c r="G1108">
        <v>11.6</v>
      </c>
      <c r="H1108" s="3">
        <v>36029.48541666667</v>
      </c>
      <c r="I1108" s="3">
        <v>36029.458333333336</v>
      </c>
      <c r="J1108">
        <v>15</v>
      </c>
      <c r="K1108">
        <v>16.100000000000001</v>
      </c>
      <c r="L1108" s="3">
        <v>36029.474305555559</v>
      </c>
      <c r="M1108" t="s">
        <v>9</v>
      </c>
      <c r="N1108" t="s">
        <v>9</v>
      </c>
      <c r="O1108" t="s">
        <v>9</v>
      </c>
      <c r="P1108" s="3">
        <v>36029.48541666667</v>
      </c>
      <c r="Q1108">
        <v>34</v>
      </c>
      <c r="R1108" t="s">
        <v>77</v>
      </c>
      <c r="S1108">
        <v>34</v>
      </c>
      <c r="T1108" t="s">
        <v>9</v>
      </c>
      <c r="U1108" t="s">
        <v>81</v>
      </c>
      <c r="V1108" s="3">
        <v>36029.458333333336</v>
      </c>
      <c r="W1108">
        <v>1</v>
      </c>
      <c r="X1108" s="3">
        <v>36029.474305555559</v>
      </c>
      <c r="Y1108" t="s">
        <v>9</v>
      </c>
      <c r="Z1108">
        <v>34</v>
      </c>
      <c r="AA1108" t="s">
        <v>9</v>
      </c>
    </row>
    <row r="1109" spans="1:27" x14ac:dyDescent="0.25">
      <c r="A1109" t="s">
        <v>74</v>
      </c>
      <c r="B1109" t="s">
        <v>75</v>
      </c>
      <c r="C1109">
        <v>53.649500000000003</v>
      </c>
      <c r="D1109">
        <v>9.9618000000000002</v>
      </c>
      <c r="E1109">
        <v>15</v>
      </c>
      <c r="F1109" s="2">
        <v>36030</v>
      </c>
      <c r="G1109">
        <v>10.7</v>
      </c>
      <c r="H1109" s="3">
        <v>36030.48541666667</v>
      </c>
      <c r="I1109" s="3">
        <v>36030.458333333336</v>
      </c>
      <c r="J1109">
        <v>14.2</v>
      </c>
      <c r="K1109">
        <v>17.100000000000001</v>
      </c>
      <c r="L1109" s="3">
        <v>36030.473611111112</v>
      </c>
      <c r="M1109" t="s">
        <v>9</v>
      </c>
      <c r="N1109" t="s">
        <v>9</v>
      </c>
      <c r="O1109" t="s">
        <v>9</v>
      </c>
      <c r="P1109" s="3">
        <v>36030.48541666667</v>
      </c>
      <c r="Q1109">
        <v>4</v>
      </c>
      <c r="R1109" t="s">
        <v>77</v>
      </c>
      <c r="S1109">
        <v>4</v>
      </c>
      <c r="T1109" t="s">
        <v>9</v>
      </c>
      <c r="U1109" t="s">
        <v>81</v>
      </c>
      <c r="V1109" s="3">
        <v>36030.458333333336</v>
      </c>
      <c r="W1109">
        <v>1</v>
      </c>
      <c r="X1109" s="3">
        <v>36030.473611111112</v>
      </c>
      <c r="Y1109" t="s">
        <v>9</v>
      </c>
      <c r="Z1109">
        <v>4</v>
      </c>
      <c r="AA1109" t="s">
        <v>9</v>
      </c>
    </row>
    <row r="1110" spans="1:27" x14ac:dyDescent="0.25">
      <c r="A1110" t="s">
        <v>74</v>
      </c>
      <c r="B1110" t="s">
        <v>75</v>
      </c>
      <c r="C1110">
        <v>53.649500000000003</v>
      </c>
      <c r="D1110">
        <v>9.9618000000000002</v>
      </c>
      <c r="E1110">
        <v>15</v>
      </c>
      <c r="F1110" s="2">
        <v>36031</v>
      </c>
      <c r="G1110">
        <v>11.3</v>
      </c>
      <c r="H1110" s="3">
        <v>36031.48541666667</v>
      </c>
      <c r="I1110" s="3">
        <v>36031.458333333336</v>
      </c>
      <c r="J1110">
        <v>11.6</v>
      </c>
      <c r="K1110">
        <v>17.5</v>
      </c>
      <c r="L1110" s="3">
        <v>36031.473611111112</v>
      </c>
      <c r="M1110" t="s">
        <v>9</v>
      </c>
      <c r="N1110" t="s">
        <v>9</v>
      </c>
      <c r="O1110" t="s">
        <v>9</v>
      </c>
      <c r="P1110" s="3">
        <v>36031.48541666667</v>
      </c>
      <c r="Q1110">
        <v>40</v>
      </c>
      <c r="R1110" t="s">
        <v>77</v>
      </c>
      <c r="S1110">
        <v>40</v>
      </c>
      <c r="T1110" t="s">
        <v>9</v>
      </c>
      <c r="U1110" t="s">
        <v>81</v>
      </c>
      <c r="V1110" s="3">
        <v>36031.458333333336</v>
      </c>
      <c r="W1110">
        <v>1</v>
      </c>
      <c r="X1110" s="3">
        <v>36031.473611111112</v>
      </c>
      <c r="Y1110" t="s">
        <v>9</v>
      </c>
      <c r="Z1110">
        <v>40</v>
      </c>
      <c r="AA1110" t="s">
        <v>9</v>
      </c>
    </row>
    <row r="1111" spans="1:27" x14ac:dyDescent="0.25">
      <c r="A1111" t="s">
        <v>74</v>
      </c>
      <c r="B1111" t="s">
        <v>75</v>
      </c>
      <c r="C1111">
        <v>53.649500000000003</v>
      </c>
      <c r="D1111">
        <v>9.9618000000000002</v>
      </c>
      <c r="E1111">
        <v>15</v>
      </c>
      <c r="F1111" s="2">
        <v>36032</v>
      </c>
      <c r="G1111">
        <v>10.5</v>
      </c>
      <c r="H1111" s="3">
        <v>36032.48541666667</v>
      </c>
      <c r="I1111" s="3">
        <v>36032.458333333336</v>
      </c>
      <c r="J1111">
        <v>13.6</v>
      </c>
      <c r="K1111">
        <v>16.7</v>
      </c>
      <c r="L1111" s="3">
        <v>36032.473611111112</v>
      </c>
      <c r="M1111" t="s">
        <v>9</v>
      </c>
      <c r="N1111" t="s">
        <v>9</v>
      </c>
      <c r="O1111" t="s">
        <v>9</v>
      </c>
      <c r="P1111" s="3">
        <v>36032.48541666667</v>
      </c>
      <c r="Q1111">
        <v>6</v>
      </c>
      <c r="R1111" t="s">
        <v>77</v>
      </c>
      <c r="S1111">
        <v>6</v>
      </c>
      <c r="T1111" t="s">
        <v>9</v>
      </c>
      <c r="U1111" t="s">
        <v>81</v>
      </c>
      <c r="V1111" s="3">
        <v>36032.458333333336</v>
      </c>
      <c r="W1111">
        <v>1</v>
      </c>
      <c r="X1111" s="3">
        <v>36032.473611111112</v>
      </c>
      <c r="Y1111" t="s">
        <v>9</v>
      </c>
      <c r="Z1111">
        <v>6</v>
      </c>
      <c r="AA1111" t="s">
        <v>9</v>
      </c>
    </row>
    <row r="1112" spans="1:27" x14ac:dyDescent="0.25">
      <c r="A1112" t="s">
        <v>74</v>
      </c>
      <c r="B1112" t="s">
        <v>75</v>
      </c>
      <c r="C1112">
        <v>53.649500000000003</v>
      </c>
      <c r="D1112">
        <v>9.9618000000000002</v>
      </c>
      <c r="E1112">
        <v>15</v>
      </c>
      <c r="F1112" s="2">
        <v>36033</v>
      </c>
      <c r="G1112">
        <v>9.9</v>
      </c>
      <c r="H1112" s="3">
        <v>36033.48541666667</v>
      </c>
      <c r="I1112" s="3">
        <v>36033.458333333336</v>
      </c>
      <c r="J1112">
        <v>14.8</v>
      </c>
      <c r="K1112">
        <v>15.9</v>
      </c>
      <c r="L1112" s="3">
        <v>36033.472916666666</v>
      </c>
      <c r="M1112" t="s">
        <v>9</v>
      </c>
      <c r="N1112" t="s">
        <v>9</v>
      </c>
      <c r="O1112" t="s">
        <v>9</v>
      </c>
      <c r="P1112" s="3">
        <v>36033.48541666667</v>
      </c>
      <c r="Q1112">
        <v>5</v>
      </c>
      <c r="R1112" t="s">
        <v>77</v>
      </c>
      <c r="S1112">
        <v>5</v>
      </c>
      <c r="T1112" t="s">
        <v>9</v>
      </c>
      <c r="U1112" t="s">
        <v>81</v>
      </c>
      <c r="V1112" s="3">
        <v>36033.458333333336</v>
      </c>
      <c r="W1112">
        <v>1</v>
      </c>
      <c r="X1112" s="3">
        <v>36033.472916666666</v>
      </c>
      <c r="Y1112" t="s">
        <v>9</v>
      </c>
      <c r="Z1112">
        <v>5</v>
      </c>
      <c r="AA1112" t="s">
        <v>9</v>
      </c>
    </row>
    <row r="1113" spans="1:27" x14ac:dyDescent="0.25">
      <c r="A1113" t="s">
        <v>74</v>
      </c>
      <c r="B1113" t="s">
        <v>75</v>
      </c>
      <c r="C1113">
        <v>53.649500000000003</v>
      </c>
      <c r="D1113">
        <v>9.9618000000000002</v>
      </c>
      <c r="E1113">
        <v>15</v>
      </c>
      <c r="F1113" s="2">
        <v>36034</v>
      </c>
      <c r="G1113">
        <v>8.6999999999999993</v>
      </c>
      <c r="H1113" s="3">
        <v>36034.48541666667</v>
      </c>
      <c r="I1113" s="3">
        <v>36034.458333333336</v>
      </c>
      <c r="J1113">
        <v>12.6</v>
      </c>
      <c r="K1113">
        <v>17.3</v>
      </c>
      <c r="L1113" s="3">
        <v>36034.472916666666</v>
      </c>
      <c r="M1113" t="s">
        <v>9</v>
      </c>
      <c r="N1113" t="s">
        <v>9</v>
      </c>
      <c r="O1113" t="s">
        <v>9</v>
      </c>
      <c r="P1113" s="3">
        <v>36034.48541666667</v>
      </c>
      <c r="Q1113">
        <v>1</v>
      </c>
      <c r="R1113" t="s">
        <v>77</v>
      </c>
      <c r="S1113">
        <v>1</v>
      </c>
      <c r="T1113" t="s">
        <v>9</v>
      </c>
      <c r="U1113" t="s">
        <v>81</v>
      </c>
      <c r="V1113" s="3">
        <v>36034.458333333336</v>
      </c>
      <c r="W1113">
        <v>1</v>
      </c>
      <c r="X1113" s="3">
        <v>36034.472916666666</v>
      </c>
      <c r="Y1113" t="s">
        <v>9</v>
      </c>
      <c r="Z1113">
        <v>1</v>
      </c>
      <c r="AA1113" t="s">
        <v>9</v>
      </c>
    </row>
    <row r="1114" spans="1:27" x14ac:dyDescent="0.25">
      <c r="A1114" t="s">
        <v>74</v>
      </c>
      <c r="B1114" t="s">
        <v>75</v>
      </c>
      <c r="C1114">
        <v>53.649500000000003</v>
      </c>
      <c r="D1114">
        <v>9.9618000000000002</v>
      </c>
      <c r="E1114">
        <v>15</v>
      </c>
      <c r="F1114" s="2">
        <v>36035</v>
      </c>
      <c r="G1114">
        <v>9.3000000000000007</v>
      </c>
      <c r="H1114" s="3">
        <v>36035.48541666667</v>
      </c>
      <c r="I1114" s="3">
        <v>36035.458333333336</v>
      </c>
      <c r="J1114">
        <v>12.4</v>
      </c>
      <c r="K1114">
        <v>14.8</v>
      </c>
      <c r="L1114" s="3">
        <v>36035.472916666666</v>
      </c>
      <c r="M1114" t="s">
        <v>9</v>
      </c>
      <c r="N1114" t="s">
        <v>9</v>
      </c>
      <c r="O1114" t="s">
        <v>9</v>
      </c>
      <c r="P1114" s="3">
        <v>36035.48541666667</v>
      </c>
      <c r="Q1114">
        <v>2</v>
      </c>
      <c r="R1114" t="s">
        <v>77</v>
      </c>
      <c r="S1114">
        <v>2</v>
      </c>
      <c r="T1114" t="s">
        <v>9</v>
      </c>
      <c r="U1114" t="s">
        <v>81</v>
      </c>
      <c r="V1114" s="3">
        <v>36035.458333333336</v>
      </c>
      <c r="W1114">
        <v>1</v>
      </c>
      <c r="X1114" s="3">
        <v>36035.472916666666</v>
      </c>
      <c r="Y1114" t="s">
        <v>9</v>
      </c>
      <c r="Z1114">
        <v>2</v>
      </c>
      <c r="AA1114" t="s">
        <v>9</v>
      </c>
    </row>
    <row r="1115" spans="1:27" x14ac:dyDescent="0.25">
      <c r="A1115" t="s">
        <v>74</v>
      </c>
      <c r="B1115" t="s">
        <v>75</v>
      </c>
      <c r="C1115">
        <v>53.649500000000003</v>
      </c>
      <c r="D1115">
        <v>9.9618000000000002</v>
      </c>
      <c r="E1115">
        <v>15</v>
      </c>
      <c r="F1115" s="2">
        <v>36036</v>
      </c>
      <c r="G1115">
        <v>10.3</v>
      </c>
      <c r="H1115" s="3">
        <v>36036.48541666667</v>
      </c>
      <c r="I1115" s="3">
        <v>36036.458333333336</v>
      </c>
      <c r="J1115">
        <v>15.9</v>
      </c>
      <c r="K1115">
        <v>15.9</v>
      </c>
      <c r="L1115" s="3">
        <v>36036.472916666666</v>
      </c>
      <c r="M1115" t="s">
        <v>9</v>
      </c>
      <c r="N1115" t="s">
        <v>9</v>
      </c>
      <c r="O1115" t="s">
        <v>9</v>
      </c>
      <c r="P1115" s="3">
        <v>36036.48541666667</v>
      </c>
      <c r="Q1115">
        <v>4</v>
      </c>
      <c r="R1115" t="s">
        <v>77</v>
      </c>
      <c r="S1115">
        <v>4</v>
      </c>
      <c r="T1115" t="s">
        <v>9</v>
      </c>
      <c r="U1115" t="s">
        <v>81</v>
      </c>
      <c r="V1115" s="3">
        <v>36036.458333333336</v>
      </c>
      <c r="W1115">
        <v>1</v>
      </c>
      <c r="X1115" s="3">
        <v>36036.472916666666</v>
      </c>
      <c r="Y1115" t="s">
        <v>9</v>
      </c>
      <c r="Z1115">
        <v>4</v>
      </c>
      <c r="AA1115" t="s">
        <v>9</v>
      </c>
    </row>
    <row r="1116" spans="1:27" x14ac:dyDescent="0.25">
      <c r="A1116" t="s">
        <v>74</v>
      </c>
      <c r="B1116" t="s">
        <v>75</v>
      </c>
      <c r="C1116">
        <v>53.649500000000003</v>
      </c>
      <c r="D1116">
        <v>9.9618000000000002</v>
      </c>
      <c r="E1116">
        <v>15</v>
      </c>
      <c r="F1116" s="2">
        <v>36037</v>
      </c>
      <c r="G1116">
        <v>10.5</v>
      </c>
      <c r="H1116" s="3">
        <v>36037.48541666667</v>
      </c>
      <c r="I1116" s="3">
        <v>36037.458333333336</v>
      </c>
      <c r="J1116">
        <v>15.9</v>
      </c>
      <c r="K1116">
        <v>18.5</v>
      </c>
      <c r="L1116" s="3">
        <v>36037.472222222219</v>
      </c>
      <c r="M1116" t="s">
        <v>9</v>
      </c>
      <c r="N1116" t="s">
        <v>9</v>
      </c>
      <c r="O1116" t="s">
        <v>9</v>
      </c>
      <c r="P1116" s="3">
        <v>36037.48541666667</v>
      </c>
      <c r="Q1116">
        <v>0</v>
      </c>
      <c r="R1116" t="s">
        <v>76</v>
      </c>
      <c r="S1116">
        <v>0</v>
      </c>
      <c r="T1116">
        <v>0</v>
      </c>
      <c r="U1116" t="s">
        <v>81</v>
      </c>
      <c r="V1116" s="3">
        <v>36037.458333333336</v>
      </c>
      <c r="W1116">
        <v>1</v>
      </c>
      <c r="X1116" s="3">
        <v>36037.472222222219</v>
      </c>
      <c r="Y1116" t="s">
        <v>9</v>
      </c>
      <c r="Z1116">
        <v>0</v>
      </c>
      <c r="AA1116">
        <v>0</v>
      </c>
    </row>
    <row r="1117" spans="1:27" x14ac:dyDescent="0.25">
      <c r="A1117" t="s">
        <v>74</v>
      </c>
      <c r="B1117" t="s">
        <v>75</v>
      </c>
      <c r="C1117">
        <v>53.649500000000003</v>
      </c>
      <c r="D1117">
        <v>9.9618000000000002</v>
      </c>
      <c r="E1117">
        <v>15</v>
      </c>
      <c r="F1117" s="2">
        <v>36038</v>
      </c>
      <c r="G1117">
        <v>9.1</v>
      </c>
      <c r="H1117" s="3">
        <v>36038.48541666667</v>
      </c>
      <c r="I1117" s="3">
        <v>36038.458333333336</v>
      </c>
      <c r="J1117">
        <v>15.2</v>
      </c>
      <c r="K1117">
        <v>18.3</v>
      </c>
      <c r="L1117" s="3">
        <v>36038.472222222219</v>
      </c>
      <c r="M1117" t="s">
        <v>9</v>
      </c>
      <c r="N1117" t="s">
        <v>9</v>
      </c>
      <c r="O1117" t="s">
        <v>9</v>
      </c>
      <c r="P1117" s="3">
        <v>36038.48541666667</v>
      </c>
      <c r="Q1117">
        <v>0</v>
      </c>
      <c r="R1117" t="s">
        <v>76</v>
      </c>
      <c r="S1117">
        <v>0</v>
      </c>
      <c r="T1117">
        <v>0</v>
      </c>
      <c r="U1117" t="s">
        <v>81</v>
      </c>
      <c r="V1117" s="3">
        <v>36038.458333333336</v>
      </c>
      <c r="W1117">
        <v>1</v>
      </c>
      <c r="X1117" s="3">
        <v>36038.472222222219</v>
      </c>
      <c r="Y1117" t="s">
        <v>9</v>
      </c>
      <c r="Z1117">
        <v>0</v>
      </c>
      <c r="AA1117">
        <v>0</v>
      </c>
    </row>
    <row r="1118" spans="1:27" x14ac:dyDescent="0.25">
      <c r="A1118" t="s">
        <v>74</v>
      </c>
      <c r="B1118" t="s">
        <v>75</v>
      </c>
      <c r="C1118">
        <v>53.649500000000003</v>
      </c>
      <c r="D1118">
        <v>9.9618000000000002</v>
      </c>
      <c r="E1118">
        <v>15</v>
      </c>
      <c r="F1118" s="2">
        <v>36039</v>
      </c>
      <c r="G1118">
        <v>7</v>
      </c>
      <c r="H1118" s="3">
        <v>36039.48541666667</v>
      </c>
      <c r="I1118" s="3">
        <v>36039.458333333336</v>
      </c>
      <c r="J1118">
        <v>16.5</v>
      </c>
      <c r="K1118">
        <v>18.3</v>
      </c>
      <c r="L1118" s="3">
        <v>36039.472222222219</v>
      </c>
      <c r="M1118" t="s">
        <v>9</v>
      </c>
      <c r="N1118" t="s">
        <v>9</v>
      </c>
      <c r="O1118" t="s">
        <v>9</v>
      </c>
      <c r="P1118" s="3">
        <v>36039.48541666667</v>
      </c>
      <c r="Q1118">
        <v>1</v>
      </c>
      <c r="R1118" t="s">
        <v>77</v>
      </c>
      <c r="S1118">
        <v>1</v>
      </c>
      <c r="T1118" t="s">
        <v>9</v>
      </c>
      <c r="U1118" t="s">
        <v>81</v>
      </c>
      <c r="V1118" s="3">
        <v>36039.458333333336</v>
      </c>
      <c r="W1118">
        <v>1</v>
      </c>
      <c r="X1118" s="3">
        <v>36039.472222222219</v>
      </c>
      <c r="Y1118" t="s">
        <v>9</v>
      </c>
      <c r="Z1118">
        <v>1</v>
      </c>
      <c r="AA1118" t="s">
        <v>9</v>
      </c>
    </row>
    <row r="1119" spans="1:27" x14ac:dyDescent="0.25">
      <c r="A1119" t="s">
        <v>74</v>
      </c>
      <c r="B1119" t="s">
        <v>75</v>
      </c>
      <c r="C1119">
        <v>53.649500000000003</v>
      </c>
      <c r="D1119">
        <v>9.9618000000000002</v>
      </c>
      <c r="E1119">
        <v>15</v>
      </c>
      <c r="F1119" s="2">
        <v>36040</v>
      </c>
      <c r="G1119">
        <v>12.2</v>
      </c>
      <c r="H1119" s="3">
        <v>36040.48541666667</v>
      </c>
      <c r="I1119" s="3">
        <v>36040.458333333336</v>
      </c>
      <c r="J1119">
        <v>17.7</v>
      </c>
      <c r="K1119">
        <v>19.399999999999999</v>
      </c>
      <c r="L1119" s="3">
        <v>36040.47152777778</v>
      </c>
      <c r="M1119" t="s">
        <v>9</v>
      </c>
      <c r="N1119" t="s">
        <v>9</v>
      </c>
      <c r="O1119" t="s">
        <v>9</v>
      </c>
      <c r="P1119" s="3">
        <v>36040.48541666667</v>
      </c>
      <c r="Q1119">
        <v>0</v>
      </c>
      <c r="R1119" t="s">
        <v>76</v>
      </c>
      <c r="S1119">
        <v>0</v>
      </c>
      <c r="T1119">
        <v>0</v>
      </c>
      <c r="U1119" t="s">
        <v>81</v>
      </c>
      <c r="V1119" s="3">
        <v>36040.458333333336</v>
      </c>
      <c r="W1119">
        <v>1</v>
      </c>
      <c r="X1119" s="3">
        <v>36040.47152777778</v>
      </c>
      <c r="Y1119" t="s">
        <v>9</v>
      </c>
      <c r="Z1119">
        <v>0</v>
      </c>
      <c r="AA1119">
        <v>0</v>
      </c>
    </row>
    <row r="1120" spans="1:27" x14ac:dyDescent="0.25">
      <c r="A1120" t="s">
        <v>74</v>
      </c>
      <c r="B1120" t="s">
        <v>75</v>
      </c>
      <c r="C1120">
        <v>53.649500000000003</v>
      </c>
      <c r="D1120">
        <v>9.9618000000000002</v>
      </c>
      <c r="E1120">
        <v>15</v>
      </c>
      <c r="F1120" s="2">
        <v>36041</v>
      </c>
      <c r="G1120">
        <v>11.8</v>
      </c>
      <c r="H1120" s="3">
        <v>36041.48541666667</v>
      </c>
      <c r="I1120" s="3">
        <v>36041.458333333336</v>
      </c>
      <c r="J1120">
        <v>17.7</v>
      </c>
      <c r="K1120">
        <v>20</v>
      </c>
      <c r="L1120" s="3">
        <v>36041.47152777778</v>
      </c>
      <c r="M1120" t="s">
        <v>9</v>
      </c>
      <c r="N1120" t="s">
        <v>9</v>
      </c>
      <c r="O1120" t="s">
        <v>9</v>
      </c>
      <c r="P1120" s="3">
        <v>36041.48541666667</v>
      </c>
      <c r="Q1120">
        <v>0</v>
      </c>
      <c r="R1120" t="s">
        <v>76</v>
      </c>
      <c r="S1120">
        <v>0</v>
      </c>
      <c r="T1120">
        <v>0</v>
      </c>
      <c r="U1120" t="s">
        <v>81</v>
      </c>
      <c r="V1120" s="3">
        <v>36041.458333333336</v>
      </c>
      <c r="W1120">
        <v>1</v>
      </c>
      <c r="X1120" s="3">
        <v>36041.47152777778</v>
      </c>
      <c r="Y1120" t="s">
        <v>9</v>
      </c>
      <c r="Z1120">
        <v>0</v>
      </c>
      <c r="AA1120">
        <v>0</v>
      </c>
    </row>
    <row r="1121" spans="1:27" x14ac:dyDescent="0.25">
      <c r="A1121" t="s">
        <v>74</v>
      </c>
      <c r="B1121" t="s">
        <v>75</v>
      </c>
      <c r="C1121">
        <v>53.649500000000003</v>
      </c>
      <c r="D1121">
        <v>9.9618000000000002</v>
      </c>
      <c r="E1121">
        <v>15</v>
      </c>
      <c r="F1121" s="2">
        <v>36042</v>
      </c>
      <c r="G1121">
        <v>13</v>
      </c>
      <c r="H1121" s="3">
        <v>36042.48541666667</v>
      </c>
      <c r="I1121" s="3">
        <v>36042.458333333336</v>
      </c>
      <c r="J1121">
        <v>14.6</v>
      </c>
      <c r="K1121">
        <v>19.8</v>
      </c>
      <c r="L1121" s="3">
        <v>36042.47152777778</v>
      </c>
      <c r="M1121" t="s">
        <v>9</v>
      </c>
      <c r="N1121" t="s">
        <v>9</v>
      </c>
      <c r="O1121" t="s">
        <v>9</v>
      </c>
      <c r="P1121" s="3">
        <v>36042.48541666667</v>
      </c>
      <c r="Q1121">
        <v>1</v>
      </c>
      <c r="R1121" t="s">
        <v>77</v>
      </c>
      <c r="S1121">
        <v>1</v>
      </c>
      <c r="T1121" t="s">
        <v>9</v>
      </c>
      <c r="U1121" t="s">
        <v>81</v>
      </c>
      <c r="V1121" s="3">
        <v>36042.458333333336</v>
      </c>
      <c r="W1121">
        <v>1</v>
      </c>
      <c r="X1121" s="3">
        <v>36042.47152777778</v>
      </c>
      <c r="Y1121" t="s">
        <v>9</v>
      </c>
      <c r="Z1121">
        <v>1</v>
      </c>
      <c r="AA1121" t="s">
        <v>9</v>
      </c>
    </row>
    <row r="1122" spans="1:27" x14ac:dyDescent="0.25">
      <c r="A1122" t="s">
        <v>74</v>
      </c>
      <c r="B1122" t="s">
        <v>75</v>
      </c>
      <c r="C1122">
        <v>53.649500000000003</v>
      </c>
      <c r="D1122">
        <v>9.9618000000000002</v>
      </c>
      <c r="E1122">
        <v>15</v>
      </c>
      <c r="F1122" s="2">
        <v>36043</v>
      </c>
      <c r="G1122">
        <v>14.4</v>
      </c>
      <c r="H1122" s="3">
        <v>36043.48541666667</v>
      </c>
      <c r="I1122" s="3">
        <v>36043.458333333336</v>
      </c>
      <c r="J1122">
        <v>15.2</v>
      </c>
      <c r="K1122">
        <v>15.9</v>
      </c>
      <c r="L1122" s="3">
        <v>36043.470833333333</v>
      </c>
      <c r="M1122" t="s">
        <v>9</v>
      </c>
      <c r="N1122" t="s">
        <v>9</v>
      </c>
      <c r="O1122" t="s">
        <v>9</v>
      </c>
      <c r="P1122" s="3">
        <v>36043.48541666667</v>
      </c>
      <c r="Q1122">
        <v>4</v>
      </c>
      <c r="R1122" t="s">
        <v>77</v>
      </c>
      <c r="S1122">
        <v>4</v>
      </c>
      <c r="T1122" t="s">
        <v>9</v>
      </c>
      <c r="U1122" t="s">
        <v>81</v>
      </c>
      <c r="V1122" s="3">
        <v>36043.458333333336</v>
      </c>
      <c r="W1122">
        <v>1</v>
      </c>
      <c r="X1122" s="3">
        <v>36043.470833333333</v>
      </c>
      <c r="Y1122" t="s">
        <v>9</v>
      </c>
      <c r="Z1122">
        <v>4</v>
      </c>
      <c r="AA1122" t="s">
        <v>9</v>
      </c>
    </row>
    <row r="1123" spans="1:27" x14ac:dyDescent="0.25">
      <c r="A1123" t="s">
        <v>74</v>
      </c>
      <c r="B1123" t="s">
        <v>75</v>
      </c>
      <c r="C1123">
        <v>53.649500000000003</v>
      </c>
      <c r="D1123">
        <v>9.9618000000000002</v>
      </c>
      <c r="E1123">
        <v>15</v>
      </c>
      <c r="F1123" s="2">
        <v>36044</v>
      </c>
      <c r="G1123">
        <v>14.2</v>
      </c>
      <c r="H1123" s="3">
        <v>36044.48541666667</v>
      </c>
      <c r="I1123" s="3">
        <v>36044.458333333336</v>
      </c>
      <c r="J1123">
        <v>16.3</v>
      </c>
      <c r="K1123">
        <v>18.100000000000001</v>
      </c>
      <c r="L1123" s="3">
        <v>36044.470833333333</v>
      </c>
      <c r="M1123" t="s">
        <v>9</v>
      </c>
      <c r="N1123" t="s">
        <v>9</v>
      </c>
      <c r="O1123" t="s">
        <v>9</v>
      </c>
      <c r="P1123" s="3">
        <v>36044.48541666667</v>
      </c>
      <c r="Q1123">
        <v>8</v>
      </c>
      <c r="R1123" t="s">
        <v>77</v>
      </c>
      <c r="S1123">
        <v>8</v>
      </c>
      <c r="T1123" t="s">
        <v>9</v>
      </c>
      <c r="U1123" t="s">
        <v>81</v>
      </c>
      <c r="V1123" s="3">
        <v>36044.458333333336</v>
      </c>
      <c r="W1123">
        <v>1</v>
      </c>
      <c r="X1123" s="3">
        <v>36044.470833333333</v>
      </c>
      <c r="Y1123" t="s">
        <v>9</v>
      </c>
      <c r="Z1123">
        <v>8</v>
      </c>
      <c r="AA1123" t="s">
        <v>9</v>
      </c>
    </row>
    <row r="1124" spans="1:27" x14ac:dyDescent="0.25">
      <c r="A1124" t="s">
        <v>74</v>
      </c>
      <c r="B1124" t="s">
        <v>75</v>
      </c>
      <c r="C1124">
        <v>53.649500000000003</v>
      </c>
      <c r="D1124">
        <v>9.9618000000000002</v>
      </c>
      <c r="E1124">
        <v>15</v>
      </c>
      <c r="F1124" s="2">
        <v>36045</v>
      </c>
      <c r="G1124">
        <v>13.4</v>
      </c>
      <c r="H1124" s="3">
        <v>36045.48541666667</v>
      </c>
      <c r="I1124" s="3">
        <v>36045.458333333336</v>
      </c>
      <c r="J1124">
        <v>19.8</v>
      </c>
      <c r="K1124">
        <v>19.8</v>
      </c>
      <c r="L1124" s="3">
        <v>36045.470833333333</v>
      </c>
      <c r="M1124" t="s">
        <v>9</v>
      </c>
      <c r="N1124" t="s">
        <v>9</v>
      </c>
      <c r="O1124" t="s">
        <v>9</v>
      </c>
      <c r="P1124" s="3">
        <v>36045.48541666667</v>
      </c>
      <c r="Q1124">
        <v>0</v>
      </c>
      <c r="R1124" t="s">
        <v>76</v>
      </c>
      <c r="S1124">
        <v>0</v>
      </c>
      <c r="T1124">
        <v>0</v>
      </c>
      <c r="U1124" t="s">
        <v>81</v>
      </c>
      <c r="V1124" s="3">
        <v>36045.458333333336</v>
      </c>
      <c r="W1124">
        <v>1</v>
      </c>
      <c r="X1124" s="3">
        <v>36045.470833333333</v>
      </c>
      <c r="Y1124" t="s">
        <v>9</v>
      </c>
      <c r="Z1124">
        <v>0</v>
      </c>
      <c r="AA1124">
        <v>0</v>
      </c>
    </row>
    <row r="1125" spans="1:27" x14ac:dyDescent="0.25">
      <c r="A1125" t="s">
        <v>74</v>
      </c>
      <c r="B1125" t="s">
        <v>75</v>
      </c>
      <c r="C1125">
        <v>53.649500000000003</v>
      </c>
      <c r="D1125">
        <v>9.9618000000000002</v>
      </c>
      <c r="E1125">
        <v>15</v>
      </c>
      <c r="F1125" s="2">
        <v>36046</v>
      </c>
      <c r="G1125">
        <v>13.4</v>
      </c>
      <c r="H1125" s="3">
        <v>36046.48541666667</v>
      </c>
      <c r="I1125" s="3">
        <v>36046.458333333336</v>
      </c>
      <c r="J1125">
        <v>16.899999999999999</v>
      </c>
      <c r="K1125">
        <v>20.2</v>
      </c>
      <c r="L1125" s="3">
        <v>36046.470138888886</v>
      </c>
      <c r="M1125" t="s">
        <v>9</v>
      </c>
      <c r="N1125" t="s">
        <v>9</v>
      </c>
      <c r="O1125" t="s">
        <v>9</v>
      </c>
      <c r="P1125" s="3">
        <v>36046.48541666667</v>
      </c>
      <c r="Q1125">
        <v>0</v>
      </c>
      <c r="R1125" t="s">
        <v>76</v>
      </c>
      <c r="S1125">
        <v>0</v>
      </c>
      <c r="T1125">
        <v>0</v>
      </c>
      <c r="U1125" t="s">
        <v>81</v>
      </c>
      <c r="V1125" s="3">
        <v>36046.458333333336</v>
      </c>
      <c r="W1125">
        <v>1</v>
      </c>
      <c r="X1125" s="3">
        <v>36046.470138888886</v>
      </c>
      <c r="Y1125" t="s">
        <v>9</v>
      </c>
      <c r="Z1125">
        <v>0</v>
      </c>
      <c r="AA1125">
        <v>0</v>
      </c>
    </row>
    <row r="1126" spans="1:27" x14ac:dyDescent="0.25">
      <c r="A1126" t="s">
        <v>74</v>
      </c>
      <c r="B1126" t="s">
        <v>75</v>
      </c>
      <c r="C1126">
        <v>53.649500000000003</v>
      </c>
      <c r="D1126">
        <v>9.9618000000000002</v>
      </c>
      <c r="E1126">
        <v>15</v>
      </c>
      <c r="F1126" s="2">
        <v>36047</v>
      </c>
      <c r="G1126">
        <v>15.3</v>
      </c>
      <c r="H1126" s="3">
        <v>36047.48541666667</v>
      </c>
      <c r="I1126" s="3">
        <v>36047.458333333336</v>
      </c>
      <c r="J1126">
        <v>18.7</v>
      </c>
      <c r="K1126">
        <v>20</v>
      </c>
      <c r="L1126" s="3">
        <v>36047.470138888886</v>
      </c>
      <c r="M1126" t="s">
        <v>9</v>
      </c>
      <c r="N1126" t="s">
        <v>9</v>
      </c>
      <c r="O1126" t="s">
        <v>9</v>
      </c>
      <c r="P1126" s="3">
        <v>36047.48541666667</v>
      </c>
      <c r="Q1126">
        <v>0</v>
      </c>
      <c r="R1126" t="s">
        <v>76</v>
      </c>
      <c r="S1126">
        <v>0</v>
      </c>
      <c r="T1126">
        <v>0</v>
      </c>
      <c r="U1126" t="s">
        <v>81</v>
      </c>
      <c r="V1126" s="3">
        <v>36047.458333333336</v>
      </c>
      <c r="W1126">
        <v>1</v>
      </c>
      <c r="X1126" s="3">
        <v>36047.470138888886</v>
      </c>
      <c r="Y1126" t="s">
        <v>9</v>
      </c>
      <c r="Z1126">
        <v>0</v>
      </c>
      <c r="AA1126">
        <v>0</v>
      </c>
    </row>
    <row r="1127" spans="1:27" x14ac:dyDescent="0.25">
      <c r="A1127" t="s">
        <v>74</v>
      </c>
      <c r="B1127" t="s">
        <v>75</v>
      </c>
      <c r="C1127">
        <v>53.649500000000003</v>
      </c>
      <c r="D1127">
        <v>9.9618000000000002</v>
      </c>
      <c r="E1127">
        <v>15</v>
      </c>
      <c r="F1127" s="2">
        <v>36048</v>
      </c>
      <c r="G1127">
        <v>14.4</v>
      </c>
      <c r="H1127" s="3">
        <v>36048.48541666667</v>
      </c>
      <c r="I1127" s="3">
        <v>36048.458333333336</v>
      </c>
      <c r="J1127">
        <v>19.8</v>
      </c>
      <c r="K1127">
        <v>19.8</v>
      </c>
      <c r="L1127" s="3">
        <v>36048.470138888886</v>
      </c>
      <c r="M1127" t="s">
        <v>9</v>
      </c>
      <c r="N1127" t="s">
        <v>9</v>
      </c>
      <c r="O1127" t="s">
        <v>9</v>
      </c>
      <c r="P1127" s="3">
        <v>36048.48541666667</v>
      </c>
      <c r="Q1127">
        <v>2</v>
      </c>
      <c r="R1127" t="s">
        <v>77</v>
      </c>
      <c r="S1127">
        <v>2</v>
      </c>
      <c r="T1127" t="s">
        <v>9</v>
      </c>
      <c r="U1127" t="s">
        <v>81</v>
      </c>
      <c r="V1127" s="3">
        <v>36048.458333333336</v>
      </c>
      <c r="W1127">
        <v>1</v>
      </c>
      <c r="X1127" s="3">
        <v>36048.470138888886</v>
      </c>
      <c r="Y1127" t="s">
        <v>9</v>
      </c>
      <c r="Z1127">
        <v>2</v>
      </c>
      <c r="AA1127" t="s">
        <v>9</v>
      </c>
    </row>
    <row r="1128" spans="1:27" x14ac:dyDescent="0.25">
      <c r="A1128" t="s">
        <v>74</v>
      </c>
      <c r="B1128" t="s">
        <v>75</v>
      </c>
      <c r="C1128">
        <v>53.649500000000003</v>
      </c>
      <c r="D1128">
        <v>9.9618000000000002</v>
      </c>
      <c r="E1128">
        <v>15</v>
      </c>
      <c r="F1128" s="2">
        <v>36049</v>
      </c>
      <c r="G1128">
        <v>13.6</v>
      </c>
      <c r="H1128" s="3">
        <v>36049.48541666667</v>
      </c>
      <c r="I1128" s="3">
        <v>36049.458333333336</v>
      </c>
      <c r="J1128">
        <v>17.7</v>
      </c>
      <c r="K1128">
        <v>20</v>
      </c>
      <c r="L1128" s="3">
        <v>36049.469444444447</v>
      </c>
      <c r="M1128" t="s">
        <v>9</v>
      </c>
      <c r="N1128" t="s">
        <v>9</v>
      </c>
      <c r="O1128" t="s">
        <v>9</v>
      </c>
      <c r="P1128" s="3">
        <v>36049.48541666667</v>
      </c>
      <c r="Q1128">
        <v>10</v>
      </c>
      <c r="R1128" t="s">
        <v>77</v>
      </c>
      <c r="S1128">
        <v>10</v>
      </c>
      <c r="T1128" t="s">
        <v>9</v>
      </c>
      <c r="U1128" t="s">
        <v>81</v>
      </c>
      <c r="V1128" s="3">
        <v>36049.458333333336</v>
      </c>
      <c r="W1128">
        <v>1</v>
      </c>
      <c r="X1128" s="3">
        <v>36049.469444444447</v>
      </c>
      <c r="Y1128" t="s">
        <v>9</v>
      </c>
      <c r="Z1128">
        <v>10</v>
      </c>
      <c r="AA1128" t="s">
        <v>9</v>
      </c>
    </row>
    <row r="1129" spans="1:27" x14ac:dyDescent="0.25">
      <c r="A1129" t="s">
        <v>74</v>
      </c>
      <c r="B1129" t="s">
        <v>75</v>
      </c>
      <c r="C1129">
        <v>53.649500000000003</v>
      </c>
      <c r="D1129">
        <v>9.9618000000000002</v>
      </c>
      <c r="E1129">
        <v>15</v>
      </c>
      <c r="F1129" s="2">
        <v>36050</v>
      </c>
      <c r="G1129">
        <v>9.1</v>
      </c>
      <c r="H1129" s="3">
        <v>36050.48541666667</v>
      </c>
      <c r="I1129" s="3">
        <v>36050.458333333336</v>
      </c>
      <c r="J1129">
        <v>15</v>
      </c>
      <c r="K1129">
        <v>19.399999999999999</v>
      </c>
      <c r="L1129" s="3">
        <v>36050.469444444447</v>
      </c>
      <c r="M1129" t="s">
        <v>9</v>
      </c>
      <c r="N1129" t="s">
        <v>9</v>
      </c>
      <c r="O1129" t="s">
        <v>9</v>
      </c>
      <c r="P1129" s="3">
        <v>36050.48541666667</v>
      </c>
      <c r="Q1129">
        <v>0</v>
      </c>
      <c r="R1129" t="s">
        <v>76</v>
      </c>
      <c r="S1129">
        <v>0</v>
      </c>
      <c r="T1129">
        <v>0</v>
      </c>
      <c r="U1129" t="s">
        <v>81</v>
      </c>
      <c r="V1129" s="3">
        <v>36050.458333333336</v>
      </c>
      <c r="W1129">
        <v>1</v>
      </c>
      <c r="X1129" s="3">
        <v>36050.469444444447</v>
      </c>
      <c r="Y1129" t="s">
        <v>9</v>
      </c>
      <c r="Z1129">
        <v>0</v>
      </c>
      <c r="AA1129">
        <v>0</v>
      </c>
    </row>
    <row r="1130" spans="1:27" x14ac:dyDescent="0.25">
      <c r="A1130" t="s">
        <v>74</v>
      </c>
      <c r="B1130" t="s">
        <v>75</v>
      </c>
      <c r="C1130">
        <v>53.649500000000003</v>
      </c>
      <c r="D1130">
        <v>9.9618000000000002</v>
      </c>
      <c r="E1130">
        <v>15</v>
      </c>
      <c r="F1130" s="2">
        <v>36051</v>
      </c>
      <c r="G1130">
        <v>9.3000000000000007</v>
      </c>
      <c r="H1130" s="3">
        <v>36051.48541666667</v>
      </c>
      <c r="I1130" s="3">
        <v>36051.458333333336</v>
      </c>
      <c r="J1130">
        <v>11.3</v>
      </c>
      <c r="K1130">
        <v>15.3</v>
      </c>
      <c r="L1130" s="3">
        <v>36051.469444444447</v>
      </c>
      <c r="M1130" t="s">
        <v>9</v>
      </c>
      <c r="N1130" t="s">
        <v>9</v>
      </c>
      <c r="O1130" t="s">
        <v>9</v>
      </c>
      <c r="P1130" s="3">
        <v>36051.48541666667</v>
      </c>
      <c r="Q1130">
        <v>22</v>
      </c>
      <c r="R1130" t="s">
        <v>77</v>
      </c>
      <c r="S1130">
        <v>22</v>
      </c>
      <c r="T1130" t="s">
        <v>9</v>
      </c>
      <c r="U1130" t="s">
        <v>81</v>
      </c>
      <c r="V1130" s="3">
        <v>36051.458333333336</v>
      </c>
      <c r="W1130">
        <v>1</v>
      </c>
      <c r="X1130" s="3">
        <v>36051.469444444447</v>
      </c>
      <c r="Y1130" t="s">
        <v>9</v>
      </c>
      <c r="Z1130">
        <v>22</v>
      </c>
      <c r="AA1130" t="s">
        <v>9</v>
      </c>
    </row>
    <row r="1131" spans="1:27" x14ac:dyDescent="0.25">
      <c r="A1131" t="s">
        <v>74</v>
      </c>
      <c r="B1131" t="s">
        <v>75</v>
      </c>
      <c r="C1131">
        <v>53.649500000000003</v>
      </c>
      <c r="D1131">
        <v>9.9618000000000002</v>
      </c>
      <c r="E1131">
        <v>15</v>
      </c>
      <c r="F1131" s="2">
        <v>36052</v>
      </c>
      <c r="G1131">
        <v>7</v>
      </c>
      <c r="H1131" s="3">
        <v>36052.48541666667</v>
      </c>
      <c r="I1131" s="3">
        <v>36052.458333333336</v>
      </c>
      <c r="J1131">
        <v>13.2</v>
      </c>
      <c r="K1131">
        <v>15</v>
      </c>
      <c r="L1131" s="3">
        <v>36052.46875</v>
      </c>
      <c r="M1131" t="s">
        <v>9</v>
      </c>
      <c r="N1131" t="s">
        <v>9</v>
      </c>
      <c r="O1131" t="s">
        <v>9</v>
      </c>
      <c r="P1131" s="3">
        <v>36052.48541666667</v>
      </c>
      <c r="Q1131">
        <v>0</v>
      </c>
      <c r="R1131" t="s">
        <v>76</v>
      </c>
      <c r="S1131">
        <v>0</v>
      </c>
      <c r="T1131">
        <v>0</v>
      </c>
      <c r="U1131" t="s">
        <v>81</v>
      </c>
      <c r="V1131" s="3">
        <v>36052.458333333336</v>
      </c>
      <c r="W1131">
        <v>1</v>
      </c>
      <c r="X1131" s="3">
        <v>36052.46875</v>
      </c>
      <c r="Y1131" t="s">
        <v>9</v>
      </c>
      <c r="Z1131">
        <v>0</v>
      </c>
      <c r="AA1131">
        <v>0</v>
      </c>
    </row>
    <row r="1132" spans="1:27" x14ac:dyDescent="0.25">
      <c r="A1132" t="s">
        <v>74</v>
      </c>
      <c r="B1132" t="s">
        <v>75</v>
      </c>
      <c r="C1132">
        <v>53.649500000000003</v>
      </c>
      <c r="D1132">
        <v>9.9618000000000002</v>
      </c>
      <c r="E1132">
        <v>15</v>
      </c>
      <c r="F1132" s="2">
        <v>36053</v>
      </c>
      <c r="G1132">
        <v>3.3</v>
      </c>
      <c r="H1132" s="3">
        <v>36053.48541666667</v>
      </c>
      <c r="I1132" s="3">
        <v>36053.458333333336</v>
      </c>
      <c r="J1132">
        <v>14.2</v>
      </c>
      <c r="K1132">
        <v>15.7</v>
      </c>
      <c r="L1132" s="3">
        <v>36053.46875</v>
      </c>
      <c r="M1132" t="s">
        <v>9</v>
      </c>
      <c r="N1132" t="s">
        <v>9</v>
      </c>
      <c r="O1132" t="s">
        <v>9</v>
      </c>
      <c r="P1132" s="3">
        <v>36053.48541666667</v>
      </c>
      <c r="Q1132">
        <v>0</v>
      </c>
      <c r="R1132" t="s">
        <v>76</v>
      </c>
      <c r="S1132">
        <v>0</v>
      </c>
      <c r="T1132">
        <v>0</v>
      </c>
      <c r="U1132" t="s">
        <v>81</v>
      </c>
      <c r="V1132" s="3">
        <v>36053.458333333336</v>
      </c>
      <c r="W1132">
        <v>1</v>
      </c>
      <c r="X1132" s="3">
        <v>36053.46875</v>
      </c>
      <c r="Y1132" t="s">
        <v>9</v>
      </c>
      <c r="Z1132">
        <v>0</v>
      </c>
      <c r="AA1132">
        <v>0</v>
      </c>
    </row>
    <row r="1133" spans="1:27" x14ac:dyDescent="0.25">
      <c r="A1133" t="s">
        <v>74</v>
      </c>
      <c r="B1133" t="s">
        <v>75</v>
      </c>
      <c r="C1133">
        <v>53.649500000000003</v>
      </c>
      <c r="D1133">
        <v>9.9618000000000002</v>
      </c>
      <c r="E1133">
        <v>15</v>
      </c>
      <c r="F1133" s="2">
        <v>36054</v>
      </c>
      <c r="G1133">
        <v>10.5</v>
      </c>
      <c r="H1133" s="3">
        <v>36054.48541666667</v>
      </c>
      <c r="I1133" s="3">
        <v>36054.458333333336</v>
      </c>
      <c r="J1133">
        <v>13.2</v>
      </c>
      <c r="K1133">
        <v>14.2</v>
      </c>
      <c r="L1133" s="3">
        <v>36054.46875</v>
      </c>
      <c r="M1133" t="s">
        <v>9</v>
      </c>
      <c r="N1133" t="s">
        <v>9</v>
      </c>
      <c r="O1133" t="s">
        <v>9</v>
      </c>
      <c r="P1133" s="3">
        <v>36054.48541666667</v>
      </c>
      <c r="Q1133">
        <v>14</v>
      </c>
      <c r="R1133" t="s">
        <v>77</v>
      </c>
      <c r="S1133">
        <v>14</v>
      </c>
      <c r="T1133" t="s">
        <v>9</v>
      </c>
      <c r="U1133" t="s">
        <v>81</v>
      </c>
      <c r="V1133" s="3">
        <v>36054.458333333336</v>
      </c>
      <c r="W1133">
        <v>1</v>
      </c>
      <c r="X1133" s="3">
        <v>36054.46875</v>
      </c>
      <c r="Y1133" t="s">
        <v>9</v>
      </c>
      <c r="Z1133">
        <v>14</v>
      </c>
      <c r="AA1133" t="s">
        <v>9</v>
      </c>
    </row>
    <row r="1134" spans="1:27" x14ac:dyDescent="0.25">
      <c r="A1134" t="s">
        <v>74</v>
      </c>
      <c r="B1134" t="s">
        <v>75</v>
      </c>
      <c r="C1134">
        <v>53.649500000000003</v>
      </c>
      <c r="D1134">
        <v>9.9618000000000002</v>
      </c>
      <c r="E1134">
        <v>15</v>
      </c>
      <c r="F1134" s="2">
        <v>36055</v>
      </c>
      <c r="G1134">
        <v>10.1</v>
      </c>
      <c r="H1134" s="3">
        <v>36055.48541666667</v>
      </c>
      <c r="I1134" s="3">
        <v>36055.458333333336</v>
      </c>
      <c r="J1134">
        <v>13.8</v>
      </c>
      <c r="K1134">
        <v>13.8</v>
      </c>
      <c r="L1134" s="3">
        <v>36055.468055555553</v>
      </c>
      <c r="M1134" t="s">
        <v>9</v>
      </c>
      <c r="N1134" t="s">
        <v>9</v>
      </c>
      <c r="O1134" t="s">
        <v>9</v>
      </c>
      <c r="P1134" s="3">
        <v>36055.48541666667</v>
      </c>
      <c r="Q1134">
        <v>12</v>
      </c>
      <c r="R1134" t="s">
        <v>77</v>
      </c>
      <c r="S1134">
        <v>12</v>
      </c>
      <c r="T1134" t="s">
        <v>9</v>
      </c>
      <c r="U1134" t="s">
        <v>81</v>
      </c>
      <c r="V1134" s="3">
        <v>36055.458333333336</v>
      </c>
      <c r="W1134">
        <v>1</v>
      </c>
      <c r="X1134" s="3">
        <v>36055.468055555553</v>
      </c>
      <c r="Y1134" t="s">
        <v>9</v>
      </c>
      <c r="Z1134">
        <v>12</v>
      </c>
      <c r="AA1134" t="s">
        <v>9</v>
      </c>
    </row>
    <row r="1135" spans="1:27" x14ac:dyDescent="0.25">
      <c r="A1135" t="s">
        <v>74</v>
      </c>
      <c r="B1135" t="s">
        <v>75</v>
      </c>
      <c r="C1135">
        <v>53.649500000000003</v>
      </c>
      <c r="D1135">
        <v>9.9618000000000002</v>
      </c>
      <c r="E1135">
        <v>15</v>
      </c>
      <c r="F1135" s="2">
        <v>36056</v>
      </c>
      <c r="G1135">
        <v>9.9</v>
      </c>
      <c r="H1135" s="3">
        <v>36056.48541666667</v>
      </c>
      <c r="I1135" s="3">
        <v>36056.458333333336</v>
      </c>
      <c r="J1135">
        <v>14.6</v>
      </c>
      <c r="K1135">
        <v>16.899999999999999</v>
      </c>
      <c r="L1135" s="3">
        <v>36056.468055555553</v>
      </c>
      <c r="M1135" t="s">
        <v>9</v>
      </c>
      <c r="N1135" t="s">
        <v>9</v>
      </c>
      <c r="O1135" t="s">
        <v>9</v>
      </c>
      <c r="P1135" s="3">
        <v>36056.48541666667</v>
      </c>
      <c r="Q1135">
        <v>0</v>
      </c>
      <c r="R1135" t="s">
        <v>76</v>
      </c>
      <c r="S1135">
        <v>0</v>
      </c>
      <c r="T1135">
        <v>0</v>
      </c>
      <c r="U1135" t="s">
        <v>81</v>
      </c>
      <c r="V1135" s="3">
        <v>36056.458333333336</v>
      </c>
      <c r="W1135">
        <v>1</v>
      </c>
      <c r="X1135" s="3">
        <v>36056.468055555553</v>
      </c>
      <c r="Y1135" t="s">
        <v>9</v>
      </c>
      <c r="Z1135">
        <v>0</v>
      </c>
      <c r="AA1135">
        <v>0</v>
      </c>
    </row>
    <row r="1136" spans="1:27" x14ac:dyDescent="0.25">
      <c r="A1136" t="s">
        <v>74</v>
      </c>
      <c r="B1136" t="s">
        <v>75</v>
      </c>
      <c r="C1136">
        <v>53.649500000000003</v>
      </c>
      <c r="D1136">
        <v>9.9618000000000002</v>
      </c>
      <c r="E1136">
        <v>15</v>
      </c>
      <c r="F1136" s="2">
        <v>36057</v>
      </c>
      <c r="G1136">
        <v>8.6999999999999993</v>
      </c>
      <c r="H1136" s="3">
        <v>36057.48541666667</v>
      </c>
      <c r="I1136" s="3">
        <v>36057.458333333336</v>
      </c>
      <c r="J1136">
        <v>14.4</v>
      </c>
      <c r="K1136">
        <v>15.9</v>
      </c>
      <c r="L1136" s="3">
        <v>36057.468055555553</v>
      </c>
      <c r="M1136" t="s">
        <v>9</v>
      </c>
      <c r="N1136" t="s">
        <v>9</v>
      </c>
      <c r="O1136" t="s">
        <v>9</v>
      </c>
      <c r="P1136" s="3">
        <v>36057.48541666667</v>
      </c>
      <c r="Q1136">
        <v>1</v>
      </c>
      <c r="R1136" t="s">
        <v>77</v>
      </c>
      <c r="S1136">
        <v>1</v>
      </c>
      <c r="T1136" t="s">
        <v>9</v>
      </c>
      <c r="U1136" t="s">
        <v>9</v>
      </c>
      <c r="V1136" s="3">
        <v>36057.458333333336</v>
      </c>
      <c r="W1136">
        <v>1</v>
      </c>
      <c r="X1136" s="3">
        <v>36057.468055555553</v>
      </c>
      <c r="Y1136" t="s">
        <v>9</v>
      </c>
      <c r="Z1136">
        <v>1</v>
      </c>
      <c r="AA1136" t="s">
        <v>9</v>
      </c>
    </row>
    <row r="1137" spans="1:27" x14ac:dyDescent="0.25">
      <c r="A1137" t="s">
        <v>74</v>
      </c>
      <c r="B1137" t="s">
        <v>75</v>
      </c>
      <c r="C1137">
        <v>53.649500000000003</v>
      </c>
      <c r="D1137">
        <v>9.9618000000000002</v>
      </c>
      <c r="E1137">
        <v>15</v>
      </c>
      <c r="F1137" s="2">
        <v>36058</v>
      </c>
      <c r="G1137">
        <v>13.2</v>
      </c>
      <c r="H1137" s="3">
        <v>36058.48541666667</v>
      </c>
      <c r="I1137" s="3">
        <v>36058.458333333336</v>
      </c>
      <c r="J1137">
        <v>17.5</v>
      </c>
      <c r="K1137">
        <v>18.3</v>
      </c>
      <c r="L1137" s="3">
        <v>36058.467361111114</v>
      </c>
      <c r="M1137" t="s">
        <v>9</v>
      </c>
      <c r="N1137" t="s">
        <v>9</v>
      </c>
      <c r="O1137" t="s">
        <v>9</v>
      </c>
      <c r="P1137" s="3">
        <v>36058.48541666667</v>
      </c>
      <c r="Q1137">
        <v>0</v>
      </c>
      <c r="R1137" t="s">
        <v>76</v>
      </c>
      <c r="S1137">
        <v>0</v>
      </c>
      <c r="T1137">
        <v>0</v>
      </c>
      <c r="U1137" t="s">
        <v>81</v>
      </c>
      <c r="V1137" s="3">
        <v>36058.458333333336</v>
      </c>
      <c r="W1137">
        <v>1</v>
      </c>
      <c r="X1137" s="3">
        <v>36058.467361111114</v>
      </c>
      <c r="Y1137" t="s">
        <v>9</v>
      </c>
      <c r="Z1137">
        <v>0</v>
      </c>
      <c r="AA1137">
        <v>0</v>
      </c>
    </row>
    <row r="1138" spans="1:27" x14ac:dyDescent="0.25">
      <c r="A1138" t="s">
        <v>74</v>
      </c>
      <c r="B1138" t="s">
        <v>75</v>
      </c>
      <c r="C1138">
        <v>53.649500000000003</v>
      </c>
      <c r="D1138">
        <v>9.9618000000000002</v>
      </c>
      <c r="E1138">
        <v>15</v>
      </c>
      <c r="F1138" s="2">
        <v>36059</v>
      </c>
      <c r="G1138">
        <v>10.9</v>
      </c>
      <c r="H1138" s="3">
        <v>36059.48541666667</v>
      </c>
      <c r="I1138" s="3">
        <v>36059.458333333336</v>
      </c>
      <c r="J1138">
        <v>16.3</v>
      </c>
      <c r="K1138">
        <v>19</v>
      </c>
      <c r="L1138" s="3">
        <v>36059.467361111114</v>
      </c>
      <c r="M1138" t="s">
        <v>9</v>
      </c>
      <c r="N1138" t="s">
        <v>9</v>
      </c>
      <c r="O1138" t="s">
        <v>9</v>
      </c>
      <c r="P1138" s="3">
        <v>36059.48541666667</v>
      </c>
      <c r="Q1138">
        <v>0</v>
      </c>
      <c r="R1138" t="s">
        <v>76</v>
      </c>
      <c r="S1138">
        <v>0</v>
      </c>
      <c r="T1138">
        <v>0</v>
      </c>
      <c r="U1138" t="s">
        <v>9</v>
      </c>
      <c r="V1138" s="3">
        <v>36059.458333333336</v>
      </c>
      <c r="W1138">
        <v>1</v>
      </c>
      <c r="X1138" s="3">
        <v>36059.467361111114</v>
      </c>
      <c r="Y1138" t="s">
        <v>9</v>
      </c>
      <c r="Z1138">
        <v>0</v>
      </c>
      <c r="AA1138">
        <v>0</v>
      </c>
    </row>
    <row r="1139" spans="1:27" x14ac:dyDescent="0.25">
      <c r="A1139" t="s">
        <v>74</v>
      </c>
      <c r="B1139" t="s">
        <v>75</v>
      </c>
      <c r="C1139">
        <v>53.649500000000003</v>
      </c>
      <c r="D1139">
        <v>9.9618000000000002</v>
      </c>
      <c r="E1139">
        <v>15</v>
      </c>
      <c r="F1139" s="2">
        <v>36060</v>
      </c>
      <c r="G1139">
        <v>9.5</v>
      </c>
      <c r="H1139" s="3">
        <v>36060.48541666667</v>
      </c>
      <c r="I1139" s="3">
        <v>36060.458333333336</v>
      </c>
      <c r="J1139">
        <v>12.2</v>
      </c>
      <c r="K1139">
        <v>18.899999999999999</v>
      </c>
      <c r="L1139" s="3">
        <v>36060.466666666667</v>
      </c>
      <c r="M1139" t="s">
        <v>9</v>
      </c>
      <c r="N1139" t="s">
        <v>9</v>
      </c>
      <c r="O1139" t="s">
        <v>9</v>
      </c>
      <c r="P1139" s="3">
        <v>36060.48541666667</v>
      </c>
      <c r="Q1139">
        <v>0</v>
      </c>
      <c r="R1139" t="s">
        <v>76</v>
      </c>
      <c r="S1139">
        <v>0</v>
      </c>
      <c r="T1139">
        <v>0</v>
      </c>
      <c r="U1139" t="s">
        <v>81</v>
      </c>
      <c r="V1139" s="3">
        <v>36060.458333333336</v>
      </c>
      <c r="W1139">
        <v>1</v>
      </c>
      <c r="X1139" s="3">
        <v>36060.466666666667</v>
      </c>
      <c r="Y1139" t="s">
        <v>9</v>
      </c>
      <c r="Z1139">
        <v>0</v>
      </c>
      <c r="AA1139">
        <v>0</v>
      </c>
    </row>
    <row r="1140" spans="1:27" x14ac:dyDescent="0.25">
      <c r="A1140" t="s">
        <v>74</v>
      </c>
      <c r="B1140" t="s">
        <v>75</v>
      </c>
      <c r="C1140">
        <v>53.649500000000003</v>
      </c>
      <c r="D1140">
        <v>9.9618000000000002</v>
      </c>
      <c r="E1140">
        <v>15</v>
      </c>
      <c r="F1140" s="2">
        <v>36061</v>
      </c>
      <c r="G1140">
        <v>6.6</v>
      </c>
      <c r="H1140" s="3">
        <v>36061.48541666667</v>
      </c>
      <c r="I1140" s="3">
        <v>36061.458333333336</v>
      </c>
      <c r="J1140">
        <v>13.8</v>
      </c>
      <c r="K1140">
        <v>14.6</v>
      </c>
      <c r="L1140" s="3">
        <v>36061.466666666667</v>
      </c>
      <c r="M1140" t="s">
        <v>9</v>
      </c>
      <c r="N1140" t="s">
        <v>9</v>
      </c>
      <c r="O1140" t="s">
        <v>9</v>
      </c>
      <c r="P1140" s="3">
        <v>36061.48541666667</v>
      </c>
      <c r="Q1140">
        <v>0</v>
      </c>
      <c r="R1140" t="s">
        <v>76</v>
      </c>
      <c r="S1140">
        <v>0</v>
      </c>
      <c r="T1140">
        <v>0</v>
      </c>
      <c r="U1140" t="s">
        <v>81</v>
      </c>
      <c r="V1140" s="3">
        <v>36061.458333333336</v>
      </c>
      <c r="W1140">
        <v>1</v>
      </c>
      <c r="X1140" s="3">
        <v>36061.466666666667</v>
      </c>
      <c r="Y1140" t="s">
        <v>9</v>
      </c>
      <c r="Z1140">
        <v>0</v>
      </c>
      <c r="AA1140">
        <v>0</v>
      </c>
    </row>
    <row r="1141" spans="1:27" x14ac:dyDescent="0.25">
      <c r="A1141" t="s">
        <v>74</v>
      </c>
      <c r="B1141" t="s">
        <v>75</v>
      </c>
      <c r="C1141">
        <v>53.649500000000003</v>
      </c>
      <c r="D1141">
        <v>9.9618000000000002</v>
      </c>
      <c r="E1141">
        <v>15</v>
      </c>
      <c r="F1141" s="2">
        <v>36062</v>
      </c>
      <c r="G1141">
        <v>11.3</v>
      </c>
      <c r="H1141" s="3">
        <v>36062.48541666667</v>
      </c>
      <c r="I1141" s="3">
        <v>36062.458333333336</v>
      </c>
      <c r="J1141">
        <v>14.8</v>
      </c>
      <c r="K1141">
        <v>14.8</v>
      </c>
      <c r="L1141" s="3">
        <v>36062.466666666667</v>
      </c>
      <c r="M1141" t="s">
        <v>9</v>
      </c>
      <c r="N1141" t="s">
        <v>9</v>
      </c>
      <c r="O1141" t="s">
        <v>9</v>
      </c>
      <c r="P1141" s="3">
        <v>36062.48541666667</v>
      </c>
      <c r="Q1141">
        <v>0</v>
      </c>
      <c r="R1141" t="s">
        <v>76</v>
      </c>
      <c r="S1141">
        <v>0</v>
      </c>
      <c r="T1141">
        <v>0</v>
      </c>
      <c r="U1141" t="s">
        <v>81</v>
      </c>
      <c r="V1141" s="3">
        <v>36062.458333333336</v>
      </c>
      <c r="W1141">
        <v>1</v>
      </c>
      <c r="X1141" s="3">
        <v>36062.466666666667</v>
      </c>
      <c r="Y1141" t="s">
        <v>9</v>
      </c>
      <c r="Z1141">
        <v>0</v>
      </c>
      <c r="AA1141">
        <v>0</v>
      </c>
    </row>
    <row r="1142" spans="1:27" x14ac:dyDescent="0.25">
      <c r="A1142" t="s">
        <v>74</v>
      </c>
      <c r="B1142" t="s">
        <v>75</v>
      </c>
      <c r="C1142">
        <v>53.649500000000003</v>
      </c>
      <c r="D1142">
        <v>9.9618000000000002</v>
      </c>
      <c r="E1142">
        <v>15</v>
      </c>
      <c r="F1142" s="2">
        <v>36063</v>
      </c>
      <c r="G1142">
        <v>6.8</v>
      </c>
      <c r="H1142" s="3">
        <v>36063.48541666667</v>
      </c>
      <c r="I1142" s="3">
        <v>36063.458333333336</v>
      </c>
      <c r="J1142">
        <v>14.2</v>
      </c>
      <c r="K1142">
        <v>14.8</v>
      </c>
      <c r="L1142" s="3">
        <v>36063.46597222222</v>
      </c>
      <c r="M1142" t="s">
        <v>9</v>
      </c>
      <c r="N1142" t="s">
        <v>9</v>
      </c>
      <c r="O1142" t="s">
        <v>9</v>
      </c>
      <c r="P1142" s="3">
        <v>36063.48541666667</v>
      </c>
      <c r="Q1142">
        <v>0</v>
      </c>
      <c r="R1142" t="s">
        <v>76</v>
      </c>
      <c r="S1142">
        <v>0</v>
      </c>
      <c r="T1142">
        <v>0</v>
      </c>
      <c r="U1142" t="s">
        <v>81</v>
      </c>
      <c r="V1142" s="3">
        <v>36063.458333333336</v>
      </c>
      <c r="W1142">
        <v>1</v>
      </c>
      <c r="X1142" s="3">
        <v>36063.46597222222</v>
      </c>
      <c r="Y1142" t="s">
        <v>9</v>
      </c>
      <c r="Z1142">
        <v>0</v>
      </c>
      <c r="AA1142">
        <v>0</v>
      </c>
    </row>
    <row r="1143" spans="1:27" x14ac:dyDescent="0.25">
      <c r="A1143" t="s">
        <v>74</v>
      </c>
      <c r="B1143" t="s">
        <v>75</v>
      </c>
      <c r="C1143">
        <v>53.649500000000003</v>
      </c>
      <c r="D1143">
        <v>9.9618000000000002</v>
      </c>
      <c r="E1143">
        <v>15</v>
      </c>
      <c r="F1143" s="2">
        <v>36064</v>
      </c>
      <c r="G1143">
        <v>9.6999999999999993</v>
      </c>
      <c r="H1143" s="3">
        <v>36064.48541666667</v>
      </c>
      <c r="I1143" s="3">
        <v>36064.458333333336</v>
      </c>
      <c r="J1143">
        <v>13.4</v>
      </c>
      <c r="K1143">
        <v>18.5</v>
      </c>
      <c r="L1143" s="3">
        <v>36064.46597222222</v>
      </c>
      <c r="M1143" t="s">
        <v>9</v>
      </c>
      <c r="N1143" t="s">
        <v>9</v>
      </c>
      <c r="O1143" t="s">
        <v>9</v>
      </c>
      <c r="P1143" s="3">
        <v>36064.48541666667</v>
      </c>
      <c r="Q1143">
        <v>0</v>
      </c>
      <c r="R1143" t="s">
        <v>76</v>
      </c>
      <c r="S1143">
        <v>0</v>
      </c>
      <c r="T1143">
        <v>0</v>
      </c>
      <c r="U1143" t="s">
        <v>81</v>
      </c>
      <c r="V1143" s="3">
        <v>36064.458333333336</v>
      </c>
      <c r="W1143">
        <v>1</v>
      </c>
      <c r="X1143" s="3">
        <v>36064.46597222222</v>
      </c>
      <c r="Y1143" t="s">
        <v>9</v>
      </c>
      <c r="Z1143">
        <v>0</v>
      </c>
      <c r="AA1143">
        <v>0</v>
      </c>
    </row>
    <row r="1144" spans="1:27" x14ac:dyDescent="0.25">
      <c r="A1144" t="s">
        <v>74</v>
      </c>
      <c r="B1144" t="s">
        <v>75</v>
      </c>
      <c r="C1144">
        <v>53.649500000000003</v>
      </c>
      <c r="D1144">
        <v>9.9618000000000002</v>
      </c>
      <c r="E1144">
        <v>15</v>
      </c>
      <c r="F1144" s="2">
        <v>36065</v>
      </c>
      <c r="G1144">
        <v>11.4</v>
      </c>
      <c r="H1144" s="3">
        <v>36065.48541666667</v>
      </c>
      <c r="I1144" s="3">
        <v>36065.458333333336</v>
      </c>
      <c r="J1144">
        <v>15.7</v>
      </c>
      <c r="K1144">
        <v>16.100000000000001</v>
      </c>
      <c r="L1144" s="3">
        <v>36065.46597222222</v>
      </c>
      <c r="M1144" t="s">
        <v>9</v>
      </c>
      <c r="N1144" t="s">
        <v>9</v>
      </c>
      <c r="O1144" t="s">
        <v>9</v>
      </c>
      <c r="P1144" s="3">
        <v>36065.48541666667</v>
      </c>
      <c r="Q1144">
        <v>5</v>
      </c>
      <c r="R1144" t="s">
        <v>77</v>
      </c>
      <c r="S1144">
        <v>5</v>
      </c>
      <c r="T1144" t="s">
        <v>9</v>
      </c>
      <c r="U1144" t="s">
        <v>81</v>
      </c>
      <c r="V1144" s="3">
        <v>36065.458333333336</v>
      </c>
      <c r="W1144">
        <v>1</v>
      </c>
      <c r="X1144" s="3">
        <v>36065.46597222222</v>
      </c>
      <c r="Y1144" t="s">
        <v>9</v>
      </c>
      <c r="Z1144">
        <v>5</v>
      </c>
      <c r="AA1144" t="s">
        <v>9</v>
      </c>
    </row>
    <row r="1145" spans="1:27" x14ac:dyDescent="0.25">
      <c r="A1145" t="s">
        <v>74</v>
      </c>
      <c r="B1145" t="s">
        <v>75</v>
      </c>
      <c r="C1145">
        <v>53.649500000000003</v>
      </c>
      <c r="D1145">
        <v>9.9618000000000002</v>
      </c>
      <c r="E1145">
        <v>15</v>
      </c>
      <c r="F1145" s="2">
        <v>36066</v>
      </c>
      <c r="G1145">
        <v>12</v>
      </c>
      <c r="H1145" s="3">
        <v>36066.48541666667</v>
      </c>
      <c r="I1145" s="3">
        <v>36066.458333333336</v>
      </c>
      <c r="J1145">
        <v>17.5</v>
      </c>
      <c r="K1145">
        <v>19.600000000000001</v>
      </c>
      <c r="L1145" s="3">
        <v>36066.465277777781</v>
      </c>
      <c r="M1145" t="s">
        <v>9</v>
      </c>
      <c r="N1145" t="s">
        <v>9</v>
      </c>
      <c r="O1145" t="s">
        <v>9</v>
      </c>
      <c r="P1145" s="3">
        <v>36066.48541666667</v>
      </c>
      <c r="Q1145">
        <v>2</v>
      </c>
      <c r="R1145" t="s">
        <v>77</v>
      </c>
      <c r="S1145">
        <v>2</v>
      </c>
      <c r="T1145" t="s">
        <v>9</v>
      </c>
      <c r="U1145" t="s">
        <v>9</v>
      </c>
      <c r="V1145" s="3">
        <v>36066.458333333336</v>
      </c>
      <c r="W1145">
        <v>1</v>
      </c>
      <c r="X1145" s="3">
        <v>36066.465277777781</v>
      </c>
      <c r="Y1145" t="s">
        <v>9</v>
      </c>
      <c r="Z1145">
        <v>2</v>
      </c>
      <c r="AA1145" t="s">
        <v>9</v>
      </c>
    </row>
    <row r="1146" spans="1:27" x14ac:dyDescent="0.25">
      <c r="A1146" t="s">
        <v>74</v>
      </c>
      <c r="B1146" t="s">
        <v>75</v>
      </c>
      <c r="C1146">
        <v>53.649500000000003</v>
      </c>
      <c r="D1146">
        <v>9.9618000000000002</v>
      </c>
      <c r="E1146">
        <v>15</v>
      </c>
      <c r="F1146" s="2">
        <v>36067</v>
      </c>
      <c r="G1146">
        <v>13</v>
      </c>
      <c r="H1146" s="3">
        <v>36067.48541666667</v>
      </c>
      <c r="I1146" s="3">
        <v>36067.458333333336</v>
      </c>
      <c r="J1146">
        <v>15.3</v>
      </c>
      <c r="K1146">
        <v>20.2</v>
      </c>
      <c r="L1146" s="3">
        <v>36067.465277777781</v>
      </c>
      <c r="M1146" t="s">
        <v>9</v>
      </c>
      <c r="N1146" t="s">
        <v>9</v>
      </c>
      <c r="O1146" t="s">
        <v>9</v>
      </c>
      <c r="P1146" s="3">
        <v>36067.48541666667</v>
      </c>
      <c r="Q1146">
        <v>18</v>
      </c>
      <c r="R1146" t="s">
        <v>77</v>
      </c>
      <c r="S1146">
        <v>18</v>
      </c>
      <c r="T1146" t="s">
        <v>9</v>
      </c>
      <c r="U1146" t="s">
        <v>81</v>
      </c>
      <c r="V1146" s="3">
        <v>36067.458333333336</v>
      </c>
      <c r="W1146">
        <v>1</v>
      </c>
      <c r="X1146" s="3">
        <v>36067.465277777781</v>
      </c>
      <c r="Y1146" t="s">
        <v>9</v>
      </c>
      <c r="Z1146">
        <v>18</v>
      </c>
      <c r="AA1146" t="s">
        <v>9</v>
      </c>
    </row>
    <row r="1147" spans="1:27" x14ac:dyDescent="0.25">
      <c r="A1147" t="s">
        <v>74</v>
      </c>
      <c r="B1147" t="s">
        <v>75</v>
      </c>
      <c r="C1147">
        <v>53.649500000000003</v>
      </c>
      <c r="D1147">
        <v>9.9618000000000002</v>
      </c>
      <c r="E1147">
        <v>15</v>
      </c>
      <c r="F1147" s="2">
        <v>36068</v>
      </c>
      <c r="G1147">
        <v>11.6</v>
      </c>
      <c r="H1147" s="3">
        <v>36068.48541666667</v>
      </c>
      <c r="I1147" s="3">
        <v>36068.458333333336</v>
      </c>
      <c r="J1147">
        <v>14</v>
      </c>
      <c r="K1147">
        <v>16.899999999999999</v>
      </c>
      <c r="L1147" s="3">
        <v>36068.465277777781</v>
      </c>
      <c r="M1147" t="s">
        <v>9</v>
      </c>
      <c r="N1147" t="s">
        <v>9</v>
      </c>
      <c r="O1147" t="s">
        <v>9</v>
      </c>
      <c r="P1147" s="3">
        <v>36068.48541666667</v>
      </c>
      <c r="Q1147">
        <v>42</v>
      </c>
      <c r="R1147" t="s">
        <v>77</v>
      </c>
      <c r="S1147">
        <v>42</v>
      </c>
      <c r="T1147" t="s">
        <v>9</v>
      </c>
      <c r="U1147" t="s">
        <v>81</v>
      </c>
      <c r="V1147" s="3">
        <v>36068.458333333336</v>
      </c>
      <c r="W1147">
        <v>1</v>
      </c>
      <c r="X1147" s="3">
        <v>36068.465277777781</v>
      </c>
      <c r="Y1147" t="s">
        <v>9</v>
      </c>
      <c r="Z1147">
        <v>42</v>
      </c>
      <c r="AA1147" t="s">
        <v>9</v>
      </c>
    </row>
    <row r="1148" spans="1:27" x14ac:dyDescent="0.25">
      <c r="A1148" t="s">
        <v>74</v>
      </c>
      <c r="B1148" t="s">
        <v>75</v>
      </c>
      <c r="C1148">
        <v>53.649500000000003</v>
      </c>
      <c r="D1148">
        <v>9.9618000000000002</v>
      </c>
      <c r="E1148">
        <v>15</v>
      </c>
      <c r="F1148" s="2">
        <v>36069</v>
      </c>
      <c r="G1148">
        <v>9.3000000000000007</v>
      </c>
      <c r="H1148" s="3">
        <v>36069.48541666667</v>
      </c>
      <c r="I1148" s="3">
        <v>36069.458333333336</v>
      </c>
      <c r="J1148">
        <v>10.3</v>
      </c>
      <c r="K1148">
        <v>14.4</v>
      </c>
      <c r="L1148" s="3">
        <v>36069.464583333334</v>
      </c>
      <c r="M1148" t="s">
        <v>9</v>
      </c>
      <c r="N1148" t="s">
        <v>9</v>
      </c>
      <c r="O1148" t="s">
        <v>9</v>
      </c>
      <c r="P1148" s="3">
        <v>36069.48541666667</v>
      </c>
      <c r="Q1148">
        <v>0</v>
      </c>
      <c r="R1148" t="s">
        <v>76</v>
      </c>
      <c r="S1148">
        <v>0</v>
      </c>
      <c r="T1148">
        <v>0</v>
      </c>
      <c r="U1148" t="s">
        <v>81</v>
      </c>
      <c r="V1148" s="3">
        <v>36069.458333333336</v>
      </c>
      <c r="W1148">
        <v>1</v>
      </c>
      <c r="X1148" s="3">
        <v>36069.464583333334</v>
      </c>
      <c r="Y1148" t="s">
        <v>9</v>
      </c>
      <c r="Z1148">
        <v>0</v>
      </c>
      <c r="AA1148">
        <v>0</v>
      </c>
    </row>
    <row r="1149" spans="1:27" x14ac:dyDescent="0.25">
      <c r="A1149" t="s">
        <v>74</v>
      </c>
      <c r="B1149" t="s">
        <v>75</v>
      </c>
      <c r="C1149">
        <v>53.649500000000003</v>
      </c>
      <c r="D1149">
        <v>9.9618000000000002</v>
      </c>
      <c r="E1149">
        <v>15</v>
      </c>
      <c r="F1149" s="2">
        <v>36070</v>
      </c>
      <c r="G1149">
        <v>3.3</v>
      </c>
      <c r="H1149" s="3">
        <v>36070.48541666667</v>
      </c>
      <c r="I1149" s="3">
        <v>36070.458333333336</v>
      </c>
      <c r="J1149">
        <v>5.8</v>
      </c>
      <c r="K1149">
        <v>10.3</v>
      </c>
      <c r="L1149" s="3">
        <v>36070.464583333334</v>
      </c>
      <c r="M1149" t="s">
        <v>9</v>
      </c>
      <c r="N1149" t="s">
        <v>9</v>
      </c>
      <c r="O1149" t="s">
        <v>9</v>
      </c>
      <c r="P1149" s="3">
        <v>36070.48541666667</v>
      </c>
      <c r="Q1149">
        <v>0</v>
      </c>
      <c r="R1149" t="s">
        <v>76</v>
      </c>
      <c r="S1149">
        <v>0</v>
      </c>
      <c r="T1149">
        <v>0</v>
      </c>
      <c r="U1149" t="s">
        <v>81</v>
      </c>
      <c r="V1149" s="3">
        <v>36070.458333333336</v>
      </c>
      <c r="W1149">
        <v>1</v>
      </c>
      <c r="X1149" s="3">
        <v>36070.464583333334</v>
      </c>
      <c r="Y1149" t="s">
        <v>9</v>
      </c>
      <c r="Z1149">
        <v>0</v>
      </c>
      <c r="AA1149">
        <v>0</v>
      </c>
    </row>
    <row r="1150" spans="1:27" x14ac:dyDescent="0.25">
      <c r="A1150" t="s">
        <v>74</v>
      </c>
      <c r="B1150" t="s">
        <v>75</v>
      </c>
      <c r="C1150">
        <v>53.649500000000003</v>
      </c>
      <c r="D1150">
        <v>9.9618000000000002</v>
      </c>
      <c r="E1150">
        <v>15</v>
      </c>
      <c r="F1150" s="2">
        <v>36071</v>
      </c>
      <c r="G1150">
        <v>5</v>
      </c>
      <c r="H1150" s="3">
        <v>36071.48541666667</v>
      </c>
      <c r="I1150" s="3">
        <v>36071.458333333336</v>
      </c>
      <c r="J1150">
        <v>8.1</v>
      </c>
      <c r="K1150">
        <v>9.5</v>
      </c>
      <c r="L1150" s="3">
        <v>36071.464583333334</v>
      </c>
      <c r="M1150" t="s">
        <v>9</v>
      </c>
      <c r="N1150" t="s">
        <v>9</v>
      </c>
      <c r="O1150" t="s">
        <v>9</v>
      </c>
      <c r="P1150" s="3">
        <v>36071.48541666667</v>
      </c>
      <c r="Q1150">
        <v>0</v>
      </c>
      <c r="R1150" t="s">
        <v>76</v>
      </c>
      <c r="S1150">
        <v>0</v>
      </c>
      <c r="T1150">
        <v>0</v>
      </c>
      <c r="U1150" t="s">
        <v>81</v>
      </c>
      <c r="V1150" s="3">
        <v>36071.458333333336</v>
      </c>
      <c r="W1150">
        <v>1</v>
      </c>
      <c r="X1150" s="3">
        <v>36071.464583333334</v>
      </c>
      <c r="Y1150" t="s">
        <v>9</v>
      </c>
      <c r="Z1150">
        <v>0</v>
      </c>
      <c r="AA1150">
        <v>0</v>
      </c>
    </row>
    <row r="1151" spans="1:27" x14ac:dyDescent="0.25">
      <c r="A1151" t="s">
        <v>74</v>
      </c>
      <c r="B1151" t="s">
        <v>75</v>
      </c>
      <c r="C1151">
        <v>53.649500000000003</v>
      </c>
      <c r="D1151">
        <v>9.9618000000000002</v>
      </c>
      <c r="E1151">
        <v>15</v>
      </c>
      <c r="F1151" s="2">
        <v>36072</v>
      </c>
      <c r="G1151">
        <v>3.3</v>
      </c>
      <c r="H1151" s="3">
        <v>36072.48541666667</v>
      </c>
      <c r="I1151" s="3">
        <v>36072.458333333336</v>
      </c>
      <c r="J1151">
        <v>6</v>
      </c>
      <c r="K1151">
        <v>8.9</v>
      </c>
      <c r="L1151" s="3">
        <v>36072.463888888888</v>
      </c>
      <c r="M1151" t="s">
        <v>9</v>
      </c>
      <c r="N1151" t="s">
        <v>9</v>
      </c>
      <c r="O1151" t="s">
        <v>9</v>
      </c>
      <c r="P1151" s="3">
        <v>36072.48541666667</v>
      </c>
      <c r="Q1151">
        <v>0</v>
      </c>
      <c r="R1151" t="s">
        <v>76</v>
      </c>
      <c r="S1151">
        <v>0</v>
      </c>
      <c r="T1151">
        <v>0</v>
      </c>
      <c r="U1151" t="s">
        <v>81</v>
      </c>
      <c r="V1151" s="3">
        <v>36072.458333333336</v>
      </c>
      <c r="W1151">
        <v>1</v>
      </c>
      <c r="X1151" s="3">
        <v>36072.463888888888</v>
      </c>
      <c r="Y1151" t="s">
        <v>9</v>
      </c>
      <c r="Z1151">
        <v>0</v>
      </c>
      <c r="AA1151">
        <v>0</v>
      </c>
    </row>
    <row r="1152" spans="1:27" x14ac:dyDescent="0.25">
      <c r="A1152" t="s">
        <v>74</v>
      </c>
      <c r="B1152" t="s">
        <v>75</v>
      </c>
      <c r="C1152">
        <v>53.649500000000003</v>
      </c>
      <c r="D1152">
        <v>9.9618000000000002</v>
      </c>
      <c r="E1152">
        <v>15</v>
      </c>
      <c r="F1152" s="2">
        <v>36073</v>
      </c>
      <c r="G1152">
        <v>6</v>
      </c>
      <c r="H1152" s="3">
        <v>36073.48541666667</v>
      </c>
      <c r="I1152" s="3">
        <v>36073.458333333336</v>
      </c>
      <c r="J1152">
        <v>7.7</v>
      </c>
      <c r="K1152">
        <v>8.9</v>
      </c>
      <c r="L1152" s="3">
        <v>36073.463888888888</v>
      </c>
      <c r="M1152" t="s">
        <v>9</v>
      </c>
      <c r="N1152" t="s">
        <v>9</v>
      </c>
      <c r="O1152" t="s">
        <v>9</v>
      </c>
      <c r="P1152" s="3">
        <v>36073.48541666667</v>
      </c>
      <c r="Q1152">
        <v>0</v>
      </c>
      <c r="R1152" t="s">
        <v>76</v>
      </c>
      <c r="S1152">
        <v>0</v>
      </c>
      <c r="T1152">
        <v>0</v>
      </c>
      <c r="U1152" t="s">
        <v>81</v>
      </c>
      <c r="V1152" s="3">
        <v>36073.458333333336</v>
      </c>
      <c r="W1152">
        <v>1</v>
      </c>
      <c r="X1152" s="3">
        <v>36073.463888888888</v>
      </c>
      <c r="Y1152" t="s">
        <v>9</v>
      </c>
      <c r="Z1152">
        <v>0</v>
      </c>
      <c r="AA1152">
        <v>0</v>
      </c>
    </row>
    <row r="1153" spans="1:27" x14ac:dyDescent="0.25">
      <c r="A1153" t="s">
        <v>74</v>
      </c>
      <c r="B1153" t="s">
        <v>75</v>
      </c>
      <c r="C1153">
        <v>53.649500000000003</v>
      </c>
      <c r="D1153">
        <v>9.9618000000000002</v>
      </c>
      <c r="E1153">
        <v>15</v>
      </c>
      <c r="F1153" s="2">
        <v>36074</v>
      </c>
      <c r="G1153">
        <v>2.5</v>
      </c>
      <c r="H1153" s="3">
        <v>36074.48541666667</v>
      </c>
      <c r="I1153" s="3">
        <v>36074.458333333336</v>
      </c>
      <c r="J1153">
        <v>9.9</v>
      </c>
      <c r="K1153">
        <v>9.9</v>
      </c>
      <c r="L1153" s="3">
        <v>36074.463888888888</v>
      </c>
      <c r="M1153" t="s">
        <v>9</v>
      </c>
      <c r="N1153" t="s">
        <v>9</v>
      </c>
      <c r="O1153" t="s">
        <v>9</v>
      </c>
      <c r="P1153" s="3">
        <v>36074.48541666667</v>
      </c>
      <c r="Q1153">
        <v>0</v>
      </c>
      <c r="R1153" t="s">
        <v>76</v>
      </c>
      <c r="S1153">
        <v>0</v>
      </c>
      <c r="T1153">
        <v>0</v>
      </c>
      <c r="U1153" t="s">
        <v>9</v>
      </c>
      <c r="V1153" s="3">
        <v>36074.458333333336</v>
      </c>
      <c r="W1153">
        <v>1</v>
      </c>
      <c r="X1153" s="3">
        <v>36074.463888888888</v>
      </c>
      <c r="Y1153" t="s">
        <v>9</v>
      </c>
      <c r="Z1153">
        <v>0</v>
      </c>
      <c r="AA1153">
        <v>0</v>
      </c>
    </row>
    <row r="1154" spans="1:27" x14ac:dyDescent="0.25">
      <c r="A1154" t="s">
        <v>74</v>
      </c>
      <c r="B1154" t="s">
        <v>75</v>
      </c>
      <c r="C1154">
        <v>53.649500000000003</v>
      </c>
      <c r="D1154">
        <v>9.9618000000000002</v>
      </c>
      <c r="E1154">
        <v>15</v>
      </c>
      <c r="F1154" s="2">
        <v>36075</v>
      </c>
      <c r="G1154">
        <v>5.6</v>
      </c>
      <c r="H1154" s="3">
        <v>36075.48541666667</v>
      </c>
      <c r="I1154" s="3">
        <v>36075.458333333336</v>
      </c>
      <c r="J1154">
        <v>6.6</v>
      </c>
      <c r="K1154">
        <v>12</v>
      </c>
      <c r="L1154" s="3">
        <v>36075.463888888888</v>
      </c>
      <c r="M1154" t="s">
        <v>9</v>
      </c>
      <c r="N1154" t="s">
        <v>9</v>
      </c>
      <c r="O1154" t="s">
        <v>9</v>
      </c>
      <c r="P1154" s="3">
        <v>36075.48541666667</v>
      </c>
      <c r="Q1154">
        <v>16</v>
      </c>
      <c r="R1154" t="s">
        <v>77</v>
      </c>
      <c r="S1154">
        <v>16</v>
      </c>
      <c r="T1154" t="s">
        <v>9</v>
      </c>
      <c r="U1154" t="s">
        <v>9</v>
      </c>
      <c r="V1154" s="3">
        <v>36075.458333333336</v>
      </c>
      <c r="W1154">
        <v>1</v>
      </c>
      <c r="X1154" s="3">
        <v>36075.463888888888</v>
      </c>
      <c r="Y1154" t="s">
        <v>9</v>
      </c>
      <c r="Z1154">
        <v>16</v>
      </c>
      <c r="AA1154" t="s">
        <v>9</v>
      </c>
    </row>
    <row r="1155" spans="1:27" x14ac:dyDescent="0.25">
      <c r="A1155" t="s">
        <v>74</v>
      </c>
      <c r="B1155" t="s">
        <v>75</v>
      </c>
      <c r="C1155">
        <v>53.649500000000003</v>
      </c>
      <c r="D1155">
        <v>9.9618000000000002</v>
      </c>
      <c r="E1155">
        <v>15</v>
      </c>
      <c r="F1155" s="2">
        <v>36076</v>
      </c>
      <c r="G1155">
        <v>6.6</v>
      </c>
      <c r="H1155" s="3">
        <v>36076.48541666667</v>
      </c>
      <c r="I1155" s="3">
        <v>36076.458333333336</v>
      </c>
      <c r="J1155">
        <v>8.5</v>
      </c>
      <c r="K1155">
        <v>8.5</v>
      </c>
      <c r="L1155" s="3">
        <v>36076.463194444441</v>
      </c>
      <c r="M1155" t="s">
        <v>9</v>
      </c>
      <c r="N1155" t="s">
        <v>9</v>
      </c>
      <c r="O1155" t="s">
        <v>9</v>
      </c>
      <c r="P1155" s="3">
        <v>36076.48541666667</v>
      </c>
      <c r="Q1155">
        <v>6</v>
      </c>
      <c r="R1155" t="s">
        <v>77</v>
      </c>
      <c r="S1155">
        <v>6</v>
      </c>
      <c r="T1155" t="s">
        <v>9</v>
      </c>
      <c r="U1155" t="s">
        <v>81</v>
      </c>
      <c r="V1155" s="3">
        <v>36076.458333333336</v>
      </c>
      <c r="W1155">
        <v>1</v>
      </c>
      <c r="X1155" s="3">
        <v>36076.463194444441</v>
      </c>
      <c r="Y1155" t="s">
        <v>9</v>
      </c>
      <c r="Z1155">
        <v>6</v>
      </c>
      <c r="AA1155" t="s">
        <v>9</v>
      </c>
    </row>
    <row r="1156" spans="1:27" x14ac:dyDescent="0.25">
      <c r="A1156" t="s">
        <v>74</v>
      </c>
      <c r="B1156" t="s">
        <v>75</v>
      </c>
      <c r="C1156">
        <v>53.649500000000003</v>
      </c>
      <c r="D1156">
        <v>9.9618000000000002</v>
      </c>
      <c r="E1156">
        <v>15</v>
      </c>
      <c r="F1156" s="2">
        <v>36077</v>
      </c>
      <c r="G1156">
        <v>8.3000000000000007</v>
      </c>
      <c r="H1156" s="3">
        <v>36077.48541666667</v>
      </c>
      <c r="I1156" s="3">
        <v>36077.458333333336</v>
      </c>
      <c r="J1156">
        <v>10.5</v>
      </c>
      <c r="K1156">
        <v>10.5</v>
      </c>
      <c r="L1156" s="3">
        <v>36077.463194444441</v>
      </c>
      <c r="M1156" t="s">
        <v>9</v>
      </c>
      <c r="N1156" t="s">
        <v>9</v>
      </c>
      <c r="O1156" t="s">
        <v>9</v>
      </c>
      <c r="P1156" s="3">
        <v>36077.48541666667</v>
      </c>
      <c r="Q1156">
        <v>1</v>
      </c>
      <c r="R1156" t="s">
        <v>77</v>
      </c>
      <c r="S1156">
        <v>1</v>
      </c>
      <c r="T1156" t="s">
        <v>9</v>
      </c>
      <c r="U1156" t="s">
        <v>81</v>
      </c>
      <c r="V1156" s="3">
        <v>36077.458333333336</v>
      </c>
      <c r="W1156">
        <v>1</v>
      </c>
      <c r="X1156" s="3">
        <v>36077.463194444441</v>
      </c>
      <c r="Y1156" t="s">
        <v>9</v>
      </c>
      <c r="Z1156">
        <v>1</v>
      </c>
      <c r="AA1156" t="s">
        <v>9</v>
      </c>
    </row>
    <row r="1157" spans="1:27" x14ac:dyDescent="0.25">
      <c r="A1157" t="s">
        <v>74</v>
      </c>
      <c r="B1157" t="s">
        <v>75</v>
      </c>
      <c r="C1157">
        <v>53.649500000000003</v>
      </c>
      <c r="D1157">
        <v>9.9618000000000002</v>
      </c>
      <c r="E1157">
        <v>15</v>
      </c>
      <c r="F1157" s="2">
        <v>36078</v>
      </c>
      <c r="G1157">
        <v>8.9</v>
      </c>
      <c r="H1157" s="3">
        <v>36078.48541666667</v>
      </c>
      <c r="I1157" s="3">
        <v>36078.458333333336</v>
      </c>
      <c r="J1157">
        <v>10.9</v>
      </c>
      <c r="K1157">
        <v>11.4</v>
      </c>
      <c r="L1157" s="3">
        <v>36078.463194444441</v>
      </c>
      <c r="M1157" t="s">
        <v>9</v>
      </c>
      <c r="N1157" t="s">
        <v>9</v>
      </c>
      <c r="O1157" t="s">
        <v>9</v>
      </c>
      <c r="P1157" s="3">
        <v>36078.48541666667</v>
      </c>
      <c r="Q1157">
        <v>4</v>
      </c>
      <c r="R1157" t="s">
        <v>77</v>
      </c>
      <c r="S1157">
        <v>4</v>
      </c>
      <c r="T1157" t="s">
        <v>9</v>
      </c>
      <c r="U1157" t="s">
        <v>81</v>
      </c>
      <c r="V1157" s="3">
        <v>36078.458333333336</v>
      </c>
      <c r="W1157">
        <v>1</v>
      </c>
      <c r="X1157" s="3">
        <v>36078.463194444441</v>
      </c>
      <c r="Y1157" t="s">
        <v>9</v>
      </c>
      <c r="Z1157">
        <v>4</v>
      </c>
      <c r="AA1157" t="s">
        <v>9</v>
      </c>
    </row>
    <row r="1158" spans="1:27" x14ac:dyDescent="0.25">
      <c r="A1158" t="s">
        <v>74</v>
      </c>
      <c r="B1158" t="s">
        <v>75</v>
      </c>
      <c r="C1158">
        <v>53.649500000000003</v>
      </c>
      <c r="D1158">
        <v>9.9618000000000002</v>
      </c>
      <c r="E1158">
        <v>15</v>
      </c>
      <c r="F1158" s="2">
        <v>36079</v>
      </c>
      <c r="G1158">
        <v>8.6999999999999993</v>
      </c>
      <c r="H1158" s="3">
        <v>36079.48541666667</v>
      </c>
      <c r="I1158" s="3">
        <v>36079.458333333336</v>
      </c>
      <c r="J1158">
        <v>10.7</v>
      </c>
      <c r="K1158">
        <v>12.4</v>
      </c>
      <c r="L1158" s="3">
        <v>36079.462500000001</v>
      </c>
      <c r="M1158" t="s">
        <v>9</v>
      </c>
      <c r="N1158" t="s">
        <v>9</v>
      </c>
      <c r="O1158" t="s">
        <v>9</v>
      </c>
      <c r="P1158" s="3">
        <v>36079.48541666667</v>
      </c>
      <c r="Q1158">
        <v>8</v>
      </c>
      <c r="R1158" t="s">
        <v>77</v>
      </c>
      <c r="S1158">
        <v>8</v>
      </c>
      <c r="T1158" t="s">
        <v>9</v>
      </c>
      <c r="U1158" t="s">
        <v>81</v>
      </c>
      <c r="V1158" s="3">
        <v>36079.458333333336</v>
      </c>
      <c r="W1158">
        <v>1</v>
      </c>
      <c r="X1158" s="3">
        <v>36079.462500000001</v>
      </c>
      <c r="Y1158" t="s">
        <v>9</v>
      </c>
      <c r="Z1158">
        <v>8</v>
      </c>
      <c r="AA1158" t="s">
        <v>9</v>
      </c>
    </row>
    <row r="1159" spans="1:27" x14ac:dyDescent="0.25">
      <c r="A1159" t="s">
        <v>74</v>
      </c>
      <c r="B1159" t="s">
        <v>75</v>
      </c>
      <c r="C1159">
        <v>53.649500000000003</v>
      </c>
      <c r="D1159">
        <v>9.9618000000000002</v>
      </c>
      <c r="E1159">
        <v>15</v>
      </c>
      <c r="F1159" s="2">
        <v>36080</v>
      </c>
      <c r="G1159">
        <v>7.2</v>
      </c>
      <c r="H1159" s="3">
        <v>36080.48541666667</v>
      </c>
      <c r="I1159" s="3">
        <v>36080.458333333336</v>
      </c>
      <c r="J1159">
        <v>9.1</v>
      </c>
      <c r="K1159">
        <v>11.6</v>
      </c>
      <c r="L1159" s="3">
        <v>36080.462500000001</v>
      </c>
      <c r="M1159" t="s">
        <v>9</v>
      </c>
      <c r="N1159" t="s">
        <v>9</v>
      </c>
      <c r="O1159" t="s">
        <v>9</v>
      </c>
      <c r="P1159" s="3">
        <v>36080.48541666667</v>
      </c>
      <c r="Q1159">
        <v>10</v>
      </c>
      <c r="R1159" t="s">
        <v>77</v>
      </c>
      <c r="S1159">
        <v>10</v>
      </c>
      <c r="T1159" t="s">
        <v>9</v>
      </c>
      <c r="U1159" t="s">
        <v>81</v>
      </c>
      <c r="V1159" s="3">
        <v>36080.458333333336</v>
      </c>
      <c r="W1159">
        <v>1</v>
      </c>
      <c r="X1159" s="3">
        <v>36080.462500000001</v>
      </c>
      <c r="Y1159" t="s">
        <v>9</v>
      </c>
      <c r="Z1159">
        <v>10</v>
      </c>
      <c r="AA1159" t="s">
        <v>9</v>
      </c>
    </row>
    <row r="1160" spans="1:27" x14ac:dyDescent="0.25">
      <c r="A1160" t="s">
        <v>74</v>
      </c>
      <c r="B1160" t="s">
        <v>75</v>
      </c>
      <c r="C1160">
        <v>53.649500000000003</v>
      </c>
      <c r="D1160">
        <v>9.9618000000000002</v>
      </c>
      <c r="E1160">
        <v>15</v>
      </c>
      <c r="F1160" s="2">
        <v>36081</v>
      </c>
      <c r="G1160">
        <v>6</v>
      </c>
      <c r="H1160" s="3">
        <v>36081.48541666667</v>
      </c>
      <c r="I1160" s="3">
        <v>36081.458333333336</v>
      </c>
      <c r="J1160">
        <v>10.9</v>
      </c>
      <c r="K1160">
        <v>11.1</v>
      </c>
      <c r="L1160" s="3">
        <v>36081.462500000001</v>
      </c>
      <c r="M1160" t="s">
        <v>9</v>
      </c>
      <c r="N1160" t="s">
        <v>9</v>
      </c>
      <c r="O1160" t="s">
        <v>9</v>
      </c>
      <c r="P1160" s="3">
        <v>36081.48541666667</v>
      </c>
      <c r="Q1160">
        <v>6</v>
      </c>
      <c r="R1160" t="s">
        <v>77</v>
      </c>
      <c r="S1160">
        <v>6</v>
      </c>
      <c r="T1160" t="s">
        <v>9</v>
      </c>
      <c r="U1160" t="s">
        <v>81</v>
      </c>
      <c r="V1160" s="3">
        <v>36081.458333333336</v>
      </c>
      <c r="W1160">
        <v>1</v>
      </c>
      <c r="X1160" s="3">
        <v>36081.462500000001</v>
      </c>
      <c r="Y1160" t="s">
        <v>9</v>
      </c>
      <c r="Z1160">
        <v>6</v>
      </c>
      <c r="AA1160" t="s">
        <v>9</v>
      </c>
    </row>
    <row r="1161" spans="1:27" x14ac:dyDescent="0.25">
      <c r="A1161" t="s">
        <v>74</v>
      </c>
      <c r="B1161" t="s">
        <v>75</v>
      </c>
      <c r="C1161">
        <v>53.649500000000003</v>
      </c>
      <c r="D1161">
        <v>9.9618000000000002</v>
      </c>
      <c r="E1161">
        <v>15</v>
      </c>
      <c r="F1161" s="2">
        <v>36082</v>
      </c>
      <c r="G1161">
        <v>9.9</v>
      </c>
      <c r="H1161" s="3">
        <v>36082.48541666667</v>
      </c>
      <c r="I1161" s="3">
        <v>36082.458333333336</v>
      </c>
      <c r="J1161">
        <v>13.4</v>
      </c>
      <c r="K1161">
        <v>13.8</v>
      </c>
      <c r="L1161" s="3">
        <v>36082.462500000001</v>
      </c>
      <c r="M1161" t="s">
        <v>9</v>
      </c>
      <c r="N1161" t="s">
        <v>9</v>
      </c>
      <c r="O1161" t="s">
        <v>9</v>
      </c>
      <c r="P1161" s="3">
        <v>36082.48541666667</v>
      </c>
      <c r="Q1161">
        <v>4</v>
      </c>
      <c r="R1161" t="s">
        <v>77</v>
      </c>
      <c r="S1161">
        <v>4</v>
      </c>
      <c r="T1161" t="s">
        <v>9</v>
      </c>
      <c r="U1161" t="s">
        <v>81</v>
      </c>
      <c r="V1161" s="3">
        <v>36082.458333333336</v>
      </c>
      <c r="W1161">
        <v>1</v>
      </c>
      <c r="X1161" s="3">
        <v>36082.462500000001</v>
      </c>
      <c r="Y1161" t="s">
        <v>9</v>
      </c>
      <c r="Z1161">
        <v>4</v>
      </c>
      <c r="AA1161" t="s">
        <v>9</v>
      </c>
    </row>
    <row r="1162" spans="1:27" x14ac:dyDescent="0.25">
      <c r="A1162" t="s">
        <v>74</v>
      </c>
      <c r="B1162" t="s">
        <v>75</v>
      </c>
      <c r="C1162">
        <v>53.649500000000003</v>
      </c>
      <c r="D1162">
        <v>9.9618000000000002</v>
      </c>
      <c r="E1162">
        <v>15</v>
      </c>
      <c r="F1162" s="2">
        <v>36083</v>
      </c>
      <c r="G1162">
        <v>7.4</v>
      </c>
      <c r="H1162" s="3">
        <v>36083.48541666667</v>
      </c>
      <c r="I1162" s="3">
        <v>36083.458333333336</v>
      </c>
      <c r="J1162">
        <v>11.6</v>
      </c>
      <c r="K1162">
        <v>15</v>
      </c>
      <c r="L1162" s="3">
        <v>36083.461805555555</v>
      </c>
      <c r="M1162" t="s">
        <v>9</v>
      </c>
      <c r="N1162" t="s">
        <v>9</v>
      </c>
      <c r="O1162" t="s">
        <v>9</v>
      </c>
      <c r="P1162" s="3">
        <v>36083.48541666667</v>
      </c>
      <c r="Q1162">
        <v>4</v>
      </c>
      <c r="R1162" t="s">
        <v>77</v>
      </c>
      <c r="S1162">
        <v>4</v>
      </c>
      <c r="T1162" t="s">
        <v>9</v>
      </c>
      <c r="U1162" t="s">
        <v>81</v>
      </c>
      <c r="V1162" s="3">
        <v>36083.458333333336</v>
      </c>
      <c r="W1162">
        <v>1</v>
      </c>
      <c r="X1162" s="3">
        <v>36083.461805555555</v>
      </c>
      <c r="Y1162" t="s">
        <v>9</v>
      </c>
      <c r="Z1162">
        <v>4</v>
      </c>
      <c r="AA1162" t="s">
        <v>9</v>
      </c>
    </row>
    <row r="1163" spans="1:27" x14ac:dyDescent="0.25">
      <c r="A1163" t="s">
        <v>74</v>
      </c>
      <c r="B1163" t="s">
        <v>75</v>
      </c>
      <c r="C1163">
        <v>53.649500000000003</v>
      </c>
      <c r="D1163">
        <v>9.9618000000000002</v>
      </c>
      <c r="E1163">
        <v>15</v>
      </c>
      <c r="F1163" s="2">
        <v>36084</v>
      </c>
      <c r="G1163">
        <v>4.8</v>
      </c>
      <c r="H1163" s="3">
        <v>36084.48541666667</v>
      </c>
      <c r="I1163" s="3">
        <v>36084.458333333336</v>
      </c>
      <c r="J1163">
        <v>10.1</v>
      </c>
      <c r="K1163">
        <v>13.6</v>
      </c>
      <c r="L1163" s="3">
        <v>36084.461805555555</v>
      </c>
      <c r="M1163" t="s">
        <v>9</v>
      </c>
      <c r="N1163" t="s">
        <v>9</v>
      </c>
      <c r="O1163" t="s">
        <v>9</v>
      </c>
      <c r="P1163" s="3">
        <v>36084.48541666667</v>
      </c>
      <c r="Q1163">
        <v>3</v>
      </c>
      <c r="R1163" t="s">
        <v>77</v>
      </c>
      <c r="S1163">
        <v>3</v>
      </c>
      <c r="T1163" t="s">
        <v>9</v>
      </c>
      <c r="U1163" t="s">
        <v>81</v>
      </c>
      <c r="V1163" s="3">
        <v>36084.458333333336</v>
      </c>
      <c r="W1163">
        <v>1</v>
      </c>
      <c r="X1163" s="3">
        <v>36084.461805555555</v>
      </c>
      <c r="Y1163" t="s">
        <v>9</v>
      </c>
      <c r="Z1163">
        <v>3</v>
      </c>
      <c r="AA1163" t="s">
        <v>9</v>
      </c>
    </row>
    <row r="1164" spans="1:27" x14ac:dyDescent="0.25">
      <c r="A1164" t="s">
        <v>74</v>
      </c>
      <c r="B1164" t="s">
        <v>75</v>
      </c>
      <c r="C1164">
        <v>53.649500000000003</v>
      </c>
      <c r="D1164">
        <v>9.9618000000000002</v>
      </c>
      <c r="E1164">
        <v>15</v>
      </c>
      <c r="F1164" s="2">
        <v>36085</v>
      </c>
      <c r="G1164">
        <v>9.9</v>
      </c>
      <c r="H1164" s="3">
        <v>36085.48541666667</v>
      </c>
      <c r="I1164" s="3">
        <v>36085.458333333336</v>
      </c>
      <c r="J1164">
        <v>16.3</v>
      </c>
      <c r="K1164">
        <v>16.3</v>
      </c>
      <c r="L1164" s="3">
        <v>36085.461805555555</v>
      </c>
      <c r="M1164" t="s">
        <v>9</v>
      </c>
      <c r="N1164" t="s">
        <v>9</v>
      </c>
      <c r="O1164" t="s">
        <v>9</v>
      </c>
      <c r="P1164" s="3">
        <v>36085.48541666667</v>
      </c>
      <c r="Q1164">
        <v>0</v>
      </c>
      <c r="R1164" t="s">
        <v>76</v>
      </c>
      <c r="S1164">
        <v>0</v>
      </c>
      <c r="T1164">
        <v>0</v>
      </c>
      <c r="U1164" t="s">
        <v>81</v>
      </c>
      <c r="V1164" s="3">
        <v>36085.458333333336</v>
      </c>
      <c r="W1164">
        <v>1</v>
      </c>
      <c r="X1164" s="3">
        <v>36085.461805555555</v>
      </c>
      <c r="Y1164" t="s">
        <v>9</v>
      </c>
      <c r="Z1164">
        <v>0</v>
      </c>
      <c r="AA1164">
        <v>0</v>
      </c>
    </row>
    <row r="1165" spans="1:27" x14ac:dyDescent="0.25">
      <c r="A1165" t="s">
        <v>74</v>
      </c>
      <c r="B1165" t="s">
        <v>75</v>
      </c>
      <c r="C1165">
        <v>53.649500000000003</v>
      </c>
      <c r="D1165">
        <v>9.9618000000000002</v>
      </c>
      <c r="E1165">
        <v>15</v>
      </c>
      <c r="F1165" s="2">
        <v>36086</v>
      </c>
      <c r="G1165">
        <v>5.8</v>
      </c>
      <c r="H1165" s="3">
        <v>36086.48541666667</v>
      </c>
      <c r="I1165" s="3">
        <v>36086.458333333336</v>
      </c>
      <c r="J1165">
        <v>9.5</v>
      </c>
      <c r="K1165">
        <v>18.3</v>
      </c>
      <c r="L1165" s="3">
        <v>36086.461805555555</v>
      </c>
      <c r="M1165" t="s">
        <v>9</v>
      </c>
      <c r="N1165" t="s">
        <v>9</v>
      </c>
      <c r="O1165" t="s">
        <v>9</v>
      </c>
      <c r="P1165" s="3">
        <v>36086.48541666667</v>
      </c>
      <c r="Q1165">
        <v>5</v>
      </c>
      <c r="R1165" t="s">
        <v>77</v>
      </c>
      <c r="S1165">
        <v>5</v>
      </c>
      <c r="T1165" t="s">
        <v>9</v>
      </c>
      <c r="U1165" t="s">
        <v>81</v>
      </c>
      <c r="V1165" s="3">
        <v>36086.458333333336</v>
      </c>
      <c r="W1165">
        <v>1</v>
      </c>
      <c r="X1165" s="3">
        <v>36086.461805555555</v>
      </c>
      <c r="Y1165" t="s">
        <v>9</v>
      </c>
      <c r="Z1165">
        <v>5</v>
      </c>
      <c r="AA1165" t="s">
        <v>9</v>
      </c>
    </row>
    <row r="1166" spans="1:27" x14ac:dyDescent="0.25">
      <c r="A1166" t="s">
        <v>74</v>
      </c>
      <c r="B1166" t="s">
        <v>75</v>
      </c>
      <c r="C1166">
        <v>53.649500000000003</v>
      </c>
      <c r="D1166">
        <v>9.9618000000000002</v>
      </c>
      <c r="E1166">
        <v>15</v>
      </c>
      <c r="F1166" s="2">
        <v>36087</v>
      </c>
      <c r="G1166">
        <v>1.3</v>
      </c>
      <c r="H1166" s="3">
        <v>36087.48541666667</v>
      </c>
      <c r="I1166" s="3">
        <v>36087.458333333336</v>
      </c>
      <c r="J1166">
        <v>7.6</v>
      </c>
      <c r="K1166">
        <v>9.5</v>
      </c>
      <c r="L1166" s="3">
        <v>36087.461805555555</v>
      </c>
      <c r="M1166" t="s">
        <v>9</v>
      </c>
      <c r="N1166" t="s">
        <v>9</v>
      </c>
      <c r="O1166" t="s">
        <v>9</v>
      </c>
      <c r="P1166" s="3">
        <v>36087.48541666667</v>
      </c>
      <c r="Q1166">
        <v>1</v>
      </c>
      <c r="R1166" t="s">
        <v>77</v>
      </c>
      <c r="S1166">
        <v>1</v>
      </c>
      <c r="T1166" t="s">
        <v>9</v>
      </c>
      <c r="U1166" t="s">
        <v>81</v>
      </c>
      <c r="V1166" s="3">
        <v>36087.458333333336</v>
      </c>
      <c r="W1166">
        <v>1</v>
      </c>
      <c r="X1166" s="3">
        <v>36087.461805555555</v>
      </c>
      <c r="Y1166" t="s">
        <v>9</v>
      </c>
      <c r="Z1166">
        <v>1</v>
      </c>
      <c r="AA1166" t="s">
        <v>9</v>
      </c>
    </row>
    <row r="1167" spans="1:27" x14ac:dyDescent="0.25">
      <c r="A1167" t="s">
        <v>74</v>
      </c>
      <c r="B1167" t="s">
        <v>75</v>
      </c>
      <c r="C1167">
        <v>53.649500000000003</v>
      </c>
      <c r="D1167">
        <v>9.9618000000000002</v>
      </c>
      <c r="E1167">
        <v>15</v>
      </c>
      <c r="F1167" s="2">
        <v>36088</v>
      </c>
      <c r="G1167">
        <v>5</v>
      </c>
      <c r="H1167" s="3">
        <v>36088.48541666667</v>
      </c>
      <c r="I1167" s="3">
        <v>36088.458333333336</v>
      </c>
      <c r="J1167">
        <v>7.2</v>
      </c>
      <c r="K1167">
        <v>10.3</v>
      </c>
      <c r="L1167" s="3">
        <v>36088.461111111108</v>
      </c>
      <c r="M1167" t="s">
        <v>9</v>
      </c>
      <c r="N1167" t="s">
        <v>9</v>
      </c>
      <c r="O1167" t="s">
        <v>9</v>
      </c>
      <c r="P1167" s="3">
        <v>36088.48541666667</v>
      </c>
      <c r="Q1167">
        <v>3</v>
      </c>
      <c r="R1167" t="s">
        <v>77</v>
      </c>
      <c r="S1167">
        <v>3</v>
      </c>
      <c r="T1167" t="s">
        <v>9</v>
      </c>
      <c r="U1167" t="s">
        <v>9</v>
      </c>
      <c r="V1167" s="3">
        <v>36088.458333333336</v>
      </c>
      <c r="W1167">
        <v>1</v>
      </c>
      <c r="X1167" s="3">
        <v>36088.461111111108</v>
      </c>
      <c r="Y1167" t="s">
        <v>9</v>
      </c>
      <c r="Z1167">
        <v>3</v>
      </c>
      <c r="AA1167" t="s">
        <v>9</v>
      </c>
    </row>
    <row r="1168" spans="1:27" x14ac:dyDescent="0.25">
      <c r="A1168" t="s">
        <v>74</v>
      </c>
      <c r="B1168" t="s">
        <v>75</v>
      </c>
      <c r="C1168">
        <v>53.649500000000003</v>
      </c>
      <c r="D1168">
        <v>9.9618000000000002</v>
      </c>
      <c r="E1168">
        <v>15</v>
      </c>
      <c r="F1168" s="2">
        <v>36089</v>
      </c>
      <c r="G1168">
        <v>3.3</v>
      </c>
      <c r="H1168" s="3">
        <v>36089.48541666667</v>
      </c>
      <c r="I1168" s="3">
        <v>36089.458333333336</v>
      </c>
      <c r="J1168">
        <v>7.9</v>
      </c>
      <c r="K1168">
        <v>9.1</v>
      </c>
      <c r="L1168" s="3">
        <v>36089.461111111108</v>
      </c>
      <c r="M1168" t="s">
        <v>9</v>
      </c>
      <c r="N1168" t="s">
        <v>9</v>
      </c>
      <c r="O1168" t="s">
        <v>9</v>
      </c>
      <c r="P1168" s="3">
        <v>36089.48541666667</v>
      </c>
      <c r="Q1168">
        <v>1</v>
      </c>
      <c r="R1168" t="s">
        <v>77</v>
      </c>
      <c r="S1168">
        <v>1</v>
      </c>
      <c r="T1168" t="s">
        <v>9</v>
      </c>
      <c r="U1168" t="s">
        <v>81</v>
      </c>
      <c r="V1168" s="3">
        <v>36089.458333333336</v>
      </c>
      <c r="W1168">
        <v>1</v>
      </c>
      <c r="X1168" s="3">
        <v>36089.461111111108</v>
      </c>
      <c r="Y1168" t="s">
        <v>9</v>
      </c>
      <c r="Z1168">
        <v>1</v>
      </c>
      <c r="AA1168" t="s">
        <v>9</v>
      </c>
    </row>
    <row r="1169" spans="1:27" x14ac:dyDescent="0.25">
      <c r="A1169" t="s">
        <v>74</v>
      </c>
      <c r="B1169" t="s">
        <v>75</v>
      </c>
      <c r="C1169">
        <v>53.649500000000003</v>
      </c>
      <c r="D1169">
        <v>9.9618000000000002</v>
      </c>
      <c r="E1169">
        <v>15</v>
      </c>
      <c r="F1169" s="2">
        <v>36090</v>
      </c>
      <c r="G1169">
        <v>7.9</v>
      </c>
      <c r="H1169" s="3">
        <v>36090.48541666667</v>
      </c>
      <c r="I1169" s="3">
        <v>36090.458333333336</v>
      </c>
      <c r="J1169">
        <v>14.6</v>
      </c>
      <c r="K1169">
        <v>14.6</v>
      </c>
      <c r="L1169" s="3">
        <v>36090.461111111108</v>
      </c>
      <c r="M1169" t="s">
        <v>9</v>
      </c>
      <c r="N1169" t="s">
        <v>9</v>
      </c>
      <c r="O1169" t="s">
        <v>9</v>
      </c>
      <c r="P1169" s="3">
        <v>36090.48541666667</v>
      </c>
      <c r="Q1169">
        <v>11</v>
      </c>
      <c r="R1169" t="s">
        <v>77</v>
      </c>
      <c r="S1169">
        <v>11</v>
      </c>
      <c r="T1169" t="s">
        <v>9</v>
      </c>
      <c r="U1169" t="s">
        <v>81</v>
      </c>
      <c r="V1169" s="3">
        <v>36090.458333333336</v>
      </c>
      <c r="W1169">
        <v>1</v>
      </c>
      <c r="X1169" s="3">
        <v>36090.461111111108</v>
      </c>
      <c r="Y1169" t="s">
        <v>9</v>
      </c>
      <c r="Z1169">
        <v>11</v>
      </c>
      <c r="AA1169" t="s">
        <v>9</v>
      </c>
    </row>
    <row r="1170" spans="1:27" x14ac:dyDescent="0.25">
      <c r="A1170" t="s">
        <v>74</v>
      </c>
      <c r="B1170" t="s">
        <v>75</v>
      </c>
      <c r="C1170">
        <v>53.649500000000003</v>
      </c>
      <c r="D1170">
        <v>9.9618000000000002</v>
      </c>
      <c r="E1170">
        <v>15</v>
      </c>
      <c r="F1170" s="2">
        <v>36091</v>
      </c>
      <c r="G1170">
        <v>13.2</v>
      </c>
      <c r="H1170" s="3">
        <v>36091.48541666667</v>
      </c>
      <c r="I1170" s="3">
        <v>36091.458333333336</v>
      </c>
      <c r="J1170">
        <v>15.3</v>
      </c>
      <c r="K1170">
        <v>15.3</v>
      </c>
      <c r="L1170" s="3">
        <v>36091.461111111108</v>
      </c>
      <c r="M1170" t="s">
        <v>9</v>
      </c>
      <c r="N1170" t="s">
        <v>9</v>
      </c>
      <c r="O1170" t="s">
        <v>9</v>
      </c>
      <c r="P1170" s="3">
        <v>36091.48541666667</v>
      </c>
      <c r="Q1170">
        <v>0</v>
      </c>
      <c r="R1170" t="s">
        <v>76</v>
      </c>
      <c r="S1170">
        <v>0</v>
      </c>
      <c r="T1170">
        <v>0</v>
      </c>
      <c r="U1170" t="s">
        <v>81</v>
      </c>
      <c r="V1170" s="3">
        <v>36091.458333333336</v>
      </c>
      <c r="W1170">
        <v>1</v>
      </c>
      <c r="X1170" s="3">
        <v>36091.461111111108</v>
      </c>
      <c r="Y1170" t="s">
        <v>9</v>
      </c>
      <c r="Z1170">
        <v>0</v>
      </c>
      <c r="AA1170">
        <v>0</v>
      </c>
    </row>
    <row r="1171" spans="1:27" x14ac:dyDescent="0.25">
      <c r="A1171" t="s">
        <v>74</v>
      </c>
      <c r="B1171" t="s">
        <v>75</v>
      </c>
      <c r="C1171">
        <v>53.649500000000003</v>
      </c>
      <c r="D1171">
        <v>9.9618000000000002</v>
      </c>
      <c r="E1171">
        <v>15</v>
      </c>
      <c r="F1171" s="2">
        <v>36092</v>
      </c>
      <c r="G1171">
        <v>10.7</v>
      </c>
      <c r="H1171" s="3">
        <v>36092.48541666667</v>
      </c>
      <c r="I1171" s="3">
        <v>36092.458333333336</v>
      </c>
      <c r="J1171">
        <v>11.4</v>
      </c>
      <c r="K1171">
        <v>15.3</v>
      </c>
      <c r="L1171" s="3">
        <v>36092.461111111108</v>
      </c>
      <c r="M1171" t="s">
        <v>9</v>
      </c>
      <c r="N1171" t="s">
        <v>9</v>
      </c>
      <c r="O1171" t="s">
        <v>9</v>
      </c>
      <c r="P1171" s="3">
        <v>36092.48541666667</v>
      </c>
      <c r="Q1171">
        <v>17</v>
      </c>
      <c r="R1171" t="s">
        <v>77</v>
      </c>
      <c r="S1171">
        <v>17</v>
      </c>
      <c r="T1171" t="s">
        <v>9</v>
      </c>
      <c r="U1171" t="s">
        <v>81</v>
      </c>
      <c r="V1171" s="3">
        <v>36092.458333333336</v>
      </c>
      <c r="W1171">
        <v>1</v>
      </c>
      <c r="X1171" s="3">
        <v>36092.461111111108</v>
      </c>
      <c r="Y1171" t="s">
        <v>9</v>
      </c>
      <c r="Z1171">
        <v>17</v>
      </c>
      <c r="AA1171" t="s">
        <v>9</v>
      </c>
    </row>
    <row r="1172" spans="1:27" x14ac:dyDescent="0.25">
      <c r="A1172" t="s">
        <v>74</v>
      </c>
      <c r="B1172" t="s">
        <v>75</v>
      </c>
      <c r="C1172">
        <v>53.649500000000003</v>
      </c>
      <c r="D1172">
        <v>9.9618000000000002</v>
      </c>
      <c r="E1172">
        <v>15</v>
      </c>
      <c r="F1172" s="2">
        <v>36093</v>
      </c>
      <c r="G1172">
        <v>8.3000000000000007</v>
      </c>
      <c r="H1172" s="3">
        <v>36093.48541666667</v>
      </c>
      <c r="I1172" s="3">
        <v>36093.458333333336</v>
      </c>
      <c r="J1172">
        <v>10.3</v>
      </c>
      <c r="K1172">
        <v>13.2</v>
      </c>
      <c r="L1172" s="3">
        <v>36093.461111111108</v>
      </c>
      <c r="M1172" t="s">
        <v>9</v>
      </c>
      <c r="N1172" t="s">
        <v>9</v>
      </c>
      <c r="O1172" t="s">
        <v>9</v>
      </c>
      <c r="P1172" s="3">
        <v>36093.48541666667</v>
      </c>
      <c r="Q1172">
        <v>10</v>
      </c>
      <c r="R1172" t="s">
        <v>77</v>
      </c>
      <c r="S1172">
        <v>10</v>
      </c>
      <c r="T1172" t="s">
        <v>9</v>
      </c>
      <c r="U1172" t="s">
        <v>81</v>
      </c>
      <c r="V1172" s="3">
        <v>36093.458333333336</v>
      </c>
      <c r="W1172">
        <v>1</v>
      </c>
      <c r="X1172" s="3">
        <v>36093.461111111108</v>
      </c>
      <c r="Y1172" t="s">
        <v>9</v>
      </c>
      <c r="Z1172">
        <v>10</v>
      </c>
      <c r="AA1172" t="s">
        <v>9</v>
      </c>
    </row>
    <row r="1173" spans="1:27" x14ac:dyDescent="0.25">
      <c r="A1173" t="s">
        <v>74</v>
      </c>
      <c r="B1173" t="s">
        <v>75</v>
      </c>
      <c r="C1173">
        <v>53.649500000000003</v>
      </c>
      <c r="D1173">
        <v>9.9618000000000002</v>
      </c>
      <c r="E1173">
        <v>15</v>
      </c>
      <c r="F1173" s="2">
        <v>36094</v>
      </c>
      <c r="G1173">
        <v>5.4</v>
      </c>
      <c r="H1173" s="3">
        <v>36094.48541666667</v>
      </c>
      <c r="I1173" s="3">
        <v>36094.458333333336</v>
      </c>
      <c r="J1173">
        <v>10.7</v>
      </c>
      <c r="K1173">
        <v>10.7</v>
      </c>
      <c r="L1173" s="3">
        <v>36094.461111111108</v>
      </c>
      <c r="M1173" t="s">
        <v>9</v>
      </c>
      <c r="N1173" t="s">
        <v>9</v>
      </c>
      <c r="O1173" t="s">
        <v>9</v>
      </c>
      <c r="P1173" s="3">
        <v>36094.48541666667</v>
      </c>
      <c r="Q1173">
        <v>12</v>
      </c>
      <c r="R1173" t="s">
        <v>77</v>
      </c>
      <c r="S1173">
        <v>12</v>
      </c>
      <c r="T1173" t="s">
        <v>9</v>
      </c>
      <c r="U1173" t="s">
        <v>81</v>
      </c>
      <c r="V1173" s="3">
        <v>36094.458333333336</v>
      </c>
      <c r="W1173">
        <v>1</v>
      </c>
      <c r="X1173" s="3">
        <v>36094.461111111108</v>
      </c>
      <c r="Y1173" t="s">
        <v>9</v>
      </c>
      <c r="Z1173">
        <v>12</v>
      </c>
      <c r="AA1173" t="s">
        <v>9</v>
      </c>
    </row>
    <row r="1174" spans="1:27" x14ac:dyDescent="0.25">
      <c r="A1174" t="s">
        <v>74</v>
      </c>
      <c r="B1174" t="s">
        <v>75</v>
      </c>
      <c r="C1174">
        <v>53.649500000000003</v>
      </c>
      <c r="D1174">
        <v>9.9618000000000002</v>
      </c>
      <c r="E1174">
        <v>15</v>
      </c>
      <c r="F1174" s="2">
        <v>36095</v>
      </c>
      <c r="G1174">
        <v>4</v>
      </c>
      <c r="H1174" s="3">
        <v>36095.48541666667</v>
      </c>
      <c r="I1174" s="3">
        <v>36095.458333333336</v>
      </c>
      <c r="J1174">
        <v>6</v>
      </c>
      <c r="K1174">
        <v>7.5</v>
      </c>
      <c r="L1174" s="3">
        <v>36095.461111111108</v>
      </c>
      <c r="M1174" t="s">
        <v>9</v>
      </c>
      <c r="N1174" t="s">
        <v>9</v>
      </c>
      <c r="O1174" t="s">
        <v>9</v>
      </c>
      <c r="P1174" s="3">
        <v>36095.48541666667</v>
      </c>
      <c r="Q1174">
        <v>1</v>
      </c>
      <c r="R1174" t="s">
        <v>77</v>
      </c>
      <c r="S1174">
        <v>1</v>
      </c>
      <c r="T1174" t="s">
        <v>9</v>
      </c>
      <c r="U1174" t="s">
        <v>81</v>
      </c>
      <c r="V1174" s="3">
        <v>36095.458333333336</v>
      </c>
      <c r="W1174">
        <v>1</v>
      </c>
      <c r="X1174" s="3">
        <v>36095.461111111108</v>
      </c>
      <c r="Y1174" t="s">
        <v>9</v>
      </c>
      <c r="Z1174">
        <v>1</v>
      </c>
      <c r="AA1174" t="s">
        <v>9</v>
      </c>
    </row>
    <row r="1175" spans="1:27" x14ac:dyDescent="0.25">
      <c r="A1175" t="s">
        <v>74</v>
      </c>
      <c r="B1175" t="s">
        <v>75</v>
      </c>
      <c r="C1175">
        <v>53.649500000000003</v>
      </c>
      <c r="D1175">
        <v>9.9618000000000002</v>
      </c>
      <c r="E1175">
        <v>15</v>
      </c>
      <c r="F1175" s="2">
        <v>36096</v>
      </c>
      <c r="G1175" t="s">
        <v>9</v>
      </c>
      <c r="H1175" s="3">
        <v>36096.48541666667</v>
      </c>
      <c r="I1175" s="3">
        <v>36096.458333333336</v>
      </c>
      <c r="J1175" t="s">
        <v>9</v>
      </c>
      <c r="K1175">
        <v>-1.2</v>
      </c>
      <c r="L1175" s="3">
        <v>36096.460416666669</v>
      </c>
      <c r="M1175" t="s">
        <v>9</v>
      </c>
      <c r="N1175" t="s">
        <v>9</v>
      </c>
      <c r="O1175" t="s">
        <v>9</v>
      </c>
      <c r="P1175" s="3">
        <v>36096.48541666667</v>
      </c>
      <c r="Q1175">
        <v>13</v>
      </c>
      <c r="R1175" t="s">
        <v>77</v>
      </c>
      <c r="S1175">
        <v>13</v>
      </c>
      <c r="T1175" t="s">
        <v>9</v>
      </c>
      <c r="U1175" t="s">
        <v>81</v>
      </c>
      <c r="V1175" s="3">
        <v>36096.458333333336</v>
      </c>
      <c r="W1175">
        <v>1</v>
      </c>
      <c r="X1175" s="3">
        <v>36096.460416666669</v>
      </c>
      <c r="Y1175" t="s">
        <v>9</v>
      </c>
      <c r="Z1175">
        <v>13</v>
      </c>
      <c r="AA1175" t="s">
        <v>9</v>
      </c>
    </row>
    <row r="1176" spans="1:27" x14ac:dyDescent="0.25">
      <c r="A1176" t="s">
        <v>74</v>
      </c>
      <c r="B1176" t="s">
        <v>75</v>
      </c>
      <c r="C1176">
        <v>53.649500000000003</v>
      </c>
      <c r="D1176">
        <v>9.9618000000000002</v>
      </c>
      <c r="E1176">
        <v>15</v>
      </c>
      <c r="F1176" s="2">
        <v>36097</v>
      </c>
      <c r="G1176" t="s">
        <v>9</v>
      </c>
      <c r="H1176" s="3">
        <v>36097.48541666667</v>
      </c>
      <c r="I1176" s="3">
        <v>36097.458333333336</v>
      </c>
      <c r="J1176" t="s">
        <v>9</v>
      </c>
      <c r="K1176">
        <v>0.7</v>
      </c>
      <c r="L1176" s="3">
        <v>36097.460416666669</v>
      </c>
      <c r="M1176" t="s">
        <v>9</v>
      </c>
      <c r="N1176" t="s">
        <v>9</v>
      </c>
      <c r="O1176" t="s">
        <v>9</v>
      </c>
      <c r="P1176" s="3">
        <v>36097.48541666667</v>
      </c>
      <c r="Q1176">
        <v>0</v>
      </c>
      <c r="R1176" t="s">
        <v>76</v>
      </c>
      <c r="S1176">
        <v>0</v>
      </c>
      <c r="T1176">
        <v>0</v>
      </c>
      <c r="U1176" t="s">
        <v>81</v>
      </c>
      <c r="V1176" s="3">
        <v>36097.458333333336</v>
      </c>
      <c r="W1176">
        <v>1</v>
      </c>
      <c r="X1176" s="3">
        <v>36097.460416666669</v>
      </c>
      <c r="Y1176" t="s">
        <v>9</v>
      </c>
      <c r="Z1176">
        <v>0</v>
      </c>
      <c r="AA1176">
        <v>0</v>
      </c>
    </row>
    <row r="1177" spans="1:27" x14ac:dyDescent="0.25">
      <c r="A1177" t="s">
        <v>74</v>
      </c>
      <c r="B1177" t="s">
        <v>75</v>
      </c>
      <c r="C1177">
        <v>53.649500000000003</v>
      </c>
      <c r="D1177">
        <v>9.9618000000000002</v>
      </c>
      <c r="E1177">
        <v>15</v>
      </c>
      <c r="F1177" s="2">
        <v>36098</v>
      </c>
      <c r="G1177">
        <v>3.7</v>
      </c>
      <c r="H1177" s="3">
        <v>36098.48541666667</v>
      </c>
      <c r="I1177" s="3">
        <v>36098.458333333336</v>
      </c>
      <c r="J1177">
        <v>6.6</v>
      </c>
      <c r="K1177">
        <v>10.7</v>
      </c>
      <c r="L1177" s="3">
        <v>36098.460416666669</v>
      </c>
      <c r="M1177" t="s">
        <v>9</v>
      </c>
      <c r="N1177" t="s">
        <v>9</v>
      </c>
      <c r="O1177" t="s">
        <v>9</v>
      </c>
      <c r="P1177" s="3">
        <v>36098.48541666667</v>
      </c>
      <c r="Q1177">
        <v>6</v>
      </c>
      <c r="R1177" t="s">
        <v>77</v>
      </c>
      <c r="S1177">
        <v>6</v>
      </c>
      <c r="T1177" t="s">
        <v>9</v>
      </c>
      <c r="U1177" t="s">
        <v>81</v>
      </c>
      <c r="V1177" s="3">
        <v>36098.458333333336</v>
      </c>
      <c r="W1177">
        <v>1</v>
      </c>
      <c r="X1177" s="3">
        <v>36098.460416666669</v>
      </c>
      <c r="Y1177" t="s">
        <v>9</v>
      </c>
      <c r="Z1177">
        <v>6</v>
      </c>
      <c r="AA1177" t="s">
        <v>9</v>
      </c>
    </row>
    <row r="1178" spans="1:27" x14ac:dyDescent="0.25">
      <c r="A1178" t="s">
        <v>74</v>
      </c>
      <c r="B1178" t="s">
        <v>75</v>
      </c>
      <c r="C1178">
        <v>53.649500000000003</v>
      </c>
      <c r="D1178">
        <v>9.9618000000000002</v>
      </c>
      <c r="E1178">
        <v>15</v>
      </c>
      <c r="F1178" s="2">
        <v>36099</v>
      </c>
      <c r="G1178">
        <v>4.8</v>
      </c>
      <c r="H1178" s="3">
        <v>36099.48541666667</v>
      </c>
      <c r="I1178" s="3">
        <v>36099.458333333336</v>
      </c>
      <c r="J1178">
        <v>8.3000000000000007</v>
      </c>
      <c r="K1178">
        <v>8.3000000000000007</v>
      </c>
      <c r="L1178" s="3">
        <v>36099.460416666669</v>
      </c>
      <c r="M1178" t="s">
        <v>9</v>
      </c>
      <c r="N1178" t="s">
        <v>9</v>
      </c>
      <c r="O1178" t="s">
        <v>9</v>
      </c>
      <c r="P1178" s="3">
        <v>36099.48541666667</v>
      </c>
      <c r="Q1178">
        <v>19</v>
      </c>
      <c r="R1178" t="s">
        <v>77</v>
      </c>
      <c r="S1178">
        <v>19</v>
      </c>
      <c r="T1178" t="s">
        <v>9</v>
      </c>
      <c r="U1178" t="s">
        <v>81</v>
      </c>
      <c r="V1178" s="3">
        <v>36099.458333333336</v>
      </c>
      <c r="W1178">
        <v>1</v>
      </c>
      <c r="X1178" s="3">
        <v>36099.460416666669</v>
      </c>
      <c r="Y1178" t="s">
        <v>9</v>
      </c>
      <c r="Z1178">
        <v>19</v>
      </c>
      <c r="AA1178" t="s">
        <v>9</v>
      </c>
    </row>
    <row r="1179" spans="1:27" x14ac:dyDescent="0.25">
      <c r="A1179" t="s">
        <v>74</v>
      </c>
      <c r="B1179" t="s">
        <v>75</v>
      </c>
      <c r="C1179">
        <v>53.649500000000003</v>
      </c>
      <c r="D1179">
        <v>9.9618000000000002</v>
      </c>
      <c r="E1179">
        <v>15</v>
      </c>
      <c r="F1179" s="2">
        <v>36100</v>
      </c>
      <c r="G1179">
        <v>2.5</v>
      </c>
      <c r="H1179" s="3">
        <v>36100.48541666667</v>
      </c>
      <c r="I1179" s="3">
        <v>36100.458333333336</v>
      </c>
      <c r="J1179">
        <v>6.4</v>
      </c>
      <c r="K1179">
        <v>8.3000000000000007</v>
      </c>
      <c r="L1179" s="3">
        <v>36100.460416666669</v>
      </c>
      <c r="M1179" t="s">
        <v>9</v>
      </c>
      <c r="N1179" t="s">
        <v>9</v>
      </c>
      <c r="O1179" t="s">
        <v>9</v>
      </c>
      <c r="P1179" s="3">
        <v>36100.48541666667</v>
      </c>
      <c r="Q1179">
        <v>2</v>
      </c>
      <c r="R1179" t="s">
        <v>77</v>
      </c>
      <c r="S1179">
        <v>2</v>
      </c>
      <c r="T1179" t="s">
        <v>9</v>
      </c>
      <c r="U1179" t="s">
        <v>81</v>
      </c>
      <c r="V1179" s="3">
        <v>36100.458333333336</v>
      </c>
      <c r="W1179">
        <v>1</v>
      </c>
      <c r="X1179" s="3">
        <v>36100.460416666669</v>
      </c>
      <c r="Y1179" t="s">
        <v>9</v>
      </c>
      <c r="Z1179">
        <v>2</v>
      </c>
      <c r="AA1179" t="s">
        <v>9</v>
      </c>
    </row>
    <row r="1180" spans="1:27" x14ac:dyDescent="0.25">
      <c r="A1180" t="s">
        <v>74</v>
      </c>
      <c r="B1180" t="s">
        <v>75</v>
      </c>
      <c r="C1180">
        <v>53.649500000000003</v>
      </c>
      <c r="D1180">
        <v>9.9618000000000002</v>
      </c>
      <c r="E1180">
        <v>15</v>
      </c>
      <c r="F1180" s="2">
        <v>36101</v>
      </c>
      <c r="G1180">
        <v>3.9</v>
      </c>
      <c r="H1180" s="3">
        <v>36101.48541666667</v>
      </c>
      <c r="I1180" s="3">
        <v>36101.458333333336</v>
      </c>
      <c r="J1180">
        <v>7.4</v>
      </c>
      <c r="K1180">
        <v>7.7</v>
      </c>
      <c r="L1180" s="3">
        <v>36101.460416666669</v>
      </c>
      <c r="M1180" t="s">
        <v>9</v>
      </c>
      <c r="N1180" t="s">
        <v>9</v>
      </c>
      <c r="O1180" t="s">
        <v>9</v>
      </c>
      <c r="P1180" s="3">
        <v>36101.48541666667</v>
      </c>
      <c r="Q1180">
        <v>0</v>
      </c>
      <c r="R1180" t="s">
        <v>76</v>
      </c>
      <c r="S1180">
        <v>0</v>
      </c>
      <c r="T1180">
        <v>0</v>
      </c>
      <c r="U1180" t="s">
        <v>81</v>
      </c>
      <c r="V1180" s="3">
        <v>36101.458333333336</v>
      </c>
      <c r="W1180">
        <v>1</v>
      </c>
      <c r="X1180" s="3">
        <v>36101.460416666669</v>
      </c>
      <c r="Y1180" t="s">
        <v>9</v>
      </c>
      <c r="Z1180">
        <v>0</v>
      </c>
      <c r="AA1180">
        <v>0</v>
      </c>
    </row>
    <row r="1181" spans="1:27" x14ac:dyDescent="0.25">
      <c r="A1181" t="s">
        <v>74</v>
      </c>
      <c r="B1181" t="s">
        <v>75</v>
      </c>
      <c r="C1181">
        <v>53.649500000000003</v>
      </c>
      <c r="D1181">
        <v>9.9618000000000002</v>
      </c>
      <c r="E1181">
        <v>15</v>
      </c>
      <c r="F1181" s="2">
        <v>36102</v>
      </c>
      <c r="G1181">
        <v>3.5</v>
      </c>
      <c r="H1181" s="3">
        <v>36102.48541666667</v>
      </c>
      <c r="I1181" s="3">
        <v>36102.458333333336</v>
      </c>
      <c r="J1181">
        <v>5.8</v>
      </c>
      <c r="K1181">
        <v>9.6999999999999993</v>
      </c>
      <c r="L1181" s="3">
        <v>36102.460416666669</v>
      </c>
      <c r="M1181" t="s">
        <v>9</v>
      </c>
      <c r="N1181" t="s">
        <v>9</v>
      </c>
      <c r="O1181" t="s">
        <v>9</v>
      </c>
      <c r="P1181" s="3">
        <v>36102.48541666667</v>
      </c>
      <c r="Q1181">
        <v>11</v>
      </c>
      <c r="R1181" t="s">
        <v>77</v>
      </c>
      <c r="S1181">
        <v>11</v>
      </c>
      <c r="T1181" t="s">
        <v>9</v>
      </c>
      <c r="U1181" t="s">
        <v>81</v>
      </c>
      <c r="V1181" s="3">
        <v>36102.458333333336</v>
      </c>
      <c r="W1181">
        <v>1</v>
      </c>
      <c r="X1181" s="3">
        <v>36102.460416666669</v>
      </c>
      <c r="Y1181" t="s">
        <v>9</v>
      </c>
      <c r="Z1181">
        <v>11</v>
      </c>
      <c r="AA1181" t="s">
        <v>9</v>
      </c>
    </row>
    <row r="1182" spans="1:27" x14ac:dyDescent="0.25">
      <c r="A1182" t="s">
        <v>74</v>
      </c>
      <c r="B1182" t="s">
        <v>75</v>
      </c>
      <c r="C1182">
        <v>53.649500000000003</v>
      </c>
      <c r="D1182">
        <v>9.9618000000000002</v>
      </c>
      <c r="E1182">
        <v>15</v>
      </c>
      <c r="F1182" s="2">
        <v>36103</v>
      </c>
      <c r="G1182">
        <v>5.4</v>
      </c>
      <c r="H1182" s="3">
        <v>36103.48541666667</v>
      </c>
      <c r="I1182" s="3">
        <v>36103.458333333336</v>
      </c>
      <c r="J1182">
        <v>6.6</v>
      </c>
      <c r="K1182">
        <v>7.7</v>
      </c>
      <c r="L1182" s="3">
        <v>36103.460416666669</v>
      </c>
      <c r="M1182" t="s">
        <v>9</v>
      </c>
      <c r="N1182" t="s">
        <v>9</v>
      </c>
      <c r="O1182" t="s">
        <v>9</v>
      </c>
      <c r="P1182" s="3">
        <v>36103.48541666667</v>
      </c>
      <c r="Q1182">
        <v>9</v>
      </c>
      <c r="R1182" t="s">
        <v>77</v>
      </c>
      <c r="S1182">
        <v>9</v>
      </c>
      <c r="T1182" t="s">
        <v>9</v>
      </c>
      <c r="U1182" t="s">
        <v>81</v>
      </c>
      <c r="V1182" s="3">
        <v>36103.458333333336</v>
      </c>
      <c r="W1182">
        <v>1</v>
      </c>
      <c r="X1182" s="3">
        <v>36103.460416666669</v>
      </c>
      <c r="Y1182" t="s">
        <v>9</v>
      </c>
      <c r="Z1182">
        <v>9</v>
      </c>
      <c r="AA1182" t="s">
        <v>9</v>
      </c>
    </row>
    <row r="1183" spans="1:27" x14ac:dyDescent="0.25">
      <c r="A1183" t="s">
        <v>74</v>
      </c>
      <c r="B1183" t="s">
        <v>75</v>
      </c>
      <c r="C1183">
        <v>53.649500000000003</v>
      </c>
      <c r="D1183">
        <v>9.9618000000000002</v>
      </c>
      <c r="E1183">
        <v>15</v>
      </c>
      <c r="F1183" s="2">
        <v>36104</v>
      </c>
      <c r="G1183">
        <v>0.4</v>
      </c>
      <c r="H1183" s="3">
        <v>36104.48541666667</v>
      </c>
      <c r="I1183" s="3">
        <v>36104.458333333336</v>
      </c>
      <c r="J1183">
        <v>4.4000000000000004</v>
      </c>
      <c r="K1183">
        <v>6.6</v>
      </c>
      <c r="L1183" s="3">
        <v>36104.460416666669</v>
      </c>
      <c r="M1183" t="s">
        <v>9</v>
      </c>
      <c r="N1183" t="s">
        <v>9</v>
      </c>
      <c r="O1183" t="s">
        <v>9</v>
      </c>
      <c r="P1183" s="3">
        <v>36104.48541666667</v>
      </c>
      <c r="Q1183">
        <v>1</v>
      </c>
      <c r="R1183" t="s">
        <v>77</v>
      </c>
      <c r="S1183">
        <v>1</v>
      </c>
      <c r="T1183" t="s">
        <v>9</v>
      </c>
      <c r="U1183" t="s">
        <v>81</v>
      </c>
      <c r="V1183" s="3">
        <v>36104.458333333336</v>
      </c>
      <c r="W1183">
        <v>1</v>
      </c>
      <c r="X1183" s="3">
        <v>36104.460416666669</v>
      </c>
      <c r="Y1183" t="s">
        <v>9</v>
      </c>
      <c r="Z1183">
        <v>1</v>
      </c>
      <c r="AA1183" t="s">
        <v>9</v>
      </c>
    </row>
    <row r="1184" spans="1:27" x14ac:dyDescent="0.25">
      <c r="A1184" t="s">
        <v>74</v>
      </c>
      <c r="B1184" t="s">
        <v>75</v>
      </c>
      <c r="C1184">
        <v>53.649500000000003</v>
      </c>
      <c r="D1184">
        <v>9.9618000000000002</v>
      </c>
      <c r="E1184">
        <v>15</v>
      </c>
      <c r="F1184" s="2">
        <v>36105</v>
      </c>
      <c r="G1184">
        <v>4.4000000000000004</v>
      </c>
      <c r="H1184" s="3">
        <v>36105.48541666667</v>
      </c>
      <c r="I1184" s="3">
        <v>36105.458333333336</v>
      </c>
      <c r="J1184">
        <v>7.6</v>
      </c>
      <c r="K1184">
        <v>8.1</v>
      </c>
      <c r="L1184" s="3">
        <v>36105.460416666669</v>
      </c>
      <c r="M1184" t="s">
        <v>9</v>
      </c>
      <c r="N1184" t="s">
        <v>9</v>
      </c>
      <c r="O1184" t="s">
        <v>9</v>
      </c>
      <c r="P1184" s="3">
        <v>36105.48541666667</v>
      </c>
      <c r="Q1184">
        <v>18</v>
      </c>
      <c r="R1184" t="s">
        <v>77</v>
      </c>
      <c r="S1184">
        <v>18</v>
      </c>
      <c r="T1184" t="s">
        <v>9</v>
      </c>
      <c r="U1184" t="s">
        <v>81</v>
      </c>
      <c r="V1184" s="3">
        <v>36105.458333333336</v>
      </c>
      <c r="W1184">
        <v>1</v>
      </c>
      <c r="X1184" s="3">
        <v>36105.460416666669</v>
      </c>
      <c r="Y1184" t="s">
        <v>9</v>
      </c>
      <c r="Z1184">
        <v>18</v>
      </c>
      <c r="AA1184" t="s">
        <v>9</v>
      </c>
    </row>
    <row r="1185" spans="1:27" x14ac:dyDescent="0.25">
      <c r="A1185" t="s">
        <v>74</v>
      </c>
      <c r="B1185" t="s">
        <v>75</v>
      </c>
      <c r="C1185">
        <v>53.649500000000003</v>
      </c>
      <c r="D1185">
        <v>9.9618000000000002</v>
      </c>
      <c r="E1185">
        <v>15</v>
      </c>
      <c r="F1185" s="2">
        <v>36106</v>
      </c>
      <c r="G1185">
        <v>1.9</v>
      </c>
      <c r="H1185" s="3">
        <v>36106.48541666667</v>
      </c>
      <c r="I1185" s="3">
        <v>36106.458333333336</v>
      </c>
      <c r="J1185">
        <v>7.9</v>
      </c>
      <c r="K1185">
        <v>8.3000000000000007</v>
      </c>
      <c r="L1185" s="3">
        <v>36106.460416666669</v>
      </c>
      <c r="M1185" t="s">
        <v>9</v>
      </c>
      <c r="N1185" t="s">
        <v>9</v>
      </c>
      <c r="O1185" t="s">
        <v>9</v>
      </c>
      <c r="P1185" s="3">
        <v>36106.48541666667</v>
      </c>
      <c r="Q1185">
        <v>0</v>
      </c>
      <c r="R1185" t="s">
        <v>76</v>
      </c>
      <c r="S1185">
        <v>0</v>
      </c>
      <c r="T1185">
        <v>0</v>
      </c>
      <c r="U1185" t="s">
        <v>81</v>
      </c>
      <c r="V1185" s="3">
        <v>36106.458333333336</v>
      </c>
      <c r="W1185">
        <v>1</v>
      </c>
      <c r="X1185" s="3">
        <v>36106.460416666669</v>
      </c>
      <c r="Y1185" t="s">
        <v>9</v>
      </c>
      <c r="Z1185">
        <v>0</v>
      </c>
      <c r="AA1185">
        <v>0</v>
      </c>
    </row>
    <row r="1186" spans="1:27" x14ac:dyDescent="0.25">
      <c r="A1186" t="s">
        <v>74</v>
      </c>
      <c r="B1186" t="s">
        <v>75</v>
      </c>
      <c r="C1186">
        <v>53.649500000000003</v>
      </c>
      <c r="D1186">
        <v>9.9618000000000002</v>
      </c>
      <c r="E1186">
        <v>15</v>
      </c>
      <c r="F1186" s="2">
        <v>36107</v>
      </c>
      <c r="G1186">
        <v>3.9</v>
      </c>
      <c r="H1186" s="3">
        <v>36107.48541666667</v>
      </c>
      <c r="I1186" s="3">
        <v>36107.458333333336</v>
      </c>
      <c r="J1186">
        <v>7.9</v>
      </c>
      <c r="K1186">
        <v>8.6999999999999993</v>
      </c>
      <c r="L1186" s="3">
        <v>36107.460416666669</v>
      </c>
      <c r="M1186" t="s">
        <v>9</v>
      </c>
      <c r="N1186" t="s">
        <v>9</v>
      </c>
      <c r="O1186" t="s">
        <v>9</v>
      </c>
      <c r="P1186" s="3">
        <v>36107.48541666667</v>
      </c>
      <c r="Q1186">
        <v>0</v>
      </c>
      <c r="R1186" t="s">
        <v>76</v>
      </c>
      <c r="S1186">
        <v>0</v>
      </c>
      <c r="T1186">
        <v>0</v>
      </c>
      <c r="U1186" t="s">
        <v>81</v>
      </c>
      <c r="V1186" s="3">
        <v>36107.458333333336</v>
      </c>
      <c r="W1186">
        <v>1</v>
      </c>
      <c r="X1186" s="3">
        <v>36107.460416666669</v>
      </c>
      <c r="Y1186" t="s">
        <v>9</v>
      </c>
      <c r="Z1186">
        <v>0</v>
      </c>
      <c r="AA1186">
        <v>0</v>
      </c>
    </row>
    <row r="1187" spans="1:27" x14ac:dyDescent="0.25">
      <c r="A1187" t="s">
        <v>74</v>
      </c>
      <c r="B1187" t="s">
        <v>75</v>
      </c>
      <c r="C1187">
        <v>53.649500000000003</v>
      </c>
      <c r="D1187">
        <v>9.9618000000000002</v>
      </c>
      <c r="E1187">
        <v>15</v>
      </c>
      <c r="F1187" s="2">
        <v>36108</v>
      </c>
      <c r="G1187">
        <v>5.2</v>
      </c>
      <c r="H1187" s="3">
        <v>36108.48541666667</v>
      </c>
      <c r="I1187" s="3">
        <v>36108.458333333336</v>
      </c>
      <c r="J1187">
        <v>6.2</v>
      </c>
      <c r="K1187">
        <v>8.5</v>
      </c>
      <c r="L1187" s="3">
        <v>36108.460416666669</v>
      </c>
      <c r="M1187" t="s">
        <v>9</v>
      </c>
      <c r="N1187" t="s">
        <v>9</v>
      </c>
      <c r="O1187" t="s">
        <v>9</v>
      </c>
      <c r="P1187" s="3">
        <v>36108.48541666667</v>
      </c>
      <c r="Q1187">
        <v>4</v>
      </c>
      <c r="R1187" t="s">
        <v>77</v>
      </c>
      <c r="S1187">
        <v>4</v>
      </c>
      <c r="T1187" t="s">
        <v>9</v>
      </c>
      <c r="U1187" t="s">
        <v>81</v>
      </c>
      <c r="V1187" s="3">
        <v>36108.458333333336</v>
      </c>
      <c r="W1187">
        <v>1</v>
      </c>
      <c r="X1187" s="3">
        <v>36108.460416666669</v>
      </c>
      <c r="Y1187" t="s">
        <v>9</v>
      </c>
      <c r="Z1187">
        <v>4</v>
      </c>
      <c r="AA1187" t="s">
        <v>9</v>
      </c>
    </row>
    <row r="1188" spans="1:27" x14ac:dyDescent="0.25">
      <c r="A1188" t="s">
        <v>74</v>
      </c>
      <c r="B1188" t="s">
        <v>75</v>
      </c>
      <c r="C1188">
        <v>53.649500000000003</v>
      </c>
      <c r="D1188">
        <v>9.9618000000000002</v>
      </c>
      <c r="E1188">
        <v>15</v>
      </c>
      <c r="F1188" s="2">
        <v>36109</v>
      </c>
      <c r="G1188">
        <v>6</v>
      </c>
      <c r="H1188" s="3">
        <v>36109.48541666667</v>
      </c>
      <c r="I1188" s="3">
        <v>36109.458333333336</v>
      </c>
      <c r="J1188">
        <v>10.5</v>
      </c>
      <c r="K1188">
        <v>10.5</v>
      </c>
      <c r="L1188" s="3">
        <v>36109.461111111108</v>
      </c>
      <c r="M1188" t="s">
        <v>9</v>
      </c>
      <c r="N1188" t="s">
        <v>9</v>
      </c>
      <c r="O1188" t="s">
        <v>9</v>
      </c>
      <c r="P1188" s="3">
        <v>36109.48541666667</v>
      </c>
      <c r="Q1188">
        <v>11</v>
      </c>
      <c r="R1188" t="s">
        <v>77</v>
      </c>
      <c r="S1188">
        <v>11</v>
      </c>
      <c r="T1188" t="s">
        <v>9</v>
      </c>
      <c r="U1188" t="s">
        <v>81</v>
      </c>
      <c r="V1188" s="3">
        <v>36109.458333333336</v>
      </c>
      <c r="W1188">
        <v>1</v>
      </c>
      <c r="X1188" s="3">
        <v>36109.461111111108</v>
      </c>
      <c r="Y1188" t="s">
        <v>9</v>
      </c>
      <c r="Z1188">
        <v>11</v>
      </c>
      <c r="AA1188" t="s">
        <v>9</v>
      </c>
    </row>
    <row r="1189" spans="1:27" x14ac:dyDescent="0.25">
      <c r="A1189" t="s">
        <v>74</v>
      </c>
      <c r="B1189" t="s">
        <v>75</v>
      </c>
      <c r="C1189">
        <v>53.649500000000003</v>
      </c>
      <c r="D1189">
        <v>9.9618000000000002</v>
      </c>
      <c r="E1189">
        <v>15</v>
      </c>
      <c r="F1189" s="2">
        <v>36110</v>
      </c>
      <c r="G1189">
        <v>3.5</v>
      </c>
      <c r="H1189" s="3">
        <v>36110.48541666667</v>
      </c>
      <c r="I1189" s="3">
        <v>36110.458333333336</v>
      </c>
      <c r="J1189">
        <v>8.3000000000000007</v>
      </c>
      <c r="K1189">
        <v>11.3</v>
      </c>
      <c r="L1189" s="3">
        <v>36110.461111111108</v>
      </c>
      <c r="M1189" t="s">
        <v>9</v>
      </c>
      <c r="N1189" t="s">
        <v>9</v>
      </c>
      <c r="O1189" t="s">
        <v>9</v>
      </c>
      <c r="P1189" s="3">
        <v>36110.48541666667</v>
      </c>
      <c r="Q1189">
        <v>3</v>
      </c>
      <c r="R1189" t="s">
        <v>77</v>
      </c>
      <c r="S1189">
        <v>3</v>
      </c>
      <c r="T1189" t="s">
        <v>9</v>
      </c>
      <c r="U1189" t="s">
        <v>9</v>
      </c>
      <c r="V1189" s="3">
        <v>36110.458333333336</v>
      </c>
      <c r="W1189">
        <v>1</v>
      </c>
      <c r="X1189" s="3">
        <v>36110.461111111108</v>
      </c>
      <c r="Y1189" t="s">
        <v>9</v>
      </c>
      <c r="Z1189">
        <v>3</v>
      </c>
      <c r="AA1189" t="s">
        <v>9</v>
      </c>
    </row>
    <row r="1190" spans="1:27" x14ac:dyDescent="0.25">
      <c r="A1190" t="s">
        <v>74</v>
      </c>
      <c r="B1190" t="s">
        <v>75</v>
      </c>
      <c r="C1190">
        <v>53.649500000000003</v>
      </c>
      <c r="D1190">
        <v>9.9618000000000002</v>
      </c>
      <c r="E1190">
        <v>15</v>
      </c>
      <c r="F1190" s="2">
        <v>36111</v>
      </c>
      <c r="G1190">
        <v>3.9</v>
      </c>
      <c r="H1190" s="3">
        <v>36111.48541666667</v>
      </c>
      <c r="I1190" s="3">
        <v>36111.458333333336</v>
      </c>
      <c r="J1190">
        <v>5</v>
      </c>
      <c r="K1190">
        <v>8.3000000000000007</v>
      </c>
      <c r="L1190" s="3">
        <v>36111.461111111108</v>
      </c>
      <c r="M1190" t="s">
        <v>9</v>
      </c>
      <c r="N1190" t="s">
        <v>9</v>
      </c>
      <c r="O1190" t="s">
        <v>9</v>
      </c>
      <c r="P1190" s="3">
        <v>36111.48541666667</v>
      </c>
      <c r="Q1190">
        <v>8</v>
      </c>
      <c r="R1190" t="s">
        <v>77</v>
      </c>
      <c r="S1190">
        <v>8</v>
      </c>
      <c r="T1190" t="s">
        <v>9</v>
      </c>
      <c r="U1190" t="s">
        <v>81</v>
      </c>
      <c r="V1190" s="3">
        <v>36111.458333333336</v>
      </c>
      <c r="W1190">
        <v>1</v>
      </c>
      <c r="X1190" s="3">
        <v>36111.461111111108</v>
      </c>
      <c r="Y1190" t="s">
        <v>9</v>
      </c>
      <c r="Z1190">
        <v>8</v>
      </c>
      <c r="AA1190" t="s">
        <v>9</v>
      </c>
    </row>
    <row r="1191" spans="1:27" x14ac:dyDescent="0.25">
      <c r="A1191" t="s">
        <v>74</v>
      </c>
      <c r="B1191" t="s">
        <v>75</v>
      </c>
      <c r="C1191">
        <v>53.649500000000003</v>
      </c>
      <c r="D1191">
        <v>9.9618000000000002</v>
      </c>
      <c r="E1191">
        <v>15</v>
      </c>
      <c r="F1191" s="2">
        <v>36112</v>
      </c>
      <c r="G1191">
        <v>0</v>
      </c>
      <c r="H1191" s="3">
        <v>36112.48541666667</v>
      </c>
      <c r="I1191" s="3">
        <v>36112.458333333336</v>
      </c>
      <c r="J1191">
        <v>2</v>
      </c>
      <c r="K1191">
        <v>5</v>
      </c>
      <c r="L1191" s="3">
        <v>36112.461111111108</v>
      </c>
      <c r="M1191" t="s">
        <v>9</v>
      </c>
      <c r="N1191" t="s">
        <v>9</v>
      </c>
      <c r="O1191" t="s">
        <v>9</v>
      </c>
      <c r="P1191" s="3">
        <v>36112.48541666667</v>
      </c>
      <c r="Q1191">
        <v>0</v>
      </c>
      <c r="R1191" t="s">
        <v>76</v>
      </c>
      <c r="S1191">
        <v>0</v>
      </c>
      <c r="T1191">
        <v>0</v>
      </c>
      <c r="U1191" t="s">
        <v>81</v>
      </c>
      <c r="V1191" s="3">
        <v>36112.458333333336</v>
      </c>
      <c r="W1191">
        <v>1</v>
      </c>
      <c r="X1191" s="3">
        <v>36112.461111111108</v>
      </c>
      <c r="Y1191" t="s">
        <v>9</v>
      </c>
      <c r="Z1191">
        <v>0</v>
      </c>
      <c r="AA1191">
        <v>0</v>
      </c>
    </row>
    <row r="1192" spans="1:27" x14ac:dyDescent="0.25">
      <c r="A1192" t="s">
        <v>74</v>
      </c>
      <c r="B1192" t="s">
        <v>75</v>
      </c>
      <c r="C1192">
        <v>53.649500000000003</v>
      </c>
      <c r="D1192">
        <v>9.9618000000000002</v>
      </c>
      <c r="E1192">
        <v>15</v>
      </c>
      <c r="F1192" s="2">
        <v>36113</v>
      </c>
      <c r="G1192" t="s">
        <v>9</v>
      </c>
      <c r="H1192" s="3">
        <v>36113.48541666667</v>
      </c>
      <c r="I1192" s="3">
        <v>36113.458333333336</v>
      </c>
      <c r="J1192" t="s">
        <v>9</v>
      </c>
      <c r="K1192">
        <v>5</v>
      </c>
      <c r="L1192" s="3">
        <v>36113.461111111108</v>
      </c>
      <c r="M1192" t="s">
        <v>9</v>
      </c>
      <c r="N1192" t="s">
        <v>9</v>
      </c>
      <c r="O1192" t="s">
        <v>9</v>
      </c>
      <c r="P1192" s="3">
        <v>36113.48541666667</v>
      </c>
      <c r="Q1192">
        <v>0</v>
      </c>
      <c r="R1192" t="s">
        <v>76</v>
      </c>
      <c r="S1192">
        <v>0</v>
      </c>
      <c r="T1192">
        <v>0</v>
      </c>
      <c r="U1192" t="s">
        <v>81</v>
      </c>
      <c r="V1192" s="3">
        <v>36113.458333333336</v>
      </c>
      <c r="W1192">
        <v>1</v>
      </c>
      <c r="X1192" s="3">
        <v>36113.461111111108</v>
      </c>
      <c r="Y1192" t="s">
        <v>9</v>
      </c>
      <c r="Z1192">
        <v>0</v>
      </c>
      <c r="AA1192">
        <v>0</v>
      </c>
    </row>
    <row r="1193" spans="1:27" x14ac:dyDescent="0.25">
      <c r="A1193" t="s">
        <v>74</v>
      </c>
      <c r="B1193" t="s">
        <v>75</v>
      </c>
      <c r="C1193">
        <v>53.649500000000003</v>
      </c>
      <c r="D1193">
        <v>9.9618000000000002</v>
      </c>
      <c r="E1193">
        <v>15</v>
      </c>
      <c r="F1193" s="2">
        <v>36114</v>
      </c>
      <c r="G1193" t="s">
        <v>9</v>
      </c>
      <c r="H1193" s="3">
        <v>36114.48541666667</v>
      </c>
      <c r="I1193" s="3">
        <v>36114.458333333336</v>
      </c>
      <c r="J1193" t="s">
        <v>9</v>
      </c>
      <c r="K1193">
        <v>3</v>
      </c>
      <c r="L1193" s="3">
        <v>36114.461111111108</v>
      </c>
      <c r="M1193" t="s">
        <v>9</v>
      </c>
      <c r="N1193" t="s">
        <v>9</v>
      </c>
      <c r="O1193" t="s">
        <v>9</v>
      </c>
      <c r="P1193" s="3">
        <v>36114.48541666667</v>
      </c>
      <c r="Q1193">
        <v>0</v>
      </c>
      <c r="R1193" t="s">
        <v>76</v>
      </c>
      <c r="S1193">
        <v>0</v>
      </c>
      <c r="T1193">
        <v>0</v>
      </c>
      <c r="U1193" t="s">
        <v>81</v>
      </c>
      <c r="V1193" s="3">
        <v>36114.458333333336</v>
      </c>
      <c r="W1193">
        <v>1</v>
      </c>
      <c r="X1193" s="3">
        <v>36114.461111111108</v>
      </c>
      <c r="Y1193" t="s">
        <v>9</v>
      </c>
      <c r="Z1193">
        <v>0</v>
      </c>
      <c r="AA1193">
        <v>0</v>
      </c>
    </row>
    <row r="1194" spans="1:27" x14ac:dyDescent="0.25">
      <c r="A1194" t="s">
        <v>74</v>
      </c>
      <c r="B1194" t="s">
        <v>75</v>
      </c>
      <c r="C1194">
        <v>53.649500000000003</v>
      </c>
      <c r="D1194">
        <v>9.9618000000000002</v>
      </c>
      <c r="E1194">
        <v>15</v>
      </c>
      <c r="F1194" s="2">
        <v>36116</v>
      </c>
      <c r="G1194" t="s">
        <v>9</v>
      </c>
      <c r="H1194" s="3">
        <v>36116.48541666667</v>
      </c>
      <c r="I1194" s="3">
        <v>36116.458333333336</v>
      </c>
      <c r="J1194" t="s">
        <v>9</v>
      </c>
      <c r="K1194">
        <v>1</v>
      </c>
      <c r="L1194" s="3">
        <v>36116.461805555555</v>
      </c>
      <c r="M1194" t="s">
        <v>9</v>
      </c>
      <c r="N1194" t="s">
        <v>9</v>
      </c>
      <c r="O1194" t="s">
        <v>9</v>
      </c>
      <c r="P1194" s="3">
        <v>36116.48541666667</v>
      </c>
      <c r="Q1194">
        <v>0</v>
      </c>
      <c r="R1194" t="s">
        <v>76</v>
      </c>
      <c r="S1194">
        <v>0</v>
      </c>
      <c r="T1194">
        <v>0</v>
      </c>
      <c r="U1194" t="s">
        <v>81</v>
      </c>
      <c r="V1194" s="3">
        <v>36116.458333333336</v>
      </c>
      <c r="W1194">
        <v>1</v>
      </c>
      <c r="X1194" s="3">
        <v>36116.461805555555</v>
      </c>
      <c r="Y1194" t="s">
        <v>9</v>
      </c>
      <c r="Z1194">
        <v>0</v>
      </c>
      <c r="AA1194">
        <v>0</v>
      </c>
    </row>
    <row r="1195" spans="1:27" x14ac:dyDescent="0.25">
      <c r="A1195" t="s">
        <v>74</v>
      </c>
      <c r="B1195" t="s">
        <v>75</v>
      </c>
      <c r="C1195">
        <v>53.649500000000003</v>
      </c>
      <c r="D1195">
        <v>9.9618000000000002</v>
      </c>
      <c r="E1195">
        <v>15</v>
      </c>
      <c r="F1195" s="2">
        <v>36117</v>
      </c>
      <c r="G1195">
        <v>-3</v>
      </c>
      <c r="H1195" s="3">
        <v>36117.48541666667</v>
      </c>
      <c r="I1195" s="3">
        <v>36117.458333333336</v>
      </c>
      <c r="J1195">
        <v>1</v>
      </c>
      <c r="K1195">
        <v>2</v>
      </c>
      <c r="L1195" s="3">
        <v>36117.461805555555</v>
      </c>
      <c r="M1195" t="s">
        <v>9</v>
      </c>
      <c r="N1195" t="s">
        <v>9</v>
      </c>
      <c r="O1195" t="s">
        <v>9</v>
      </c>
      <c r="P1195" s="3">
        <v>36117.48541666667</v>
      </c>
      <c r="Q1195">
        <v>1</v>
      </c>
      <c r="R1195" t="s">
        <v>77</v>
      </c>
      <c r="S1195">
        <v>1</v>
      </c>
      <c r="T1195" t="s">
        <v>9</v>
      </c>
      <c r="U1195" t="s">
        <v>81</v>
      </c>
      <c r="V1195" s="3">
        <v>36117.458333333336</v>
      </c>
      <c r="W1195">
        <v>1</v>
      </c>
      <c r="X1195" s="3">
        <v>36117.461805555555</v>
      </c>
      <c r="Y1195" t="s">
        <v>9</v>
      </c>
      <c r="Z1195">
        <v>1</v>
      </c>
      <c r="AA1195" t="s">
        <v>9</v>
      </c>
    </row>
    <row r="1196" spans="1:27" x14ac:dyDescent="0.25">
      <c r="A1196" t="s">
        <v>74</v>
      </c>
      <c r="B1196" t="s">
        <v>75</v>
      </c>
      <c r="C1196">
        <v>53.649500000000003</v>
      </c>
      <c r="D1196">
        <v>9.9618000000000002</v>
      </c>
      <c r="E1196">
        <v>15</v>
      </c>
      <c r="F1196" s="2">
        <v>36118</v>
      </c>
      <c r="G1196" t="s">
        <v>9</v>
      </c>
      <c r="H1196" s="3">
        <v>36118.48541666667</v>
      </c>
      <c r="I1196" s="3">
        <v>36118.458333333336</v>
      </c>
      <c r="J1196" t="s">
        <v>9</v>
      </c>
      <c r="K1196">
        <v>1.5</v>
      </c>
      <c r="L1196" s="3">
        <v>36118.461805555555</v>
      </c>
      <c r="M1196" t="s">
        <v>9</v>
      </c>
      <c r="N1196" t="s">
        <v>9</v>
      </c>
      <c r="O1196" t="s">
        <v>9</v>
      </c>
      <c r="P1196" s="3">
        <v>36118.48541666667</v>
      </c>
      <c r="Q1196">
        <v>0</v>
      </c>
      <c r="R1196" t="s">
        <v>76</v>
      </c>
      <c r="S1196">
        <v>0</v>
      </c>
      <c r="T1196">
        <v>0</v>
      </c>
      <c r="U1196" t="s">
        <v>81</v>
      </c>
      <c r="V1196" s="3">
        <v>36118.458333333336</v>
      </c>
      <c r="W1196">
        <v>1</v>
      </c>
      <c r="X1196" s="3">
        <v>36118.461805555555</v>
      </c>
      <c r="Y1196" t="s">
        <v>9</v>
      </c>
      <c r="Z1196">
        <v>0</v>
      </c>
      <c r="AA1196">
        <v>0</v>
      </c>
    </row>
    <row r="1197" spans="1:27" x14ac:dyDescent="0.25">
      <c r="A1197" t="s">
        <v>74</v>
      </c>
      <c r="B1197" t="s">
        <v>75</v>
      </c>
      <c r="C1197">
        <v>53.649500000000003</v>
      </c>
      <c r="D1197">
        <v>9.9618000000000002</v>
      </c>
      <c r="E1197">
        <v>15</v>
      </c>
      <c r="F1197" s="2">
        <v>36119</v>
      </c>
      <c r="G1197">
        <v>0.7</v>
      </c>
      <c r="H1197" s="3">
        <v>36119.48541666667</v>
      </c>
      <c r="I1197" s="3">
        <v>36119.458333333336</v>
      </c>
      <c r="J1197">
        <v>4.7</v>
      </c>
      <c r="K1197">
        <v>5.4</v>
      </c>
      <c r="L1197" s="3">
        <v>36119.461805555555</v>
      </c>
      <c r="M1197" t="s">
        <v>9</v>
      </c>
      <c r="N1197" t="s">
        <v>9</v>
      </c>
      <c r="O1197" t="s">
        <v>9</v>
      </c>
      <c r="P1197" s="3">
        <v>36119.527083333334</v>
      </c>
      <c r="Q1197">
        <v>0</v>
      </c>
      <c r="R1197" t="s">
        <v>76</v>
      </c>
      <c r="S1197">
        <v>0</v>
      </c>
      <c r="T1197">
        <v>0</v>
      </c>
      <c r="U1197" t="s">
        <v>81</v>
      </c>
      <c r="V1197" s="3">
        <v>36119.5</v>
      </c>
      <c r="W1197">
        <v>1</v>
      </c>
      <c r="X1197" s="3">
        <v>36119.461805555555</v>
      </c>
      <c r="Y1197" t="s">
        <v>9</v>
      </c>
      <c r="Z1197">
        <v>0</v>
      </c>
      <c r="AA1197">
        <v>0</v>
      </c>
    </row>
    <row r="1198" spans="1:27" x14ac:dyDescent="0.25">
      <c r="A1198" t="s">
        <v>74</v>
      </c>
      <c r="B1198" t="s">
        <v>75</v>
      </c>
      <c r="C1198">
        <v>53.649500000000003</v>
      </c>
      <c r="D1198">
        <v>9.9618000000000002</v>
      </c>
      <c r="E1198">
        <v>15</v>
      </c>
      <c r="F1198" s="2">
        <v>36120</v>
      </c>
      <c r="G1198">
        <v>0.6</v>
      </c>
      <c r="H1198" s="3">
        <v>36120.48541666667</v>
      </c>
      <c r="I1198" s="3">
        <v>36120.458333333336</v>
      </c>
      <c r="J1198">
        <v>1.5</v>
      </c>
      <c r="K1198">
        <v>7.6</v>
      </c>
      <c r="L1198" s="3">
        <v>36120.461805555555</v>
      </c>
      <c r="M1198" t="s">
        <v>9</v>
      </c>
      <c r="N1198" t="s">
        <v>9</v>
      </c>
      <c r="O1198" t="s">
        <v>9</v>
      </c>
      <c r="P1198" s="3">
        <v>36120.48541666667</v>
      </c>
      <c r="Q1198">
        <v>0</v>
      </c>
      <c r="R1198" t="s">
        <v>76</v>
      </c>
      <c r="S1198">
        <v>0</v>
      </c>
      <c r="T1198">
        <v>0</v>
      </c>
      <c r="U1198" t="s">
        <v>81</v>
      </c>
      <c r="V1198" s="3">
        <v>36120.458333333336</v>
      </c>
      <c r="W1198">
        <v>1</v>
      </c>
      <c r="X1198" s="3">
        <v>36120.461805555555</v>
      </c>
      <c r="Y1198" t="s">
        <v>9</v>
      </c>
      <c r="Z1198">
        <v>0</v>
      </c>
      <c r="AA1198">
        <v>0</v>
      </c>
    </row>
    <row r="1199" spans="1:27" x14ac:dyDescent="0.25">
      <c r="A1199" t="s">
        <v>74</v>
      </c>
      <c r="B1199" t="s">
        <v>75</v>
      </c>
      <c r="C1199">
        <v>53.649500000000003</v>
      </c>
      <c r="D1199">
        <v>9.9618000000000002</v>
      </c>
      <c r="E1199">
        <v>15</v>
      </c>
      <c r="F1199" s="2">
        <v>36121</v>
      </c>
      <c r="G1199">
        <v>0.5</v>
      </c>
      <c r="H1199" s="3">
        <v>36121.48541666667</v>
      </c>
      <c r="I1199" s="3">
        <v>36121.458333333336</v>
      </c>
      <c r="J1199">
        <v>4.9000000000000004</v>
      </c>
      <c r="K1199">
        <v>7.1</v>
      </c>
      <c r="L1199" s="3">
        <v>36121.462500000001</v>
      </c>
      <c r="M1199" t="s">
        <v>9</v>
      </c>
      <c r="N1199" t="s">
        <v>9</v>
      </c>
      <c r="O1199" t="s">
        <v>9</v>
      </c>
      <c r="P1199" s="3">
        <v>36121.48541666667</v>
      </c>
      <c r="Q1199">
        <v>0</v>
      </c>
      <c r="R1199" t="s">
        <v>76</v>
      </c>
      <c r="S1199">
        <v>0</v>
      </c>
      <c r="T1199">
        <v>0</v>
      </c>
      <c r="U1199" t="s">
        <v>81</v>
      </c>
      <c r="V1199" s="3">
        <v>36121.458333333336</v>
      </c>
      <c r="W1199">
        <v>1</v>
      </c>
      <c r="X1199" s="3">
        <v>36121.462500000001</v>
      </c>
      <c r="Y1199" t="s">
        <v>9</v>
      </c>
      <c r="Z1199">
        <v>0</v>
      </c>
      <c r="AA1199">
        <v>0</v>
      </c>
    </row>
    <row r="1200" spans="1:27" x14ac:dyDescent="0.25">
      <c r="A1200" t="s">
        <v>74</v>
      </c>
      <c r="B1200" t="s">
        <v>75</v>
      </c>
      <c r="C1200">
        <v>53.649500000000003</v>
      </c>
      <c r="D1200">
        <v>9.9618000000000002</v>
      </c>
      <c r="E1200">
        <v>15</v>
      </c>
      <c r="F1200" s="2">
        <v>36122</v>
      </c>
      <c r="G1200">
        <v>-7</v>
      </c>
      <c r="H1200" s="3">
        <v>36122.527083333334</v>
      </c>
      <c r="I1200" s="3">
        <v>36122.5</v>
      </c>
      <c r="J1200">
        <v>-1</v>
      </c>
      <c r="K1200">
        <v>2</v>
      </c>
      <c r="L1200" s="3">
        <v>36122.462500000001</v>
      </c>
      <c r="M1200" t="s">
        <v>9</v>
      </c>
      <c r="N1200" t="s">
        <v>9</v>
      </c>
      <c r="O1200" t="s">
        <v>9</v>
      </c>
      <c r="P1200" s="3">
        <v>36122.48541666667</v>
      </c>
      <c r="Q1200">
        <v>0</v>
      </c>
      <c r="R1200" t="s">
        <v>76</v>
      </c>
      <c r="S1200">
        <v>0</v>
      </c>
      <c r="T1200">
        <v>0</v>
      </c>
      <c r="U1200" t="s">
        <v>81</v>
      </c>
      <c r="V1200" s="3">
        <v>36122.458333333336</v>
      </c>
      <c r="W1200">
        <v>1</v>
      </c>
      <c r="X1200" s="3">
        <v>36122.462500000001</v>
      </c>
      <c r="Y1200" t="s">
        <v>9</v>
      </c>
      <c r="Z1200">
        <v>0</v>
      </c>
      <c r="AA1200">
        <v>0</v>
      </c>
    </row>
    <row r="1201" spans="1:27" x14ac:dyDescent="0.25">
      <c r="A1201" t="s">
        <v>74</v>
      </c>
      <c r="B1201" t="s">
        <v>75</v>
      </c>
      <c r="C1201">
        <v>53.649500000000003</v>
      </c>
      <c r="D1201">
        <v>9.9618000000000002</v>
      </c>
      <c r="E1201">
        <v>15</v>
      </c>
      <c r="F1201" s="2">
        <v>36123</v>
      </c>
      <c r="G1201">
        <v>-1</v>
      </c>
      <c r="H1201" s="3">
        <v>36123.527083333334</v>
      </c>
      <c r="I1201" s="3">
        <v>36123.5</v>
      </c>
      <c r="J1201">
        <v>0</v>
      </c>
      <c r="K1201">
        <v>1</v>
      </c>
      <c r="L1201" s="3">
        <v>36123.462500000001</v>
      </c>
      <c r="M1201" t="s">
        <v>9</v>
      </c>
      <c r="N1201" t="s">
        <v>9</v>
      </c>
      <c r="O1201" t="s">
        <v>9</v>
      </c>
      <c r="P1201" s="3">
        <v>36123.48541666667</v>
      </c>
      <c r="Q1201">
        <v>0</v>
      </c>
      <c r="R1201" t="s">
        <v>76</v>
      </c>
      <c r="S1201">
        <v>0</v>
      </c>
      <c r="T1201">
        <v>0</v>
      </c>
      <c r="U1201" t="s">
        <v>9</v>
      </c>
      <c r="V1201" s="3">
        <v>36123.458333333336</v>
      </c>
      <c r="W1201">
        <v>1</v>
      </c>
      <c r="X1201" s="3">
        <v>36123.462500000001</v>
      </c>
      <c r="Y1201" t="s">
        <v>9</v>
      </c>
      <c r="Z1201">
        <v>0</v>
      </c>
      <c r="AA1201">
        <v>0</v>
      </c>
    </row>
    <row r="1202" spans="1:27" x14ac:dyDescent="0.25">
      <c r="A1202" t="s">
        <v>74</v>
      </c>
      <c r="B1202" t="s">
        <v>75</v>
      </c>
      <c r="C1202">
        <v>53.649500000000003</v>
      </c>
      <c r="D1202">
        <v>9.9618000000000002</v>
      </c>
      <c r="E1202">
        <v>15</v>
      </c>
      <c r="F1202" s="2">
        <v>36124</v>
      </c>
      <c r="H1202" s="3"/>
      <c r="I1202" s="3"/>
      <c r="L1202" s="3"/>
      <c r="N1202" t="s">
        <v>9</v>
      </c>
      <c r="O1202" t="s">
        <v>9</v>
      </c>
      <c r="P1202" s="3">
        <v>36124.48541666667</v>
      </c>
      <c r="Q1202">
        <v>0</v>
      </c>
      <c r="R1202" t="s">
        <v>76</v>
      </c>
      <c r="S1202">
        <v>0</v>
      </c>
      <c r="T1202">
        <v>0</v>
      </c>
      <c r="U1202" t="s">
        <v>9</v>
      </c>
      <c r="V1202" s="3">
        <v>36124.458333333336</v>
      </c>
      <c r="W1202">
        <v>1</v>
      </c>
      <c r="X1202" s="3">
        <v>36124.463194444441</v>
      </c>
      <c r="Y1202" t="s">
        <v>9</v>
      </c>
      <c r="Z1202">
        <v>0</v>
      </c>
      <c r="AA1202">
        <v>0</v>
      </c>
    </row>
    <row r="1203" spans="1:27" x14ac:dyDescent="0.25">
      <c r="A1203" t="s">
        <v>74</v>
      </c>
      <c r="B1203" t="s">
        <v>75</v>
      </c>
      <c r="C1203">
        <v>53.649500000000003</v>
      </c>
      <c r="D1203">
        <v>9.9618000000000002</v>
      </c>
      <c r="E1203">
        <v>15</v>
      </c>
      <c r="F1203" s="2">
        <v>36125</v>
      </c>
      <c r="G1203">
        <v>0.4</v>
      </c>
      <c r="H1203" s="3">
        <v>36125.48541666667</v>
      </c>
      <c r="I1203" s="3">
        <v>36125.458333333336</v>
      </c>
      <c r="J1203">
        <v>1.5</v>
      </c>
      <c r="K1203">
        <v>1.5</v>
      </c>
      <c r="L1203" s="3">
        <v>36125.463194444441</v>
      </c>
      <c r="M1203" t="s">
        <v>9</v>
      </c>
      <c r="N1203" t="s">
        <v>9</v>
      </c>
      <c r="O1203" t="s">
        <v>9</v>
      </c>
      <c r="P1203" s="3">
        <v>36125.48541666667</v>
      </c>
      <c r="Q1203">
        <v>-9</v>
      </c>
      <c r="R1203" t="s">
        <v>76</v>
      </c>
      <c r="S1203">
        <v>-9</v>
      </c>
      <c r="T1203">
        <v>0</v>
      </c>
      <c r="U1203" t="s">
        <v>79</v>
      </c>
      <c r="V1203" s="3">
        <v>36125.458333333336</v>
      </c>
      <c r="W1203">
        <v>1</v>
      </c>
      <c r="X1203" s="3">
        <v>36125.463194444441</v>
      </c>
      <c r="Y1203" t="s">
        <v>9</v>
      </c>
      <c r="Z1203">
        <v>0</v>
      </c>
      <c r="AA1203">
        <v>0</v>
      </c>
    </row>
    <row r="1204" spans="1:27" x14ac:dyDescent="0.25">
      <c r="A1204" t="s">
        <v>74</v>
      </c>
      <c r="B1204" t="s">
        <v>75</v>
      </c>
      <c r="C1204">
        <v>53.649500000000003</v>
      </c>
      <c r="D1204">
        <v>9.9618000000000002</v>
      </c>
      <c r="E1204">
        <v>15</v>
      </c>
      <c r="F1204" s="2">
        <v>36126</v>
      </c>
      <c r="G1204">
        <v>0.2</v>
      </c>
      <c r="H1204" s="3">
        <v>36126.48541666667</v>
      </c>
      <c r="I1204" s="3">
        <v>36126.458333333336</v>
      </c>
      <c r="J1204">
        <v>2.1</v>
      </c>
      <c r="K1204">
        <v>2.1</v>
      </c>
      <c r="L1204" s="3">
        <v>36126.463194444441</v>
      </c>
      <c r="M1204" t="s">
        <v>9</v>
      </c>
      <c r="N1204" t="s">
        <v>9</v>
      </c>
      <c r="O1204" t="s">
        <v>9</v>
      </c>
      <c r="P1204" s="3">
        <v>36126.48541666667</v>
      </c>
      <c r="Q1204">
        <v>2</v>
      </c>
      <c r="R1204" t="s">
        <v>77</v>
      </c>
      <c r="S1204">
        <v>2</v>
      </c>
      <c r="T1204" t="s">
        <v>9</v>
      </c>
      <c r="U1204" t="s">
        <v>9</v>
      </c>
      <c r="V1204" s="3">
        <v>36126.458333333336</v>
      </c>
      <c r="W1204">
        <v>1</v>
      </c>
      <c r="X1204" s="3">
        <v>36126.463194444441</v>
      </c>
      <c r="Y1204" t="s">
        <v>9</v>
      </c>
      <c r="Z1204">
        <v>2</v>
      </c>
      <c r="AA1204" t="s">
        <v>9</v>
      </c>
    </row>
    <row r="1205" spans="1:27" x14ac:dyDescent="0.25">
      <c r="A1205" t="s">
        <v>74</v>
      </c>
      <c r="B1205" t="s">
        <v>75</v>
      </c>
      <c r="C1205">
        <v>53.649500000000003</v>
      </c>
      <c r="D1205">
        <v>9.9618000000000002</v>
      </c>
      <c r="E1205">
        <v>15</v>
      </c>
      <c r="F1205" s="2">
        <v>36127</v>
      </c>
      <c r="G1205">
        <v>0.9</v>
      </c>
      <c r="H1205" s="3">
        <v>36127.48541666667</v>
      </c>
      <c r="I1205" s="3">
        <v>36127.458333333336</v>
      </c>
      <c r="J1205">
        <v>2.7</v>
      </c>
      <c r="K1205">
        <v>2.7</v>
      </c>
      <c r="L1205" s="3">
        <v>36127.463888888888</v>
      </c>
      <c r="M1205" t="s">
        <v>9</v>
      </c>
      <c r="N1205" t="s">
        <v>9</v>
      </c>
      <c r="O1205" t="s">
        <v>9</v>
      </c>
      <c r="P1205" s="3">
        <v>36127.48541666667</v>
      </c>
      <c r="Q1205">
        <v>0</v>
      </c>
      <c r="R1205" t="s">
        <v>76</v>
      </c>
      <c r="S1205">
        <v>0</v>
      </c>
      <c r="T1205">
        <v>0</v>
      </c>
      <c r="U1205" t="s">
        <v>81</v>
      </c>
      <c r="V1205" s="3">
        <v>36127.458333333336</v>
      </c>
      <c r="W1205">
        <v>1</v>
      </c>
      <c r="X1205" s="3">
        <v>36127.463888888888</v>
      </c>
      <c r="Y1205" t="s">
        <v>9</v>
      </c>
      <c r="Z1205">
        <v>0</v>
      </c>
      <c r="AA1205">
        <v>0</v>
      </c>
    </row>
    <row r="1206" spans="1:27" x14ac:dyDescent="0.25">
      <c r="A1206" t="s">
        <v>74</v>
      </c>
      <c r="B1206" t="s">
        <v>75</v>
      </c>
      <c r="C1206">
        <v>53.649500000000003</v>
      </c>
      <c r="D1206">
        <v>9.9618000000000002</v>
      </c>
      <c r="E1206">
        <v>15</v>
      </c>
      <c r="F1206" s="2">
        <v>36128</v>
      </c>
      <c r="G1206">
        <v>1.7</v>
      </c>
      <c r="H1206" s="3">
        <v>36128.48541666667</v>
      </c>
      <c r="I1206" s="3">
        <v>36128.458333333336</v>
      </c>
      <c r="J1206">
        <v>2.5</v>
      </c>
      <c r="K1206">
        <v>2.9</v>
      </c>
      <c r="L1206" s="3">
        <v>36128.463888888888</v>
      </c>
      <c r="M1206" t="s">
        <v>9</v>
      </c>
      <c r="N1206" t="s">
        <v>9</v>
      </c>
      <c r="O1206" t="s">
        <v>9</v>
      </c>
      <c r="P1206" s="3">
        <v>36128.48541666667</v>
      </c>
      <c r="Q1206">
        <v>0</v>
      </c>
      <c r="R1206" t="s">
        <v>76</v>
      </c>
      <c r="S1206">
        <v>0</v>
      </c>
      <c r="T1206">
        <v>0</v>
      </c>
      <c r="U1206" t="s">
        <v>81</v>
      </c>
      <c r="V1206" s="3">
        <v>36128.458333333336</v>
      </c>
      <c r="W1206">
        <v>1</v>
      </c>
      <c r="X1206" s="3">
        <v>36128.463888888888</v>
      </c>
      <c r="Y1206" t="s">
        <v>9</v>
      </c>
      <c r="Z1206">
        <v>0</v>
      </c>
      <c r="AA1206">
        <v>0</v>
      </c>
    </row>
    <row r="1207" spans="1:27" x14ac:dyDescent="0.25">
      <c r="A1207" t="s">
        <v>74</v>
      </c>
      <c r="B1207" t="s">
        <v>75</v>
      </c>
      <c r="C1207">
        <v>53.649500000000003</v>
      </c>
      <c r="D1207">
        <v>9.9618000000000002</v>
      </c>
      <c r="E1207">
        <v>15</v>
      </c>
      <c r="F1207" s="2">
        <v>36129</v>
      </c>
      <c r="G1207">
        <v>0.2</v>
      </c>
      <c r="H1207" s="3">
        <v>36129.48541666667</v>
      </c>
      <c r="I1207" s="3">
        <v>36129.458333333336</v>
      </c>
      <c r="J1207">
        <v>2.7</v>
      </c>
      <c r="K1207">
        <v>2.7</v>
      </c>
      <c r="L1207" s="3">
        <v>36129.463888888888</v>
      </c>
      <c r="M1207" t="s">
        <v>9</v>
      </c>
      <c r="N1207" t="s">
        <v>9</v>
      </c>
      <c r="O1207" t="s">
        <v>9</v>
      </c>
      <c r="P1207" s="3">
        <v>36129.48541666667</v>
      </c>
      <c r="Q1207">
        <v>0</v>
      </c>
      <c r="R1207" t="s">
        <v>76</v>
      </c>
      <c r="S1207">
        <v>0</v>
      </c>
      <c r="T1207">
        <v>0</v>
      </c>
      <c r="U1207" t="s">
        <v>81</v>
      </c>
      <c r="V1207" s="3">
        <v>36129.458333333336</v>
      </c>
      <c r="W1207">
        <v>1</v>
      </c>
      <c r="X1207" s="3">
        <v>36129.463888888888</v>
      </c>
      <c r="Y1207" t="s">
        <v>9</v>
      </c>
      <c r="Z1207">
        <v>0</v>
      </c>
      <c r="AA1207">
        <v>0</v>
      </c>
    </row>
    <row r="1208" spans="1:27" x14ac:dyDescent="0.25">
      <c r="A1208" t="s">
        <v>74</v>
      </c>
      <c r="B1208" t="s">
        <v>75</v>
      </c>
      <c r="C1208">
        <v>53.649500000000003</v>
      </c>
      <c r="D1208">
        <v>9.9618000000000002</v>
      </c>
      <c r="E1208">
        <v>15</v>
      </c>
      <c r="F1208" s="2">
        <v>36130</v>
      </c>
      <c r="G1208">
        <v>1.4</v>
      </c>
      <c r="H1208" s="3">
        <v>36130.48541666667</v>
      </c>
      <c r="I1208" s="3">
        <v>36130.458333333336</v>
      </c>
      <c r="J1208">
        <v>1.6</v>
      </c>
      <c r="K1208">
        <v>2.9</v>
      </c>
      <c r="L1208" s="3">
        <v>36130.464583333334</v>
      </c>
      <c r="M1208" t="s">
        <v>9</v>
      </c>
      <c r="N1208" t="s">
        <v>9</v>
      </c>
      <c r="O1208" t="s">
        <v>9</v>
      </c>
      <c r="P1208" s="3">
        <v>36130.48541666667</v>
      </c>
      <c r="Q1208">
        <v>0</v>
      </c>
      <c r="R1208" t="s">
        <v>76</v>
      </c>
      <c r="S1208">
        <v>0</v>
      </c>
      <c r="T1208">
        <v>0</v>
      </c>
      <c r="U1208" t="s">
        <v>81</v>
      </c>
      <c r="V1208" s="3">
        <v>36130.458333333336</v>
      </c>
      <c r="W1208">
        <v>1</v>
      </c>
      <c r="X1208" s="3">
        <v>36130.464583333334</v>
      </c>
      <c r="Y1208" t="s">
        <v>9</v>
      </c>
      <c r="Z1208">
        <v>0</v>
      </c>
      <c r="AA1208">
        <v>0</v>
      </c>
    </row>
    <row r="1209" spans="1:27" x14ac:dyDescent="0.25">
      <c r="A1209" t="s">
        <v>74</v>
      </c>
      <c r="B1209" t="s">
        <v>75</v>
      </c>
      <c r="C1209">
        <v>53.649500000000003</v>
      </c>
      <c r="D1209">
        <v>9.9618000000000002</v>
      </c>
      <c r="E1209">
        <v>15</v>
      </c>
      <c r="F1209" s="2">
        <v>36131</v>
      </c>
      <c r="G1209">
        <v>-7</v>
      </c>
      <c r="H1209" s="3">
        <v>36131.527083333334</v>
      </c>
      <c r="I1209" s="3">
        <v>36131.5</v>
      </c>
      <c r="J1209">
        <v>-4</v>
      </c>
      <c r="K1209">
        <v>-0.5</v>
      </c>
      <c r="L1209" s="3">
        <v>36131.464583333334</v>
      </c>
      <c r="M1209" t="s">
        <v>9</v>
      </c>
      <c r="N1209" t="s">
        <v>9</v>
      </c>
      <c r="O1209" t="s">
        <v>9</v>
      </c>
      <c r="P1209" s="3">
        <v>36131.48541666667</v>
      </c>
      <c r="Q1209">
        <v>0</v>
      </c>
      <c r="R1209" t="s">
        <v>76</v>
      </c>
      <c r="S1209">
        <v>0</v>
      </c>
      <c r="T1209">
        <v>0</v>
      </c>
      <c r="U1209" t="s">
        <v>81</v>
      </c>
      <c r="V1209" s="3">
        <v>36131.458333333336</v>
      </c>
      <c r="W1209">
        <v>1</v>
      </c>
      <c r="X1209" s="3">
        <v>36131.464583333334</v>
      </c>
      <c r="Y1209" t="s">
        <v>9</v>
      </c>
      <c r="Z1209">
        <v>0</v>
      </c>
      <c r="AA1209">
        <v>0</v>
      </c>
    </row>
    <row r="1210" spans="1:27" x14ac:dyDescent="0.25">
      <c r="A1210" t="s">
        <v>74</v>
      </c>
      <c r="B1210" t="s">
        <v>75</v>
      </c>
      <c r="C1210">
        <v>53.649500000000003</v>
      </c>
      <c r="D1210">
        <v>9.9618000000000002</v>
      </c>
      <c r="E1210">
        <v>15</v>
      </c>
      <c r="F1210" s="2">
        <v>36132</v>
      </c>
      <c r="G1210">
        <v>-5</v>
      </c>
      <c r="H1210" s="3">
        <v>36132.527083333334</v>
      </c>
      <c r="I1210" s="3">
        <v>36132.5</v>
      </c>
      <c r="J1210">
        <v>-4</v>
      </c>
      <c r="K1210">
        <v>-2.5</v>
      </c>
      <c r="L1210" s="3">
        <v>36132.464583333334</v>
      </c>
      <c r="M1210" t="s">
        <v>9</v>
      </c>
      <c r="N1210" t="s">
        <v>9</v>
      </c>
      <c r="O1210" t="s">
        <v>9</v>
      </c>
      <c r="P1210" s="3">
        <v>36132.48541666667</v>
      </c>
      <c r="Q1210">
        <v>0</v>
      </c>
      <c r="R1210" t="s">
        <v>76</v>
      </c>
      <c r="S1210">
        <v>0</v>
      </c>
      <c r="T1210">
        <v>0</v>
      </c>
      <c r="U1210" t="s">
        <v>81</v>
      </c>
      <c r="V1210" s="3">
        <v>36132.458333333336</v>
      </c>
      <c r="W1210">
        <v>1</v>
      </c>
      <c r="X1210" s="3">
        <v>36132.464583333334</v>
      </c>
      <c r="Y1210" t="s">
        <v>9</v>
      </c>
      <c r="Z1210">
        <v>0</v>
      </c>
      <c r="AA1210">
        <v>0</v>
      </c>
    </row>
    <row r="1211" spans="1:27" x14ac:dyDescent="0.25">
      <c r="A1211" t="s">
        <v>74</v>
      </c>
      <c r="B1211" t="s">
        <v>75</v>
      </c>
      <c r="C1211">
        <v>53.649500000000003</v>
      </c>
      <c r="D1211">
        <v>9.9618000000000002</v>
      </c>
      <c r="E1211">
        <v>15</v>
      </c>
      <c r="F1211" s="2">
        <v>36133</v>
      </c>
      <c r="G1211">
        <v>-3</v>
      </c>
      <c r="H1211" s="3">
        <v>36133.527083333334</v>
      </c>
      <c r="I1211" s="3">
        <v>36133.5</v>
      </c>
      <c r="J1211">
        <v>-1.5</v>
      </c>
      <c r="K1211">
        <v>0</v>
      </c>
      <c r="L1211" s="3">
        <v>36133.465277777781</v>
      </c>
      <c r="M1211" t="s">
        <v>9</v>
      </c>
      <c r="N1211" t="s">
        <v>9</v>
      </c>
      <c r="O1211" t="s">
        <v>9</v>
      </c>
      <c r="P1211" s="3">
        <v>36133.48541666667</v>
      </c>
      <c r="Q1211">
        <v>0</v>
      </c>
      <c r="R1211" t="s">
        <v>76</v>
      </c>
      <c r="S1211">
        <v>0</v>
      </c>
      <c r="T1211">
        <v>0</v>
      </c>
      <c r="U1211" t="s">
        <v>81</v>
      </c>
      <c r="V1211" s="3">
        <v>36133.458333333336</v>
      </c>
      <c r="W1211">
        <v>1</v>
      </c>
      <c r="X1211" s="3">
        <v>36133.465277777781</v>
      </c>
      <c r="Y1211" t="s">
        <v>9</v>
      </c>
      <c r="Z1211">
        <v>0</v>
      </c>
      <c r="AA1211">
        <v>0</v>
      </c>
    </row>
    <row r="1212" spans="1:27" x14ac:dyDescent="0.25">
      <c r="A1212" t="s">
        <v>74</v>
      </c>
      <c r="B1212" t="s">
        <v>75</v>
      </c>
      <c r="C1212">
        <v>53.649500000000003</v>
      </c>
      <c r="D1212">
        <v>9.9618000000000002</v>
      </c>
      <c r="E1212">
        <v>15</v>
      </c>
      <c r="F1212" s="2">
        <v>36134</v>
      </c>
      <c r="G1212">
        <v>0.8</v>
      </c>
      <c r="H1212" s="3">
        <v>36134.48541666667</v>
      </c>
      <c r="I1212" s="3">
        <v>36134.458333333336</v>
      </c>
      <c r="J1212">
        <v>1.9</v>
      </c>
      <c r="K1212">
        <v>1.9</v>
      </c>
      <c r="L1212" s="3">
        <v>36134.465277777781</v>
      </c>
      <c r="M1212" t="s">
        <v>9</v>
      </c>
      <c r="N1212" t="s">
        <v>9</v>
      </c>
      <c r="O1212" t="s">
        <v>9</v>
      </c>
      <c r="P1212" s="3">
        <v>36134.48541666667</v>
      </c>
      <c r="Q1212">
        <v>0</v>
      </c>
      <c r="R1212" t="s">
        <v>76</v>
      </c>
      <c r="S1212">
        <v>0</v>
      </c>
      <c r="T1212">
        <v>0</v>
      </c>
      <c r="U1212" t="s">
        <v>9</v>
      </c>
      <c r="V1212" s="3">
        <v>36134.458333333336</v>
      </c>
      <c r="W1212">
        <v>1</v>
      </c>
      <c r="X1212" s="3">
        <v>36134.465277777781</v>
      </c>
      <c r="Y1212" t="s">
        <v>9</v>
      </c>
      <c r="Z1212">
        <v>0</v>
      </c>
      <c r="AA1212">
        <v>0</v>
      </c>
    </row>
    <row r="1213" spans="1:27" x14ac:dyDescent="0.25">
      <c r="A1213" t="s">
        <v>74</v>
      </c>
      <c r="B1213" t="s">
        <v>75</v>
      </c>
      <c r="C1213">
        <v>53.649500000000003</v>
      </c>
      <c r="D1213">
        <v>9.9618000000000002</v>
      </c>
      <c r="E1213">
        <v>15</v>
      </c>
      <c r="F1213" s="2">
        <v>36135</v>
      </c>
      <c r="G1213">
        <v>-1.5</v>
      </c>
      <c r="H1213" s="3">
        <v>36135.527083333334</v>
      </c>
      <c r="I1213" s="3">
        <v>36135.5</v>
      </c>
      <c r="J1213">
        <v>-1</v>
      </c>
      <c r="K1213">
        <v>2</v>
      </c>
      <c r="L1213" s="3">
        <v>36135.46597222222</v>
      </c>
      <c r="M1213" t="s">
        <v>9</v>
      </c>
      <c r="N1213" t="s">
        <v>9</v>
      </c>
      <c r="O1213" t="s">
        <v>9</v>
      </c>
      <c r="P1213" s="3">
        <v>36135.48541666667</v>
      </c>
      <c r="Q1213">
        <v>1</v>
      </c>
      <c r="R1213" t="s">
        <v>77</v>
      </c>
      <c r="S1213">
        <v>1</v>
      </c>
      <c r="T1213" t="s">
        <v>9</v>
      </c>
      <c r="U1213" t="s">
        <v>81</v>
      </c>
      <c r="V1213" s="3">
        <v>36135.458333333336</v>
      </c>
      <c r="W1213">
        <v>1</v>
      </c>
      <c r="X1213" s="3">
        <v>36135.46597222222</v>
      </c>
      <c r="Y1213" t="s">
        <v>9</v>
      </c>
      <c r="Z1213">
        <v>1</v>
      </c>
      <c r="AA1213" t="s">
        <v>9</v>
      </c>
    </row>
    <row r="1214" spans="1:27" x14ac:dyDescent="0.25">
      <c r="A1214" t="s">
        <v>74</v>
      </c>
      <c r="B1214" t="s">
        <v>75</v>
      </c>
      <c r="C1214">
        <v>53.649500000000003</v>
      </c>
      <c r="D1214">
        <v>9.9618000000000002</v>
      </c>
      <c r="E1214">
        <v>15</v>
      </c>
      <c r="F1214" s="2">
        <v>36136</v>
      </c>
      <c r="G1214">
        <v>-4.3</v>
      </c>
      <c r="H1214" s="3">
        <v>36136.527083333334</v>
      </c>
      <c r="I1214" s="3">
        <v>36136.5</v>
      </c>
      <c r="J1214">
        <v>-1</v>
      </c>
      <c r="K1214">
        <v>-0.3</v>
      </c>
      <c r="L1214" s="3">
        <v>36136.46597222222</v>
      </c>
      <c r="M1214" t="s">
        <v>9</v>
      </c>
      <c r="N1214" t="s">
        <v>9</v>
      </c>
      <c r="O1214" t="s">
        <v>9</v>
      </c>
      <c r="P1214" s="3">
        <v>36136.48541666667</v>
      </c>
      <c r="Q1214">
        <v>0</v>
      </c>
      <c r="R1214" t="s">
        <v>76</v>
      </c>
      <c r="S1214">
        <v>0</v>
      </c>
      <c r="T1214">
        <v>0</v>
      </c>
      <c r="U1214" t="s">
        <v>81</v>
      </c>
      <c r="V1214" s="3">
        <v>36136.458333333336</v>
      </c>
      <c r="W1214">
        <v>1</v>
      </c>
      <c r="X1214" s="3">
        <v>36136.46597222222</v>
      </c>
      <c r="Y1214" t="s">
        <v>9</v>
      </c>
      <c r="Z1214">
        <v>0</v>
      </c>
      <c r="AA1214">
        <v>0</v>
      </c>
    </row>
    <row r="1215" spans="1:27" x14ac:dyDescent="0.25">
      <c r="A1215" t="s">
        <v>74</v>
      </c>
      <c r="B1215" t="s">
        <v>75</v>
      </c>
      <c r="C1215">
        <v>53.649500000000003</v>
      </c>
      <c r="D1215">
        <v>9.9618000000000002</v>
      </c>
      <c r="E1215">
        <v>15</v>
      </c>
      <c r="F1215" s="2">
        <v>36137</v>
      </c>
      <c r="G1215">
        <v>1</v>
      </c>
      <c r="H1215" s="3">
        <v>36137.48541666667</v>
      </c>
      <c r="I1215" s="3">
        <v>36137.458333333336</v>
      </c>
      <c r="J1215">
        <v>3</v>
      </c>
      <c r="K1215">
        <v>8.8000000000000007</v>
      </c>
      <c r="L1215" s="3">
        <v>36137.466666666667</v>
      </c>
      <c r="M1215" t="s">
        <v>9</v>
      </c>
      <c r="N1215" t="s">
        <v>9</v>
      </c>
      <c r="O1215" t="s">
        <v>9</v>
      </c>
      <c r="P1215" s="3">
        <v>36137.48541666667</v>
      </c>
      <c r="Q1215">
        <v>0</v>
      </c>
      <c r="R1215" t="s">
        <v>76</v>
      </c>
      <c r="S1215">
        <v>0</v>
      </c>
      <c r="T1215">
        <v>0</v>
      </c>
      <c r="U1215" t="s">
        <v>81</v>
      </c>
      <c r="V1215" s="3">
        <v>36137.458333333336</v>
      </c>
      <c r="W1215">
        <v>1</v>
      </c>
      <c r="X1215" s="3">
        <v>36137.466666666667</v>
      </c>
      <c r="Y1215" t="s">
        <v>9</v>
      </c>
      <c r="Z1215">
        <v>0</v>
      </c>
      <c r="AA1215">
        <v>0</v>
      </c>
    </row>
    <row r="1216" spans="1:27" x14ac:dyDescent="0.25">
      <c r="A1216" t="s">
        <v>74</v>
      </c>
      <c r="B1216" t="s">
        <v>75</v>
      </c>
      <c r="C1216">
        <v>53.649500000000003</v>
      </c>
      <c r="D1216">
        <v>9.9618000000000002</v>
      </c>
      <c r="E1216">
        <v>15</v>
      </c>
      <c r="F1216" s="2">
        <v>36138</v>
      </c>
      <c r="H1216" s="3"/>
      <c r="I1216" s="3"/>
      <c r="L1216" s="3"/>
      <c r="N1216" t="s">
        <v>9</v>
      </c>
      <c r="O1216" t="s">
        <v>9</v>
      </c>
      <c r="P1216" s="3">
        <v>36138.48541666667</v>
      </c>
      <c r="Q1216">
        <v>0</v>
      </c>
      <c r="R1216" t="s">
        <v>76</v>
      </c>
      <c r="S1216">
        <v>0</v>
      </c>
      <c r="T1216">
        <v>0</v>
      </c>
      <c r="U1216" t="s">
        <v>81</v>
      </c>
      <c r="V1216" s="3">
        <v>36138.458333333336</v>
      </c>
      <c r="W1216">
        <v>1</v>
      </c>
      <c r="X1216" s="3">
        <v>36138.466666666667</v>
      </c>
      <c r="Y1216" t="s">
        <v>9</v>
      </c>
      <c r="Z1216">
        <v>0</v>
      </c>
      <c r="AA1216">
        <v>0</v>
      </c>
    </row>
    <row r="1217" spans="1:27" x14ac:dyDescent="0.25">
      <c r="A1217" t="s">
        <v>74</v>
      </c>
      <c r="B1217" t="s">
        <v>75</v>
      </c>
      <c r="C1217">
        <v>53.649500000000003</v>
      </c>
      <c r="D1217">
        <v>9.9618000000000002</v>
      </c>
      <c r="E1217">
        <v>15</v>
      </c>
      <c r="F1217" s="2">
        <v>36139</v>
      </c>
      <c r="G1217">
        <v>1.4</v>
      </c>
      <c r="H1217" s="3">
        <v>36139.48541666667</v>
      </c>
      <c r="I1217" s="3">
        <v>36139.458333333336</v>
      </c>
      <c r="J1217">
        <v>1.8</v>
      </c>
      <c r="K1217">
        <v>4.0999999999999996</v>
      </c>
      <c r="L1217" s="3">
        <v>36139.466666666667</v>
      </c>
      <c r="M1217" t="s">
        <v>9</v>
      </c>
      <c r="N1217" t="s">
        <v>9</v>
      </c>
      <c r="O1217" t="s">
        <v>9</v>
      </c>
      <c r="P1217" s="3">
        <v>36139.48541666667</v>
      </c>
      <c r="Q1217">
        <v>0</v>
      </c>
      <c r="R1217" t="s">
        <v>76</v>
      </c>
      <c r="S1217">
        <v>0</v>
      </c>
      <c r="T1217">
        <v>0</v>
      </c>
      <c r="U1217" t="s">
        <v>81</v>
      </c>
      <c r="V1217" s="3">
        <v>36139.458333333336</v>
      </c>
      <c r="W1217">
        <v>1</v>
      </c>
      <c r="X1217" s="3">
        <v>36139.466666666667</v>
      </c>
      <c r="Y1217" t="s">
        <v>9</v>
      </c>
      <c r="Z1217">
        <v>0</v>
      </c>
      <c r="AA1217">
        <v>0</v>
      </c>
    </row>
    <row r="1218" spans="1:27" x14ac:dyDescent="0.25">
      <c r="A1218" t="s">
        <v>74</v>
      </c>
      <c r="B1218" t="s">
        <v>75</v>
      </c>
      <c r="C1218">
        <v>53.649500000000003</v>
      </c>
      <c r="D1218">
        <v>9.9618000000000002</v>
      </c>
      <c r="E1218">
        <v>15</v>
      </c>
      <c r="F1218" s="2">
        <v>36140</v>
      </c>
      <c r="G1218">
        <v>0.2</v>
      </c>
      <c r="H1218" s="3">
        <v>36140.48541666667</v>
      </c>
      <c r="I1218" s="3">
        <v>36140.458333333336</v>
      </c>
      <c r="J1218">
        <v>6.9</v>
      </c>
      <c r="K1218">
        <v>7.2</v>
      </c>
      <c r="L1218" s="3">
        <v>36140.467361111114</v>
      </c>
      <c r="M1218" t="s">
        <v>9</v>
      </c>
      <c r="N1218" t="s">
        <v>9</v>
      </c>
      <c r="O1218" t="s">
        <v>9</v>
      </c>
      <c r="P1218" s="3">
        <v>36140.48541666667</v>
      </c>
      <c r="Q1218">
        <v>0</v>
      </c>
      <c r="R1218" t="s">
        <v>76</v>
      </c>
      <c r="S1218">
        <v>0</v>
      </c>
      <c r="T1218">
        <v>0</v>
      </c>
      <c r="U1218" t="s">
        <v>81</v>
      </c>
      <c r="V1218" s="3">
        <v>36140.458333333336</v>
      </c>
      <c r="W1218">
        <v>1</v>
      </c>
      <c r="X1218" s="3">
        <v>36140.467361111114</v>
      </c>
      <c r="Y1218" t="s">
        <v>9</v>
      </c>
      <c r="Z1218">
        <v>0</v>
      </c>
      <c r="AA1218">
        <v>0</v>
      </c>
    </row>
    <row r="1219" spans="1:27" x14ac:dyDescent="0.25">
      <c r="A1219" t="s">
        <v>74</v>
      </c>
      <c r="B1219" t="s">
        <v>75</v>
      </c>
      <c r="C1219">
        <v>53.649500000000003</v>
      </c>
      <c r="D1219">
        <v>9.9618000000000002</v>
      </c>
      <c r="E1219">
        <v>15</v>
      </c>
      <c r="F1219" s="2">
        <v>36141</v>
      </c>
      <c r="G1219">
        <v>8.6</v>
      </c>
      <c r="H1219" s="3">
        <v>36141.48541666667</v>
      </c>
      <c r="I1219" s="3">
        <v>36141.458333333336</v>
      </c>
      <c r="J1219">
        <v>0</v>
      </c>
      <c r="K1219">
        <v>0</v>
      </c>
      <c r="L1219" s="3">
        <v>36141.467361111114</v>
      </c>
      <c r="M1219" t="s">
        <v>9</v>
      </c>
      <c r="N1219" t="s">
        <v>9</v>
      </c>
      <c r="O1219" t="s">
        <v>9</v>
      </c>
      <c r="P1219" s="3">
        <v>36141.48541666667</v>
      </c>
      <c r="Q1219">
        <v>0</v>
      </c>
      <c r="R1219" t="s">
        <v>76</v>
      </c>
      <c r="S1219">
        <v>0</v>
      </c>
      <c r="T1219">
        <v>0</v>
      </c>
      <c r="U1219" t="s">
        <v>81</v>
      </c>
      <c r="V1219" s="3">
        <v>36141.458333333336</v>
      </c>
      <c r="W1219">
        <v>1</v>
      </c>
      <c r="X1219" s="3">
        <v>36141.467361111114</v>
      </c>
      <c r="Y1219" t="s">
        <v>9</v>
      </c>
      <c r="Z1219">
        <v>0</v>
      </c>
      <c r="AA1219">
        <v>0</v>
      </c>
    </row>
    <row r="1220" spans="1:27" x14ac:dyDescent="0.25">
      <c r="A1220" t="s">
        <v>74</v>
      </c>
      <c r="B1220" t="s">
        <v>75</v>
      </c>
      <c r="C1220">
        <v>53.649500000000003</v>
      </c>
      <c r="D1220">
        <v>9.9618000000000002</v>
      </c>
      <c r="E1220">
        <v>15</v>
      </c>
      <c r="F1220" s="2">
        <v>36142</v>
      </c>
      <c r="G1220">
        <v>0</v>
      </c>
      <c r="H1220" s="3">
        <v>36142.48541666667</v>
      </c>
      <c r="I1220" s="3">
        <v>36142.458333333336</v>
      </c>
      <c r="J1220">
        <v>6</v>
      </c>
      <c r="K1220">
        <v>8.6999999999999993</v>
      </c>
      <c r="L1220" s="3">
        <v>36142.468055555553</v>
      </c>
      <c r="M1220" t="s">
        <v>9</v>
      </c>
      <c r="N1220" t="s">
        <v>9</v>
      </c>
      <c r="O1220" t="s">
        <v>9</v>
      </c>
      <c r="P1220" s="3">
        <v>36142.48541666667</v>
      </c>
      <c r="Q1220">
        <v>29</v>
      </c>
      <c r="R1220" t="s">
        <v>77</v>
      </c>
      <c r="S1220">
        <v>29</v>
      </c>
      <c r="T1220" t="s">
        <v>9</v>
      </c>
      <c r="U1220" t="s">
        <v>81</v>
      </c>
      <c r="V1220" s="3">
        <v>36142.458333333336</v>
      </c>
      <c r="W1220">
        <v>1</v>
      </c>
      <c r="X1220" s="3">
        <v>36142.468055555553</v>
      </c>
      <c r="Y1220" t="s">
        <v>9</v>
      </c>
      <c r="Z1220">
        <v>29</v>
      </c>
      <c r="AA1220" t="s">
        <v>9</v>
      </c>
    </row>
    <row r="1221" spans="1:27" x14ac:dyDescent="0.25">
      <c r="A1221" t="s">
        <v>74</v>
      </c>
      <c r="B1221" t="s">
        <v>75</v>
      </c>
      <c r="C1221">
        <v>53.649500000000003</v>
      </c>
      <c r="D1221">
        <v>9.9618000000000002</v>
      </c>
      <c r="E1221">
        <v>15</v>
      </c>
      <c r="F1221" s="2">
        <v>36143</v>
      </c>
      <c r="G1221">
        <v>4.5999999999999996</v>
      </c>
      <c r="H1221" s="3">
        <v>36143.48541666667</v>
      </c>
      <c r="I1221" s="3">
        <v>36143.458333333336</v>
      </c>
      <c r="J1221">
        <v>6.4</v>
      </c>
      <c r="K1221">
        <v>6.8</v>
      </c>
      <c r="L1221" s="3">
        <v>36143.468055555553</v>
      </c>
      <c r="M1221" t="s">
        <v>9</v>
      </c>
      <c r="N1221" t="s">
        <v>9</v>
      </c>
      <c r="O1221" t="s">
        <v>9</v>
      </c>
      <c r="P1221" s="3">
        <v>36143.48541666667</v>
      </c>
      <c r="Q1221">
        <v>8</v>
      </c>
      <c r="R1221" t="s">
        <v>77</v>
      </c>
      <c r="S1221">
        <v>8</v>
      </c>
      <c r="T1221" t="s">
        <v>9</v>
      </c>
      <c r="U1221" t="s">
        <v>81</v>
      </c>
      <c r="V1221" s="3">
        <v>36143.458333333336</v>
      </c>
      <c r="W1221">
        <v>1</v>
      </c>
      <c r="X1221" s="3">
        <v>36143.468055555553</v>
      </c>
      <c r="Y1221" t="s">
        <v>9</v>
      </c>
      <c r="Z1221">
        <v>8</v>
      </c>
      <c r="AA1221" t="s">
        <v>9</v>
      </c>
    </row>
    <row r="1222" spans="1:27" x14ac:dyDescent="0.25">
      <c r="A1222" t="s">
        <v>74</v>
      </c>
      <c r="B1222" t="s">
        <v>75</v>
      </c>
      <c r="C1222">
        <v>53.649500000000003</v>
      </c>
      <c r="D1222">
        <v>9.9618000000000002</v>
      </c>
      <c r="E1222">
        <v>15</v>
      </c>
      <c r="F1222" s="2">
        <v>36144</v>
      </c>
      <c r="G1222">
        <v>6.4</v>
      </c>
      <c r="H1222" s="3">
        <v>36144.48541666667</v>
      </c>
      <c r="I1222" s="3">
        <v>36144.458333333336</v>
      </c>
      <c r="J1222">
        <v>10.5</v>
      </c>
      <c r="K1222">
        <v>10.5</v>
      </c>
      <c r="L1222" s="3">
        <v>36144.46875</v>
      </c>
      <c r="M1222" t="s">
        <v>9</v>
      </c>
      <c r="N1222" t="s">
        <v>9</v>
      </c>
      <c r="O1222" t="s">
        <v>9</v>
      </c>
      <c r="P1222" s="3">
        <v>36144.48541666667</v>
      </c>
      <c r="Q1222">
        <v>4</v>
      </c>
      <c r="R1222" t="s">
        <v>77</v>
      </c>
      <c r="S1222">
        <v>4</v>
      </c>
      <c r="T1222" t="s">
        <v>9</v>
      </c>
      <c r="U1222" t="s">
        <v>81</v>
      </c>
      <c r="V1222" s="3">
        <v>36144.458333333336</v>
      </c>
      <c r="W1222">
        <v>1</v>
      </c>
      <c r="X1222" s="3">
        <v>36144.46875</v>
      </c>
      <c r="Y1222" t="s">
        <v>9</v>
      </c>
      <c r="Z1222">
        <v>4</v>
      </c>
      <c r="AA1222" t="s">
        <v>9</v>
      </c>
    </row>
    <row r="1223" spans="1:27" x14ac:dyDescent="0.25">
      <c r="A1223" t="s">
        <v>74</v>
      </c>
      <c r="B1223" t="s">
        <v>75</v>
      </c>
      <c r="C1223">
        <v>53.649500000000003</v>
      </c>
      <c r="D1223">
        <v>9.9618000000000002</v>
      </c>
      <c r="E1223">
        <v>15</v>
      </c>
      <c r="F1223" s="2">
        <v>36145</v>
      </c>
      <c r="G1223">
        <v>5.8</v>
      </c>
      <c r="H1223" s="3">
        <v>36145.48541666667</v>
      </c>
      <c r="I1223" s="3">
        <v>36145.458333333336</v>
      </c>
      <c r="J1223">
        <v>7.2</v>
      </c>
      <c r="K1223">
        <v>10.7</v>
      </c>
      <c r="L1223" s="3">
        <v>36145.46875</v>
      </c>
      <c r="M1223" t="s">
        <v>9</v>
      </c>
      <c r="N1223" t="s">
        <v>9</v>
      </c>
      <c r="O1223" t="s">
        <v>9</v>
      </c>
      <c r="P1223" s="3">
        <v>36145.48541666667</v>
      </c>
      <c r="Q1223">
        <v>14</v>
      </c>
      <c r="R1223" t="s">
        <v>77</v>
      </c>
      <c r="S1223">
        <v>14</v>
      </c>
      <c r="T1223" t="s">
        <v>9</v>
      </c>
      <c r="U1223" t="s">
        <v>81</v>
      </c>
      <c r="V1223" s="3">
        <v>36145.458333333336</v>
      </c>
      <c r="W1223">
        <v>1</v>
      </c>
      <c r="X1223" s="3">
        <v>36145.46875</v>
      </c>
      <c r="Y1223" t="s">
        <v>9</v>
      </c>
      <c r="Z1223">
        <v>14</v>
      </c>
      <c r="AA1223" t="s">
        <v>9</v>
      </c>
    </row>
    <row r="1224" spans="1:27" x14ac:dyDescent="0.25">
      <c r="A1224" t="s">
        <v>74</v>
      </c>
      <c r="B1224" t="s">
        <v>75</v>
      </c>
      <c r="C1224">
        <v>53.649500000000003</v>
      </c>
      <c r="D1224">
        <v>9.9618000000000002</v>
      </c>
      <c r="E1224">
        <v>15</v>
      </c>
      <c r="F1224" s="2">
        <v>36146</v>
      </c>
      <c r="G1224">
        <v>5</v>
      </c>
      <c r="H1224" s="3">
        <v>36146.48541666667</v>
      </c>
      <c r="I1224" s="3">
        <v>36146.458333333336</v>
      </c>
      <c r="J1224">
        <v>7</v>
      </c>
      <c r="K1224">
        <v>7.7</v>
      </c>
      <c r="L1224" s="3">
        <v>36146.469444444447</v>
      </c>
      <c r="M1224" t="s">
        <v>9</v>
      </c>
      <c r="N1224" t="s">
        <v>9</v>
      </c>
      <c r="O1224" t="s">
        <v>9</v>
      </c>
      <c r="P1224" s="3">
        <v>36146.48541666667</v>
      </c>
      <c r="Q1224">
        <v>0</v>
      </c>
      <c r="R1224" t="s">
        <v>76</v>
      </c>
      <c r="S1224">
        <v>0</v>
      </c>
      <c r="T1224">
        <v>0</v>
      </c>
      <c r="U1224" t="s">
        <v>81</v>
      </c>
      <c r="V1224" s="3">
        <v>36146.458333333336</v>
      </c>
      <c r="W1224">
        <v>1</v>
      </c>
      <c r="X1224" s="3">
        <v>36146.469444444447</v>
      </c>
      <c r="Y1224" t="s">
        <v>9</v>
      </c>
      <c r="Z1224">
        <v>0</v>
      </c>
      <c r="AA1224">
        <v>0</v>
      </c>
    </row>
    <row r="1225" spans="1:27" x14ac:dyDescent="0.25">
      <c r="A1225" t="s">
        <v>74</v>
      </c>
      <c r="B1225" t="s">
        <v>75</v>
      </c>
      <c r="C1225">
        <v>53.649500000000003</v>
      </c>
      <c r="D1225">
        <v>9.9618000000000002</v>
      </c>
      <c r="E1225">
        <v>15</v>
      </c>
      <c r="F1225" s="2">
        <v>36147</v>
      </c>
      <c r="G1225">
        <v>3.7</v>
      </c>
      <c r="H1225" s="3">
        <v>36147.48541666667</v>
      </c>
      <c r="I1225" s="3">
        <v>36147.458333333336</v>
      </c>
      <c r="J1225">
        <v>5.2</v>
      </c>
      <c r="K1225">
        <v>7.7</v>
      </c>
      <c r="L1225" s="3">
        <v>36147.469444444447</v>
      </c>
      <c r="M1225" t="s">
        <v>9</v>
      </c>
      <c r="N1225" t="s">
        <v>9</v>
      </c>
      <c r="O1225" t="s">
        <v>9</v>
      </c>
      <c r="P1225" s="3">
        <v>36147.48541666667</v>
      </c>
      <c r="Q1225">
        <v>0</v>
      </c>
      <c r="R1225" t="s">
        <v>76</v>
      </c>
      <c r="S1225">
        <v>0</v>
      </c>
      <c r="T1225">
        <v>0</v>
      </c>
      <c r="U1225" t="s">
        <v>81</v>
      </c>
      <c r="V1225" s="3">
        <v>36147.458333333336</v>
      </c>
      <c r="W1225">
        <v>1</v>
      </c>
      <c r="X1225" s="3">
        <v>36147.469444444447</v>
      </c>
      <c r="Y1225" t="s">
        <v>9</v>
      </c>
      <c r="Z1225">
        <v>0</v>
      </c>
      <c r="AA1225">
        <v>0</v>
      </c>
    </row>
    <row r="1226" spans="1:27" x14ac:dyDescent="0.25">
      <c r="A1226" t="s">
        <v>74</v>
      </c>
      <c r="B1226" t="s">
        <v>75</v>
      </c>
      <c r="C1226">
        <v>53.649500000000003</v>
      </c>
      <c r="D1226">
        <v>9.9618000000000002</v>
      </c>
      <c r="E1226">
        <v>15</v>
      </c>
      <c r="F1226" s="2">
        <v>36148</v>
      </c>
      <c r="G1226">
        <v>4.8</v>
      </c>
      <c r="H1226" s="3">
        <v>36148.48541666667</v>
      </c>
      <c r="I1226" s="3">
        <v>36148.458333333336</v>
      </c>
      <c r="J1226">
        <v>5</v>
      </c>
      <c r="K1226">
        <v>5.8</v>
      </c>
      <c r="L1226" s="3">
        <v>36148.470138888886</v>
      </c>
      <c r="M1226" t="s">
        <v>9</v>
      </c>
      <c r="N1226" t="s">
        <v>9</v>
      </c>
      <c r="O1226" t="s">
        <v>9</v>
      </c>
      <c r="P1226" s="3">
        <v>36148.48541666667</v>
      </c>
      <c r="Q1226">
        <v>5</v>
      </c>
      <c r="R1226" t="s">
        <v>77</v>
      </c>
      <c r="S1226">
        <v>5</v>
      </c>
      <c r="T1226" t="s">
        <v>9</v>
      </c>
      <c r="U1226" t="s">
        <v>81</v>
      </c>
      <c r="V1226" s="3">
        <v>36148.458333333336</v>
      </c>
      <c r="W1226">
        <v>1</v>
      </c>
      <c r="X1226" s="3">
        <v>36148.470138888886</v>
      </c>
      <c r="Y1226" t="s">
        <v>9</v>
      </c>
      <c r="Z1226">
        <v>5</v>
      </c>
      <c r="AA1226" t="s">
        <v>9</v>
      </c>
    </row>
    <row r="1227" spans="1:27" x14ac:dyDescent="0.25">
      <c r="A1227" t="s">
        <v>74</v>
      </c>
      <c r="B1227" t="s">
        <v>75</v>
      </c>
      <c r="C1227">
        <v>53.649500000000003</v>
      </c>
      <c r="D1227">
        <v>9.9618000000000002</v>
      </c>
      <c r="E1227">
        <v>15</v>
      </c>
      <c r="F1227" s="2">
        <v>36149</v>
      </c>
      <c r="G1227">
        <v>1.3</v>
      </c>
      <c r="H1227" s="3">
        <v>36149.48541666667</v>
      </c>
      <c r="I1227" s="3">
        <v>36149.458333333336</v>
      </c>
      <c r="J1227">
        <v>2.9</v>
      </c>
      <c r="K1227">
        <v>5.8</v>
      </c>
      <c r="L1227" s="3">
        <v>36149.470138888886</v>
      </c>
      <c r="M1227" t="s">
        <v>9</v>
      </c>
      <c r="N1227" t="s">
        <v>9</v>
      </c>
      <c r="O1227" t="s">
        <v>9</v>
      </c>
      <c r="P1227" s="3">
        <v>36149.48541666667</v>
      </c>
      <c r="Q1227">
        <v>19</v>
      </c>
      <c r="R1227" t="s">
        <v>77</v>
      </c>
      <c r="S1227">
        <v>19</v>
      </c>
      <c r="T1227" t="s">
        <v>9</v>
      </c>
      <c r="U1227" t="s">
        <v>81</v>
      </c>
      <c r="V1227" s="3">
        <v>36149.458333333336</v>
      </c>
      <c r="W1227">
        <v>1</v>
      </c>
      <c r="X1227" s="3">
        <v>36149.470138888886</v>
      </c>
      <c r="Y1227" t="s">
        <v>9</v>
      </c>
      <c r="Z1227">
        <v>19</v>
      </c>
      <c r="AA1227" t="s">
        <v>9</v>
      </c>
    </row>
    <row r="1228" spans="1:27" x14ac:dyDescent="0.25">
      <c r="A1228" t="s">
        <v>74</v>
      </c>
      <c r="B1228" t="s">
        <v>75</v>
      </c>
      <c r="C1228">
        <v>53.649500000000003</v>
      </c>
      <c r="D1228">
        <v>9.9618000000000002</v>
      </c>
      <c r="E1228">
        <v>15</v>
      </c>
      <c r="F1228" s="2">
        <v>36150</v>
      </c>
      <c r="G1228">
        <v>1</v>
      </c>
      <c r="H1228" s="3">
        <v>36150.48541666667</v>
      </c>
      <c r="I1228" s="3">
        <v>36150.458333333336</v>
      </c>
      <c r="J1228">
        <v>2.2999999999999998</v>
      </c>
      <c r="K1228">
        <v>3.7</v>
      </c>
      <c r="L1228" s="3">
        <v>36150.470833333333</v>
      </c>
      <c r="M1228" t="s">
        <v>9</v>
      </c>
      <c r="N1228" t="s">
        <v>9</v>
      </c>
      <c r="O1228" t="s">
        <v>9</v>
      </c>
      <c r="P1228" s="3">
        <v>36150.48541666667</v>
      </c>
      <c r="Q1228">
        <v>0</v>
      </c>
      <c r="R1228" t="s">
        <v>76</v>
      </c>
      <c r="S1228">
        <v>0</v>
      </c>
      <c r="T1228">
        <v>0</v>
      </c>
      <c r="U1228" t="s">
        <v>81</v>
      </c>
      <c r="V1228" s="3">
        <v>36150.458333333336</v>
      </c>
      <c r="W1228">
        <v>1</v>
      </c>
      <c r="X1228" s="3">
        <v>36150.470833333333</v>
      </c>
      <c r="Y1228" t="s">
        <v>9</v>
      </c>
      <c r="Z1228">
        <v>0</v>
      </c>
      <c r="AA1228">
        <v>0</v>
      </c>
    </row>
    <row r="1229" spans="1:27" x14ac:dyDescent="0.25">
      <c r="A1229" t="s">
        <v>74</v>
      </c>
      <c r="B1229" t="s">
        <v>75</v>
      </c>
      <c r="C1229">
        <v>53.649500000000003</v>
      </c>
      <c r="D1229">
        <v>9.9618000000000002</v>
      </c>
      <c r="E1229">
        <v>15</v>
      </c>
      <c r="F1229" s="2">
        <v>36151</v>
      </c>
      <c r="H1229" s="3"/>
      <c r="I1229" s="3"/>
      <c r="L1229" s="3"/>
      <c r="N1229" t="s">
        <v>9</v>
      </c>
      <c r="O1229" t="s">
        <v>9</v>
      </c>
      <c r="P1229" s="3">
        <v>36151.48541666667</v>
      </c>
      <c r="Q1229">
        <v>0</v>
      </c>
      <c r="R1229" t="s">
        <v>76</v>
      </c>
      <c r="S1229">
        <v>0</v>
      </c>
      <c r="T1229">
        <v>0</v>
      </c>
      <c r="U1229" t="s">
        <v>9</v>
      </c>
      <c r="V1229" s="3">
        <v>36151.458333333336</v>
      </c>
      <c r="W1229">
        <v>1</v>
      </c>
      <c r="X1229" s="3">
        <v>36151.470833333333</v>
      </c>
      <c r="Y1229" t="s">
        <v>9</v>
      </c>
      <c r="Z1229">
        <v>0</v>
      </c>
      <c r="AA1229">
        <v>0</v>
      </c>
    </row>
    <row r="1230" spans="1:27" x14ac:dyDescent="0.25">
      <c r="A1230" t="s">
        <v>74</v>
      </c>
      <c r="B1230" t="s">
        <v>75</v>
      </c>
      <c r="C1230">
        <v>53.649500000000003</v>
      </c>
      <c r="D1230">
        <v>9.9618000000000002</v>
      </c>
      <c r="E1230">
        <v>15</v>
      </c>
      <c r="F1230" s="2">
        <v>36152</v>
      </c>
      <c r="G1230">
        <v>0.7</v>
      </c>
      <c r="H1230" s="3">
        <v>36152.48541666667</v>
      </c>
      <c r="I1230" s="3">
        <v>36152.458333333336</v>
      </c>
      <c r="J1230">
        <v>3.9</v>
      </c>
      <c r="K1230">
        <v>3.9</v>
      </c>
      <c r="L1230" s="3">
        <v>36152.47152777778</v>
      </c>
      <c r="M1230" t="s">
        <v>9</v>
      </c>
      <c r="N1230" t="s">
        <v>9</v>
      </c>
      <c r="O1230" t="s">
        <v>9</v>
      </c>
      <c r="P1230" s="3">
        <v>36152.48541666667</v>
      </c>
      <c r="Q1230">
        <v>0</v>
      </c>
      <c r="R1230" t="s">
        <v>76</v>
      </c>
      <c r="S1230">
        <v>0</v>
      </c>
      <c r="T1230">
        <v>0</v>
      </c>
      <c r="U1230" t="s">
        <v>81</v>
      </c>
      <c r="V1230" s="3">
        <v>36152.458333333336</v>
      </c>
      <c r="W1230">
        <v>1</v>
      </c>
      <c r="X1230" s="3">
        <v>36152.47152777778</v>
      </c>
      <c r="Y1230" t="s">
        <v>9</v>
      </c>
      <c r="Z1230">
        <v>0</v>
      </c>
      <c r="AA1230">
        <v>0</v>
      </c>
    </row>
    <row r="1231" spans="1:27" x14ac:dyDescent="0.25">
      <c r="A1231" t="s">
        <v>74</v>
      </c>
      <c r="B1231" t="s">
        <v>75</v>
      </c>
      <c r="C1231">
        <v>53.649500000000003</v>
      </c>
      <c r="D1231">
        <v>9.9618000000000002</v>
      </c>
      <c r="E1231">
        <v>15</v>
      </c>
      <c r="F1231" s="2">
        <v>36153</v>
      </c>
      <c r="G1231">
        <v>0.2</v>
      </c>
      <c r="H1231" s="3">
        <v>36153.48541666667</v>
      </c>
      <c r="I1231" s="3">
        <v>36153.458333333336</v>
      </c>
      <c r="J1231">
        <v>2.1</v>
      </c>
      <c r="K1231">
        <v>4.5999999999999996</v>
      </c>
      <c r="L1231" s="3">
        <v>36153.47152777778</v>
      </c>
      <c r="M1231" t="s">
        <v>9</v>
      </c>
      <c r="N1231" t="s">
        <v>9</v>
      </c>
      <c r="O1231" t="s">
        <v>9</v>
      </c>
      <c r="P1231" s="3">
        <v>36153.48541666667</v>
      </c>
      <c r="Q1231">
        <v>1</v>
      </c>
      <c r="R1231" t="s">
        <v>77</v>
      </c>
      <c r="S1231">
        <v>1</v>
      </c>
      <c r="T1231" t="s">
        <v>9</v>
      </c>
      <c r="U1231" t="s">
        <v>81</v>
      </c>
      <c r="V1231" s="3">
        <v>36153.458333333336</v>
      </c>
      <c r="W1231">
        <v>1</v>
      </c>
      <c r="X1231" s="3">
        <v>36153.47152777778</v>
      </c>
      <c r="Y1231" t="s">
        <v>9</v>
      </c>
      <c r="Z1231">
        <v>1</v>
      </c>
      <c r="AA1231" t="s">
        <v>9</v>
      </c>
    </row>
    <row r="1232" spans="1:27" x14ac:dyDescent="0.25">
      <c r="A1232" t="s">
        <v>74</v>
      </c>
      <c r="B1232" t="s">
        <v>75</v>
      </c>
      <c r="C1232">
        <v>53.649500000000003</v>
      </c>
      <c r="D1232">
        <v>9.9618000000000002</v>
      </c>
      <c r="E1232">
        <v>15</v>
      </c>
      <c r="F1232" s="2">
        <v>36154</v>
      </c>
      <c r="G1232">
        <v>1.7</v>
      </c>
      <c r="H1232" s="3">
        <v>36154.48541666667</v>
      </c>
      <c r="I1232" s="3">
        <v>36154.458333333336</v>
      </c>
      <c r="J1232">
        <v>5</v>
      </c>
      <c r="K1232">
        <v>5</v>
      </c>
      <c r="L1232" s="3">
        <v>36154.472222222219</v>
      </c>
      <c r="M1232" t="s">
        <v>9</v>
      </c>
      <c r="N1232" t="s">
        <v>9</v>
      </c>
      <c r="O1232" t="s">
        <v>9</v>
      </c>
      <c r="P1232" s="3">
        <v>36154.48541666667</v>
      </c>
      <c r="Q1232">
        <v>1</v>
      </c>
      <c r="R1232" t="s">
        <v>77</v>
      </c>
      <c r="S1232">
        <v>1</v>
      </c>
      <c r="T1232" t="s">
        <v>9</v>
      </c>
      <c r="U1232" t="s">
        <v>81</v>
      </c>
      <c r="V1232" s="3">
        <v>36154.458333333336</v>
      </c>
      <c r="W1232">
        <v>1</v>
      </c>
      <c r="X1232" s="3">
        <v>36154.472222222219</v>
      </c>
      <c r="Y1232" t="s">
        <v>9</v>
      </c>
      <c r="Z1232">
        <v>1</v>
      </c>
      <c r="AA1232" t="s">
        <v>9</v>
      </c>
    </row>
    <row r="1233" spans="1:27" x14ac:dyDescent="0.25">
      <c r="A1233" t="s">
        <v>74</v>
      </c>
      <c r="B1233" t="s">
        <v>75</v>
      </c>
      <c r="C1233">
        <v>53.649500000000003</v>
      </c>
      <c r="D1233">
        <v>9.9618000000000002</v>
      </c>
      <c r="E1233">
        <v>15</v>
      </c>
      <c r="F1233" s="2">
        <v>36155</v>
      </c>
      <c r="G1233">
        <v>5</v>
      </c>
      <c r="H1233" s="3">
        <v>36155.48541666667</v>
      </c>
      <c r="I1233" s="3">
        <v>36155.458333333336</v>
      </c>
      <c r="J1233">
        <v>5.8</v>
      </c>
      <c r="K1233">
        <v>7.4</v>
      </c>
      <c r="L1233" s="3">
        <v>36155.472222222219</v>
      </c>
      <c r="M1233" t="s">
        <v>9</v>
      </c>
      <c r="N1233" t="s">
        <v>9</v>
      </c>
      <c r="O1233" t="s">
        <v>9</v>
      </c>
      <c r="P1233" s="3">
        <v>36155.48541666667</v>
      </c>
      <c r="Q1233">
        <v>14</v>
      </c>
      <c r="R1233" t="s">
        <v>77</v>
      </c>
      <c r="S1233">
        <v>14</v>
      </c>
      <c r="T1233" t="s">
        <v>9</v>
      </c>
      <c r="U1233" t="s">
        <v>81</v>
      </c>
      <c r="V1233" s="3">
        <v>36155.458333333336</v>
      </c>
      <c r="W1233">
        <v>1</v>
      </c>
      <c r="X1233" s="3">
        <v>36155.472222222219</v>
      </c>
      <c r="Y1233" t="s">
        <v>9</v>
      </c>
      <c r="Z1233">
        <v>14</v>
      </c>
      <c r="AA1233" t="s">
        <v>9</v>
      </c>
    </row>
    <row r="1234" spans="1:27" x14ac:dyDescent="0.25">
      <c r="A1234" t="s">
        <v>74</v>
      </c>
      <c r="B1234" t="s">
        <v>75</v>
      </c>
      <c r="C1234">
        <v>53.649500000000003</v>
      </c>
      <c r="D1234">
        <v>9.9618000000000002</v>
      </c>
      <c r="E1234">
        <v>15</v>
      </c>
      <c r="F1234" s="2">
        <v>36156</v>
      </c>
      <c r="G1234">
        <v>3.7</v>
      </c>
      <c r="H1234" s="3">
        <v>36156.48541666667</v>
      </c>
      <c r="I1234" s="3">
        <v>36156.458333333336</v>
      </c>
      <c r="J1234">
        <v>7.7</v>
      </c>
      <c r="K1234">
        <v>9.3000000000000007</v>
      </c>
      <c r="L1234" s="3">
        <v>36156.472916666666</v>
      </c>
      <c r="M1234" t="s">
        <v>9</v>
      </c>
      <c r="N1234" t="s">
        <v>9</v>
      </c>
      <c r="O1234" t="s">
        <v>9</v>
      </c>
      <c r="P1234" s="3">
        <v>36156.48541666667</v>
      </c>
      <c r="Q1234">
        <v>6</v>
      </c>
      <c r="R1234" t="s">
        <v>77</v>
      </c>
      <c r="S1234">
        <v>6</v>
      </c>
      <c r="T1234" t="s">
        <v>9</v>
      </c>
      <c r="U1234" t="s">
        <v>81</v>
      </c>
      <c r="V1234" s="3">
        <v>36156.458333333336</v>
      </c>
      <c r="W1234">
        <v>1</v>
      </c>
      <c r="X1234" s="3">
        <v>36156.472916666666</v>
      </c>
      <c r="Y1234" t="s">
        <v>9</v>
      </c>
      <c r="Z1234">
        <v>6</v>
      </c>
      <c r="AA1234" t="s">
        <v>9</v>
      </c>
    </row>
    <row r="1235" spans="1:27" x14ac:dyDescent="0.25">
      <c r="A1235" t="s">
        <v>74</v>
      </c>
      <c r="B1235" t="s">
        <v>75</v>
      </c>
      <c r="C1235">
        <v>53.649500000000003</v>
      </c>
      <c r="D1235">
        <v>9.9618000000000002</v>
      </c>
      <c r="E1235">
        <v>15</v>
      </c>
      <c r="F1235" s="2">
        <v>36157</v>
      </c>
      <c r="G1235">
        <v>5.4</v>
      </c>
      <c r="H1235" s="3">
        <v>36157.48541666667</v>
      </c>
      <c r="I1235" s="3">
        <v>36157.458333333336</v>
      </c>
      <c r="J1235">
        <v>9.1</v>
      </c>
      <c r="K1235">
        <v>9.5</v>
      </c>
      <c r="L1235" s="3">
        <v>36157.472916666666</v>
      </c>
      <c r="M1235" t="s">
        <v>9</v>
      </c>
      <c r="N1235" t="s">
        <v>9</v>
      </c>
      <c r="O1235" t="s">
        <v>9</v>
      </c>
      <c r="P1235" s="3">
        <v>36157.48541666667</v>
      </c>
      <c r="Q1235">
        <v>1</v>
      </c>
      <c r="R1235" t="s">
        <v>77</v>
      </c>
      <c r="S1235">
        <v>1</v>
      </c>
      <c r="T1235" t="s">
        <v>9</v>
      </c>
      <c r="U1235" t="s">
        <v>81</v>
      </c>
      <c r="V1235" s="3">
        <v>36157.458333333336</v>
      </c>
      <c r="W1235">
        <v>1</v>
      </c>
      <c r="X1235" s="3">
        <v>36157.472916666666</v>
      </c>
      <c r="Y1235" t="s">
        <v>9</v>
      </c>
      <c r="Z1235">
        <v>1</v>
      </c>
      <c r="AA1235" t="s">
        <v>9</v>
      </c>
    </row>
    <row r="1236" spans="1:27" x14ac:dyDescent="0.25">
      <c r="A1236" t="s">
        <v>74</v>
      </c>
      <c r="B1236" t="s">
        <v>75</v>
      </c>
      <c r="C1236">
        <v>53.649500000000003</v>
      </c>
      <c r="D1236">
        <v>9.9618000000000002</v>
      </c>
      <c r="E1236">
        <v>15</v>
      </c>
      <c r="F1236" s="2">
        <v>36158</v>
      </c>
      <c r="G1236">
        <v>1.3</v>
      </c>
      <c r="H1236" s="3">
        <v>36158.48541666667</v>
      </c>
      <c r="I1236" s="3">
        <v>36158.458333333336</v>
      </c>
      <c r="J1236">
        <v>4</v>
      </c>
      <c r="K1236">
        <v>9.1</v>
      </c>
      <c r="L1236" s="3">
        <v>36158.473611111112</v>
      </c>
      <c r="M1236" t="s">
        <v>9</v>
      </c>
      <c r="N1236" t="s">
        <v>9</v>
      </c>
      <c r="O1236" t="s">
        <v>9</v>
      </c>
      <c r="P1236" s="3">
        <v>36158.48541666667</v>
      </c>
      <c r="Q1236">
        <v>3</v>
      </c>
      <c r="R1236" t="s">
        <v>77</v>
      </c>
      <c r="S1236">
        <v>3</v>
      </c>
      <c r="T1236" t="s">
        <v>9</v>
      </c>
      <c r="U1236" t="s">
        <v>81</v>
      </c>
      <c r="V1236" s="3">
        <v>36158.458333333336</v>
      </c>
      <c r="W1236">
        <v>1</v>
      </c>
      <c r="X1236" s="3">
        <v>36158.473611111112</v>
      </c>
      <c r="Y1236" t="s">
        <v>9</v>
      </c>
      <c r="Z1236">
        <v>3</v>
      </c>
      <c r="AA1236" t="s">
        <v>9</v>
      </c>
    </row>
    <row r="1237" spans="1:27" x14ac:dyDescent="0.25">
      <c r="A1237" t="s">
        <v>74</v>
      </c>
      <c r="B1237" t="s">
        <v>75</v>
      </c>
      <c r="C1237">
        <v>53.649500000000003</v>
      </c>
      <c r="D1237">
        <v>9.9618000000000002</v>
      </c>
      <c r="E1237">
        <v>15</v>
      </c>
      <c r="F1237" s="2">
        <v>36159</v>
      </c>
      <c r="G1237">
        <v>0.9</v>
      </c>
      <c r="H1237" s="3">
        <v>36159.48541666667</v>
      </c>
      <c r="I1237" s="3">
        <v>36159.458333333336</v>
      </c>
      <c r="J1237">
        <v>3.3</v>
      </c>
      <c r="K1237">
        <v>4.4000000000000004</v>
      </c>
      <c r="L1237" s="3">
        <v>36159.473611111112</v>
      </c>
      <c r="M1237" t="s">
        <v>9</v>
      </c>
      <c r="N1237" t="s">
        <v>9</v>
      </c>
      <c r="O1237" t="s">
        <v>9</v>
      </c>
      <c r="P1237" s="3">
        <v>36159.48541666667</v>
      </c>
      <c r="Q1237">
        <v>0</v>
      </c>
      <c r="R1237" t="s">
        <v>76</v>
      </c>
      <c r="S1237">
        <v>0</v>
      </c>
      <c r="T1237">
        <v>0</v>
      </c>
      <c r="U1237" t="s">
        <v>81</v>
      </c>
      <c r="V1237" s="3">
        <v>36159.458333333336</v>
      </c>
      <c r="W1237">
        <v>1</v>
      </c>
      <c r="X1237" s="3">
        <v>36159.473611111112</v>
      </c>
      <c r="Y1237" t="s">
        <v>9</v>
      </c>
      <c r="Z1237">
        <v>0</v>
      </c>
      <c r="AA1237">
        <v>0</v>
      </c>
    </row>
    <row r="1238" spans="1:27" x14ac:dyDescent="0.25">
      <c r="A1238" t="s">
        <v>74</v>
      </c>
      <c r="B1238" t="s">
        <v>75</v>
      </c>
      <c r="C1238">
        <v>53.649500000000003</v>
      </c>
      <c r="D1238">
        <v>9.9618000000000002</v>
      </c>
      <c r="E1238">
        <v>15</v>
      </c>
      <c r="F1238" s="2">
        <v>36160</v>
      </c>
      <c r="G1238">
        <v>0.5</v>
      </c>
      <c r="H1238" s="3">
        <v>36160.48541666667</v>
      </c>
      <c r="I1238" s="3">
        <v>36160.458333333336</v>
      </c>
      <c r="J1238">
        <v>1.5</v>
      </c>
      <c r="K1238">
        <v>4.2</v>
      </c>
      <c r="L1238" s="3">
        <v>36160.474305555559</v>
      </c>
      <c r="M1238" t="s">
        <v>9</v>
      </c>
      <c r="N1238" t="s">
        <v>9</v>
      </c>
      <c r="O1238" t="s">
        <v>9</v>
      </c>
      <c r="P1238" s="3">
        <v>36160.48541666667</v>
      </c>
      <c r="Q1238">
        <v>0</v>
      </c>
      <c r="R1238" t="s">
        <v>76</v>
      </c>
      <c r="S1238">
        <v>0</v>
      </c>
      <c r="T1238">
        <v>0</v>
      </c>
      <c r="U1238" t="s">
        <v>81</v>
      </c>
      <c r="V1238" s="3">
        <v>36160.458333333336</v>
      </c>
      <c r="W1238">
        <v>1</v>
      </c>
      <c r="X1238" s="3">
        <v>36160.474305555559</v>
      </c>
      <c r="Y1238" t="s">
        <v>9</v>
      </c>
      <c r="Z1238">
        <v>0</v>
      </c>
      <c r="AA1238">
        <v>0</v>
      </c>
    </row>
    <row r="1239" spans="1:27" x14ac:dyDescent="0.25">
      <c r="A1239" t="s">
        <v>74</v>
      </c>
      <c r="B1239" t="s">
        <v>75</v>
      </c>
      <c r="C1239">
        <v>53.649500000000003</v>
      </c>
      <c r="D1239">
        <v>9.9618000000000002</v>
      </c>
      <c r="E1239">
        <v>15</v>
      </c>
      <c r="F1239" s="2">
        <v>36161</v>
      </c>
      <c r="G1239">
        <v>-2.6</v>
      </c>
      <c r="H1239" s="3">
        <v>36161.48541666667</v>
      </c>
      <c r="I1239" s="3">
        <v>36161.458333333336</v>
      </c>
      <c r="J1239">
        <v>0.8</v>
      </c>
      <c r="K1239">
        <v>3.5</v>
      </c>
      <c r="L1239" s="3">
        <v>36161.474305555559</v>
      </c>
      <c r="M1239" t="s">
        <v>9</v>
      </c>
      <c r="N1239" t="s">
        <v>9</v>
      </c>
      <c r="O1239" t="s">
        <v>9</v>
      </c>
      <c r="P1239" s="3">
        <v>36161.48541666667</v>
      </c>
      <c r="Q1239">
        <v>0</v>
      </c>
      <c r="R1239" t="s">
        <v>76</v>
      </c>
      <c r="S1239">
        <v>0</v>
      </c>
      <c r="T1239">
        <v>0</v>
      </c>
      <c r="U1239" t="s">
        <v>81</v>
      </c>
      <c r="V1239" s="3">
        <v>36161.458333333336</v>
      </c>
      <c r="W1239">
        <v>1</v>
      </c>
      <c r="X1239" s="3">
        <v>36161.474305555559</v>
      </c>
      <c r="Y1239" t="s">
        <v>9</v>
      </c>
      <c r="Z1239">
        <v>0</v>
      </c>
      <c r="AA1239">
        <v>0</v>
      </c>
    </row>
    <row r="1240" spans="1:27" x14ac:dyDescent="0.25">
      <c r="A1240" t="s">
        <v>74</v>
      </c>
      <c r="B1240" t="s">
        <v>75</v>
      </c>
      <c r="C1240">
        <v>53.649500000000003</v>
      </c>
      <c r="D1240">
        <v>9.9618000000000002</v>
      </c>
      <c r="E1240">
        <v>15</v>
      </c>
      <c r="F1240" s="2">
        <v>36162</v>
      </c>
      <c r="G1240">
        <v>-1.6</v>
      </c>
      <c r="H1240" s="3">
        <v>36162.48541666667</v>
      </c>
      <c r="I1240" s="3">
        <v>36162.458333333336</v>
      </c>
      <c r="J1240">
        <v>2.5</v>
      </c>
      <c r="K1240">
        <v>2.5</v>
      </c>
      <c r="L1240" s="3">
        <v>36162.474999999999</v>
      </c>
      <c r="M1240" t="s">
        <v>9</v>
      </c>
      <c r="N1240" t="s">
        <v>9</v>
      </c>
      <c r="O1240" t="s">
        <v>9</v>
      </c>
      <c r="P1240" s="3">
        <v>36162.48541666667</v>
      </c>
      <c r="Q1240">
        <v>0</v>
      </c>
      <c r="R1240" t="s">
        <v>76</v>
      </c>
      <c r="S1240">
        <v>0</v>
      </c>
      <c r="T1240">
        <v>0</v>
      </c>
      <c r="U1240" t="s">
        <v>81</v>
      </c>
      <c r="V1240" s="3">
        <v>36162.458333333336</v>
      </c>
      <c r="W1240">
        <v>1</v>
      </c>
      <c r="X1240" s="3">
        <v>36162.474999999999</v>
      </c>
      <c r="Y1240" t="s">
        <v>9</v>
      </c>
      <c r="Z1240">
        <v>0</v>
      </c>
      <c r="AA1240">
        <v>0</v>
      </c>
    </row>
    <row r="1241" spans="1:27" x14ac:dyDescent="0.25">
      <c r="A1241" t="s">
        <v>74</v>
      </c>
      <c r="B1241" t="s">
        <v>75</v>
      </c>
      <c r="C1241">
        <v>53.649500000000003</v>
      </c>
      <c r="D1241">
        <v>9.9618000000000002</v>
      </c>
      <c r="E1241">
        <v>15</v>
      </c>
      <c r="F1241" s="2">
        <v>36163</v>
      </c>
      <c r="G1241">
        <v>1</v>
      </c>
      <c r="H1241" s="3">
        <v>36163.48541666667</v>
      </c>
      <c r="I1241" s="3">
        <v>36163.458333333336</v>
      </c>
      <c r="J1241">
        <v>5.5</v>
      </c>
      <c r="K1241">
        <v>5.5</v>
      </c>
      <c r="L1241" s="3">
        <v>36163.474999999999</v>
      </c>
      <c r="M1241" t="s">
        <v>9</v>
      </c>
      <c r="N1241" t="s">
        <v>9</v>
      </c>
      <c r="O1241" t="s">
        <v>9</v>
      </c>
      <c r="P1241" s="3">
        <v>36163.48541666667</v>
      </c>
      <c r="Q1241">
        <v>1</v>
      </c>
      <c r="R1241" t="s">
        <v>77</v>
      </c>
      <c r="S1241">
        <v>1</v>
      </c>
      <c r="T1241" t="s">
        <v>9</v>
      </c>
      <c r="U1241" t="s">
        <v>81</v>
      </c>
      <c r="V1241" s="3">
        <v>36163.458333333336</v>
      </c>
      <c r="W1241">
        <v>1</v>
      </c>
      <c r="X1241" s="3">
        <v>36163.474999999999</v>
      </c>
      <c r="Y1241" t="s">
        <v>9</v>
      </c>
      <c r="Z1241">
        <v>1</v>
      </c>
      <c r="AA1241" t="s">
        <v>9</v>
      </c>
    </row>
    <row r="1242" spans="1:27" x14ac:dyDescent="0.25">
      <c r="A1242" t="s">
        <v>74</v>
      </c>
      <c r="B1242" t="s">
        <v>75</v>
      </c>
      <c r="C1242">
        <v>53.649500000000003</v>
      </c>
      <c r="D1242">
        <v>9.9618000000000002</v>
      </c>
      <c r="E1242">
        <v>15</v>
      </c>
      <c r="F1242" s="2">
        <v>36164</v>
      </c>
      <c r="G1242">
        <v>2.5</v>
      </c>
      <c r="H1242" s="3">
        <v>36164.48541666667</v>
      </c>
      <c r="I1242" s="3">
        <v>36164.458333333336</v>
      </c>
      <c r="J1242">
        <v>6.5</v>
      </c>
      <c r="K1242">
        <v>6.5</v>
      </c>
      <c r="L1242" s="3">
        <v>36164.474999999999</v>
      </c>
      <c r="M1242" t="s">
        <v>9</v>
      </c>
      <c r="N1242" t="s">
        <v>9</v>
      </c>
      <c r="O1242" t="s">
        <v>9</v>
      </c>
      <c r="P1242" s="3">
        <v>36164.48541666667</v>
      </c>
      <c r="Q1242">
        <v>1</v>
      </c>
      <c r="R1242" t="s">
        <v>77</v>
      </c>
      <c r="S1242">
        <v>1</v>
      </c>
      <c r="T1242" t="s">
        <v>9</v>
      </c>
      <c r="U1242" t="s">
        <v>81</v>
      </c>
      <c r="V1242" s="3">
        <v>36164.458333333336</v>
      </c>
      <c r="W1242">
        <v>1</v>
      </c>
      <c r="X1242" s="3">
        <v>36164.474999999999</v>
      </c>
      <c r="Y1242" t="s">
        <v>9</v>
      </c>
      <c r="Z1242">
        <v>1</v>
      </c>
      <c r="AA1242" t="s">
        <v>9</v>
      </c>
    </row>
    <row r="1243" spans="1:27" x14ac:dyDescent="0.25">
      <c r="A1243" t="s">
        <v>74</v>
      </c>
      <c r="B1243" t="s">
        <v>75</v>
      </c>
      <c r="C1243">
        <v>53.649500000000003</v>
      </c>
      <c r="D1243">
        <v>9.9618000000000002</v>
      </c>
      <c r="E1243">
        <v>15</v>
      </c>
      <c r="F1243" s="2">
        <v>36165</v>
      </c>
      <c r="G1243">
        <v>6.5</v>
      </c>
      <c r="H1243" s="3">
        <v>36165.48541666667</v>
      </c>
      <c r="I1243" s="3">
        <v>36165.458333333336</v>
      </c>
      <c r="J1243">
        <v>10.7</v>
      </c>
      <c r="K1243">
        <v>10.7</v>
      </c>
      <c r="L1243" s="3">
        <v>36165.475694444445</v>
      </c>
      <c r="M1243" t="s">
        <v>9</v>
      </c>
      <c r="N1243" t="s">
        <v>9</v>
      </c>
      <c r="O1243" t="s">
        <v>9</v>
      </c>
      <c r="P1243" s="3">
        <v>36165.48541666667</v>
      </c>
      <c r="Q1243">
        <v>10</v>
      </c>
      <c r="R1243" t="s">
        <v>77</v>
      </c>
      <c r="S1243">
        <v>10</v>
      </c>
      <c r="T1243" t="s">
        <v>9</v>
      </c>
      <c r="U1243" t="s">
        <v>81</v>
      </c>
      <c r="V1243" s="3">
        <v>36165.458333333336</v>
      </c>
      <c r="W1243">
        <v>1</v>
      </c>
      <c r="X1243" s="3">
        <v>36165.475694444445</v>
      </c>
      <c r="Y1243" t="s">
        <v>9</v>
      </c>
      <c r="Z1243">
        <v>10</v>
      </c>
      <c r="AA1243" t="s">
        <v>9</v>
      </c>
    </row>
    <row r="1244" spans="1:27" x14ac:dyDescent="0.25">
      <c r="A1244" t="s">
        <v>74</v>
      </c>
      <c r="B1244" t="s">
        <v>75</v>
      </c>
      <c r="C1244">
        <v>53.649500000000003</v>
      </c>
      <c r="D1244">
        <v>9.9618000000000002</v>
      </c>
      <c r="E1244">
        <v>15</v>
      </c>
      <c r="F1244" s="2">
        <v>36166</v>
      </c>
      <c r="G1244">
        <v>8.3000000000000007</v>
      </c>
      <c r="H1244" s="3">
        <v>36166.48541666667</v>
      </c>
      <c r="I1244" s="3">
        <v>36166.458333333336</v>
      </c>
      <c r="J1244">
        <v>12</v>
      </c>
      <c r="K1244">
        <v>12</v>
      </c>
      <c r="L1244" s="3">
        <v>36166.475694444445</v>
      </c>
      <c r="M1244" t="s">
        <v>9</v>
      </c>
      <c r="N1244" t="s">
        <v>9</v>
      </c>
      <c r="O1244" t="s">
        <v>9</v>
      </c>
      <c r="P1244" s="3">
        <v>36166.48541666667</v>
      </c>
      <c r="Q1244">
        <v>0</v>
      </c>
      <c r="R1244" t="s">
        <v>76</v>
      </c>
      <c r="S1244">
        <v>0</v>
      </c>
      <c r="T1244">
        <v>0</v>
      </c>
      <c r="U1244" t="s">
        <v>81</v>
      </c>
      <c r="V1244" s="3">
        <v>36166.458333333336</v>
      </c>
      <c r="W1244">
        <v>1</v>
      </c>
      <c r="X1244" s="3">
        <v>36166.475694444445</v>
      </c>
      <c r="Y1244" t="s">
        <v>9</v>
      </c>
      <c r="Z1244">
        <v>0</v>
      </c>
      <c r="AA1244">
        <v>0</v>
      </c>
    </row>
    <row r="1245" spans="1:27" x14ac:dyDescent="0.25">
      <c r="A1245" t="s">
        <v>74</v>
      </c>
      <c r="B1245" t="s">
        <v>75</v>
      </c>
      <c r="C1245">
        <v>53.649500000000003</v>
      </c>
      <c r="D1245">
        <v>9.9618000000000002</v>
      </c>
      <c r="E1245">
        <v>15</v>
      </c>
      <c r="F1245" s="2">
        <v>36167</v>
      </c>
      <c r="G1245">
        <v>5.5</v>
      </c>
      <c r="H1245" s="3">
        <v>36167.48541666667</v>
      </c>
      <c r="I1245" s="3">
        <v>36167.458333333336</v>
      </c>
      <c r="J1245">
        <v>7</v>
      </c>
      <c r="K1245">
        <v>12</v>
      </c>
      <c r="L1245" s="3">
        <v>36167.476388888892</v>
      </c>
      <c r="M1245" t="s">
        <v>9</v>
      </c>
      <c r="N1245" t="s">
        <v>9</v>
      </c>
      <c r="O1245" t="s">
        <v>9</v>
      </c>
      <c r="P1245" s="3">
        <v>36167.48541666667</v>
      </c>
      <c r="Q1245">
        <v>4</v>
      </c>
      <c r="R1245" t="s">
        <v>77</v>
      </c>
      <c r="S1245">
        <v>4</v>
      </c>
      <c r="T1245" t="s">
        <v>9</v>
      </c>
      <c r="U1245" t="s">
        <v>81</v>
      </c>
      <c r="V1245" s="3">
        <v>36167.458333333336</v>
      </c>
      <c r="W1245">
        <v>1</v>
      </c>
      <c r="X1245" s="3">
        <v>36167.476388888892</v>
      </c>
      <c r="Y1245" t="s">
        <v>9</v>
      </c>
      <c r="Z1245">
        <v>4</v>
      </c>
      <c r="AA1245" t="s">
        <v>9</v>
      </c>
    </row>
    <row r="1246" spans="1:27" x14ac:dyDescent="0.25">
      <c r="A1246" t="s">
        <v>74</v>
      </c>
      <c r="B1246" t="s">
        <v>75</v>
      </c>
      <c r="C1246">
        <v>53.649500000000003</v>
      </c>
      <c r="D1246">
        <v>9.9618000000000002</v>
      </c>
      <c r="E1246">
        <v>15</v>
      </c>
      <c r="F1246" s="2">
        <v>36168</v>
      </c>
      <c r="G1246">
        <v>2.7</v>
      </c>
      <c r="H1246" s="3">
        <v>36168.48541666667</v>
      </c>
      <c r="I1246" s="3">
        <v>36168.458333333336</v>
      </c>
      <c r="J1246">
        <v>5</v>
      </c>
      <c r="K1246">
        <v>7</v>
      </c>
      <c r="L1246" s="3">
        <v>36168.476388888892</v>
      </c>
      <c r="M1246" t="s">
        <v>9</v>
      </c>
      <c r="N1246" t="s">
        <v>9</v>
      </c>
      <c r="O1246" t="s">
        <v>9</v>
      </c>
      <c r="P1246" s="3">
        <v>36168.48541666667</v>
      </c>
      <c r="Q1246">
        <v>15</v>
      </c>
      <c r="R1246" t="s">
        <v>77</v>
      </c>
      <c r="S1246">
        <v>15</v>
      </c>
      <c r="T1246" t="s">
        <v>9</v>
      </c>
      <c r="U1246" t="s">
        <v>81</v>
      </c>
      <c r="V1246" s="3">
        <v>36168.458333333336</v>
      </c>
      <c r="W1246">
        <v>1</v>
      </c>
      <c r="X1246" s="3">
        <v>36168.476388888892</v>
      </c>
      <c r="Y1246" t="s">
        <v>9</v>
      </c>
      <c r="Z1246">
        <v>15</v>
      </c>
      <c r="AA1246" t="s">
        <v>9</v>
      </c>
    </row>
    <row r="1247" spans="1:27" x14ac:dyDescent="0.25">
      <c r="A1247" t="s">
        <v>74</v>
      </c>
      <c r="B1247" t="s">
        <v>75</v>
      </c>
      <c r="C1247">
        <v>53.649500000000003</v>
      </c>
      <c r="D1247">
        <v>9.9618000000000002</v>
      </c>
      <c r="E1247">
        <v>15</v>
      </c>
      <c r="F1247" s="2">
        <v>36169</v>
      </c>
      <c r="G1247">
        <v>1</v>
      </c>
      <c r="H1247" s="3">
        <v>36169.48541666667</v>
      </c>
      <c r="I1247" s="3">
        <v>36169.458333333336</v>
      </c>
      <c r="J1247">
        <v>1.5</v>
      </c>
      <c r="K1247">
        <v>5</v>
      </c>
      <c r="L1247" s="3">
        <v>36169.477083333331</v>
      </c>
      <c r="M1247" t="s">
        <v>9</v>
      </c>
      <c r="N1247" t="s">
        <v>9</v>
      </c>
      <c r="O1247" t="s">
        <v>9</v>
      </c>
      <c r="P1247" s="3">
        <v>36169.48541666667</v>
      </c>
      <c r="Q1247">
        <v>10</v>
      </c>
      <c r="R1247" t="s">
        <v>77</v>
      </c>
      <c r="S1247">
        <v>10</v>
      </c>
      <c r="T1247" t="s">
        <v>9</v>
      </c>
      <c r="U1247" t="s">
        <v>81</v>
      </c>
      <c r="V1247" s="3">
        <v>36169.458333333336</v>
      </c>
      <c r="W1247">
        <v>1</v>
      </c>
      <c r="X1247" s="3">
        <v>36169.477083333331</v>
      </c>
      <c r="Y1247" t="s">
        <v>9</v>
      </c>
      <c r="Z1247">
        <v>10</v>
      </c>
      <c r="AA1247" t="s">
        <v>9</v>
      </c>
    </row>
    <row r="1248" spans="1:27" x14ac:dyDescent="0.25">
      <c r="A1248" t="s">
        <v>74</v>
      </c>
      <c r="B1248" t="s">
        <v>75</v>
      </c>
      <c r="C1248">
        <v>53.649500000000003</v>
      </c>
      <c r="D1248">
        <v>9.9618000000000002</v>
      </c>
      <c r="E1248">
        <v>15</v>
      </c>
      <c r="F1248" s="2">
        <v>36170</v>
      </c>
      <c r="G1248">
        <v>11.4</v>
      </c>
      <c r="H1248" s="3">
        <v>36170.48541666667</v>
      </c>
      <c r="I1248" s="3">
        <v>36170.458333333336</v>
      </c>
      <c r="J1248">
        <v>11.8</v>
      </c>
      <c r="K1248">
        <v>13.2</v>
      </c>
      <c r="L1248" s="3">
        <v>36170.477083333331</v>
      </c>
      <c r="M1248" t="s">
        <v>9</v>
      </c>
      <c r="N1248" t="s">
        <v>9</v>
      </c>
      <c r="O1248" t="s">
        <v>9</v>
      </c>
      <c r="P1248" s="3">
        <v>36170.48541666667</v>
      </c>
      <c r="Q1248">
        <v>0</v>
      </c>
      <c r="R1248" t="s">
        <v>76</v>
      </c>
      <c r="S1248">
        <v>0</v>
      </c>
      <c r="T1248">
        <v>0</v>
      </c>
      <c r="U1248" t="s">
        <v>9</v>
      </c>
      <c r="V1248" s="3">
        <v>36170.458333333336</v>
      </c>
      <c r="W1248">
        <v>1</v>
      </c>
      <c r="X1248" s="3">
        <v>36170.477083333331</v>
      </c>
      <c r="Y1248" t="s">
        <v>9</v>
      </c>
      <c r="Z1248">
        <v>0</v>
      </c>
      <c r="AA1248">
        <v>0</v>
      </c>
    </row>
    <row r="1249" spans="1:28" x14ac:dyDescent="0.25">
      <c r="A1249" t="s">
        <v>74</v>
      </c>
      <c r="B1249" t="s">
        <v>75</v>
      </c>
      <c r="C1249">
        <v>53.649500000000003</v>
      </c>
      <c r="D1249">
        <v>9.9618000000000002</v>
      </c>
      <c r="E1249">
        <v>15</v>
      </c>
      <c r="F1249" s="2">
        <v>36171</v>
      </c>
      <c r="G1249">
        <v>7.9</v>
      </c>
      <c r="H1249" s="3">
        <v>36171.48541666667</v>
      </c>
      <c r="I1249" s="3">
        <v>36171.458333333336</v>
      </c>
      <c r="J1249">
        <v>13.2</v>
      </c>
      <c r="K1249">
        <v>15.5</v>
      </c>
      <c r="L1249" s="3">
        <v>36171.477083333331</v>
      </c>
      <c r="M1249" t="s">
        <v>9</v>
      </c>
      <c r="N1249" t="s">
        <v>9</v>
      </c>
      <c r="O1249" t="s">
        <v>9</v>
      </c>
      <c r="P1249" s="3">
        <v>36171.48541666667</v>
      </c>
      <c r="Q1249">
        <v>0</v>
      </c>
      <c r="R1249" t="s">
        <v>76</v>
      </c>
      <c r="S1249">
        <v>0</v>
      </c>
      <c r="T1249">
        <v>0</v>
      </c>
      <c r="U1249" t="s">
        <v>81</v>
      </c>
      <c r="V1249" s="3">
        <v>36171.458333333336</v>
      </c>
      <c r="W1249">
        <v>1</v>
      </c>
      <c r="X1249" s="3">
        <v>36171.477083333331</v>
      </c>
      <c r="Y1249" t="s">
        <v>9</v>
      </c>
      <c r="Z1249">
        <v>0</v>
      </c>
      <c r="AA1249">
        <v>0</v>
      </c>
    </row>
    <row r="1250" spans="1:28" x14ac:dyDescent="0.25">
      <c r="A1250" t="s">
        <v>74</v>
      </c>
      <c r="B1250" t="s">
        <v>75</v>
      </c>
      <c r="C1250">
        <v>53.649500000000003</v>
      </c>
      <c r="D1250">
        <v>9.9618000000000002</v>
      </c>
      <c r="E1250">
        <v>15</v>
      </c>
      <c r="F1250" s="2">
        <v>36172</v>
      </c>
      <c r="G1250">
        <v>-1</v>
      </c>
      <c r="H1250" s="3">
        <v>36172.48541666667</v>
      </c>
      <c r="I1250" s="3">
        <v>36172.458333333336</v>
      </c>
      <c r="J1250">
        <v>0</v>
      </c>
      <c r="K1250">
        <v>1</v>
      </c>
      <c r="L1250" s="3">
        <v>36172.477777777778</v>
      </c>
      <c r="M1250" t="s">
        <v>9</v>
      </c>
      <c r="N1250" t="s">
        <v>9</v>
      </c>
      <c r="O1250" t="s">
        <v>9</v>
      </c>
      <c r="P1250" s="3">
        <v>36172.48541666667</v>
      </c>
      <c r="Q1250">
        <v>0.05</v>
      </c>
      <c r="R1250" t="s">
        <v>77</v>
      </c>
      <c r="S1250">
        <v>0.05</v>
      </c>
      <c r="T1250" t="s">
        <v>9</v>
      </c>
      <c r="U1250" t="s">
        <v>82</v>
      </c>
      <c r="V1250" s="3">
        <v>36172.458333333336</v>
      </c>
      <c r="W1250">
        <v>1</v>
      </c>
      <c r="X1250" s="3">
        <v>36172.477777777778</v>
      </c>
      <c r="Y1250" t="s">
        <v>9</v>
      </c>
      <c r="Z1250">
        <v>0.05</v>
      </c>
      <c r="AA1250" t="s">
        <v>9</v>
      </c>
    </row>
    <row r="1251" spans="1:28" x14ac:dyDescent="0.25">
      <c r="A1251" t="s">
        <v>74</v>
      </c>
      <c r="B1251" t="s">
        <v>75</v>
      </c>
      <c r="C1251">
        <v>53.649500000000003</v>
      </c>
      <c r="D1251">
        <v>9.9618000000000002</v>
      </c>
      <c r="E1251">
        <v>15</v>
      </c>
      <c r="F1251" s="2">
        <v>36173</v>
      </c>
      <c r="G1251">
        <v>-1.8</v>
      </c>
      <c r="H1251" s="3">
        <v>36173.48541666667</v>
      </c>
      <c r="I1251" s="3">
        <v>36173.458333333336</v>
      </c>
      <c r="J1251">
        <v>-0.1</v>
      </c>
      <c r="K1251">
        <v>0.8</v>
      </c>
      <c r="L1251" s="3">
        <v>36173.477777777778</v>
      </c>
      <c r="M1251" t="s">
        <v>9</v>
      </c>
      <c r="N1251" t="s">
        <v>9</v>
      </c>
      <c r="O1251" t="s">
        <v>9</v>
      </c>
      <c r="P1251" s="3">
        <v>36173.48541666667</v>
      </c>
      <c r="Q1251">
        <v>0</v>
      </c>
      <c r="R1251" t="s">
        <v>76</v>
      </c>
      <c r="S1251">
        <v>0</v>
      </c>
      <c r="T1251">
        <v>0</v>
      </c>
      <c r="U1251" t="s">
        <v>9</v>
      </c>
      <c r="V1251" s="3">
        <v>36173.458333333336</v>
      </c>
      <c r="W1251">
        <v>1</v>
      </c>
      <c r="X1251" s="3">
        <v>36173.477777777778</v>
      </c>
      <c r="Y1251" t="s">
        <v>9</v>
      </c>
      <c r="Z1251">
        <v>0</v>
      </c>
      <c r="AA1251">
        <v>0</v>
      </c>
    </row>
    <row r="1252" spans="1:28" x14ac:dyDescent="0.25">
      <c r="A1252" t="s">
        <v>74</v>
      </c>
      <c r="B1252" t="s">
        <v>75</v>
      </c>
      <c r="C1252">
        <v>53.649500000000003</v>
      </c>
      <c r="D1252">
        <v>9.9618000000000002</v>
      </c>
      <c r="E1252">
        <v>15</v>
      </c>
      <c r="F1252" s="2">
        <v>36174</v>
      </c>
      <c r="G1252">
        <v>-0.8</v>
      </c>
      <c r="H1252" s="3">
        <v>36174.48541666667</v>
      </c>
      <c r="I1252" s="3">
        <v>36174.458333333336</v>
      </c>
      <c r="J1252">
        <v>4</v>
      </c>
      <c r="K1252">
        <v>4</v>
      </c>
      <c r="L1252" s="3">
        <v>36174.478472222225</v>
      </c>
      <c r="M1252" t="s">
        <v>9</v>
      </c>
      <c r="N1252" t="s">
        <v>9</v>
      </c>
      <c r="O1252" t="s">
        <v>9</v>
      </c>
      <c r="P1252" s="3">
        <v>36174.48541666667</v>
      </c>
      <c r="Q1252">
        <v>3</v>
      </c>
      <c r="R1252" t="s">
        <v>77</v>
      </c>
      <c r="S1252">
        <v>3</v>
      </c>
      <c r="T1252" t="s">
        <v>9</v>
      </c>
      <c r="U1252" t="s">
        <v>81</v>
      </c>
      <c r="V1252" s="3">
        <v>36174.458333333336</v>
      </c>
      <c r="W1252">
        <v>1</v>
      </c>
      <c r="X1252" s="3">
        <v>36174.478472222225</v>
      </c>
      <c r="Y1252" t="s">
        <v>9</v>
      </c>
      <c r="Z1252">
        <v>3</v>
      </c>
      <c r="AA1252" t="s">
        <v>9</v>
      </c>
    </row>
    <row r="1253" spans="1:28" x14ac:dyDescent="0.25">
      <c r="A1253" t="s">
        <v>74</v>
      </c>
      <c r="B1253" t="s">
        <v>75</v>
      </c>
      <c r="C1253">
        <v>53.649500000000003</v>
      </c>
      <c r="D1253">
        <v>9.9618000000000002</v>
      </c>
      <c r="E1253">
        <v>15</v>
      </c>
      <c r="F1253" s="2">
        <v>36175</v>
      </c>
      <c r="G1253">
        <v>1.5</v>
      </c>
      <c r="H1253" s="3">
        <v>36175.48541666667</v>
      </c>
      <c r="I1253" s="3">
        <v>36175.458333333336</v>
      </c>
      <c r="J1253">
        <v>6</v>
      </c>
      <c r="K1253">
        <v>6</v>
      </c>
      <c r="L1253" s="3">
        <v>36175.478472222225</v>
      </c>
      <c r="M1253" t="s">
        <v>9</v>
      </c>
      <c r="N1253" t="s">
        <v>9</v>
      </c>
      <c r="O1253" t="s">
        <v>9</v>
      </c>
      <c r="P1253" s="3">
        <v>36175.48541666667</v>
      </c>
      <c r="Q1253">
        <v>16</v>
      </c>
      <c r="R1253" t="s">
        <v>77</v>
      </c>
      <c r="S1253">
        <v>16</v>
      </c>
      <c r="T1253" t="s">
        <v>9</v>
      </c>
      <c r="U1253" t="s">
        <v>81</v>
      </c>
      <c r="V1253" s="3">
        <v>36175.458333333336</v>
      </c>
      <c r="W1253">
        <v>1</v>
      </c>
      <c r="X1253" s="3">
        <v>36175.478472222225</v>
      </c>
      <c r="Y1253" t="s">
        <v>9</v>
      </c>
      <c r="Z1253">
        <v>16</v>
      </c>
      <c r="AA1253" t="s">
        <v>9</v>
      </c>
    </row>
    <row r="1254" spans="1:28" x14ac:dyDescent="0.25">
      <c r="A1254" t="s">
        <v>74</v>
      </c>
      <c r="B1254" t="s">
        <v>75</v>
      </c>
      <c r="C1254">
        <v>53.649500000000003</v>
      </c>
      <c r="D1254">
        <v>9.9618000000000002</v>
      </c>
      <c r="E1254">
        <v>15</v>
      </c>
      <c r="F1254" s="2">
        <v>36176</v>
      </c>
      <c r="G1254">
        <v>6</v>
      </c>
      <c r="H1254" s="3">
        <v>36176.48541666667</v>
      </c>
      <c r="I1254" s="3">
        <v>36176.458333333336</v>
      </c>
      <c r="J1254">
        <v>8.8000000000000007</v>
      </c>
      <c r="K1254">
        <v>8.8000000000000007</v>
      </c>
      <c r="L1254" s="3">
        <v>36176.478472222225</v>
      </c>
      <c r="M1254" t="s">
        <v>9</v>
      </c>
      <c r="N1254" t="s">
        <v>9</v>
      </c>
      <c r="O1254" t="s">
        <v>9</v>
      </c>
      <c r="P1254" s="3">
        <v>36176.48541666667</v>
      </c>
      <c r="Q1254">
        <v>3</v>
      </c>
      <c r="R1254" t="s">
        <v>77</v>
      </c>
      <c r="S1254">
        <v>3</v>
      </c>
      <c r="T1254" t="s">
        <v>9</v>
      </c>
      <c r="U1254" t="s">
        <v>81</v>
      </c>
      <c r="V1254" s="3">
        <v>36176.458333333336</v>
      </c>
      <c r="W1254">
        <v>1</v>
      </c>
      <c r="X1254" s="3">
        <v>36176.478472222225</v>
      </c>
      <c r="Y1254" t="s">
        <v>9</v>
      </c>
      <c r="Z1254">
        <v>3</v>
      </c>
      <c r="AA1254" t="s">
        <v>9</v>
      </c>
    </row>
    <row r="1255" spans="1:28" x14ac:dyDescent="0.25">
      <c r="A1255" t="s">
        <v>74</v>
      </c>
      <c r="B1255" t="s">
        <v>75</v>
      </c>
      <c r="C1255">
        <v>53.649500000000003</v>
      </c>
      <c r="D1255">
        <v>9.9618000000000002</v>
      </c>
      <c r="E1255">
        <v>15</v>
      </c>
      <c r="F1255" s="2">
        <v>36177</v>
      </c>
      <c r="G1255">
        <v>4.4000000000000004</v>
      </c>
      <c r="H1255" s="3">
        <v>36177.48541666667</v>
      </c>
      <c r="I1255" s="3">
        <v>36177.458333333336</v>
      </c>
      <c r="J1255">
        <v>8</v>
      </c>
      <c r="K1255">
        <v>8</v>
      </c>
      <c r="L1255" s="3">
        <v>36177.479166666664</v>
      </c>
      <c r="M1255" t="s">
        <v>9</v>
      </c>
      <c r="N1255" t="s">
        <v>9</v>
      </c>
      <c r="O1255" t="s">
        <v>9</v>
      </c>
      <c r="P1255" s="3">
        <v>36177.48541666667</v>
      </c>
      <c r="Q1255">
        <v>7</v>
      </c>
      <c r="R1255" t="s">
        <v>77</v>
      </c>
      <c r="S1255">
        <v>7</v>
      </c>
      <c r="T1255" t="s">
        <v>9</v>
      </c>
      <c r="U1255" t="s">
        <v>81</v>
      </c>
      <c r="V1255" s="3">
        <v>36177.458333333336</v>
      </c>
      <c r="W1255">
        <v>1</v>
      </c>
      <c r="X1255" s="3">
        <v>36177.479166666664</v>
      </c>
      <c r="Y1255" t="s">
        <v>9</v>
      </c>
      <c r="Z1255">
        <v>7</v>
      </c>
      <c r="AA1255" t="s">
        <v>9</v>
      </c>
    </row>
    <row r="1256" spans="1:28" x14ac:dyDescent="0.25">
      <c r="A1256" t="s">
        <v>74</v>
      </c>
      <c r="B1256" t="s">
        <v>75</v>
      </c>
      <c r="C1256">
        <v>53.649500000000003</v>
      </c>
      <c r="D1256">
        <v>9.9618000000000002</v>
      </c>
      <c r="E1256">
        <v>15</v>
      </c>
      <c r="F1256" s="2">
        <v>36178</v>
      </c>
      <c r="G1256">
        <v>1.8</v>
      </c>
      <c r="H1256" s="3">
        <v>36178.48541666667</v>
      </c>
      <c r="I1256" s="3">
        <v>36178.458333333336</v>
      </c>
      <c r="J1256">
        <v>4.7</v>
      </c>
      <c r="K1256">
        <v>8</v>
      </c>
      <c r="L1256" s="3">
        <v>36178.479166666664</v>
      </c>
      <c r="M1256" t="s">
        <v>9</v>
      </c>
      <c r="N1256" t="s">
        <v>9</v>
      </c>
      <c r="O1256" t="s">
        <v>83</v>
      </c>
      <c r="P1256" s="3">
        <v>36178.48541666667</v>
      </c>
      <c r="Q1256">
        <v>1</v>
      </c>
      <c r="R1256" t="s">
        <v>77</v>
      </c>
      <c r="S1256">
        <v>1</v>
      </c>
      <c r="T1256" t="s">
        <v>9</v>
      </c>
      <c r="U1256" t="s">
        <v>81</v>
      </c>
      <c r="V1256" s="3">
        <v>36178.458333333336</v>
      </c>
      <c r="W1256">
        <v>1</v>
      </c>
      <c r="X1256" s="3">
        <v>36178.479166666664</v>
      </c>
      <c r="Y1256">
        <v>6.3</v>
      </c>
      <c r="Z1256">
        <v>1</v>
      </c>
      <c r="AA1256" t="s">
        <v>9</v>
      </c>
    </row>
    <row r="1257" spans="1:28" x14ac:dyDescent="0.25">
      <c r="A1257" t="s">
        <v>74</v>
      </c>
      <c r="B1257" t="s">
        <v>75</v>
      </c>
      <c r="C1257">
        <v>53.649500000000003</v>
      </c>
      <c r="D1257">
        <v>9.9618000000000002</v>
      </c>
      <c r="E1257">
        <v>15</v>
      </c>
      <c r="F1257" s="2">
        <v>36179</v>
      </c>
      <c r="G1257">
        <v>0.5</v>
      </c>
      <c r="H1257" s="3">
        <v>36179.48541666667</v>
      </c>
      <c r="I1257" s="3">
        <v>36179.458333333336</v>
      </c>
      <c r="J1257">
        <v>6</v>
      </c>
      <c r="K1257">
        <v>8</v>
      </c>
      <c r="L1257" s="3">
        <v>36179.479166666664</v>
      </c>
      <c r="M1257" t="s">
        <v>9</v>
      </c>
      <c r="N1257" t="s">
        <v>9</v>
      </c>
      <c r="O1257" t="s">
        <v>9</v>
      </c>
      <c r="P1257" s="3">
        <v>36179.48541666667</v>
      </c>
      <c r="Q1257">
        <v>0</v>
      </c>
      <c r="R1257" t="s">
        <v>76</v>
      </c>
      <c r="S1257">
        <v>0</v>
      </c>
      <c r="T1257">
        <v>0</v>
      </c>
      <c r="U1257" t="s">
        <v>81</v>
      </c>
      <c r="V1257" s="3">
        <v>36179.458333333336</v>
      </c>
      <c r="W1257">
        <v>1</v>
      </c>
      <c r="X1257" s="3">
        <v>36179.479166666664</v>
      </c>
      <c r="Y1257" t="s">
        <v>9</v>
      </c>
      <c r="Z1257">
        <v>0</v>
      </c>
      <c r="AA1257">
        <v>0</v>
      </c>
    </row>
    <row r="1258" spans="1:28" x14ac:dyDescent="0.25">
      <c r="A1258" t="s">
        <v>74</v>
      </c>
      <c r="B1258" t="s">
        <v>75</v>
      </c>
      <c r="C1258">
        <v>53.649500000000003</v>
      </c>
      <c r="D1258">
        <v>9.9618000000000002</v>
      </c>
      <c r="E1258">
        <v>15</v>
      </c>
      <c r="F1258" s="2">
        <v>36180</v>
      </c>
      <c r="G1258">
        <v>1.6</v>
      </c>
      <c r="H1258" s="3">
        <v>36180.48541666667</v>
      </c>
      <c r="I1258" s="3">
        <v>36180.458333333336</v>
      </c>
      <c r="J1258">
        <v>11.3</v>
      </c>
      <c r="K1258">
        <v>11.3</v>
      </c>
      <c r="L1258" s="3">
        <v>36180.479861111111</v>
      </c>
      <c r="M1258" t="s">
        <v>9</v>
      </c>
      <c r="N1258" t="s">
        <v>9</v>
      </c>
      <c r="O1258" t="s">
        <v>9</v>
      </c>
      <c r="P1258" s="3">
        <v>36180.48541666667</v>
      </c>
      <c r="Q1258">
        <v>0</v>
      </c>
      <c r="R1258" t="s">
        <v>76</v>
      </c>
      <c r="S1258">
        <v>0</v>
      </c>
      <c r="T1258">
        <v>0</v>
      </c>
      <c r="U1258" t="s">
        <v>81</v>
      </c>
      <c r="V1258" s="3">
        <v>36180.458333333336</v>
      </c>
      <c r="W1258">
        <v>1</v>
      </c>
      <c r="X1258" s="3">
        <v>36180.479861111111</v>
      </c>
      <c r="Y1258" t="s">
        <v>9</v>
      </c>
      <c r="Z1258">
        <v>0</v>
      </c>
      <c r="AA1258">
        <v>0</v>
      </c>
    </row>
    <row r="1259" spans="1:28" x14ac:dyDescent="0.25">
      <c r="A1259" t="s">
        <v>74</v>
      </c>
      <c r="B1259" t="s">
        <v>75</v>
      </c>
      <c r="C1259">
        <v>53.649500000000003</v>
      </c>
      <c r="D1259">
        <v>9.9618000000000002</v>
      </c>
      <c r="E1259">
        <v>15</v>
      </c>
      <c r="F1259" s="2">
        <v>36181</v>
      </c>
      <c r="G1259">
        <v>5</v>
      </c>
      <c r="H1259" s="3">
        <v>36181.48541666667</v>
      </c>
      <c r="I1259" s="3">
        <v>36181.458333333336</v>
      </c>
      <c r="J1259">
        <v>7.4</v>
      </c>
      <c r="K1259">
        <v>12.2</v>
      </c>
      <c r="L1259" s="3">
        <v>36181.479861111111</v>
      </c>
      <c r="M1259" t="s">
        <v>9</v>
      </c>
      <c r="N1259" t="s">
        <v>9</v>
      </c>
      <c r="O1259" t="s">
        <v>9</v>
      </c>
      <c r="P1259" s="3">
        <v>36181.48541666667</v>
      </c>
      <c r="Q1259">
        <v>0</v>
      </c>
      <c r="R1259" t="s">
        <v>76</v>
      </c>
      <c r="S1259">
        <v>0</v>
      </c>
      <c r="T1259">
        <v>0</v>
      </c>
      <c r="U1259" t="s">
        <v>9</v>
      </c>
      <c r="V1259" s="3">
        <v>36181.458333333336</v>
      </c>
      <c r="W1259">
        <v>1</v>
      </c>
      <c r="X1259" s="3">
        <v>36181.479861111111</v>
      </c>
      <c r="Y1259" t="s">
        <v>9</v>
      </c>
      <c r="Z1259">
        <v>0</v>
      </c>
      <c r="AA1259">
        <v>0</v>
      </c>
      <c r="AB1259" t="s">
        <v>84</v>
      </c>
    </row>
    <row r="1260" spans="1:28" x14ac:dyDescent="0.25">
      <c r="A1260" t="s">
        <v>74</v>
      </c>
      <c r="B1260" t="s">
        <v>75</v>
      </c>
      <c r="C1260">
        <v>53.649500000000003</v>
      </c>
      <c r="D1260">
        <v>9.9618000000000002</v>
      </c>
      <c r="E1260">
        <v>15</v>
      </c>
      <c r="F1260" s="2">
        <v>36182</v>
      </c>
      <c r="G1260">
        <v>3.5</v>
      </c>
      <c r="H1260" s="3">
        <v>36182.48541666667</v>
      </c>
      <c r="I1260" s="3">
        <v>36182.458333333336</v>
      </c>
      <c r="J1260">
        <v>4.5999999999999996</v>
      </c>
      <c r="K1260">
        <v>7.4</v>
      </c>
      <c r="L1260" s="3">
        <v>36182.479861111111</v>
      </c>
      <c r="M1260" t="s">
        <v>9</v>
      </c>
      <c r="N1260" t="s">
        <v>9</v>
      </c>
      <c r="O1260" t="s">
        <v>9</v>
      </c>
      <c r="P1260" s="3">
        <v>36182.48541666667</v>
      </c>
      <c r="Q1260">
        <v>0</v>
      </c>
      <c r="R1260" t="s">
        <v>76</v>
      </c>
      <c r="S1260">
        <v>0</v>
      </c>
      <c r="T1260">
        <v>0</v>
      </c>
      <c r="U1260" t="s">
        <v>9</v>
      </c>
      <c r="V1260" s="3">
        <v>36182.458333333336</v>
      </c>
      <c r="W1260">
        <v>1</v>
      </c>
      <c r="X1260" s="3">
        <v>36182.479861111111</v>
      </c>
      <c r="Y1260" t="s">
        <v>9</v>
      </c>
      <c r="Z1260">
        <v>0</v>
      </c>
      <c r="AA1260">
        <v>0</v>
      </c>
      <c r="AB1260" t="s">
        <v>84</v>
      </c>
    </row>
    <row r="1261" spans="1:28" x14ac:dyDescent="0.25">
      <c r="A1261" t="s">
        <v>74</v>
      </c>
      <c r="B1261" t="s">
        <v>75</v>
      </c>
      <c r="C1261">
        <v>53.649500000000003</v>
      </c>
      <c r="D1261">
        <v>9.9618000000000002</v>
      </c>
      <c r="E1261">
        <v>15</v>
      </c>
      <c r="F1261" s="2">
        <v>36183</v>
      </c>
      <c r="G1261">
        <v>0.3</v>
      </c>
      <c r="H1261" s="3">
        <v>36183.48541666667</v>
      </c>
      <c r="I1261" s="3">
        <v>36183.458333333336</v>
      </c>
      <c r="J1261">
        <v>2.2999999999999998</v>
      </c>
      <c r="K1261">
        <v>6</v>
      </c>
      <c r="L1261" s="3">
        <v>36183.479861111111</v>
      </c>
      <c r="M1261" t="s">
        <v>9</v>
      </c>
      <c r="N1261" t="s">
        <v>9</v>
      </c>
      <c r="O1261" t="s">
        <v>9</v>
      </c>
      <c r="P1261" s="3">
        <v>36183.48541666667</v>
      </c>
      <c r="Q1261">
        <v>0</v>
      </c>
      <c r="R1261" t="s">
        <v>76</v>
      </c>
      <c r="S1261">
        <v>0</v>
      </c>
      <c r="T1261">
        <v>0</v>
      </c>
      <c r="U1261" t="s">
        <v>9</v>
      </c>
      <c r="V1261" s="3">
        <v>36183.458333333336</v>
      </c>
      <c r="W1261">
        <v>1</v>
      </c>
      <c r="X1261" s="3">
        <v>36183.479861111111</v>
      </c>
      <c r="Y1261" t="s">
        <v>9</v>
      </c>
      <c r="Z1261">
        <v>0</v>
      </c>
      <c r="AA1261">
        <v>0</v>
      </c>
      <c r="AB1261" t="s">
        <v>84</v>
      </c>
    </row>
    <row r="1262" spans="1:28" x14ac:dyDescent="0.25">
      <c r="A1262" t="s">
        <v>74</v>
      </c>
      <c r="B1262" t="s">
        <v>75</v>
      </c>
      <c r="C1262">
        <v>53.649500000000003</v>
      </c>
      <c r="D1262">
        <v>9.9618000000000002</v>
      </c>
      <c r="E1262">
        <v>15</v>
      </c>
      <c r="F1262" s="2">
        <v>36184</v>
      </c>
      <c r="G1262">
        <v>2.2999999999999998</v>
      </c>
      <c r="H1262" s="3">
        <v>36184.48541666667</v>
      </c>
      <c r="I1262" s="3">
        <v>36184.458333333336</v>
      </c>
      <c r="J1262">
        <v>5.4</v>
      </c>
      <c r="K1262">
        <v>5.4</v>
      </c>
      <c r="L1262" s="3">
        <v>36184.480555555558</v>
      </c>
      <c r="M1262" t="s">
        <v>9</v>
      </c>
      <c r="N1262" t="s">
        <v>9</v>
      </c>
      <c r="O1262" t="s">
        <v>9</v>
      </c>
      <c r="P1262" s="3">
        <v>36184.48541666667</v>
      </c>
      <c r="Q1262">
        <v>1</v>
      </c>
      <c r="R1262" t="s">
        <v>77</v>
      </c>
      <c r="S1262">
        <v>1</v>
      </c>
      <c r="T1262" t="s">
        <v>9</v>
      </c>
      <c r="U1262" t="s">
        <v>9</v>
      </c>
      <c r="V1262" s="3">
        <v>36184.458333333336</v>
      </c>
      <c r="W1262">
        <v>1</v>
      </c>
      <c r="X1262" s="3">
        <v>36184.480555555558</v>
      </c>
      <c r="Y1262" t="s">
        <v>9</v>
      </c>
      <c r="Z1262">
        <v>1</v>
      </c>
      <c r="AA1262" t="s">
        <v>9</v>
      </c>
      <c r="AB1262" t="s">
        <v>84</v>
      </c>
    </row>
    <row r="1263" spans="1:28" x14ac:dyDescent="0.25">
      <c r="A1263" t="s">
        <v>74</v>
      </c>
      <c r="B1263" t="s">
        <v>75</v>
      </c>
      <c r="C1263">
        <v>53.649500000000003</v>
      </c>
      <c r="D1263">
        <v>9.9618000000000002</v>
      </c>
      <c r="E1263">
        <v>15</v>
      </c>
      <c r="F1263" s="2">
        <v>36185</v>
      </c>
      <c r="G1263">
        <v>5.4</v>
      </c>
      <c r="H1263" s="3">
        <v>36185.48541666667</v>
      </c>
      <c r="I1263" s="3">
        <v>36185.458333333336</v>
      </c>
      <c r="J1263">
        <v>11.3</v>
      </c>
      <c r="K1263">
        <v>11.3</v>
      </c>
      <c r="L1263" s="3">
        <v>36185.480555555558</v>
      </c>
      <c r="M1263" t="s">
        <v>9</v>
      </c>
      <c r="N1263" t="s">
        <v>9</v>
      </c>
      <c r="O1263" t="s">
        <v>9</v>
      </c>
      <c r="P1263" s="3">
        <v>36185.48541666667</v>
      </c>
      <c r="Q1263">
        <v>0</v>
      </c>
      <c r="R1263" t="s">
        <v>76</v>
      </c>
      <c r="S1263">
        <v>0</v>
      </c>
      <c r="T1263">
        <v>0</v>
      </c>
      <c r="U1263" t="s">
        <v>9</v>
      </c>
      <c r="V1263" s="3">
        <v>36185.458333333336</v>
      </c>
      <c r="W1263">
        <v>1</v>
      </c>
      <c r="X1263" s="3">
        <v>36185.480555555558</v>
      </c>
      <c r="Y1263" t="s">
        <v>9</v>
      </c>
      <c r="Z1263">
        <v>0</v>
      </c>
      <c r="AA1263">
        <v>0</v>
      </c>
      <c r="AB1263" t="s">
        <v>84</v>
      </c>
    </row>
    <row r="1264" spans="1:28" x14ac:dyDescent="0.25">
      <c r="A1264" t="s">
        <v>74</v>
      </c>
      <c r="B1264" t="s">
        <v>75</v>
      </c>
      <c r="C1264">
        <v>53.649500000000003</v>
      </c>
      <c r="D1264">
        <v>9.9618000000000002</v>
      </c>
      <c r="E1264">
        <v>15</v>
      </c>
      <c r="F1264" s="2">
        <v>36186</v>
      </c>
      <c r="G1264">
        <v>3.9</v>
      </c>
      <c r="H1264" s="3">
        <v>36186.48541666667</v>
      </c>
      <c r="I1264" s="3">
        <v>36186.458333333336</v>
      </c>
      <c r="J1264">
        <v>5.8</v>
      </c>
      <c r="K1264">
        <v>11.3</v>
      </c>
      <c r="L1264" s="3">
        <v>36186.480555555558</v>
      </c>
      <c r="M1264" t="s">
        <v>9</v>
      </c>
      <c r="N1264" t="s">
        <v>9</v>
      </c>
      <c r="O1264" t="s">
        <v>9</v>
      </c>
      <c r="P1264" s="3">
        <v>36186.48541666667</v>
      </c>
      <c r="Q1264">
        <v>0</v>
      </c>
      <c r="R1264" t="s">
        <v>76</v>
      </c>
      <c r="S1264">
        <v>0</v>
      </c>
      <c r="T1264">
        <v>0</v>
      </c>
      <c r="U1264" t="s">
        <v>9</v>
      </c>
      <c r="V1264" s="3">
        <v>36186.458333333336</v>
      </c>
      <c r="W1264">
        <v>1</v>
      </c>
      <c r="X1264" s="3">
        <v>36186.480555555558</v>
      </c>
      <c r="Y1264" t="s">
        <v>9</v>
      </c>
      <c r="Z1264">
        <v>0</v>
      </c>
      <c r="AA1264">
        <v>0</v>
      </c>
      <c r="AB1264" t="s">
        <v>84</v>
      </c>
    </row>
    <row r="1265" spans="1:28" x14ac:dyDescent="0.25">
      <c r="A1265" t="s">
        <v>74</v>
      </c>
      <c r="B1265" t="s">
        <v>75</v>
      </c>
      <c r="C1265">
        <v>53.649500000000003</v>
      </c>
      <c r="D1265">
        <v>9.9618000000000002</v>
      </c>
      <c r="E1265">
        <v>15</v>
      </c>
      <c r="F1265" s="2">
        <v>36187</v>
      </c>
      <c r="G1265">
        <v>2.9</v>
      </c>
      <c r="H1265" s="3">
        <v>36187.48541666667</v>
      </c>
      <c r="I1265" s="3">
        <v>36187.458333333336</v>
      </c>
      <c r="J1265">
        <v>4.4000000000000004</v>
      </c>
      <c r="K1265">
        <v>6.2</v>
      </c>
      <c r="L1265" s="3">
        <v>36187.480555555558</v>
      </c>
      <c r="M1265" t="s">
        <v>9</v>
      </c>
      <c r="N1265" t="s">
        <v>9</v>
      </c>
      <c r="O1265" t="s">
        <v>9</v>
      </c>
      <c r="P1265" s="3">
        <v>36187.48541666667</v>
      </c>
      <c r="Q1265">
        <v>0</v>
      </c>
      <c r="R1265" t="s">
        <v>76</v>
      </c>
      <c r="S1265">
        <v>0</v>
      </c>
      <c r="T1265">
        <v>0</v>
      </c>
      <c r="U1265" t="s">
        <v>9</v>
      </c>
      <c r="V1265" s="3">
        <v>36187.458333333336</v>
      </c>
      <c r="W1265">
        <v>1</v>
      </c>
      <c r="X1265" s="3">
        <v>36187.480555555558</v>
      </c>
      <c r="Y1265" t="s">
        <v>9</v>
      </c>
      <c r="Z1265">
        <v>0</v>
      </c>
      <c r="AA1265">
        <v>0</v>
      </c>
      <c r="AB1265" t="s">
        <v>84</v>
      </c>
    </row>
    <row r="1266" spans="1:28" x14ac:dyDescent="0.25">
      <c r="A1266" t="s">
        <v>74</v>
      </c>
      <c r="B1266" t="s">
        <v>75</v>
      </c>
      <c r="C1266">
        <v>53.649500000000003</v>
      </c>
      <c r="D1266">
        <v>9.9618000000000002</v>
      </c>
      <c r="E1266">
        <v>15</v>
      </c>
      <c r="F1266" s="2">
        <v>36188</v>
      </c>
      <c r="G1266">
        <v>0.9</v>
      </c>
      <c r="H1266" s="3">
        <v>36188.48541666667</v>
      </c>
      <c r="I1266" s="3">
        <v>36188.458333333336</v>
      </c>
      <c r="J1266">
        <v>2.1</v>
      </c>
      <c r="K1266">
        <v>4.8</v>
      </c>
      <c r="L1266" s="3">
        <v>36188.481249999997</v>
      </c>
      <c r="M1266" t="s">
        <v>9</v>
      </c>
      <c r="N1266" t="s">
        <v>9</v>
      </c>
      <c r="O1266" t="s">
        <v>9</v>
      </c>
      <c r="P1266" s="3">
        <v>36188.48541666667</v>
      </c>
      <c r="Q1266">
        <v>4</v>
      </c>
      <c r="R1266" t="s">
        <v>77</v>
      </c>
      <c r="S1266">
        <v>4</v>
      </c>
      <c r="T1266" t="s">
        <v>9</v>
      </c>
      <c r="U1266" t="s">
        <v>9</v>
      </c>
      <c r="V1266" s="3">
        <v>36188.458333333336</v>
      </c>
      <c r="W1266">
        <v>1</v>
      </c>
      <c r="X1266" s="3">
        <v>36188.481249999997</v>
      </c>
      <c r="Y1266" t="s">
        <v>9</v>
      </c>
      <c r="Z1266">
        <v>4</v>
      </c>
      <c r="AA1266" t="s">
        <v>9</v>
      </c>
      <c r="AB1266" t="s">
        <v>84</v>
      </c>
    </row>
    <row r="1267" spans="1:28" x14ac:dyDescent="0.25">
      <c r="A1267" t="s">
        <v>74</v>
      </c>
      <c r="B1267" t="s">
        <v>75</v>
      </c>
      <c r="C1267">
        <v>53.649500000000003</v>
      </c>
      <c r="D1267">
        <v>9.9618000000000002</v>
      </c>
      <c r="E1267">
        <v>15</v>
      </c>
      <c r="F1267" s="2">
        <v>36189</v>
      </c>
      <c r="G1267">
        <v>-5.5</v>
      </c>
      <c r="H1267" s="3">
        <v>36189.48541666667</v>
      </c>
      <c r="I1267" s="3">
        <v>36189.458333333336</v>
      </c>
      <c r="J1267">
        <v>-2.6</v>
      </c>
      <c r="K1267">
        <v>2.2999999999999998</v>
      </c>
      <c r="L1267" s="3">
        <v>36189.481249999997</v>
      </c>
      <c r="M1267" t="s">
        <v>9</v>
      </c>
      <c r="N1267" t="s">
        <v>9</v>
      </c>
      <c r="O1267" t="s">
        <v>9</v>
      </c>
      <c r="P1267" s="3">
        <v>36189.48541666667</v>
      </c>
      <c r="Q1267">
        <v>0</v>
      </c>
      <c r="R1267" t="s">
        <v>76</v>
      </c>
      <c r="S1267">
        <v>0</v>
      </c>
      <c r="T1267">
        <v>0</v>
      </c>
      <c r="U1267" t="s">
        <v>9</v>
      </c>
      <c r="V1267" s="3">
        <v>36189.458333333336</v>
      </c>
      <c r="W1267">
        <v>1</v>
      </c>
      <c r="X1267" s="3">
        <v>36189.481249999997</v>
      </c>
      <c r="Y1267" t="s">
        <v>9</v>
      </c>
      <c r="Z1267">
        <v>0</v>
      </c>
      <c r="AA1267">
        <v>0</v>
      </c>
      <c r="AB1267" t="s">
        <v>84</v>
      </c>
    </row>
    <row r="1268" spans="1:28" x14ac:dyDescent="0.25">
      <c r="A1268" t="s">
        <v>74</v>
      </c>
      <c r="B1268" t="s">
        <v>75</v>
      </c>
      <c r="C1268">
        <v>53.649500000000003</v>
      </c>
      <c r="D1268">
        <v>9.9618000000000002</v>
      </c>
      <c r="E1268">
        <v>15</v>
      </c>
      <c r="F1268" s="2">
        <v>36190</v>
      </c>
      <c r="G1268">
        <v>-6.7</v>
      </c>
      <c r="H1268" s="3">
        <v>36190.48541666667</v>
      </c>
      <c r="I1268" s="3">
        <v>36190.458333333336</v>
      </c>
      <c r="J1268">
        <v>0.3</v>
      </c>
      <c r="K1268">
        <v>0.3</v>
      </c>
      <c r="L1268" s="3">
        <v>36190.481249999997</v>
      </c>
      <c r="M1268" t="s">
        <v>9</v>
      </c>
      <c r="N1268" t="s">
        <v>9</v>
      </c>
      <c r="O1268" t="s">
        <v>9</v>
      </c>
      <c r="P1268" s="3">
        <v>36190.48541666667</v>
      </c>
      <c r="Q1268">
        <v>0</v>
      </c>
      <c r="R1268" t="s">
        <v>76</v>
      </c>
      <c r="S1268">
        <v>0</v>
      </c>
      <c r="T1268">
        <v>0</v>
      </c>
      <c r="U1268" t="s">
        <v>9</v>
      </c>
      <c r="V1268" s="3">
        <v>36190.458333333336</v>
      </c>
      <c r="W1268">
        <v>1</v>
      </c>
      <c r="X1268" s="3">
        <v>36190.481249999997</v>
      </c>
      <c r="Y1268" t="s">
        <v>9</v>
      </c>
      <c r="Z1268">
        <v>0</v>
      </c>
      <c r="AA1268">
        <v>0</v>
      </c>
      <c r="AB1268" t="s">
        <v>84</v>
      </c>
    </row>
    <row r="1269" spans="1:28" x14ac:dyDescent="0.25">
      <c r="A1269" t="s">
        <v>74</v>
      </c>
      <c r="B1269" t="s">
        <v>75</v>
      </c>
      <c r="C1269">
        <v>53.649500000000003</v>
      </c>
      <c r="D1269">
        <v>9.9618000000000002</v>
      </c>
      <c r="E1269">
        <v>15</v>
      </c>
      <c r="F1269" s="2">
        <v>36191</v>
      </c>
      <c r="G1269">
        <v>-6.5</v>
      </c>
      <c r="H1269" s="3">
        <v>36191.48541666667</v>
      </c>
      <c r="I1269" s="3">
        <v>36191.458333333336</v>
      </c>
      <c r="J1269">
        <v>-0.2</v>
      </c>
      <c r="K1269">
        <v>1.9</v>
      </c>
      <c r="L1269" s="3">
        <v>36191.481249999997</v>
      </c>
      <c r="M1269" t="s">
        <v>9</v>
      </c>
      <c r="N1269" t="s">
        <v>9</v>
      </c>
      <c r="O1269" t="s">
        <v>9</v>
      </c>
      <c r="P1269" s="3">
        <v>36191.48541666667</v>
      </c>
      <c r="Q1269">
        <v>0</v>
      </c>
      <c r="R1269" t="s">
        <v>76</v>
      </c>
      <c r="S1269">
        <v>0</v>
      </c>
      <c r="T1269">
        <v>0</v>
      </c>
      <c r="U1269" t="s">
        <v>9</v>
      </c>
      <c r="V1269" s="3">
        <v>36191.458333333336</v>
      </c>
      <c r="W1269">
        <v>1</v>
      </c>
      <c r="X1269" s="3">
        <v>36191.481249999997</v>
      </c>
      <c r="Y1269" t="s">
        <v>9</v>
      </c>
      <c r="Z1269">
        <v>0</v>
      </c>
      <c r="AA1269">
        <v>0</v>
      </c>
      <c r="AB1269" t="s">
        <v>84</v>
      </c>
    </row>
    <row r="1270" spans="1:28" x14ac:dyDescent="0.25">
      <c r="A1270" t="s">
        <v>74</v>
      </c>
      <c r="B1270" t="s">
        <v>75</v>
      </c>
      <c r="C1270">
        <v>53.649500000000003</v>
      </c>
      <c r="D1270">
        <v>9.9618000000000002</v>
      </c>
      <c r="E1270">
        <v>15</v>
      </c>
      <c r="F1270" s="2">
        <v>36192</v>
      </c>
      <c r="G1270">
        <v>2.7</v>
      </c>
      <c r="H1270" s="3">
        <v>36192.48541666667</v>
      </c>
      <c r="I1270" s="3">
        <v>36192.458333333336</v>
      </c>
      <c r="J1270">
        <v>5.6</v>
      </c>
      <c r="K1270">
        <v>5.6</v>
      </c>
      <c r="L1270" s="3">
        <v>36192.481249999997</v>
      </c>
      <c r="M1270" t="s">
        <v>9</v>
      </c>
      <c r="N1270" t="s">
        <v>9</v>
      </c>
      <c r="O1270" t="s">
        <v>9</v>
      </c>
      <c r="P1270" s="3">
        <v>36192.48541666667</v>
      </c>
      <c r="Q1270">
        <v>0</v>
      </c>
      <c r="R1270" t="s">
        <v>76</v>
      </c>
      <c r="S1270">
        <v>0</v>
      </c>
      <c r="T1270">
        <v>0</v>
      </c>
      <c r="U1270" t="s">
        <v>9</v>
      </c>
      <c r="V1270" s="3">
        <v>36192.458333333336</v>
      </c>
      <c r="W1270">
        <v>1</v>
      </c>
      <c r="X1270" s="3">
        <v>36192.481249999997</v>
      </c>
      <c r="Y1270" t="s">
        <v>9</v>
      </c>
      <c r="Z1270">
        <v>0</v>
      </c>
      <c r="AA1270">
        <v>0</v>
      </c>
      <c r="AB1270" t="s">
        <v>84</v>
      </c>
    </row>
    <row r="1271" spans="1:28" x14ac:dyDescent="0.25">
      <c r="A1271" t="s">
        <v>74</v>
      </c>
      <c r="B1271" t="s">
        <v>75</v>
      </c>
      <c r="C1271">
        <v>53.649500000000003</v>
      </c>
      <c r="D1271">
        <v>9.9618000000000002</v>
      </c>
      <c r="E1271">
        <v>15</v>
      </c>
      <c r="F1271" s="2">
        <v>36193</v>
      </c>
      <c r="G1271">
        <v>-5</v>
      </c>
      <c r="H1271" s="3">
        <v>36193.48541666667</v>
      </c>
      <c r="I1271" s="3">
        <v>36193.458333333336</v>
      </c>
      <c r="J1271">
        <v>5</v>
      </c>
      <c r="K1271">
        <v>5</v>
      </c>
      <c r="L1271" s="3">
        <v>36193.481249999997</v>
      </c>
      <c r="M1271" t="s">
        <v>9</v>
      </c>
      <c r="N1271" t="s">
        <v>9</v>
      </c>
      <c r="O1271" t="s">
        <v>9</v>
      </c>
      <c r="P1271" s="3">
        <v>36193.48541666667</v>
      </c>
      <c r="Q1271" t="s">
        <v>9</v>
      </c>
      <c r="R1271" t="s">
        <v>77</v>
      </c>
      <c r="S1271">
        <v>4</v>
      </c>
      <c r="T1271" t="s">
        <v>9</v>
      </c>
      <c r="U1271" t="s">
        <v>9</v>
      </c>
      <c r="V1271" s="3">
        <v>36193.458333333336</v>
      </c>
      <c r="W1271">
        <v>4</v>
      </c>
      <c r="X1271" s="3">
        <v>36193.481249999997</v>
      </c>
      <c r="Y1271" t="s">
        <v>9</v>
      </c>
      <c r="Z1271" t="s">
        <v>9</v>
      </c>
      <c r="AA1271" t="s">
        <v>9</v>
      </c>
    </row>
    <row r="1272" spans="1:28" x14ac:dyDescent="0.25">
      <c r="A1272" t="s">
        <v>74</v>
      </c>
      <c r="B1272" t="s">
        <v>75</v>
      </c>
      <c r="C1272">
        <v>53.649500000000003</v>
      </c>
      <c r="D1272">
        <v>9.9618000000000002</v>
      </c>
      <c r="E1272">
        <v>15</v>
      </c>
      <c r="F1272" s="2">
        <v>36194</v>
      </c>
      <c r="G1272">
        <v>5</v>
      </c>
      <c r="H1272" s="3">
        <v>36194.48541666667</v>
      </c>
      <c r="I1272" s="3">
        <v>36194.458333333336</v>
      </c>
      <c r="J1272">
        <v>5.5</v>
      </c>
      <c r="K1272">
        <v>6.5</v>
      </c>
      <c r="L1272" s="3">
        <v>36194.481249999997</v>
      </c>
      <c r="M1272" t="s">
        <v>9</v>
      </c>
      <c r="N1272" t="s">
        <v>9</v>
      </c>
      <c r="O1272" t="s">
        <v>9</v>
      </c>
      <c r="P1272" s="3">
        <v>36194.48541666667</v>
      </c>
      <c r="Q1272">
        <v>2</v>
      </c>
      <c r="R1272" t="s">
        <v>77</v>
      </c>
      <c r="S1272">
        <v>2</v>
      </c>
      <c r="T1272" t="s">
        <v>9</v>
      </c>
      <c r="U1272" t="s">
        <v>9</v>
      </c>
      <c r="V1272" s="3">
        <v>36194.458333333336</v>
      </c>
      <c r="W1272">
        <v>1</v>
      </c>
      <c r="X1272" s="3">
        <v>36194.481249999997</v>
      </c>
      <c r="Y1272" t="s">
        <v>9</v>
      </c>
      <c r="Z1272">
        <v>2</v>
      </c>
      <c r="AA1272" t="s">
        <v>9</v>
      </c>
    </row>
    <row r="1273" spans="1:28" x14ac:dyDescent="0.25">
      <c r="A1273" t="s">
        <v>74</v>
      </c>
      <c r="B1273" t="s">
        <v>75</v>
      </c>
      <c r="C1273">
        <v>53.649500000000003</v>
      </c>
      <c r="D1273">
        <v>9.9618000000000002</v>
      </c>
      <c r="E1273">
        <v>15</v>
      </c>
      <c r="F1273" s="2">
        <v>36195</v>
      </c>
      <c r="G1273">
        <v>6</v>
      </c>
      <c r="H1273" s="3">
        <v>36195.48541666667</v>
      </c>
      <c r="I1273" s="3">
        <v>36195.458333333336</v>
      </c>
      <c r="J1273">
        <v>7</v>
      </c>
      <c r="K1273">
        <v>10</v>
      </c>
      <c r="L1273" s="3">
        <v>36195.481944444444</v>
      </c>
      <c r="M1273" t="s">
        <v>9</v>
      </c>
      <c r="N1273" t="s">
        <v>9</v>
      </c>
      <c r="O1273" t="s">
        <v>9</v>
      </c>
      <c r="P1273" s="3">
        <v>36195.48541666667</v>
      </c>
      <c r="Q1273">
        <v>2.6</v>
      </c>
      <c r="R1273" t="s">
        <v>77</v>
      </c>
      <c r="S1273">
        <v>2.6</v>
      </c>
      <c r="T1273" t="s">
        <v>9</v>
      </c>
      <c r="U1273" t="s">
        <v>9</v>
      </c>
      <c r="V1273" s="3">
        <v>36195.458333333336</v>
      </c>
      <c r="W1273">
        <v>1</v>
      </c>
      <c r="X1273" s="3">
        <v>36195.481944444444</v>
      </c>
      <c r="Y1273" t="s">
        <v>9</v>
      </c>
      <c r="Z1273">
        <v>2.6</v>
      </c>
      <c r="AA1273" t="s">
        <v>9</v>
      </c>
    </row>
    <row r="1274" spans="1:28" x14ac:dyDescent="0.25">
      <c r="A1274" t="s">
        <v>74</v>
      </c>
      <c r="B1274" t="s">
        <v>75</v>
      </c>
      <c r="C1274">
        <v>53.649500000000003</v>
      </c>
      <c r="D1274">
        <v>9.9618000000000002</v>
      </c>
      <c r="E1274">
        <v>15</v>
      </c>
      <c r="F1274" s="2">
        <v>36196</v>
      </c>
      <c r="G1274">
        <v>3.3</v>
      </c>
      <c r="H1274" s="3">
        <v>36196.48541666667</v>
      </c>
      <c r="I1274" s="3">
        <v>36196.458333333336</v>
      </c>
      <c r="J1274">
        <v>5.6</v>
      </c>
      <c r="K1274">
        <v>9.5</v>
      </c>
      <c r="L1274" s="3">
        <v>36196.481944444444</v>
      </c>
      <c r="M1274" t="s">
        <v>9</v>
      </c>
      <c r="N1274" t="s">
        <v>9</v>
      </c>
      <c r="O1274" t="s">
        <v>9</v>
      </c>
      <c r="P1274" s="3">
        <v>36196.48541666667</v>
      </c>
      <c r="Q1274">
        <v>3</v>
      </c>
      <c r="R1274" t="s">
        <v>77</v>
      </c>
      <c r="S1274">
        <v>3</v>
      </c>
      <c r="T1274" t="s">
        <v>9</v>
      </c>
      <c r="U1274" t="s">
        <v>9</v>
      </c>
      <c r="V1274" s="3">
        <v>36196.458333333336</v>
      </c>
      <c r="W1274">
        <v>1</v>
      </c>
      <c r="X1274" s="3">
        <v>36196.481944444444</v>
      </c>
      <c r="Y1274" t="s">
        <v>9</v>
      </c>
      <c r="Z1274">
        <v>3</v>
      </c>
      <c r="AA1274" t="s">
        <v>9</v>
      </c>
      <c r="AB1274" t="s">
        <v>84</v>
      </c>
    </row>
    <row r="1275" spans="1:28" x14ac:dyDescent="0.25">
      <c r="A1275" t="s">
        <v>74</v>
      </c>
      <c r="B1275" t="s">
        <v>75</v>
      </c>
      <c r="C1275">
        <v>53.649500000000003</v>
      </c>
      <c r="D1275">
        <v>9.9618000000000002</v>
      </c>
      <c r="E1275">
        <v>15</v>
      </c>
      <c r="F1275" s="2">
        <v>36197</v>
      </c>
      <c r="G1275">
        <v>1.7</v>
      </c>
      <c r="H1275" s="3">
        <v>36197.48541666667</v>
      </c>
      <c r="I1275" s="3">
        <v>36197.458333333336</v>
      </c>
      <c r="J1275">
        <v>4.5999999999999996</v>
      </c>
      <c r="K1275">
        <v>5.6</v>
      </c>
      <c r="L1275" s="3">
        <v>36197.481944444444</v>
      </c>
      <c r="M1275" t="s">
        <v>9</v>
      </c>
      <c r="N1275" t="s">
        <v>9</v>
      </c>
      <c r="O1275" t="s">
        <v>9</v>
      </c>
      <c r="P1275" s="3">
        <v>36197.48541666667</v>
      </c>
      <c r="Q1275">
        <v>0</v>
      </c>
      <c r="R1275" t="s">
        <v>76</v>
      </c>
      <c r="S1275">
        <v>0</v>
      </c>
      <c r="T1275">
        <v>0</v>
      </c>
      <c r="U1275" t="s">
        <v>9</v>
      </c>
      <c r="V1275" s="3">
        <v>36197.458333333336</v>
      </c>
      <c r="W1275">
        <v>1</v>
      </c>
      <c r="X1275" s="3">
        <v>36197.481944444444</v>
      </c>
      <c r="Y1275" t="s">
        <v>9</v>
      </c>
      <c r="Z1275">
        <v>0</v>
      </c>
      <c r="AA1275">
        <v>0</v>
      </c>
      <c r="AB1275" t="s">
        <v>84</v>
      </c>
    </row>
    <row r="1276" spans="1:28" x14ac:dyDescent="0.25">
      <c r="A1276" t="s">
        <v>74</v>
      </c>
      <c r="B1276" t="s">
        <v>75</v>
      </c>
      <c r="C1276">
        <v>53.649500000000003</v>
      </c>
      <c r="D1276">
        <v>9.9618000000000002</v>
      </c>
      <c r="E1276">
        <v>15</v>
      </c>
      <c r="F1276" s="2">
        <v>36198</v>
      </c>
      <c r="G1276">
        <v>0</v>
      </c>
      <c r="H1276" s="3">
        <v>36198.48541666667</v>
      </c>
      <c r="I1276" s="3">
        <v>36198.458333333336</v>
      </c>
      <c r="J1276">
        <v>2.7</v>
      </c>
      <c r="K1276">
        <v>5</v>
      </c>
      <c r="L1276" s="3">
        <v>36198.481944444444</v>
      </c>
      <c r="M1276" t="s">
        <v>9</v>
      </c>
      <c r="N1276" t="s">
        <v>82</v>
      </c>
      <c r="O1276" t="s">
        <v>9</v>
      </c>
      <c r="P1276" s="3">
        <v>36198.48541666667</v>
      </c>
      <c r="Q1276">
        <v>1</v>
      </c>
      <c r="R1276" t="s">
        <v>85</v>
      </c>
      <c r="S1276">
        <v>1</v>
      </c>
      <c r="T1276">
        <v>0.5</v>
      </c>
      <c r="U1276" t="s">
        <v>9</v>
      </c>
      <c r="V1276" s="3">
        <v>36198.458333333336</v>
      </c>
      <c r="W1276">
        <v>1</v>
      </c>
      <c r="X1276" s="3">
        <v>36198.481944444444</v>
      </c>
      <c r="Y1276" t="s">
        <v>9</v>
      </c>
      <c r="Z1276" t="s">
        <v>9</v>
      </c>
      <c r="AA1276">
        <v>0.5</v>
      </c>
      <c r="AB1276" t="s">
        <v>84</v>
      </c>
    </row>
    <row r="1277" spans="1:28" x14ac:dyDescent="0.25">
      <c r="A1277" t="s">
        <v>74</v>
      </c>
      <c r="B1277" t="s">
        <v>75</v>
      </c>
      <c r="C1277">
        <v>53.649500000000003</v>
      </c>
      <c r="D1277">
        <v>9.9618000000000002</v>
      </c>
      <c r="E1277">
        <v>15</v>
      </c>
      <c r="F1277" s="2">
        <v>36199</v>
      </c>
      <c r="G1277">
        <v>-1</v>
      </c>
      <c r="H1277" s="3">
        <v>36199.48541666667</v>
      </c>
      <c r="I1277" s="3">
        <v>36199.458333333336</v>
      </c>
      <c r="J1277">
        <v>0</v>
      </c>
      <c r="K1277">
        <v>5</v>
      </c>
      <c r="L1277" s="3">
        <v>36199.481944444444</v>
      </c>
      <c r="M1277" t="s">
        <v>9</v>
      </c>
      <c r="N1277" t="s">
        <v>9</v>
      </c>
      <c r="O1277" t="s">
        <v>9</v>
      </c>
      <c r="P1277" s="3">
        <v>36199.48541666667</v>
      </c>
      <c r="Q1277" t="s">
        <v>9</v>
      </c>
      <c r="R1277" t="s">
        <v>77</v>
      </c>
      <c r="S1277">
        <v>3</v>
      </c>
      <c r="T1277" t="s">
        <v>9</v>
      </c>
      <c r="U1277" t="s">
        <v>9</v>
      </c>
      <c r="V1277" s="3">
        <v>36199.458333333336</v>
      </c>
      <c r="W1277">
        <v>3</v>
      </c>
      <c r="X1277" s="3">
        <v>36199.481944444444</v>
      </c>
      <c r="Y1277" t="s">
        <v>9</v>
      </c>
      <c r="Z1277" t="s">
        <v>9</v>
      </c>
      <c r="AA1277" t="s">
        <v>9</v>
      </c>
    </row>
    <row r="1278" spans="1:28" x14ac:dyDescent="0.25">
      <c r="A1278" t="s">
        <v>74</v>
      </c>
      <c r="B1278" t="s">
        <v>75</v>
      </c>
      <c r="C1278">
        <v>53.649500000000003</v>
      </c>
      <c r="D1278">
        <v>9.9618000000000002</v>
      </c>
      <c r="E1278">
        <v>15</v>
      </c>
      <c r="F1278" s="2">
        <v>36200</v>
      </c>
      <c r="G1278">
        <v>-3</v>
      </c>
      <c r="H1278" s="3">
        <v>36200.48541666667</v>
      </c>
      <c r="I1278" s="3">
        <v>36200.458333333336</v>
      </c>
      <c r="J1278">
        <v>-2</v>
      </c>
      <c r="K1278">
        <v>5</v>
      </c>
      <c r="L1278" s="3">
        <v>36200.481944444444</v>
      </c>
      <c r="M1278" t="s">
        <v>9</v>
      </c>
      <c r="N1278" t="s">
        <v>9</v>
      </c>
      <c r="O1278" t="s">
        <v>9</v>
      </c>
      <c r="P1278" s="3">
        <v>36200.48541666667</v>
      </c>
      <c r="Q1278">
        <v>1.3</v>
      </c>
      <c r="R1278" t="s">
        <v>77</v>
      </c>
      <c r="S1278">
        <v>1.3</v>
      </c>
      <c r="T1278" t="s">
        <v>9</v>
      </c>
      <c r="U1278" t="s">
        <v>9</v>
      </c>
      <c r="V1278" s="3">
        <v>36200.458333333336</v>
      </c>
      <c r="W1278">
        <v>1</v>
      </c>
      <c r="X1278" s="3">
        <v>36200.481944444444</v>
      </c>
      <c r="Y1278" t="s">
        <v>9</v>
      </c>
      <c r="Z1278">
        <v>1.3</v>
      </c>
      <c r="AA1278" t="s">
        <v>9</v>
      </c>
    </row>
    <row r="1279" spans="1:28" x14ac:dyDescent="0.25">
      <c r="A1279" t="s">
        <v>74</v>
      </c>
      <c r="B1279" t="s">
        <v>75</v>
      </c>
      <c r="C1279">
        <v>53.649500000000003</v>
      </c>
      <c r="D1279">
        <v>9.9618000000000002</v>
      </c>
      <c r="E1279">
        <v>15</v>
      </c>
      <c r="F1279" s="2">
        <v>36201</v>
      </c>
      <c r="G1279">
        <v>11.8</v>
      </c>
      <c r="H1279" s="3">
        <v>36201.48541666667</v>
      </c>
      <c r="I1279" s="3">
        <v>36201.458333333336</v>
      </c>
      <c r="J1279">
        <v>15.9</v>
      </c>
      <c r="K1279">
        <v>15.9</v>
      </c>
      <c r="L1279" s="3">
        <v>36201.481944444444</v>
      </c>
      <c r="M1279" t="s">
        <v>9</v>
      </c>
      <c r="N1279" t="s">
        <v>9</v>
      </c>
      <c r="O1279" t="s">
        <v>9</v>
      </c>
      <c r="P1279" s="3">
        <v>36201.48541666667</v>
      </c>
      <c r="Q1279">
        <v>0</v>
      </c>
      <c r="R1279" t="s">
        <v>76</v>
      </c>
      <c r="S1279">
        <v>0</v>
      </c>
      <c r="T1279">
        <v>0</v>
      </c>
      <c r="U1279" t="s">
        <v>9</v>
      </c>
      <c r="V1279" s="3">
        <v>36201.458333333336</v>
      </c>
      <c r="W1279">
        <v>1</v>
      </c>
      <c r="X1279" s="3">
        <v>36201.481944444444</v>
      </c>
      <c r="Y1279" t="s">
        <v>9</v>
      </c>
      <c r="Z1279">
        <v>0</v>
      </c>
      <c r="AA1279">
        <v>0</v>
      </c>
    </row>
    <row r="1280" spans="1:28" x14ac:dyDescent="0.25">
      <c r="A1280" t="s">
        <v>74</v>
      </c>
      <c r="B1280" t="s">
        <v>75</v>
      </c>
      <c r="C1280">
        <v>53.649500000000003</v>
      </c>
      <c r="D1280">
        <v>9.9618000000000002</v>
      </c>
      <c r="E1280">
        <v>15</v>
      </c>
      <c r="F1280" s="2">
        <v>36202</v>
      </c>
      <c r="G1280">
        <v>10.1</v>
      </c>
      <c r="H1280" s="3">
        <v>36202.48541666667</v>
      </c>
      <c r="I1280" s="3">
        <v>36202.458333333336</v>
      </c>
      <c r="J1280">
        <v>13.4</v>
      </c>
      <c r="K1280">
        <v>18.3</v>
      </c>
      <c r="L1280" s="3">
        <v>36202.481944444444</v>
      </c>
      <c r="M1280" t="s">
        <v>9</v>
      </c>
      <c r="N1280" t="s">
        <v>9</v>
      </c>
      <c r="O1280" t="s">
        <v>9</v>
      </c>
      <c r="P1280" s="3">
        <v>36202.48541666667</v>
      </c>
      <c r="Q1280">
        <v>0</v>
      </c>
      <c r="R1280" t="s">
        <v>76</v>
      </c>
      <c r="S1280">
        <v>0</v>
      </c>
      <c r="T1280">
        <v>0</v>
      </c>
      <c r="U1280" t="s">
        <v>9</v>
      </c>
      <c r="V1280" s="3">
        <v>36202.458333333336</v>
      </c>
      <c r="W1280">
        <v>1</v>
      </c>
      <c r="X1280" s="3">
        <v>36202.481944444444</v>
      </c>
      <c r="Y1280" t="s">
        <v>9</v>
      </c>
      <c r="Z1280">
        <v>0</v>
      </c>
      <c r="AA1280">
        <v>0</v>
      </c>
      <c r="AB1280" t="s">
        <v>84</v>
      </c>
    </row>
    <row r="1281" spans="1:28" x14ac:dyDescent="0.25">
      <c r="A1281" t="s">
        <v>74</v>
      </c>
      <c r="B1281" t="s">
        <v>75</v>
      </c>
      <c r="C1281">
        <v>53.649500000000003</v>
      </c>
      <c r="D1281">
        <v>9.9618000000000002</v>
      </c>
      <c r="E1281">
        <v>15</v>
      </c>
      <c r="F1281" s="2">
        <v>36203</v>
      </c>
      <c r="G1281">
        <v>-7.3</v>
      </c>
      <c r="H1281" s="3">
        <v>36203.48541666667</v>
      </c>
      <c r="I1281" s="3">
        <v>36203.458333333336</v>
      </c>
      <c r="J1281">
        <v>-0.2</v>
      </c>
      <c r="K1281">
        <v>0.9</v>
      </c>
      <c r="L1281" s="3">
        <v>36203.481944444444</v>
      </c>
      <c r="M1281" t="s">
        <v>9</v>
      </c>
      <c r="N1281" t="s">
        <v>9</v>
      </c>
      <c r="O1281" t="s">
        <v>9</v>
      </c>
      <c r="P1281" s="3">
        <v>36203.48541666667</v>
      </c>
      <c r="Q1281">
        <v>0</v>
      </c>
      <c r="R1281" t="s">
        <v>76</v>
      </c>
      <c r="S1281">
        <v>0</v>
      </c>
      <c r="T1281">
        <v>0</v>
      </c>
      <c r="U1281" t="s">
        <v>9</v>
      </c>
      <c r="V1281" s="3">
        <v>36203.458333333336</v>
      </c>
      <c r="W1281">
        <v>1</v>
      </c>
      <c r="X1281" s="3">
        <v>36203.481944444444</v>
      </c>
      <c r="Y1281" t="s">
        <v>9</v>
      </c>
      <c r="Z1281">
        <v>0</v>
      </c>
      <c r="AA1281">
        <v>0</v>
      </c>
      <c r="AB1281" t="s">
        <v>84</v>
      </c>
    </row>
    <row r="1282" spans="1:28" x14ac:dyDescent="0.25">
      <c r="A1282" t="s">
        <v>74</v>
      </c>
      <c r="B1282" t="s">
        <v>75</v>
      </c>
      <c r="C1282">
        <v>53.649500000000003</v>
      </c>
      <c r="D1282">
        <v>9.9618000000000002</v>
      </c>
      <c r="E1282">
        <v>15</v>
      </c>
      <c r="F1282" s="2">
        <v>36204</v>
      </c>
      <c r="G1282">
        <v>-9.4</v>
      </c>
      <c r="H1282" s="3">
        <v>36204.48541666667</v>
      </c>
      <c r="I1282" s="3">
        <v>36204.458333333336</v>
      </c>
      <c r="J1282">
        <v>-0.4</v>
      </c>
      <c r="K1282">
        <v>0.9</v>
      </c>
      <c r="L1282" s="3">
        <v>36204.481944444444</v>
      </c>
      <c r="M1282" t="s">
        <v>9</v>
      </c>
      <c r="N1282" t="s">
        <v>9</v>
      </c>
      <c r="O1282" t="s">
        <v>9</v>
      </c>
      <c r="P1282" s="3">
        <v>36204.48541666667</v>
      </c>
      <c r="Q1282">
        <v>0</v>
      </c>
      <c r="R1282" t="s">
        <v>76</v>
      </c>
      <c r="S1282">
        <v>0</v>
      </c>
      <c r="T1282">
        <v>0</v>
      </c>
      <c r="U1282" t="s">
        <v>9</v>
      </c>
      <c r="V1282" s="3">
        <v>36204.458333333336</v>
      </c>
      <c r="W1282">
        <v>1</v>
      </c>
      <c r="X1282" s="3">
        <v>36204.481944444444</v>
      </c>
      <c r="Y1282" t="s">
        <v>9</v>
      </c>
      <c r="Z1282">
        <v>0</v>
      </c>
      <c r="AA1282">
        <v>0</v>
      </c>
      <c r="AB1282" t="s">
        <v>84</v>
      </c>
    </row>
    <row r="1283" spans="1:28" x14ac:dyDescent="0.25">
      <c r="A1283" t="s">
        <v>74</v>
      </c>
      <c r="B1283" t="s">
        <v>75</v>
      </c>
      <c r="C1283">
        <v>53.649500000000003</v>
      </c>
      <c r="D1283">
        <v>9.9618000000000002</v>
      </c>
      <c r="E1283">
        <v>15</v>
      </c>
      <c r="F1283" s="2">
        <v>36205</v>
      </c>
      <c r="G1283">
        <v>-4.3</v>
      </c>
      <c r="H1283" s="3">
        <v>36205.48541666667</v>
      </c>
      <c r="I1283" s="3">
        <v>36205.458333333336</v>
      </c>
      <c r="J1283">
        <v>-1.6</v>
      </c>
      <c r="K1283">
        <v>0.7</v>
      </c>
      <c r="L1283" s="3">
        <v>36205.481944444444</v>
      </c>
      <c r="M1283" t="s">
        <v>9</v>
      </c>
      <c r="N1283" t="s">
        <v>9</v>
      </c>
      <c r="O1283" t="s">
        <v>9</v>
      </c>
      <c r="P1283" s="3">
        <v>36205.48541666667</v>
      </c>
      <c r="Q1283">
        <v>0</v>
      </c>
      <c r="R1283" t="s">
        <v>76</v>
      </c>
      <c r="S1283">
        <v>0</v>
      </c>
      <c r="T1283">
        <v>0</v>
      </c>
      <c r="U1283" t="s">
        <v>9</v>
      </c>
      <c r="V1283" s="3">
        <v>36205.458333333336</v>
      </c>
      <c r="W1283">
        <v>1</v>
      </c>
      <c r="X1283" s="3">
        <v>36205.481944444444</v>
      </c>
      <c r="Y1283" t="s">
        <v>9</v>
      </c>
      <c r="Z1283">
        <v>0</v>
      </c>
      <c r="AA1283">
        <v>0</v>
      </c>
      <c r="AB1283" t="s">
        <v>84</v>
      </c>
    </row>
    <row r="1284" spans="1:28" x14ac:dyDescent="0.25">
      <c r="A1284" t="s">
        <v>74</v>
      </c>
      <c r="B1284" t="s">
        <v>75</v>
      </c>
      <c r="C1284">
        <v>53.649500000000003</v>
      </c>
      <c r="D1284">
        <v>9.9618000000000002</v>
      </c>
      <c r="E1284">
        <v>15</v>
      </c>
      <c r="F1284" s="2">
        <v>36206</v>
      </c>
      <c r="G1284">
        <v>-4.3</v>
      </c>
      <c r="H1284" s="3">
        <v>36206.48541666667</v>
      </c>
      <c r="I1284" s="3">
        <v>36206.458333333336</v>
      </c>
      <c r="J1284">
        <v>0.3</v>
      </c>
      <c r="K1284">
        <v>0.3</v>
      </c>
      <c r="L1284" s="3">
        <v>36206.481944444444</v>
      </c>
      <c r="M1284" t="s">
        <v>9</v>
      </c>
      <c r="N1284" t="s">
        <v>9</v>
      </c>
      <c r="O1284" t="s">
        <v>9</v>
      </c>
      <c r="P1284" s="3">
        <v>36206.48541666667</v>
      </c>
      <c r="Q1284">
        <v>0</v>
      </c>
      <c r="R1284" t="s">
        <v>76</v>
      </c>
      <c r="S1284">
        <v>0</v>
      </c>
      <c r="T1284">
        <v>0</v>
      </c>
      <c r="U1284" t="s">
        <v>9</v>
      </c>
      <c r="V1284" s="3">
        <v>36206.458333333336</v>
      </c>
      <c r="W1284">
        <v>1</v>
      </c>
      <c r="X1284" s="3">
        <v>36206.481944444444</v>
      </c>
      <c r="Y1284" t="s">
        <v>9</v>
      </c>
      <c r="Z1284">
        <v>0</v>
      </c>
      <c r="AA1284">
        <v>0</v>
      </c>
      <c r="AB1284" t="s">
        <v>84</v>
      </c>
    </row>
    <row r="1285" spans="1:28" x14ac:dyDescent="0.25">
      <c r="A1285" t="s">
        <v>74</v>
      </c>
      <c r="B1285" t="s">
        <v>75</v>
      </c>
      <c r="C1285">
        <v>53.649500000000003</v>
      </c>
      <c r="D1285">
        <v>9.9618000000000002</v>
      </c>
      <c r="E1285">
        <v>15</v>
      </c>
      <c r="F1285" s="2">
        <v>36207</v>
      </c>
      <c r="G1285">
        <v>-9</v>
      </c>
      <c r="H1285" s="3">
        <v>36207.48541666667</v>
      </c>
      <c r="I1285" s="3">
        <v>36207.458333333336</v>
      </c>
      <c r="J1285">
        <v>2.5</v>
      </c>
      <c r="K1285">
        <v>2.5</v>
      </c>
      <c r="L1285" s="3">
        <v>36207.481944444444</v>
      </c>
      <c r="M1285" t="s">
        <v>9</v>
      </c>
      <c r="N1285" t="s">
        <v>9</v>
      </c>
      <c r="O1285" t="s">
        <v>9</v>
      </c>
      <c r="P1285" s="3">
        <v>36207.48541666667</v>
      </c>
      <c r="Q1285">
        <v>8.1</v>
      </c>
      <c r="R1285" t="s">
        <v>77</v>
      </c>
      <c r="S1285">
        <v>8.1</v>
      </c>
      <c r="T1285" t="s">
        <v>9</v>
      </c>
      <c r="U1285" t="s">
        <v>9</v>
      </c>
      <c r="V1285" s="3">
        <v>36207.458333333336</v>
      </c>
      <c r="W1285">
        <v>1</v>
      </c>
      <c r="X1285" s="3">
        <v>36207.481944444444</v>
      </c>
      <c r="Y1285" t="s">
        <v>9</v>
      </c>
      <c r="Z1285">
        <v>8.1</v>
      </c>
      <c r="AA1285" t="s">
        <v>9</v>
      </c>
    </row>
    <row r="1286" spans="1:28" x14ac:dyDescent="0.25">
      <c r="A1286" t="s">
        <v>74</v>
      </c>
      <c r="B1286" t="s">
        <v>75</v>
      </c>
      <c r="C1286">
        <v>53.649500000000003</v>
      </c>
      <c r="D1286">
        <v>9.9618000000000002</v>
      </c>
      <c r="E1286">
        <v>15</v>
      </c>
      <c r="F1286" s="2">
        <v>36208</v>
      </c>
      <c r="G1286">
        <v>-1.2</v>
      </c>
      <c r="H1286" s="3">
        <v>36208.48541666667</v>
      </c>
      <c r="I1286" s="3">
        <v>36208.458333333336</v>
      </c>
      <c r="J1286">
        <v>0.1</v>
      </c>
      <c r="K1286">
        <v>4</v>
      </c>
      <c r="L1286" s="3">
        <v>36208.481944444444</v>
      </c>
      <c r="M1286" t="s">
        <v>9</v>
      </c>
      <c r="N1286" t="s">
        <v>9</v>
      </c>
      <c r="O1286" t="s">
        <v>9</v>
      </c>
      <c r="P1286" s="3">
        <v>36208.48541666667</v>
      </c>
      <c r="Q1286">
        <v>0</v>
      </c>
      <c r="R1286" t="s">
        <v>76</v>
      </c>
      <c r="S1286">
        <v>0</v>
      </c>
      <c r="T1286">
        <v>0</v>
      </c>
      <c r="U1286" t="s">
        <v>9</v>
      </c>
      <c r="V1286" s="3">
        <v>36208.458333333336</v>
      </c>
      <c r="W1286">
        <v>1</v>
      </c>
      <c r="X1286" s="3">
        <v>36208.481944444444</v>
      </c>
      <c r="Y1286" t="s">
        <v>9</v>
      </c>
      <c r="Z1286">
        <v>0</v>
      </c>
      <c r="AA1286">
        <v>0</v>
      </c>
      <c r="AB1286" t="s">
        <v>84</v>
      </c>
    </row>
    <row r="1287" spans="1:28" x14ac:dyDescent="0.25">
      <c r="A1287" t="s">
        <v>74</v>
      </c>
      <c r="B1287" t="s">
        <v>75</v>
      </c>
      <c r="C1287">
        <v>53.649500000000003</v>
      </c>
      <c r="D1287">
        <v>9.9618000000000002</v>
      </c>
      <c r="E1287">
        <v>15</v>
      </c>
      <c r="F1287" s="2">
        <v>36209</v>
      </c>
      <c r="G1287">
        <v>-1</v>
      </c>
      <c r="H1287" s="3">
        <v>36209.48541666667</v>
      </c>
      <c r="I1287" s="3">
        <v>36209.458333333336</v>
      </c>
      <c r="J1287">
        <v>2.9</v>
      </c>
      <c r="K1287">
        <v>2.9</v>
      </c>
      <c r="L1287" s="3">
        <v>36209.481944444444</v>
      </c>
      <c r="M1287" t="s">
        <v>9</v>
      </c>
      <c r="N1287" t="s">
        <v>9</v>
      </c>
      <c r="O1287" t="s">
        <v>9</v>
      </c>
      <c r="P1287" s="3">
        <v>36209.48541666667</v>
      </c>
      <c r="Q1287">
        <v>8</v>
      </c>
      <c r="R1287" t="s">
        <v>77</v>
      </c>
      <c r="S1287">
        <v>8</v>
      </c>
      <c r="T1287" t="s">
        <v>9</v>
      </c>
      <c r="U1287" t="s">
        <v>9</v>
      </c>
      <c r="V1287" s="3">
        <v>36209.458333333336</v>
      </c>
      <c r="W1287">
        <v>1</v>
      </c>
      <c r="X1287" s="3">
        <v>36209.481944444444</v>
      </c>
      <c r="Y1287" t="s">
        <v>9</v>
      </c>
      <c r="Z1287">
        <v>8</v>
      </c>
      <c r="AA1287" t="s">
        <v>9</v>
      </c>
      <c r="AB1287" t="s">
        <v>84</v>
      </c>
    </row>
    <row r="1288" spans="1:28" x14ac:dyDescent="0.25">
      <c r="A1288" t="s">
        <v>74</v>
      </c>
      <c r="B1288" t="s">
        <v>75</v>
      </c>
      <c r="C1288">
        <v>53.649500000000003</v>
      </c>
      <c r="D1288">
        <v>9.9618000000000002</v>
      </c>
      <c r="E1288">
        <v>15</v>
      </c>
      <c r="F1288" s="2">
        <v>36210</v>
      </c>
      <c r="G1288">
        <v>1.3</v>
      </c>
      <c r="H1288" s="3">
        <v>36210.48541666667</v>
      </c>
      <c r="I1288" s="3">
        <v>36210.458333333336</v>
      </c>
      <c r="J1288">
        <v>5.2</v>
      </c>
      <c r="K1288">
        <v>5.2</v>
      </c>
      <c r="L1288" s="3">
        <v>36210.481944444444</v>
      </c>
      <c r="M1288" t="s">
        <v>9</v>
      </c>
      <c r="N1288" t="s">
        <v>9</v>
      </c>
      <c r="O1288" t="s">
        <v>83</v>
      </c>
      <c r="P1288" s="3">
        <v>36210.48541666667</v>
      </c>
      <c r="Q1288">
        <v>8</v>
      </c>
      <c r="R1288" t="s">
        <v>77</v>
      </c>
      <c r="S1288">
        <v>8</v>
      </c>
      <c r="T1288" t="s">
        <v>9</v>
      </c>
      <c r="U1288" t="s">
        <v>9</v>
      </c>
      <c r="V1288" s="3">
        <v>36210.458333333336</v>
      </c>
      <c r="W1288">
        <v>1</v>
      </c>
      <c r="X1288" s="3">
        <v>36210.481944444444</v>
      </c>
      <c r="Y1288">
        <v>5.5</v>
      </c>
      <c r="Z1288">
        <v>8</v>
      </c>
      <c r="AA1288" t="s">
        <v>9</v>
      </c>
      <c r="AB1288" t="s">
        <v>84</v>
      </c>
    </row>
    <row r="1289" spans="1:28" x14ac:dyDescent="0.25">
      <c r="A1289" t="s">
        <v>74</v>
      </c>
      <c r="B1289" t="s">
        <v>75</v>
      </c>
      <c r="C1289">
        <v>53.649500000000003</v>
      </c>
      <c r="D1289">
        <v>9.9618000000000002</v>
      </c>
      <c r="E1289">
        <v>15</v>
      </c>
      <c r="F1289" s="2">
        <v>36211</v>
      </c>
      <c r="G1289">
        <v>0.9</v>
      </c>
      <c r="H1289" s="3">
        <v>36211.48541666667</v>
      </c>
      <c r="I1289" s="3">
        <v>36211.458333333336</v>
      </c>
      <c r="J1289">
        <v>6</v>
      </c>
      <c r="K1289">
        <v>7.2</v>
      </c>
      <c r="L1289" s="3">
        <v>36211.481249999997</v>
      </c>
      <c r="M1289" t="s">
        <v>9</v>
      </c>
      <c r="N1289" t="s">
        <v>9</v>
      </c>
      <c r="O1289" t="s">
        <v>9</v>
      </c>
      <c r="P1289" s="3">
        <v>36211.48541666667</v>
      </c>
      <c r="Q1289">
        <v>1</v>
      </c>
      <c r="R1289" t="s">
        <v>77</v>
      </c>
      <c r="S1289">
        <v>1</v>
      </c>
      <c r="T1289" t="s">
        <v>9</v>
      </c>
      <c r="U1289" t="s">
        <v>9</v>
      </c>
      <c r="V1289" s="3">
        <v>36211.458333333336</v>
      </c>
      <c r="W1289">
        <v>1</v>
      </c>
      <c r="X1289" s="3">
        <v>36211.481249999997</v>
      </c>
      <c r="Y1289" t="s">
        <v>9</v>
      </c>
      <c r="Z1289">
        <v>1</v>
      </c>
      <c r="AA1289" t="s">
        <v>9</v>
      </c>
      <c r="AB1289" t="s">
        <v>84</v>
      </c>
    </row>
    <row r="1290" spans="1:28" x14ac:dyDescent="0.25">
      <c r="A1290" t="s">
        <v>74</v>
      </c>
      <c r="B1290" t="s">
        <v>75</v>
      </c>
      <c r="C1290">
        <v>53.649500000000003</v>
      </c>
      <c r="D1290">
        <v>9.9618000000000002</v>
      </c>
      <c r="E1290">
        <v>15</v>
      </c>
      <c r="F1290" s="2">
        <v>36212</v>
      </c>
      <c r="G1290">
        <v>2.9</v>
      </c>
      <c r="H1290" s="3">
        <v>36212.48541666667</v>
      </c>
      <c r="I1290" s="3">
        <v>36212.458333333336</v>
      </c>
      <c r="J1290">
        <v>5.2</v>
      </c>
      <c r="K1290">
        <v>6.8</v>
      </c>
      <c r="L1290" s="3">
        <v>36212.481249999997</v>
      </c>
      <c r="M1290" t="s">
        <v>9</v>
      </c>
      <c r="N1290" t="s">
        <v>9</v>
      </c>
      <c r="O1290" t="s">
        <v>9</v>
      </c>
      <c r="P1290" s="3">
        <v>36212.48541666667</v>
      </c>
      <c r="Q1290">
        <v>3</v>
      </c>
      <c r="R1290" t="s">
        <v>77</v>
      </c>
      <c r="S1290">
        <v>3</v>
      </c>
      <c r="T1290" t="s">
        <v>9</v>
      </c>
      <c r="U1290" t="s">
        <v>9</v>
      </c>
      <c r="V1290" s="3">
        <v>36212.458333333336</v>
      </c>
      <c r="W1290">
        <v>1</v>
      </c>
      <c r="X1290" s="3">
        <v>36212.481249999997</v>
      </c>
      <c r="Y1290" t="s">
        <v>9</v>
      </c>
      <c r="Z1290">
        <v>3</v>
      </c>
      <c r="AA1290" t="s">
        <v>9</v>
      </c>
      <c r="AB1290" t="s">
        <v>84</v>
      </c>
    </row>
    <row r="1291" spans="1:28" x14ac:dyDescent="0.25">
      <c r="A1291" t="s">
        <v>74</v>
      </c>
      <c r="B1291" t="s">
        <v>75</v>
      </c>
      <c r="C1291">
        <v>53.649500000000003</v>
      </c>
      <c r="D1291">
        <v>9.9618000000000002</v>
      </c>
      <c r="E1291">
        <v>15</v>
      </c>
      <c r="F1291" s="2">
        <v>36213</v>
      </c>
      <c r="G1291">
        <v>0.7</v>
      </c>
      <c r="H1291" s="3">
        <v>36213.48541666667</v>
      </c>
      <c r="I1291" s="3">
        <v>36213.458333333336</v>
      </c>
      <c r="J1291">
        <v>2.2999999999999998</v>
      </c>
      <c r="K1291">
        <v>5.8</v>
      </c>
      <c r="L1291" s="3">
        <v>36213.481249999997</v>
      </c>
      <c r="M1291" t="s">
        <v>9</v>
      </c>
      <c r="N1291" t="s">
        <v>9</v>
      </c>
      <c r="O1291" t="s">
        <v>9</v>
      </c>
      <c r="P1291" s="3">
        <v>36213.48541666667</v>
      </c>
      <c r="Q1291">
        <v>4</v>
      </c>
      <c r="R1291" t="s">
        <v>77</v>
      </c>
      <c r="S1291">
        <v>4</v>
      </c>
      <c r="T1291" t="s">
        <v>9</v>
      </c>
      <c r="U1291" t="s">
        <v>9</v>
      </c>
      <c r="V1291" s="3">
        <v>36213.458333333336</v>
      </c>
      <c r="W1291">
        <v>1</v>
      </c>
      <c r="X1291" s="3">
        <v>36213.481249999997</v>
      </c>
      <c r="Y1291" t="s">
        <v>9</v>
      </c>
      <c r="Z1291">
        <v>4</v>
      </c>
      <c r="AA1291" t="s">
        <v>9</v>
      </c>
      <c r="AB1291" t="s">
        <v>84</v>
      </c>
    </row>
    <row r="1292" spans="1:28" x14ac:dyDescent="0.25">
      <c r="A1292" t="s">
        <v>74</v>
      </c>
      <c r="B1292" t="s">
        <v>75</v>
      </c>
      <c r="C1292">
        <v>53.649500000000003</v>
      </c>
      <c r="D1292">
        <v>9.9618000000000002</v>
      </c>
      <c r="E1292">
        <v>15</v>
      </c>
      <c r="F1292" s="2">
        <v>36214</v>
      </c>
      <c r="G1292">
        <v>-0.2</v>
      </c>
      <c r="H1292" s="3">
        <v>36214.48541666667</v>
      </c>
      <c r="I1292" s="3">
        <v>36214.458333333336</v>
      </c>
      <c r="J1292">
        <v>2.1</v>
      </c>
      <c r="K1292">
        <v>4.8</v>
      </c>
      <c r="L1292" s="3">
        <v>36214.481249999997</v>
      </c>
      <c r="M1292" t="s">
        <v>9</v>
      </c>
      <c r="N1292" t="s">
        <v>9</v>
      </c>
      <c r="O1292" t="s">
        <v>9</v>
      </c>
      <c r="P1292" s="3">
        <v>36214.48541666667</v>
      </c>
      <c r="Q1292">
        <v>2</v>
      </c>
      <c r="R1292" t="s">
        <v>77</v>
      </c>
      <c r="S1292">
        <v>2</v>
      </c>
      <c r="T1292" t="s">
        <v>9</v>
      </c>
      <c r="U1292" t="s">
        <v>9</v>
      </c>
      <c r="V1292" s="3">
        <v>36214.458333333336</v>
      </c>
      <c r="W1292">
        <v>1</v>
      </c>
      <c r="X1292" s="3">
        <v>36214.481249999997</v>
      </c>
      <c r="Y1292" t="s">
        <v>9</v>
      </c>
      <c r="Z1292">
        <v>2</v>
      </c>
      <c r="AA1292" t="s">
        <v>9</v>
      </c>
      <c r="AB1292" t="s">
        <v>84</v>
      </c>
    </row>
    <row r="1293" spans="1:28" x14ac:dyDescent="0.25">
      <c r="A1293" t="s">
        <v>74</v>
      </c>
      <c r="B1293" t="s">
        <v>75</v>
      </c>
      <c r="C1293">
        <v>53.649500000000003</v>
      </c>
      <c r="D1293">
        <v>9.9618000000000002</v>
      </c>
      <c r="E1293">
        <v>15</v>
      </c>
      <c r="F1293" s="2">
        <v>36215</v>
      </c>
      <c r="H1293" s="3"/>
      <c r="I1293" s="3"/>
      <c r="L1293" s="3"/>
      <c r="N1293" t="s">
        <v>9</v>
      </c>
      <c r="O1293" t="s">
        <v>9</v>
      </c>
      <c r="P1293" s="3">
        <v>36215.48541666667</v>
      </c>
      <c r="Q1293">
        <v>0</v>
      </c>
      <c r="R1293" t="s">
        <v>78</v>
      </c>
      <c r="S1293">
        <v>0</v>
      </c>
      <c r="T1293" t="s">
        <v>9</v>
      </c>
      <c r="U1293" t="s">
        <v>9</v>
      </c>
      <c r="V1293" s="3">
        <v>36215.458333333336</v>
      </c>
      <c r="W1293">
        <v>1</v>
      </c>
      <c r="X1293" s="3">
        <v>36215.481249999997</v>
      </c>
      <c r="Y1293" t="s">
        <v>9</v>
      </c>
      <c r="Z1293" t="s">
        <v>9</v>
      </c>
      <c r="AA1293" t="s">
        <v>9</v>
      </c>
      <c r="AB1293" t="s">
        <v>86</v>
      </c>
    </row>
    <row r="1294" spans="1:28" x14ac:dyDescent="0.25">
      <c r="A1294" t="s">
        <v>74</v>
      </c>
      <c r="B1294" t="s">
        <v>75</v>
      </c>
      <c r="C1294">
        <v>53.649500000000003</v>
      </c>
      <c r="D1294">
        <v>9.9618000000000002</v>
      </c>
      <c r="E1294">
        <v>15</v>
      </c>
      <c r="F1294" s="2">
        <v>36216</v>
      </c>
      <c r="H1294" s="3"/>
      <c r="I1294" s="3"/>
      <c r="L1294" s="3"/>
      <c r="N1294" t="s">
        <v>9</v>
      </c>
      <c r="O1294" t="s">
        <v>9</v>
      </c>
      <c r="P1294" s="3">
        <v>36216.48541666667</v>
      </c>
      <c r="Q1294">
        <v>0</v>
      </c>
      <c r="R1294" t="s">
        <v>78</v>
      </c>
      <c r="S1294">
        <v>0</v>
      </c>
      <c r="T1294" t="s">
        <v>9</v>
      </c>
      <c r="U1294" t="s">
        <v>9</v>
      </c>
      <c r="V1294" s="3">
        <v>36216.458333333336</v>
      </c>
      <c r="W1294">
        <v>1</v>
      </c>
      <c r="X1294" s="3">
        <v>36216.481249999997</v>
      </c>
      <c r="Y1294" t="s">
        <v>9</v>
      </c>
      <c r="Z1294" t="s">
        <v>9</v>
      </c>
      <c r="AA1294" t="s">
        <v>9</v>
      </c>
      <c r="AB1294" t="s">
        <v>86</v>
      </c>
    </row>
    <row r="1295" spans="1:28" x14ac:dyDescent="0.25">
      <c r="A1295" t="s">
        <v>74</v>
      </c>
      <c r="B1295" t="s">
        <v>75</v>
      </c>
      <c r="C1295">
        <v>53.649500000000003</v>
      </c>
      <c r="D1295">
        <v>9.9618000000000002</v>
      </c>
      <c r="E1295">
        <v>15</v>
      </c>
      <c r="F1295" s="2">
        <v>36217</v>
      </c>
      <c r="H1295" s="3"/>
      <c r="I1295" s="3"/>
      <c r="L1295" s="3"/>
      <c r="N1295" t="s">
        <v>9</v>
      </c>
      <c r="O1295" t="s">
        <v>9</v>
      </c>
      <c r="P1295" s="3">
        <v>36217.48541666667</v>
      </c>
      <c r="Q1295">
        <v>0</v>
      </c>
      <c r="R1295" t="s">
        <v>78</v>
      </c>
      <c r="S1295">
        <v>0</v>
      </c>
      <c r="T1295" t="s">
        <v>9</v>
      </c>
      <c r="U1295" t="s">
        <v>9</v>
      </c>
      <c r="V1295" s="3">
        <v>36217.458333333336</v>
      </c>
      <c r="W1295">
        <v>1</v>
      </c>
      <c r="X1295" s="3">
        <v>36217.481249999997</v>
      </c>
      <c r="Y1295" t="s">
        <v>9</v>
      </c>
      <c r="Z1295" t="s">
        <v>9</v>
      </c>
      <c r="AA1295" t="s">
        <v>9</v>
      </c>
      <c r="AB1295" t="s">
        <v>86</v>
      </c>
    </row>
    <row r="1296" spans="1:28" x14ac:dyDescent="0.25">
      <c r="A1296" t="s">
        <v>74</v>
      </c>
      <c r="B1296" t="s">
        <v>75</v>
      </c>
      <c r="C1296">
        <v>53.649500000000003</v>
      </c>
      <c r="D1296">
        <v>9.9618000000000002</v>
      </c>
      <c r="E1296">
        <v>15</v>
      </c>
      <c r="F1296" s="2">
        <v>36218</v>
      </c>
      <c r="G1296">
        <v>3.9</v>
      </c>
      <c r="H1296" s="3">
        <v>36218.48541666667</v>
      </c>
      <c r="I1296" s="3">
        <v>36218.458333333336</v>
      </c>
      <c r="J1296">
        <v>7.9</v>
      </c>
      <c r="K1296">
        <v>7.9</v>
      </c>
      <c r="L1296" s="3">
        <v>36218.480555555558</v>
      </c>
      <c r="M1296" t="s">
        <v>9</v>
      </c>
      <c r="N1296" t="s">
        <v>9</v>
      </c>
      <c r="O1296" t="s">
        <v>9</v>
      </c>
      <c r="P1296" s="3">
        <v>36218.48541666667</v>
      </c>
      <c r="Q1296">
        <v>1</v>
      </c>
      <c r="R1296" t="s">
        <v>77</v>
      </c>
      <c r="S1296">
        <v>1</v>
      </c>
      <c r="T1296" t="s">
        <v>9</v>
      </c>
      <c r="U1296" t="s">
        <v>9</v>
      </c>
      <c r="V1296" s="3">
        <v>36218.458333333336</v>
      </c>
      <c r="W1296">
        <v>1</v>
      </c>
      <c r="X1296" s="3">
        <v>36218.480555555558</v>
      </c>
      <c r="Y1296" t="s">
        <v>9</v>
      </c>
      <c r="Z1296">
        <v>1</v>
      </c>
      <c r="AA1296" t="s">
        <v>9</v>
      </c>
      <c r="AB1296" t="s">
        <v>84</v>
      </c>
    </row>
    <row r="1297" spans="1:28" x14ac:dyDescent="0.25">
      <c r="A1297" t="s">
        <v>74</v>
      </c>
      <c r="B1297" t="s">
        <v>75</v>
      </c>
      <c r="C1297">
        <v>53.649500000000003</v>
      </c>
      <c r="D1297">
        <v>9.9618000000000002</v>
      </c>
      <c r="E1297">
        <v>15</v>
      </c>
      <c r="F1297" s="2">
        <v>36219</v>
      </c>
      <c r="G1297">
        <v>4.5999999999999996</v>
      </c>
      <c r="H1297" s="3">
        <v>36219.48541666667</v>
      </c>
      <c r="I1297" s="3">
        <v>36219.458333333336</v>
      </c>
      <c r="J1297">
        <v>7.2</v>
      </c>
      <c r="K1297">
        <v>8.1</v>
      </c>
      <c r="L1297" s="3">
        <v>36219.480555555558</v>
      </c>
      <c r="M1297" t="s">
        <v>9</v>
      </c>
      <c r="N1297" t="s">
        <v>9</v>
      </c>
      <c r="O1297" t="s">
        <v>9</v>
      </c>
      <c r="P1297" s="3">
        <v>36219.48541666667</v>
      </c>
      <c r="Q1297">
        <v>1</v>
      </c>
      <c r="R1297" t="s">
        <v>77</v>
      </c>
      <c r="S1297">
        <v>1</v>
      </c>
      <c r="T1297" t="s">
        <v>9</v>
      </c>
      <c r="U1297" t="s">
        <v>9</v>
      </c>
      <c r="V1297" s="3">
        <v>36219.458333333336</v>
      </c>
      <c r="W1297">
        <v>1</v>
      </c>
      <c r="X1297" s="3">
        <v>36219.480555555558</v>
      </c>
      <c r="Y1297" t="s">
        <v>9</v>
      </c>
      <c r="Z1297">
        <v>1</v>
      </c>
      <c r="AA1297" t="s">
        <v>9</v>
      </c>
      <c r="AB1297" t="s">
        <v>84</v>
      </c>
    </row>
    <row r="1298" spans="1:28" x14ac:dyDescent="0.25">
      <c r="A1298" t="s">
        <v>74</v>
      </c>
      <c r="B1298" t="s">
        <v>75</v>
      </c>
      <c r="C1298">
        <v>53.649500000000003</v>
      </c>
      <c r="D1298">
        <v>9.9618000000000002</v>
      </c>
      <c r="E1298">
        <v>15</v>
      </c>
      <c r="F1298" s="2">
        <v>36220</v>
      </c>
      <c r="G1298">
        <v>5.8</v>
      </c>
      <c r="H1298" s="3">
        <v>36220.48541666667</v>
      </c>
      <c r="I1298" s="3">
        <v>36220.458333333336</v>
      </c>
      <c r="J1298">
        <v>6.6</v>
      </c>
      <c r="K1298">
        <v>8.5</v>
      </c>
      <c r="L1298" s="3">
        <v>36220.480555555558</v>
      </c>
      <c r="M1298" t="s">
        <v>9</v>
      </c>
      <c r="N1298" t="s">
        <v>9</v>
      </c>
      <c r="O1298" t="s">
        <v>9</v>
      </c>
      <c r="P1298" s="3">
        <v>36220.48541666667</v>
      </c>
      <c r="Q1298">
        <v>13</v>
      </c>
      <c r="R1298" t="s">
        <v>77</v>
      </c>
      <c r="S1298">
        <v>13</v>
      </c>
      <c r="T1298" t="s">
        <v>9</v>
      </c>
      <c r="U1298" t="s">
        <v>9</v>
      </c>
      <c r="V1298" s="3">
        <v>36220.458333333336</v>
      </c>
      <c r="W1298">
        <v>1</v>
      </c>
      <c r="X1298" s="3">
        <v>36220.480555555558</v>
      </c>
      <c r="Y1298" t="s">
        <v>9</v>
      </c>
      <c r="Z1298">
        <v>13</v>
      </c>
      <c r="AA1298" t="s">
        <v>9</v>
      </c>
      <c r="AB1298" t="s">
        <v>84</v>
      </c>
    </row>
    <row r="1299" spans="1:28" x14ac:dyDescent="0.25">
      <c r="A1299" t="s">
        <v>74</v>
      </c>
      <c r="B1299" t="s">
        <v>75</v>
      </c>
      <c r="C1299">
        <v>53.649500000000003</v>
      </c>
      <c r="D1299">
        <v>9.9618000000000002</v>
      </c>
      <c r="E1299">
        <v>15</v>
      </c>
      <c r="F1299" s="2">
        <v>36221</v>
      </c>
      <c r="G1299">
        <v>3.7</v>
      </c>
      <c r="H1299" s="3">
        <v>36221.48541666667</v>
      </c>
      <c r="I1299" s="3">
        <v>36221.458333333336</v>
      </c>
      <c r="J1299">
        <v>8.3000000000000007</v>
      </c>
      <c r="K1299">
        <v>8.5</v>
      </c>
      <c r="L1299" s="3">
        <v>36221.480555555558</v>
      </c>
      <c r="M1299" t="s">
        <v>9</v>
      </c>
      <c r="N1299" t="s">
        <v>9</v>
      </c>
      <c r="O1299" t="s">
        <v>9</v>
      </c>
      <c r="P1299" s="3">
        <v>36221.48541666667</v>
      </c>
      <c r="Q1299">
        <v>10</v>
      </c>
      <c r="R1299" t="s">
        <v>77</v>
      </c>
      <c r="S1299">
        <v>10</v>
      </c>
      <c r="T1299" t="s">
        <v>9</v>
      </c>
      <c r="U1299" t="s">
        <v>9</v>
      </c>
      <c r="V1299" s="3">
        <v>36221.458333333336</v>
      </c>
      <c r="W1299">
        <v>1</v>
      </c>
      <c r="X1299" s="3">
        <v>36221.480555555558</v>
      </c>
      <c r="Y1299" t="s">
        <v>9</v>
      </c>
      <c r="Z1299">
        <v>10</v>
      </c>
      <c r="AA1299" t="s">
        <v>9</v>
      </c>
      <c r="AB1299" t="s">
        <v>84</v>
      </c>
    </row>
    <row r="1300" spans="1:28" x14ac:dyDescent="0.25">
      <c r="A1300" t="s">
        <v>74</v>
      </c>
      <c r="B1300" t="s">
        <v>75</v>
      </c>
      <c r="C1300">
        <v>53.649500000000003</v>
      </c>
      <c r="D1300">
        <v>9.9618000000000002</v>
      </c>
      <c r="E1300">
        <v>15</v>
      </c>
      <c r="F1300" s="2">
        <v>36222</v>
      </c>
      <c r="G1300">
        <v>5.4</v>
      </c>
      <c r="H1300" s="3">
        <v>36222.48541666667</v>
      </c>
      <c r="I1300" s="3">
        <v>36222.458333333336</v>
      </c>
      <c r="J1300">
        <v>10.1</v>
      </c>
      <c r="K1300">
        <v>10.9</v>
      </c>
      <c r="L1300" s="3">
        <v>36222.480555555558</v>
      </c>
      <c r="M1300" t="s">
        <v>9</v>
      </c>
      <c r="N1300" t="s">
        <v>9</v>
      </c>
      <c r="O1300" t="s">
        <v>9</v>
      </c>
      <c r="P1300" s="3">
        <v>36222.48541666667</v>
      </c>
      <c r="Q1300">
        <v>13</v>
      </c>
      <c r="R1300" t="s">
        <v>77</v>
      </c>
      <c r="S1300">
        <v>13</v>
      </c>
      <c r="T1300" t="s">
        <v>9</v>
      </c>
      <c r="U1300" t="s">
        <v>9</v>
      </c>
      <c r="V1300" s="3">
        <v>36222.458333333336</v>
      </c>
      <c r="W1300">
        <v>1</v>
      </c>
      <c r="X1300" s="3">
        <v>36222.480555555558</v>
      </c>
      <c r="Y1300" t="s">
        <v>9</v>
      </c>
      <c r="Z1300">
        <v>13</v>
      </c>
      <c r="AA1300" t="s">
        <v>9</v>
      </c>
      <c r="AB1300" t="s">
        <v>84</v>
      </c>
    </row>
    <row r="1301" spans="1:28" x14ac:dyDescent="0.25">
      <c r="A1301" t="s">
        <v>74</v>
      </c>
      <c r="B1301" t="s">
        <v>75</v>
      </c>
      <c r="C1301">
        <v>53.649500000000003</v>
      </c>
      <c r="D1301">
        <v>9.9618000000000002</v>
      </c>
      <c r="E1301">
        <v>15</v>
      </c>
      <c r="F1301" s="2">
        <v>36223</v>
      </c>
      <c r="G1301">
        <v>5.6</v>
      </c>
      <c r="H1301" s="3">
        <v>36223.48541666667</v>
      </c>
      <c r="I1301" s="3">
        <v>36223.458333333336</v>
      </c>
      <c r="J1301">
        <v>8.1</v>
      </c>
      <c r="K1301">
        <v>10.7</v>
      </c>
      <c r="L1301" s="3">
        <v>36223.479861111111</v>
      </c>
      <c r="M1301" t="s">
        <v>9</v>
      </c>
      <c r="N1301" t="s">
        <v>9</v>
      </c>
      <c r="O1301" t="s">
        <v>9</v>
      </c>
      <c r="P1301" s="3">
        <v>36223.48541666667</v>
      </c>
      <c r="Q1301">
        <v>4</v>
      </c>
      <c r="R1301" t="s">
        <v>77</v>
      </c>
      <c r="S1301">
        <v>4</v>
      </c>
      <c r="T1301" t="s">
        <v>9</v>
      </c>
      <c r="U1301" t="s">
        <v>9</v>
      </c>
      <c r="V1301" s="3">
        <v>36223.458333333336</v>
      </c>
      <c r="W1301">
        <v>1</v>
      </c>
      <c r="X1301" s="3">
        <v>36223.479861111111</v>
      </c>
      <c r="Y1301" t="s">
        <v>9</v>
      </c>
      <c r="Z1301">
        <v>4</v>
      </c>
      <c r="AA1301" t="s">
        <v>9</v>
      </c>
      <c r="AB1301" t="s">
        <v>84</v>
      </c>
    </row>
    <row r="1302" spans="1:28" x14ac:dyDescent="0.25">
      <c r="A1302" t="s">
        <v>74</v>
      </c>
      <c r="B1302" t="s">
        <v>75</v>
      </c>
      <c r="C1302">
        <v>53.649500000000003</v>
      </c>
      <c r="D1302">
        <v>9.9618000000000002</v>
      </c>
      <c r="E1302">
        <v>15</v>
      </c>
      <c r="F1302" s="2">
        <v>36224</v>
      </c>
      <c r="G1302">
        <v>5</v>
      </c>
      <c r="H1302" s="3">
        <v>36224.48541666667</v>
      </c>
      <c r="I1302" s="3">
        <v>36224.458333333336</v>
      </c>
      <c r="J1302">
        <v>7.2</v>
      </c>
      <c r="K1302">
        <v>11.1</v>
      </c>
      <c r="L1302" s="3">
        <v>36224.479861111111</v>
      </c>
      <c r="M1302" t="s">
        <v>9</v>
      </c>
      <c r="N1302" t="s">
        <v>9</v>
      </c>
      <c r="O1302" t="s">
        <v>9</v>
      </c>
      <c r="P1302" s="3">
        <v>36224.48541666667</v>
      </c>
      <c r="Q1302">
        <v>0</v>
      </c>
      <c r="R1302" t="s">
        <v>76</v>
      </c>
      <c r="S1302">
        <v>0</v>
      </c>
      <c r="T1302">
        <v>0</v>
      </c>
      <c r="U1302" t="s">
        <v>9</v>
      </c>
      <c r="V1302" s="3">
        <v>36224.458333333336</v>
      </c>
      <c r="W1302">
        <v>1</v>
      </c>
      <c r="X1302" s="3">
        <v>36224.479861111111</v>
      </c>
      <c r="Y1302" t="s">
        <v>9</v>
      </c>
      <c r="Z1302">
        <v>0</v>
      </c>
      <c r="AA1302">
        <v>0</v>
      </c>
      <c r="AB1302" t="s">
        <v>84</v>
      </c>
    </row>
    <row r="1303" spans="1:28" x14ac:dyDescent="0.25">
      <c r="A1303" t="s">
        <v>74</v>
      </c>
      <c r="B1303" t="s">
        <v>75</v>
      </c>
      <c r="C1303">
        <v>53.649500000000003</v>
      </c>
      <c r="D1303">
        <v>9.9618000000000002</v>
      </c>
      <c r="E1303">
        <v>15</v>
      </c>
      <c r="F1303" s="2">
        <v>36225</v>
      </c>
      <c r="G1303">
        <v>4</v>
      </c>
      <c r="H1303" s="3">
        <v>36225.48541666667</v>
      </c>
      <c r="I1303" s="3">
        <v>36225.458333333336</v>
      </c>
      <c r="J1303">
        <v>5.4</v>
      </c>
      <c r="K1303">
        <v>7.2</v>
      </c>
      <c r="L1303" s="3">
        <v>36225.479861111111</v>
      </c>
      <c r="M1303" t="s">
        <v>9</v>
      </c>
      <c r="N1303" t="s">
        <v>9</v>
      </c>
      <c r="O1303" t="s">
        <v>9</v>
      </c>
      <c r="P1303" s="3">
        <v>36225.48541666667</v>
      </c>
      <c r="Q1303">
        <v>8</v>
      </c>
      <c r="R1303" t="s">
        <v>77</v>
      </c>
      <c r="S1303">
        <v>8</v>
      </c>
      <c r="T1303" t="s">
        <v>9</v>
      </c>
      <c r="U1303" t="s">
        <v>9</v>
      </c>
      <c r="V1303" s="3">
        <v>36225.458333333336</v>
      </c>
      <c r="W1303">
        <v>1</v>
      </c>
      <c r="X1303" s="3">
        <v>36225.479861111111</v>
      </c>
      <c r="Y1303" t="s">
        <v>9</v>
      </c>
      <c r="Z1303">
        <v>8</v>
      </c>
      <c r="AA1303" t="s">
        <v>9</v>
      </c>
      <c r="AB1303" t="s">
        <v>84</v>
      </c>
    </row>
    <row r="1304" spans="1:28" x14ac:dyDescent="0.25">
      <c r="A1304" t="s">
        <v>74</v>
      </c>
      <c r="B1304" t="s">
        <v>75</v>
      </c>
      <c r="C1304">
        <v>53.649500000000003</v>
      </c>
      <c r="D1304">
        <v>9.9618000000000002</v>
      </c>
      <c r="E1304">
        <v>15</v>
      </c>
      <c r="F1304" s="2">
        <v>36226</v>
      </c>
      <c r="G1304">
        <v>3.7</v>
      </c>
      <c r="H1304" s="3">
        <v>36226.48541666667</v>
      </c>
      <c r="I1304" s="3">
        <v>36226.458333333336</v>
      </c>
      <c r="J1304">
        <v>6</v>
      </c>
      <c r="K1304">
        <v>6</v>
      </c>
      <c r="L1304" s="3">
        <v>36226.479861111111</v>
      </c>
      <c r="M1304" t="s">
        <v>9</v>
      </c>
      <c r="N1304" t="s">
        <v>9</v>
      </c>
      <c r="O1304" t="s">
        <v>9</v>
      </c>
      <c r="P1304" s="3">
        <v>36226.48541666667</v>
      </c>
      <c r="Q1304">
        <v>2</v>
      </c>
      <c r="R1304" t="s">
        <v>77</v>
      </c>
      <c r="S1304">
        <v>2</v>
      </c>
      <c r="T1304" t="s">
        <v>9</v>
      </c>
      <c r="U1304" t="s">
        <v>9</v>
      </c>
      <c r="V1304" s="3">
        <v>36226.458333333336</v>
      </c>
      <c r="W1304">
        <v>1</v>
      </c>
      <c r="X1304" s="3">
        <v>36226.479861111111</v>
      </c>
      <c r="Y1304" t="s">
        <v>9</v>
      </c>
      <c r="Z1304">
        <v>2</v>
      </c>
      <c r="AA1304" t="s">
        <v>9</v>
      </c>
      <c r="AB1304" t="s">
        <v>84</v>
      </c>
    </row>
    <row r="1305" spans="1:28" x14ac:dyDescent="0.25">
      <c r="A1305" t="s">
        <v>74</v>
      </c>
      <c r="B1305" t="s">
        <v>75</v>
      </c>
      <c r="C1305">
        <v>53.649500000000003</v>
      </c>
      <c r="D1305">
        <v>9.9618000000000002</v>
      </c>
      <c r="E1305">
        <v>15</v>
      </c>
      <c r="F1305" s="2">
        <v>36227</v>
      </c>
      <c r="G1305">
        <v>-2.2000000000000002</v>
      </c>
      <c r="H1305" s="3">
        <v>36227.48541666667</v>
      </c>
      <c r="I1305" s="3">
        <v>36227.458333333336</v>
      </c>
      <c r="J1305">
        <v>6.6</v>
      </c>
      <c r="K1305">
        <v>8.1</v>
      </c>
      <c r="L1305" s="3">
        <v>36227.479861111111</v>
      </c>
      <c r="M1305" t="s">
        <v>9</v>
      </c>
      <c r="N1305" t="s">
        <v>9</v>
      </c>
      <c r="O1305" t="s">
        <v>9</v>
      </c>
      <c r="P1305" s="3">
        <v>36227.48541666667</v>
      </c>
      <c r="Q1305">
        <v>0</v>
      </c>
      <c r="R1305" t="s">
        <v>76</v>
      </c>
      <c r="S1305">
        <v>0</v>
      </c>
      <c r="T1305">
        <v>0</v>
      </c>
      <c r="U1305" t="s">
        <v>9</v>
      </c>
      <c r="V1305" s="3">
        <v>36227.458333333336</v>
      </c>
      <c r="W1305">
        <v>1</v>
      </c>
      <c r="X1305" s="3">
        <v>36227.479861111111</v>
      </c>
      <c r="Y1305" t="s">
        <v>9</v>
      </c>
      <c r="Z1305">
        <v>0</v>
      </c>
      <c r="AA1305">
        <v>0</v>
      </c>
      <c r="AB1305" t="s">
        <v>84</v>
      </c>
    </row>
    <row r="1306" spans="1:28" x14ac:dyDescent="0.25">
      <c r="A1306" t="s">
        <v>74</v>
      </c>
      <c r="B1306" t="s">
        <v>75</v>
      </c>
      <c r="C1306">
        <v>53.649500000000003</v>
      </c>
      <c r="D1306">
        <v>9.9618000000000002</v>
      </c>
      <c r="E1306">
        <v>15</v>
      </c>
      <c r="F1306" s="2">
        <v>36228</v>
      </c>
      <c r="G1306">
        <v>2.2999999999999998</v>
      </c>
      <c r="H1306" s="3">
        <v>36228.48541666667</v>
      </c>
      <c r="I1306" s="3">
        <v>36228.458333333336</v>
      </c>
      <c r="J1306">
        <v>6</v>
      </c>
      <c r="K1306">
        <v>8.5</v>
      </c>
      <c r="L1306" s="3">
        <v>36228.479166666664</v>
      </c>
      <c r="M1306" t="s">
        <v>9</v>
      </c>
      <c r="N1306" t="s">
        <v>9</v>
      </c>
      <c r="O1306" t="s">
        <v>9</v>
      </c>
      <c r="P1306" s="3">
        <v>36228.48541666667</v>
      </c>
      <c r="Q1306">
        <v>0</v>
      </c>
      <c r="R1306" t="s">
        <v>76</v>
      </c>
      <c r="S1306">
        <v>0</v>
      </c>
      <c r="T1306">
        <v>0</v>
      </c>
      <c r="U1306" t="s">
        <v>9</v>
      </c>
      <c r="V1306" s="3">
        <v>36228.458333333336</v>
      </c>
      <c r="W1306">
        <v>1</v>
      </c>
      <c r="X1306" s="3">
        <v>36228.479166666664</v>
      </c>
      <c r="Y1306" t="s">
        <v>9</v>
      </c>
      <c r="Z1306">
        <v>0</v>
      </c>
      <c r="AA1306">
        <v>0</v>
      </c>
      <c r="AB1306" t="s">
        <v>84</v>
      </c>
    </row>
    <row r="1307" spans="1:28" x14ac:dyDescent="0.25">
      <c r="A1307" t="s">
        <v>74</v>
      </c>
      <c r="B1307" t="s">
        <v>75</v>
      </c>
      <c r="C1307">
        <v>53.649500000000003</v>
      </c>
      <c r="D1307">
        <v>9.9618000000000002</v>
      </c>
      <c r="E1307">
        <v>15</v>
      </c>
      <c r="F1307" s="2">
        <v>36229</v>
      </c>
      <c r="G1307">
        <v>8.3000000000000007</v>
      </c>
      <c r="H1307" s="3">
        <v>36229.48541666667</v>
      </c>
      <c r="I1307" s="3">
        <v>36229.458333333336</v>
      </c>
      <c r="J1307">
        <v>12</v>
      </c>
      <c r="K1307">
        <v>13.8</v>
      </c>
      <c r="L1307" s="3">
        <v>36229.479166666664</v>
      </c>
      <c r="M1307" t="s">
        <v>9</v>
      </c>
      <c r="N1307" t="s">
        <v>9</v>
      </c>
      <c r="O1307" t="s">
        <v>9</v>
      </c>
      <c r="P1307" s="3">
        <v>36229.48541666667</v>
      </c>
      <c r="Q1307">
        <v>1</v>
      </c>
      <c r="R1307" t="s">
        <v>77</v>
      </c>
      <c r="S1307">
        <v>1</v>
      </c>
      <c r="T1307" t="s">
        <v>9</v>
      </c>
      <c r="U1307" t="s">
        <v>9</v>
      </c>
      <c r="V1307" s="3">
        <v>36229.458333333336</v>
      </c>
      <c r="W1307">
        <v>1</v>
      </c>
      <c r="X1307" s="3">
        <v>36229.479166666664</v>
      </c>
      <c r="Y1307" t="s">
        <v>9</v>
      </c>
      <c r="Z1307">
        <v>1</v>
      </c>
      <c r="AA1307" t="s">
        <v>9</v>
      </c>
      <c r="AB1307" t="s">
        <v>84</v>
      </c>
    </row>
    <row r="1308" spans="1:28" x14ac:dyDescent="0.25">
      <c r="A1308" t="s">
        <v>74</v>
      </c>
      <c r="B1308" t="s">
        <v>75</v>
      </c>
      <c r="C1308">
        <v>53.649500000000003</v>
      </c>
      <c r="D1308">
        <v>9.9618000000000002</v>
      </c>
      <c r="E1308">
        <v>15</v>
      </c>
      <c r="F1308" s="2">
        <v>36230</v>
      </c>
      <c r="G1308">
        <v>5.8</v>
      </c>
      <c r="H1308" s="3">
        <v>36230.48541666667</v>
      </c>
      <c r="I1308" s="3">
        <v>36230.458333333336</v>
      </c>
      <c r="J1308">
        <v>10.7</v>
      </c>
      <c r="K1308">
        <v>14.2</v>
      </c>
      <c r="L1308" s="3">
        <v>36230.479166666664</v>
      </c>
      <c r="M1308" t="s">
        <v>9</v>
      </c>
      <c r="N1308" t="s">
        <v>9</v>
      </c>
      <c r="O1308" t="s">
        <v>9</v>
      </c>
      <c r="P1308" s="3">
        <v>36230.48541666667</v>
      </c>
      <c r="Q1308">
        <v>0</v>
      </c>
      <c r="R1308" t="s">
        <v>76</v>
      </c>
      <c r="S1308">
        <v>0</v>
      </c>
      <c r="T1308">
        <v>0</v>
      </c>
      <c r="U1308" t="s">
        <v>9</v>
      </c>
      <c r="V1308" s="3">
        <v>36230.458333333336</v>
      </c>
      <c r="W1308">
        <v>1</v>
      </c>
      <c r="X1308" s="3">
        <v>36230.479166666664</v>
      </c>
      <c r="Y1308" t="s">
        <v>9</v>
      </c>
      <c r="Z1308">
        <v>0</v>
      </c>
      <c r="AA1308">
        <v>0</v>
      </c>
      <c r="AB1308" t="s">
        <v>84</v>
      </c>
    </row>
    <row r="1309" spans="1:28" x14ac:dyDescent="0.25">
      <c r="A1309" t="s">
        <v>74</v>
      </c>
      <c r="B1309" t="s">
        <v>75</v>
      </c>
      <c r="C1309">
        <v>53.649500000000003</v>
      </c>
      <c r="D1309">
        <v>9.9618000000000002</v>
      </c>
      <c r="E1309">
        <v>15</v>
      </c>
      <c r="F1309" s="2">
        <v>36231</v>
      </c>
      <c r="G1309">
        <v>-2</v>
      </c>
      <c r="H1309" s="3">
        <v>36231.48541666667</v>
      </c>
      <c r="I1309" s="3">
        <v>36231.458333333336</v>
      </c>
      <c r="J1309">
        <v>4.8</v>
      </c>
      <c r="K1309">
        <v>4.8</v>
      </c>
      <c r="L1309" s="3">
        <v>36231.479166666664</v>
      </c>
      <c r="M1309" t="s">
        <v>9</v>
      </c>
      <c r="N1309" t="s">
        <v>9</v>
      </c>
      <c r="O1309" t="s">
        <v>9</v>
      </c>
      <c r="P1309" s="3">
        <v>36231.48541666667</v>
      </c>
      <c r="Q1309">
        <v>0</v>
      </c>
      <c r="R1309" t="s">
        <v>76</v>
      </c>
      <c r="S1309">
        <v>0</v>
      </c>
      <c r="T1309">
        <v>0</v>
      </c>
      <c r="U1309" t="s">
        <v>9</v>
      </c>
      <c r="V1309" s="3">
        <v>36231.458333333336</v>
      </c>
      <c r="W1309">
        <v>1</v>
      </c>
      <c r="X1309" s="3">
        <v>36231.479166666664</v>
      </c>
      <c r="Y1309" t="s">
        <v>9</v>
      </c>
      <c r="Z1309">
        <v>0</v>
      </c>
      <c r="AA1309">
        <v>0</v>
      </c>
      <c r="AB1309" t="s">
        <v>84</v>
      </c>
    </row>
    <row r="1310" spans="1:28" x14ac:dyDescent="0.25">
      <c r="A1310" t="s">
        <v>74</v>
      </c>
      <c r="B1310" t="s">
        <v>75</v>
      </c>
      <c r="C1310">
        <v>53.649500000000003</v>
      </c>
      <c r="D1310">
        <v>9.9618000000000002</v>
      </c>
      <c r="E1310">
        <v>15</v>
      </c>
      <c r="F1310" s="2">
        <v>36232</v>
      </c>
      <c r="G1310">
        <v>-0.6</v>
      </c>
      <c r="H1310" s="3">
        <v>36232.48541666667</v>
      </c>
      <c r="I1310" s="3">
        <v>36232.458333333336</v>
      </c>
      <c r="J1310">
        <v>6</v>
      </c>
      <c r="K1310">
        <v>7.7</v>
      </c>
      <c r="L1310" s="3">
        <v>36232.478472222225</v>
      </c>
      <c r="M1310" t="s">
        <v>9</v>
      </c>
      <c r="N1310" t="s">
        <v>9</v>
      </c>
      <c r="O1310" t="s">
        <v>9</v>
      </c>
      <c r="P1310" s="3">
        <v>36232.48541666667</v>
      </c>
      <c r="Q1310">
        <v>0</v>
      </c>
      <c r="R1310" t="s">
        <v>76</v>
      </c>
      <c r="S1310">
        <v>0</v>
      </c>
      <c r="T1310">
        <v>0</v>
      </c>
      <c r="U1310" t="s">
        <v>9</v>
      </c>
      <c r="V1310" s="3">
        <v>36232.458333333336</v>
      </c>
      <c r="W1310">
        <v>1</v>
      </c>
      <c r="X1310" s="3">
        <v>36232.478472222225</v>
      </c>
      <c r="Y1310" t="s">
        <v>9</v>
      </c>
      <c r="Z1310">
        <v>0</v>
      </c>
      <c r="AA1310">
        <v>0</v>
      </c>
      <c r="AB1310" t="s">
        <v>84</v>
      </c>
    </row>
    <row r="1311" spans="1:28" x14ac:dyDescent="0.25">
      <c r="A1311" t="s">
        <v>74</v>
      </c>
      <c r="B1311" t="s">
        <v>75</v>
      </c>
      <c r="C1311">
        <v>53.649500000000003</v>
      </c>
      <c r="D1311">
        <v>9.9618000000000002</v>
      </c>
      <c r="E1311">
        <v>15</v>
      </c>
      <c r="F1311" s="2">
        <v>36233</v>
      </c>
      <c r="G1311">
        <v>2.1</v>
      </c>
      <c r="H1311" s="3">
        <v>36233.48541666667</v>
      </c>
      <c r="I1311" s="3">
        <v>36233.458333333336</v>
      </c>
      <c r="J1311">
        <v>6.4</v>
      </c>
      <c r="K1311">
        <v>8.3000000000000007</v>
      </c>
      <c r="L1311" s="3">
        <v>36233.478472222225</v>
      </c>
      <c r="M1311" t="s">
        <v>9</v>
      </c>
      <c r="N1311" t="s">
        <v>9</v>
      </c>
      <c r="O1311" t="s">
        <v>9</v>
      </c>
      <c r="P1311" s="3">
        <v>36233.48541666667</v>
      </c>
      <c r="Q1311">
        <v>0</v>
      </c>
      <c r="R1311" t="s">
        <v>76</v>
      </c>
      <c r="S1311">
        <v>0</v>
      </c>
      <c r="T1311">
        <v>0</v>
      </c>
      <c r="U1311" t="s">
        <v>9</v>
      </c>
      <c r="V1311" s="3">
        <v>36233.458333333336</v>
      </c>
      <c r="W1311">
        <v>1</v>
      </c>
      <c r="X1311" s="3">
        <v>36233.478472222225</v>
      </c>
      <c r="Y1311" t="s">
        <v>9</v>
      </c>
      <c r="Z1311">
        <v>0</v>
      </c>
      <c r="AA1311">
        <v>0</v>
      </c>
      <c r="AB1311" t="s">
        <v>84</v>
      </c>
    </row>
    <row r="1312" spans="1:28" x14ac:dyDescent="0.25">
      <c r="A1312" t="s">
        <v>74</v>
      </c>
      <c r="B1312" t="s">
        <v>75</v>
      </c>
      <c r="C1312">
        <v>53.649500000000003</v>
      </c>
      <c r="D1312">
        <v>9.9618000000000002</v>
      </c>
      <c r="E1312">
        <v>15</v>
      </c>
      <c r="F1312" s="2">
        <v>36234</v>
      </c>
      <c r="G1312">
        <v>2.7</v>
      </c>
      <c r="H1312" s="3">
        <v>36234.48541666667</v>
      </c>
      <c r="I1312" s="3">
        <v>36234.458333333336</v>
      </c>
      <c r="J1312">
        <v>6</v>
      </c>
      <c r="K1312">
        <v>9.3000000000000007</v>
      </c>
      <c r="L1312" s="3">
        <v>36234.478472222225</v>
      </c>
      <c r="M1312" t="s">
        <v>9</v>
      </c>
      <c r="N1312" t="s">
        <v>9</v>
      </c>
      <c r="O1312" t="s">
        <v>9</v>
      </c>
      <c r="P1312" s="3">
        <v>36234.48541666667</v>
      </c>
      <c r="Q1312">
        <v>0</v>
      </c>
      <c r="R1312" t="s">
        <v>76</v>
      </c>
      <c r="S1312">
        <v>0</v>
      </c>
      <c r="T1312">
        <v>0</v>
      </c>
      <c r="U1312" t="s">
        <v>9</v>
      </c>
      <c r="V1312" s="3">
        <v>36234.458333333336</v>
      </c>
      <c r="W1312">
        <v>1</v>
      </c>
      <c r="X1312" s="3">
        <v>36234.478472222225</v>
      </c>
      <c r="Y1312" t="s">
        <v>9</v>
      </c>
      <c r="Z1312">
        <v>0</v>
      </c>
      <c r="AA1312">
        <v>0</v>
      </c>
      <c r="AB1312" t="s">
        <v>84</v>
      </c>
    </row>
    <row r="1313" spans="1:28" x14ac:dyDescent="0.25">
      <c r="A1313" t="s">
        <v>74</v>
      </c>
      <c r="B1313" t="s">
        <v>75</v>
      </c>
      <c r="C1313">
        <v>53.649500000000003</v>
      </c>
      <c r="D1313">
        <v>9.9618000000000002</v>
      </c>
      <c r="E1313">
        <v>15</v>
      </c>
      <c r="F1313" s="2">
        <v>36235</v>
      </c>
      <c r="G1313">
        <v>0.3</v>
      </c>
      <c r="H1313" s="3">
        <v>36235.48541666667</v>
      </c>
      <c r="I1313" s="3">
        <v>36235.458333333336</v>
      </c>
      <c r="J1313">
        <v>4.8</v>
      </c>
      <c r="K1313">
        <v>8.5</v>
      </c>
      <c r="L1313" s="3">
        <v>36235.477777777778</v>
      </c>
      <c r="M1313" t="s">
        <v>9</v>
      </c>
      <c r="N1313" t="s">
        <v>9</v>
      </c>
      <c r="O1313" t="s">
        <v>9</v>
      </c>
      <c r="P1313" s="3">
        <v>36235.48541666667</v>
      </c>
      <c r="Q1313">
        <v>0</v>
      </c>
      <c r="R1313" t="s">
        <v>76</v>
      </c>
      <c r="S1313">
        <v>0</v>
      </c>
      <c r="T1313">
        <v>0</v>
      </c>
      <c r="U1313" t="s">
        <v>9</v>
      </c>
      <c r="V1313" s="3">
        <v>36235.458333333336</v>
      </c>
      <c r="W1313">
        <v>1</v>
      </c>
      <c r="X1313" s="3">
        <v>36235.477777777778</v>
      </c>
      <c r="Y1313" t="s">
        <v>9</v>
      </c>
      <c r="Z1313">
        <v>0</v>
      </c>
      <c r="AA1313">
        <v>0</v>
      </c>
      <c r="AB1313" t="s">
        <v>84</v>
      </c>
    </row>
    <row r="1314" spans="1:28" x14ac:dyDescent="0.25">
      <c r="A1314" t="s">
        <v>74</v>
      </c>
      <c r="B1314" t="s">
        <v>75</v>
      </c>
      <c r="C1314">
        <v>53.649500000000003</v>
      </c>
      <c r="D1314">
        <v>9.9618000000000002</v>
      </c>
      <c r="E1314">
        <v>15</v>
      </c>
      <c r="F1314" s="2">
        <v>36236</v>
      </c>
      <c r="G1314">
        <v>0.7</v>
      </c>
      <c r="H1314" s="3">
        <v>36236.48541666667</v>
      </c>
      <c r="I1314" s="3">
        <v>36236.458333333336</v>
      </c>
      <c r="J1314">
        <v>6</v>
      </c>
      <c r="K1314">
        <v>6</v>
      </c>
      <c r="L1314" s="3">
        <v>36236.477777777778</v>
      </c>
      <c r="M1314" t="s">
        <v>9</v>
      </c>
      <c r="N1314" t="s">
        <v>9</v>
      </c>
      <c r="O1314" t="s">
        <v>9</v>
      </c>
      <c r="P1314" s="3">
        <v>36236.48541666667</v>
      </c>
      <c r="Q1314">
        <v>0</v>
      </c>
      <c r="R1314" t="s">
        <v>76</v>
      </c>
      <c r="S1314">
        <v>0</v>
      </c>
      <c r="T1314">
        <v>0</v>
      </c>
      <c r="U1314" t="s">
        <v>9</v>
      </c>
      <c r="V1314" s="3">
        <v>36236.458333333336</v>
      </c>
      <c r="W1314">
        <v>1</v>
      </c>
      <c r="X1314" s="3">
        <v>36236.477777777778</v>
      </c>
      <c r="Y1314" t="s">
        <v>9</v>
      </c>
      <c r="Z1314">
        <v>0</v>
      </c>
      <c r="AA1314">
        <v>0</v>
      </c>
      <c r="AB1314" t="s">
        <v>84</v>
      </c>
    </row>
    <row r="1315" spans="1:28" x14ac:dyDescent="0.25">
      <c r="A1315" t="s">
        <v>74</v>
      </c>
      <c r="B1315" t="s">
        <v>75</v>
      </c>
      <c r="C1315">
        <v>53.649500000000003</v>
      </c>
      <c r="D1315">
        <v>9.9618000000000002</v>
      </c>
      <c r="E1315">
        <v>15</v>
      </c>
      <c r="F1315" s="2">
        <v>36237</v>
      </c>
      <c r="G1315">
        <v>2.1</v>
      </c>
      <c r="H1315" s="3">
        <v>36237.48541666667</v>
      </c>
      <c r="I1315" s="3">
        <v>36237.458333333336</v>
      </c>
      <c r="J1315">
        <v>8.9</v>
      </c>
      <c r="K1315">
        <v>8.9</v>
      </c>
      <c r="L1315" s="3">
        <v>36237.477777777778</v>
      </c>
      <c r="M1315" t="s">
        <v>9</v>
      </c>
      <c r="N1315" t="s">
        <v>9</v>
      </c>
      <c r="O1315" t="s">
        <v>9</v>
      </c>
      <c r="P1315" s="3">
        <v>36237.48541666667</v>
      </c>
      <c r="Q1315">
        <v>0</v>
      </c>
      <c r="R1315" t="s">
        <v>76</v>
      </c>
      <c r="S1315">
        <v>0</v>
      </c>
      <c r="T1315">
        <v>0</v>
      </c>
      <c r="U1315" t="s">
        <v>9</v>
      </c>
      <c r="V1315" s="3">
        <v>36237.458333333336</v>
      </c>
      <c r="W1315">
        <v>1</v>
      </c>
      <c r="X1315" s="3">
        <v>36237.477777777778</v>
      </c>
      <c r="Y1315" t="s">
        <v>9</v>
      </c>
      <c r="Z1315">
        <v>0</v>
      </c>
      <c r="AA1315">
        <v>0</v>
      </c>
      <c r="AB1315" t="s">
        <v>84</v>
      </c>
    </row>
    <row r="1316" spans="1:28" x14ac:dyDescent="0.25">
      <c r="A1316" t="s">
        <v>74</v>
      </c>
      <c r="B1316" t="s">
        <v>75</v>
      </c>
      <c r="C1316">
        <v>53.649500000000003</v>
      </c>
      <c r="D1316">
        <v>9.9618000000000002</v>
      </c>
      <c r="E1316">
        <v>15</v>
      </c>
      <c r="F1316" s="2">
        <v>36238</v>
      </c>
      <c r="G1316">
        <v>4.4000000000000004</v>
      </c>
      <c r="H1316" s="3">
        <v>36238.48541666667</v>
      </c>
      <c r="I1316" s="3">
        <v>36238.458333333336</v>
      </c>
      <c r="J1316">
        <v>8.3000000000000007</v>
      </c>
      <c r="K1316">
        <v>12.4</v>
      </c>
      <c r="L1316" s="3">
        <v>36238.477777777778</v>
      </c>
      <c r="M1316" t="s">
        <v>9</v>
      </c>
      <c r="N1316" t="s">
        <v>9</v>
      </c>
      <c r="O1316" t="s">
        <v>9</v>
      </c>
      <c r="P1316" s="3">
        <v>36238.48541666667</v>
      </c>
      <c r="Q1316">
        <v>4</v>
      </c>
      <c r="R1316" t="s">
        <v>77</v>
      </c>
      <c r="S1316">
        <v>4</v>
      </c>
      <c r="T1316" t="s">
        <v>9</v>
      </c>
      <c r="U1316" t="s">
        <v>9</v>
      </c>
      <c r="V1316" s="3">
        <v>36238.458333333336</v>
      </c>
      <c r="W1316">
        <v>1</v>
      </c>
      <c r="X1316" s="3">
        <v>36238.477777777778</v>
      </c>
      <c r="Y1316" t="s">
        <v>9</v>
      </c>
      <c r="Z1316">
        <v>4</v>
      </c>
      <c r="AA1316" t="s">
        <v>9</v>
      </c>
      <c r="AB1316" t="s">
        <v>84</v>
      </c>
    </row>
    <row r="1317" spans="1:28" x14ac:dyDescent="0.25">
      <c r="A1317" t="s">
        <v>74</v>
      </c>
      <c r="B1317" t="s">
        <v>75</v>
      </c>
      <c r="C1317">
        <v>53.649500000000003</v>
      </c>
      <c r="D1317">
        <v>9.9618000000000002</v>
      </c>
      <c r="E1317">
        <v>15</v>
      </c>
      <c r="F1317" s="2">
        <v>36239</v>
      </c>
      <c r="G1317">
        <v>3.1</v>
      </c>
      <c r="H1317" s="3">
        <v>36239.48541666667</v>
      </c>
      <c r="I1317" s="3">
        <v>36239.458333333336</v>
      </c>
      <c r="J1317">
        <v>6.2</v>
      </c>
      <c r="K1317">
        <v>8.5</v>
      </c>
      <c r="L1317" s="3">
        <v>36239.477083333331</v>
      </c>
      <c r="M1317" t="s">
        <v>9</v>
      </c>
      <c r="N1317" t="s">
        <v>9</v>
      </c>
      <c r="O1317" t="s">
        <v>9</v>
      </c>
      <c r="P1317" s="3">
        <v>36239.48541666667</v>
      </c>
      <c r="Q1317">
        <v>1</v>
      </c>
      <c r="R1317" t="s">
        <v>77</v>
      </c>
      <c r="S1317">
        <v>1</v>
      </c>
      <c r="T1317" t="s">
        <v>9</v>
      </c>
      <c r="U1317" t="s">
        <v>9</v>
      </c>
      <c r="V1317" s="3">
        <v>36239.458333333336</v>
      </c>
      <c r="W1317">
        <v>1</v>
      </c>
      <c r="X1317" s="3">
        <v>36239.477083333331</v>
      </c>
      <c r="Y1317" t="s">
        <v>9</v>
      </c>
      <c r="Z1317">
        <v>1</v>
      </c>
      <c r="AA1317" t="s">
        <v>9</v>
      </c>
      <c r="AB1317" t="s">
        <v>84</v>
      </c>
    </row>
    <row r="1318" spans="1:28" x14ac:dyDescent="0.25">
      <c r="A1318" t="s">
        <v>74</v>
      </c>
      <c r="B1318" t="s">
        <v>75</v>
      </c>
      <c r="C1318">
        <v>53.649500000000003</v>
      </c>
      <c r="D1318">
        <v>9.9618000000000002</v>
      </c>
      <c r="E1318">
        <v>15</v>
      </c>
      <c r="F1318" s="2">
        <v>36240</v>
      </c>
      <c r="G1318">
        <v>4.5999999999999996</v>
      </c>
      <c r="H1318" s="3">
        <v>36240.48541666667</v>
      </c>
      <c r="I1318" s="3">
        <v>36240.458333333336</v>
      </c>
      <c r="J1318">
        <v>8.1</v>
      </c>
      <c r="K1318">
        <v>8.1</v>
      </c>
      <c r="L1318" s="3">
        <v>36240.477083333331</v>
      </c>
      <c r="M1318" t="s">
        <v>9</v>
      </c>
      <c r="N1318" t="s">
        <v>9</v>
      </c>
      <c r="O1318" t="s">
        <v>9</v>
      </c>
      <c r="P1318" s="3">
        <v>36240.48541666667</v>
      </c>
      <c r="Q1318">
        <v>5</v>
      </c>
      <c r="R1318" t="s">
        <v>77</v>
      </c>
      <c r="S1318">
        <v>5</v>
      </c>
      <c r="T1318" t="s">
        <v>9</v>
      </c>
      <c r="U1318" t="s">
        <v>9</v>
      </c>
      <c r="V1318" s="3">
        <v>36240.458333333336</v>
      </c>
      <c r="W1318">
        <v>1</v>
      </c>
      <c r="X1318" s="3">
        <v>36240.477083333331</v>
      </c>
      <c r="Y1318" t="s">
        <v>9</v>
      </c>
      <c r="Z1318">
        <v>5</v>
      </c>
      <c r="AA1318" t="s">
        <v>9</v>
      </c>
      <c r="AB1318" t="s">
        <v>84</v>
      </c>
    </row>
    <row r="1319" spans="1:28" x14ac:dyDescent="0.25">
      <c r="A1319" t="s">
        <v>74</v>
      </c>
      <c r="B1319" t="s">
        <v>75</v>
      </c>
      <c r="C1319">
        <v>53.649500000000003</v>
      </c>
      <c r="D1319">
        <v>9.9618000000000002</v>
      </c>
      <c r="E1319">
        <v>15</v>
      </c>
      <c r="F1319" s="2">
        <v>36241</v>
      </c>
      <c r="G1319">
        <v>4.5999999999999996</v>
      </c>
      <c r="H1319" s="3">
        <v>36241.48541666667</v>
      </c>
      <c r="I1319" s="3">
        <v>36241.458333333336</v>
      </c>
      <c r="J1319">
        <v>7.2</v>
      </c>
      <c r="K1319">
        <v>9.6999999999999993</v>
      </c>
      <c r="L1319" s="3">
        <v>36241.477083333331</v>
      </c>
      <c r="M1319" t="s">
        <v>9</v>
      </c>
      <c r="N1319" t="s">
        <v>9</v>
      </c>
      <c r="O1319" t="s">
        <v>9</v>
      </c>
      <c r="P1319" s="3">
        <v>36241.48541666667</v>
      </c>
      <c r="Q1319">
        <v>3</v>
      </c>
      <c r="R1319" t="s">
        <v>77</v>
      </c>
      <c r="S1319">
        <v>3</v>
      </c>
      <c r="T1319" t="s">
        <v>9</v>
      </c>
      <c r="U1319" t="s">
        <v>9</v>
      </c>
      <c r="V1319" s="3">
        <v>36241.458333333336</v>
      </c>
      <c r="W1319">
        <v>1</v>
      </c>
      <c r="X1319" s="3">
        <v>36241.477083333331</v>
      </c>
      <c r="Y1319" t="s">
        <v>9</v>
      </c>
      <c r="Z1319">
        <v>3</v>
      </c>
      <c r="AA1319" t="s">
        <v>9</v>
      </c>
      <c r="AB1319" t="s">
        <v>84</v>
      </c>
    </row>
    <row r="1320" spans="1:28" x14ac:dyDescent="0.25">
      <c r="A1320" t="s">
        <v>74</v>
      </c>
      <c r="B1320" t="s">
        <v>75</v>
      </c>
      <c r="C1320">
        <v>53.649500000000003</v>
      </c>
      <c r="D1320">
        <v>9.9618000000000002</v>
      </c>
      <c r="E1320">
        <v>15</v>
      </c>
      <c r="F1320" s="2">
        <v>36242</v>
      </c>
      <c r="G1320">
        <v>2.1</v>
      </c>
      <c r="H1320" s="3">
        <v>36242.48541666667</v>
      </c>
      <c r="I1320" s="3">
        <v>36242.458333333336</v>
      </c>
      <c r="J1320">
        <v>6.8</v>
      </c>
      <c r="K1320">
        <v>7.6</v>
      </c>
      <c r="L1320" s="3">
        <v>36242.476388888892</v>
      </c>
      <c r="M1320" t="s">
        <v>9</v>
      </c>
      <c r="N1320" t="s">
        <v>9</v>
      </c>
      <c r="O1320" t="s">
        <v>9</v>
      </c>
      <c r="P1320" s="3">
        <v>36242.48541666667</v>
      </c>
      <c r="Q1320">
        <v>3</v>
      </c>
      <c r="R1320" t="s">
        <v>77</v>
      </c>
      <c r="S1320">
        <v>3</v>
      </c>
      <c r="T1320" t="s">
        <v>9</v>
      </c>
      <c r="U1320" t="s">
        <v>9</v>
      </c>
      <c r="V1320" s="3">
        <v>36242.458333333336</v>
      </c>
      <c r="W1320">
        <v>1</v>
      </c>
      <c r="X1320" s="3">
        <v>36242.476388888892</v>
      </c>
      <c r="Y1320" t="s">
        <v>9</v>
      </c>
      <c r="Z1320">
        <v>3</v>
      </c>
      <c r="AA1320" t="s">
        <v>9</v>
      </c>
      <c r="AB1320" t="s">
        <v>84</v>
      </c>
    </row>
    <row r="1321" spans="1:28" x14ac:dyDescent="0.25">
      <c r="A1321" t="s">
        <v>74</v>
      </c>
      <c r="B1321" t="s">
        <v>75</v>
      </c>
      <c r="C1321">
        <v>53.649500000000003</v>
      </c>
      <c r="D1321">
        <v>9.9618000000000002</v>
      </c>
      <c r="E1321">
        <v>15</v>
      </c>
      <c r="F1321" s="2">
        <v>36243</v>
      </c>
      <c r="G1321">
        <v>1.5</v>
      </c>
      <c r="H1321" s="3">
        <v>36243.48541666667</v>
      </c>
      <c r="I1321" s="3">
        <v>36243.458333333336</v>
      </c>
      <c r="J1321">
        <v>8.5</v>
      </c>
      <c r="K1321">
        <v>8.5</v>
      </c>
      <c r="L1321" s="3">
        <v>36243.476388888892</v>
      </c>
      <c r="M1321" t="s">
        <v>9</v>
      </c>
      <c r="N1321" t="s">
        <v>9</v>
      </c>
      <c r="O1321" t="s">
        <v>9</v>
      </c>
      <c r="P1321" s="3">
        <v>36243.48541666667</v>
      </c>
      <c r="Q1321">
        <v>1</v>
      </c>
      <c r="R1321" t="s">
        <v>77</v>
      </c>
      <c r="S1321">
        <v>1</v>
      </c>
      <c r="T1321" t="s">
        <v>9</v>
      </c>
      <c r="U1321" t="s">
        <v>9</v>
      </c>
      <c r="V1321" s="3">
        <v>36243.458333333336</v>
      </c>
      <c r="W1321">
        <v>1</v>
      </c>
      <c r="X1321" s="3">
        <v>36243.476388888892</v>
      </c>
      <c r="Y1321" t="s">
        <v>9</v>
      </c>
      <c r="Z1321">
        <v>1</v>
      </c>
      <c r="AA1321" t="s">
        <v>9</v>
      </c>
      <c r="AB1321" t="s">
        <v>84</v>
      </c>
    </row>
    <row r="1322" spans="1:28" x14ac:dyDescent="0.25">
      <c r="A1322" t="s">
        <v>74</v>
      </c>
      <c r="B1322" t="s">
        <v>75</v>
      </c>
      <c r="C1322">
        <v>53.649500000000003</v>
      </c>
      <c r="D1322">
        <v>9.9618000000000002</v>
      </c>
      <c r="E1322">
        <v>15</v>
      </c>
      <c r="F1322" s="2">
        <v>36244</v>
      </c>
      <c r="G1322">
        <v>6</v>
      </c>
      <c r="H1322" s="3">
        <v>36244.48541666667</v>
      </c>
      <c r="I1322" s="3">
        <v>36244.458333333336</v>
      </c>
      <c r="J1322">
        <v>14</v>
      </c>
      <c r="K1322">
        <v>14</v>
      </c>
      <c r="L1322" s="3">
        <v>36244.476388888892</v>
      </c>
      <c r="M1322" t="s">
        <v>9</v>
      </c>
      <c r="N1322" t="s">
        <v>9</v>
      </c>
      <c r="O1322" t="s">
        <v>9</v>
      </c>
      <c r="P1322" s="3">
        <v>36244.48541666667</v>
      </c>
      <c r="Q1322">
        <v>0</v>
      </c>
      <c r="R1322" t="s">
        <v>76</v>
      </c>
      <c r="S1322">
        <v>0</v>
      </c>
      <c r="T1322">
        <v>0</v>
      </c>
      <c r="U1322" t="s">
        <v>9</v>
      </c>
      <c r="V1322" s="3">
        <v>36244.458333333336</v>
      </c>
      <c r="W1322">
        <v>1</v>
      </c>
      <c r="X1322" s="3">
        <v>36244.476388888892</v>
      </c>
      <c r="Y1322" t="s">
        <v>9</v>
      </c>
      <c r="Z1322">
        <v>0</v>
      </c>
      <c r="AA1322">
        <v>0</v>
      </c>
      <c r="AB1322" t="s">
        <v>84</v>
      </c>
    </row>
    <row r="1323" spans="1:28" x14ac:dyDescent="0.25">
      <c r="A1323" t="s">
        <v>74</v>
      </c>
      <c r="B1323" t="s">
        <v>75</v>
      </c>
      <c r="C1323">
        <v>53.649500000000003</v>
      </c>
      <c r="D1323">
        <v>9.9618000000000002</v>
      </c>
      <c r="E1323">
        <v>15</v>
      </c>
      <c r="F1323" s="2">
        <v>36245</v>
      </c>
      <c r="G1323">
        <v>10.7</v>
      </c>
      <c r="H1323" s="3">
        <v>36245.48541666667</v>
      </c>
      <c r="I1323" s="3">
        <v>36245.458333333336</v>
      </c>
      <c r="J1323">
        <v>14.6</v>
      </c>
      <c r="K1323">
        <v>17.100000000000001</v>
      </c>
      <c r="L1323" s="3">
        <v>36245.475694444445</v>
      </c>
      <c r="M1323" t="s">
        <v>9</v>
      </c>
      <c r="N1323" t="s">
        <v>9</v>
      </c>
      <c r="O1323" t="s">
        <v>9</v>
      </c>
      <c r="P1323" s="3">
        <v>36245.48541666667</v>
      </c>
      <c r="Q1323">
        <v>0</v>
      </c>
      <c r="R1323" t="s">
        <v>76</v>
      </c>
      <c r="S1323">
        <v>0</v>
      </c>
      <c r="T1323">
        <v>0</v>
      </c>
      <c r="U1323" t="s">
        <v>9</v>
      </c>
      <c r="V1323" s="3">
        <v>36245.458333333336</v>
      </c>
      <c r="W1323">
        <v>1</v>
      </c>
      <c r="X1323" s="3">
        <v>36245.475694444445</v>
      </c>
      <c r="Y1323" t="s">
        <v>9</v>
      </c>
      <c r="Z1323">
        <v>0</v>
      </c>
      <c r="AA1323">
        <v>0</v>
      </c>
      <c r="AB1323" t="s">
        <v>84</v>
      </c>
    </row>
    <row r="1324" spans="1:28" x14ac:dyDescent="0.25">
      <c r="A1324" t="s">
        <v>74</v>
      </c>
      <c r="B1324" t="s">
        <v>75</v>
      </c>
      <c r="C1324">
        <v>53.649500000000003</v>
      </c>
      <c r="D1324">
        <v>9.9618000000000002</v>
      </c>
      <c r="E1324">
        <v>15</v>
      </c>
      <c r="F1324" s="2">
        <v>36246</v>
      </c>
      <c r="G1324">
        <v>8.5</v>
      </c>
      <c r="H1324" s="3">
        <v>36246.48541666667</v>
      </c>
      <c r="I1324" s="3">
        <v>36246.458333333336</v>
      </c>
      <c r="J1324">
        <v>9.9</v>
      </c>
      <c r="K1324">
        <v>14.8</v>
      </c>
      <c r="L1324" s="3">
        <v>36246.475694444445</v>
      </c>
      <c r="M1324" t="s">
        <v>9</v>
      </c>
      <c r="N1324" t="s">
        <v>9</v>
      </c>
      <c r="O1324" t="s">
        <v>9</v>
      </c>
      <c r="P1324" s="3">
        <v>36246.48541666667</v>
      </c>
      <c r="Q1324">
        <v>0</v>
      </c>
      <c r="R1324" t="s">
        <v>76</v>
      </c>
      <c r="S1324">
        <v>0</v>
      </c>
      <c r="T1324">
        <v>0</v>
      </c>
      <c r="U1324" t="s">
        <v>9</v>
      </c>
      <c r="V1324" s="3">
        <v>36246.458333333336</v>
      </c>
      <c r="W1324">
        <v>1</v>
      </c>
      <c r="X1324" s="3">
        <v>36246.475694444445</v>
      </c>
      <c r="Y1324" t="s">
        <v>9</v>
      </c>
      <c r="Z1324">
        <v>0</v>
      </c>
      <c r="AA1324">
        <v>0</v>
      </c>
      <c r="AB1324" t="s">
        <v>84</v>
      </c>
    </row>
    <row r="1325" spans="1:28" x14ac:dyDescent="0.25">
      <c r="A1325" t="s">
        <v>74</v>
      </c>
      <c r="B1325" t="s">
        <v>75</v>
      </c>
      <c r="C1325">
        <v>53.649500000000003</v>
      </c>
      <c r="D1325">
        <v>9.9618000000000002</v>
      </c>
      <c r="E1325">
        <v>15</v>
      </c>
      <c r="F1325" s="2">
        <v>36247</v>
      </c>
      <c r="G1325">
        <v>1.3</v>
      </c>
      <c r="H1325" s="3">
        <v>36247.48541666667</v>
      </c>
      <c r="I1325" s="3">
        <v>36247.458333333336</v>
      </c>
      <c r="J1325">
        <v>8.6999999999999993</v>
      </c>
      <c r="K1325">
        <v>9.9</v>
      </c>
      <c r="L1325" s="3">
        <v>36247.475694444445</v>
      </c>
      <c r="M1325" t="s">
        <v>9</v>
      </c>
      <c r="N1325" t="s">
        <v>9</v>
      </c>
      <c r="O1325" t="s">
        <v>9</v>
      </c>
      <c r="P1325" s="3">
        <v>36247.48541666667</v>
      </c>
      <c r="Q1325">
        <v>0</v>
      </c>
      <c r="R1325" t="s">
        <v>76</v>
      </c>
      <c r="S1325">
        <v>0</v>
      </c>
      <c r="T1325">
        <v>0</v>
      </c>
      <c r="U1325" t="s">
        <v>9</v>
      </c>
      <c r="V1325" s="3">
        <v>36247.458333333336</v>
      </c>
      <c r="W1325">
        <v>1</v>
      </c>
      <c r="X1325" s="3">
        <v>36247.475694444445</v>
      </c>
      <c r="Y1325" t="s">
        <v>9</v>
      </c>
      <c r="Z1325">
        <v>0</v>
      </c>
      <c r="AA1325">
        <v>0</v>
      </c>
      <c r="AB1325" t="s">
        <v>84</v>
      </c>
    </row>
    <row r="1326" spans="1:28" x14ac:dyDescent="0.25">
      <c r="A1326" t="s">
        <v>74</v>
      </c>
      <c r="B1326" t="s">
        <v>75</v>
      </c>
      <c r="C1326">
        <v>53.649500000000003</v>
      </c>
      <c r="D1326">
        <v>9.9618000000000002</v>
      </c>
      <c r="E1326">
        <v>15</v>
      </c>
      <c r="F1326" s="2">
        <v>36248</v>
      </c>
      <c r="G1326">
        <v>-1.6</v>
      </c>
      <c r="H1326" s="3">
        <v>36248.48541666667</v>
      </c>
      <c r="I1326" s="3">
        <v>36248.458333333336</v>
      </c>
      <c r="J1326">
        <v>10.5</v>
      </c>
      <c r="K1326">
        <v>10.5</v>
      </c>
      <c r="L1326" s="3">
        <v>36248.475694444445</v>
      </c>
      <c r="M1326" t="s">
        <v>9</v>
      </c>
      <c r="N1326" t="s">
        <v>9</v>
      </c>
      <c r="O1326" t="s">
        <v>9</v>
      </c>
      <c r="P1326" s="3">
        <v>36248.48541666667</v>
      </c>
      <c r="Q1326">
        <v>0</v>
      </c>
      <c r="R1326" t="s">
        <v>76</v>
      </c>
      <c r="S1326">
        <v>0</v>
      </c>
      <c r="T1326">
        <v>0</v>
      </c>
      <c r="U1326" t="s">
        <v>9</v>
      </c>
      <c r="V1326" s="3">
        <v>36248.458333333336</v>
      </c>
      <c r="W1326">
        <v>1</v>
      </c>
      <c r="X1326" s="3">
        <v>36248.475694444445</v>
      </c>
      <c r="Y1326" t="s">
        <v>9</v>
      </c>
      <c r="Z1326">
        <v>0</v>
      </c>
      <c r="AA1326">
        <v>0</v>
      </c>
      <c r="AB1326" t="s">
        <v>84</v>
      </c>
    </row>
    <row r="1327" spans="1:28" x14ac:dyDescent="0.25">
      <c r="A1327" t="s">
        <v>74</v>
      </c>
      <c r="B1327" t="s">
        <v>75</v>
      </c>
      <c r="C1327">
        <v>53.649500000000003</v>
      </c>
      <c r="D1327">
        <v>9.9618000000000002</v>
      </c>
      <c r="E1327">
        <v>15</v>
      </c>
      <c r="F1327" s="2">
        <v>36249</v>
      </c>
      <c r="G1327">
        <v>2.1</v>
      </c>
      <c r="H1327" s="3">
        <v>36249.48541666667</v>
      </c>
      <c r="I1327" s="3">
        <v>36249.458333333336</v>
      </c>
      <c r="J1327">
        <v>14.8</v>
      </c>
      <c r="K1327">
        <v>14.8</v>
      </c>
      <c r="L1327" s="3">
        <v>36249.474999999999</v>
      </c>
      <c r="M1327" t="s">
        <v>9</v>
      </c>
      <c r="N1327" t="s">
        <v>9</v>
      </c>
      <c r="O1327" t="s">
        <v>9</v>
      </c>
      <c r="P1327" s="3">
        <v>36249.48541666667</v>
      </c>
      <c r="Q1327">
        <v>0</v>
      </c>
      <c r="R1327" t="s">
        <v>76</v>
      </c>
      <c r="S1327">
        <v>0</v>
      </c>
      <c r="T1327">
        <v>0</v>
      </c>
      <c r="U1327" t="s">
        <v>9</v>
      </c>
      <c r="V1327" s="3">
        <v>36249.458333333336</v>
      </c>
      <c r="W1327">
        <v>1</v>
      </c>
      <c r="X1327" s="3">
        <v>36249.474999999999</v>
      </c>
      <c r="Y1327" t="s">
        <v>9</v>
      </c>
      <c r="Z1327">
        <v>0</v>
      </c>
      <c r="AA1327">
        <v>0</v>
      </c>
      <c r="AB1327" t="s">
        <v>84</v>
      </c>
    </row>
    <row r="1328" spans="1:28" x14ac:dyDescent="0.25">
      <c r="A1328" t="s">
        <v>74</v>
      </c>
      <c r="B1328" t="s">
        <v>75</v>
      </c>
      <c r="C1328">
        <v>53.649500000000003</v>
      </c>
      <c r="D1328">
        <v>9.9618000000000002</v>
      </c>
      <c r="E1328">
        <v>15</v>
      </c>
      <c r="F1328" s="2">
        <v>36250</v>
      </c>
      <c r="G1328">
        <v>5.4</v>
      </c>
      <c r="H1328" s="3">
        <v>36250.48541666667</v>
      </c>
      <c r="I1328" s="3">
        <v>36250.458333333336</v>
      </c>
      <c r="J1328">
        <v>16.899999999999999</v>
      </c>
      <c r="K1328">
        <v>17.100000000000001</v>
      </c>
      <c r="L1328" s="3">
        <v>36250.474999999999</v>
      </c>
      <c r="M1328" t="s">
        <v>9</v>
      </c>
      <c r="N1328" t="s">
        <v>9</v>
      </c>
      <c r="O1328" t="s">
        <v>9</v>
      </c>
      <c r="P1328" s="3">
        <v>36250.48541666667</v>
      </c>
      <c r="Q1328">
        <v>0</v>
      </c>
      <c r="R1328" t="s">
        <v>76</v>
      </c>
      <c r="S1328">
        <v>0</v>
      </c>
      <c r="T1328">
        <v>0</v>
      </c>
      <c r="U1328" t="s">
        <v>9</v>
      </c>
      <c r="V1328" s="3">
        <v>36250.458333333336</v>
      </c>
      <c r="W1328">
        <v>1</v>
      </c>
      <c r="X1328" s="3">
        <v>36250.474999999999</v>
      </c>
      <c r="Y1328" t="s">
        <v>9</v>
      </c>
      <c r="Z1328">
        <v>0</v>
      </c>
      <c r="AA1328">
        <v>0</v>
      </c>
      <c r="AB1328" t="s">
        <v>84</v>
      </c>
    </row>
    <row r="1329" spans="1:28" x14ac:dyDescent="0.25">
      <c r="A1329" t="s">
        <v>74</v>
      </c>
      <c r="B1329" t="s">
        <v>75</v>
      </c>
      <c r="C1329">
        <v>53.649500000000003</v>
      </c>
      <c r="D1329">
        <v>9.9618000000000002</v>
      </c>
      <c r="E1329">
        <v>15</v>
      </c>
      <c r="F1329" s="2">
        <v>36251</v>
      </c>
      <c r="G1329">
        <v>4.5999999999999996</v>
      </c>
      <c r="H1329" s="3">
        <v>36251.48541666667</v>
      </c>
      <c r="I1329" s="3">
        <v>36251.458333333336</v>
      </c>
      <c r="J1329">
        <v>18.100000000000001</v>
      </c>
      <c r="K1329">
        <v>18.100000000000001</v>
      </c>
      <c r="L1329" s="3">
        <v>36251.474999999999</v>
      </c>
      <c r="M1329" t="s">
        <v>9</v>
      </c>
      <c r="N1329" t="s">
        <v>9</v>
      </c>
      <c r="O1329" t="s">
        <v>9</v>
      </c>
      <c r="P1329" s="3">
        <v>36251.48541666667</v>
      </c>
      <c r="Q1329">
        <v>0</v>
      </c>
      <c r="R1329" t="s">
        <v>76</v>
      </c>
      <c r="S1329">
        <v>0</v>
      </c>
      <c r="T1329">
        <v>0</v>
      </c>
      <c r="U1329" t="s">
        <v>9</v>
      </c>
      <c r="V1329" s="3">
        <v>36251.458333333336</v>
      </c>
      <c r="W1329">
        <v>1</v>
      </c>
      <c r="X1329" s="3">
        <v>36251.474999999999</v>
      </c>
      <c r="Y1329" t="s">
        <v>9</v>
      </c>
      <c r="Z1329">
        <v>0</v>
      </c>
      <c r="AA1329">
        <v>0</v>
      </c>
      <c r="AB1329" t="s">
        <v>84</v>
      </c>
    </row>
    <row r="1330" spans="1:28" x14ac:dyDescent="0.25">
      <c r="A1330" t="s">
        <v>74</v>
      </c>
      <c r="B1330" t="s">
        <v>75</v>
      </c>
      <c r="C1330">
        <v>53.649500000000003</v>
      </c>
      <c r="D1330">
        <v>9.9618000000000002</v>
      </c>
      <c r="E1330">
        <v>15</v>
      </c>
      <c r="F1330" s="2">
        <v>36252</v>
      </c>
      <c r="G1330">
        <v>2.7</v>
      </c>
      <c r="H1330" s="3">
        <v>36252.48541666667</v>
      </c>
      <c r="I1330" s="3">
        <v>36252.458333333336</v>
      </c>
      <c r="J1330">
        <v>17.7</v>
      </c>
      <c r="K1330">
        <v>19</v>
      </c>
      <c r="L1330" s="3">
        <v>36252.474305555559</v>
      </c>
      <c r="M1330" t="s">
        <v>9</v>
      </c>
      <c r="N1330" t="s">
        <v>9</v>
      </c>
      <c r="O1330" t="s">
        <v>9</v>
      </c>
      <c r="P1330" s="3">
        <v>36252.48541666667</v>
      </c>
      <c r="Q1330">
        <v>0</v>
      </c>
      <c r="R1330" t="s">
        <v>76</v>
      </c>
      <c r="S1330">
        <v>0</v>
      </c>
      <c r="T1330">
        <v>0</v>
      </c>
      <c r="U1330" t="s">
        <v>9</v>
      </c>
      <c r="V1330" s="3">
        <v>36252.458333333336</v>
      </c>
      <c r="W1330">
        <v>1</v>
      </c>
      <c r="X1330" s="3">
        <v>36252.474305555559</v>
      </c>
      <c r="Y1330" t="s">
        <v>9</v>
      </c>
      <c r="Z1330">
        <v>0</v>
      </c>
      <c r="AA1330">
        <v>0</v>
      </c>
      <c r="AB1330" t="s">
        <v>84</v>
      </c>
    </row>
    <row r="1331" spans="1:28" x14ac:dyDescent="0.25">
      <c r="A1331" t="s">
        <v>74</v>
      </c>
      <c r="B1331" t="s">
        <v>75</v>
      </c>
      <c r="C1331">
        <v>53.649500000000003</v>
      </c>
      <c r="D1331">
        <v>9.9618000000000002</v>
      </c>
      <c r="E1331">
        <v>15</v>
      </c>
      <c r="F1331" s="2">
        <v>36253</v>
      </c>
      <c r="G1331">
        <v>7.2</v>
      </c>
      <c r="H1331" s="3">
        <v>36253.48541666667</v>
      </c>
      <c r="I1331" s="3">
        <v>36253.458333333336</v>
      </c>
      <c r="J1331">
        <v>18.3</v>
      </c>
      <c r="K1331">
        <v>18.899999999999999</v>
      </c>
      <c r="L1331" s="3">
        <v>36253.474305555559</v>
      </c>
      <c r="M1331" t="s">
        <v>9</v>
      </c>
      <c r="N1331" t="s">
        <v>9</v>
      </c>
      <c r="O1331" t="s">
        <v>9</v>
      </c>
      <c r="P1331" s="3">
        <v>36253.48541666667</v>
      </c>
      <c r="Q1331">
        <v>0</v>
      </c>
      <c r="R1331" t="s">
        <v>76</v>
      </c>
      <c r="S1331">
        <v>0</v>
      </c>
      <c r="T1331">
        <v>0</v>
      </c>
      <c r="U1331" t="s">
        <v>9</v>
      </c>
      <c r="V1331" s="3">
        <v>36253.458333333336</v>
      </c>
      <c r="W1331">
        <v>1</v>
      </c>
      <c r="X1331" s="3">
        <v>36253.474305555559</v>
      </c>
      <c r="Y1331" t="s">
        <v>9</v>
      </c>
      <c r="Z1331">
        <v>0</v>
      </c>
      <c r="AA1331">
        <v>0</v>
      </c>
      <c r="AB1331" t="s">
        <v>84</v>
      </c>
    </row>
    <row r="1332" spans="1:28" x14ac:dyDescent="0.25">
      <c r="A1332" t="s">
        <v>74</v>
      </c>
      <c r="B1332" t="s">
        <v>75</v>
      </c>
      <c r="C1332">
        <v>53.649500000000003</v>
      </c>
      <c r="D1332">
        <v>9.9618000000000002</v>
      </c>
      <c r="E1332">
        <v>15</v>
      </c>
      <c r="F1332" s="2">
        <v>36254</v>
      </c>
      <c r="G1332">
        <v>2.9</v>
      </c>
      <c r="H1332" s="3">
        <v>36254.48541666667</v>
      </c>
      <c r="I1332" s="3">
        <v>36254.458333333336</v>
      </c>
      <c r="J1332">
        <v>14.8</v>
      </c>
      <c r="K1332">
        <v>19.600000000000001</v>
      </c>
      <c r="L1332" s="3">
        <v>36254.474305555559</v>
      </c>
      <c r="M1332" t="s">
        <v>9</v>
      </c>
      <c r="N1332" t="s">
        <v>9</v>
      </c>
      <c r="O1332" t="s">
        <v>9</v>
      </c>
      <c r="P1332" s="3">
        <v>36254.48541666667</v>
      </c>
      <c r="Q1332">
        <v>0</v>
      </c>
      <c r="R1332" t="s">
        <v>76</v>
      </c>
      <c r="S1332">
        <v>0</v>
      </c>
      <c r="T1332">
        <v>0</v>
      </c>
      <c r="U1332" t="s">
        <v>9</v>
      </c>
      <c r="V1332" s="3">
        <v>36254.458333333336</v>
      </c>
      <c r="W1332">
        <v>1</v>
      </c>
      <c r="X1332" s="3">
        <v>36254.474305555559</v>
      </c>
      <c r="Y1332" t="s">
        <v>9</v>
      </c>
      <c r="Z1332">
        <v>0</v>
      </c>
      <c r="AA1332">
        <v>0</v>
      </c>
      <c r="AB1332" t="s">
        <v>84</v>
      </c>
    </row>
    <row r="1333" spans="1:28" x14ac:dyDescent="0.25">
      <c r="A1333" t="s">
        <v>74</v>
      </c>
      <c r="B1333" t="s">
        <v>75</v>
      </c>
      <c r="C1333">
        <v>53.649500000000003</v>
      </c>
      <c r="D1333">
        <v>9.9618000000000002</v>
      </c>
      <c r="E1333">
        <v>15</v>
      </c>
      <c r="F1333" s="2">
        <v>36255</v>
      </c>
      <c r="G1333">
        <v>2.5</v>
      </c>
      <c r="H1333" s="3">
        <v>36255.48541666667</v>
      </c>
      <c r="I1333" s="3">
        <v>36255.458333333336</v>
      </c>
      <c r="J1333">
        <v>8.9</v>
      </c>
      <c r="K1333">
        <v>19</v>
      </c>
      <c r="L1333" s="3">
        <v>36255.473611111112</v>
      </c>
      <c r="M1333" t="s">
        <v>9</v>
      </c>
      <c r="N1333" t="s">
        <v>9</v>
      </c>
      <c r="O1333" t="s">
        <v>9</v>
      </c>
      <c r="P1333" s="3">
        <v>36255.48541666667</v>
      </c>
      <c r="Q1333">
        <v>0</v>
      </c>
      <c r="R1333" t="s">
        <v>76</v>
      </c>
      <c r="S1333">
        <v>0</v>
      </c>
      <c r="T1333">
        <v>0</v>
      </c>
      <c r="U1333" t="s">
        <v>9</v>
      </c>
      <c r="V1333" s="3">
        <v>36255.458333333336</v>
      </c>
      <c r="W1333">
        <v>1</v>
      </c>
      <c r="X1333" s="3">
        <v>36255.473611111112</v>
      </c>
      <c r="Y1333" t="s">
        <v>9</v>
      </c>
      <c r="Z1333">
        <v>0</v>
      </c>
      <c r="AA1333">
        <v>0</v>
      </c>
      <c r="AB1333" t="s">
        <v>84</v>
      </c>
    </row>
    <row r="1334" spans="1:28" x14ac:dyDescent="0.25">
      <c r="A1334" t="s">
        <v>74</v>
      </c>
      <c r="B1334" t="s">
        <v>75</v>
      </c>
      <c r="C1334">
        <v>53.649500000000003</v>
      </c>
      <c r="D1334">
        <v>9.9618000000000002</v>
      </c>
      <c r="E1334">
        <v>15</v>
      </c>
      <c r="F1334" s="2">
        <v>36256</v>
      </c>
      <c r="G1334">
        <v>8.9</v>
      </c>
      <c r="H1334" s="3">
        <v>36256.48541666667</v>
      </c>
      <c r="I1334" s="3">
        <v>36256.458333333336</v>
      </c>
      <c r="J1334">
        <v>15.5</v>
      </c>
      <c r="K1334">
        <v>15.5</v>
      </c>
      <c r="L1334" s="3">
        <v>36256.473611111112</v>
      </c>
      <c r="M1334" t="s">
        <v>9</v>
      </c>
      <c r="N1334" t="s">
        <v>9</v>
      </c>
      <c r="O1334" t="s">
        <v>9</v>
      </c>
      <c r="P1334" s="3">
        <v>36256.48541666667</v>
      </c>
      <c r="Q1334">
        <v>0</v>
      </c>
      <c r="R1334" t="s">
        <v>76</v>
      </c>
      <c r="S1334">
        <v>0</v>
      </c>
      <c r="T1334">
        <v>0</v>
      </c>
      <c r="U1334" t="s">
        <v>9</v>
      </c>
      <c r="V1334" s="3">
        <v>36256.458333333336</v>
      </c>
      <c r="W1334">
        <v>1</v>
      </c>
      <c r="X1334" s="3">
        <v>36256.473611111112</v>
      </c>
      <c r="Y1334" t="s">
        <v>9</v>
      </c>
      <c r="Z1334">
        <v>0</v>
      </c>
      <c r="AA1334">
        <v>0</v>
      </c>
      <c r="AB1334" t="s">
        <v>84</v>
      </c>
    </row>
    <row r="1335" spans="1:28" x14ac:dyDescent="0.25">
      <c r="A1335" t="s">
        <v>74</v>
      </c>
      <c r="B1335" t="s">
        <v>75</v>
      </c>
      <c r="C1335">
        <v>53.649500000000003</v>
      </c>
      <c r="D1335">
        <v>9.9618000000000002</v>
      </c>
      <c r="E1335">
        <v>15</v>
      </c>
      <c r="F1335" s="2">
        <v>36257</v>
      </c>
      <c r="G1335">
        <v>9.3000000000000007</v>
      </c>
      <c r="H1335" s="3">
        <v>36257.48541666667</v>
      </c>
      <c r="I1335" s="3">
        <v>36257.458333333336</v>
      </c>
      <c r="J1335">
        <v>10.7</v>
      </c>
      <c r="K1335">
        <v>16.7</v>
      </c>
      <c r="L1335" s="3">
        <v>36257.473611111112</v>
      </c>
      <c r="M1335" t="s">
        <v>9</v>
      </c>
      <c r="N1335" t="s">
        <v>9</v>
      </c>
      <c r="O1335" t="s">
        <v>9</v>
      </c>
      <c r="P1335" s="3">
        <v>36257.48541666667</v>
      </c>
      <c r="Q1335">
        <v>6</v>
      </c>
      <c r="R1335" t="s">
        <v>77</v>
      </c>
      <c r="S1335">
        <v>6</v>
      </c>
      <c r="T1335" t="s">
        <v>9</v>
      </c>
      <c r="U1335" t="s">
        <v>9</v>
      </c>
      <c r="V1335" s="3">
        <v>36257.458333333336</v>
      </c>
      <c r="W1335">
        <v>1</v>
      </c>
      <c r="X1335" s="3">
        <v>36257.473611111112</v>
      </c>
      <c r="Y1335" t="s">
        <v>9</v>
      </c>
      <c r="Z1335">
        <v>6</v>
      </c>
      <c r="AA1335" t="s">
        <v>9</v>
      </c>
      <c r="AB1335" t="s">
        <v>84</v>
      </c>
    </row>
    <row r="1336" spans="1:28" x14ac:dyDescent="0.25">
      <c r="A1336" t="s">
        <v>74</v>
      </c>
      <c r="B1336" t="s">
        <v>75</v>
      </c>
      <c r="C1336">
        <v>53.649500000000003</v>
      </c>
      <c r="D1336">
        <v>9.9618000000000002</v>
      </c>
      <c r="E1336">
        <v>15</v>
      </c>
      <c r="F1336" s="2">
        <v>36258</v>
      </c>
      <c r="G1336">
        <v>7</v>
      </c>
      <c r="H1336" s="3">
        <v>36258.48541666667</v>
      </c>
      <c r="I1336" s="3">
        <v>36258.458333333336</v>
      </c>
      <c r="J1336">
        <v>10.1</v>
      </c>
      <c r="K1336">
        <v>11.3</v>
      </c>
      <c r="L1336" s="3">
        <v>36258.473611111112</v>
      </c>
      <c r="M1336" t="s">
        <v>9</v>
      </c>
      <c r="N1336" t="s">
        <v>9</v>
      </c>
      <c r="O1336" t="s">
        <v>9</v>
      </c>
      <c r="P1336" s="3">
        <v>36258.48541666667</v>
      </c>
      <c r="Q1336">
        <v>1</v>
      </c>
      <c r="R1336" t="s">
        <v>77</v>
      </c>
      <c r="S1336">
        <v>1</v>
      </c>
      <c r="T1336" t="s">
        <v>9</v>
      </c>
      <c r="U1336" t="s">
        <v>9</v>
      </c>
      <c r="V1336" s="3">
        <v>36258.458333333336</v>
      </c>
      <c r="W1336">
        <v>1</v>
      </c>
      <c r="X1336" s="3">
        <v>36258.473611111112</v>
      </c>
      <c r="Y1336" t="s">
        <v>9</v>
      </c>
      <c r="Z1336">
        <v>1</v>
      </c>
      <c r="AA1336" t="s">
        <v>9</v>
      </c>
      <c r="AB1336" t="s">
        <v>84</v>
      </c>
    </row>
    <row r="1337" spans="1:28" x14ac:dyDescent="0.25">
      <c r="A1337" t="s">
        <v>74</v>
      </c>
      <c r="B1337" t="s">
        <v>75</v>
      </c>
      <c r="C1337">
        <v>53.649500000000003</v>
      </c>
      <c r="D1337">
        <v>9.9618000000000002</v>
      </c>
      <c r="E1337">
        <v>15</v>
      </c>
      <c r="F1337" s="2">
        <v>36259</v>
      </c>
      <c r="G1337">
        <v>5.8</v>
      </c>
      <c r="H1337" s="3">
        <v>36259.48541666667</v>
      </c>
      <c r="I1337" s="3">
        <v>36259.458333333336</v>
      </c>
      <c r="J1337">
        <v>11.4</v>
      </c>
      <c r="K1337">
        <v>15.5</v>
      </c>
      <c r="L1337" s="3">
        <v>36259.472916666666</v>
      </c>
      <c r="M1337" t="s">
        <v>9</v>
      </c>
      <c r="N1337" t="s">
        <v>9</v>
      </c>
      <c r="O1337" t="s">
        <v>9</v>
      </c>
      <c r="P1337" s="3">
        <v>36259.48541666667</v>
      </c>
      <c r="Q1337">
        <v>0</v>
      </c>
      <c r="R1337" t="s">
        <v>76</v>
      </c>
      <c r="S1337">
        <v>0</v>
      </c>
      <c r="T1337">
        <v>0</v>
      </c>
      <c r="U1337" t="s">
        <v>9</v>
      </c>
      <c r="V1337" s="3">
        <v>36259.458333333336</v>
      </c>
      <c r="W1337">
        <v>1</v>
      </c>
      <c r="X1337" s="3">
        <v>36259.472916666666</v>
      </c>
      <c r="Y1337" t="s">
        <v>9</v>
      </c>
      <c r="Z1337">
        <v>0</v>
      </c>
      <c r="AA1337">
        <v>0</v>
      </c>
      <c r="AB1337" t="s">
        <v>84</v>
      </c>
    </row>
    <row r="1338" spans="1:28" x14ac:dyDescent="0.25">
      <c r="A1338" t="s">
        <v>74</v>
      </c>
      <c r="B1338" t="s">
        <v>75</v>
      </c>
      <c r="C1338">
        <v>53.649500000000003</v>
      </c>
      <c r="D1338">
        <v>9.9618000000000002</v>
      </c>
      <c r="E1338">
        <v>15</v>
      </c>
      <c r="F1338" s="2">
        <v>36260</v>
      </c>
      <c r="G1338">
        <v>6.4</v>
      </c>
      <c r="H1338" s="3">
        <v>36260.48541666667</v>
      </c>
      <c r="I1338" s="3">
        <v>36260.458333333336</v>
      </c>
      <c r="J1338">
        <v>13</v>
      </c>
      <c r="K1338">
        <v>13</v>
      </c>
      <c r="L1338" s="3">
        <v>36260.472916666666</v>
      </c>
      <c r="M1338" t="s">
        <v>9</v>
      </c>
      <c r="N1338" t="s">
        <v>9</v>
      </c>
      <c r="O1338" t="s">
        <v>9</v>
      </c>
      <c r="P1338" s="3">
        <v>36260.48541666667</v>
      </c>
      <c r="Q1338">
        <v>0</v>
      </c>
      <c r="R1338" t="s">
        <v>76</v>
      </c>
      <c r="S1338">
        <v>0</v>
      </c>
      <c r="T1338">
        <v>0</v>
      </c>
      <c r="U1338" t="s">
        <v>9</v>
      </c>
      <c r="V1338" s="3">
        <v>36260.458333333336</v>
      </c>
      <c r="W1338">
        <v>1</v>
      </c>
      <c r="X1338" s="3">
        <v>36260.472916666666</v>
      </c>
      <c r="Y1338" t="s">
        <v>9</v>
      </c>
      <c r="Z1338">
        <v>0</v>
      </c>
      <c r="AA1338">
        <v>0</v>
      </c>
      <c r="AB1338" t="s">
        <v>84</v>
      </c>
    </row>
    <row r="1339" spans="1:28" x14ac:dyDescent="0.25">
      <c r="A1339" t="s">
        <v>74</v>
      </c>
      <c r="B1339" t="s">
        <v>75</v>
      </c>
      <c r="C1339">
        <v>53.649500000000003</v>
      </c>
      <c r="D1339">
        <v>9.9618000000000002</v>
      </c>
      <c r="E1339">
        <v>15</v>
      </c>
      <c r="F1339" s="2">
        <v>36261</v>
      </c>
      <c r="G1339">
        <v>3.7</v>
      </c>
      <c r="H1339" s="3">
        <v>36261.48541666667</v>
      </c>
      <c r="I1339" s="3">
        <v>36261.458333333336</v>
      </c>
      <c r="J1339">
        <v>9.9</v>
      </c>
      <c r="K1339">
        <v>14.8</v>
      </c>
      <c r="L1339" s="3">
        <v>36261.472916666666</v>
      </c>
      <c r="M1339" t="s">
        <v>9</v>
      </c>
      <c r="N1339" t="s">
        <v>9</v>
      </c>
      <c r="O1339" t="s">
        <v>9</v>
      </c>
      <c r="P1339" s="3">
        <v>36261.48541666667</v>
      </c>
      <c r="Q1339">
        <v>0</v>
      </c>
      <c r="R1339" t="s">
        <v>76</v>
      </c>
      <c r="S1339">
        <v>0</v>
      </c>
      <c r="T1339">
        <v>0</v>
      </c>
      <c r="U1339" t="s">
        <v>9</v>
      </c>
      <c r="V1339" s="3">
        <v>36261.458333333336</v>
      </c>
      <c r="W1339">
        <v>1</v>
      </c>
      <c r="X1339" s="3">
        <v>36261.472916666666</v>
      </c>
      <c r="Y1339" t="s">
        <v>9</v>
      </c>
      <c r="Z1339">
        <v>0</v>
      </c>
      <c r="AA1339">
        <v>0</v>
      </c>
      <c r="AB1339" t="s">
        <v>84</v>
      </c>
    </row>
    <row r="1340" spans="1:28" x14ac:dyDescent="0.25">
      <c r="A1340" t="s">
        <v>74</v>
      </c>
      <c r="B1340" t="s">
        <v>75</v>
      </c>
      <c r="C1340">
        <v>53.649500000000003</v>
      </c>
      <c r="D1340">
        <v>9.9618000000000002</v>
      </c>
      <c r="E1340">
        <v>15</v>
      </c>
      <c r="F1340" s="2">
        <v>36262</v>
      </c>
      <c r="G1340">
        <v>5.4</v>
      </c>
      <c r="H1340" s="3">
        <v>36262.48541666667</v>
      </c>
      <c r="I1340" s="3">
        <v>36262.458333333336</v>
      </c>
      <c r="J1340">
        <v>7.6</v>
      </c>
      <c r="K1340">
        <v>10.3</v>
      </c>
      <c r="L1340" s="3">
        <v>36262.472916666666</v>
      </c>
      <c r="M1340" t="s">
        <v>9</v>
      </c>
      <c r="N1340" t="s">
        <v>9</v>
      </c>
      <c r="O1340" t="s">
        <v>9</v>
      </c>
      <c r="P1340" s="3">
        <v>36262.48541666667</v>
      </c>
      <c r="Q1340">
        <v>1</v>
      </c>
      <c r="R1340" t="s">
        <v>77</v>
      </c>
      <c r="S1340">
        <v>1</v>
      </c>
      <c r="T1340" t="s">
        <v>9</v>
      </c>
      <c r="U1340" t="s">
        <v>9</v>
      </c>
      <c r="V1340" s="3">
        <v>36262.458333333336</v>
      </c>
      <c r="W1340">
        <v>1</v>
      </c>
      <c r="X1340" s="3">
        <v>36262.472916666666</v>
      </c>
      <c r="Y1340" t="s">
        <v>9</v>
      </c>
      <c r="Z1340">
        <v>1</v>
      </c>
      <c r="AA1340" t="s">
        <v>9</v>
      </c>
      <c r="AB1340" t="s">
        <v>84</v>
      </c>
    </row>
    <row r="1341" spans="1:28" x14ac:dyDescent="0.25">
      <c r="A1341" t="s">
        <v>74</v>
      </c>
      <c r="B1341" t="s">
        <v>75</v>
      </c>
      <c r="C1341">
        <v>53.649500000000003</v>
      </c>
      <c r="D1341">
        <v>9.9618000000000002</v>
      </c>
      <c r="E1341">
        <v>15</v>
      </c>
      <c r="F1341" s="2">
        <v>36263</v>
      </c>
      <c r="G1341">
        <v>4.2</v>
      </c>
      <c r="H1341" s="3">
        <v>36263.48541666667</v>
      </c>
      <c r="I1341" s="3">
        <v>36263.458333333336</v>
      </c>
      <c r="J1341">
        <v>7.7</v>
      </c>
      <c r="K1341">
        <v>8.9</v>
      </c>
      <c r="L1341" s="3">
        <v>36263.472222222219</v>
      </c>
      <c r="M1341" t="s">
        <v>9</v>
      </c>
      <c r="N1341" t="s">
        <v>9</v>
      </c>
      <c r="O1341" t="s">
        <v>9</v>
      </c>
      <c r="P1341" s="3">
        <v>36263.48541666667</v>
      </c>
      <c r="Q1341">
        <v>4</v>
      </c>
      <c r="R1341" t="s">
        <v>77</v>
      </c>
      <c r="S1341">
        <v>4</v>
      </c>
      <c r="T1341" t="s">
        <v>9</v>
      </c>
      <c r="U1341" t="s">
        <v>9</v>
      </c>
      <c r="V1341" s="3">
        <v>36263.458333333336</v>
      </c>
      <c r="W1341">
        <v>1</v>
      </c>
      <c r="X1341" s="3">
        <v>36263.472222222219</v>
      </c>
      <c r="Y1341" t="s">
        <v>9</v>
      </c>
      <c r="Z1341">
        <v>4</v>
      </c>
      <c r="AA1341" t="s">
        <v>9</v>
      </c>
      <c r="AB1341" t="s">
        <v>84</v>
      </c>
    </row>
    <row r="1342" spans="1:28" x14ac:dyDescent="0.25">
      <c r="A1342" t="s">
        <v>74</v>
      </c>
      <c r="B1342" t="s">
        <v>75</v>
      </c>
      <c r="C1342">
        <v>53.649500000000003</v>
      </c>
      <c r="D1342">
        <v>9.9618000000000002</v>
      </c>
      <c r="E1342">
        <v>15</v>
      </c>
      <c r="F1342" s="2">
        <v>36264</v>
      </c>
      <c r="G1342">
        <v>-0.2</v>
      </c>
      <c r="H1342" s="3">
        <v>36264.48541666667</v>
      </c>
      <c r="I1342" s="3">
        <v>36264.458333333336</v>
      </c>
      <c r="J1342">
        <v>7.6</v>
      </c>
      <c r="K1342">
        <v>8.3000000000000007</v>
      </c>
      <c r="L1342" s="3">
        <v>36264.472222222219</v>
      </c>
      <c r="M1342" t="s">
        <v>9</v>
      </c>
      <c r="N1342" t="s">
        <v>9</v>
      </c>
      <c r="O1342" t="s">
        <v>9</v>
      </c>
      <c r="P1342" s="3">
        <v>36264.48541666667</v>
      </c>
      <c r="Q1342">
        <v>6</v>
      </c>
      <c r="R1342" t="s">
        <v>77</v>
      </c>
      <c r="S1342">
        <v>6</v>
      </c>
      <c r="T1342" t="s">
        <v>9</v>
      </c>
      <c r="U1342" t="s">
        <v>9</v>
      </c>
      <c r="V1342" s="3">
        <v>36264.458333333336</v>
      </c>
      <c r="W1342">
        <v>1</v>
      </c>
      <c r="X1342" s="3">
        <v>36264.472222222219</v>
      </c>
      <c r="Y1342" t="s">
        <v>9</v>
      </c>
      <c r="Z1342">
        <v>6</v>
      </c>
      <c r="AA1342" t="s">
        <v>9</v>
      </c>
      <c r="AB1342" t="s">
        <v>84</v>
      </c>
    </row>
    <row r="1343" spans="1:28" x14ac:dyDescent="0.25">
      <c r="A1343" t="s">
        <v>74</v>
      </c>
      <c r="B1343" t="s">
        <v>75</v>
      </c>
      <c r="C1343">
        <v>53.649500000000003</v>
      </c>
      <c r="D1343">
        <v>9.9618000000000002</v>
      </c>
      <c r="E1343">
        <v>15</v>
      </c>
      <c r="F1343" s="2">
        <v>36265</v>
      </c>
      <c r="G1343">
        <v>0.7</v>
      </c>
      <c r="H1343" s="3">
        <v>36265.48541666667</v>
      </c>
      <c r="I1343" s="3">
        <v>36265.458333333336</v>
      </c>
      <c r="J1343">
        <v>6.4</v>
      </c>
      <c r="K1343">
        <v>7.6</v>
      </c>
      <c r="L1343" s="3">
        <v>36265.472222222219</v>
      </c>
      <c r="M1343" t="s">
        <v>9</v>
      </c>
      <c r="N1343" t="s">
        <v>9</v>
      </c>
      <c r="O1343" t="s">
        <v>9</v>
      </c>
      <c r="P1343" s="3">
        <v>36265.48541666667</v>
      </c>
      <c r="Q1343">
        <v>8</v>
      </c>
      <c r="R1343" t="s">
        <v>77</v>
      </c>
      <c r="S1343">
        <v>8</v>
      </c>
      <c r="T1343" t="s">
        <v>9</v>
      </c>
      <c r="U1343" t="s">
        <v>9</v>
      </c>
      <c r="V1343" s="3">
        <v>36265.458333333336</v>
      </c>
      <c r="W1343">
        <v>1</v>
      </c>
      <c r="X1343" s="3">
        <v>36265.472222222219</v>
      </c>
      <c r="Y1343" t="s">
        <v>9</v>
      </c>
      <c r="Z1343">
        <v>8</v>
      </c>
      <c r="AA1343" t="s">
        <v>9</v>
      </c>
      <c r="AB1343" t="s">
        <v>84</v>
      </c>
    </row>
    <row r="1344" spans="1:28" x14ac:dyDescent="0.25">
      <c r="A1344" t="s">
        <v>74</v>
      </c>
      <c r="B1344" t="s">
        <v>75</v>
      </c>
      <c r="C1344">
        <v>53.649500000000003</v>
      </c>
      <c r="D1344">
        <v>9.9618000000000002</v>
      </c>
      <c r="E1344">
        <v>15</v>
      </c>
      <c r="F1344" s="2">
        <v>36266</v>
      </c>
      <c r="G1344">
        <v>-0.6</v>
      </c>
      <c r="H1344" s="3">
        <v>36266.48541666667</v>
      </c>
      <c r="I1344" s="3">
        <v>36266.458333333336</v>
      </c>
      <c r="J1344">
        <v>10.3</v>
      </c>
      <c r="K1344">
        <v>10.3</v>
      </c>
      <c r="L1344" s="3">
        <v>36266.472222222219</v>
      </c>
      <c r="M1344" t="s">
        <v>9</v>
      </c>
      <c r="N1344" t="s">
        <v>9</v>
      </c>
      <c r="O1344" t="s">
        <v>9</v>
      </c>
      <c r="P1344" s="3">
        <v>36266.48541666667</v>
      </c>
      <c r="Q1344">
        <v>0</v>
      </c>
      <c r="R1344" t="s">
        <v>76</v>
      </c>
      <c r="S1344">
        <v>0</v>
      </c>
      <c r="T1344">
        <v>0</v>
      </c>
      <c r="U1344" t="s">
        <v>9</v>
      </c>
      <c r="V1344" s="3">
        <v>36266.458333333336</v>
      </c>
      <c r="W1344">
        <v>1</v>
      </c>
      <c r="X1344" s="3">
        <v>36266.472222222219</v>
      </c>
      <c r="Y1344" t="s">
        <v>9</v>
      </c>
      <c r="Z1344">
        <v>0</v>
      </c>
      <c r="AA1344">
        <v>0</v>
      </c>
      <c r="AB1344" t="s">
        <v>84</v>
      </c>
    </row>
    <row r="1345" spans="1:28" x14ac:dyDescent="0.25">
      <c r="A1345" t="s">
        <v>74</v>
      </c>
      <c r="B1345" t="s">
        <v>75</v>
      </c>
      <c r="C1345">
        <v>53.649500000000003</v>
      </c>
      <c r="D1345">
        <v>9.9618000000000002</v>
      </c>
      <c r="E1345">
        <v>15</v>
      </c>
      <c r="F1345" s="2">
        <v>36267</v>
      </c>
      <c r="G1345">
        <v>2.9</v>
      </c>
      <c r="H1345" s="3">
        <v>36267.48541666667</v>
      </c>
      <c r="I1345" s="3">
        <v>36267.458333333336</v>
      </c>
      <c r="J1345">
        <v>9.1</v>
      </c>
      <c r="K1345">
        <v>13.6</v>
      </c>
      <c r="L1345" s="3">
        <v>36267.47152777778</v>
      </c>
      <c r="M1345" t="s">
        <v>9</v>
      </c>
      <c r="N1345" t="s">
        <v>9</v>
      </c>
      <c r="O1345" t="s">
        <v>9</v>
      </c>
      <c r="P1345" s="3">
        <v>36267.48541666667</v>
      </c>
      <c r="Q1345">
        <v>0</v>
      </c>
      <c r="R1345" t="s">
        <v>76</v>
      </c>
      <c r="S1345">
        <v>0</v>
      </c>
      <c r="T1345">
        <v>0</v>
      </c>
      <c r="U1345" t="s">
        <v>9</v>
      </c>
      <c r="V1345" s="3">
        <v>36267.458333333336</v>
      </c>
      <c r="W1345">
        <v>1</v>
      </c>
      <c r="X1345" s="3">
        <v>36267.47152777778</v>
      </c>
      <c r="Y1345" t="s">
        <v>9</v>
      </c>
      <c r="Z1345">
        <v>0</v>
      </c>
      <c r="AA1345">
        <v>0</v>
      </c>
      <c r="AB1345" t="s">
        <v>84</v>
      </c>
    </row>
    <row r="1346" spans="1:28" x14ac:dyDescent="0.25">
      <c r="A1346" t="s">
        <v>74</v>
      </c>
      <c r="B1346" t="s">
        <v>75</v>
      </c>
      <c r="C1346">
        <v>53.649500000000003</v>
      </c>
      <c r="D1346">
        <v>9.9618000000000002</v>
      </c>
      <c r="E1346">
        <v>15</v>
      </c>
      <c r="F1346" s="2">
        <v>36268</v>
      </c>
      <c r="G1346">
        <v>3.3</v>
      </c>
      <c r="H1346" s="3">
        <v>36268.48541666667</v>
      </c>
      <c r="I1346" s="3">
        <v>36268.458333333336</v>
      </c>
      <c r="J1346">
        <v>9.6999999999999993</v>
      </c>
      <c r="K1346">
        <v>9.6999999999999993</v>
      </c>
      <c r="L1346" s="3">
        <v>36268.47152777778</v>
      </c>
      <c r="M1346" t="s">
        <v>9</v>
      </c>
      <c r="N1346" t="s">
        <v>9</v>
      </c>
      <c r="O1346" t="s">
        <v>9</v>
      </c>
      <c r="P1346" s="3">
        <v>36268.48541666667</v>
      </c>
      <c r="Q1346">
        <v>0</v>
      </c>
      <c r="R1346" t="s">
        <v>76</v>
      </c>
      <c r="S1346">
        <v>0</v>
      </c>
      <c r="T1346">
        <v>0</v>
      </c>
      <c r="U1346" t="s">
        <v>9</v>
      </c>
      <c r="V1346" s="3">
        <v>36268.458333333336</v>
      </c>
      <c r="W1346">
        <v>1</v>
      </c>
      <c r="X1346" s="3">
        <v>36268.47152777778</v>
      </c>
      <c r="Y1346" t="s">
        <v>9</v>
      </c>
      <c r="Z1346">
        <v>0</v>
      </c>
      <c r="AA1346">
        <v>0</v>
      </c>
      <c r="AB1346" t="s">
        <v>84</v>
      </c>
    </row>
    <row r="1347" spans="1:28" x14ac:dyDescent="0.25">
      <c r="A1347" t="s">
        <v>74</v>
      </c>
      <c r="B1347" t="s">
        <v>75</v>
      </c>
      <c r="C1347">
        <v>53.649500000000003</v>
      </c>
      <c r="D1347">
        <v>9.9618000000000002</v>
      </c>
      <c r="E1347">
        <v>15</v>
      </c>
      <c r="F1347" s="2">
        <v>36269</v>
      </c>
      <c r="G1347">
        <v>2.7</v>
      </c>
      <c r="H1347" s="3">
        <v>36269.48541666667</v>
      </c>
      <c r="I1347" s="3">
        <v>36269.458333333336</v>
      </c>
      <c r="J1347">
        <v>10.1</v>
      </c>
      <c r="K1347">
        <v>11.1</v>
      </c>
      <c r="L1347" s="3">
        <v>36269.47152777778</v>
      </c>
      <c r="M1347" t="s">
        <v>9</v>
      </c>
      <c r="N1347" t="s">
        <v>9</v>
      </c>
      <c r="O1347" t="s">
        <v>9</v>
      </c>
      <c r="P1347" s="3">
        <v>36269.48541666667</v>
      </c>
      <c r="Q1347">
        <v>0</v>
      </c>
      <c r="R1347" t="s">
        <v>76</v>
      </c>
      <c r="S1347">
        <v>0</v>
      </c>
      <c r="T1347">
        <v>0</v>
      </c>
      <c r="U1347" t="s">
        <v>9</v>
      </c>
      <c r="V1347" s="3">
        <v>36269.458333333336</v>
      </c>
      <c r="W1347">
        <v>1</v>
      </c>
      <c r="X1347" s="3">
        <v>36269.47152777778</v>
      </c>
      <c r="Y1347" t="s">
        <v>9</v>
      </c>
      <c r="Z1347">
        <v>0</v>
      </c>
      <c r="AA1347">
        <v>0</v>
      </c>
      <c r="AB1347" t="s">
        <v>84</v>
      </c>
    </row>
    <row r="1348" spans="1:28" x14ac:dyDescent="0.25">
      <c r="A1348" t="s">
        <v>74</v>
      </c>
      <c r="B1348" t="s">
        <v>75</v>
      </c>
      <c r="C1348">
        <v>53.649500000000003</v>
      </c>
      <c r="D1348">
        <v>9.9618000000000002</v>
      </c>
      <c r="E1348">
        <v>15</v>
      </c>
      <c r="F1348" s="2">
        <v>36270</v>
      </c>
      <c r="G1348">
        <v>-2</v>
      </c>
      <c r="H1348" s="3">
        <v>36270.48541666667</v>
      </c>
      <c r="I1348" s="3">
        <v>36270.458333333336</v>
      </c>
      <c r="J1348">
        <v>10.9</v>
      </c>
      <c r="K1348">
        <v>10.9</v>
      </c>
      <c r="L1348" s="3">
        <v>36270.47152777778</v>
      </c>
      <c r="M1348" t="s">
        <v>9</v>
      </c>
      <c r="N1348" t="s">
        <v>9</v>
      </c>
      <c r="O1348" t="s">
        <v>9</v>
      </c>
      <c r="P1348" s="3">
        <v>36270.48541666667</v>
      </c>
      <c r="Q1348">
        <v>0</v>
      </c>
      <c r="R1348" t="s">
        <v>76</v>
      </c>
      <c r="S1348">
        <v>0</v>
      </c>
      <c r="T1348">
        <v>0</v>
      </c>
      <c r="U1348" t="s">
        <v>9</v>
      </c>
      <c r="V1348" s="3">
        <v>36270.458333333336</v>
      </c>
      <c r="W1348">
        <v>1</v>
      </c>
      <c r="X1348" s="3">
        <v>36270.47152777778</v>
      </c>
      <c r="Y1348" t="s">
        <v>9</v>
      </c>
      <c r="Z1348">
        <v>0</v>
      </c>
      <c r="AA1348">
        <v>0</v>
      </c>
      <c r="AB1348" t="s">
        <v>84</v>
      </c>
    </row>
    <row r="1349" spans="1:28" x14ac:dyDescent="0.25">
      <c r="A1349" t="s">
        <v>74</v>
      </c>
      <c r="B1349" t="s">
        <v>75</v>
      </c>
      <c r="C1349">
        <v>53.649500000000003</v>
      </c>
      <c r="D1349">
        <v>9.9618000000000002</v>
      </c>
      <c r="E1349">
        <v>15</v>
      </c>
      <c r="F1349" s="2">
        <v>36271</v>
      </c>
      <c r="G1349">
        <v>3.7</v>
      </c>
      <c r="H1349" s="3">
        <v>36271.48541666667</v>
      </c>
      <c r="I1349" s="3">
        <v>36271.458333333336</v>
      </c>
      <c r="J1349">
        <v>8.3000000000000007</v>
      </c>
      <c r="K1349">
        <v>13.8</v>
      </c>
      <c r="L1349" s="3">
        <v>36271.470833333333</v>
      </c>
      <c r="M1349" t="s">
        <v>9</v>
      </c>
      <c r="N1349" t="s">
        <v>9</v>
      </c>
      <c r="O1349" t="s">
        <v>9</v>
      </c>
      <c r="P1349" s="3">
        <v>36271.48541666667</v>
      </c>
      <c r="Q1349">
        <v>0</v>
      </c>
      <c r="R1349" t="s">
        <v>76</v>
      </c>
      <c r="S1349">
        <v>0</v>
      </c>
      <c r="T1349">
        <v>0</v>
      </c>
      <c r="U1349" t="s">
        <v>9</v>
      </c>
      <c r="V1349" s="3">
        <v>36271.458333333336</v>
      </c>
      <c r="W1349">
        <v>1</v>
      </c>
      <c r="X1349" s="3">
        <v>36271.470833333333</v>
      </c>
      <c r="Y1349" t="s">
        <v>9</v>
      </c>
      <c r="Z1349">
        <v>0</v>
      </c>
      <c r="AA1349">
        <v>0</v>
      </c>
      <c r="AB1349" t="s">
        <v>84</v>
      </c>
    </row>
    <row r="1350" spans="1:28" x14ac:dyDescent="0.25">
      <c r="A1350" t="s">
        <v>74</v>
      </c>
      <c r="B1350" t="s">
        <v>75</v>
      </c>
      <c r="C1350">
        <v>53.649500000000003</v>
      </c>
      <c r="D1350">
        <v>9.9618000000000002</v>
      </c>
      <c r="E1350">
        <v>15</v>
      </c>
      <c r="F1350" s="2">
        <v>36272</v>
      </c>
      <c r="G1350">
        <v>7.4</v>
      </c>
      <c r="H1350" s="3">
        <v>36272.48541666667</v>
      </c>
      <c r="I1350" s="3">
        <v>36272.458333333336</v>
      </c>
      <c r="J1350">
        <v>14.4</v>
      </c>
      <c r="K1350">
        <v>14.4</v>
      </c>
      <c r="L1350" s="3">
        <v>36272.470833333333</v>
      </c>
      <c r="M1350" t="s">
        <v>9</v>
      </c>
      <c r="N1350" t="s">
        <v>9</v>
      </c>
      <c r="O1350" t="s">
        <v>9</v>
      </c>
      <c r="P1350" s="3">
        <v>36272.48541666667</v>
      </c>
      <c r="Q1350">
        <v>0</v>
      </c>
      <c r="R1350" t="s">
        <v>76</v>
      </c>
      <c r="S1350">
        <v>0</v>
      </c>
      <c r="T1350">
        <v>0</v>
      </c>
      <c r="U1350" t="s">
        <v>9</v>
      </c>
      <c r="V1350" s="3">
        <v>36272.458333333336</v>
      </c>
      <c r="W1350">
        <v>1</v>
      </c>
      <c r="X1350" s="3">
        <v>36272.470833333333</v>
      </c>
      <c r="Y1350" t="s">
        <v>9</v>
      </c>
      <c r="Z1350">
        <v>0</v>
      </c>
      <c r="AA1350">
        <v>0</v>
      </c>
      <c r="AB1350" t="s">
        <v>84</v>
      </c>
    </row>
    <row r="1351" spans="1:28" x14ac:dyDescent="0.25">
      <c r="A1351" t="s">
        <v>74</v>
      </c>
      <c r="B1351" t="s">
        <v>75</v>
      </c>
      <c r="C1351">
        <v>53.649500000000003</v>
      </c>
      <c r="D1351">
        <v>9.9618000000000002</v>
      </c>
      <c r="E1351">
        <v>15</v>
      </c>
      <c r="F1351" s="2">
        <v>36273</v>
      </c>
      <c r="G1351">
        <v>5.2</v>
      </c>
      <c r="H1351" s="3">
        <v>36273.48541666667</v>
      </c>
      <c r="I1351" s="3">
        <v>36273.458333333336</v>
      </c>
      <c r="J1351">
        <v>16.3</v>
      </c>
      <c r="K1351">
        <v>17.7</v>
      </c>
      <c r="L1351" s="3">
        <v>36273.470833333333</v>
      </c>
      <c r="M1351" t="s">
        <v>9</v>
      </c>
      <c r="N1351" t="s">
        <v>9</v>
      </c>
      <c r="O1351" t="s">
        <v>9</v>
      </c>
      <c r="P1351" s="3">
        <v>36273.48541666667</v>
      </c>
      <c r="Q1351">
        <v>0</v>
      </c>
      <c r="R1351" t="s">
        <v>76</v>
      </c>
      <c r="S1351">
        <v>0</v>
      </c>
      <c r="T1351">
        <v>0</v>
      </c>
      <c r="U1351" t="s">
        <v>9</v>
      </c>
      <c r="V1351" s="3">
        <v>36273.458333333336</v>
      </c>
      <c r="W1351">
        <v>1</v>
      </c>
      <c r="X1351" s="3">
        <v>36273.470833333333</v>
      </c>
      <c r="Y1351" t="s">
        <v>9</v>
      </c>
      <c r="Z1351">
        <v>0</v>
      </c>
      <c r="AA1351">
        <v>0</v>
      </c>
      <c r="AB1351" t="s">
        <v>84</v>
      </c>
    </row>
    <row r="1352" spans="1:28" x14ac:dyDescent="0.25">
      <c r="A1352" t="s">
        <v>74</v>
      </c>
      <c r="B1352" t="s">
        <v>75</v>
      </c>
      <c r="C1352">
        <v>53.649500000000003</v>
      </c>
      <c r="D1352">
        <v>9.9618000000000002</v>
      </c>
      <c r="E1352">
        <v>15</v>
      </c>
      <c r="F1352" s="2">
        <v>36274</v>
      </c>
      <c r="G1352">
        <v>5.8</v>
      </c>
      <c r="H1352" s="3">
        <v>36274.48541666667</v>
      </c>
      <c r="I1352" s="3">
        <v>36274.458333333336</v>
      </c>
      <c r="J1352">
        <v>17.7</v>
      </c>
      <c r="K1352">
        <v>17.7</v>
      </c>
      <c r="L1352" s="3">
        <v>36274.470833333333</v>
      </c>
      <c r="M1352" t="s">
        <v>9</v>
      </c>
      <c r="N1352" t="s">
        <v>9</v>
      </c>
      <c r="O1352" t="s">
        <v>9</v>
      </c>
      <c r="P1352" s="3">
        <v>36274.48541666667</v>
      </c>
      <c r="Q1352">
        <v>1</v>
      </c>
      <c r="R1352" t="s">
        <v>77</v>
      </c>
      <c r="S1352">
        <v>1</v>
      </c>
      <c r="T1352" t="s">
        <v>9</v>
      </c>
      <c r="U1352" t="s">
        <v>9</v>
      </c>
      <c r="V1352" s="3">
        <v>36274.458333333336</v>
      </c>
      <c r="W1352">
        <v>1</v>
      </c>
      <c r="X1352" s="3">
        <v>36274.470833333333</v>
      </c>
      <c r="Y1352" t="s">
        <v>9</v>
      </c>
      <c r="Z1352">
        <v>1</v>
      </c>
      <c r="AA1352" t="s">
        <v>9</v>
      </c>
      <c r="AB1352" t="s">
        <v>84</v>
      </c>
    </row>
    <row r="1353" spans="1:28" x14ac:dyDescent="0.25">
      <c r="A1353" t="s">
        <v>74</v>
      </c>
      <c r="B1353" t="s">
        <v>75</v>
      </c>
      <c r="C1353">
        <v>53.649500000000003</v>
      </c>
      <c r="D1353">
        <v>9.9618000000000002</v>
      </c>
      <c r="E1353">
        <v>15</v>
      </c>
      <c r="F1353" s="2">
        <v>36275</v>
      </c>
      <c r="G1353">
        <v>8.5</v>
      </c>
      <c r="H1353" s="3">
        <v>36275.48541666667</v>
      </c>
      <c r="I1353" s="3">
        <v>36275.458333333336</v>
      </c>
      <c r="J1353">
        <v>15.3</v>
      </c>
      <c r="K1353">
        <v>19.600000000000001</v>
      </c>
      <c r="L1353" s="3">
        <v>36275.470833333333</v>
      </c>
      <c r="M1353" t="s">
        <v>9</v>
      </c>
      <c r="N1353" t="s">
        <v>9</v>
      </c>
      <c r="O1353" t="s">
        <v>9</v>
      </c>
      <c r="P1353" s="3">
        <v>36275.48541666667</v>
      </c>
      <c r="Q1353">
        <v>0</v>
      </c>
      <c r="R1353" t="s">
        <v>76</v>
      </c>
      <c r="S1353">
        <v>0</v>
      </c>
      <c r="T1353">
        <v>0</v>
      </c>
      <c r="U1353" t="s">
        <v>9</v>
      </c>
      <c r="V1353" s="3">
        <v>36275.458333333336</v>
      </c>
      <c r="W1353">
        <v>1</v>
      </c>
      <c r="X1353" s="3">
        <v>36275.470833333333</v>
      </c>
      <c r="Y1353" t="s">
        <v>9</v>
      </c>
      <c r="Z1353">
        <v>0</v>
      </c>
      <c r="AA1353">
        <v>0</v>
      </c>
      <c r="AB1353" t="s">
        <v>84</v>
      </c>
    </row>
    <row r="1354" spans="1:28" x14ac:dyDescent="0.25">
      <c r="A1354" t="s">
        <v>74</v>
      </c>
      <c r="B1354" t="s">
        <v>75</v>
      </c>
      <c r="C1354">
        <v>53.649500000000003</v>
      </c>
      <c r="D1354">
        <v>9.9618000000000002</v>
      </c>
      <c r="E1354">
        <v>15</v>
      </c>
      <c r="F1354" s="2">
        <v>36276</v>
      </c>
      <c r="G1354">
        <v>6.8</v>
      </c>
      <c r="H1354" s="3">
        <v>36276.48541666667</v>
      </c>
      <c r="I1354" s="3">
        <v>36276.458333333336</v>
      </c>
      <c r="J1354">
        <v>13.6</v>
      </c>
      <c r="K1354">
        <v>17.899999999999999</v>
      </c>
      <c r="L1354" s="3">
        <v>36276.470833333333</v>
      </c>
      <c r="M1354" t="s">
        <v>9</v>
      </c>
      <c r="N1354" t="s">
        <v>9</v>
      </c>
      <c r="O1354" t="s">
        <v>9</v>
      </c>
      <c r="P1354" s="3">
        <v>36276.48541666667</v>
      </c>
      <c r="Q1354">
        <v>0</v>
      </c>
      <c r="R1354" t="s">
        <v>76</v>
      </c>
      <c r="S1354">
        <v>0</v>
      </c>
      <c r="T1354">
        <v>0</v>
      </c>
      <c r="U1354" t="s">
        <v>9</v>
      </c>
      <c r="V1354" s="3">
        <v>36276.458333333336</v>
      </c>
      <c r="W1354">
        <v>1</v>
      </c>
      <c r="X1354" s="3">
        <v>36276.470833333333</v>
      </c>
      <c r="Y1354" t="s">
        <v>9</v>
      </c>
      <c r="Z1354">
        <v>0</v>
      </c>
      <c r="AA1354">
        <v>0</v>
      </c>
      <c r="AB1354" t="s">
        <v>84</v>
      </c>
    </row>
    <row r="1355" spans="1:28" x14ac:dyDescent="0.25">
      <c r="A1355" t="s">
        <v>74</v>
      </c>
      <c r="B1355" t="s">
        <v>75</v>
      </c>
      <c r="C1355">
        <v>53.649500000000003</v>
      </c>
      <c r="D1355">
        <v>9.9618000000000002</v>
      </c>
      <c r="E1355">
        <v>15</v>
      </c>
      <c r="F1355" s="2">
        <v>36277</v>
      </c>
      <c r="G1355">
        <v>7.6</v>
      </c>
      <c r="H1355" s="3">
        <v>36277.48541666667</v>
      </c>
      <c r="I1355" s="3">
        <v>36277.458333333336</v>
      </c>
      <c r="J1355">
        <v>14</v>
      </c>
      <c r="K1355">
        <v>15.2</v>
      </c>
      <c r="L1355" s="3">
        <v>36277.470138888886</v>
      </c>
      <c r="M1355" t="s">
        <v>9</v>
      </c>
      <c r="N1355" t="s">
        <v>9</v>
      </c>
      <c r="O1355" t="s">
        <v>9</v>
      </c>
      <c r="P1355" s="3">
        <v>36277.48541666667</v>
      </c>
      <c r="Q1355">
        <v>0</v>
      </c>
      <c r="R1355" t="s">
        <v>76</v>
      </c>
      <c r="S1355">
        <v>0</v>
      </c>
      <c r="T1355">
        <v>0</v>
      </c>
      <c r="U1355" t="s">
        <v>9</v>
      </c>
      <c r="V1355" s="3">
        <v>36277.458333333336</v>
      </c>
      <c r="W1355">
        <v>1</v>
      </c>
      <c r="X1355" s="3">
        <v>36277.470138888886</v>
      </c>
      <c r="Y1355" t="s">
        <v>9</v>
      </c>
      <c r="Z1355">
        <v>0</v>
      </c>
      <c r="AA1355">
        <v>0</v>
      </c>
      <c r="AB1355" t="s">
        <v>84</v>
      </c>
    </row>
    <row r="1356" spans="1:28" x14ac:dyDescent="0.25">
      <c r="A1356" t="s">
        <v>74</v>
      </c>
      <c r="B1356" t="s">
        <v>75</v>
      </c>
      <c r="C1356">
        <v>53.649500000000003</v>
      </c>
      <c r="D1356">
        <v>9.9618000000000002</v>
      </c>
      <c r="E1356">
        <v>15</v>
      </c>
      <c r="F1356" s="2">
        <v>36278</v>
      </c>
      <c r="G1356">
        <v>7</v>
      </c>
      <c r="H1356" s="3">
        <v>36278.48541666667</v>
      </c>
      <c r="I1356" s="3">
        <v>36278.458333333336</v>
      </c>
      <c r="J1356">
        <v>16.5</v>
      </c>
      <c r="K1356">
        <v>16.5</v>
      </c>
      <c r="L1356" s="3">
        <v>36278.470138888886</v>
      </c>
      <c r="M1356" t="s">
        <v>9</v>
      </c>
      <c r="N1356" t="s">
        <v>9</v>
      </c>
      <c r="O1356" t="s">
        <v>9</v>
      </c>
      <c r="P1356" s="3">
        <v>36278.48541666667</v>
      </c>
      <c r="Q1356">
        <v>0</v>
      </c>
      <c r="R1356" t="s">
        <v>76</v>
      </c>
      <c r="S1356">
        <v>0</v>
      </c>
      <c r="T1356">
        <v>0</v>
      </c>
      <c r="U1356" t="s">
        <v>9</v>
      </c>
      <c r="V1356" s="3">
        <v>36278.458333333336</v>
      </c>
      <c r="W1356">
        <v>1</v>
      </c>
      <c r="X1356" s="3">
        <v>36278.470138888886</v>
      </c>
      <c r="Y1356" t="s">
        <v>9</v>
      </c>
      <c r="Z1356">
        <v>0</v>
      </c>
      <c r="AA1356">
        <v>0</v>
      </c>
      <c r="AB1356" t="s">
        <v>84</v>
      </c>
    </row>
    <row r="1357" spans="1:28" x14ac:dyDescent="0.25">
      <c r="A1357" t="s">
        <v>74</v>
      </c>
      <c r="B1357" t="s">
        <v>75</v>
      </c>
      <c r="C1357">
        <v>53.649500000000003</v>
      </c>
      <c r="D1357">
        <v>9.9618000000000002</v>
      </c>
      <c r="E1357">
        <v>15</v>
      </c>
      <c r="F1357" s="2">
        <v>36279</v>
      </c>
      <c r="G1357">
        <v>6.8</v>
      </c>
      <c r="H1357" s="3">
        <v>36279.48541666667</v>
      </c>
      <c r="I1357" s="3">
        <v>36279.458333333336</v>
      </c>
      <c r="J1357">
        <v>12.6</v>
      </c>
      <c r="K1357">
        <v>18.3</v>
      </c>
      <c r="L1357" s="3">
        <v>36279.470138888886</v>
      </c>
      <c r="M1357" t="s">
        <v>9</v>
      </c>
      <c r="N1357" t="s">
        <v>9</v>
      </c>
      <c r="O1357" t="s">
        <v>9</v>
      </c>
      <c r="P1357" s="3">
        <v>36279.48541666667</v>
      </c>
      <c r="Q1357">
        <v>0</v>
      </c>
      <c r="R1357" t="s">
        <v>76</v>
      </c>
      <c r="S1357">
        <v>0</v>
      </c>
      <c r="T1357">
        <v>0</v>
      </c>
      <c r="U1357" t="s">
        <v>9</v>
      </c>
      <c r="V1357" s="3">
        <v>36279.458333333336</v>
      </c>
      <c r="W1357">
        <v>1</v>
      </c>
      <c r="X1357" s="3">
        <v>36279.470138888886</v>
      </c>
      <c r="Y1357" t="s">
        <v>9</v>
      </c>
      <c r="Z1357">
        <v>0</v>
      </c>
      <c r="AA1357">
        <v>0</v>
      </c>
      <c r="AB1357" t="s">
        <v>84</v>
      </c>
    </row>
    <row r="1358" spans="1:28" x14ac:dyDescent="0.25">
      <c r="A1358" t="s">
        <v>74</v>
      </c>
      <c r="B1358" t="s">
        <v>75</v>
      </c>
      <c r="C1358">
        <v>53.649500000000003</v>
      </c>
      <c r="D1358">
        <v>9.9618000000000002</v>
      </c>
      <c r="E1358">
        <v>15</v>
      </c>
      <c r="F1358" s="2">
        <v>36280</v>
      </c>
      <c r="G1358">
        <v>3.1</v>
      </c>
      <c r="H1358" s="3">
        <v>36280.48541666667</v>
      </c>
      <c r="I1358" s="3">
        <v>36280.458333333336</v>
      </c>
      <c r="J1358">
        <v>14.8</v>
      </c>
      <c r="K1358">
        <v>15.5</v>
      </c>
      <c r="L1358" s="3">
        <v>36280.470138888886</v>
      </c>
      <c r="M1358" t="s">
        <v>9</v>
      </c>
      <c r="N1358" t="s">
        <v>9</v>
      </c>
      <c r="O1358" t="s">
        <v>9</v>
      </c>
      <c r="P1358" s="3">
        <v>36280.48541666667</v>
      </c>
      <c r="Q1358">
        <v>0</v>
      </c>
      <c r="R1358" t="s">
        <v>76</v>
      </c>
      <c r="S1358">
        <v>0</v>
      </c>
      <c r="T1358">
        <v>0</v>
      </c>
      <c r="U1358" t="s">
        <v>9</v>
      </c>
      <c r="V1358" s="3">
        <v>36280.458333333336</v>
      </c>
      <c r="W1358">
        <v>1</v>
      </c>
      <c r="X1358" s="3">
        <v>36280.470138888886</v>
      </c>
      <c r="Y1358" t="s">
        <v>9</v>
      </c>
      <c r="Z1358">
        <v>0</v>
      </c>
      <c r="AA1358">
        <v>0</v>
      </c>
      <c r="AB1358" t="s">
        <v>84</v>
      </c>
    </row>
    <row r="1359" spans="1:28" x14ac:dyDescent="0.25">
      <c r="A1359" t="s">
        <v>74</v>
      </c>
      <c r="B1359" t="s">
        <v>75</v>
      </c>
      <c r="C1359">
        <v>53.649500000000003</v>
      </c>
      <c r="D1359">
        <v>9.9618000000000002</v>
      </c>
      <c r="E1359">
        <v>15</v>
      </c>
      <c r="F1359" s="2">
        <v>36281</v>
      </c>
      <c r="G1359">
        <v>2.7</v>
      </c>
      <c r="H1359" s="3">
        <v>36281.48541666667</v>
      </c>
      <c r="I1359" s="3">
        <v>36281.458333333336</v>
      </c>
      <c r="J1359">
        <v>10.9</v>
      </c>
      <c r="K1359">
        <v>16.3</v>
      </c>
      <c r="L1359" s="3">
        <v>36281.470138888886</v>
      </c>
      <c r="M1359" t="s">
        <v>9</v>
      </c>
      <c r="N1359" t="s">
        <v>9</v>
      </c>
      <c r="O1359" t="s">
        <v>9</v>
      </c>
      <c r="P1359" s="3">
        <v>36281.48541666667</v>
      </c>
      <c r="Q1359">
        <v>0</v>
      </c>
      <c r="R1359" t="s">
        <v>76</v>
      </c>
      <c r="S1359">
        <v>0</v>
      </c>
      <c r="T1359">
        <v>0</v>
      </c>
      <c r="U1359" t="s">
        <v>9</v>
      </c>
      <c r="V1359" s="3">
        <v>36281.458333333336</v>
      </c>
      <c r="W1359">
        <v>1</v>
      </c>
      <c r="X1359" s="3">
        <v>36281.470138888886</v>
      </c>
      <c r="Y1359" t="s">
        <v>9</v>
      </c>
      <c r="Z1359">
        <v>0</v>
      </c>
      <c r="AA1359">
        <v>0</v>
      </c>
      <c r="AB1359" t="s">
        <v>84</v>
      </c>
    </row>
    <row r="1360" spans="1:28" x14ac:dyDescent="0.25">
      <c r="A1360" t="s">
        <v>74</v>
      </c>
      <c r="B1360" t="s">
        <v>75</v>
      </c>
      <c r="C1360">
        <v>53.649500000000003</v>
      </c>
      <c r="D1360">
        <v>9.9618000000000002</v>
      </c>
      <c r="E1360">
        <v>15</v>
      </c>
      <c r="F1360" s="2">
        <v>36283</v>
      </c>
      <c r="G1360">
        <v>3.3</v>
      </c>
      <c r="H1360" s="3">
        <v>36283.48541666667</v>
      </c>
      <c r="I1360" s="3">
        <v>36283.458333333336</v>
      </c>
      <c r="J1360">
        <v>13.2</v>
      </c>
      <c r="K1360">
        <v>13.2</v>
      </c>
      <c r="L1360" s="3">
        <v>36283.470138888886</v>
      </c>
      <c r="M1360" t="s">
        <v>9</v>
      </c>
      <c r="N1360" t="s">
        <v>9</v>
      </c>
      <c r="O1360" t="s">
        <v>9</v>
      </c>
      <c r="P1360" s="3">
        <v>36283.48541666667</v>
      </c>
      <c r="Q1360">
        <v>0</v>
      </c>
      <c r="R1360" t="s">
        <v>76</v>
      </c>
      <c r="S1360">
        <v>0</v>
      </c>
      <c r="T1360">
        <v>0</v>
      </c>
      <c r="U1360" t="s">
        <v>9</v>
      </c>
      <c r="V1360" s="3">
        <v>36283.458333333336</v>
      </c>
      <c r="W1360">
        <v>1</v>
      </c>
      <c r="X1360" s="3">
        <v>36283.470138888886</v>
      </c>
      <c r="Y1360" t="s">
        <v>9</v>
      </c>
      <c r="Z1360">
        <v>0</v>
      </c>
      <c r="AA1360">
        <v>0</v>
      </c>
      <c r="AB1360" t="s">
        <v>84</v>
      </c>
    </row>
    <row r="1361" spans="1:28" x14ac:dyDescent="0.25">
      <c r="A1361" t="s">
        <v>74</v>
      </c>
      <c r="B1361" t="s">
        <v>75</v>
      </c>
      <c r="C1361">
        <v>53.649500000000003</v>
      </c>
      <c r="D1361">
        <v>9.9618000000000002</v>
      </c>
      <c r="E1361">
        <v>15</v>
      </c>
      <c r="F1361" s="2">
        <v>36284</v>
      </c>
      <c r="G1361">
        <v>3.9</v>
      </c>
      <c r="H1361" s="3">
        <v>36284.48541666667</v>
      </c>
      <c r="I1361" s="3">
        <v>36284.458333333336</v>
      </c>
      <c r="J1361">
        <v>15.2</v>
      </c>
      <c r="K1361">
        <v>15.2</v>
      </c>
      <c r="L1361" s="3">
        <v>36284.469444444447</v>
      </c>
      <c r="M1361" t="s">
        <v>9</v>
      </c>
      <c r="N1361" t="s">
        <v>9</v>
      </c>
      <c r="O1361" t="s">
        <v>9</v>
      </c>
      <c r="P1361" s="3">
        <v>36284.48541666667</v>
      </c>
      <c r="Q1361">
        <v>0</v>
      </c>
      <c r="R1361" t="s">
        <v>76</v>
      </c>
      <c r="S1361">
        <v>0</v>
      </c>
      <c r="T1361">
        <v>0</v>
      </c>
      <c r="U1361" t="s">
        <v>9</v>
      </c>
      <c r="V1361" s="3">
        <v>36284.458333333336</v>
      </c>
      <c r="W1361">
        <v>1</v>
      </c>
      <c r="X1361" s="3">
        <v>36284.469444444447</v>
      </c>
      <c r="Y1361" t="s">
        <v>9</v>
      </c>
      <c r="Z1361">
        <v>0</v>
      </c>
      <c r="AA1361">
        <v>0</v>
      </c>
      <c r="AB1361" t="s">
        <v>84</v>
      </c>
    </row>
    <row r="1362" spans="1:28" x14ac:dyDescent="0.25">
      <c r="A1362" t="s">
        <v>74</v>
      </c>
      <c r="B1362" t="s">
        <v>75</v>
      </c>
      <c r="C1362">
        <v>53.649500000000003</v>
      </c>
      <c r="D1362">
        <v>9.9618000000000002</v>
      </c>
      <c r="E1362">
        <v>15</v>
      </c>
      <c r="F1362" s="2">
        <v>36285</v>
      </c>
      <c r="G1362">
        <v>5.8</v>
      </c>
      <c r="H1362" s="3">
        <v>36285.48541666667</v>
      </c>
      <c r="I1362" s="3">
        <v>36285.458333333336</v>
      </c>
      <c r="J1362">
        <v>15.5</v>
      </c>
      <c r="K1362">
        <v>16.899999999999999</v>
      </c>
      <c r="L1362" s="3">
        <v>36285.469444444447</v>
      </c>
      <c r="M1362" t="s">
        <v>9</v>
      </c>
      <c r="N1362" t="s">
        <v>9</v>
      </c>
      <c r="O1362" t="s">
        <v>9</v>
      </c>
      <c r="P1362" s="3">
        <v>36285.48541666667</v>
      </c>
      <c r="Q1362">
        <v>0</v>
      </c>
      <c r="R1362" t="s">
        <v>76</v>
      </c>
      <c r="S1362">
        <v>0</v>
      </c>
      <c r="T1362">
        <v>0</v>
      </c>
      <c r="U1362" t="s">
        <v>9</v>
      </c>
      <c r="V1362" s="3">
        <v>36285.458333333336</v>
      </c>
      <c r="W1362">
        <v>1</v>
      </c>
      <c r="X1362" s="3">
        <v>36285.469444444447</v>
      </c>
      <c r="Y1362" t="s">
        <v>9</v>
      </c>
      <c r="Z1362">
        <v>0</v>
      </c>
      <c r="AA1362">
        <v>0</v>
      </c>
      <c r="AB1362" t="s">
        <v>84</v>
      </c>
    </row>
    <row r="1363" spans="1:28" x14ac:dyDescent="0.25">
      <c r="A1363" t="s">
        <v>74</v>
      </c>
      <c r="B1363" t="s">
        <v>75</v>
      </c>
      <c r="C1363">
        <v>53.649500000000003</v>
      </c>
      <c r="D1363">
        <v>9.9618000000000002</v>
      </c>
      <c r="E1363">
        <v>15</v>
      </c>
      <c r="F1363" s="2">
        <v>36286</v>
      </c>
      <c r="G1363">
        <v>7.9</v>
      </c>
      <c r="H1363" s="3">
        <v>36286.48541666667</v>
      </c>
      <c r="I1363" s="3">
        <v>36286.458333333336</v>
      </c>
      <c r="J1363">
        <v>16.3</v>
      </c>
      <c r="K1363">
        <v>16.5</v>
      </c>
      <c r="L1363" s="3">
        <v>36286.469444444447</v>
      </c>
      <c r="M1363" t="s">
        <v>9</v>
      </c>
      <c r="N1363" t="s">
        <v>9</v>
      </c>
      <c r="O1363" t="s">
        <v>9</v>
      </c>
      <c r="P1363" s="3">
        <v>36286.48541666667</v>
      </c>
      <c r="Q1363">
        <v>0</v>
      </c>
      <c r="R1363" t="s">
        <v>76</v>
      </c>
      <c r="S1363">
        <v>0</v>
      </c>
      <c r="T1363">
        <v>0</v>
      </c>
      <c r="U1363" t="s">
        <v>9</v>
      </c>
      <c r="V1363" s="3">
        <v>36286.458333333336</v>
      </c>
      <c r="W1363">
        <v>1</v>
      </c>
      <c r="X1363" s="3">
        <v>36286.469444444447</v>
      </c>
      <c r="Y1363" t="s">
        <v>9</v>
      </c>
      <c r="Z1363">
        <v>0</v>
      </c>
      <c r="AA1363">
        <v>0</v>
      </c>
      <c r="AB1363" t="s">
        <v>84</v>
      </c>
    </row>
    <row r="1364" spans="1:28" x14ac:dyDescent="0.25">
      <c r="A1364" t="s">
        <v>74</v>
      </c>
      <c r="B1364" t="s">
        <v>75</v>
      </c>
      <c r="C1364">
        <v>53.649500000000003</v>
      </c>
      <c r="D1364">
        <v>9.9618000000000002</v>
      </c>
      <c r="E1364">
        <v>15</v>
      </c>
      <c r="F1364" s="2">
        <v>36287</v>
      </c>
      <c r="G1364">
        <v>8.9</v>
      </c>
      <c r="H1364" s="3">
        <v>36287.48541666667</v>
      </c>
      <c r="I1364" s="3">
        <v>36287.458333333336</v>
      </c>
      <c r="J1364">
        <v>18.3</v>
      </c>
      <c r="K1364">
        <v>18.3</v>
      </c>
      <c r="L1364" s="3">
        <v>36287.469444444447</v>
      </c>
      <c r="M1364" t="s">
        <v>9</v>
      </c>
      <c r="N1364" t="s">
        <v>9</v>
      </c>
      <c r="O1364" t="s">
        <v>9</v>
      </c>
      <c r="P1364" s="3">
        <v>36287.48541666667</v>
      </c>
      <c r="Q1364">
        <v>0</v>
      </c>
      <c r="R1364" t="s">
        <v>76</v>
      </c>
      <c r="S1364">
        <v>0</v>
      </c>
      <c r="T1364">
        <v>0</v>
      </c>
      <c r="U1364" t="s">
        <v>9</v>
      </c>
      <c r="V1364" s="3">
        <v>36287.458333333336</v>
      </c>
      <c r="W1364">
        <v>1</v>
      </c>
      <c r="X1364" s="3">
        <v>36287.469444444447</v>
      </c>
      <c r="Y1364" t="s">
        <v>9</v>
      </c>
      <c r="Z1364">
        <v>0</v>
      </c>
      <c r="AA1364">
        <v>0</v>
      </c>
      <c r="AB1364" t="s">
        <v>84</v>
      </c>
    </row>
    <row r="1365" spans="1:28" x14ac:dyDescent="0.25">
      <c r="A1365" t="s">
        <v>74</v>
      </c>
      <c r="B1365" t="s">
        <v>75</v>
      </c>
      <c r="C1365">
        <v>53.649500000000003</v>
      </c>
      <c r="D1365">
        <v>9.9618000000000002</v>
      </c>
      <c r="E1365">
        <v>15</v>
      </c>
      <c r="F1365" s="2">
        <v>36288</v>
      </c>
      <c r="G1365">
        <v>8.3000000000000007</v>
      </c>
      <c r="H1365" s="3">
        <v>36288.48541666667</v>
      </c>
      <c r="I1365" s="3">
        <v>36288.458333333336</v>
      </c>
      <c r="J1365">
        <v>11.3</v>
      </c>
      <c r="K1365">
        <v>20.2</v>
      </c>
      <c r="L1365" s="3">
        <v>36288.469444444447</v>
      </c>
      <c r="M1365" t="s">
        <v>9</v>
      </c>
      <c r="N1365" t="s">
        <v>9</v>
      </c>
      <c r="O1365" t="s">
        <v>9</v>
      </c>
      <c r="P1365" s="3">
        <v>36288.48541666667</v>
      </c>
      <c r="Q1365">
        <v>0</v>
      </c>
      <c r="R1365" t="s">
        <v>76</v>
      </c>
      <c r="S1365">
        <v>0</v>
      </c>
      <c r="T1365">
        <v>0</v>
      </c>
      <c r="U1365" t="s">
        <v>9</v>
      </c>
      <c r="V1365" s="3">
        <v>36288.458333333336</v>
      </c>
      <c r="W1365">
        <v>1</v>
      </c>
      <c r="X1365" s="3">
        <v>36288.469444444447</v>
      </c>
      <c r="Y1365" t="s">
        <v>9</v>
      </c>
      <c r="Z1365">
        <v>0</v>
      </c>
      <c r="AA1365">
        <v>0</v>
      </c>
      <c r="AB1365" t="s">
        <v>84</v>
      </c>
    </row>
    <row r="1366" spans="1:28" x14ac:dyDescent="0.25">
      <c r="A1366" t="s">
        <v>74</v>
      </c>
      <c r="B1366" t="s">
        <v>75</v>
      </c>
      <c r="C1366">
        <v>53.649500000000003</v>
      </c>
      <c r="D1366">
        <v>9.9618000000000002</v>
      </c>
      <c r="E1366">
        <v>15</v>
      </c>
      <c r="F1366" s="2">
        <v>36289</v>
      </c>
      <c r="G1366">
        <v>8.1</v>
      </c>
      <c r="H1366" s="3">
        <v>36289.48541666667</v>
      </c>
      <c r="I1366" s="3">
        <v>36289.458333333336</v>
      </c>
      <c r="J1366">
        <v>13.8</v>
      </c>
      <c r="K1366">
        <v>14.6</v>
      </c>
      <c r="L1366" s="3">
        <v>36289.469444444447</v>
      </c>
      <c r="M1366" t="s">
        <v>9</v>
      </c>
      <c r="N1366" t="s">
        <v>9</v>
      </c>
      <c r="O1366" t="s">
        <v>9</v>
      </c>
      <c r="P1366" s="3">
        <v>36289.48541666667</v>
      </c>
      <c r="Q1366">
        <v>12</v>
      </c>
      <c r="R1366" t="s">
        <v>77</v>
      </c>
      <c r="S1366">
        <v>12</v>
      </c>
      <c r="T1366" t="s">
        <v>9</v>
      </c>
      <c r="U1366" t="s">
        <v>9</v>
      </c>
      <c r="V1366" s="3">
        <v>36289.458333333336</v>
      </c>
      <c r="W1366">
        <v>1</v>
      </c>
      <c r="X1366" s="3">
        <v>36289.469444444447</v>
      </c>
      <c r="Y1366" t="s">
        <v>9</v>
      </c>
      <c r="Z1366">
        <v>12</v>
      </c>
      <c r="AA1366" t="s">
        <v>9</v>
      </c>
      <c r="AB1366" t="s">
        <v>84</v>
      </c>
    </row>
    <row r="1367" spans="1:28" x14ac:dyDescent="0.25">
      <c r="A1367" t="s">
        <v>74</v>
      </c>
      <c r="B1367" t="s">
        <v>75</v>
      </c>
      <c r="C1367">
        <v>53.649500000000003</v>
      </c>
      <c r="D1367">
        <v>9.9618000000000002</v>
      </c>
      <c r="E1367">
        <v>15</v>
      </c>
      <c r="F1367" s="2">
        <v>36290</v>
      </c>
      <c r="G1367">
        <v>3.7</v>
      </c>
      <c r="H1367" s="3">
        <v>36290.48541666667</v>
      </c>
      <c r="I1367" s="3">
        <v>36290.458333333336</v>
      </c>
      <c r="J1367">
        <v>11.8</v>
      </c>
      <c r="K1367">
        <v>11.8</v>
      </c>
      <c r="L1367" s="3">
        <v>36290.469444444447</v>
      </c>
      <c r="M1367" t="s">
        <v>9</v>
      </c>
      <c r="N1367" t="s">
        <v>9</v>
      </c>
      <c r="O1367" t="s">
        <v>9</v>
      </c>
      <c r="P1367" s="3">
        <v>36290.48541666667</v>
      </c>
      <c r="Q1367">
        <v>13</v>
      </c>
      <c r="R1367" t="s">
        <v>77</v>
      </c>
      <c r="S1367">
        <v>13</v>
      </c>
      <c r="T1367" t="s">
        <v>9</v>
      </c>
      <c r="U1367" t="s">
        <v>9</v>
      </c>
      <c r="V1367" s="3">
        <v>36290.458333333336</v>
      </c>
      <c r="W1367">
        <v>1</v>
      </c>
      <c r="X1367" s="3">
        <v>36290.469444444447</v>
      </c>
      <c r="Y1367" t="s">
        <v>9</v>
      </c>
      <c r="Z1367">
        <v>13</v>
      </c>
      <c r="AA1367" t="s">
        <v>9</v>
      </c>
      <c r="AB1367" t="s">
        <v>84</v>
      </c>
    </row>
    <row r="1368" spans="1:28" x14ac:dyDescent="0.25">
      <c r="A1368" t="s">
        <v>74</v>
      </c>
      <c r="B1368" t="s">
        <v>75</v>
      </c>
      <c r="C1368">
        <v>53.649500000000003</v>
      </c>
      <c r="D1368">
        <v>9.9618000000000002</v>
      </c>
      <c r="E1368">
        <v>15</v>
      </c>
      <c r="F1368" s="2">
        <v>36291</v>
      </c>
      <c r="G1368">
        <v>3.1</v>
      </c>
      <c r="H1368" s="3">
        <v>36291.48541666667</v>
      </c>
      <c r="I1368" s="3">
        <v>36291.458333333336</v>
      </c>
      <c r="J1368">
        <v>7.2</v>
      </c>
      <c r="K1368">
        <v>14</v>
      </c>
      <c r="L1368" s="3">
        <v>36291.469444444447</v>
      </c>
      <c r="M1368" t="s">
        <v>9</v>
      </c>
      <c r="N1368" t="s">
        <v>9</v>
      </c>
      <c r="O1368" t="s">
        <v>9</v>
      </c>
      <c r="P1368" s="3">
        <v>36291.48541666667</v>
      </c>
      <c r="Q1368">
        <v>0</v>
      </c>
      <c r="R1368" t="s">
        <v>76</v>
      </c>
      <c r="S1368">
        <v>0</v>
      </c>
      <c r="T1368">
        <v>0</v>
      </c>
      <c r="U1368" t="s">
        <v>9</v>
      </c>
      <c r="V1368" s="3">
        <v>36291.458333333336</v>
      </c>
      <c r="W1368">
        <v>1</v>
      </c>
      <c r="X1368" s="3">
        <v>36291.469444444447</v>
      </c>
      <c r="Y1368" t="s">
        <v>9</v>
      </c>
      <c r="Z1368">
        <v>0</v>
      </c>
      <c r="AA1368">
        <v>0</v>
      </c>
      <c r="AB1368" t="s">
        <v>84</v>
      </c>
    </row>
    <row r="1369" spans="1:28" x14ac:dyDescent="0.25">
      <c r="A1369" t="s">
        <v>74</v>
      </c>
      <c r="B1369" t="s">
        <v>75</v>
      </c>
      <c r="C1369">
        <v>53.649500000000003</v>
      </c>
      <c r="D1369">
        <v>9.9618000000000002</v>
      </c>
      <c r="E1369">
        <v>15</v>
      </c>
      <c r="F1369" s="2">
        <v>36292</v>
      </c>
      <c r="G1369">
        <v>9.5</v>
      </c>
      <c r="H1369" s="3">
        <v>36292.48541666667</v>
      </c>
      <c r="I1369" s="3">
        <v>36292.458333333336</v>
      </c>
      <c r="J1369">
        <v>15.7</v>
      </c>
      <c r="K1369">
        <v>16.5</v>
      </c>
      <c r="L1369" s="3">
        <v>36292.469444444447</v>
      </c>
      <c r="M1369" t="s">
        <v>9</v>
      </c>
      <c r="N1369" t="s">
        <v>9</v>
      </c>
      <c r="O1369" t="s">
        <v>9</v>
      </c>
      <c r="P1369" s="3">
        <v>36292.48541666667</v>
      </c>
      <c r="Q1369">
        <v>0</v>
      </c>
      <c r="R1369" t="s">
        <v>76</v>
      </c>
      <c r="S1369">
        <v>0</v>
      </c>
      <c r="T1369">
        <v>0</v>
      </c>
      <c r="U1369" t="s">
        <v>9</v>
      </c>
      <c r="V1369" s="3">
        <v>36292.458333333336</v>
      </c>
      <c r="W1369">
        <v>1</v>
      </c>
      <c r="X1369" s="3">
        <v>36292.469444444447</v>
      </c>
      <c r="Y1369" t="s">
        <v>9</v>
      </c>
      <c r="Z1369">
        <v>0</v>
      </c>
      <c r="AA1369">
        <v>0</v>
      </c>
      <c r="AB1369" t="s">
        <v>84</v>
      </c>
    </row>
    <row r="1370" spans="1:28" x14ac:dyDescent="0.25">
      <c r="A1370" t="s">
        <v>74</v>
      </c>
      <c r="B1370" t="s">
        <v>75</v>
      </c>
      <c r="C1370">
        <v>53.649500000000003</v>
      </c>
      <c r="D1370">
        <v>9.9618000000000002</v>
      </c>
      <c r="E1370">
        <v>15</v>
      </c>
      <c r="F1370" s="2">
        <v>36293</v>
      </c>
      <c r="G1370">
        <v>9.9</v>
      </c>
      <c r="H1370" s="3">
        <v>36293.48541666667</v>
      </c>
      <c r="I1370" s="3">
        <v>36293.458333333336</v>
      </c>
      <c r="J1370">
        <v>12.4</v>
      </c>
      <c r="K1370">
        <v>19.600000000000001</v>
      </c>
      <c r="L1370" s="3">
        <v>36293.469444444447</v>
      </c>
      <c r="M1370" t="s">
        <v>9</v>
      </c>
      <c r="N1370" t="s">
        <v>9</v>
      </c>
      <c r="O1370" t="s">
        <v>9</v>
      </c>
      <c r="P1370" s="3">
        <v>36293.48541666667</v>
      </c>
      <c r="Q1370">
        <v>0</v>
      </c>
      <c r="R1370" t="s">
        <v>76</v>
      </c>
      <c r="S1370">
        <v>0</v>
      </c>
      <c r="T1370">
        <v>0</v>
      </c>
      <c r="U1370" t="s">
        <v>9</v>
      </c>
      <c r="V1370" s="3">
        <v>36293.458333333336</v>
      </c>
      <c r="W1370">
        <v>1</v>
      </c>
      <c r="X1370" s="3">
        <v>36293.469444444447</v>
      </c>
      <c r="Y1370" t="s">
        <v>9</v>
      </c>
      <c r="Z1370">
        <v>0</v>
      </c>
      <c r="AA1370">
        <v>0</v>
      </c>
      <c r="AB1370" t="s">
        <v>84</v>
      </c>
    </row>
    <row r="1371" spans="1:28" x14ac:dyDescent="0.25">
      <c r="A1371" t="s">
        <v>74</v>
      </c>
      <c r="B1371" t="s">
        <v>75</v>
      </c>
      <c r="C1371">
        <v>53.649500000000003</v>
      </c>
      <c r="D1371">
        <v>9.9618000000000002</v>
      </c>
      <c r="E1371">
        <v>15</v>
      </c>
      <c r="F1371" s="2">
        <v>36294</v>
      </c>
      <c r="G1371">
        <v>7.4</v>
      </c>
      <c r="H1371" s="3">
        <v>36294.48541666667</v>
      </c>
      <c r="I1371" s="3">
        <v>36294.458333333336</v>
      </c>
      <c r="J1371">
        <v>12</v>
      </c>
      <c r="K1371">
        <v>15</v>
      </c>
      <c r="L1371" s="3">
        <v>36294.469444444447</v>
      </c>
      <c r="M1371" t="s">
        <v>9</v>
      </c>
      <c r="N1371" t="s">
        <v>9</v>
      </c>
      <c r="O1371" t="s">
        <v>9</v>
      </c>
      <c r="P1371" s="3">
        <v>36294.48541666667</v>
      </c>
      <c r="Q1371">
        <v>0</v>
      </c>
      <c r="R1371" t="s">
        <v>76</v>
      </c>
      <c r="S1371">
        <v>0</v>
      </c>
      <c r="T1371">
        <v>0</v>
      </c>
      <c r="U1371" t="s">
        <v>9</v>
      </c>
      <c r="V1371" s="3">
        <v>36294.458333333336</v>
      </c>
      <c r="W1371">
        <v>1</v>
      </c>
      <c r="X1371" s="3">
        <v>36294.469444444447</v>
      </c>
      <c r="Y1371" t="s">
        <v>9</v>
      </c>
      <c r="Z1371">
        <v>0</v>
      </c>
      <c r="AA1371">
        <v>0</v>
      </c>
      <c r="AB1371" t="s">
        <v>84</v>
      </c>
    </row>
    <row r="1372" spans="1:28" x14ac:dyDescent="0.25">
      <c r="A1372" t="s">
        <v>74</v>
      </c>
      <c r="B1372" t="s">
        <v>75</v>
      </c>
      <c r="C1372">
        <v>53.649500000000003</v>
      </c>
      <c r="D1372">
        <v>9.9618000000000002</v>
      </c>
      <c r="E1372">
        <v>15</v>
      </c>
      <c r="F1372" s="2">
        <v>36295</v>
      </c>
      <c r="G1372">
        <v>3.1</v>
      </c>
      <c r="H1372" s="3">
        <v>36295.48541666667</v>
      </c>
      <c r="I1372" s="3">
        <v>36295.458333333336</v>
      </c>
      <c r="J1372">
        <v>9.6999999999999993</v>
      </c>
      <c r="K1372">
        <v>13.8</v>
      </c>
      <c r="L1372" s="3">
        <v>36295.469444444447</v>
      </c>
      <c r="M1372" t="s">
        <v>9</v>
      </c>
      <c r="N1372" t="s">
        <v>9</v>
      </c>
      <c r="O1372" t="s">
        <v>9</v>
      </c>
      <c r="P1372" s="3">
        <v>36295.48541666667</v>
      </c>
      <c r="Q1372">
        <v>0</v>
      </c>
      <c r="R1372" t="s">
        <v>76</v>
      </c>
      <c r="S1372">
        <v>0</v>
      </c>
      <c r="T1372">
        <v>0</v>
      </c>
      <c r="U1372" t="s">
        <v>9</v>
      </c>
      <c r="V1372" s="3">
        <v>36295.458333333336</v>
      </c>
      <c r="W1372">
        <v>1</v>
      </c>
      <c r="X1372" s="3">
        <v>36295.469444444447</v>
      </c>
      <c r="Y1372" t="s">
        <v>9</v>
      </c>
      <c r="Z1372">
        <v>0</v>
      </c>
      <c r="AA1372">
        <v>0</v>
      </c>
      <c r="AB1372" t="s">
        <v>84</v>
      </c>
    </row>
    <row r="1373" spans="1:28" x14ac:dyDescent="0.25">
      <c r="A1373" t="s">
        <v>74</v>
      </c>
      <c r="B1373" t="s">
        <v>75</v>
      </c>
      <c r="C1373">
        <v>53.649500000000003</v>
      </c>
      <c r="D1373">
        <v>9.9618000000000002</v>
      </c>
      <c r="E1373">
        <v>15</v>
      </c>
      <c r="F1373" s="2">
        <v>36296</v>
      </c>
      <c r="G1373">
        <v>5.4</v>
      </c>
      <c r="H1373" s="3">
        <v>36296.48541666667</v>
      </c>
      <c r="I1373" s="3">
        <v>36296.458333333336</v>
      </c>
      <c r="J1373">
        <v>14.8</v>
      </c>
      <c r="K1373">
        <v>14.8</v>
      </c>
      <c r="L1373" s="3">
        <v>36296.469444444447</v>
      </c>
      <c r="M1373" t="s">
        <v>9</v>
      </c>
      <c r="N1373" t="s">
        <v>9</v>
      </c>
      <c r="O1373" t="s">
        <v>9</v>
      </c>
      <c r="P1373" s="3">
        <v>36296.48541666667</v>
      </c>
      <c r="Q1373">
        <v>0</v>
      </c>
      <c r="R1373" t="s">
        <v>76</v>
      </c>
      <c r="S1373">
        <v>0</v>
      </c>
      <c r="T1373">
        <v>0</v>
      </c>
      <c r="U1373" t="s">
        <v>9</v>
      </c>
      <c r="V1373" s="3">
        <v>36296.458333333336</v>
      </c>
      <c r="W1373">
        <v>1</v>
      </c>
      <c r="X1373" s="3">
        <v>36296.469444444447</v>
      </c>
      <c r="Y1373" t="s">
        <v>9</v>
      </c>
      <c r="Z1373">
        <v>0</v>
      </c>
      <c r="AA1373">
        <v>0</v>
      </c>
      <c r="AB1373" t="s">
        <v>84</v>
      </c>
    </row>
    <row r="1374" spans="1:28" x14ac:dyDescent="0.25">
      <c r="A1374" t="s">
        <v>74</v>
      </c>
      <c r="B1374" t="s">
        <v>75</v>
      </c>
      <c r="C1374">
        <v>53.649500000000003</v>
      </c>
      <c r="D1374">
        <v>9.9618000000000002</v>
      </c>
      <c r="E1374">
        <v>15</v>
      </c>
      <c r="F1374" s="2">
        <v>36297</v>
      </c>
      <c r="G1374">
        <v>7</v>
      </c>
      <c r="H1374" s="3">
        <v>36297.48541666667</v>
      </c>
      <c r="I1374" s="3">
        <v>36297.458333333336</v>
      </c>
      <c r="J1374">
        <v>14.8</v>
      </c>
      <c r="K1374">
        <v>15</v>
      </c>
      <c r="L1374" s="3">
        <v>36297.469444444447</v>
      </c>
      <c r="M1374" t="s">
        <v>9</v>
      </c>
      <c r="N1374" t="s">
        <v>9</v>
      </c>
      <c r="O1374" t="s">
        <v>9</v>
      </c>
      <c r="P1374" s="3">
        <v>36297.48541666667</v>
      </c>
      <c r="Q1374">
        <v>0</v>
      </c>
      <c r="R1374" t="s">
        <v>76</v>
      </c>
      <c r="S1374">
        <v>0</v>
      </c>
      <c r="T1374">
        <v>0</v>
      </c>
      <c r="U1374" t="s">
        <v>9</v>
      </c>
      <c r="V1374" s="3">
        <v>36297.458333333336</v>
      </c>
      <c r="W1374">
        <v>1</v>
      </c>
      <c r="X1374" s="3">
        <v>36297.469444444447</v>
      </c>
      <c r="Y1374" t="s">
        <v>9</v>
      </c>
      <c r="Z1374">
        <v>0</v>
      </c>
      <c r="AA1374">
        <v>0</v>
      </c>
      <c r="AB1374" t="s">
        <v>84</v>
      </c>
    </row>
    <row r="1375" spans="1:28" x14ac:dyDescent="0.25">
      <c r="A1375" t="s">
        <v>74</v>
      </c>
      <c r="B1375" t="s">
        <v>75</v>
      </c>
      <c r="C1375">
        <v>53.649500000000003</v>
      </c>
      <c r="D1375">
        <v>9.9618000000000002</v>
      </c>
      <c r="E1375">
        <v>15</v>
      </c>
      <c r="F1375" s="2">
        <v>36298</v>
      </c>
      <c r="G1375">
        <v>5.2</v>
      </c>
      <c r="H1375" s="3">
        <v>36298.48541666667</v>
      </c>
      <c r="I1375" s="3">
        <v>36298.458333333336</v>
      </c>
      <c r="J1375">
        <v>17.899999999999999</v>
      </c>
      <c r="K1375">
        <v>17.899999999999999</v>
      </c>
      <c r="L1375" s="3">
        <v>36298.469444444447</v>
      </c>
      <c r="M1375" t="s">
        <v>9</v>
      </c>
      <c r="N1375" t="s">
        <v>9</v>
      </c>
      <c r="O1375" t="s">
        <v>9</v>
      </c>
      <c r="P1375" s="3">
        <v>36298.48541666667</v>
      </c>
      <c r="Q1375">
        <v>0</v>
      </c>
      <c r="R1375" t="s">
        <v>76</v>
      </c>
      <c r="S1375">
        <v>0</v>
      </c>
      <c r="T1375">
        <v>0</v>
      </c>
      <c r="U1375" t="s">
        <v>9</v>
      </c>
      <c r="V1375" s="3">
        <v>36298.458333333336</v>
      </c>
      <c r="W1375">
        <v>1</v>
      </c>
      <c r="X1375" s="3">
        <v>36298.469444444447</v>
      </c>
      <c r="Y1375" t="s">
        <v>9</v>
      </c>
      <c r="Z1375">
        <v>0</v>
      </c>
      <c r="AA1375">
        <v>0</v>
      </c>
      <c r="AB1375" t="s">
        <v>84</v>
      </c>
    </row>
    <row r="1376" spans="1:28" x14ac:dyDescent="0.25">
      <c r="A1376" t="s">
        <v>74</v>
      </c>
      <c r="B1376" t="s">
        <v>75</v>
      </c>
      <c r="C1376">
        <v>53.649500000000003</v>
      </c>
      <c r="D1376">
        <v>9.9618000000000002</v>
      </c>
      <c r="E1376">
        <v>15</v>
      </c>
      <c r="F1376" s="2">
        <v>36299</v>
      </c>
      <c r="G1376">
        <v>7.7</v>
      </c>
      <c r="H1376" s="3">
        <v>36299.48541666667</v>
      </c>
      <c r="I1376" s="3">
        <v>36299.458333333336</v>
      </c>
      <c r="J1376">
        <v>20.2</v>
      </c>
      <c r="K1376">
        <v>20.2</v>
      </c>
      <c r="L1376" s="3">
        <v>36299.469444444447</v>
      </c>
      <c r="M1376" t="s">
        <v>9</v>
      </c>
      <c r="N1376" t="s">
        <v>9</v>
      </c>
      <c r="O1376" t="s">
        <v>9</v>
      </c>
      <c r="P1376" s="3">
        <v>36299.48541666667</v>
      </c>
      <c r="Q1376">
        <v>0</v>
      </c>
      <c r="R1376" t="s">
        <v>76</v>
      </c>
      <c r="S1376">
        <v>0</v>
      </c>
      <c r="T1376">
        <v>0</v>
      </c>
      <c r="U1376" t="s">
        <v>9</v>
      </c>
      <c r="V1376" s="3">
        <v>36299.458333333336</v>
      </c>
      <c r="W1376">
        <v>1</v>
      </c>
      <c r="X1376" s="3">
        <v>36299.469444444447</v>
      </c>
      <c r="Y1376" t="s">
        <v>9</v>
      </c>
      <c r="Z1376">
        <v>0</v>
      </c>
      <c r="AA1376">
        <v>0</v>
      </c>
      <c r="AB1376" t="s">
        <v>84</v>
      </c>
    </row>
    <row r="1377" spans="1:28" x14ac:dyDescent="0.25">
      <c r="A1377" t="s">
        <v>74</v>
      </c>
      <c r="B1377" t="s">
        <v>75</v>
      </c>
      <c r="C1377">
        <v>53.649500000000003</v>
      </c>
      <c r="D1377">
        <v>9.9618000000000002</v>
      </c>
      <c r="E1377">
        <v>15</v>
      </c>
      <c r="F1377" s="2">
        <v>36300</v>
      </c>
      <c r="G1377">
        <v>10.1</v>
      </c>
      <c r="H1377" s="3">
        <v>36300.48541666667</v>
      </c>
      <c r="I1377" s="3">
        <v>36300.458333333336</v>
      </c>
      <c r="J1377">
        <v>19.399999999999999</v>
      </c>
      <c r="K1377">
        <v>21.8</v>
      </c>
      <c r="L1377" s="3">
        <v>36300.469444444447</v>
      </c>
      <c r="M1377" t="s">
        <v>9</v>
      </c>
      <c r="N1377" t="s">
        <v>9</v>
      </c>
      <c r="O1377" t="s">
        <v>9</v>
      </c>
      <c r="P1377" s="3">
        <v>36300.48541666667</v>
      </c>
      <c r="Q1377">
        <v>0</v>
      </c>
      <c r="R1377" t="s">
        <v>76</v>
      </c>
      <c r="S1377">
        <v>0</v>
      </c>
      <c r="T1377">
        <v>0</v>
      </c>
      <c r="U1377" t="s">
        <v>9</v>
      </c>
      <c r="V1377" s="3">
        <v>36300.458333333336</v>
      </c>
      <c r="W1377">
        <v>1</v>
      </c>
      <c r="X1377" s="3">
        <v>36300.469444444447</v>
      </c>
      <c r="Y1377" t="s">
        <v>9</v>
      </c>
      <c r="Z1377">
        <v>0</v>
      </c>
      <c r="AA1377">
        <v>0</v>
      </c>
      <c r="AB1377" t="s">
        <v>84</v>
      </c>
    </row>
    <row r="1378" spans="1:28" x14ac:dyDescent="0.25">
      <c r="A1378" t="s">
        <v>74</v>
      </c>
      <c r="B1378" t="s">
        <v>75</v>
      </c>
      <c r="C1378">
        <v>53.649500000000003</v>
      </c>
      <c r="D1378">
        <v>9.9618000000000002</v>
      </c>
      <c r="E1378">
        <v>15</v>
      </c>
      <c r="F1378" s="2">
        <v>36301</v>
      </c>
      <c r="G1378">
        <v>9.6999999999999993</v>
      </c>
      <c r="H1378" s="3">
        <v>36301.48541666667</v>
      </c>
      <c r="I1378" s="3">
        <v>36301.458333333336</v>
      </c>
      <c r="J1378">
        <v>22.4</v>
      </c>
      <c r="K1378">
        <v>22.4</v>
      </c>
      <c r="L1378" s="3">
        <v>36301.469444444447</v>
      </c>
      <c r="M1378" t="s">
        <v>9</v>
      </c>
      <c r="N1378" t="s">
        <v>9</v>
      </c>
      <c r="O1378" t="s">
        <v>9</v>
      </c>
      <c r="P1378" s="3">
        <v>36301.48541666667</v>
      </c>
      <c r="Q1378">
        <v>0</v>
      </c>
      <c r="R1378" t="s">
        <v>76</v>
      </c>
      <c r="S1378">
        <v>0</v>
      </c>
      <c r="T1378">
        <v>0</v>
      </c>
      <c r="U1378" t="s">
        <v>9</v>
      </c>
      <c r="V1378" s="3">
        <v>36301.458333333336</v>
      </c>
      <c r="W1378">
        <v>1</v>
      </c>
      <c r="X1378" s="3">
        <v>36301.469444444447</v>
      </c>
      <c r="Y1378" t="s">
        <v>9</v>
      </c>
      <c r="Z1378">
        <v>0</v>
      </c>
      <c r="AA1378">
        <v>0</v>
      </c>
      <c r="AB1378" t="s">
        <v>84</v>
      </c>
    </row>
    <row r="1379" spans="1:28" x14ac:dyDescent="0.25">
      <c r="A1379" t="s">
        <v>74</v>
      </c>
      <c r="B1379" t="s">
        <v>75</v>
      </c>
      <c r="C1379">
        <v>53.649500000000003</v>
      </c>
      <c r="D1379">
        <v>9.9618000000000002</v>
      </c>
      <c r="E1379">
        <v>15</v>
      </c>
      <c r="F1379" s="2">
        <v>36302</v>
      </c>
      <c r="G1379">
        <v>10.3</v>
      </c>
      <c r="H1379" s="3">
        <v>36302.48541666667</v>
      </c>
      <c r="I1379" s="3">
        <v>36302.458333333336</v>
      </c>
      <c r="J1379">
        <v>13.8</v>
      </c>
      <c r="K1379">
        <v>22.4</v>
      </c>
      <c r="L1379" s="3">
        <v>36302.469444444447</v>
      </c>
      <c r="M1379" t="s">
        <v>9</v>
      </c>
      <c r="N1379" t="s">
        <v>9</v>
      </c>
      <c r="O1379" t="s">
        <v>9</v>
      </c>
      <c r="P1379" s="3">
        <v>36302.48541666667</v>
      </c>
      <c r="Q1379">
        <v>0</v>
      </c>
      <c r="R1379" t="s">
        <v>76</v>
      </c>
      <c r="S1379">
        <v>0</v>
      </c>
      <c r="T1379">
        <v>0</v>
      </c>
      <c r="U1379" t="s">
        <v>9</v>
      </c>
      <c r="V1379" s="3">
        <v>36302.458333333336</v>
      </c>
      <c r="W1379">
        <v>1</v>
      </c>
      <c r="X1379" s="3">
        <v>36302.469444444447</v>
      </c>
      <c r="Y1379" t="s">
        <v>9</v>
      </c>
      <c r="Z1379">
        <v>0</v>
      </c>
      <c r="AA1379">
        <v>0</v>
      </c>
      <c r="AB1379" t="s">
        <v>84</v>
      </c>
    </row>
    <row r="1380" spans="1:28" x14ac:dyDescent="0.25">
      <c r="A1380" t="s">
        <v>74</v>
      </c>
      <c r="B1380" t="s">
        <v>75</v>
      </c>
      <c r="C1380">
        <v>53.649500000000003</v>
      </c>
      <c r="D1380">
        <v>9.9618000000000002</v>
      </c>
      <c r="E1380">
        <v>15</v>
      </c>
      <c r="F1380" s="2">
        <v>36303</v>
      </c>
      <c r="G1380">
        <v>6.6</v>
      </c>
      <c r="H1380" s="3">
        <v>36303.48541666667</v>
      </c>
      <c r="I1380" s="3">
        <v>36303.458333333336</v>
      </c>
      <c r="J1380">
        <v>15.2</v>
      </c>
      <c r="K1380">
        <v>15.2</v>
      </c>
      <c r="L1380" s="3">
        <v>36303.469444444447</v>
      </c>
      <c r="M1380" t="s">
        <v>9</v>
      </c>
      <c r="N1380" t="s">
        <v>9</v>
      </c>
      <c r="O1380" t="s">
        <v>9</v>
      </c>
      <c r="P1380" s="3">
        <v>36303.48541666667</v>
      </c>
      <c r="Q1380">
        <v>0</v>
      </c>
      <c r="R1380" t="s">
        <v>76</v>
      </c>
      <c r="S1380">
        <v>0</v>
      </c>
      <c r="T1380">
        <v>0</v>
      </c>
      <c r="U1380" t="s">
        <v>9</v>
      </c>
      <c r="V1380" s="3">
        <v>36303.458333333336</v>
      </c>
      <c r="W1380">
        <v>1</v>
      </c>
      <c r="X1380" s="3">
        <v>36303.469444444447</v>
      </c>
      <c r="Y1380" t="s">
        <v>9</v>
      </c>
      <c r="Z1380">
        <v>0</v>
      </c>
      <c r="AA1380">
        <v>0</v>
      </c>
      <c r="AB1380" t="s">
        <v>84</v>
      </c>
    </row>
    <row r="1381" spans="1:28" x14ac:dyDescent="0.25">
      <c r="A1381" t="s">
        <v>74</v>
      </c>
      <c r="B1381" t="s">
        <v>75</v>
      </c>
      <c r="C1381">
        <v>53.649500000000003</v>
      </c>
      <c r="D1381">
        <v>9.9618000000000002</v>
      </c>
      <c r="E1381">
        <v>15</v>
      </c>
      <c r="F1381" s="2">
        <v>36304</v>
      </c>
      <c r="G1381">
        <v>12.6</v>
      </c>
      <c r="H1381" s="3">
        <v>36304.48541666667</v>
      </c>
      <c r="I1381" s="3">
        <v>36304.458333333336</v>
      </c>
      <c r="J1381">
        <v>17.7</v>
      </c>
      <c r="K1381">
        <v>18.5</v>
      </c>
      <c r="L1381" s="3">
        <v>36304.469444444447</v>
      </c>
      <c r="M1381" t="s">
        <v>9</v>
      </c>
      <c r="N1381" t="s">
        <v>9</v>
      </c>
      <c r="O1381" t="s">
        <v>9</v>
      </c>
      <c r="P1381" s="3">
        <v>36304.48541666667</v>
      </c>
      <c r="Q1381">
        <v>0</v>
      </c>
      <c r="R1381" t="s">
        <v>76</v>
      </c>
      <c r="S1381">
        <v>0</v>
      </c>
      <c r="T1381">
        <v>0</v>
      </c>
      <c r="U1381" t="s">
        <v>9</v>
      </c>
      <c r="V1381" s="3">
        <v>36304.458333333336</v>
      </c>
      <c r="W1381">
        <v>1</v>
      </c>
      <c r="X1381" s="3">
        <v>36304.469444444447</v>
      </c>
      <c r="Y1381" t="s">
        <v>9</v>
      </c>
      <c r="Z1381">
        <v>0</v>
      </c>
      <c r="AA1381">
        <v>0</v>
      </c>
      <c r="AB1381" t="s">
        <v>84</v>
      </c>
    </row>
    <row r="1382" spans="1:28" x14ac:dyDescent="0.25">
      <c r="A1382" t="s">
        <v>74</v>
      </c>
      <c r="B1382" t="s">
        <v>75</v>
      </c>
      <c r="C1382">
        <v>53.649500000000003</v>
      </c>
      <c r="D1382">
        <v>9.9618000000000002</v>
      </c>
      <c r="E1382">
        <v>15</v>
      </c>
      <c r="F1382" s="2">
        <v>36305</v>
      </c>
      <c r="G1382">
        <v>11.8</v>
      </c>
      <c r="H1382" s="3">
        <v>36305.48541666667</v>
      </c>
      <c r="I1382" s="3">
        <v>36305.458333333336</v>
      </c>
      <c r="J1382">
        <v>14.8</v>
      </c>
      <c r="K1382">
        <v>19.399999999999999</v>
      </c>
      <c r="L1382" s="3">
        <v>36305.470138888886</v>
      </c>
      <c r="M1382" t="s">
        <v>9</v>
      </c>
      <c r="N1382" t="s">
        <v>9</v>
      </c>
      <c r="O1382" t="s">
        <v>9</v>
      </c>
      <c r="P1382" s="3">
        <v>36305.48541666667</v>
      </c>
      <c r="Q1382">
        <v>0</v>
      </c>
      <c r="R1382" t="s">
        <v>76</v>
      </c>
      <c r="S1382">
        <v>0</v>
      </c>
      <c r="T1382">
        <v>0</v>
      </c>
      <c r="U1382" t="s">
        <v>9</v>
      </c>
      <c r="V1382" s="3">
        <v>36305.458333333336</v>
      </c>
      <c r="W1382">
        <v>1</v>
      </c>
      <c r="X1382" s="3">
        <v>36305.470138888886</v>
      </c>
      <c r="Y1382" t="s">
        <v>9</v>
      </c>
      <c r="Z1382">
        <v>0</v>
      </c>
      <c r="AA1382">
        <v>0</v>
      </c>
      <c r="AB1382" t="s">
        <v>84</v>
      </c>
    </row>
    <row r="1383" spans="1:28" x14ac:dyDescent="0.25">
      <c r="A1383" t="s">
        <v>74</v>
      </c>
      <c r="B1383" t="s">
        <v>75</v>
      </c>
      <c r="C1383">
        <v>53.649500000000003</v>
      </c>
      <c r="D1383">
        <v>9.9618000000000002</v>
      </c>
      <c r="E1383">
        <v>15</v>
      </c>
      <c r="F1383" s="2">
        <v>36306</v>
      </c>
      <c r="G1383">
        <v>6.2</v>
      </c>
      <c r="H1383" s="3">
        <v>36306.48541666667</v>
      </c>
      <c r="I1383" s="3">
        <v>36306.458333333336</v>
      </c>
      <c r="J1383">
        <v>16.899999999999999</v>
      </c>
      <c r="K1383">
        <v>16.899999999999999</v>
      </c>
      <c r="L1383" s="3">
        <v>36306.470138888886</v>
      </c>
      <c r="M1383" t="s">
        <v>9</v>
      </c>
      <c r="N1383" t="s">
        <v>9</v>
      </c>
      <c r="O1383" t="s">
        <v>9</v>
      </c>
      <c r="P1383" s="3">
        <v>36306.48541666667</v>
      </c>
      <c r="Q1383">
        <v>1</v>
      </c>
      <c r="R1383" t="s">
        <v>77</v>
      </c>
      <c r="S1383">
        <v>1</v>
      </c>
      <c r="T1383" t="s">
        <v>9</v>
      </c>
      <c r="U1383" t="s">
        <v>9</v>
      </c>
      <c r="V1383" s="3">
        <v>36306.458333333336</v>
      </c>
      <c r="W1383">
        <v>1</v>
      </c>
      <c r="X1383" s="3">
        <v>36306.470138888886</v>
      </c>
      <c r="Y1383" t="s">
        <v>9</v>
      </c>
      <c r="Z1383">
        <v>1</v>
      </c>
      <c r="AA1383" t="s">
        <v>9</v>
      </c>
      <c r="AB1383" t="s">
        <v>84</v>
      </c>
    </row>
    <row r="1384" spans="1:28" x14ac:dyDescent="0.25">
      <c r="A1384" t="s">
        <v>74</v>
      </c>
      <c r="B1384" t="s">
        <v>75</v>
      </c>
      <c r="C1384">
        <v>53.649500000000003</v>
      </c>
      <c r="D1384">
        <v>9.9618000000000002</v>
      </c>
      <c r="E1384">
        <v>15</v>
      </c>
      <c r="F1384" s="2">
        <v>36307</v>
      </c>
      <c r="G1384">
        <v>7</v>
      </c>
      <c r="H1384" s="3">
        <v>36307.48541666667</v>
      </c>
      <c r="I1384" s="3">
        <v>36307.458333333336</v>
      </c>
      <c r="J1384">
        <v>22.9</v>
      </c>
      <c r="K1384">
        <v>22.9</v>
      </c>
      <c r="L1384" s="3">
        <v>36307.470138888886</v>
      </c>
      <c r="M1384" t="s">
        <v>9</v>
      </c>
      <c r="N1384" t="s">
        <v>9</v>
      </c>
      <c r="O1384" t="s">
        <v>9</v>
      </c>
      <c r="P1384" s="3">
        <v>36307.48541666667</v>
      </c>
      <c r="Q1384">
        <v>1</v>
      </c>
      <c r="R1384" t="s">
        <v>77</v>
      </c>
      <c r="S1384">
        <v>1</v>
      </c>
      <c r="T1384" t="s">
        <v>9</v>
      </c>
      <c r="U1384" t="s">
        <v>9</v>
      </c>
      <c r="V1384" s="3">
        <v>36307.458333333336</v>
      </c>
      <c r="W1384">
        <v>1</v>
      </c>
      <c r="X1384" s="3">
        <v>36307.470138888886</v>
      </c>
      <c r="Y1384" t="s">
        <v>9</v>
      </c>
      <c r="Z1384">
        <v>1</v>
      </c>
      <c r="AA1384" t="s">
        <v>9</v>
      </c>
      <c r="AB1384" t="s">
        <v>84</v>
      </c>
    </row>
    <row r="1385" spans="1:28" x14ac:dyDescent="0.25">
      <c r="A1385" t="s">
        <v>74</v>
      </c>
      <c r="B1385" t="s">
        <v>75</v>
      </c>
      <c r="C1385">
        <v>53.649500000000003</v>
      </c>
      <c r="D1385">
        <v>9.9618000000000002</v>
      </c>
      <c r="E1385">
        <v>15</v>
      </c>
      <c r="F1385" s="2">
        <v>36308</v>
      </c>
      <c r="G1385">
        <v>10.1</v>
      </c>
      <c r="H1385" s="3">
        <v>36308.48541666667</v>
      </c>
      <c r="I1385" s="3">
        <v>36308.458333333336</v>
      </c>
      <c r="J1385">
        <v>27.2</v>
      </c>
      <c r="K1385">
        <v>27.2</v>
      </c>
      <c r="L1385" s="3">
        <v>36308.470138888886</v>
      </c>
      <c r="M1385" t="s">
        <v>9</v>
      </c>
      <c r="N1385" t="s">
        <v>9</v>
      </c>
      <c r="O1385" t="s">
        <v>9</v>
      </c>
      <c r="P1385" s="3">
        <v>36308.48541666667</v>
      </c>
      <c r="Q1385">
        <v>1</v>
      </c>
      <c r="R1385" t="s">
        <v>77</v>
      </c>
      <c r="S1385">
        <v>1</v>
      </c>
      <c r="T1385" t="s">
        <v>9</v>
      </c>
      <c r="U1385" t="s">
        <v>9</v>
      </c>
      <c r="V1385" s="3">
        <v>36308.458333333336</v>
      </c>
      <c r="W1385">
        <v>1</v>
      </c>
      <c r="X1385" s="3">
        <v>36308.470138888886</v>
      </c>
      <c r="Y1385" t="s">
        <v>9</v>
      </c>
      <c r="Z1385">
        <v>1</v>
      </c>
      <c r="AA1385" t="s">
        <v>9</v>
      </c>
      <c r="AB1385" t="s">
        <v>84</v>
      </c>
    </row>
    <row r="1386" spans="1:28" x14ac:dyDescent="0.25">
      <c r="A1386" t="s">
        <v>74</v>
      </c>
      <c r="B1386" t="s">
        <v>75</v>
      </c>
      <c r="C1386">
        <v>53.649500000000003</v>
      </c>
      <c r="D1386">
        <v>9.9618000000000002</v>
      </c>
      <c r="E1386">
        <v>15</v>
      </c>
      <c r="F1386" s="2">
        <v>36309</v>
      </c>
      <c r="G1386">
        <v>11.1</v>
      </c>
      <c r="H1386" s="3">
        <v>36309.48541666667</v>
      </c>
      <c r="I1386" s="3">
        <v>36309.458333333336</v>
      </c>
      <c r="J1386">
        <v>22.9</v>
      </c>
      <c r="K1386">
        <v>28.4</v>
      </c>
      <c r="L1386" s="3">
        <v>36309.470138888886</v>
      </c>
      <c r="M1386" t="s">
        <v>9</v>
      </c>
      <c r="N1386" t="s">
        <v>9</v>
      </c>
      <c r="O1386" t="s">
        <v>9</v>
      </c>
      <c r="P1386" s="3">
        <v>36309.48541666667</v>
      </c>
      <c r="Q1386">
        <v>3</v>
      </c>
      <c r="R1386" t="s">
        <v>77</v>
      </c>
      <c r="S1386">
        <v>3</v>
      </c>
      <c r="T1386" t="s">
        <v>9</v>
      </c>
      <c r="U1386" t="s">
        <v>9</v>
      </c>
      <c r="V1386" s="3">
        <v>36309.458333333336</v>
      </c>
      <c r="W1386">
        <v>1</v>
      </c>
      <c r="X1386" s="3">
        <v>36309.470138888886</v>
      </c>
      <c r="Y1386" t="s">
        <v>9</v>
      </c>
      <c r="Z1386">
        <v>3</v>
      </c>
      <c r="AA1386" t="s">
        <v>9</v>
      </c>
      <c r="AB1386" t="s">
        <v>84</v>
      </c>
    </row>
    <row r="1387" spans="1:28" x14ac:dyDescent="0.25">
      <c r="A1387" t="s">
        <v>74</v>
      </c>
      <c r="B1387" t="s">
        <v>75</v>
      </c>
      <c r="C1387">
        <v>53.649500000000003</v>
      </c>
      <c r="D1387">
        <v>9.9618000000000002</v>
      </c>
      <c r="E1387">
        <v>15</v>
      </c>
      <c r="F1387" s="2">
        <v>36310</v>
      </c>
      <c r="G1387">
        <v>14.4</v>
      </c>
      <c r="H1387" s="3">
        <v>36310.48541666667</v>
      </c>
      <c r="I1387" s="3">
        <v>36310.458333333336</v>
      </c>
      <c r="J1387">
        <v>19</v>
      </c>
      <c r="K1387">
        <v>24.9</v>
      </c>
      <c r="L1387" s="3">
        <v>36310.470138888886</v>
      </c>
      <c r="M1387" t="s">
        <v>9</v>
      </c>
      <c r="N1387" t="s">
        <v>9</v>
      </c>
      <c r="O1387" t="s">
        <v>9</v>
      </c>
      <c r="P1387" s="3">
        <v>36310.48541666667</v>
      </c>
      <c r="Q1387">
        <v>0</v>
      </c>
      <c r="R1387" t="s">
        <v>76</v>
      </c>
      <c r="S1387">
        <v>0</v>
      </c>
      <c r="T1387">
        <v>0</v>
      </c>
      <c r="U1387" t="s">
        <v>9</v>
      </c>
      <c r="V1387" s="3">
        <v>36310.458333333336</v>
      </c>
      <c r="W1387">
        <v>1</v>
      </c>
      <c r="X1387" s="3">
        <v>36310.470138888886</v>
      </c>
      <c r="Y1387" t="s">
        <v>9</v>
      </c>
      <c r="Z1387">
        <v>0</v>
      </c>
      <c r="AA1387">
        <v>0</v>
      </c>
      <c r="AB1387" t="s">
        <v>84</v>
      </c>
    </row>
    <row r="1388" spans="1:28" x14ac:dyDescent="0.25">
      <c r="A1388" t="s">
        <v>74</v>
      </c>
      <c r="B1388" t="s">
        <v>75</v>
      </c>
      <c r="C1388">
        <v>53.649500000000003</v>
      </c>
      <c r="D1388">
        <v>9.9618000000000002</v>
      </c>
      <c r="E1388">
        <v>15</v>
      </c>
      <c r="F1388" s="2">
        <v>36311</v>
      </c>
      <c r="G1388">
        <v>10.3</v>
      </c>
      <c r="H1388" s="3">
        <v>36311.48541666667</v>
      </c>
      <c r="I1388" s="3">
        <v>36311.458333333336</v>
      </c>
      <c r="J1388">
        <v>16.7</v>
      </c>
      <c r="K1388">
        <v>20.2</v>
      </c>
      <c r="L1388" s="3">
        <v>36311.470138888886</v>
      </c>
      <c r="M1388" t="s">
        <v>9</v>
      </c>
      <c r="N1388" t="s">
        <v>9</v>
      </c>
      <c r="O1388" t="s">
        <v>9</v>
      </c>
      <c r="P1388" s="3">
        <v>36311.48541666667</v>
      </c>
      <c r="Q1388">
        <v>0</v>
      </c>
      <c r="R1388" t="s">
        <v>76</v>
      </c>
      <c r="S1388">
        <v>0</v>
      </c>
      <c r="T1388">
        <v>0</v>
      </c>
      <c r="U1388" t="s">
        <v>9</v>
      </c>
      <c r="V1388" s="3">
        <v>36311.458333333336</v>
      </c>
      <c r="W1388">
        <v>1</v>
      </c>
      <c r="X1388" s="3">
        <v>36311.470138888886</v>
      </c>
      <c r="Y1388" t="s">
        <v>9</v>
      </c>
      <c r="Z1388">
        <v>0</v>
      </c>
      <c r="AA1388">
        <v>0</v>
      </c>
      <c r="AB1388" t="s">
        <v>84</v>
      </c>
    </row>
    <row r="1389" spans="1:28" x14ac:dyDescent="0.25">
      <c r="A1389" t="s">
        <v>74</v>
      </c>
      <c r="B1389" t="s">
        <v>75</v>
      </c>
      <c r="C1389">
        <v>53.649500000000003</v>
      </c>
      <c r="D1389">
        <v>9.9618000000000002</v>
      </c>
      <c r="E1389">
        <v>15</v>
      </c>
      <c r="F1389" s="2">
        <v>36312</v>
      </c>
      <c r="G1389">
        <v>6.4</v>
      </c>
      <c r="H1389" s="3">
        <v>36312.48541666667</v>
      </c>
      <c r="I1389" s="3">
        <v>36312.458333333336</v>
      </c>
      <c r="J1389">
        <v>17.5</v>
      </c>
      <c r="K1389">
        <v>18.5</v>
      </c>
      <c r="L1389" s="3">
        <v>36312.470138888886</v>
      </c>
      <c r="M1389" t="s">
        <v>9</v>
      </c>
      <c r="N1389" t="s">
        <v>9</v>
      </c>
      <c r="O1389" t="s">
        <v>9</v>
      </c>
      <c r="P1389" s="3">
        <v>36312.48541666667</v>
      </c>
      <c r="Q1389">
        <v>0</v>
      </c>
      <c r="R1389" t="s">
        <v>76</v>
      </c>
      <c r="S1389">
        <v>0</v>
      </c>
      <c r="T1389">
        <v>0</v>
      </c>
      <c r="U1389" t="s">
        <v>9</v>
      </c>
      <c r="V1389" s="3">
        <v>36312.458333333336</v>
      </c>
      <c r="W1389">
        <v>1</v>
      </c>
      <c r="X1389" s="3">
        <v>36312.470138888886</v>
      </c>
      <c r="Y1389" t="s">
        <v>9</v>
      </c>
      <c r="Z1389">
        <v>0</v>
      </c>
      <c r="AA1389">
        <v>0</v>
      </c>
      <c r="AB1389" t="s">
        <v>84</v>
      </c>
    </row>
    <row r="1390" spans="1:28" x14ac:dyDescent="0.25">
      <c r="A1390" t="s">
        <v>74</v>
      </c>
      <c r="B1390" t="s">
        <v>75</v>
      </c>
      <c r="C1390">
        <v>53.649500000000003</v>
      </c>
      <c r="D1390">
        <v>9.9618000000000002</v>
      </c>
      <c r="E1390">
        <v>15</v>
      </c>
      <c r="F1390" s="2">
        <v>36313</v>
      </c>
      <c r="G1390">
        <v>9.6999999999999993</v>
      </c>
      <c r="H1390" s="3">
        <v>36313.48541666667</v>
      </c>
      <c r="I1390" s="3">
        <v>36313.458333333336</v>
      </c>
      <c r="J1390">
        <v>23.5</v>
      </c>
      <c r="K1390">
        <v>23.5</v>
      </c>
      <c r="L1390" s="3">
        <v>36313.470833333333</v>
      </c>
      <c r="M1390" t="s">
        <v>9</v>
      </c>
      <c r="N1390" t="s">
        <v>9</v>
      </c>
      <c r="O1390" t="s">
        <v>9</v>
      </c>
      <c r="P1390" s="3">
        <v>36313.48541666667</v>
      </c>
      <c r="Q1390">
        <v>0</v>
      </c>
      <c r="R1390" t="s">
        <v>76</v>
      </c>
      <c r="S1390">
        <v>0</v>
      </c>
      <c r="T1390">
        <v>0</v>
      </c>
      <c r="U1390" t="s">
        <v>9</v>
      </c>
      <c r="V1390" s="3">
        <v>36313.458333333336</v>
      </c>
      <c r="W1390">
        <v>1</v>
      </c>
      <c r="X1390" s="3">
        <v>36313.470833333333</v>
      </c>
      <c r="Y1390" t="s">
        <v>9</v>
      </c>
      <c r="Z1390">
        <v>0</v>
      </c>
      <c r="AA1390">
        <v>0</v>
      </c>
      <c r="AB1390" t="s">
        <v>84</v>
      </c>
    </row>
    <row r="1391" spans="1:28" x14ac:dyDescent="0.25">
      <c r="A1391" t="s">
        <v>74</v>
      </c>
      <c r="B1391" t="s">
        <v>75</v>
      </c>
      <c r="C1391">
        <v>53.649500000000003</v>
      </c>
      <c r="D1391">
        <v>9.9618000000000002</v>
      </c>
      <c r="E1391">
        <v>15</v>
      </c>
      <c r="F1391" s="2">
        <v>36314</v>
      </c>
      <c r="G1391">
        <v>14.6</v>
      </c>
      <c r="H1391" s="3">
        <v>36314.48541666667</v>
      </c>
      <c r="I1391" s="3">
        <v>36314.458333333336</v>
      </c>
      <c r="J1391">
        <v>20</v>
      </c>
      <c r="K1391">
        <v>26.8</v>
      </c>
      <c r="L1391" s="3">
        <v>36314.470833333333</v>
      </c>
      <c r="M1391" t="s">
        <v>9</v>
      </c>
      <c r="N1391" t="s">
        <v>9</v>
      </c>
      <c r="O1391" t="s">
        <v>9</v>
      </c>
      <c r="P1391" s="3">
        <v>36314.48541666667</v>
      </c>
      <c r="Q1391">
        <v>0</v>
      </c>
      <c r="R1391" t="s">
        <v>76</v>
      </c>
      <c r="S1391">
        <v>0</v>
      </c>
      <c r="T1391">
        <v>0</v>
      </c>
      <c r="U1391" t="s">
        <v>9</v>
      </c>
      <c r="V1391" s="3">
        <v>36314.458333333336</v>
      </c>
      <c r="W1391">
        <v>1</v>
      </c>
      <c r="X1391" s="3">
        <v>36314.470833333333</v>
      </c>
      <c r="Y1391" t="s">
        <v>9</v>
      </c>
      <c r="Z1391">
        <v>0</v>
      </c>
      <c r="AA1391">
        <v>0</v>
      </c>
      <c r="AB1391" t="s">
        <v>84</v>
      </c>
    </row>
    <row r="1392" spans="1:28" x14ac:dyDescent="0.25">
      <c r="A1392" t="s">
        <v>74</v>
      </c>
      <c r="B1392" t="s">
        <v>75</v>
      </c>
      <c r="C1392">
        <v>53.649500000000003</v>
      </c>
      <c r="D1392">
        <v>9.9618000000000002</v>
      </c>
      <c r="E1392">
        <v>15</v>
      </c>
      <c r="F1392" s="2">
        <v>36315</v>
      </c>
      <c r="G1392">
        <v>12.4</v>
      </c>
      <c r="H1392" s="3">
        <v>36315.48541666667</v>
      </c>
      <c r="I1392" s="3">
        <v>36315.458333333336</v>
      </c>
      <c r="J1392">
        <v>18.899999999999999</v>
      </c>
      <c r="K1392">
        <v>20.8</v>
      </c>
      <c r="L1392" s="3">
        <v>36315.470833333333</v>
      </c>
      <c r="M1392" t="s">
        <v>9</v>
      </c>
      <c r="N1392" t="s">
        <v>9</v>
      </c>
      <c r="O1392" t="s">
        <v>9</v>
      </c>
      <c r="P1392" s="3">
        <v>36315.48541666667</v>
      </c>
      <c r="Q1392">
        <v>0</v>
      </c>
      <c r="R1392" t="s">
        <v>76</v>
      </c>
      <c r="S1392">
        <v>0</v>
      </c>
      <c r="T1392">
        <v>0</v>
      </c>
      <c r="U1392" t="s">
        <v>9</v>
      </c>
      <c r="V1392" s="3">
        <v>36315.458333333336</v>
      </c>
      <c r="W1392">
        <v>1</v>
      </c>
      <c r="X1392" s="3">
        <v>36315.470833333333</v>
      </c>
      <c r="Y1392" t="s">
        <v>9</v>
      </c>
      <c r="Z1392">
        <v>0</v>
      </c>
      <c r="AA1392">
        <v>0</v>
      </c>
      <c r="AB1392" t="s">
        <v>84</v>
      </c>
    </row>
    <row r="1393" spans="1:28" x14ac:dyDescent="0.25">
      <c r="A1393" t="s">
        <v>74</v>
      </c>
      <c r="B1393" t="s">
        <v>75</v>
      </c>
      <c r="C1393">
        <v>53.649500000000003</v>
      </c>
      <c r="D1393">
        <v>9.9618000000000002</v>
      </c>
      <c r="E1393">
        <v>15</v>
      </c>
      <c r="F1393" s="2">
        <v>36316</v>
      </c>
      <c r="G1393">
        <v>9.1</v>
      </c>
      <c r="H1393" s="3">
        <v>36316.48541666667</v>
      </c>
      <c r="I1393" s="3">
        <v>36316.458333333336</v>
      </c>
      <c r="J1393">
        <v>11.4</v>
      </c>
      <c r="K1393">
        <v>20.399999999999999</v>
      </c>
      <c r="L1393" s="3">
        <v>36316.470833333333</v>
      </c>
      <c r="M1393" t="s">
        <v>9</v>
      </c>
      <c r="N1393" t="s">
        <v>9</v>
      </c>
      <c r="O1393" t="s">
        <v>9</v>
      </c>
      <c r="P1393" s="3">
        <v>36316.48541666667</v>
      </c>
      <c r="Q1393">
        <v>0</v>
      </c>
      <c r="R1393" t="s">
        <v>76</v>
      </c>
      <c r="S1393">
        <v>0</v>
      </c>
      <c r="T1393">
        <v>0</v>
      </c>
      <c r="U1393" t="s">
        <v>9</v>
      </c>
      <c r="V1393" s="3">
        <v>36316.458333333336</v>
      </c>
      <c r="W1393">
        <v>1</v>
      </c>
      <c r="X1393" s="3">
        <v>36316.470833333333</v>
      </c>
      <c r="Y1393" t="s">
        <v>9</v>
      </c>
      <c r="Z1393">
        <v>0</v>
      </c>
      <c r="AA1393">
        <v>0</v>
      </c>
      <c r="AB1393" t="s">
        <v>84</v>
      </c>
    </row>
    <row r="1394" spans="1:28" x14ac:dyDescent="0.25">
      <c r="A1394" t="s">
        <v>74</v>
      </c>
      <c r="B1394" t="s">
        <v>75</v>
      </c>
      <c r="C1394">
        <v>53.649500000000003</v>
      </c>
      <c r="D1394">
        <v>9.9618000000000002</v>
      </c>
      <c r="E1394">
        <v>15</v>
      </c>
      <c r="F1394" s="2">
        <v>36317</v>
      </c>
      <c r="G1394">
        <v>8.9</v>
      </c>
      <c r="H1394" s="3">
        <v>36317.48541666667</v>
      </c>
      <c r="I1394" s="3">
        <v>36317.458333333336</v>
      </c>
      <c r="J1394">
        <v>16.3</v>
      </c>
      <c r="K1394">
        <v>16.5</v>
      </c>
      <c r="L1394" s="3">
        <v>36317.470833333333</v>
      </c>
      <c r="M1394" t="s">
        <v>9</v>
      </c>
      <c r="N1394" t="s">
        <v>9</v>
      </c>
      <c r="O1394" t="s">
        <v>9</v>
      </c>
      <c r="P1394" s="3">
        <v>36317.48541666667</v>
      </c>
      <c r="Q1394">
        <v>0</v>
      </c>
      <c r="R1394" t="s">
        <v>76</v>
      </c>
      <c r="S1394">
        <v>0</v>
      </c>
      <c r="T1394">
        <v>0</v>
      </c>
      <c r="U1394" t="s">
        <v>9</v>
      </c>
      <c r="V1394" s="3">
        <v>36317.458333333336</v>
      </c>
      <c r="W1394">
        <v>1</v>
      </c>
      <c r="X1394" s="3">
        <v>36317.470833333333</v>
      </c>
      <c r="Y1394" t="s">
        <v>9</v>
      </c>
      <c r="Z1394">
        <v>0</v>
      </c>
      <c r="AA1394">
        <v>0</v>
      </c>
      <c r="AB1394" t="s">
        <v>84</v>
      </c>
    </row>
    <row r="1395" spans="1:28" x14ac:dyDescent="0.25">
      <c r="A1395" t="s">
        <v>74</v>
      </c>
      <c r="B1395" t="s">
        <v>75</v>
      </c>
      <c r="C1395">
        <v>53.649500000000003</v>
      </c>
      <c r="D1395">
        <v>9.9618000000000002</v>
      </c>
      <c r="E1395">
        <v>15</v>
      </c>
      <c r="F1395" s="2">
        <v>36318</v>
      </c>
      <c r="G1395">
        <v>8.9</v>
      </c>
      <c r="H1395" s="3">
        <v>36318.48541666667</v>
      </c>
      <c r="I1395" s="3">
        <v>36318.458333333336</v>
      </c>
      <c r="J1395">
        <v>18.899999999999999</v>
      </c>
      <c r="K1395">
        <v>19.8</v>
      </c>
      <c r="L1395" s="3">
        <v>36318.470833333333</v>
      </c>
      <c r="M1395" t="s">
        <v>9</v>
      </c>
      <c r="N1395" t="s">
        <v>9</v>
      </c>
      <c r="O1395" t="s">
        <v>9</v>
      </c>
      <c r="P1395" s="3">
        <v>36318.48541666667</v>
      </c>
      <c r="Q1395">
        <v>0</v>
      </c>
      <c r="R1395" t="s">
        <v>76</v>
      </c>
      <c r="S1395">
        <v>0</v>
      </c>
      <c r="T1395">
        <v>0</v>
      </c>
      <c r="U1395" t="s">
        <v>9</v>
      </c>
      <c r="V1395" s="3">
        <v>36318.458333333336</v>
      </c>
      <c r="W1395">
        <v>1</v>
      </c>
      <c r="X1395" s="3">
        <v>36318.470833333333</v>
      </c>
      <c r="Y1395" t="s">
        <v>9</v>
      </c>
      <c r="Z1395">
        <v>0</v>
      </c>
      <c r="AA1395">
        <v>0</v>
      </c>
      <c r="AB1395" t="s">
        <v>84</v>
      </c>
    </row>
    <row r="1396" spans="1:28" x14ac:dyDescent="0.25">
      <c r="A1396" t="s">
        <v>74</v>
      </c>
      <c r="B1396" t="s">
        <v>75</v>
      </c>
      <c r="C1396">
        <v>53.649500000000003</v>
      </c>
      <c r="D1396">
        <v>9.9618000000000002</v>
      </c>
      <c r="E1396">
        <v>15</v>
      </c>
      <c r="F1396" s="2">
        <v>36319</v>
      </c>
      <c r="G1396">
        <v>9.9</v>
      </c>
      <c r="H1396" s="3">
        <v>36319.48541666667</v>
      </c>
      <c r="I1396" s="3">
        <v>36319.458333333336</v>
      </c>
      <c r="J1396">
        <v>15.2</v>
      </c>
      <c r="K1396">
        <v>20.8</v>
      </c>
      <c r="L1396" s="3">
        <v>36319.47152777778</v>
      </c>
      <c r="M1396" t="s">
        <v>9</v>
      </c>
      <c r="N1396" t="s">
        <v>9</v>
      </c>
      <c r="O1396" t="s">
        <v>9</v>
      </c>
      <c r="P1396" s="3">
        <v>36319.48541666667</v>
      </c>
      <c r="Q1396">
        <v>5</v>
      </c>
      <c r="R1396" t="s">
        <v>77</v>
      </c>
      <c r="S1396">
        <v>5</v>
      </c>
      <c r="T1396" t="s">
        <v>9</v>
      </c>
      <c r="U1396" t="s">
        <v>9</v>
      </c>
      <c r="V1396" s="3">
        <v>36319.458333333336</v>
      </c>
      <c r="W1396">
        <v>1</v>
      </c>
      <c r="X1396" s="3">
        <v>36319.47152777778</v>
      </c>
      <c r="Y1396" t="s">
        <v>9</v>
      </c>
      <c r="Z1396">
        <v>5</v>
      </c>
      <c r="AA1396" t="s">
        <v>9</v>
      </c>
      <c r="AB1396" t="s">
        <v>84</v>
      </c>
    </row>
    <row r="1397" spans="1:28" x14ac:dyDescent="0.25">
      <c r="A1397" t="s">
        <v>74</v>
      </c>
      <c r="B1397" t="s">
        <v>75</v>
      </c>
      <c r="C1397">
        <v>53.649500000000003</v>
      </c>
      <c r="D1397">
        <v>9.9618000000000002</v>
      </c>
      <c r="E1397">
        <v>15</v>
      </c>
      <c r="F1397" s="2">
        <v>36320</v>
      </c>
      <c r="G1397">
        <v>9.5</v>
      </c>
      <c r="H1397" s="3">
        <v>36320.48541666667</v>
      </c>
      <c r="I1397" s="3">
        <v>36320.458333333336</v>
      </c>
      <c r="J1397">
        <v>17.7</v>
      </c>
      <c r="K1397">
        <v>17.7</v>
      </c>
      <c r="L1397" s="3">
        <v>36320.47152777778</v>
      </c>
      <c r="M1397" t="s">
        <v>9</v>
      </c>
      <c r="N1397" t="s">
        <v>9</v>
      </c>
      <c r="O1397" t="s">
        <v>9</v>
      </c>
      <c r="P1397" s="3">
        <v>36320.48541666667</v>
      </c>
      <c r="Q1397">
        <v>0</v>
      </c>
      <c r="R1397" t="s">
        <v>76</v>
      </c>
      <c r="S1397">
        <v>0</v>
      </c>
      <c r="T1397">
        <v>0</v>
      </c>
      <c r="U1397" t="s">
        <v>9</v>
      </c>
      <c r="V1397" s="3">
        <v>36320.458333333336</v>
      </c>
      <c r="W1397">
        <v>1</v>
      </c>
      <c r="X1397" s="3">
        <v>36320.47152777778</v>
      </c>
      <c r="Y1397" t="s">
        <v>9</v>
      </c>
      <c r="Z1397">
        <v>0</v>
      </c>
      <c r="AA1397">
        <v>0</v>
      </c>
      <c r="AB1397" t="s">
        <v>84</v>
      </c>
    </row>
    <row r="1398" spans="1:28" x14ac:dyDescent="0.25">
      <c r="A1398" t="s">
        <v>74</v>
      </c>
      <c r="B1398" t="s">
        <v>75</v>
      </c>
      <c r="C1398">
        <v>53.649500000000003</v>
      </c>
      <c r="D1398">
        <v>9.9618000000000002</v>
      </c>
      <c r="E1398">
        <v>15</v>
      </c>
      <c r="F1398" s="2">
        <v>36321</v>
      </c>
      <c r="G1398">
        <v>7.2</v>
      </c>
      <c r="H1398" s="3">
        <v>36321.48541666667</v>
      </c>
      <c r="I1398" s="3">
        <v>36321.458333333336</v>
      </c>
      <c r="J1398">
        <v>13</v>
      </c>
      <c r="K1398">
        <v>13</v>
      </c>
      <c r="L1398" s="3">
        <v>36321.47152777778</v>
      </c>
      <c r="M1398" t="s">
        <v>9</v>
      </c>
      <c r="N1398" t="s">
        <v>9</v>
      </c>
      <c r="O1398" t="s">
        <v>9</v>
      </c>
      <c r="P1398" s="3">
        <v>36321.48541666667</v>
      </c>
      <c r="Q1398">
        <v>0</v>
      </c>
      <c r="R1398" t="s">
        <v>76</v>
      </c>
      <c r="S1398">
        <v>0</v>
      </c>
      <c r="T1398">
        <v>0</v>
      </c>
      <c r="U1398" t="s">
        <v>9</v>
      </c>
      <c r="V1398" s="3">
        <v>36321.458333333336</v>
      </c>
      <c r="W1398">
        <v>1</v>
      </c>
      <c r="X1398" s="3">
        <v>36321.47152777778</v>
      </c>
      <c r="Y1398" t="s">
        <v>9</v>
      </c>
      <c r="Z1398">
        <v>0</v>
      </c>
      <c r="AA1398">
        <v>0</v>
      </c>
      <c r="AB1398" t="s">
        <v>84</v>
      </c>
    </row>
    <row r="1399" spans="1:28" x14ac:dyDescent="0.25">
      <c r="A1399" t="s">
        <v>74</v>
      </c>
      <c r="B1399" t="s">
        <v>75</v>
      </c>
      <c r="C1399">
        <v>53.649500000000003</v>
      </c>
      <c r="D1399">
        <v>9.9618000000000002</v>
      </c>
      <c r="E1399">
        <v>15</v>
      </c>
      <c r="F1399" s="2">
        <v>36322</v>
      </c>
      <c r="G1399">
        <v>7.7</v>
      </c>
      <c r="H1399" s="3">
        <v>36322.48541666667</v>
      </c>
      <c r="I1399" s="3">
        <v>36322.458333333336</v>
      </c>
      <c r="J1399">
        <v>12.4</v>
      </c>
      <c r="K1399">
        <v>13.8</v>
      </c>
      <c r="L1399" s="3">
        <v>36322.47152777778</v>
      </c>
      <c r="M1399" t="s">
        <v>9</v>
      </c>
      <c r="N1399" t="s">
        <v>9</v>
      </c>
      <c r="O1399" t="s">
        <v>9</v>
      </c>
      <c r="P1399" s="3">
        <v>36322.48541666667</v>
      </c>
      <c r="Q1399">
        <v>0</v>
      </c>
      <c r="R1399" t="s">
        <v>76</v>
      </c>
      <c r="S1399">
        <v>0</v>
      </c>
      <c r="T1399">
        <v>0</v>
      </c>
      <c r="U1399" t="s">
        <v>9</v>
      </c>
      <c r="V1399" s="3">
        <v>36322.458333333336</v>
      </c>
      <c r="W1399">
        <v>1</v>
      </c>
      <c r="X1399" s="3">
        <v>36322.47152777778</v>
      </c>
      <c r="Y1399" t="s">
        <v>9</v>
      </c>
      <c r="Z1399">
        <v>0</v>
      </c>
      <c r="AA1399">
        <v>0</v>
      </c>
      <c r="AB1399" t="s">
        <v>84</v>
      </c>
    </row>
    <row r="1400" spans="1:28" x14ac:dyDescent="0.25">
      <c r="A1400" t="s">
        <v>74</v>
      </c>
      <c r="B1400" t="s">
        <v>75</v>
      </c>
      <c r="C1400">
        <v>53.649500000000003</v>
      </c>
      <c r="D1400">
        <v>9.9618000000000002</v>
      </c>
      <c r="E1400">
        <v>15</v>
      </c>
      <c r="F1400" s="2">
        <v>36323</v>
      </c>
      <c r="G1400">
        <v>7.7</v>
      </c>
      <c r="H1400" s="3">
        <v>36323.48541666667</v>
      </c>
      <c r="I1400" s="3">
        <v>36323.458333333336</v>
      </c>
      <c r="J1400">
        <v>18.7</v>
      </c>
      <c r="K1400">
        <v>18.7</v>
      </c>
      <c r="L1400" s="3">
        <v>36323.47152777778</v>
      </c>
      <c r="M1400" t="s">
        <v>9</v>
      </c>
      <c r="N1400" t="s">
        <v>9</v>
      </c>
      <c r="O1400" t="s">
        <v>9</v>
      </c>
      <c r="P1400" s="3">
        <v>36323.48541666667</v>
      </c>
      <c r="Q1400">
        <v>0</v>
      </c>
      <c r="R1400" t="s">
        <v>76</v>
      </c>
      <c r="S1400">
        <v>0</v>
      </c>
      <c r="T1400">
        <v>0</v>
      </c>
      <c r="U1400" t="s">
        <v>9</v>
      </c>
      <c r="V1400" s="3">
        <v>36323.458333333336</v>
      </c>
      <c r="W1400">
        <v>1</v>
      </c>
      <c r="X1400" s="3">
        <v>36323.47152777778</v>
      </c>
      <c r="Y1400" t="s">
        <v>9</v>
      </c>
      <c r="Z1400">
        <v>0</v>
      </c>
      <c r="AA1400">
        <v>0</v>
      </c>
      <c r="AB1400" t="s">
        <v>84</v>
      </c>
    </row>
    <row r="1401" spans="1:28" x14ac:dyDescent="0.25">
      <c r="A1401" t="s">
        <v>74</v>
      </c>
      <c r="B1401" t="s">
        <v>75</v>
      </c>
      <c r="C1401">
        <v>53.649500000000003</v>
      </c>
      <c r="D1401">
        <v>9.9618000000000002</v>
      </c>
      <c r="E1401">
        <v>15</v>
      </c>
      <c r="F1401" s="2">
        <v>36324</v>
      </c>
      <c r="G1401">
        <v>8.3000000000000007</v>
      </c>
      <c r="H1401" s="3">
        <v>36324.48541666667</v>
      </c>
      <c r="I1401" s="3">
        <v>36324.458333333336</v>
      </c>
      <c r="J1401">
        <v>18.899999999999999</v>
      </c>
      <c r="K1401">
        <v>19.8</v>
      </c>
      <c r="L1401" s="3">
        <v>36324.472222222219</v>
      </c>
      <c r="M1401" t="s">
        <v>9</v>
      </c>
      <c r="N1401" t="s">
        <v>9</v>
      </c>
      <c r="O1401" t="s">
        <v>9</v>
      </c>
      <c r="P1401" s="3">
        <v>36324.48541666667</v>
      </c>
      <c r="Q1401">
        <v>0</v>
      </c>
      <c r="R1401" t="s">
        <v>76</v>
      </c>
      <c r="S1401">
        <v>0</v>
      </c>
      <c r="T1401">
        <v>0</v>
      </c>
      <c r="U1401" t="s">
        <v>9</v>
      </c>
      <c r="V1401" s="3">
        <v>36324.458333333336</v>
      </c>
      <c r="W1401">
        <v>1</v>
      </c>
      <c r="X1401" s="3">
        <v>36324.472222222219</v>
      </c>
      <c r="Y1401" t="s">
        <v>9</v>
      </c>
      <c r="Z1401">
        <v>0</v>
      </c>
      <c r="AA1401">
        <v>0</v>
      </c>
      <c r="AB1401" t="s">
        <v>84</v>
      </c>
    </row>
    <row r="1402" spans="1:28" x14ac:dyDescent="0.25">
      <c r="A1402" t="s">
        <v>74</v>
      </c>
      <c r="B1402" t="s">
        <v>75</v>
      </c>
      <c r="C1402">
        <v>53.649500000000003</v>
      </c>
      <c r="D1402">
        <v>9.9618000000000002</v>
      </c>
      <c r="E1402">
        <v>15</v>
      </c>
      <c r="F1402" s="2">
        <v>36325</v>
      </c>
      <c r="G1402">
        <v>9.1</v>
      </c>
      <c r="H1402" s="3">
        <v>36325.48541666667</v>
      </c>
      <c r="I1402" s="3">
        <v>36325.458333333336</v>
      </c>
      <c r="J1402">
        <v>20.399999999999999</v>
      </c>
      <c r="K1402">
        <v>21.4</v>
      </c>
      <c r="L1402" s="3">
        <v>36325.472222222219</v>
      </c>
      <c r="M1402" t="s">
        <v>9</v>
      </c>
      <c r="N1402" t="s">
        <v>9</v>
      </c>
      <c r="O1402" t="s">
        <v>9</v>
      </c>
      <c r="P1402" s="3">
        <v>36325.48541666667</v>
      </c>
      <c r="Q1402">
        <v>0</v>
      </c>
      <c r="R1402" t="s">
        <v>76</v>
      </c>
      <c r="S1402">
        <v>0</v>
      </c>
      <c r="T1402">
        <v>0</v>
      </c>
      <c r="U1402" t="s">
        <v>9</v>
      </c>
      <c r="V1402" s="3">
        <v>36325.458333333336</v>
      </c>
      <c r="W1402">
        <v>1</v>
      </c>
      <c r="X1402" s="3">
        <v>36325.472222222219</v>
      </c>
      <c r="Y1402" t="s">
        <v>9</v>
      </c>
      <c r="Z1402">
        <v>0</v>
      </c>
      <c r="AA1402">
        <v>0</v>
      </c>
      <c r="AB1402" t="s">
        <v>84</v>
      </c>
    </row>
    <row r="1403" spans="1:28" x14ac:dyDescent="0.25">
      <c r="A1403" t="s">
        <v>74</v>
      </c>
      <c r="B1403" t="s">
        <v>75</v>
      </c>
      <c r="C1403">
        <v>53.649500000000003</v>
      </c>
      <c r="D1403">
        <v>9.9618000000000002</v>
      </c>
      <c r="E1403">
        <v>15</v>
      </c>
      <c r="F1403" s="2">
        <v>36326</v>
      </c>
      <c r="G1403">
        <v>8.9</v>
      </c>
      <c r="H1403" s="3">
        <v>36326.48541666667</v>
      </c>
      <c r="I1403" s="3">
        <v>36326.458333333336</v>
      </c>
      <c r="J1403">
        <v>20.8</v>
      </c>
      <c r="K1403">
        <v>22.9</v>
      </c>
      <c r="L1403" s="3">
        <v>36326.472222222219</v>
      </c>
      <c r="M1403" t="s">
        <v>9</v>
      </c>
      <c r="N1403" t="s">
        <v>9</v>
      </c>
      <c r="O1403" t="s">
        <v>9</v>
      </c>
      <c r="P1403" s="3">
        <v>36326.48541666667</v>
      </c>
      <c r="Q1403">
        <v>0</v>
      </c>
      <c r="R1403" t="s">
        <v>76</v>
      </c>
      <c r="S1403">
        <v>0</v>
      </c>
      <c r="T1403">
        <v>0</v>
      </c>
      <c r="U1403" t="s">
        <v>9</v>
      </c>
      <c r="V1403" s="3">
        <v>36326.458333333336</v>
      </c>
      <c r="W1403">
        <v>1</v>
      </c>
      <c r="X1403" s="3">
        <v>36326.472222222219</v>
      </c>
      <c r="Y1403" t="s">
        <v>9</v>
      </c>
      <c r="Z1403">
        <v>0</v>
      </c>
      <c r="AA1403">
        <v>0</v>
      </c>
      <c r="AB1403" t="s">
        <v>84</v>
      </c>
    </row>
    <row r="1404" spans="1:28" x14ac:dyDescent="0.25">
      <c r="A1404" t="s">
        <v>74</v>
      </c>
      <c r="B1404" t="s">
        <v>75</v>
      </c>
      <c r="C1404">
        <v>53.649500000000003</v>
      </c>
      <c r="D1404">
        <v>9.9618000000000002</v>
      </c>
      <c r="E1404">
        <v>15</v>
      </c>
      <c r="F1404" s="2">
        <v>36327</v>
      </c>
      <c r="G1404">
        <v>10.7</v>
      </c>
      <c r="H1404" s="3">
        <v>36327.48541666667</v>
      </c>
      <c r="I1404" s="3">
        <v>36327.458333333336</v>
      </c>
      <c r="J1404">
        <v>23.5</v>
      </c>
      <c r="K1404">
        <v>23.5</v>
      </c>
      <c r="L1404" s="3">
        <v>36327.472222222219</v>
      </c>
      <c r="M1404" t="s">
        <v>9</v>
      </c>
      <c r="N1404" t="s">
        <v>9</v>
      </c>
      <c r="O1404" t="s">
        <v>9</v>
      </c>
      <c r="P1404" s="3">
        <v>36327.48541666667</v>
      </c>
      <c r="Q1404">
        <v>0</v>
      </c>
      <c r="R1404" t="s">
        <v>76</v>
      </c>
      <c r="S1404">
        <v>0</v>
      </c>
      <c r="T1404">
        <v>0</v>
      </c>
      <c r="U1404" t="s">
        <v>9</v>
      </c>
      <c r="V1404" s="3">
        <v>36327.458333333336</v>
      </c>
      <c r="W1404">
        <v>1</v>
      </c>
      <c r="X1404" s="3">
        <v>36327.472222222219</v>
      </c>
      <c r="Y1404" t="s">
        <v>9</v>
      </c>
      <c r="Z1404">
        <v>0</v>
      </c>
      <c r="AA1404">
        <v>0</v>
      </c>
      <c r="AB1404" t="s">
        <v>84</v>
      </c>
    </row>
    <row r="1405" spans="1:28" x14ac:dyDescent="0.25">
      <c r="A1405" t="s">
        <v>74</v>
      </c>
      <c r="B1405" t="s">
        <v>75</v>
      </c>
      <c r="C1405">
        <v>53.649500000000003</v>
      </c>
      <c r="D1405">
        <v>9.9618000000000002</v>
      </c>
      <c r="E1405">
        <v>15</v>
      </c>
      <c r="F1405" s="2">
        <v>36328</v>
      </c>
      <c r="G1405">
        <v>12.2</v>
      </c>
      <c r="H1405" s="3">
        <v>36328.48541666667</v>
      </c>
      <c r="I1405" s="3">
        <v>36328.458333333336</v>
      </c>
      <c r="J1405">
        <v>23.3</v>
      </c>
      <c r="K1405">
        <v>24.1</v>
      </c>
      <c r="L1405" s="3">
        <v>36328.472222222219</v>
      </c>
      <c r="M1405" t="s">
        <v>9</v>
      </c>
      <c r="N1405" t="s">
        <v>9</v>
      </c>
      <c r="O1405" t="s">
        <v>9</v>
      </c>
      <c r="P1405" s="3">
        <v>36328.48541666667</v>
      </c>
      <c r="Q1405">
        <v>0</v>
      </c>
      <c r="R1405" t="s">
        <v>76</v>
      </c>
      <c r="S1405">
        <v>0</v>
      </c>
      <c r="T1405">
        <v>0</v>
      </c>
      <c r="U1405" t="s">
        <v>9</v>
      </c>
      <c r="V1405" s="3">
        <v>36328.458333333336</v>
      </c>
      <c r="W1405">
        <v>1</v>
      </c>
      <c r="X1405" s="3">
        <v>36328.472222222219</v>
      </c>
      <c r="Y1405" t="s">
        <v>9</v>
      </c>
      <c r="Z1405">
        <v>0</v>
      </c>
      <c r="AA1405">
        <v>0</v>
      </c>
      <c r="AB1405" t="s">
        <v>84</v>
      </c>
    </row>
    <row r="1406" spans="1:28" x14ac:dyDescent="0.25">
      <c r="A1406" t="s">
        <v>74</v>
      </c>
      <c r="B1406" t="s">
        <v>75</v>
      </c>
      <c r="C1406">
        <v>53.649500000000003</v>
      </c>
      <c r="D1406">
        <v>9.9618000000000002</v>
      </c>
      <c r="E1406">
        <v>15</v>
      </c>
      <c r="F1406" s="2">
        <v>36329</v>
      </c>
      <c r="G1406">
        <v>10.1</v>
      </c>
      <c r="H1406" s="3">
        <v>36329.48541666667</v>
      </c>
      <c r="I1406" s="3">
        <v>36329.458333333336</v>
      </c>
      <c r="J1406">
        <v>16.7</v>
      </c>
      <c r="K1406">
        <v>25.3</v>
      </c>
      <c r="L1406" s="3">
        <v>36329.472916666666</v>
      </c>
      <c r="M1406" t="s">
        <v>9</v>
      </c>
      <c r="N1406" t="s">
        <v>9</v>
      </c>
      <c r="O1406" t="s">
        <v>9</v>
      </c>
      <c r="P1406" s="3">
        <v>36329.48541666667</v>
      </c>
      <c r="Q1406">
        <v>0</v>
      </c>
      <c r="R1406" t="s">
        <v>76</v>
      </c>
      <c r="S1406">
        <v>0</v>
      </c>
      <c r="T1406">
        <v>0</v>
      </c>
      <c r="U1406" t="s">
        <v>9</v>
      </c>
      <c r="V1406" s="3">
        <v>36329.458333333336</v>
      </c>
      <c r="W1406">
        <v>1</v>
      </c>
      <c r="X1406" s="3">
        <v>36329.472916666666</v>
      </c>
      <c r="Y1406" t="s">
        <v>9</v>
      </c>
      <c r="Z1406">
        <v>0</v>
      </c>
      <c r="AA1406">
        <v>0</v>
      </c>
      <c r="AB1406" t="s">
        <v>84</v>
      </c>
    </row>
    <row r="1407" spans="1:28" x14ac:dyDescent="0.25">
      <c r="A1407" t="s">
        <v>74</v>
      </c>
      <c r="B1407" t="s">
        <v>75</v>
      </c>
      <c r="C1407">
        <v>53.649500000000003</v>
      </c>
      <c r="D1407">
        <v>9.9618000000000002</v>
      </c>
      <c r="E1407">
        <v>15</v>
      </c>
      <c r="F1407" s="2">
        <v>36330</v>
      </c>
      <c r="G1407">
        <v>9.1</v>
      </c>
      <c r="H1407" s="3">
        <v>36330.48541666667</v>
      </c>
      <c r="I1407" s="3">
        <v>36330.458333333336</v>
      </c>
      <c r="J1407">
        <v>19.600000000000001</v>
      </c>
      <c r="K1407">
        <v>19.600000000000001</v>
      </c>
      <c r="L1407" s="3">
        <v>36330.472916666666</v>
      </c>
      <c r="M1407" t="s">
        <v>9</v>
      </c>
      <c r="N1407" t="s">
        <v>9</v>
      </c>
      <c r="O1407" t="s">
        <v>9</v>
      </c>
      <c r="P1407" s="3">
        <v>36330.48541666667</v>
      </c>
      <c r="Q1407">
        <v>2</v>
      </c>
      <c r="R1407" t="s">
        <v>77</v>
      </c>
      <c r="S1407">
        <v>2</v>
      </c>
      <c r="T1407" t="s">
        <v>9</v>
      </c>
      <c r="U1407" t="s">
        <v>9</v>
      </c>
      <c r="V1407" s="3">
        <v>36330.458333333336</v>
      </c>
      <c r="W1407">
        <v>1</v>
      </c>
      <c r="X1407" s="3">
        <v>36330.472916666666</v>
      </c>
      <c r="Y1407" t="s">
        <v>9</v>
      </c>
      <c r="Z1407">
        <v>2</v>
      </c>
      <c r="AA1407" t="s">
        <v>9</v>
      </c>
      <c r="AB1407" t="s">
        <v>84</v>
      </c>
    </row>
    <row r="1408" spans="1:28" x14ac:dyDescent="0.25">
      <c r="A1408" t="s">
        <v>74</v>
      </c>
      <c r="B1408" t="s">
        <v>75</v>
      </c>
      <c r="C1408">
        <v>53.649500000000003</v>
      </c>
      <c r="D1408">
        <v>9.9618000000000002</v>
      </c>
      <c r="E1408">
        <v>15</v>
      </c>
      <c r="F1408" s="2">
        <v>36331</v>
      </c>
      <c r="G1408">
        <v>10.1</v>
      </c>
      <c r="H1408" s="3">
        <v>36331.48541666667</v>
      </c>
      <c r="I1408" s="3">
        <v>36331.458333333336</v>
      </c>
      <c r="J1408">
        <v>19.600000000000001</v>
      </c>
      <c r="K1408">
        <v>20.6</v>
      </c>
      <c r="L1408" s="3">
        <v>36331.472916666666</v>
      </c>
      <c r="M1408" t="s">
        <v>9</v>
      </c>
      <c r="N1408" t="s">
        <v>9</v>
      </c>
      <c r="O1408" t="s">
        <v>9</v>
      </c>
      <c r="P1408" s="3">
        <v>36331.48541666667</v>
      </c>
      <c r="Q1408">
        <v>0</v>
      </c>
      <c r="R1408" t="s">
        <v>76</v>
      </c>
      <c r="S1408">
        <v>0</v>
      </c>
      <c r="T1408">
        <v>0</v>
      </c>
      <c r="U1408" t="s">
        <v>9</v>
      </c>
      <c r="V1408" s="3">
        <v>36331.458333333336</v>
      </c>
      <c r="W1408">
        <v>1</v>
      </c>
      <c r="X1408" s="3">
        <v>36331.472916666666</v>
      </c>
      <c r="Y1408" t="s">
        <v>9</v>
      </c>
      <c r="Z1408">
        <v>0</v>
      </c>
      <c r="AA1408">
        <v>0</v>
      </c>
      <c r="AB1408" t="s">
        <v>84</v>
      </c>
    </row>
    <row r="1409" spans="1:28" x14ac:dyDescent="0.25">
      <c r="A1409" t="s">
        <v>74</v>
      </c>
      <c r="B1409" t="s">
        <v>75</v>
      </c>
      <c r="C1409">
        <v>53.649500000000003</v>
      </c>
      <c r="D1409">
        <v>9.9618000000000002</v>
      </c>
      <c r="E1409">
        <v>15</v>
      </c>
      <c r="F1409" s="2">
        <v>36332</v>
      </c>
      <c r="G1409">
        <v>9.1</v>
      </c>
      <c r="H1409" s="3">
        <v>36332.48541666667</v>
      </c>
      <c r="I1409" s="3">
        <v>36332.458333333336</v>
      </c>
      <c r="J1409">
        <v>16.100000000000001</v>
      </c>
      <c r="K1409">
        <v>19.399999999999999</v>
      </c>
      <c r="L1409" s="3">
        <v>36332.472916666666</v>
      </c>
      <c r="M1409" t="s">
        <v>9</v>
      </c>
      <c r="N1409" t="s">
        <v>9</v>
      </c>
      <c r="O1409" t="s">
        <v>9</v>
      </c>
      <c r="P1409" s="3">
        <v>36332.48541666667</v>
      </c>
      <c r="Q1409">
        <v>3</v>
      </c>
      <c r="R1409" t="s">
        <v>77</v>
      </c>
      <c r="S1409">
        <v>3</v>
      </c>
      <c r="T1409" t="s">
        <v>9</v>
      </c>
      <c r="U1409" t="s">
        <v>9</v>
      </c>
      <c r="V1409" s="3">
        <v>36332.458333333336</v>
      </c>
      <c r="W1409">
        <v>1</v>
      </c>
      <c r="X1409" s="3">
        <v>36332.472916666666</v>
      </c>
      <c r="Y1409" t="s">
        <v>9</v>
      </c>
      <c r="Z1409">
        <v>3</v>
      </c>
      <c r="AA1409" t="s">
        <v>9</v>
      </c>
      <c r="AB1409" t="s">
        <v>84</v>
      </c>
    </row>
    <row r="1410" spans="1:28" x14ac:dyDescent="0.25">
      <c r="A1410" t="s">
        <v>74</v>
      </c>
      <c r="B1410" t="s">
        <v>75</v>
      </c>
      <c r="C1410">
        <v>53.649500000000003</v>
      </c>
      <c r="D1410">
        <v>9.9618000000000002</v>
      </c>
      <c r="E1410">
        <v>15</v>
      </c>
      <c r="F1410" s="2">
        <v>36333</v>
      </c>
      <c r="G1410">
        <v>7.4</v>
      </c>
      <c r="H1410" s="3">
        <v>36333.48541666667</v>
      </c>
      <c r="I1410" s="3">
        <v>36333.458333333336</v>
      </c>
      <c r="J1410">
        <v>14.8</v>
      </c>
      <c r="K1410">
        <v>16.7</v>
      </c>
      <c r="L1410" s="3">
        <v>36333.473611111112</v>
      </c>
      <c r="M1410" t="s">
        <v>9</v>
      </c>
      <c r="N1410" t="s">
        <v>9</v>
      </c>
      <c r="O1410" t="s">
        <v>9</v>
      </c>
      <c r="P1410" s="3">
        <v>36333.48541666667</v>
      </c>
      <c r="Q1410">
        <v>1</v>
      </c>
      <c r="R1410" t="s">
        <v>77</v>
      </c>
      <c r="S1410">
        <v>1</v>
      </c>
      <c r="T1410" t="s">
        <v>9</v>
      </c>
      <c r="U1410" t="s">
        <v>9</v>
      </c>
      <c r="V1410" s="3">
        <v>36333.458333333336</v>
      </c>
      <c r="W1410">
        <v>1</v>
      </c>
      <c r="X1410" s="3">
        <v>36333.473611111112</v>
      </c>
      <c r="Y1410" t="s">
        <v>9</v>
      </c>
      <c r="Z1410">
        <v>1</v>
      </c>
      <c r="AA1410" t="s">
        <v>9</v>
      </c>
      <c r="AB1410" t="s">
        <v>84</v>
      </c>
    </row>
    <row r="1411" spans="1:28" x14ac:dyDescent="0.25">
      <c r="A1411" t="s">
        <v>74</v>
      </c>
      <c r="B1411" t="s">
        <v>75</v>
      </c>
      <c r="C1411">
        <v>53.649500000000003</v>
      </c>
      <c r="D1411">
        <v>9.9618000000000002</v>
      </c>
      <c r="E1411">
        <v>15</v>
      </c>
      <c r="F1411" s="2">
        <v>36334</v>
      </c>
      <c r="G1411">
        <v>6.6</v>
      </c>
      <c r="H1411" s="3">
        <v>36334.48541666667</v>
      </c>
      <c r="I1411" s="3">
        <v>36334.458333333336</v>
      </c>
      <c r="J1411">
        <v>17.7</v>
      </c>
      <c r="K1411">
        <v>17.7</v>
      </c>
      <c r="L1411" s="3">
        <v>36334.473611111112</v>
      </c>
      <c r="M1411" t="s">
        <v>9</v>
      </c>
      <c r="N1411" t="s">
        <v>9</v>
      </c>
      <c r="O1411" t="s">
        <v>9</v>
      </c>
      <c r="P1411" s="3">
        <v>36334.48541666667</v>
      </c>
      <c r="Q1411">
        <v>1</v>
      </c>
      <c r="R1411" t="s">
        <v>77</v>
      </c>
      <c r="S1411">
        <v>1</v>
      </c>
      <c r="T1411" t="s">
        <v>9</v>
      </c>
      <c r="U1411" t="s">
        <v>9</v>
      </c>
      <c r="V1411" s="3">
        <v>36334.458333333336</v>
      </c>
      <c r="W1411">
        <v>1</v>
      </c>
      <c r="X1411" s="3">
        <v>36334.473611111112</v>
      </c>
      <c r="Y1411" t="s">
        <v>9</v>
      </c>
      <c r="Z1411">
        <v>1</v>
      </c>
      <c r="AA1411" t="s">
        <v>9</v>
      </c>
      <c r="AB1411" t="s">
        <v>84</v>
      </c>
    </row>
    <row r="1412" spans="1:28" x14ac:dyDescent="0.25">
      <c r="A1412" t="s">
        <v>74</v>
      </c>
      <c r="B1412" t="s">
        <v>75</v>
      </c>
      <c r="C1412">
        <v>53.649500000000003</v>
      </c>
      <c r="D1412">
        <v>9.9618000000000002</v>
      </c>
      <c r="E1412">
        <v>15</v>
      </c>
      <c r="F1412" s="2">
        <v>36335</v>
      </c>
      <c r="G1412">
        <v>5.8</v>
      </c>
      <c r="H1412" s="3">
        <v>36335.48541666667</v>
      </c>
      <c r="I1412" s="3">
        <v>36335.458333333336</v>
      </c>
      <c r="J1412">
        <v>14.4</v>
      </c>
      <c r="K1412">
        <v>17.5</v>
      </c>
      <c r="L1412" s="3">
        <v>36335.473611111112</v>
      </c>
      <c r="M1412" t="s">
        <v>9</v>
      </c>
      <c r="N1412" t="s">
        <v>9</v>
      </c>
      <c r="O1412" t="s">
        <v>9</v>
      </c>
      <c r="P1412" s="3">
        <v>36335.48541666667</v>
      </c>
      <c r="Q1412">
        <v>1</v>
      </c>
      <c r="R1412" t="s">
        <v>77</v>
      </c>
      <c r="S1412">
        <v>1</v>
      </c>
      <c r="T1412" t="s">
        <v>9</v>
      </c>
      <c r="U1412" t="s">
        <v>9</v>
      </c>
      <c r="V1412" s="3">
        <v>36335.458333333336</v>
      </c>
      <c r="W1412">
        <v>1</v>
      </c>
      <c r="X1412" s="3">
        <v>36335.473611111112</v>
      </c>
      <c r="Y1412" t="s">
        <v>9</v>
      </c>
      <c r="Z1412">
        <v>1</v>
      </c>
      <c r="AA1412" t="s">
        <v>9</v>
      </c>
      <c r="AB1412" t="s">
        <v>84</v>
      </c>
    </row>
    <row r="1413" spans="1:28" x14ac:dyDescent="0.25">
      <c r="A1413" t="s">
        <v>74</v>
      </c>
      <c r="B1413" t="s">
        <v>75</v>
      </c>
      <c r="C1413">
        <v>53.649500000000003</v>
      </c>
      <c r="D1413">
        <v>9.9618000000000002</v>
      </c>
      <c r="E1413">
        <v>15</v>
      </c>
      <c r="F1413" s="2">
        <v>36336</v>
      </c>
      <c r="G1413">
        <v>5.2</v>
      </c>
      <c r="H1413" s="3">
        <v>36336.48541666667</v>
      </c>
      <c r="I1413" s="3">
        <v>36336.458333333336</v>
      </c>
      <c r="J1413">
        <v>16.100000000000001</v>
      </c>
      <c r="K1413">
        <v>16.3</v>
      </c>
      <c r="L1413" s="3">
        <v>36336.473611111112</v>
      </c>
      <c r="M1413" t="s">
        <v>9</v>
      </c>
      <c r="N1413" t="s">
        <v>9</v>
      </c>
      <c r="O1413" t="s">
        <v>9</v>
      </c>
      <c r="P1413" s="3">
        <v>36336.48541666667</v>
      </c>
      <c r="Q1413">
        <v>1</v>
      </c>
      <c r="R1413" t="s">
        <v>77</v>
      </c>
      <c r="S1413">
        <v>1</v>
      </c>
      <c r="T1413" t="s">
        <v>9</v>
      </c>
      <c r="U1413" t="s">
        <v>9</v>
      </c>
      <c r="V1413" s="3">
        <v>36336.458333333336</v>
      </c>
      <c r="W1413">
        <v>1</v>
      </c>
      <c r="X1413" s="3">
        <v>36336.473611111112</v>
      </c>
      <c r="Y1413" t="s">
        <v>9</v>
      </c>
      <c r="Z1413">
        <v>1</v>
      </c>
      <c r="AA1413" t="s">
        <v>9</v>
      </c>
      <c r="AB1413" t="s">
        <v>84</v>
      </c>
    </row>
    <row r="1414" spans="1:28" x14ac:dyDescent="0.25">
      <c r="A1414" t="s">
        <v>74</v>
      </c>
      <c r="B1414" t="s">
        <v>75</v>
      </c>
      <c r="C1414">
        <v>53.649500000000003</v>
      </c>
      <c r="D1414">
        <v>9.9618000000000002</v>
      </c>
      <c r="E1414">
        <v>15</v>
      </c>
      <c r="F1414" s="2">
        <v>36337</v>
      </c>
      <c r="G1414">
        <v>7.7</v>
      </c>
      <c r="H1414" s="3">
        <v>36337.48541666667</v>
      </c>
      <c r="I1414" s="3">
        <v>36337.458333333336</v>
      </c>
      <c r="J1414">
        <v>16.7</v>
      </c>
      <c r="K1414">
        <v>17.100000000000001</v>
      </c>
      <c r="L1414" s="3">
        <v>36337.473611111112</v>
      </c>
      <c r="M1414" t="s">
        <v>9</v>
      </c>
      <c r="N1414" t="s">
        <v>9</v>
      </c>
      <c r="O1414" t="s">
        <v>9</v>
      </c>
      <c r="P1414" s="3">
        <v>36337.48541666667</v>
      </c>
      <c r="Q1414">
        <v>4</v>
      </c>
      <c r="R1414" t="s">
        <v>77</v>
      </c>
      <c r="S1414">
        <v>4</v>
      </c>
      <c r="T1414" t="s">
        <v>9</v>
      </c>
      <c r="U1414" t="s">
        <v>9</v>
      </c>
      <c r="V1414" s="3">
        <v>36337.458333333336</v>
      </c>
      <c r="W1414">
        <v>1</v>
      </c>
      <c r="X1414" s="3">
        <v>36337.473611111112</v>
      </c>
      <c r="Y1414" t="s">
        <v>9</v>
      </c>
      <c r="Z1414">
        <v>4</v>
      </c>
      <c r="AA1414" t="s">
        <v>9</v>
      </c>
      <c r="AB1414" t="s">
        <v>84</v>
      </c>
    </row>
    <row r="1415" spans="1:28" x14ac:dyDescent="0.25">
      <c r="A1415" t="s">
        <v>74</v>
      </c>
      <c r="B1415" t="s">
        <v>75</v>
      </c>
      <c r="C1415">
        <v>53.649500000000003</v>
      </c>
      <c r="D1415">
        <v>9.9618000000000002</v>
      </c>
      <c r="E1415">
        <v>15</v>
      </c>
      <c r="F1415" s="2">
        <v>36338</v>
      </c>
      <c r="G1415">
        <v>8.6999999999999993</v>
      </c>
      <c r="H1415" s="3">
        <v>36338.48541666667</v>
      </c>
      <c r="I1415" s="3">
        <v>36338.458333333336</v>
      </c>
      <c r="J1415">
        <v>20.399999999999999</v>
      </c>
      <c r="K1415">
        <v>20.399999999999999</v>
      </c>
      <c r="L1415" s="3">
        <v>36338.474305555559</v>
      </c>
      <c r="M1415" t="s">
        <v>9</v>
      </c>
      <c r="N1415" t="s">
        <v>9</v>
      </c>
      <c r="O1415" t="s">
        <v>9</v>
      </c>
      <c r="P1415" s="3">
        <v>36338.48541666667</v>
      </c>
      <c r="Q1415">
        <v>2</v>
      </c>
      <c r="R1415" t="s">
        <v>77</v>
      </c>
      <c r="S1415">
        <v>2</v>
      </c>
      <c r="T1415" t="s">
        <v>9</v>
      </c>
      <c r="U1415" t="s">
        <v>9</v>
      </c>
      <c r="V1415" s="3">
        <v>36338.458333333336</v>
      </c>
      <c r="W1415">
        <v>1</v>
      </c>
      <c r="X1415" s="3">
        <v>36338.474305555559</v>
      </c>
      <c r="Y1415" t="s">
        <v>9</v>
      </c>
      <c r="Z1415">
        <v>2</v>
      </c>
      <c r="AA1415" t="s">
        <v>9</v>
      </c>
      <c r="AB1415" t="s">
        <v>84</v>
      </c>
    </row>
    <row r="1416" spans="1:28" x14ac:dyDescent="0.25">
      <c r="A1416" t="s">
        <v>74</v>
      </c>
      <c r="B1416" t="s">
        <v>75</v>
      </c>
      <c r="C1416">
        <v>53.649500000000003</v>
      </c>
      <c r="D1416">
        <v>9.9618000000000002</v>
      </c>
      <c r="E1416">
        <v>15</v>
      </c>
      <c r="F1416" s="2">
        <v>36339</v>
      </c>
      <c r="G1416">
        <v>12.4</v>
      </c>
      <c r="H1416" s="3">
        <v>36339.48541666667</v>
      </c>
      <c r="I1416" s="3">
        <v>36339.458333333336</v>
      </c>
      <c r="J1416">
        <v>19.2</v>
      </c>
      <c r="K1416">
        <v>23.7</v>
      </c>
      <c r="L1416" s="3">
        <v>36339.474305555559</v>
      </c>
      <c r="M1416" t="s">
        <v>9</v>
      </c>
      <c r="N1416" t="s">
        <v>9</v>
      </c>
      <c r="O1416" t="s">
        <v>9</v>
      </c>
      <c r="P1416" s="3">
        <v>36339.48541666667</v>
      </c>
      <c r="Q1416">
        <v>2</v>
      </c>
      <c r="R1416" t="s">
        <v>77</v>
      </c>
      <c r="S1416">
        <v>2</v>
      </c>
      <c r="T1416" t="s">
        <v>9</v>
      </c>
      <c r="U1416" t="s">
        <v>9</v>
      </c>
      <c r="V1416" s="3">
        <v>36339.458333333336</v>
      </c>
      <c r="W1416">
        <v>1</v>
      </c>
      <c r="X1416" s="3">
        <v>36339.474305555559</v>
      </c>
      <c r="Y1416" t="s">
        <v>9</v>
      </c>
      <c r="Z1416">
        <v>2</v>
      </c>
      <c r="AA1416" t="s">
        <v>9</v>
      </c>
      <c r="AB1416" t="s">
        <v>84</v>
      </c>
    </row>
    <row r="1417" spans="1:28" x14ac:dyDescent="0.25">
      <c r="A1417" t="s">
        <v>74</v>
      </c>
      <c r="B1417" t="s">
        <v>75</v>
      </c>
      <c r="C1417">
        <v>53.649500000000003</v>
      </c>
      <c r="D1417">
        <v>9.9618000000000002</v>
      </c>
      <c r="E1417">
        <v>15</v>
      </c>
      <c r="F1417" s="2">
        <v>36340</v>
      </c>
      <c r="G1417">
        <v>11.4</v>
      </c>
      <c r="H1417" s="3">
        <v>36340.48541666667</v>
      </c>
      <c r="I1417" s="3">
        <v>36340.458333333336</v>
      </c>
      <c r="J1417">
        <v>23.7</v>
      </c>
      <c r="K1417">
        <v>23.7</v>
      </c>
      <c r="L1417" s="3">
        <v>36340.474305555559</v>
      </c>
      <c r="M1417" t="s">
        <v>9</v>
      </c>
      <c r="N1417" t="s">
        <v>9</v>
      </c>
      <c r="O1417" t="s">
        <v>9</v>
      </c>
      <c r="P1417" s="3">
        <v>36340.48541666667</v>
      </c>
      <c r="Q1417">
        <v>12</v>
      </c>
      <c r="R1417" t="s">
        <v>77</v>
      </c>
      <c r="S1417">
        <v>12</v>
      </c>
      <c r="T1417" t="s">
        <v>9</v>
      </c>
      <c r="U1417" t="s">
        <v>9</v>
      </c>
      <c r="V1417" s="3">
        <v>36340.458333333336</v>
      </c>
      <c r="W1417">
        <v>1</v>
      </c>
      <c r="X1417" s="3">
        <v>36340.474305555559</v>
      </c>
      <c r="Y1417" t="s">
        <v>9</v>
      </c>
      <c r="Z1417">
        <v>12</v>
      </c>
      <c r="AA1417" t="s">
        <v>9</v>
      </c>
      <c r="AB1417" t="s">
        <v>84</v>
      </c>
    </row>
    <row r="1418" spans="1:28" x14ac:dyDescent="0.25">
      <c r="A1418" t="s">
        <v>74</v>
      </c>
      <c r="B1418" t="s">
        <v>75</v>
      </c>
      <c r="C1418">
        <v>53.649500000000003</v>
      </c>
      <c r="D1418">
        <v>9.9618000000000002</v>
      </c>
      <c r="E1418">
        <v>15</v>
      </c>
      <c r="F1418" s="2">
        <v>36341</v>
      </c>
      <c r="G1418">
        <v>13.6</v>
      </c>
      <c r="H1418" s="3">
        <v>36341.48541666667</v>
      </c>
      <c r="I1418" s="3">
        <v>36341.458333333336</v>
      </c>
      <c r="J1418">
        <v>23.5</v>
      </c>
      <c r="K1418">
        <v>23.5</v>
      </c>
      <c r="L1418" s="3">
        <v>36341.474305555559</v>
      </c>
      <c r="M1418" t="s">
        <v>9</v>
      </c>
      <c r="N1418" t="s">
        <v>9</v>
      </c>
      <c r="O1418" t="s">
        <v>9</v>
      </c>
      <c r="P1418" s="3">
        <v>36341.48541666667</v>
      </c>
      <c r="Q1418">
        <v>4</v>
      </c>
      <c r="R1418" t="s">
        <v>77</v>
      </c>
      <c r="S1418">
        <v>4</v>
      </c>
      <c r="T1418" t="s">
        <v>9</v>
      </c>
      <c r="U1418" t="s">
        <v>9</v>
      </c>
      <c r="V1418" s="3">
        <v>36341.458333333336</v>
      </c>
      <c r="W1418">
        <v>1</v>
      </c>
      <c r="X1418" s="3">
        <v>36341.474305555559</v>
      </c>
      <c r="Y1418" t="s">
        <v>9</v>
      </c>
      <c r="Z1418">
        <v>4</v>
      </c>
      <c r="AA1418" t="s">
        <v>9</v>
      </c>
      <c r="AB1418" t="s">
        <v>84</v>
      </c>
    </row>
    <row r="1419" spans="1:28" x14ac:dyDescent="0.25">
      <c r="A1419" t="s">
        <v>74</v>
      </c>
      <c r="B1419" t="s">
        <v>75</v>
      </c>
      <c r="C1419">
        <v>53.649500000000003</v>
      </c>
      <c r="D1419">
        <v>9.9618000000000002</v>
      </c>
      <c r="E1419">
        <v>15</v>
      </c>
      <c r="F1419" s="2">
        <v>36342</v>
      </c>
      <c r="G1419">
        <v>10.5</v>
      </c>
      <c r="H1419" s="3">
        <v>36342.48541666667</v>
      </c>
      <c r="I1419" s="3">
        <v>36342.458333333336</v>
      </c>
      <c r="J1419">
        <v>19.2</v>
      </c>
      <c r="K1419">
        <v>23.9</v>
      </c>
      <c r="L1419" s="3">
        <v>36342.474305555559</v>
      </c>
      <c r="M1419" t="s">
        <v>9</v>
      </c>
      <c r="N1419" t="s">
        <v>9</v>
      </c>
      <c r="O1419" t="s">
        <v>9</v>
      </c>
      <c r="P1419" s="3">
        <v>36342.48541666667</v>
      </c>
      <c r="Q1419">
        <v>6</v>
      </c>
      <c r="R1419" t="s">
        <v>77</v>
      </c>
      <c r="S1419">
        <v>6</v>
      </c>
      <c r="T1419" t="s">
        <v>9</v>
      </c>
      <c r="U1419" t="s">
        <v>9</v>
      </c>
      <c r="V1419" s="3">
        <v>36342.458333333336</v>
      </c>
      <c r="W1419">
        <v>1</v>
      </c>
      <c r="X1419" s="3">
        <v>36342.474305555559</v>
      </c>
      <c r="Y1419" t="s">
        <v>9</v>
      </c>
      <c r="Z1419">
        <v>6</v>
      </c>
      <c r="AA1419" t="s">
        <v>9</v>
      </c>
      <c r="AB1419" t="s">
        <v>84</v>
      </c>
    </row>
    <row r="1420" spans="1:28" x14ac:dyDescent="0.25">
      <c r="A1420" t="s">
        <v>74</v>
      </c>
      <c r="B1420" t="s">
        <v>75</v>
      </c>
      <c r="C1420">
        <v>53.649500000000003</v>
      </c>
      <c r="D1420">
        <v>9.9618000000000002</v>
      </c>
      <c r="E1420">
        <v>15</v>
      </c>
      <c r="F1420" s="2">
        <v>36343</v>
      </c>
      <c r="G1420">
        <v>14.4</v>
      </c>
      <c r="H1420" s="3">
        <v>36343.48541666667</v>
      </c>
      <c r="I1420" s="3">
        <v>36343.458333333336</v>
      </c>
      <c r="J1420">
        <v>20.399999999999999</v>
      </c>
      <c r="K1420">
        <v>22.4</v>
      </c>
      <c r="L1420" s="3">
        <v>36343.474999999999</v>
      </c>
      <c r="M1420" t="s">
        <v>9</v>
      </c>
      <c r="N1420" t="s">
        <v>9</v>
      </c>
      <c r="O1420" t="s">
        <v>9</v>
      </c>
      <c r="P1420" s="3">
        <v>36343.48541666667</v>
      </c>
      <c r="Q1420">
        <v>8</v>
      </c>
      <c r="R1420" t="s">
        <v>77</v>
      </c>
      <c r="S1420">
        <v>8</v>
      </c>
      <c r="T1420" t="s">
        <v>9</v>
      </c>
      <c r="U1420" t="s">
        <v>9</v>
      </c>
      <c r="V1420" s="3">
        <v>36343.458333333336</v>
      </c>
      <c r="W1420">
        <v>1</v>
      </c>
      <c r="X1420" s="3">
        <v>36343.474999999999</v>
      </c>
      <c r="Y1420" t="s">
        <v>9</v>
      </c>
      <c r="Z1420">
        <v>8</v>
      </c>
      <c r="AA1420" t="s">
        <v>9</v>
      </c>
      <c r="AB1420" t="s">
        <v>84</v>
      </c>
    </row>
    <row r="1421" spans="1:28" x14ac:dyDescent="0.25">
      <c r="A1421" t="s">
        <v>74</v>
      </c>
      <c r="B1421" t="s">
        <v>75</v>
      </c>
      <c r="C1421">
        <v>53.649500000000003</v>
      </c>
      <c r="D1421">
        <v>9.9618000000000002</v>
      </c>
      <c r="E1421">
        <v>15</v>
      </c>
      <c r="F1421" s="2">
        <v>36344</v>
      </c>
      <c r="G1421">
        <v>10</v>
      </c>
      <c r="H1421" s="3">
        <v>36344.48541666667</v>
      </c>
      <c r="I1421" s="3">
        <v>36344.458333333336</v>
      </c>
      <c r="J1421">
        <v>25</v>
      </c>
      <c r="K1421">
        <v>25</v>
      </c>
      <c r="L1421" s="3">
        <v>36344.474999999999</v>
      </c>
      <c r="M1421" t="s">
        <v>9</v>
      </c>
      <c r="N1421" t="s">
        <v>9</v>
      </c>
      <c r="O1421" t="s">
        <v>9</v>
      </c>
      <c r="P1421" s="3">
        <v>36344.48541666667</v>
      </c>
      <c r="Q1421">
        <v>2</v>
      </c>
      <c r="R1421" t="s">
        <v>77</v>
      </c>
      <c r="S1421">
        <v>2</v>
      </c>
      <c r="T1421" t="s">
        <v>9</v>
      </c>
      <c r="U1421" t="s">
        <v>9</v>
      </c>
      <c r="V1421" s="3">
        <v>36344.458333333336</v>
      </c>
      <c r="W1421">
        <v>1</v>
      </c>
      <c r="X1421" s="3">
        <v>36344.474999999999</v>
      </c>
      <c r="Y1421" t="s">
        <v>9</v>
      </c>
      <c r="Z1421">
        <v>2</v>
      </c>
      <c r="AA1421" t="s">
        <v>9</v>
      </c>
      <c r="AB1421" t="s">
        <v>84</v>
      </c>
    </row>
    <row r="1422" spans="1:28" x14ac:dyDescent="0.25">
      <c r="A1422" t="s">
        <v>74</v>
      </c>
      <c r="B1422" t="s">
        <v>75</v>
      </c>
      <c r="C1422">
        <v>53.649500000000003</v>
      </c>
      <c r="D1422">
        <v>9.9618000000000002</v>
      </c>
      <c r="E1422">
        <v>15</v>
      </c>
      <c r="F1422" s="2">
        <v>36345</v>
      </c>
      <c r="G1422">
        <v>15</v>
      </c>
      <c r="H1422" s="3">
        <v>36345.48541666667</v>
      </c>
      <c r="I1422" s="3">
        <v>36345.458333333336</v>
      </c>
      <c r="J1422">
        <v>25</v>
      </c>
      <c r="K1422">
        <v>28</v>
      </c>
      <c r="L1422" s="3">
        <v>36345.474999999999</v>
      </c>
      <c r="M1422" t="s">
        <v>9</v>
      </c>
      <c r="N1422" t="s">
        <v>9</v>
      </c>
      <c r="O1422" t="s">
        <v>9</v>
      </c>
      <c r="P1422" s="3">
        <v>36345.48541666667</v>
      </c>
      <c r="Q1422">
        <v>0</v>
      </c>
      <c r="R1422" t="s">
        <v>76</v>
      </c>
      <c r="S1422">
        <v>0</v>
      </c>
      <c r="T1422">
        <v>0</v>
      </c>
      <c r="U1422" t="s">
        <v>9</v>
      </c>
      <c r="V1422" s="3">
        <v>36345.458333333336</v>
      </c>
      <c r="W1422">
        <v>1</v>
      </c>
      <c r="X1422" s="3">
        <v>36345.474999999999</v>
      </c>
      <c r="Y1422" t="s">
        <v>9</v>
      </c>
      <c r="Z1422">
        <v>0</v>
      </c>
      <c r="AA1422">
        <v>0</v>
      </c>
      <c r="AB1422" t="s">
        <v>84</v>
      </c>
    </row>
    <row r="1423" spans="1:28" x14ac:dyDescent="0.25">
      <c r="A1423" t="s">
        <v>74</v>
      </c>
      <c r="B1423" t="s">
        <v>75</v>
      </c>
      <c r="C1423">
        <v>53.649500000000003</v>
      </c>
      <c r="D1423">
        <v>9.9618000000000002</v>
      </c>
      <c r="E1423">
        <v>15</v>
      </c>
      <c r="F1423" s="2">
        <v>36346</v>
      </c>
      <c r="G1423">
        <v>18</v>
      </c>
      <c r="H1423" s="3">
        <v>36346.48541666667</v>
      </c>
      <c r="I1423" s="3">
        <v>36346.458333333336</v>
      </c>
      <c r="J1423">
        <v>27</v>
      </c>
      <c r="K1423">
        <v>28</v>
      </c>
      <c r="L1423" s="3">
        <v>36346.474999999999</v>
      </c>
      <c r="M1423" t="s">
        <v>9</v>
      </c>
      <c r="N1423" t="s">
        <v>9</v>
      </c>
      <c r="O1423" t="s">
        <v>9</v>
      </c>
      <c r="P1423" s="3">
        <v>36346.48541666667</v>
      </c>
      <c r="Q1423">
        <v>7</v>
      </c>
      <c r="R1423" t="s">
        <v>77</v>
      </c>
      <c r="S1423">
        <v>7</v>
      </c>
      <c r="T1423" t="s">
        <v>9</v>
      </c>
      <c r="U1423" t="s">
        <v>9</v>
      </c>
      <c r="V1423" s="3">
        <v>36346.458333333336</v>
      </c>
      <c r="W1423">
        <v>1</v>
      </c>
      <c r="X1423" s="3">
        <v>36346.474999999999</v>
      </c>
      <c r="Y1423" t="s">
        <v>9</v>
      </c>
      <c r="Z1423">
        <v>7</v>
      </c>
      <c r="AA1423" t="s">
        <v>9</v>
      </c>
      <c r="AB1423" t="s">
        <v>84</v>
      </c>
    </row>
    <row r="1424" spans="1:28" x14ac:dyDescent="0.25">
      <c r="A1424" t="s">
        <v>74</v>
      </c>
      <c r="B1424" t="s">
        <v>75</v>
      </c>
      <c r="C1424">
        <v>53.649500000000003</v>
      </c>
      <c r="D1424">
        <v>9.9618000000000002</v>
      </c>
      <c r="E1424">
        <v>15</v>
      </c>
      <c r="F1424" s="2">
        <v>36347</v>
      </c>
      <c r="G1424">
        <v>16</v>
      </c>
      <c r="H1424" s="3">
        <v>36347.48541666667</v>
      </c>
      <c r="I1424" s="3">
        <v>36347.458333333336</v>
      </c>
      <c r="J1424">
        <v>21</v>
      </c>
      <c r="K1424">
        <v>29</v>
      </c>
      <c r="L1424" s="3">
        <v>36347.474999999999</v>
      </c>
      <c r="M1424" t="s">
        <v>9</v>
      </c>
      <c r="N1424" t="s">
        <v>9</v>
      </c>
      <c r="O1424" t="s">
        <v>9</v>
      </c>
      <c r="P1424" s="3">
        <v>36347.48541666667</v>
      </c>
      <c r="Q1424">
        <v>0</v>
      </c>
      <c r="R1424" t="s">
        <v>76</v>
      </c>
      <c r="S1424">
        <v>0</v>
      </c>
      <c r="T1424">
        <v>0</v>
      </c>
      <c r="U1424" t="s">
        <v>9</v>
      </c>
      <c r="V1424" s="3">
        <v>36347.458333333336</v>
      </c>
      <c r="W1424">
        <v>1</v>
      </c>
      <c r="X1424" s="3">
        <v>36347.474999999999</v>
      </c>
      <c r="Y1424" t="s">
        <v>9</v>
      </c>
      <c r="Z1424">
        <v>0</v>
      </c>
      <c r="AA1424">
        <v>0</v>
      </c>
      <c r="AB1424" t="s">
        <v>84</v>
      </c>
    </row>
    <row r="1425" spans="1:28" x14ac:dyDescent="0.25">
      <c r="A1425" t="s">
        <v>74</v>
      </c>
      <c r="B1425" t="s">
        <v>75</v>
      </c>
      <c r="C1425">
        <v>53.649500000000003</v>
      </c>
      <c r="D1425">
        <v>9.9618000000000002</v>
      </c>
      <c r="E1425">
        <v>15</v>
      </c>
      <c r="F1425" s="2">
        <v>36348</v>
      </c>
      <c r="G1425">
        <v>14</v>
      </c>
      <c r="H1425" s="3">
        <v>36348.48541666667</v>
      </c>
      <c r="I1425" s="3">
        <v>36348.458333333336</v>
      </c>
      <c r="J1425">
        <v>19</v>
      </c>
      <c r="K1425">
        <v>22</v>
      </c>
      <c r="L1425" s="3">
        <v>36348.474999999999</v>
      </c>
      <c r="M1425" t="s">
        <v>9</v>
      </c>
      <c r="N1425" t="s">
        <v>9</v>
      </c>
      <c r="O1425" t="s">
        <v>9</v>
      </c>
      <c r="P1425" s="3">
        <v>36348.48541666667</v>
      </c>
      <c r="Q1425">
        <v>0</v>
      </c>
      <c r="R1425" t="s">
        <v>76</v>
      </c>
      <c r="S1425">
        <v>0</v>
      </c>
      <c r="T1425">
        <v>0</v>
      </c>
      <c r="U1425" t="s">
        <v>9</v>
      </c>
      <c r="V1425" s="3">
        <v>36348.458333333336</v>
      </c>
      <c r="W1425">
        <v>1</v>
      </c>
      <c r="X1425" s="3">
        <v>36348.474999999999</v>
      </c>
      <c r="Y1425" t="s">
        <v>9</v>
      </c>
      <c r="Z1425">
        <v>0</v>
      </c>
      <c r="AA1425">
        <v>0</v>
      </c>
      <c r="AB1425" t="s">
        <v>84</v>
      </c>
    </row>
    <row r="1426" spans="1:28" x14ac:dyDescent="0.25">
      <c r="A1426" t="s">
        <v>74</v>
      </c>
      <c r="B1426" t="s">
        <v>75</v>
      </c>
      <c r="C1426">
        <v>53.649500000000003</v>
      </c>
      <c r="D1426">
        <v>9.9618000000000002</v>
      </c>
      <c r="E1426">
        <v>15</v>
      </c>
      <c r="F1426" s="2">
        <v>36349</v>
      </c>
      <c r="G1426">
        <v>13</v>
      </c>
      <c r="H1426" s="3">
        <v>36349.48541666667</v>
      </c>
      <c r="I1426" s="3">
        <v>36349.458333333336</v>
      </c>
      <c r="J1426">
        <v>21</v>
      </c>
      <c r="K1426">
        <v>22</v>
      </c>
      <c r="L1426" s="3">
        <v>36349.475694444445</v>
      </c>
      <c r="M1426" t="s">
        <v>9</v>
      </c>
      <c r="N1426" t="s">
        <v>9</v>
      </c>
      <c r="O1426" t="s">
        <v>9</v>
      </c>
      <c r="P1426" s="3">
        <v>36349.48541666667</v>
      </c>
      <c r="Q1426">
        <v>0</v>
      </c>
      <c r="R1426" t="s">
        <v>76</v>
      </c>
      <c r="S1426">
        <v>0</v>
      </c>
      <c r="T1426">
        <v>0</v>
      </c>
      <c r="U1426" t="s">
        <v>9</v>
      </c>
      <c r="V1426" s="3">
        <v>36349.458333333336</v>
      </c>
      <c r="W1426">
        <v>1</v>
      </c>
      <c r="X1426" s="3">
        <v>36349.475694444445</v>
      </c>
      <c r="Y1426" t="s">
        <v>9</v>
      </c>
      <c r="Z1426">
        <v>0</v>
      </c>
      <c r="AA1426">
        <v>0</v>
      </c>
      <c r="AB1426" t="s">
        <v>84</v>
      </c>
    </row>
    <row r="1427" spans="1:28" x14ac:dyDescent="0.25">
      <c r="A1427" t="s">
        <v>74</v>
      </c>
      <c r="B1427" t="s">
        <v>75</v>
      </c>
      <c r="C1427">
        <v>53.649500000000003</v>
      </c>
      <c r="D1427">
        <v>9.9618000000000002</v>
      </c>
      <c r="E1427">
        <v>15</v>
      </c>
      <c r="F1427" s="2">
        <v>36350</v>
      </c>
      <c r="G1427">
        <v>12</v>
      </c>
      <c r="H1427" s="3">
        <v>36350.48541666667</v>
      </c>
      <c r="I1427" s="3">
        <v>36350.458333333336</v>
      </c>
      <c r="J1427">
        <v>23</v>
      </c>
      <c r="K1427">
        <v>23</v>
      </c>
      <c r="L1427" s="3">
        <v>36350.475694444445</v>
      </c>
      <c r="M1427" t="s">
        <v>9</v>
      </c>
      <c r="N1427" t="s">
        <v>9</v>
      </c>
      <c r="O1427" t="s">
        <v>9</v>
      </c>
      <c r="P1427" s="3">
        <v>36350.48541666667</v>
      </c>
      <c r="Q1427">
        <v>0</v>
      </c>
      <c r="R1427" t="s">
        <v>76</v>
      </c>
      <c r="S1427">
        <v>0</v>
      </c>
      <c r="T1427">
        <v>0</v>
      </c>
      <c r="U1427" t="s">
        <v>9</v>
      </c>
      <c r="V1427" s="3">
        <v>36350.458333333336</v>
      </c>
      <c r="W1427">
        <v>1</v>
      </c>
      <c r="X1427" s="3">
        <v>36350.475694444445</v>
      </c>
      <c r="Y1427" t="s">
        <v>9</v>
      </c>
      <c r="Z1427">
        <v>0</v>
      </c>
      <c r="AA1427">
        <v>0</v>
      </c>
      <c r="AB1427" t="s">
        <v>84</v>
      </c>
    </row>
    <row r="1428" spans="1:28" x14ac:dyDescent="0.25">
      <c r="A1428" t="s">
        <v>74</v>
      </c>
      <c r="B1428" t="s">
        <v>75</v>
      </c>
      <c r="C1428">
        <v>53.649500000000003</v>
      </c>
      <c r="D1428">
        <v>9.9618000000000002</v>
      </c>
      <c r="E1428">
        <v>15</v>
      </c>
      <c r="F1428" s="2">
        <v>36351</v>
      </c>
      <c r="G1428">
        <v>6.2</v>
      </c>
      <c r="H1428" s="3">
        <v>36351.48541666667</v>
      </c>
      <c r="I1428" s="3">
        <v>36351.458333333336</v>
      </c>
      <c r="J1428">
        <v>12.2</v>
      </c>
      <c r="K1428">
        <v>12.4</v>
      </c>
      <c r="L1428" s="3">
        <v>36351.475694444445</v>
      </c>
      <c r="M1428" t="s">
        <v>9</v>
      </c>
      <c r="N1428" t="s">
        <v>9</v>
      </c>
      <c r="O1428" t="s">
        <v>9</v>
      </c>
      <c r="P1428" s="3">
        <v>36351.48541666667</v>
      </c>
      <c r="Q1428">
        <v>0</v>
      </c>
      <c r="R1428" t="s">
        <v>76</v>
      </c>
      <c r="S1428">
        <v>0</v>
      </c>
      <c r="T1428">
        <v>0</v>
      </c>
      <c r="U1428" t="s">
        <v>9</v>
      </c>
      <c r="V1428" s="3">
        <v>36351.458333333336</v>
      </c>
      <c r="W1428">
        <v>1</v>
      </c>
      <c r="X1428" s="3">
        <v>36351.475694444445</v>
      </c>
      <c r="Y1428" t="s">
        <v>9</v>
      </c>
      <c r="Z1428">
        <v>0</v>
      </c>
      <c r="AA1428">
        <v>0</v>
      </c>
      <c r="AB1428" t="s">
        <v>84</v>
      </c>
    </row>
    <row r="1429" spans="1:28" x14ac:dyDescent="0.25">
      <c r="A1429" t="s">
        <v>74</v>
      </c>
      <c r="B1429" t="s">
        <v>75</v>
      </c>
      <c r="C1429">
        <v>53.649500000000003</v>
      </c>
      <c r="D1429">
        <v>9.9618000000000002</v>
      </c>
      <c r="E1429">
        <v>15</v>
      </c>
      <c r="F1429" s="2">
        <v>36352</v>
      </c>
      <c r="G1429">
        <v>8.1</v>
      </c>
      <c r="H1429" s="3">
        <v>36352.48541666667</v>
      </c>
      <c r="I1429" s="3">
        <v>36352.458333333336</v>
      </c>
      <c r="J1429">
        <v>9.1</v>
      </c>
      <c r="K1429">
        <v>14</v>
      </c>
      <c r="L1429" s="3">
        <v>36352.475694444445</v>
      </c>
      <c r="M1429" t="s">
        <v>9</v>
      </c>
      <c r="N1429" t="s">
        <v>9</v>
      </c>
      <c r="O1429" t="s">
        <v>9</v>
      </c>
      <c r="P1429" s="3">
        <v>36352.48541666667</v>
      </c>
      <c r="Q1429">
        <v>0</v>
      </c>
      <c r="R1429" t="s">
        <v>76</v>
      </c>
      <c r="S1429">
        <v>0</v>
      </c>
      <c r="T1429">
        <v>0</v>
      </c>
      <c r="U1429" t="s">
        <v>9</v>
      </c>
      <c r="V1429" s="3">
        <v>36352.458333333336</v>
      </c>
      <c r="W1429">
        <v>1</v>
      </c>
      <c r="X1429" s="3">
        <v>36352.475694444445</v>
      </c>
      <c r="Y1429" t="s">
        <v>9</v>
      </c>
      <c r="Z1429">
        <v>0</v>
      </c>
      <c r="AA1429">
        <v>0</v>
      </c>
      <c r="AB1429" t="s">
        <v>84</v>
      </c>
    </row>
    <row r="1430" spans="1:28" x14ac:dyDescent="0.25">
      <c r="A1430" t="s">
        <v>74</v>
      </c>
      <c r="B1430" t="s">
        <v>75</v>
      </c>
      <c r="C1430">
        <v>53.649500000000003</v>
      </c>
      <c r="D1430">
        <v>9.9618000000000002</v>
      </c>
      <c r="E1430">
        <v>15</v>
      </c>
      <c r="F1430" s="2">
        <v>36353</v>
      </c>
      <c r="G1430">
        <v>16</v>
      </c>
      <c r="H1430" s="3">
        <v>36353.48541666667</v>
      </c>
      <c r="I1430" s="3">
        <v>36353.458333333336</v>
      </c>
      <c r="J1430">
        <v>27</v>
      </c>
      <c r="K1430">
        <v>28</v>
      </c>
      <c r="L1430" s="3">
        <v>36353.475694444445</v>
      </c>
      <c r="M1430" t="s">
        <v>9</v>
      </c>
      <c r="N1430" t="s">
        <v>9</v>
      </c>
      <c r="O1430" t="s">
        <v>9</v>
      </c>
      <c r="P1430" s="3">
        <v>36353.48541666667</v>
      </c>
      <c r="Q1430">
        <v>0</v>
      </c>
      <c r="R1430" t="s">
        <v>76</v>
      </c>
      <c r="S1430">
        <v>0</v>
      </c>
      <c r="T1430">
        <v>0</v>
      </c>
      <c r="U1430" t="s">
        <v>9</v>
      </c>
      <c r="V1430" s="3">
        <v>36353.458333333336</v>
      </c>
      <c r="W1430">
        <v>1</v>
      </c>
      <c r="X1430" s="3">
        <v>36353.475694444445</v>
      </c>
      <c r="Y1430" t="s">
        <v>9</v>
      </c>
      <c r="Z1430">
        <v>0</v>
      </c>
      <c r="AA1430">
        <v>0</v>
      </c>
      <c r="AB1430" t="s">
        <v>84</v>
      </c>
    </row>
    <row r="1431" spans="1:28" x14ac:dyDescent="0.25">
      <c r="A1431" t="s">
        <v>74</v>
      </c>
      <c r="B1431" t="s">
        <v>75</v>
      </c>
      <c r="C1431">
        <v>53.649500000000003</v>
      </c>
      <c r="D1431">
        <v>9.9618000000000002</v>
      </c>
      <c r="E1431">
        <v>15</v>
      </c>
      <c r="F1431" s="2">
        <v>36354</v>
      </c>
      <c r="G1431">
        <v>19</v>
      </c>
      <c r="H1431" s="3">
        <v>36354.48541666667</v>
      </c>
      <c r="I1431" s="3">
        <v>36354.458333333336</v>
      </c>
      <c r="J1431">
        <v>27</v>
      </c>
      <c r="K1431">
        <v>30</v>
      </c>
      <c r="L1431" s="3">
        <v>36354.475694444445</v>
      </c>
      <c r="M1431" t="s">
        <v>9</v>
      </c>
      <c r="N1431" t="s">
        <v>9</v>
      </c>
      <c r="O1431" t="s">
        <v>9</v>
      </c>
      <c r="P1431" s="3">
        <v>36354.48541666667</v>
      </c>
      <c r="Q1431">
        <v>0</v>
      </c>
      <c r="R1431" t="s">
        <v>76</v>
      </c>
      <c r="S1431">
        <v>0</v>
      </c>
      <c r="T1431">
        <v>0</v>
      </c>
      <c r="U1431" t="s">
        <v>9</v>
      </c>
      <c r="V1431" s="3">
        <v>36354.458333333336</v>
      </c>
      <c r="W1431">
        <v>1</v>
      </c>
      <c r="X1431" s="3">
        <v>36354.475694444445</v>
      </c>
      <c r="Y1431" t="s">
        <v>9</v>
      </c>
      <c r="Z1431">
        <v>0</v>
      </c>
      <c r="AA1431">
        <v>0</v>
      </c>
      <c r="AB1431" t="s">
        <v>84</v>
      </c>
    </row>
    <row r="1432" spans="1:28" x14ac:dyDescent="0.25">
      <c r="A1432" t="s">
        <v>74</v>
      </c>
      <c r="B1432" t="s">
        <v>75</v>
      </c>
      <c r="C1432">
        <v>53.649500000000003</v>
      </c>
      <c r="D1432">
        <v>9.9618000000000002</v>
      </c>
      <c r="E1432">
        <v>15</v>
      </c>
      <c r="F1432" s="2">
        <v>36355</v>
      </c>
      <c r="G1432" t="s">
        <v>9</v>
      </c>
      <c r="H1432" s="3">
        <v>36355.48541666667</v>
      </c>
      <c r="I1432" s="3">
        <v>36355.458333333336</v>
      </c>
      <c r="J1432" t="s">
        <v>9</v>
      </c>
      <c r="K1432">
        <v>19</v>
      </c>
      <c r="L1432" s="3">
        <v>36355.475694444445</v>
      </c>
      <c r="M1432" t="s">
        <v>9</v>
      </c>
      <c r="N1432" t="s">
        <v>9</v>
      </c>
      <c r="O1432" t="s">
        <v>9</v>
      </c>
      <c r="P1432" s="3">
        <v>36355.48541666667</v>
      </c>
      <c r="Q1432">
        <v>16</v>
      </c>
      <c r="R1432" t="s">
        <v>77</v>
      </c>
      <c r="S1432">
        <v>16</v>
      </c>
      <c r="T1432" t="s">
        <v>9</v>
      </c>
      <c r="U1432" t="s">
        <v>9</v>
      </c>
      <c r="V1432" s="3">
        <v>36355.458333333336</v>
      </c>
      <c r="W1432">
        <v>1</v>
      </c>
      <c r="X1432" s="3">
        <v>36355.475694444445</v>
      </c>
      <c r="Y1432" t="s">
        <v>9</v>
      </c>
      <c r="Z1432">
        <v>16</v>
      </c>
      <c r="AA1432" t="s">
        <v>9</v>
      </c>
      <c r="AB1432" t="s">
        <v>84</v>
      </c>
    </row>
    <row r="1433" spans="1:28" x14ac:dyDescent="0.25">
      <c r="A1433" t="s">
        <v>74</v>
      </c>
      <c r="B1433" t="s">
        <v>75</v>
      </c>
      <c r="C1433">
        <v>53.649500000000003</v>
      </c>
      <c r="D1433">
        <v>9.9618000000000002</v>
      </c>
      <c r="E1433">
        <v>15</v>
      </c>
      <c r="F1433" s="2">
        <v>36356</v>
      </c>
      <c r="G1433" t="s">
        <v>9</v>
      </c>
      <c r="H1433" s="3">
        <v>36356.48541666667</v>
      </c>
      <c r="I1433" s="3">
        <v>36356.458333333336</v>
      </c>
      <c r="J1433" t="s">
        <v>9</v>
      </c>
      <c r="K1433">
        <v>21</v>
      </c>
      <c r="L1433" s="3">
        <v>36356.476388888892</v>
      </c>
      <c r="M1433" t="s">
        <v>9</v>
      </c>
      <c r="N1433" t="s">
        <v>9</v>
      </c>
      <c r="O1433" t="s">
        <v>9</v>
      </c>
      <c r="P1433" s="3">
        <v>36356.48541666667</v>
      </c>
      <c r="Q1433">
        <v>0</v>
      </c>
      <c r="R1433" t="s">
        <v>76</v>
      </c>
      <c r="S1433">
        <v>0</v>
      </c>
      <c r="T1433">
        <v>0</v>
      </c>
      <c r="U1433" t="s">
        <v>9</v>
      </c>
      <c r="V1433" s="3">
        <v>36356.458333333336</v>
      </c>
      <c r="W1433">
        <v>1</v>
      </c>
      <c r="X1433" s="3">
        <v>36356.476388888892</v>
      </c>
      <c r="Y1433" t="s">
        <v>9</v>
      </c>
      <c r="Z1433">
        <v>0</v>
      </c>
      <c r="AA1433">
        <v>0</v>
      </c>
      <c r="AB1433" t="s">
        <v>84</v>
      </c>
    </row>
    <row r="1434" spans="1:28" x14ac:dyDescent="0.25">
      <c r="A1434" t="s">
        <v>74</v>
      </c>
      <c r="B1434" t="s">
        <v>75</v>
      </c>
      <c r="C1434">
        <v>53.649500000000003</v>
      </c>
      <c r="D1434">
        <v>9.9618000000000002</v>
      </c>
      <c r="E1434">
        <v>15</v>
      </c>
      <c r="F1434" s="2">
        <v>36357</v>
      </c>
      <c r="G1434" t="s">
        <v>9</v>
      </c>
      <c r="H1434" s="3">
        <v>36357.48541666667</v>
      </c>
      <c r="I1434" s="3">
        <v>36357.458333333336</v>
      </c>
      <c r="J1434" t="s">
        <v>9</v>
      </c>
      <c r="K1434">
        <v>22</v>
      </c>
      <c r="L1434" s="3">
        <v>36357.476388888892</v>
      </c>
      <c r="M1434" t="s">
        <v>9</v>
      </c>
      <c r="N1434" t="s">
        <v>9</v>
      </c>
      <c r="O1434" t="s">
        <v>9</v>
      </c>
      <c r="P1434" s="3">
        <v>36357.48541666667</v>
      </c>
      <c r="Q1434">
        <v>0</v>
      </c>
      <c r="R1434" t="s">
        <v>76</v>
      </c>
      <c r="S1434">
        <v>0</v>
      </c>
      <c r="T1434">
        <v>0</v>
      </c>
      <c r="U1434" t="s">
        <v>9</v>
      </c>
      <c r="V1434" s="3">
        <v>36357.458333333336</v>
      </c>
      <c r="W1434">
        <v>1</v>
      </c>
      <c r="X1434" s="3">
        <v>36357.476388888892</v>
      </c>
      <c r="Y1434" t="s">
        <v>9</v>
      </c>
      <c r="Z1434">
        <v>0</v>
      </c>
      <c r="AA1434">
        <v>0</v>
      </c>
      <c r="AB1434" t="s">
        <v>84</v>
      </c>
    </row>
    <row r="1435" spans="1:28" x14ac:dyDescent="0.25">
      <c r="A1435" t="s">
        <v>74</v>
      </c>
      <c r="B1435" t="s">
        <v>75</v>
      </c>
      <c r="C1435">
        <v>53.649500000000003</v>
      </c>
      <c r="D1435">
        <v>9.9618000000000002</v>
      </c>
      <c r="E1435">
        <v>15</v>
      </c>
      <c r="F1435" s="2">
        <v>36358</v>
      </c>
      <c r="G1435" t="s">
        <v>9</v>
      </c>
      <c r="H1435" s="3">
        <v>36358.48541666667</v>
      </c>
      <c r="I1435" s="3">
        <v>36358.458333333336</v>
      </c>
      <c r="J1435" t="s">
        <v>9</v>
      </c>
      <c r="K1435">
        <v>25</v>
      </c>
      <c r="L1435" s="3">
        <v>36358.476388888892</v>
      </c>
      <c r="M1435" t="s">
        <v>9</v>
      </c>
      <c r="N1435" t="s">
        <v>9</v>
      </c>
      <c r="O1435" t="s">
        <v>9</v>
      </c>
      <c r="P1435" s="3">
        <v>36358.48541666667</v>
      </c>
      <c r="Q1435">
        <v>21</v>
      </c>
      <c r="R1435" t="s">
        <v>77</v>
      </c>
      <c r="S1435">
        <v>21</v>
      </c>
      <c r="T1435" t="s">
        <v>9</v>
      </c>
      <c r="U1435" t="s">
        <v>9</v>
      </c>
      <c r="V1435" s="3">
        <v>36358.458333333336</v>
      </c>
      <c r="W1435">
        <v>1</v>
      </c>
      <c r="X1435" s="3">
        <v>36358.476388888892</v>
      </c>
      <c r="Y1435" t="s">
        <v>9</v>
      </c>
      <c r="Z1435">
        <v>21</v>
      </c>
      <c r="AA1435" t="s">
        <v>9</v>
      </c>
      <c r="AB1435" t="s">
        <v>84</v>
      </c>
    </row>
    <row r="1436" spans="1:28" x14ac:dyDescent="0.25">
      <c r="A1436" t="s">
        <v>74</v>
      </c>
      <c r="B1436" t="s">
        <v>75</v>
      </c>
      <c r="C1436">
        <v>53.649500000000003</v>
      </c>
      <c r="D1436">
        <v>9.9618000000000002</v>
      </c>
      <c r="E1436">
        <v>15</v>
      </c>
      <c r="F1436" s="2">
        <v>36359</v>
      </c>
      <c r="G1436" t="s">
        <v>9</v>
      </c>
      <c r="H1436" s="3">
        <v>36359.48541666667</v>
      </c>
      <c r="I1436" s="3">
        <v>36359.458333333336</v>
      </c>
      <c r="J1436" t="s">
        <v>9</v>
      </c>
      <c r="K1436">
        <v>33</v>
      </c>
      <c r="L1436" s="3">
        <v>36359.476388888892</v>
      </c>
      <c r="M1436" t="s">
        <v>9</v>
      </c>
      <c r="N1436" t="s">
        <v>9</v>
      </c>
      <c r="O1436" t="s">
        <v>9</v>
      </c>
      <c r="P1436" s="3">
        <v>36359.48541666667</v>
      </c>
      <c r="Q1436">
        <v>0</v>
      </c>
      <c r="R1436" t="s">
        <v>76</v>
      </c>
      <c r="S1436">
        <v>0</v>
      </c>
      <c r="T1436">
        <v>0</v>
      </c>
      <c r="U1436" t="s">
        <v>9</v>
      </c>
      <c r="V1436" s="3">
        <v>36359.458333333336</v>
      </c>
      <c r="W1436">
        <v>1</v>
      </c>
      <c r="X1436" s="3">
        <v>36359.476388888892</v>
      </c>
      <c r="Y1436" t="s">
        <v>9</v>
      </c>
      <c r="Z1436">
        <v>0</v>
      </c>
      <c r="AA1436">
        <v>0</v>
      </c>
      <c r="AB1436" t="s">
        <v>84</v>
      </c>
    </row>
    <row r="1437" spans="1:28" x14ac:dyDescent="0.25">
      <c r="A1437" t="s">
        <v>74</v>
      </c>
      <c r="B1437" t="s">
        <v>75</v>
      </c>
      <c r="C1437">
        <v>53.649500000000003</v>
      </c>
      <c r="D1437">
        <v>9.9618000000000002</v>
      </c>
      <c r="E1437">
        <v>15</v>
      </c>
      <c r="F1437" s="2">
        <v>36360</v>
      </c>
      <c r="G1437" t="s">
        <v>9</v>
      </c>
      <c r="H1437" s="3">
        <v>36360.48541666667</v>
      </c>
      <c r="I1437" s="3">
        <v>36360.458333333336</v>
      </c>
      <c r="J1437" t="s">
        <v>9</v>
      </c>
      <c r="K1437">
        <v>38</v>
      </c>
      <c r="L1437" s="3">
        <v>36360.476388888892</v>
      </c>
      <c r="M1437" t="s">
        <v>9</v>
      </c>
      <c r="N1437" t="s">
        <v>9</v>
      </c>
      <c r="O1437" t="s">
        <v>9</v>
      </c>
      <c r="P1437" s="3">
        <v>36360.48541666667</v>
      </c>
      <c r="Q1437">
        <v>0</v>
      </c>
      <c r="R1437" t="s">
        <v>76</v>
      </c>
      <c r="S1437">
        <v>0</v>
      </c>
      <c r="T1437">
        <v>0</v>
      </c>
      <c r="U1437" t="s">
        <v>9</v>
      </c>
      <c r="V1437" s="3">
        <v>36360.458333333336</v>
      </c>
      <c r="W1437">
        <v>1</v>
      </c>
      <c r="X1437" s="3">
        <v>36360.476388888892</v>
      </c>
      <c r="Y1437" t="s">
        <v>9</v>
      </c>
      <c r="Z1437">
        <v>0</v>
      </c>
      <c r="AA1437">
        <v>0</v>
      </c>
      <c r="AB1437" t="s">
        <v>84</v>
      </c>
    </row>
    <row r="1438" spans="1:28" x14ac:dyDescent="0.25">
      <c r="A1438" t="s">
        <v>74</v>
      </c>
      <c r="B1438" t="s">
        <v>75</v>
      </c>
      <c r="C1438">
        <v>53.649500000000003</v>
      </c>
      <c r="D1438">
        <v>9.9618000000000002</v>
      </c>
      <c r="E1438">
        <v>15</v>
      </c>
      <c r="F1438" s="2">
        <v>36361</v>
      </c>
      <c r="G1438" t="s">
        <v>9</v>
      </c>
      <c r="H1438" s="3">
        <v>36361.48541666667</v>
      </c>
      <c r="I1438" s="3">
        <v>36361.458333333336</v>
      </c>
      <c r="J1438" t="s">
        <v>9</v>
      </c>
      <c r="K1438">
        <v>32</v>
      </c>
      <c r="L1438" s="3">
        <v>36361.476388888892</v>
      </c>
      <c r="M1438" t="s">
        <v>9</v>
      </c>
      <c r="N1438" t="s">
        <v>9</v>
      </c>
      <c r="O1438" t="s">
        <v>9</v>
      </c>
      <c r="P1438" s="3">
        <v>36361.48541666667</v>
      </c>
      <c r="Q1438">
        <v>16</v>
      </c>
      <c r="R1438" t="s">
        <v>77</v>
      </c>
      <c r="S1438">
        <v>16</v>
      </c>
      <c r="T1438" t="s">
        <v>9</v>
      </c>
      <c r="U1438" t="s">
        <v>9</v>
      </c>
      <c r="V1438" s="3">
        <v>36361.458333333336</v>
      </c>
      <c r="W1438">
        <v>1</v>
      </c>
      <c r="X1438" s="3">
        <v>36361.476388888892</v>
      </c>
      <c r="Y1438" t="s">
        <v>9</v>
      </c>
      <c r="Z1438">
        <v>16</v>
      </c>
      <c r="AA1438" t="s">
        <v>9</v>
      </c>
      <c r="AB1438" t="s">
        <v>84</v>
      </c>
    </row>
    <row r="1439" spans="1:28" x14ac:dyDescent="0.25">
      <c r="A1439" t="s">
        <v>74</v>
      </c>
      <c r="B1439" t="s">
        <v>75</v>
      </c>
      <c r="C1439">
        <v>53.649500000000003</v>
      </c>
      <c r="D1439">
        <v>9.9618000000000002</v>
      </c>
      <c r="E1439">
        <v>15</v>
      </c>
      <c r="F1439" s="2">
        <v>36362</v>
      </c>
      <c r="G1439" t="s">
        <v>9</v>
      </c>
      <c r="H1439" s="3">
        <v>36362.48541666667</v>
      </c>
      <c r="I1439" s="3">
        <v>36362.458333333336</v>
      </c>
      <c r="J1439" t="s">
        <v>9</v>
      </c>
      <c r="K1439">
        <v>27</v>
      </c>
      <c r="L1439" s="3">
        <v>36362.476388888892</v>
      </c>
      <c r="M1439" t="s">
        <v>9</v>
      </c>
      <c r="N1439" t="s">
        <v>9</v>
      </c>
      <c r="O1439" t="s">
        <v>9</v>
      </c>
      <c r="P1439" s="3">
        <v>36362.48541666667</v>
      </c>
      <c r="Q1439">
        <v>1</v>
      </c>
      <c r="R1439" t="s">
        <v>77</v>
      </c>
      <c r="S1439">
        <v>1</v>
      </c>
      <c r="T1439" t="s">
        <v>9</v>
      </c>
      <c r="U1439" t="s">
        <v>9</v>
      </c>
      <c r="V1439" s="3">
        <v>36362.458333333336</v>
      </c>
      <c r="W1439">
        <v>1</v>
      </c>
      <c r="X1439" s="3">
        <v>36362.476388888892</v>
      </c>
      <c r="Y1439" t="s">
        <v>9</v>
      </c>
      <c r="Z1439">
        <v>1</v>
      </c>
      <c r="AA1439" t="s">
        <v>9</v>
      </c>
      <c r="AB1439" t="s">
        <v>84</v>
      </c>
    </row>
    <row r="1440" spans="1:28" x14ac:dyDescent="0.25">
      <c r="A1440" t="s">
        <v>74</v>
      </c>
      <c r="B1440" t="s">
        <v>75</v>
      </c>
      <c r="C1440">
        <v>53.649500000000003</v>
      </c>
      <c r="D1440">
        <v>9.9618000000000002</v>
      </c>
      <c r="E1440">
        <v>15</v>
      </c>
      <c r="F1440" s="2">
        <v>36363</v>
      </c>
      <c r="G1440" t="s">
        <v>9</v>
      </c>
      <c r="H1440" s="3">
        <v>36363.48541666667</v>
      </c>
      <c r="I1440" s="3">
        <v>36363.458333333336</v>
      </c>
      <c r="J1440" t="s">
        <v>9</v>
      </c>
      <c r="K1440">
        <v>17</v>
      </c>
      <c r="L1440" s="3">
        <v>36363.476388888892</v>
      </c>
      <c r="M1440" t="s">
        <v>9</v>
      </c>
      <c r="N1440" t="s">
        <v>9</v>
      </c>
      <c r="O1440" t="s">
        <v>9</v>
      </c>
      <c r="P1440" s="3">
        <v>36363.48541666667</v>
      </c>
      <c r="Q1440">
        <v>21</v>
      </c>
      <c r="R1440" t="s">
        <v>77</v>
      </c>
      <c r="S1440">
        <v>21</v>
      </c>
      <c r="T1440" t="s">
        <v>9</v>
      </c>
      <c r="U1440" t="s">
        <v>9</v>
      </c>
      <c r="V1440" s="3">
        <v>36363.458333333336</v>
      </c>
      <c r="W1440">
        <v>1</v>
      </c>
      <c r="X1440" s="3">
        <v>36363.476388888892</v>
      </c>
      <c r="Y1440" t="s">
        <v>9</v>
      </c>
      <c r="Z1440">
        <v>21</v>
      </c>
      <c r="AA1440" t="s">
        <v>9</v>
      </c>
      <c r="AB1440" t="s">
        <v>84</v>
      </c>
    </row>
    <row r="1441" spans="1:28" x14ac:dyDescent="0.25">
      <c r="A1441" t="s">
        <v>74</v>
      </c>
      <c r="B1441" t="s">
        <v>75</v>
      </c>
      <c r="C1441">
        <v>53.649500000000003</v>
      </c>
      <c r="D1441">
        <v>9.9618000000000002</v>
      </c>
      <c r="E1441">
        <v>15</v>
      </c>
      <c r="F1441" s="2">
        <v>36364</v>
      </c>
      <c r="G1441" t="s">
        <v>9</v>
      </c>
      <c r="H1441" s="3">
        <v>36364.48541666667</v>
      </c>
      <c r="I1441" s="3">
        <v>36364.458333333336</v>
      </c>
      <c r="J1441" t="s">
        <v>9</v>
      </c>
      <c r="K1441">
        <v>19</v>
      </c>
      <c r="L1441" s="3">
        <v>36364.476388888892</v>
      </c>
      <c r="M1441" t="s">
        <v>9</v>
      </c>
      <c r="N1441" t="s">
        <v>9</v>
      </c>
      <c r="O1441" t="s">
        <v>9</v>
      </c>
      <c r="P1441" s="3">
        <v>36364.48541666667</v>
      </c>
      <c r="Q1441">
        <v>1</v>
      </c>
      <c r="R1441" t="s">
        <v>77</v>
      </c>
      <c r="S1441">
        <v>1</v>
      </c>
      <c r="T1441" t="s">
        <v>9</v>
      </c>
      <c r="U1441" t="s">
        <v>9</v>
      </c>
      <c r="V1441" s="3">
        <v>36364.458333333336</v>
      </c>
      <c r="W1441">
        <v>1</v>
      </c>
      <c r="X1441" s="3">
        <v>36364.476388888892</v>
      </c>
      <c r="Y1441" t="s">
        <v>9</v>
      </c>
      <c r="Z1441">
        <v>1</v>
      </c>
      <c r="AA1441" t="s">
        <v>9</v>
      </c>
      <c r="AB1441" t="s">
        <v>84</v>
      </c>
    </row>
    <row r="1442" spans="1:28" x14ac:dyDescent="0.25">
      <c r="A1442" t="s">
        <v>74</v>
      </c>
      <c r="B1442" t="s">
        <v>75</v>
      </c>
      <c r="C1442">
        <v>53.649500000000003</v>
      </c>
      <c r="D1442">
        <v>9.9618000000000002</v>
      </c>
      <c r="E1442">
        <v>15</v>
      </c>
      <c r="F1442" s="2">
        <v>36365</v>
      </c>
      <c r="G1442" t="s">
        <v>9</v>
      </c>
      <c r="H1442" s="3">
        <v>36365.48541666667</v>
      </c>
      <c r="I1442" s="3">
        <v>36365.458333333336</v>
      </c>
      <c r="J1442" t="s">
        <v>9</v>
      </c>
      <c r="K1442">
        <v>30</v>
      </c>
      <c r="L1442" s="3">
        <v>36365.476388888892</v>
      </c>
      <c r="M1442" t="s">
        <v>9</v>
      </c>
      <c r="N1442" t="s">
        <v>9</v>
      </c>
      <c r="O1442" t="s">
        <v>9</v>
      </c>
      <c r="P1442" s="3">
        <v>36365.48541666667</v>
      </c>
      <c r="Q1442">
        <v>2</v>
      </c>
      <c r="R1442" t="s">
        <v>77</v>
      </c>
      <c r="S1442">
        <v>2</v>
      </c>
      <c r="T1442" t="s">
        <v>9</v>
      </c>
      <c r="U1442" t="s">
        <v>9</v>
      </c>
      <c r="V1442" s="3">
        <v>36365.458333333336</v>
      </c>
      <c r="W1442">
        <v>1</v>
      </c>
      <c r="X1442" s="3">
        <v>36365.476388888892</v>
      </c>
      <c r="Y1442" t="s">
        <v>9</v>
      </c>
      <c r="Z1442">
        <v>2</v>
      </c>
      <c r="AA1442" t="s">
        <v>9</v>
      </c>
      <c r="AB1442" t="s">
        <v>84</v>
      </c>
    </row>
    <row r="1443" spans="1:28" x14ac:dyDescent="0.25">
      <c r="A1443" t="s">
        <v>74</v>
      </c>
      <c r="B1443" t="s">
        <v>75</v>
      </c>
      <c r="C1443">
        <v>53.649500000000003</v>
      </c>
      <c r="D1443">
        <v>9.9618000000000002</v>
      </c>
      <c r="E1443">
        <v>15</v>
      </c>
      <c r="F1443" s="2">
        <v>36366</v>
      </c>
      <c r="G1443" t="s">
        <v>9</v>
      </c>
      <c r="H1443" s="3">
        <v>36366.48541666667</v>
      </c>
      <c r="I1443" s="3">
        <v>36366.458333333336</v>
      </c>
      <c r="J1443" t="s">
        <v>9</v>
      </c>
      <c r="K1443">
        <v>27</v>
      </c>
      <c r="L1443" s="3">
        <v>36366.476388888892</v>
      </c>
      <c r="M1443" t="s">
        <v>9</v>
      </c>
      <c r="N1443" t="s">
        <v>9</v>
      </c>
      <c r="O1443" t="s">
        <v>9</v>
      </c>
      <c r="P1443" s="3">
        <v>36366.48541666667</v>
      </c>
      <c r="Q1443">
        <v>0</v>
      </c>
      <c r="R1443" t="s">
        <v>76</v>
      </c>
      <c r="S1443">
        <v>0</v>
      </c>
      <c r="T1443">
        <v>0</v>
      </c>
      <c r="U1443" t="s">
        <v>9</v>
      </c>
      <c r="V1443" s="3">
        <v>36366.458333333336</v>
      </c>
      <c r="W1443">
        <v>1</v>
      </c>
      <c r="X1443" s="3">
        <v>36366.476388888892</v>
      </c>
      <c r="Y1443" t="s">
        <v>9</v>
      </c>
      <c r="Z1443">
        <v>0</v>
      </c>
      <c r="AA1443">
        <v>0</v>
      </c>
      <c r="AB1443" t="s">
        <v>84</v>
      </c>
    </row>
    <row r="1444" spans="1:28" x14ac:dyDescent="0.25">
      <c r="A1444" t="s">
        <v>74</v>
      </c>
      <c r="B1444" t="s">
        <v>75</v>
      </c>
      <c r="C1444">
        <v>53.649500000000003</v>
      </c>
      <c r="D1444">
        <v>9.9618000000000002</v>
      </c>
      <c r="E1444">
        <v>15</v>
      </c>
      <c r="F1444" s="2">
        <v>36367</v>
      </c>
      <c r="G1444" t="s">
        <v>9</v>
      </c>
      <c r="H1444" s="3">
        <v>36367.48541666667</v>
      </c>
      <c r="I1444" s="3">
        <v>36367.458333333336</v>
      </c>
      <c r="J1444" t="s">
        <v>9</v>
      </c>
      <c r="K1444">
        <v>23</v>
      </c>
      <c r="L1444" s="3">
        <v>36367.476388888892</v>
      </c>
      <c r="M1444" t="s">
        <v>9</v>
      </c>
      <c r="N1444" t="s">
        <v>9</v>
      </c>
      <c r="O1444" t="s">
        <v>9</v>
      </c>
      <c r="P1444" s="3">
        <v>36367.48541666667</v>
      </c>
      <c r="Q1444">
        <v>0</v>
      </c>
      <c r="R1444" t="s">
        <v>76</v>
      </c>
      <c r="S1444">
        <v>0</v>
      </c>
      <c r="T1444">
        <v>0</v>
      </c>
      <c r="U1444" t="s">
        <v>9</v>
      </c>
      <c r="V1444" s="3">
        <v>36367.458333333336</v>
      </c>
      <c r="W1444">
        <v>1</v>
      </c>
      <c r="X1444" s="3">
        <v>36367.476388888892</v>
      </c>
      <c r="Y1444" t="s">
        <v>9</v>
      </c>
      <c r="Z1444">
        <v>0</v>
      </c>
      <c r="AA1444">
        <v>0</v>
      </c>
      <c r="AB1444" t="s">
        <v>84</v>
      </c>
    </row>
    <row r="1445" spans="1:28" x14ac:dyDescent="0.25">
      <c r="A1445" t="s">
        <v>74</v>
      </c>
      <c r="B1445" t="s">
        <v>75</v>
      </c>
      <c r="C1445">
        <v>53.649500000000003</v>
      </c>
      <c r="D1445">
        <v>9.9618000000000002</v>
      </c>
      <c r="E1445">
        <v>15</v>
      </c>
      <c r="F1445" s="2">
        <v>36368</v>
      </c>
      <c r="G1445" t="s">
        <v>9</v>
      </c>
      <c r="H1445" s="3">
        <v>36368.48541666667</v>
      </c>
      <c r="I1445" s="3">
        <v>36368.458333333336</v>
      </c>
      <c r="J1445" t="s">
        <v>9</v>
      </c>
      <c r="K1445">
        <v>27</v>
      </c>
      <c r="L1445" s="3">
        <v>36368.476388888892</v>
      </c>
      <c r="M1445" t="s">
        <v>9</v>
      </c>
      <c r="N1445" t="s">
        <v>9</v>
      </c>
      <c r="O1445" t="s">
        <v>9</v>
      </c>
      <c r="P1445" s="3">
        <v>36368.48541666667</v>
      </c>
      <c r="Q1445">
        <v>0</v>
      </c>
      <c r="R1445" t="s">
        <v>76</v>
      </c>
      <c r="S1445">
        <v>0</v>
      </c>
      <c r="T1445">
        <v>0</v>
      </c>
      <c r="U1445" t="s">
        <v>9</v>
      </c>
      <c r="V1445" s="3">
        <v>36368.458333333336</v>
      </c>
      <c r="W1445">
        <v>1</v>
      </c>
      <c r="X1445" s="3">
        <v>36368.476388888892</v>
      </c>
      <c r="Y1445" t="s">
        <v>9</v>
      </c>
      <c r="Z1445">
        <v>0</v>
      </c>
      <c r="AA1445">
        <v>0</v>
      </c>
      <c r="AB1445" t="s">
        <v>84</v>
      </c>
    </row>
    <row r="1446" spans="1:28" x14ac:dyDescent="0.25">
      <c r="A1446" t="s">
        <v>74</v>
      </c>
      <c r="B1446" t="s">
        <v>75</v>
      </c>
      <c r="C1446">
        <v>53.649500000000003</v>
      </c>
      <c r="D1446">
        <v>9.9618000000000002</v>
      </c>
      <c r="E1446">
        <v>15</v>
      </c>
      <c r="F1446" s="2">
        <v>36369</v>
      </c>
      <c r="G1446" t="s">
        <v>9</v>
      </c>
      <c r="H1446" s="3">
        <v>36369.48541666667</v>
      </c>
      <c r="I1446" s="3">
        <v>36369.458333333336</v>
      </c>
      <c r="J1446" t="s">
        <v>9</v>
      </c>
      <c r="K1446">
        <v>31</v>
      </c>
      <c r="L1446" s="3">
        <v>36369.476388888892</v>
      </c>
      <c r="M1446" t="s">
        <v>9</v>
      </c>
      <c r="N1446" t="s">
        <v>9</v>
      </c>
      <c r="O1446" t="s">
        <v>9</v>
      </c>
      <c r="P1446" s="3">
        <v>36369.48541666667</v>
      </c>
      <c r="Q1446">
        <v>1</v>
      </c>
      <c r="R1446" t="s">
        <v>77</v>
      </c>
      <c r="S1446">
        <v>1</v>
      </c>
      <c r="T1446" t="s">
        <v>9</v>
      </c>
      <c r="U1446" t="s">
        <v>9</v>
      </c>
      <c r="V1446" s="3">
        <v>36369.458333333336</v>
      </c>
      <c r="W1446">
        <v>1</v>
      </c>
      <c r="X1446" s="3">
        <v>36369.476388888892</v>
      </c>
      <c r="Y1446" t="s">
        <v>9</v>
      </c>
      <c r="Z1446">
        <v>1</v>
      </c>
      <c r="AA1446" t="s">
        <v>9</v>
      </c>
      <c r="AB1446" t="s">
        <v>84</v>
      </c>
    </row>
    <row r="1447" spans="1:28" x14ac:dyDescent="0.25">
      <c r="A1447" t="s">
        <v>74</v>
      </c>
      <c r="B1447" t="s">
        <v>75</v>
      </c>
      <c r="C1447">
        <v>53.649500000000003</v>
      </c>
      <c r="D1447">
        <v>9.9618000000000002</v>
      </c>
      <c r="E1447">
        <v>15</v>
      </c>
      <c r="F1447" s="2">
        <v>36370</v>
      </c>
      <c r="G1447" t="s">
        <v>9</v>
      </c>
      <c r="H1447" s="3">
        <v>36370.48541666667</v>
      </c>
      <c r="I1447" s="3">
        <v>36370.458333333336</v>
      </c>
      <c r="J1447" t="s">
        <v>9</v>
      </c>
      <c r="K1447">
        <v>32</v>
      </c>
      <c r="L1447" s="3">
        <v>36370.476388888892</v>
      </c>
      <c r="M1447" t="s">
        <v>9</v>
      </c>
      <c r="N1447" t="s">
        <v>9</v>
      </c>
      <c r="O1447" t="s">
        <v>9</v>
      </c>
      <c r="P1447" s="3">
        <v>36370.48541666667</v>
      </c>
      <c r="Q1447">
        <v>0</v>
      </c>
      <c r="R1447" t="s">
        <v>76</v>
      </c>
      <c r="S1447">
        <v>0</v>
      </c>
      <c r="T1447">
        <v>0</v>
      </c>
      <c r="U1447" t="s">
        <v>9</v>
      </c>
      <c r="V1447" s="3">
        <v>36370.458333333336</v>
      </c>
      <c r="W1447">
        <v>1</v>
      </c>
      <c r="X1447" s="3">
        <v>36370.476388888892</v>
      </c>
      <c r="Y1447" t="s">
        <v>9</v>
      </c>
      <c r="Z1447">
        <v>0</v>
      </c>
      <c r="AA1447">
        <v>0</v>
      </c>
      <c r="AB1447" t="s">
        <v>84</v>
      </c>
    </row>
    <row r="1448" spans="1:28" x14ac:dyDescent="0.25">
      <c r="A1448" t="s">
        <v>74</v>
      </c>
      <c r="B1448" t="s">
        <v>75</v>
      </c>
      <c r="C1448">
        <v>53.649500000000003</v>
      </c>
      <c r="D1448">
        <v>9.9618000000000002</v>
      </c>
      <c r="E1448">
        <v>15</v>
      </c>
      <c r="F1448" s="2">
        <v>36371</v>
      </c>
      <c r="G1448" t="s">
        <v>9</v>
      </c>
      <c r="H1448" s="3">
        <v>36371.48541666667</v>
      </c>
      <c r="I1448" s="3">
        <v>36371.458333333336</v>
      </c>
      <c r="J1448" t="s">
        <v>9</v>
      </c>
      <c r="K1448">
        <v>32</v>
      </c>
      <c r="L1448" s="3">
        <v>36371.476388888892</v>
      </c>
      <c r="M1448" t="s">
        <v>9</v>
      </c>
      <c r="N1448" t="s">
        <v>9</v>
      </c>
      <c r="O1448" t="s">
        <v>9</v>
      </c>
      <c r="P1448" s="3">
        <v>36371.48541666667</v>
      </c>
      <c r="Q1448">
        <v>0</v>
      </c>
      <c r="R1448" t="s">
        <v>76</v>
      </c>
      <c r="S1448">
        <v>0</v>
      </c>
      <c r="T1448">
        <v>0</v>
      </c>
      <c r="U1448" t="s">
        <v>9</v>
      </c>
      <c r="V1448" s="3">
        <v>36371.458333333336</v>
      </c>
      <c r="W1448">
        <v>1</v>
      </c>
      <c r="X1448" s="3">
        <v>36371.476388888892</v>
      </c>
      <c r="Y1448" t="s">
        <v>9</v>
      </c>
      <c r="Z1448">
        <v>0</v>
      </c>
      <c r="AA1448">
        <v>0</v>
      </c>
      <c r="AB1448" t="s">
        <v>84</v>
      </c>
    </row>
    <row r="1449" spans="1:28" x14ac:dyDescent="0.25">
      <c r="A1449" t="s">
        <v>74</v>
      </c>
      <c r="B1449" t="s">
        <v>75</v>
      </c>
      <c r="C1449">
        <v>53.649500000000003</v>
      </c>
      <c r="D1449">
        <v>9.9618000000000002</v>
      </c>
      <c r="E1449">
        <v>15</v>
      </c>
      <c r="F1449" s="2">
        <v>36372</v>
      </c>
      <c r="G1449" t="s">
        <v>9</v>
      </c>
      <c r="H1449" s="3">
        <v>36372.48541666667</v>
      </c>
      <c r="I1449" s="3">
        <v>36372.458333333336</v>
      </c>
      <c r="J1449" t="s">
        <v>9</v>
      </c>
      <c r="K1449">
        <v>29</v>
      </c>
      <c r="L1449" s="3">
        <v>36372.476388888892</v>
      </c>
      <c r="M1449" t="s">
        <v>9</v>
      </c>
      <c r="N1449" t="s">
        <v>9</v>
      </c>
      <c r="O1449" t="s">
        <v>9</v>
      </c>
      <c r="P1449" s="3">
        <v>36372.48541666667</v>
      </c>
      <c r="Q1449">
        <v>0</v>
      </c>
      <c r="R1449" t="s">
        <v>76</v>
      </c>
      <c r="S1449">
        <v>0</v>
      </c>
      <c r="T1449">
        <v>0</v>
      </c>
      <c r="U1449" t="s">
        <v>9</v>
      </c>
      <c r="V1449" s="3">
        <v>36372.458333333336</v>
      </c>
      <c r="W1449">
        <v>1</v>
      </c>
      <c r="X1449" s="3">
        <v>36372.476388888892</v>
      </c>
      <c r="Y1449" t="s">
        <v>9</v>
      </c>
      <c r="Z1449">
        <v>0</v>
      </c>
      <c r="AA1449">
        <v>0</v>
      </c>
      <c r="AB1449" t="s">
        <v>84</v>
      </c>
    </row>
    <row r="1450" spans="1:28" x14ac:dyDescent="0.25">
      <c r="A1450" t="s">
        <v>74</v>
      </c>
      <c r="B1450" t="s">
        <v>75</v>
      </c>
      <c r="C1450">
        <v>53.649500000000003</v>
      </c>
      <c r="D1450">
        <v>9.9618000000000002</v>
      </c>
      <c r="E1450">
        <v>15</v>
      </c>
      <c r="F1450" s="2">
        <v>36373</v>
      </c>
      <c r="G1450" t="s">
        <v>9</v>
      </c>
      <c r="H1450" s="3">
        <v>36373.48541666667</v>
      </c>
      <c r="I1450" s="3">
        <v>36373.458333333336</v>
      </c>
      <c r="J1450" t="s">
        <v>9</v>
      </c>
      <c r="K1450">
        <v>34</v>
      </c>
      <c r="L1450" s="3">
        <v>36373.476388888892</v>
      </c>
      <c r="M1450" t="s">
        <v>9</v>
      </c>
      <c r="N1450" t="s">
        <v>9</v>
      </c>
      <c r="O1450" t="s">
        <v>9</v>
      </c>
      <c r="P1450" s="3">
        <v>36373.48541666667</v>
      </c>
      <c r="Q1450">
        <v>1</v>
      </c>
      <c r="R1450" t="s">
        <v>77</v>
      </c>
      <c r="S1450">
        <v>1</v>
      </c>
      <c r="T1450" t="s">
        <v>9</v>
      </c>
      <c r="U1450" t="s">
        <v>9</v>
      </c>
      <c r="V1450" s="3">
        <v>36373.458333333336</v>
      </c>
      <c r="W1450">
        <v>1</v>
      </c>
      <c r="X1450" s="3">
        <v>36373.476388888892</v>
      </c>
      <c r="Y1450" t="s">
        <v>9</v>
      </c>
      <c r="Z1450">
        <v>1</v>
      </c>
      <c r="AA1450" t="s">
        <v>9</v>
      </c>
      <c r="AB1450" t="s">
        <v>84</v>
      </c>
    </row>
    <row r="1451" spans="1:28" x14ac:dyDescent="0.25">
      <c r="A1451" t="s">
        <v>74</v>
      </c>
      <c r="B1451" t="s">
        <v>75</v>
      </c>
      <c r="C1451">
        <v>53.649500000000003</v>
      </c>
      <c r="D1451">
        <v>9.9618000000000002</v>
      </c>
      <c r="E1451">
        <v>15</v>
      </c>
      <c r="F1451" s="2">
        <v>36374</v>
      </c>
      <c r="G1451" t="s">
        <v>9</v>
      </c>
      <c r="H1451" s="3">
        <v>36374.48541666667</v>
      </c>
      <c r="I1451" s="3">
        <v>36374.458333333336</v>
      </c>
      <c r="J1451" t="s">
        <v>9</v>
      </c>
      <c r="K1451">
        <v>32</v>
      </c>
      <c r="L1451" s="3">
        <v>36374.476388888892</v>
      </c>
      <c r="M1451" t="s">
        <v>9</v>
      </c>
      <c r="N1451" t="s">
        <v>9</v>
      </c>
      <c r="O1451" t="s">
        <v>9</v>
      </c>
      <c r="P1451" s="3">
        <v>36374.48541666667</v>
      </c>
      <c r="Q1451">
        <v>0</v>
      </c>
      <c r="R1451" t="s">
        <v>76</v>
      </c>
      <c r="S1451">
        <v>0</v>
      </c>
      <c r="T1451">
        <v>0</v>
      </c>
      <c r="U1451" t="s">
        <v>9</v>
      </c>
      <c r="V1451" s="3">
        <v>36374.458333333336</v>
      </c>
      <c r="W1451">
        <v>1</v>
      </c>
      <c r="X1451" s="3">
        <v>36374.476388888892</v>
      </c>
      <c r="Y1451" t="s">
        <v>9</v>
      </c>
      <c r="Z1451">
        <v>0</v>
      </c>
      <c r="AA1451">
        <v>0</v>
      </c>
      <c r="AB1451" t="s">
        <v>84</v>
      </c>
    </row>
    <row r="1452" spans="1:28" x14ac:dyDescent="0.25">
      <c r="A1452" t="s">
        <v>74</v>
      </c>
      <c r="B1452" t="s">
        <v>75</v>
      </c>
      <c r="C1452">
        <v>53.649500000000003</v>
      </c>
      <c r="D1452">
        <v>9.9618000000000002</v>
      </c>
      <c r="E1452">
        <v>15</v>
      </c>
      <c r="F1452" s="2">
        <v>36375</v>
      </c>
      <c r="G1452" t="s">
        <v>9</v>
      </c>
      <c r="H1452" s="3">
        <v>36375.48541666667</v>
      </c>
      <c r="I1452" s="3">
        <v>36375.458333333336</v>
      </c>
      <c r="J1452" t="s">
        <v>9</v>
      </c>
      <c r="K1452">
        <v>33</v>
      </c>
      <c r="L1452" s="3">
        <v>36375.476388888892</v>
      </c>
      <c r="M1452" t="s">
        <v>9</v>
      </c>
      <c r="N1452" t="s">
        <v>9</v>
      </c>
      <c r="O1452" t="s">
        <v>9</v>
      </c>
      <c r="P1452" s="3">
        <v>36375.48541666667</v>
      </c>
      <c r="Q1452">
        <v>0</v>
      </c>
      <c r="R1452" t="s">
        <v>76</v>
      </c>
      <c r="S1452">
        <v>0</v>
      </c>
      <c r="T1452">
        <v>0</v>
      </c>
      <c r="U1452" t="s">
        <v>9</v>
      </c>
      <c r="V1452" s="3">
        <v>36375.458333333336</v>
      </c>
      <c r="W1452">
        <v>1</v>
      </c>
      <c r="X1452" s="3">
        <v>36375.476388888892</v>
      </c>
      <c r="Y1452" t="s">
        <v>9</v>
      </c>
      <c r="Z1452">
        <v>0</v>
      </c>
      <c r="AA1452">
        <v>0</v>
      </c>
      <c r="AB1452" t="s">
        <v>84</v>
      </c>
    </row>
    <row r="1453" spans="1:28" x14ac:dyDescent="0.25">
      <c r="A1453" t="s">
        <v>74</v>
      </c>
      <c r="B1453" t="s">
        <v>75</v>
      </c>
      <c r="C1453">
        <v>53.649500000000003</v>
      </c>
      <c r="D1453">
        <v>9.9618000000000002</v>
      </c>
      <c r="E1453">
        <v>15</v>
      </c>
      <c r="F1453" s="2">
        <v>36376</v>
      </c>
      <c r="G1453" t="s">
        <v>9</v>
      </c>
      <c r="H1453" s="3">
        <v>36376.48541666667</v>
      </c>
      <c r="I1453" s="3">
        <v>36376.458333333336</v>
      </c>
      <c r="J1453" t="s">
        <v>9</v>
      </c>
      <c r="K1453">
        <v>33</v>
      </c>
      <c r="L1453" s="3">
        <v>36376.476388888892</v>
      </c>
      <c r="M1453" t="s">
        <v>9</v>
      </c>
      <c r="N1453" t="s">
        <v>9</v>
      </c>
      <c r="O1453" t="s">
        <v>9</v>
      </c>
      <c r="P1453" s="3">
        <v>36376.48541666667</v>
      </c>
      <c r="Q1453">
        <v>0</v>
      </c>
      <c r="R1453" t="s">
        <v>76</v>
      </c>
      <c r="S1453">
        <v>0</v>
      </c>
      <c r="T1453">
        <v>0</v>
      </c>
      <c r="U1453" t="s">
        <v>9</v>
      </c>
      <c r="V1453" s="3">
        <v>36376.458333333336</v>
      </c>
      <c r="W1453">
        <v>1</v>
      </c>
      <c r="X1453" s="3">
        <v>36376.476388888892</v>
      </c>
      <c r="Y1453" t="s">
        <v>9</v>
      </c>
      <c r="Z1453">
        <v>0</v>
      </c>
      <c r="AA1453">
        <v>0</v>
      </c>
      <c r="AB1453" t="s">
        <v>84</v>
      </c>
    </row>
    <row r="1454" spans="1:28" x14ac:dyDescent="0.25">
      <c r="A1454" t="s">
        <v>74</v>
      </c>
      <c r="B1454" t="s">
        <v>75</v>
      </c>
      <c r="C1454">
        <v>53.649500000000003</v>
      </c>
      <c r="D1454">
        <v>9.9618000000000002</v>
      </c>
      <c r="E1454">
        <v>15</v>
      </c>
      <c r="F1454" s="2">
        <v>36377</v>
      </c>
      <c r="G1454" t="s">
        <v>9</v>
      </c>
      <c r="H1454" s="3">
        <v>36377.48541666667</v>
      </c>
      <c r="I1454" s="3">
        <v>36377.458333333336</v>
      </c>
      <c r="J1454" t="s">
        <v>9</v>
      </c>
      <c r="K1454">
        <v>28</v>
      </c>
      <c r="L1454" s="3">
        <v>36377.476388888892</v>
      </c>
      <c r="M1454" t="s">
        <v>9</v>
      </c>
      <c r="N1454" t="s">
        <v>9</v>
      </c>
      <c r="O1454" t="s">
        <v>9</v>
      </c>
      <c r="P1454" s="3">
        <v>36377.48541666667</v>
      </c>
      <c r="Q1454">
        <v>0</v>
      </c>
      <c r="R1454" t="s">
        <v>76</v>
      </c>
      <c r="S1454">
        <v>0</v>
      </c>
      <c r="T1454">
        <v>0</v>
      </c>
      <c r="U1454" t="s">
        <v>9</v>
      </c>
      <c r="V1454" s="3">
        <v>36377.458333333336</v>
      </c>
      <c r="W1454">
        <v>1</v>
      </c>
      <c r="X1454" s="3">
        <v>36377.476388888892</v>
      </c>
      <c r="Y1454" t="s">
        <v>9</v>
      </c>
      <c r="Z1454">
        <v>0</v>
      </c>
      <c r="AA1454">
        <v>0</v>
      </c>
      <c r="AB1454" t="s">
        <v>84</v>
      </c>
    </row>
    <row r="1455" spans="1:28" x14ac:dyDescent="0.25">
      <c r="A1455" t="s">
        <v>74</v>
      </c>
      <c r="B1455" t="s">
        <v>75</v>
      </c>
      <c r="C1455">
        <v>53.649500000000003</v>
      </c>
      <c r="D1455">
        <v>9.9618000000000002</v>
      </c>
      <c r="E1455">
        <v>15</v>
      </c>
      <c r="F1455" s="2">
        <v>36378</v>
      </c>
      <c r="G1455" t="s">
        <v>9</v>
      </c>
      <c r="H1455" s="3">
        <v>36378.48541666667</v>
      </c>
      <c r="I1455" s="3">
        <v>36378.458333333336</v>
      </c>
      <c r="J1455" t="s">
        <v>9</v>
      </c>
      <c r="K1455">
        <v>29</v>
      </c>
      <c r="L1455" s="3">
        <v>36378.476388888892</v>
      </c>
      <c r="M1455" t="s">
        <v>9</v>
      </c>
      <c r="N1455" t="s">
        <v>9</v>
      </c>
      <c r="O1455" t="s">
        <v>9</v>
      </c>
      <c r="P1455" s="3">
        <v>36378.48541666667</v>
      </c>
      <c r="Q1455">
        <v>4</v>
      </c>
      <c r="R1455" t="s">
        <v>77</v>
      </c>
      <c r="S1455">
        <v>4</v>
      </c>
      <c r="T1455" t="s">
        <v>9</v>
      </c>
      <c r="U1455" t="s">
        <v>9</v>
      </c>
      <c r="V1455" s="3">
        <v>36378.458333333336</v>
      </c>
      <c r="W1455">
        <v>1</v>
      </c>
      <c r="X1455" s="3">
        <v>36378.476388888892</v>
      </c>
      <c r="Y1455" t="s">
        <v>9</v>
      </c>
      <c r="Z1455">
        <v>4</v>
      </c>
      <c r="AA1455" t="s">
        <v>9</v>
      </c>
      <c r="AB1455" t="s">
        <v>84</v>
      </c>
    </row>
    <row r="1456" spans="1:28" x14ac:dyDescent="0.25">
      <c r="A1456" t="s">
        <v>74</v>
      </c>
      <c r="B1456" t="s">
        <v>75</v>
      </c>
      <c r="C1456">
        <v>53.649500000000003</v>
      </c>
      <c r="D1456">
        <v>9.9618000000000002</v>
      </c>
      <c r="E1456">
        <v>15</v>
      </c>
      <c r="F1456" s="2">
        <v>36379</v>
      </c>
      <c r="G1456" t="s">
        <v>9</v>
      </c>
      <c r="H1456" s="3">
        <v>36379.48541666667</v>
      </c>
      <c r="I1456" s="3">
        <v>36379.458333333336</v>
      </c>
      <c r="J1456" t="s">
        <v>9</v>
      </c>
      <c r="K1456">
        <v>27</v>
      </c>
      <c r="L1456" s="3">
        <v>36379.475694444445</v>
      </c>
      <c r="M1456" t="s">
        <v>9</v>
      </c>
      <c r="N1456" t="s">
        <v>9</v>
      </c>
      <c r="O1456" t="s">
        <v>9</v>
      </c>
      <c r="P1456" s="3">
        <v>36379.48541666667</v>
      </c>
      <c r="Q1456">
        <v>0</v>
      </c>
      <c r="R1456" t="s">
        <v>76</v>
      </c>
      <c r="S1456">
        <v>0</v>
      </c>
      <c r="T1456">
        <v>0</v>
      </c>
      <c r="U1456" t="s">
        <v>9</v>
      </c>
      <c r="V1456" s="3">
        <v>36379.458333333336</v>
      </c>
      <c r="W1456">
        <v>1</v>
      </c>
      <c r="X1456" s="3">
        <v>36379.475694444445</v>
      </c>
      <c r="Y1456" t="s">
        <v>9</v>
      </c>
      <c r="Z1456">
        <v>0</v>
      </c>
      <c r="AA1456">
        <v>0</v>
      </c>
      <c r="AB1456" t="s">
        <v>84</v>
      </c>
    </row>
    <row r="1457" spans="1:28" x14ac:dyDescent="0.25">
      <c r="A1457" t="s">
        <v>74</v>
      </c>
      <c r="B1457" t="s">
        <v>75</v>
      </c>
      <c r="C1457">
        <v>53.649500000000003</v>
      </c>
      <c r="D1457">
        <v>9.9618000000000002</v>
      </c>
      <c r="E1457">
        <v>15</v>
      </c>
      <c r="F1457" s="2">
        <v>36380</v>
      </c>
      <c r="G1457" t="s">
        <v>9</v>
      </c>
      <c r="H1457" s="3">
        <v>36380.48541666667</v>
      </c>
      <c r="I1457" s="3">
        <v>36380.458333333336</v>
      </c>
      <c r="J1457" t="s">
        <v>9</v>
      </c>
      <c r="K1457">
        <v>25</v>
      </c>
      <c r="L1457" s="3">
        <v>36380.475694444445</v>
      </c>
      <c r="M1457" t="s">
        <v>9</v>
      </c>
      <c r="N1457" t="s">
        <v>9</v>
      </c>
      <c r="O1457" t="s">
        <v>9</v>
      </c>
      <c r="P1457" s="3">
        <v>36380.48541666667</v>
      </c>
      <c r="Q1457">
        <v>16</v>
      </c>
      <c r="R1457" t="s">
        <v>77</v>
      </c>
      <c r="S1457">
        <v>16</v>
      </c>
      <c r="T1457" t="s">
        <v>9</v>
      </c>
      <c r="U1457" t="s">
        <v>9</v>
      </c>
      <c r="V1457" s="3">
        <v>36380.458333333336</v>
      </c>
      <c r="W1457">
        <v>1</v>
      </c>
      <c r="X1457" s="3">
        <v>36380.475694444445</v>
      </c>
      <c r="Y1457" t="s">
        <v>9</v>
      </c>
      <c r="Z1457">
        <v>16</v>
      </c>
      <c r="AA1457" t="s">
        <v>9</v>
      </c>
      <c r="AB1457" t="s">
        <v>84</v>
      </c>
    </row>
    <row r="1458" spans="1:28" x14ac:dyDescent="0.25">
      <c r="A1458" t="s">
        <v>74</v>
      </c>
      <c r="B1458" t="s">
        <v>75</v>
      </c>
      <c r="C1458">
        <v>53.649500000000003</v>
      </c>
      <c r="D1458">
        <v>9.9618000000000002</v>
      </c>
      <c r="E1458">
        <v>15</v>
      </c>
      <c r="F1458" s="2">
        <v>36381</v>
      </c>
      <c r="G1458" t="s">
        <v>9</v>
      </c>
      <c r="H1458" s="3">
        <v>36381.48541666667</v>
      </c>
      <c r="I1458" s="3">
        <v>36381.458333333336</v>
      </c>
      <c r="J1458" t="s">
        <v>9</v>
      </c>
      <c r="K1458">
        <v>27</v>
      </c>
      <c r="L1458" s="3">
        <v>36381.475694444445</v>
      </c>
      <c r="M1458" t="s">
        <v>9</v>
      </c>
      <c r="N1458" t="s">
        <v>9</v>
      </c>
      <c r="O1458" t="s">
        <v>9</v>
      </c>
      <c r="P1458" s="3">
        <v>36381.48541666667</v>
      </c>
      <c r="Q1458">
        <v>15</v>
      </c>
      <c r="R1458" t="s">
        <v>77</v>
      </c>
      <c r="S1458">
        <v>15</v>
      </c>
      <c r="T1458" t="s">
        <v>9</v>
      </c>
      <c r="U1458" t="s">
        <v>9</v>
      </c>
      <c r="V1458" s="3">
        <v>36381.458333333336</v>
      </c>
      <c r="W1458">
        <v>1</v>
      </c>
      <c r="X1458" s="3">
        <v>36381.475694444445</v>
      </c>
      <c r="Y1458" t="s">
        <v>9</v>
      </c>
      <c r="Z1458">
        <v>15</v>
      </c>
      <c r="AA1458" t="s">
        <v>9</v>
      </c>
      <c r="AB1458" t="s">
        <v>84</v>
      </c>
    </row>
    <row r="1459" spans="1:28" x14ac:dyDescent="0.25">
      <c r="A1459" t="s">
        <v>74</v>
      </c>
      <c r="B1459" t="s">
        <v>75</v>
      </c>
      <c r="C1459">
        <v>53.649500000000003</v>
      </c>
      <c r="D1459">
        <v>9.9618000000000002</v>
      </c>
      <c r="E1459">
        <v>15</v>
      </c>
      <c r="F1459" s="2">
        <v>36382</v>
      </c>
      <c r="G1459">
        <v>8.3000000000000007</v>
      </c>
      <c r="H1459" s="3">
        <v>36382.48541666667</v>
      </c>
      <c r="I1459" s="3">
        <v>36382.458333333336</v>
      </c>
      <c r="J1459">
        <v>13.2</v>
      </c>
      <c r="K1459">
        <v>13.2</v>
      </c>
      <c r="L1459" s="3">
        <v>36382.475694444445</v>
      </c>
      <c r="M1459" t="s">
        <v>9</v>
      </c>
      <c r="N1459" t="s">
        <v>9</v>
      </c>
      <c r="O1459" t="s">
        <v>9</v>
      </c>
      <c r="P1459" s="3">
        <v>36382.48541666667</v>
      </c>
      <c r="Q1459">
        <v>8</v>
      </c>
      <c r="R1459" t="s">
        <v>77</v>
      </c>
      <c r="S1459">
        <v>8</v>
      </c>
      <c r="T1459" t="s">
        <v>9</v>
      </c>
      <c r="U1459" t="s">
        <v>9</v>
      </c>
      <c r="V1459" s="3">
        <v>36382.458333333336</v>
      </c>
      <c r="W1459">
        <v>1</v>
      </c>
      <c r="X1459" s="3">
        <v>36382.475694444445</v>
      </c>
      <c r="Y1459" t="s">
        <v>9</v>
      </c>
      <c r="Z1459">
        <v>8</v>
      </c>
      <c r="AA1459" t="s">
        <v>9</v>
      </c>
      <c r="AB1459" t="s">
        <v>84</v>
      </c>
    </row>
    <row r="1460" spans="1:28" x14ac:dyDescent="0.25">
      <c r="A1460" t="s">
        <v>74</v>
      </c>
      <c r="B1460" t="s">
        <v>75</v>
      </c>
      <c r="C1460">
        <v>53.649500000000003</v>
      </c>
      <c r="D1460">
        <v>9.9618000000000002</v>
      </c>
      <c r="E1460">
        <v>15</v>
      </c>
      <c r="F1460" s="2">
        <v>36383</v>
      </c>
      <c r="G1460">
        <v>7.4</v>
      </c>
      <c r="H1460" s="3">
        <v>36383.48541666667</v>
      </c>
      <c r="I1460" s="3">
        <v>36383.458333333336</v>
      </c>
      <c r="J1460">
        <v>9.6999999999999993</v>
      </c>
      <c r="K1460">
        <v>13.6</v>
      </c>
      <c r="L1460" s="3">
        <v>36383.475694444445</v>
      </c>
      <c r="M1460" t="s">
        <v>9</v>
      </c>
      <c r="N1460" t="s">
        <v>9</v>
      </c>
      <c r="O1460" t="s">
        <v>9</v>
      </c>
      <c r="P1460" s="3">
        <v>36383.48541666667</v>
      </c>
      <c r="Q1460">
        <v>0</v>
      </c>
      <c r="R1460" t="s">
        <v>76</v>
      </c>
      <c r="S1460">
        <v>0</v>
      </c>
      <c r="T1460">
        <v>0</v>
      </c>
      <c r="U1460" t="s">
        <v>9</v>
      </c>
      <c r="V1460" s="3">
        <v>36383.458333333336</v>
      </c>
      <c r="W1460">
        <v>1</v>
      </c>
      <c r="X1460" s="3">
        <v>36383.475694444445</v>
      </c>
      <c r="Y1460" t="s">
        <v>9</v>
      </c>
      <c r="Z1460">
        <v>0</v>
      </c>
      <c r="AA1460">
        <v>0</v>
      </c>
      <c r="AB1460" t="s">
        <v>84</v>
      </c>
    </row>
    <row r="1461" spans="1:28" x14ac:dyDescent="0.25">
      <c r="A1461" t="s">
        <v>74</v>
      </c>
      <c r="B1461" t="s">
        <v>75</v>
      </c>
      <c r="C1461">
        <v>53.649500000000003</v>
      </c>
      <c r="D1461">
        <v>9.9618000000000002</v>
      </c>
      <c r="E1461">
        <v>15</v>
      </c>
      <c r="F1461" s="2">
        <v>36384</v>
      </c>
      <c r="G1461" t="s">
        <v>9</v>
      </c>
      <c r="H1461" s="3">
        <v>36384.48541666667</v>
      </c>
      <c r="I1461" s="3">
        <v>36384.458333333336</v>
      </c>
      <c r="J1461" t="s">
        <v>9</v>
      </c>
      <c r="K1461">
        <v>22</v>
      </c>
      <c r="L1461" s="3">
        <v>36384.475694444445</v>
      </c>
      <c r="M1461" t="s">
        <v>9</v>
      </c>
      <c r="N1461" t="s">
        <v>9</v>
      </c>
      <c r="O1461" t="s">
        <v>9</v>
      </c>
      <c r="P1461" s="3">
        <v>36384.48541666667</v>
      </c>
      <c r="Q1461">
        <v>4</v>
      </c>
      <c r="R1461" t="s">
        <v>77</v>
      </c>
      <c r="S1461">
        <v>4</v>
      </c>
      <c r="T1461" t="s">
        <v>9</v>
      </c>
      <c r="U1461" t="s">
        <v>9</v>
      </c>
      <c r="V1461" s="3">
        <v>36384.458333333336</v>
      </c>
      <c r="W1461">
        <v>1</v>
      </c>
      <c r="X1461" s="3">
        <v>36384.475694444445</v>
      </c>
      <c r="Y1461" t="s">
        <v>9</v>
      </c>
      <c r="Z1461">
        <v>4</v>
      </c>
      <c r="AA1461" t="s">
        <v>9</v>
      </c>
      <c r="AB1461" t="s">
        <v>84</v>
      </c>
    </row>
    <row r="1462" spans="1:28" x14ac:dyDescent="0.25">
      <c r="A1462" t="s">
        <v>74</v>
      </c>
      <c r="B1462" t="s">
        <v>75</v>
      </c>
      <c r="C1462">
        <v>53.649500000000003</v>
      </c>
      <c r="D1462">
        <v>9.9618000000000002</v>
      </c>
      <c r="E1462">
        <v>15</v>
      </c>
      <c r="F1462" s="2">
        <v>36385</v>
      </c>
      <c r="G1462" t="s">
        <v>9</v>
      </c>
      <c r="H1462" s="3">
        <v>36385.48541666667</v>
      </c>
      <c r="I1462" s="3">
        <v>36385.458333333336</v>
      </c>
      <c r="J1462" t="s">
        <v>9</v>
      </c>
      <c r="K1462">
        <v>24</v>
      </c>
      <c r="L1462" s="3">
        <v>36385.475694444445</v>
      </c>
      <c r="M1462" t="s">
        <v>9</v>
      </c>
      <c r="N1462" t="s">
        <v>9</v>
      </c>
      <c r="O1462" t="s">
        <v>9</v>
      </c>
      <c r="P1462" s="3">
        <v>36385.48541666667</v>
      </c>
      <c r="Q1462">
        <v>2</v>
      </c>
      <c r="R1462" t="s">
        <v>77</v>
      </c>
      <c r="S1462">
        <v>2</v>
      </c>
      <c r="T1462" t="s">
        <v>9</v>
      </c>
      <c r="U1462" t="s">
        <v>9</v>
      </c>
      <c r="V1462" s="3">
        <v>36385.458333333336</v>
      </c>
      <c r="W1462">
        <v>1</v>
      </c>
      <c r="X1462" s="3">
        <v>36385.475694444445</v>
      </c>
      <c r="Y1462" t="s">
        <v>9</v>
      </c>
      <c r="Z1462">
        <v>2</v>
      </c>
      <c r="AA1462" t="s">
        <v>9</v>
      </c>
      <c r="AB1462" t="s">
        <v>84</v>
      </c>
    </row>
    <row r="1463" spans="1:28" x14ac:dyDescent="0.25">
      <c r="A1463" t="s">
        <v>74</v>
      </c>
      <c r="B1463" t="s">
        <v>75</v>
      </c>
      <c r="C1463">
        <v>53.649500000000003</v>
      </c>
      <c r="D1463">
        <v>9.9618000000000002</v>
      </c>
      <c r="E1463">
        <v>15</v>
      </c>
      <c r="F1463" s="2">
        <v>36386</v>
      </c>
      <c r="G1463" t="s">
        <v>9</v>
      </c>
      <c r="H1463" s="3">
        <v>36386.48541666667</v>
      </c>
      <c r="I1463" s="3">
        <v>36386.458333333336</v>
      </c>
      <c r="J1463" t="s">
        <v>9</v>
      </c>
      <c r="K1463">
        <v>16</v>
      </c>
      <c r="L1463" s="3">
        <v>36386.474999999999</v>
      </c>
      <c r="M1463" t="s">
        <v>9</v>
      </c>
      <c r="N1463" t="s">
        <v>9</v>
      </c>
      <c r="O1463" t="s">
        <v>9</v>
      </c>
      <c r="P1463" s="3">
        <v>36386.48541666667</v>
      </c>
      <c r="Q1463">
        <v>21</v>
      </c>
      <c r="R1463" t="s">
        <v>77</v>
      </c>
      <c r="S1463">
        <v>21</v>
      </c>
      <c r="T1463" t="s">
        <v>9</v>
      </c>
      <c r="U1463" t="s">
        <v>9</v>
      </c>
      <c r="V1463" s="3">
        <v>36386.458333333336</v>
      </c>
      <c r="W1463">
        <v>1</v>
      </c>
      <c r="X1463" s="3">
        <v>36386.474999999999</v>
      </c>
      <c r="Y1463" t="s">
        <v>9</v>
      </c>
      <c r="Z1463">
        <v>21</v>
      </c>
      <c r="AA1463" t="s">
        <v>9</v>
      </c>
      <c r="AB1463" t="s">
        <v>84</v>
      </c>
    </row>
    <row r="1464" spans="1:28" x14ac:dyDescent="0.25">
      <c r="A1464" t="s">
        <v>74</v>
      </c>
      <c r="B1464" t="s">
        <v>75</v>
      </c>
      <c r="C1464">
        <v>53.649500000000003</v>
      </c>
      <c r="D1464">
        <v>9.9618000000000002</v>
      </c>
      <c r="E1464">
        <v>15</v>
      </c>
      <c r="F1464" s="2">
        <v>36387</v>
      </c>
      <c r="G1464" t="s">
        <v>9</v>
      </c>
      <c r="H1464" s="3">
        <v>36387.48541666667</v>
      </c>
      <c r="I1464" s="3">
        <v>36387.458333333336</v>
      </c>
      <c r="J1464" t="s">
        <v>9</v>
      </c>
      <c r="K1464">
        <v>22</v>
      </c>
      <c r="L1464" s="3">
        <v>36387.474999999999</v>
      </c>
      <c r="M1464" t="s">
        <v>9</v>
      </c>
      <c r="N1464" t="s">
        <v>9</v>
      </c>
      <c r="O1464" t="s">
        <v>9</v>
      </c>
      <c r="P1464" s="3">
        <v>36387.48541666667</v>
      </c>
      <c r="Q1464">
        <v>16</v>
      </c>
      <c r="R1464" t="s">
        <v>77</v>
      </c>
      <c r="S1464">
        <v>16</v>
      </c>
      <c r="T1464" t="s">
        <v>9</v>
      </c>
      <c r="U1464" t="s">
        <v>9</v>
      </c>
      <c r="V1464" s="3">
        <v>36387.458333333336</v>
      </c>
      <c r="W1464">
        <v>1</v>
      </c>
      <c r="X1464" s="3">
        <v>36387.474999999999</v>
      </c>
      <c r="Y1464" t="s">
        <v>9</v>
      </c>
      <c r="Z1464">
        <v>16</v>
      </c>
      <c r="AA1464" t="s">
        <v>9</v>
      </c>
      <c r="AB1464" t="s">
        <v>84</v>
      </c>
    </row>
    <row r="1465" spans="1:28" x14ac:dyDescent="0.25">
      <c r="A1465" t="s">
        <v>74</v>
      </c>
      <c r="B1465" t="s">
        <v>75</v>
      </c>
      <c r="C1465">
        <v>53.649500000000003</v>
      </c>
      <c r="D1465">
        <v>9.9618000000000002</v>
      </c>
      <c r="E1465">
        <v>15</v>
      </c>
      <c r="F1465" s="2">
        <v>36388</v>
      </c>
      <c r="G1465" t="s">
        <v>9</v>
      </c>
      <c r="H1465" s="3">
        <v>36388.48541666667</v>
      </c>
      <c r="I1465" s="3">
        <v>36388.458333333336</v>
      </c>
      <c r="J1465" t="s">
        <v>9</v>
      </c>
      <c r="K1465">
        <v>25</v>
      </c>
      <c r="L1465" s="3">
        <v>36388.474999999999</v>
      </c>
      <c r="M1465" t="s">
        <v>9</v>
      </c>
      <c r="N1465" t="s">
        <v>9</v>
      </c>
      <c r="O1465" t="s">
        <v>9</v>
      </c>
      <c r="P1465" s="3">
        <v>36388.48541666667</v>
      </c>
      <c r="Q1465">
        <v>0</v>
      </c>
      <c r="R1465" t="s">
        <v>76</v>
      </c>
      <c r="S1465">
        <v>0</v>
      </c>
      <c r="T1465">
        <v>0</v>
      </c>
      <c r="U1465" t="s">
        <v>9</v>
      </c>
      <c r="V1465" s="3">
        <v>36388.458333333336</v>
      </c>
      <c r="W1465">
        <v>1</v>
      </c>
      <c r="X1465" s="3">
        <v>36388.474999999999</v>
      </c>
      <c r="Y1465" t="s">
        <v>9</v>
      </c>
      <c r="Z1465">
        <v>0</v>
      </c>
      <c r="AA1465">
        <v>0</v>
      </c>
      <c r="AB1465" t="s">
        <v>84</v>
      </c>
    </row>
    <row r="1466" spans="1:28" x14ac:dyDescent="0.25">
      <c r="A1466" t="s">
        <v>74</v>
      </c>
      <c r="B1466" t="s">
        <v>75</v>
      </c>
      <c r="C1466">
        <v>53.649500000000003</v>
      </c>
      <c r="D1466">
        <v>9.9618000000000002</v>
      </c>
      <c r="E1466">
        <v>15</v>
      </c>
      <c r="F1466" s="2">
        <v>36389</v>
      </c>
      <c r="G1466" t="s">
        <v>9</v>
      </c>
      <c r="H1466" s="3">
        <v>36389.48541666667</v>
      </c>
      <c r="I1466" s="3">
        <v>36389.458333333336</v>
      </c>
      <c r="J1466" t="s">
        <v>9</v>
      </c>
      <c r="K1466">
        <v>23</v>
      </c>
      <c r="L1466" s="3">
        <v>36389.474999999999</v>
      </c>
      <c r="M1466" t="s">
        <v>9</v>
      </c>
      <c r="N1466" t="s">
        <v>9</v>
      </c>
      <c r="O1466" t="s">
        <v>9</v>
      </c>
      <c r="P1466" s="3">
        <v>36389.48541666667</v>
      </c>
      <c r="Q1466">
        <v>4</v>
      </c>
      <c r="R1466" t="s">
        <v>77</v>
      </c>
      <c r="S1466">
        <v>4</v>
      </c>
      <c r="T1466" t="s">
        <v>9</v>
      </c>
      <c r="U1466" t="s">
        <v>9</v>
      </c>
      <c r="V1466" s="3">
        <v>36389.458333333336</v>
      </c>
      <c r="W1466">
        <v>1</v>
      </c>
      <c r="X1466" s="3">
        <v>36389.474999999999</v>
      </c>
      <c r="Y1466" t="s">
        <v>9</v>
      </c>
      <c r="Z1466">
        <v>4</v>
      </c>
      <c r="AA1466" t="s">
        <v>9</v>
      </c>
      <c r="AB1466" t="s">
        <v>84</v>
      </c>
    </row>
    <row r="1467" spans="1:28" x14ac:dyDescent="0.25">
      <c r="A1467" t="s">
        <v>74</v>
      </c>
      <c r="B1467" t="s">
        <v>75</v>
      </c>
      <c r="C1467">
        <v>53.649500000000003</v>
      </c>
      <c r="D1467">
        <v>9.9618000000000002</v>
      </c>
      <c r="E1467">
        <v>15</v>
      </c>
      <c r="F1467" s="2">
        <v>36390</v>
      </c>
      <c r="G1467" t="s">
        <v>9</v>
      </c>
      <c r="H1467" s="3">
        <v>36390.48541666667</v>
      </c>
      <c r="I1467" s="3">
        <v>36390.458333333336</v>
      </c>
      <c r="J1467" t="s">
        <v>9</v>
      </c>
      <c r="K1467">
        <v>24</v>
      </c>
      <c r="L1467" s="3">
        <v>36390.474999999999</v>
      </c>
      <c r="M1467" t="s">
        <v>9</v>
      </c>
      <c r="N1467" t="s">
        <v>9</v>
      </c>
      <c r="O1467" t="s">
        <v>9</v>
      </c>
      <c r="P1467" s="3">
        <v>36390.48541666667</v>
      </c>
      <c r="Q1467">
        <v>1</v>
      </c>
      <c r="R1467" t="s">
        <v>77</v>
      </c>
      <c r="S1467">
        <v>1</v>
      </c>
      <c r="T1467" t="s">
        <v>9</v>
      </c>
      <c r="U1467" t="s">
        <v>9</v>
      </c>
      <c r="V1467" s="3">
        <v>36390.458333333336</v>
      </c>
      <c r="W1467">
        <v>1</v>
      </c>
      <c r="X1467" s="3">
        <v>36390.474999999999</v>
      </c>
      <c r="Y1467" t="s">
        <v>9</v>
      </c>
      <c r="Z1467">
        <v>1</v>
      </c>
      <c r="AA1467" t="s">
        <v>9</v>
      </c>
      <c r="AB1467" t="s">
        <v>84</v>
      </c>
    </row>
    <row r="1468" spans="1:28" x14ac:dyDescent="0.25">
      <c r="A1468" t="s">
        <v>74</v>
      </c>
      <c r="B1468" t="s">
        <v>75</v>
      </c>
      <c r="C1468">
        <v>53.649500000000003</v>
      </c>
      <c r="D1468">
        <v>9.9618000000000002</v>
      </c>
      <c r="E1468">
        <v>15</v>
      </c>
      <c r="F1468" s="2">
        <v>36391</v>
      </c>
      <c r="G1468" t="s">
        <v>9</v>
      </c>
      <c r="H1468" s="3">
        <v>36391.48541666667</v>
      </c>
      <c r="I1468" s="3">
        <v>36391.458333333336</v>
      </c>
      <c r="J1468" t="s">
        <v>9</v>
      </c>
      <c r="K1468">
        <v>19</v>
      </c>
      <c r="L1468" s="3">
        <v>36391.474305555559</v>
      </c>
      <c r="M1468" t="s">
        <v>9</v>
      </c>
      <c r="N1468" t="s">
        <v>9</v>
      </c>
      <c r="O1468" t="s">
        <v>9</v>
      </c>
      <c r="P1468" s="3">
        <v>36391.48541666667</v>
      </c>
      <c r="Q1468">
        <v>14</v>
      </c>
      <c r="R1468" t="s">
        <v>77</v>
      </c>
      <c r="S1468">
        <v>14</v>
      </c>
      <c r="T1468" t="s">
        <v>9</v>
      </c>
      <c r="U1468" t="s">
        <v>9</v>
      </c>
      <c r="V1468" s="3">
        <v>36391.458333333336</v>
      </c>
      <c r="W1468">
        <v>1</v>
      </c>
      <c r="X1468" s="3">
        <v>36391.474305555559</v>
      </c>
      <c r="Y1468" t="s">
        <v>9</v>
      </c>
      <c r="Z1468">
        <v>14</v>
      </c>
      <c r="AA1468" t="s">
        <v>9</v>
      </c>
      <c r="AB1468" t="s">
        <v>84</v>
      </c>
    </row>
    <row r="1469" spans="1:28" x14ac:dyDescent="0.25">
      <c r="A1469" t="s">
        <v>74</v>
      </c>
      <c r="B1469" t="s">
        <v>75</v>
      </c>
      <c r="C1469">
        <v>53.649500000000003</v>
      </c>
      <c r="D1469">
        <v>9.9618000000000002</v>
      </c>
      <c r="E1469">
        <v>15</v>
      </c>
      <c r="F1469" s="2">
        <v>36392</v>
      </c>
      <c r="G1469" t="s">
        <v>9</v>
      </c>
      <c r="H1469" s="3">
        <v>36392.48541666667</v>
      </c>
      <c r="I1469" s="3">
        <v>36392.458333333336</v>
      </c>
      <c r="J1469" t="s">
        <v>9</v>
      </c>
      <c r="K1469">
        <v>20</v>
      </c>
      <c r="L1469" s="3">
        <v>36392.474305555559</v>
      </c>
      <c r="M1469" t="s">
        <v>9</v>
      </c>
      <c r="N1469" t="s">
        <v>9</v>
      </c>
      <c r="O1469" t="s">
        <v>9</v>
      </c>
      <c r="P1469" s="3">
        <v>36392.48541666667</v>
      </c>
      <c r="Q1469">
        <v>3</v>
      </c>
      <c r="R1469" t="s">
        <v>77</v>
      </c>
      <c r="S1469">
        <v>3</v>
      </c>
      <c r="T1469" t="s">
        <v>9</v>
      </c>
      <c r="U1469" t="s">
        <v>9</v>
      </c>
      <c r="V1469" s="3">
        <v>36392.458333333336</v>
      </c>
      <c r="W1469">
        <v>1</v>
      </c>
      <c r="X1469" s="3">
        <v>36392.474305555559</v>
      </c>
      <c r="Y1469" t="s">
        <v>9</v>
      </c>
      <c r="Z1469">
        <v>3</v>
      </c>
      <c r="AA1469" t="s">
        <v>9</v>
      </c>
      <c r="AB1469" t="s">
        <v>84</v>
      </c>
    </row>
    <row r="1470" spans="1:28" x14ac:dyDescent="0.25">
      <c r="A1470" t="s">
        <v>74</v>
      </c>
      <c r="B1470" t="s">
        <v>75</v>
      </c>
      <c r="C1470">
        <v>53.649500000000003</v>
      </c>
      <c r="D1470">
        <v>9.9618000000000002</v>
      </c>
      <c r="E1470">
        <v>15</v>
      </c>
      <c r="F1470" s="2">
        <v>36393</v>
      </c>
      <c r="G1470" t="s">
        <v>9</v>
      </c>
      <c r="H1470" s="3">
        <v>36393.48541666667</v>
      </c>
      <c r="I1470" s="3">
        <v>36393.458333333336</v>
      </c>
      <c r="J1470" t="s">
        <v>9</v>
      </c>
      <c r="K1470">
        <v>16</v>
      </c>
      <c r="L1470" s="3">
        <v>36393.474305555559</v>
      </c>
      <c r="M1470" t="s">
        <v>9</v>
      </c>
      <c r="N1470" t="s">
        <v>9</v>
      </c>
      <c r="O1470" t="s">
        <v>9</v>
      </c>
      <c r="P1470" s="3">
        <v>36393.48541666667</v>
      </c>
      <c r="Q1470">
        <v>3</v>
      </c>
      <c r="R1470" t="s">
        <v>77</v>
      </c>
      <c r="S1470">
        <v>3</v>
      </c>
      <c r="T1470" t="s">
        <v>9</v>
      </c>
      <c r="U1470" t="s">
        <v>9</v>
      </c>
      <c r="V1470" s="3">
        <v>36393.458333333336</v>
      </c>
      <c r="W1470">
        <v>1</v>
      </c>
      <c r="X1470" s="3">
        <v>36393.474305555559</v>
      </c>
      <c r="Y1470" t="s">
        <v>9</v>
      </c>
      <c r="Z1470">
        <v>3</v>
      </c>
      <c r="AA1470" t="s">
        <v>9</v>
      </c>
      <c r="AB1470" t="s">
        <v>84</v>
      </c>
    </row>
    <row r="1471" spans="1:28" x14ac:dyDescent="0.25">
      <c r="A1471" t="s">
        <v>74</v>
      </c>
      <c r="B1471" t="s">
        <v>75</v>
      </c>
      <c r="C1471">
        <v>53.649500000000003</v>
      </c>
      <c r="D1471">
        <v>9.9618000000000002</v>
      </c>
      <c r="E1471">
        <v>15</v>
      </c>
      <c r="F1471" s="2">
        <v>36394</v>
      </c>
      <c r="G1471" t="s">
        <v>9</v>
      </c>
      <c r="H1471" s="3">
        <v>36394.48541666667</v>
      </c>
      <c r="I1471" s="3">
        <v>36394.458333333336</v>
      </c>
      <c r="J1471" t="s">
        <v>9</v>
      </c>
      <c r="K1471">
        <v>23</v>
      </c>
      <c r="L1471" s="3">
        <v>36394.474305555559</v>
      </c>
      <c r="M1471" t="s">
        <v>9</v>
      </c>
      <c r="N1471" t="s">
        <v>9</v>
      </c>
      <c r="O1471" t="s">
        <v>9</v>
      </c>
      <c r="P1471" s="3">
        <v>36394.48541666667</v>
      </c>
      <c r="Q1471">
        <v>1</v>
      </c>
      <c r="R1471" t="s">
        <v>77</v>
      </c>
      <c r="S1471">
        <v>1</v>
      </c>
      <c r="T1471" t="s">
        <v>9</v>
      </c>
      <c r="U1471" t="s">
        <v>9</v>
      </c>
      <c r="V1471" s="3">
        <v>36394.458333333336</v>
      </c>
      <c r="W1471">
        <v>1</v>
      </c>
      <c r="X1471" s="3">
        <v>36394.474305555559</v>
      </c>
      <c r="Y1471" t="s">
        <v>9</v>
      </c>
      <c r="Z1471">
        <v>1</v>
      </c>
      <c r="AA1471" t="s">
        <v>9</v>
      </c>
      <c r="AB1471" t="s">
        <v>84</v>
      </c>
    </row>
    <row r="1472" spans="1:28" x14ac:dyDescent="0.25">
      <c r="A1472" t="s">
        <v>74</v>
      </c>
      <c r="B1472" t="s">
        <v>75</v>
      </c>
      <c r="C1472">
        <v>53.649500000000003</v>
      </c>
      <c r="D1472">
        <v>9.9618000000000002</v>
      </c>
      <c r="E1472">
        <v>15</v>
      </c>
      <c r="F1472" s="2">
        <v>36395</v>
      </c>
      <c r="G1472" t="s">
        <v>9</v>
      </c>
      <c r="H1472" s="3">
        <v>36395.48541666667</v>
      </c>
      <c r="I1472" s="3">
        <v>36395.458333333336</v>
      </c>
      <c r="J1472" t="s">
        <v>9</v>
      </c>
      <c r="K1472">
        <v>20</v>
      </c>
      <c r="L1472" s="3">
        <v>36395.473611111112</v>
      </c>
      <c r="M1472" t="s">
        <v>9</v>
      </c>
      <c r="N1472" t="s">
        <v>9</v>
      </c>
      <c r="O1472" t="s">
        <v>9</v>
      </c>
      <c r="P1472" s="3">
        <v>36395.48541666667</v>
      </c>
      <c r="Q1472">
        <v>1</v>
      </c>
      <c r="R1472" t="s">
        <v>77</v>
      </c>
      <c r="S1472">
        <v>1</v>
      </c>
      <c r="T1472" t="s">
        <v>9</v>
      </c>
      <c r="U1472" t="s">
        <v>9</v>
      </c>
      <c r="V1472" s="3">
        <v>36395.458333333336</v>
      </c>
      <c r="W1472">
        <v>1</v>
      </c>
      <c r="X1472" s="3">
        <v>36395.473611111112</v>
      </c>
      <c r="Y1472" t="s">
        <v>9</v>
      </c>
      <c r="Z1472">
        <v>1</v>
      </c>
      <c r="AA1472" t="s">
        <v>9</v>
      </c>
      <c r="AB1472" t="s">
        <v>84</v>
      </c>
    </row>
    <row r="1473" spans="1:28" x14ac:dyDescent="0.25">
      <c r="A1473" t="s">
        <v>74</v>
      </c>
      <c r="B1473" t="s">
        <v>75</v>
      </c>
      <c r="C1473">
        <v>53.649500000000003</v>
      </c>
      <c r="D1473">
        <v>9.9618000000000002</v>
      </c>
      <c r="E1473">
        <v>15</v>
      </c>
      <c r="F1473" s="2">
        <v>36396</v>
      </c>
      <c r="G1473" t="s">
        <v>9</v>
      </c>
      <c r="H1473" s="3">
        <v>36396.48541666667</v>
      </c>
      <c r="I1473" s="3">
        <v>36396.458333333336</v>
      </c>
      <c r="J1473" t="s">
        <v>9</v>
      </c>
      <c r="K1473">
        <v>26</v>
      </c>
      <c r="L1473" s="3">
        <v>36396.473611111112</v>
      </c>
      <c r="M1473" t="s">
        <v>9</v>
      </c>
      <c r="N1473" t="s">
        <v>9</v>
      </c>
      <c r="O1473" t="s">
        <v>9</v>
      </c>
      <c r="P1473" s="3">
        <v>36396.48541666667</v>
      </c>
      <c r="Q1473">
        <v>1</v>
      </c>
      <c r="R1473" t="s">
        <v>77</v>
      </c>
      <c r="S1473">
        <v>1</v>
      </c>
      <c r="T1473" t="s">
        <v>9</v>
      </c>
      <c r="U1473" t="s">
        <v>9</v>
      </c>
      <c r="V1473" s="3">
        <v>36396.458333333336</v>
      </c>
      <c r="W1473">
        <v>1</v>
      </c>
      <c r="X1473" s="3">
        <v>36396.473611111112</v>
      </c>
      <c r="Y1473" t="s">
        <v>9</v>
      </c>
      <c r="Z1473">
        <v>1</v>
      </c>
      <c r="AA1473" t="s">
        <v>9</v>
      </c>
      <c r="AB1473" t="s">
        <v>84</v>
      </c>
    </row>
    <row r="1474" spans="1:28" x14ac:dyDescent="0.25">
      <c r="A1474" t="s">
        <v>74</v>
      </c>
      <c r="B1474" t="s">
        <v>75</v>
      </c>
      <c r="C1474">
        <v>53.649500000000003</v>
      </c>
      <c r="D1474">
        <v>9.9618000000000002</v>
      </c>
      <c r="E1474">
        <v>15</v>
      </c>
      <c r="F1474" s="2">
        <v>36397</v>
      </c>
      <c r="G1474" t="s">
        <v>9</v>
      </c>
      <c r="H1474" s="3">
        <v>36397.48541666667</v>
      </c>
      <c r="I1474" s="3">
        <v>36397.458333333336</v>
      </c>
      <c r="J1474" t="s">
        <v>9</v>
      </c>
      <c r="K1474">
        <v>27</v>
      </c>
      <c r="L1474" s="3">
        <v>36397.473611111112</v>
      </c>
      <c r="M1474" t="s">
        <v>9</v>
      </c>
      <c r="N1474" t="s">
        <v>9</v>
      </c>
      <c r="O1474" t="s">
        <v>9</v>
      </c>
      <c r="P1474" s="3">
        <v>36397.48541666667</v>
      </c>
      <c r="Q1474">
        <v>1</v>
      </c>
      <c r="R1474" t="s">
        <v>77</v>
      </c>
      <c r="S1474">
        <v>1</v>
      </c>
      <c r="T1474" t="s">
        <v>9</v>
      </c>
      <c r="U1474" t="s">
        <v>9</v>
      </c>
      <c r="V1474" s="3">
        <v>36397.458333333336</v>
      </c>
      <c r="W1474">
        <v>1</v>
      </c>
      <c r="X1474" s="3">
        <v>36397.473611111112</v>
      </c>
      <c r="Y1474" t="s">
        <v>9</v>
      </c>
      <c r="Z1474">
        <v>1</v>
      </c>
      <c r="AA1474" t="s">
        <v>9</v>
      </c>
      <c r="AB1474" t="s">
        <v>84</v>
      </c>
    </row>
    <row r="1475" spans="1:28" x14ac:dyDescent="0.25">
      <c r="A1475" t="s">
        <v>74</v>
      </c>
      <c r="B1475" t="s">
        <v>75</v>
      </c>
      <c r="C1475">
        <v>53.649500000000003</v>
      </c>
      <c r="D1475">
        <v>9.9618000000000002</v>
      </c>
      <c r="E1475">
        <v>15</v>
      </c>
      <c r="F1475" s="2">
        <v>36398</v>
      </c>
      <c r="G1475">
        <v>16</v>
      </c>
      <c r="H1475" s="3">
        <v>36398.48541666667</v>
      </c>
      <c r="I1475" s="3">
        <v>36398.458333333336</v>
      </c>
      <c r="J1475">
        <v>19</v>
      </c>
      <c r="K1475">
        <v>29</v>
      </c>
      <c r="L1475" s="3">
        <v>36398.473611111112</v>
      </c>
      <c r="M1475" t="s">
        <v>9</v>
      </c>
      <c r="N1475" t="s">
        <v>9</v>
      </c>
      <c r="O1475" t="s">
        <v>9</v>
      </c>
      <c r="P1475" s="3">
        <v>36398.48541666667</v>
      </c>
      <c r="Q1475">
        <v>11</v>
      </c>
      <c r="R1475" t="s">
        <v>77</v>
      </c>
      <c r="S1475">
        <v>11</v>
      </c>
      <c r="T1475" t="s">
        <v>9</v>
      </c>
      <c r="U1475" t="s">
        <v>9</v>
      </c>
      <c r="V1475" s="3">
        <v>36398.458333333336</v>
      </c>
      <c r="W1475">
        <v>1</v>
      </c>
      <c r="X1475" s="3">
        <v>36398.473611111112</v>
      </c>
      <c r="Y1475" t="s">
        <v>9</v>
      </c>
      <c r="Z1475">
        <v>11</v>
      </c>
      <c r="AA1475" t="s">
        <v>9</v>
      </c>
      <c r="AB1475" t="s">
        <v>84</v>
      </c>
    </row>
    <row r="1476" spans="1:28" x14ac:dyDescent="0.25">
      <c r="A1476" t="s">
        <v>74</v>
      </c>
      <c r="B1476" t="s">
        <v>75</v>
      </c>
      <c r="C1476">
        <v>53.649500000000003</v>
      </c>
      <c r="D1476">
        <v>9.9618000000000002</v>
      </c>
      <c r="E1476">
        <v>15</v>
      </c>
      <c r="F1476" s="2">
        <v>36399</v>
      </c>
      <c r="G1476">
        <v>15</v>
      </c>
      <c r="H1476" s="3">
        <v>36399.48541666667</v>
      </c>
      <c r="I1476" s="3">
        <v>36399.458333333336</v>
      </c>
      <c r="J1476">
        <v>20</v>
      </c>
      <c r="K1476">
        <v>20</v>
      </c>
      <c r="L1476" s="3">
        <v>36399.472916666666</v>
      </c>
      <c r="M1476" t="s">
        <v>9</v>
      </c>
      <c r="N1476" t="s">
        <v>9</v>
      </c>
      <c r="O1476" t="s">
        <v>9</v>
      </c>
      <c r="P1476" s="3">
        <v>36399.48541666667</v>
      </c>
      <c r="Q1476">
        <v>7</v>
      </c>
      <c r="R1476" t="s">
        <v>77</v>
      </c>
      <c r="S1476">
        <v>7</v>
      </c>
      <c r="T1476" t="s">
        <v>9</v>
      </c>
      <c r="U1476" t="s">
        <v>9</v>
      </c>
      <c r="V1476" s="3">
        <v>36399.458333333336</v>
      </c>
      <c r="W1476">
        <v>1</v>
      </c>
      <c r="X1476" s="3">
        <v>36399.472916666666</v>
      </c>
      <c r="Y1476" t="s">
        <v>9</v>
      </c>
      <c r="Z1476">
        <v>7</v>
      </c>
      <c r="AA1476" t="s">
        <v>9</v>
      </c>
      <c r="AB1476" t="s">
        <v>84</v>
      </c>
    </row>
    <row r="1477" spans="1:28" x14ac:dyDescent="0.25">
      <c r="A1477" t="s">
        <v>74</v>
      </c>
      <c r="B1477" t="s">
        <v>75</v>
      </c>
      <c r="C1477">
        <v>53.649500000000003</v>
      </c>
      <c r="D1477">
        <v>9.9618000000000002</v>
      </c>
      <c r="E1477">
        <v>15</v>
      </c>
      <c r="F1477" s="2">
        <v>36400</v>
      </c>
      <c r="G1477">
        <v>14</v>
      </c>
      <c r="H1477" s="3">
        <v>36400.48541666667</v>
      </c>
      <c r="I1477" s="3">
        <v>36400.458333333336</v>
      </c>
      <c r="J1477">
        <v>18</v>
      </c>
      <c r="K1477">
        <v>22</v>
      </c>
      <c r="L1477" s="3">
        <v>36400.472916666666</v>
      </c>
      <c r="M1477" t="s">
        <v>9</v>
      </c>
      <c r="N1477" t="s">
        <v>9</v>
      </c>
      <c r="O1477" t="s">
        <v>9</v>
      </c>
      <c r="P1477" s="3">
        <v>36400.48541666667</v>
      </c>
      <c r="Q1477">
        <v>0</v>
      </c>
      <c r="R1477" t="s">
        <v>76</v>
      </c>
      <c r="S1477">
        <v>0</v>
      </c>
      <c r="T1477">
        <v>0</v>
      </c>
      <c r="U1477" t="s">
        <v>9</v>
      </c>
      <c r="V1477" s="3">
        <v>36400.458333333336</v>
      </c>
      <c r="W1477">
        <v>1</v>
      </c>
      <c r="X1477" s="3">
        <v>36400.472916666666</v>
      </c>
      <c r="Y1477" t="s">
        <v>9</v>
      </c>
      <c r="Z1477">
        <v>0</v>
      </c>
      <c r="AA1477">
        <v>0</v>
      </c>
      <c r="AB1477" t="s">
        <v>84</v>
      </c>
    </row>
    <row r="1478" spans="1:28" x14ac:dyDescent="0.25">
      <c r="A1478" t="s">
        <v>74</v>
      </c>
      <c r="B1478" t="s">
        <v>75</v>
      </c>
      <c r="C1478">
        <v>53.649500000000003</v>
      </c>
      <c r="D1478">
        <v>9.9618000000000002</v>
      </c>
      <c r="E1478">
        <v>15</v>
      </c>
      <c r="F1478" s="2">
        <v>36401</v>
      </c>
      <c r="G1478">
        <v>11</v>
      </c>
      <c r="H1478" s="3">
        <v>36401.48541666667</v>
      </c>
      <c r="I1478" s="3">
        <v>36401.458333333336</v>
      </c>
      <c r="J1478">
        <v>19</v>
      </c>
      <c r="K1478">
        <v>22</v>
      </c>
      <c r="L1478" s="3">
        <v>36401.472916666666</v>
      </c>
      <c r="M1478" t="s">
        <v>9</v>
      </c>
      <c r="N1478" t="s">
        <v>9</v>
      </c>
      <c r="O1478" t="s">
        <v>9</v>
      </c>
      <c r="P1478" s="3">
        <v>36401.48541666667</v>
      </c>
      <c r="Q1478">
        <v>0</v>
      </c>
      <c r="R1478" t="s">
        <v>76</v>
      </c>
      <c r="S1478">
        <v>0</v>
      </c>
      <c r="T1478">
        <v>0</v>
      </c>
      <c r="U1478" t="s">
        <v>9</v>
      </c>
      <c r="V1478" s="3">
        <v>36401.458333333336</v>
      </c>
      <c r="W1478">
        <v>1</v>
      </c>
      <c r="X1478" s="3">
        <v>36401.472916666666</v>
      </c>
      <c r="Y1478" t="s">
        <v>9</v>
      </c>
      <c r="Z1478">
        <v>0</v>
      </c>
      <c r="AA1478">
        <v>0</v>
      </c>
      <c r="AB1478" t="s">
        <v>84</v>
      </c>
    </row>
    <row r="1479" spans="1:28" x14ac:dyDescent="0.25">
      <c r="A1479" t="s">
        <v>74</v>
      </c>
      <c r="B1479" t="s">
        <v>75</v>
      </c>
      <c r="C1479">
        <v>53.649500000000003</v>
      </c>
      <c r="D1479">
        <v>9.9618000000000002</v>
      </c>
      <c r="E1479">
        <v>15</v>
      </c>
      <c r="F1479" s="2">
        <v>36402</v>
      </c>
      <c r="G1479">
        <v>11</v>
      </c>
      <c r="H1479" s="3">
        <v>36402.48541666667</v>
      </c>
      <c r="I1479" s="3">
        <v>36402.458333333336</v>
      </c>
      <c r="J1479">
        <v>21</v>
      </c>
      <c r="K1479">
        <v>22</v>
      </c>
      <c r="L1479" s="3">
        <v>36402.472222222219</v>
      </c>
      <c r="M1479" t="s">
        <v>9</v>
      </c>
      <c r="N1479" t="s">
        <v>9</v>
      </c>
      <c r="O1479" t="s">
        <v>9</v>
      </c>
      <c r="P1479" s="3">
        <v>36402.48541666667</v>
      </c>
      <c r="Q1479">
        <v>0</v>
      </c>
      <c r="R1479" t="s">
        <v>76</v>
      </c>
      <c r="S1479">
        <v>0</v>
      </c>
      <c r="T1479">
        <v>0</v>
      </c>
      <c r="U1479" t="s">
        <v>9</v>
      </c>
      <c r="V1479" s="3">
        <v>36402.458333333336</v>
      </c>
      <c r="W1479">
        <v>1</v>
      </c>
      <c r="X1479" s="3">
        <v>36402.472222222219</v>
      </c>
      <c r="Y1479" t="s">
        <v>9</v>
      </c>
      <c r="Z1479">
        <v>0</v>
      </c>
      <c r="AA1479">
        <v>0</v>
      </c>
      <c r="AB1479" t="s">
        <v>84</v>
      </c>
    </row>
    <row r="1480" spans="1:28" x14ac:dyDescent="0.25">
      <c r="A1480" t="s">
        <v>74</v>
      </c>
      <c r="B1480" t="s">
        <v>75</v>
      </c>
      <c r="C1480">
        <v>53.649500000000003</v>
      </c>
      <c r="D1480">
        <v>9.9618000000000002</v>
      </c>
      <c r="E1480">
        <v>15</v>
      </c>
      <c r="F1480" s="2">
        <v>36403</v>
      </c>
      <c r="G1480">
        <v>12</v>
      </c>
      <c r="H1480" s="3">
        <v>36403.48541666667</v>
      </c>
      <c r="I1480" s="3">
        <v>36403.458333333336</v>
      </c>
      <c r="J1480">
        <v>17</v>
      </c>
      <c r="K1480">
        <v>23</v>
      </c>
      <c r="L1480" s="3">
        <v>36403.472222222219</v>
      </c>
      <c r="M1480" t="s">
        <v>9</v>
      </c>
      <c r="N1480" t="s">
        <v>9</v>
      </c>
      <c r="O1480" t="s">
        <v>9</v>
      </c>
      <c r="P1480" s="3">
        <v>36403.48541666667</v>
      </c>
      <c r="Q1480">
        <v>2</v>
      </c>
      <c r="R1480" t="s">
        <v>77</v>
      </c>
      <c r="S1480">
        <v>2</v>
      </c>
      <c r="T1480" t="s">
        <v>9</v>
      </c>
      <c r="U1480" t="s">
        <v>9</v>
      </c>
      <c r="V1480" s="3">
        <v>36403.458333333336</v>
      </c>
      <c r="W1480">
        <v>1</v>
      </c>
      <c r="X1480" s="3">
        <v>36403.472222222219</v>
      </c>
      <c r="Y1480" t="s">
        <v>9</v>
      </c>
      <c r="Z1480">
        <v>2</v>
      </c>
      <c r="AA1480" t="s">
        <v>9</v>
      </c>
      <c r="AB1480" t="s">
        <v>84</v>
      </c>
    </row>
    <row r="1481" spans="1:28" x14ac:dyDescent="0.25">
      <c r="A1481" t="s">
        <v>74</v>
      </c>
      <c r="B1481" t="s">
        <v>75</v>
      </c>
      <c r="C1481">
        <v>53.649500000000003</v>
      </c>
      <c r="D1481">
        <v>9.9618000000000002</v>
      </c>
      <c r="E1481">
        <v>15</v>
      </c>
      <c r="F1481" s="2">
        <v>36404</v>
      </c>
      <c r="G1481">
        <v>10</v>
      </c>
      <c r="H1481" s="3">
        <v>36404.48541666667</v>
      </c>
      <c r="I1481" s="3">
        <v>36404.458333333336</v>
      </c>
      <c r="J1481">
        <v>18</v>
      </c>
      <c r="K1481">
        <v>19</v>
      </c>
      <c r="L1481" s="3">
        <v>36404.472222222219</v>
      </c>
      <c r="M1481" t="s">
        <v>9</v>
      </c>
      <c r="N1481" t="s">
        <v>9</v>
      </c>
      <c r="O1481" t="s">
        <v>9</v>
      </c>
      <c r="P1481" s="3">
        <v>36404.48541666667</v>
      </c>
      <c r="Q1481">
        <v>0</v>
      </c>
      <c r="R1481" t="s">
        <v>78</v>
      </c>
      <c r="S1481">
        <v>0</v>
      </c>
      <c r="T1481" t="s">
        <v>9</v>
      </c>
      <c r="U1481" t="s">
        <v>9</v>
      </c>
      <c r="V1481" s="3">
        <v>36404.458333333336</v>
      </c>
      <c r="W1481">
        <v>1</v>
      </c>
      <c r="X1481" s="3">
        <v>36404.472222222219</v>
      </c>
      <c r="Y1481" t="s">
        <v>9</v>
      </c>
      <c r="Z1481" t="s">
        <v>9</v>
      </c>
      <c r="AA1481" t="s">
        <v>9</v>
      </c>
      <c r="AB1481" t="s">
        <v>86</v>
      </c>
    </row>
    <row r="1482" spans="1:28" x14ac:dyDescent="0.25">
      <c r="A1482" t="s">
        <v>74</v>
      </c>
      <c r="B1482" t="s">
        <v>75</v>
      </c>
      <c r="C1482">
        <v>53.649500000000003</v>
      </c>
      <c r="D1482">
        <v>9.9618000000000002</v>
      </c>
      <c r="E1482">
        <v>15</v>
      </c>
      <c r="F1482" s="2">
        <v>36405</v>
      </c>
      <c r="G1482">
        <v>10</v>
      </c>
      <c r="H1482" s="3">
        <v>36405.48541666667</v>
      </c>
      <c r="I1482" s="3">
        <v>36405.458333333336</v>
      </c>
      <c r="J1482">
        <v>20</v>
      </c>
      <c r="K1482">
        <v>20</v>
      </c>
      <c r="L1482" s="3">
        <v>36405.47152777778</v>
      </c>
      <c r="M1482" t="s">
        <v>9</v>
      </c>
      <c r="N1482" t="s">
        <v>9</v>
      </c>
      <c r="O1482" t="s">
        <v>9</v>
      </c>
      <c r="P1482" s="3">
        <v>36405.48541666667</v>
      </c>
      <c r="Q1482">
        <v>0</v>
      </c>
      <c r="R1482" t="s">
        <v>78</v>
      </c>
      <c r="S1482">
        <v>0</v>
      </c>
      <c r="T1482" t="s">
        <v>9</v>
      </c>
      <c r="U1482" t="s">
        <v>9</v>
      </c>
      <c r="V1482" s="3">
        <v>36405.458333333336</v>
      </c>
      <c r="W1482">
        <v>1</v>
      </c>
      <c r="X1482" s="3">
        <v>36405.47152777778</v>
      </c>
      <c r="Y1482" t="s">
        <v>9</v>
      </c>
      <c r="Z1482" t="s">
        <v>9</v>
      </c>
      <c r="AA1482" t="s">
        <v>9</v>
      </c>
      <c r="AB1482" t="s">
        <v>86</v>
      </c>
    </row>
    <row r="1483" spans="1:28" x14ac:dyDescent="0.25">
      <c r="A1483" t="s">
        <v>74</v>
      </c>
      <c r="B1483" t="s">
        <v>75</v>
      </c>
      <c r="C1483">
        <v>53.649500000000003</v>
      </c>
      <c r="D1483">
        <v>9.9618000000000002</v>
      </c>
      <c r="E1483">
        <v>15</v>
      </c>
      <c r="F1483" s="2">
        <v>36406</v>
      </c>
      <c r="G1483">
        <v>9</v>
      </c>
      <c r="H1483" s="3">
        <v>36406.48541666667</v>
      </c>
      <c r="I1483" s="3">
        <v>36406.458333333336</v>
      </c>
      <c r="J1483">
        <v>21</v>
      </c>
      <c r="K1483">
        <v>22</v>
      </c>
      <c r="L1483" s="3">
        <v>36406.47152777778</v>
      </c>
      <c r="M1483" t="s">
        <v>9</v>
      </c>
      <c r="N1483" t="s">
        <v>9</v>
      </c>
      <c r="O1483" t="s">
        <v>9</v>
      </c>
      <c r="P1483" s="3">
        <v>36406.48541666667</v>
      </c>
      <c r="Q1483">
        <v>0</v>
      </c>
      <c r="R1483" t="s">
        <v>76</v>
      </c>
      <c r="S1483">
        <v>0</v>
      </c>
      <c r="T1483">
        <v>0</v>
      </c>
      <c r="U1483" t="s">
        <v>9</v>
      </c>
      <c r="V1483" s="3">
        <v>36406.458333333336</v>
      </c>
      <c r="W1483">
        <v>1</v>
      </c>
      <c r="X1483" s="3">
        <v>36406.47152777778</v>
      </c>
      <c r="Y1483" t="s">
        <v>9</v>
      </c>
      <c r="Z1483">
        <v>0</v>
      </c>
      <c r="AA1483">
        <v>0</v>
      </c>
      <c r="AB1483" t="s">
        <v>84</v>
      </c>
    </row>
    <row r="1484" spans="1:28" x14ac:dyDescent="0.25">
      <c r="A1484" t="s">
        <v>74</v>
      </c>
      <c r="B1484" t="s">
        <v>75</v>
      </c>
      <c r="C1484">
        <v>53.649500000000003</v>
      </c>
      <c r="D1484">
        <v>9.9618000000000002</v>
      </c>
      <c r="E1484">
        <v>15</v>
      </c>
      <c r="F1484" s="2">
        <v>36407</v>
      </c>
      <c r="G1484">
        <v>13</v>
      </c>
      <c r="H1484" s="3">
        <v>36407.48541666667</v>
      </c>
      <c r="I1484" s="3">
        <v>36407.458333333336</v>
      </c>
      <c r="J1484">
        <v>23</v>
      </c>
      <c r="K1484">
        <v>23</v>
      </c>
      <c r="L1484" s="3">
        <v>36407.47152777778</v>
      </c>
      <c r="M1484" t="s">
        <v>9</v>
      </c>
      <c r="N1484" t="s">
        <v>9</v>
      </c>
      <c r="O1484" t="s">
        <v>9</v>
      </c>
      <c r="P1484" s="3">
        <v>36407.48541666667</v>
      </c>
      <c r="Q1484">
        <v>0</v>
      </c>
      <c r="R1484" t="s">
        <v>76</v>
      </c>
      <c r="S1484">
        <v>0</v>
      </c>
      <c r="T1484">
        <v>0</v>
      </c>
      <c r="U1484" t="s">
        <v>9</v>
      </c>
      <c r="V1484" s="3">
        <v>36407.458333333336</v>
      </c>
      <c r="W1484">
        <v>1</v>
      </c>
      <c r="X1484" s="3">
        <v>36407.47152777778</v>
      </c>
      <c r="Y1484" t="s">
        <v>9</v>
      </c>
      <c r="Z1484">
        <v>0</v>
      </c>
      <c r="AA1484">
        <v>0</v>
      </c>
      <c r="AB1484" t="s">
        <v>84</v>
      </c>
    </row>
    <row r="1485" spans="1:28" x14ac:dyDescent="0.25">
      <c r="A1485" t="s">
        <v>74</v>
      </c>
      <c r="B1485" t="s">
        <v>75</v>
      </c>
      <c r="C1485">
        <v>53.649500000000003</v>
      </c>
      <c r="D1485">
        <v>9.9618000000000002</v>
      </c>
      <c r="E1485">
        <v>15</v>
      </c>
      <c r="F1485" s="2">
        <v>36408</v>
      </c>
      <c r="G1485">
        <v>10</v>
      </c>
      <c r="H1485" s="3">
        <v>36408.48541666667</v>
      </c>
      <c r="I1485" s="3">
        <v>36408.458333333336</v>
      </c>
      <c r="J1485">
        <v>22</v>
      </c>
      <c r="K1485">
        <v>27</v>
      </c>
      <c r="L1485" s="3">
        <v>36408.470833333333</v>
      </c>
      <c r="M1485" t="s">
        <v>9</v>
      </c>
      <c r="N1485" t="s">
        <v>9</v>
      </c>
      <c r="O1485" t="s">
        <v>9</v>
      </c>
      <c r="P1485" s="3">
        <v>36408.48541666667</v>
      </c>
      <c r="Q1485">
        <v>0</v>
      </c>
      <c r="R1485" t="s">
        <v>76</v>
      </c>
      <c r="S1485">
        <v>0</v>
      </c>
      <c r="T1485">
        <v>0</v>
      </c>
      <c r="U1485" t="s">
        <v>9</v>
      </c>
      <c r="V1485" s="3">
        <v>36408.458333333336</v>
      </c>
      <c r="W1485">
        <v>1</v>
      </c>
      <c r="X1485" s="3">
        <v>36408.470833333333</v>
      </c>
      <c r="Y1485" t="s">
        <v>9</v>
      </c>
      <c r="Z1485">
        <v>0</v>
      </c>
      <c r="AA1485">
        <v>0</v>
      </c>
      <c r="AB1485" t="s">
        <v>84</v>
      </c>
    </row>
    <row r="1486" spans="1:28" x14ac:dyDescent="0.25">
      <c r="A1486" t="s">
        <v>74</v>
      </c>
      <c r="B1486" t="s">
        <v>75</v>
      </c>
      <c r="C1486">
        <v>53.649500000000003</v>
      </c>
      <c r="D1486">
        <v>9.9618000000000002</v>
      </c>
      <c r="E1486">
        <v>15</v>
      </c>
      <c r="F1486" s="2">
        <v>36409</v>
      </c>
      <c r="G1486">
        <v>11</v>
      </c>
      <c r="H1486" s="3">
        <v>36409.48541666667</v>
      </c>
      <c r="I1486" s="3">
        <v>36409.458333333336</v>
      </c>
      <c r="J1486">
        <v>22</v>
      </c>
      <c r="K1486">
        <v>26</v>
      </c>
      <c r="L1486" s="3">
        <v>36409.470833333333</v>
      </c>
      <c r="M1486" t="s">
        <v>9</v>
      </c>
      <c r="N1486" t="s">
        <v>9</v>
      </c>
      <c r="O1486" t="s">
        <v>9</v>
      </c>
      <c r="P1486" s="3">
        <v>36409.48541666667</v>
      </c>
      <c r="Q1486">
        <v>0</v>
      </c>
      <c r="R1486" t="s">
        <v>76</v>
      </c>
      <c r="S1486">
        <v>0</v>
      </c>
      <c r="T1486">
        <v>0</v>
      </c>
      <c r="U1486" t="s">
        <v>9</v>
      </c>
      <c r="V1486" s="3">
        <v>36409.458333333336</v>
      </c>
      <c r="W1486">
        <v>1</v>
      </c>
      <c r="X1486" s="3">
        <v>36409.470833333333</v>
      </c>
      <c r="Y1486" t="s">
        <v>9</v>
      </c>
      <c r="Z1486">
        <v>0</v>
      </c>
      <c r="AA1486">
        <v>0</v>
      </c>
      <c r="AB1486" t="s">
        <v>84</v>
      </c>
    </row>
    <row r="1487" spans="1:28" x14ac:dyDescent="0.25">
      <c r="A1487" t="s">
        <v>74</v>
      </c>
      <c r="B1487" t="s">
        <v>75</v>
      </c>
      <c r="C1487">
        <v>53.649500000000003</v>
      </c>
      <c r="D1487">
        <v>9.9618000000000002</v>
      </c>
      <c r="E1487">
        <v>15</v>
      </c>
      <c r="F1487" s="2">
        <v>36410</v>
      </c>
      <c r="G1487">
        <v>13</v>
      </c>
      <c r="H1487" s="3">
        <v>36410.48541666667</v>
      </c>
      <c r="I1487" s="3">
        <v>36410.458333333336</v>
      </c>
      <c r="J1487">
        <v>22</v>
      </c>
      <c r="K1487">
        <v>24</v>
      </c>
      <c r="L1487" s="3">
        <v>36410.470833333333</v>
      </c>
      <c r="M1487" t="s">
        <v>9</v>
      </c>
      <c r="N1487" t="s">
        <v>9</v>
      </c>
      <c r="O1487" t="s">
        <v>9</v>
      </c>
      <c r="P1487" s="3">
        <v>36410.48541666667</v>
      </c>
      <c r="Q1487">
        <v>0</v>
      </c>
      <c r="R1487" t="s">
        <v>76</v>
      </c>
      <c r="S1487">
        <v>0</v>
      </c>
      <c r="T1487">
        <v>0</v>
      </c>
      <c r="U1487" t="s">
        <v>9</v>
      </c>
      <c r="V1487" s="3">
        <v>36410.458333333336</v>
      </c>
      <c r="W1487">
        <v>1</v>
      </c>
      <c r="X1487" s="3">
        <v>36410.470833333333</v>
      </c>
      <c r="Y1487" t="s">
        <v>9</v>
      </c>
      <c r="Z1487">
        <v>0</v>
      </c>
      <c r="AA1487">
        <v>0</v>
      </c>
      <c r="AB1487" t="s">
        <v>84</v>
      </c>
    </row>
    <row r="1488" spans="1:28" x14ac:dyDescent="0.25">
      <c r="A1488" t="s">
        <v>74</v>
      </c>
      <c r="B1488" t="s">
        <v>75</v>
      </c>
      <c r="C1488">
        <v>53.649500000000003</v>
      </c>
      <c r="D1488">
        <v>9.9618000000000002</v>
      </c>
      <c r="E1488">
        <v>15</v>
      </c>
      <c r="F1488" s="2">
        <v>36411</v>
      </c>
      <c r="G1488">
        <v>15</v>
      </c>
      <c r="H1488" s="3">
        <v>36411.48541666667</v>
      </c>
      <c r="I1488" s="3">
        <v>36411.458333333336</v>
      </c>
      <c r="J1488">
        <v>21</v>
      </c>
      <c r="K1488">
        <v>25</v>
      </c>
      <c r="L1488" s="3">
        <v>36411.470138888886</v>
      </c>
      <c r="M1488" t="s">
        <v>9</v>
      </c>
      <c r="N1488" t="s">
        <v>9</v>
      </c>
      <c r="O1488" t="s">
        <v>9</v>
      </c>
      <c r="P1488" s="3">
        <v>36411.48541666667</v>
      </c>
      <c r="Q1488">
        <v>4</v>
      </c>
      <c r="R1488" t="s">
        <v>77</v>
      </c>
      <c r="S1488">
        <v>4</v>
      </c>
      <c r="T1488" t="s">
        <v>9</v>
      </c>
      <c r="U1488" t="s">
        <v>9</v>
      </c>
      <c r="V1488" s="3">
        <v>36411.458333333336</v>
      </c>
      <c r="W1488">
        <v>1</v>
      </c>
      <c r="X1488" s="3">
        <v>36411.470138888886</v>
      </c>
      <c r="Y1488" t="s">
        <v>9</v>
      </c>
      <c r="Z1488">
        <v>4</v>
      </c>
      <c r="AA1488" t="s">
        <v>9</v>
      </c>
      <c r="AB1488" t="s">
        <v>84</v>
      </c>
    </row>
    <row r="1489" spans="1:28" x14ac:dyDescent="0.25">
      <c r="A1489" t="s">
        <v>74</v>
      </c>
      <c r="B1489" t="s">
        <v>75</v>
      </c>
      <c r="C1489">
        <v>53.649500000000003</v>
      </c>
      <c r="D1489">
        <v>9.9618000000000002</v>
      </c>
      <c r="E1489">
        <v>15</v>
      </c>
      <c r="F1489" s="2">
        <v>36412</v>
      </c>
      <c r="G1489">
        <v>15</v>
      </c>
      <c r="H1489" s="3">
        <v>36412.48541666667</v>
      </c>
      <c r="I1489" s="3">
        <v>36412.458333333336</v>
      </c>
      <c r="J1489">
        <v>24</v>
      </c>
      <c r="K1489">
        <v>25</v>
      </c>
      <c r="L1489" s="3">
        <v>36412.470138888886</v>
      </c>
      <c r="M1489" t="s">
        <v>9</v>
      </c>
      <c r="N1489" t="s">
        <v>9</v>
      </c>
      <c r="O1489" t="s">
        <v>9</v>
      </c>
      <c r="P1489" s="3">
        <v>36412.48541666667</v>
      </c>
      <c r="Q1489">
        <v>0</v>
      </c>
      <c r="R1489" t="s">
        <v>76</v>
      </c>
      <c r="S1489">
        <v>0</v>
      </c>
      <c r="T1489">
        <v>0</v>
      </c>
      <c r="U1489" t="s">
        <v>9</v>
      </c>
      <c r="V1489" s="3">
        <v>36412.458333333336</v>
      </c>
      <c r="W1489">
        <v>1</v>
      </c>
      <c r="X1489" s="3">
        <v>36412.470138888886</v>
      </c>
      <c r="Y1489" t="s">
        <v>9</v>
      </c>
      <c r="Z1489">
        <v>0</v>
      </c>
      <c r="AA1489">
        <v>0</v>
      </c>
      <c r="AB1489" t="s">
        <v>84</v>
      </c>
    </row>
    <row r="1490" spans="1:28" x14ac:dyDescent="0.25">
      <c r="A1490" t="s">
        <v>74</v>
      </c>
      <c r="B1490" t="s">
        <v>75</v>
      </c>
      <c r="C1490">
        <v>53.649500000000003</v>
      </c>
      <c r="D1490">
        <v>9.9618000000000002</v>
      </c>
      <c r="E1490">
        <v>15</v>
      </c>
      <c r="F1490" s="2">
        <v>36413</v>
      </c>
      <c r="G1490">
        <v>3.3</v>
      </c>
      <c r="H1490" s="3">
        <v>36413.48541666667</v>
      </c>
      <c r="I1490" s="3">
        <v>36413.458333333336</v>
      </c>
      <c r="J1490">
        <v>13.4</v>
      </c>
      <c r="K1490">
        <v>13.4</v>
      </c>
      <c r="L1490" s="3">
        <v>36413.470138888886</v>
      </c>
      <c r="M1490" t="s">
        <v>9</v>
      </c>
      <c r="N1490" t="s">
        <v>9</v>
      </c>
      <c r="O1490" t="s">
        <v>9</v>
      </c>
      <c r="P1490" s="3">
        <v>36413.48541666667</v>
      </c>
      <c r="Q1490">
        <v>0</v>
      </c>
      <c r="R1490" t="s">
        <v>76</v>
      </c>
      <c r="S1490">
        <v>0</v>
      </c>
      <c r="T1490">
        <v>0</v>
      </c>
      <c r="U1490" t="s">
        <v>9</v>
      </c>
      <c r="V1490" s="3">
        <v>36413.458333333336</v>
      </c>
      <c r="W1490">
        <v>1</v>
      </c>
      <c r="X1490" s="3">
        <v>36413.470138888886</v>
      </c>
      <c r="Y1490" t="s">
        <v>9</v>
      </c>
      <c r="Z1490">
        <v>0</v>
      </c>
      <c r="AA1490">
        <v>0</v>
      </c>
      <c r="AB1490" t="s">
        <v>84</v>
      </c>
    </row>
    <row r="1491" spans="1:28" x14ac:dyDescent="0.25">
      <c r="A1491" t="s">
        <v>74</v>
      </c>
      <c r="B1491" t="s">
        <v>75</v>
      </c>
      <c r="C1491">
        <v>53.649500000000003</v>
      </c>
      <c r="D1491">
        <v>9.9618000000000002</v>
      </c>
      <c r="E1491">
        <v>15</v>
      </c>
      <c r="F1491" s="2">
        <v>36414</v>
      </c>
      <c r="G1491">
        <v>1.5</v>
      </c>
      <c r="H1491" s="3">
        <v>36414.48541666667</v>
      </c>
      <c r="I1491" s="3">
        <v>36414.458333333336</v>
      </c>
      <c r="J1491">
        <v>7.2</v>
      </c>
      <c r="K1491">
        <v>14.2</v>
      </c>
      <c r="L1491" s="3">
        <v>36414.469444444447</v>
      </c>
      <c r="M1491" t="s">
        <v>9</v>
      </c>
      <c r="N1491" t="s">
        <v>9</v>
      </c>
      <c r="O1491" t="s">
        <v>9</v>
      </c>
      <c r="P1491" s="3">
        <v>36414.48541666667</v>
      </c>
      <c r="Q1491">
        <v>0</v>
      </c>
      <c r="R1491" t="s">
        <v>76</v>
      </c>
      <c r="S1491">
        <v>0</v>
      </c>
      <c r="T1491">
        <v>0</v>
      </c>
      <c r="U1491" t="s">
        <v>9</v>
      </c>
      <c r="V1491" s="3">
        <v>36414.458333333336</v>
      </c>
      <c r="W1491">
        <v>1</v>
      </c>
      <c r="X1491" s="3">
        <v>36414.469444444447</v>
      </c>
      <c r="Y1491" t="s">
        <v>9</v>
      </c>
      <c r="Z1491">
        <v>0</v>
      </c>
      <c r="AA1491">
        <v>0</v>
      </c>
      <c r="AB1491" t="s">
        <v>84</v>
      </c>
    </row>
    <row r="1492" spans="1:28" x14ac:dyDescent="0.25">
      <c r="A1492" t="s">
        <v>74</v>
      </c>
      <c r="B1492" t="s">
        <v>75</v>
      </c>
      <c r="C1492">
        <v>53.649500000000003</v>
      </c>
      <c r="D1492">
        <v>9.9618000000000002</v>
      </c>
      <c r="E1492">
        <v>15</v>
      </c>
      <c r="F1492" s="2">
        <v>36415</v>
      </c>
      <c r="G1492">
        <v>16</v>
      </c>
      <c r="H1492" s="3">
        <v>36415.48541666667</v>
      </c>
      <c r="I1492" s="3">
        <v>36415.458333333336</v>
      </c>
      <c r="J1492">
        <v>24</v>
      </c>
      <c r="K1492">
        <v>28</v>
      </c>
      <c r="L1492" s="3">
        <v>36415.469444444447</v>
      </c>
      <c r="M1492" t="s">
        <v>9</v>
      </c>
      <c r="N1492" t="s">
        <v>9</v>
      </c>
      <c r="O1492" t="s">
        <v>9</v>
      </c>
      <c r="P1492" s="3">
        <v>36415.48541666667</v>
      </c>
      <c r="Q1492">
        <v>0</v>
      </c>
      <c r="R1492" t="s">
        <v>76</v>
      </c>
      <c r="S1492">
        <v>0</v>
      </c>
      <c r="T1492">
        <v>0</v>
      </c>
      <c r="U1492" t="s">
        <v>9</v>
      </c>
      <c r="V1492" s="3">
        <v>36415.458333333336</v>
      </c>
      <c r="W1492">
        <v>1</v>
      </c>
      <c r="X1492" s="3">
        <v>36415.469444444447</v>
      </c>
      <c r="Y1492" t="s">
        <v>9</v>
      </c>
      <c r="Z1492">
        <v>0</v>
      </c>
      <c r="AA1492">
        <v>0</v>
      </c>
      <c r="AB1492" t="s">
        <v>84</v>
      </c>
    </row>
    <row r="1493" spans="1:28" x14ac:dyDescent="0.25">
      <c r="A1493" t="s">
        <v>74</v>
      </c>
      <c r="B1493" t="s">
        <v>75</v>
      </c>
      <c r="C1493">
        <v>53.649500000000003</v>
      </c>
      <c r="D1493">
        <v>9.9618000000000002</v>
      </c>
      <c r="E1493">
        <v>15</v>
      </c>
      <c r="F1493" s="2">
        <v>36416</v>
      </c>
      <c r="G1493">
        <v>14</v>
      </c>
      <c r="H1493" s="3">
        <v>36416.48541666667</v>
      </c>
      <c r="I1493" s="3">
        <v>36416.458333333336</v>
      </c>
      <c r="J1493">
        <v>23</v>
      </c>
      <c r="K1493">
        <v>28</v>
      </c>
      <c r="L1493" s="3">
        <v>36416.469444444447</v>
      </c>
      <c r="M1493" t="s">
        <v>9</v>
      </c>
      <c r="N1493" t="s">
        <v>9</v>
      </c>
      <c r="O1493" t="s">
        <v>9</v>
      </c>
      <c r="P1493" s="3">
        <v>36416.48541666667</v>
      </c>
      <c r="Q1493">
        <v>0</v>
      </c>
      <c r="R1493" t="s">
        <v>76</v>
      </c>
      <c r="S1493">
        <v>0</v>
      </c>
      <c r="T1493">
        <v>0</v>
      </c>
      <c r="U1493" t="s">
        <v>9</v>
      </c>
      <c r="V1493" s="3">
        <v>36416.458333333336</v>
      </c>
      <c r="W1493">
        <v>1</v>
      </c>
      <c r="X1493" s="3">
        <v>36416.469444444447</v>
      </c>
      <c r="Y1493" t="s">
        <v>9</v>
      </c>
      <c r="Z1493">
        <v>0</v>
      </c>
      <c r="AA1493">
        <v>0</v>
      </c>
      <c r="AB1493" t="s">
        <v>84</v>
      </c>
    </row>
    <row r="1494" spans="1:28" x14ac:dyDescent="0.25">
      <c r="A1494" t="s">
        <v>74</v>
      </c>
      <c r="B1494" t="s">
        <v>75</v>
      </c>
      <c r="C1494">
        <v>53.649500000000003</v>
      </c>
      <c r="D1494">
        <v>9.9618000000000002</v>
      </c>
      <c r="E1494">
        <v>15</v>
      </c>
      <c r="F1494" s="2">
        <v>36417</v>
      </c>
      <c r="G1494">
        <v>15</v>
      </c>
      <c r="H1494" s="3">
        <v>36417.48541666667</v>
      </c>
      <c r="I1494" s="3">
        <v>36417.458333333336</v>
      </c>
      <c r="J1494">
        <v>22</v>
      </c>
      <c r="K1494">
        <v>27</v>
      </c>
      <c r="L1494" s="3">
        <v>36417.46875</v>
      </c>
      <c r="M1494" t="s">
        <v>9</v>
      </c>
      <c r="N1494" t="s">
        <v>9</v>
      </c>
      <c r="O1494" t="s">
        <v>9</v>
      </c>
      <c r="P1494" s="3">
        <v>36417.48541666667</v>
      </c>
      <c r="Q1494">
        <v>0</v>
      </c>
      <c r="R1494" t="s">
        <v>76</v>
      </c>
      <c r="S1494">
        <v>0</v>
      </c>
      <c r="T1494">
        <v>0</v>
      </c>
      <c r="U1494" t="s">
        <v>9</v>
      </c>
      <c r="V1494" s="3">
        <v>36417.458333333336</v>
      </c>
      <c r="W1494">
        <v>1</v>
      </c>
      <c r="X1494" s="3">
        <v>36417.46875</v>
      </c>
      <c r="Y1494" t="s">
        <v>9</v>
      </c>
      <c r="Z1494">
        <v>0</v>
      </c>
      <c r="AA1494">
        <v>0</v>
      </c>
      <c r="AB1494" t="s">
        <v>84</v>
      </c>
    </row>
    <row r="1495" spans="1:28" x14ac:dyDescent="0.25">
      <c r="A1495" t="s">
        <v>74</v>
      </c>
      <c r="B1495" t="s">
        <v>75</v>
      </c>
      <c r="C1495">
        <v>53.649500000000003</v>
      </c>
      <c r="D1495">
        <v>9.9618000000000002</v>
      </c>
      <c r="E1495">
        <v>15</v>
      </c>
      <c r="F1495" s="2">
        <v>36418</v>
      </c>
      <c r="G1495">
        <v>14</v>
      </c>
      <c r="H1495" s="3">
        <v>36418.48541666667</v>
      </c>
      <c r="I1495" s="3">
        <v>36418.458333333336</v>
      </c>
      <c r="J1495">
        <v>22</v>
      </c>
      <c r="K1495">
        <v>26</v>
      </c>
      <c r="L1495" s="3">
        <v>36418.46875</v>
      </c>
      <c r="M1495" t="s">
        <v>9</v>
      </c>
      <c r="N1495" t="s">
        <v>9</v>
      </c>
      <c r="O1495" t="s">
        <v>9</v>
      </c>
      <c r="P1495" s="3">
        <v>36418.48541666667</v>
      </c>
      <c r="Q1495">
        <v>0</v>
      </c>
      <c r="R1495" t="s">
        <v>76</v>
      </c>
      <c r="S1495">
        <v>0</v>
      </c>
      <c r="T1495">
        <v>0</v>
      </c>
      <c r="U1495" t="s">
        <v>9</v>
      </c>
      <c r="V1495" s="3">
        <v>36418.458333333336</v>
      </c>
      <c r="W1495">
        <v>1</v>
      </c>
      <c r="X1495" s="3">
        <v>36418.46875</v>
      </c>
      <c r="Y1495" t="s">
        <v>9</v>
      </c>
      <c r="Z1495">
        <v>0</v>
      </c>
      <c r="AA1495">
        <v>0</v>
      </c>
      <c r="AB1495" t="s">
        <v>84</v>
      </c>
    </row>
    <row r="1496" spans="1:28" x14ac:dyDescent="0.25">
      <c r="A1496" t="s">
        <v>74</v>
      </c>
      <c r="B1496" t="s">
        <v>75</v>
      </c>
      <c r="C1496">
        <v>53.649500000000003</v>
      </c>
      <c r="D1496">
        <v>9.9618000000000002</v>
      </c>
      <c r="E1496">
        <v>15</v>
      </c>
      <c r="F1496" s="2">
        <v>36419</v>
      </c>
      <c r="G1496">
        <v>12</v>
      </c>
      <c r="H1496" s="3">
        <v>36419.48541666667</v>
      </c>
      <c r="I1496" s="3">
        <v>36419.458333333336</v>
      </c>
      <c r="J1496">
        <v>15</v>
      </c>
      <c r="K1496">
        <v>25</v>
      </c>
      <c r="L1496" s="3">
        <v>36419.46875</v>
      </c>
      <c r="M1496" t="s">
        <v>9</v>
      </c>
      <c r="N1496" t="s">
        <v>9</v>
      </c>
      <c r="O1496" t="s">
        <v>9</v>
      </c>
      <c r="P1496" s="3">
        <v>36419.48541666667</v>
      </c>
      <c r="Q1496">
        <v>0</v>
      </c>
      <c r="R1496" t="s">
        <v>76</v>
      </c>
      <c r="S1496">
        <v>0</v>
      </c>
      <c r="T1496">
        <v>0</v>
      </c>
      <c r="U1496" t="s">
        <v>9</v>
      </c>
      <c r="V1496" s="3">
        <v>36419.458333333336</v>
      </c>
      <c r="W1496">
        <v>1</v>
      </c>
      <c r="X1496" s="3">
        <v>36419.46875</v>
      </c>
      <c r="Y1496" t="s">
        <v>9</v>
      </c>
      <c r="Z1496">
        <v>0</v>
      </c>
      <c r="AA1496">
        <v>0</v>
      </c>
      <c r="AB1496" t="s">
        <v>84</v>
      </c>
    </row>
    <row r="1497" spans="1:28" x14ac:dyDescent="0.25">
      <c r="A1497" t="s">
        <v>74</v>
      </c>
      <c r="B1497" t="s">
        <v>75</v>
      </c>
      <c r="C1497">
        <v>53.649500000000003</v>
      </c>
      <c r="D1497">
        <v>9.9618000000000002</v>
      </c>
      <c r="E1497">
        <v>15</v>
      </c>
      <c r="F1497" s="2">
        <v>36420</v>
      </c>
      <c r="G1497">
        <v>10</v>
      </c>
      <c r="H1497" s="3">
        <v>36420.48541666667</v>
      </c>
      <c r="I1497" s="3">
        <v>36420.458333333336</v>
      </c>
      <c r="J1497">
        <v>19</v>
      </c>
      <c r="K1497">
        <v>19</v>
      </c>
      <c r="L1497" s="3">
        <v>36420.468055555553</v>
      </c>
      <c r="M1497" t="s">
        <v>9</v>
      </c>
      <c r="N1497" t="s">
        <v>9</v>
      </c>
      <c r="O1497" t="s">
        <v>9</v>
      </c>
      <c r="P1497" s="3">
        <v>36420.48541666667</v>
      </c>
      <c r="Q1497">
        <v>0</v>
      </c>
      <c r="R1497" t="s">
        <v>76</v>
      </c>
      <c r="S1497">
        <v>0</v>
      </c>
      <c r="T1497">
        <v>0</v>
      </c>
      <c r="U1497" t="s">
        <v>9</v>
      </c>
      <c r="V1497" s="3">
        <v>36420.458333333336</v>
      </c>
      <c r="W1497">
        <v>1</v>
      </c>
      <c r="X1497" s="3">
        <v>36420.468055555553</v>
      </c>
      <c r="Y1497" t="s">
        <v>9</v>
      </c>
      <c r="Z1497">
        <v>0</v>
      </c>
      <c r="AA1497">
        <v>0</v>
      </c>
      <c r="AB1497" t="s">
        <v>84</v>
      </c>
    </row>
    <row r="1498" spans="1:28" x14ac:dyDescent="0.25">
      <c r="A1498" t="s">
        <v>74</v>
      </c>
      <c r="B1498" t="s">
        <v>75</v>
      </c>
      <c r="C1498">
        <v>53.649500000000003</v>
      </c>
      <c r="D1498">
        <v>9.9618000000000002</v>
      </c>
      <c r="E1498">
        <v>15</v>
      </c>
      <c r="F1498" s="2">
        <v>36421</v>
      </c>
      <c r="G1498">
        <v>13</v>
      </c>
      <c r="H1498" s="3">
        <v>36421.48541666667</v>
      </c>
      <c r="I1498" s="3">
        <v>36421.458333333336</v>
      </c>
      <c r="J1498">
        <v>15</v>
      </c>
      <c r="K1498">
        <v>20</v>
      </c>
      <c r="L1498" s="3">
        <v>36421.468055555553</v>
      </c>
      <c r="M1498" t="s">
        <v>9</v>
      </c>
      <c r="N1498" t="s">
        <v>9</v>
      </c>
      <c r="O1498" t="s">
        <v>9</v>
      </c>
      <c r="P1498" s="3">
        <v>36421.48541666667</v>
      </c>
      <c r="Q1498">
        <v>1</v>
      </c>
      <c r="R1498" t="s">
        <v>77</v>
      </c>
      <c r="S1498">
        <v>1</v>
      </c>
      <c r="T1498" t="s">
        <v>9</v>
      </c>
      <c r="U1498" t="s">
        <v>9</v>
      </c>
      <c r="V1498" s="3">
        <v>36421.458333333336</v>
      </c>
      <c r="W1498">
        <v>1</v>
      </c>
      <c r="X1498" s="3">
        <v>36421.468055555553</v>
      </c>
      <c r="Y1498" t="s">
        <v>9</v>
      </c>
      <c r="Z1498">
        <v>1</v>
      </c>
      <c r="AA1498" t="s">
        <v>9</v>
      </c>
      <c r="AB1498" t="s">
        <v>84</v>
      </c>
    </row>
    <row r="1499" spans="1:28" x14ac:dyDescent="0.25">
      <c r="A1499" t="s">
        <v>74</v>
      </c>
      <c r="B1499" t="s">
        <v>75</v>
      </c>
      <c r="C1499">
        <v>53.649500000000003</v>
      </c>
      <c r="D1499">
        <v>9.9618000000000002</v>
      </c>
      <c r="E1499">
        <v>15</v>
      </c>
      <c r="F1499" s="2">
        <v>36422</v>
      </c>
      <c r="G1499">
        <v>9</v>
      </c>
      <c r="H1499" s="3">
        <v>36422.48541666667</v>
      </c>
      <c r="I1499" s="3">
        <v>36422.458333333336</v>
      </c>
      <c r="J1499">
        <v>19</v>
      </c>
      <c r="K1499">
        <v>19</v>
      </c>
      <c r="L1499" s="3">
        <v>36422.468055555553</v>
      </c>
      <c r="M1499" t="s">
        <v>9</v>
      </c>
      <c r="N1499" t="s">
        <v>9</v>
      </c>
      <c r="O1499" t="s">
        <v>9</v>
      </c>
      <c r="P1499" s="3">
        <v>36422.48541666667</v>
      </c>
      <c r="Q1499">
        <v>0</v>
      </c>
      <c r="R1499" t="s">
        <v>76</v>
      </c>
      <c r="S1499">
        <v>0</v>
      </c>
      <c r="T1499">
        <v>0</v>
      </c>
      <c r="U1499" t="s">
        <v>9</v>
      </c>
      <c r="V1499" s="3">
        <v>36422.458333333336</v>
      </c>
      <c r="W1499">
        <v>1</v>
      </c>
      <c r="X1499" s="3">
        <v>36422.468055555553</v>
      </c>
      <c r="Y1499" t="s">
        <v>9</v>
      </c>
      <c r="Z1499">
        <v>0</v>
      </c>
      <c r="AA1499">
        <v>0</v>
      </c>
      <c r="AB1499" t="s">
        <v>84</v>
      </c>
    </row>
    <row r="1500" spans="1:28" x14ac:dyDescent="0.25">
      <c r="A1500" t="s">
        <v>74</v>
      </c>
      <c r="B1500" t="s">
        <v>75</v>
      </c>
      <c r="C1500">
        <v>53.649500000000003</v>
      </c>
      <c r="D1500">
        <v>9.9618000000000002</v>
      </c>
      <c r="E1500">
        <v>15</v>
      </c>
      <c r="F1500" s="2">
        <v>36423</v>
      </c>
      <c r="G1500">
        <v>16</v>
      </c>
      <c r="H1500" s="3">
        <v>36423.48541666667</v>
      </c>
      <c r="I1500" s="3">
        <v>36423.458333333336</v>
      </c>
      <c r="J1500">
        <v>22</v>
      </c>
      <c r="K1500">
        <v>23</v>
      </c>
      <c r="L1500" s="3">
        <v>36423.467361111114</v>
      </c>
      <c r="M1500" t="s">
        <v>9</v>
      </c>
      <c r="N1500" t="s">
        <v>9</v>
      </c>
      <c r="O1500" t="s">
        <v>9</v>
      </c>
      <c r="P1500" s="3">
        <v>36423.48541666667</v>
      </c>
      <c r="Q1500">
        <v>0</v>
      </c>
      <c r="R1500" t="s">
        <v>76</v>
      </c>
      <c r="S1500">
        <v>0</v>
      </c>
      <c r="T1500">
        <v>0</v>
      </c>
      <c r="U1500" t="s">
        <v>9</v>
      </c>
      <c r="V1500" s="3">
        <v>36423.458333333336</v>
      </c>
      <c r="W1500">
        <v>1</v>
      </c>
      <c r="X1500" s="3">
        <v>36423.467361111114</v>
      </c>
      <c r="Y1500" t="s">
        <v>9</v>
      </c>
      <c r="Z1500">
        <v>0</v>
      </c>
      <c r="AA1500">
        <v>0</v>
      </c>
      <c r="AB1500" t="s">
        <v>84</v>
      </c>
    </row>
    <row r="1501" spans="1:28" x14ac:dyDescent="0.25">
      <c r="A1501" t="s">
        <v>74</v>
      </c>
      <c r="B1501" t="s">
        <v>75</v>
      </c>
      <c r="C1501">
        <v>53.649500000000003</v>
      </c>
      <c r="D1501">
        <v>9.9618000000000002</v>
      </c>
      <c r="E1501">
        <v>15</v>
      </c>
      <c r="F1501" s="2">
        <v>36424</v>
      </c>
      <c r="G1501">
        <v>15</v>
      </c>
      <c r="H1501" s="3">
        <v>36424.48541666667</v>
      </c>
      <c r="I1501" s="3">
        <v>36424.458333333336</v>
      </c>
      <c r="J1501">
        <v>17</v>
      </c>
      <c r="K1501">
        <v>25</v>
      </c>
      <c r="L1501" s="3">
        <v>36424.467361111114</v>
      </c>
      <c r="M1501" t="s">
        <v>9</v>
      </c>
      <c r="N1501" t="s">
        <v>9</v>
      </c>
      <c r="O1501" t="s">
        <v>9</v>
      </c>
      <c r="P1501" s="3">
        <v>36424.48541666667</v>
      </c>
      <c r="Q1501">
        <v>14</v>
      </c>
      <c r="R1501" t="s">
        <v>77</v>
      </c>
      <c r="S1501">
        <v>14</v>
      </c>
      <c r="T1501" t="s">
        <v>9</v>
      </c>
      <c r="U1501" t="s">
        <v>9</v>
      </c>
      <c r="V1501" s="3">
        <v>36424.458333333336</v>
      </c>
      <c r="W1501">
        <v>1</v>
      </c>
      <c r="X1501" s="3">
        <v>36424.467361111114</v>
      </c>
      <c r="Y1501" t="s">
        <v>9</v>
      </c>
      <c r="Z1501">
        <v>14</v>
      </c>
      <c r="AA1501" t="s">
        <v>9</v>
      </c>
      <c r="AB1501" t="s">
        <v>84</v>
      </c>
    </row>
    <row r="1502" spans="1:28" x14ac:dyDescent="0.25">
      <c r="A1502" t="s">
        <v>74</v>
      </c>
      <c r="B1502" t="s">
        <v>75</v>
      </c>
      <c r="C1502">
        <v>53.649500000000003</v>
      </c>
      <c r="D1502">
        <v>9.9618000000000002</v>
      </c>
      <c r="E1502">
        <v>15</v>
      </c>
      <c r="F1502" s="2">
        <v>36425</v>
      </c>
      <c r="G1502">
        <v>11</v>
      </c>
      <c r="H1502" s="3">
        <v>36425.48541666667</v>
      </c>
      <c r="I1502" s="3">
        <v>36425.458333333336</v>
      </c>
      <c r="J1502">
        <v>19</v>
      </c>
      <c r="K1502">
        <v>22</v>
      </c>
      <c r="L1502" s="3">
        <v>36425.467361111114</v>
      </c>
      <c r="M1502" t="s">
        <v>9</v>
      </c>
      <c r="N1502" t="s">
        <v>9</v>
      </c>
      <c r="O1502" t="s">
        <v>9</v>
      </c>
      <c r="P1502" s="3">
        <v>36425.48541666667</v>
      </c>
      <c r="Q1502">
        <v>0</v>
      </c>
      <c r="R1502" t="s">
        <v>76</v>
      </c>
      <c r="S1502">
        <v>0</v>
      </c>
      <c r="T1502">
        <v>0</v>
      </c>
      <c r="U1502" t="s">
        <v>9</v>
      </c>
      <c r="V1502" s="3">
        <v>36425.458333333336</v>
      </c>
      <c r="W1502">
        <v>1</v>
      </c>
      <c r="X1502" s="3">
        <v>36425.467361111114</v>
      </c>
      <c r="Y1502" t="s">
        <v>9</v>
      </c>
      <c r="Z1502">
        <v>0</v>
      </c>
      <c r="AA1502">
        <v>0</v>
      </c>
      <c r="AB1502" t="s">
        <v>84</v>
      </c>
    </row>
    <row r="1503" spans="1:28" x14ac:dyDescent="0.25">
      <c r="A1503" t="s">
        <v>74</v>
      </c>
      <c r="B1503" t="s">
        <v>75</v>
      </c>
      <c r="C1503">
        <v>53.649500000000003</v>
      </c>
      <c r="D1503">
        <v>9.9618000000000002</v>
      </c>
      <c r="E1503">
        <v>15</v>
      </c>
      <c r="F1503" s="2">
        <v>36426</v>
      </c>
      <c r="G1503">
        <v>14</v>
      </c>
      <c r="H1503" s="3">
        <v>36426.48541666667</v>
      </c>
      <c r="I1503" s="3">
        <v>36426.458333333336</v>
      </c>
      <c r="J1503">
        <v>18</v>
      </c>
      <c r="K1503">
        <v>21</v>
      </c>
      <c r="L1503" s="3">
        <v>36426.466666666667</v>
      </c>
      <c r="M1503" t="s">
        <v>9</v>
      </c>
      <c r="N1503" t="s">
        <v>9</v>
      </c>
      <c r="O1503" t="s">
        <v>9</v>
      </c>
      <c r="P1503" s="3">
        <v>36426.48541666667</v>
      </c>
      <c r="Q1503">
        <v>0</v>
      </c>
      <c r="R1503" t="s">
        <v>76</v>
      </c>
      <c r="S1503">
        <v>0</v>
      </c>
      <c r="T1503">
        <v>0</v>
      </c>
      <c r="U1503" t="s">
        <v>9</v>
      </c>
      <c r="V1503" s="3">
        <v>36426.458333333336</v>
      </c>
      <c r="W1503">
        <v>1</v>
      </c>
      <c r="X1503" s="3">
        <v>36426.466666666667</v>
      </c>
      <c r="Y1503" t="s">
        <v>9</v>
      </c>
      <c r="Z1503">
        <v>0</v>
      </c>
      <c r="AA1503">
        <v>0</v>
      </c>
      <c r="AB1503" t="s">
        <v>84</v>
      </c>
    </row>
    <row r="1504" spans="1:28" x14ac:dyDescent="0.25">
      <c r="A1504" t="s">
        <v>74</v>
      </c>
      <c r="B1504" t="s">
        <v>75</v>
      </c>
      <c r="C1504">
        <v>53.649500000000003</v>
      </c>
      <c r="D1504">
        <v>9.9618000000000002</v>
      </c>
      <c r="E1504">
        <v>15</v>
      </c>
      <c r="F1504" s="2">
        <v>36427</v>
      </c>
      <c r="G1504">
        <v>15</v>
      </c>
      <c r="H1504" s="3">
        <v>36427.48541666667</v>
      </c>
      <c r="I1504" s="3">
        <v>36427.458333333336</v>
      </c>
      <c r="J1504">
        <v>21</v>
      </c>
      <c r="K1504">
        <v>21</v>
      </c>
      <c r="L1504" s="3">
        <v>36427.466666666667</v>
      </c>
      <c r="M1504" t="s">
        <v>9</v>
      </c>
      <c r="N1504" t="s">
        <v>9</v>
      </c>
      <c r="O1504" t="s">
        <v>9</v>
      </c>
      <c r="P1504" s="3">
        <v>36427.48541666667</v>
      </c>
      <c r="Q1504">
        <v>1</v>
      </c>
      <c r="R1504" t="s">
        <v>77</v>
      </c>
      <c r="S1504">
        <v>1</v>
      </c>
      <c r="T1504" t="s">
        <v>9</v>
      </c>
      <c r="U1504" t="s">
        <v>9</v>
      </c>
      <c r="V1504" s="3">
        <v>36427.458333333336</v>
      </c>
      <c r="W1504">
        <v>1</v>
      </c>
      <c r="X1504" s="3">
        <v>36427.466666666667</v>
      </c>
      <c r="Y1504" t="s">
        <v>9</v>
      </c>
      <c r="Z1504">
        <v>1</v>
      </c>
      <c r="AA1504" t="s">
        <v>9</v>
      </c>
      <c r="AB1504" t="s">
        <v>84</v>
      </c>
    </row>
    <row r="1505" spans="1:28" x14ac:dyDescent="0.25">
      <c r="A1505" t="s">
        <v>74</v>
      </c>
      <c r="B1505" t="s">
        <v>75</v>
      </c>
      <c r="C1505">
        <v>53.649500000000003</v>
      </c>
      <c r="D1505">
        <v>9.9618000000000002</v>
      </c>
      <c r="E1505">
        <v>15</v>
      </c>
      <c r="F1505" s="2">
        <v>36428</v>
      </c>
      <c r="G1505">
        <v>14</v>
      </c>
      <c r="H1505" s="3">
        <v>36428.48541666667</v>
      </c>
      <c r="I1505" s="3">
        <v>36428.458333333336</v>
      </c>
      <c r="J1505">
        <v>18</v>
      </c>
      <c r="K1505">
        <v>22</v>
      </c>
      <c r="L1505" s="3">
        <v>36428.46597222222</v>
      </c>
      <c r="M1505" t="s">
        <v>9</v>
      </c>
      <c r="N1505" t="s">
        <v>9</v>
      </c>
      <c r="O1505" t="s">
        <v>9</v>
      </c>
      <c r="P1505" s="3">
        <v>36428.48541666667</v>
      </c>
      <c r="Q1505">
        <v>4</v>
      </c>
      <c r="R1505" t="s">
        <v>77</v>
      </c>
      <c r="S1505">
        <v>4</v>
      </c>
      <c r="T1505" t="s">
        <v>9</v>
      </c>
      <c r="U1505" t="s">
        <v>9</v>
      </c>
      <c r="V1505" s="3">
        <v>36428.458333333336</v>
      </c>
      <c r="W1505">
        <v>1</v>
      </c>
      <c r="X1505" s="3">
        <v>36428.46597222222</v>
      </c>
      <c r="Y1505" t="s">
        <v>9</v>
      </c>
      <c r="Z1505">
        <v>4</v>
      </c>
      <c r="AA1505" t="s">
        <v>9</v>
      </c>
      <c r="AB1505" t="s">
        <v>84</v>
      </c>
    </row>
    <row r="1506" spans="1:28" x14ac:dyDescent="0.25">
      <c r="A1506" t="s">
        <v>74</v>
      </c>
      <c r="B1506" t="s">
        <v>75</v>
      </c>
      <c r="C1506">
        <v>53.649500000000003</v>
      </c>
      <c r="D1506">
        <v>9.9618000000000002</v>
      </c>
      <c r="E1506">
        <v>15</v>
      </c>
      <c r="F1506" s="2">
        <v>36429</v>
      </c>
      <c r="G1506">
        <v>11</v>
      </c>
      <c r="H1506" s="3">
        <v>36429.48541666667</v>
      </c>
      <c r="I1506" s="3">
        <v>36429.458333333336</v>
      </c>
      <c r="J1506">
        <v>15</v>
      </c>
      <c r="K1506">
        <v>21</v>
      </c>
      <c r="L1506" s="3">
        <v>36429.46597222222</v>
      </c>
      <c r="M1506" t="s">
        <v>9</v>
      </c>
      <c r="N1506" t="s">
        <v>9</v>
      </c>
      <c r="O1506" t="s">
        <v>9</v>
      </c>
      <c r="P1506" s="3">
        <v>36429.48541666667</v>
      </c>
      <c r="Q1506">
        <v>3</v>
      </c>
      <c r="R1506" t="s">
        <v>77</v>
      </c>
      <c r="S1506">
        <v>3</v>
      </c>
      <c r="T1506" t="s">
        <v>9</v>
      </c>
      <c r="U1506" t="s">
        <v>9</v>
      </c>
      <c r="V1506" s="3">
        <v>36429.458333333336</v>
      </c>
      <c r="W1506">
        <v>1</v>
      </c>
      <c r="X1506" s="3">
        <v>36429.46597222222</v>
      </c>
      <c r="Y1506" t="s">
        <v>9</v>
      </c>
      <c r="Z1506">
        <v>3</v>
      </c>
      <c r="AA1506" t="s">
        <v>9</v>
      </c>
      <c r="AB1506" t="s">
        <v>84</v>
      </c>
    </row>
    <row r="1507" spans="1:28" x14ac:dyDescent="0.25">
      <c r="A1507" t="s">
        <v>74</v>
      </c>
      <c r="B1507" t="s">
        <v>75</v>
      </c>
      <c r="C1507">
        <v>53.649500000000003</v>
      </c>
      <c r="D1507">
        <v>9.9618000000000002</v>
      </c>
      <c r="E1507">
        <v>15</v>
      </c>
      <c r="F1507" s="2">
        <v>36430</v>
      </c>
      <c r="G1507">
        <v>12</v>
      </c>
      <c r="H1507" s="3">
        <v>36430.48541666667</v>
      </c>
      <c r="I1507" s="3">
        <v>36430.458333333336</v>
      </c>
      <c r="J1507">
        <v>17</v>
      </c>
      <c r="K1507">
        <v>17</v>
      </c>
      <c r="L1507" s="3">
        <v>36430.46597222222</v>
      </c>
      <c r="M1507" t="s">
        <v>9</v>
      </c>
      <c r="N1507" t="s">
        <v>9</v>
      </c>
      <c r="O1507" t="s">
        <v>9</v>
      </c>
      <c r="P1507" s="3">
        <v>36430.48541666667</v>
      </c>
      <c r="Q1507">
        <v>0</v>
      </c>
      <c r="R1507" t="s">
        <v>76</v>
      </c>
      <c r="S1507">
        <v>0</v>
      </c>
      <c r="T1507">
        <v>0</v>
      </c>
      <c r="U1507" t="s">
        <v>9</v>
      </c>
      <c r="V1507" s="3">
        <v>36430.458333333336</v>
      </c>
      <c r="W1507">
        <v>1</v>
      </c>
      <c r="X1507" s="3">
        <v>36430.46597222222</v>
      </c>
      <c r="Y1507" t="s">
        <v>9</v>
      </c>
      <c r="Z1507">
        <v>0</v>
      </c>
      <c r="AA1507">
        <v>0</v>
      </c>
      <c r="AB1507" t="s">
        <v>84</v>
      </c>
    </row>
    <row r="1508" spans="1:28" x14ac:dyDescent="0.25">
      <c r="A1508" t="s">
        <v>74</v>
      </c>
      <c r="B1508" t="s">
        <v>75</v>
      </c>
      <c r="C1508">
        <v>53.649500000000003</v>
      </c>
      <c r="D1508">
        <v>9.9618000000000002</v>
      </c>
      <c r="E1508">
        <v>15</v>
      </c>
      <c r="F1508" s="2">
        <v>36431</v>
      </c>
      <c r="G1508">
        <v>13</v>
      </c>
      <c r="H1508" s="3">
        <v>36431.48541666667</v>
      </c>
      <c r="I1508" s="3">
        <v>36431.458333333336</v>
      </c>
      <c r="J1508">
        <v>17</v>
      </c>
      <c r="K1508">
        <v>19</v>
      </c>
      <c r="L1508" s="3">
        <v>36431.465277777781</v>
      </c>
      <c r="M1508" t="s">
        <v>9</v>
      </c>
      <c r="N1508" t="s">
        <v>9</v>
      </c>
      <c r="O1508" t="s">
        <v>9</v>
      </c>
      <c r="P1508" s="3">
        <v>36431.48541666667</v>
      </c>
      <c r="Q1508">
        <v>7</v>
      </c>
      <c r="R1508" t="s">
        <v>77</v>
      </c>
      <c r="S1508">
        <v>7</v>
      </c>
      <c r="T1508" t="s">
        <v>9</v>
      </c>
      <c r="U1508" t="s">
        <v>9</v>
      </c>
      <c r="V1508" s="3">
        <v>36431.458333333336</v>
      </c>
      <c r="W1508">
        <v>1</v>
      </c>
      <c r="X1508" s="3">
        <v>36431.465277777781</v>
      </c>
      <c r="Y1508" t="s">
        <v>9</v>
      </c>
      <c r="Z1508">
        <v>7</v>
      </c>
      <c r="AA1508" t="s">
        <v>9</v>
      </c>
      <c r="AB1508" t="s">
        <v>84</v>
      </c>
    </row>
    <row r="1509" spans="1:28" x14ac:dyDescent="0.25">
      <c r="A1509" t="s">
        <v>74</v>
      </c>
      <c r="B1509" t="s">
        <v>75</v>
      </c>
      <c r="C1509">
        <v>53.649500000000003</v>
      </c>
      <c r="D1509">
        <v>9.9618000000000002</v>
      </c>
      <c r="E1509">
        <v>15</v>
      </c>
      <c r="F1509" s="2">
        <v>36432</v>
      </c>
      <c r="G1509">
        <v>12</v>
      </c>
      <c r="H1509" s="3">
        <v>36432.48541666667</v>
      </c>
      <c r="I1509" s="3">
        <v>36432.458333333336</v>
      </c>
      <c r="J1509">
        <v>15</v>
      </c>
      <c r="K1509">
        <v>19</v>
      </c>
      <c r="L1509" s="3">
        <v>36432.465277777781</v>
      </c>
      <c r="M1509" t="s">
        <v>9</v>
      </c>
      <c r="N1509" t="s">
        <v>9</v>
      </c>
      <c r="O1509" t="s">
        <v>9</v>
      </c>
      <c r="P1509" s="3">
        <v>36432.48541666667</v>
      </c>
      <c r="Q1509">
        <v>0</v>
      </c>
      <c r="R1509" t="s">
        <v>76</v>
      </c>
      <c r="S1509">
        <v>0</v>
      </c>
      <c r="T1509">
        <v>0</v>
      </c>
      <c r="U1509" t="s">
        <v>9</v>
      </c>
      <c r="V1509" s="3">
        <v>36432.458333333336</v>
      </c>
      <c r="W1509">
        <v>1</v>
      </c>
      <c r="X1509" s="3">
        <v>36432.465277777781</v>
      </c>
      <c r="Y1509" t="s">
        <v>9</v>
      </c>
      <c r="Z1509">
        <v>0</v>
      </c>
      <c r="AA1509">
        <v>0</v>
      </c>
      <c r="AB1509" t="s">
        <v>84</v>
      </c>
    </row>
    <row r="1510" spans="1:28" x14ac:dyDescent="0.25">
      <c r="A1510" t="s">
        <v>74</v>
      </c>
      <c r="B1510" t="s">
        <v>75</v>
      </c>
      <c r="C1510">
        <v>53.649500000000003</v>
      </c>
      <c r="D1510">
        <v>9.9618000000000002</v>
      </c>
      <c r="E1510">
        <v>15</v>
      </c>
      <c r="F1510" s="2">
        <v>36433</v>
      </c>
      <c r="G1510">
        <v>13</v>
      </c>
      <c r="H1510" s="3">
        <v>36433.48541666667</v>
      </c>
      <c r="I1510" s="3">
        <v>36433.458333333336</v>
      </c>
      <c r="J1510">
        <v>17</v>
      </c>
      <c r="K1510">
        <v>17</v>
      </c>
      <c r="L1510" s="3">
        <v>36433.465277777781</v>
      </c>
      <c r="M1510" t="s">
        <v>9</v>
      </c>
      <c r="N1510" t="s">
        <v>9</v>
      </c>
      <c r="O1510" t="s">
        <v>9</v>
      </c>
      <c r="P1510" s="3">
        <v>36433.48541666667</v>
      </c>
      <c r="Q1510">
        <v>12</v>
      </c>
      <c r="R1510" t="s">
        <v>77</v>
      </c>
      <c r="S1510">
        <v>12</v>
      </c>
      <c r="T1510" t="s">
        <v>9</v>
      </c>
      <c r="U1510" t="s">
        <v>9</v>
      </c>
      <c r="V1510" s="3">
        <v>36433.458333333336</v>
      </c>
      <c r="W1510">
        <v>1</v>
      </c>
      <c r="X1510" s="3">
        <v>36433.465277777781</v>
      </c>
      <c r="Y1510" t="s">
        <v>9</v>
      </c>
      <c r="Z1510">
        <v>12</v>
      </c>
      <c r="AA1510" t="s">
        <v>9</v>
      </c>
      <c r="AB1510" t="s">
        <v>84</v>
      </c>
    </row>
    <row r="1511" spans="1:28" x14ac:dyDescent="0.25">
      <c r="A1511" t="s">
        <v>74</v>
      </c>
      <c r="B1511" t="s">
        <v>75</v>
      </c>
      <c r="C1511">
        <v>53.649500000000003</v>
      </c>
      <c r="D1511">
        <v>9.9618000000000002</v>
      </c>
      <c r="E1511">
        <v>15</v>
      </c>
      <c r="F1511" s="2">
        <v>36434</v>
      </c>
      <c r="G1511">
        <v>11.4</v>
      </c>
      <c r="H1511" s="3">
        <v>36434.48541666667</v>
      </c>
      <c r="I1511" s="3">
        <v>36434.458333333336</v>
      </c>
      <c r="J1511">
        <v>11.8</v>
      </c>
      <c r="K1511">
        <v>13.2</v>
      </c>
      <c r="L1511" s="3">
        <v>36434.464583333334</v>
      </c>
      <c r="M1511" t="s">
        <v>9</v>
      </c>
      <c r="N1511" t="s">
        <v>9</v>
      </c>
      <c r="O1511" t="s">
        <v>9</v>
      </c>
      <c r="P1511" s="3">
        <v>36434.48541666667</v>
      </c>
      <c r="Q1511">
        <v>3</v>
      </c>
      <c r="R1511" t="s">
        <v>77</v>
      </c>
      <c r="S1511">
        <v>3</v>
      </c>
      <c r="T1511" t="s">
        <v>9</v>
      </c>
      <c r="U1511" t="s">
        <v>9</v>
      </c>
      <c r="V1511" s="3">
        <v>36434.458333333336</v>
      </c>
      <c r="W1511">
        <v>1</v>
      </c>
      <c r="X1511" s="3">
        <v>36434.464583333334</v>
      </c>
      <c r="Y1511" t="s">
        <v>9</v>
      </c>
      <c r="Z1511">
        <v>3</v>
      </c>
      <c r="AA1511" t="s">
        <v>9</v>
      </c>
      <c r="AB1511" t="s">
        <v>84</v>
      </c>
    </row>
    <row r="1512" spans="1:28" x14ac:dyDescent="0.25">
      <c r="A1512" t="s">
        <v>74</v>
      </c>
      <c r="B1512" t="s">
        <v>75</v>
      </c>
      <c r="C1512">
        <v>53.649500000000003</v>
      </c>
      <c r="D1512">
        <v>9.9618000000000002</v>
      </c>
      <c r="E1512">
        <v>15</v>
      </c>
      <c r="F1512" s="2">
        <v>36435</v>
      </c>
      <c r="G1512">
        <v>11.8</v>
      </c>
      <c r="H1512" s="3">
        <v>36435.48541666667</v>
      </c>
      <c r="I1512" s="3">
        <v>36435.458333333336</v>
      </c>
      <c r="J1512">
        <v>15.9</v>
      </c>
      <c r="K1512">
        <v>15.9</v>
      </c>
      <c r="L1512" s="3">
        <v>36435.464583333334</v>
      </c>
      <c r="M1512" t="s">
        <v>9</v>
      </c>
      <c r="N1512" t="s">
        <v>9</v>
      </c>
      <c r="O1512" t="s">
        <v>9</v>
      </c>
      <c r="P1512" s="3">
        <v>36435.48541666667</v>
      </c>
      <c r="Q1512">
        <v>0</v>
      </c>
      <c r="R1512" t="s">
        <v>76</v>
      </c>
      <c r="S1512">
        <v>0</v>
      </c>
      <c r="T1512">
        <v>0</v>
      </c>
      <c r="U1512" t="s">
        <v>9</v>
      </c>
      <c r="V1512" s="3">
        <v>36435.458333333336</v>
      </c>
      <c r="W1512">
        <v>1</v>
      </c>
      <c r="X1512" s="3">
        <v>36435.464583333334</v>
      </c>
      <c r="Y1512" t="s">
        <v>9</v>
      </c>
      <c r="Z1512">
        <v>0</v>
      </c>
      <c r="AA1512">
        <v>0</v>
      </c>
      <c r="AB1512" t="s">
        <v>84</v>
      </c>
    </row>
    <row r="1513" spans="1:28" x14ac:dyDescent="0.25">
      <c r="A1513" t="s">
        <v>74</v>
      </c>
      <c r="B1513" t="s">
        <v>75</v>
      </c>
      <c r="C1513">
        <v>53.649500000000003</v>
      </c>
      <c r="D1513">
        <v>9.9618000000000002</v>
      </c>
      <c r="E1513">
        <v>15</v>
      </c>
      <c r="F1513" s="2">
        <v>36436</v>
      </c>
      <c r="G1513">
        <v>8.3000000000000007</v>
      </c>
      <c r="H1513" s="3">
        <v>36436.48541666667</v>
      </c>
      <c r="I1513" s="3">
        <v>36436.458333333336</v>
      </c>
      <c r="J1513">
        <v>12</v>
      </c>
      <c r="K1513">
        <v>13.8</v>
      </c>
      <c r="L1513" s="3">
        <v>36436.464583333334</v>
      </c>
      <c r="M1513" t="s">
        <v>9</v>
      </c>
      <c r="N1513" t="s">
        <v>9</v>
      </c>
      <c r="O1513" t="s">
        <v>9</v>
      </c>
      <c r="P1513" s="3">
        <v>36436.48541666667</v>
      </c>
      <c r="Q1513">
        <v>5</v>
      </c>
      <c r="R1513" t="s">
        <v>77</v>
      </c>
      <c r="S1513">
        <v>5</v>
      </c>
      <c r="T1513" t="s">
        <v>9</v>
      </c>
      <c r="U1513" t="s">
        <v>9</v>
      </c>
      <c r="V1513" s="3">
        <v>36436.458333333336</v>
      </c>
      <c r="W1513">
        <v>1</v>
      </c>
      <c r="X1513" s="3">
        <v>36436.464583333334</v>
      </c>
      <c r="Y1513" t="s">
        <v>9</v>
      </c>
      <c r="Z1513">
        <v>5</v>
      </c>
      <c r="AA1513" t="s">
        <v>9</v>
      </c>
      <c r="AB1513" t="s">
        <v>84</v>
      </c>
    </row>
    <row r="1514" spans="1:28" x14ac:dyDescent="0.25">
      <c r="A1514" t="s">
        <v>74</v>
      </c>
      <c r="B1514" t="s">
        <v>75</v>
      </c>
      <c r="C1514">
        <v>53.649500000000003</v>
      </c>
      <c r="D1514">
        <v>9.9618000000000002</v>
      </c>
      <c r="E1514">
        <v>15</v>
      </c>
      <c r="F1514" s="2">
        <v>36437</v>
      </c>
      <c r="G1514">
        <v>6.4</v>
      </c>
      <c r="H1514" s="3">
        <v>36437.48541666667</v>
      </c>
      <c r="I1514" s="3">
        <v>36437.458333333336</v>
      </c>
      <c r="J1514">
        <v>13</v>
      </c>
      <c r="K1514">
        <v>13</v>
      </c>
      <c r="L1514" s="3">
        <v>36437.464583333334</v>
      </c>
      <c r="M1514" t="s">
        <v>9</v>
      </c>
      <c r="N1514" t="s">
        <v>9</v>
      </c>
      <c r="O1514" t="s">
        <v>9</v>
      </c>
      <c r="P1514" s="3">
        <v>36437.48541666667</v>
      </c>
      <c r="Q1514">
        <v>2</v>
      </c>
      <c r="R1514" t="s">
        <v>77</v>
      </c>
      <c r="S1514">
        <v>2</v>
      </c>
      <c r="T1514" t="s">
        <v>9</v>
      </c>
      <c r="U1514" t="s">
        <v>9</v>
      </c>
      <c r="V1514" s="3">
        <v>36437.458333333336</v>
      </c>
      <c r="W1514">
        <v>1</v>
      </c>
      <c r="X1514" s="3">
        <v>36437.464583333334</v>
      </c>
      <c r="Y1514" t="s">
        <v>9</v>
      </c>
      <c r="Z1514">
        <v>2</v>
      </c>
      <c r="AA1514" t="s">
        <v>9</v>
      </c>
      <c r="AB1514" t="s">
        <v>84</v>
      </c>
    </row>
    <row r="1515" spans="1:28" x14ac:dyDescent="0.25">
      <c r="A1515" t="s">
        <v>74</v>
      </c>
      <c r="B1515" t="s">
        <v>75</v>
      </c>
      <c r="C1515">
        <v>53.649500000000003</v>
      </c>
      <c r="D1515">
        <v>9.9618000000000002</v>
      </c>
      <c r="E1515">
        <v>15</v>
      </c>
      <c r="F1515" s="2">
        <v>36438</v>
      </c>
      <c r="G1515">
        <v>3.7</v>
      </c>
      <c r="H1515" s="3">
        <v>36438.48541666667</v>
      </c>
      <c r="I1515" s="3">
        <v>36438.458333333336</v>
      </c>
      <c r="J1515">
        <v>11.8</v>
      </c>
      <c r="K1515">
        <v>11.8</v>
      </c>
      <c r="L1515" s="3">
        <v>36438.463888888888</v>
      </c>
      <c r="M1515" t="s">
        <v>9</v>
      </c>
      <c r="N1515" t="s">
        <v>9</v>
      </c>
      <c r="O1515" t="s">
        <v>9</v>
      </c>
      <c r="P1515" s="3">
        <v>36438.48541666667</v>
      </c>
      <c r="Q1515">
        <v>2</v>
      </c>
      <c r="R1515" t="s">
        <v>77</v>
      </c>
      <c r="S1515">
        <v>2</v>
      </c>
      <c r="T1515" t="s">
        <v>9</v>
      </c>
      <c r="U1515" t="s">
        <v>9</v>
      </c>
      <c r="V1515" s="3">
        <v>36438.458333333336</v>
      </c>
      <c r="W1515">
        <v>1</v>
      </c>
      <c r="X1515" s="3">
        <v>36438.463888888888</v>
      </c>
      <c r="Y1515" t="s">
        <v>9</v>
      </c>
      <c r="Z1515">
        <v>2</v>
      </c>
      <c r="AA1515" t="s">
        <v>9</v>
      </c>
      <c r="AB1515" t="s">
        <v>84</v>
      </c>
    </row>
    <row r="1516" spans="1:28" x14ac:dyDescent="0.25">
      <c r="A1516" t="s">
        <v>74</v>
      </c>
      <c r="B1516" t="s">
        <v>75</v>
      </c>
      <c r="C1516">
        <v>53.649500000000003</v>
      </c>
      <c r="D1516">
        <v>9.9618000000000002</v>
      </c>
      <c r="E1516">
        <v>15</v>
      </c>
      <c r="F1516" s="2">
        <v>36439</v>
      </c>
      <c r="G1516">
        <v>7.2</v>
      </c>
      <c r="H1516" s="3">
        <v>36439.48541666667</v>
      </c>
      <c r="I1516" s="3">
        <v>36439.458333333336</v>
      </c>
      <c r="J1516">
        <v>13</v>
      </c>
      <c r="K1516">
        <v>13</v>
      </c>
      <c r="L1516" s="3">
        <v>36439.463888888888</v>
      </c>
      <c r="M1516" t="s">
        <v>9</v>
      </c>
      <c r="N1516" t="s">
        <v>9</v>
      </c>
      <c r="O1516" t="s">
        <v>9</v>
      </c>
      <c r="P1516" s="3">
        <v>36439.48541666667</v>
      </c>
      <c r="Q1516">
        <v>0</v>
      </c>
      <c r="R1516" t="s">
        <v>76</v>
      </c>
      <c r="S1516">
        <v>0</v>
      </c>
      <c r="T1516">
        <v>0</v>
      </c>
      <c r="U1516" t="s">
        <v>9</v>
      </c>
      <c r="V1516" s="3">
        <v>36439.458333333336</v>
      </c>
      <c r="W1516">
        <v>1</v>
      </c>
      <c r="X1516" s="3">
        <v>36439.463888888888</v>
      </c>
      <c r="Y1516" t="s">
        <v>9</v>
      </c>
      <c r="Z1516">
        <v>0</v>
      </c>
      <c r="AA1516">
        <v>0</v>
      </c>
      <c r="AB1516" t="s">
        <v>84</v>
      </c>
    </row>
    <row r="1517" spans="1:28" x14ac:dyDescent="0.25">
      <c r="A1517" t="s">
        <v>74</v>
      </c>
      <c r="B1517" t="s">
        <v>75</v>
      </c>
      <c r="C1517">
        <v>53.649500000000003</v>
      </c>
      <c r="D1517">
        <v>9.9618000000000002</v>
      </c>
      <c r="E1517">
        <v>15</v>
      </c>
      <c r="F1517" s="2">
        <v>36440</v>
      </c>
      <c r="G1517">
        <v>6.2</v>
      </c>
      <c r="H1517" s="3">
        <v>36440.48541666667</v>
      </c>
      <c r="I1517" s="3">
        <v>36440.458333333336</v>
      </c>
      <c r="J1517">
        <v>12.2</v>
      </c>
      <c r="K1517">
        <v>12.4</v>
      </c>
      <c r="L1517" s="3">
        <v>36440.463888888888</v>
      </c>
      <c r="M1517" t="s">
        <v>9</v>
      </c>
      <c r="N1517" t="s">
        <v>9</v>
      </c>
      <c r="O1517" t="s">
        <v>9</v>
      </c>
      <c r="P1517" s="3">
        <v>36440.48541666667</v>
      </c>
      <c r="Q1517">
        <v>0</v>
      </c>
      <c r="R1517" t="s">
        <v>76</v>
      </c>
      <c r="S1517">
        <v>0</v>
      </c>
      <c r="T1517">
        <v>0</v>
      </c>
      <c r="U1517" t="s">
        <v>9</v>
      </c>
      <c r="V1517" s="3">
        <v>36440.458333333336</v>
      </c>
      <c r="W1517">
        <v>1</v>
      </c>
      <c r="X1517" s="3">
        <v>36440.463888888888</v>
      </c>
      <c r="Y1517" t="s">
        <v>9</v>
      </c>
      <c r="Z1517">
        <v>0</v>
      </c>
      <c r="AA1517">
        <v>0</v>
      </c>
      <c r="AB1517" t="s">
        <v>84</v>
      </c>
    </row>
    <row r="1518" spans="1:28" x14ac:dyDescent="0.25">
      <c r="A1518" t="s">
        <v>74</v>
      </c>
      <c r="B1518" t="s">
        <v>75</v>
      </c>
      <c r="C1518">
        <v>53.649500000000003</v>
      </c>
      <c r="D1518">
        <v>9.9618000000000002</v>
      </c>
      <c r="E1518">
        <v>15</v>
      </c>
      <c r="F1518" s="2">
        <v>36441</v>
      </c>
      <c r="G1518">
        <v>8.3000000000000007</v>
      </c>
      <c r="H1518" s="3">
        <v>36441.48541666667</v>
      </c>
      <c r="I1518" s="3">
        <v>36441.458333333336</v>
      </c>
      <c r="J1518">
        <v>13.2</v>
      </c>
      <c r="K1518">
        <v>13.2</v>
      </c>
      <c r="L1518" s="3">
        <v>36441.463194444441</v>
      </c>
      <c r="M1518" t="s">
        <v>9</v>
      </c>
      <c r="N1518" t="s">
        <v>9</v>
      </c>
      <c r="O1518" t="s">
        <v>9</v>
      </c>
      <c r="P1518" s="3">
        <v>36441.48541666667</v>
      </c>
      <c r="Q1518">
        <v>3</v>
      </c>
      <c r="R1518" t="s">
        <v>77</v>
      </c>
      <c r="S1518">
        <v>3</v>
      </c>
      <c r="T1518" t="s">
        <v>9</v>
      </c>
      <c r="U1518" t="s">
        <v>9</v>
      </c>
      <c r="V1518" s="3">
        <v>36441.458333333336</v>
      </c>
      <c r="W1518">
        <v>1</v>
      </c>
      <c r="X1518" s="3">
        <v>36441.463194444441</v>
      </c>
      <c r="Y1518" t="s">
        <v>9</v>
      </c>
      <c r="Z1518">
        <v>3</v>
      </c>
      <c r="AA1518" t="s">
        <v>9</v>
      </c>
      <c r="AB1518" t="s">
        <v>84</v>
      </c>
    </row>
    <row r="1519" spans="1:28" x14ac:dyDescent="0.25">
      <c r="A1519" t="s">
        <v>74</v>
      </c>
      <c r="B1519" t="s">
        <v>75</v>
      </c>
      <c r="C1519">
        <v>53.649500000000003</v>
      </c>
      <c r="D1519">
        <v>9.9618000000000002</v>
      </c>
      <c r="E1519">
        <v>15</v>
      </c>
      <c r="F1519" s="2">
        <v>36442</v>
      </c>
      <c r="G1519">
        <v>3.3</v>
      </c>
      <c r="H1519" s="3">
        <v>36442.48541666667</v>
      </c>
      <c r="I1519" s="3">
        <v>36442.458333333336</v>
      </c>
      <c r="J1519">
        <v>13.4</v>
      </c>
      <c r="K1519">
        <v>13.4</v>
      </c>
      <c r="L1519" s="3">
        <v>36442.463194444441</v>
      </c>
      <c r="M1519" t="s">
        <v>9</v>
      </c>
      <c r="N1519" t="s">
        <v>9</v>
      </c>
      <c r="O1519" t="s">
        <v>9</v>
      </c>
      <c r="P1519" s="3">
        <v>36442.48541666667</v>
      </c>
      <c r="Q1519">
        <v>10</v>
      </c>
      <c r="R1519" t="s">
        <v>77</v>
      </c>
      <c r="S1519">
        <v>10</v>
      </c>
      <c r="T1519" t="s">
        <v>9</v>
      </c>
      <c r="U1519" t="s">
        <v>9</v>
      </c>
      <c r="V1519" s="3">
        <v>36442.458333333336</v>
      </c>
      <c r="W1519">
        <v>1</v>
      </c>
      <c r="X1519" s="3">
        <v>36442.463194444441</v>
      </c>
      <c r="Y1519" t="s">
        <v>9</v>
      </c>
      <c r="Z1519">
        <v>10</v>
      </c>
      <c r="AA1519" t="s">
        <v>9</v>
      </c>
      <c r="AB1519" t="s">
        <v>84</v>
      </c>
    </row>
    <row r="1520" spans="1:28" x14ac:dyDescent="0.25">
      <c r="A1520" t="s">
        <v>74</v>
      </c>
      <c r="B1520" t="s">
        <v>75</v>
      </c>
      <c r="C1520">
        <v>53.649500000000003</v>
      </c>
      <c r="D1520">
        <v>9.9618000000000002</v>
      </c>
      <c r="E1520">
        <v>15</v>
      </c>
      <c r="F1520" s="2">
        <v>36443</v>
      </c>
      <c r="G1520">
        <v>5</v>
      </c>
      <c r="H1520" s="3">
        <v>36443.48541666667</v>
      </c>
      <c r="I1520" s="3">
        <v>36443.458333333336</v>
      </c>
      <c r="J1520">
        <v>13.8</v>
      </c>
      <c r="K1520">
        <v>13.8</v>
      </c>
      <c r="L1520" s="3">
        <v>36443.463194444441</v>
      </c>
      <c r="M1520" t="s">
        <v>9</v>
      </c>
      <c r="N1520" t="s">
        <v>9</v>
      </c>
      <c r="O1520" t="s">
        <v>9</v>
      </c>
      <c r="P1520" s="3">
        <v>36443.48541666667</v>
      </c>
      <c r="Q1520">
        <v>1</v>
      </c>
      <c r="R1520" t="s">
        <v>77</v>
      </c>
      <c r="S1520">
        <v>1</v>
      </c>
      <c r="T1520" t="s">
        <v>9</v>
      </c>
      <c r="U1520" t="s">
        <v>9</v>
      </c>
      <c r="V1520" s="3">
        <v>36443.458333333336</v>
      </c>
      <c r="W1520">
        <v>1</v>
      </c>
      <c r="X1520" s="3">
        <v>36443.463194444441</v>
      </c>
      <c r="Y1520" t="s">
        <v>9</v>
      </c>
      <c r="Z1520">
        <v>1</v>
      </c>
      <c r="AA1520" t="s">
        <v>9</v>
      </c>
      <c r="AB1520" t="s">
        <v>84</v>
      </c>
    </row>
    <row r="1521" spans="1:28" x14ac:dyDescent="0.25">
      <c r="A1521" t="s">
        <v>74</v>
      </c>
      <c r="B1521" t="s">
        <v>75</v>
      </c>
      <c r="C1521">
        <v>53.649500000000003</v>
      </c>
      <c r="D1521">
        <v>9.9618000000000002</v>
      </c>
      <c r="E1521">
        <v>15</v>
      </c>
      <c r="F1521" s="2">
        <v>36444</v>
      </c>
      <c r="G1521">
        <v>6.8</v>
      </c>
      <c r="H1521" s="3">
        <v>36444.48541666667</v>
      </c>
      <c r="I1521" s="3">
        <v>36444.458333333336</v>
      </c>
      <c r="J1521">
        <v>14.8</v>
      </c>
      <c r="K1521">
        <v>14.8</v>
      </c>
      <c r="L1521" s="3">
        <v>36444.462500000001</v>
      </c>
      <c r="M1521" t="s">
        <v>9</v>
      </c>
      <c r="N1521" t="s">
        <v>9</v>
      </c>
      <c r="O1521" t="s">
        <v>9</v>
      </c>
      <c r="P1521" s="3">
        <v>36444.48541666667</v>
      </c>
      <c r="Q1521">
        <v>1</v>
      </c>
      <c r="R1521" t="s">
        <v>77</v>
      </c>
      <c r="S1521">
        <v>1</v>
      </c>
      <c r="T1521" t="s">
        <v>9</v>
      </c>
      <c r="U1521" t="s">
        <v>9</v>
      </c>
      <c r="V1521" s="3">
        <v>36444.458333333336</v>
      </c>
      <c r="W1521">
        <v>1</v>
      </c>
      <c r="X1521" s="3">
        <v>36444.462500000001</v>
      </c>
      <c r="Y1521" t="s">
        <v>9</v>
      </c>
      <c r="Z1521">
        <v>1</v>
      </c>
      <c r="AA1521" t="s">
        <v>9</v>
      </c>
      <c r="AB1521" t="s">
        <v>84</v>
      </c>
    </row>
    <row r="1522" spans="1:28" x14ac:dyDescent="0.25">
      <c r="A1522" t="s">
        <v>74</v>
      </c>
      <c r="B1522" t="s">
        <v>75</v>
      </c>
      <c r="C1522">
        <v>53.649500000000003</v>
      </c>
      <c r="D1522">
        <v>9.9618000000000002</v>
      </c>
      <c r="E1522">
        <v>15</v>
      </c>
      <c r="F1522" s="2">
        <v>36445</v>
      </c>
      <c r="G1522">
        <v>-0.4</v>
      </c>
      <c r="H1522" s="3">
        <v>36445.48541666667</v>
      </c>
      <c r="I1522" s="3">
        <v>36445.458333333336</v>
      </c>
      <c r="J1522">
        <v>13.4</v>
      </c>
      <c r="K1522">
        <v>13.4</v>
      </c>
      <c r="L1522" s="3">
        <v>36445.462500000001</v>
      </c>
      <c r="M1522" t="s">
        <v>9</v>
      </c>
      <c r="N1522" t="s">
        <v>9</v>
      </c>
      <c r="O1522" t="s">
        <v>9</v>
      </c>
      <c r="P1522" s="3">
        <v>36445.48541666667</v>
      </c>
      <c r="Q1522">
        <v>0</v>
      </c>
      <c r="R1522" t="s">
        <v>76</v>
      </c>
      <c r="S1522">
        <v>0</v>
      </c>
      <c r="T1522">
        <v>0</v>
      </c>
      <c r="U1522" t="s">
        <v>9</v>
      </c>
      <c r="V1522" s="3">
        <v>36445.458333333336</v>
      </c>
      <c r="W1522">
        <v>1</v>
      </c>
      <c r="X1522" s="3">
        <v>36445.462500000001</v>
      </c>
      <c r="Y1522" t="s">
        <v>9</v>
      </c>
      <c r="Z1522">
        <v>0</v>
      </c>
      <c r="AA1522">
        <v>0</v>
      </c>
      <c r="AB1522" t="s">
        <v>84</v>
      </c>
    </row>
    <row r="1523" spans="1:28" x14ac:dyDescent="0.25">
      <c r="A1523" t="s">
        <v>74</v>
      </c>
      <c r="B1523" t="s">
        <v>75</v>
      </c>
      <c r="C1523">
        <v>53.649500000000003</v>
      </c>
      <c r="D1523">
        <v>9.9618000000000002</v>
      </c>
      <c r="E1523">
        <v>15</v>
      </c>
      <c r="F1523" s="2">
        <v>36446</v>
      </c>
      <c r="G1523">
        <v>-1</v>
      </c>
      <c r="H1523" s="3">
        <v>36446.48541666667</v>
      </c>
      <c r="I1523" s="3">
        <v>36446.458333333336</v>
      </c>
      <c r="J1523">
        <v>12.8</v>
      </c>
      <c r="K1523">
        <v>12.8</v>
      </c>
      <c r="L1523" s="3">
        <v>36446.462500000001</v>
      </c>
      <c r="M1523" t="s">
        <v>9</v>
      </c>
      <c r="N1523" t="s">
        <v>9</v>
      </c>
      <c r="O1523" t="s">
        <v>9</v>
      </c>
      <c r="P1523" s="3">
        <v>36446.48541666667</v>
      </c>
      <c r="Q1523">
        <v>0</v>
      </c>
      <c r="R1523" t="s">
        <v>76</v>
      </c>
      <c r="S1523">
        <v>0</v>
      </c>
      <c r="T1523">
        <v>0</v>
      </c>
      <c r="U1523" t="s">
        <v>9</v>
      </c>
      <c r="V1523" s="3">
        <v>36446.458333333336</v>
      </c>
      <c r="W1523">
        <v>1</v>
      </c>
      <c r="X1523" s="3">
        <v>36446.462500000001</v>
      </c>
      <c r="Y1523" t="s">
        <v>9</v>
      </c>
      <c r="Z1523">
        <v>0</v>
      </c>
      <c r="AA1523">
        <v>0</v>
      </c>
      <c r="AB1523" t="s">
        <v>84</v>
      </c>
    </row>
    <row r="1524" spans="1:28" x14ac:dyDescent="0.25">
      <c r="A1524" t="s">
        <v>74</v>
      </c>
      <c r="B1524" t="s">
        <v>75</v>
      </c>
      <c r="C1524">
        <v>53.649500000000003</v>
      </c>
      <c r="D1524">
        <v>9.9618000000000002</v>
      </c>
      <c r="E1524">
        <v>15</v>
      </c>
      <c r="F1524" s="2">
        <v>36447</v>
      </c>
      <c r="G1524">
        <v>2.5</v>
      </c>
      <c r="H1524" s="3">
        <v>36447.48541666667</v>
      </c>
      <c r="I1524" s="3">
        <v>36447.458333333336</v>
      </c>
      <c r="J1524">
        <v>13.2</v>
      </c>
      <c r="K1524">
        <v>13.2</v>
      </c>
      <c r="L1524" s="3">
        <v>36447.462500000001</v>
      </c>
      <c r="M1524" t="s">
        <v>9</v>
      </c>
      <c r="N1524" t="s">
        <v>9</v>
      </c>
      <c r="O1524" t="s">
        <v>9</v>
      </c>
      <c r="P1524" s="3">
        <v>36447.48541666667</v>
      </c>
      <c r="Q1524">
        <v>0</v>
      </c>
      <c r="R1524" t="s">
        <v>76</v>
      </c>
      <c r="S1524">
        <v>0</v>
      </c>
      <c r="T1524">
        <v>0</v>
      </c>
      <c r="U1524" t="s">
        <v>9</v>
      </c>
      <c r="V1524" s="3">
        <v>36447.458333333336</v>
      </c>
      <c r="W1524">
        <v>1</v>
      </c>
      <c r="X1524" s="3">
        <v>36447.462500000001</v>
      </c>
      <c r="Y1524" t="s">
        <v>9</v>
      </c>
      <c r="Z1524">
        <v>0</v>
      </c>
      <c r="AA1524">
        <v>0</v>
      </c>
      <c r="AB1524" t="s">
        <v>84</v>
      </c>
    </row>
    <row r="1525" spans="1:28" x14ac:dyDescent="0.25">
      <c r="A1525" t="s">
        <v>74</v>
      </c>
      <c r="B1525" t="s">
        <v>75</v>
      </c>
      <c r="C1525">
        <v>53.649500000000003</v>
      </c>
      <c r="D1525">
        <v>9.9618000000000002</v>
      </c>
      <c r="E1525">
        <v>15</v>
      </c>
      <c r="F1525" s="2">
        <v>36448</v>
      </c>
      <c r="G1525">
        <v>-1.4</v>
      </c>
      <c r="H1525" s="3">
        <v>36448.48541666667</v>
      </c>
      <c r="I1525" s="3">
        <v>36448.458333333336</v>
      </c>
      <c r="J1525">
        <v>10.7</v>
      </c>
      <c r="K1525">
        <v>10.7</v>
      </c>
      <c r="L1525" s="3">
        <v>36448.462500000001</v>
      </c>
      <c r="M1525" t="s">
        <v>9</v>
      </c>
      <c r="N1525" t="s">
        <v>9</v>
      </c>
      <c r="O1525" t="s">
        <v>9</v>
      </c>
      <c r="P1525" s="3">
        <v>36448.48541666667</v>
      </c>
      <c r="Q1525">
        <v>4</v>
      </c>
      <c r="R1525" t="s">
        <v>77</v>
      </c>
      <c r="S1525">
        <v>4</v>
      </c>
      <c r="T1525" t="s">
        <v>9</v>
      </c>
      <c r="U1525" t="s">
        <v>9</v>
      </c>
      <c r="V1525" s="3">
        <v>36448.458333333336</v>
      </c>
      <c r="W1525">
        <v>1</v>
      </c>
      <c r="X1525" s="3">
        <v>36448.462500000001</v>
      </c>
      <c r="Y1525" t="s">
        <v>9</v>
      </c>
      <c r="Z1525">
        <v>4</v>
      </c>
      <c r="AA1525" t="s">
        <v>9</v>
      </c>
      <c r="AB1525" t="s">
        <v>84</v>
      </c>
    </row>
    <row r="1526" spans="1:28" x14ac:dyDescent="0.25">
      <c r="A1526" t="s">
        <v>74</v>
      </c>
      <c r="B1526" t="s">
        <v>75</v>
      </c>
      <c r="C1526">
        <v>53.649500000000003</v>
      </c>
      <c r="D1526">
        <v>9.9618000000000002</v>
      </c>
      <c r="E1526">
        <v>15</v>
      </c>
      <c r="F1526" s="2">
        <v>36449</v>
      </c>
      <c r="G1526">
        <v>-4.3</v>
      </c>
      <c r="H1526" s="3">
        <v>36449.48541666667</v>
      </c>
      <c r="I1526" s="3">
        <v>36449.458333333336</v>
      </c>
      <c r="J1526">
        <v>9.1</v>
      </c>
      <c r="K1526">
        <v>9.1</v>
      </c>
      <c r="L1526" s="3">
        <v>36449.461805555555</v>
      </c>
      <c r="M1526" t="s">
        <v>9</v>
      </c>
      <c r="N1526" t="s">
        <v>9</v>
      </c>
      <c r="O1526" t="s">
        <v>9</v>
      </c>
      <c r="P1526" s="3">
        <v>36449.48541666667</v>
      </c>
      <c r="Q1526">
        <v>0</v>
      </c>
      <c r="R1526" t="s">
        <v>76</v>
      </c>
      <c r="S1526">
        <v>0</v>
      </c>
      <c r="T1526">
        <v>0</v>
      </c>
      <c r="U1526" t="s">
        <v>9</v>
      </c>
      <c r="V1526" s="3">
        <v>36449.458333333336</v>
      </c>
      <c r="W1526">
        <v>1</v>
      </c>
      <c r="X1526" s="3">
        <v>36449.461805555555</v>
      </c>
      <c r="Y1526" t="s">
        <v>9</v>
      </c>
      <c r="Z1526">
        <v>0</v>
      </c>
      <c r="AA1526">
        <v>0</v>
      </c>
      <c r="AB1526" t="s">
        <v>84</v>
      </c>
    </row>
    <row r="1527" spans="1:28" x14ac:dyDescent="0.25">
      <c r="A1527" t="s">
        <v>74</v>
      </c>
      <c r="B1527" t="s">
        <v>75</v>
      </c>
      <c r="C1527">
        <v>53.649500000000003</v>
      </c>
      <c r="D1527">
        <v>9.9618000000000002</v>
      </c>
      <c r="E1527">
        <v>15</v>
      </c>
      <c r="F1527" s="2">
        <v>36450</v>
      </c>
      <c r="G1527">
        <v>0.5</v>
      </c>
      <c r="H1527" s="3">
        <v>36450.48541666667</v>
      </c>
      <c r="I1527" s="3">
        <v>36450.458333333336</v>
      </c>
      <c r="J1527">
        <v>8.3000000000000007</v>
      </c>
      <c r="K1527">
        <v>10.9</v>
      </c>
      <c r="L1527" s="3">
        <v>36450.461805555555</v>
      </c>
      <c r="M1527" t="s">
        <v>9</v>
      </c>
      <c r="N1527" t="s">
        <v>9</v>
      </c>
      <c r="O1527" t="s">
        <v>9</v>
      </c>
      <c r="P1527" s="3">
        <v>36450.48541666667</v>
      </c>
      <c r="Q1527">
        <v>0</v>
      </c>
      <c r="R1527" t="s">
        <v>76</v>
      </c>
      <c r="S1527">
        <v>0</v>
      </c>
      <c r="T1527">
        <v>0</v>
      </c>
      <c r="U1527" t="s">
        <v>9</v>
      </c>
      <c r="V1527" s="3">
        <v>36450.458333333336</v>
      </c>
      <c r="W1527">
        <v>1</v>
      </c>
      <c r="X1527" s="3">
        <v>36450.461805555555</v>
      </c>
      <c r="Y1527" t="s">
        <v>9</v>
      </c>
      <c r="Z1527">
        <v>0</v>
      </c>
      <c r="AA1527">
        <v>0</v>
      </c>
      <c r="AB1527" t="s">
        <v>84</v>
      </c>
    </row>
    <row r="1528" spans="1:28" x14ac:dyDescent="0.25">
      <c r="A1528" t="s">
        <v>74</v>
      </c>
      <c r="B1528" t="s">
        <v>75</v>
      </c>
      <c r="C1528">
        <v>53.649500000000003</v>
      </c>
      <c r="D1528">
        <v>9.9618000000000002</v>
      </c>
      <c r="E1528">
        <v>15</v>
      </c>
      <c r="F1528" s="2">
        <v>36451</v>
      </c>
      <c r="G1528">
        <v>-0.4</v>
      </c>
      <c r="H1528" s="3">
        <v>36451.48541666667</v>
      </c>
      <c r="I1528" s="3">
        <v>36451.458333333336</v>
      </c>
      <c r="J1528">
        <v>8.1</v>
      </c>
      <c r="K1528">
        <v>10.1</v>
      </c>
      <c r="L1528" s="3">
        <v>36451.461805555555</v>
      </c>
      <c r="M1528" t="s">
        <v>9</v>
      </c>
      <c r="N1528" t="s">
        <v>9</v>
      </c>
      <c r="O1528" t="s">
        <v>9</v>
      </c>
      <c r="P1528" s="3">
        <v>36451.48541666667</v>
      </c>
      <c r="Q1528">
        <v>0</v>
      </c>
      <c r="R1528" t="s">
        <v>76</v>
      </c>
      <c r="S1528">
        <v>0</v>
      </c>
      <c r="T1528">
        <v>0</v>
      </c>
      <c r="U1528" t="s">
        <v>9</v>
      </c>
      <c r="V1528" s="3">
        <v>36451.458333333336</v>
      </c>
      <c r="W1528">
        <v>1</v>
      </c>
      <c r="X1528" s="3">
        <v>36451.461805555555</v>
      </c>
      <c r="Y1528" t="s">
        <v>9</v>
      </c>
      <c r="Z1528">
        <v>0</v>
      </c>
      <c r="AA1528">
        <v>0</v>
      </c>
      <c r="AB1528" t="s">
        <v>84</v>
      </c>
    </row>
    <row r="1529" spans="1:28" x14ac:dyDescent="0.25">
      <c r="A1529" t="s">
        <v>74</v>
      </c>
      <c r="B1529" t="s">
        <v>75</v>
      </c>
      <c r="C1529">
        <v>53.649500000000003</v>
      </c>
      <c r="D1529">
        <v>9.9618000000000002</v>
      </c>
      <c r="E1529">
        <v>15</v>
      </c>
      <c r="F1529" s="2">
        <v>36452</v>
      </c>
      <c r="G1529">
        <v>-0.6</v>
      </c>
      <c r="H1529" s="3">
        <v>36452.48541666667</v>
      </c>
      <c r="I1529" s="3">
        <v>36452.458333333336</v>
      </c>
      <c r="J1529">
        <v>7.4</v>
      </c>
      <c r="K1529">
        <v>10.9</v>
      </c>
      <c r="L1529" s="3">
        <v>36452.461805555555</v>
      </c>
      <c r="M1529" t="s">
        <v>9</v>
      </c>
      <c r="N1529" t="s">
        <v>9</v>
      </c>
      <c r="O1529" t="s">
        <v>9</v>
      </c>
      <c r="P1529" s="3">
        <v>36452.48541666667</v>
      </c>
      <c r="Q1529">
        <v>1</v>
      </c>
      <c r="R1529" t="s">
        <v>77</v>
      </c>
      <c r="S1529">
        <v>1</v>
      </c>
      <c r="T1529" t="s">
        <v>9</v>
      </c>
      <c r="U1529" t="s">
        <v>9</v>
      </c>
      <c r="V1529" s="3">
        <v>36452.458333333336</v>
      </c>
      <c r="W1529">
        <v>1</v>
      </c>
      <c r="X1529" s="3">
        <v>36452.461805555555</v>
      </c>
      <c r="Y1529" t="s">
        <v>9</v>
      </c>
      <c r="Z1529">
        <v>1</v>
      </c>
      <c r="AA1529" t="s">
        <v>9</v>
      </c>
      <c r="AB1529" t="s">
        <v>84</v>
      </c>
    </row>
    <row r="1530" spans="1:28" x14ac:dyDescent="0.25">
      <c r="A1530" t="s">
        <v>74</v>
      </c>
      <c r="B1530" t="s">
        <v>75</v>
      </c>
      <c r="C1530">
        <v>53.649500000000003</v>
      </c>
      <c r="D1530">
        <v>9.9618000000000002</v>
      </c>
      <c r="E1530">
        <v>15</v>
      </c>
      <c r="F1530" s="2">
        <v>36453</v>
      </c>
      <c r="G1530">
        <v>0.7</v>
      </c>
      <c r="H1530" s="3">
        <v>36453.48541666667</v>
      </c>
      <c r="I1530" s="3">
        <v>36453.458333333336</v>
      </c>
      <c r="J1530">
        <v>6</v>
      </c>
      <c r="K1530">
        <v>9.3000000000000007</v>
      </c>
      <c r="L1530" s="3">
        <v>36453.461805555555</v>
      </c>
      <c r="M1530" t="s">
        <v>9</v>
      </c>
      <c r="N1530" t="s">
        <v>9</v>
      </c>
      <c r="O1530" t="s">
        <v>9</v>
      </c>
      <c r="P1530" s="3">
        <v>36453.48541666667</v>
      </c>
      <c r="Q1530">
        <v>0</v>
      </c>
      <c r="R1530" t="s">
        <v>76</v>
      </c>
      <c r="S1530">
        <v>0</v>
      </c>
      <c r="T1530">
        <v>0</v>
      </c>
      <c r="U1530" t="s">
        <v>9</v>
      </c>
      <c r="V1530" s="3">
        <v>36453.458333333336</v>
      </c>
      <c r="W1530">
        <v>1</v>
      </c>
      <c r="X1530" s="3">
        <v>36453.461805555555</v>
      </c>
      <c r="Y1530" t="s">
        <v>9</v>
      </c>
      <c r="Z1530">
        <v>0</v>
      </c>
      <c r="AA1530">
        <v>0</v>
      </c>
      <c r="AB1530" t="s">
        <v>84</v>
      </c>
    </row>
    <row r="1531" spans="1:28" x14ac:dyDescent="0.25">
      <c r="A1531" t="s">
        <v>74</v>
      </c>
      <c r="B1531" t="s">
        <v>75</v>
      </c>
      <c r="C1531">
        <v>53.649500000000003</v>
      </c>
      <c r="D1531">
        <v>9.9618000000000002</v>
      </c>
      <c r="E1531">
        <v>15</v>
      </c>
      <c r="F1531" s="2">
        <v>36454</v>
      </c>
      <c r="G1531">
        <v>0.5</v>
      </c>
      <c r="H1531" s="3">
        <v>36454.48541666667</v>
      </c>
      <c r="I1531" s="3">
        <v>36454.458333333336</v>
      </c>
      <c r="J1531">
        <v>4.4000000000000004</v>
      </c>
      <c r="K1531">
        <v>7.6</v>
      </c>
      <c r="L1531" s="3">
        <v>36454.461111111108</v>
      </c>
      <c r="M1531" t="s">
        <v>9</v>
      </c>
      <c r="N1531" t="s">
        <v>9</v>
      </c>
      <c r="O1531" t="s">
        <v>9</v>
      </c>
      <c r="P1531" s="3">
        <v>36454.48541666667</v>
      </c>
      <c r="Q1531">
        <v>0</v>
      </c>
      <c r="R1531" t="s">
        <v>76</v>
      </c>
      <c r="S1531">
        <v>0</v>
      </c>
      <c r="T1531">
        <v>0</v>
      </c>
      <c r="U1531" t="s">
        <v>9</v>
      </c>
      <c r="V1531" s="3">
        <v>36454.458333333336</v>
      </c>
      <c r="W1531">
        <v>1</v>
      </c>
      <c r="X1531" s="3">
        <v>36454.461111111108</v>
      </c>
      <c r="Y1531" t="s">
        <v>9</v>
      </c>
      <c r="Z1531">
        <v>0</v>
      </c>
      <c r="AA1531">
        <v>0</v>
      </c>
      <c r="AB1531" t="s">
        <v>84</v>
      </c>
    </row>
    <row r="1532" spans="1:28" x14ac:dyDescent="0.25">
      <c r="A1532" t="s">
        <v>74</v>
      </c>
      <c r="B1532" t="s">
        <v>75</v>
      </c>
      <c r="C1532">
        <v>53.649500000000003</v>
      </c>
      <c r="D1532">
        <v>9.9618000000000002</v>
      </c>
      <c r="E1532">
        <v>15</v>
      </c>
      <c r="F1532" s="2">
        <v>36455</v>
      </c>
      <c r="G1532">
        <v>4.2</v>
      </c>
      <c r="H1532" s="3">
        <v>36455.48541666667</v>
      </c>
      <c r="I1532" s="3">
        <v>36455.458333333336</v>
      </c>
      <c r="J1532">
        <v>8.5</v>
      </c>
      <c r="K1532">
        <v>8.5</v>
      </c>
      <c r="L1532" s="3">
        <v>36455.461111111108</v>
      </c>
      <c r="M1532" t="s">
        <v>9</v>
      </c>
      <c r="N1532" t="s">
        <v>9</v>
      </c>
      <c r="O1532" t="s">
        <v>9</v>
      </c>
      <c r="P1532" s="3">
        <v>36455.48541666667</v>
      </c>
      <c r="Q1532">
        <v>4</v>
      </c>
      <c r="R1532" t="s">
        <v>77</v>
      </c>
      <c r="S1532">
        <v>4</v>
      </c>
      <c r="T1532" t="s">
        <v>9</v>
      </c>
      <c r="U1532" t="s">
        <v>9</v>
      </c>
      <c r="V1532" s="3">
        <v>36455.458333333336</v>
      </c>
      <c r="W1532">
        <v>1</v>
      </c>
      <c r="X1532" s="3">
        <v>36455.461111111108</v>
      </c>
      <c r="Y1532" t="s">
        <v>9</v>
      </c>
      <c r="Z1532">
        <v>4</v>
      </c>
      <c r="AA1532" t="s">
        <v>9</v>
      </c>
      <c r="AB1532" t="s">
        <v>84</v>
      </c>
    </row>
    <row r="1533" spans="1:28" x14ac:dyDescent="0.25">
      <c r="A1533" t="s">
        <v>74</v>
      </c>
      <c r="B1533" t="s">
        <v>75</v>
      </c>
      <c r="C1533">
        <v>53.649500000000003</v>
      </c>
      <c r="D1533">
        <v>9.9618000000000002</v>
      </c>
      <c r="E1533">
        <v>15</v>
      </c>
      <c r="F1533" s="2">
        <v>36456</v>
      </c>
      <c r="G1533">
        <v>7.2</v>
      </c>
      <c r="H1533" s="3">
        <v>36456.48541666667</v>
      </c>
      <c r="I1533" s="3">
        <v>36456.458333333336</v>
      </c>
      <c r="J1533">
        <v>10.1</v>
      </c>
      <c r="K1533">
        <v>10.9</v>
      </c>
      <c r="L1533" s="3">
        <v>36456.461111111108</v>
      </c>
      <c r="M1533" t="s">
        <v>9</v>
      </c>
      <c r="N1533" t="s">
        <v>9</v>
      </c>
      <c r="O1533" t="s">
        <v>9</v>
      </c>
      <c r="P1533" s="3">
        <v>36456.48541666667</v>
      </c>
      <c r="Q1533">
        <v>0</v>
      </c>
      <c r="R1533" t="s">
        <v>76</v>
      </c>
      <c r="S1533">
        <v>0</v>
      </c>
      <c r="T1533">
        <v>0</v>
      </c>
      <c r="U1533" t="s">
        <v>9</v>
      </c>
      <c r="V1533" s="3">
        <v>36456.458333333336</v>
      </c>
      <c r="W1533">
        <v>1</v>
      </c>
      <c r="X1533" s="3">
        <v>36456.461111111108</v>
      </c>
      <c r="Y1533" t="s">
        <v>9</v>
      </c>
      <c r="Z1533">
        <v>0</v>
      </c>
      <c r="AA1533">
        <v>0</v>
      </c>
      <c r="AB1533" t="s">
        <v>84</v>
      </c>
    </row>
    <row r="1534" spans="1:28" x14ac:dyDescent="0.25">
      <c r="A1534" t="s">
        <v>74</v>
      </c>
      <c r="B1534" t="s">
        <v>75</v>
      </c>
      <c r="C1534">
        <v>53.649500000000003</v>
      </c>
      <c r="D1534">
        <v>9.9618000000000002</v>
      </c>
      <c r="E1534">
        <v>15</v>
      </c>
      <c r="F1534" s="2">
        <v>36457</v>
      </c>
      <c r="G1534">
        <v>7.9</v>
      </c>
      <c r="H1534" s="3">
        <v>36457.48541666667</v>
      </c>
      <c r="I1534" s="3">
        <v>36457.458333333336</v>
      </c>
      <c r="J1534">
        <v>10.3</v>
      </c>
      <c r="K1534">
        <v>11.6</v>
      </c>
      <c r="L1534" s="3">
        <v>36457.461111111108</v>
      </c>
      <c r="M1534" t="s">
        <v>9</v>
      </c>
      <c r="N1534" t="s">
        <v>9</v>
      </c>
      <c r="O1534" t="s">
        <v>9</v>
      </c>
      <c r="P1534" s="3">
        <v>36457.48541666667</v>
      </c>
      <c r="Q1534">
        <v>2</v>
      </c>
      <c r="R1534" t="s">
        <v>77</v>
      </c>
      <c r="S1534">
        <v>2</v>
      </c>
      <c r="T1534" t="s">
        <v>9</v>
      </c>
      <c r="U1534" t="s">
        <v>9</v>
      </c>
      <c r="V1534" s="3">
        <v>36457.458333333336</v>
      </c>
      <c r="W1534">
        <v>1</v>
      </c>
      <c r="X1534" s="3">
        <v>36457.461111111108</v>
      </c>
      <c r="Y1534" t="s">
        <v>9</v>
      </c>
      <c r="Z1534">
        <v>2</v>
      </c>
      <c r="AA1534" t="s">
        <v>9</v>
      </c>
      <c r="AB1534" t="s">
        <v>84</v>
      </c>
    </row>
    <row r="1535" spans="1:28" x14ac:dyDescent="0.25">
      <c r="A1535" t="s">
        <v>74</v>
      </c>
      <c r="B1535" t="s">
        <v>75</v>
      </c>
      <c r="C1535">
        <v>53.649500000000003</v>
      </c>
      <c r="D1535">
        <v>9.9618000000000002</v>
      </c>
      <c r="E1535">
        <v>15</v>
      </c>
      <c r="F1535" s="2">
        <v>36458</v>
      </c>
      <c r="G1535">
        <v>7</v>
      </c>
      <c r="H1535" s="3">
        <v>36458.48541666667</v>
      </c>
      <c r="I1535" s="3">
        <v>36458.458333333336</v>
      </c>
      <c r="J1535">
        <v>11.4</v>
      </c>
      <c r="K1535">
        <v>14</v>
      </c>
      <c r="L1535" s="3">
        <v>36458.461111111108</v>
      </c>
      <c r="M1535" t="s">
        <v>9</v>
      </c>
      <c r="N1535" t="s">
        <v>9</v>
      </c>
      <c r="O1535" t="s">
        <v>9</v>
      </c>
      <c r="P1535" s="3">
        <v>36458.48541666667</v>
      </c>
      <c r="Q1535">
        <v>3</v>
      </c>
      <c r="R1535" t="s">
        <v>77</v>
      </c>
      <c r="S1535">
        <v>3</v>
      </c>
      <c r="T1535" t="s">
        <v>9</v>
      </c>
      <c r="U1535" t="s">
        <v>9</v>
      </c>
      <c r="V1535" s="3">
        <v>36458.458333333336</v>
      </c>
      <c r="W1535">
        <v>1</v>
      </c>
      <c r="X1535" s="3">
        <v>36458.461111111108</v>
      </c>
      <c r="Y1535" t="s">
        <v>9</v>
      </c>
      <c r="Z1535">
        <v>3</v>
      </c>
      <c r="AA1535" t="s">
        <v>9</v>
      </c>
      <c r="AB1535" t="s">
        <v>84</v>
      </c>
    </row>
    <row r="1536" spans="1:28" x14ac:dyDescent="0.25">
      <c r="A1536" t="s">
        <v>74</v>
      </c>
      <c r="B1536" t="s">
        <v>75</v>
      </c>
      <c r="C1536">
        <v>53.649500000000003</v>
      </c>
      <c r="D1536">
        <v>9.9618000000000002</v>
      </c>
      <c r="E1536">
        <v>15</v>
      </c>
      <c r="F1536" s="2">
        <v>36459</v>
      </c>
      <c r="G1536">
        <v>10.7</v>
      </c>
      <c r="H1536" s="3">
        <v>36459.48541666667</v>
      </c>
      <c r="I1536" s="3">
        <v>36459.458333333336</v>
      </c>
      <c r="J1536">
        <v>13.2</v>
      </c>
      <c r="K1536">
        <v>14.2</v>
      </c>
      <c r="L1536" s="3">
        <v>36459.461111111108</v>
      </c>
      <c r="M1536" t="s">
        <v>9</v>
      </c>
      <c r="N1536" t="s">
        <v>9</v>
      </c>
      <c r="O1536" t="s">
        <v>9</v>
      </c>
      <c r="P1536" s="3">
        <v>36459.48541666667</v>
      </c>
      <c r="Q1536">
        <v>1</v>
      </c>
      <c r="R1536" t="s">
        <v>77</v>
      </c>
      <c r="S1536">
        <v>1</v>
      </c>
      <c r="T1536" t="s">
        <v>9</v>
      </c>
      <c r="U1536" t="s">
        <v>9</v>
      </c>
      <c r="V1536" s="3">
        <v>36459.458333333336</v>
      </c>
      <c r="W1536">
        <v>1</v>
      </c>
      <c r="X1536" s="3">
        <v>36459.461111111108</v>
      </c>
      <c r="Y1536" t="s">
        <v>9</v>
      </c>
      <c r="Z1536">
        <v>1</v>
      </c>
      <c r="AA1536" t="s">
        <v>9</v>
      </c>
      <c r="AB1536" t="s">
        <v>84</v>
      </c>
    </row>
    <row r="1537" spans="1:28" x14ac:dyDescent="0.25">
      <c r="A1537" t="s">
        <v>74</v>
      </c>
      <c r="B1537" t="s">
        <v>75</v>
      </c>
      <c r="C1537">
        <v>53.649500000000003</v>
      </c>
      <c r="D1537">
        <v>9.9618000000000002</v>
      </c>
      <c r="E1537">
        <v>15</v>
      </c>
      <c r="F1537" s="2">
        <v>36460</v>
      </c>
      <c r="G1537">
        <v>10.9</v>
      </c>
      <c r="H1537" s="3">
        <v>36460.48541666667</v>
      </c>
      <c r="I1537" s="3">
        <v>36460.458333333336</v>
      </c>
      <c r="J1537">
        <v>12.2</v>
      </c>
      <c r="K1537">
        <v>14</v>
      </c>
      <c r="L1537" s="3">
        <v>36460.461111111108</v>
      </c>
      <c r="M1537" t="s">
        <v>9</v>
      </c>
      <c r="N1537" t="s">
        <v>9</v>
      </c>
      <c r="O1537" t="s">
        <v>9</v>
      </c>
      <c r="P1537" s="3">
        <v>36460.48541666667</v>
      </c>
      <c r="Q1537">
        <v>1</v>
      </c>
      <c r="R1537" t="s">
        <v>77</v>
      </c>
      <c r="S1537">
        <v>1</v>
      </c>
      <c r="T1537" t="s">
        <v>9</v>
      </c>
      <c r="U1537" t="s">
        <v>9</v>
      </c>
      <c r="V1537" s="3">
        <v>36460.458333333336</v>
      </c>
      <c r="W1537">
        <v>1</v>
      </c>
      <c r="X1537" s="3">
        <v>36460.461111111108</v>
      </c>
      <c r="Y1537" t="s">
        <v>9</v>
      </c>
      <c r="Z1537">
        <v>1</v>
      </c>
      <c r="AA1537" t="s">
        <v>9</v>
      </c>
      <c r="AB1537" t="s">
        <v>84</v>
      </c>
    </row>
    <row r="1538" spans="1:28" x14ac:dyDescent="0.25">
      <c r="A1538" t="s">
        <v>74</v>
      </c>
      <c r="B1538" t="s">
        <v>75</v>
      </c>
      <c r="C1538">
        <v>53.649500000000003</v>
      </c>
      <c r="D1538">
        <v>9.9618000000000002</v>
      </c>
      <c r="E1538">
        <v>15</v>
      </c>
      <c r="F1538" s="2">
        <v>36461</v>
      </c>
      <c r="G1538">
        <v>9.6999999999999993</v>
      </c>
      <c r="H1538" s="3">
        <v>36461.48541666667</v>
      </c>
      <c r="I1538" s="3">
        <v>36461.458333333336</v>
      </c>
      <c r="J1538">
        <v>10.9</v>
      </c>
      <c r="K1538">
        <v>14</v>
      </c>
      <c r="L1538" s="3">
        <v>36461.460416666669</v>
      </c>
      <c r="M1538" t="s">
        <v>9</v>
      </c>
      <c r="N1538" t="s">
        <v>9</v>
      </c>
      <c r="O1538" t="s">
        <v>9</v>
      </c>
      <c r="P1538" s="3">
        <v>36461.48541666667</v>
      </c>
      <c r="Q1538">
        <v>0</v>
      </c>
      <c r="R1538" t="s">
        <v>76</v>
      </c>
      <c r="S1538">
        <v>0</v>
      </c>
      <c r="T1538">
        <v>0</v>
      </c>
      <c r="U1538" t="s">
        <v>9</v>
      </c>
      <c r="V1538" s="3">
        <v>36461.458333333336</v>
      </c>
      <c r="W1538">
        <v>1</v>
      </c>
      <c r="X1538" s="3">
        <v>36461.460416666669</v>
      </c>
      <c r="Y1538" t="s">
        <v>9</v>
      </c>
      <c r="Z1538">
        <v>0</v>
      </c>
      <c r="AA1538">
        <v>0</v>
      </c>
      <c r="AB1538" t="s">
        <v>84</v>
      </c>
    </row>
    <row r="1539" spans="1:28" x14ac:dyDescent="0.25">
      <c r="A1539" t="s">
        <v>74</v>
      </c>
      <c r="B1539" t="s">
        <v>75</v>
      </c>
      <c r="C1539">
        <v>53.649500000000003</v>
      </c>
      <c r="D1539">
        <v>9.9618000000000002</v>
      </c>
      <c r="E1539">
        <v>15</v>
      </c>
      <c r="F1539" s="2">
        <v>36462</v>
      </c>
      <c r="G1539">
        <v>5.4</v>
      </c>
      <c r="H1539" s="3">
        <v>36462.48541666667</v>
      </c>
      <c r="I1539" s="3">
        <v>36462.458333333336</v>
      </c>
      <c r="J1539">
        <v>8.5</v>
      </c>
      <c r="K1539">
        <v>12.2</v>
      </c>
      <c r="L1539" s="3">
        <v>36462.460416666669</v>
      </c>
      <c r="M1539" t="s">
        <v>9</v>
      </c>
      <c r="N1539" t="s">
        <v>9</v>
      </c>
      <c r="O1539" t="s">
        <v>9</v>
      </c>
      <c r="P1539" s="3">
        <v>36462.48541666667</v>
      </c>
      <c r="Q1539">
        <v>1</v>
      </c>
      <c r="R1539" t="s">
        <v>77</v>
      </c>
      <c r="S1539">
        <v>1</v>
      </c>
      <c r="T1539" t="s">
        <v>9</v>
      </c>
      <c r="U1539" t="s">
        <v>9</v>
      </c>
      <c r="V1539" s="3">
        <v>36462.458333333336</v>
      </c>
      <c r="W1539">
        <v>1</v>
      </c>
      <c r="X1539" s="3">
        <v>36462.460416666669</v>
      </c>
      <c r="Y1539" t="s">
        <v>9</v>
      </c>
      <c r="Z1539">
        <v>1</v>
      </c>
      <c r="AA1539" t="s">
        <v>9</v>
      </c>
      <c r="AB1539" t="s">
        <v>84</v>
      </c>
    </row>
    <row r="1540" spans="1:28" x14ac:dyDescent="0.25">
      <c r="A1540" t="s">
        <v>74</v>
      </c>
      <c r="B1540" t="s">
        <v>75</v>
      </c>
      <c r="C1540">
        <v>53.649500000000003</v>
      </c>
      <c r="D1540">
        <v>9.9618000000000002</v>
      </c>
      <c r="E1540">
        <v>15</v>
      </c>
      <c r="F1540" s="2">
        <v>36463</v>
      </c>
      <c r="G1540">
        <v>5.6</v>
      </c>
      <c r="H1540" s="3">
        <v>36463.48541666667</v>
      </c>
      <c r="I1540" s="3">
        <v>36463.458333333336</v>
      </c>
      <c r="J1540">
        <v>9.1</v>
      </c>
      <c r="K1540">
        <v>18.5</v>
      </c>
      <c r="L1540" s="3">
        <v>36463.460416666669</v>
      </c>
      <c r="M1540" t="s">
        <v>9</v>
      </c>
      <c r="N1540" t="s">
        <v>9</v>
      </c>
      <c r="O1540" t="s">
        <v>9</v>
      </c>
      <c r="P1540" s="3">
        <v>36463.48541666667</v>
      </c>
      <c r="Q1540">
        <v>0</v>
      </c>
      <c r="R1540" t="s">
        <v>76</v>
      </c>
      <c r="S1540">
        <v>0</v>
      </c>
      <c r="T1540">
        <v>0</v>
      </c>
      <c r="U1540" t="s">
        <v>9</v>
      </c>
      <c r="V1540" s="3">
        <v>36463.458333333336</v>
      </c>
      <c r="W1540">
        <v>1</v>
      </c>
      <c r="X1540" s="3">
        <v>36463.460416666669</v>
      </c>
      <c r="Y1540" t="s">
        <v>9</v>
      </c>
      <c r="Z1540">
        <v>0</v>
      </c>
      <c r="AA1540">
        <v>0</v>
      </c>
      <c r="AB1540" t="s">
        <v>84</v>
      </c>
    </row>
    <row r="1541" spans="1:28" x14ac:dyDescent="0.25">
      <c r="A1541" t="s">
        <v>74</v>
      </c>
      <c r="B1541" t="s">
        <v>75</v>
      </c>
      <c r="C1541">
        <v>53.649500000000003</v>
      </c>
      <c r="D1541">
        <v>9.9618000000000002</v>
      </c>
      <c r="E1541">
        <v>15</v>
      </c>
      <c r="F1541" s="2">
        <v>36464</v>
      </c>
      <c r="G1541">
        <v>8.1</v>
      </c>
      <c r="H1541" s="3">
        <v>36464.48541666667</v>
      </c>
      <c r="I1541" s="3">
        <v>36464.458333333336</v>
      </c>
      <c r="J1541">
        <v>13.4</v>
      </c>
      <c r="K1541">
        <v>13.6</v>
      </c>
      <c r="L1541" s="3">
        <v>36464.460416666669</v>
      </c>
      <c r="M1541" t="s">
        <v>9</v>
      </c>
      <c r="N1541" t="s">
        <v>9</v>
      </c>
      <c r="O1541" t="s">
        <v>9</v>
      </c>
      <c r="P1541" s="3">
        <v>36464.48541666667</v>
      </c>
      <c r="Q1541">
        <v>3</v>
      </c>
      <c r="R1541" t="s">
        <v>77</v>
      </c>
      <c r="S1541">
        <v>3</v>
      </c>
      <c r="T1541" t="s">
        <v>9</v>
      </c>
      <c r="U1541" t="s">
        <v>9</v>
      </c>
      <c r="V1541" s="3">
        <v>36464.458333333336</v>
      </c>
      <c r="W1541">
        <v>1</v>
      </c>
      <c r="X1541" s="3">
        <v>36464.460416666669</v>
      </c>
      <c r="Y1541" t="s">
        <v>9</v>
      </c>
      <c r="Z1541">
        <v>3</v>
      </c>
      <c r="AA1541" t="s">
        <v>9</v>
      </c>
      <c r="AB1541" t="s">
        <v>84</v>
      </c>
    </row>
    <row r="1542" spans="1:28" x14ac:dyDescent="0.25">
      <c r="A1542" t="s">
        <v>74</v>
      </c>
      <c r="B1542" t="s">
        <v>75</v>
      </c>
      <c r="C1542">
        <v>53.649500000000003</v>
      </c>
      <c r="D1542">
        <v>9.9618000000000002</v>
      </c>
      <c r="E1542">
        <v>15</v>
      </c>
      <c r="F1542" s="2">
        <v>36465</v>
      </c>
      <c r="G1542">
        <v>7.9</v>
      </c>
      <c r="H1542" s="3">
        <v>36465.48541666667</v>
      </c>
      <c r="I1542" s="3">
        <v>36465.458333333336</v>
      </c>
      <c r="J1542">
        <v>13.2</v>
      </c>
      <c r="K1542">
        <v>15.5</v>
      </c>
      <c r="L1542" s="3">
        <v>36465.460416666669</v>
      </c>
      <c r="M1542" t="s">
        <v>9</v>
      </c>
      <c r="N1542" t="s">
        <v>9</v>
      </c>
      <c r="O1542" t="s">
        <v>9</v>
      </c>
      <c r="P1542" s="3">
        <v>36465.48541666667</v>
      </c>
      <c r="Q1542">
        <v>0</v>
      </c>
      <c r="R1542" t="s">
        <v>76</v>
      </c>
      <c r="S1542">
        <v>0</v>
      </c>
      <c r="T1542">
        <v>0</v>
      </c>
      <c r="U1542" t="s">
        <v>9</v>
      </c>
      <c r="V1542" s="3">
        <v>36465.458333333336</v>
      </c>
      <c r="W1542">
        <v>1</v>
      </c>
      <c r="X1542" s="3">
        <v>36465.460416666669</v>
      </c>
      <c r="Y1542" t="s">
        <v>9</v>
      </c>
      <c r="Z1542">
        <v>0</v>
      </c>
      <c r="AA1542">
        <v>0</v>
      </c>
      <c r="AB1542" t="s">
        <v>84</v>
      </c>
    </row>
    <row r="1543" spans="1:28" x14ac:dyDescent="0.25">
      <c r="A1543" t="s">
        <v>74</v>
      </c>
      <c r="B1543" t="s">
        <v>75</v>
      </c>
      <c r="C1543">
        <v>53.649500000000003</v>
      </c>
      <c r="D1543">
        <v>9.9618000000000002</v>
      </c>
      <c r="E1543">
        <v>15</v>
      </c>
      <c r="F1543" s="2">
        <v>36466</v>
      </c>
      <c r="G1543">
        <v>10.1</v>
      </c>
      <c r="H1543" s="3">
        <v>36466.48541666667</v>
      </c>
      <c r="I1543" s="3">
        <v>36466.458333333336</v>
      </c>
      <c r="J1543">
        <v>13.4</v>
      </c>
      <c r="K1543">
        <v>18.3</v>
      </c>
      <c r="L1543" s="3">
        <v>36466.460416666669</v>
      </c>
      <c r="M1543" t="s">
        <v>9</v>
      </c>
      <c r="N1543" t="s">
        <v>9</v>
      </c>
      <c r="O1543" t="s">
        <v>9</v>
      </c>
      <c r="P1543" s="3">
        <v>36466.48541666667</v>
      </c>
      <c r="Q1543">
        <v>0</v>
      </c>
      <c r="R1543" t="s">
        <v>76</v>
      </c>
      <c r="S1543">
        <v>0</v>
      </c>
      <c r="T1543">
        <v>0</v>
      </c>
      <c r="U1543" t="s">
        <v>9</v>
      </c>
      <c r="V1543" s="3">
        <v>36466.458333333336</v>
      </c>
      <c r="W1543">
        <v>1</v>
      </c>
      <c r="X1543" s="3">
        <v>36466.460416666669</v>
      </c>
      <c r="Y1543" t="s">
        <v>9</v>
      </c>
      <c r="Z1543">
        <v>0</v>
      </c>
      <c r="AA1543">
        <v>0</v>
      </c>
      <c r="AB1543" t="s">
        <v>84</v>
      </c>
    </row>
    <row r="1544" spans="1:28" x14ac:dyDescent="0.25">
      <c r="A1544" t="s">
        <v>74</v>
      </c>
      <c r="B1544" t="s">
        <v>75</v>
      </c>
      <c r="C1544">
        <v>53.649500000000003</v>
      </c>
      <c r="D1544">
        <v>9.9618000000000002</v>
      </c>
      <c r="E1544">
        <v>15</v>
      </c>
      <c r="F1544" s="2">
        <v>36467</v>
      </c>
      <c r="G1544">
        <v>5.8</v>
      </c>
      <c r="H1544" s="3">
        <v>36467.48541666667</v>
      </c>
      <c r="I1544" s="3">
        <v>36467.458333333336</v>
      </c>
      <c r="J1544">
        <v>10.7</v>
      </c>
      <c r="K1544">
        <v>14.2</v>
      </c>
      <c r="L1544" s="3">
        <v>36467.460416666669</v>
      </c>
      <c r="M1544" t="s">
        <v>9</v>
      </c>
      <c r="N1544" t="s">
        <v>9</v>
      </c>
      <c r="O1544" t="s">
        <v>9</v>
      </c>
      <c r="P1544" s="3">
        <v>36467.48541666667</v>
      </c>
      <c r="Q1544">
        <v>3</v>
      </c>
      <c r="R1544" t="s">
        <v>77</v>
      </c>
      <c r="S1544">
        <v>3</v>
      </c>
      <c r="T1544" t="s">
        <v>9</v>
      </c>
      <c r="U1544" t="s">
        <v>9</v>
      </c>
      <c r="V1544" s="3">
        <v>36467.458333333336</v>
      </c>
      <c r="W1544">
        <v>1</v>
      </c>
      <c r="X1544" s="3">
        <v>36467.460416666669</v>
      </c>
      <c r="Y1544" t="s">
        <v>9</v>
      </c>
      <c r="Z1544">
        <v>3</v>
      </c>
      <c r="AA1544" t="s">
        <v>9</v>
      </c>
      <c r="AB1544" t="s">
        <v>84</v>
      </c>
    </row>
    <row r="1545" spans="1:28" x14ac:dyDescent="0.25">
      <c r="A1545" t="s">
        <v>74</v>
      </c>
      <c r="B1545" t="s">
        <v>75</v>
      </c>
      <c r="C1545">
        <v>53.649500000000003</v>
      </c>
      <c r="D1545">
        <v>9.9618000000000002</v>
      </c>
      <c r="E1545">
        <v>15</v>
      </c>
      <c r="F1545" s="2">
        <v>36468</v>
      </c>
      <c r="G1545">
        <v>3.7</v>
      </c>
      <c r="H1545" s="3">
        <v>36468.48541666667</v>
      </c>
      <c r="I1545" s="3">
        <v>36468.458333333336</v>
      </c>
      <c r="J1545">
        <v>9.9</v>
      </c>
      <c r="K1545">
        <v>14.8</v>
      </c>
      <c r="L1545" s="3">
        <v>36468.460416666669</v>
      </c>
      <c r="M1545" t="s">
        <v>9</v>
      </c>
      <c r="N1545" t="s">
        <v>9</v>
      </c>
      <c r="O1545" t="s">
        <v>9</v>
      </c>
      <c r="P1545" s="3">
        <v>36468.48541666667</v>
      </c>
      <c r="Q1545">
        <v>0</v>
      </c>
      <c r="R1545" t="s">
        <v>76</v>
      </c>
      <c r="S1545">
        <v>0</v>
      </c>
      <c r="T1545">
        <v>0</v>
      </c>
      <c r="U1545" t="s">
        <v>9</v>
      </c>
      <c r="V1545" s="3">
        <v>36468.458333333336</v>
      </c>
      <c r="W1545">
        <v>1</v>
      </c>
      <c r="X1545" s="3">
        <v>36468.460416666669</v>
      </c>
      <c r="Y1545" t="s">
        <v>9</v>
      </c>
      <c r="Z1545">
        <v>0</v>
      </c>
      <c r="AA1545">
        <v>0</v>
      </c>
      <c r="AB1545" t="s">
        <v>84</v>
      </c>
    </row>
    <row r="1546" spans="1:28" x14ac:dyDescent="0.25">
      <c r="A1546" t="s">
        <v>74</v>
      </c>
      <c r="B1546" t="s">
        <v>75</v>
      </c>
      <c r="C1546">
        <v>53.649500000000003</v>
      </c>
      <c r="D1546">
        <v>9.9618000000000002</v>
      </c>
      <c r="E1546">
        <v>15</v>
      </c>
      <c r="F1546" s="2">
        <v>36469</v>
      </c>
      <c r="G1546">
        <v>3.1</v>
      </c>
      <c r="H1546" s="3">
        <v>36469.48541666667</v>
      </c>
      <c r="I1546" s="3">
        <v>36469.458333333336</v>
      </c>
      <c r="J1546">
        <v>7.2</v>
      </c>
      <c r="K1546">
        <v>14</v>
      </c>
      <c r="L1546" s="3">
        <v>36469.460416666669</v>
      </c>
      <c r="M1546" t="s">
        <v>9</v>
      </c>
      <c r="N1546" t="s">
        <v>9</v>
      </c>
      <c r="O1546" t="s">
        <v>9</v>
      </c>
      <c r="P1546" s="3">
        <v>36469.48541666667</v>
      </c>
      <c r="Q1546">
        <v>0</v>
      </c>
      <c r="R1546" t="s">
        <v>76</v>
      </c>
      <c r="S1546">
        <v>0</v>
      </c>
      <c r="T1546">
        <v>0</v>
      </c>
      <c r="U1546" t="s">
        <v>9</v>
      </c>
      <c r="V1546" s="3">
        <v>36469.458333333336</v>
      </c>
      <c r="W1546">
        <v>1</v>
      </c>
      <c r="X1546" s="3">
        <v>36469.460416666669</v>
      </c>
      <c r="Y1546" t="s">
        <v>9</v>
      </c>
      <c r="Z1546">
        <v>0</v>
      </c>
      <c r="AA1546">
        <v>0</v>
      </c>
      <c r="AB1546" t="s">
        <v>84</v>
      </c>
    </row>
    <row r="1547" spans="1:28" x14ac:dyDescent="0.25">
      <c r="A1547" t="s">
        <v>74</v>
      </c>
      <c r="B1547" t="s">
        <v>75</v>
      </c>
      <c r="C1547">
        <v>53.649500000000003</v>
      </c>
      <c r="D1547">
        <v>9.9618000000000002</v>
      </c>
      <c r="E1547">
        <v>15</v>
      </c>
      <c r="F1547" s="2">
        <v>36470</v>
      </c>
      <c r="G1547">
        <v>7.7</v>
      </c>
      <c r="H1547" s="3">
        <v>36470.48541666667</v>
      </c>
      <c r="I1547" s="3">
        <v>36470.458333333336</v>
      </c>
      <c r="J1547">
        <v>12.4</v>
      </c>
      <c r="K1547">
        <v>13.8</v>
      </c>
      <c r="L1547" s="3">
        <v>36470.460416666669</v>
      </c>
      <c r="M1547" t="s">
        <v>9</v>
      </c>
      <c r="N1547" t="s">
        <v>9</v>
      </c>
      <c r="O1547" t="s">
        <v>9</v>
      </c>
      <c r="P1547" s="3">
        <v>36470.48541666667</v>
      </c>
      <c r="Q1547">
        <v>0</v>
      </c>
      <c r="R1547" t="s">
        <v>76</v>
      </c>
      <c r="S1547">
        <v>0</v>
      </c>
      <c r="T1547">
        <v>0</v>
      </c>
      <c r="U1547" t="s">
        <v>9</v>
      </c>
      <c r="V1547" s="3">
        <v>36470.458333333336</v>
      </c>
      <c r="W1547">
        <v>1</v>
      </c>
      <c r="X1547" s="3">
        <v>36470.460416666669</v>
      </c>
      <c r="Y1547" t="s">
        <v>9</v>
      </c>
      <c r="Z1547">
        <v>0</v>
      </c>
      <c r="AA1547">
        <v>0</v>
      </c>
      <c r="AB1547" t="s">
        <v>84</v>
      </c>
    </row>
    <row r="1548" spans="1:28" x14ac:dyDescent="0.25">
      <c r="A1548" t="s">
        <v>74</v>
      </c>
      <c r="B1548" t="s">
        <v>75</v>
      </c>
      <c r="C1548">
        <v>53.649500000000003</v>
      </c>
      <c r="D1548">
        <v>9.9618000000000002</v>
      </c>
      <c r="E1548">
        <v>15</v>
      </c>
      <c r="F1548" s="2">
        <v>36471</v>
      </c>
      <c r="G1548">
        <v>8.1</v>
      </c>
      <c r="H1548" s="3">
        <v>36471.48541666667</v>
      </c>
      <c r="I1548" s="3">
        <v>36471.458333333336</v>
      </c>
      <c r="J1548">
        <v>9.1</v>
      </c>
      <c r="K1548">
        <v>14</v>
      </c>
      <c r="L1548" s="3">
        <v>36471.460416666669</v>
      </c>
      <c r="M1548" t="s">
        <v>9</v>
      </c>
      <c r="N1548" t="s">
        <v>9</v>
      </c>
      <c r="O1548" t="s">
        <v>9</v>
      </c>
      <c r="P1548" s="3">
        <v>36471.48541666667</v>
      </c>
      <c r="Q1548">
        <v>4</v>
      </c>
      <c r="R1548" t="s">
        <v>77</v>
      </c>
      <c r="S1548">
        <v>4</v>
      </c>
      <c r="T1548" t="s">
        <v>9</v>
      </c>
      <c r="U1548" t="s">
        <v>9</v>
      </c>
      <c r="V1548" s="3">
        <v>36471.458333333336</v>
      </c>
      <c r="W1548">
        <v>1</v>
      </c>
      <c r="X1548" s="3">
        <v>36471.460416666669</v>
      </c>
      <c r="Y1548" t="s">
        <v>9</v>
      </c>
      <c r="Z1548">
        <v>4</v>
      </c>
      <c r="AA1548" t="s">
        <v>9</v>
      </c>
      <c r="AB1548" t="s">
        <v>84</v>
      </c>
    </row>
    <row r="1549" spans="1:28" x14ac:dyDescent="0.25">
      <c r="A1549" t="s">
        <v>74</v>
      </c>
      <c r="B1549" t="s">
        <v>75</v>
      </c>
      <c r="C1549">
        <v>53.649500000000003</v>
      </c>
      <c r="D1549">
        <v>9.9618000000000002</v>
      </c>
      <c r="E1549">
        <v>15</v>
      </c>
      <c r="F1549" s="2">
        <v>36472</v>
      </c>
      <c r="G1549">
        <v>7.4</v>
      </c>
      <c r="H1549" s="3">
        <v>36472.48541666667</v>
      </c>
      <c r="I1549" s="3">
        <v>36472.458333333336</v>
      </c>
      <c r="J1549">
        <v>9.6999999999999993</v>
      </c>
      <c r="K1549">
        <v>13.6</v>
      </c>
      <c r="L1549" s="3">
        <v>36472.460416666669</v>
      </c>
      <c r="M1549" t="s">
        <v>9</v>
      </c>
      <c r="N1549" t="s">
        <v>9</v>
      </c>
      <c r="O1549" t="s">
        <v>9</v>
      </c>
      <c r="P1549" s="3">
        <v>36472.48541666667</v>
      </c>
      <c r="Q1549">
        <v>1</v>
      </c>
      <c r="R1549" t="s">
        <v>77</v>
      </c>
      <c r="S1549">
        <v>1</v>
      </c>
      <c r="T1549" t="s">
        <v>9</v>
      </c>
      <c r="U1549" t="s">
        <v>9</v>
      </c>
      <c r="V1549" s="3">
        <v>36472.458333333336</v>
      </c>
      <c r="W1549">
        <v>1</v>
      </c>
      <c r="X1549" s="3">
        <v>36472.460416666669</v>
      </c>
      <c r="Y1549" t="s">
        <v>9</v>
      </c>
      <c r="Z1549">
        <v>1</v>
      </c>
      <c r="AA1549" t="s">
        <v>9</v>
      </c>
      <c r="AB1549" t="s">
        <v>84</v>
      </c>
    </row>
    <row r="1550" spans="1:28" x14ac:dyDescent="0.25">
      <c r="A1550" t="s">
        <v>74</v>
      </c>
      <c r="B1550" t="s">
        <v>75</v>
      </c>
      <c r="C1550">
        <v>53.649500000000003</v>
      </c>
      <c r="D1550">
        <v>9.9618000000000002</v>
      </c>
      <c r="E1550">
        <v>15</v>
      </c>
      <c r="F1550" s="2">
        <v>36473</v>
      </c>
      <c r="G1550">
        <v>1.5</v>
      </c>
      <c r="H1550" s="3">
        <v>36473.48541666667</v>
      </c>
      <c r="I1550" s="3">
        <v>36473.458333333336</v>
      </c>
      <c r="J1550">
        <v>7.2</v>
      </c>
      <c r="K1550">
        <v>14.2</v>
      </c>
      <c r="L1550" s="3">
        <v>36473.460416666669</v>
      </c>
      <c r="M1550" t="s">
        <v>9</v>
      </c>
      <c r="N1550" t="s">
        <v>9</v>
      </c>
      <c r="O1550" t="s">
        <v>9</v>
      </c>
      <c r="P1550" s="3">
        <v>36473.48541666667</v>
      </c>
      <c r="Q1550">
        <v>1</v>
      </c>
      <c r="R1550" t="s">
        <v>77</v>
      </c>
      <c r="S1550">
        <v>1</v>
      </c>
      <c r="T1550" t="s">
        <v>9</v>
      </c>
      <c r="U1550" t="s">
        <v>9</v>
      </c>
      <c r="V1550" s="3">
        <v>36473.458333333336</v>
      </c>
      <c r="W1550">
        <v>1</v>
      </c>
      <c r="X1550" s="3">
        <v>36473.460416666669</v>
      </c>
      <c r="Y1550" t="s">
        <v>9</v>
      </c>
      <c r="Z1550">
        <v>1</v>
      </c>
      <c r="AA1550" t="s">
        <v>9</v>
      </c>
      <c r="AB1550" t="s">
        <v>84</v>
      </c>
    </row>
    <row r="1551" spans="1:28" x14ac:dyDescent="0.25">
      <c r="A1551" t="s">
        <v>74</v>
      </c>
      <c r="B1551" t="s">
        <v>75</v>
      </c>
      <c r="C1551">
        <v>53.649500000000003</v>
      </c>
      <c r="D1551">
        <v>9.9618000000000002</v>
      </c>
      <c r="E1551">
        <v>15</v>
      </c>
      <c r="F1551" s="2">
        <v>36474</v>
      </c>
      <c r="G1551">
        <v>4.4000000000000004</v>
      </c>
      <c r="H1551" s="3">
        <v>36474.48541666667</v>
      </c>
      <c r="I1551" s="3">
        <v>36474.458333333336</v>
      </c>
      <c r="J1551">
        <v>8.6999999999999993</v>
      </c>
      <c r="K1551">
        <v>15</v>
      </c>
      <c r="L1551" s="3">
        <v>36474.461111111108</v>
      </c>
      <c r="M1551" t="s">
        <v>9</v>
      </c>
      <c r="N1551" t="s">
        <v>9</v>
      </c>
      <c r="O1551" t="s">
        <v>9</v>
      </c>
      <c r="P1551" s="3">
        <v>36474.48541666667</v>
      </c>
      <c r="Q1551">
        <v>1</v>
      </c>
      <c r="R1551" t="s">
        <v>77</v>
      </c>
      <c r="S1551">
        <v>1</v>
      </c>
      <c r="T1551" t="s">
        <v>9</v>
      </c>
      <c r="U1551" t="s">
        <v>9</v>
      </c>
      <c r="V1551" s="3">
        <v>36474.458333333336</v>
      </c>
      <c r="W1551">
        <v>1</v>
      </c>
      <c r="X1551" s="3">
        <v>36474.461111111108</v>
      </c>
      <c r="Y1551" t="s">
        <v>9</v>
      </c>
      <c r="Z1551">
        <v>1</v>
      </c>
      <c r="AA1551" t="s">
        <v>9</v>
      </c>
      <c r="AB1551" t="s">
        <v>84</v>
      </c>
    </row>
    <row r="1552" spans="1:28" x14ac:dyDescent="0.25">
      <c r="A1552" t="s">
        <v>74</v>
      </c>
      <c r="B1552" t="s">
        <v>75</v>
      </c>
      <c r="C1552">
        <v>53.649500000000003</v>
      </c>
      <c r="D1552">
        <v>9.9618000000000002</v>
      </c>
      <c r="E1552">
        <v>15</v>
      </c>
      <c r="F1552" s="2">
        <v>36475</v>
      </c>
      <c r="G1552">
        <v>2.9</v>
      </c>
      <c r="H1552" s="3">
        <v>36475.48541666667</v>
      </c>
      <c r="I1552" s="3">
        <v>36475.458333333336</v>
      </c>
      <c r="J1552">
        <v>8.1</v>
      </c>
      <c r="K1552">
        <v>15.9</v>
      </c>
      <c r="L1552" s="3">
        <v>36475.461111111108</v>
      </c>
      <c r="M1552" t="s">
        <v>9</v>
      </c>
      <c r="N1552" t="s">
        <v>9</v>
      </c>
      <c r="O1552" t="s">
        <v>9</v>
      </c>
      <c r="P1552" s="3">
        <v>36475.48541666667</v>
      </c>
      <c r="Q1552">
        <v>0</v>
      </c>
      <c r="R1552" t="s">
        <v>76</v>
      </c>
      <c r="S1552">
        <v>0</v>
      </c>
      <c r="T1552">
        <v>0</v>
      </c>
      <c r="U1552" t="s">
        <v>9</v>
      </c>
      <c r="V1552" s="3">
        <v>36475.458333333336</v>
      </c>
      <c r="W1552">
        <v>1</v>
      </c>
      <c r="X1552" s="3">
        <v>36475.461111111108</v>
      </c>
      <c r="Y1552" t="s">
        <v>9</v>
      </c>
      <c r="Z1552">
        <v>0</v>
      </c>
      <c r="AA1552">
        <v>0</v>
      </c>
      <c r="AB1552" t="s">
        <v>84</v>
      </c>
    </row>
    <row r="1553" spans="1:28" x14ac:dyDescent="0.25">
      <c r="A1553" t="s">
        <v>74</v>
      </c>
      <c r="B1553" t="s">
        <v>75</v>
      </c>
      <c r="C1553">
        <v>53.649500000000003</v>
      </c>
      <c r="D1553">
        <v>9.9618000000000002</v>
      </c>
      <c r="E1553">
        <v>15</v>
      </c>
      <c r="F1553" s="2">
        <v>36476</v>
      </c>
      <c r="G1553">
        <v>-2.2000000000000002</v>
      </c>
      <c r="H1553" s="3">
        <v>36476.48541666667</v>
      </c>
      <c r="I1553" s="3">
        <v>36476.458333333336</v>
      </c>
      <c r="J1553">
        <v>5.6</v>
      </c>
      <c r="K1553">
        <v>14.6</v>
      </c>
      <c r="L1553" s="3">
        <v>36476.461111111108</v>
      </c>
      <c r="M1553" t="s">
        <v>9</v>
      </c>
      <c r="N1553" t="s">
        <v>9</v>
      </c>
      <c r="O1553" t="s">
        <v>9</v>
      </c>
      <c r="P1553" s="3">
        <v>36476.48541666667</v>
      </c>
      <c r="Q1553">
        <v>0</v>
      </c>
      <c r="R1553" t="s">
        <v>76</v>
      </c>
      <c r="S1553">
        <v>0</v>
      </c>
      <c r="T1553">
        <v>0</v>
      </c>
      <c r="U1553" t="s">
        <v>9</v>
      </c>
      <c r="V1553" s="3">
        <v>36476.458333333336</v>
      </c>
      <c r="W1553">
        <v>1</v>
      </c>
      <c r="X1553" s="3">
        <v>36476.461111111108</v>
      </c>
      <c r="Y1553" t="s">
        <v>9</v>
      </c>
      <c r="Z1553">
        <v>0</v>
      </c>
      <c r="AA1553">
        <v>0</v>
      </c>
      <c r="AB1553" t="s">
        <v>84</v>
      </c>
    </row>
    <row r="1554" spans="1:28" x14ac:dyDescent="0.25">
      <c r="A1554" t="s">
        <v>74</v>
      </c>
      <c r="B1554" t="s">
        <v>75</v>
      </c>
      <c r="C1554">
        <v>53.649500000000003</v>
      </c>
      <c r="D1554">
        <v>9.9618000000000002</v>
      </c>
      <c r="E1554">
        <v>15</v>
      </c>
      <c r="F1554" s="2">
        <v>36477</v>
      </c>
      <c r="G1554">
        <v>-1</v>
      </c>
      <c r="H1554" s="3">
        <v>36477.48541666667</v>
      </c>
      <c r="I1554" s="3">
        <v>36477.458333333336</v>
      </c>
      <c r="J1554">
        <v>2.5</v>
      </c>
      <c r="K1554">
        <v>12.8</v>
      </c>
      <c r="L1554" s="3">
        <v>36477.461111111108</v>
      </c>
      <c r="M1554" t="s">
        <v>9</v>
      </c>
      <c r="N1554" t="s">
        <v>9</v>
      </c>
      <c r="O1554" t="s">
        <v>9</v>
      </c>
      <c r="P1554" s="3">
        <v>36477.48541666667</v>
      </c>
      <c r="Q1554">
        <v>0</v>
      </c>
      <c r="R1554" t="s">
        <v>76</v>
      </c>
      <c r="S1554">
        <v>0</v>
      </c>
      <c r="T1554">
        <v>0</v>
      </c>
      <c r="U1554" t="s">
        <v>9</v>
      </c>
      <c r="V1554" s="3">
        <v>36477.458333333336</v>
      </c>
      <c r="W1554">
        <v>1</v>
      </c>
      <c r="X1554" s="3">
        <v>36477.461111111108</v>
      </c>
      <c r="Y1554" t="s">
        <v>9</v>
      </c>
      <c r="Z1554">
        <v>0</v>
      </c>
      <c r="AA1554">
        <v>0</v>
      </c>
      <c r="AB1554" t="s">
        <v>84</v>
      </c>
    </row>
    <row r="1555" spans="1:28" x14ac:dyDescent="0.25">
      <c r="A1555" t="s">
        <v>74</v>
      </c>
      <c r="B1555" t="s">
        <v>75</v>
      </c>
      <c r="C1555">
        <v>53.649500000000003</v>
      </c>
      <c r="D1555">
        <v>9.9618000000000002</v>
      </c>
      <c r="E1555">
        <v>15</v>
      </c>
      <c r="F1555" s="2">
        <v>36478</v>
      </c>
      <c r="G1555">
        <v>5.6</v>
      </c>
      <c r="H1555" s="3">
        <v>36478.48541666667</v>
      </c>
      <c r="I1555" s="3">
        <v>36478.458333333336</v>
      </c>
      <c r="J1555">
        <v>6.8</v>
      </c>
      <c r="K1555">
        <v>13.2</v>
      </c>
      <c r="L1555" s="3">
        <v>36478.461111111108</v>
      </c>
      <c r="M1555" t="s">
        <v>9</v>
      </c>
      <c r="N1555" t="s">
        <v>9</v>
      </c>
      <c r="O1555" t="s">
        <v>9</v>
      </c>
      <c r="P1555" s="3">
        <v>36478.48541666667</v>
      </c>
      <c r="Q1555">
        <v>0</v>
      </c>
      <c r="R1555" t="s">
        <v>76</v>
      </c>
      <c r="S1555">
        <v>0</v>
      </c>
      <c r="T1555">
        <v>0</v>
      </c>
      <c r="U1555" t="s">
        <v>9</v>
      </c>
      <c r="V1555" s="3">
        <v>36478.458333333336</v>
      </c>
      <c r="W1555">
        <v>1</v>
      </c>
      <c r="X1555" s="3">
        <v>36478.461111111108</v>
      </c>
      <c r="Y1555" t="s">
        <v>9</v>
      </c>
      <c r="Z1555">
        <v>0</v>
      </c>
      <c r="AA1555">
        <v>0</v>
      </c>
      <c r="AB1555" t="s">
        <v>84</v>
      </c>
    </row>
    <row r="1556" spans="1:28" x14ac:dyDescent="0.25">
      <c r="A1556" t="s">
        <v>74</v>
      </c>
      <c r="B1556" t="s">
        <v>75</v>
      </c>
      <c r="C1556">
        <v>53.649500000000003</v>
      </c>
      <c r="D1556">
        <v>9.9618000000000002</v>
      </c>
      <c r="E1556">
        <v>15</v>
      </c>
      <c r="F1556" s="2">
        <v>36479</v>
      </c>
      <c r="G1556">
        <v>-4.3</v>
      </c>
      <c r="H1556" s="3">
        <v>36479.48541666667</v>
      </c>
      <c r="I1556" s="3">
        <v>36479.458333333336</v>
      </c>
      <c r="J1556">
        <v>2.5</v>
      </c>
      <c r="K1556">
        <v>12.8</v>
      </c>
      <c r="L1556" s="3">
        <v>36479.461111111108</v>
      </c>
      <c r="M1556" t="s">
        <v>9</v>
      </c>
      <c r="N1556" t="s">
        <v>9</v>
      </c>
      <c r="O1556" t="s">
        <v>9</v>
      </c>
      <c r="P1556" s="3">
        <v>36479.48541666667</v>
      </c>
      <c r="Q1556">
        <v>0</v>
      </c>
      <c r="R1556" t="s">
        <v>76</v>
      </c>
      <c r="S1556">
        <v>0</v>
      </c>
      <c r="T1556">
        <v>0</v>
      </c>
      <c r="U1556" t="s">
        <v>9</v>
      </c>
      <c r="V1556" s="3">
        <v>36479.458333333336</v>
      </c>
      <c r="W1556">
        <v>1</v>
      </c>
      <c r="X1556" s="3">
        <v>36479.461111111108</v>
      </c>
      <c r="Y1556" t="s">
        <v>9</v>
      </c>
      <c r="Z1556">
        <v>0</v>
      </c>
      <c r="AA1556">
        <v>0</v>
      </c>
      <c r="AB1556" t="s">
        <v>84</v>
      </c>
    </row>
    <row r="1557" spans="1:28" x14ac:dyDescent="0.25">
      <c r="A1557" t="s">
        <v>74</v>
      </c>
      <c r="B1557" t="s">
        <v>75</v>
      </c>
      <c r="C1557">
        <v>53.649500000000003</v>
      </c>
      <c r="D1557">
        <v>9.9618000000000002</v>
      </c>
      <c r="E1557">
        <v>15</v>
      </c>
      <c r="F1557" s="2">
        <v>36480</v>
      </c>
      <c r="G1557">
        <v>-4.0999999999999996</v>
      </c>
      <c r="H1557" s="3">
        <v>36480.48541666667</v>
      </c>
      <c r="I1557" s="3">
        <v>36480.458333333336</v>
      </c>
      <c r="J1557">
        <v>2.5</v>
      </c>
      <c r="K1557">
        <v>4.0999999999999996</v>
      </c>
      <c r="L1557" s="3">
        <v>36480.461111111108</v>
      </c>
      <c r="M1557" t="s">
        <v>9</v>
      </c>
      <c r="N1557" t="s">
        <v>9</v>
      </c>
      <c r="O1557" t="s">
        <v>9</v>
      </c>
      <c r="P1557" s="3">
        <v>36480.48541666667</v>
      </c>
      <c r="Q1557">
        <v>0</v>
      </c>
      <c r="R1557" t="s">
        <v>76</v>
      </c>
      <c r="S1557">
        <v>0</v>
      </c>
      <c r="T1557">
        <v>0</v>
      </c>
      <c r="U1557" t="s">
        <v>9</v>
      </c>
      <c r="V1557" s="3">
        <v>36480.458333333336</v>
      </c>
      <c r="W1557">
        <v>1</v>
      </c>
      <c r="X1557" s="3">
        <v>36480.461111111108</v>
      </c>
      <c r="Y1557" t="s">
        <v>9</v>
      </c>
      <c r="Z1557">
        <v>0</v>
      </c>
      <c r="AA1557">
        <v>0</v>
      </c>
      <c r="AB1557" t="s">
        <v>84</v>
      </c>
    </row>
    <row r="1558" spans="1:28" x14ac:dyDescent="0.25">
      <c r="A1558" t="s">
        <v>74</v>
      </c>
      <c r="B1558" t="s">
        <v>75</v>
      </c>
      <c r="C1558">
        <v>53.649500000000003</v>
      </c>
      <c r="D1558">
        <v>9.9618000000000002</v>
      </c>
      <c r="E1558">
        <v>15</v>
      </c>
      <c r="F1558" s="2">
        <v>36481</v>
      </c>
      <c r="G1558">
        <v>-1.4</v>
      </c>
      <c r="H1558" s="3">
        <v>36481.48541666667</v>
      </c>
      <c r="I1558" s="3">
        <v>36481.458333333336</v>
      </c>
      <c r="J1558">
        <v>3.5</v>
      </c>
      <c r="K1558">
        <v>3.5</v>
      </c>
      <c r="L1558" s="3">
        <v>36481.461805555555</v>
      </c>
      <c r="M1558" t="s">
        <v>9</v>
      </c>
      <c r="N1558" t="s">
        <v>9</v>
      </c>
      <c r="O1558" t="s">
        <v>9</v>
      </c>
      <c r="P1558" s="3">
        <v>36481.48541666667</v>
      </c>
      <c r="Q1558">
        <v>0</v>
      </c>
      <c r="R1558" t="s">
        <v>76</v>
      </c>
      <c r="S1558">
        <v>0</v>
      </c>
      <c r="T1558">
        <v>0</v>
      </c>
      <c r="U1558" t="s">
        <v>9</v>
      </c>
      <c r="V1558" s="3">
        <v>36481.458333333336</v>
      </c>
      <c r="W1558">
        <v>1</v>
      </c>
      <c r="X1558" s="3">
        <v>36481.461805555555</v>
      </c>
      <c r="Y1558" t="s">
        <v>9</v>
      </c>
      <c r="Z1558">
        <v>0</v>
      </c>
      <c r="AA1558">
        <v>0</v>
      </c>
      <c r="AB1558" t="s">
        <v>84</v>
      </c>
    </row>
    <row r="1559" spans="1:28" x14ac:dyDescent="0.25">
      <c r="A1559" t="s">
        <v>74</v>
      </c>
      <c r="B1559" t="s">
        <v>75</v>
      </c>
      <c r="C1559">
        <v>53.649500000000003</v>
      </c>
      <c r="D1559">
        <v>9.9618000000000002</v>
      </c>
      <c r="E1559">
        <v>15</v>
      </c>
      <c r="F1559" s="2">
        <v>36482</v>
      </c>
      <c r="G1559">
        <v>0.1</v>
      </c>
      <c r="H1559" s="3">
        <v>36482.48541666667</v>
      </c>
      <c r="I1559" s="3">
        <v>36482.458333333336</v>
      </c>
      <c r="J1559">
        <v>2.1</v>
      </c>
      <c r="K1559">
        <v>4.5999999999999996</v>
      </c>
      <c r="L1559" s="3">
        <v>36482.461805555555</v>
      </c>
      <c r="M1559" t="s">
        <v>9</v>
      </c>
      <c r="N1559" t="s">
        <v>82</v>
      </c>
      <c r="O1559" t="s">
        <v>9</v>
      </c>
      <c r="P1559" s="3">
        <v>36482.48541666667</v>
      </c>
      <c r="Q1559">
        <v>5</v>
      </c>
      <c r="R1559" t="s">
        <v>85</v>
      </c>
      <c r="S1559">
        <v>5</v>
      </c>
      <c r="T1559">
        <v>0.5</v>
      </c>
      <c r="U1559" t="s">
        <v>9</v>
      </c>
      <c r="V1559" s="3">
        <v>36482.458333333336</v>
      </c>
      <c r="W1559">
        <v>1</v>
      </c>
      <c r="X1559" s="3">
        <v>36482.461805555555</v>
      </c>
      <c r="Y1559" t="s">
        <v>9</v>
      </c>
      <c r="Z1559" t="s">
        <v>9</v>
      </c>
      <c r="AA1559">
        <v>0.5</v>
      </c>
      <c r="AB1559" t="s">
        <v>84</v>
      </c>
    </row>
    <row r="1560" spans="1:28" x14ac:dyDescent="0.25">
      <c r="A1560" t="s">
        <v>74</v>
      </c>
      <c r="B1560" t="s">
        <v>75</v>
      </c>
      <c r="C1560">
        <v>53.649500000000003</v>
      </c>
      <c r="D1560">
        <v>9.9618000000000002</v>
      </c>
      <c r="E1560">
        <v>15</v>
      </c>
      <c r="F1560" s="2">
        <v>36483</v>
      </c>
      <c r="G1560">
        <v>-1</v>
      </c>
      <c r="H1560" s="3">
        <v>36483.48541666667</v>
      </c>
      <c r="I1560" s="3">
        <v>36483.458333333336</v>
      </c>
      <c r="J1560">
        <v>2.2999999999999998</v>
      </c>
      <c r="K1560">
        <v>2.2999999999999998</v>
      </c>
      <c r="L1560" s="3">
        <v>36483.461805555555</v>
      </c>
      <c r="M1560" t="s">
        <v>9</v>
      </c>
      <c r="N1560" t="s">
        <v>9</v>
      </c>
      <c r="O1560" t="s">
        <v>9</v>
      </c>
      <c r="P1560" s="3">
        <v>36483.48541666667</v>
      </c>
      <c r="Q1560">
        <v>4</v>
      </c>
      <c r="R1560" t="s">
        <v>77</v>
      </c>
      <c r="S1560">
        <v>4</v>
      </c>
      <c r="T1560" t="s">
        <v>9</v>
      </c>
      <c r="U1560" t="s">
        <v>9</v>
      </c>
      <c r="V1560" s="3">
        <v>36483.458333333336</v>
      </c>
      <c r="W1560">
        <v>1</v>
      </c>
      <c r="X1560" s="3">
        <v>36483.461805555555</v>
      </c>
      <c r="Y1560" t="s">
        <v>9</v>
      </c>
      <c r="Z1560">
        <v>4</v>
      </c>
      <c r="AA1560" t="s">
        <v>9</v>
      </c>
      <c r="AB1560" t="s">
        <v>84</v>
      </c>
    </row>
    <row r="1561" spans="1:28" x14ac:dyDescent="0.25">
      <c r="A1561" t="s">
        <v>74</v>
      </c>
      <c r="B1561" t="s">
        <v>75</v>
      </c>
      <c r="C1561">
        <v>53.649500000000003</v>
      </c>
      <c r="D1561">
        <v>9.9618000000000002</v>
      </c>
      <c r="E1561">
        <v>15</v>
      </c>
      <c r="F1561" s="2">
        <v>36484</v>
      </c>
      <c r="G1561">
        <v>0.1</v>
      </c>
      <c r="H1561" s="3">
        <v>36484.48541666667</v>
      </c>
      <c r="I1561" s="3">
        <v>36484.458333333336</v>
      </c>
      <c r="J1561">
        <v>1.3</v>
      </c>
      <c r="K1561">
        <v>3.7</v>
      </c>
      <c r="L1561" s="3">
        <v>36484.461805555555</v>
      </c>
      <c r="M1561" t="s">
        <v>9</v>
      </c>
      <c r="N1561" t="s">
        <v>9</v>
      </c>
      <c r="O1561" t="s">
        <v>9</v>
      </c>
      <c r="P1561" s="3">
        <v>36484.48541666667</v>
      </c>
      <c r="Q1561">
        <v>4</v>
      </c>
      <c r="R1561" t="s">
        <v>77</v>
      </c>
      <c r="S1561">
        <v>4</v>
      </c>
      <c r="T1561" t="s">
        <v>9</v>
      </c>
      <c r="U1561" t="s">
        <v>9</v>
      </c>
      <c r="V1561" s="3">
        <v>36484.458333333336</v>
      </c>
      <c r="W1561">
        <v>1</v>
      </c>
      <c r="X1561" s="3">
        <v>36484.461805555555</v>
      </c>
      <c r="Y1561" t="s">
        <v>9</v>
      </c>
      <c r="Z1561">
        <v>4</v>
      </c>
      <c r="AA1561" t="s">
        <v>9</v>
      </c>
      <c r="AB1561" t="s">
        <v>84</v>
      </c>
    </row>
    <row r="1562" spans="1:28" x14ac:dyDescent="0.25">
      <c r="A1562" t="s">
        <v>74</v>
      </c>
      <c r="B1562" t="s">
        <v>75</v>
      </c>
      <c r="C1562">
        <v>53.649500000000003</v>
      </c>
      <c r="D1562">
        <v>9.9618000000000002</v>
      </c>
      <c r="E1562">
        <v>15</v>
      </c>
      <c r="F1562" s="2">
        <v>36485</v>
      </c>
      <c r="G1562">
        <v>-2</v>
      </c>
      <c r="H1562" s="3">
        <v>36485.48541666667</v>
      </c>
      <c r="I1562" s="3">
        <v>36485.458333333336</v>
      </c>
      <c r="J1562">
        <v>1.7</v>
      </c>
      <c r="K1562">
        <v>1.7</v>
      </c>
      <c r="L1562" s="3">
        <v>36485.461805555555</v>
      </c>
      <c r="M1562" t="s">
        <v>9</v>
      </c>
      <c r="N1562" t="s">
        <v>9</v>
      </c>
      <c r="O1562" t="s">
        <v>9</v>
      </c>
      <c r="P1562" s="3">
        <v>36485.48541666667</v>
      </c>
      <c r="Q1562">
        <v>1</v>
      </c>
      <c r="R1562" t="s">
        <v>77</v>
      </c>
      <c r="S1562">
        <v>1</v>
      </c>
      <c r="T1562" t="s">
        <v>9</v>
      </c>
      <c r="U1562" t="s">
        <v>9</v>
      </c>
      <c r="V1562" s="3">
        <v>36485.458333333336</v>
      </c>
      <c r="W1562">
        <v>1</v>
      </c>
      <c r="X1562" s="3">
        <v>36485.461805555555</v>
      </c>
      <c r="Y1562" t="s">
        <v>9</v>
      </c>
      <c r="Z1562">
        <v>1</v>
      </c>
      <c r="AA1562" t="s">
        <v>9</v>
      </c>
      <c r="AB1562" t="s">
        <v>84</v>
      </c>
    </row>
    <row r="1563" spans="1:28" x14ac:dyDescent="0.25">
      <c r="A1563" t="s">
        <v>74</v>
      </c>
      <c r="B1563" t="s">
        <v>75</v>
      </c>
      <c r="C1563">
        <v>53.649500000000003</v>
      </c>
      <c r="D1563">
        <v>9.9618000000000002</v>
      </c>
      <c r="E1563">
        <v>15</v>
      </c>
      <c r="F1563" s="2">
        <v>36486</v>
      </c>
      <c r="G1563">
        <v>-0.2</v>
      </c>
      <c r="H1563" s="3">
        <v>36486.48541666667</v>
      </c>
      <c r="I1563" s="3">
        <v>36486.458333333336</v>
      </c>
      <c r="J1563">
        <v>1.9</v>
      </c>
      <c r="K1563">
        <v>2.1</v>
      </c>
      <c r="L1563" s="3">
        <v>36486.462500000001</v>
      </c>
      <c r="M1563" t="s">
        <v>9</v>
      </c>
      <c r="N1563" t="s">
        <v>9</v>
      </c>
      <c r="O1563" t="s">
        <v>9</v>
      </c>
      <c r="P1563" s="3">
        <v>36486.48541666667</v>
      </c>
      <c r="Q1563">
        <v>0</v>
      </c>
      <c r="R1563" t="s">
        <v>76</v>
      </c>
      <c r="S1563">
        <v>0</v>
      </c>
      <c r="T1563">
        <v>0</v>
      </c>
      <c r="U1563" t="s">
        <v>9</v>
      </c>
      <c r="V1563" s="3">
        <v>36486.458333333336</v>
      </c>
      <c r="W1563">
        <v>1</v>
      </c>
      <c r="X1563" s="3">
        <v>36486.462500000001</v>
      </c>
      <c r="Y1563" t="s">
        <v>9</v>
      </c>
      <c r="Z1563">
        <v>0</v>
      </c>
      <c r="AA1563">
        <v>0</v>
      </c>
      <c r="AB1563" t="s">
        <v>84</v>
      </c>
    </row>
    <row r="1564" spans="1:28" x14ac:dyDescent="0.25">
      <c r="A1564" t="s">
        <v>74</v>
      </c>
      <c r="B1564" t="s">
        <v>75</v>
      </c>
      <c r="C1564">
        <v>53.649500000000003</v>
      </c>
      <c r="D1564">
        <v>9.9618000000000002</v>
      </c>
      <c r="E1564">
        <v>15</v>
      </c>
      <c r="F1564" s="2">
        <v>36487</v>
      </c>
      <c r="G1564">
        <v>-0.8</v>
      </c>
      <c r="H1564" s="3">
        <v>36487.48541666667</v>
      </c>
      <c r="I1564" s="3">
        <v>36487.458333333336</v>
      </c>
      <c r="J1564">
        <v>2.7</v>
      </c>
      <c r="K1564">
        <v>3.1</v>
      </c>
      <c r="L1564" s="3">
        <v>36487.462500000001</v>
      </c>
      <c r="M1564" t="s">
        <v>9</v>
      </c>
      <c r="N1564" t="s">
        <v>9</v>
      </c>
      <c r="O1564" t="s">
        <v>9</v>
      </c>
      <c r="P1564" s="3">
        <v>36487.48541666667</v>
      </c>
      <c r="Q1564">
        <v>0</v>
      </c>
      <c r="R1564" t="s">
        <v>76</v>
      </c>
      <c r="S1564">
        <v>0</v>
      </c>
      <c r="T1564">
        <v>0</v>
      </c>
      <c r="U1564" t="s">
        <v>9</v>
      </c>
      <c r="V1564" s="3">
        <v>36487.458333333336</v>
      </c>
      <c r="W1564">
        <v>1</v>
      </c>
      <c r="X1564" s="3">
        <v>36487.462500000001</v>
      </c>
      <c r="Y1564" t="s">
        <v>9</v>
      </c>
      <c r="Z1564">
        <v>0</v>
      </c>
      <c r="AA1564">
        <v>0</v>
      </c>
      <c r="AB1564" t="s">
        <v>84</v>
      </c>
    </row>
    <row r="1565" spans="1:28" x14ac:dyDescent="0.25">
      <c r="A1565" t="s">
        <v>74</v>
      </c>
      <c r="B1565" t="s">
        <v>75</v>
      </c>
      <c r="C1565">
        <v>53.649500000000003</v>
      </c>
      <c r="D1565">
        <v>9.9618000000000002</v>
      </c>
      <c r="E1565">
        <v>15</v>
      </c>
      <c r="F1565" s="2">
        <v>36488</v>
      </c>
      <c r="G1565">
        <v>3.1</v>
      </c>
      <c r="H1565" s="3">
        <v>36488.48541666667</v>
      </c>
      <c r="I1565" s="3">
        <v>36488.458333333336</v>
      </c>
      <c r="J1565">
        <v>6.6</v>
      </c>
      <c r="K1565">
        <v>6.6</v>
      </c>
      <c r="L1565" s="3">
        <v>36488.462500000001</v>
      </c>
      <c r="M1565" t="s">
        <v>9</v>
      </c>
      <c r="N1565" t="s">
        <v>9</v>
      </c>
      <c r="O1565" t="s">
        <v>9</v>
      </c>
      <c r="P1565" s="3">
        <v>36488.48541666667</v>
      </c>
      <c r="Q1565">
        <v>1</v>
      </c>
      <c r="R1565" t="s">
        <v>77</v>
      </c>
      <c r="S1565">
        <v>1</v>
      </c>
      <c r="T1565" t="s">
        <v>9</v>
      </c>
      <c r="U1565" t="s">
        <v>9</v>
      </c>
      <c r="V1565" s="3">
        <v>36488.458333333336</v>
      </c>
      <c r="W1565">
        <v>1</v>
      </c>
      <c r="X1565" s="3">
        <v>36488.462500000001</v>
      </c>
      <c r="Y1565" t="s">
        <v>9</v>
      </c>
      <c r="Z1565">
        <v>1</v>
      </c>
      <c r="AA1565" t="s">
        <v>9</v>
      </c>
      <c r="AB1565" t="s">
        <v>84</v>
      </c>
    </row>
    <row r="1566" spans="1:28" x14ac:dyDescent="0.25">
      <c r="A1566" t="s">
        <v>74</v>
      </c>
      <c r="B1566" t="s">
        <v>75</v>
      </c>
      <c r="C1566">
        <v>53.649500000000003</v>
      </c>
      <c r="D1566">
        <v>9.9618000000000002</v>
      </c>
      <c r="E1566">
        <v>15</v>
      </c>
      <c r="F1566" s="2">
        <v>36489</v>
      </c>
      <c r="G1566">
        <v>6.6</v>
      </c>
      <c r="H1566" s="3">
        <v>36489.48541666667</v>
      </c>
      <c r="I1566" s="3">
        <v>36489.458333333336</v>
      </c>
      <c r="J1566">
        <v>8.6999999999999993</v>
      </c>
      <c r="K1566">
        <v>8.6999999999999993</v>
      </c>
      <c r="L1566" s="3">
        <v>36489.463194444441</v>
      </c>
      <c r="M1566" t="s">
        <v>9</v>
      </c>
      <c r="N1566" t="s">
        <v>9</v>
      </c>
      <c r="O1566" t="s">
        <v>9</v>
      </c>
      <c r="P1566" s="3">
        <v>36489.48541666667</v>
      </c>
      <c r="Q1566">
        <v>1</v>
      </c>
      <c r="R1566" t="s">
        <v>77</v>
      </c>
      <c r="S1566">
        <v>1</v>
      </c>
      <c r="T1566" t="s">
        <v>9</v>
      </c>
      <c r="U1566" t="s">
        <v>9</v>
      </c>
      <c r="V1566" s="3">
        <v>36489.458333333336</v>
      </c>
      <c r="W1566">
        <v>1</v>
      </c>
      <c r="X1566" s="3">
        <v>36489.463194444441</v>
      </c>
      <c r="Y1566" t="s">
        <v>9</v>
      </c>
      <c r="Z1566">
        <v>1</v>
      </c>
      <c r="AA1566" t="s">
        <v>9</v>
      </c>
      <c r="AB1566" t="s">
        <v>84</v>
      </c>
    </row>
    <row r="1567" spans="1:28" x14ac:dyDescent="0.25">
      <c r="A1567" t="s">
        <v>74</v>
      </c>
      <c r="B1567" t="s">
        <v>75</v>
      </c>
      <c r="C1567">
        <v>53.649500000000003</v>
      </c>
      <c r="D1567">
        <v>9.9618000000000002</v>
      </c>
      <c r="E1567">
        <v>15</v>
      </c>
      <c r="F1567" s="2">
        <v>36490</v>
      </c>
      <c r="G1567">
        <v>7.6</v>
      </c>
      <c r="H1567" s="3">
        <v>36490.48541666667</v>
      </c>
      <c r="I1567" s="3">
        <v>36490.458333333336</v>
      </c>
      <c r="J1567">
        <v>9.9</v>
      </c>
      <c r="K1567">
        <v>9.9</v>
      </c>
      <c r="L1567" s="3">
        <v>36490.463194444441</v>
      </c>
      <c r="M1567" t="s">
        <v>9</v>
      </c>
      <c r="N1567" t="s">
        <v>9</v>
      </c>
      <c r="O1567" t="s">
        <v>9</v>
      </c>
      <c r="P1567" s="3">
        <v>36490.48541666667</v>
      </c>
      <c r="Q1567">
        <v>1</v>
      </c>
      <c r="R1567" t="s">
        <v>77</v>
      </c>
      <c r="S1567">
        <v>1</v>
      </c>
      <c r="T1567" t="s">
        <v>9</v>
      </c>
      <c r="U1567" t="s">
        <v>9</v>
      </c>
      <c r="V1567" s="3">
        <v>36490.458333333336</v>
      </c>
      <c r="W1567">
        <v>1</v>
      </c>
      <c r="X1567" s="3">
        <v>36490.463194444441</v>
      </c>
      <c r="Y1567" t="s">
        <v>9</v>
      </c>
      <c r="Z1567">
        <v>1</v>
      </c>
      <c r="AA1567" t="s">
        <v>9</v>
      </c>
      <c r="AB1567" t="s">
        <v>84</v>
      </c>
    </row>
    <row r="1568" spans="1:28" x14ac:dyDescent="0.25">
      <c r="A1568" t="s">
        <v>74</v>
      </c>
      <c r="B1568" t="s">
        <v>75</v>
      </c>
      <c r="C1568">
        <v>53.649500000000003</v>
      </c>
      <c r="D1568">
        <v>9.9618000000000002</v>
      </c>
      <c r="E1568">
        <v>15</v>
      </c>
      <c r="F1568" s="2">
        <v>36491</v>
      </c>
      <c r="G1568">
        <v>4.8</v>
      </c>
      <c r="H1568" s="3">
        <v>36491.48541666667</v>
      </c>
      <c r="I1568" s="3">
        <v>36491.458333333336</v>
      </c>
      <c r="J1568">
        <v>6</v>
      </c>
      <c r="K1568">
        <v>10.5</v>
      </c>
      <c r="L1568" s="3">
        <v>36491.463194444441</v>
      </c>
      <c r="M1568" t="s">
        <v>9</v>
      </c>
      <c r="N1568" t="s">
        <v>9</v>
      </c>
      <c r="O1568" t="s">
        <v>9</v>
      </c>
      <c r="P1568" s="3">
        <v>36491.48541666667</v>
      </c>
      <c r="Q1568">
        <v>1</v>
      </c>
      <c r="R1568" t="s">
        <v>77</v>
      </c>
      <c r="S1568">
        <v>1</v>
      </c>
      <c r="T1568" t="s">
        <v>9</v>
      </c>
      <c r="U1568" t="s">
        <v>9</v>
      </c>
      <c r="V1568" s="3">
        <v>36491.458333333336</v>
      </c>
      <c r="W1568">
        <v>1</v>
      </c>
      <c r="X1568" s="3">
        <v>36491.463194444441</v>
      </c>
      <c r="Y1568" t="s">
        <v>9</v>
      </c>
      <c r="Z1568">
        <v>1</v>
      </c>
      <c r="AA1568" t="s">
        <v>9</v>
      </c>
      <c r="AB1568" t="s">
        <v>84</v>
      </c>
    </row>
    <row r="1569" spans="1:28" x14ac:dyDescent="0.25">
      <c r="A1569" t="s">
        <v>74</v>
      </c>
      <c r="B1569" t="s">
        <v>75</v>
      </c>
      <c r="C1569">
        <v>53.649500000000003</v>
      </c>
      <c r="D1569">
        <v>9.9618000000000002</v>
      </c>
      <c r="E1569">
        <v>15</v>
      </c>
      <c r="F1569" s="2">
        <v>36492</v>
      </c>
      <c r="G1569">
        <v>4.5999999999999996</v>
      </c>
      <c r="H1569" s="3">
        <v>36492.48541666667</v>
      </c>
      <c r="I1569" s="3">
        <v>36492.458333333336</v>
      </c>
      <c r="J1569">
        <v>7.9</v>
      </c>
      <c r="K1569">
        <v>7.9</v>
      </c>
      <c r="L1569" s="3">
        <v>36492.463194444441</v>
      </c>
      <c r="M1569" t="s">
        <v>9</v>
      </c>
      <c r="N1569" t="s">
        <v>9</v>
      </c>
      <c r="O1569" t="s">
        <v>9</v>
      </c>
      <c r="P1569" s="3">
        <v>36492.48541666667</v>
      </c>
      <c r="Q1569">
        <v>1</v>
      </c>
      <c r="R1569" t="s">
        <v>77</v>
      </c>
      <c r="S1569">
        <v>1</v>
      </c>
      <c r="T1569" t="s">
        <v>9</v>
      </c>
      <c r="U1569" t="s">
        <v>9</v>
      </c>
      <c r="V1569" s="3">
        <v>36492.458333333336</v>
      </c>
      <c r="W1569">
        <v>1</v>
      </c>
      <c r="X1569" s="3">
        <v>36492.463194444441</v>
      </c>
      <c r="Y1569" t="s">
        <v>9</v>
      </c>
      <c r="Z1569">
        <v>1</v>
      </c>
      <c r="AA1569" t="s">
        <v>9</v>
      </c>
      <c r="AB1569" t="s">
        <v>84</v>
      </c>
    </row>
    <row r="1570" spans="1:28" x14ac:dyDescent="0.25">
      <c r="A1570" t="s">
        <v>74</v>
      </c>
      <c r="B1570" t="s">
        <v>75</v>
      </c>
      <c r="C1570">
        <v>53.649500000000003</v>
      </c>
      <c r="D1570">
        <v>9.9618000000000002</v>
      </c>
      <c r="E1570">
        <v>15</v>
      </c>
      <c r="F1570" s="2">
        <v>36493</v>
      </c>
      <c r="G1570">
        <v>7.2</v>
      </c>
      <c r="H1570" s="3">
        <v>36493.48541666667</v>
      </c>
      <c r="I1570" s="3">
        <v>36493.458333333336</v>
      </c>
      <c r="J1570">
        <v>8.9</v>
      </c>
      <c r="K1570">
        <v>9.3000000000000007</v>
      </c>
      <c r="L1570" s="3">
        <v>36493.463888888888</v>
      </c>
      <c r="M1570" t="s">
        <v>9</v>
      </c>
      <c r="N1570" t="s">
        <v>9</v>
      </c>
      <c r="O1570" t="s">
        <v>9</v>
      </c>
      <c r="P1570" s="3">
        <v>36493.48541666667</v>
      </c>
      <c r="Q1570">
        <v>0</v>
      </c>
      <c r="R1570" t="s">
        <v>76</v>
      </c>
      <c r="S1570">
        <v>0</v>
      </c>
      <c r="T1570">
        <v>0</v>
      </c>
      <c r="U1570" t="s">
        <v>9</v>
      </c>
      <c r="V1570" s="3">
        <v>36493.458333333336</v>
      </c>
      <c r="W1570">
        <v>1</v>
      </c>
      <c r="X1570" s="3">
        <v>36493.463888888888</v>
      </c>
      <c r="Y1570" t="s">
        <v>9</v>
      </c>
      <c r="Z1570">
        <v>0</v>
      </c>
      <c r="AA1570">
        <v>0</v>
      </c>
      <c r="AB1570" t="s">
        <v>84</v>
      </c>
    </row>
    <row r="1571" spans="1:28" x14ac:dyDescent="0.25">
      <c r="A1571" t="s">
        <v>74</v>
      </c>
      <c r="B1571" t="s">
        <v>75</v>
      </c>
      <c r="C1571">
        <v>53.649500000000003</v>
      </c>
      <c r="D1571">
        <v>9.9618000000000002</v>
      </c>
      <c r="E1571">
        <v>15</v>
      </c>
      <c r="F1571" s="2">
        <v>36494</v>
      </c>
      <c r="G1571">
        <v>4.8</v>
      </c>
      <c r="H1571" s="3">
        <v>36494.48541666667</v>
      </c>
      <c r="I1571" s="3">
        <v>36494.458333333336</v>
      </c>
      <c r="J1571">
        <v>7.6</v>
      </c>
      <c r="K1571">
        <v>9.5</v>
      </c>
      <c r="L1571" s="3">
        <v>36494.463888888888</v>
      </c>
      <c r="M1571" t="s">
        <v>9</v>
      </c>
      <c r="N1571" t="s">
        <v>9</v>
      </c>
      <c r="O1571" t="s">
        <v>9</v>
      </c>
      <c r="P1571" s="3">
        <v>36494.48541666667</v>
      </c>
      <c r="Q1571">
        <v>1</v>
      </c>
      <c r="R1571" t="s">
        <v>77</v>
      </c>
      <c r="S1571">
        <v>1</v>
      </c>
      <c r="T1571" t="s">
        <v>9</v>
      </c>
      <c r="U1571" t="s">
        <v>9</v>
      </c>
      <c r="V1571" s="3">
        <v>36494.458333333336</v>
      </c>
      <c r="W1571">
        <v>1</v>
      </c>
      <c r="X1571" s="3">
        <v>36494.463888888888</v>
      </c>
      <c r="Y1571" t="s">
        <v>9</v>
      </c>
      <c r="Z1571">
        <v>1</v>
      </c>
      <c r="AA1571" t="s">
        <v>9</v>
      </c>
      <c r="AB1571" t="s">
        <v>84</v>
      </c>
    </row>
    <row r="1572" spans="1:28" x14ac:dyDescent="0.25">
      <c r="A1572" t="s">
        <v>74</v>
      </c>
      <c r="B1572" t="s">
        <v>75</v>
      </c>
      <c r="C1572">
        <v>53.649500000000003</v>
      </c>
      <c r="D1572">
        <v>9.9618000000000002</v>
      </c>
      <c r="E1572">
        <v>15</v>
      </c>
      <c r="F1572" s="2">
        <v>36495</v>
      </c>
      <c r="G1572">
        <v>7.6</v>
      </c>
      <c r="H1572" s="3">
        <v>36495.48541666667</v>
      </c>
      <c r="I1572" s="3">
        <v>36495.458333333336</v>
      </c>
      <c r="J1572">
        <v>9.3000000000000007</v>
      </c>
      <c r="K1572">
        <v>10.3</v>
      </c>
      <c r="L1572" s="3">
        <v>36495.464583333334</v>
      </c>
      <c r="M1572" t="s">
        <v>9</v>
      </c>
      <c r="N1572" t="s">
        <v>9</v>
      </c>
      <c r="O1572" t="s">
        <v>9</v>
      </c>
      <c r="P1572" s="3">
        <v>36495.48541666667</v>
      </c>
      <c r="Q1572">
        <v>4</v>
      </c>
      <c r="R1572" t="s">
        <v>77</v>
      </c>
      <c r="S1572">
        <v>4</v>
      </c>
      <c r="T1572" t="s">
        <v>9</v>
      </c>
      <c r="U1572" t="s">
        <v>9</v>
      </c>
      <c r="V1572" s="3">
        <v>36495.458333333336</v>
      </c>
      <c r="W1572">
        <v>1</v>
      </c>
      <c r="X1572" s="3">
        <v>36495.464583333334</v>
      </c>
      <c r="Y1572" t="s">
        <v>9</v>
      </c>
      <c r="Z1572">
        <v>4</v>
      </c>
      <c r="AA1572" t="s">
        <v>9</v>
      </c>
      <c r="AB1572" t="s">
        <v>84</v>
      </c>
    </row>
    <row r="1573" spans="1:28" x14ac:dyDescent="0.25">
      <c r="A1573" t="s">
        <v>74</v>
      </c>
      <c r="B1573" t="s">
        <v>75</v>
      </c>
      <c r="C1573">
        <v>53.649500000000003</v>
      </c>
      <c r="D1573">
        <v>9.9618000000000002</v>
      </c>
      <c r="E1573">
        <v>15</v>
      </c>
      <c r="F1573" s="2">
        <v>36496</v>
      </c>
      <c r="G1573">
        <v>2</v>
      </c>
      <c r="H1573" s="3">
        <v>36496.48541666667</v>
      </c>
      <c r="I1573" s="3">
        <v>36496.458333333336</v>
      </c>
      <c r="J1573">
        <v>4.4000000000000004</v>
      </c>
      <c r="K1573">
        <v>9.4</v>
      </c>
      <c r="L1573" s="3">
        <v>36496.464583333334</v>
      </c>
      <c r="M1573" t="s">
        <v>9</v>
      </c>
      <c r="N1573" t="s">
        <v>9</v>
      </c>
      <c r="O1573" t="s">
        <v>9</v>
      </c>
      <c r="P1573" s="3">
        <v>36496.48541666667</v>
      </c>
      <c r="Q1573">
        <v>33</v>
      </c>
      <c r="R1573" t="s">
        <v>77</v>
      </c>
      <c r="S1573">
        <v>33</v>
      </c>
      <c r="T1573" t="s">
        <v>9</v>
      </c>
      <c r="U1573" t="s">
        <v>9</v>
      </c>
      <c r="V1573" s="3">
        <v>36496.458333333336</v>
      </c>
      <c r="W1573">
        <v>1</v>
      </c>
      <c r="X1573" s="3">
        <v>36496.464583333334</v>
      </c>
      <c r="Y1573" t="s">
        <v>9</v>
      </c>
      <c r="Z1573">
        <v>33</v>
      </c>
      <c r="AA1573" t="s">
        <v>9</v>
      </c>
      <c r="AB1573" t="s">
        <v>84</v>
      </c>
    </row>
    <row r="1574" spans="1:28" x14ac:dyDescent="0.25">
      <c r="A1574" t="s">
        <v>74</v>
      </c>
      <c r="B1574" t="s">
        <v>75</v>
      </c>
      <c r="C1574">
        <v>53.649500000000003</v>
      </c>
      <c r="D1574">
        <v>9.9618000000000002</v>
      </c>
      <c r="E1574">
        <v>15</v>
      </c>
      <c r="F1574" s="2">
        <v>36497</v>
      </c>
      <c r="G1574">
        <v>2.7</v>
      </c>
      <c r="H1574" s="3">
        <v>36497.48541666667</v>
      </c>
      <c r="I1574" s="3">
        <v>36497.458333333336</v>
      </c>
      <c r="J1574">
        <v>6.3</v>
      </c>
      <c r="K1574">
        <v>6.8</v>
      </c>
      <c r="L1574" s="3">
        <v>36497.464583333334</v>
      </c>
      <c r="M1574" t="s">
        <v>9</v>
      </c>
      <c r="N1574" t="s">
        <v>9</v>
      </c>
      <c r="O1574" t="s">
        <v>83</v>
      </c>
      <c r="P1574" s="3">
        <v>36497.48541666667</v>
      </c>
      <c r="Q1574">
        <v>25</v>
      </c>
      <c r="R1574" t="s">
        <v>77</v>
      </c>
      <c r="S1574">
        <v>25</v>
      </c>
      <c r="T1574" t="s">
        <v>9</v>
      </c>
      <c r="U1574" t="s">
        <v>9</v>
      </c>
      <c r="V1574" s="3">
        <v>36497.458333333336</v>
      </c>
      <c r="W1574">
        <v>1</v>
      </c>
      <c r="X1574" s="3">
        <v>36497.464583333334</v>
      </c>
      <c r="Y1574">
        <v>4.5999999999999996</v>
      </c>
      <c r="Z1574">
        <v>25</v>
      </c>
      <c r="AA1574" t="s">
        <v>9</v>
      </c>
      <c r="AB1574" t="s">
        <v>84</v>
      </c>
    </row>
    <row r="1575" spans="1:28" x14ac:dyDescent="0.25">
      <c r="A1575" t="s">
        <v>74</v>
      </c>
      <c r="B1575" t="s">
        <v>75</v>
      </c>
      <c r="C1575">
        <v>53.649500000000003</v>
      </c>
      <c r="D1575">
        <v>9.9618000000000002</v>
      </c>
      <c r="E1575">
        <v>15</v>
      </c>
      <c r="F1575" s="2">
        <v>36498</v>
      </c>
      <c r="G1575">
        <v>1.6</v>
      </c>
      <c r="H1575" s="3">
        <v>36498.48541666667</v>
      </c>
      <c r="I1575" s="3">
        <v>36498.458333333336</v>
      </c>
      <c r="J1575">
        <v>3.1</v>
      </c>
      <c r="K1575">
        <v>7.4</v>
      </c>
      <c r="L1575" s="3">
        <v>36498.465277777781</v>
      </c>
      <c r="M1575" t="s">
        <v>9</v>
      </c>
      <c r="N1575" t="s">
        <v>9</v>
      </c>
      <c r="O1575" t="s">
        <v>9</v>
      </c>
      <c r="P1575" s="3">
        <v>36498.48541666667</v>
      </c>
      <c r="Q1575">
        <v>14</v>
      </c>
      <c r="R1575" t="s">
        <v>77</v>
      </c>
      <c r="S1575">
        <v>14</v>
      </c>
      <c r="T1575" t="s">
        <v>9</v>
      </c>
      <c r="U1575" t="s">
        <v>9</v>
      </c>
      <c r="V1575" s="3">
        <v>36498.458333333336</v>
      </c>
      <c r="W1575">
        <v>1</v>
      </c>
      <c r="X1575" s="3">
        <v>36498.465277777781</v>
      </c>
      <c r="Y1575" t="s">
        <v>9</v>
      </c>
      <c r="Z1575">
        <v>14</v>
      </c>
      <c r="AA1575" t="s">
        <v>9</v>
      </c>
      <c r="AB1575" t="s">
        <v>84</v>
      </c>
    </row>
    <row r="1576" spans="1:28" x14ac:dyDescent="0.25">
      <c r="A1576" t="s">
        <v>74</v>
      </c>
      <c r="B1576" t="s">
        <v>75</v>
      </c>
      <c r="C1576">
        <v>53.649500000000003</v>
      </c>
      <c r="D1576">
        <v>9.9618000000000002</v>
      </c>
      <c r="E1576">
        <v>15</v>
      </c>
      <c r="F1576" s="2">
        <v>36499</v>
      </c>
      <c r="G1576">
        <v>1</v>
      </c>
      <c r="H1576" s="3">
        <v>36499.48541666667</v>
      </c>
      <c r="I1576" s="3">
        <v>36499.458333333336</v>
      </c>
      <c r="J1576">
        <v>2.7</v>
      </c>
      <c r="K1576">
        <v>3.9</v>
      </c>
      <c r="L1576" s="3">
        <v>36499.465277777781</v>
      </c>
      <c r="M1576" t="s">
        <v>9</v>
      </c>
      <c r="N1576" t="s">
        <v>9</v>
      </c>
      <c r="O1576" t="s">
        <v>9</v>
      </c>
      <c r="P1576" s="3">
        <v>36499.48541666667</v>
      </c>
      <c r="Q1576">
        <v>3</v>
      </c>
      <c r="R1576" t="s">
        <v>77</v>
      </c>
      <c r="S1576">
        <v>3</v>
      </c>
      <c r="T1576" t="s">
        <v>9</v>
      </c>
      <c r="U1576" t="s">
        <v>9</v>
      </c>
      <c r="V1576" s="3">
        <v>36499.458333333336</v>
      </c>
      <c r="W1576">
        <v>1</v>
      </c>
      <c r="X1576" s="3">
        <v>36499.465277777781</v>
      </c>
      <c r="Y1576" t="s">
        <v>9</v>
      </c>
      <c r="Z1576">
        <v>3</v>
      </c>
      <c r="AA1576" t="s">
        <v>9</v>
      </c>
      <c r="AB1576" t="s">
        <v>84</v>
      </c>
    </row>
    <row r="1577" spans="1:28" x14ac:dyDescent="0.25">
      <c r="A1577" t="s">
        <v>74</v>
      </c>
      <c r="B1577" t="s">
        <v>75</v>
      </c>
      <c r="C1577">
        <v>53.649500000000003</v>
      </c>
      <c r="D1577">
        <v>9.9618000000000002</v>
      </c>
      <c r="E1577">
        <v>15</v>
      </c>
      <c r="F1577" s="2">
        <v>36500</v>
      </c>
      <c r="G1577">
        <v>-1.6</v>
      </c>
      <c r="H1577" s="3">
        <v>36500.48541666667</v>
      </c>
      <c r="I1577" s="3">
        <v>36500.458333333336</v>
      </c>
      <c r="J1577">
        <v>4.5</v>
      </c>
      <c r="K1577">
        <v>4.5</v>
      </c>
      <c r="L1577" s="3">
        <v>36500.46597222222</v>
      </c>
      <c r="M1577" t="s">
        <v>9</v>
      </c>
      <c r="N1577" t="s">
        <v>9</v>
      </c>
      <c r="O1577" t="s">
        <v>83</v>
      </c>
      <c r="P1577" s="3">
        <v>36500.48541666667</v>
      </c>
      <c r="Q1577">
        <v>2</v>
      </c>
      <c r="R1577" t="s">
        <v>77</v>
      </c>
      <c r="S1577">
        <v>2</v>
      </c>
      <c r="T1577" t="s">
        <v>9</v>
      </c>
      <c r="U1577" t="s">
        <v>9</v>
      </c>
      <c r="V1577" s="3">
        <v>36500.458333333336</v>
      </c>
      <c r="W1577">
        <v>1</v>
      </c>
      <c r="X1577" s="3">
        <v>36500.46597222222</v>
      </c>
      <c r="Y1577">
        <v>5.8</v>
      </c>
      <c r="Z1577">
        <v>2</v>
      </c>
      <c r="AA1577" t="s">
        <v>9</v>
      </c>
      <c r="AB1577" t="s">
        <v>84</v>
      </c>
    </row>
    <row r="1578" spans="1:28" x14ac:dyDescent="0.25">
      <c r="A1578" t="s">
        <v>74</v>
      </c>
      <c r="B1578" t="s">
        <v>75</v>
      </c>
      <c r="C1578">
        <v>53.649500000000003</v>
      </c>
      <c r="D1578">
        <v>9.9618000000000002</v>
      </c>
      <c r="E1578">
        <v>15</v>
      </c>
      <c r="F1578" s="2">
        <v>36501</v>
      </c>
      <c r="G1578">
        <v>4.5</v>
      </c>
      <c r="H1578" s="3">
        <v>36501.48541666667</v>
      </c>
      <c r="I1578" s="3">
        <v>36501.458333333336</v>
      </c>
      <c r="J1578">
        <v>9.4</v>
      </c>
      <c r="K1578">
        <v>9.4</v>
      </c>
      <c r="L1578" s="3">
        <v>36501.46597222222</v>
      </c>
      <c r="M1578" t="s">
        <v>9</v>
      </c>
      <c r="N1578" t="s">
        <v>9</v>
      </c>
      <c r="O1578" t="s">
        <v>83</v>
      </c>
      <c r="P1578" s="3">
        <v>36501.48541666667</v>
      </c>
      <c r="Q1578">
        <v>29</v>
      </c>
      <c r="R1578" t="s">
        <v>77</v>
      </c>
      <c r="S1578">
        <v>29</v>
      </c>
      <c r="T1578" t="s">
        <v>9</v>
      </c>
      <c r="U1578" t="s">
        <v>9</v>
      </c>
      <c r="V1578" s="3">
        <v>36501.458333333336</v>
      </c>
      <c r="W1578">
        <v>1</v>
      </c>
      <c r="X1578" s="3">
        <v>36501.46597222222</v>
      </c>
      <c r="Y1578">
        <v>4.4000000000000004</v>
      </c>
      <c r="Z1578">
        <v>29</v>
      </c>
      <c r="AA1578" t="s">
        <v>9</v>
      </c>
      <c r="AB1578" t="s">
        <v>84</v>
      </c>
    </row>
    <row r="1579" spans="1:28" x14ac:dyDescent="0.25">
      <c r="A1579" t="s">
        <v>74</v>
      </c>
      <c r="B1579" t="s">
        <v>75</v>
      </c>
      <c r="C1579">
        <v>53.649500000000003</v>
      </c>
      <c r="D1579">
        <v>9.9618000000000002</v>
      </c>
      <c r="E1579">
        <v>15</v>
      </c>
      <c r="F1579" s="2">
        <v>36502</v>
      </c>
      <c r="G1579">
        <v>4.5999999999999996</v>
      </c>
      <c r="H1579" s="3">
        <v>36502.48541666667</v>
      </c>
      <c r="I1579" s="3">
        <v>36502.458333333336</v>
      </c>
      <c r="J1579">
        <v>6</v>
      </c>
      <c r="K1579">
        <v>9.3000000000000007</v>
      </c>
      <c r="L1579" s="3">
        <v>36502.46597222222</v>
      </c>
      <c r="M1579" t="s">
        <v>9</v>
      </c>
      <c r="N1579" t="s">
        <v>9</v>
      </c>
      <c r="O1579" t="s">
        <v>83</v>
      </c>
      <c r="P1579" s="3">
        <v>36502.48541666667</v>
      </c>
      <c r="Q1579">
        <v>10</v>
      </c>
      <c r="R1579" t="s">
        <v>77</v>
      </c>
      <c r="S1579">
        <v>10</v>
      </c>
      <c r="T1579" t="s">
        <v>9</v>
      </c>
      <c r="U1579" t="s">
        <v>9</v>
      </c>
      <c r="V1579" s="3">
        <v>36502.458333333336</v>
      </c>
      <c r="W1579">
        <v>1</v>
      </c>
      <c r="X1579" s="3">
        <v>36502.46597222222</v>
      </c>
      <c r="Y1579">
        <v>4.5999999999999996</v>
      </c>
      <c r="Z1579">
        <v>10</v>
      </c>
      <c r="AA1579" t="s">
        <v>9</v>
      </c>
      <c r="AB1579" t="s">
        <v>84</v>
      </c>
    </row>
    <row r="1580" spans="1:28" x14ac:dyDescent="0.25">
      <c r="A1580" t="s">
        <v>74</v>
      </c>
      <c r="B1580" t="s">
        <v>75</v>
      </c>
      <c r="C1580">
        <v>53.649500000000003</v>
      </c>
      <c r="D1580">
        <v>9.9618000000000002</v>
      </c>
      <c r="E1580">
        <v>15</v>
      </c>
      <c r="F1580" s="2">
        <v>36503</v>
      </c>
      <c r="G1580">
        <v>6</v>
      </c>
      <c r="H1580" s="3">
        <v>36503.48541666667</v>
      </c>
      <c r="I1580" s="3">
        <v>36503.458333333336</v>
      </c>
      <c r="J1580">
        <v>9.1999999999999993</v>
      </c>
      <c r="K1580">
        <v>9.1999999999999993</v>
      </c>
      <c r="L1580" s="3">
        <v>36503.466666666667</v>
      </c>
      <c r="M1580" t="s">
        <v>9</v>
      </c>
      <c r="N1580" t="s">
        <v>9</v>
      </c>
      <c r="O1580" t="s">
        <v>9</v>
      </c>
      <c r="P1580" s="3">
        <v>36503.48541666667</v>
      </c>
      <c r="Q1580">
        <v>0</v>
      </c>
      <c r="R1580" t="s">
        <v>76</v>
      </c>
      <c r="S1580">
        <v>0</v>
      </c>
      <c r="T1580">
        <v>0</v>
      </c>
      <c r="U1580" t="s">
        <v>9</v>
      </c>
      <c r="V1580" s="3">
        <v>36503.458333333336</v>
      </c>
      <c r="W1580">
        <v>1</v>
      </c>
      <c r="X1580" s="3">
        <v>36503.466666666667</v>
      </c>
      <c r="Y1580" t="s">
        <v>9</v>
      </c>
      <c r="Z1580">
        <v>0</v>
      </c>
      <c r="AA1580">
        <v>0</v>
      </c>
      <c r="AB1580" t="s">
        <v>84</v>
      </c>
    </row>
    <row r="1581" spans="1:28" x14ac:dyDescent="0.25">
      <c r="A1581" t="s">
        <v>74</v>
      </c>
      <c r="B1581" t="s">
        <v>75</v>
      </c>
      <c r="C1581">
        <v>53.649500000000003</v>
      </c>
      <c r="D1581">
        <v>9.9618000000000002</v>
      </c>
      <c r="E1581">
        <v>15</v>
      </c>
      <c r="F1581" s="2">
        <v>36504</v>
      </c>
      <c r="G1581">
        <v>5.3</v>
      </c>
      <c r="H1581" s="3">
        <v>36504.48541666667</v>
      </c>
      <c r="I1581" s="3">
        <v>36504.458333333336</v>
      </c>
      <c r="J1581">
        <v>7.4</v>
      </c>
      <c r="K1581">
        <v>9.1999999999999993</v>
      </c>
      <c r="L1581" s="3">
        <v>36504.466666666667</v>
      </c>
      <c r="M1581" t="s">
        <v>9</v>
      </c>
      <c r="N1581" t="s">
        <v>9</v>
      </c>
      <c r="O1581" t="s">
        <v>9</v>
      </c>
      <c r="P1581" s="3">
        <v>36504.48541666667</v>
      </c>
      <c r="Q1581">
        <v>1</v>
      </c>
      <c r="R1581" t="s">
        <v>77</v>
      </c>
      <c r="S1581">
        <v>1</v>
      </c>
      <c r="T1581" t="s">
        <v>9</v>
      </c>
      <c r="U1581" t="s">
        <v>9</v>
      </c>
      <c r="V1581" s="3">
        <v>36504.458333333336</v>
      </c>
      <c r="W1581">
        <v>1</v>
      </c>
      <c r="X1581" s="3">
        <v>36504.466666666667</v>
      </c>
      <c r="Y1581" t="s">
        <v>9</v>
      </c>
      <c r="Z1581">
        <v>1</v>
      </c>
      <c r="AA1581" t="s">
        <v>9</v>
      </c>
      <c r="AB1581" t="s">
        <v>84</v>
      </c>
    </row>
    <row r="1582" spans="1:28" x14ac:dyDescent="0.25">
      <c r="A1582" t="s">
        <v>74</v>
      </c>
      <c r="B1582" t="s">
        <v>75</v>
      </c>
      <c r="C1582">
        <v>53.649500000000003</v>
      </c>
      <c r="D1582">
        <v>9.9618000000000002</v>
      </c>
      <c r="E1582">
        <v>15</v>
      </c>
      <c r="F1582" s="2">
        <v>36505</v>
      </c>
      <c r="G1582">
        <v>3.1</v>
      </c>
      <c r="H1582" s="3">
        <v>36505.48541666667</v>
      </c>
      <c r="I1582" s="3">
        <v>36505.458333333336</v>
      </c>
      <c r="J1582">
        <v>5.0999999999999996</v>
      </c>
      <c r="K1582">
        <v>7.6</v>
      </c>
      <c r="L1582" s="3">
        <v>36505.467361111114</v>
      </c>
      <c r="M1582" t="s">
        <v>9</v>
      </c>
      <c r="N1582" t="s">
        <v>9</v>
      </c>
      <c r="O1582" t="s">
        <v>9</v>
      </c>
      <c r="P1582" s="3">
        <v>36505.48541666667</v>
      </c>
      <c r="Q1582">
        <v>1</v>
      </c>
      <c r="R1582" t="s">
        <v>77</v>
      </c>
      <c r="S1582">
        <v>1</v>
      </c>
      <c r="T1582" t="s">
        <v>9</v>
      </c>
      <c r="U1582" t="s">
        <v>9</v>
      </c>
      <c r="V1582" s="3">
        <v>36505.458333333336</v>
      </c>
      <c r="W1582">
        <v>1</v>
      </c>
      <c r="X1582" s="3">
        <v>36505.467361111114</v>
      </c>
      <c r="Y1582" t="s">
        <v>9</v>
      </c>
      <c r="Z1582">
        <v>1</v>
      </c>
      <c r="AA1582" t="s">
        <v>9</v>
      </c>
      <c r="AB1582" t="s">
        <v>84</v>
      </c>
    </row>
    <row r="1583" spans="1:28" x14ac:dyDescent="0.25">
      <c r="A1583" t="s">
        <v>74</v>
      </c>
      <c r="B1583" t="s">
        <v>75</v>
      </c>
      <c r="C1583">
        <v>53.649500000000003</v>
      </c>
      <c r="D1583">
        <v>9.9618000000000002</v>
      </c>
      <c r="E1583">
        <v>15</v>
      </c>
      <c r="F1583" s="2">
        <v>36506</v>
      </c>
      <c r="G1583">
        <v>5.0999999999999996</v>
      </c>
      <c r="H1583" s="3">
        <v>36506.48541666667</v>
      </c>
      <c r="I1583" s="3">
        <v>36506.458333333336</v>
      </c>
      <c r="J1583">
        <v>8</v>
      </c>
      <c r="K1583">
        <v>9.1</v>
      </c>
      <c r="L1583" s="3">
        <v>36506.467361111114</v>
      </c>
      <c r="M1583" t="s">
        <v>9</v>
      </c>
      <c r="N1583" t="s">
        <v>9</v>
      </c>
      <c r="O1583" t="s">
        <v>9</v>
      </c>
      <c r="P1583" s="3">
        <v>36506.48541666667</v>
      </c>
      <c r="Q1583">
        <v>24</v>
      </c>
      <c r="R1583" t="s">
        <v>77</v>
      </c>
      <c r="S1583">
        <v>24</v>
      </c>
      <c r="T1583" t="s">
        <v>9</v>
      </c>
      <c r="U1583" t="s">
        <v>9</v>
      </c>
      <c r="V1583" s="3">
        <v>36506.458333333336</v>
      </c>
      <c r="W1583">
        <v>1</v>
      </c>
      <c r="X1583" s="3">
        <v>36506.467361111114</v>
      </c>
      <c r="Y1583" t="s">
        <v>9</v>
      </c>
      <c r="Z1583">
        <v>24</v>
      </c>
      <c r="AA1583" t="s">
        <v>9</v>
      </c>
      <c r="AB1583" t="s">
        <v>84</v>
      </c>
    </row>
    <row r="1584" spans="1:28" x14ac:dyDescent="0.25">
      <c r="A1584" t="s">
        <v>74</v>
      </c>
      <c r="B1584" t="s">
        <v>75</v>
      </c>
      <c r="C1584">
        <v>53.649500000000003</v>
      </c>
      <c r="D1584">
        <v>9.9618000000000002</v>
      </c>
      <c r="E1584">
        <v>15</v>
      </c>
      <c r="F1584" s="2">
        <v>36507</v>
      </c>
      <c r="G1584">
        <v>1.7</v>
      </c>
      <c r="H1584" s="3">
        <v>36507.48541666667</v>
      </c>
      <c r="I1584" s="3">
        <v>36507.458333333336</v>
      </c>
      <c r="J1584">
        <v>4.2</v>
      </c>
      <c r="K1584">
        <v>8.8000000000000007</v>
      </c>
      <c r="L1584" s="3">
        <v>36507.468055555553</v>
      </c>
      <c r="M1584" t="s">
        <v>9</v>
      </c>
      <c r="N1584" t="s">
        <v>9</v>
      </c>
      <c r="O1584" t="s">
        <v>83</v>
      </c>
      <c r="P1584" s="3">
        <v>36507.48541666667</v>
      </c>
      <c r="Q1584">
        <v>19</v>
      </c>
      <c r="R1584" t="s">
        <v>77</v>
      </c>
      <c r="S1584">
        <v>19</v>
      </c>
      <c r="T1584" t="s">
        <v>9</v>
      </c>
      <c r="U1584" t="s">
        <v>9</v>
      </c>
      <c r="V1584" s="3">
        <v>36507.458333333336</v>
      </c>
      <c r="W1584">
        <v>1</v>
      </c>
      <c r="X1584" s="3">
        <v>36507.468055555553</v>
      </c>
      <c r="Y1584">
        <v>4.5</v>
      </c>
      <c r="Z1584">
        <v>19</v>
      </c>
      <c r="AA1584" t="s">
        <v>9</v>
      </c>
      <c r="AB1584" t="s">
        <v>84</v>
      </c>
    </row>
    <row r="1585" spans="1:28" x14ac:dyDescent="0.25">
      <c r="A1585" t="s">
        <v>74</v>
      </c>
      <c r="B1585" t="s">
        <v>75</v>
      </c>
      <c r="C1585">
        <v>53.649500000000003</v>
      </c>
      <c r="D1585">
        <v>9.9618000000000002</v>
      </c>
      <c r="E1585">
        <v>15</v>
      </c>
      <c r="F1585" s="2">
        <v>36508</v>
      </c>
      <c r="G1585">
        <v>0.7</v>
      </c>
      <c r="H1585" s="3">
        <v>36508.48541666667</v>
      </c>
      <c r="I1585" s="3">
        <v>36508.458333333336</v>
      </c>
      <c r="J1585">
        <v>2.7</v>
      </c>
      <c r="K1585">
        <v>4.8</v>
      </c>
      <c r="L1585" s="3">
        <v>36508.468055555553</v>
      </c>
      <c r="M1585" t="s">
        <v>9</v>
      </c>
      <c r="N1585" t="s">
        <v>9</v>
      </c>
      <c r="O1585" t="s">
        <v>83</v>
      </c>
      <c r="P1585" s="3">
        <v>36508.48541666667</v>
      </c>
      <c r="Q1585">
        <v>13</v>
      </c>
      <c r="R1585" t="s">
        <v>77</v>
      </c>
      <c r="S1585">
        <v>13</v>
      </c>
      <c r="T1585" t="s">
        <v>9</v>
      </c>
      <c r="U1585" t="s">
        <v>9</v>
      </c>
      <c r="V1585" s="3">
        <v>36508.458333333336</v>
      </c>
      <c r="W1585">
        <v>1</v>
      </c>
      <c r="X1585" s="3">
        <v>36508.468055555553</v>
      </c>
      <c r="Y1585">
        <v>4.5999999999999996</v>
      </c>
      <c r="Z1585">
        <v>13</v>
      </c>
      <c r="AA1585" t="s">
        <v>9</v>
      </c>
      <c r="AB1585" t="s">
        <v>84</v>
      </c>
    </row>
    <row r="1586" spans="1:28" x14ac:dyDescent="0.25">
      <c r="A1586" t="s">
        <v>74</v>
      </c>
      <c r="B1586" t="s">
        <v>75</v>
      </c>
      <c r="C1586">
        <v>53.649500000000003</v>
      </c>
      <c r="D1586">
        <v>9.9618000000000002</v>
      </c>
      <c r="E1586">
        <v>15</v>
      </c>
      <c r="F1586" s="2">
        <v>36509</v>
      </c>
      <c r="G1586">
        <v>-0.7</v>
      </c>
      <c r="H1586" s="3">
        <v>36509.48541666667</v>
      </c>
      <c r="I1586" s="3">
        <v>36509.458333333336</v>
      </c>
      <c r="J1586">
        <v>-0.7</v>
      </c>
      <c r="K1586">
        <v>2.7</v>
      </c>
      <c r="L1586" s="3">
        <v>36509.46875</v>
      </c>
      <c r="M1586" t="s">
        <v>9</v>
      </c>
      <c r="N1586" t="s">
        <v>9</v>
      </c>
      <c r="O1586" t="s">
        <v>9</v>
      </c>
      <c r="P1586" s="3">
        <v>36509.48541666667</v>
      </c>
      <c r="Q1586">
        <v>13</v>
      </c>
      <c r="R1586" t="s">
        <v>77</v>
      </c>
      <c r="S1586">
        <v>13</v>
      </c>
      <c r="T1586" t="s">
        <v>9</v>
      </c>
      <c r="U1586" t="s">
        <v>9</v>
      </c>
      <c r="V1586" s="3">
        <v>36509.458333333336</v>
      </c>
      <c r="W1586">
        <v>1</v>
      </c>
      <c r="X1586" s="3">
        <v>36509.46875</v>
      </c>
      <c r="Y1586" t="s">
        <v>9</v>
      </c>
      <c r="Z1586">
        <v>13</v>
      </c>
      <c r="AA1586" t="s">
        <v>9</v>
      </c>
      <c r="AB1586" t="s">
        <v>84</v>
      </c>
    </row>
    <row r="1587" spans="1:28" x14ac:dyDescent="0.25">
      <c r="A1587" t="s">
        <v>74</v>
      </c>
      <c r="B1587" t="s">
        <v>75</v>
      </c>
      <c r="C1587">
        <v>53.649500000000003</v>
      </c>
      <c r="D1587">
        <v>9.9618000000000002</v>
      </c>
      <c r="E1587">
        <v>15</v>
      </c>
      <c r="F1587" s="2">
        <v>36510</v>
      </c>
      <c r="G1587">
        <v>-2.5</v>
      </c>
      <c r="H1587" s="3">
        <v>36510.48541666667</v>
      </c>
      <c r="I1587" s="3">
        <v>36510.458333333336</v>
      </c>
      <c r="J1587">
        <v>-0.4</v>
      </c>
      <c r="K1587">
        <v>-0.4</v>
      </c>
      <c r="L1587" s="3">
        <v>36510.46875</v>
      </c>
      <c r="M1587" t="s">
        <v>9</v>
      </c>
      <c r="N1587" t="s">
        <v>9</v>
      </c>
      <c r="O1587" t="s">
        <v>9</v>
      </c>
      <c r="P1587" s="3">
        <v>36510.48541666667</v>
      </c>
      <c r="Q1587">
        <v>0</v>
      </c>
      <c r="R1587" t="s">
        <v>76</v>
      </c>
      <c r="S1587">
        <v>0</v>
      </c>
      <c r="T1587">
        <v>0</v>
      </c>
      <c r="U1587" t="s">
        <v>9</v>
      </c>
      <c r="V1587" s="3">
        <v>36510.458333333336</v>
      </c>
      <c r="W1587">
        <v>1</v>
      </c>
      <c r="X1587" s="3">
        <v>36510.46875</v>
      </c>
      <c r="Y1587" t="s">
        <v>9</v>
      </c>
      <c r="Z1587">
        <v>0</v>
      </c>
      <c r="AA1587">
        <v>0</v>
      </c>
      <c r="AB1587" t="s">
        <v>84</v>
      </c>
    </row>
    <row r="1588" spans="1:28" x14ac:dyDescent="0.25">
      <c r="A1588" t="s">
        <v>74</v>
      </c>
      <c r="B1588" t="s">
        <v>75</v>
      </c>
      <c r="C1588">
        <v>53.649500000000003</v>
      </c>
      <c r="D1588">
        <v>9.9618000000000002</v>
      </c>
      <c r="E1588">
        <v>15</v>
      </c>
      <c r="F1588" s="2">
        <v>36511</v>
      </c>
      <c r="G1588">
        <v>-0.4</v>
      </c>
      <c r="H1588" s="3">
        <v>36511.48541666667</v>
      </c>
      <c r="I1588" s="3">
        <v>36511.458333333336</v>
      </c>
      <c r="J1588">
        <v>3.8</v>
      </c>
      <c r="K1588">
        <v>4.5</v>
      </c>
      <c r="L1588" s="3">
        <v>36511.469444444447</v>
      </c>
      <c r="M1588" t="s">
        <v>9</v>
      </c>
      <c r="N1588" t="s">
        <v>9</v>
      </c>
      <c r="O1588" t="s">
        <v>9</v>
      </c>
      <c r="P1588" s="3">
        <v>36511.48541666667</v>
      </c>
      <c r="Q1588">
        <v>3</v>
      </c>
      <c r="R1588" t="s">
        <v>77</v>
      </c>
      <c r="S1588">
        <v>3</v>
      </c>
      <c r="T1588" t="s">
        <v>9</v>
      </c>
      <c r="U1588" t="s">
        <v>9</v>
      </c>
      <c r="V1588" s="3">
        <v>36511.458333333336</v>
      </c>
      <c r="W1588">
        <v>1</v>
      </c>
      <c r="X1588" s="3">
        <v>36511.469444444447</v>
      </c>
      <c r="Y1588" t="s">
        <v>9</v>
      </c>
      <c r="Z1588">
        <v>3</v>
      </c>
      <c r="AA1588" t="s">
        <v>9</v>
      </c>
      <c r="AB1588" t="s">
        <v>84</v>
      </c>
    </row>
    <row r="1589" spans="1:28" x14ac:dyDescent="0.25">
      <c r="A1589" t="s">
        <v>74</v>
      </c>
      <c r="B1589" t="s">
        <v>75</v>
      </c>
      <c r="C1589">
        <v>53.649500000000003</v>
      </c>
      <c r="D1589">
        <v>9.9618000000000002</v>
      </c>
      <c r="E1589">
        <v>15</v>
      </c>
      <c r="F1589" s="2">
        <v>36512</v>
      </c>
      <c r="G1589">
        <v>0.5</v>
      </c>
      <c r="H1589" s="3">
        <v>36512.48541666667</v>
      </c>
      <c r="I1589" s="3">
        <v>36512.458333333336</v>
      </c>
      <c r="J1589">
        <v>1.5</v>
      </c>
      <c r="K1589">
        <v>6.3</v>
      </c>
      <c r="L1589" s="3">
        <v>36512.469444444447</v>
      </c>
      <c r="M1589" t="s">
        <v>9</v>
      </c>
      <c r="N1589" t="s">
        <v>9</v>
      </c>
      <c r="O1589" t="s">
        <v>9</v>
      </c>
      <c r="P1589" s="3">
        <v>36512.48541666667</v>
      </c>
      <c r="Q1589">
        <v>9</v>
      </c>
      <c r="R1589" t="s">
        <v>77</v>
      </c>
      <c r="S1589">
        <v>9</v>
      </c>
      <c r="T1589" t="s">
        <v>9</v>
      </c>
      <c r="U1589" t="s">
        <v>9</v>
      </c>
      <c r="V1589" s="3">
        <v>36512.458333333336</v>
      </c>
      <c r="W1589">
        <v>1</v>
      </c>
      <c r="X1589" s="3">
        <v>36512.469444444447</v>
      </c>
      <c r="Y1589" t="s">
        <v>9</v>
      </c>
      <c r="Z1589">
        <v>9</v>
      </c>
      <c r="AA1589" t="s">
        <v>9</v>
      </c>
      <c r="AB1589" t="s">
        <v>84</v>
      </c>
    </row>
    <row r="1590" spans="1:28" x14ac:dyDescent="0.25">
      <c r="A1590" t="s">
        <v>74</v>
      </c>
      <c r="B1590" t="s">
        <v>75</v>
      </c>
      <c r="C1590">
        <v>53.649500000000003</v>
      </c>
      <c r="D1590">
        <v>9.9618000000000002</v>
      </c>
      <c r="E1590">
        <v>15</v>
      </c>
      <c r="F1590" s="2">
        <v>36513</v>
      </c>
      <c r="G1590">
        <v>-1</v>
      </c>
      <c r="H1590" s="3">
        <v>36513.48541666667</v>
      </c>
      <c r="I1590" s="3">
        <v>36513.458333333336</v>
      </c>
      <c r="J1590">
        <v>0.5</v>
      </c>
      <c r="K1590">
        <v>6.3</v>
      </c>
      <c r="L1590" s="3">
        <v>36513.470138888886</v>
      </c>
      <c r="M1590" t="s">
        <v>9</v>
      </c>
      <c r="N1590" t="s">
        <v>9</v>
      </c>
      <c r="O1590" t="s">
        <v>9</v>
      </c>
      <c r="P1590" s="3">
        <v>36513.48541666667</v>
      </c>
      <c r="Q1590">
        <v>1</v>
      </c>
      <c r="R1590" t="s">
        <v>77</v>
      </c>
      <c r="S1590">
        <v>1</v>
      </c>
      <c r="T1590" t="s">
        <v>9</v>
      </c>
      <c r="U1590" t="s">
        <v>9</v>
      </c>
      <c r="V1590" s="3">
        <v>36513.458333333336</v>
      </c>
      <c r="W1590">
        <v>1</v>
      </c>
      <c r="X1590" s="3">
        <v>36513.470138888886</v>
      </c>
      <c r="Y1590" t="s">
        <v>9</v>
      </c>
      <c r="Z1590">
        <v>1</v>
      </c>
      <c r="AA1590" t="s">
        <v>9</v>
      </c>
      <c r="AB1590" t="s">
        <v>84</v>
      </c>
    </row>
    <row r="1591" spans="1:28" x14ac:dyDescent="0.25">
      <c r="A1591" t="s">
        <v>74</v>
      </c>
      <c r="B1591" t="s">
        <v>75</v>
      </c>
      <c r="C1591">
        <v>53.649500000000003</v>
      </c>
      <c r="D1591">
        <v>9.9618000000000002</v>
      </c>
      <c r="E1591">
        <v>15</v>
      </c>
      <c r="F1591" s="2">
        <v>36514</v>
      </c>
      <c r="G1591">
        <v>-1.1000000000000001</v>
      </c>
      <c r="H1591" s="3">
        <v>36514.48541666667</v>
      </c>
      <c r="I1591" s="3">
        <v>36514.458333333336</v>
      </c>
      <c r="J1591">
        <v>1</v>
      </c>
      <c r="K1591">
        <v>1</v>
      </c>
      <c r="L1591" s="3">
        <v>36514.470138888886</v>
      </c>
      <c r="M1591" t="s">
        <v>9</v>
      </c>
      <c r="N1591" t="s">
        <v>9</v>
      </c>
      <c r="O1591" t="s">
        <v>9</v>
      </c>
      <c r="P1591" s="3">
        <v>36514.48541666667</v>
      </c>
      <c r="Q1591">
        <v>0</v>
      </c>
      <c r="R1591" t="s">
        <v>76</v>
      </c>
      <c r="S1591">
        <v>0</v>
      </c>
      <c r="T1591">
        <v>0</v>
      </c>
      <c r="U1591" t="s">
        <v>9</v>
      </c>
      <c r="V1591" s="3">
        <v>36514.458333333336</v>
      </c>
      <c r="W1591">
        <v>1</v>
      </c>
      <c r="X1591" s="3">
        <v>36514.470138888886</v>
      </c>
      <c r="Y1591" t="s">
        <v>9</v>
      </c>
      <c r="Z1591">
        <v>0</v>
      </c>
      <c r="AA1591">
        <v>0</v>
      </c>
      <c r="AB1591" t="s">
        <v>84</v>
      </c>
    </row>
    <row r="1592" spans="1:28" x14ac:dyDescent="0.25">
      <c r="A1592" t="s">
        <v>74</v>
      </c>
      <c r="B1592" t="s">
        <v>75</v>
      </c>
      <c r="C1592">
        <v>53.649500000000003</v>
      </c>
      <c r="D1592">
        <v>9.9618000000000002</v>
      </c>
      <c r="E1592">
        <v>15</v>
      </c>
      <c r="F1592" s="2">
        <v>36515</v>
      </c>
      <c r="G1592">
        <v>-3.2</v>
      </c>
      <c r="H1592" s="3">
        <v>36515.48541666667</v>
      </c>
      <c r="I1592" s="3">
        <v>36515.458333333336</v>
      </c>
      <c r="J1592">
        <v>-0.6</v>
      </c>
      <c r="K1592">
        <v>3.5</v>
      </c>
      <c r="L1592" s="3">
        <v>36515.470833333333</v>
      </c>
      <c r="M1592" t="s">
        <v>9</v>
      </c>
      <c r="N1592" t="s">
        <v>9</v>
      </c>
      <c r="O1592" t="s">
        <v>9</v>
      </c>
      <c r="P1592" s="3">
        <v>36515.48541666667</v>
      </c>
      <c r="Q1592">
        <v>1</v>
      </c>
      <c r="R1592" t="s">
        <v>77</v>
      </c>
      <c r="S1592">
        <v>1</v>
      </c>
      <c r="T1592" t="s">
        <v>9</v>
      </c>
      <c r="U1592" t="s">
        <v>9</v>
      </c>
      <c r="V1592" s="3">
        <v>36515.458333333336</v>
      </c>
      <c r="W1592">
        <v>1</v>
      </c>
      <c r="X1592" s="3">
        <v>36515.470833333333</v>
      </c>
      <c r="Y1592" t="s">
        <v>9</v>
      </c>
      <c r="Z1592">
        <v>1</v>
      </c>
      <c r="AA1592" t="s">
        <v>9</v>
      </c>
      <c r="AB1592" t="s">
        <v>84</v>
      </c>
    </row>
    <row r="1593" spans="1:28" x14ac:dyDescent="0.25">
      <c r="A1593" t="s">
        <v>74</v>
      </c>
      <c r="B1593" t="s">
        <v>75</v>
      </c>
      <c r="C1593">
        <v>53.649500000000003</v>
      </c>
      <c r="D1593">
        <v>9.9618000000000002</v>
      </c>
      <c r="E1593">
        <v>15</v>
      </c>
      <c r="F1593" s="2">
        <v>36516</v>
      </c>
      <c r="G1593">
        <v>-2.8</v>
      </c>
      <c r="H1593" s="3">
        <v>36516.48541666667</v>
      </c>
      <c r="I1593" s="3">
        <v>36516.458333333336</v>
      </c>
      <c r="J1593">
        <v>-0.6</v>
      </c>
      <c r="K1593">
        <v>0.5</v>
      </c>
      <c r="L1593" s="3">
        <v>36516.470833333333</v>
      </c>
      <c r="M1593" t="s">
        <v>9</v>
      </c>
      <c r="N1593" t="s">
        <v>9</v>
      </c>
      <c r="O1593" t="s">
        <v>9</v>
      </c>
      <c r="P1593" s="3">
        <v>36516.48541666667</v>
      </c>
      <c r="Q1593">
        <v>0</v>
      </c>
      <c r="R1593" t="s">
        <v>76</v>
      </c>
      <c r="S1593">
        <v>0</v>
      </c>
      <c r="T1593">
        <v>0</v>
      </c>
      <c r="U1593" t="s">
        <v>9</v>
      </c>
      <c r="V1593" s="3">
        <v>36516.458333333336</v>
      </c>
      <c r="W1593">
        <v>1</v>
      </c>
      <c r="X1593" s="3">
        <v>36516.470833333333</v>
      </c>
      <c r="Y1593" t="s">
        <v>9</v>
      </c>
      <c r="Z1593">
        <v>0</v>
      </c>
      <c r="AA1593">
        <v>0</v>
      </c>
      <c r="AB1593" t="s">
        <v>84</v>
      </c>
    </row>
    <row r="1594" spans="1:28" x14ac:dyDescent="0.25">
      <c r="A1594" t="s">
        <v>74</v>
      </c>
      <c r="B1594" t="s">
        <v>75</v>
      </c>
      <c r="C1594">
        <v>53.649500000000003</v>
      </c>
      <c r="D1594">
        <v>9.9618000000000002</v>
      </c>
      <c r="E1594">
        <v>15</v>
      </c>
      <c r="F1594" s="2">
        <v>36517</v>
      </c>
      <c r="G1594">
        <v>-1</v>
      </c>
      <c r="H1594" s="3">
        <v>36517.48541666667</v>
      </c>
      <c r="I1594" s="3">
        <v>36517.458333333336</v>
      </c>
      <c r="J1594">
        <v>2.5</v>
      </c>
      <c r="K1594">
        <v>2.5</v>
      </c>
      <c r="L1594" s="3">
        <v>36517.47152777778</v>
      </c>
      <c r="M1594" t="s">
        <v>9</v>
      </c>
      <c r="N1594" t="s">
        <v>9</v>
      </c>
      <c r="O1594" t="s">
        <v>9</v>
      </c>
      <c r="P1594" s="3">
        <v>36517.48541666667</v>
      </c>
      <c r="Q1594">
        <v>0</v>
      </c>
      <c r="R1594" t="s">
        <v>76</v>
      </c>
      <c r="S1594">
        <v>0</v>
      </c>
      <c r="T1594">
        <v>0</v>
      </c>
      <c r="U1594" t="s">
        <v>9</v>
      </c>
      <c r="V1594" s="3">
        <v>36517.458333333336</v>
      </c>
      <c r="W1594">
        <v>1</v>
      </c>
      <c r="X1594" s="3">
        <v>36517.47152777778</v>
      </c>
      <c r="Y1594" t="s">
        <v>9</v>
      </c>
      <c r="Z1594">
        <v>0</v>
      </c>
      <c r="AA1594">
        <v>0</v>
      </c>
      <c r="AB1594" t="s">
        <v>84</v>
      </c>
    </row>
    <row r="1595" spans="1:28" x14ac:dyDescent="0.25">
      <c r="A1595" t="s">
        <v>74</v>
      </c>
      <c r="B1595" t="s">
        <v>75</v>
      </c>
      <c r="C1595">
        <v>53.649500000000003</v>
      </c>
      <c r="D1595">
        <v>9.9618000000000002</v>
      </c>
      <c r="E1595">
        <v>15</v>
      </c>
      <c r="F1595" s="2">
        <v>36518</v>
      </c>
      <c r="G1595">
        <v>0.5</v>
      </c>
      <c r="H1595" s="3">
        <v>36518.48541666667</v>
      </c>
      <c r="I1595" s="3">
        <v>36518.458333333336</v>
      </c>
      <c r="J1595">
        <v>4</v>
      </c>
      <c r="K1595">
        <v>4.4000000000000004</v>
      </c>
      <c r="L1595" s="3">
        <v>36518.47152777778</v>
      </c>
      <c r="M1595" t="s">
        <v>9</v>
      </c>
      <c r="N1595" t="s">
        <v>9</v>
      </c>
      <c r="O1595" t="s">
        <v>9</v>
      </c>
      <c r="P1595" s="3">
        <v>36518.48541666667</v>
      </c>
      <c r="Q1595">
        <v>1</v>
      </c>
      <c r="R1595" t="s">
        <v>77</v>
      </c>
      <c r="S1595">
        <v>1</v>
      </c>
      <c r="T1595" t="s">
        <v>9</v>
      </c>
      <c r="U1595" t="s">
        <v>9</v>
      </c>
      <c r="V1595" s="3">
        <v>36518.458333333336</v>
      </c>
      <c r="W1595">
        <v>1</v>
      </c>
      <c r="X1595" s="3">
        <v>36518.47152777778</v>
      </c>
      <c r="Y1595" t="s">
        <v>9</v>
      </c>
      <c r="Z1595">
        <v>1</v>
      </c>
      <c r="AA1595" t="s">
        <v>9</v>
      </c>
      <c r="AB1595" t="s">
        <v>84</v>
      </c>
    </row>
    <row r="1596" spans="1:28" x14ac:dyDescent="0.25">
      <c r="A1596" t="s">
        <v>74</v>
      </c>
      <c r="B1596" t="s">
        <v>75</v>
      </c>
      <c r="C1596">
        <v>53.649500000000003</v>
      </c>
      <c r="D1596">
        <v>9.9618000000000002</v>
      </c>
      <c r="E1596">
        <v>15</v>
      </c>
      <c r="F1596" s="2">
        <v>36519</v>
      </c>
      <c r="G1596">
        <v>4</v>
      </c>
      <c r="H1596" s="3">
        <v>36519.48541666667</v>
      </c>
      <c r="I1596" s="3">
        <v>36519.458333333336</v>
      </c>
      <c r="J1596">
        <v>8.3000000000000007</v>
      </c>
      <c r="K1596">
        <v>8.3000000000000007</v>
      </c>
      <c r="L1596" s="3">
        <v>36519.472222222219</v>
      </c>
      <c r="M1596" t="s">
        <v>9</v>
      </c>
      <c r="N1596" t="s">
        <v>9</v>
      </c>
      <c r="O1596" t="s">
        <v>9</v>
      </c>
      <c r="P1596" s="3">
        <v>36519.48541666667</v>
      </c>
      <c r="Q1596">
        <v>8</v>
      </c>
      <c r="R1596" t="s">
        <v>77</v>
      </c>
      <c r="S1596">
        <v>8</v>
      </c>
      <c r="T1596" t="s">
        <v>9</v>
      </c>
      <c r="U1596" t="s">
        <v>9</v>
      </c>
      <c r="V1596" s="3">
        <v>36519.458333333336</v>
      </c>
      <c r="W1596">
        <v>1</v>
      </c>
      <c r="X1596" s="3">
        <v>36519.472222222219</v>
      </c>
      <c r="Y1596" t="s">
        <v>9</v>
      </c>
      <c r="Z1596">
        <v>8</v>
      </c>
      <c r="AA1596" t="s">
        <v>9</v>
      </c>
      <c r="AB1596" t="s">
        <v>84</v>
      </c>
    </row>
    <row r="1597" spans="1:28" x14ac:dyDescent="0.25">
      <c r="A1597" t="s">
        <v>74</v>
      </c>
      <c r="B1597" t="s">
        <v>75</v>
      </c>
      <c r="C1597">
        <v>53.649500000000003</v>
      </c>
      <c r="D1597">
        <v>9.9618000000000002</v>
      </c>
      <c r="E1597">
        <v>15</v>
      </c>
      <c r="F1597" s="2">
        <v>36520</v>
      </c>
      <c r="G1597">
        <v>1.7</v>
      </c>
      <c r="H1597" s="3">
        <v>36520.48541666667</v>
      </c>
      <c r="I1597" s="3">
        <v>36520.458333333336</v>
      </c>
      <c r="J1597">
        <v>2.5</v>
      </c>
      <c r="K1597">
        <v>8.3000000000000007</v>
      </c>
      <c r="L1597" s="3">
        <v>36520.472222222219</v>
      </c>
      <c r="M1597" t="s">
        <v>9</v>
      </c>
      <c r="N1597" t="s">
        <v>9</v>
      </c>
      <c r="O1597" t="s">
        <v>9</v>
      </c>
      <c r="P1597" s="3">
        <v>36520.48541666667</v>
      </c>
      <c r="Q1597">
        <v>11</v>
      </c>
      <c r="R1597" t="s">
        <v>77</v>
      </c>
      <c r="S1597">
        <v>11</v>
      </c>
      <c r="T1597" t="s">
        <v>9</v>
      </c>
      <c r="U1597" t="s">
        <v>9</v>
      </c>
      <c r="V1597" s="3">
        <v>36520.458333333336</v>
      </c>
      <c r="W1597">
        <v>1</v>
      </c>
      <c r="X1597" s="3">
        <v>36520.472222222219</v>
      </c>
      <c r="Y1597" t="s">
        <v>9</v>
      </c>
      <c r="Z1597">
        <v>11</v>
      </c>
      <c r="AA1597" t="s">
        <v>9</v>
      </c>
      <c r="AB1597" t="s">
        <v>84</v>
      </c>
    </row>
    <row r="1598" spans="1:28" x14ac:dyDescent="0.25">
      <c r="A1598" t="s">
        <v>74</v>
      </c>
      <c r="B1598" t="s">
        <v>75</v>
      </c>
      <c r="C1598">
        <v>53.649500000000003</v>
      </c>
      <c r="D1598">
        <v>9.9618000000000002</v>
      </c>
      <c r="E1598">
        <v>15</v>
      </c>
      <c r="F1598" s="2">
        <v>36521</v>
      </c>
      <c r="G1598">
        <v>0.1</v>
      </c>
      <c r="H1598" s="3">
        <v>36521.48541666667</v>
      </c>
      <c r="I1598" s="3">
        <v>36521.458333333336</v>
      </c>
      <c r="J1598">
        <v>2.2999999999999998</v>
      </c>
      <c r="K1598">
        <v>2.5</v>
      </c>
      <c r="L1598" s="3">
        <v>36521.472916666666</v>
      </c>
      <c r="M1598" t="s">
        <v>9</v>
      </c>
      <c r="N1598" t="s">
        <v>9</v>
      </c>
      <c r="O1598" t="s">
        <v>9</v>
      </c>
      <c r="P1598" s="3">
        <v>36521.48541666667</v>
      </c>
      <c r="Q1598">
        <v>15</v>
      </c>
      <c r="R1598" t="s">
        <v>77</v>
      </c>
      <c r="S1598">
        <v>15</v>
      </c>
      <c r="T1598" t="s">
        <v>9</v>
      </c>
      <c r="U1598" t="s">
        <v>9</v>
      </c>
      <c r="V1598" s="3">
        <v>36521.458333333336</v>
      </c>
      <c r="W1598">
        <v>1</v>
      </c>
      <c r="X1598" s="3">
        <v>36521.472916666666</v>
      </c>
      <c r="Y1598" t="s">
        <v>9</v>
      </c>
      <c r="Z1598">
        <v>15</v>
      </c>
      <c r="AA1598" t="s">
        <v>9</v>
      </c>
      <c r="AB1598" t="s">
        <v>84</v>
      </c>
    </row>
    <row r="1599" spans="1:28" x14ac:dyDescent="0.25">
      <c r="A1599" t="s">
        <v>74</v>
      </c>
      <c r="B1599" t="s">
        <v>75</v>
      </c>
      <c r="C1599">
        <v>53.649500000000003</v>
      </c>
      <c r="D1599">
        <v>9.9618000000000002</v>
      </c>
      <c r="E1599">
        <v>15</v>
      </c>
      <c r="F1599" s="2">
        <v>36522</v>
      </c>
      <c r="G1599">
        <v>1.5</v>
      </c>
      <c r="H1599" s="3">
        <v>36522.48541666667</v>
      </c>
      <c r="I1599" s="3">
        <v>36522.458333333336</v>
      </c>
      <c r="J1599">
        <v>2.5</v>
      </c>
      <c r="K1599">
        <v>3.7</v>
      </c>
      <c r="L1599" s="3">
        <v>36522.472916666666</v>
      </c>
      <c r="M1599" t="s">
        <v>9</v>
      </c>
      <c r="N1599" t="s">
        <v>9</v>
      </c>
      <c r="O1599" t="s">
        <v>9</v>
      </c>
      <c r="P1599" s="3">
        <v>36522.48541666667</v>
      </c>
      <c r="Q1599">
        <v>3</v>
      </c>
      <c r="R1599" t="s">
        <v>77</v>
      </c>
      <c r="S1599">
        <v>3</v>
      </c>
      <c r="T1599" t="s">
        <v>9</v>
      </c>
      <c r="U1599" t="s">
        <v>9</v>
      </c>
      <c r="V1599" s="3">
        <v>36522.458333333336</v>
      </c>
      <c r="W1599">
        <v>1</v>
      </c>
      <c r="X1599" s="3">
        <v>36522.472916666666</v>
      </c>
      <c r="Y1599" t="s">
        <v>9</v>
      </c>
      <c r="Z1599">
        <v>3</v>
      </c>
      <c r="AA1599" t="s">
        <v>9</v>
      </c>
      <c r="AB1599" t="s">
        <v>84</v>
      </c>
    </row>
    <row r="1600" spans="1:28" x14ac:dyDescent="0.25">
      <c r="A1600" t="s">
        <v>74</v>
      </c>
      <c r="B1600" t="s">
        <v>75</v>
      </c>
      <c r="C1600">
        <v>53.649500000000003</v>
      </c>
      <c r="D1600">
        <v>9.9618000000000002</v>
      </c>
      <c r="E1600">
        <v>15</v>
      </c>
      <c r="F1600" s="2">
        <v>36523</v>
      </c>
      <c r="G1600">
        <v>1.3</v>
      </c>
      <c r="H1600" s="3">
        <v>36523.48541666667</v>
      </c>
      <c r="I1600" s="3">
        <v>36523.458333333336</v>
      </c>
      <c r="J1600">
        <v>1.3</v>
      </c>
      <c r="K1600">
        <v>2.5</v>
      </c>
      <c r="L1600" s="3">
        <v>36523.473611111112</v>
      </c>
      <c r="M1600" t="s">
        <v>9</v>
      </c>
      <c r="N1600" t="s">
        <v>9</v>
      </c>
      <c r="O1600" t="s">
        <v>9</v>
      </c>
      <c r="P1600" s="3">
        <v>36523.48541666667</v>
      </c>
      <c r="Q1600">
        <v>1</v>
      </c>
      <c r="R1600" t="s">
        <v>77</v>
      </c>
      <c r="S1600">
        <v>1</v>
      </c>
      <c r="T1600" t="s">
        <v>9</v>
      </c>
      <c r="U1600" t="s">
        <v>9</v>
      </c>
      <c r="V1600" s="3">
        <v>36523.458333333336</v>
      </c>
      <c r="W1600">
        <v>1</v>
      </c>
      <c r="X1600" s="3">
        <v>36523.473611111112</v>
      </c>
      <c r="Y1600" t="s">
        <v>9</v>
      </c>
      <c r="Z1600">
        <v>1</v>
      </c>
      <c r="AA1600" t="s">
        <v>9</v>
      </c>
      <c r="AB1600" t="s">
        <v>84</v>
      </c>
    </row>
    <row r="1601" spans="1:28" x14ac:dyDescent="0.25">
      <c r="A1601" t="s">
        <v>74</v>
      </c>
      <c r="B1601" t="s">
        <v>75</v>
      </c>
      <c r="C1601">
        <v>53.649500000000003</v>
      </c>
      <c r="D1601">
        <v>9.9618000000000002</v>
      </c>
      <c r="E1601">
        <v>15</v>
      </c>
      <c r="F1601" s="2">
        <v>36524</v>
      </c>
      <c r="G1601">
        <v>-1.2</v>
      </c>
      <c r="H1601" s="3">
        <v>36524.48541666667</v>
      </c>
      <c r="I1601" s="3">
        <v>36524.458333333336</v>
      </c>
      <c r="J1601">
        <v>3.1</v>
      </c>
      <c r="K1601">
        <v>3.1</v>
      </c>
      <c r="L1601" s="3">
        <v>36524.473611111112</v>
      </c>
      <c r="M1601" t="s">
        <v>9</v>
      </c>
      <c r="N1601" t="s">
        <v>9</v>
      </c>
      <c r="O1601" t="s">
        <v>9</v>
      </c>
      <c r="P1601" s="3">
        <v>36524.48541666667</v>
      </c>
      <c r="Q1601">
        <v>0</v>
      </c>
      <c r="R1601" t="s">
        <v>78</v>
      </c>
      <c r="S1601">
        <v>0</v>
      </c>
      <c r="T1601" t="s">
        <v>9</v>
      </c>
      <c r="U1601" t="s">
        <v>9</v>
      </c>
      <c r="V1601" s="3">
        <v>36524.458333333336</v>
      </c>
      <c r="W1601">
        <v>1</v>
      </c>
      <c r="X1601" s="3">
        <v>36524.473611111112</v>
      </c>
      <c r="Y1601" t="s">
        <v>9</v>
      </c>
      <c r="Z1601" t="s">
        <v>9</v>
      </c>
      <c r="AA1601" t="s">
        <v>9</v>
      </c>
      <c r="AB1601" t="s">
        <v>86</v>
      </c>
    </row>
    <row r="1602" spans="1:28" x14ac:dyDescent="0.25">
      <c r="A1602" t="s">
        <v>74</v>
      </c>
      <c r="B1602" t="s">
        <v>75</v>
      </c>
      <c r="C1602">
        <v>53.649500000000003</v>
      </c>
      <c r="D1602">
        <v>9.9618000000000002</v>
      </c>
      <c r="E1602">
        <v>15</v>
      </c>
      <c r="F1602" s="2">
        <v>36525</v>
      </c>
      <c r="G1602">
        <v>0.1</v>
      </c>
      <c r="H1602" s="3">
        <v>36525.48541666667</v>
      </c>
      <c r="I1602" s="3">
        <v>36525.458333333336</v>
      </c>
      <c r="J1602">
        <v>3.7</v>
      </c>
      <c r="K1602">
        <v>4.5999999999999996</v>
      </c>
      <c r="L1602" s="3">
        <v>36525.473611111112</v>
      </c>
      <c r="M1602" t="s">
        <v>9</v>
      </c>
      <c r="N1602" t="s">
        <v>9</v>
      </c>
      <c r="O1602" t="s">
        <v>9</v>
      </c>
      <c r="P1602" s="3">
        <v>36525.48541666667</v>
      </c>
      <c r="Q1602">
        <v>0</v>
      </c>
      <c r="R1602" t="s">
        <v>76</v>
      </c>
      <c r="S1602">
        <v>0</v>
      </c>
      <c r="T1602">
        <v>0</v>
      </c>
      <c r="U1602" t="s">
        <v>9</v>
      </c>
      <c r="V1602" s="3">
        <v>36525.458333333336</v>
      </c>
      <c r="W1602">
        <v>1</v>
      </c>
      <c r="X1602" s="3">
        <v>36525.473611111112</v>
      </c>
      <c r="Y1602" t="s">
        <v>9</v>
      </c>
      <c r="Z1602">
        <v>0</v>
      </c>
      <c r="AA1602">
        <v>0</v>
      </c>
      <c r="AB1602" t="s">
        <v>84</v>
      </c>
    </row>
    <row r="1603" spans="1:28" x14ac:dyDescent="0.25">
      <c r="A1603" t="s">
        <v>74</v>
      </c>
      <c r="B1603" t="s">
        <v>75</v>
      </c>
      <c r="C1603">
        <v>53.649500000000003</v>
      </c>
      <c r="D1603">
        <v>9.9618000000000002</v>
      </c>
      <c r="E1603">
        <v>15</v>
      </c>
      <c r="F1603" s="2">
        <v>36526</v>
      </c>
      <c r="G1603">
        <v>1.9</v>
      </c>
      <c r="H1603" s="3">
        <v>36526.48541666667</v>
      </c>
      <c r="I1603" s="3">
        <v>36526.458333333336</v>
      </c>
      <c r="J1603">
        <v>3.9</v>
      </c>
      <c r="K1603">
        <v>3.9</v>
      </c>
      <c r="L1603" s="3">
        <v>36526.474305555559</v>
      </c>
      <c r="M1603" t="s">
        <v>9</v>
      </c>
      <c r="N1603" t="s">
        <v>9</v>
      </c>
      <c r="O1603" t="s">
        <v>9</v>
      </c>
      <c r="P1603" s="3">
        <v>36526.48541666667</v>
      </c>
      <c r="Q1603">
        <v>1</v>
      </c>
      <c r="R1603" t="s">
        <v>77</v>
      </c>
      <c r="S1603">
        <v>1</v>
      </c>
      <c r="T1603" t="s">
        <v>9</v>
      </c>
      <c r="U1603" t="s">
        <v>9</v>
      </c>
      <c r="V1603" s="3">
        <v>36526.458333333336</v>
      </c>
      <c r="W1603">
        <v>1</v>
      </c>
      <c r="X1603" s="3">
        <v>36526.474305555559</v>
      </c>
      <c r="Y1603" t="s">
        <v>9</v>
      </c>
      <c r="Z1603">
        <v>1</v>
      </c>
      <c r="AA1603" t="s">
        <v>9</v>
      </c>
      <c r="AB1603" t="s">
        <v>84</v>
      </c>
    </row>
    <row r="1604" spans="1:28" x14ac:dyDescent="0.25">
      <c r="A1604" t="s">
        <v>74</v>
      </c>
      <c r="B1604" t="s">
        <v>75</v>
      </c>
      <c r="C1604">
        <v>53.649500000000003</v>
      </c>
      <c r="D1604">
        <v>9.9618000000000002</v>
      </c>
      <c r="E1604">
        <v>15</v>
      </c>
      <c r="F1604" s="2">
        <v>36527</v>
      </c>
      <c r="G1604">
        <v>2.5</v>
      </c>
      <c r="H1604" s="3">
        <v>36527.48541666667</v>
      </c>
      <c r="I1604" s="3">
        <v>36527.458333333336</v>
      </c>
      <c r="J1604">
        <v>4.5999999999999996</v>
      </c>
      <c r="K1604">
        <v>6</v>
      </c>
      <c r="L1604" s="3">
        <v>36527.474305555559</v>
      </c>
      <c r="M1604" t="s">
        <v>9</v>
      </c>
      <c r="N1604" t="s">
        <v>9</v>
      </c>
      <c r="O1604" t="s">
        <v>9</v>
      </c>
      <c r="P1604" s="3">
        <v>36527.48541666667</v>
      </c>
      <c r="Q1604">
        <v>1</v>
      </c>
      <c r="R1604" t="s">
        <v>77</v>
      </c>
      <c r="S1604">
        <v>1</v>
      </c>
      <c r="T1604" t="s">
        <v>9</v>
      </c>
      <c r="U1604" t="s">
        <v>9</v>
      </c>
      <c r="V1604" s="3">
        <v>36527.458333333336</v>
      </c>
      <c r="W1604">
        <v>1</v>
      </c>
      <c r="X1604" s="3">
        <v>36527.474305555559</v>
      </c>
      <c r="Y1604" t="s">
        <v>9</v>
      </c>
      <c r="Z1604">
        <v>1</v>
      </c>
      <c r="AA1604" t="s">
        <v>9</v>
      </c>
      <c r="AB1604" t="s">
        <v>84</v>
      </c>
    </row>
    <row r="1605" spans="1:28" x14ac:dyDescent="0.25">
      <c r="A1605" t="s">
        <v>74</v>
      </c>
      <c r="B1605" t="s">
        <v>75</v>
      </c>
      <c r="C1605">
        <v>53.649500000000003</v>
      </c>
      <c r="D1605">
        <v>9.9618000000000002</v>
      </c>
      <c r="E1605">
        <v>15</v>
      </c>
      <c r="F1605" s="2">
        <v>36528</v>
      </c>
      <c r="G1605">
        <v>4.5999999999999996</v>
      </c>
      <c r="H1605" s="3">
        <v>36528.48541666667</v>
      </c>
      <c r="I1605" s="3">
        <v>36528.458333333336</v>
      </c>
      <c r="J1605">
        <v>8.5</v>
      </c>
      <c r="K1605">
        <v>8.5</v>
      </c>
      <c r="L1605" s="3">
        <v>36528.474999999999</v>
      </c>
      <c r="M1605" t="s">
        <v>9</v>
      </c>
      <c r="N1605" t="s">
        <v>9</v>
      </c>
      <c r="O1605" t="s">
        <v>9</v>
      </c>
      <c r="P1605" s="3">
        <v>36528.48541666667</v>
      </c>
      <c r="Q1605">
        <v>0</v>
      </c>
      <c r="R1605" t="s">
        <v>76</v>
      </c>
      <c r="S1605">
        <v>0</v>
      </c>
      <c r="T1605">
        <v>0</v>
      </c>
      <c r="U1605" t="s">
        <v>9</v>
      </c>
      <c r="V1605" s="3">
        <v>36528.458333333336</v>
      </c>
      <c r="W1605">
        <v>1</v>
      </c>
      <c r="X1605" s="3">
        <v>36528.474999999999</v>
      </c>
      <c r="Y1605" t="s">
        <v>9</v>
      </c>
      <c r="Z1605">
        <v>0</v>
      </c>
      <c r="AA1605">
        <v>0</v>
      </c>
      <c r="AB1605" t="s">
        <v>84</v>
      </c>
    </row>
    <row r="1606" spans="1:28" x14ac:dyDescent="0.25">
      <c r="A1606" t="s">
        <v>74</v>
      </c>
      <c r="B1606" t="s">
        <v>75</v>
      </c>
      <c r="C1606">
        <v>53.649500000000003</v>
      </c>
      <c r="D1606">
        <v>9.9618000000000002</v>
      </c>
      <c r="E1606">
        <v>15</v>
      </c>
      <c r="F1606" s="2">
        <v>36529</v>
      </c>
      <c r="G1606">
        <v>3.5</v>
      </c>
      <c r="H1606" s="3">
        <v>36529.48541666667</v>
      </c>
      <c r="I1606" s="3">
        <v>36529.458333333336</v>
      </c>
      <c r="J1606">
        <v>4.5999999999999996</v>
      </c>
      <c r="K1606">
        <v>8.5</v>
      </c>
      <c r="L1606" s="3">
        <v>36529.474999999999</v>
      </c>
      <c r="M1606" t="s">
        <v>9</v>
      </c>
      <c r="N1606" t="s">
        <v>9</v>
      </c>
      <c r="O1606" t="s">
        <v>9</v>
      </c>
      <c r="P1606" s="3">
        <v>36529.48541666667</v>
      </c>
      <c r="Q1606">
        <v>7</v>
      </c>
      <c r="R1606" t="s">
        <v>77</v>
      </c>
      <c r="S1606">
        <v>7</v>
      </c>
      <c r="T1606" t="s">
        <v>9</v>
      </c>
      <c r="U1606" t="s">
        <v>9</v>
      </c>
      <c r="V1606" s="3">
        <v>36529.458333333336</v>
      </c>
      <c r="W1606">
        <v>1</v>
      </c>
      <c r="X1606" s="3">
        <v>36529.474999999999</v>
      </c>
      <c r="Y1606" t="s">
        <v>9</v>
      </c>
      <c r="Z1606">
        <v>7</v>
      </c>
      <c r="AA1606" t="s">
        <v>9</v>
      </c>
      <c r="AB1606" t="s">
        <v>84</v>
      </c>
    </row>
    <row r="1607" spans="1:28" x14ac:dyDescent="0.25">
      <c r="A1607" t="s">
        <v>74</v>
      </c>
      <c r="B1607" t="s">
        <v>75</v>
      </c>
      <c r="C1607">
        <v>53.649500000000003</v>
      </c>
      <c r="D1607">
        <v>9.9618000000000002</v>
      </c>
      <c r="E1607">
        <v>15</v>
      </c>
      <c r="F1607" s="2">
        <v>36530</v>
      </c>
      <c r="G1607">
        <v>3.5</v>
      </c>
      <c r="H1607" s="3">
        <v>36530.48541666667</v>
      </c>
      <c r="I1607" s="3">
        <v>36530.458333333336</v>
      </c>
      <c r="J1607">
        <v>4.8</v>
      </c>
      <c r="K1607">
        <v>7.2</v>
      </c>
      <c r="L1607" s="3">
        <v>36530.475694444445</v>
      </c>
      <c r="M1607" t="s">
        <v>9</v>
      </c>
      <c r="N1607" t="s">
        <v>9</v>
      </c>
      <c r="O1607" t="s">
        <v>9</v>
      </c>
      <c r="P1607" s="3">
        <v>36530.48541666667</v>
      </c>
      <c r="Q1607">
        <v>0</v>
      </c>
      <c r="R1607" t="s">
        <v>76</v>
      </c>
      <c r="S1607">
        <v>0</v>
      </c>
      <c r="T1607">
        <v>0</v>
      </c>
      <c r="U1607" t="s">
        <v>9</v>
      </c>
      <c r="V1607" s="3">
        <v>36530.458333333336</v>
      </c>
      <c r="W1607">
        <v>1</v>
      </c>
      <c r="X1607" s="3">
        <v>36530.475694444445</v>
      </c>
      <c r="Y1607" t="s">
        <v>9</v>
      </c>
      <c r="Z1607">
        <v>0</v>
      </c>
      <c r="AA1607">
        <v>0</v>
      </c>
      <c r="AB1607" t="s">
        <v>84</v>
      </c>
    </row>
    <row r="1608" spans="1:28" x14ac:dyDescent="0.25">
      <c r="A1608" t="s">
        <v>74</v>
      </c>
      <c r="B1608" t="s">
        <v>75</v>
      </c>
      <c r="C1608">
        <v>53.649500000000003</v>
      </c>
      <c r="D1608">
        <v>9.9618000000000002</v>
      </c>
      <c r="E1608">
        <v>15</v>
      </c>
      <c r="F1608" s="2">
        <v>36531</v>
      </c>
      <c r="G1608">
        <v>1.3</v>
      </c>
      <c r="H1608" s="3">
        <v>36531.48541666667</v>
      </c>
      <c r="I1608" s="3">
        <v>36531.458333333336</v>
      </c>
      <c r="J1608">
        <v>6</v>
      </c>
      <c r="K1608">
        <v>7.2</v>
      </c>
      <c r="L1608" s="3">
        <v>36531.475694444445</v>
      </c>
      <c r="M1608" t="s">
        <v>9</v>
      </c>
      <c r="N1608" t="s">
        <v>9</v>
      </c>
      <c r="O1608" t="s">
        <v>9</v>
      </c>
      <c r="P1608" s="3">
        <v>36531.48541666667</v>
      </c>
      <c r="Q1608">
        <v>1</v>
      </c>
      <c r="R1608" t="s">
        <v>77</v>
      </c>
      <c r="S1608">
        <v>1</v>
      </c>
      <c r="T1608" t="s">
        <v>9</v>
      </c>
      <c r="U1608" t="s">
        <v>9</v>
      </c>
      <c r="V1608" s="3">
        <v>36531.458333333336</v>
      </c>
      <c r="W1608">
        <v>1</v>
      </c>
      <c r="X1608" s="3">
        <v>36531.475694444445</v>
      </c>
      <c r="Y1608" t="s">
        <v>9</v>
      </c>
      <c r="Z1608">
        <v>1</v>
      </c>
      <c r="AA1608" t="s">
        <v>9</v>
      </c>
      <c r="AB1608" t="s">
        <v>84</v>
      </c>
    </row>
    <row r="1609" spans="1:28" x14ac:dyDescent="0.25">
      <c r="A1609" t="s">
        <v>74</v>
      </c>
      <c r="B1609" t="s">
        <v>75</v>
      </c>
      <c r="C1609">
        <v>53.649500000000003</v>
      </c>
      <c r="D1609">
        <v>9.9618000000000002</v>
      </c>
      <c r="E1609">
        <v>15</v>
      </c>
      <c r="F1609" s="2">
        <v>36532</v>
      </c>
      <c r="G1609">
        <v>6.6</v>
      </c>
      <c r="H1609" s="3">
        <v>36532.48541666667</v>
      </c>
      <c r="I1609" s="3">
        <v>36532.458333333336</v>
      </c>
      <c r="J1609">
        <v>7</v>
      </c>
      <c r="K1609">
        <v>7.2</v>
      </c>
      <c r="L1609" s="3">
        <v>36532.476388888892</v>
      </c>
      <c r="M1609" t="s">
        <v>9</v>
      </c>
      <c r="N1609" t="s">
        <v>9</v>
      </c>
      <c r="O1609" t="s">
        <v>9</v>
      </c>
      <c r="P1609" s="3">
        <v>36532.48541666667</v>
      </c>
      <c r="Q1609">
        <v>0</v>
      </c>
      <c r="R1609" t="s">
        <v>76</v>
      </c>
      <c r="S1609">
        <v>0</v>
      </c>
      <c r="T1609">
        <v>0</v>
      </c>
      <c r="U1609" t="s">
        <v>9</v>
      </c>
      <c r="V1609" s="3">
        <v>36532.458333333336</v>
      </c>
      <c r="W1609">
        <v>1</v>
      </c>
      <c r="X1609" s="3">
        <v>36532.476388888892</v>
      </c>
      <c r="Y1609" t="s">
        <v>9</v>
      </c>
      <c r="Z1609">
        <v>0</v>
      </c>
      <c r="AA1609">
        <v>0</v>
      </c>
      <c r="AB1609" t="s">
        <v>84</v>
      </c>
    </row>
    <row r="1610" spans="1:28" x14ac:dyDescent="0.25">
      <c r="A1610" t="s">
        <v>74</v>
      </c>
      <c r="B1610" t="s">
        <v>75</v>
      </c>
      <c r="C1610">
        <v>53.649500000000003</v>
      </c>
      <c r="D1610">
        <v>9.9618000000000002</v>
      </c>
      <c r="E1610">
        <v>15</v>
      </c>
      <c r="F1610" s="2">
        <v>36533</v>
      </c>
      <c r="G1610">
        <v>7</v>
      </c>
      <c r="H1610" s="3">
        <v>36533.48541666667</v>
      </c>
      <c r="I1610" s="3">
        <v>36533.458333333336</v>
      </c>
      <c r="J1610">
        <v>7</v>
      </c>
      <c r="K1610">
        <v>7.2</v>
      </c>
      <c r="L1610" s="3">
        <v>36533.476388888892</v>
      </c>
      <c r="M1610" t="s">
        <v>9</v>
      </c>
      <c r="N1610" t="s">
        <v>9</v>
      </c>
      <c r="O1610" t="s">
        <v>9</v>
      </c>
      <c r="P1610" s="3">
        <v>36533.48541666667</v>
      </c>
      <c r="Q1610">
        <v>0</v>
      </c>
      <c r="R1610" t="s">
        <v>76</v>
      </c>
      <c r="S1610">
        <v>0</v>
      </c>
      <c r="T1610">
        <v>0</v>
      </c>
      <c r="U1610" t="s">
        <v>9</v>
      </c>
      <c r="V1610" s="3">
        <v>36533.458333333336</v>
      </c>
      <c r="W1610">
        <v>1</v>
      </c>
      <c r="X1610" s="3">
        <v>36533.476388888892</v>
      </c>
      <c r="Y1610" t="s">
        <v>9</v>
      </c>
      <c r="Z1610">
        <v>0</v>
      </c>
      <c r="AA1610">
        <v>0</v>
      </c>
      <c r="AB1610" t="s">
        <v>84</v>
      </c>
    </row>
    <row r="1611" spans="1:28" x14ac:dyDescent="0.25">
      <c r="A1611" t="s">
        <v>74</v>
      </c>
      <c r="B1611" t="s">
        <v>75</v>
      </c>
      <c r="C1611">
        <v>53.649500000000003</v>
      </c>
      <c r="D1611">
        <v>9.9618000000000002</v>
      </c>
      <c r="E1611">
        <v>15</v>
      </c>
      <c r="F1611" s="2">
        <v>36534</v>
      </c>
      <c r="G1611">
        <v>4.8</v>
      </c>
      <c r="H1611" s="3">
        <v>36534.48541666667</v>
      </c>
      <c r="I1611" s="3">
        <v>36534.458333333336</v>
      </c>
      <c r="J1611">
        <v>5</v>
      </c>
      <c r="K1611">
        <v>6</v>
      </c>
      <c r="L1611" s="3">
        <v>36534.477083333331</v>
      </c>
      <c r="M1611" t="s">
        <v>9</v>
      </c>
      <c r="N1611" t="s">
        <v>9</v>
      </c>
      <c r="O1611" t="s">
        <v>9</v>
      </c>
      <c r="P1611" s="3">
        <v>36534.48541666667</v>
      </c>
      <c r="Q1611">
        <v>0</v>
      </c>
      <c r="R1611" t="s">
        <v>76</v>
      </c>
      <c r="S1611">
        <v>0</v>
      </c>
      <c r="T1611">
        <v>0</v>
      </c>
      <c r="U1611" t="s">
        <v>9</v>
      </c>
      <c r="V1611" s="3">
        <v>36534.458333333336</v>
      </c>
      <c r="W1611">
        <v>1</v>
      </c>
      <c r="X1611" s="3">
        <v>36534.477083333331</v>
      </c>
      <c r="Y1611" t="s">
        <v>9</v>
      </c>
      <c r="Z1611">
        <v>0</v>
      </c>
      <c r="AA1611">
        <v>0</v>
      </c>
      <c r="AB1611" t="s">
        <v>84</v>
      </c>
    </row>
    <row r="1612" spans="1:28" x14ac:dyDescent="0.25">
      <c r="A1612" t="s">
        <v>74</v>
      </c>
      <c r="B1612" t="s">
        <v>75</v>
      </c>
      <c r="C1612">
        <v>53.649500000000003</v>
      </c>
      <c r="D1612">
        <v>9.9618000000000002</v>
      </c>
      <c r="E1612">
        <v>15</v>
      </c>
      <c r="F1612" s="2">
        <v>36535</v>
      </c>
      <c r="G1612">
        <v>3.7</v>
      </c>
      <c r="H1612" s="3">
        <v>36535.48541666667</v>
      </c>
      <c r="I1612" s="3">
        <v>36535.458333333336</v>
      </c>
      <c r="J1612">
        <v>4</v>
      </c>
      <c r="K1612">
        <v>5</v>
      </c>
      <c r="L1612" s="3">
        <v>36535.477083333331</v>
      </c>
      <c r="M1612" t="s">
        <v>9</v>
      </c>
      <c r="N1612" t="s">
        <v>9</v>
      </c>
      <c r="O1612" t="s">
        <v>9</v>
      </c>
      <c r="P1612" s="3">
        <v>36535.48541666667</v>
      </c>
      <c r="Q1612">
        <v>0</v>
      </c>
      <c r="R1612" t="s">
        <v>78</v>
      </c>
      <c r="S1612">
        <v>0</v>
      </c>
      <c r="T1612" t="s">
        <v>9</v>
      </c>
      <c r="U1612" t="s">
        <v>9</v>
      </c>
      <c r="V1612" s="3">
        <v>36535.458333333336</v>
      </c>
      <c r="W1612">
        <v>1</v>
      </c>
      <c r="X1612" s="3">
        <v>36535.477083333331</v>
      </c>
      <c r="Y1612" t="s">
        <v>9</v>
      </c>
      <c r="Z1612" t="s">
        <v>9</v>
      </c>
      <c r="AA1612" t="s">
        <v>9</v>
      </c>
      <c r="AB1612" t="s">
        <v>86</v>
      </c>
    </row>
    <row r="1613" spans="1:28" x14ac:dyDescent="0.25">
      <c r="A1613" t="s">
        <v>74</v>
      </c>
      <c r="B1613" t="s">
        <v>75</v>
      </c>
      <c r="C1613">
        <v>53.649500000000003</v>
      </c>
      <c r="D1613">
        <v>9.9618000000000002</v>
      </c>
      <c r="E1613">
        <v>15</v>
      </c>
      <c r="F1613" s="2">
        <v>36536</v>
      </c>
      <c r="G1613">
        <v>1.1000000000000001</v>
      </c>
      <c r="H1613" s="3">
        <v>36536.48541666667</v>
      </c>
      <c r="I1613" s="3">
        <v>36536.458333333336</v>
      </c>
      <c r="J1613">
        <v>1.5</v>
      </c>
      <c r="K1613">
        <v>1.7</v>
      </c>
      <c r="L1613" s="3">
        <v>36536.477083333331</v>
      </c>
      <c r="M1613" t="s">
        <v>9</v>
      </c>
      <c r="N1613" t="s">
        <v>9</v>
      </c>
      <c r="O1613" t="s">
        <v>9</v>
      </c>
      <c r="P1613" s="3">
        <v>36536.48541666667</v>
      </c>
      <c r="Q1613">
        <v>0</v>
      </c>
      <c r="R1613" t="s">
        <v>78</v>
      </c>
      <c r="S1613">
        <v>0</v>
      </c>
      <c r="T1613" t="s">
        <v>9</v>
      </c>
      <c r="U1613" t="s">
        <v>9</v>
      </c>
      <c r="V1613" s="3">
        <v>36536.458333333336</v>
      </c>
      <c r="W1613">
        <v>1</v>
      </c>
      <c r="X1613" s="3">
        <v>36536.477083333331</v>
      </c>
      <c r="Y1613" t="s">
        <v>9</v>
      </c>
      <c r="Z1613" t="s">
        <v>9</v>
      </c>
      <c r="AA1613" t="s">
        <v>9</v>
      </c>
      <c r="AB1613" t="s">
        <v>86</v>
      </c>
    </row>
    <row r="1614" spans="1:28" x14ac:dyDescent="0.25">
      <c r="A1614" t="s">
        <v>74</v>
      </c>
      <c r="B1614" t="s">
        <v>75</v>
      </c>
      <c r="C1614">
        <v>53.649500000000003</v>
      </c>
      <c r="D1614">
        <v>9.9618000000000002</v>
      </c>
      <c r="E1614">
        <v>15</v>
      </c>
      <c r="F1614" s="2">
        <v>36537</v>
      </c>
      <c r="G1614">
        <v>0.9</v>
      </c>
      <c r="H1614" s="3">
        <v>36537.48541666667</v>
      </c>
      <c r="I1614" s="3">
        <v>36537.458333333336</v>
      </c>
      <c r="J1614">
        <v>2</v>
      </c>
      <c r="K1614">
        <v>2.5</v>
      </c>
      <c r="L1614" s="3">
        <v>36537.477777777778</v>
      </c>
      <c r="M1614" t="s">
        <v>9</v>
      </c>
      <c r="N1614" t="s">
        <v>9</v>
      </c>
      <c r="O1614" t="s">
        <v>9</v>
      </c>
      <c r="P1614" s="3">
        <v>36537.48541666667</v>
      </c>
      <c r="Q1614">
        <v>0</v>
      </c>
      <c r="R1614" t="s">
        <v>78</v>
      </c>
      <c r="S1614">
        <v>0</v>
      </c>
      <c r="T1614" t="s">
        <v>9</v>
      </c>
      <c r="U1614" t="s">
        <v>9</v>
      </c>
      <c r="V1614" s="3">
        <v>36537.458333333336</v>
      </c>
      <c r="W1614">
        <v>1</v>
      </c>
      <c r="X1614" s="3">
        <v>36537.477777777778</v>
      </c>
      <c r="Y1614" t="s">
        <v>9</v>
      </c>
      <c r="Z1614" t="s">
        <v>9</v>
      </c>
      <c r="AA1614" t="s">
        <v>9</v>
      </c>
      <c r="AB1614" t="s">
        <v>86</v>
      </c>
    </row>
    <row r="1615" spans="1:28" x14ac:dyDescent="0.25">
      <c r="A1615" t="s">
        <v>74</v>
      </c>
      <c r="B1615" t="s">
        <v>75</v>
      </c>
      <c r="C1615">
        <v>53.649500000000003</v>
      </c>
      <c r="D1615">
        <v>9.9618000000000002</v>
      </c>
      <c r="E1615">
        <v>15</v>
      </c>
      <c r="F1615" s="2">
        <v>36538</v>
      </c>
      <c r="G1615">
        <v>0.8</v>
      </c>
      <c r="H1615" s="3">
        <v>36538.48541666667</v>
      </c>
      <c r="I1615" s="3">
        <v>36538.458333333336</v>
      </c>
      <c r="J1615">
        <v>3</v>
      </c>
      <c r="K1615">
        <v>3.1</v>
      </c>
      <c r="L1615" s="3">
        <v>36538.477777777778</v>
      </c>
      <c r="M1615" t="s">
        <v>9</v>
      </c>
      <c r="N1615" t="s">
        <v>9</v>
      </c>
      <c r="O1615" t="s">
        <v>9</v>
      </c>
      <c r="P1615" s="3">
        <v>36538.48541666667</v>
      </c>
      <c r="Q1615">
        <v>0</v>
      </c>
      <c r="R1615" t="s">
        <v>78</v>
      </c>
      <c r="S1615">
        <v>0</v>
      </c>
      <c r="T1615" t="s">
        <v>9</v>
      </c>
      <c r="U1615" t="s">
        <v>9</v>
      </c>
      <c r="V1615" s="3">
        <v>36538.458333333336</v>
      </c>
      <c r="W1615">
        <v>1</v>
      </c>
      <c r="X1615" s="3">
        <v>36538.477777777778</v>
      </c>
      <c r="Y1615" t="s">
        <v>9</v>
      </c>
      <c r="Z1615" t="s">
        <v>9</v>
      </c>
      <c r="AA1615" t="s">
        <v>9</v>
      </c>
      <c r="AB1615" t="s">
        <v>86</v>
      </c>
    </row>
    <row r="1616" spans="1:28" x14ac:dyDescent="0.25">
      <c r="A1616" t="s">
        <v>74</v>
      </c>
      <c r="B1616" t="s">
        <v>75</v>
      </c>
      <c r="C1616">
        <v>53.649500000000003</v>
      </c>
      <c r="D1616">
        <v>9.9618000000000002</v>
      </c>
      <c r="E1616">
        <v>15</v>
      </c>
      <c r="F1616" s="2">
        <v>36539</v>
      </c>
      <c r="G1616">
        <v>2.5</v>
      </c>
      <c r="H1616" s="3">
        <v>36539.48541666667</v>
      </c>
      <c r="I1616" s="3">
        <v>36539.458333333336</v>
      </c>
      <c r="J1616">
        <v>2.9</v>
      </c>
      <c r="K1616">
        <v>2.9</v>
      </c>
      <c r="L1616" s="3">
        <v>36539.478472222225</v>
      </c>
      <c r="M1616" t="s">
        <v>9</v>
      </c>
      <c r="N1616" t="s">
        <v>9</v>
      </c>
      <c r="O1616" t="s">
        <v>9</v>
      </c>
      <c r="P1616" s="3">
        <v>36539.48541666667</v>
      </c>
      <c r="Q1616">
        <v>0</v>
      </c>
      <c r="R1616" t="s">
        <v>78</v>
      </c>
      <c r="S1616">
        <v>0</v>
      </c>
      <c r="T1616" t="s">
        <v>9</v>
      </c>
      <c r="U1616" t="s">
        <v>9</v>
      </c>
      <c r="V1616" s="3">
        <v>36539.458333333336</v>
      </c>
      <c r="W1616">
        <v>1</v>
      </c>
      <c r="X1616" s="3">
        <v>36539.478472222225</v>
      </c>
      <c r="Y1616" t="s">
        <v>9</v>
      </c>
      <c r="Z1616" t="s">
        <v>9</v>
      </c>
      <c r="AA1616" t="s">
        <v>9</v>
      </c>
      <c r="AB1616" t="s">
        <v>86</v>
      </c>
    </row>
    <row r="1617" spans="1:28" x14ac:dyDescent="0.25">
      <c r="A1617" t="s">
        <v>74</v>
      </c>
      <c r="B1617" t="s">
        <v>75</v>
      </c>
      <c r="C1617">
        <v>53.649500000000003</v>
      </c>
      <c r="D1617">
        <v>9.9618000000000002</v>
      </c>
      <c r="E1617">
        <v>15</v>
      </c>
      <c r="F1617" s="2">
        <v>36540</v>
      </c>
      <c r="G1617">
        <v>1.3</v>
      </c>
      <c r="H1617" s="3">
        <v>36540.48541666667</v>
      </c>
      <c r="I1617" s="3">
        <v>36540.458333333336</v>
      </c>
      <c r="J1617">
        <v>2</v>
      </c>
      <c r="K1617">
        <v>2.6</v>
      </c>
      <c r="L1617" s="3">
        <v>36540.478472222225</v>
      </c>
      <c r="M1617" t="s">
        <v>9</v>
      </c>
      <c r="N1617" t="s">
        <v>9</v>
      </c>
      <c r="O1617" t="s">
        <v>9</v>
      </c>
      <c r="P1617" s="3">
        <v>36540.48541666667</v>
      </c>
      <c r="Q1617">
        <v>0</v>
      </c>
      <c r="R1617" t="s">
        <v>78</v>
      </c>
      <c r="S1617">
        <v>0</v>
      </c>
      <c r="T1617" t="s">
        <v>9</v>
      </c>
      <c r="U1617" t="s">
        <v>9</v>
      </c>
      <c r="V1617" s="3">
        <v>36540.458333333336</v>
      </c>
      <c r="W1617">
        <v>1</v>
      </c>
      <c r="X1617" s="3">
        <v>36540.478472222225</v>
      </c>
      <c r="Y1617" t="s">
        <v>9</v>
      </c>
      <c r="Z1617" t="s">
        <v>9</v>
      </c>
      <c r="AA1617" t="s">
        <v>9</v>
      </c>
      <c r="AB1617" t="s">
        <v>86</v>
      </c>
    </row>
    <row r="1618" spans="1:28" x14ac:dyDescent="0.25">
      <c r="A1618" t="s">
        <v>74</v>
      </c>
      <c r="B1618" t="s">
        <v>75</v>
      </c>
      <c r="C1618">
        <v>53.649500000000003</v>
      </c>
      <c r="D1618">
        <v>9.9618000000000002</v>
      </c>
      <c r="E1618">
        <v>15</v>
      </c>
      <c r="F1618" s="2">
        <v>36541</v>
      </c>
      <c r="G1618">
        <v>5.3</v>
      </c>
      <c r="H1618" s="3">
        <v>36541.48541666667</v>
      </c>
      <c r="I1618" s="3">
        <v>36541.458333333336</v>
      </c>
      <c r="J1618">
        <v>6</v>
      </c>
      <c r="K1618">
        <v>6.4</v>
      </c>
      <c r="L1618" s="3">
        <v>36541.478472222225</v>
      </c>
      <c r="M1618" t="s">
        <v>9</v>
      </c>
      <c r="N1618" t="s">
        <v>9</v>
      </c>
      <c r="O1618" t="s">
        <v>9</v>
      </c>
      <c r="P1618" s="3">
        <v>36541.48541666667</v>
      </c>
      <c r="Q1618">
        <v>0</v>
      </c>
      <c r="R1618" t="s">
        <v>78</v>
      </c>
      <c r="S1618">
        <v>0</v>
      </c>
      <c r="T1618" t="s">
        <v>9</v>
      </c>
      <c r="U1618" t="s">
        <v>9</v>
      </c>
      <c r="V1618" s="3">
        <v>36541.458333333336</v>
      </c>
      <c r="W1618">
        <v>1</v>
      </c>
      <c r="X1618" s="3">
        <v>36541.478472222225</v>
      </c>
      <c r="Y1618" t="s">
        <v>9</v>
      </c>
      <c r="Z1618" t="s">
        <v>9</v>
      </c>
      <c r="AA1618" t="s">
        <v>9</v>
      </c>
      <c r="AB1618" t="s">
        <v>86</v>
      </c>
    </row>
    <row r="1619" spans="1:28" x14ac:dyDescent="0.25">
      <c r="A1619" t="s">
        <v>74</v>
      </c>
      <c r="B1619" t="s">
        <v>75</v>
      </c>
      <c r="C1619">
        <v>53.649500000000003</v>
      </c>
      <c r="D1619">
        <v>9.9618000000000002</v>
      </c>
      <c r="E1619">
        <v>15</v>
      </c>
      <c r="F1619" s="2">
        <v>36542</v>
      </c>
      <c r="G1619">
        <v>7</v>
      </c>
      <c r="H1619" s="3">
        <v>36542.48541666667</v>
      </c>
      <c r="I1619" s="3">
        <v>36542.458333333336</v>
      </c>
      <c r="J1619">
        <v>7</v>
      </c>
      <c r="K1619">
        <v>7</v>
      </c>
      <c r="L1619" s="3">
        <v>36542.479166666664</v>
      </c>
      <c r="M1619" t="s">
        <v>9</v>
      </c>
      <c r="N1619" t="s">
        <v>9</v>
      </c>
      <c r="O1619" t="s">
        <v>9</v>
      </c>
      <c r="P1619" s="3">
        <v>36542.48541666667</v>
      </c>
      <c r="Q1619">
        <v>0</v>
      </c>
      <c r="R1619" t="s">
        <v>78</v>
      </c>
      <c r="S1619">
        <v>0</v>
      </c>
      <c r="T1619" t="s">
        <v>9</v>
      </c>
      <c r="U1619" t="s">
        <v>9</v>
      </c>
      <c r="V1619" s="3">
        <v>36542.458333333336</v>
      </c>
      <c r="W1619">
        <v>1</v>
      </c>
      <c r="X1619" s="3">
        <v>36542.479166666664</v>
      </c>
      <c r="Y1619" t="s">
        <v>9</v>
      </c>
      <c r="Z1619" t="s">
        <v>9</v>
      </c>
      <c r="AA1619" t="s">
        <v>9</v>
      </c>
      <c r="AB1619" t="s">
        <v>86</v>
      </c>
    </row>
    <row r="1620" spans="1:28" x14ac:dyDescent="0.25">
      <c r="A1620" t="s">
        <v>74</v>
      </c>
      <c r="B1620" t="s">
        <v>75</v>
      </c>
      <c r="C1620">
        <v>53.649500000000003</v>
      </c>
      <c r="D1620">
        <v>9.9618000000000002</v>
      </c>
      <c r="E1620">
        <v>15</v>
      </c>
      <c r="F1620" s="2">
        <v>36543</v>
      </c>
      <c r="G1620">
        <v>1.5</v>
      </c>
      <c r="H1620" s="3">
        <v>36543.48541666667</v>
      </c>
      <c r="I1620" s="3">
        <v>36543.458333333336</v>
      </c>
      <c r="J1620">
        <v>5</v>
      </c>
      <c r="K1620">
        <v>7</v>
      </c>
      <c r="L1620" s="3">
        <v>36543.479166666664</v>
      </c>
      <c r="M1620" t="s">
        <v>9</v>
      </c>
      <c r="N1620" t="s">
        <v>9</v>
      </c>
      <c r="O1620" t="s">
        <v>9</v>
      </c>
      <c r="P1620" s="3">
        <v>36543.48541666667</v>
      </c>
      <c r="Q1620">
        <v>2</v>
      </c>
      <c r="R1620" t="s">
        <v>77</v>
      </c>
      <c r="S1620">
        <v>2</v>
      </c>
      <c r="T1620" t="s">
        <v>9</v>
      </c>
      <c r="U1620" t="s">
        <v>9</v>
      </c>
      <c r="V1620" s="3">
        <v>36543.458333333336</v>
      </c>
      <c r="W1620">
        <v>1</v>
      </c>
      <c r="X1620" s="3">
        <v>36543.479166666664</v>
      </c>
      <c r="Y1620" t="s">
        <v>9</v>
      </c>
      <c r="Z1620">
        <v>2</v>
      </c>
      <c r="AA1620" t="s">
        <v>9</v>
      </c>
      <c r="AB1620" t="s">
        <v>84</v>
      </c>
    </row>
    <row r="1621" spans="1:28" x14ac:dyDescent="0.25">
      <c r="A1621" t="s">
        <v>74</v>
      </c>
      <c r="B1621" t="s">
        <v>75</v>
      </c>
      <c r="C1621">
        <v>53.649500000000003</v>
      </c>
      <c r="D1621">
        <v>9.9618000000000002</v>
      </c>
      <c r="E1621">
        <v>15</v>
      </c>
      <c r="F1621" s="2">
        <v>36544</v>
      </c>
      <c r="G1621">
        <v>-2</v>
      </c>
      <c r="H1621" s="3">
        <v>36544.48541666667</v>
      </c>
      <c r="I1621" s="3">
        <v>36544.458333333336</v>
      </c>
      <c r="J1621">
        <v>3</v>
      </c>
      <c r="K1621">
        <v>3.9</v>
      </c>
      <c r="L1621" s="3">
        <v>36544.479166666664</v>
      </c>
      <c r="M1621" t="s">
        <v>9</v>
      </c>
      <c r="N1621" t="s">
        <v>9</v>
      </c>
      <c r="O1621" t="s">
        <v>9</v>
      </c>
      <c r="P1621" s="3">
        <v>36544.48541666667</v>
      </c>
      <c r="Q1621">
        <v>0</v>
      </c>
      <c r="R1621" t="s">
        <v>76</v>
      </c>
      <c r="S1621">
        <v>0</v>
      </c>
      <c r="T1621">
        <v>0</v>
      </c>
      <c r="U1621" t="s">
        <v>9</v>
      </c>
      <c r="V1621" s="3">
        <v>36544.458333333336</v>
      </c>
      <c r="W1621">
        <v>1</v>
      </c>
      <c r="X1621" s="3">
        <v>36544.479166666664</v>
      </c>
      <c r="Y1621" t="s">
        <v>9</v>
      </c>
      <c r="Z1621">
        <v>0</v>
      </c>
      <c r="AA1621">
        <v>0</v>
      </c>
      <c r="AB1621" t="s">
        <v>84</v>
      </c>
    </row>
    <row r="1622" spans="1:28" x14ac:dyDescent="0.25">
      <c r="A1622" t="s">
        <v>74</v>
      </c>
      <c r="B1622" t="s">
        <v>75</v>
      </c>
      <c r="C1622">
        <v>53.649500000000003</v>
      </c>
      <c r="D1622">
        <v>9.9618000000000002</v>
      </c>
      <c r="E1622">
        <v>15</v>
      </c>
      <c r="F1622" s="2">
        <v>36545</v>
      </c>
      <c r="G1622">
        <v>5</v>
      </c>
      <c r="H1622" s="3">
        <v>36545.48541666667</v>
      </c>
      <c r="I1622" s="3">
        <v>36545.458333333336</v>
      </c>
      <c r="J1622">
        <v>5</v>
      </c>
      <c r="K1622">
        <v>6</v>
      </c>
      <c r="L1622" s="3">
        <v>36545.479861111111</v>
      </c>
      <c r="M1622" t="s">
        <v>9</v>
      </c>
      <c r="N1622" t="s">
        <v>9</v>
      </c>
      <c r="O1622" t="s">
        <v>9</v>
      </c>
      <c r="P1622" s="3">
        <v>36545.48541666667</v>
      </c>
      <c r="Q1622">
        <v>0</v>
      </c>
      <c r="R1622" t="s">
        <v>76</v>
      </c>
      <c r="S1622">
        <v>0</v>
      </c>
      <c r="T1622">
        <v>0</v>
      </c>
      <c r="U1622" t="s">
        <v>9</v>
      </c>
      <c r="V1622" s="3">
        <v>36545.458333333336</v>
      </c>
      <c r="W1622">
        <v>1</v>
      </c>
      <c r="X1622" s="3">
        <v>36545.479861111111</v>
      </c>
      <c r="Y1622" t="s">
        <v>9</v>
      </c>
      <c r="Z1622">
        <v>0</v>
      </c>
      <c r="AA1622">
        <v>0</v>
      </c>
      <c r="AB1622" t="s">
        <v>84</v>
      </c>
    </row>
    <row r="1623" spans="1:28" x14ac:dyDescent="0.25">
      <c r="A1623" t="s">
        <v>74</v>
      </c>
      <c r="B1623" t="s">
        <v>75</v>
      </c>
      <c r="C1623">
        <v>53.649500000000003</v>
      </c>
      <c r="D1623">
        <v>9.9618000000000002</v>
      </c>
      <c r="E1623">
        <v>15</v>
      </c>
      <c r="F1623" s="2">
        <v>36546</v>
      </c>
      <c r="G1623">
        <v>2.7</v>
      </c>
      <c r="H1623" s="3">
        <v>36546.48541666667</v>
      </c>
      <c r="I1623" s="3">
        <v>36546.458333333336</v>
      </c>
      <c r="J1623">
        <v>3</v>
      </c>
      <c r="K1623">
        <v>3.7</v>
      </c>
      <c r="L1623" s="3">
        <v>36546.479861111111</v>
      </c>
      <c r="M1623" t="s">
        <v>9</v>
      </c>
      <c r="N1623" t="s">
        <v>9</v>
      </c>
      <c r="O1623" t="s">
        <v>9</v>
      </c>
      <c r="P1623" s="3">
        <v>36546.48541666667</v>
      </c>
      <c r="Q1623">
        <v>1</v>
      </c>
      <c r="R1623" t="s">
        <v>77</v>
      </c>
      <c r="S1623">
        <v>1</v>
      </c>
      <c r="T1623" t="s">
        <v>9</v>
      </c>
      <c r="U1623" t="s">
        <v>9</v>
      </c>
      <c r="V1623" s="3">
        <v>36546.458333333336</v>
      </c>
      <c r="W1623">
        <v>1</v>
      </c>
      <c r="X1623" s="3">
        <v>36546.479861111111</v>
      </c>
      <c r="Y1623" t="s">
        <v>9</v>
      </c>
      <c r="Z1623">
        <v>1</v>
      </c>
      <c r="AA1623" t="s">
        <v>9</v>
      </c>
      <c r="AB1623" t="s">
        <v>84</v>
      </c>
    </row>
    <row r="1624" spans="1:28" x14ac:dyDescent="0.25">
      <c r="A1624" t="s">
        <v>74</v>
      </c>
      <c r="B1624" t="s">
        <v>75</v>
      </c>
      <c r="C1624">
        <v>53.649500000000003</v>
      </c>
      <c r="D1624">
        <v>9.9618000000000002</v>
      </c>
      <c r="E1624">
        <v>15</v>
      </c>
      <c r="F1624" s="2">
        <v>36547</v>
      </c>
      <c r="G1624">
        <v>0.3</v>
      </c>
      <c r="H1624" s="3">
        <v>36547.48541666667</v>
      </c>
      <c r="I1624" s="3">
        <v>36547.458333333336</v>
      </c>
      <c r="J1624">
        <v>1</v>
      </c>
      <c r="K1624">
        <v>1.1000000000000001</v>
      </c>
      <c r="L1624" s="3">
        <v>36547.479861111111</v>
      </c>
      <c r="M1624" t="s">
        <v>9</v>
      </c>
      <c r="N1624" t="s">
        <v>9</v>
      </c>
      <c r="O1624" t="s">
        <v>9</v>
      </c>
      <c r="P1624" s="3">
        <v>36547.48541666667</v>
      </c>
      <c r="Q1624">
        <v>0</v>
      </c>
      <c r="R1624" t="s">
        <v>76</v>
      </c>
      <c r="S1624">
        <v>0</v>
      </c>
      <c r="T1624">
        <v>0</v>
      </c>
      <c r="U1624" t="s">
        <v>9</v>
      </c>
      <c r="V1624" s="3">
        <v>36547.458333333336</v>
      </c>
      <c r="W1624">
        <v>1</v>
      </c>
      <c r="X1624" s="3">
        <v>36547.479861111111</v>
      </c>
      <c r="Y1624" t="s">
        <v>9</v>
      </c>
      <c r="Z1624">
        <v>0</v>
      </c>
      <c r="AA1624">
        <v>0</v>
      </c>
      <c r="AB1624" t="s">
        <v>84</v>
      </c>
    </row>
    <row r="1625" spans="1:28" x14ac:dyDescent="0.25">
      <c r="A1625" t="s">
        <v>74</v>
      </c>
      <c r="B1625" t="s">
        <v>75</v>
      </c>
      <c r="C1625">
        <v>53.649500000000003</v>
      </c>
      <c r="D1625">
        <v>9.9618000000000002</v>
      </c>
      <c r="E1625">
        <v>15</v>
      </c>
      <c r="F1625" s="2">
        <v>36548</v>
      </c>
      <c r="G1625">
        <v>-4.5</v>
      </c>
      <c r="H1625" s="3">
        <v>36548.48541666667</v>
      </c>
      <c r="I1625" s="3">
        <v>36548.458333333336</v>
      </c>
      <c r="J1625">
        <v>-3</v>
      </c>
      <c r="K1625">
        <v>-2.4</v>
      </c>
      <c r="L1625" s="3">
        <v>36548.479861111111</v>
      </c>
      <c r="M1625" t="s">
        <v>9</v>
      </c>
      <c r="N1625" t="s">
        <v>9</v>
      </c>
      <c r="O1625" t="s">
        <v>9</v>
      </c>
      <c r="P1625" s="3">
        <v>36548.48541666667</v>
      </c>
      <c r="Q1625">
        <v>4</v>
      </c>
      <c r="R1625" t="s">
        <v>77</v>
      </c>
      <c r="S1625">
        <v>4</v>
      </c>
      <c r="T1625" t="s">
        <v>9</v>
      </c>
      <c r="U1625" t="s">
        <v>9</v>
      </c>
      <c r="V1625" s="3">
        <v>36548.458333333336</v>
      </c>
      <c r="W1625">
        <v>1</v>
      </c>
      <c r="X1625" s="3">
        <v>36548.479861111111</v>
      </c>
      <c r="Y1625" t="s">
        <v>9</v>
      </c>
      <c r="Z1625">
        <v>4</v>
      </c>
      <c r="AA1625" t="s">
        <v>9</v>
      </c>
      <c r="AB1625" t="s">
        <v>84</v>
      </c>
    </row>
    <row r="1626" spans="1:28" x14ac:dyDescent="0.25">
      <c r="A1626" t="s">
        <v>74</v>
      </c>
      <c r="B1626" t="s">
        <v>75</v>
      </c>
      <c r="C1626">
        <v>53.649500000000003</v>
      </c>
      <c r="D1626">
        <v>9.9618000000000002</v>
      </c>
      <c r="E1626">
        <v>15</v>
      </c>
      <c r="F1626" s="2">
        <v>36549</v>
      </c>
      <c r="G1626">
        <v>-7.4</v>
      </c>
      <c r="H1626" s="3">
        <v>36549.48541666667</v>
      </c>
      <c r="I1626" s="3">
        <v>36549.458333333336</v>
      </c>
      <c r="J1626">
        <v>-3</v>
      </c>
      <c r="K1626">
        <v>-2</v>
      </c>
      <c r="L1626" s="3">
        <v>36549.480555555558</v>
      </c>
      <c r="M1626" t="s">
        <v>9</v>
      </c>
      <c r="N1626" t="s">
        <v>9</v>
      </c>
      <c r="O1626" t="s">
        <v>9</v>
      </c>
      <c r="P1626" s="3">
        <v>36549.48541666667</v>
      </c>
      <c r="Q1626">
        <v>1</v>
      </c>
      <c r="R1626" t="s">
        <v>77</v>
      </c>
      <c r="S1626">
        <v>1</v>
      </c>
      <c r="T1626" t="s">
        <v>9</v>
      </c>
      <c r="U1626" t="s">
        <v>9</v>
      </c>
      <c r="V1626" s="3">
        <v>36549.458333333336</v>
      </c>
      <c r="W1626">
        <v>1</v>
      </c>
      <c r="X1626" s="3">
        <v>36549.480555555558</v>
      </c>
      <c r="Y1626" t="s">
        <v>9</v>
      </c>
      <c r="Z1626">
        <v>1</v>
      </c>
      <c r="AA1626" t="s">
        <v>9</v>
      </c>
      <c r="AB1626" t="s">
        <v>84</v>
      </c>
    </row>
    <row r="1627" spans="1:28" x14ac:dyDescent="0.25">
      <c r="A1627" t="s">
        <v>74</v>
      </c>
      <c r="B1627" t="s">
        <v>75</v>
      </c>
      <c r="C1627">
        <v>53.649500000000003</v>
      </c>
      <c r="D1627">
        <v>9.9618000000000002</v>
      </c>
      <c r="E1627">
        <v>15</v>
      </c>
      <c r="F1627" s="2">
        <v>36550</v>
      </c>
      <c r="G1627">
        <v>-3.7</v>
      </c>
      <c r="H1627" s="3">
        <v>36550.48541666667</v>
      </c>
      <c r="I1627" s="3">
        <v>36550.458333333336</v>
      </c>
      <c r="J1627">
        <v>0</v>
      </c>
      <c r="K1627">
        <v>0.5</v>
      </c>
      <c r="L1627" s="3">
        <v>36550.480555555558</v>
      </c>
      <c r="M1627" t="s">
        <v>9</v>
      </c>
      <c r="N1627" t="s">
        <v>9</v>
      </c>
      <c r="O1627" t="s">
        <v>9</v>
      </c>
      <c r="P1627" s="3">
        <v>36550.48541666667</v>
      </c>
      <c r="Q1627">
        <v>1</v>
      </c>
      <c r="R1627" t="s">
        <v>77</v>
      </c>
      <c r="S1627">
        <v>1</v>
      </c>
      <c r="T1627" t="s">
        <v>9</v>
      </c>
      <c r="U1627" t="s">
        <v>9</v>
      </c>
      <c r="V1627" s="3">
        <v>36550.458333333336</v>
      </c>
      <c r="W1627">
        <v>1</v>
      </c>
      <c r="X1627" s="3">
        <v>36550.480555555558</v>
      </c>
      <c r="Y1627" t="s">
        <v>9</v>
      </c>
      <c r="Z1627">
        <v>1</v>
      </c>
      <c r="AA1627" t="s">
        <v>9</v>
      </c>
      <c r="AB1627" t="s">
        <v>84</v>
      </c>
    </row>
    <row r="1628" spans="1:28" x14ac:dyDescent="0.25">
      <c r="A1628" t="s">
        <v>74</v>
      </c>
      <c r="B1628" t="s">
        <v>75</v>
      </c>
      <c r="C1628">
        <v>53.649500000000003</v>
      </c>
      <c r="D1628">
        <v>9.9618000000000002</v>
      </c>
      <c r="E1628">
        <v>15</v>
      </c>
      <c r="F1628" s="2">
        <v>36551</v>
      </c>
      <c r="G1628">
        <v>0.5</v>
      </c>
      <c r="H1628" s="3">
        <v>36551.48541666667</v>
      </c>
      <c r="I1628" s="3">
        <v>36551.458333333336</v>
      </c>
      <c r="J1628">
        <v>3</v>
      </c>
      <c r="K1628">
        <v>5</v>
      </c>
      <c r="L1628" s="3">
        <v>36551.480555555558</v>
      </c>
      <c r="M1628" t="s">
        <v>9</v>
      </c>
      <c r="N1628" t="s">
        <v>9</v>
      </c>
      <c r="O1628" t="s">
        <v>9</v>
      </c>
      <c r="P1628" s="3">
        <v>36551.48541666667</v>
      </c>
      <c r="Q1628">
        <v>3</v>
      </c>
      <c r="R1628" t="s">
        <v>77</v>
      </c>
      <c r="S1628">
        <v>3</v>
      </c>
      <c r="T1628" t="s">
        <v>9</v>
      </c>
      <c r="U1628" t="s">
        <v>9</v>
      </c>
      <c r="V1628" s="3">
        <v>36551.458333333336</v>
      </c>
      <c r="W1628">
        <v>1</v>
      </c>
      <c r="X1628" s="3">
        <v>36551.480555555558</v>
      </c>
      <c r="Y1628" t="s">
        <v>9</v>
      </c>
      <c r="Z1628">
        <v>3</v>
      </c>
      <c r="AA1628" t="s">
        <v>9</v>
      </c>
      <c r="AB1628" t="s">
        <v>84</v>
      </c>
    </row>
    <row r="1629" spans="1:28" x14ac:dyDescent="0.25">
      <c r="A1629" t="s">
        <v>74</v>
      </c>
      <c r="B1629" t="s">
        <v>75</v>
      </c>
      <c r="C1629">
        <v>53.649500000000003</v>
      </c>
      <c r="D1629">
        <v>9.9618000000000002</v>
      </c>
      <c r="E1629">
        <v>15</v>
      </c>
      <c r="F1629" s="2">
        <v>36552</v>
      </c>
      <c r="G1629">
        <v>3</v>
      </c>
      <c r="H1629" s="3">
        <v>36552.48541666667</v>
      </c>
      <c r="I1629" s="3">
        <v>36552.458333333336</v>
      </c>
      <c r="J1629">
        <v>3</v>
      </c>
      <c r="K1629">
        <v>3.5</v>
      </c>
      <c r="L1629" s="3">
        <v>36552.480555555558</v>
      </c>
      <c r="M1629" t="s">
        <v>9</v>
      </c>
      <c r="N1629" t="s">
        <v>9</v>
      </c>
      <c r="O1629" t="s">
        <v>9</v>
      </c>
      <c r="P1629" s="3">
        <v>36552.48541666667</v>
      </c>
      <c r="Q1629">
        <v>1</v>
      </c>
      <c r="R1629" t="s">
        <v>77</v>
      </c>
      <c r="S1629">
        <v>1</v>
      </c>
      <c r="T1629" t="s">
        <v>9</v>
      </c>
      <c r="U1629" t="s">
        <v>9</v>
      </c>
      <c r="V1629" s="3">
        <v>36552.458333333336</v>
      </c>
      <c r="W1629">
        <v>1</v>
      </c>
      <c r="X1629" s="3">
        <v>36552.480555555558</v>
      </c>
      <c r="Y1629" t="s">
        <v>9</v>
      </c>
      <c r="Z1629">
        <v>1</v>
      </c>
      <c r="AA1629" t="s">
        <v>9</v>
      </c>
      <c r="AB1629" t="s">
        <v>84</v>
      </c>
    </row>
    <row r="1630" spans="1:28" x14ac:dyDescent="0.25">
      <c r="A1630" t="s">
        <v>74</v>
      </c>
      <c r="B1630" t="s">
        <v>75</v>
      </c>
      <c r="C1630">
        <v>53.649500000000003</v>
      </c>
      <c r="D1630">
        <v>9.9618000000000002</v>
      </c>
      <c r="E1630">
        <v>15</v>
      </c>
      <c r="F1630" s="2">
        <v>36553</v>
      </c>
      <c r="G1630">
        <v>2.5</v>
      </c>
      <c r="H1630" s="3">
        <v>36553.48541666667</v>
      </c>
      <c r="I1630" s="3">
        <v>36553.458333333336</v>
      </c>
      <c r="J1630">
        <v>3</v>
      </c>
      <c r="K1630">
        <v>3.3</v>
      </c>
      <c r="L1630" s="3">
        <v>36553.481249999997</v>
      </c>
      <c r="M1630" t="s">
        <v>9</v>
      </c>
      <c r="N1630" t="s">
        <v>9</v>
      </c>
      <c r="O1630" t="s">
        <v>9</v>
      </c>
      <c r="P1630" s="3">
        <v>36553.48541666667</v>
      </c>
      <c r="Q1630">
        <v>5</v>
      </c>
      <c r="R1630" t="s">
        <v>77</v>
      </c>
      <c r="S1630">
        <v>5</v>
      </c>
      <c r="T1630" t="s">
        <v>9</v>
      </c>
      <c r="U1630" t="s">
        <v>9</v>
      </c>
      <c r="V1630" s="3">
        <v>36553.458333333336</v>
      </c>
      <c r="W1630">
        <v>1</v>
      </c>
      <c r="X1630" s="3">
        <v>36553.481249999997</v>
      </c>
      <c r="Y1630" t="s">
        <v>9</v>
      </c>
      <c r="Z1630">
        <v>5</v>
      </c>
      <c r="AA1630" t="s">
        <v>9</v>
      </c>
      <c r="AB1630" t="s">
        <v>84</v>
      </c>
    </row>
    <row r="1631" spans="1:28" x14ac:dyDescent="0.25">
      <c r="A1631" t="s">
        <v>74</v>
      </c>
      <c r="B1631" t="s">
        <v>75</v>
      </c>
      <c r="C1631">
        <v>53.649500000000003</v>
      </c>
      <c r="D1631">
        <v>9.9618000000000002</v>
      </c>
      <c r="E1631">
        <v>15</v>
      </c>
      <c r="F1631" s="2">
        <v>36554</v>
      </c>
      <c r="G1631">
        <v>2.5</v>
      </c>
      <c r="H1631" s="3">
        <v>36554.48541666667</v>
      </c>
      <c r="I1631" s="3">
        <v>36554.458333333336</v>
      </c>
      <c r="J1631">
        <v>7</v>
      </c>
      <c r="K1631">
        <v>8.3000000000000007</v>
      </c>
      <c r="L1631" s="3">
        <v>36554.481249999997</v>
      </c>
      <c r="M1631" t="s">
        <v>9</v>
      </c>
      <c r="N1631" t="s">
        <v>9</v>
      </c>
      <c r="O1631" t="s">
        <v>9</v>
      </c>
      <c r="P1631" s="3">
        <v>36554.48541666667</v>
      </c>
      <c r="Q1631">
        <v>25</v>
      </c>
      <c r="R1631" t="s">
        <v>77</v>
      </c>
      <c r="S1631">
        <v>25</v>
      </c>
      <c r="T1631" t="s">
        <v>9</v>
      </c>
      <c r="U1631" t="s">
        <v>9</v>
      </c>
      <c r="V1631" s="3">
        <v>36554.458333333336</v>
      </c>
      <c r="W1631">
        <v>1</v>
      </c>
      <c r="X1631" s="3">
        <v>36554.481249999997</v>
      </c>
      <c r="Y1631" t="s">
        <v>9</v>
      </c>
      <c r="Z1631">
        <v>25</v>
      </c>
      <c r="AA1631" t="s">
        <v>9</v>
      </c>
      <c r="AB1631" t="s">
        <v>84</v>
      </c>
    </row>
    <row r="1632" spans="1:28" x14ac:dyDescent="0.25">
      <c r="A1632" t="s">
        <v>74</v>
      </c>
      <c r="B1632" t="s">
        <v>75</v>
      </c>
      <c r="C1632">
        <v>53.649500000000003</v>
      </c>
      <c r="D1632">
        <v>9.9618000000000002</v>
      </c>
      <c r="E1632">
        <v>15</v>
      </c>
      <c r="F1632" s="2">
        <v>36555</v>
      </c>
      <c r="G1632">
        <v>5.4</v>
      </c>
      <c r="H1632" s="3">
        <v>36555.48541666667</v>
      </c>
      <c r="I1632" s="3">
        <v>36555.458333333336</v>
      </c>
      <c r="J1632">
        <v>6</v>
      </c>
      <c r="K1632">
        <v>6.2</v>
      </c>
      <c r="L1632" s="3">
        <v>36555.481249999997</v>
      </c>
      <c r="M1632" t="s">
        <v>9</v>
      </c>
      <c r="N1632" t="s">
        <v>9</v>
      </c>
      <c r="O1632" t="s">
        <v>9</v>
      </c>
      <c r="P1632" s="3">
        <v>36555.48541666667</v>
      </c>
      <c r="Q1632">
        <v>5</v>
      </c>
      <c r="R1632" t="s">
        <v>77</v>
      </c>
      <c r="S1632">
        <v>5</v>
      </c>
      <c r="T1632" t="s">
        <v>9</v>
      </c>
      <c r="U1632" t="s">
        <v>9</v>
      </c>
      <c r="V1632" s="3">
        <v>36555.458333333336</v>
      </c>
      <c r="W1632">
        <v>1</v>
      </c>
      <c r="X1632" s="3">
        <v>36555.481249999997</v>
      </c>
      <c r="Y1632" t="s">
        <v>9</v>
      </c>
      <c r="Z1632">
        <v>5</v>
      </c>
      <c r="AA1632" t="s">
        <v>9</v>
      </c>
      <c r="AB1632" t="s">
        <v>84</v>
      </c>
    </row>
    <row r="1633" spans="1:28" x14ac:dyDescent="0.25">
      <c r="A1633" t="s">
        <v>74</v>
      </c>
      <c r="B1633" t="s">
        <v>75</v>
      </c>
      <c r="C1633">
        <v>53.649500000000003</v>
      </c>
      <c r="D1633">
        <v>9.9618000000000002</v>
      </c>
      <c r="E1633">
        <v>15</v>
      </c>
      <c r="F1633" s="2">
        <v>36556</v>
      </c>
      <c r="G1633">
        <v>4</v>
      </c>
      <c r="H1633" s="3">
        <v>36556.48541666667</v>
      </c>
      <c r="I1633" s="3">
        <v>36556.458333333336</v>
      </c>
      <c r="J1633">
        <v>6</v>
      </c>
      <c r="K1633">
        <v>8.5</v>
      </c>
      <c r="L1633" s="3">
        <v>36556.481249999997</v>
      </c>
      <c r="M1633" t="s">
        <v>9</v>
      </c>
      <c r="N1633" t="s">
        <v>9</v>
      </c>
      <c r="O1633" t="s">
        <v>9</v>
      </c>
      <c r="P1633" s="3">
        <v>36556.48541666667</v>
      </c>
      <c r="Q1633">
        <v>7</v>
      </c>
      <c r="R1633" t="s">
        <v>77</v>
      </c>
      <c r="S1633">
        <v>7</v>
      </c>
      <c r="T1633" t="s">
        <v>9</v>
      </c>
      <c r="U1633" t="s">
        <v>9</v>
      </c>
      <c r="V1633" s="3">
        <v>36556.458333333336</v>
      </c>
      <c r="W1633">
        <v>1</v>
      </c>
      <c r="X1633" s="3">
        <v>36556.481249999997</v>
      </c>
      <c r="Y1633" t="s">
        <v>9</v>
      </c>
      <c r="Z1633">
        <v>7</v>
      </c>
      <c r="AA1633" t="s">
        <v>9</v>
      </c>
      <c r="AB1633" t="s">
        <v>84</v>
      </c>
    </row>
    <row r="1634" spans="1:28" x14ac:dyDescent="0.25">
      <c r="A1634" t="s">
        <v>74</v>
      </c>
      <c r="B1634" t="s">
        <v>75</v>
      </c>
      <c r="C1634">
        <v>53.649500000000003</v>
      </c>
      <c r="D1634">
        <v>9.9618000000000002</v>
      </c>
      <c r="E1634">
        <v>15</v>
      </c>
      <c r="F1634" s="2">
        <v>36557</v>
      </c>
      <c r="G1634">
        <v>7.9</v>
      </c>
      <c r="H1634" s="3">
        <v>36557.48541666667</v>
      </c>
      <c r="I1634" s="3">
        <v>36557.458333333336</v>
      </c>
      <c r="J1634">
        <v>8</v>
      </c>
      <c r="K1634">
        <v>9</v>
      </c>
      <c r="L1634" s="3">
        <v>36557.481249999997</v>
      </c>
      <c r="M1634" t="s">
        <v>9</v>
      </c>
      <c r="N1634" t="s">
        <v>9</v>
      </c>
      <c r="O1634" t="s">
        <v>9</v>
      </c>
      <c r="P1634" s="3">
        <v>36557.48541666667</v>
      </c>
      <c r="Q1634">
        <v>9</v>
      </c>
      <c r="R1634" t="s">
        <v>77</v>
      </c>
      <c r="S1634">
        <v>9</v>
      </c>
      <c r="T1634" t="s">
        <v>9</v>
      </c>
      <c r="U1634" t="s">
        <v>9</v>
      </c>
      <c r="V1634" s="3">
        <v>36557.458333333336</v>
      </c>
      <c r="W1634">
        <v>1</v>
      </c>
      <c r="X1634" s="3">
        <v>36557.481249999997</v>
      </c>
      <c r="Y1634" t="s">
        <v>9</v>
      </c>
      <c r="Z1634">
        <v>9</v>
      </c>
      <c r="AA1634" t="s">
        <v>9</v>
      </c>
      <c r="AB1634" t="s">
        <v>84</v>
      </c>
    </row>
    <row r="1635" spans="1:28" x14ac:dyDescent="0.25">
      <c r="A1635" t="s">
        <v>74</v>
      </c>
      <c r="B1635" t="s">
        <v>75</v>
      </c>
      <c r="C1635">
        <v>53.649500000000003</v>
      </c>
      <c r="D1635">
        <v>9.9618000000000002</v>
      </c>
      <c r="E1635">
        <v>15</v>
      </c>
      <c r="F1635" s="2">
        <v>36558</v>
      </c>
      <c r="G1635">
        <v>8</v>
      </c>
      <c r="H1635" s="3">
        <v>36558.48541666667</v>
      </c>
      <c r="I1635" s="3">
        <v>36558.458333333336</v>
      </c>
      <c r="J1635">
        <v>9</v>
      </c>
      <c r="K1635">
        <v>10</v>
      </c>
      <c r="L1635" s="3">
        <v>36558.481249999997</v>
      </c>
      <c r="M1635" t="s">
        <v>9</v>
      </c>
      <c r="N1635" t="s">
        <v>9</v>
      </c>
      <c r="O1635" t="s">
        <v>9</v>
      </c>
      <c r="P1635" s="3">
        <v>36558.48541666667</v>
      </c>
      <c r="Q1635">
        <v>2</v>
      </c>
      <c r="R1635" t="s">
        <v>77</v>
      </c>
      <c r="S1635">
        <v>2</v>
      </c>
      <c r="T1635" t="s">
        <v>9</v>
      </c>
      <c r="U1635" t="s">
        <v>9</v>
      </c>
      <c r="V1635" s="3">
        <v>36558.458333333336</v>
      </c>
      <c r="W1635">
        <v>1</v>
      </c>
      <c r="X1635" s="3">
        <v>36558.481249999997</v>
      </c>
      <c r="Y1635" t="s">
        <v>9</v>
      </c>
      <c r="Z1635">
        <v>2</v>
      </c>
      <c r="AA1635" t="s">
        <v>9</v>
      </c>
    </row>
    <row r="1636" spans="1:28" x14ac:dyDescent="0.25">
      <c r="A1636" t="s">
        <v>74</v>
      </c>
      <c r="B1636" t="s">
        <v>75</v>
      </c>
      <c r="C1636">
        <v>53.649500000000003</v>
      </c>
      <c r="D1636">
        <v>9.9618000000000002</v>
      </c>
      <c r="E1636">
        <v>15</v>
      </c>
      <c r="F1636" s="2">
        <v>36559</v>
      </c>
      <c r="G1636">
        <v>4</v>
      </c>
      <c r="H1636" s="3">
        <v>36559.48541666667</v>
      </c>
      <c r="I1636" s="3">
        <v>36559.458333333336</v>
      </c>
      <c r="J1636">
        <v>7</v>
      </c>
      <c r="K1636">
        <v>9</v>
      </c>
      <c r="L1636" s="3">
        <v>36559.481249999997</v>
      </c>
      <c r="M1636" t="s">
        <v>9</v>
      </c>
      <c r="N1636" t="s">
        <v>9</v>
      </c>
      <c r="O1636" t="s">
        <v>9</v>
      </c>
      <c r="P1636" s="3">
        <v>36559.48541666667</v>
      </c>
      <c r="Q1636">
        <v>3.9</v>
      </c>
      <c r="R1636" t="s">
        <v>77</v>
      </c>
      <c r="S1636">
        <v>3.9</v>
      </c>
      <c r="T1636" t="s">
        <v>9</v>
      </c>
      <c r="U1636" t="s">
        <v>9</v>
      </c>
      <c r="V1636" s="3">
        <v>36559.458333333336</v>
      </c>
      <c r="W1636">
        <v>1</v>
      </c>
      <c r="X1636" s="3">
        <v>36559.481249999997</v>
      </c>
      <c r="Y1636" t="s">
        <v>9</v>
      </c>
      <c r="Z1636">
        <v>3.9</v>
      </c>
      <c r="AA1636" t="s">
        <v>9</v>
      </c>
    </row>
    <row r="1637" spans="1:28" x14ac:dyDescent="0.25">
      <c r="A1637" t="s">
        <v>74</v>
      </c>
      <c r="B1637" t="s">
        <v>75</v>
      </c>
      <c r="C1637">
        <v>53.649500000000003</v>
      </c>
      <c r="D1637">
        <v>9.9618000000000002</v>
      </c>
      <c r="E1637">
        <v>15</v>
      </c>
      <c r="F1637" s="2">
        <v>36560</v>
      </c>
      <c r="G1637">
        <v>3</v>
      </c>
      <c r="H1637" s="3">
        <v>36560.48541666667</v>
      </c>
      <c r="I1637" s="3">
        <v>36560.458333333336</v>
      </c>
      <c r="J1637">
        <v>6</v>
      </c>
      <c r="K1637">
        <v>7</v>
      </c>
      <c r="L1637" s="3">
        <v>36560.481944444444</v>
      </c>
      <c r="M1637" t="s">
        <v>9</v>
      </c>
      <c r="N1637" t="s">
        <v>9</v>
      </c>
      <c r="O1637" t="s">
        <v>9</v>
      </c>
      <c r="P1637" s="3">
        <v>36560.48541666667</v>
      </c>
      <c r="Q1637">
        <v>0.6</v>
      </c>
      <c r="R1637" t="s">
        <v>77</v>
      </c>
      <c r="S1637">
        <v>0.6</v>
      </c>
      <c r="T1637" t="s">
        <v>9</v>
      </c>
      <c r="U1637" t="s">
        <v>9</v>
      </c>
      <c r="V1637" s="3">
        <v>36560.458333333336</v>
      </c>
      <c r="W1637">
        <v>1</v>
      </c>
      <c r="X1637" s="3">
        <v>36560.481944444444</v>
      </c>
      <c r="Y1637" t="s">
        <v>9</v>
      </c>
      <c r="Z1637">
        <v>0.6</v>
      </c>
      <c r="AA1637" t="s">
        <v>9</v>
      </c>
    </row>
    <row r="1638" spans="1:28" x14ac:dyDescent="0.25">
      <c r="A1638" t="s">
        <v>74</v>
      </c>
      <c r="B1638" t="s">
        <v>75</v>
      </c>
      <c r="C1638">
        <v>53.649500000000003</v>
      </c>
      <c r="D1638">
        <v>9.9618000000000002</v>
      </c>
      <c r="E1638">
        <v>15</v>
      </c>
      <c r="F1638" s="2">
        <v>36561</v>
      </c>
      <c r="G1638">
        <v>7</v>
      </c>
      <c r="H1638" s="3">
        <v>36561.48541666667</v>
      </c>
      <c r="I1638" s="3">
        <v>36561.458333333336</v>
      </c>
      <c r="J1638">
        <v>9</v>
      </c>
      <c r="K1638">
        <v>9</v>
      </c>
      <c r="L1638" s="3">
        <v>36561.481944444444</v>
      </c>
      <c r="M1638" t="s">
        <v>9</v>
      </c>
      <c r="N1638" t="s">
        <v>9</v>
      </c>
      <c r="O1638" t="s">
        <v>9</v>
      </c>
      <c r="P1638" s="3">
        <v>36561.48541666667</v>
      </c>
      <c r="Q1638">
        <v>11</v>
      </c>
      <c r="R1638" t="s">
        <v>77</v>
      </c>
      <c r="S1638">
        <v>11</v>
      </c>
      <c r="T1638" t="s">
        <v>9</v>
      </c>
      <c r="U1638" t="s">
        <v>9</v>
      </c>
      <c r="V1638" s="3">
        <v>36561.458333333336</v>
      </c>
      <c r="W1638">
        <v>1</v>
      </c>
      <c r="X1638" s="3">
        <v>36561.481944444444</v>
      </c>
      <c r="Y1638" t="s">
        <v>9</v>
      </c>
      <c r="Z1638">
        <v>11</v>
      </c>
      <c r="AA1638" t="s">
        <v>9</v>
      </c>
    </row>
    <row r="1639" spans="1:28" x14ac:dyDescent="0.25">
      <c r="A1639" t="s">
        <v>74</v>
      </c>
      <c r="B1639" t="s">
        <v>75</v>
      </c>
      <c r="C1639">
        <v>53.649500000000003</v>
      </c>
      <c r="D1639">
        <v>9.9618000000000002</v>
      </c>
      <c r="E1639">
        <v>15</v>
      </c>
      <c r="F1639" s="2">
        <v>36562</v>
      </c>
      <c r="G1639">
        <v>7</v>
      </c>
      <c r="H1639" s="3">
        <v>36562.48541666667</v>
      </c>
      <c r="I1639" s="3">
        <v>36562.458333333336</v>
      </c>
      <c r="J1639">
        <v>8</v>
      </c>
      <c r="K1639">
        <v>8</v>
      </c>
      <c r="L1639" s="3">
        <v>36562.481944444444</v>
      </c>
      <c r="M1639" t="s">
        <v>9</v>
      </c>
      <c r="N1639" t="s">
        <v>9</v>
      </c>
      <c r="O1639" t="s">
        <v>9</v>
      </c>
      <c r="P1639" s="3">
        <v>36562.48541666667</v>
      </c>
      <c r="Q1639">
        <v>3</v>
      </c>
      <c r="R1639" t="s">
        <v>77</v>
      </c>
      <c r="S1639">
        <v>3</v>
      </c>
      <c r="T1639" t="s">
        <v>9</v>
      </c>
      <c r="U1639" t="s">
        <v>9</v>
      </c>
      <c r="V1639" s="3">
        <v>36562.458333333336</v>
      </c>
      <c r="W1639">
        <v>1</v>
      </c>
      <c r="X1639" s="3">
        <v>36562.481944444444</v>
      </c>
      <c r="Y1639" t="s">
        <v>9</v>
      </c>
      <c r="Z1639">
        <v>3</v>
      </c>
      <c r="AA1639" t="s">
        <v>9</v>
      </c>
    </row>
    <row r="1640" spans="1:28" x14ac:dyDescent="0.25">
      <c r="A1640" t="s">
        <v>74</v>
      </c>
      <c r="B1640" t="s">
        <v>75</v>
      </c>
      <c r="C1640">
        <v>53.649500000000003</v>
      </c>
      <c r="D1640">
        <v>9.9618000000000002</v>
      </c>
      <c r="E1640">
        <v>15</v>
      </c>
      <c r="F1640" s="2">
        <v>36563</v>
      </c>
      <c r="G1640">
        <v>7</v>
      </c>
      <c r="H1640" s="3">
        <v>36563.48541666667</v>
      </c>
      <c r="I1640" s="3">
        <v>36563.458333333336</v>
      </c>
      <c r="J1640">
        <v>8</v>
      </c>
      <c r="K1640">
        <v>10</v>
      </c>
      <c r="L1640" s="3">
        <v>36563.481944444444</v>
      </c>
      <c r="M1640" t="s">
        <v>9</v>
      </c>
      <c r="N1640" t="s">
        <v>9</v>
      </c>
      <c r="O1640" t="s">
        <v>9</v>
      </c>
      <c r="P1640" s="3">
        <v>36563.48541666667</v>
      </c>
      <c r="Q1640">
        <v>0</v>
      </c>
      <c r="R1640" t="s">
        <v>76</v>
      </c>
      <c r="S1640">
        <v>0</v>
      </c>
      <c r="T1640">
        <v>0</v>
      </c>
      <c r="U1640" t="s">
        <v>9</v>
      </c>
      <c r="V1640" s="3">
        <v>36563.458333333336</v>
      </c>
      <c r="W1640">
        <v>1</v>
      </c>
      <c r="X1640" s="3">
        <v>36563.481944444444</v>
      </c>
      <c r="Y1640" t="s">
        <v>9</v>
      </c>
      <c r="Z1640">
        <v>0</v>
      </c>
      <c r="AA1640">
        <v>0</v>
      </c>
    </row>
    <row r="1641" spans="1:28" x14ac:dyDescent="0.25">
      <c r="A1641" t="s">
        <v>74</v>
      </c>
      <c r="B1641" t="s">
        <v>75</v>
      </c>
      <c r="C1641">
        <v>53.649500000000003</v>
      </c>
      <c r="D1641">
        <v>9.9618000000000002</v>
      </c>
      <c r="E1641">
        <v>15</v>
      </c>
      <c r="F1641" s="2">
        <v>36564</v>
      </c>
      <c r="G1641">
        <v>7</v>
      </c>
      <c r="H1641" s="3">
        <v>36564.48541666667</v>
      </c>
      <c r="I1641" s="3">
        <v>36564.458333333336</v>
      </c>
      <c r="J1641">
        <v>9</v>
      </c>
      <c r="K1641">
        <v>9</v>
      </c>
      <c r="L1641" s="3">
        <v>36564.481944444444</v>
      </c>
      <c r="M1641" t="s">
        <v>9</v>
      </c>
      <c r="N1641" t="s">
        <v>9</v>
      </c>
      <c r="O1641" t="s">
        <v>83</v>
      </c>
      <c r="P1641" s="3">
        <v>36564.48541666667</v>
      </c>
      <c r="Q1641">
        <v>3.6</v>
      </c>
      <c r="R1641" t="s">
        <v>77</v>
      </c>
      <c r="S1641">
        <v>3.6</v>
      </c>
      <c r="T1641" t="s">
        <v>9</v>
      </c>
      <c r="U1641" t="s">
        <v>9</v>
      </c>
      <c r="V1641" s="3">
        <v>36564.458333333336</v>
      </c>
      <c r="W1641">
        <v>1</v>
      </c>
      <c r="X1641" s="3">
        <v>36564.481944444444</v>
      </c>
      <c r="Y1641">
        <v>5.2</v>
      </c>
      <c r="Z1641">
        <v>3.6</v>
      </c>
      <c r="AA1641" t="s">
        <v>9</v>
      </c>
    </row>
    <row r="1642" spans="1:28" x14ac:dyDescent="0.25">
      <c r="A1642" t="s">
        <v>74</v>
      </c>
      <c r="B1642" t="s">
        <v>75</v>
      </c>
      <c r="C1642">
        <v>53.649500000000003</v>
      </c>
      <c r="D1642">
        <v>9.9618000000000002</v>
      </c>
      <c r="E1642">
        <v>15</v>
      </c>
      <c r="F1642" s="2">
        <v>36565</v>
      </c>
      <c r="G1642">
        <v>1</v>
      </c>
      <c r="H1642" s="3">
        <v>36565.48541666667</v>
      </c>
      <c r="I1642" s="3">
        <v>36565.458333333336</v>
      </c>
      <c r="J1642">
        <v>8</v>
      </c>
      <c r="K1642">
        <v>12</v>
      </c>
      <c r="L1642" s="3">
        <v>36565.481944444444</v>
      </c>
      <c r="M1642" t="s">
        <v>9</v>
      </c>
      <c r="N1642" t="s">
        <v>9</v>
      </c>
      <c r="O1642" t="s">
        <v>9</v>
      </c>
      <c r="P1642" s="3">
        <v>36565.48541666667</v>
      </c>
      <c r="Q1642">
        <v>11.7</v>
      </c>
      <c r="R1642" t="s">
        <v>77</v>
      </c>
      <c r="S1642">
        <v>11.7</v>
      </c>
      <c r="T1642" t="s">
        <v>9</v>
      </c>
      <c r="U1642" t="s">
        <v>9</v>
      </c>
      <c r="V1642" s="3">
        <v>36565.458333333336</v>
      </c>
      <c r="W1642">
        <v>1</v>
      </c>
      <c r="X1642" s="3">
        <v>36565.481944444444</v>
      </c>
      <c r="Y1642" t="s">
        <v>9</v>
      </c>
      <c r="Z1642">
        <v>11.7</v>
      </c>
      <c r="AA1642" t="s">
        <v>9</v>
      </c>
    </row>
    <row r="1643" spans="1:28" x14ac:dyDescent="0.25">
      <c r="A1643" t="s">
        <v>74</v>
      </c>
      <c r="B1643" t="s">
        <v>75</v>
      </c>
      <c r="C1643">
        <v>53.649500000000003</v>
      </c>
      <c r="D1643">
        <v>9.9618000000000002</v>
      </c>
      <c r="E1643">
        <v>15</v>
      </c>
      <c r="F1643" s="2">
        <v>36566</v>
      </c>
      <c r="G1643">
        <v>5</v>
      </c>
      <c r="H1643" s="3">
        <v>36566.48541666667</v>
      </c>
      <c r="I1643" s="3">
        <v>36566.458333333336</v>
      </c>
      <c r="J1643">
        <v>7</v>
      </c>
      <c r="K1643">
        <v>7</v>
      </c>
      <c r="L1643" s="3">
        <v>36566.481944444444</v>
      </c>
      <c r="M1643" t="s">
        <v>9</v>
      </c>
      <c r="N1643" t="s">
        <v>9</v>
      </c>
      <c r="O1643" t="s">
        <v>9</v>
      </c>
      <c r="P1643" s="3">
        <v>36566.48541666667</v>
      </c>
      <c r="Q1643">
        <v>3.1</v>
      </c>
      <c r="R1643" t="s">
        <v>77</v>
      </c>
      <c r="S1643">
        <v>3.1</v>
      </c>
      <c r="T1643" t="s">
        <v>9</v>
      </c>
      <c r="U1643" t="s">
        <v>9</v>
      </c>
      <c r="V1643" s="3">
        <v>36566.458333333336</v>
      </c>
      <c r="W1643">
        <v>1</v>
      </c>
      <c r="X1643" s="3">
        <v>36566.481944444444</v>
      </c>
      <c r="Y1643" t="s">
        <v>9</v>
      </c>
      <c r="Z1643">
        <v>3.1</v>
      </c>
      <c r="AA1643" t="s">
        <v>9</v>
      </c>
    </row>
    <row r="1644" spans="1:28" x14ac:dyDescent="0.25">
      <c r="A1644" t="s">
        <v>74</v>
      </c>
      <c r="B1644" t="s">
        <v>75</v>
      </c>
      <c r="C1644">
        <v>53.649500000000003</v>
      </c>
      <c r="D1644">
        <v>9.9618000000000002</v>
      </c>
      <c r="E1644">
        <v>15</v>
      </c>
      <c r="F1644" s="2">
        <v>36567</v>
      </c>
      <c r="G1644">
        <v>4</v>
      </c>
      <c r="H1644" s="3">
        <v>36567.48541666667</v>
      </c>
      <c r="I1644" s="3">
        <v>36567.458333333336</v>
      </c>
      <c r="J1644">
        <v>6</v>
      </c>
      <c r="K1644">
        <v>8</v>
      </c>
      <c r="L1644" s="3">
        <v>36567.481944444444</v>
      </c>
      <c r="M1644" t="s">
        <v>9</v>
      </c>
      <c r="N1644" t="s">
        <v>9</v>
      </c>
      <c r="O1644" t="s">
        <v>83</v>
      </c>
      <c r="P1644" s="3">
        <v>36567.48541666667</v>
      </c>
      <c r="Q1644">
        <v>5</v>
      </c>
      <c r="R1644" t="s">
        <v>77</v>
      </c>
      <c r="S1644">
        <v>5</v>
      </c>
      <c r="T1644" t="s">
        <v>9</v>
      </c>
      <c r="U1644" t="s">
        <v>9</v>
      </c>
      <c r="V1644" s="3">
        <v>36567.458333333336</v>
      </c>
      <c r="W1644">
        <v>1</v>
      </c>
      <c r="X1644" s="3">
        <v>36567.481944444444</v>
      </c>
      <c r="Y1644">
        <v>5.4</v>
      </c>
      <c r="Z1644">
        <v>5</v>
      </c>
      <c r="AA1644" t="s">
        <v>9</v>
      </c>
    </row>
    <row r="1645" spans="1:28" x14ac:dyDescent="0.25">
      <c r="A1645" t="s">
        <v>74</v>
      </c>
      <c r="B1645" t="s">
        <v>75</v>
      </c>
      <c r="C1645">
        <v>53.649500000000003</v>
      </c>
      <c r="D1645">
        <v>9.9618000000000002</v>
      </c>
      <c r="E1645">
        <v>15</v>
      </c>
      <c r="F1645" s="2">
        <v>36568</v>
      </c>
      <c r="G1645">
        <v>1.3</v>
      </c>
      <c r="H1645" s="3">
        <v>36568.48541666667</v>
      </c>
      <c r="I1645" s="3">
        <v>36568.458333333336</v>
      </c>
      <c r="J1645">
        <v>6.3</v>
      </c>
      <c r="K1645">
        <v>7.6</v>
      </c>
      <c r="L1645" s="3">
        <v>36568.481944444444</v>
      </c>
      <c r="M1645" t="s">
        <v>9</v>
      </c>
      <c r="N1645" t="s">
        <v>9</v>
      </c>
      <c r="O1645" t="s">
        <v>9</v>
      </c>
      <c r="P1645" s="3">
        <v>36568.48541666667</v>
      </c>
      <c r="Q1645">
        <v>0</v>
      </c>
      <c r="R1645" t="s">
        <v>76</v>
      </c>
      <c r="S1645">
        <v>0</v>
      </c>
      <c r="T1645">
        <v>0</v>
      </c>
      <c r="U1645" t="s">
        <v>9</v>
      </c>
      <c r="V1645" s="3">
        <v>36568.458333333336</v>
      </c>
      <c r="W1645">
        <v>1</v>
      </c>
      <c r="X1645" s="3">
        <v>36568.481944444444</v>
      </c>
      <c r="Y1645" t="s">
        <v>9</v>
      </c>
      <c r="Z1645">
        <v>0</v>
      </c>
      <c r="AA1645">
        <v>0</v>
      </c>
    </row>
    <row r="1646" spans="1:28" x14ac:dyDescent="0.25">
      <c r="A1646" t="s">
        <v>74</v>
      </c>
      <c r="B1646" t="s">
        <v>75</v>
      </c>
      <c r="C1646">
        <v>53.649500000000003</v>
      </c>
      <c r="D1646">
        <v>9.9618000000000002</v>
      </c>
      <c r="E1646">
        <v>15</v>
      </c>
      <c r="F1646" s="2">
        <v>36569</v>
      </c>
      <c r="G1646">
        <v>1.1000000000000001</v>
      </c>
      <c r="H1646" s="3">
        <v>36569.48541666667</v>
      </c>
      <c r="I1646" s="3">
        <v>36569.458333333336</v>
      </c>
      <c r="J1646">
        <v>3.6</v>
      </c>
      <c r="K1646">
        <v>7.2</v>
      </c>
      <c r="L1646" s="3">
        <v>36569.481944444444</v>
      </c>
      <c r="M1646" t="s">
        <v>9</v>
      </c>
      <c r="N1646" t="s">
        <v>9</v>
      </c>
      <c r="O1646" t="s">
        <v>9</v>
      </c>
      <c r="P1646" s="3">
        <v>36569.48541666667</v>
      </c>
      <c r="Q1646">
        <v>11</v>
      </c>
      <c r="R1646" t="s">
        <v>77</v>
      </c>
      <c r="S1646">
        <v>11</v>
      </c>
      <c r="T1646" t="s">
        <v>9</v>
      </c>
      <c r="U1646" t="s">
        <v>9</v>
      </c>
      <c r="V1646" s="3">
        <v>36569.458333333336</v>
      </c>
      <c r="W1646">
        <v>1</v>
      </c>
      <c r="X1646" s="3">
        <v>36569.481944444444</v>
      </c>
      <c r="Y1646" t="s">
        <v>9</v>
      </c>
      <c r="Z1646">
        <v>11</v>
      </c>
      <c r="AA1646" t="s">
        <v>9</v>
      </c>
    </row>
    <row r="1647" spans="1:28" x14ac:dyDescent="0.25">
      <c r="A1647" t="s">
        <v>74</v>
      </c>
      <c r="B1647" t="s">
        <v>75</v>
      </c>
      <c r="C1647">
        <v>53.649500000000003</v>
      </c>
      <c r="D1647">
        <v>9.9618000000000002</v>
      </c>
      <c r="E1647">
        <v>15</v>
      </c>
      <c r="F1647" s="2">
        <v>36570</v>
      </c>
      <c r="G1647">
        <v>2</v>
      </c>
      <c r="H1647" s="3">
        <v>36570.527083333334</v>
      </c>
      <c r="I1647" s="3">
        <v>36570.5</v>
      </c>
      <c r="J1647">
        <v>4</v>
      </c>
      <c r="K1647">
        <v>8</v>
      </c>
      <c r="L1647" s="3">
        <v>36570.481944444444</v>
      </c>
      <c r="M1647" t="s">
        <v>9</v>
      </c>
      <c r="N1647" t="s">
        <v>9</v>
      </c>
      <c r="O1647" t="s">
        <v>83</v>
      </c>
      <c r="P1647" s="3">
        <v>36570.527083333334</v>
      </c>
      <c r="Q1647">
        <v>4</v>
      </c>
      <c r="R1647" t="s">
        <v>77</v>
      </c>
      <c r="S1647">
        <v>4</v>
      </c>
      <c r="T1647" t="s">
        <v>9</v>
      </c>
      <c r="U1647" t="s">
        <v>9</v>
      </c>
      <c r="V1647" s="3">
        <v>36570.5</v>
      </c>
      <c r="W1647">
        <v>1</v>
      </c>
      <c r="X1647" s="3">
        <v>36570.481944444444</v>
      </c>
      <c r="Y1647">
        <v>4.7</v>
      </c>
      <c r="Z1647">
        <v>4</v>
      </c>
      <c r="AA1647" t="s">
        <v>9</v>
      </c>
    </row>
    <row r="1648" spans="1:28" x14ac:dyDescent="0.25">
      <c r="A1648" t="s">
        <v>74</v>
      </c>
      <c r="B1648" t="s">
        <v>75</v>
      </c>
      <c r="C1648">
        <v>53.649500000000003</v>
      </c>
      <c r="D1648">
        <v>9.9618000000000002</v>
      </c>
      <c r="E1648">
        <v>15</v>
      </c>
      <c r="F1648" s="2">
        <v>36571</v>
      </c>
      <c r="G1648">
        <v>3</v>
      </c>
      <c r="H1648" s="3">
        <v>36571.48541666667</v>
      </c>
      <c r="I1648" s="3">
        <v>36571.458333333336</v>
      </c>
      <c r="J1648">
        <v>7</v>
      </c>
      <c r="K1648">
        <v>7</v>
      </c>
      <c r="L1648" s="3">
        <v>36571.481944444444</v>
      </c>
      <c r="M1648" t="s">
        <v>9</v>
      </c>
      <c r="N1648" t="s">
        <v>9</v>
      </c>
      <c r="O1648" t="s">
        <v>9</v>
      </c>
      <c r="P1648" s="3">
        <v>36571.48541666667</v>
      </c>
      <c r="Q1648">
        <v>2.1</v>
      </c>
      <c r="R1648" t="s">
        <v>77</v>
      </c>
      <c r="S1648">
        <v>2.1</v>
      </c>
      <c r="T1648" t="s">
        <v>9</v>
      </c>
      <c r="U1648" t="s">
        <v>9</v>
      </c>
      <c r="V1648" s="3">
        <v>36571.458333333336</v>
      </c>
      <c r="W1648">
        <v>1</v>
      </c>
      <c r="X1648" s="3">
        <v>36571.481944444444</v>
      </c>
      <c r="Y1648" t="s">
        <v>9</v>
      </c>
      <c r="Z1648">
        <v>2.1</v>
      </c>
      <c r="AA1648" t="s">
        <v>9</v>
      </c>
    </row>
    <row r="1649" spans="1:27" x14ac:dyDescent="0.25">
      <c r="A1649" t="s">
        <v>74</v>
      </c>
      <c r="B1649" t="s">
        <v>75</v>
      </c>
      <c r="C1649">
        <v>53.649500000000003</v>
      </c>
      <c r="D1649">
        <v>9.9618000000000002</v>
      </c>
      <c r="E1649">
        <v>15</v>
      </c>
      <c r="F1649" s="2">
        <v>36572</v>
      </c>
      <c r="G1649">
        <v>4</v>
      </c>
      <c r="H1649" s="3">
        <v>36572.48541666667</v>
      </c>
      <c r="I1649" s="3">
        <v>36572.458333333336</v>
      </c>
      <c r="J1649">
        <v>4</v>
      </c>
      <c r="K1649">
        <v>9</v>
      </c>
      <c r="L1649" s="3">
        <v>36572.481944444444</v>
      </c>
      <c r="M1649" t="s">
        <v>9</v>
      </c>
      <c r="N1649" t="s">
        <v>9</v>
      </c>
      <c r="O1649" t="s">
        <v>83</v>
      </c>
      <c r="P1649" s="3">
        <v>36572.48541666667</v>
      </c>
      <c r="Q1649">
        <v>4.5999999999999996</v>
      </c>
      <c r="R1649" t="s">
        <v>77</v>
      </c>
      <c r="S1649">
        <v>4.5999999999999996</v>
      </c>
      <c r="T1649" t="s">
        <v>9</v>
      </c>
      <c r="U1649" t="s">
        <v>9</v>
      </c>
      <c r="V1649" s="3">
        <v>36572.458333333336</v>
      </c>
      <c r="W1649">
        <v>1</v>
      </c>
      <c r="X1649" s="3">
        <v>36572.481944444444</v>
      </c>
      <c r="Y1649">
        <v>6.2</v>
      </c>
      <c r="Z1649">
        <v>4.5999999999999996</v>
      </c>
      <c r="AA1649" t="s">
        <v>9</v>
      </c>
    </row>
    <row r="1650" spans="1:27" x14ac:dyDescent="0.25">
      <c r="A1650" t="s">
        <v>74</v>
      </c>
      <c r="B1650" t="s">
        <v>75</v>
      </c>
      <c r="C1650">
        <v>53.649500000000003</v>
      </c>
      <c r="D1650">
        <v>9.9618000000000002</v>
      </c>
      <c r="E1650">
        <v>15</v>
      </c>
      <c r="F1650" s="2">
        <v>36573</v>
      </c>
      <c r="G1650">
        <v>2</v>
      </c>
      <c r="H1650" s="3">
        <v>36573.48541666667</v>
      </c>
      <c r="I1650" s="3">
        <v>36573.458333333336</v>
      </c>
      <c r="J1650">
        <v>5</v>
      </c>
      <c r="K1650">
        <v>5</v>
      </c>
      <c r="L1650" s="3">
        <v>36573.481944444444</v>
      </c>
      <c r="M1650" t="s">
        <v>9</v>
      </c>
      <c r="N1650" t="s">
        <v>9</v>
      </c>
      <c r="O1650" t="s">
        <v>9</v>
      </c>
      <c r="P1650" s="3">
        <v>36573.48541666667</v>
      </c>
      <c r="Q1650">
        <v>3.8</v>
      </c>
      <c r="R1650" t="s">
        <v>77</v>
      </c>
      <c r="S1650">
        <v>3.8</v>
      </c>
      <c r="T1650" t="s">
        <v>9</v>
      </c>
      <c r="U1650" t="s">
        <v>9</v>
      </c>
      <c r="V1650" s="3">
        <v>36573.458333333336</v>
      </c>
      <c r="W1650">
        <v>1</v>
      </c>
      <c r="X1650" s="3">
        <v>36573.481944444444</v>
      </c>
      <c r="Y1650" t="s">
        <v>9</v>
      </c>
      <c r="Z1650">
        <v>3.8</v>
      </c>
      <c r="AA1650" t="s">
        <v>9</v>
      </c>
    </row>
    <row r="1651" spans="1:27" x14ac:dyDescent="0.25">
      <c r="A1651" t="s">
        <v>74</v>
      </c>
      <c r="B1651" t="s">
        <v>75</v>
      </c>
      <c r="C1651">
        <v>53.649500000000003</v>
      </c>
      <c r="D1651">
        <v>9.9618000000000002</v>
      </c>
      <c r="E1651">
        <v>15</v>
      </c>
      <c r="F1651" s="2">
        <v>36574</v>
      </c>
      <c r="G1651">
        <v>0</v>
      </c>
      <c r="H1651" s="3">
        <v>36574.48541666667</v>
      </c>
      <c r="I1651" s="3">
        <v>36574.458333333336</v>
      </c>
      <c r="J1651">
        <v>5</v>
      </c>
      <c r="K1651">
        <v>6</v>
      </c>
      <c r="L1651" s="3">
        <v>36574.481944444444</v>
      </c>
      <c r="M1651" t="s">
        <v>9</v>
      </c>
      <c r="N1651" t="s">
        <v>9</v>
      </c>
      <c r="O1651" t="s">
        <v>9</v>
      </c>
      <c r="P1651" s="3">
        <v>36574.48541666667</v>
      </c>
      <c r="Q1651">
        <v>0.2</v>
      </c>
      <c r="R1651" t="s">
        <v>77</v>
      </c>
      <c r="S1651">
        <v>0.2</v>
      </c>
      <c r="T1651" t="s">
        <v>9</v>
      </c>
      <c r="U1651" t="s">
        <v>9</v>
      </c>
      <c r="V1651" s="3">
        <v>36574.458333333336</v>
      </c>
      <c r="W1651">
        <v>1</v>
      </c>
      <c r="X1651" s="3">
        <v>36574.481944444444</v>
      </c>
      <c r="Y1651" t="s">
        <v>9</v>
      </c>
      <c r="Z1651">
        <v>0.2</v>
      </c>
      <c r="AA1651" t="s">
        <v>9</v>
      </c>
    </row>
    <row r="1652" spans="1:27" x14ac:dyDescent="0.25">
      <c r="A1652" t="s">
        <v>74</v>
      </c>
      <c r="B1652" t="s">
        <v>75</v>
      </c>
      <c r="C1652">
        <v>53.649500000000003</v>
      </c>
      <c r="D1652">
        <v>9.9618000000000002</v>
      </c>
      <c r="E1652">
        <v>15</v>
      </c>
      <c r="F1652" s="2">
        <v>36575</v>
      </c>
      <c r="G1652">
        <v>0.2</v>
      </c>
      <c r="H1652" s="3">
        <v>36575.48541666667</v>
      </c>
      <c r="I1652" s="3">
        <v>36575.458333333336</v>
      </c>
      <c r="J1652">
        <v>5.5</v>
      </c>
      <c r="K1652">
        <v>5.5</v>
      </c>
      <c r="L1652" s="3">
        <v>36575.481944444444</v>
      </c>
      <c r="M1652" t="s">
        <v>9</v>
      </c>
      <c r="N1652" t="s">
        <v>9</v>
      </c>
      <c r="O1652" t="s">
        <v>9</v>
      </c>
      <c r="P1652" s="3">
        <v>36575.48541666667</v>
      </c>
      <c r="Q1652">
        <v>6</v>
      </c>
      <c r="R1652" t="s">
        <v>77</v>
      </c>
      <c r="S1652">
        <v>6</v>
      </c>
      <c r="T1652" t="s">
        <v>9</v>
      </c>
      <c r="U1652" t="s">
        <v>9</v>
      </c>
      <c r="V1652" s="3">
        <v>36575.458333333336</v>
      </c>
      <c r="W1652">
        <v>1</v>
      </c>
      <c r="X1652" s="3">
        <v>36575.481944444444</v>
      </c>
      <c r="Y1652" t="s">
        <v>9</v>
      </c>
      <c r="Z1652">
        <v>6</v>
      </c>
      <c r="AA1652" t="s">
        <v>9</v>
      </c>
    </row>
    <row r="1653" spans="1:27" x14ac:dyDescent="0.25">
      <c r="A1653" t="s">
        <v>74</v>
      </c>
      <c r="B1653" t="s">
        <v>75</v>
      </c>
      <c r="C1653">
        <v>53.649500000000003</v>
      </c>
      <c r="D1653">
        <v>9.9618000000000002</v>
      </c>
      <c r="E1653">
        <v>15</v>
      </c>
      <c r="F1653" s="2">
        <v>36576</v>
      </c>
      <c r="G1653">
        <v>0.2</v>
      </c>
      <c r="H1653" s="3">
        <v>36576.48541666667</v>
      </c>
      <c r="I1653" s="3">
        <v>36576.458333333336</v>
      </c>
      <c r="J1653">
        <v>3.4</v>
      </c>
      <c r="K1653">
        <v>5.5</v>
      </c>
      <c r="L1653" s="3">
        <v>36576.481249999997</v>
      </c>
      <c r="M1653" t="s">
        <v>9</v>
      </c>
      <c r="N1653" t="s">
        <v>9</v>
      </c>
      <c r="O1653" t="s">
        <v>9</v>
      </c>
      <c r="P1653" s="3">
        <v>36576.48541666667</v>
      </c>
      <c r="Q1653">
        <v>10</v>
      </c>
      <c r="R1653" t="s">
        <v>77</v>
      </c>
      <c r="S1653">
        <v>10</v>
      </c>
      <c r="T1653" t="s">
        <v>9</v>
      </c>
      <c r="U1653" t="s">
        <v>9</v>
      </c>
      <c r="V1653" s="3">
        <v>36576.458333333336</v>
      </c>
      <c r="W1653">
        <v>1</v>
      </c>
      <c r="X1653" s="3">
        <v>36576.481249999997</v>
      </c>
      <c r="Y1653" t="s">
        <v>9</v>
      </c>
      <c r="Z1653">
        <v>10</v>
      </c>
      <c r="AA1653" t="s">
        <v>9</v>
      </c>
    </row>
    <row r="1654" spans="1:27" x14ac:dyDescent="0.25">
      <c r="A1654" t="s">
        <v>74</v>
      </c>
      <c r="B1654" t="s">
        <v>75</v>
      </c>
      <c r="C1654">
        <v>53.649500000000003</v>
      </c>
      <c r="D1654">
        <v>9.9618000000000002</v>
      </c>
      <c r="E1654">
        <v>15</v>
      </c>
      <c r="F1654" s="2">
        <v>36577</v>
      </c>
      <c r="G1654">
        <v>-4.3</v>
      </c>
      <c r="H1654" s="3">
        <v>36577.48541666667</v>
      </c>
      <c r="I1654" s="3">
        <v>36577.458333333336</v>
      </c>
      <c r="J1654">
        <v>0</v>
      </c>
      <c r="K1654">
        <v>4.0999999999999996</v>
      </c>
      <c r="L1654" s="3">
        <v>36577.481249999997</v>
      </c>
      <c r="M1654" t="s">
        <v>9</v>
      </c>
      <c r="N1654" t="s">
        <v>9</v>
      </c>
      <c r="O1654" t="s">
        <v>9</v>
      </c>
      <c r="P1654" s="3">
        <v>36577.48541666667</v>
      </c>
      <c r="Q1654">
        <v>0</v>
      </c>
      <c r="R1654" t="s">
        <v>76</v>
      </c>
      <c r="S1654">
        <v>0</v>
      </c>
      <c r="T1654">
        <v>0</v>
      </c>
      <c r="U1654" t="s">
        <v>9</v>
      </c>
      <c r="V1654" s="3">
        <v>36577.458333333336</v>
      </c>
      <c r="W1654">
        <v>1</v>
      </c>
      <c r="X1654" s="3">
        <v>36577.481249999997</v>
      </c>
      <c r="Y1654" t="s">
        <v>9</v>
      </c>
      <c r="Z1654">
        <v>0</v>
      </c>
      <c r="AA1654">
        <v>0</v>
      </c>
    </row>
    <row r="1655" spans="1:27" x14ac:dyDescent="0.25">
      <c r="A1655" t="s">
        <v>74</v>
      </c>
      <c r="B1655" t="s">
        <v>75</v>
      </c>
      <c r="C1655">
        <v>53.649500000000003</v>
      </c>
      <c r="D1655">
        <v>9.9618000000000002</v>
      </c>
      <c r="E1655">
        <v>15</v>
      </c>
      <c r="F1655" s="2">
        <v>36578</v>
      </c>
      <c r="G1655">
        <v>-4</v>
      </c>
      <c r="H1655" s="3">
        <v>36578.48541666667</v>
      </c>
      <c r="I1655" s="3">
        <v>36578.458333333336</v>
      </c>
      <c r="J1655">
        <v>2</v>
      </c>
      <c r="K1655">
        <v>6</v>
      </c>
      <c r="L1655" s="3">
        <v>36578.481249999997</v>
      </c>
      <c r="M1655" t="s">
        <v>9</v>
      </c>
      <c r="N1655" t="s">
        <v>9</v>
      </c>
      <c r="O1655" t="s">
        <v>9</v>
      </c>
      <c r="P1655" s="3">
        <v>36578.48541666667</v>
      </c>
      <c r="Q1655">
        <v>2</v>
      </c>
      <c r="R1655" t="s">
        <v>77</v>
      </c>
      <c r="S1655">
        <v>2</v>
      </c>
      <c r="T1655" t="s">
        <v>9</v>
      </c>
      <c r="U1655" t="s">
        <v>9</v>
      </c>
      <c r="V1655" s="3">
        <v>36578.458333333336</v>
      </c>
      <c r="W1655">
        <v>1</v>
      </c>
      <c r="X1655" s="3">
        <v>36578.481249999997</v>
      </c>
      <c r="Y1655" t="s">
        <v>9</v>
      </c>
      <c r="Z1655">
        <v>2</v>
      </c>
      <c r="AA1655" t="s">
        <v>9</v>
      </c>
    </row>
    <row r="1656" spans="1:27" x14ac:dyDescent="0.25">
      <c r="A1656" t="s">
        <v>74</v>
      </c>
      <c r="B1656" t="s">
        <v>75</v>
      </c>
      <c r="C1656">
        <v>53.649500000000003</v>
      </c>
      <c r="D1656">
        <v>9.9618000000000002</v>
      </c>
      <c r="E1656">
        <v>15</v>
      </c>
      <c r="F1656" s="2">
        <v>36579</v>
      </c>
      <c r="G1656">
        <v>-4</v>
      </c>
      <c r="H1656" s="3">
        <v>36579.48541666667</v>
      </c>
      <c r="I1656" s="3">
        <v>36579.458333333336</v>
      </c>
      <c r="J1656">
        <v>5</v>
      </c>
      <c r="K1656">
        <v>5</v>
      </c>
      <c r="L1656" s="3">
        <v>36579.481249999997</v>
      </c>
      <c r="M1656" t="s">
        <v>9</v>
      </c>
      <c r="N1656" t="s">
        <v>9</v>
      </c>
      <c r="O1656" t="s">
        <v>9</v>
      </c>
      <c r="P1656" s="3">
        <v>36579.48541666667</v>
      </c>
      <c r="Q1656">
        <v>2</v>
      </c>
      <c r="R1656" t="s">
        <v>77</v>
      </c>
      <c r="S1656">
        <v>2</v>
      </c>
      <c r="T1656" t="s">
        <v>9</v>
      </c>
      <c r="U1656" t="s">
        <v>9</v>
      </c>
      <c r="V1656" s="3">
        <v>36579.458333333336</v>
      </c>
      <c r="W1656">
        <v>1</v>
      </c>
      <c r="X1656" s="3">
        <v>36579.481249999997</v>
      </c>
      <c r="Y1656" t="s">
        <v>9</v>
      </c>
      <c r="Z1656">
        <v>2</v>
      </c>
      <c r="AA1656" t="s">
        <v>9</v>
      </c>
    </row>
    <row r="1657" spans="1:27" x14ac:dyDescent="0.25">
      <c r="A1657" t="s">
        <v>74</v>
      </c>
      <c r="B1657" t="s">
        <v>75</v>
      </c>
      <c r="C1657">
        <v>53.649500000000003</v>
      </c>
      <c r="D1657">
        <v>9.9618000000000002</v>
      </c>
      <c r="E1657">
        <v>15</v>
      </c>
      <c r="F1657" s="2">
        <v>36580</v>
      </c>
      <c r="G1657">
        <v>1</v>
      </c>
      <c r="H1657" s="3">
        <v>36580.48541666667</v>
      </c>
      <c r="I1657" s="3">
        <v>36580.458333333336</v>
      </c>
      <c r="J1657">
        <v>7</v>
      </c>
      <c r="K1657">
        <v>9</v>
      </c>
      <c r="L1657" s="3">
        <v>36580.481249999997</v>
      </c>
      <c r="M1657" t="s">
        <v>9</v>
      </c>
      <c r="N1657" t="s">
        <v>9</v>
      </c>
      <c r="O1657" t="s">
        <v>9</v>
      </c>
      <c r="P1657" s="3">
        <v>36580.48541666667</v>
      </c>
      <c r="Q1657">
        <v>2.6</v>
      </c>
      <c r="R1657" t="s">
        <v>77</v>
      </c>
      <c r="S1657">
        <v>2.6</v>
      </c>
      <c r="T1657" t="s">
        <v>9</v>
      </c>
      <c r="U1657" t="s">
        <v>9</v>
      </c>
      <c r="V1657" s="3">
        <v>36580.458333333336</v>
      </c>
      <c r="W1657">
        <v>1</v>
      </c>
      <c r="X1657" s="3">
        <v>36580.481249999997</v>
      </c>
      <c r="Y1657" t="s">
        <v>9</v>
      </c>
      <c r="Z1657">
        <v>2.6</v>
      </c>
      <c r="AA1657" t="s">
        <v>9</v>
      </c>
    </row>
    <row r="1658" spans="1:27" x14ac:dyDescent="0.25">
      <c r="A1658" t="s">
        <v>74</v>
      </c>
      <c r="B1658" t="s">
        <v>75</v>
      </c>
      <c r="C1658">
        <v>53.649500000000003</v>
      </c>
      <c r="D1658">
        <v>9.9618000000000002</v>
      </c>
      <c r="E1658">
        <v>15</v>
      </c>
      <c r="F1658" s="2">
        <v>36581</v>
      </c>
      <c r="G1658">
        <v>2.9</v>
      </c>
      <c r="H1658" s="3">
        <v>36581.48541666667</v>
      </c>
      <c r="I1658" s="3">
        <v>36581.458333333336</v>
      </c>
      <c r="J1658">
        <v>7</v>
      </c>
      <c r="K1658">
        <v>8.1999999999999993</v>
      </c>
      <c r="L1658" s="3">
        <v>36581.481249999997</v>
      </c>
      <c r="M1658" t="s">
        <v>9</v>
      </c>
      <c r="N1658" t="s">
        <v>9</v>
      </c>
      <c r="O1658" t="s">
        <v>9</v>
      </c>
      <c r="P1658" s="3">
        <v>36581.48541666667</v>
      </c>
      <c r="Q1658">
        <v>1</v>
      </c>
      <c r="R1658" t="s">
        <v>77</v>
      </c>
      <c r="S1658">
        <v>1</v>
      </c>
      <c r="T1658" t="s">
        <v>9</v>
      </c>
      <c r="U1658" t="s">
        <v>9</v>
      </c>
      <c r="V1658" s="3">
        <v>36581.458333333336</v>
      </c>
      <c r="W1658">
        <v>1</v>
      </c>
      <c r="X1658" s="3">
        <v>36581.481249999997</v>
      </c>
      <c r="Y1658" t="s">
        <v>9</v>
      </c>
      <c r="Z1658">
        <v>1</v>
      </c>
      <c r="AA1658" t="s">
        <v>9</v>
      </c>
    </row>
    <row r="1659" spans="1:27" x14ac:dyDescent="0.25">
      <c r="A1659" t="s">
        <v>74</v>
      </c>
      <c r="B1659" t="s">
        <v>75</v>
      </c>
      <c r="C1659">
        <v>53.649500000000003</v>
      </c>
      <c r="D1659">
        <v>9.9618000000000002</v>
      </c>
      <c r="E1659">
        <v>15</v>
      </c>
      <c r="F1659" s="2">
        <v>36582</v>
      </c>
      <c r="G1659">
        <v>4.0999999999999996</v>
      </c>
      <c r="H1659" s="3">
        <v>36582.48541666667</v>
      </c>
      <c r="I1659" s="3">
        <v>36582.458333333336</v>
      </c>
      <c r="J1659">
        <v>6.8</v>
      </c>
      <c r="K1659">
        <v>8.1999999999999993</v>
      </c>
      <c r="L1659" s="3">
        <v>36582.481249999997</v>
      </c>
      <c r="M1659" t="s">
        <v>9</v>
      </c>
      <c r="N1659" t="s">
        <v>9</v>
      </c>
      <c r="O1659" t="s">
        <v>9</v>
      </c>
      <c r="P1659" s="3">
        <v>36582.48541666667</v>
      </c>
      <c r="Q1659">
        <v>0</v>
      </c>
      <c r="R1659" t="s">
        <v>76</v>
      </c>
      <c r="S1659">
        <v>0</v>
      </c>
      <c r="T1659">
        <v>0</v>
      </c>
      <c r="U1659" t="s">
        <v>9</v>
      </c>
      <c r="V1659" s="3">
        <v>36582.458333333336</v>
      </c>
      <c r="W1659">
        <v>1</v>
      </c>
      <c r="X1659" s="3">
        <v>36582.481249999997</v>
      </c>
      <c r="Y1659" t="s">
        <v>9</v>
      </c>
      <c r="Z1659">
        <v>0</v>
      </c>
      <c r="AA1659">
        <v>0</v>
      </c>
    </row>
    <row r="1660" spans="1:27" x14ac:dyDescent="0.25">
      <c r="A1660" t="s">
        <v>74</v>
      </c>
      <c r="B1660" t="s">
        <v>75</v>
      </c>
      <c r="C1660">
        <v>53.649500000000003</v>
      </c>
      <c r="D1660">
        <v>9.9618000000000002</v>
      </c>
      <c r="E1660">
        <v>15</v>
      </c>
      <c r="F1660" s="2">
        <v>36583</v>
      </c>
      <c r="G1660">
        <v>-0.8</v>
      </c>
      <c r="H1660" s="3">
        <v>36583.48541666667</v>
      </c>
      <c r="I1660" s="3">
        <v>36583.458333333336</v>
      </c>
      <c r="J1660">
        <v>6.8</v>
      </c>
      <c r="K1660">
        <v>8.1999999999999993</v>
      </c>
      <c r="L1660" s="3">
        <v>36583.481249999997</v>
      </c>
      <c r="M1660" t="s">
        <v>9</v>
      </c>
      <c r="N1660" t="s">
        <v>9</v>
      </c>
      <c r="O1660" t="s">
        <v>9</v>
      </c>
      <c r="P1660" s="3">
        <v>36583.48541666667</v>
      </c>
      <c r="Q1660">
        <v>0</v>
      </c>
      <c r="R1660" t="s">
        <v>76</v>
      </c>
      <c r="S1660">
        <v>0</v>
      </c>
      <c r="T1660">
        <v>0</v>
      </c>
      <c r="U1660" t="s">
        <v>9</v>
      </c>
      <c r="V1660" s="3">
        <v>36583.458333333336</v>
      </c>
      <c r="W1660">
        <v>1</v>
      </c>
      <c r="X1660" s="3">
        <v>36583.481249999997</v>
      </c>
      <c r="Y1660" t="s">
        <v>9</v>
      </c>
      <c r="Z1660">
        <v>0</v>
      </c>
      <c r="AA1660">
        <v>0</v>
      </c>
    </row>
    <row r="1661" spans="1:27" x14ac:dyDescent="0.25">
      <c r="A1661" t="s">
        <v>74</v>
      </c>
      <c r="B1661" t="s">
        <v>75</v>
      </c>
      <c r="C1661">
        <v>53.649500000000003</v>
      </c>
      <c r="D1661">
        <v>9.9618000000000002</v>
      </c>
      <c r="E1661">
        <v>15</v>
      </c>
      <c r="F1661" s="2">
        <v>36584</v>
      </c>
      <c r="G1661">
        <v>1</v>
      </c>
      <c r="H1661" s="3">
        <v>36584.48541666667</v>
      </c>
      <c r="I1661" s="3">
        <v>36584.458333333336</v>
      </c>
      <c r="J1661">
        <v>13</v>
      </c>
      <c r="K1661">
        <v>13</v>
      </c>
      <c r="L1661" s="3">
        <v>36584.480555555558</v>
      </c>
      <c r="M1661" t="s">
        <v>9</v>
      </c>
      <c r="N1661" t="s">
        <v>9</v>
      </c>
      <c r="O1661" t="s">
        <v>9</v>
      </c>
      <c r="P1661" s="3">
        <v>36584.48541666667</v>
      </c>
      <c r="Q1661">
        <v>0</v>
      </c>
      <c r="R1661" t="s">
        <v>76</v>
      </c>
      <c r="S1661">
        <v>0</v>
      </c>
      <c r="T1661">
        <v>0</v>
      </c>
      <c r="U1661" t="s">
        <v>9</v>
      </c>
      <c r="V1661" s="3">
        <v>36584.458333333336</v>
      </c>
      <c r="W1661">
        <v>1</v>
      </c>
      <c r="X1661" s="3">
        <v>36584.480555555558</v>
      </c>
      <c r="Y1661" t="s">
        <v>9</v>
      </c>
      <c r="Z1661">
        <v>0</v>
      </c>
      <c r="AA1661">
        <v>0</v>
      </c>
    </row>
    <row r="1662" spans="1:27" x14ac:dyDescent="0.25">
      <c r="A1662" t="s">
        <v>74</v>
      </c>
      <c r="B1662" t="s">
        <v>75</v>
      </c>
      <c r="C1662">
        <v>53.649500000000003</v>
      </c>
      <c r="D1662">
        <v>9.9618000000000002</v>
      </c>
      <c r="E1662">
        <v>15</v>
      </c>
      <c r="F1662" s="2">
        <v>36585</v>
      </c>
      <c r="G1662">
        <v>4</v>
      </c>
      <c r="H1662" s="3">
        <v>36585.48541666667</v>
      </c>
      <c r="I1662" s="3">
        <v>36585.458333333336</v>
      </c>
      <c r="J1662">
        <v>12</v>
      </c>
      <c r="K1662">
        <v>12</v>
      </c>
      <c r="L1662" s="3">
        <v>36585.480555555558</v>
      </c>
      <c r="M1662" t="s">
        <v>9</v>
      </c>
      <c r="N1662" t="s">
        <v>9</v>
      </c>
      <c r="O1662" t="s">
        <v>9</v>
      </c>
      <c r="P1662" s="3">
        <v>36585.48541666667</v>
      </c>
      <c r="Q1662">
        <v>7.4</v>
      </c>
      <c r="R1662" t="s">
        <v>77</v>
      </c>
      <c r="S1662">
        <v>7.4</v>
      </c>
      <c r="T1662" t="s">
        <v>9</v>
      </c>
      <c r="U1662" t="s">
        <v>9</v>
      </c>
      <c r="V1662" s="3">
        <v>36585.458333333336</v>
      </c>
      <c r="W1662">
        <v>1</v>
      </c>
      <c r="X1662" s="3">
        <v>36585.480555555558</v>
      </c>
      <c r="Y1662" t="s">
        <v>9</v>
      </c>
      <c r="Z1662">
        <v>7.4</v>
      </c>
      <c r="AA1662" t="s">
        <v>9</v>
      </c>
    </row>
    <row r="1663" spans="1:27" x14ac:dyDescent="0.25">
      <c r="A1663" t="s">
        <v>74</v>
      </c>
      <c r="B1663" t="s">
        <v>75</v>
      </c>
      <c r="C1663">
        <v>53.649500000000003</v>
      </c>
      <c r="D1663">
        <v>9.9618000000000002</v>
      </c>
      <c r="E1663">
        <v>15</v>
      </c>
      <c r="F1663" s="2">
        <v>36586</v>
      </c>
      <c r="G1663">
        <v>5</v>
      </c>
      <c r="H1663" s="3">
        <v>36586.48541666667</v>
      </c>
      <c r="I1663" s="3">
        <v>36586.458333333336</v>
      </c>
      <c r="J1663">
        <v>12</v>
      </c>
      <c r="K1663">
        <v>13</v>
      </c>
      <c r="L1663" s="3">
        <v>36586.480555555558</v>
      </c>
      <c r="M1663" t="s">
        <v>9</v>
      </c>
      <c r="N1663" t="s">
        <v>9</v>
      </c>
      <c r="O1663" t="s">
        <v>9</v>
      </c>
      <c r="P1663" s="3">
        <v>36586.48541666667</v>
      </c>
      <c r="Q1663">
        <v>2.8</v>
      </c>
      <c r="R1663" t="s">
        <v>77</v>
      </c>
      <c r="S1663">
        <v>2.8</v>
      </c>
      <c r="T1663" t="s">
        <v>9</v>
      </c>
      <c r="U1663" t="s">
        <v>9</v>
      </c>
      <c r="V1663" s="3">
        <v>36586.458333333336</v>
      </c>
      <c r="W1663">
        <v>1</v>
      </c>
      <c r="X1663" s="3">
        <v>36586.480555555558</v>
      </c>
      <c r="Y1663" t="s">
        <v>9</v>
      </c>
      <c r="Z1663">
        <v>2.8</v>
      </c>
      <c r="AA1663" t="s">
        <v>9</v>
      </c>
    </row>
    <row r="1664" spans="1:27" x14ac:dyDescent="0.25">
      <c r="A1664" t="s">
        <v>74</v>
      </c>
      <c r="B1664" t="s">
        <v>75</v>
      </c>
      <c r="C1664">
        <v>53.649500000000003</v>
      </c>
      <c r="D1664">
        <v>9.9618000000000002</v>
      </c>
      <c r="E1664">
        <v>15</v>
      </c>
      <c r="F1664" s="2">
        <v>36587</v>
      </c>
      <c r="G1664">
        <v>2</v>
      </c>
      <c r="H1664" s="3">
        <v>36587.48541666667</v>
      </c>
      <c r="I1664" s="3">
        <v>36587.458333333336</v>
      </c>
      <c r="J1664">
        <v>6</v>
      </c>
      <c r="K1664">
        <v>8</v>
      </c>
      <c r="L1664" s="3">
        <v>36587.480555555558</v>
      </c>
      <c r="M1664" t="s">
        <v>9</v>
      </c>
      <c r="N1664" t="s">
        <v>9</v>
      </c>
      <c r="O1664" t="s">
        <v>9</v>
      </c>
      <c r="P1664" s="3">
        <v>36587.48541666667</v>
      </c>
      <c r="Q1664">
        <v>0.4</v>
      </c>
      <c r="R1664" t="s">
        <v>77</v>
      </c>
      <c r="S1664">
        <v>0.4</v>
      </c>
      <c r="T1664" t="s">
        <v>9</v>
      </c>
      <c r="U1664" t="s">
        <v>9</v>
      </c>
      <c r="V1664" s="3">
        <v>36587.458333333336</v>
      </c>
      <c r="W1664">
        <v>1</v>
      </c>
      <c r="X1664" s="3">
        <v>36587.480555555558</v>
      </c>
      <c r="Y1664" t="s">
        <v>9</v>
      </c>
      <c r="Z1664">
        <v>0.4</v>
      </c>
      <c r="AA1664" t="s">
        <v>9</v>
      </c>
    </row>
    <row r="1665" spans="1:27" x14ac:dyDescent="0.25">
      <c r="A1665" t="s">
        <v>74</v>
      </c>
      <c r="B1665" t="s">
        <v>75</v>
      </c>
      <c r="C1665">
        <v>53.649500000000003</v>
      </c>
      <c r="D1665">
        <v>9.9618000000000002</v>
      </c>
      <c r="E1665">
        <v>15</v>
      </c>
      <c r="F1665" s="2">
        <v>36588</v>
      </c>
      <c r="G1665">
        <v>4</v>
      </c>
      <c r="H1665" s="3">
        <v>36588.48541666667</v>
      </c>
      <c r="I1665" s="3">
        <v>36588.458333333336</v>
      </c>
      <c r="J1665">
        <v>7</v>
      </c>
      <c r="K1665">
        <v>13</v>
      </c>
      <c r="L1665" s="3">
        <v>36588.480555555558</v>
      </c>
      <c r="M1665" t="s">
        <v>9</v>
      </c>
      <c r="N1665" t="s">
        <v>9</v>
      </c>
      <c r="O1665" t="s">
        <v>9</v>
      </c>
      <c r="P1665" s="3">
        <v>36588.48541666667</v>
      </c>
      <c r="Q1665">
        <v>20</v>
      </c>
      <c r="R1665" t="s">
        <v>77</v>
      </c>
      <c r="S1665">
        <v>20</v>
      </c>
      <c r="T1665" t="s">
        <v>9</v>
      </c>
      <c r="U1665" t="s">
        <v>9</v>
      </c>
      <c r="V1665" s="3">
        <v>36588.458333333336</v>
      </c>
      <c r="W1665">
        <v>1</v>
      </c>
      <c r="X1665" s="3">
        <v>36588.480555555558</v>
      </c>
      <c r="Y1665" t="s">
        <v>9</v>
      </c>
      <c r="Z1665">
        <v>20</v>
      </c>
      <c r="AA1665" t="s">
        <v>9</v>
      </c>
    </row>
    <row r="1666" spans="1:27" x14ac:dyDescent="0.25">
      <c r="A1666" t="s">
        <v>74</v>
      </c>
      <c r="B1666" t="s">
        <v>75</v>
      </c>
      <c r="C1666">
        <v>53.649500000000003</v>
      </c>
      <c r="D1666">
        <v>9.9618000000000002</v>
      </c>
      <c r="E1666">
        <v>15</v>
      </c>
      <c r="F1666" s="2">
        <v>36589</v>
      </c>
      <c r="G1666">
        <v>0.7</v>
      </c>
      <c r="H1666" s="3">
        <v>36589.48541666667</v>
      </c>
      <c r="I1666" s="3">
        <v>36589.458333333336</v>
      </c>
      <c r="J1666">
        <v>1.7</v>
      </c>
      <c r="K1666">
        <v>7.6</v>
      </c>
      <c r="L1666" s="3">
        <v>36589.479861111111</v>
      </c>
      <c r="M1666" t="s">
        <v>9</v>
      </c>
      <c r="N1666" t="s">
        <v>9</v>
      </c>
      <c r="O1666" t="s">
        <v>9</v>
      </c>
      <c r="P1666" s="3">
        <v>36589.48541666667</v>
      </c>
      <c r="Q1666">
        <v>1</v>
      </c>
      <c r="R1666" t="s">
        <v>77</v>
      </c>
      <c r="S1666">
        <v>1</v>
      </c>
      <c r="T1666" t="s">
        <v>9</v>
      </c>
      <c r="U1666" t="s">
        <v>9</v>
      </c>
      <c r="V1666" s="3">
        <v>36589.458333333336</v>
      </c>
      <c r="W1666">
        <v>1</v>
      </c>
      <c r="X1666" s="3">
        <v>36589.479861111111</v>
      </c>
      <c r="Y1666" t="s">
        <v>9</v>
      </c>
      <c r="Z1666">
        <v>1</v>
      </c>
      <c r="AA1666" t="s">
        <v>9</v>
      </c>
    </row>
    <row r="1667" spans="1:27" x14ac:dyDescent="0.25">
      <c r="A1667" t="s">
        <v>74</v>
      </c>
      <c r="B1667" t="s">
        <v>75</v>
      </c>
      <c r="C1667">
        <v>53.649500000000003</v>
      </c>
      <c r="D1667">
        <v>9.9618000000000002</v>
      </c>
      <c r="E1667">
        <v>15</v>
      </c>
      <c r="F1667" s="2">
        <v>36590</v>
      </c>
      <c r="G1667">
        <v>-1</v>
      </c>
      <c r="H1667" s="3">
        <v>36590.48541666667</v>
      </c>
      <c r="I1667" s="3">
        <v>36590.458333333336</v>
      </c>
      <c r="J1667">
        <v>1.1000000000000001</v>
      </c>
      <c r="K1667">
        <v>2.7</v>
      </c>
      <c r="L1667" s="3">
        <v>36590.479861111111</v>
      </c>
      <c r="M1667" t="s">
        <v>9</v>
      </c>
      <c r="N1667" t="s">
        <v>9</v>
      </c>
      <c r="O1667" t="s">
        <v>9</v>
      </c>
      <c r="P1667" s="3">
        <v>36590.48541666667</v>
      </c>
      <c r="Q1667">
        <v>0</v>
      </c>
      <c r="R1667" t="s">
        <v>76</v>
      </c>
      <c r="S1667">
        <v>0</v>
      </c>
      <c r="T1667">
        <v>0</v>
      </c>
      <c r="U1667" t="s">
        <v>9</v>
      </c>
      <c r="V1667" s="3">
        <v>36590.458333333336</v>
      </c>
      <c r="W1667">
        <v>1</v>
      </c>
      <c r="X1667" s="3">
        <v>36590.479861111111</v>
      </c>
      <c r="Y1667" t="s">
        <v>9</v>
      </c>
      <c r="Z1667">
        <v>0</v>
      </c>
      <c r="AA1667">
        <v>0</v>
      </c>
    </row>
    <row r="1668" spans="1:27" x14ac:dyDescent="0.25">
      <c r="A1668" t="s">
        <v>74</v>
      </c>
      <c r="B1668" t="s">
        <v>75</v>
      </c>
      <c r="C1668">
        <v>53.649500000000003</v>
      </c>
      <c r="D1668">
        <v>9.9618000000000002</v>
      </c>
      <c r="E1668">
        <v>15</v>
      </c>
      <c r="F1668" s="2">
        <v>36591</v>
      </c>
      <c r="G1668">
        <v>0.7</v>
      </c>
      <c r="H1668" s="3">
        <v>36591.48541666667</v>
      </c>
      <c r="I1668" s="3">
        <v>36591.458333333336</v>
      </c>
      <c r="J1668">
        <v>7.2</v>
      </c>
      <c r="K1668">
        <v>7.2</v>
      </c>
      <c r="L1668" s="3">
        <v>36591.479861111111</v>
      </c>
      <c r="M1668" t="s">
        <v>9</v>
      </c>
      <c r="N1668" t="s">
        <v>9</v>
      </c>
      <c r="O1668" t="s">
        <v>9</v>
      </c>
      <c r="P1668" s="3">
        <v>36591.48541666667</v>
      </c>
      <c r="Q1668">
        <v>0</v>
      </c>
      <c r="R1668" t="s">
        <v>76</v>
      </c>
      <c r="S1668">
        <v>0</v>
      </c>
      <c r="T1668">
        <v>0</v>
      </c>
      <c r="U1668" t="s">
        <v>9</v>
      </c>
      <c r="V1668" s="3">
        <v>36591.458333333336</v>
      </c>
      <c r="W1668">
        <v>1</v>
      </c>
      <c r="X1668" s="3">
        <v>36591.479861111111</v>
      </c>
      <c r="Y1668" t="s">
        <v>9</v>
      </c>
      <c r="Z1668">
        <v>0</v>
      </c>
      <c r="AA1668">
        <v>0</v>
      </c>
    </row>
    <row r="1669" spans="1:27" x14ac:dyDescent="0.25">
      <c r="A1669" t="s">
        <v>74</v>
      </c>
      <c r="B1669" t="s">
        <v>75</v>
      </c>
      <c r="C1669">
        <v>53.649500000000003</v>
      </c>
      <c r="D1669">
        <v>9.9618000000000002</v>
      </c>
      <c r="E1669">
        <v>15</v>
      </c>
      <c r="F1669" s="2">
        <v>36592</v>
      </c>
      <c r="G1669">
        <v>6.4</v>
      </c>
      <c r="H1669" s="3">
        <v>36592.527083333334</v>
      </c>
      <c r="I1669" s="3">
        <v>36592.5</v>
      </c>
      <c r="J1669">
        <v>11.3</v>
      </c>
      <c r="K1669">
        <v>11.3</v>
      </c>
      <c r="L1669" s="3">
        <v>36592.479861111111</v>
      </c>
      <c r="M1669" t="s">
        <v>9</v>
      </c>
      <c r="N1669" t="s">
        <v>9</v>
      </c>
      <c r="O1669" t="s">
        <v>9</v>
      </c>
      <c r="P1669" s="3">
        <v>36592.527083333334</v>
      </c>
      <c r="Q1669">
        <v>3</v>
      </c>
      <c r="R1669" t="s">
        <v>77</v>
      </c>
      <c r="S1669">
        <v>3</v>
      </c>
      <c r="T1669" t="s">
        <v>9</v>
      </c>
      <c r="U1669" t="s">
        <v>9</v>
      </c>
      <c r="V1669" s="3">
        <v>36592.5</v>
      </c>
      <c r="W1669">
        <v>1</v>
      </c>
      <c r="X1669" s="3">
        <v>36592.479861111111</v>
      </c>
      <c r="Y1669" t="s">
        <v>9</v>
      </c>
      <c r="Z1669">
        <v>3</v>
      </c>
      <c r="AA1669" t="s">
        <v>9</v>
      </c>
    </row>
    <row r="1670" spans="1:27" x14ac:dyDescent="0.25">
      <c r="A1670" t="s">
        <v>74</v>
      </c>
      <c r="B1670" t="s">
        <v>75</v>
      </c>
      <c r="C1670">
        <v>53.649500000000003</v>
      </c>
      <c r="D1670">
        <v>9.9618000000000002</v>
      </c>
      <c r="E1670">
        <v>15</v>
      </c>
      <c r="F1670" s="2">
        <v>36593</v>
      </c>
      <c r="G1670">
        <v>7.6</v>
      </c>
      <c r="H1670" s="3">
        <v>36593.527083333334</v>
      </c>
      <c r="I1670" s="3">
        <v>36593.5</v>
      </c>
      <c r="J1670">
        <v>10.1</v>
      </c>
      <c r="K1670">
        <v>11.6</v>
      </c>
      <c r="L1670" s="3">
        <v>36593.479166666664</v>
      </c>
      <c r="M1670" t="s">
        <v>9</v>
      </c>
      <c r="N1670" t="s">
        <v>9</v>
      </c>
      <c r="O1670" t="s">
        <v>9</v>
      </c>
      <c r="P1670" s="3">
        <v>36593.527083333334</v>
      </c>
      <c r="Q1670">
        <v>25</v>
      </c>
      <c r="R1670" t="s">
        <v>77</v>
      </c>
      <c r="S1670">
        <v>25</v>
      </c>
      <c r="T1670" t="s">
        <v>9</v>
      </c>
      <c r="U1670" t="s">
        <v>9</v>
      </c>
      <c r="V1670" s="3">
        <v>36593.5</v>
      </c>
      <c r="W1670">
        <v>1</v>
      </c>
      <c r="X1670" s="3">
        <v>36593.479166666664</v>
      </c>
      <c r="Y1670" t="s">
        <v>9</v>
      </c>
      <c r="Z1670">
        <v>25</v>
      </c>
      <c r="AA1670" t="s">
        <v>9</v>
      </c>
    </row>
    <row r="1671" spans="1:27" x14ac:dyDescent="0.25">
      <c r="A1671" t="s">
        <v>74</v>
      </c>
      <c r="B1671" t="s">
        <v>75</v>
      </c>
      <c r="C1671">
        <v>53.649500000000003</v>
      </c>
      <c r="D1671">
        <v>9.9618000000000002</v>
      </c>
      <c r="E1671">
        <v>15</v>
      </c>
      <c r="F1671" s="2">
        <v>36594</v>
      </c>
      <c r="G1671">
        <v>7.9</v>
      </c>
      <c r="H1671" s="3">
        <v>36594.48541666667</v>
      </c>
      <c r="I1671" s="3">
        <v>36594.458333333336</v>
      </c>
      <c r="J1671">
        <v>7.9</v>
      </c>
      <c r="K1671">
        <v>11.4</v>
      </c>
      <c r="L1671" s="3">
        <v>36594.479166666664</v>
      </c>
      <c r="M1671" t="s">
        <v>9</v>
      </c>
      <c r="N1671" t="s">
        <v>9</v>
      </c>
      <c r="O1671" t="s">
        <v>9</v>
      </c>
      <c r="P1671" s="3">
        <v>36594.48541666667</v>
      </c>
      <c r="Q1671">
        <v>14</v>
      </c>
      <c r="R1671" t="s">
        <v>77</v>
      </c>
      <c r="S1671">
        <v>14</v>
      </c>
      <c r="T1671" t="s">
        <v>9</v>
      </c>
      <c r="U1671" t="s">
        <v>9</v>
      </c>
      <c r="V1671" s="3">
        <v>36594.458333333336</v>
      </c>
      <c r="W1671">
        <v>1</v>
      </c>
      <c r="X1671" s="3">
        <v>36594.479166666664</v>
      </c>
      <c r="Y1671" t="s">
        <v>9</v>
      </c>
      <c r="Z1671">
        <v>14</v>
      </c>
      <c r="AA1671" t="s">
        <v>9</v>
      </c>
    </row>
    <row r="1672" spans="1:27" x14ac:dyDescent="0.25">
      <c r="A1672" t="s">
        <v>74</v>
      </c>
      <c r="B1672" t="s">
        <v>75</v>
      </c>
      <c r="C1672">
        <v>53.649500000000003</v>
      </c>
      <c r="D1672">
        <v>9.9618000000000002</v>
      </c>
      <c r="E1672">
        <v>15</v>
      </c>
      <c r="F1672" s="2">
        <v>36595</v>
      </c>
      <c r="G1672">
        <v>0.1</v>
      </c>
      <c r="H1672" s="3">
        <v>36595.48541666667</v>
      </c>
      <c r="I1672" s="3">
        <v>36595.458333333336</v>
      </c>
      <c r="J1672">
        <v>6</v>
      </c>
      <c r="K1672">
        <v>8.9</v>
      </c>
      <c r="L1672" s="3">
        <v>36595.479166666664</v>
      </c>
      <c r="M1672" t="s">
        <v>9</v>
      </c>
      <c r="N1672" t="s">
        <v>9</v>
      </c>
      <c r="O1672" t="s">
        <v>9</v>
      </c>
      <c r="P1672" s="3">
        <v>36595.48541666667</v>
      </c>
      <c r="Q1672">
        <v>0</v>
      </c>
      <c r="R1672" t="s">
        <v>76</v>
      </c>
      <c r="S1672">
        <v>0</v>
      </c>
      <c r="T1672">
        <v>0</v>
      </c>
      <c r="U1672" t="s">
        <v>9</v>
      </c>
      <c r="V1672" s="3">
        <v>36595.458333333336</v>
      </c>
      <c r="W1672">
        <v>1</v>
      </c>
      <c r="X1672" s="3">
        <v>36595.479166666664</v>
      </c>
      <c r="Y1672" t="s">
        <v>9</v>
      </c>
      <c r="Z1672">
        <v>0</v>
      </c>
      <c r="AA1672">
        <v>0</v>
      </c>
    </row>
    <row r="1673" spans="1:27" x14ac:dyDescent="0.25">
      <c r="A1673" t="s">
        <v>74</v>
      </c>
      <c r="B1673" t="s">
        <v>75</v>
      </c>
      <c r="C1673">
        <v>53.649500000000003</v>
      </c>
      <c r="D1673">
        <v>9.9618000000000002</v>
      </c>
      <c r="E1673">
        <v>15</v>
      </c>
      <c r="F1673" s="2">
        <v>36596</v>
      </c>
      <c r="G1673">
        <v>2.5</v>
      </c>
      <c r="H1673" s="3">
        <v>36596.48541666667</v>
      </c>
      <c r="I1673" s="3">
        <v>36596.458333333336</v>
      </c>
      <c r="J1673">
        <v>7.2</v>
      </c>
      <c r="K1673">
        <v>7.9</v>
      </c>
      <c r="L1673" s="3">
        <v>36596.479166666664</v>
      </c>
      <c r="M1673" t="s">
        <v>9</v>
      </c>
      <c r="N1673" t="s">
        <v>9</v>
      </c>
      <c r="O1673" t="s">
        <v>9</v>
      </c>
      <c r="P1673" s="3">
        <v>36596.48541666667</v>
      </c>
      <c r="Q1673">
        <v>7</v>
      </c>
      <c r="R1673" t="s">
        <v>77</v>
      </c>
      <c r="S1673">
        <v>7</v>
      </c>
      <c r="T1673" t="s">
        <v>9</v>
      </c>
      <c r="U1673" t="s">
        <v>9</v>
      </c>
      <c r="V1673" s="3">
        <v>36596.458333333336</v>
      </c>
      <c r="W1673">
        <v>1</v>
      </c>
      <c r="X1673" s="3">
        <v>36596.479166666664</v>
      </c>
      <c r="Y1673" t="s">
        <v>9</v>
      </c>
      <c r="Z1673">
        <v>7</v>
      </c>
      <c r="AA1673" t="s">
        <v>9</v>
      </c>
    </row>
    <row r="1674" spans="1:27" x14ac:dyDescent="0.25">
      <c r="A1674" t="s">
        <v>74</v>
      </c>
      <c r="B1674" t="s">
        <v>75</v>
      </c>
      <c r="C1674">
        <v>53.649500000000003</v>
      </c>
      <c r="D1674">
        <v>9.9618000000000002</v>
      </c>
      <c r="E1674">
        <v>15</v>
      </c>
      <c r="F1674" s="2">
        <v>36597</v>
      </c>
      <c r="G1674">
        <v>2.5</v>
      </c>
      <c r="H1674" s="3">
        <v>36597.48541666667</v>
      </c>
      <c r="I1674" s="3">
        <v>36597.458333333336</v>
      </c>
      <c r="J1674">
        <v>7</v>
      </c>
      <c r="K1674">
        <v>7.2</v>
      </c>
      <c r="L1674" s="3">
        <v>36597.478472222225</v>
      </c>
      <c r="M1674" t="s">
        <v>9</v>
      </c>
      <c r="N1674" t="s">
        <v>9</v>
      </c>
      <c r="O1674" t="s">
        <v>9</v>
      </c>
      <c r="P1674" s="3">
        <v>36597.48541666667</v>
      </c>
      <c r="Q1674">
        <v>1</v>
      </c>
      <c r="R1674" t="s">
        <v>77</v>
      </c>
      <c r="S1674">
        <v>1</v>
      </c>
      <c r="T1674" t="s">
        <v>9</v>
      </c>
      <c r="U1674" t="s">
        <v>9</v>
      </c>
      <c r="V1674" s="3">
        <v>36597.458333333336</v>
      </c>
      <c r="W1674">
        <v>1</v>
      </c>
      <c r="X1674" s="3">
        <v>36597.478472222225</v>
      </c>
      <c r="Y1674" t="s">
        <v>9</v>
      </c>
      <c r="Z1674">
        <v>1</v>
      </c>
      <c r="AA1674" t="s">
        <v>9</v>
      </c>
    </row>
    <row r="1675" spans="1:27" x14ac:dyDescent="0.25">
      <c r="A1675" t="s">
        <v>74</v>
      </c>
      <c r="B1675" t="s">
        <v>75</v>
      </c>
      <c r="C1675">
        <v>53.649500000000003</v>
      </c>
      <c r="D1675">
        <v>9.9618000000000002</v>
      </c>
      <c r="E1675">
        <v>15</v>
      </c>
      <c r="F1675" s="2">
        <v>36598</v>
      </c>
      <c r="G1675">
        <v>4.2</v>
      </c>
      <c r="H1675" s="3">
        <v>36598.48541666667</v>
      </c>
      <c r="I1675" s="3">
        <v>36598.458333333336</v>
      </c>
      <c r="J1675">
        <v>6.8</v>
      </c>
      <c r="K1675">
        <v>7.9</v>
      </c>
      <c r="L1675" s="3">
        <v>36598.478472222225</v>
      </c>
      <c r="M1675" t="s">
        <v>9</v>
      </c>
      <c r="N1675" t="s">
        <v>9</v>
      </c>
      <c r="O1675" t="s">
        <v>9</v>
      </c>
      <c r="P1675" s="3">
        <v>36598.48541666667</v>
      </c>
      <c r="Q1675">
        <v>4</v>
      </c>
      <c r="R1675" t="s">
        <v>77</v>
      </c>
      <c r="S1675">
        <v>4</v>
      </c>
      <c r="T1675" t="s">
        <v>9</v>
      </c>
      <c r="U1675" t="s">
        <v>9</v>
      </c>
      <c r="V1675" s="3">
        <v>36598.458333333336</v>
      </c>
      <c r="W1675">
        <v>1</v>
      </c>
      <c r="X1675" s="3">
        <v>36598.478472222225</v>
      </c>
      <c r="Y1675" t="s">
        <v>9</v>
      </c>
      <c r="Z1675">
        <v>4</v>
      </c>
      <c r="AA1675" t="s">
        <v>9</v>
      </c>
    </row>
    <row r="1676" spans="1:27" x14ac:dyDescent="0.25">
      <c r="A1676" t="s">
        <v>74</v>
      </c>
      <c r="B1676" t="s">
        <v>75</v>
      </c>
      <c r="C1676">
        <v>53.649500000000003</v>
      </c>
      <c r="D1676">
        <v>9.9618000000000002</v>
      </c>
      <c r="E1676">
        <v>15</v>
      </c>
      <c r="F1676" s="2">
        <v>36599</v>
      </c>
      <c r="G1676">
        <v>6.6</v>
      </c>
      <c r="H1676" s="3">
        <v>36599.48541666667</v>
      </c>
      <c r="I1676" s="3">
        <v>36599.458333333336</v>
      </c>
      <c r="J1676">
        <v>7.2</v>
      </c>
      <c r="K1676">
        <v>8.5</v>
      </c>
      <c r="L1676" s="3">
        <v>36599.478472222225</v>
      </c>
      <c r="M1676" t="s">
        <v>9</v>
      </c>
      <c r="N1676" t="s">
        <v>9</v>
      </c>
      <c r="O1676" t="s">
        <v>9</v>
      </c>
      <c r="P1676" s="3">
        <v>36599.48541666667</v>
      </c>
      <c r="Q1676">
        <v>6</v>
      </c>
      <c r="R1676" t="s">
        <v>77</v>
      </c>
      <c r="S1676">
        <v>6</v>
      </c>
      <c r="T1676" t="s">
        <v>9</v>
      </c>
      <c r="U1676" t="s">
        <v>9</v>
      </c>
      <c r="V1676" s="3">
        <v>36599.458333333336</v>
      </c>
      <c r="W1676">
        <v>1</v>
      </c>
      <c r="X1676" s="3">
        <v>36599.478472222225</v>
      </c>
      <c r="Y1676" t="s">
        <v>9</v>
      </c>
      <c r="Z1676">
        <v>6</v>
      </c>
      <c r="AA1676" t="s">
        <v>9</v>
      </c>
    </row>
    <row r="1677" spans="1:27" x14ac:dyDescent="0.25">
      <c r="A1677" t="s">
        <v>74</v>
      </c>
      <c r="B1677" t="s">
        <v>75</v>
      </c>
      <c r="C1677">
        <v>53.649500000000003</v>
      </c>
      <c r="D1677">
        <v>9.9618000000000002</v>
      </c>
      <c r="E1677">
        <v>15</v>
      </c>
      <c r="F1677" s="2">
        <v>36600</v>
      </c>
      <c r="G1677">
        <v>0.9</v>
      </c>
      <c r="H1677" s="3">
        <v>36600.527083333334</v>
      </c>
      <c r="I1677" s="3">
        <v>36600.5</v>
      </c>
      <c r="J1677">
        <v>6</v>
      </c>
      <c r="K1677">
        <v>7.2</v>
      </c>
      <c r="L1677" s="3">
        <v>36600.477777777778</v>
      </c>
      <c r="M1677" t="s">
        <v>9</v>
      </c>
      <c r="N1677" t="s">
        <v>9</v>
      </c>
      <c r="O1677" t="s">
        <v>9</v>
      </c>
      <c r="P1677" s="3">
        <v>36600.527083333334</v>
      </c>
      <c r="Q1677">
        <v>3</v>
      </c>
      <c r="R1677" t="s">
        <v>77</v>
      </c>
      <c r="S1677">
        <v>3</v>
      </c>
      <c r="T1677" t="s">
        <v>9</v>
      </c>
      <c r="U1677" t="s">
        <v>9</v>
      </c>
      <c r="V1677" s="3">
        <v>36600.5</v>
      </c>
      <c r="W1677">
        <v>1</v>
      </c>
      <c r="X1677" s="3">
        <v>36600.477777777778</v>
      </c>
      <c r="Y1677" t="s">
        <v>9</v>
      </c>
      <c r="Z1677">
        <v>3</v>
      </c>
      <c r="AA1677" t="s">
        <v>9</v>
      </c>
    </row>
    <row r="1678" spans="1:27" x14ac:dyDescent="0.25">
      <c r="A1678" t="s">
        <v>74</v>
      </c>
      <c r="B1678" t="s">
        <v>75</v>
      </c>
      <c r="C1678">
        <v>53.649500000000003</v>
      </c>
      <c r="D1678">
        <v>9.9618000000000002</v>
      </c>
      <c r="E1678">
        <v>15</v>
      </c>
      <c r="F1678" s="2">
        <v>36601</v>
      </c>
      <c r="G1678">
        <v>2.7</v>
      </c>
      <c r="H1678" s="3">
        <v>36601.527083333334</v>
      </c>
      <c r="I1678" s="3">
        <v>36601.5</v>
      </c>
      <c r="J1678">
        <v>6.8</v>
      </c>
      <c r="K1678">
        <v>6.8</v>
      </c>
      <c r="L1678" s="3">
        <v>36601.477777777778</v>
      </c>
      <c r="M1678" t="s">
        <v>9</v>
      </c>
      <c r="N1678" t="s">
        <v>9</v>
      </c>
      <c r="O1678" t="s">
        <v>9</v>
      </c>
      <c r="P1678" s="3">
        <v>36601.527083333334</v>
      </c>
      <c r="Q1678">
        <v>5</v>
      </c>
      <c r="R1678" t="s">
        <v>77</v>
      </c>
      <c r="S1678">
        <v>5</v>
      </c>
      <c r="T1678" t="s">
        <v>9</v>
      </c>
      <c r="U1678" t="s">
        <v>9</v>
      </c>
      <c r="V1678" s="3">
        <v>36601.5</v>
      </c>
      <c r="W1678">
        <v>1</v>
      </c>
      <c r="X1678" s="3">
        <v>36601.477777777778</v>
      </c>
      <c r="Y1678" t="s">
        <v>9</v>
      </c>
      <c r="Z1678">
        <v>5</v>
      </c>
      <c r="AA1678" t="s">
        <v>9</v>
      </c>
    </row>
    <row r="1679" spans="1:27" x14ac:dyDescent="0.25">
      <c r="A1679" t="s">
        <v>74</v>
      </c>
      <c r="B1679" t="s">
        <v>75</v>
      </c>
      <c r="C1679">
        <v>53.649500000000003</v>
      </c>
      <c r="D1679">
        <v>9.9618000000000002</v>
      </c>
      <c r="E1679">
        <v>15</v>
      </c>
      <c r="F1679" s="2">
        <v>36602</v>
      </c>
      <c r="G1679">
        <v>3.9</v>
      </c>
      <c r="H1679" s="3">
        <v>36602.48541666667</v>
      </c>
      <c r="I1679" s="3">
        <v>36602.458333333336</v>
      </c>
      <c r="J1679">
        <v>6.8</v>
      </c>
      <c r="K1679">
        <v>7.7</v>
      </c>
      <c r="L1679" s="3">
        <v>36602.477777777778</v>
      </c>
      <c r="M1679" t="s">
        <v>9</v>
      </c>
      <c r="N1679" t="s">
        <v>9</v>
      </c>
      <c r="O1679" t="s">
        <v>9</v>
      </c>
      <c r="P1679" s="3">
        <v>36602.48541666667</v>
      </c>
      <c r="Q1679">
        <v>0</v>
      </c>
      <c r="R1679" t="s">
        <v>76</v>
      </c>
      <c r="S1679">
        <v>0</v>
      </c>
      <c r="T1679">
        <v>0</v>
      </c>
      <c r="U1679" t="s">
        <v>9</v>
      </c>
      <c r="V1679" s="3">
        <v>36602.458333333336</v>
      </c>
      <c r="W1679">
        <v>1</v>
      </c>
      <c r="X1679" s="3">
        <v>36602.477777777778</v>
      </c>
      <c r="Y1679" t="s">
        <v>9</v>
      </c>
      <c r="Z1679">
        <v>0</v>
      </c>
      <c r="AA1679">
        <v>0</v>
      </c>
    </row>
    <row r="1680" spans="1:27" x14ac:dyDescent="0.25">
      <c r="A1680" t="s">
        <v>74</v>
      </c>
      <c r="B1680" t="s">
        <v>75</v>
      </c>
      <c r="C1680">
        <v>53.649500000000003</v>
      </c>
      <c r="D1680">
        <v>9.9618000000000002</v>
      </c>
      <c r="E1680">
        <v>15</v>
      </c>
      <c r="F1680" s="2">
        <v>36603</v>
      </c>
      <c r="G1680">
        <v>3.9</v>
      </c>
      <c r="H1680" s="3">
        <v>36603.48541666667</v>
      </c>
      <c r="I1680" s="3">
        <v>36603.458333333336</v>
      </c>
      <c r="J1680">
        <v>5.4</v>
      </c>
      <c r="K1680">
        <v>8.5</v>
      </c>
      <c r="L1680" s="3">
        <v>36603.477777777778</v>
      </c>
      <c r="M1680" t="s">
        <v>9</v>
      </c>
      <c r="N1680" t="s">
        <v>9</v>
      </c>
      <c r="O1680" t="s">
        <v>9</v>
      </c>
      <c r="P1680" s="3">
        <v>36603.48541666667</v>
      </c>
      <c r="Q1680">
        <v>2</v>
      </c>
      <c r="R1680" t="s">
        <v>77</v>
      </c>
      <c r="S1680">
        <v>2</v>
      </c>
      <c r="T1680" t="s">
        <v>9</v>
      </c>
      <c r="U1680" t="s">
        <v>9</v>
      </c>
      <c r="V1680" s="3">
        <v>36603.458333333336</v>
      </c>
      <c r="W1680">
        <v>1</v>
      </c>
      <c r="X1680" s="3">
        <v>36603.477777777778</v>
      </c>
      <c r="Y1680" t="s">
        <v>9</v>
      </c>
      <c r="Z1680">
        <v>2</v>
      </c>
      <c r="AA1680" t="s">
        <v>9</v>
      </c>
    </row>
    <row r="1681" spans="1:27" x14ac:dyDescent="0.25">
      <c r="A1681" t="s">
        <v>74</v>
      </c>
      <c r="B1681" t="s">
        <v>75</v>
      </c>
      <c r="C1681">
        <v>53.649500000000003</v>
      </c>
      <c r="D1681">
        <v>9.9618000000000002</v>
      </c>
      <c r="E1681">
        <v>15</v>
      </c>
      <c r="F1681" s="2">
        <v>36604</v>
      </c>
      <c r="G1681">
        <v>-1</v>
      </c>
      <c r="H1681" s="3">
        <v>36604.48541666667</v>
      </c>
      <c r="I1681" s="3">
        <v>36604.458333333336</v>
      </c>
      <c r="J1681">
        <v>8.1999999999999993</v>
      </c>
      <c r="K1681">
        <v>8.1999999999999993</v>
      </c>
      <c r="L1681" s="3">
        <v>36604.477083333331</v>
      </c>
      <c r="M1681" t="s">
        <v>9</v>
      </c>
      <c r="N1681" t="s">
        <v>9</v>
      </c>
      <c r="O1681" t="s">
        <v>9</v>
      </c>
      <c r="P1681" s="3">
        <v>36604.48541666667</v>
      </c>
      <c r="Q1681">
        <v>1</v>
      </c>
      <c r="R1681" t="s">
        <v>77</v>
      </c>
      <c r="S1681">
        <v>1</v>
      </c>
      <c r="T1681" t="s">
        <v>9</v>
      </c>
      <c r="U1681" t="s">
        <v>9</v>
      </c>
      <c r="V1681" s="3">
        <v>36604.458333333336</v>
      </c>
      <c r="W1681">
        <v>1</v>
      </c>
      <c r="X1681" s="3">
        <v>36604.477083333331</v>
      </c>
      <c r="Y1681" t="s">
        <v>9</v>
      </c>
      <c r="Z1681">
        <v>1</v>
      </c>
      <c r="AA1681" t="s">
        <v>9</v>
      </c>
    </row>
    <row r="1682" spans="1:27" x14ac:dyDescent="0.25">
      <c r="A1682" t="s">
        <v>74</v>
      </c>
      <c r="B1682" t="s">
        <v>75</v>
      </c>
      <c r="C1682">
        <v>53.649500000000003</v>
      </c>
      <c r="D1682">
        <v>9.9618000000000002</v>
      </c>
      <c r="E1682">
        <v>15</v>
      </c>
      <c r="F1682" s="2">
        <v>36605</v>
      </c>
      <c r="G1682">
        <v>2.7</v>
      </c>
      <c r="H1682" s="3">
        <v>36605.48541666667</v>
      </c>
      <c r="I1682" s="3">
        <v>36605.458333333336</v>
      </c>
      <c r="J1682">
        <v>6.9</v>
      </c>
      <c r="K1682">
        <v>8.1999999999999993</v>
      </c>
      <c r="L1682" s="3">
        <v>36605.477083333331</v>
      </c>
      <c r="M1682" t="s">
        <v>9</v>
      </c>
      <c r="N1682" t="s">
        <v>9</v>
      </c>
      <c r="O1682" t="s">
        <v>9</v>
      </c>
      <c r="P1682" s="3">
        <v>36605.48541666667</v>
      </c>
      <c r="Q1682">
        <v>0</v>
      </c>
      <c r="R1682" t="s">
        <v>76</v>
      </c>
      <c r="S1682">
        <v>0</v>
      </c>
      <c r="T1682">
        <v>0</v>
      </c>
      <c r="U1682" t="s">
        <v>9</v>
      </c>
      <c r="V1682" s="3">
        <v>36605.458333333336</v>
      </c>
      <c r="W1682">
        <v>1</v>
      </c>
      <c r="X1682" s="3">
        <v>36605.477083333331</v>
      </c>
      <c r="Y1682" t="s">
        <v>9</v>
      </c>
      <c r="Z1682">
        <v>0</v>
      </c>
      <c r="AA1682">
        <v>0</v>
      </c>
    </row>
    <row r="1683" spans="1:27" x14ac:dyDescent="0.25">
      <c r="A1683" t="s">
        <v>74</v>
      </c>
      <c r="B1683" t="s">
        <v>75</v>
      </c>
      <c r="C1683">
        <v>53.649500000000003</v>
      </c>
      <c r="D1683">
        <v>9.9618000000000002</v>
      </c>
      <c r="E1683">
        <v>15</v>
      </c>
      <c r="F1683" s="2">
        <v>36606</v>
      </c>
      <c r="G1683">
        <v>4.3</v>
      </c>
      <c r="H1683" s="3">
        <v>36606.48541666667</v>
      </c>
      <c r="I1683" s="3">
        <v>36606.458333333336</v>
      </c>
      <c r="J1683">
        <v>7</v>
      </c>
      <c r="K1683">
        <v>7.6</v>
      </c>
      <c r="L1683" s="3">
        <v>36606.477083333331</v>
      </c>
      <c r="M1683" t="s">
        <v>9</v>
      </c>
      <c r="N1683" t="s">
        <v>9</v>
      </c>
      <c r="O1683" t="s">
        <v>9</v>
      </c>
      <c r="P1683" s="3">
        <v>36606.48541666667</v>
      </c>
      <c r="Q1683">
        <v>0</v>
      </c>
      <c r="R1683" t="s">
        <v>76</v>
      </c>
      <c r="S1683">
        <v>0</v>
      </c>
      <c r="T1683">
        <v>0</v>
      </c>
      <c r="U1683" t="s">
        <v>9</v>
      </c>
      <c r="V1683" s="3">
        <v>36606.458333333336</v>
      </c>
      <c r="W1683">
        <v>1</v>
      </c>
      <c r="X1683" s="3">
        <v>36606.477083333331</v>
      </c>
      <c r="Y1683" t="s">
        <v>9</v>
      </c>
      <c r="Z1683">
        <v>0</v>
      </c>
      <c r="AA1683">
        <v>0</v>
      </c>
    </row>
    <row r="1684" spans="1:27" x14ac:dyDescent="0.25">
      <c r="A1684" t="s">
        <v>74</v>
      </c>
      <c r="B1684" t="s">
        <v>75</v>
      </c>
      <c r="C1684">
        <v>53.649500000000003</v>
      </c>
      <c r="D1684">
        <v>9.9618000000000002</v>
      </c>
      <c r="E1684">
        <v>15</v>
      </c>
      <c r="F1684" s="2">
        <v>36607</v>
      </c>
      <c r="G1684">
        <v>4</v>
      </c>
      <c r="H1684" s="3">
        <v>36607.48541666667</v>
      </c>
      <c r="I1684" s="3">
        <v>36607.458333333336</v>
      </c>
      <c r="J1684">
        <v>6</v>
      </c>
      <c r="K1684">
        <v>8</v>
      </c>
      <c r="L1684" s="3">
        <v>36607.476388888892</v>
      </c>
      <c r="M1684" t="s">
        <v>9</v>
      </c>
      <c r="N1684" t="s">
        <v>9</v>
      </c>
      <c r="O1684" t="s">
        <v>9</v>
      </c>
      <c r="P1684" s="3">
        <v>36607.48541666667</v>
      </c>
      <c r="Q1684">
        <v>0</v>
      </c>
      <c r="R1684" t="s">
        <v>76</v>
      </c>
      <c r="S1684">
        <v>0</v>
      </c>
      <c r="T1684">
        <v>0</v>
      </c>
      <c r="U1684" t="s">
        <v>9</v>
      </c>
      <c r="V1684" s="3">
        <v>36607.458333333336</v>
      </c>
      <c r="W1684">
        <v>1</v>
      </c>
      <c r="X1684" s="3">
        <v>36607.476388888892</v>
      </c>
      <c r="Y1684" t="s">
        <v>9</v>
      </c>
      <c r="Z1684">
        <v>0</v>
      </c>
      <c r="AA1684">
        <v>0</v>
      </c>
    </row>
    <row r="1685" spans="1:27" x14ac:dyDescent="0.25">
      <c r="A1685" t="s">
        <v>74</v>
      </c>
      <c r="B1685" t="s">
        <v>75</v>
      </c>
      <c r="C1685">
        <v>53.649500000000003</v>
      </c>
      <c r="D1685">
        <v>9.9618000000000002</v>
      </c>
      <c r="E1685">
        <v>15</v>
      </c>
      <c r="F1685" s="2">
        <v>36608</v>
      </c>
      <c r="G1685">
        <v>4.2</v>
      </c>
      <c r="H1685" s="3">
        <v>36608.48541666667</v>
      </c>
      <c r="I1685" s="3">
        <v>36608.458333333336</v>
      </c>
      <c r="J1685">
        <v>7.9</v>
      </c>
      <c r="K1685">
        <v>7.9</v>
      </c>
      <c r="L1685" s="3">
        <v>36608.476388888892</v>
      </c>
      <c r="M1685" t="s">
        <v>9</v>
      </c>
      <c r="N1685" t="s">
        <v>9</v>
      </c>
      <c r="O1685" t="s">
        <v>9</v>
      </c>
      <c r="P1685" s="3">
        <v>36608.48541666667</v>
      </c>
      <c r="Q1685">
        <v>0</v>
      </c>
      <c r="R1685" t="s">
        <v>76</v>
      </c>
      <c r="S1685">
        <v>0</v>
      </c>
      <c r="T1685">
        <v>0</v>
      </c>
      <c r="U1685" t="s">
        <v>9</v>
      </c>
      <c r="V1685" s="3">
        <v>36608.458333333336</v>
      </c>
      <c r="W1685">
        <v>1</v>
      </c>
      <c r="X1685" s="3">
        <v>36608.476388888892</v>
      </c>
      <c r="Y1685" t="s">
        <v>9</v>
      </c>
      <c r="Z1685">
        <v>0</v>
      </c>
      <c r="AA1685">
        <v>0</v>
      </c>
    </row>
    <row r="1686" spans="1:27" x14ac:dyDescent="0.25">
      <c r="A1686" t="s">
        <v>74</v>
      </c>
      <c r="B1686" t="s">
        <v>75</v>
      </c>
      <c r="C1686">
        <v>53.649500000000003</v>
      </c>
      <c r="D1686">
        <v>9.9618000000000002</v>
      </c>
      <c r="E1686">
        <v>15</v>
      </c>
      <c r="F1686" s="2">
        <v>36609</v>
      </c>
      <c r="G1686">
        <v>2.1</v>
      </c>
      <c r="H1686" s="3">
        <v>36609.48541666667</v>
      </c>
      <c r="I1686" s="3">
        <v>36609.458333333336</v>
      </c>
      <c r="J1686">
        <v>9.3000000000000007</v>
      </c>
      <c r="K1686">
        <v>10.5</v>
      </c>
      <c r="L1686" s="3">
        <v>36609.476388888892</v>
      </c>
      <c r="M1686" t="s">
        <v>9</v>
      </c>
      <c r="N1686" t="s">
        <v>9</v>
      </c>
      <c r="O1686" t="s">
        <v>9</v>
      </c>
      <c r="P1686" s="3">
        <v>36609.48541666667</v>
      </c>
      <c r="Q1686">
        <v>0</v>
      </c>
      <c r="R1686" t="s">
        <v>76</v>
      </c>
      <c r="S1686">
        <v>0</v>
      </c>
      <c r="T1686">
        <v>0</v>
      </c>
      <c r="U1686" t="s">
        <v>9</v>
      </c>
      <c r="V1686" s="3">
        <v>36609.458333333336</v>
      </c>
      <c r="W1686">
        <v>1</v>
      </c>
      <c r="X1686" s="3">
        <v>36609.476388888892</v>
      </c>
      <c r="Y1686" t="s">
        <v>9</v>
      </c>
      <c r="Z1686">
        <v>0</v>
      </c>
      <c r="AA1686">
        <v>0</v>
      </c>
    </row>
    <row r="1687" spans="1:27" x14ac:dyDescent="0.25">
      <c r="A1687" t="s">
        <v>74</v>
      </c>
      <c r="B1687" t="s">
        <v>75</v>
      </c>
      <c r="C1687">
        <v>53.649500000000003</v>
      </c>
      <c r="D1687">
        <v>9.9618000000000002</v>
      </c>
      <c r="E1687">
        <v>15</v>
      </c>
      <c r="F1687" s="2">
        <v>36610</v>
      </c>
      <c r="G1687">
        <v>5.2</v>
      </c>
      <c r="H1687" s="3">
        <v>36610.48541666667</v>
      </c>
      <c r="I1687" s="3">
        <v>36610.458333333336</v>
      </c>
      <c r="J1687">
        <v>13</v>
      </c>
      <c r="K1687">
        <v>13</v>
      </c>
      <c r="L1687" s="3">
        <v>36610.476388888892</v>
      </c>
      <c r="M1687" t="s">
        <v>9</v>
      </c>
      <c r="N1687" t="s">
        <v>9</v>
      </c>
      <c r="O1687" t="s">
        <v>9</v>
      </c>
      <c r="P1687" s="3">
        <v>36610.48541666667</v>
      </c>
      <c r="Q1687">
        <v>3</v>
      </c>
      <c r="R1687" t="s">
        <v>77</v>
      </c>
      <c r="S1687">
        <v>3</v>
      </c>
      <c r="T1687" t="s">
        <v>9</v>
      </c>
      <c r="U1687" t="s">
        <v>9</v>
      </c>
      <c r="V1687" s="3">
        <v>36610.458333333336</v>
      </c>
      <c r="W1687">
        <v>1</v>
      </c>
      <c r="X1687" s="3">
        <v>36610.476388888892</v>
      </c>
      <c r="Y1687" t="s">
        <v>9</v>
      </c>
      <c r="Z1687">
        <v>3</v>
      </c>
      <c r="AA1687" t="s">
        <v>9</v>
      </c>
    </row>
    <row r="1688" spans="1:27" x14ac:dyDescent="0.25">
      <c r="A1688" t="s">
        <v>74</v>
      </c>
      <c r="B1688" t="s">
        <v>75</v>
      </c>
      <c r="C1688">
        <v>53.649500000000003</v>
      </c>
      <c r="D1688">
        <v>9.9618000000000002</v>
      </c>
      <c r="E1688">
        <v>15</v>
      </c>
      <c r="F1688" s="2">
        <v>36611</v>
      </c>
      <c r="G1688">
        <v>6.2</v>
      </c>
      <c r="H1688" s="3">
        <v>36611.48541666667</v>
      </c>
      <c r="I1688" s="3">
        <v>36611.458333333336</v>
      </c>
      <c r="J1688">
        <v>8.9</v>
      </c>
      <c r="K1688">
        <v>13.6</v>
      </c>
      <c r="L1688" s="3">
        <v>36611.475694444445</v>
      </c>
      <c r="M1688" t="s">
        <v>9</v>
      </c>
      <c r="N1688" t="s">
        <v>9</v>
      </c>
      <c r="O1688" t="s">
        <v>9</v>
      </c>
      <c r="P1688" s="3">
        <v>36611.48541666667</v>
      </c>
      <c r="Q1688">
        <v>16</v>
      </c>
      <c r="R1688" t="s">
        <v>77</v>
      </c>
      <c r="S1688">
        <v>16</v>
      </c>
      <c r="T1688" t="s">
        <v>9</v>
      </c>
      <c r="U1688" t="s">
        <v>9</v>
      </c>
      <c r="V1688" s="3">
        <v>36611.458333333336</v>
      </c>
      <c r="W1688">
        <v>1</v>
      </c>
      <c r="X1688" s="3">
        <v>36611.475694444445</v>
      </c>
      <c r="Y1688" t="s">
        <v>9</v>
      </c>
      <c r="Z1688">
        <v>16</v>
      </c>
      <c r="AA1688" t="s">
        <v>9</v>
      </c>
    </row>
    <row r="1689" spans="1:27" x14ac:dyDescent="0.25">
      <c r="A1689" t="s">
        <v>74</v>
      </c>
      <c r="B1689" t="s">
        <v>75</v>
      </c>
      <c r="C1689">
        <v>53.649500000000003</v>
      </c>
      <c r="D1689">
        <v>9.9618000000000002</v>
      </c>
      <c r="E1689">
        <v>15</v>
      </c>
      <c r="F1689" s="2">
        <v>36612</v>
      </c>
      <c r="G1689">
        <v>0.7</v>
      </c>
      <c r="H1689" s="3">
        <v>36612.48541666667</v>
      </c>
      <c r="I1689" s="3">
        <v>36612.458333333336</v>
      </c>
      <c r="J1689">
        <v>6.2</v>
      </c>
      <c r="K1689">
        <v>8.9</v>
      </c>
      <c r="L1689" s="3">
        <v>36612.475694444445</v>
      </c>
      <c r="M1689" t="s">
        <v>9</v>
      </c>
      <c r="N1689" t="s">
        <v>9</v>
      </c>
      <c r="O1689" t="s">
        <v>9</v>
      </c>
      <c r="P1689" s="3">
        <v>36612.48541666667</v>
      </c>
      <c r="Q1689">
        <v>0</v>
      </c>
      <c r="R1689" t="s">
        <v>76</v>
      </c>
      <c r="S1689">
        <v>0</v>
      </c>
      <c r="T1689">
        <v>0</v>
      </c>
      <c r="U1689" t="s">
        <v>9</v>
      </c>
      <c r="V1689" s="3">
        <v>36612.458333333336</v>
      </c>
      <c r="W1689">
        <v>1</v>
      </c>
      <c r="X1689" s="3">
        <v>36612.475694444445</v>
      </c>
      <c r="Y1689" t="s">
        <v>9</v>
      </c>
      <c r="Z1689">
        <v>0</v>
      </c>
      <c r="AA1689">
        <v>0</v>
      </c>
    </row>
    <row r="1690" spans="1:27" x14ac:dyDescent="0.25">
      <c r="A1690" t="s">
        <v>74</v>
      </c>
      <c r="B1690" t="s">
        <v>75</v>
      </c>
      <c r="C1690">
        <v>53.649500000000003</v>
      </c>
      <c r="D1690">
        <v>9.9618000000000002</v>
      </c>
      <c r="E1690">
        <v>15</v>
      </c>
      <c r="F1690" s="2">
        <v>36613</v>
      </c>
      <c r="G1690">
        <v>1.5</v>
      </c>
      <c r="H1690" s="3">
        <v>36613.48541666667</v>
      </c>
      <c r="I1690" s="3">
        <v>36613.458333333336</v>
      </c>
      <c r="J1690">
        <v>3.5</v>
      </c>
      <c r="K1690">
        <v>9.1</v>
      </c>
      <c r="L1690" s="3">
        <v>36613.475694444445</v>
      </c>
      <c r="M1690" t="s">
        <v>9</v>
      </c>
      <c r="N1690" t="s">
        <v>9</v>
      </c>
      <c r="O1690" t="s">
        <v>9</v>
      </c>
      <c r="P1690" s="3">
        <v>36613.48541666667</v>
      </c>
      <c r="Q1690">
        <v>0</v>
      </c>
      <c r="R1690" t="s">
        <v>76</v>
      </c>
      <c r="S1690">
        <v>0</v>
      </c>
      <c r="T1690">
        <v>0</v>
      </c>
      <c r="U1690" t="s">
        <v>9</v>
      </c>
      <c r="V1690" s="3">
        <v>36613.458333333336</v>
      </c>
      <c r="W1690">
        <v>1</v>
      </c>
      <c r="X1690" s="3">
        <v>36613.475694444445</v>
      </c>
      <c r="Y1690" t="s">
        <v>9</v>
      </c>
      <c r="Z1690">
        <v>0</v>
      </c>
      <c r="AA1690">
        <v>0</v>
      </c>
    </row>
    <row r="1691" spans="1:27" x14ac:dyDescent="0.25">
      <c r="A1691" t="s">
        <v>74</v>
      </c>
      <c r="B1691" t="s">
        <v>75</v>
      </c>
      <c r="C1691">
        <v>53.649500000000003</v>
      </c>
      <c r="D1691">
        <v>9.9618000000000002</v>
      </c>
      <c r="E1691">
        <v>15</v>
      </c>
      <c r="F1691" s="2">
        <v>36614</v>
      </c>
      <c r="G1691">
        <v>3.5</v>
      </c>
      <c r="H1691" s="3">
        <v>36614.48541666667</v>
      </c>
      <c r="I1691" s="3">
        <v>36614.458333333336</v>
      </c>
      <c r="J1691">
        <v>5.4</v>
      </c>
      <c r="K1691">
        <v>5.4</v>
      </c>
      <c r="L1691" s="3">
        <v>36614.474999999999</v>
      </c>
      <c r="M1691" t="s">
        <v>9</v>
      </c>
      <c r="N1691" t="s">
        <v>9</v>
      </c>
      <c r="O1691" t="s">
        <v>9</v>
      </c>
      <c r="P1691" s="3">
        <v>36614.48541666667</v>
      </c>
      <c r="Q1691">
        <v>0</v>
      </c>
      <c r="R1691" t="s">
        <v>76</v>
      </c>
      <c r="S1691">
        <v>0</v>
      </c>
      <c r="T1691">
        <v>0</v>
      </c>
      <c r="U1691" t="s">
        <v>9</v>
      </c>
      <c r="V1691" s="3">
        <v>36614.458333333336</v>
      </c>
      <c r="W1691">
        <v>1</v>
      </c>
      <c r="X1691" s="3">
        <v>36614.474999999999</v>
      </c>
      <c r="Y1691" t="s">
        <v>9</v>
      </c>
      <c r="Z1691">
        <v>0</v>
      </c>
      <c r="AA1691">
        <v>0</v>
      </c>
    </row>
    <row r="1692" spans="1:27" x14ac:dyDescent="0.25">
      <c r="A1692" t="s">
        <v>74</v>
      </c>
      <c r="B1692" t="s">
        <v>75</v>
      </c>
      <c r="C1692">
        <v>53.649500000000003</v>
      </c>
      <c r="D1692">
        <v>9.9618000000000002</v>
      </c>
      <c r="E1692">
        <v>15</v>
      </c>
      <c r="F1692" s="2">
        <v>36615</v>
      </c>
      <c r="G1692">
        <v>4</v>
      </c>
      <c r="H1692" s="3">
        <v>36615.48541666667</v>
      </c>
      <c r="I1692" s="3">
        <v>36615.458333333336</v>
      </c>
      <c r="J1692">
        <v>7</v>
      </c>
      <c r="K1692">
        <v>7</v>
      </c>
      <c r="L1692" s="3">
        <v>36615.474999999999</v>
      </c>
      <c r="M1692" t="s">
        <v>9</v>
      </c>
      <c r="N1692" t="s">
        <v>9</v>
      </c>
      <c r="O1692" t="s">
        <v>9</v>
      </c>
      <c r="P1692" s="3">
        <v>36615.48541666667</v>
      </c>
      <c r="Q1692">
        <v>0</v>
      </c>
      <c r="R1692" t="s">
        <v>76</v>
      </c>
      <c r="S1692">
        <v>0</v>
      </c>
      <c r="T1692">
        <v>0</v>
      </c>
      <c r="U1692" t="s">
        <v>9</v>
      </c>
      <c r="V1692" s="3">
        <v>36615.458333333336</v>
      </c>
      <c r="W1692">
        <v>1</v>
      </c>
      <c r="X1692" s="3">
        <v>36615.474999999999</v>
      </c>
      <c r="Y1692" t="s">
        <v>9</v>
      </c>
      <c r="Z1692">
        <v>0</v>
      </c>
      <c r="AA1692">
        <v>0</v>
      </c>
    </row>
    <row r="1693" spans="1:27" x14ac:dyDescent="0.25">
      <c r="A1693" t="s">
        <v>74</v>
      </c>
      <c r="B1693" t="s">
        <v>75</v>
      </c>
      <c r="C1693">
        <v>53.649500000000003</v>
      </c>
      <c r="D1693">
        <v>9.9618000000000002</v>
      </c>
      <c r="E1693">
        <v>15</v>
      </c>
      <c r="F1693" s="2">
        <v>36616</v>
      </c>
      <c r="G1693">
        <v>4</v>
      </c>
      <c r="H1693" s="3">
        <v>36616.48541666667</v>
      </c>
      <c r="I1693" s="3">
        <v>36616.458333333336</v>
      </c>
      <c r="J1693">
        <v>8.3000000000000007</v>
      </c>
      <c r="K1693">
        <v>8.3000000000000007</v>
      </c>
      <c r="L1693" s="3">
        <v>36616.474999999999</v>
      </c>
      <c r="M1693" t="s">
        <v>9</v>
      </c>
      <c r="N1693" t="s">
        <v>9</v>
      </c>
      <c r="O1693" t="s">
        <v>9</v>
      </c>
      <c r="P1693" s="3">
        <v>36616.48541666667</v>
      </c>
      <c r="Q1693">
        <v>0</v>
      </c>
      <c r="R1693" t="s">
        <v>76</v>
      </c>
      <c r="S1693">
        <v>0</v>
      </c>
      <c r="T1693">
        <v>0</v>
      </c>
      <c r="U1693" t="s">
        <v>9</v>
      </c>
      <c r="V1693" s="3">
        <v>36616.458333333336</v>
      </c>
      <c r="W1693">
        <v>1</v>
      </c>
      <c r="X1693" s="3">
        <v>36616.474999999999</v>
      </c>
      <c r="Y1693" t="s">
        <v>9</v>
      </c>
      <c r="Z1693">
        <v>0</v>
      </c>
      <c r="AA1693">
        <v>0</v>
      </c>
    </row>
    <row r="1694" spans="1:27" x14ac:dyDescent="0.25">
      <c r="A1694" t="s">
        <v>74</v>
      </c>
      <c r="B1694" t="s">
        <v>75</v>
      </c>
      <c r="C1694">
        <v>53.649500000000003</v>
      </c>
      <c r="D1694">
        <v>9.9618000000000002</v>
      </c>
      <c r="E1694">
        <v>15</v>
      </c>
      <c r="F1694" s="2">
        <v>36617</v>
      </c>
      <c r="G1694">
        <v>4.4000000000000004</v>
      </c>
      <c r="H1694" s="3">
        <v>36617.48541666667</v>
      </c>
      <c r="I1694" s="3">
        <v>36617.458333333336</v>
      </c>
      <c r="J1694">
        <v>7.7</v>
      </c>
      <c r="K1694">
        <v>8.9</v>
      </c>
      <c r="L1694" s="3">
        <v>36617.474305555559</v>
      </c>
      <c r="M1694" t="s">
        <v>9</v>
      </c>
      <c r="N1694" t="s">
        <v>9</v>
      </c>
      <c r="O1694" t="s">
        <v>9</v>
      </c>
      <c r="P1694" s="3">
        <v>36617.48541666667</v>
      </c>
      <c r="Q1694">
        <v>0</v>
      </c>
      <c r="R1694" t="s">
        <v>76</v>
      </c>
      <c r="S1694">
        <v>0</v>
      </c>
      <c r="T1694">
        <v>0</v>
      </c>
      <c r="U1694" t="s">
        <v>9</v>
      </c>
      <c r="V1694" s="3">
        <v>36617.458333333336</v>
      </c>
      <c r="W1694">
        <v>1</v>
      </c>
      <c r="X1694" s="3">
        <v>36617.474305555559</v>
      </c>
      <c r="Y1694" t="s">
        <v>9</v>
      </c>
      <c r="Z1694">
        <v>0</v>
      </c>
      <c r="AA1694">
        <v>0</v>
      </c>
    </row>
    <row r="1695" spans="1:27" x14ac:dyDescent="0.25">
      <c r="A1695" t="s">
        <v>74</v>
      </c>
      <c r="B1695" t="s">
        <v>75</v>
      </c>
      <c r="C1695">
        <v>53.649500000000003</v>
      </c>
      <c r="D1695">
        <v>9.9618000000000002</v>
      </c>
      <c r="E1695">
        <v>15</v>
      </c>
      <c r="F1695" s="2">
        <v>36618</v>
      </c>
      <c r="G1695">
        <v>5.8</v>
      </c>
      <c r="H1695" s="3">
        <v>36618.48541666667</v>
      </c>
      <c r="I1695" s="3">
        <v>36618.458333333336</v>
      </c>
      <c r="J1695">
        <v>10.3</v>
      </c>
      <c r="K1695">
        <v>10.9</v>
      </c>
      <c r="L1695" s="3">
        <v>36618.474305555559</v>
      </c>
      <c r="M1695" t="s">
        <v>9</v>
      </c>
      <c r="N1695" t="s">
        <v>9</v>
      </c>
      <c r="O1695" t="s">
        <v>9</v>
      </c>
      <c r="P1695" s="3">
        <v>36618.48541666667</v>
      </c>
      <c r="Q1695">
        <v>0</v>
      </c>
      <c r="R1695" t="s">
        <v>76</v>
      </c>
      <c r="S1695">
        <v>0</v>
      </c>
      <c r="T1695">
        <v>0</v>
      </c>
      <c r="U1695" t="s">
        <v>9</v>
      </c>
      <c r="V1695" s="3">
        <v>36618.458333333336</v>
      </c>
      <c r="W1695">
        <v>1</v>
      </c>
      <c r="X1695" s="3">
        <v>36618.474305555559</v>
      </c>
      <c r="Y1695" t="s">
        <v>9</v>
      </c>
      <c r="Z1695">
        <v>0</v>
      </c>
      <c r="AA1695">
        <v>0</v>
      </c>
    </row>
    <row r="1696" spans="1:27" x14ac:dyDescent="0.25">
      <c r="A1696" t="s">
        <v>74</v>
      </c>
      <c r="B1696" t="s">
        <v>75</v>
      </c>
      <c r="C1696">
        <v>53.649500000000003</v>
      </c>
      <c r="D1696">
        <v>9.9618000000000002</v>
      </c>
      <c r="E1696">
        <v>15</v>
      </c>
      <c r="F1696" s="2">
        <v>36619</v>
      </c>
      <c r="G1696">
        <v>3.5</v>
      </c>
      <c r="H1696" s="3">
        <v>36619.48541666667</v>
      </c>
      <c r="I1696" s="3">
        <v>36619.458333333336</v>
      </c>
      <c r="J1696">
        <v>14.6</v>
      </c>
      <c r="K1696">
        <v>14.6</v>
      </c>
      <c r="L1696" s="3">
        <v>36619.474305555559</v>
      </c>
      <c r="M1696" t="s">
        <v>9</v>
      </c>
      <c r="N1696" t="s">
        <v>9</v>
      </c>
      <c r="O1696" t="s">
        <v>9</v>
      </c>
      <c r="P1696" s="3">
        <v>36619.48541666667</v>
      </c>
      <c r="Q1696">
        <v>0</v>
      </c>
      <c r="R1696" t="s">
        <v>76</v>
      </c>
      <c r="S1696">
        <v>0</v>
      </c>
      <c r="T1696">
        <v>0</v>
      </c>
      <c r="U1696" t="s">
        <v>9</v>
      </c>
      <c r="V1696" s="3">
        <v>36619.458333333336</v>
      </c>
      <c r="W1696">
        <v>1</v>
      </c>
      <c r="X1696" s="3">
        <v>36619.474305555559</v>
      </c>
      <c r="Y1696" t="s">
        <v>9</v>
      </c>
      <c r="Z1696">
        <v>0</v>
      </c>
      <c r="AA1696">
        <v>0</v>
      </c>
    </row>
    <row r="1697" spans="1:28" x14ac:dyDescent="0.25">
      <c r="A1697" t="s">
        <v>74</v>
      </c>
      <c r="B1697" t="s">
        <v>75</v>
      </c>
      <c r="C1697">
        <v>53.649500000000003</v>
      </c>
      <c r="D1697">
        <v>9.9618000000000002</v>
      </c>
      <c r="E1697">
        <v>15</v>
      </c>
      <c r="F1697" s="2">
        <v>36620</v>
      </c>
      <c r="G1697">
        <v>8.8000000000000007</v>
      </c>
      <c r="H1697" s="3">
        <v>36620.48541666667</v>
      </c>
      <c r="I1697" s="3">
        <v>36620.458333333336</v>
      </c>
      <c r="J1697">
        <v>12</v>
      </c>
      <c r="K1697">
        <v>18</v>
      </c>
      <c r="L1697" s="3">
        <v>36620.474305555559</v>
      </c>
      <c r="M1697" t="s">
        <v>9</v>
      </c>
      <c r="N1697" t="s">
        <v>9</v>
      </c>
      <c r="O1697" t="s">
        <v>9</v>
      </c>
      <c r="P1697" s="3">
        <v>36620.48541666667</v>
      </c>
      <c r="Q1697">
        <v>0</v>
      </c>
      <c r="R1697" t="s">
        <v>76</v>
      </c>
      <c r="S1697">
        <v>0</v>
      </c>
      <c r="T1697">
        <v>0</v>
      </c>
      <c r="U1697" t="s">
        <v>9</v>
      </c>
      <c r="V1697" s="3">
        <v>36620.458333333336</v>
      </c>
      <c r="W1697">
        <v>1</v>
      </c>
      <c r="X1697" s="3">
        <v>36620.474305555559</v>
      </c>
      <c r="Y1697" t="s">
        <v>9</v>
      </c>
      <c r="Z1697">
        <v>0</v>
      </c>
      <c r="AA1697">
        <v>0</v>
      </c>
    </row>
    <row r="1698" spans="1:28" x14ac:dyDescent="0.25">
      <c r="A1698" t="s">
        <v>74</v>
      </c>
      <c r="B1698" t="s">
        <v>75</v>
      </c>
      <c r="C1698">
        <v>53.649500000000003</v>
      </c>
      <c r="D1698">
        <v>9.9618000000000002</v>
      </c>
      <c r="E1698">
        <v>15</v>
      </c>
      <c r="F1698" s="2">
        <v>36621</v>
      </c>
      <c r="G1698">
        <v>2.1</v>
      </c>
      <c r="H1698" s="3">
        <v>36621.48541666667</v>
      </c>
      <c r="I1698" s="3">
        <v>36621.458333333336</v>
      </c>
      <c r="J1698">
        <v>5.0999999999999996</v>
      </c>
      <c r="K1698">
        <v>14.2</v>
      </c>
      <c r="L1698" s="3">
        <v>36621.473611111112</v>
      </c>
      <c r="M1698" t="s">
        <v>9</v>
      </c>
      <c r="N1698" t="s">
        <v>9</v>
      </c>
      <c r="O1698" t="s">
        <v>9</v>
      </c>
      <c r="P1698" s="3">
        <v>36621.48541666667</v>
      </c>
      <c r="Q1698">
        <v>0</v>
      </c>
      <c r="R1698" t="s">
        <v>76</v>
      </c>
      <c r="S1698">
        <v>0</v>
      </c>
      <c r="T1698">
        <v>0</v>
      </c>
      <c r="U1698" t="s">
        <v>9</v>
      </c>
      <c r="V1698" s="3">
        <v>36621.458333333336</v>
      </c>
      <c r="W1698">
        <v>1</v>
      </c>
      <c r="X1698" s="3">
        <v>36621.473611111112</v>
      </c>
      <c r="Y1698" t="s">
        <v>9</v>
      </c>
      <c r="Z1698">
        <v>0</v>
      </c>
      <c r="AA1698">
        <v>0</v>
      </c>
    </row>
    <row r="1699" spans="1:28" x14ac:dyDescent="0.25">
      <c r="A1699" t="s">
        <v>74</v>
      </c>
      <c r="B1699" t="s">
        <v>75</v>
      </c>
      <c r="C1699">
        <v>53.649500000000003</v>
      </c>
      <c r="D1699">
        <v>9.9618000000000002</v>
      </c>
      <c r="E1699">
        <v>15</v>
      </c>
      <c r="F1699" s="2">
        <v>36622</v>
      </c>
      <c r="G1699">
        <v>-2.2000000000000002</v>
      </c>
      <c r="H1699" s="3">
        <v>36622.48541666667</v>
      </c>
      <c r="I1699" s="3">
        <v>36622.458333333336</v>
      </c>
      <c r="J1699">
        <v>7.7</v>
      </c>
      <c r="K1699">
        <v>7.7</v>
      </c>
      <c r="L1699" s="3">
        <v>36622.473611111112</v>
      </c>
      <c r="M1699" t="s">
        <v>9</v>
      </c>
      <c r="N1699" t="s">
        <v>9</v>
      </c>
      <c r="O1699" t="s">
        <v>9</v>
      </c>
      <c r="P1699" s="3">
        <v>36622.48541666667</v>
      </c>
      <c r="Q1699">
        <v>0</v>
      </c>
      <c r="R1699" t="s">
        <v>76</v>
      </c>
      <c r="S1699">
        <v>0</v>
      </c>
      <c r="T1699">
        <v>0</v>
      </c>
      <c r="U1699" t="s">
        <v>9</v>
      </c>
      <c r="V1699" s="3">
        <v>36622.458333333336</v>
      </c>
      <c r="W1699">
        <v>1</v>
      </c>
      <c r="X1699" s="3">
        <v>36622.473611111112</v>
      </c>
      <c r="Y1699" t="s">
        <v>9</v>
      </c>
      <c r="Z1699">
        <v>0</v>
      </c>
      <c r="AA1699">
        <v>0</v>
      </c>
      <c r="AB1699" t="s">
        <v>84</v>
      </c>
    </row>
    <row r="1700" spans="1:28" x14ac:dyDescent="0.25">
      <c r="A1700" t="s">
        <v>74</v>
      </c>
      <c r="B1700" t="s">
        <v>75</v>
      </c>
      <c r="C1700">
        <v>53.649500000000003</v>
      </c>
      <c r="D1700">
        <v>9.9618000000000002</v>
      </c>
      <c r="E1700">
        <v>15</v>
      </c>
      <c r="F1700" s="2">
        <v>36623</v>
      </c>
      <c r="G1700">
        <v>3.1</v>
      </c>
      <c r="H1700" s="3">
        <v>36623.48541666667</v>
      </c>
      <c r="I1700" s="3">
        <v>36623.458333333336</v>
      </c>
      <c r="J1700">
        <v>8.1</v>
      </c>
      <c r="K1700">
        <v>10.7</v>
      </c>
      <c r="L1700" s="3">
        <v>36623.473611111112</v>
      </c>
      <c r="M1700" t="s">
        <v>9</v>
      </c>
      <c r="N1700" t="s">
        <v>9</v>
      </c>
      <c r="O1700" t="s">
        <v>9</v>
      </c>
      <c r="P1700" s="3">
        <v>36623.48541666667</v>
      </c>
      <c r="Q1700">
        <v>0</v>
      </c>
      <c r="R1700" t="s">
        <v>76</v>
      </c>
      <c r="S1700">
        <v>0</v>
      </c>
      <c r="T1700">
        <v>0</v>
      </c>
      <c r="U1700" t="s">
        <v>9</v>
      </c>
      <c r="V1700" s="3">
        <v>36623.458333333336</v>
      </c>
      <c r="W1700">
        <v>1</v>
      </c>
      <c r="X1700" s="3">
        <v>36623.473611111112</v>
      </c>
      <c r="Y1700" t="s">
        <v>9</v>
      </c>
      <c r="Z1700">
        <v>0</v>
      </c>
      <c r="AA1700">
        <v>0</v>
      </c>
      <c r="AB1700" t="s">
        <v>84</v>
      </c>
    </row>
    <row r="1701" spans="1:28" x14ac:dyDescent="0.25">
      <c r="A1701" t="s">
        <v>74</v>
      </c>
      <c r="B1701" t="s">
        <v>75</v>
      </c>
      <c r="C1701">
        <v>53.649500000000003</v>
      </c>
      <c r="D1701">
        <v>9.9618000000000002</v>
      </c>
      <c r="E1701">
        <v>15</v>
      </c>
      <c r="F1701" s="2">
        <v>36624</v>
      </c>
      <c r="G1701">
        <v>5.2</v>
      </c>
      <c r="H1701" s="3">
        <v>36624.48541666667</v>
      </c>
      <c r="I1701" s="3">
        <v>36624.458333333336</v>
      </c>
      <c r="J1701">
        <v>9.6999999999999993</v>
      </c>
      <c r="K1701">
        <v>10.1</v>
      </c>
      <c r="L1701" s="3">
        <v>36624.472916666666</v>
      </c>
      <c r="M1701" t="s">
        <v>9</v>
      </c>
      <c r="N1701" t="s">
        <v>9</v>
      </c>
      <c r="O1701" t="s">
        <v>9</v>
      </c>
      <c r="P1701" s="3">
        <v>36624.48541666667</v>
      </c>
      <c r="Q1701">
        <v>0</v>
      </c>
      <c r="R1701" t="s">
        <v>76</v>
      </c>
      <c r="S1701">
        <v>0</v>
      </c>
      <c r="T1701">
        <v>0</v>
      </c>
      <c r="U1701" t="s">
        <v>9</v>
      </c>
      <c r="V1701" s="3">
        <v>36624.458333333336</v>
      </c>
      <c r="W1701">
        <v>1</v>
      </c>
      <c r="X1701" s="3">
        <v>36624.472916666666</v>
      </c>
      <c r="Y1701" t="s">
        <v>9</v>
      </c>
      <c r="Z1701">
        <v>0</v>
      </c>
      <c r="AA1701">
        <v>0</v>
      </c>
      <c r="AB1701" t="s">
        <v>84</v>
      </c>
    </row>
    <row r="1702" spans="1:28" x14ac:dyDescent="0.25">
      <c r="A1702" t="s">
        <v>74</v>
      </c>
      <c r="B1702" t="s">
        <v>75</v>
      </c>
      <c r="C1702">
        <v>53.649500000000003</v>
      </c>
      <c r="D1702">
        <v>9.9618000000000002</v>
      </c>
      <c r="E1702">
        <v>15</v>
      </c>
      <c r="F1702" s="2">
        <v>36625</v>
      </c>
      <c r="G1702">
        <v>1.3</v>
      </c>
      <c r="H1702" s="3">
        <v>36625.48541666667</v>
      </c>
      <c r="I1702" s="3">
        <v>36625.458333333336</v>
      </c>
      <c r="J1702">
        <v>9.3000000000000007</v>
      </c>
      <c r="K1702">
        <v>11.4</v>
      </c>
      <c r="L1702" s="3">
        <v>36625.472916666666</v>
      </c>
      <c r="M1702" t="s">
        <v>9</v>
      </c>
      <c r="N1702" t="s">
        <v>9</v>
      </c>
      <c r="O1702" t="s">
        <v>9</v>
      </c>
      <c r="P1702" s="3">
        <v>36625.48541666667</v>
      </c>
      <c r="Q1702">
        <v>0</v>
      </c>
      <c r="R1702" t="s">
        <v>76</v>
      </c>
      <c r="S1702">
        <v>0</v>
      </c>
      <c r="T1702">
        <v>0</v>
      </c>
      <c r="U1702" t="s">
        <v>9</v>
      </c>
      <c r="V1702" s="3">
        <v>36625.458333333336</v>
      </c>
      <c r="W1702">
        <v>1</v>
      </c>
      <c r="X1702" s="3">
        <v>36625.472916666666</v>
      </c>
      <c r="Y1702" t="s">
        <v>9</v>
      </c>
      <c r="Z1702">
        <v>0</v>
      </c>
      <c r="AA1702">
        <v>0</v>
      </c>
      <c r="AB1702" t="s">
        <v>84</v>
      </c>
    </row>
    <row r="1703" spans="1:28" x14ac:dyDescent="0.25">
      <c r="A1703" t="s">
        <v>74</v>
      </c>
      <c r="B1703" t="s">
        <v>75</v>
      </c>
      <c r="C1703">
        <v>53.649500000000003</v>
      </c>
      <c r="D1703">
        <v>9.9618000000000002</v>
      </c>
      <c r="E1703">
        <v>15</v>
      </c>
      <c r="F1703" s="2">
        <v>36626</v>
      </c>
      <c r="G1703">
        <v>-1.4</v>
      </c>
      <c r="H1703" s="3">
        <v>36626.48541666667</v>
      </c>
      <c r="I1703" s="3">
        <v>36626.458333333336</v>
      </c>
      <c r="J1703">
        <v>7.7</v>
      </c>
      <c r="K1703">
        <v>10.1</v>
      </c>
      <c r="L1703" s="3">
        <v>36626.472916666666</v>
      </c>
      <c r="M1703" t="s">
        <v>9</v>
      </c>
      <c r="N1703" t="s">
        <v>9</v>
      </c>
      <c r="O1703" t="s">
        <v>9</v>
      </c>
      <c r="P1703" s="3">
        <v>36626.48541666667</v>
      </c>
      <c r="Q1703">
        <v>0</v>
      </c>
      <c r="R1703" t="s">
        <v>76</v>
      </c>
      <c r="S1703">
        <v>0</v>
      </c>
      <c r="T1703">
        <v>0</v>
      </c>
      <c r="U1703" t="s">
        <v>9</v>
      </c>
      <c r="V1703" s="3">
        <v>36626.458333333336</v>
      </c>
      <c r="W1703">
        <v>1</v>
      </c>
      <c r="X1703" s="3">
        <v>36626.472916666666</v>
      </c>
      <c r="Y1703" t="s">
        <v>9</v>
      </c>
      <c r="Z1703">
        <v>0</v>
      </c>
      <c r="AA1703">
        <v>0</v>
      </c>
      <c r="AB1703" t="s">
        <v>84</v>
      </c>
    </row>
    <row r="1704" spans="1:28" x14ac:dyDescent="0.25">
      <c r="A1704" t="s">
        <v>74</v>
      </c>
      <c r="B1704" t="s">
        <v>75</v>
      </c>
      <c r="C1704">
        <v>53.649500000000003</v>
      </c>
      <c r="D1704">
        <v>9.9618000000000002</v>
      </c>
      <c r="E1704">
        <v>15</v>
      </c>
      <c r="F1704" s="2">
        <v>36627</v>
      </c>
      <c r="G1704">
        <v>-1.4</v>
      </c>
      <c r="H1704" s="3">
        <v>36627.48541666667</v>
      </c>
      <c r="I1704" s="3">
        <v>36627.458333333336</v>
      </c>
      <c r="J1704">
        <v>7.4</v>
      </c>
      <c r="K1704">
        <v>9.5</v>
      </c>
      <c r="L1704" s="3">
        <v>36627.472916666666</v>
      </c>
      <c r="M1704" t="s">
        <v>9</v>
      </c>
      <c r="N1704" t="s">
        <v>9</v>
      </c>
      <c r="O1704" t="s">
        <v>9</v>
      </c>
      <c r="P1704" s="3">
        <v>36627.48541666667</v>
      </c>
      <c r="Q1704">
        <v>0</v>
      </c>
      <c r="R1704" t="s">
        <v>76</v>
      </c>
      <c r="S1704">
        <v>0</v>
      </c>
      <c r="T1704">
        <v>0</v>
      </c>
      <c r="U1704" t="s">
        <v>9</v>
      </c>
      <c r="V1704" s="3">
        <v>36627.458333333336</v>
      </c>
      <c r="W1704">
        <v>1</v>
      </c>
      <c r="X1704" s="3">
        <v>36627.472916666666</v>
      </c>
      <c r="Y1704" t="s">
        <v>9</v>
      </c>
      <c r="Z1704">
        <v>0</v>
      </c>
      <c r="AA1704">
        <v>0</v>
      </c>
      <c r="AB1704" t="s">
        <v>84</v>
      </c>
    </row>
    <row r="1705" spans="1:28" x14ac:dyDescent="0.25">
      <c r="A1705" t="s">
        <v>74</v>
      </c>
      <c r="B1705" t="s">
        <v>75</v>
      </c>
      <c r="C1705">
        <v>53.649500000000003</v>
      </c>
      <c r="D1705">
        <v>9.9618000000000002</v>
      </c>
      <c r="E1705">
        <v>15</v>
      </c>
      <c r="F1705" s="2">
        <v>36628</v>
      </c>
      <c r="G1705">
        <v>4.4000000000000004</v>
      </c>
      <c r="H1705" s="3">
        <v>36628.48541666667</v>
      </c>
      <c r="I1705" s="3">
        <v>36628.458333333336</v>
      </c>
      <c r="J1705">
        <v>6.6</v>
      </c>
      <c r="K1705">
        <v>13.6</v>
      </c>
      <c r="L1705" s="3">
        <v>36628.472222222219</v>
      </c>
      <c r="M1705" t="s">
        <v>9</v>
      </c>
      <c r="N1705" t="s">
        <v>9</v>
      </c>
      <c r="O1705" t="s">
        <v>9</v>
      </c>
      <c r="P1705" s="3">
        <v>36628.48541666667</v>
      </c>
      <c r="Q1705">
        <v>0</v>
      </c>
      <c r="R1705" t="s">
        <v>76</v>
      </c>
      <c r="S1705">
        <v>0</v>
      </c>
      <c r="T1705">
        <v>0</v>
      </c>
      <c r="U1705" t="s">
        <v>9</v>
      </c>
      <c r="V1705" s="3">
        <v>36628.458333333336</v>
      </c>
      <c r="W1705">
        <v>1</v>
      </c>
      <c r="X1705" s="3">
        <v>36628.472222222219</v>
      </c>
      <c r="Y1705" t="s">
        <v>9</v>
      </c>
      <c r="Z1705">
        <v>0</v>
      </c>
      <c r="AA1705">
        <v>0</v>
      </c>
      <c r="AB1705" t="s">
        <v>84</v>
      </c>
    </row>
    <row r="1706" spans="1:28" x14ac:dyDescent="0.25">
      <c r="A1706" t="s">
        <v>74</v>
      </c>
      <c r="B1706" t="s">
        <v>75</v>
      </c>
      <c r="C1706">
        <v>53.649500000000003</v>
      </c>
      <c r="D1706">
        <v>9.9618000000000002</v>
      </c>
      <c r="E1706">
        <v>15</v>
      </c>
      <c r="F1706" s="2">
        <v>36629</v>
      </c>
      <c r="G1706">
        <v>-0.2</v>
      </c>
      <c r="H1706" s="3">
        <v>36629.48541666667</v>
      </c>
      <c r="I1706" s="3">
        <v>36629.458333333336</v>
      </c>
      <c r="J1706">
        <v>8.5</v>
      </c>
      <c r="K1706">
        <v>8.5</v>
      </c>
      <c r="L1706" s="3">
        <v>36629.472222222219</v>
      </c>
      <c r="M1706" t="s">
        <v>9</v>
      </c>
      <c r="N1706" t="s">
        <v>9</v>
      </c>
      <c r="O1706" t="s">
        <v>9</v>
      </c>
      <c r="P1706" s="3">
        <v>36629.48541666667</v>
      </c>
      <c r="Q1706">
        <v>5</v>
      </c>
      <c r="R1706" t="s">
        <v>77</v>
      </c>
      <c r="S1706">
        <v>5</v>
      </c>
      <c r="T1706" t="s">
        <v>9</v>
      </c>
      <c r="U1706" t="s">
        <v>9</v>
      </c>
      <c r="V1706" s="3">
        <v>36629.458333333336</v>
      </c>
      <c r="W1706">
        <v>1</v>
      </c>
      <c r="X1706" s="3">
        <v>36629.472222222219</v>
      </c>
      <c r="Y1706" t="s">
        <v>9</v>
      </c>
      <c r="Z1706">
        <v>5</v>
      </c>
      <c r="AA1706" t="s">
        <v>9</v>
      </c>
      <c r="AB1706" t="s">
        <v>84</v>
      </c>
    </row>
    <row r="1707" spans="1:28" x14ac:dyDescent="0.25">
      <c r="A1707" t="s">
        <v>74</v>
      </c>
      <c r="B1707" t="s">
        <v>75</v>
      </c>
      <c r="C1707">
        <v>53.649500000000003</v>
      </c>
      <c r="D1707">
        <v>9.9618000000000002</v>
      </c>
      <c r="E1707">
        <v>15</v>
      </c>
      <c r="F1707" s="2">
        <v>36630</v>
      </c>
      <c r="G1707">
        <v>4.5999999999999996</v>
      </c>
      <c r="H1707" s="3">
        <v>36630.48541666667</v>
      </c>
      <c r="I1707" s="3">
        <v>36630.458333333336</v>
      </c>
      <c r="J1707">
        <v>9.3000000000000007</v>
      </c>
      <c r="K1707">
        <v>11.1</v>
      </c>
      <c r="L1707" s="3">
        <v>36630.472222222219</v>
      </c>
      <c r="M1707" t="s">
        <v>9</v>
      </c>
      <c r="N1707" t="s">
        <v>9</v>
      </c>
      <c r="O1707" t="s">
        <v>9</v>
      </c>
      <c r="P1707" s="3">
        <v>36630.48541666667</v>
      </c>
      <c r="Q1707">
        <v>5</v>
      </c>
      <c r="R1707" t="s">
        <v>77</v>
      </c>
      <c r="S1707">
        <v>5</v>
      </c>
      <c r="T1707" t="s">
        <v>9</v>
      </c>
      <c r="U1707" t="s">
        <v>9</v>
      </c>
      <c r="V1707" s="3">
        <v>36630.458333333336</v>
      </c>
      <c r="W1707">
        <v>1</v>
      </c>
      <c r="X1707" s="3">
        <v>36630.472222222219</v>
      </c>
      <c r="Y1707" t="s">
        <v>9</v>
      </c>
      <c r="Z1707">
        <v>5</v>
      </c>
      <c r="AA1707" t="s">
        <v>9</v>
      </c>
      <c r="AB1707" t="s">
        <v>84</v>
      </c>
    </row>
    <row r="1708" spans="1:28" x14ac:dyDescent="0.25">
      <c r="A1708" t="s">
        <v>74</v>
      </c>
      <c r="B1708" t="s">
        <v>75</v>
      </c>
      <c r="C1708">
        <v>53.649500000000003</v>
      </c>
      <c r="D1708">
        <v>9.9618000000000002</v>
      </c>
      <c r="E1708">
        <v>15</v>
      </c>
      <c r="F1708" s="2">
        <v>36631</v>
      </c>
      <c r="G1708">
        <v>1.5</v>
      </c>
      <c r="H1708" s="3">
        <v>36631.48541666667</v>
      </c>
      <c r="I1708" s="3">
        <v>36631.458333333336</v>
      </c>
      <c r="J1708">
        <v>8.9</v>
      </c>
      <c r="K1708">
        <v>12.8</v>
      </c>
      <c r="L1708" s="3">
        <v>36631.472222222219</v>
      </c>
      <c r="M1708" t="s">
        <v>9</v>
      </c>
      <c r="N1708" t="s">
        <v>9</v>
      </c>
      <c r="O1708" t="s">
        <v>9</v>
      </c>
      <c r="P1708" s="3">
        <v>36631.48541666667</v>
      </c>
      <c r="Q1708">
        <v>1</v>
      </c>
      <c r="R1708" t="s">
        <v>77</v>
      </c>
      <c r="S1708">
        <v>1</v>
      </c>
      <c r="T1708" t="s">
        <v>9</v>
      </c>
      <c r="U1708" t="s">
        <v>9</v>
      </c>
      <c r="V1708" s="3">
        <v>36631.458333333336</v>
      </c>
      <c r="W1708">
        <v>1</v>
      </c>
      <c r="X1708" s="3">
        <v>36631.472222222219</v>
      </c>
      <c r="Y1708" t="s">
        <v>9</v>
      </c>
      <c r="Z1708">
        <v>1</v>
      </c>
      <c r="AA1708" t="s">
        <v>9</v>
      </c>
      <c r="AB1708" t="s">
        <v>84</v>
      </c>
    </row>
    <row r="1709" spans="1:28" x14ac:dyDescent="0.25">
      <c r="A1709" t="s">
        <v>74</v>
      </c>
      <c r="B1709" t="s">
        <v>75</v>
      </c>
      <c r="C1709">
        <v>53.649500000000003</v>
      </c>
      <c r="D1709">
        <v>9.9618000000000002</v>
      </c>
      <c r="E1709">
        <v>15</v>
      </c>
      <c r="F1709" s="2">
        <v>36632</v>
      </c>
      <c r="G1709">
        <v>5.8</v>
      </c>
      <c r="H1709" s="3">
        <v>36632.48541666667</v>
      </c>
      <c r="I1709" s="3">
        <v>36632.458333333336</v>
      </c>
      <c r="J1709">
        <v>9.1</v>
      </c>
      <c r="K1709">
        <v>12.2</v>
      </c>
      <c r="L1709" s="3">
        <v>36632.47152777778</v>
      </c>
      <c r="M1709" t="s">
        <v>9</v>
      </c>
      <c r="N1709" t="s">
        <v>9</v>
      </c>
      <c r="O1709" t="s">
        <v>9</v>
      </c>
      <c r="P1709" s="3">
        <v>36632.48541666667</v>
      </c>
      <c r="Q1709">
        <v>1</v>
      </c>
      <c r="R1709" t="s">
        <v>77</v>
      </c>
      <c r="S1709">
        <v>1</v>
      </c>
      <c r="T1709" t="s">
        <v>9</v>
      </c>
      <c r="U1709" t="s">
        <v>9</v>
      </c>
      <c r="V1709" s="3">
        <v>36632.458333333336</v>
      </c>
      <c r="W1709">
        <v>1</v>
      </c>
      <c r="X1709" s="3">
        <v>36632.47152777778</v>
      </c>
      <c r="Y1709" t="s">
        <v>9</v>
      </c>
      <c r="Z1709">
        <v>1</v>
      </c>
      <c r="AA1709" t="s">
        <v>9</v>
      </c>
      <c r="AB1709" t="s">
        <v>84</v>
      </c>
    </row>
    <row r="1710" spans="1:28" x14ac:dyDescent="0.25">
      <c r="A1710" t="s">
        <v>74</v>
      </c>
      <c r="B1710" t="s">
        <v>75</v>
      </c>
      <c r="C1710">
        <v>53.649500000000003</v>
      </c>
      <c r="D1710">
        <v>9.9618000000000002</v>
      </c>
      <c r="E1710">
        <v>15</v>
      </c>
      <c r="F1710" s="2">
        <v>36633</v>
      </c>
      <c r="G1710">
        <v>3.5</v>
      </c>
      <c r="H1710" s="3">
        <v>36633.48541666667</v>
      </c>
      <c r="I1710" s="3">
        <v>36633.458333333336</v>
      </c>
      <c r="J1710">
        <v>13.4</v>
      </c>
      <c r="K1710">
        <v>13.4</v>
      </c>
      <c r="L1710" s="3">
        <v>36633.47152777778</v>
      </c>
      <c r="M1710" t="s">
        <v>9</v>
      </c>
      <c r="N1710" t="s">
        <v>9</v>
      </c>
      <c r="O1710" t="s">
        <v>9</v>
      </c>
      <c r="P1710" s="3">
        <v>36633.48541666667</v>
      </c>
      <c r="Q1710">
        <v>0</v>
      </c>
      <c r="R1710" t="s">
        <v>76</v>
      </c>
      <c r="S1710">
        <v>0</v>
      </c>
      <c r="T1710">
        <v>0</v>
      </c>
      <c r="U1710" t="s">
        <v>9</v>
      </c>
      <c r="V1710" s="3">
        <v>36633.458333333336</v>
      </c>
      <c r="W1710">
        <v>1</v>
      </c>
      <c r="X1710" s="3">
        <v>36633.47152777778</v>
      </c>
      <c r="Y1710" t="s">
        <v>9</v>
      </c>
      <c r="Z1710">
        <v>0</v>
      </c>
      <c r="AA1710">
        <v>0</v>
      </c>
      <c r="AB1710" t="s">
        <v>84</v>
      </c>
    </row>
    <row r="1711" spans="1:28" x14ac:dyDescent="0.25">
      <c r="A1711" t="s">
        <v>74</v>
      </c>
      <c r="B1711" t="s">
        <v>75</v>
      </c>
      <c r="C1711">
        <v>53.649500000000003</v>
      </c>
      <c r="D1711">
        <v>9.9618000000000002</v>
      </c>
      <c r="E1711">
        <v>15</v>
      </c>
      <c r="F1711" s="2">
        <v>36634</v>
      </c>
      <c r="G1711">
        <v>8.1</v>
      </c>
      <c r="H1711" s="3">
        <v>36634.48541666667</v>
      </c>
      <c r="I1711" s="3">
        <v>36634.458333333336</v>
      </c>
      <c r="J1711">
        <v>14.4</v>
      </c>
      <c r="K1711">
        <v>15.7</v>
      </c>
      <c r="L1711" s="3">
        <v>36634.47152777778</v>
      </c>
      <c r="M1711" t="s">
        <v>9</v>
      </c>
      <c r="N1711" t="s">
        <v>9</v>
      </c>
      <c r="O1711" t="s">
        <v>9</v>
      </c>
      <c r="P1711" s="3">
        <v>36634.48541666667</v>
      </c>
      <c r="Q1711">
        <v>0</v>
      </c>
      <c r="R1711" t="s">
        <v>76</v>
      </c>
      <c r="S1711">
        <v>0</v>
      </c>
      <c r="T1711">
        <v>0</v>
      </c>
      <c r="U1711" t="s">
        <v>9</v>
      </c>
      <c r="V1711" s="3">
        <v>36634.458333333336</v>
      </c>
      <c r="W1711">
        <v>1</v>
      </c>
      <c r="X1711" s="3">
        <v>36634.47152777778</v>
      </c>
      <c r="Y1711" t="s">
        <v>9</v>
      </c>
      <c r="Z1711">
        <v>0</v>
      </c>
      <c r="AA1711">
        <v>0</v>
      </c>
      <c r="AB1711" t="s">
        <v>84</v>
      </c>
    </row>
    <row r="1712" spans="1:28" x14ac:dyDescent="0.25">
      <c r="A1712" t="s">
        <v>74</v>
      </c>
      <c r="B1712" t="s">
        <v>75</v>
      </c>
      <c r="C1712">
        <v>53.649500000000003</v>
      </c>
      <c r="D1712">
        <v>9.9618000000000002</v>
      </c>
      <c r="E1712">
        <v>15</v>
      </c>
      <c r="F1712" s="2">
        <v>36635</v>
      </c>
      <c r="G1712">
        <v>8.3000000000000007</v>
      </c>
      <c r="H1712" s="3">
        <v>36635.48541666667</v>
      </c>
      <c r="I1712" s="3">
        <v>36635.458333333336</v>
      </c>
      <c r="J1712">
        <v>11.1</v>
      </c>
      <c r="K1712">
        <v>16.899999999999999</v>
      </c>
      <c r="L1712" s="3">
        <v>36635.47152777778</v>
      </c>
      <c r="M1712" t="s">
        <v>9</v>
      </c>
      <c r="N1712" t="s">
        <v>9</v>
      </c>
      <c r="O1712" t="s">
        <v>9</v>
      </c>
      <c r="P1712" s="3">
        <v>36635.48541666667</v>
      </c>
      <c r="Q1712">
        <v>3</v>
      </c>
      <c r="R1712" t="s">
        <v>77</v>
      </c>
      <c r="S1712">
        <v>3</v>
      </c>
      <c r="T1712" t="s">
        <v>9</v>
      </c>
      <c r="U1712" t="s">
        <v>9</v>
      </c>
      <c r="V1712" s="3">
        <v>36635.458333333336</v>
      </c>
      <c r="W1712">
        <v>1</v>
      </c>
      <c r="X1712" s="3">
        <v>36635.47152777778</v>
      </c>
      <c r="Y1712" t="s">
        <v>9</v>
      </c>
      <c r="Z1712">
        <v>3</v>
      </c>
      <c r="AA1712" t="s">
        <v>9</v>
      </c>
      <c r="AB1712" t="s">
        <v>84</v>
      </c>
    </row>
    <row r="1713" spans="1:28" x14ac:dyDescent="0.25">
      <c r="A1713" t="s">
        <v>74</v>
      </c>
      <c r="B1713" t="s">
        <v>75</v>
      </c>
      <c r="C1713">
        <v>53.649500000000003</v>
      </c>
      <c r="D1713">
        <v>9.9618000000000002</v>
      </c>
      <c r="E1713">
        <v>15</v>
      </c>
      <c r="F1713" s="2">
        <v>36636</v>
      </c>
      <c r="G1713">
        <v>4</v>
      </c>
      <c r="H1713" s="3">
        <v>36636.48541666667</v>
      </c>
      <c r="I1713" s="3">
        <v>36636.458333333336</v>
      </c>
      <c r="J1713">
        <v>17.100000000000001</v>
      </c>
      <c r="K1713">
        <v>17.100000000000001</v>
      </c>
      <c r="L1713" s="3">
        <v>36636.470833333333</v>
      </c>
      <c r="M1713" t="s">
        <v>9</v>
      </c>
      <c r="N1713" t="s">
        <v>9</v>
      </c>
      <c r="O1713" t="s">
        <v>9</v>
      </c>
      <c r="P1713" s="3">
        <v>36636.48541666667</v>
      </c>
      <c r="Q1713">
        <v>2</v>
      </c>
      <c r="R1713" t="s">
        <v>77</v>
      </c>
      <c r="S1713">
        <v>2</v>
      </c>
      <c r="T1713" t="s">
        <v>9</v>
      </c>
      <c r="U1713" t="s">
        <v>9</v>
      </c>
      <c r="V1713" s="3">
        <v>36636.458333333336</v>
      </c>
      <c r="W1713">
        <v>1</v>
      </c>
      <c r="X1713" s="3">
        <v>36636.470833333333</v>
      </c>
      <c r="Y1713" t="s">
        <v>9</v>
      </c>
      <c r="Z1713">
        <v>2</v>
      </c>
      <c r="AA1713" t="s">
        <v>9</v>
      </c>
      <c r="AB1713" t="s">
        <v>84</v>
      </c>
    </row>
    <row r="1714" spans="1:28" x14ac:dyDescent="0.25">
      <c r="A1714" t="s">
        <v>74</v>
      </c>
      <c r="B1714" t="s">
        <v>75</v>
      </c>
      <c r="C1714">
        <v>53.649500000000003</v>
      </c>
      <c r="D1714">
        <v>9.9618000000000002</v>
      </c>
      <c r="E1714">
        <v>15</v>
      </c>
      <c r="F1714" s="2">
        <v>36637</v>
      </c>
      <c r="G1714">
        <v>8.5</v>
      </c>
      <c r="H1714" s="3">
        <v>36637.48541666667</v>
      </c>
      <c r="I1714" s="3">
        <v>36637.458333333336</v>
      </c>
      <c r="J1714">
        <v>19.600000000000001</v>
      </c>
      <c r="K1714">
        <v>20.8</v>
      </c>
      <c r="L1714" s="3">
        <v>36637.470833333333</v>
      </c>
      <c r="M1714" t="s">
        <v>9</v>
      </c>
      <c r="N1714" t="s">
        <v>9</v>
      </c>
      <c r="O1714" t="s">
        <v>9</v>
      </c>
      <c r="P1714" s="3">
        <v>36637.48541666667</v>
      </c>
      <c r="Q1714">
        <v>0</v>
      </c>
      <c r="R1714" t="s">
        <v>76</v>
      </c>
      <c r="S1714">
        <v>0</v>
      </c>
      <c r="T1714">
        <v>0</v>
      </c>
      <c r="U1714" t="s">
        <v>9</v>
      </c>
      <c r="V1714" s="3">
        <v>36637.458333333336</v>
      </c>
      <c r="W1714">
        <v>1</v>
      </c>
      <c r="X1714" s="3">
        <v>36637.470833333333</v>
      </c>
      <c r="Y1714" t="s">
        <v>9</v>
      </c>
      <c r="Z1714">
        <v>0</v>
      </c>
      <c r="AA1714">
        <v>0</v>
      </c>
      <c r="AB1714" t="s">
        <v>84</v>
      </c>
    </row>
    <row r="1715" spans="1:28" x14ac:dyDescent="0.25">
      <c r="A1715" t="s">
        <v>74</v>
      </c>
      <c r="B1715" t="s">
        <v>75</v>
      </c>
      <c r="C1715">
        <v>53.649500000000003</v>
      </c>
      <c r="D1715">
        <v>9.9618000000000002</v>
      </c>
      <c r="E1715">
        <v>15</v>
      </c>
      <c r="F1715" s="2">
        <v>36638</v>
      </c>
      <c r="G1715">
        <v>7</v>
      </c>
      <c r="H1715" s="3">
        <v>36638.48541666667</v>
      </c>
      <c r="I1715" s="3">
        <v>36638.458333333336</v>
      </c>
      <c r="J1715">
        <v>19</v>
      </c>
      <c r="K1715">
        <v>22.6</v>
      </c>
      <c r="L1715" s="3">
        <v>36638.470833333333</v>
      </c>
      <c r="M1715" t="s">
        <v>9</v>
      </c>
      <c r="N1715" t="s">
        <v>9</v>
      </c>
      <c r="O1715" t="s">
        <v>9</v>
      </c>
      <c r="P1715" s="3">
        <v>36638.48541666667</v>
      </c>
      <c r="Q1715">
        <v>0</v>
      </c>
      <c r="R1715" t="s">
        <v>76</v>
      </c>
      <c r="S1715">
        <v>0</v>
      </c>
      <c r="T1715">
        <v>0</v>
      </c>
      <c r="U1715" t="s">
        <v>9</v>
      </c>
      <c r="V1715" s="3">
        <v>36638.458333333336</v>
      </c>
      <c r="W1715">
        <v>1</v>
      </c>
      <c r="X1715" s="3">
        <v>36638.470833333333</v>
      </c>
      <c r="Y1715" t="s">
        <v>9</v>
      </c>
      <c r="Z1715">
        <v>0</v>
      </c>
      <c r="AA1715">
        <v>0</v>
      </c>
      <c r="AB1715" t="s">
        <v>84</v>
      </c>
    </row>
    <row r="1716" spans="1:28" x14ac:dyDescent="0.25">
      <c r="A1716" t="s">
        <v>74</v>
      </c>
      <c r="B1716" t="s">
        <v>75</v>
      </c>
      <c r="C1716">
        <v>53.649500000000003</v>
      </c>
      <c r="D1716">
        <v>9.9618000000000002</v>
      </c>
      <c r="E1716">
        <v>15</v>
      </c>
      <c r="F1716" s="2">
        <v>36639</v>
      </c>
      <c r="G1716">
        <v>12.2</v>
      </c>
      <c r="H1716" s="3">
        <v>36639.48541666667</v>
      </c>
      <c r="I1716" s="3">
        <v>36639.458333333336</v>
      </c>
      <c r="J1716">
        <v>18.899999999999999</v>
      </c>
      <c r="K1716">
        <v>22.7</v>
      </c>
      <c r="L1716" s="3">
        <v>36639.470833333333</v>
      </c>
      <c r="M1716" t="s">
        <v>9</v>
      </c>
      <c r="N1716" t="s">
        <v>9</v>
      </c>
      <c r="O1716" t="s">
        <v>9</v>
      </c>
      <c r="P1716" s="3">
        <v>36639.48541666667</v>
      </c>
      <c r="Q1716">
        <v>0</v>
      </c>
      <c r="R1716" t="s">
        <v>76</v>
      </c>
      <c r="S1716">
        <v>0</v>
      </c>
      <c r="T1716">
        <v>0</v>
      </c>
      <c r="U1716" t="s">
        <v>9</v>
      </c>
      <c r="V1716" s="3">
        <v>36639.458333333336</v>
      </c>
      <c r="W1716">
        <v>1</v>
      </c>
      <c r="X1716" s="3">
        <v>36639.470833333333</v>
      </c>
      <c r="Y1716" t="s">
        <v>9</v>
      </c>
      <c r="Z1716">
        <v>0</v>
      </c>
      <c r="AA1716">
        <v>0</v>
      </c>
      <c r="AB1716" t="s">
        <v>84</v>
      </c>
    </row>
    <row r="1717" spans="1:28" x14ac:dyDescent="0.25">
      <c r="A1717" t="s">
        <v>74</v>
      </c>
      <c r="B1717" t="s">
        <v>75</v>
      </c>
      <c r="C1717">
        <v>53.649500000000003</v>
      </c>
      <c r="D1717">
        <v>9.9618000000000002</v>
      </c>
      <c r="E1717">
        <v>15</v>
      </c>
      <c r="F1717" s="2">
        <v>36640</v>
      </c>
      <c r="G1717">
        <v>12.4</v>
      </c>
      <c r="H1717" s="3">
        <v>36640.48541666667</v>
      </c>
      <c r="I1717" s="3">
        <v>36640.458333333336</v>
      </c>
      <c r="J1717">
        <v>12.4</v>
      </c>
      <c r="K1717">
        <v>20</v>
      </c>
      <c r="L1717" s="3">
        <v>36640.470833333333</v>
      </c>
      <c r="M1717" t="s">
        <v>9</v>
      </c>
      <c r="N1717" t="s">
        <v>9</v>
      </c>
      <c r="O1717" t="s">
        <v>9</v>
      </c>
      <c r="P1717" s="3">
        <v>36640.48541666667</v>
      </c>
      <c r="Q1717">
        <v>7</v>
      </c>
      <c r="R1717" t="s">
        <v>77</v>
      </c>
      <c r="S1717">
        <v>7</v>
      </c>
      <c r="T1717" t="s">
        <v>9</v>
      </c>
      <c r="U1717" t="s">
        <v>9</v>
      </c>
      <c r="V1717" s="3">
        <v>36640.458333333336</v>
      </c>
      <c r="W1717">
        <v>1</v>
      </c>
      <c r="X1717" s="3">
        <v>36640.470833333333</v>
      </c>
      <c r="Y1717" t="s">
        <v>9</v>
      </c>
      <c r="Z1717">
        <v>7</v>
      </c>
      <c r="AA1717" t="s">
        <v>9</v>
      </c>
      <c r="AB1717" t="s">
        <v>84</v>
      </c>
    </row>
    <row r="1718" spans="1:28" x14ac:dyDescent="0.25">
      <c r="A1718" t="s">
        <v>74</v>
      </c>
      <c r="B1718" t="s">
        <v>75</v>
      </c>
      <c r="C1718">
        <v>53.649500000000003</v>
      </c>
      <c r="D1718">
        <v>9.9618000000000002</v>
      </c>
      <c r="E1718">
        <v>15</v>
      </c>
      <c r="F1718" s="2">
        <v>36641</v>
      </c>
      <c r="G1718">
        <v>5.2</v>
      </c>
      <c r="H1718" s="3">
        <v>36641.48541666667</v>
      </c>
      <c r="I1718" s="3">
        <v>36641.458333333336</v>
      </c>
      <c r="J1718">
        <v>12.8</v>
      </c>
      <c r="K1718">
        <v>12.8</v>
      </c>
      <c r="L1718" s="3">
        <v>36641.470833333333</v>
      </c>
      <c r="M1718" t="s">
        <v>9</v>
      </c>
      <c r="N1718" t="s">
        <v>9</v>
      </c>
      <c r="O1718" t="s">
        <v>9</v>
      </c>
      <c r="P1718" s="3">
        <v>36641.48541666667</v>
      </c>
      <c r="Q1718">
        <v>1</v>
      </c>
      <c r="R1718" t="s">
        <v>77</v>
      </c>
      <c r="S1718">
        <v>1</v>
      </c>
      <c r="T1718" t="s">
        <v>9</v>
      </c>
      <c r="U1718" t="s">
        <v>9</v>
      </c>
      <c r="V1718" s="3">
        <v>36641.458333333336</v>
      </c>
      <c r="W1718">
        <v>1</v>
      </c>
      <c r="X1718" s="3">
        <v>36641.470833333333</v>
      </c>
      <c r="Y1718" t="s">
        <v>9</v>
      </c>
      <c r="Z1718">
        <v>1</v>
      </c>
      <c r="AA1718" t="s">
        <v>9</v>
      </c>
      <c r="AB1718" t="s">
        <v>84</v>
      </c>
    </row>
    <row r="1719" spans="1:28" x14ac:dyDescent="0.25">
      <c r="A1719" t="s">
        <v>74</v>
      </c>
      <c r="B1719" t="s">
        <v>75</v>
      </c>
      <c r="C1719">
        <v>53.649500000000003</v>
      </c>
      <c r="D1719">
        <v>9.9618000000000002</v>
      </c>
      <c r="E1719">
        <v>15</v>
      </c>
      <c r="F1719" s="2">
        <v>36642</v>
      </c>
      <c r="G1719">
        <v>7.2</v>
      </c>
      <c r="H1719" s="3">
        <v>36642.48541666667</v>
      </c>
      <c r="I1719" s="3">
        <v>36642.458333333336</v>
      </c>
      <c r="J1719">
        <v>16.899999999999999</v>
      </c>
      <c r="K1719">
        <v>17.899999999999999</v>
      </c>
      <c r="L1719" s="3">
        <v>36642.470138888886</v>
      </c>
      <c r="M1719" t="s">
        <v>9</v>
      </c>
      <c r="N1719" t="s">
        <v>9</v>
      </c>
      <c r="O1719" t="s">
        <v>9</v>
      </c>
      <c r="P1719" s="3">
        <v>36642.48541666667</v>
      </c>
      <c r="Q1719">
        <v>0</v>
      </c>
      <c r="R1719" t="s">
        <v>76</v>
      </c>
      <c r="S1719">
        <v>0</v>
      </c>
      <c r="T1719">
        <v>0</v>
      </c>
      <c r="U1719" t="s">
        <v>9</v>
      </c>
      <c r="V1719" s="3">
        <v>36642.458333333336</v>
      </c>
      <c r="W1719">
        <v>1</v>
      </c>
      <c r="X1719" s="3">
        <v>36642.470138888886</v>
      </c>
      <c r="Y1719" t="s">
        <v>9</v>
      </c>
      <c r="Z1719">
        <v>0</v>
      </c>
      <c r="AA1719">
        <v>0</v>
      </c>
      <c r="AB1719" t="s">
        <v>84</v>
      </c>
    </row>
    <row r="1720" spans="1:28" x14ac:dyDescent="0.25">
      <c r="A1720" t="s">
        <v>74</v>
      </c>
      <c r="B1720" t="s">
        <v>75</v>
      </c>
      <c r="C1720">
        <v>53.649500000000003</v>
      </c>
      <c r="D1720">
        <v>9.9618000000000002</v>
      </c>
      <c r="E1720">
        <v>15</v>
      </c>
      <c r="F1720" s="2">
        <v>36643</v>
      </c>
      <c r="G1720">
        <v>10.5</v>
      </c>
      <c r="H1720" s="3">
        <v>36643.48541666667</v>
      </c>
      <c r="I1720" s="3">
        <v>36643.458333333336</v>
      </c>
      <c r="J1720">
        <v>21</v>
      </c>
      <c r="K1720">
        <v>21.2</v>
      </c>
      <c r="L1720" s="3">
        <v>36643.470138888886</v>
      </c>
      <c r="M1720" t="s">
        <v>9</v>
      </c>
      <c r="N1720" t="s">
        <v>9</v>
      </c>
      <c r="O1720" t="s">
        <v>9</v>
      </c>
      <c r="P1720" s="3">
        <v>36643.48541666667</v>
      </c>
      <c r="Q1720">
        <v>0</v>
      </c>
      <c r="R1720" t="s">
        <v>76</v>
      </c>
      <c r="S1720">
        <v>0</v>
      </c>
      <c r="T1720">
        <v>0</v>
      </c>
      <c r="U1720" t="s">
        <v>9</v>
      </c>
      <c r="V1720" s="3">
        <v>36643.458333333336</v>
      </c>
      <c r="W1720">
        <v>1</v>
      </c>
      <c r="X1720" s="3">
        <v>36643.470138888886</v>
      </c>
      <c r="Y1720" t="s">
        <v>9</v>
      </c>
      <c r="Z1720">
        <v>0</v>
      </c>
      <c r="AA1720">
        <v>0</v>
      </c>
      <c r="AB1720" t="s">
        <v>84</v>
      </c>
    </row>
    <row r="1721" spans="1:28" x14ac:dyDescent="0.25">
      <c r="A1721" t="s">
        <v>74</v>
      </c>
      <c r="B1721" t="s">
        <v>75</v>
      </c>
      <c r="C1721">
        <v>53.649500000000003</v>
      </c>
      <c r="D1721">
        <v>9.9618000000000002</v>
      </c>
      <c r="E1721">
        <v>15</v>
      </c>
      <c r="F1721" s="2">
        <v>36644</v>
      </c>
      <c r="G1721">
        <v>15.2</v>
      </c>
      <c r="H1721" s="3">
        <v>36644.48541666667</v>
      </c>
      <c r="I1721" s="3">
        <v>36644.458333333336</v>
      </c>
      <c r="J1721">
        <v>23.3</v>
      </c>
      <c r="K1721">
        <v>25.7</v>
      </c>
      <c r="L1721" s="3">
        <v>36644.470138888886</v>
      </c>
      <c r="M1721" t="s">
        <v>9</v>
      </c>
      <c r="N1721" t="s">
        <v>9</v>
      </c>
      <c r="O1721" t="s">
        <v>9</v>
      </c>
      <c r="P1721" s="3">
        <v>36644.48541666667</v>
      </c>
      <c r="Q1721">
        <v>0</v>
      </c>
      <c r="R1721" t="s">
        <v>76</v>
      </c>
      <c r="S1721">
        <v>0</v>
      </c>
      <c r="T1721">
        <v>0</v>
      </c>
      <c r="U1721" t="s">
        <v>9</v>
      </c>
      <c r="V1721" s="3">
        <v>36644.458333333336</v>
      </c>
      <c r="W1721">
        <v>1</v>
      </c>
      <c r="X1721" s="3">
        <v>36644.470138888886</v>
      </c>
      <c r="Y1721" t="s">
        <v>9</v>
      </c>
      <c r="Z1721">
        <v>0</v>
      </c>
      <c r="AA1721">
        <v>0</v>
      </c>
      <c r="AB1721" t="s">
        <v>84</v>
      </c>
    </row>
    <row r="1722" spans="1:28" x14ac:dyDescent="0.25">
      <c r="A1722" t="s">
        <v>74</v>
      </c>
      <c r="B1722" t="s">
        <v>75</v>
      </c>
      <c r="C1722">
        <v>53.649500000000003</v>
      </c>
      <c r="D1722">
        <v>9.9618000000000002</v>
      </c>
      <c r="E1722">
        <v>15</v>
      </c>
      <c r="F1722" s="2">
        <v>36645</v>
      </c>
      <c r="G1722">
        <v>14</v>
      </c>
      <c r="H1722" s="3">
        <v>36645.48541666667</v>
      </c>
      <c r="I1722" s="3">
        <v>36645.458333333336</v>
      </c>
      <c r="J1722">
        <v>23.7</v>
      </c>
      <c r="K1722">
        <v>24.5</v>
      </c>
      <c r="L1722" s="3">
        <v>36645.470138888886</v>
      </c>
      <c r="M1722" t="s">
        <v>9</v>
      </c>
      <c r="N1722" t="s">
        <v>9</v>
      </c>
      <c r="O1722" t="s">
        <v>9</v>
      </c>
      <c r="P1722" s="3">
        <v>36645.48541666667</v>
      </c>
      <c r="Q1722">
        <v>0</v>
      </c>
      <c r="R1722" t="s">
        <v>76</v>
      </c>
      <c r="S1722">
        <v>0</v>
      </c>
      <c r="T1722">
        <v>0</v>
      </c>
      <c r="U1722" t="s">
        <v>9</v>
      </c>
      <c r="V1722" s="3">
        <v>36645.458333333336</v>
      </c>
      <c r="W1722">
        <v>1</v>
      </c>
      <c r="X1722" s="3">
        <v>36645.470138888886</v>
      </c>
      <c r="Y1722" t="s">
        <v>9</v>
      </c>
      <c r="Z1722">
        <v>0</v>
      </c>
      <c r="AA1722">
        <v>0</v>
      </c>
      <c r="AB1722" t="s">
        <v>84</v>
      </c>
    </row>
    <row r="1723" spans="1:28" x14ac:dyDescent="0.25">
      <c r="A1723" t="s">
        <v>74</v>
      </c>
      <c r="B1723" t="s">
        <v>75</v>
      </c>
      <c r="C1723">
        <v>53.649500000000003</v>
      </c>
      <c r="D1723">
        <v>9.9618000000000002</v>
      </c>
      <c r="E1723">
        <v>15</v>
      </c>
      <c r="F1723" s="2">
        <v>36646</v>
      </c>
      <c r="G1723">
        <v>11.6</v>
      </c>
      <c r="H1723" s="3">
        <v>36646.48541666667</v>
      </c>
      <c r="I1723" s="3">
        <v>36646.458333333336</v>
      </c>
      <c r="J1723">
        <v>15</v>
      </c>
      <c r="K1723">
        <v>26.6</v>
      </c>
      <c r="L1723" s="3">
        <v>36646.470138888886</v>
      </c>
      <c r="M1723" t="s">
        <v>9</v>
      </c>
      <c r="N1723" t="s">
        <v>9</v>
      </c>
      <c r="O1723" t="s">
        <v>9</v>
      </c>
      <c r="P1723" s="3">
        <v>36646.48541666667</v>
      </c>
      <c r="Q1723">
        <v>0</v>
      </c>
      <c r="R1723" t="s">
        <v>76</v>
      </c>
      <c r="S1723">
        <v>0</v>
      </c>
      <c r="T1723">
        <v>0</v>
      </c>
      <c r="U1723" t="s">
        <v>9</v>
      </c>
      <c r="V1723" s="3">
        <v>36646.458333333336</v>
      </c>
      <c r="W1723">
        <v>1</v>
      </c>
      <c r="X1723" s="3">
        <v>36646.470138888886</v>
      </c>
      <c r="Y1723" t="s">
        <v>9</v>
      </c>
      <c r="Z1723">
        <v>0</v>
      </c>
      <c r="AA1723">
        <v>0</v>
      </c>
      <c r="AB1723" t="s">
        <v>84</v>
      </c>
    </row>
    <row r="1724" spans="1:28" x14ac:dyDescent="0.25">
      <c r="A1724" t="s">
        <v>74</v>
      </c>
      <c r="B1724" t="s">
        <v>75</v>
      </c>
      <c r="C1724">
        <v>53.649500000000003</v>
      </c>
      <c r="D1724">
        <v>9.9618000000000002</v>
      </c>
      <c r="E1724">
        <v>15</v>
      </c>
      <c r="F1724" s="2">
        <v>36647</v>
      </c>
      <c r="G1724">
        <v>11.6</v>
      </c>
      <c r="H1724" s="3">
        <v>36647.48541666667</v>
      </c>
      <c r="I1724" s="3">
        <v>36647.458333333336</v>
      </c>
      <c r="J1724">
        <v>14</v>
      </c>
      <c r="K1724">
        <v>17.5</v>
      </c>
      <c r="L1724" s="3">
        <v>36647.470138888886</v>
      </c>
      <c r="M1724" t="s">
        <v>9</v>
      </c>
      <c r="N1724" t="s">
        <v>9</v>
      </c>
      <c r="O1724" t="s">
        <v>9</v>
      </c>
      <c r="P1724" s="3">
        <v>36647.48541666667</v>
      </c>
      <c r="Q1724">
        <v>0</v>
      </c>
      <c r="R1724" t="s">
        <v>76</v>
      </c>
      <c r="S1724">
        <v>0</v>
      </c>
      <c r="T1724">
        <v>0</v>
      </c>
      <c r="U1724" t="s">
        <v>9</v>
      </c>
      <c r="V1724" s="3">
        <v>36647.458333333336</v>
      </c>
      <c r="W1724">
        <v>1</v>
      </c>
      <c r="X1724" s="3">
        <v>36647.470138888886</v>
      </c>
      <c r="Y1724" t="s">
        <v>9</v>
      </c>
      <c r="Z1724">
        <v>0</v>
      </c>
      <c r="AA1724">
        <v>0</v>
      </c>
      <c r="AB1724" t="s">
        <v>84</v>
      </c>
    </row>
    <row r="1725" spans="1:28" x14ac:dyDescent="0.25">
      <c r="A1725" t="s">
        <v>74</v>
      </c>
      <c r="B1725" t="s">
        <v>75</v>
      </c>
      <c r="C1725">
        <v>53.649500000000003</v>
      </c>
      <c r="D1725">
        <v>9.9618000000000002</v>
      </c>
      <c r="E1725">
        <v>15</v>
      </c>
      <c r="F1725" s="2">
        <v>36648</v>
      </c>
      <c r="G1725">
        <v>9.1</v>
      </c>
      <c r="H1725" s="3">
        <v>36648.48541666667</v>
      </c>
      <c r="I1725" s="3">
        <v>36648.458333333336</v>
      </c>
      <c r="J1725">
        <v>19.399999999999999</v>
      </c>
      <c r="K1725">
        <v>19.399999999999999</v>
      </c>
      <c r="L1725" s="3">
        <v>36648.470138888886</v>
      </c>
      <c r="M1725" t="s">
        <v>9</v>
      </c>
      <c r="N1725" t="s">
        <v>9</v>
      </c>
      <c r="O1725" t="s">
        <v>9</v>
      </c>
      <c r="P1725" s="3">
        <v>36648.48541666667</v>
      </c>
      <c r="Q1725">
        <v>0</v>
      </c>
      <c r="R1725" t="s">
        <v>76</v>
      </c>
      <c r="S1725">
        <v>0</v>
      </c>
      <c r="T1725">
        <v>0</v>
      </c>
      <c r="U1725" t="s">
        <v>9</v>
      </c>
      <c r="V1725" s="3">
        <v>36648.458333333336</v>
      </c>
      <c r="W1725">
        <v>1</v>
      </c>
      <c r="X1725" s="3">
        <v>36648.470138888886</v>
      </c>
      <c r="Y1725" t="s">
        <v>9</v>
      </c>
      <c r="Z1725">
        <v>0</v>
      </c>
      <c r="AA1725">
        <v>0</v>
      </c>
      <c r="AB1725" t="s">
        <v>84</v>
      </c>
    </row>
    <row r="1726" spans="1:28" x14ac:dyDescent="0.25">
      <c r="A1726" t="s">
        <v>74</v>
      </c>
      <c r="B1726" t="s">
        <v>75</v>
      </c>
      <c r="C1726">
        <v>53.649500000000003</v>
      </c>
      <c r="D1726">
        <v>9.9618000000000002</v>
      </c>
      <c r="E1726">
        <v>15</v>
      </c>
      <c r="F1726" s="2">
        <v>36649</v>
      </c>
      <c r="G1726">
        <v>9.3000000000000007</v>
      </c>
      <c r="H1726" s="3">
        <v>36649.48541666667</v>
      </c>
      <c r="I1726" s="3">
        <v>36649.458333333336</v>
      </c>
      <c r="J1726">
        <v>19.8</v>
      </c>
      <c r="K1726">
        <v>22.4</v>
      </c>
      <c r="L1726" s="3">
        <v>36649.469444444447</v>
      </c>
      <c r="M1726" t="s">
        <v>9</v>
      </c>
      <c r="N1726" t="s">
        <v>9</v>
      </c>
      <c r="O1726" t="s">
        <v>9</v>
      </c>
      <c r="P1726" s="3">
        <v>36649.48541666667</v>
      </c>
      <c r="Q1726">
        <v>0</v>
      </c>
      <c r="R1726" t="s">
        <v>76</v>
      </c>
      <c r="S1726">
        <v>0</v>
      </c>
      <c r="T1726">
        <v>0</v>
      </c>
      <c r="U1726" t="s">
        <v>9</v>
      </c>
      <c r="V1726" s="3">
        <v>36649.458333333336</v>
      </c>
      <c r="W1726">
        <v>1</v>
      </c>
      <c r="X1726" s="3">
        <v>36649.469444444447</v>
      </c>
      <c r="Y1726" t="s">
        <v>9</v>
      </c>
      <c r="Z1726">
        <v>0</v>
      </c>
      <c r="AA1726">
        <v>0</v>
      </c>
      <c r="AB1726" t="s">
        <v>84</v>
      </c>
    </row>
    <row r="1727" spans="1:28" x14ac:dyDescent="0.25">
      <c r="A1727" t="s">
        <v>74</v>
      </c>
      <c r="B1727" t="s">
        <v>75</v>
      </c>
      <c r="C1727">
        <v>53.649500000000003</v>
      </c>
      <c r="D1727">
        <v>9.9618000000000002</v>
      </c>
      <c r="E1727">
        <v>15</v>
      </c>
      <c r="F1727" s="2">
        <v>36650</v>
      </c>
      <c r="G1727">
        <v>11.3</v>
      </c>
      <c r="H1727" s="3">
        <v>36650.48541666667</v>
      </c>
      <c r="I1727" s="3">
        <v>36650.458333333336</v>
      </c>
      <c r="J1727">
        <v>20</v>
      </c>
      <c r="K1727">
        <v>22.2</v>
      </c>
      <c r="L1727" s="3">
        <v>36650.469444444447</v>
      </c>
      <c r="M1727" t="s">
        <v>9</v>
      </c>
      <c r="N1727" t="s">
        <v>9</v>
      </c>
      <c r="O1727" t="s">
        <v>9</v>
      </c>
      <c r="P1727" s="3">
        <v>36650.48541666667</v>
      </c>
      <c r="Q1727">
        <v>0</v>
      </c>
      <c r="R1727" t="s">
        <v>76</v>
      </c>
      <c r="S1727">
        <v>0</v>
      </c>
      <c r="T1727">
        <v>0</v>
      </c>
      <c r="U1727" t="s">
        <v>9</v>
      </c>
      <c r="V1727" s="3">
        <v>36650.458333333336</v>
      </c>
      <c r="W1727">
        <v>1</v>
      </c>
      <c r="X1727" s="3">
        <v>36650.469444444447</v>
      </c>
      <c r="Y1727" t="s">
        <v>9</v>
      </c>
      <c r="Z1727">
        <v>0</v>
      </c>
      <c r="AA1727">
        <v>0</v>
      </c>
      <c r="AB1727" t="s">
        <v>84</v>
      </c>
    </row>
    <row r="1728" spans="1:28" x14ac:dyDescent="0.25">
      <c r="A1728" t="s">
        <v>74</v>
      </c>
      <c r="B1728" t="s">
        <v>75</v>
      </c>
      <c r="C1728">
        <v>53.649500000000003</v>
      </c>
      <c r="D1728">
        <v>9.9618000000000002</v>
      </c>
      <c r="E1728">
        <v>15</v>
      </c>
      <c r="F1728" s="2">
        <v>36651</v>
      </c>
      <c r="G1728">
        <v>6.6</v>
      </c>
      <c r="H1728" s="3">
        <v>36651.48541666667</v>
      </c>
      <c r="I1728" s="3">
        <v>36651.458333333336</v>
      </c>
      <c r="J1728">
        <v>19</v>
      </c>
      <c r="K1728">
        <v>21.4</v>
      </c>
      <c r="L1728" s="3">
        <v>36651.469444444447</v>
      </c>
      <c r="M1728" t="s">
        <v>9</v>
      </c>
      <c r="N1728" t="s">
        <v>9</v>
      </c>
      <c r="O1728" t="s">
        <v>9</v>
      </c>
      <c r="P1728" s="3">
        <v>36651.48541666667</v>
      </c>
      <c r="Q1728">
        <v>0</v>
      </c>
      <c r="R1728" t="s">
        <v>76</v>
      </c>
      <c r="S1728">
        <v>0</v>
      </c>
      <c r="T1728">
        <v>0</v>
      </c>
      <c r="U1728" t="s">
        <v>9</v>
      </c>
      <c r="V1728" s="3">
        <v>36651.458333333336</v>
      </c>
      <c r="W1728">
        <v>1</v>
      </c>
      <c r="X1728" s="3">
        <v>36651.469444444447</v>
      </c>
      <c r="Y1728" t="s">
        <v>9</v>
      </c>
      <c r="Z1728">
        <v>0</v>
      </c>
      <c r="AA1728">
        <v>0</v>
      </c>
      <c r="AB1728" t="s">
        <v>84</v>
      </c>
    </row>
    <row r="1729" spans="1:28" x14ac:dyDescent="0.25">
      <c r="A1729" t="s">
        <v>74</v>
      </c>
      <c r="B1729" t="s">
        <v>75</v>
      </c>
      <c r="C1729">
        <v>53.649500000000003</v>
      </c>
      <c r="D1729">
        <v>9.9618000000000002</v>
      </c>
      <c r="E1729">
        <v>15</v>
      </c>
      <c r="F1729" s="2">
        <v>36652</v>
      </c>
      <c r="G1729">
        <v>6.8</v>
      </c>
      <c r="H1729" s="3">
        <v>36652.48541666667</v>
      </c>
      <c r="I1729" s="3">
        <v>36652.458333333336</v>
      </c>
      <c r="J1729">
        <v>18.5</v>
      </c>
      <c r="K1729">
        <v>22.6</v>
      </c>
      <c r="L1729" s="3">
        <v>36652.469444444447</v>
      </c>
      <c r="M1729" t="s">
        <v>9</v>
      </c>
      <c r="N1729" t="s">
        <v>9</v>
      </c>
      <c r="O1729" t="s">
        <v>9</v>
      </c>
      <c r="P1729" s="3">
        <v>36652.48541666667</v>
      </c>
      <c r="Q1729">
        <v>0</v>
      </c>
      <c r="R1729" t="s">
        <v>76</v>
      </c>
      <c r="S1729">
        <v>0</v>
      </c>
      <c r="T1729">
        <v>0</v>
      </c>
      <c r="U1729" t="s">
        <v>9</v>
      </c>
      <c r="V1729" s="3">
        <v>36652.458333333336</v>
      </c>
      <c r="W1729">
        <v>1</v>
      </c>
      <c r="X1729" s="3">
        <v>36652.469444444447</v>
      </c>
      <c r="Y1729" t="s">
        <v>9</v>
      </c>
      <c r="Z1729">
        <v>0</v>
      </c>
      <c r="AA1729">
        <v>0</v>
      </c>
      <c r="AB1729" t="s">
        <v>84</v>
      </c>
    </row>
    <row r="1730" spans="1:28" x14ac:dyDescent="0.25">
      <c r="A1730" t="s">
        <v>74</v>
      </c>
      <c r="B1730" t="s">
        <v>75</v>
      </c>
      <c r="C1730">
        <v>53.649500000000003</v>
      </c>
      <c r="D1730">
        <v>9.9618000000000002</v>
      </c>
      <c r="E1730">
        <v>15</v>
      </c>
      <c r="F1730" s="2">
        <v>36653</v>
      </c>
      <c r="G1730">
        <v>8.1</v>
      </c>
      <c r="H1730" s="3">
        <v>36653.48541666667</v>
      </c>
      <c r="I1730" s="3">
        <v>36653.458333333336</v>
      </c>
      <c r="J1730">
        <v>19.2</v>
      </c>
      <c r="K1730">
        <v>20.8</v>
      </c>
      <c r="L1730" s="3">
        <v>36653.469444444447</v>
      </c>
      <c r="M1730" t="s">
        <v>9</v>
      </c>
      <c r="N1730" t="s">
        <v>9</v>
      </c>
      <c r="O1730" t="s">
        <v>9</v>
      </c>
      <c r="P1730" s="3">
        <v>36653.48541666667</v>
      </c>
      <c r="Q1730">
        <v>0</v>
      </c>
      <c r="R1730" t="s">
        <v>76</v>
      </c>
      <c r="S1730">
        <v>0</v>
      </c>
      <c r="T1730">
        <v>0</v>
      </c>
      <c r="U1730" t="s">
        <v>9</v>
      </c>
      <c r="V1730" s="3">
        <v>36653.458333333336</v>
      </c>
      <c r="W1730">
        <v>1</v>
      </c>
      <c r="X1730" s="3">
        <v>36653.469444444447</v>
      </c>
      <c r="Y1730" t="s">
        <v>9</v>
      </c>
      <c r="Z1730">
        <v>0</v>
      </c>
      <c r="AA1730">
        <v>0</v>
      </c>
      <c r="AB1730" t="s">
        <v>84</v>
      </c>
    </row>
    <row r="1731" spans="1:28" x14ac:dyDescent="0.25">
      <c r="A1731" t="s">
        <v>74</v>
      </c>
      <c r="B1731" t="s">
        <v>75</v>
      </c>
      <c r="C1731">
        <v>53.649500000000003</v>
      </c>
      <c r="D1731">
        <v>9.9618000000000002</v>
      </c>
      <c r="E1731">
        <v>15</v>
      </c>
      <c r="F1731" s="2">
        <v>36654</v>
      </c>
      <c r="G1731">
        <v>9.3000000000000007</v>
      </c>
      <c r="H1731" s="3">
        <v>36654.48541666667</v>
      </c>
      <c r="I1731" s="3">
        <v>36654.458333333336</v>
      </c>
      <c r="J1731">
        <v>20</v>
      </c>
      <c r="K1731">
        <v>22.6</v>
      </c>
      <c r="L1731" s="3">
        <v>36654.469444444447</v>
      </c>
      <c r="M1731" t="s">
        <v>9</v>
      </c>
      <c r="N1731" t="s">
        <v>9</v>
      </c>
      <c r="O1731" t="s">
        <v>9</v>
      </c>
      <c r="P1731" s="3">
        <v>36654.48541666667</v>
      </c>
      <c r="Q1731">
        <v>0</v>
      </c>
      <c r="R1731" t="s">
        <v>76</v>
      </c>
      <c r="S1731">
        <v>0</v>
      </c>
      <c r="T1731">
        <v>0</v>
      </c>
      <c r="U1731" t="s">
        <v>9</v>
      </c>
      <c r="V1731" s="3">
        <v>36654.458333333336</v>
      </c>
      <c r="W1731">
        <v>1</v>
      </c>
      <c r="X1731" s="3">
        <v>36654.469444444447</v>
      </c>
      <c r="Y1731" t="s">
        <v>9</v>
      </c>
      <c r="Z1731">
        <v>0</v>
      </c>
      <c r="AA1731">
        <v>0</v>
      </c>
      <c r="AB1731" t="s">
        <v>84</v>
      </c>
    </row>
    <row r="1732" spans="1:28" x14ac:dyDescent="0.25">
      <c r="A1732" t="s">
        <v>74</v>
      </c>
      <c r="B1732" t="s">
        <v>75</v>
      </c>
      <c r="C1732">
        <v>53.649500000000003</v>
      </c>
      <c r="D1732">
        <v>9.9618000000000002</v>
      </c>
      <c r="E1732">
        <v>15</v>
      </c>
      <c r="F1732" s="2">
        <v>36655</v>
      </c>
      <c r="G1732">
        <v>9.9</v>
      </c>
      <c r="H1732" s="3">
        <v>36655.48541666667</v>
      </c>
      <c r="I1732" s="3">
        <v>36655.458333333336</v>
      </c>
      <c r="J1732">
        <v>23.9</v>
      </c>
      <c r="K1732">
        <v>23.9</v>
      </c>
      <c r="L1732" s="3">
        <v>36655.469444444447</v>
      </c>
      <c r="M1732" t="s">
        <v>9</v>
      </c>
      <c r="N1732" t="s">
        <v>9</v>
      </c>
      <c r="O1732" t="s">
        <v>9</v>
      </c>
      <c r="P1732" s="3">
        <v>36655.48541666667</v>
      </c>
      <c r="Q1732">
        <v>0</v>
      </c>
      <c r="R1732" t="s">
        <v>76</v>
      </c>
      <c r="S1732">
        <v>0</v>
      </c>
      <c r="T1732">
        <v>0</v>
      </c>
      <c r="U1732" t="s">
        <v>9</v>
      </c>
      <c r="V1732" s="3">
        <v>36655.458333333336</v>
      </c>
      <c r="W1732">
        <v>1</v>
      </c>
      <c r="X1732" s="3">
        <v>36655.469444444447</v>
      </c>
      <c r="Y1732" t="s">
        <v>9</v>
      </c>
      <c r="Z1732">
        <v>0</v>
      </c>
      <c r="AA1732">
        <v>0</v>
      </c>
      <c r="AB1732" t="s">
        <v>84</v>
      </c>
    </row>
    <row r="1733" spans="1:28" x14ac:dyDescent="0.25">
      <c r="A1733" t="s">
        <v>74</v>
      </c>
      <c r="B1733" t="s">
        <v>75</v>
      </c>
      <c r="C1733">
        <v>53.649500000000003</v>
      </c>
      <c r="D1733">
        <v>9.9618000000000002</v>
      </c>
      <c r="E1733">
        <v>15</v>
      </c>
      <c r="F1733" s="2">
        <v>36656</v>
      </c>
      <c r="G1733">
        <v>8.9</v>
      </c>
      <c r="H1733" s="3">
        <v>36656.48541666667</v>
      </c>
      <c r="I1733" s="3">
        <v>36656.458333333336</v>
      </c>
      <c r="J1733">
        <v>21.4</v>
      </c>
      <c r="K1733">
        <v>24.9</v>
      </c>
      <c r="L1733" s="3">
        <v>36656.469444444447</v>
      </c>
      <c r="M1733" t="s">
        <v>9</v>
      </c>
      <c r="N1733" t="s">
        <v>9</v>
      </c>
      <c r="O1733" t="s">
        <v>9</v>
      </c>
      <c r="P1733" s="3">
        <v>36656.48541666667</v>
      </c>
      <c r="Q1733">
        <v>0</v>
      </c>
      <c r="R1733" t="s">
        <v>76</v>
      </c>
      <c r="S1733">
        <v>0</v>
      </c>
      <c r="T1733">
        <v>0</v>
      </c>
      <c r="U1733" t="s">
        <v>9</v>
      </c>
      <c r="V1733" s="3">
        <v>36656.458333333336</v>
      </c>
      <c r="W1733">
        <v>1</v>
      </c>
      <c r="X1733" s="3">
        <v>36656.469444444447</v>
      </c>
      <c r="Y1733" t="s">
        <v>9</v>
      </c>
      <c r="Z1733">
        <v>0</v>
      </c>
      <c r="AA1733">
        <v>0</v>
      </c>
      <c r="AB1733" t="s">
        <v>84</v>
      </c>
    </row>
    <row r="1734" spans="1:28" x14ac:dyDescent="0.25">
      <c r="A1734" t="s">
        <v>74</v>
      </c>
      <c r="B1734" t="s">
        <v>75</v>
      </c>
      <c r="C1734">
        <v>53.649500000000003</v>
      </c>
      <c r="D1734">
        <v>9.9618000000000002</v>
      </c>
      <c r="E1734">
        <v>15</v>
      </c>
      <c r="F1734" s="2">
        <v>36657</v>
      </c>
      <c r="G1734">
        <v>8.3000000000000007</v>
      </c>
      <c r="H1734" s="3">
        <v>36657.48541666667</v>
      </c>
      <c r="I1734" s="3">
        <v>36657.458333333336</v>
      </c>
      <c r="J1734">
        <v>22</v>
      </c>
      <c r="K1734">
        <v>24.1</v>
      </c>
      <c r="L1734" s="3">
        <v>36657.469444444447</v>
      </c>
      <c r="M1734" t="s">
        <v>9</v>
      </c>
      <c r="N1734" t="s">
        <v>9</v>
      </c>
      <c r="O1734" t="s">
        <v>9</v>
      </c>
      <c r="P1734" s="3">
        <v>36657.48541666667</v>
      </c>
      <c r="Q1734">
        <v>0</v>
      </c>
      <c r="R1734" t="s">
        <v>76</v>
      </c>
      <c r="S1734">
        <v>0</v>
      </c>
      <c r="T1734">
        <v>0</v>
      </c>
      <c r="U1734" t="s">
        <v>9</v>
      </c>
      <c r="V1734" s="3">
        <v>36657.458333333336</v>
      </c>
      <c r="W1734">
        <v>1</v>
      </c>
      <c r="X1734" s="3">
        <v>36657.469444444447</v>
      </c>
      <c r="Y1734" t="s">
        <v>9</v>
      </c>
      <c r="Z1734">
        <v>0</v>
      </c>
      <c r="AA1734">
        <v>0</v>
      </c>
      <c r="AB1734" t="s">
        <v>84</v>
      </c>
    </row>
    <row r="1735" spans="1:28" x14ac:dyDescent="0.25">
      <c r="A1735" t="s">
        <v>74</v>
      </c>
      <c r="B1735" t="s">
        <v>75</v>
      </c>
      <c r="C1735">
        <v>53.649500000000003</v>
      </c>
      <c r="D1735">
        <v>9.9618000000000002</v>
      </c>
      <c r="E1735">
        <v>15</v>
      </c>
      <c r="F1735" s="2">
        <v>36658</v>
      </c>
      <c r="G1735">
        <v>10</v>
      </c>
      <c r="H1735" s="3">
        <v>36658.48541666667</v>
      </c>
      <c r="I1735" s="3">
        <v>36658.458333333336</v>
      </c>
      <c r="J1735">
        <v>17.5</v>
      </c>
      <c r="K1735">
        <v>24</v>
      </c>
      <c r="L1735" s="3">
        <v>36658.469444444447</v>
      </c>
      <c r="M1735" t="s">
        <v>9</v>
      </c>
      <c r="N1735" t="s">
        <v>9</v>
      </c>
      <c r="O1735" t="s">
        <v>9</v>
      </c>
      <c r="P1735" s="3">
        <v>36658.48541666667</v>
      </c>
      <c r="Q1735">
        <v>0</v>
      </c>
      <c r="R1735" t="s">
        <v>76</v>
      </c>
      <c r="S1735">
        <v>0</v>
      </c>
      <c r="T1735">
        <v>0</v>
      </c>
      <c r="U1735" t="s">
        <v>9</v>
      </c>
      <c r="V1735" s="3">
        <v>36658.458333333336</v>
      </c>
      <c r="W1735">
        <v>1</v>
      </c>
      <c r="X1735" s="3">
        <v>36658.469444444447</v>
      </c>
      <c r="Y1735" t="s">
        <v>9</v>
      </c>
      <c r="Z1735">
        <v>0</v>
      </c>
      <c r="AA1735">
        <v>0</v>
      </c>
      <c r="AB1735" t="s">
        <v>84</v>
      </c>
    </row>
    <row r="1736" spans="1:28" x14ac:dyDescent="0.25">
      <c r="A1736" t="s">
        <v>74</v>
      </c>
      <c r="B1736" t="s">
        <v>75</v>
      </c>
      <c r="C1736">
        <v>53.649500000000003</v>
      </c>
      <c r="D1736">
        <v>9.9618000000000002</v>
      </c>
      <c r="E1736">
        <v>15</v>
      </c>
      <c r="F1736" s="2">
        <v>36659</v>
      </c>
      <c r="G1736">
        <v>5</v>
      </c>
      <c r="H1736" s="3">
        <v>36659.48541666667</v>
      </c>
      <c r="I1736" s="3">
        <v>36659.458333333336</v>
      </c>
      <c r="J1736">
        <v>18</v>
      </c>
      <c r="K1736">
        <v>18</v>
      </c>
      <c r="L1736" s="3">
        <v>36659.469444444447</v>
      </c>
      <c r="M1736" t="s">
        <v>9</v>
      </c>
      <c r="N1736" t="s">
        <v>9</v>
      </c>
      <c r="O1736" t="s">
        <v>9</v>
      </c>
      <c r="P1736" s="3">
        <v>36659.48541666667</v>
      </c>
      <c r="Q1736">
        <v>0</v>
      </c>
      <c r="R1736" t="s">
        <v>76</v>
      </c>
      <c r="S1736">
        <v>0</v>
      </c>
      <c r="T1736">
        <v>0</v>
      </c>
      <c r="U1736" t="s">
        <v>9</v>
      </c>
      <c r="V1736" s="3">
        <v>36659.458333333336</v>
      </c>
      <c r="W1736">
        <v>1</v>
      </c>
      <c r="X1736" s="3">
        <v>36659.469444444447</v>
      </c>
      <c r="Y1736" t="s">
        <v>9</v>
      </c>
      <c r="Z1736">
        <v>0</v>
      </c>
      <c r="AA1736">
        <v>0</v>
      </c>
      <c r="AB1736" t="s">
        <v>84</v>
      </c>
    </row>
    <row r="1737" spans="1:28" x14ac:dyDescent="0.25">
      <c r="A1737" t="s">
        <v>74</v>
      </c>
      <c r="B1737" t="s">
        <v>75</v>
      </c>
      <c r="C1737">
        <v>53.649500000000003</v>
      </c>
      <c r="D1737">
        <v>9.9618000000000002</v>
      </c>
      <c r="E1737">
        <v>15</v>
      </c>
      <c r="F1737" s="2">
        <v>36660</v>
      </c>
      <c r="G1737">
        <v>7</v>
      </c>
      <c r="H1737" s="3">
        <v>36660.48541666667</v>
      </c>
      <c r="I1737" s="3">
        <v>36660.458333333336</v>
      </c>
      <c r="J1737">
        <v>23</v>
      </c>
      <c r="K1737">
        <v>23</v>
      </c>
      <c r="L1737" s="3">
        <v>36660.469444444447</v>
      </c>
      <c r="M1737" t="s">
        <v>9</v>
      </c>
      <c r="N1737" t="s">
        <v>9</v>
      </c>
      <c r="O1737" t="s">
        <v>9</v>
      </c>
      <c r="P1737" s="3">
        <v>36660.48541666667</v>
      </c>
      <c r="Q1737">
        <v>0</v>
      </c>
      <c r="R1737" t="s">
        <v>76</v>
      </c>
      <c r="S1737">
        <v>0</v>
      </c>
      <c r="T1737">
        <v>0</v>
      </c>
      <c r="U1737" t="s">
        <v>9</v>
      </c>
      <c r="V1737" s="3">
        <v>36660.458333333336</v>
      </c>
      <c r="W1737">
        <v>1</v>
      </c>
      <c r="X1737" s="3">
        <v>36660.469444444447</v>
      </c>
      <c r="Y1737" t="s">
        <v>9</v>
      </c>
      <c r="Z1737">
        <v>0</v>
      </c>
      <c r="AA1737">
        <v>0</v>
      </c>
      <c r="AB1737" t="s">
        <v>84</v>
      </c>
    </row>
    <row r="1738" spans="1:28" x14ac:dyDescent="0.25">
      <c r="A1738" t="s">
        <v>74</v>
      </c>
      <c r="B1738" t="s">
        <v>75</v>
      </c>
      <c r="C1738">
        <v>53.649500000000003</v>
      </c>
      <c r="D1738">
        <v>9.9618000000000002</v>
      </c>
      <c r="E1738">
        <v>15</v>
      </c>
      <c r="F1738" s="2">
        <v>36661</v>
      </c>
      <c r="G1738">
        <v>10</v>
      </c>
      <c r="H1738" s="3">
        <v>36661.48541666667</v>
      </c>
      <c r="I1738" s="3">
        <v>36661.458333333336</v>
      </c>
      <c r="J1738">
        <v>25</v>
      </c>
      <c r="K1738">
        <v>25.5</v>
      </c>
      <c r="L1738" s="3">
        <v>36661.469444444447</v>
      </c>
      <c r="M1738" t="s">
        <v>9</v>
      </c>
      <c r="N1738" t="s">
        <v>9</v>
      </c>
      <c r="O1738" t="s">
        <v>9</v>
      </c>
      <c r="P1738" s="3">
        <v>36661.48541666667</v>
      </c>
      <c r="Q1738">
        <v>0</v>
      </c>
      <c r="R1738" t="s">
        <v>76</v>
      </c>
      <c r="S1738">
        <v>0</v>
      </c>
      <c r="T1738">
        <v>0</v>
      </c>
      <c r="U1738" t="s">
        <v>9</v>
      </c>
      <c r="V1738" s="3">
        <v>36661.458333333336</v>
      </c>
      <c r="W1738">
        <v>1</v>
      </c>
      <c r="X1738" s="3">
        <v>36661.469444444447</v>
      </c>
      <c r="Y1738" t="s">
        <v>9</v>
      </c>
      <c r="Z1738">
        <v>0</v>
      </c>
      <c r="AA1738">
        <v>0</v>
      </c>
      <c r="AB1738" t="s">
        <v>84</v>
      </c>
    </row>
    <row r="1739" spans="1:28" x14ac:dyDescent="0.25">
      <c r="A1739" t="s">
        <v>74</v>
      </c>
      <c r="B1739" t="s">
        <v>75</v>
      </c>
      <c r="C1739">
        <v>53.649500000000003</v>
      </c>
      <c r="D1739">
        <v>9.9618000000000002</v>
      </c>
      <c r="E1739">
        <v>15</v>
      </c>
      <c r="F1739" s="2">
        <v>36662</v>
      </c>
      <c r="G1739">
        <v>11</v>
      </c>
      <c r="H1739" s="3">
        <v>36662.48541666667</v>
      </c>
      <c r="I1739" s="3">
        <v>36662.458333333336</v>
      </c>
      <c r="J1739">
        <v>27</v>
      </c>
      <c r="K1739">
        <v>27.2</v>
      </c>
      <c r="L1739" s="3">
        <v>36662.469444444447</v>
      </c>
      <c r="M1739" t="s">
        <v>9</v>
      </c>
      <c r="N1739" t="s">
        <v>9</v>
      </c>
      <c r="O1739" t="s">
        <v>9</v>
      </c>
      <c r="P1739" s="3">
        <v>36662.48541666667</v>
      </c>
      <c r="Q1739">
        <v>0</v>
      </c>
      <c r="R1739" t="s">
        <v>76</v>
      </c>
      <c r="S1739">
        <v>0</v>
      </c>
      <c r="T1739">
        <v>0</v>
      </c>
      <c r="U1739" t="s">
        <v>9</v>
      </c>
      <c r="V1739" s="3">
        <v>36662.458333333336</v>
      </c>
      <c r="W1739">
        <v>1</v>
      </c>
      <c r="X1739" s="3">
        <v>36662.469444444447</v>
      </c>
      <c r="Y1739" t="s">
        <v>9</v>
      </c>
      <c r="Z1739">
        <v>0</v>
      </c>
      <c r="AA1739">
        <v>0</v>
      </c>
      <c r="AB1739" t="s">
        <v>84</v>
      </c>
    </row>
    <row r="1740" spans="1:28" x14ac:dyDescent="0.25">
      <c r="A1740" t="s">
        <v>74</v>
      </c>
      <c r="B1740" t="s">
        <v>75</v>
      </c>
      <c r="C1740">
        <v>53.649500000000003</v>
      </c>
      <c r="D1740">
        <v>9.9618000000000002</v>
      </c>
      <c r="E1740">
        <v>15</v>
      </c>
      <c r="F1740" s="2">
        <v>36663</v>
      </c>
      <c r="G1740">
        <v>15.4</v>
      </c>
      <c r="H1740" s="3">
        <v>36663.48541666667</v>
      </c>
      <c r="I1740" s="3">
        <v>36663.458333333336</v>
      </c>
      <c r="J1740">
        <v>24.6</v>
      </c>
      <c r="K1740">
        <v>30</v>
      </c>
      <c r="L1740" s="3">
        <v>36663.469444444447</v>
      </c>
      <c r="M1740" t="s">
        <v>9</v>
      </c>
      <c r="N1740" t="s">
        <v>9</v>
      </c>
      <c r="O1740" t="s">
        <v>9</v>
      </c>
      <c r="P1740" s="3">
        <v>36663.48541666667</v>
      </c>
      <c r="Q1740">
        <v>3</v>
      </c>
      <c r="R1740" t="s">
        <v>77</v>
      </c>
      <c r="S1740">
        <v>3</v>
      </c>
      <c r="T1740" t="s">
        <v>9</v>
      </c>
      <c r="U1740" t="s">
        <v>9</v>
      </c>
      <c r="V1740" s="3">
        <v>36663.458333333336</v>
      </c>
      <c r="W1740">
        <v>1</v>
      </c>
      <c r="X1740" s="3">
        <v>36663.469444444447</v>
      </c>
      <c r="Y1740" t="s">
        <v>9</v>
      </c>
      <c r="Z1740">
        <v>3</v>
      </c>
      <c r="AA1740" t="s">
        <v>9</v>
      </c>
      <c r="AB1740" t="s">
        <v>84</v>
      </c>
    </row>
    <row r="1741" spans="1:28" x14ac:dyDescent="0.25">
      <c r="A1741" t="s">
        <v>74</v>
      </c>
      <c r="B1741" t="s">
        <v>75</v>
      </c>
      <c r="C1741">
        <v>53.649500000000003</v>
      </c>
      <c r="D1741">
        <v>9.9618000000000002</v>
      </c>
      <c r="E1741">
        <v>15</v>
      </c>
      <c r="F1741" s="2">
        <v>36664</v>
      </c>
      <c r="G1741">
        <v>9.1</v>
      </c>
      <c r="H1741" s="3">
        <v>36664.48541666667</v>
      </c>
      <c r="I1741" s="3">
        <v>36664.458333333336</v>
      </c>
      <c r="J1741">
        <v>17.100000000000001</v>
      </c>
      <c r="K1741">
        <v>24.5</v>
      </c>
      <c r="L1741" s="3">
        <v>36664.469444444447</v>
      </c>
      <c r="M1741" t="s">
        <v>9</v>
      </c>
      <c r="N1741" t="s">
        <v>9</v>
      </c>
      <c r="O1741" t="s">
        <v>9</v>
      </c>
      <c r="P1741" s="3">
        <v>36664.48541666667</v>
      </c>
      <c r="Q1741">
        <v>5</v>
      </c>
      <c r="R1741" t="s">
        <v>77</v>
      </c>
      <c r="S1741">
        <v>5</v>
      </c>
      <c r="T1741" t="s">
        <v>9</v>
      </c>
      <c r="U1741" t="s">
        <v>9</v>
      </c>
      <c r="V1741" s="3">
        <v>36664.458333333336</v>
      </c>
      <c r="W1741">
        <v>1</v>
      </c>
      <c r="X1741" s="3">
        <v>36664.469444444447</v>
      </c>
      <c r="Y1741" t="s">
        <v>9</v>
      </c>
      <c r="Z1741">
        <v>5</v>
      </c>
      <c r="AA1741" t="s">
        <v>9</v>
      </c>
      <c r="AB1741" t="s">
        <v>84</v>
      </c>
    </row>
    <row r="1742" spans="1:28" x14ac:dyDescent="0.25">
      <c r="A1742" t="s">
        <v>74</v>
      </c>
      <c r="B1742" t="s">
        <v>75</v>
      </c>
      <c r="C1742">
        <v>53.649500000000003</v>
      </c>
      <c r="D1742">
        <v>9.9618000000000002</v>
      </c>
      <c r="E1742">
        <v>15</v>
      </c>
      <c r="F1742" s="2">
        <v>36665</v>
      </c>
      <c r="G1742">
        <v>6.6</v>
      </c>
      <c r="H1742" s="3">
        <v>36665.48541666667</v>
      </c>
      <c r="I1742" s="3">
        <v>36665.458333333336</v>
      </c>
      <c r="J1742">
        <v>16.3</v>
      </c>
      <c r="K1742">
        <v>17.3</v>
      </c>
      <c r="L1742" s="3">
        <v>36665.469444444447</v>
      </c>
      <c r="M1742" t="s">
        <v>9</v>
      </c>
      <c r="N1742" t="s">
        <v>9</v>
      </c>
      <c r="O1742" t="s">
        <v>9</v>
      </c>
      <c r="P1742" s="3">
        <v>36665.48541666667</v>
      </c>
      <c r="Q1742">
        <v>2</v>
      </c>
      <c r="R1742" t="s">
        <v>77</v>
      </c>
      <c r="S1742">
        <v>2</v>
      </c>
      <c r="T1742" t="s">
        <v>9</v>
      </c>
      <c r="U1742" t="s">
        <v>9</v>
      </c>
      <c r="V1742" s="3">
        <v>36665.458333333336</v>
      </c>
      <c r="W1742">
        <v>1</v>
      </c>
      <c r="X1742" s="3">
        <v>36665.469444444447</v>
      </c>
      <c r="Y1742" t="s">
        <v>9</v>
      </c>
      <c r="Z1742">
        <v>2</v>
      </c>
      <c r="AA1742" t="s">
        <v>9</v>
      </c>
      <c r="AB1742" t="s">
        <v>84</v>
      </c>
    </row>
    <row r="1743" spans="1:28" x14ac:dyDescent="0.25">
      <c r="A1743" t="s">
        <v>74</v>
      </c>
      <c r="B1743" t="s">
        <v>75</v>
      </c>
      <c r="C1743">
        <v>53.649500000000003</v>
      </c>
      <c r="D1743">
        <v>9.9618000000000002</v>
      </c>
      <c r="E1743">
        <v>15</v>
      </c>
      <c r="F1743" s="2">
        <v>36666</v>
      </c>
      <c r="G1743">
        <v>8.5</v>
      </c>
      <c r="H1743" s="3">
        <v>36666.48541666667</v>
      </c>
      <c r="I1743" s="3">
        <v>36666.458333333336</v>
      </c>
      <c r="J1743">
        <v>12.8</v>
      </c>
      <c r="K1743">
        <v>16.3</v>
      </c>
      <c r="L1743" s="3">
        <v>36666.469444444447</v>
      </c>
      <c r="M1743" t="s">
        <v>9</v>
      </c>
      <c r="N1743" t="s">
        <v>9</v>
      </c>
      <c r="O1743" t="s">
        <v>9</v>
      </c>
      <c r="P1743" s="3">
        <v>36666.48541666667</v>
      </c>
      <c r="Q1743">
        <v>7</v>
      </c>
      <c r="R1743" t="s">
        <v>77</v>
      </c>
      <c r="S1743">
        <v>7</v>
      </c>
      <c r="T1743" t="s">
        <v>9</v>
      </c>
      <c r="U1743" t="s">
        <v>9</v>
      </c>
      <c r="V1743" s="3">
        <v>36666.458333333336</v>
      </c>
      <c r="W1743">
        <v>1</v>
      </c>
      <c r="X1743" s="3">
        <v>36666.469444444447</v>
      </c>
      <c r="Y1743" t="s">
        <v>9</v>
      </c>
      <c r="Z1743">
        <v>7</v>
      </c>
      <c r="AA1743" t="s">
        <v>9</v>
      </c>
      <c r="AB1743" t="s">
        <v>84</v>
      </c>
    </row>
    <row r="1744" spans="1:28" x14ac:dyDescent="0.25">
      <c r="A1744" t="s">
        <v>74</v>
      </c>
      <c r="B1744" t="s">
        <v>75</v>
      </c>
      <c r="C1744">
        <v>53.649500000000003</v>
      </c>
      <c r="D1744">
        <v>9.9618000000000002</v>
      </c>
      <c r="E1744">
        <v>15</v>
      </c>
      <c r="F1744" s="2">
        <v>36667</v>
      </c>
      <c r="G1744">
        <v>7</v>
      </c>
      <c r="H1744" s="3">
        <v>36667.48541666667</v>
      </c>
      <c r="I1744" s="3">
        <v>36667.458333333336</v>
      </c>
      <c r="J1744">
        <v>17.5</v>
      </c>
      <c r="K1744">
        <v>17.5</v>
      </c>
      <c r="L1744" s="3">
        <v>36667.469444444447</v>
      </c>
      <c r="M1744" t="s">
        <v>9</v>
      </c>
      <c r="N1744" t="s">
        <v>9</v>
      </c>
      <c r="O1744" t="s">
        <v>9</v>
      </c>
      <c r="P1744" s="3">
        <v>36667.48541666667</v>
      </c>
      <c r="Q1744">
        <v>0</v>
      </c>
      <c r="R1744" t="s">
        <v>76</v>
      </c>
      <c r="S1744">
        <v>0</v>
      </c>
      <c r="T1744">
        <v>0</v>
      </c>
      <c r="U1744" t="s">
        <v>9</v>
      </c>
      <c r="V1744" s="3">
        <v>36667.458333333336</v>
      </c>
      <c r="W1744">
        <v>1</v>
      </c>
      <c r="X1744" s="3">
        <v>36667.469444444447</v>
      </c>
      <c r="Y1744" t="s">
        <v>9</v>
      </c>
      <c r="Z1744">
        <v>0</v>
      </c>
      <c r="AA1744">
        <v>0</v>
      </c>
      <c r="AB1744" t="s">
        <v>84</v>
      </c>
    </row>
    <row r="1745" spans="1:28" x14ac:dyDescent="0.25">
      <c r="A1745" t="s">
        <v>74</v>
      </c>
      <c r="B1745" t="s">
        <v>75</v>
      </c>
      <c r="C1745">
        <v>53.649500000000003</v>
      </c>
      <c r="D1745">
        <v>9.9618000000000002</v>
      </c>
      <c r="E1745">
        <v>15</v>
      </c>
      <c r="F1745" s="2">
        <v>36668</v>
      </c>
      <c r="G1745">
        <v>8.6999999999999993</v>
      </c>
      <c r="H1745" s="3">
        <v>36668.48541666667</v>
      </c>
      <c r="I1745" s="3">
        <v>36668.458333333336</v>
      </c>
      <c r="J1745">
        <v>16.3</v>
      </c>
      <c r="K1745">
        <v>17.7</v>
      </c>
      <c r="L1745" s="3">
        <v>36668.469444444447</v>
      </c>
      <c r="M1745" t="s">
        <v>9</v>
      </c>
      <c r="N1745" t="s">
        <v>9</v>
      </c>
      <c r="O1745" t="s">
        <v>9</v>
      </c>
      <c r="P1745" s="3">
        <v>36668.48541666667</v>
      </c>
      <c r="Q1745">
        <v>2</v>
      </c>
      <c r="R1745" t="s">
        <v>77</v>
      </c>
      <c r="S1745">
        <v>2</v>
      </c>
      <c r="T1745" t="s">
        <v>9</v>
      </c>
      <c r="U1745" t="s">
        <v>9</v>
      </c>
      <c r="V1745" s="3">
        <v>36668.458333333336</v>
      </c>
      <c r="W1745">
        <v>1</v>
      </c>
      <c r="X1745" s="3">
        <v>36668.469444444447</v>
      </c>
      <c r="Y1745" t="s">
        <v>9</v>
      </c>
      <c r="Z1745">
        <v>2</v>
      </c>
      <c r="AA1745" t="s">
        <v>9</v>
      </c>
      <c r="AB1745" t="s">
        <v>84</v>
      </c>
    </row>
    <row r="1746" spans="1:28" x14ac:dyDescent="0.25">
      <c r="A1746" t="s">
        <v>74</v>
      </c>
      <c r="B1746" t="s">
        <v>75</v>
      </c>
      <c r="C1746">
        <v>53.649500000000003</v>
      </c>
      <c r="D1746">
        <v>9.9618000000000002</v>
      </c>
      <c r="E1746">
        <v>15</v>
      </c>
      <c r="F1746" s="2">
        <v>36669</v>
      </c>
      <c r="G1746">
        <v>5.2</v>
      </c>
      <c r="H1746" s="3">
        <v>36669.48541666667</v>
      </c>
      <c r="I1746" s="3">
        <v>36669.458333333336</v>
      </c>
      <c r="J1746">
        <v>19.399999999999999</v>
      </c>
      <c r="K1746">
        <v>19.399999999999999</v>
      </c>
      <c r="L1746" s="3">
        <v>36669.469444444447</v>
      </c>
      <c r="M1746" t="s">
        <v>9</v>
      </c>
      <c r="N1746" t="s">
        <v>9</v>
      </c>
      <c r="O1746" t="s">
        <v>9</v>
      </c>
      <c r="P1746" s="3">
        <v>36669.48541666667</v>
      </c>
      <c r="Q1746">
        <v>0</v>
      </c>
      <c r="R1746" t="s">
        <v>76</v>
      </c>
      <c r="S1746">
        <v>0</v>
      </c>
      <c r="T1746">
        <v>0</v>
      </c>
      <c r="U1746" t="s">
        <v>9</v>
      </c>
      <c r="V1746" s="3">
        <v>36669.458333333336</v>
      </c>
      <c r="W1746">
        <v>1</v>
      </c>
      <c r="X1746" s="3">
        <v>36669.469444444447</v>
      </c>
      <c r="Y1746" t="s">
        <v>9</v>
      </c>
      <c r="Z1746">
        <v>0</v>
      </c>
      <c r="AA1746">
        <v>0</v>
      </c>
      <c r="AB1746" t="s">
        <v>84</v>
      </c>
    </row>
    <row r="1747" spans="1:28" x14ac:dyDescent="0.25">
      <c r="A1747" t="s">
        <v>74</v>
      </c>
      <c r="B1747" t="s">
        <v>75</v>
      </c>
      <c r="C1747">
        <v>53.649500000000003</v>
      </c>
      <c r="D1747">
        <v>9.9618000000000002</v>
      </c>
      <c r="E1747">
        <v>15</v>
      </c>
      <c r="F1747" s="2">
        <v>36670</v>
      </c>
      <c r="G1747">
        <v>12.8</v>
      </c>
      <c r="H1747" s="3">
        <v>36670.48541666667</v>
      </c>
      <c r="I1747" s="3">
        <v>36670.458333333336</v>
      </c>
      <c r="J1747">
        <v>16.5</v>
      </c>
      <c r="K1747">
        <v>20.6</v>
      </c>
      <c r="L1747" s="3">
        <v>36670.469444444447</v>
      </c>
      <c r="M1747" t="s">
        <v>9</v>
      </c>
      <c r="N1747" t="s">
        <v>9</v>
      </c>
      <c r="O1747" t="s">
        <v>9</v>
      </c>
      <c r="P1747" s="3">
        <v>36670.48541666667</v>
      </c>
      <c r="Q1747">
        <v>6</v>
      </c>
      <c r="R1747" t="s">
        <v>77</v>
      </c>
      <c r="S1747">
        <v>6</v>
      </c>
      <c r="T1747" t="s">
        <v>9</v>
      </c>
      <c r="U1747" t="s">
        <v>9</v>
      </c>
      <c r="V1747" s="3">
        <v>36670.458333333336</v>
      </c>
      <c r="W1747">
        <v>1</v>
      </c>
      <c r="X1747" s="3">
        <v>36670.469444444447</v>
      </c>
      <c r="Y1747" t="s">
        <v>9</v>
      </c>
      <c r="Z1747">
        <v>6</v>
      </c>
      <c r="AA1747" t="s">
        <v>9</v>
      </c>
      <c r="AB1747" t="s">
        <v>84</v>
      </c>
    </row>
    <row r="1748" spans="1:28" x14ac:dyDescent="0.25">
      <c r="A1748" t="s">
        <v>74</v>
      </c>
      <c r="B1748" t="s">
        <v>75</v>
      </c>
      <c r="C1748">
        <v>53.649500000000003</v>
      </c>
      <c r="D1748">
        <v>9.9618000000000002</v>
      </c>
      <c r="E1748">
        <v>15</v>
      </c>
      <c r="F1748" s="2">
        <v>36671</v>
      </c>
      <c r="G1748">
        <v>9.1</v>
      </c>
      <c r="H1748" s="3">
        <v>36671.48541666667</v>
      </c>
      <c r="I1748" s="3">
        <v>36671.458333333336</v>
      </c>
      <c r="J1748">
        <v>15.3</v>
      </c>
      <c r="K1748">
        <v>16.899999999999999</v>
      </c>
      <c r="L1748" s="3">
        <v>36671.470138888886</v>
      </c>
      <c r="M1748" t="s">
        <v>9</v>
      </c>
      <c r="N1748" t="s">
        <v>9</v>
      </c>
      <c r="O1748" t="s">
        <v>9</v>
      </c>
      <c r="P1748" s="3">
        <v>36671.48541666667</v>
      </c>
      <c r="Q1748">
        <v>7</v>
      </c>
      <c r="R1748" t="s">
        <v>77</v>
      </c>
      <c r="S1748">
        <v>7</v>
      </c>
      <c r="T1748" t="s">
        <v>9</v>
      </c>
      <c r="U1748" t="s">
        <v>9</v>
      </c>
      <c r="V1748" s="3">
        <v>36671.458333333336</v>
      </c>
      <c r="W1748">
        <v>1</v>
      </c>
      <c r="X1748" s="3">
        <v>36671.470138888886</v>
      </c>
      <c r="Y1748" t="s">
        <v>9</v>
      </c>
      <c r="Z1748">
        <v>7</v>
      </c>
      <c r="AA1748" t="s">
        <v>9</v>
      </c>
      <c r="AB1748" t="s">
        <v>84</v>
      </c>
    </row>
    <row r="1749" spans="1:28" x14ac:dyDescent="0.25">
      <c r="A1749" t="s">
        <v>74</v>
      </c>
      <c r="B1749" t="s">
        <v>75</v>
      </c>
      <c r="C1749">
        <v>53.649500000000003</v>
      </c>
      <c r="D1749">
        <v>9.9618000000000002</v>
      </c>
      <c r="E1749">
        <v>15</v>
      </c>
      <c r="F1749" s="2">
        <v>36672</v>
      </c>
      <c r="G1749">
        <v>8.6999999999999993</v>
      </c>
      <c r="H1749" s="3">
        <v>36672.48541666667</v>
      </c>
      <c r="I1749" s="3">
        <v>36672.458333333336</v>
      </c>
      <c r="J1749">
        <v>16.7</v>
      </c>
      <c r="K1749">
        <v>17.899999999999999</v>
      </c>
      <c r="L1749" s="3">
        <v>36672.470138888886</v>
      </c>
      <c r="M1749" t="s">
        <v>9</v>
      </c>
      <c r="N1749" t="s">
        <v>9</v>
      </c>
      <c r="O1749" t="s">
        <v>9</v>
      </c>
      <c r="P1749" s="3">
        <v>36672.48541666667</v>
      </c>
      <c r="Q1749">
        <v>0</v>
      </c>
      <c r="R1749" t="s">
        <v>76</v>
      </c>
      <c r="S1749">
        <v>0</v>
      </c>
      <c r="T1749">
        <v>0</v>
      </c>
      <c r="U1749" t="s">
        <v>9</v>
      </c>
      <c r="V1749" s="3">
        <v>36672.458333333336</v>
      </c>
      <c r="W1749">
        <v>1</v>
      </c>
      <c r="X1749" s="3">
        <v>36672.470138888886</v>
      </c>
      <c r="Y1749" t="s">
        <v>9</v>
      </c>
      <c r="Z1749">
        <v>0</v>
      </c>
      <c r="AA1749">
        <v>0</v>
      </c>
      <c r="AB1749" t="s">
        <v>84</v>
      </c>
    </row>
    <row r="1750" spans="1:28" x14ac:dyDescent="0.25">
      <c r="A1750" t="s">
        <v>74</v>
      </c>
      <c r="B1750" t="s">
        <v>75</v>
      </c>
      <c r="C1750">
        <v>53.649500000000003</v>
      </c>
      <c r="D1750">
        <v>9.9618000000000002</v>
      </c>
      <c r="E1750">
        <v>15</v>
      </c>
      <c r="F1750" s="2">
        <v>36673</v>
      </c>
      <c r="G1750">
        <v>12.8</v>
      </c>
      <c r="H1750" s="3">
        <v>36673.48541666667</v>
      </c>
      <c r="I1750" s="3">
        <v>36673.458333333336</v>
      </c>
      <c r="J1750">
        <v>15.5</v>
      </c>
      <c r="K1750">
        <v>19.8</v>
      </c>
      <c r="L1750" s="3">
        <v>36673.470138888886</v>
      </c>
      <c r="M1750" t="s">
        <v>9</v>
      </c>
      <c r="N1750" t="s">
        <v>9</v>
      </c>
      <c r="O1750" t="s">
        <v>9</v>
      </c>
      <c r="P1750" s="3">
        <v>36673.48541666667</v>
      </c>
      <c r="Q1750">
        <v>0</v>
      </c>
      <c r="R1750" t="s">
        <v>76</v>
      </c>
      <c r="S1750">
        <v>0</v>
      </c>
      <c r="T1750">
        <v>0</v>
      </c>
      <c r="U1750" t="s">
        <v>9</v>
      </c>
      <c r="V1750" s="3">
        <v>36673.458333333336</v>
      </c>
      <c r="W1750">
        <v>1</v>
      </c>
      <c r="X1750" s="3">
        <v>36673.470138888886</v>
      </c>
      <c r="Y1750" t="s">
        <v>9</v>
      </c>
      <c r="Z1750">
        <v>0</v>
      </c>
      <c r="AA1750">
        <v>0</v>
      </c>
      <c r="AB1750" t="s">
        <v>84</v>
      </c>
    </row>
    <row r="1751" spans="1:28" x14ac:dyDescent="0.25">
      <c r="A1751" t="s">
        <v>74</v>
      </c>
      <c r="B1751" t="s">
        <v>75</v>
      </c>
      <c r="C1751">
        <v>53.649500000000003</v>
      </c>
      <c r="D1751">
        <v>9.9618000000000002</v>
      </c>
      <c r="E1751">
        <v>15</v>
      </c>
      <c r="F1751" s="2">
        <v>36674</v>
      </c>
      <c r="G1751">
        <v>9.3000000000000007</v>
      </c>
      <c r="H1751" s="3">
        <v>36674.48541666667</v>
      </c>
      <c r="I1751" s="3">
        <v>36674.458333333336</v>
      </c>
      <c r="J1751">
        <v>13.6</v>
      </c>
      <c r="K1751">
        <v>16.899999999999999</v>
      </c>
      <c r="L1751" s="3">
        <v>36674.470138888886</v>
      </c>
      <c r="M1751" t="s">
        <v>9</v>
      </c>
      <c r="N1751" t="s">
        <v>9</v>
      </c>
      <c r="O1751" t="s">
        <v>9</v>
      </c>
      <c r="P1751" s="3">
        <v>36674.48541666667</v>
      </c>
      <c r="Q1751">
        <v>0</v>
      </c>
      <c r="R1751" t="s">
        <v>76</v>
      </c>
      <c r="S1751">
        <v>0</v>
      </c>
      <c r="T1751">
        <v>0</v>
      </c>
      <c r="U1751" t="s">
        <v>9</v>
      </c>
      <c r="V1751" s="3">
        <v>36674.458333333336</v>
      </c>
      <c r="W1751">
        <v>1</v>
      </c>
      <c r="X1751" s="3">
        <v>36674.470138888886</v>
      </c>
      <c r="Y1751" t="s">
        <v>9</v>
      </c>
      <c r="Z1751">
        <v>0</v>
      </c>
      <c r="AA1751">
        <v>0</v>
      </c>
      <c r="AB1751" t="s">
        <v>84</v>
      </c>
    </row>
    <row r="1752" spans="1:28" x14ac:dyDescent="0.25">
      <c r="A1752" t="s">
        <v>74</v>
      </c>
      <c r="B1752" t="s">
        <v>75</v>
      </c>
      <c r="C1752">
        <v>53.649500000000003</v>
      </c>
      <c r="D1752">
        <v>9.9618000000000002</v>
      </c>
      <c r="E1752">
        <v>15</v>
      </c>
      <c r="F1752" s="2">
        <v>36675</v>
      </c>
      <c r="G1752">
        <v>7.9</v>
      </c>
      <c r="H1752" s="3">
        <v>36675.48541666667</v>
      </c>
      <c r="I1752" s="3">
        <v>36675.458333333336</v>
      </c>
      <c r="J1752">
        <v>10.3</v>
      </c>
      <c r="K1752">
        <v>16.899999999999999</v>
      </c>
      <c r="L1752" s="3">
        <v>36675.470138888886</v>
      </c>
      <c r="M1752" t="s">
        <v>9</v>
      </c>
      <c r="N1752" t="s">
        <v>9</v>
      </c>
      <c r="O1752" t="s">
        <v>9</v>
      </c>
      <c r="P1752" s="3">
        <v>36675.48541666667</v>
      </c>
      <c r="Q1752">
        <v>4</v>
      </c>
      <c r="R1752" t="s">
        <v>77</v>
      </c>
      <c r="S1752">
        <v>4</v>
      </c>
      <c r="T1752" t="s">
        <v>9</v>
      </c>
      <c r="U1752" t="s">
        <v>9</v>
      </c>
      <c r="V1752" s="3">
        <v>36675.458333333336</v>
      </c>
      <c r="W1752">
        <v>1</v>
      </c>
      <c r="X1752" s="3">
        <v>36675.470138888886</v>
      </c>
      <c r="Y1752" t="s">
        <v>9</v>
      </c>
      <c r="Z1752">
        <v>4</v>
      </c>
      <c r="AA1752" t="s">
        <v>9</v>
      </c>
      <c r="AB1752" t="s">
        <v>84</v>
      </c>
    </row>
    <row r="1753" spans="1:28" x14ac:dyDescent="0.25">
      <c r="A1753" t="s">
        <v>74</v>
      </c>
      <c r="B1753" t="s">
        <v>75</v>
      </c>
      <c r="C1753">
        <v>53.649500000000003</v>
      </c>
      <c r="D1753">
        <v>9.9618000000000002</v>
      </c>
      <c r="E1753">
        <v>15</v>
      </c>
      <c r="F1753" s="2">
        <v>36676</v>
      </c>
      <c r="G1753">
        <v>6.8</v>
      </c>
      <c r="H1753" s="3">
        <v>36676.48541666667</v>
      </c>
      <c r="I1753" s="3">
        <v>36676.458333333336</v>
      </c>
      <c r="J1753">
        <v>14.2</v>
      </c>
      <c r="K1753">
        <v>14.2</v>
      </c>
      <c r="L1753" s="3">
        <v>36676.470138888886</v>
      </c>
      <c r="M1753" t="s">
        <v>9</v>
      </c>
      <c r="N1753" t="s">
        <v>9</v>
      </c>
      <c r="O1753" t="s">
        <v>9</v>
      </c>
      <c r="P1753" s="3">
        <v>36676.48541666667</v>
      </c>
      <c r="Q1753">
        <v>3</v>
      </c>
      <c r="R1753" t="s">
        <v>77</v>
      </c>
      <c r="S1753">
        <v>3</v>
      </c>
      <c r="T1753" t="s">
        <v>9</v>
      </c>
      <c r="U1753" t="s">
        <v>9</v>
      </c>
      <c r="V1753" s="3">
        <v>36676.458333333336</v>
      </c>
      <c r="W1753">
        <v>1</v>
      </c>
      <c r="X1753" s="3">
        <v>36676.470138888886</v>
      </c>
      <c r="Y1753" t="s">
        <v>9</v>
      </c>
      <c r="Z1753">
        <v>3</v>
      </c>
      <c r="AA1753" t="s">
        <v>9</v>
      </c>
      <c r="AB1753" t="s">
        <v>84</v>
      </c>
    </row>
    <row r="1754" spans="1:28" x14ac:dyDescent="0.25">
      <c r="A1754" t="s">
        <v>74</v>
      </c>
      <c r="B1754" t="s">
        <v>75</v>
      </c>
      <c r="C1754">
        <v>53.649500000000003</v>
      </c>
      <c r="D1754">
        <v>9.9618000000000002</v>
      </c>
      <c r="E1754">
        <v>15</v>
      </c>
      <c r="F1754" s="2">
        <v>36677</v>
      </c>
      <c r="G1754">
        <v>3.1</v>
      </c>
      <c r="H1754" s="3">
        <v>36677.48541666667</v>
      </c>
      <c r="I1754" s="3">
        <v>36677.458333333336</v>
      </c>
      <c r="J1754">
        <v>16.3</v>
      </c>
      <c r="K1754">
        <v>16.3</v>
      </c>
      <c r="L1754" s="3">
        <v>36677.470138888886</v>
      </c>
      <c r="M1754" t="s">
        <v>9</v>
      </c>
      <c r="N1754" t="s">
        <v>9</v>
      </c>
      <c r="O1754" t="s">
        <v>9</v>
      </c>
      <c r="P1754" s="3">
        <v>36677.48541666667</v>
      </c>
      <c r="Q1754">
        <v>0</v>
      </c>
      <c r="R1754" t="s">
        <v>78</v>
      </c>
      <c r="S1754">
        <v>0</v>
      </c>
      <c r="T1754" t="s">
        <v>9</v>
      </c>
      <c r="U1754" t="s">
        <v>9</v>
      </c>
      <c r="V1754" s="3">
        <v>36677.458333333336</v>
      </c>
      <c r="W1754">
        <v>1</v>
      </c>
      <c r="X1754" s="3">
        <v>36677.470138888886</v>
      </c>
      <c r="Y1754" t="s">
        <v>9</v>
      </c>
      <c r="Z1754" t="s">
        <v>9</v>
      </c>
      <c r="AA1754" t="s">
        <v>9</v>
      </c>
      <c r="AB1754" t="s">
        <v>86</v>
      </c>
    </row>
    <row r="1755" spans="1:28" x14ac:dyDescent="0.25">
      <c r="A1755" t="s">
        <v>74</v>
      </c>
      <c r="B1755" t="s">
        <v>75</v>
      </c>
      <c r="C1755">
        <v>53.649500000000003</v>
      </c>
      <c r="D1755">
        <v>9.9618000000000002</v>
      </c>
      <c r="E1755">
        <v>15</v>
      </c>
      <c r="F1755" s="2">
        <v>36678</v>
      </c>
      <c r="G1755">
        <v>7.7</v>
      </c>
      <c r="H1755" s="3">
        <v>36678.48541666667</v>
      </c>
      <c r="I1755" s="3">
        <v>36678.458333333336</v>
      </c>
      <c r="J1755">
        <v>20</v>
      </c>
      <c r="K1755">
        <v>20.8</v>
      </c>
      <c r="L1755" s="3">
        <v>36678.470833333333</v>
      </c>
      <c r="M1755" t="s">
        <v>9</v>
      </c>
      <c r="N1755" t="s">
        <v>9</v>
      </c>
      <c r="O1755" t="s">
        <v>9</v>
      </c>
      <c r="P1755" s="3">
        <v>36678.48541666667</v>
      </c>
      <c r="Q1755">
        <v>0</v>
      </c>
      <c r="R1755" t="s">
        <v>76</v>
      </c>
      <c r="S1755">
        <v>0</v>
      </c>
      <c r="T1755">
        <v>0</v>
      </c>
      <c r="U1755" t="s">
        <v>9</v>
      </c>
      <c r="V1755" s="3">
        <v>36678.458333333336</v>
      </c>
      <c r="W1755">
        <v>1</v>
      </c>
      <c r="X1755" s="3">
        <v>36678.470833333333</v>
      </c>
      <c r="Y1755" t="s">
        <v>9</v>
      </c>
      <c r="Z1755">
        <v>0</v>
      </c>
      <c r="AA1755">
        <v>0</v>
      </c>
      <c r="AB1755" t="s">
        <v>84</v>
      </c>
    </row>
    <row r="1756" spans="1:28" x14ac:dyDescent="0.25">
      <c r="A1756" t="s">
        <v>74</v>
      </c>
      <c r="B1756" t="s">
        <v>75</v>
      </c>
      <c r="C1756">
        <v>53.649500000000003</v>
      </c>
      <c r="D1756">
        <v>9.9618000000000002</v>
      </c>
      <c r="E1756">
        <v>15</v>
      </c>
      <c r="F1756" s="2">
        <v>36679</v>
      </c>
      <c r="G1756">
        <v>14.2</v>
      </c>
      <c r="H1756" s="3">
        <v>36679.48541666667</v>
      </c>
      <c r="I1756" s="3">
        <v>36679.458333333336</v>
      </c>
      <c r="J1756">
        <v>22.2</v>
      </c>
      <c r="K1756">
        <v>22.2</v>
      </c>
      <c r="L1756" s="3">
        <v>36679.470833333333</v>
      </c>
      <c r="M1756" t="s">
        <v>9</v>
      </c>
      <c r="N1756" t="s">
        <v>9</v>
      </c>
      <c r="O1756" t="s">
        <v>9</v>
      </c>
      <c r="P1756" s="3">
        <v>36679.48541666667</v>
      </c>
      <c r="Q1756">
        <v>0</v>
      </c>
      <c r="R1756" t="s">
        <v>76</v>
      </c>
      <c r="S1756">
        <v>0</v>
      </c>
      <c r="T1756">
        <v>0</v>
      </c>
      <c r="U1756" t="s">
        <v>9</v>
      </c>
      <c r="V1756" s="3">
        <v>36679.458333333336</v>
      </c>
      <c r="W1756">
        <v>1</v>
      </c>
      <c r="X1756" s="3">
        <v>36679.470833333333</v>
      </c>
      <c r="Y1756" t="s">
        <v>9</v>
      </c>
      <c r="Z1756">
        <v>0</v>
      </c>
      <c r="AA1756">
        <v>0</v>
      </c>
      <c r="AB1756" t="s">
        <v>84</v>
      </c>
    </row>
    <row r="1757" spans="1:28" x14ac:dyDescent="0.25">
      <c r="A1757" t="s">
        <v>74</v>
      </c>
      <c r="B1757" t="s">
        <v>75</v>
      </c>
      <c r="C1757">
        <v>53.649500000000003</v>
      </c>
      <c r="D1757">
        <v>9.9618000000000002</v>
      </c>
      <c r="E1757">
        <v>15</v>
      </c>
      <c r="F1757" s="2">
        <v>36680</v>
      </c>
      <c r="G1757">
        <v>12.4</v>
      </c>
      <c r="H1757" s="3">
        <v>36680.48541666667</v>
      </c>
      <c r="I1757" s="3">
        <v>36680.458333333336</v>
      </c>
      <c r="J1757">
        <v>18.100000000000001</v>
      </c>
      <c r="K1757">
        <v>23.5</v>
      </c>
      <c r="L1757" s="3">
        <v>36680.470833333333</v>
      </c>
      <c r="M1757" t="s">
        <v>9</v>
      </c>
      <c r="N1757" t="s">
        <v>9</v>
      </c>
      <c r="O1757" t="s">
        <v>9</v>
      </c>
      <c r="P1757" s="3">
        <v>36680.48541666667</v>
      </c>
      <c r="Q1757">
        <v>0</v>
      </c>
      <c r="R1757" t="s">
        <v>76</v>
      </c>
      <c r="S1757">
        <v>0</v>
      </c>
      <c r="T1757">
        <v>0</v>
      </c>
      <c r="U1757" t="s">
        <v>9</v>
      </c>
      <c r="V1757" s="3">
        <v>36680.458333333336</v>
      </c>
      <c r="W1757">
        <v>1</v>
      </c>
      <c r="X1757" s="3">
        <v>36680.470833333333</v>
      </c>
      <c r="Y1757" t="s">
        <v>9</v>
      </c>
      <c r="Z1757">
        <v>0</v>
      </c>
      <c r="AA1757">
        <v>0</v>
      </c>
      <c r="AB1757" t="s">
        <v>84</v>
      </c>
    </row>
    <row r="1758" spans="1:28" x14ac:dyDescent="0.25">
      <c r="A1758" t="s">
        <v>74</v>
      </c>
      <c r="B1758" t="s">
        <v>75</v>
      </c>
      <c r="C1758">
        <v>53.649500000000003</v>
      </c>
      <c r="D1758">
        <v>9.9618000000000002</v>
      </c>
      <c r="E1758">
        <v>15</v>
      </c>
      <c r="F1758" s="2">
        <v>36681</v>
      </c>
      <c r="G1758">
        <v>10.1</v>
      </c>
      <c r="H1758" s="3">
        <v>36681.48541666667</v>
      </c>
      <c r="I1758" s="3">
        <v>36681.458333333336</v>
      </c>
      <c r="J1758">
        <v>18.899999999999999</v>
      </c>
      <c r="K1758">
        <v>20.399999999999999</v>
      </c>
      <c r="L1758" s="3">
        <v>36681.470833333333</v>
      </c>
      <c r="M1758" t="s">
        <v>9</v>
      </c>
      <c r="N1758" t="s">
        <v>9</v>
      </c>
      <c r="O1758" t="s">
        <v>9</v>
      </c>
      <c r="P1758" s="3">
        <v>36681.48541666667</v>
      </c>
      <c r="Q1758">
        <v>10</v>
      </c>
      <c r="R1758" t="s">
        <v>77</v>
      </c>
      <c r="S1758">
        <v>10</v>
      </c>
      <c r="T1758" t="s">
        <v>9</v>
      </c>
      <c r="U1758" t="s">
        <v>9</v>
      </c>
      <c r="V1758" s="3">
        <v>36681.458333333336</v>
      </c>
      <c r="W1758">
        <v>1</v>
      </c>
      <c r="X1758" s="3">
        <v>36681.470833333333</v>
      </c>
      <c r="Y1758" t="s">
        <v>9</v>
      </c>
      <c r="Z1758">
        <v>10</v>
      </c>
      <c r="AA1758" t="s">
        <v>9</v>
      </c>
      <c r="AB1758" t="s">
        <v>84</v>
      </c>
    </row>
    <row r="1759" spans="1:28" x14ac:dyDescent="0.25">
      <c r="A1759" t="s">
        <v>74</v>
      </c>
      <c r="B1759" t="s">
        <v>75</v>
      </c>
      <c r="C1759">
        <v>53.649500000000003</v>
      </c>
      <c r="D1759">
        <v>9.9618000000000002</v>
      </c>
      <c r="E1759">
        <v>15</v>
      </c>
      <c r="F1759" s="2">
        <v>36682</v>
      </c>
      <c r="G1759">
        <v>8.5</v>
      </c>
      <c r="H1759" s="3">
        <v>36682.48541666667</v>
      </c>
      <c r="I1759" s="3">
        <v>36682.458333333336</v>
      </c>
      <c r="J1759">
        <v>16.7</v>
      </c>
      <c r="K1759">
        <v>22.6</v>
      </c>
      <c r="L1759" s="3">
        <v>36682.470833333333</v>
      </c>
      <c r="M1759" t="s">
        <v>9</v>
      </c>
      <c r="N1759" t="s">
        <v>9</v>
      </c>
      <c r="O1759" t="s">
        <v>9</v>
      </c>
      <c r="P1759" s="3">
        <v>36682.48541666667</v>
      </c>
      <c r="Q1759">
        <v>0</v>
      </c>
      <c r="R1759" t="s">
        <v>76</v>
      </c>
      <c r="S1759">
        <v>0</v>
      </c>
      <c r="T1759">
        <v>0</v>
      </c>
      <c r="U1759" t="s">
        <v>9</v>
      </c>
      <c r="V1759" s="3">
        <v>36682.458333333336</v>
      </c>
      <c r="W1759">
        <v>1</v>
      </c>
      <c r="X1759" s="3">
        <v>36682.470833333333</v>
      </c>
      <c r="Y1759" t="s">
        <v>9</v>
      </c>
      <c r="Z1759">
        <v>0</v>
      </c>
      <c r="AA1759">
        <v>0</v>
      </c>
      <c r="AB1759" t="s">
        <v>84</v>
      </c>
    </row>
    <row r="1760" spans="1:28" x14ac:dyDescent="0.25">
      <c r="A1760" t="s">
        <v>74</v>
      </c>
      <c r="B1760" t="s">
        <v>75</v>
      </c>
      <c r="C1760">
        <v>53.649500000000003</v>
      </c>
      <c r="D1760">
        <v>9.9618000000000002</v>
      </c>
      <c r="E1760">
        <v>15</v>
      </c>
      <c r="F1760" s="2">
        <v>36683</v>
      </c>
      <c r="G1760">
        <v>12.4</v>
      </c>
      <c r="H1760" s="3">
        <v>36683.48541666667</v>
      </c>
      <c r="I1760" s="3">
        <v>36683.458333333336</v>
      </c>
      <c r="J1760">
        <v>13.4</v>
      </c>
      <c r="K1760">
        <v>19</v>
      </c>
      <c r="L1760" s="3">
        <v>36683.470833333333</v>
      </c>
      <c r="M1760" t="s">
        <v>9</v>
      </c>
      <c r="N1760" t="s">
        <v>9</v>
      </c>
      <c r="O1760" t="s">
        <v>9</v>
      </c>
      <c r="P1760" s="3">
        <v>36683.48541666667</v>
      </c>
      <c r="Q1760">
        <v>9</v>
      </c>
      <c r="R1760" t="s">
        <v>77</v>
      </c>
      <c r="S1760">
        <v>9</v>
      </c>
      <c r="T1760" t="s">
        <v>9</v>
      </c>
      <c r="U1760" t="s">
        <v>9</v>
      </c>
      <c r="V1760" s="3">
        <v>36683.458333333336</v>
      </c>
      <c r="W1760">
        <v>1</v>
      </c>
      <c r="X1760" s="3">
        <v>36683.470833333333</v>
      </c>
      <c r="Y1760" t="s">
        <v>9</v>
      </c>
      <c r="Z1760">
        <v>9</v>
      </c>
      <c r="AA1760" t="s">
        <v>9</v>
      </c>
      <c r="AB1760" t="s">
        <v>84</v>
      </c>
    </row>
    <row r="1761" spans="1:28" x14ac:dyDescent="0.25">
      <c r="A1761" t="s">
        <v>74</v>
      </c>
      <c r="B1761" t="s">
        <v>75</v>
      </c>
      <c r="C1761">
        <v>53.649500000000003</v>
      </c>
      <c r="D1761">
        <v>9.9618000000000002</v>
      </c>
      <c r="E1761">
        <v>15</v>
      </c>
      <c r="F1761" s="2">
        <v>36684</v>
      </c>
      <c r="G1761">
        <v>8.5</v>
      </c>
      <c r="H1761" s="3">
        <v>36684.48541666667</v>
      </c>
      <c r="I1761" s="3">
        <v>36684.458333333336</v>
      </c>
      <c r="J1761">
        <v>11.4</v>
      </c>
      <c r="K1761">
        <v>15.2</v>
      </c>
      <c r="L1761" s="3">
        <v>36684.47152777778</v>
      </c>
      <c r="M1761" t="s">
        <v>9</v>
      </c>
      <c r="N1761" t="s">
        <v>9</v>
      </c>
      <c r="O1761" t="s">
        <v>9</v>
      </c>
      <c r="P1761" s="3">
        <v>36684.48541666667</v>
      </c>
      <c r="Q1761">
        <v>3</v>
      </c>
      <c r="R1761" t="s">
        <v>77</v>
      </c>
      <c r="S1761">
        <v>3</v>
      </c>
      <c r="T1761" t="s">
        <v>9</v>
      </c>
      <c r="U1761" t="s">
        <v>9</v>
      </c>
      <c r="V1761" s="3">
        <v>36684.458333333336</v>
      </c>
      <c r="W1761">
        <v>1</v>
      </c>
      <c r="X1761" s="3">
        <v>36684.47152777778</v>
      </c>
      <c r="Y1761" t="s">
        <v>9</v>
      </c>
      <c r="Z1761">
        <v>3</v>
      </c>
      <c r="AA1761" t="s">
        <v>9</v>
      </c>
      <c r="AB1761" t="s">
        <v>84</v>
      </c>
    </row>
    <row r="1762" spans="1:28" x14ac:dyDescent="0.25">
      <c r="A1762" t="s">
        <v>74</v>
      </c>
      <c r="B1762" t="s">
        <v>75</v>
      </c>
      <c r="C1762">
        <v>53.649500000000003</v>
      </c>
      <c r="D1762">
        <v>9.9618000000000002</v>
      </c>
      <c r="E1762">
        <v>15</v>
      </c>
      <c r="F1762" s="2">
        <v>36685</v>
      </c>
      <c r="G1762">
        <v>8.6999999999999993</v>
      </c>
      <c r="H1762" s="3">
        <v>36685.48541666667</v>
      </c>
      <c r="I1762" s="3">
        <v>36685.458333333336</v>
      </c>
      <c r="J1762">
        <v>16.7</v>
      </c>
      <c r="K1762">
        <v>17.7</v>
      </c>
      <c r="L1762" s="3">
        <v>36685.47152777778</v>
      </c>
      <c r="M1762" t="s">
        <v>9</v>
      </c>
      <c r="N1762" t="s">
        <v>9</v>
      </c>
      <c r="O1762" t="s">
        <v>9</v>
      </c>
      <c r="P1762" s="3">
        <v>36685.48541666667</v>
      </c>
      <c r="Q1762">
        <v>0</v>
      </c>
      <c r="R1762" t="s">
        <v>76</v>
      </c>
      <c r="S1762">
        <v>0</v>
      </c>
      <c r="T1762">
        <v>0</v>
      </c>
      <c r="U1762" t="s">
        <v>9</v>
      </c>
      <c r="V1762" s="3">
        <v>36685.458333333336</v>
      </c>
      <c r="W1762">
        <v>1</v>
      </c>
      <c r="X1762" s="3">
        <v>36685.47152777778</v>
      </c>
      <c r="Y1762" t="s">
        <v>9</v>
      </c>
      <c r="Z1762">
        <v>0</v>
      </c>
      <c r="AA1762">
        <v>0</v>
      </c>
      <c r="AB1762" t="s">
        <v>84</v>
      </c>
    </row>
    <row r="1763" spans="1:28" x14ac:dyDescent="0.25">
      <c r="A1763" t="s">
        <v>74</v>
      </c>
      <c r="B1763" t="s">
        <v>75</v>
      </c>
      <c r="C1763">
        <v>53.649500000000003</v>
      </c>
      <c r="D1763">
        <v>9.9618000000000002</v>
      </c>
      <c r="E1763">
        <v>15</v>
      </c>
      <c r="F1763" s="2">
        <v>36686</v>
      </c>
      <c r="G1763">
        <v>10.5</v>
      </c>
      <c r="H1763" s="3">
        <v>36686.48541666667</v>
      </c>
      <c r="I1763" s="3">
        <v>36686.458333333336</v>
      </c>
      <c r="J1763">
        <v>24.3</v>
      </c>
      <c r="K1763">
        <v>24.3</v>
      </c>
      <c r="L1763" s="3">
        <v>36686.47152777778</v>
      </c>
      <c r="M1763" t="s">
        <v>9</v>
      </c>
      <c r="N1763" t="s">
        <v>9</v>
      </c>
      <c r="O1763" t="s">
        <v>9</v>
      </c>
      <c r="P1763" s="3">
        <v>36686.48541666667</v>
      </c>
      <c r="Q1763">
        <v>0</v>
      </c>
      <c r="R1763" t="s">
        <v>76</v>
      </c>
      <c r="S1763">
        <v>0</v>
      </c>
      <c r="T1763">
        <v>0</v>
      </c>
      <c r="U1763" t="s">
        <v>9</v>
      </c>
      <c r="V1763" s="3">
        <v>36686.458333333336</v>
      </c>
      <c r="W1763">
        <v>1</v>
      </c>
      <c r="X1763" s="3">
        <v>36686.47152777778</v>
      </c>
      <c r="Y1763" t="s">
        <v>9</v>
      </c>
      <c r="Z1763">
        <v>0</v>
      </c>
      <c r="AA1763">
        <v>0</v>
      </c>
      <c r="AB1763" t="s">
        <v>84</v>
      </c>
    </row>
    <row r="1764" spans="1:28" x14ac:dyDescent="0.25">
      <c r="A1764" t="s">
        <v>74</v>
      </c>
      <c r="B1764" t="s">
        <v>75</v>
      </c>
      <c r="C1764">
        <v>53.649500000000003</v>
      </c>
      <c r="D1764">
        <v>9.9618000000000002</v>
      </c>
      <c r="E1764">
        <v>15</v>
      </c>
      <c r="F1764" s="2">
        <v>36687</v>
      </c>
      <c r="G1764">
        <v>16.100000000000001</v>
      </c>
      <c r="H1764" s="3">
        <v>36687.48541666667</v>
      </c>
      <c r="I1764" s="3">
        <v>36687.458333333336</v>
      </c>
      <c r="J1764">
        <v>28.4</v>
      </c>
      <c r="K1764">
        <v>28.4</v>
      </c>
      <c r="L1764" s="3">
        <v>36687.47152777778</v>
      </c>
      <c r="M1764" t="s">
        <v>9</v>
      </c>
      <c r="N1764" t="s">
        <v>9</v>
      </c>
      <c r="O1764" t="s">
        <v>9</v>
      </c>
      <c r="P1764" s="3">
        <v>36687.48541666667</v>
      </c>
      <c r="Q1764">
        <v>0</v>
      </c>
      <c r="R1764" t="s">
        <v>76</v>
      </c>
      <c r="S1764">
        <v>0</v>
      </c>
      <c r="T1764">
        <v>0</v>
      </c>
      <c r="U1764" t="s">
        <v>9</v>
      </c>
      <c r="V1764" s="3">
        <v>36687.458333333336</v>
      </c>
      <c r="W1764">
        <v>1</v>
      </c>
      <c r="X1764" s="3">
        <v>36687.47152777778</v>
      </c>
      <c r="Y1764" t="s">
        <v>9</v>
      </c>
      <c r="Z1764">
        <v>0</v>
      </c>
      <c r="AA1764">
        <v>0</v>
      </c>
      <c r="AB1764" t="s">
        <v>84</v>
      </c>
    </row>
    <row r="1765" spans="1:28" x14ac:dyDescent="0.25">
      <c r="A1765" t="s">
        <v>74</v>
      </c>
      <c r="B1765" t="s">
        <v>75</v>
      </c>
      <c r="C1765">
        <v>53.649500000000003</v>
      </c>
      <c r="D1765">
        <v>9.9618000000000002</v>
      </c>
      <c r="E1765">
        <v>15</v>
      </c>
      <c r="F1765" s="2">
        <v>36688</v>
      </c>
      <c r="G1765">
        <v>13.6</v>
      </c>
      <c r="H1765" s="3">
        <v>36688.48541666667</v>
      </c>
      <c r="I1765" s="3">
        <v>36688.458333333336</v>
      </c>
      <c r="J1765">
        <v>20</v>
      </c>
      <c r="K1765">
        <v>31.3</v>
      </c>
      <c r="L1765" s="3">
        <v>36688.47152777778</v>
      </c>
      <c r="M1765" t="s">
        <v>9</v>
      </c>
      <c r="N1765" t="s">
        <v>9</v>
      </c>
      <c r="O1765" t="s">
        <v>9</v>
      </c>
      <c r="P1765" s="3">
        <v>36688.48541666667</v>
      </c>
      <c r="Q1765">
        <v>0</v>
      </c>
      <c r="R1765" t="s">
        <v>76</v>
      </c>
      <c r="S1765">
        <v>0</v>
      </c>
      <c r="T1765">
        <v>0</v>
      </c>
      <c r="U1765" t="s">
        <v>9</v>
      </c>
      <c r="V1765" s="3">
        <v>36688.458333333336</v>
      </c>
      <c r="W1765">
        <v>1</v>
      </c>
      <c r="X1765" s="3">
        <v>36688.47152777778</v>
      </c>
      <c r="Y1765" t="s">
        <v>9</v>
      </c>
      <c r="Z1765">
        <v>0</v>
      </c>
      <c r="AA1765">
        <v>0</v>
      </c>
    </row>
    <row r="1766" spans="1:28" x14ac:dyDescent="0.25">
      <c r="A1766" t="s">
        <v>74</v>
      </c>
      <c r="B1766" t="s">
        <v>75</v>
      </c>
      <c r="C1766">
        <v>53.649500000000003</v>
      </c>
      <c r="D1766">
        <v>9.9618000000000002</v>
      </c>
      <c r="E1766">
        <v>15</v>
      </c>
      <c r="F1766" s="2">
        <v>36689</v>
      </c>
      <c r="G1766">
        <v>11</v>
      </c>
      <c r="H1766" s="3">
        <v>36689.48541666667</v>
      </c>
      <c r="I1766" s="3">
        <v>36689.458333333336</v>
      </c>
      <c r="J1766">
        <v>19.5</v>
      </c>
      <c r="K1766">
        <v>21</v>
      </c>
      <c r="L1766" s="3">
        <v>36689.472222222219</v>
      </c>
      <c r="M1766" t="s">
        <v>9</v>
      </c>
      <c r="N1766" t="s">
        <v>9</v>
      </c>
      <c r="O1766" t="s">
        <v>9</v>
      </c>
      <c r="P1766" s="3">
        <v>36689.48541666667</v>
      </c>
      <c r="Q1766">
        <v>0</v>
      </c>
      <c r="R1766" t="s">
        <v>76</v>
      </c>
      <c r="S1766">
        <v>0</v>
      </c>
      <c r="T1766">
        <v>0</v>
      </c>
      <c r="U1766" t="s">
        <v>9</v>
      </c>
      <c r="V1766" s="3">
        <v>36689.458333333336</v>
      </c>
      <c r="W1766">
        <v>1</v>
      </c>
      <c r="X1766" s="3">
        <v>36689.472222222219</v>
      </c>
      <c r="Y1766" t="s">
        <v>9</v>
      </c>
      <c r="Z1766">
        <v>0</v>
      </c>
      <c r="AA1766">
        <v>0</v>
      </c>
    </row>
    <row r="1767" spans="1:28" x14ac:dyDescent="0.25">
      <c r="A1767" t="s">
        <v>74</v>
      </c>
      <c r="B1767" t="s">
        <v>75</v>
      </c>
      <c r="C1767">
        <v>53.649500000000003</v>
      </c>
      <c r="D1767">
        <v>9.9618000000000002</v>
      </c>
      <c r="E1767">
        <v>15</v>
      </c>
      <c r="F1767" s="2">
        <v>36690</v>
      </c>
      <c r="G1767">
        <v>12.5</v>
      </c>
      <c r="H1767" s="3">
        <v>36690.48541666667</v>
      </c>
      <c r="I1767" s="3">
        <v>36690.458333333336</v>
      </c>
      <c r="J1767">
        <v>27</v>
      </c>
      <c r="K1767">
        <v>27</v>
      </c>
      <c r="L1767" s="3">
        <v>36690.472222222219</v>
      </c>
      <c r="M1767" t="s">
        <v>9</v>
      </c>
      <c r="N1767" t="s">
        <v>9</v>
      </c>
      <c r="O1767" t="s">
        <v>9</v>
      </c>
      <c r="P1767" s="3">
        <v>36690.48541666667</v>
      </c>
      <c r="Q1767">
        <v>0</v>
      </c>
      <c r="R1767" t="s">
        <v>76</v>
      </c>
      <c r="S1767">
        <v>0</v>
      </c>
      <c r="T1767">
        <v>0</v>
      </c>
      <c r="U1767" t="s">
        <v>9</v>
      </c>
      <c r="V1767" s="3">
        <v>36690.458333333336</v>
      </c>
      <c r="W1767">
        <v>1</v>
      </c>
      <c r="X1767" s="3">
        <v>36690.472222222219</v>
      </c>
      <c r="Y1767" t="s">
        <v>9</v>
      </c>
      <c r="Z1767">
        <v>0</v>
      </c>
      <c r="AA1767">
        <v>0</v>
      </c>
    </row>
    <row r="1768" spans="1:28" x14ac:dyDescent="0.25">
      <c r="A1768" t="s">
        <v>74</v>
      </c>
      <c r="B1768" t="s">
        <v>75</v>
      </c>
      <c r="C1768">
        <v>53.649500000000003</v>
      </c>
      <c r="D1768">
        <v>9.9618000000000002</v>
      </c>
      <c r="E1768">
        <v>15</v>
      </c>
      <c r="F1768" s="2">
        <v>36691</v>
      </c>
      <c r="G1768">
        <v>14</v>
      </c>
      <c r="H1768" s="3">
        <v>36691.48541666667</v>
      </c>
      <c r="I1768" s="3">
        <v>36691.458333333336</v>
      </c>
      <c r="J1768">
        <v>19</v>
      </c>
      <c r="K1768">
        <v>27</v>
      </c>
      <c r="L1768" s="3">
        <v>36691.472222222219</v>
      </c>
      <c r="M1768" t="s">
        <v>9</v>
      </c>
      <c r="N1768" t="s">
        <v>9</v>
      </c>
      <c r="O1768" t="s">
        <v>9</v>
      </c>
      <c r="P1768" s="3">
        <v>36691.48541666667</v>
      </c>
      <c r="Q1768">
        <v>0</v>
      </c>
      <c r="R1768" t="s">
        <v>76</v>
      </c>
      <c r="S1768">
        <v>0</v>
      </c>
      <c r="T1768">
        <v>0</v>
      </c>
      <c r="U1768" t="s">
        <v>9</v>
      </c>
      <c r="V1768" s="3">
        <v>36691.458333333336</v>
      </c>
      <c r="W1768">
        <v>1</v>
      </c>
      <c r="X1768" s="3">
        <v>36691.472222222219</v>
      </c>
      <c r="Y1768" t="s">
        <v>9</v>
      </c>
      <c r="Z1768">
        <v>0</v>
      </c>
      <c r="AA1768">
        <v>0</v>
      </c>
    </row>
    <row r="1769" spans="1:28" x14ac:dyDescent="0.25">
      <c r="A1769" t="s">
        <v>74</v>
      </c>
      <c r="B1769" t="s">
        <v>75</v>
      </c>
      <c r="C1769">
        <v>53.649500000000003</v>
      </c>
      <c r="D1769">
        <v>9.9618000000000002</v>
      </c>
      <c r="E1769">
        <v>15</v>
      </c>
      <c r="F1769" s="2">
        <v>36692</v>
      </c>
      <c r="G1769">
        <v>11</v>
      </c>
      <c r="H1769" s="3">
        <v>36692.48541666667</v>
      </c>
      <c r="I1769" s="3">
        <v>36692.458333333336</v>
      </c>
      <c r="J1769">
        <v>18</v>
      </c>
      <c r="K1769">
        <v>19</v>
      </c>
      <c r="L1769" s="3">
        <v>36692.472222222219</v>
      </c>
      <c r="M1769" t="s">
        <v>9</v>
      </c>
      <c r="N1769" t="s">
        <v>9</v>
      </c>
      <c r="O1769" t="s">
        <v>9</v>
      </c>
      <c r="P1769" s="3">
        <v>36692.48541666667</v>
      </c>
      <c r="Q1769">
        <v>3</v>
      </c>
      <c r="R1769" t="s">
        <v>77</v>
      </c>
      <c r="S1769">
        <v>3</v>
      </c>
      <c r="T1769" t="s">
        <v>9</v>
      </c>
      <c r="U1769" t="s">
        <v>9</v>
      </c>
      <c r="V1769" s="3">
        <v>36692.458333333336</v>
      </c>
      <c r="W1769">
        <v>1</v>
      </c>
      <c r="X1769" s="3">
        <v>36692.472222222219</v>
      </c>
      <c r="Y1769" t="s">
        <v>9</v>
      </c>
      <c r="Z1769">
        <v>3</v>
      </c>
      <c r="AA1769" t="s">
        <v>9</v>
      </c>
    </row>
    <row r="1770" spans="1:28" x14ac:dyDescent="0.25">
      <c r="A1770" t="s">
        <v>74</v>
      </c>
      <c r="B1770" t="s">
        <v>75</v>
      </c>
      <c r="C1770">
        <v>53.649500000000003</v>
      </c>
      <c r="D1770">
        <v>9.9618000000000002</v>
      </c>
      <c r="E1770">
        <v>15</v>
      </c>
      <c r="F1770" s="2">
        <v>36693</v>
      </c>
      <c r="G1770">
        <v>8.6</v>
      </c>
      <c r="H1770" s="3">
        <v>36693.48541666667</v>
      </c>
      <c r="I1770" s="3">
        <v>36693.458333333336</v>
      </c>
      <c r="J1770">
        <v>14</v>
      </c>
      <c r="K1770">
        <v>18</v>
      </c>
      <c r="L1770" s="3">
        <v>36693.472222222219</v>
      </c>
      <c r="M1770" t="s">
        <v>9</v>
      </c>
      <c r="N1770" t="s">
        <v>9</v>
      </c>
      <c r="O1770" t="s">
        <v>9</v>
      </c>
      <c r="P1770" s="3">
        <v>36693.48541666667</v>
      </c>
      <c r="Q1770">
        <v>0</v>
      </c>
      <c r="R1770" t="s">
        <v>76</v>
      </c>
      <c r="S1770">
        <v>0</v>
      </c>
      <c r="T1770">
        <v>0</v>
      </c>
      <c r="U1770" t="s">
        <v>9</v>
      </c>
      <c r="V1770" s="3">
        <v>36693.458333333336</v>
      </c>
      <c r="W1770">
        <v>1</v>
      </c>
      <c r="X1770" s="3">
        <v>36693.472222222219</v>
      </c>
      <c r="Y1770" t="s">
        <v>9</v>
      </c>
      <c r="Z1770">
        <v>0</v>
      </c>
      <c r="AA1770">
        <v>0</v>
      </c>
    </row>
    <row r="1771" spans="1:28" x14ac:dyDescent="0.25">
      <c r="A1771" t="s">
        <v>74</v>
      </c>
      <c r="B1771" t="s">
        <v>75</v>
      </c>
      <c r="C1771">
        <v>53.649500000000003</v>
      </c>
      <c r="D1771">
        <v>9.9618000000000002</v>
      </c>
      <c r="E1771">
        <v>15</v>
      </c>
      <c r="F1771" s="2">
        <v>36694</v>
      </c>
      <c r="G1771">
        <v>9.8000000000000007</v>
      </c>
      <c r="H1771" s="3">
        <v>36694.48541666667</v>
      </c>
      <c r="I1771" s="3">
        <v>36694.458333333336</v>
      </c>
      <c r="J1771">
        <v>17</v>
      </c>
      <c r="K1771">
        <v>17</v>
      </c>
      <c r="L1771" s="3">
        <v>36694.472916666666</v>
      </c>
      <c r="M1771" t="s">
        <v>9</v>
      </c>
      <c r="N1771" t="s">
        <v>9</v>
      </c>
      <c r="O1771" t="s">
        <v>9</v>
      </c>
      <c r="P1771" s="3">
        <v>36694.48541666667</v>
      </c>
      <c r="Q1771">
        <v>0</v>
      </c>
      <c r="R1771" t="s">
        <v>76</v>
      </c>
      <c r="S1771">
        <v>0</v>
      </c>
      <c r="T1771">
        <v>0</v>
      </c>
      <c r="U1771" t="s">
        <v>9</v>
      </c>
      <c r="V1771" s="3">
        <v>36694.458333333336</v>
      </c>
      <c r="W1771">
        <v>1</v>
      </c>
      <c r="X1771" s="3">
        <v>36694.472916666666</v>
      </c>
      <c r="Y1771" t="s">
        <v>9</v>
      </c>
      <c r="Z1771">
        <v>0</v>
      </c>
      <c r="AA1771">
        <v>0</v>
      </c>
    </row>
    <row r="1772" spans="1:28" x14ac:dyDescent="0.25">
      <c r="A1772" t="s">
        <v>74</v>
      </c>
      <c r="B1772" t="s">
        <v>75</v>
      </c>
      <c r="C1772">
        <v>53.649500000000003</v>
      </c>
      <c r="D1772">
        <v>9.9618000000000002</v>
      </c>
      <c r="E1772">
        <v>15</v>
      </c>
      <c r="F1772" s="2">
        <v>36695</v>
      </c>
      <c r="G1772">
        <v>9.1999999999999993</v>
      </c>
      <c r="H1772" s="3">
        <v>36695.48541666667</v>
      </c>
      <c r="I1772" s="3">
        <v>36695.458333333336</v>
      </c>
      <c r="J1772">
        <v>24.6</v>
      </c>
      <c r="K1772">
        <v>24.6</v>
      </c>
      <c r="L1772" s="3">
        <v>36695.472916666666</v>
      </c>
      <c r="M1772" t="s">
        <v>9</v>
      </c>
      <c r="N1772" t="s">
        <v>9</v>
      </c>
      <c r="O1772" t="s">
        <v>9</v>
      </c>
      <c r="P1772" s="3">
        <v>36695.48541666667</v>
      </c>
      <c r="Q1772">
        <v>0</v>
      </c>
      <c r="R1772" t="s">
        <v>76</v>
      </c>
      <c r="S1772">
        <v>0</v>
      </c>
      <c r="T1772">
        <v>0</v>
      </c>
      <c r="U1772" t="s">
        <v>9</v>
      </c>
      <c r="V1772" s="3">
        <v>36695.458333333336</v>
      </c>
      <c r="W1772">
        <v>1</v>
      </c>
      <c r="X1772" s="3">
        <v>36695.472916666666</v>
      </c>
      <c r="Y1772" t="s">
        <v>9</v>
      </c>
      <c r="Z1772">
        <v>0</v>
      </c>
      <c r="AA1772">
        <v>0</v>
      </c>
    </row>
    <row r="1773" spans="1:28" x14ac:dyDescent="0.25">
      <c r="A1773" t="s">
        <v>74</v>
      </c>
      <c r="B1773" t="s">
        <v>75</v>
      </c>
      <c r="C1773">
        <v>53.649500000000003</v>
      </c>
      <c r="D1773">
        <v>9.9618000000000002</v>
      </c>
      <c r="E1773">
        <v>15</v>
      </c>
      <c r="F1773" s="2">
        <v>36696</v>
      </c>
      <c r="G1773">
        <v>12.1</v>
      </c>
      <c r="H1773" s="3">
        <v>36696.48541666667</v>
      </c>
      <c r="I1773" s="3">
        <v>36696.458333333336</v>
      </c>
      <c r="J1773">
        <v>30</v>
      </c>
      <c r="K1773">
        <v>30</v>
      </c>
      <c r="L1773" s="3">
        <v>36696.472916666666</v>
      </c>
      <c r="M1773" t="s">
        <v>9</v>
      </c>
      <c r="N1773" t="s">
        <v>9</v>
      </c>
      <c r="O1773" t="s">
        <v>9</v>
      </c>
      <c r="P1773" s="3">
        <v>36696.48541666667</v>
      </c>
      <c r="Q1773">
        <v>0</v>
      </c>
      <c r="R1773" t="s">
        <v>76</v>
      </c>
      <c r="S1773">
        <v>0</v>
      </c>
      <c r="T1773">
        <v>0</v>
      </c>
      <c r="U1773" t="s">
        <v>9</v>
      </c>
      <c r="V1773" s="3">
        <v>36696.458333333336</v>
      </c>
      <c r="W1773">
        <v>1</v>
      </c>
      <c r="X1773" s="3">
        <v>36696.472916666666</v>
      </c>
      <c r="Y1773" t="s">
        <v>9</v>
      </c>
      <c r="Z1773">
        <v>0</v>
      </c>
      <c r="AA1773">
        <v>0</v>
      </c>
    </row>
    <row r="1774" spans="1:28" x14ac:dyDescent="0.25">
      <c r="A1774" t="s">
        <v>74</v>
      </c>
      <c r="B1774" t="s">
        <v>75</v>
      </c>
      <c r="C1774">
        <v>53.649500000000003</v>
      </c>
      <c r="D1774">
        <v>9.9618000000000002</v>
      </c>
      <c r="E1774">
        <v>15</v>
      </c>
      <c r="F1774" s="2">
        <v>36697</v>
      </c>
      <c r="G1774">
        <v>16.7</v>
      </c>
      <c r="H1774" s="3">
        <v>36697.48541666667</v>
      </c>
      <c r="I1774" s="3">
        <v>36697.458333333336</v>
      </c>
      <c r="J1774">
        <v>33</v>
      </c>
      <c r="K1774">
        <v>33</v>
      </c>
      <c r="L1774" s="3">
        <v>36697.472916666666</v>
      </c>
      <c r="M1774" t="s">
        <v>9</v>
      </c>
      <c r="N1774" t="s">
        <v>9</v>
      </c>
      <c r="O1774" t="s">
        <v>9</v>
      </c>
      <c r="P1774" s="3">
        <v>36697.48541666667</v>
      </c>
      <c r="Q1774">
        <v>0</v>
      </c>
      <c r="R1774" t="s">
        <v>76</v>
      </c>
      <c r="S1774">
        <v>0</v>
      </c>
      <c r="T1774">
        <v>0</v>
      </c>
      <c r="U1774" t="s">
        <v>9</v>
      </c>
      <c r="V1774" s="3">
        <v>36697.458333333336</v>
      </c>
      <c r="W1774">
        <v>1</v>
      </c>
      <c r="X1774" s="3">
        <v>36697.472916666666</v>
      </c>
      <c r="Y1774" t="s">
        <v>9</v>
      </c>
      <c r="Z1774">
        <v>0</v>
      </c>
      <c r="AA1774">
        <v>0</v>
      </c>
    </row>
    <row r="1775" spans="1:28" x14ac:dyDescent="0.25">
      <c r="A1775" t="s">
        <v>74</v>
      </c>
      <c r="B1775" t="s">
        <v>75</v>
      </c>
      <c r="C1775">
        <v>53.649500000000003</v>
      </c>
      <c r="D1775">
        <v>9.9618000000000002</v>
      </c>
      <c r="E1775">
        <v>15</v>
      </c>
      <c r="F1775" s="2">
        <v>36698</v>
      </c>
      <c r="G1775">
        <v>19.5</v>
      </c>
      <c r="H1775" s="3">
        <v>36698.48541666667</v>
      </c>
      <c r="I1775" s="3">
        <v>36698.458333333336</v>
      </c>
      <c r="J1775">
        <v>31.7</v>
      </c>
      <c r="K1775">
        <v>34.6</v>
      </c>
      <c r="L1775" s="3">
        <v>36698.472916666666</v>
      </c>
      <c r="M1775" t="s">
        <v>9</v>
      </c>
      <c r="N1775" t="s">
        <v>9</v>
      </c>
      <c r="O1775" t="s">
        <v>9</v>
      </c>
      <c r="P1775" s="3">
        <v>36698.48541666667</v>
      </c>
      <c r="Q1775">
        <v>0</v>
      </c>
      <c r="R1775" t="s">
        <v>76</v>
      </c>
      <c r="S1775">
        <v>0</v>
      </c>
      <c r="T1775">
        <v>0</v>
      </c>
      <c r="U1775" t="s">
        <v>9</v>
      </c>
      <c r="V1775" s="3">
        <v>36698.458333333336</v>
      </c>
      <c r="W1775">
        <v>1</v>
      </c>
      <c r="X1775" s="3">
        <v>36698.472916666666</v>
      </c>
      <c r="Y1775" t="s">
        <v>9</v>
      </c>
      <c r="Z1775">
        <v>0</v>
      </c>
      <c r="AA1775">
        <v>0</v>
      </c>
    </row>
    <row r="1776" spans="1:28" x14ac:dyDescent="0.25">
      <c r="A1776" t="s">
        <v>74</v>
      </c>
      <c r="B1776" t="s">
        <v>75</v>
      </c>
      <c r="C1776">
        <v>53.649500000000003</v>
      </c>
      <c r="D1776">
        <v>9.9618000000000002</v>
      </c>
      <c r="E1776">
        <v>15</v>
      </c>
      <c r="F1776" s="2">
        <v>36699</v>
      </c>
      <c r="G1776">
        <v>18</v>
      </c>
      <c r="H1776" s="3">
        <v>36699.48541666667</v>
      </c>
      <c r="I1776" s="3">
        <v>36699.458333333336</v>
      </c>
      <c r="J1776">
        <v>22</v>
      </c>
      <c r="K1776">
        <v>31.9</v>
      </c>
      <c r="L1776" s="3">
        <v>36699.473611111112</v>
      </c>
      <c r="M1776" t="s">
        <v>9</v>
      </c>
      <c r="N1776" t="s">
        <v>9</v>
      </c>
      <c r="O1776" t="s">
        <v>9</v>
      </c>
      <c r="P1776" s="3">
        <v>36699.48541666667</v>
      </c>
      <c r="Q1776">
        <v>0.5</v>
      </c>
      <c r="R1776" t="s">
        <v>77</v>
      </c>
      <c r="S1776">
        <v>0.5</v>
      </c>
      <c r="T1776" t="s">
        <v>9</v>
      </c>
      <c r="U1776" t="s">
        <v>9</v>
      </c>
      <c r="V1776" s="3">
        <v>36699.458333333336</v>
      </c>
      <c r="W1776">
        <v>1</v>
      </c>
      <c r="X1776" s="3">
        <v>36699.473611111112</v>
      </c>
      <c r="Y1776" t="s">
        <v>9</v>
      </c>
      <c r="Z1776">
        <v>0.5</v>
      </c>
      <c r="AA1776" t="s">
        <v>9</v>
      </c>
    </row>
    <row r="1777" spans="1:28" x14ac:dyDescent="0.25">
      <c r="A1777" t="s">
        <v>74</v>
      </c>
      <c r="B1777" t="s">
        <v>75</v>
      </c>
      <c r="C1777">
        <v>53.649500000000003</v>
      </c>
      <c r="D1777">
        <v>9.9618000000000002</v>
      </c>
      <c r="E1777">
        <v>15</v>
      </c>
      <c r="F1777" s="2">
        <v>36700</v>
      </c>
      <c r="G1777">
        <v>13.6</v>
      </c>
      <c r="H1777" s="3">
        <v>36700.48541666667</v>
      </c>
      <c r="I1777" s="3">
        <v>36700.458333333336</v>
      </c>
      <c r="J1777">
        <v>22</v>
      </c>
      <c r="K1777">
        <v>22</v>
      </c>
      <c r="L1777" s="3">
        <v>36700.473611111112</v>
      </c>
      <c r="M1777" t="s">
        <v>9</v>
      </c>
      <c r="N1777" t="s">
        <v>9</v>
      </c>
      <c r="O1777" t="s">
        <v>9</v>
      </c>
      <c r="P1777" s="3">
        <v>36700.48541666667</v>
      </c>
      <c r="Q1777">
        <v>0</v>
      </c>
      <c r="R1777" t="s">
        <v>76</v>
      </c>
      <c r="S1777">
        <v>0</v>
      </c>
      <c r="T1777">
        <v>0</v>
      </c>
      <c r="U1777" t="s">
        <v>9</v>
      </c>
      <c r="V1777" s="3">
        <v>36700.458333333336</v>
      </c>
      <c r="W1777">
        <v>1</v>
      </c>
      <c r="X1777" s="3">
        <v>36700.473611111112</v>
      </c>
      <c r="Y1777" t="s">
        <v>9</v>
      </c>
      <c r="Z1777">
        <v>0</v>
      </c>
      <c r="AA1777">
        <v>0</v>
      </c>
    </row>
    <row r="1778" spans="1:28" x14ac:dyDescent="0.25">
      <c r="A1778" t="s">
        <v>74</v>
      </c>
      <c r="B1778" t="s">
        <v>75</v>
      </c>
      <c r="C1778">
        <v>53.649500000000003</v>
      </c>
      <c r="D1778">
        <v>9.9618000000000002</v>
      </c>
      <c r="E1778">
        <v>15</v>
      </c>
      <c r="F1778" s="2">
        <v>36701</v>
      </c>
      <c r="G1778">
        <v>12.3</v>
      </c>
      <c r="H1778" s="3">
        <v>36701.48541666667</v>
      </c>
      <c r="I1778" s="3">
        <v>36701.458333333336</v>
      </c>
      <c r="J1778">
        <v>17.3</v>
      </c>
      <c r="K1778">
        <v>19.100000000000001</v>
      </c>
      <c r="L1778" s="3">
        <v>36701.473611111112</v>
      </c>
      <c r="M1778" t="s">
        <v>9</v>
      </c>
      <c r="N1778" t="s">
        <v>9</v>
      </c>
      <c r="O1778" t="s">
        <v>9</v>
      </c>
      <c r="P1778" s="3">
        <v>36701.48541666667</v>
      </c>
      <c r="Q1778">
        <v>15</v>
      </c>
      <c r="R1778" t="s">
        <v>77</v>
      </c>
      <c r="S1778">
        <v>15</v>
      </c>
      <c r="T1778" t="s">
        <v>9</v>
      </c>
      <c r="U1778" t="s">
        <v>9</v>
      </c>
      <c r="V1778" s="3">
        <v>36701.458333333336</v>
      </c>
      <c r="W1778">
        <v>1</v>
      </c>
      <c r="X1778" s="3">
        <v>36701.473611111112</v>
      </c>
      <c r="Y1778" t="s">
        <v>9</v>
      </c>
      <c r="Z1778">
        <v>15</v>
      </c>
      <c r="AA1778" t="s">
        <v>9</v>
      </c>
    </row>
    <row r="1779" spans="1:28" x14ac:dyDescent="0.25">
      <c r="A1779" t="s">
        <v>74</v>
      </c>
      <c r="B1779" t="s">
        <v>75</v>
      </c>
      <c r="C1779">
        <v>53.649500000000003</v>
      </c>
      <c r="D1779">
        <v>9.9618000000000002</v>
      </c>
      <c r="E1779">
        <v>15</v>
      </c>
      <c r="F1779" s="2">
        <v>36702</v>
      </c>
      <c r="G1779">
        <v>12</v>
      </c>
      <c r="H1779" s="3">
        <v>36702.48541666667</v>
      </c>
      <c r="I1779" s="3">
        <v>36702.458333333336</v>
      </c>
      <c r="J1779">
        <v>13.3</v>
      </c>
      <c r="K1779">
        <v>18.8</v>
      </c>
      <c r="L1779" s="3">
        <v>36702.473611111112</v>
      </c>
      <c r="M1779" t="s">
        <v>9</v>
      </c>
      <c r="N1779" t="s">
        <v>9</v>
      </c>
      <c r="O1779" t="s">
        <v>9</v>
      </c>
      <c r="P1779" s="3">
        <v>36702.48541666667</v>
      </c>
      <c r="Q1779">
        <v>22</v>
      </c>
      <c r="R1779" t="s">
        <v>77</v>
      </c>
      <c r="S1779">
        <v>22</v>
      </c>
      <c r="T1779" t="s">
        <v>9</v>
      </c>
      <c r="U1779" t="s">
        <v>9</v>
      </c>
      <c r="V1779" s="3">
        <v>36702.458333333336</v>
      </c>
      <c r="W1779">
        <v>1</v>
      </c>
      <c r="X1779" s="3">
        <v>36702.473611111112</v>
      </c>
      <c r="Y1779" t="s">
        <v>9</v>
      </c>
      <c r="Z1779">
        <v>22</v>
      </c>
      <c r="AA1779" t="s">
        <v>9</v>
      </c>
    </row>
    <row r="1780" spans="1:28" x14ac:dyDescent="0.25">
      <c r="A1780" t="s">
        <v>74</v>
      </c>
      <c r="B1780" t="s">
        <v>75</v>
      </c>
      <c r="C1780">
        <v>53.649500000000003</v>
      </c>
      <c r="D1780">
        <v>9.9618000000000002</v>
      </c>
      <c r="E1780">
        <v>15</v>
      </c>
      <c r="F1780" s="2">
        <v>36703</v>
      </c>
      <c r="G1780">
        <v>10.1</v>
      </c>
      <c r="H1780" s="3">
        <v>36703.48541666667</v>
      </c>
      <c r="I1780" s="3">
        <v>36703.458333333336</v>
      </c>
      <c r="J1780">
        <v>14</v>
      </c>
      <c r="K1780">
        <v>14</v>
      </c>
      <c r="L1780" s="3">
        <v>36703.474305555559</v>
      </c>
      <c r="M1780" t="s">
        <v>9</v>
      </c>
      <c r="N1780" t="s">
        <v>9</v>
      </c>
      <c r="O1780" t="s">
        <v>9</v>
      </c>
      <c r="P1780" s="3">
        <v>36703.48541666667</v>
      </c>
      <c r="Q1780">
        <v>0</v>
      </c>
      <c r="R1780" t="s">
        <v>76</v>
      </c>
      <c r="S1780">
        <v>0</v>
      </c>
      <c r="T1780">
        <v>0</v>
      </c>
      <c r="U1780" t="s">
        <v>9</v>
      </c>
      <c r="V1780" s="3">
        <v>36703.458333333336</v>
      </c>
      <c r="W1780">
        <v>1</v>
      </c>
      <c r="X1780" s="3">
        <v>36703.474305555559</v>
      </c>
      <c r="Y1780" t="s">
        <v>9</v>
      </c>
      <c r="Z1780">
        <v>0</v>
      </c>
      <c r="AA1780">
        <v>0</v>
      </c>
    </row>
    <row r="1781" spans="1:28" x14ac:dyDescent="0.25">
      <c r="A1781" t="s">
        <v>74</v>
      </c>
      <c r="B1781" t="s">
        <v>75</v>
      </c>
      <c r="C1781">
        <v>53.649500000000003</v>
      </c>
      <c r="D1781">
        <v>9.9618000000000002</v>
      </c>
      <c r="E1781">
        <v>15</v>
      </c>
      <c r="F1781" s="2">
        <v>36704</v>
      </c>
      <c r="G1781">
        <v>10.3</v>
      </c>
      <c r="H1781" s="3">
        <v>36704.48541666667</v>
      </c>
      <c r="I1781" s="3">
        <v>36704.458333333336</v>
      </c>
      <c r="J1781">
        <v>14.5</v>
      </c>
      <c r="K1781">
        <v>15.2</v>
      </c>
      <c r="L1781" s="3">
        <v>36704.474305555559</v>
      </c>
      <c r="M1781" t="s">
        <v>9</v>
      </c>
      <c r="N1781" t="s">
        <v>9</v>
      </c>
      <c r="O1781" t="s">
        <v>9</v>
      </c>
      <c r="P1781" s="3">
        <v>36704.48541666667</v>
      </c>
      <c r="Q1781">
        <v>0</v>
      </c>
      <c r="R1781" t="s">
        <v>76</v>
      </c>
      <c r="S1781">
        <v>0</v>
      </c>
      <c r="T1781">
        <v>0</v>
      </c>
      <c r="U1781" t="s">
        <v>9</v>
      </c>
      <c r="V1781" s="3">
        <v>36704.458333333336</v>
      </c>
      <c r="W1781">
        <v>1</v>
      </c>
      <c r="X1781" s="3">
        <v>36704.474305555559</v>
      </c>
      <c r="Y1781" t="s">
        <v>9</v>
      </c>
      <c r="Z1781">
        <v>0</v>
      </c>
      <c r="AA1781">
        <v>0</v>
      </c>
    </row>
    <row r="1782" spans="1:28" x14ac:dyDescent="0.25">
      <c r="A1782" t="s">
        <v>74</v>
      </c>
      <c r="B1782" t="s">
        <v>75</v>
      </c>
      <c r="C1782">
        <v>53.649500000000003</v>
      </c>
      <c r="D1782">
        <v>9.9618000000000002</v>
      </c>
      <c r="E1782">
        <v>15</v>
      </c>
      <c r="F1782" s="2">
        <v>36705</v>
      </c>
      <c r="G1782">
        <v>9.3000000000000007</v>
      </c>
      <c r="H1782" s="3">
        <v>36705.48541666667</v>
      </c>
      <c r="I1782" s="3">
        <v>36705.458333333336</v>
      </c>
      <c r="J1782">
        <v>13</v>
      </c>
      <c r="K1782">
        <v>14.9</v>
      </c>
      <c r="L1782" s="3">
        <v>36705.474305555559</v>
      </c>
      <c r="M1782" t="s">
        <v>9</v>
      </c>
      <c r="N1782" t="s">
        <v>9</v>
      </c>
      <c r="O1782" t="s">
        <v>9</v>
      </c>
      <c r="P1782" s="3">
        <v>36705.48541666667</v>
      </c>
      <c r="Q1782">
        <v>0</v>
      </c>
      <c r="R1782" t="s">
        <v>76</v>
      </c>
      <c r="S1782">
        <v>0</v>
      </c>
      <c r="T1782">
        <v>0</v>
      </c>
      <c r="U1782" t="s">
        <v>9</v>
      </c>
      <c r="V1782" s="3">
        <v>36705.458333333336</v>
      </c>
      <c r="W1782">
        <v>1</v>
      </c>
      <c r="X1782" s="3">
        <v>36705.474305555559</v>
      </c>
      <c r="Y1782" t="s">
        <v>9</v>
      </c>
      <c r="Z1782">
        <v>0</v>
      </c>
      <c r="AA1782">
        <v>0</v>
      </c>
    </row>
    <row r="1783" spans="1:28" x14ac:dyDescent="0.25">
      <c r="A1783" t="s">
        <v>74</v>
      </c>
      <c r="B1783" t="s">
        <v>75</v>
      </c>
      <c r="C1783">
        <v>53.649500000000003</v>
      </c>
      <c r="D1783">
        <v>9.9618000000000002</v>
      </c>
      <c r="E1783">
        <v>15</v>
      </c>
      <c r="F1783" s="2">
        <v>36706</v>
      </c>
      <c r="G1783">
        <v>9.5</v>
      </c>
      <c r="H1783" s="3">
        <v>36706.48541666667</v>
      </c>
      <c r="I1783" s="3">
        <v>36706.458333333336</v>
      </c>
      <c r="J1783">
        <v>13.2</v>
      </c>
      <c r="K1783">
        <v>13.2</v>
      </c>
      <c r="L1783" s="3">
        <v>36706.474305555559</v>
      </c>
      <c r="M1783" t="s">
        <v>9</v>
      </c>
      <c r="N1783" t="s">
        <v>9</v>
      </c>
      <c r="O1783" t="s">
        <v>9</v>
      </c>
      <c r="P1783" s="3">
        <v>36706.48541666667</v>
      </c>
      <c r="Q1783">
        <v>4</v>
      </c>
      <c r="R1783" t="s">
        <v>77</v>
      </c>
      <c r="S1783">
        <v>4</v>
      </c>
      <c r="T1783" t="s">
        <v>9</v>
      </c>
      <c r="U1783" t="s">
        <v>9</v>
      </c>
      <c r="V1783" s="3">
        <v>36706.458333333336</v>
      </c>
      <c r="W1783">
        <v>1</v>
      </c>
      <c r="X1783" s="3">
        <v>36706.474305555559</v>
      </c>
      <c r="Y1783" t="s">
        <v>9</v>
      </c>
      <c r="Z1783">
        <v>4</v>
      </c>
      <c r="AA1783" t="s">
        <v>9</v>
      </c>
    </row>
    <row r="1784" spans="1:28" x14ac:dyDescent="0.25">
      <c r="A1784" t="s">
        <v>74</v>
      </c>
      <c r="B1784" t="s">
        <v>75</v>
      </c>
      <c r="C1784">
        <v>53.649500000000003</v>
      </c>
      <c r="D1784">
        <v>9.9618000000000002</v>
      </c>
      <c r="E1784">
        <v>15</v>
      </c>
      <c r="F1784" s="2">
        <v>36707</v>
      </c>
      <c r="G1784">
        <v>10.5</v>
      </c>
      <c r="H1784" s="3">
        <v>36707.48541666667</v>
      </c>
      <c r="I1784" s="3">
        <v>36707.458333333336</v>
      </c>
      <c r="J1784">
        <v>13</v>
      </c>
      <c r="K1784">
        <v>13.2</v>
      </c>
      <c r="L1784" s="3">
        <v>36707.474305555559</v>
      </c>
      <c r="M1784" t="s">
        <v>9</v>
      </c>
      <c r="N1784" t="s">
        <v>9</v>
      </c>
      <c r="O1784" t="s">
        <v>9</v>
      </c>
      <c r="P1784" s="3">
        <v>36707.48541666667</v>
      </c>
      <c r="Q1784">
        <v>8</v>
      </c>
      <c r="R1784" t="s">
        <v>77</v>
      </c>
      <c r="S1784">
        <v>8</v>
      </c>
      <c r="T1784" t="s">
        <v>9</v>
      </c>
      <c r="U1784" t="s">
        <v>9</v>
      </c>
      <c r="V1784" s="3">
        <v>36707.458333333336</v>
      </c>
      <c r="W1784">
        <v>1</v>
      </c>
      <c r="X1784" s="3">
        <v>36707.474305555559</v>
      </c>
      <c r="Y1784" t="s">
        <v>9</v>
      </c>
      <c r="Z1784">
        <v>8</v>
      </c>
      <c r="AA1784" t="s">
        <v>9</v>
      </c>
    </row>
    <row r="1785" spans="1:28" x14ac:dyDescent="0.25">
      <c r="A1785" t="s">
        <v>74</v>
      </c>
      <c r="B1785" t="s">
        <v>75</v>
      </c>
      <c r="C1785">
        <v>53.649500000000003</v>
      </c>
      <c r="D1785">
        <v>9.9618000000000002</v>
      </c>
      <c r="E1785">
        <v>15</v>
      </c>
      <c r="F1785" s="2">
        <v>36708</v>
      </c>
      <c r="G1785">
        <v>9.6999999999999993</v>
      </c>
      <c r="H1785" s="3">
        <v>36708.48541666667</v>
      </c>
      <c r="I1785" s="3">
        <v>36708.458333333336</v>
      </c>
      <c r="J1785">
        <v>15.5</v>
      </c>
      <c r="K1785">
        <v>15.5</v>
      </c>
      <c r="L1785" s="3">
        <v>36708.474999999999</v>
      </c>
      <c r="M1785" t="s">
        <v>9</v>
      </c>
      <c r="N1785" t="s">
        <v>9</v>
      </c>
      <c r="O1785" t="s">
        <v>9</v>
      </c>
      <c r="P1785" s="3">
        <v>36708.48541666667</v>
      </c>
      <c r="Q1785">
        <v>0</v>
      </c>
      <c r="R1785" t="s">
        <v>76</v>
      </c>
      <c r="S1785">
        <v>0</v>
      </c>
      <c r="T1785">
        <v>0</v>
      </c>
      <c r="U1785" t="s">
        <v>9</v>
      </c>
      <c r="V1785" s="3">
        <v>36708.458333333336</v>
      </c>
      <c r="W1785">
        <v>1</v>
      </c>
      <c r="X1785" s="3">
        <v>36708.474999999999</v>
      </c>
      <c r="Y1785" t="s">
        <v>9</v>
      </c>
      <c r="Z1785">
        <v>0</v>
      </c>
      <c r="AA1785">
        <v>0</v>
      </c>
      <c r="AB1785" t="s">
        <v>84</v>
      </c>
    </row>
    <row r="1786" spans="1:28" x14ac:dyDescent="0.25">
      <c r="A1786" t="s">
        <v>74</v>
      </c>
      <c r="B1786" t="s">
        <v>75</v>
      </c>
      <c r="C1786">
        <v>53.649500000000003</v>
      </c>
      <c r="D1786">
        <v>9.9618000000000002</v>
      </c>
      <c r="E1786">
        <v>15</v>
      </c>
      <c r="F1786" s="2">
        <v>36709</v>
      </c>
      <c r="G1786">
        <v>10.9</v>
      </c>
      <c r="H1786" s="3">
        <v>36709.48541666667</v>
      </c>
      <c r="I1786" s="3">
        <v>36709.458333333336</v>
      </c>
      <c r="J1786">
        <v>18.899999999999999</v>
      </c>
      <c r="K1786">
        <v>18.899999999999999</v>
      </c>
      <c r="L1786" s="3">
        <v>36709.474999999999</v>
      </c>
      <c r="M1786" t="s">
        <v>9</v>
      </c>
      <c r="N1786" t="s">
        <v>9</v>
      </c>
      <c r="O1786" t="s">
        <v>9</v>
      </c>
      <c r="P1786" s="3">
        <v>36709.48541666667</v>
      </c>
      <c r="Q1786">
        <v>0</v>
      </c>
      <c r="R1786" t="s">
        <v>76</v>
      </c>
      <c r="S1786">
        <v>0</v>
      </c>
      <c r="T1786">
        <v>0</v>
      </c>
      <c r="U1786" t="s">
        <v>9</v>
      </c>
      <c r="V1786" s="3">
        <v>36709.458333333336</v>
      </c>
      <c r="W1786">
        <v>1</v>
      </c>
      <c r="X1786" s="3">
        <v>36709.474999999999</v>
      </c>
      <c r="Y1786" t="s">
        <v>9</v>
      </c>
      <c r="Z1786">
        <v>0</v>
      </c>
      <c r="AA1786">
        <v>0</v>
      </c>
      <c r="AB1786" t="s">
        <v>84</v>
      </c>
    </row>
    <row r="1787" spans="1:28" x14ac:dyDescent="0.25">
      <c r="A1787" t="s">
        <v>74</v>
      </c>
      <c r="B1787" t="s">
        <v>75</v>
      </c>
      <c r="C1787">
        <v>53.649500000000003</v>
      </c>
      <c r="D1787">
        <v>9.9618000000000002</v>
      </c>
      <c r="E1787">
        <v>15</v>
      </c>
      <c r="F1787" s="2">
        <v>36710</v>
      </c>
      <c r="G1787">
        <v>13</v>
      </c>
      <c r="H1787" s="3">
        <v>36710.48541666667</v>
      </c>
      <c r="I1787" s="3">
        <v>36710.458333333336</v>
      </c>
      <c r="J1787">
        <v>23.1</v>
      </c>
      <c r="K1787">
        <v>23.1</v>
      </c>
      <c r="L1787" s="3">
        <v>36710.474999999999</v>
      </c>
      <c r="M1787" t="s">
        <v>9</v>
      </c>
      <c r="N1787" t="s">
        <v>9</v>
      </c>
      <c r="O1787" t="s">
        <v>9</v>
      </c>
      <c r="P1787" s="3">
        <v>36710.48541666667</v>
      </c>
      <c r="Q1787">
        <v>0</v>
      </c>
      <c r="R1787" t="s">
        <v>76</v>
      </c>
      <c r="S1787">
        <v>0</v>
      </c>
      <c r="T1787">
        <v>0</v>
      </c>
      <c r="U1787" t="s">
        <v>9</v>
      </c>
      <c r="V1787" s="3">
        <v>36710.458333333336</v>
      </c>
      <c r="W1787">
        <v>1</v>
      </c>
      <c r="X1787" s="3">
        <v>36710.474999999999</v>
      </c>
      <c r="Y1787" t="s">
        <v>9</v>
      </c>
      <c r="Z1787">
        <v>0</v>
      </c>
      <c r="AA1787">
        <v>0</v>
      </c>
      <c r="AB1787" t="s">
        <v>84</v>
      </c>
    </row>
    <row r="1788" spans="1:28" x14ac:dyDescent="0.25">
      <c r="A1788" t="s">
        <v>74</v>
      </c>
      <c r="B1788" t="s">
        <v>75</v>
      </c>
      <c r="C1788">
        <v>53.649500000000003</v>
      </c>
      <c r="D1788">
        <v>9.9618000000000002</v>
      </c>
      <c r="E1788">
        <v>15</v>
      </c>
      <c r="F1788" s="2">
        <v>36711</v>
      </c>
      <c r="G1788">
        <v>14.6</v>
      </c>
      <c r="H1788" s="3">
        <v>36711.48541666667</v>
      </c>
      <c r="I1788" s="3">
        <v>36711.458333333336</v>
      </c>
      <c r="J1788">
        <v>22.2</v>
      </c>
      <c r="K1788">
        <v>24.5</v>
      </c>
      <c r="L1788" s="3">
        <v>36711.474999999999</v>
      </c>
      <c r="M1788" t="s">
        <v>9</v>
      </c>
      <c r="N1788" t="s">
        <v>9</v>
      </c>
      <c r="O1788" t="s">
        <v>9</v>
      </c>
      <c r="P1788" s="3">
        <v>36711.48541666667</v>
      </c>
      <c r="Q1788">
        <v>0</v>
      </c>
      <c r="R1788" t="s">
        <v>76</v>
      </c>
      <c r="S1788">
        <v>0</v>
      </c>
      <c r="T1788">
        <v>0</v>
      </c>
      <c r="U1788" t="s">
        <v>9</v>
      </c>
      <c r="V1788" s="3">
        <v>36711.458333333336</v>
      </c>
      <c r="W1788">
        <v>1</v>
      </c>
      <c r="X1788" s="3">
        <v>36711.474999999999</v>
      </c>
      <c r="Y1788" t="s">
        <v>9</v>
      </c>
      <c r="Z1788">
        <v>0</v>
      </c>
      <c r="AA1788">
        <v>0</v>
      </c>
      <c r="AB1788" t="s">
        <v>84</v>
      </c>
    </row>
    <row r="1789" spans="1:28" x14ac:dyDescent="0.25">
      <c r="A1789" t="s">
        <v>74</v>
      </c>
      <c r="B1789" t="s">
        <v>75</v>
      </c>
      <c r="C1789">
        <v>53.649500000000003</v>
      </c>
      <c r="D1789">
        <v>9.9618000000000002</v>
      </c>
      <c r="E1789">
        <v>15</v>
      </c>
      <c r="F1789" s="2">
        <v>36712</v>
      </c>
      <c r="G1789">
        <v>13.4</v>
      </c>
      <c r="H1789" s="3">
        <v>36712.48541666667</v>
      </c>
      <c r="I1789" s="3">
        <v>36712.458333333336</v>
      </c>
      <c r="J1789">
        <v>22.6</v>
      </c>
      <c r="K1789">
        <v>26.3</v>
      </c>
      <c r="L1789" s="3">
        <v>36712.474999999999</v>
      </c>
      <c r="M1789" t="s">
        <v>9</v>
      </c>
      <c r="N1789" t="s">
        <v>9</v>
      </c>
      <c r="O1789" t="s">
        <v>9</v>
      </c>
      <c r="P1789" s="3">
        <v>36712.48541666667</v>
      </c>
      <c r="Q1789">
        <v>0</v>
      </c>
      <c r="R1789" t="s">
        <v>76</v>
      </c>
      <c r="S1789">
        <v>0</v>
      </c>
      <c r="T1789">
        <v>0</v>
      </c>
      <c r="U1789" t="s">
        <v>9</v>
      </c>
      <c r="V1789" s="3">
        <v>36712.458333333336</v>
      </c>
      <c r="W1789">
        <v>1</v>
      </c>
      <c r="X1789" s="3">
        <v>36712.474999999999</v>
      </c>
      <c r="Y1789" t="s">
        <v>9</v>
      </c>
      <c r="Z1789">
        <v>0</v>
      </c>
      <c r="AA1789">
        <v>0</v>
      </c>
      <c r="AB1789" t="s">
        <v>84</v>
      </c>
    </row>
    <row r="1790" spans="1:28" x14ac:dyDescent="0.25">
      <c r="A1790" t="s">
        <v>74</v>
      </c>
      <c r="B1790" t="s">
        <v>75</v>
      </c>
      <c r="C1790">
        <v>53.649500000000003</v>
      </c>
      <c r="D1790">
        <v>9.9618000000000002</v>
      </c>
      <c r="E1790">
        <v>15</v>
      </c>
      <c r="F1790" s="2">
        <v>36713</v>
      </c>
      <c r="G1790">
        <v>14</v>
      </c>
      <c r="H1790" s="3">
        <v>36713.48541666667</v>
      </c>
      <c r="I1790" s="3">
        <v>36713.458333333336</v>
      </c>
      <c r="J1790">
        <v>15.7</v>
      </c>
      <c r="K1790">
        <v>23.3</v>
      </c>
      <c r="L1790" s="3">
        <v>36713.474999999999</v>
      </c>
      <c r="M1790" t="s">
        <v>9</v>
      </c>
      <c r="N1790" t="s">
        <v>9</v>
      </c>
      <c r="O1790" t="s">
        <v>9</v>
      </c>
      <c r="P1790" s="3">
        <v>36713.48541666667</v>
      </c>
      <c r="Q1790">
        <v>0</v>
      </c>
      <c r="R1790" t="s">
        <v>76</v>
      </c>
      <c r="S1790">
        <v>0</v>
      </c>
      <c r="T1790">
        <v>0</v>
      </c>
      <c r="U1790" t="s">
        <v>9</v>
      </c>
      <c r="V1790" s="3">
        <v>36713.458333333336</v>
      </c>
      <c r="W1790">
        <v>1</v>
      </c>
      <c r="X1790" s="3">
        <v>36713.474999999999</v>
      </c>
      <c r="Y1790" t="s">
        <v>9</v>
      </c>
      <c r="Z1790">
        <v>0</v>
      </c>
      <c r="AA1790">
        <v>0</v>
      </c>
      <c r="AB1790" t="s">
        <v>84</v>
      </c>
    </row>
    <row r="1791" spans="1:28" x14ac:dyDescent="0.25">
      <c r="A1791" t="s">
        <v>74</v>
      </c>
      <c r="B1791" t="s">
        <v>75</v>
      </c>
      <c r="C1791">
        <v>53.649500000000003</v>
      </c>
      <c r="D1791">
        <v>9.9618000000000002</v>
      </c>
      <c r="E1791">
        <v>15</v>
      </c>
      <c r="F1791" s="2">
        <v>36714</v>
      </c>
      <c r="G1791">
        <v>10.5</v>
      </c>
      <c r="H1791" s="3">
        <v>36714.48541666667</v>
      </c>
      <c r="I1791" s="3">
        <v>36714.458333333336</v>
      </c>
      <c r="J1791">
        <v>16.7</v>
      </c>
      <c r="K1791">
        <v>18.7</v>
      </c>
      <c r="L1791" s="3">
        <v>36714.475694444445</v>
      </c>
      <c r="M1791" t="s">
        <v>9</v>
      </c>
      <c r="N1791" t="s">
        <v>9</v>
      </c>
      <c r="O1791" t="s">
        <v>9</v>
      </c>
      <c r="P1791" s="3">
        <v>36714.48541666667</v>
      </c>
      <c r="Q1791">
        <v>0</v>
      </c>
      <c r="R1791" t="s">
        <v>76</v>
      </c>
      <c r="S1791">
        <v>0</v>
      </c>
      <c r="T1791">
        <v>0</v>
      </c>
      <c r="U1791" t="s">
        <v>9</v>
      </c>
      <c r="V1791" s="3">
        <v>36714.458333333336</v>
      </c>
      <c r="W1791">
        <v>1</v>
      </c>
      <c r="X1791" s="3">
        <v>36714.475694444445</v>
      </c>
      <c r="Y1791" t="s">
        <v>9</v>
      </c>
      <c r="Z1791">
        <v>0</v>
      </c>
      <c r="AA1791">
        <v>0</v>
      </c>
      <c r="AB1791" t="s">
        <v>84</v>
      </c>
    </row>
    <row r="1792" spans="1:28" x14ac:dyDescent="0.25">
      <c r="A1792" t="s">
        <v>74</v>
      </c>
      <c r="B1792" t="s">
        <v>75</v>
      </c>
      <c r="C1792">
        <v>53.649500000000003</v>
      </c>
      <c r="D1792">
        <v>9.9618000000000002</v>
      </c>
      <c r="E1792">
        <v>15</v>
      </c>
      <c r="F1792" s="2">
        <v>36715</v>
      </c>
      <c r="G1792">
        <v>7.6</v>
      </c>
      <c r="H1792" s="3">
        <v>36715.48541666667</v>
      </c>
      <c r="I1792" s="3">
        <v>36715.458333333336</v>
      </c>
      <c r="J1792">
        <v>17.5</v>
      </c>
      <c r="K1792">
        <v>17.5</v>
      </c>
      <c r="L1792" s="3">
        <v>36715.475694444445</v>
      </c>
      <c r="M1792" t="s">
        <v>9</v>
      </c>
      <c r="N1792" t="s">
        <v>9</v>
      </c>
      <c r="O1792" t="s">
        <v>9</v>
      </c>
      <c r="P1792" s="3">
        <v>36715.48541666667</v>
      </c>
      <c r="Q1792">
        <v>0</v>
      </c>
      <c r="R1792" t="s">
        <v>76</v>
      </c>
      <c r="S1792">
        <v>0</v>
      </c>
      <c r="T1792">
        <v>0</v>
      </c>
      <c r="U1792" t="s">
        <v>9</v>
      </c>
      <c r="V1792" s="3">
        <v>36715.458333333336</v>
      </c>
      <c r="W1792">
        <v>1</v>
      </c>
      <c r="X1792" s="3">
        <v>36715.475694444445</v>
      </c>
      <c r="Y1792" t="s">
        <v>9</v>
      </c>
      <c r="Z1792">
        <v>0</v>
      </c>
      <c r="AA1792">
        <v>0</v>
      </c>
      <c r="AB1792" t="s">
        <v>84</v>
      </c>
    </row>
    <row r="1793" spans="1:28" x14ac:dyDescent="0.25">
      <c r="A1793" t="s">
        <v>74</v>
      </c>
      <c r="B1793" t="s">
        <v>75</v>
      </c>
      <c r="C1793">
        <v>53.649500000000003</v>
      </c>
      <c r="D1793">
        <v>9.9618000000000002</v>
      </c>
      <c r="E1793">
        <v>15</v>
      </c>
      <c r="F1793" s="2">
        <v>36716</v>
      </c>
      <c r="G1793">
        <v>11.6</v>
      </c>
      <c r="H1793" s="3">
        <v>36716.48541666667</v>
      </c>
      <c r="I1793" s="3">
        <v>36716.458333333336</v>
      </c>
      <c r="J1793">
        <v>16.3</v>
      </c>
      <c r="K1793">
        <v>17.5</v>
      </c>
      <c r="L1793" s="3">
        <v>36716.475694444445</v>
      </c>
      <c r="M1793" t="s">
        <v>9</v>
      </c>
      <c r="N1793" t="s">
        <v>9</v>
      </c>
      <c r="O1793" t="s">
        <v>9</v>
      </c>
      <c r="P1793" s="3">
        <v>36716.48541666667</v>
      </c>
      <c r="Q1793">
        <v>12</v>
      </c>
      <c r="R1793" t="s">
        <v>77</v>
      </c>
      <c r="S1793">
        <v>12</v>
      </c>
      <c r="T1793" t="s">
        <v>9</v>
      </c>
      <c r="U1793" t="s">
        <v>9</v>
      </c>
      <c r="V1793" s="3">
        <v>36716.458333333336</v>
      </c>
      <c r="W1793">
        <v>1</v>
      </c>
      <c r="X1793" s="3">
        <v>36716.475694444445</v>
      </c>
      <c r="Y1793" t="s">
        <v>9</v>
      </c>
      <c r="Z1793">
        <v>12</v>
      </c>
      <c r="AA1793" t="s">
        <v>9</v>
      </c>
      <c r="AB1793" t="s">
        <v>84</v>
      </c>
    </row>
    <row r="1794" spans="1:28" x14ac:dyDescent="0.25">
      <c r="A1794" t="s">
        <v>74</v>
      </c>
      <c r="B1794" t="s">
        <v>75</v>
      </c>
      <c r="C1794">
        <v>53.649500000000003</v>
      </c>
      <c r="D1794">
        <v>9.9618000000000002</v>
      </c>
      <c r="E1794">
        <v>15</v>
      </c>
      <c r="F1794" s="2">
        <v>36717</v>
      </c>
      <c r="G1794">
        <v>12.4</v>
      </c>
      <c r="H1794" s="3">
        <v>36717.48541666667</v>
      </c>
      <c r="I1794" s="3">
        <v>36717.458333333336</v>
      </c>
      <c r="J1794">
        <v>19</v>
      </c>
      <c r="K1794">
        <v>19</v>
      </c>
      <c r="L1794" s="3">
        <v>36717.475694444445</v>
      </c>
      <c r="M1794" t="s">
        <v>9</v>
      </c>
      <c r="N1794" t="s">
        <v>9</v>
      </c>
      <c r="O1794" t="s">
        <v>9</v>
      </c>
      <c r="P1794" s="3">
        <v>36717.48541666667</v>
      </c>
      <c r="Q1794">
        <v>4</v>
      </c>
      <c r="R1794" t="s">
        <v>77</v>
      </c>
      <c r="S1794">
        <v>4</v>
      </c>
      <c r="T1794" t="s">
        <v>9</v>
      </c>
      <c r="U1794" t="s">
        <v>9</v>
      </c>
      <c r="V1794" s="3">
        <v>36717.458333333336</v>
      </c>
      <c r="W1794">
        <v>1</v>
      </c>
      <c r="X1794" s="3">
        <v>36717.475694444445</v>
      </c>
      <c r="Y1794" t="s">
        <v>9</v>
      </c>
      <c r="Z1794">
        <v>4</v>
      </c>
      <c r="AA1794" t="s">
        <v>9</v>
      </c>
      <c r="AB1794" t="s">
        <v>84</v>
      </c>
    </row>
    <row r="1795" spans="1:28" x14ac:dyDescent="0.25">
      <c r="A1795" t="s">
        <v>74</v>
      </c>
      <c r="B1795" t="s">
        <v>75</v>
      </c>
      <c r="C1795">
        <v>53.649500000000003</v>
      </c>
      <c r="D1795">
        <v>9.9618000000000002</v>
      </c>
      <c r="E1795">
        <v>15</v>
      </c>
      <c r="F1795" s="2">
        <v>36718</v>
      </c>
      <c r="G1795">
        <v>12.4</v>
      </c>
      <c r="H1795" s="3">
        <v>36718.48541666667</v>
      </c>
      <c r="I1795" s="3">
        <v>36718.458333333336</v>
      </c>
      <c r="J1795">
        <v>16.7</v>
      </c>
      <c r="K1795">
        <v>19.600000000000001</v>
      </c>
      <c r="L1795" s="3">
        <v>36718.475694444445</v>
      </c>
      <c r="M1795" t="s">
        <v>9</v>
      </c>
      <c r="N1795" t="s">
        <v>9</v>
      </c>
      <c r="O1795" t="s">
        <v>9</v>
      </c>
      <c r="P1795" s="3">
        <v>36718.48541666667</v>
      </c>
      <c r="Q1795">
        <v>3</v>
      </c>
      <c r="R1795" t="s">
        <v>77</v>
      </c>
      <c r="S1795">
        <v>3</v>
      </c>
      <c r="T1795" t="s">
        <v>9</v>
      </c>
      <c r="U1795" t="s">
        <v>9</v>
      </c>
      <c r="V1795" s="3">
        <v>36718.458333333336</v>
      </c>
      <c r="W1795">
        <v>1</v>
      </c>
      <c r="X1795" s="3">
        <v>36718.475694444445</v>
      </c>
      <c r="Y1795" t="s">
        <v>9</v>
      </c>
      <c r="Z1795">
        <v>3</v>
      </c>
      <c r="AA1795" t="s">
        <v>9</v>
      </c>
      <c r="AB1795" t="s">
        <v>84</v>
      </c>
    </row>
    <row r="1796" spans="1:28" x14ac:dyDescent="0.25">
      <c r="A1796" t="s">
        <v>74</v>
      </c>
      <c r="B1796" t="s">
        <v>75</v>
      </c>
      <c r="C1796">
        <v>53.649500000000003</v>
      </c>
      <c r="D1796">
        <v>9.9618000000000002</v>
      </c>
      <c r="E1796">
        <v>15</v>
      </c>
      <c r="F1796" s="2">
        <v>36719</v>
      </c>
      <c r="G1796">
        <v>11.8</v>
      </c>
      <c r="H1796" s="3">
        <v>36719.48541666667</v>
      </c>
      <c r="I1796" s="3">
        <v>36719.458333333336</v>
      </c>
      <c r="J1796">
        <v>17.100000000000001</v>
      </c>
      <c r="K1796">
        <v>20.2</v>
      </c>
      <c r="L1796" s="3">
        <v>36719.475694444445</v>
      </c>
      <c r="M1796" t="s">
        <v>9</v>
      </c>
      <c r="N1796" t="s">
        <v>9</v>
      </c>
      <c r="O1796" t="s">
        <v>9</v>
      </c>
      <c r="P1796" s="3">
        <v>36719.48541666667</v>
      </c>
      <c r="Q1796">
        <v>1</v>
      </c>
      <c r="R1796" t="s">
        <v>77</v>
      </c>
      <c r="S1796">
        <v>1</v>
      </c>
      <c r="T1796" t="s">
        <v>9</v>
      </c>
      <c r="U1796" t="s">
        <v>9</v>
      </c>
      <c r="V1796" s="3">
        <v>36719.458333333336</v>
      </c>
      <c r="W1796">
        <v>1</v>
      </c>
      <c r="X1796" s="3">
        <v>36719.475694444445</v>
      </c>
      <c r="Y1796" t="s">
        <v>9</v>
      </c>
      <c r="Z1796">
        <v>1</v>
      </c>
      <c r="AA1796" t="s">
        <v>9</v>
      </c>
      <c r="AB1796" t="s">
        <v>84</v>
      </c>
    </row>
    <row r="1797" spans="1:28" x14ac:dyDescent="0.25">
      <c r="A1797" t="s">
        <v>74</v>
      </c>
      <c r="B1797" t="s">
        <v>75</v>
      </c>
      <c r="C1797">
        <v>53.649500000000003</v>
      </c>
      <c r="D1797">
        <v>9.9618000000000002</v>
      </c>
      <c r="E1797">
        <v>15</v>
      </c>
      <c r="F1797" s="2">
        <v>36720</v>
      </c>
      <c r="G1797">
        <v>10.7</v>
      </c>
      <c r="H1797" s="3">
        <v>36720.48541666667</v>
      </c>
      <c r="I1797" s="3">
        <v>36720.458333333336</v>
      </c>
      <c r="J1797">
        <v>18.100000000000001</v>
      </c>
      <c r="K1797">
        <v>18.100000000000001</v>
      </c>
      <c r="L1797" s="3">
        <v>36720.475694444445</v>
      </c>
      <c r="M1797" t="s">
        <v>9</v>
      </c>
      <c r="N1797" t="s">
        <v>9</v>
      </c>
      <c r="O1797" t="s">
        <v>9</v>
      </c>
      <c r="P1797" s="3">
        <v>36720.48541666667</v>
      </c>
      <c r="Q1797">
        <v>2</v>
      </c>
      <c r="R1797" t="s">
        <v>77</v>
      </c>
      <c r="S1797">
        <v>2</v>
      </c>
      <c r="T1797" t="s">
        <v>9</v>
      </c>
      <c r="U1797" t="s">
        <v>9</v>
      </c>
      <c r="V1797" s="3">
        <v>36720.458333333336</v>
      </c>
      <c r="W1797">
        <v>1</v>
      </c>
      <c r="X1797" s="3">
        <v>36720.475694444445</v>
      </c>
      <c r="Y1797" t="s">
        <v>9</v>
      </c>
      <c r="Z1797">
        <v>2</v>
      </c>
      <c r="AA1797" t="s">
        <v>9</v>
      </c>
      <c r="AB1797" t="s">
        <v>84</v>
      </c>
    </row>
    <row r="1798" spans="1:28" x14ac:dyDescent="0.25">
      <c r="A1798" t="s">
        <v>74</v>
      </c>
      <c r="B1798" t="s">
        <v>75</v>
      </c>
      <c r="C1798">
        <v>53.649500000000003</v>
      </c>
      <c r="D1798">
        <v>9.9618000000000002</v>
      </c>
      <c r="E1798">
        <v>15</v>
      </c>
      <c r="F1798" s="2">
        <v>36721</v>
      </c>
      <c r="G1798">
        <v>13.6</v>
      </c>
      <c r="H1798" s="3">
        <v>36721.48541666667</v>
      </c>
      <c r="I1798" s="3">
        <v>36721.458333333336</v>
      </c>
      <c r="J1798">
        <v>14.8</v>
      </c>
      <c r="K1798">
        <v>20</v>
      </c>
      <c r="L1798" s="3">
        <v>36721.476388888892</v>
      </c>
      <c r="M1798" t="s">
        <v>9</v>
      </c>
      <c r="N1798" t="s">
        <v>9</v>
      </c>
      <c r="O1798" t="s">
        <v>9</v>
      </c>
      <c r="P1798" s="3">
        <v>36721.48541666667</v>
      </c>
      <c r="Q1798">
        <v>1</v>
      </c>
      <c r="R1798" t="s">
        <v>77</v>
      </c>
      <c r="S1798">
        <v>1</v>
      </c>
      <c r="T1798" t="s">
        <v>9</v>
      </c>
      <c r="U1798" t="s">
        <v>9</v>
      </c>
      <c r="V1798" s="3">
        <v>36721.458333333336</v>
      </c>
      <c r="W1798">
        <v>1</v>
      </c>
      <c r="X1798" s="3">
        <v>36721.476388888892</v>
      </c>
      <c r="Y1798" t="s">
        <v>9</v>
      </c>
      <c r="Z1798">
        <v>1</v>
      </c>
      <c r="AA1798" t="s">
        <v>9</v>
      </c>
      <c r="AB1798" t="s">
        <v>84</v>
      </c>
    </row>
    <row r="1799" spans="1:28" x14ac:dyDescent="0.25">
      <c r="A1799" t="s">
        <v>74</v>
      </c>
      <c r="B1799" t="s">
        <v>75</v>
      </c>
      <c r="C1799">
        <v>53.649500000000003</v>
      </c>
      <c r="D1799">
        <v>9.9618000000000002</v>
      </c>
      <c r="E1799">
        <v>15</v>
      </c>
      <c r="F1799" s="2">
        <v>36722</v>
      </c>
      <c r="G1799">
        <v>10.7</v>
      </c>
      <c r="H1799" s="3">
        <v>36722.48541666667</v>
      </c>
      <c r="I1799" s="3">
        <v>36722.458333333336</v>
      </c>
      <c r="J1799">
        <v>17.100000000000001</v>
      </c>
      <c r="K1799">
        <v>17.899999999999999</v>
      </c>
      <c r="L1799" s="3">
        <v>36722.476388888892</v>
      </c>
      <c r="M1799" t="s">
        <v>9</v>
      </c>
      <c r="N1799" t="s">
        <v>9</v>
      </c>
      <c r="O1799" t="s">
        <v>9</v>
      </c>
      <c r="P1799" s="3">
        <v>36722.48541666667</v>
      </c>
      <c r="Q1799">
        <v>0</v>
      </c>
      <c r="R1799" t="s">
        <v>76</v>
      </c>
      <c r="S1799">
        <v>0</v>
      </c>
      <c r="T1799">
        <v>0</v>
      </c>
      <c r="U1799" t="s">
        <v>9</v>
      </c>
      <c r="V1799" s="3">
        <v>36722.458333333336</v>
      </c>
      <c r="W1799">
        <v>1</v>
      </c>
      <c r="X1799" s="3">
        <v>36722.476388888892</v>
      </c>
      <c r="Y1799" t="s">
        <v>9</v>
      </c>
      <c r="Z1799">
        <v>0</v>
      </c>
      <c r="AA1799">
        <v>0</v>
      </c>
      <c r="AB1799" t="s">
        <v>84</v>
      </c>
    </row>
    <row r="1800" spans="1:28" x14ac:dyDescent="0.25">
      <c r="A1800" t="s">
        <v>74</v>
      </c>
      <c r="B1800" t="s">
        <v>75</v>
      </c>
      <c r="C1800">
        <v>53.649500000000003</v>
      </c>
      <c r="D1800">
        <v>9.9618000000000002</v>
      </c>
      <c r="E1800">
        <v>15</v>
      </c>
      <c r="F1800" s="2">
        <v>36723</v>
      </c>
      <c r="G1800">
        <v>8.5</v>
      </c>
      <c r="H1800" s="3">
        <v>36723.48541666667</v>
      </c>
      <c r="I1800" s="3">
        <v>36723.458333333336</v>
      </c>
      <c r="J1800">
        <v>20</v>
      </c>
      <c r="K1800">
        <v>20</v>
      </c>
      <c r="L1800" s="3">
        <v>36723.476388888892</v>
      </c>
      <c r="M1800" t="s">
        <v>9</v>
      </c>
      <c r="N1800" t="s">
        <v>9</v>
      </c>
      <c r="O1800" t="s">
        <v>9</v>
      </c>
      <c r="P1800" s="3">
        <v>36723.48541666667</v>
      </c>
      <c r="Q1800">
        <v>0</v>
      </c>
      <c r="R1800" t="s">
        <v>76</v>
      </c>
      <c r="S1800">
        <v>0</v>
      </c>
      <c r="T1800">
        <v>0</v>
      </c>
      <c r="U1800" t="s">
        <v>9</v>
      </c>
      <c r="V1800" s="3">
        <v>36723.458333333336</v>
      </c>
      <c r="W1800">
        <v>1</v>
      </c>
      <c r="X1800" s="3">
        <v>36723.476388888892</v>
      </c>
      <c r="Y1800" t="s">
        <v>9</v>
      </c>
      <c r="Z1800">
        <v>0</v>
      </c>
      <c r="AA1800">
        <v>0</v>
      </c>
      <c r="AB1800" t="s">
        <v>84</v>
      </c>
    </row>
    <row r="1801" spans="1:28" x14ac:dyDescent="0.25">
      <c r="A1801" t="s">
        <v>74</v>
      </c>
      <c r="B1801" t="s">
        <v>75</v>
      </c>
      <c r="C1801">
        <v>53.649500000000003</v>
      </c>
      <c r="D1801">
        <v>9.9618000000000002</v>
      </c>
      <c r="E1801">
        <v>15</v>
      </c>
      <c r="F1801" s="2">
        <v>36724</v>
      </c>
      <c r="G1801">
        <v>10.5</v>
      </c>
      <c r="H1801" s="3">
        <v>36724.48541666667</v>
      </c>
      <c r="I1801" s="3">
        <v>36724.458333333336</v>
      </c>
      <c r="J1801">
        <v>16.5</v>
      </c>
      <c r="K1801">
        <v>21.2</v>
      </c>
      <c r="L1801" s="3">
        <v>36724.476388888892</v>
      </c>
      <c r="M1801" t="s">
        <v>9</v>
      </c>
      <c r="N1801" t="s">
        <v>9</v>
      </c>
      <c r="O1801" t="s">
        <v>9</v>
      </c>
      <c r="P1801" s="3">
        <v>36724.48541666667</v>
      </c>
      <c r="Q1801">
        <v>0</v>
      </c>
      <c r="R1801" t="s">
        <v>76</v>
      </c>
      <c r="S1801">
        <v>0</v>
      </c>
      <c r="T1801">
        <v>0</v>
      </c>
      <c r="U1801" t="s">
        <v>9</v>
      </c>
      <c r="V1801" s="3">
        <v>36724.458333333336</v>
      </c>
      <c r="W1801">
        <v>1</v>
      </c>
      <c r="X1801" s="3">
        <v>36724.476388888892</v>
      </c>
      <c r="Y1801" t="s">
        <v>9</v>
      </c>
      <c r="Z1801">
        <v>0</v>
      </c>
      <c r="AA1801">
        <v>0</v>
      </c>
      <c r="AB1801" t="s">
        <v>84</v>
      </c>
    </row>
    <row r="1802" spans="1:28" x14ac:dyDescent="0.25">
      <c r="A1802" t="s">
        <v>74</v>
      </c>
      <c r="B1802" t="s">
        <v>75</v>
      </c>
      <c r="C1802">
        <v>53.649500000000003</v>
      </c>
      <c r="D1802">
        <v>9.9618000000000002</v>
      </c>
      <c r="E1802">
        <v>15</v>
      </c>
      <c r="F1802" s="2">
        <v>36725</v>
      </c>
      <c r="G1802">
        <v>11.6</v>
      </c>
      <c r="H1802" s="3">
        <v>36725.48541666667</v>
      </c>
      <c r="I1802" s="3">
        <v>36725.458333333336</v>
      </c>
      <c r="J1802">
        <v>14.4</v>
      </c>
      <c r="K1802">
        <v>17.899999999999999</v>
      </c>
      <c r="L1802" s="3">
        <v>36725.476388888892</v>
      </c>
      <c r="M1802" t="s">
        <v>9</v>
      </c>
      <c r="N1802" t="s">
        <v>9</v>
      </c>
      <c r="O1802" t="s">
        <v>9</v>
      </c>
      <c r="P1802" s="3">
        <v>36725.48541666667</v>
      </c>
      <c r="Q1802">
        <v>0</v>
      </c>
      <c r="R1802" t="s">
        <v>76</v>
      </c>
      <c r="S1802">
        <v>0</v>
      </c>
      <c r="T1802">
        <v>0</v>
      </c>
      <c r="U1802" t="s">
        <v>9</v>
      </c>
      <c r="V1802" s="3">
        <v>36725.458333333336</v>
      </c>
      <c r="W1802">
        <v>1</v>
      </c>
      <c r="X1802" s="3">
        <v>36725.476388888892</v>
      </c>
      <c r="Y1802" t="s">
        <v>9</v>
      </c>
      <c r="Z1802">
        <v>0</v>
      </c>
      <c r="AA1802">
        <v>0</v>
      </c>
      <c r="AB1802" t="s">
        <v>84</v>
      </c>
    </row>
    <row r="1803" spans="1:28" x14ac:dyDescent="0.25">
      <c r="A1803" t="s">
        <v>74</v>
      </c>
      <c r="B1803" t="s">
        <v>75</v>
      </c>
      <c r="C1803">
        <v>53.649500000000003</v>
      </c>
      <c r="D1803">
        <v>9.9618000000000002</v>
      </c>
      <c r="E1803">
        <v>15</v>
      </c>
      <c r="F1803" s="2">
        <v>36726</v>
      </c>
      <c r="G1803">
        <v>11.8</v>
      </c>
      <c r="H1803" s="3">
        <v>36726.48541666667</v>
      </c>
      <c r="I1803" s="3">
        <v>36726.458333333336</v>
      </c>
      <c r="J1803">
        <v>14.8</v>
      </c>
      <c r="K1803">
        <v>14.8</v>
      </c>
      <c r="L1803" s="3">
        <v>36726.476388888892</v>
      </c>
      <c r="M1803" t="s">
        <v>9</v>
      </c>
      <c r="N1803" t="s">
        <v>9</v>
      </c>
      <c r="O1803" t="s">
        <v>9</v>
      </c>
      <c r="P1803" s="3">
        <v>36726.48541666667</v>
      </c>
      <c r="Q1803">
        <v>2</v>
      </c>
      <c r="R1803" t="s">
        <v>77</v>
      </c>
      <c r="S1803">
        <v>2</v>
      </c>
      <c r="T1803" t="s">
        <v>9</v>
      </c>
      <c r="U1803" t="s">
        <v>9</v>
      </c>
      <c r="V1803" s="3">
        <v>36726.458333333336</v>
      </c>
      <c r="W1803">
        <v>1</v>
      </c>
      <c r="X1803" s="3">
        <v>36726.476388888892</v>
      </c>
      <c r="Y1803" t="s">
        <v>9</v>
      </c>
      <c r="Z1803">
        <v>2</v>
      </c>
      <c r="AA1803" t="s">
        <v>9</v>
      </c>
      <c r="AB1803" t="s">
        <v>84</v>
      </c>
    </row>
    <row r="1804" spans="1:28" x14ac:dyDescent="0.25">
      <c r="A1804" t="s">
        <v>74</v>
      </c>
      <c r="B1804" t="s">
        <v>75</v>
      </c>
      <c r="C1804">
        <v>53.649500000000003</v>
      </c>
      <c r="D1804">
        <v>9.9618000000000002</v>
      </c>
      <c r="E1804">
        <v>15</v>
      </c>
      <c r="F1804" s="2">
        <v>36727</v>
      </c>
      <c r="G1804">
        <v>13.6</v>
      </c>
      <c r="H1804" s="3">
        <v>36727.48541666667</v>
      </c>
      <c r="I1804" s="3">
        <v>36727.458333333336</v>
      </c>
      <c r="J1804">
        <v>16.899999999999999</v>
      </c>
      <c r="K1804">
        <v>16.899999999999999</v>
      </c>
      <c r="L1804" s="3">
        <v>36727.476388888892</v>
      </c>
      <c r="M1804" t="s">
        <v>9</v>
      </c>
      <c r="N1804" t="s">
        <v>9</v>
      </c>
      <c r="O1804" t="s">
        <v>9</v>
      </c>
      <c r="P1804" s="3">
        <v>36727.48541666667</v>
      </c>
      <c r="Q1804">
        <v>0</v>
      </c>
      <c r="R1804" t="s">
        <v>76</v>
      </c>
      <c r="S1804">
        <v>0</v>
      </c>
      <c r="T1804">
        <v>0</v>
      </c>
      <c r="U1804" t="s">
        <v>9</v>
      </c>
      <c r="V1804" s="3">
        <v>36727.458333333336</v>
      </c>
      <c r="W1804">
        <v>1</v>
      </c>
      <c r="X1804" s="3">
        <v>36727.476388888892</v>
      </c>
      <c r="Y1804" t="s">
        <v>9</v>
      </c>
      <c r="Z1804">
        <v>0</v>
      </c>
      <c r="AA1804">
        <v>0</v>
      </c>
      <c r="AB1804" t="s">
        <v>84</v>
      </c>
    </row>
    <row r="1805" spans="1:28" x14ac:dyDescent="0.25">
      <c r="A1805" t="s">
        <v>74</v>
      </c>
      <c r="B1805" t="s">
        <v>75</v>
      </c>
      <c r="C1805">
        <v>53.649500000000003</v>
      </c>
      <c r="D1805">
        <v>9.9618000000000002</v>
      </c>
      <c r="E1805">
        <v>15</v>
      </c>
      <c r="F1805" s="2">
        <v>36728</v>
      </c>
      <c r="G1805">
        <v>12.4</v>
      </c>
      <c r="H1805" s="3">
        <v>36728.48541666667</v>
      </c>
      <c r="I1805" s="3">
        <v>36728.458333333336</v>
      </c>
      <c r="J1805">
        <v>16.5</v>
      </c>
      <c r="K1805">
        <v>16.899999999999999</v>
      </c>
      <c r="L1805" s="3">
        <v>36728.476388888892</v>
      </c>
      <c r="M1805" t="s">
        <v>9</v>
      </c>
      <c r="N1805" t="s">
        <v>9</v>
      </c>
      <c r="O1805" t="s">
        <v>9</v>
      </c>
      <c r="P1805" s="3">
        <v>36728.48541666667</v>
      </c>
      <c r="Q1805">
        <v>0</v>
      </c>
      <c r="R1805" t="s">
        <v>76</v>
      </c>
      <c r="S1805">
        <v>0</v>
      </c>
      <c r="T1805">
        <v>0</v>
      </c>
      <c r="U1805" t="s">
        <v>9</v>
      </c>
      <c r="V1805" s="3">
        <v>36728.458333333336</v>
      </c>
      <c r="W1805">
        <v>1</v>
      </c>
      <c r="X1805" s="3">
        <v>36728.476388888892</v>
      </c>
      <c r="Y1805" t="s">
        <v>9</v>
      </c>
      <c r="Z1805">
        <v>0</v>
      </c>
      <c r="AA1805">
        <v>0</v>
      </c>
      <c r="AB1805" t="s">
        <v>84</v>
      </c>
    </row>
    <row r="1806" spans="1:28" x14ac:dyDescent="0.25">
      <c r="A1806" t="s">
        <v>74</v>
      </c>
      <c r="B1806" t="s">
        <v>75</v>
      </c>
      <c r="C1806">
        <v>53.649500000000003</v>
      </c>
      <c r="D1806">
        <v>9.9618000000000002</v>
      </c>
      <c r="E1806">
        <v>15</v>
      </c>
      <c r="F1806" s="2">
        <v>36729</v>
      </c>
      <c r="G1806">
        <v>13.6</v>
      </c>
      <c r="H1806" s="3">
        <v>36729.48541666667</v>
      </c>
      <c r="I1806" s="3">
        <v>36729.458333333336</v>
      </c>
      <c r="J1806">
        <v>20.399999999999999</v>
      </c>
      <c r="K1806">
        <v>20.399999999999999</v>
      </c>
      <c r="L1806" s="3">
        <v>36729.476388888892</v>
      </c>
      <c r="M1806" t="s">
        <v>9</v>
      </c>
      <c r="N1806" t="s">
        <v>9</v>
      </c>
      <c r="O1806" t="s">
        <v>9</v>
      </c>
      <c r="P1806" s="3">
        <v>36729.48541666667</v>
      </c>
      <c r="Q1806">
        <v>3</v>
      </c>
      <c r="R1806" t="s">
        <v>77</v>
      </c>
      <c r="S1806">
        <v>3</v>
      </c>
      <c r="T1806" t="s">
        <v>9</v>
      </c>
      <c r="U1806" t="s">
        <v>9</v>
      </c>
      <c r="V1806" s="3">
        <v>36729.458333333336</v>
      </c>
      <c r="W1806">
        <v>1</v>
      </c>
      <c r="X1806" s="3">
        <v>36729.476388888892</v>
      </c>
      <c r="Y1806" t="s">
        <v>9</v>
      </c>
      <c r="Z1806">
        <v>3</v>
      </c>
      <c r="AA1806" t="s">
        <v>9</v>
      </c>
      <c r="AB1806" t="s">
        <v>84</v>
      </c>
    </row>
    <row r="1807" spans="1:28" x14ac:dyDescent="0.25">
      <c r="A1807" t="s">
        <v>74</v>
      </c>
      <c r="B1807" t="s">
        <v>75</v>
      </c>
      <c r="C1807">
        <v>53.649500000000003</v>
      </c>
      <c r="D1807">
        <v>9.9618000000000002</v>
      </c>
      <c r="E1807">
        <v>15</v>
      </c>
      <c r="F1807" s="2">
        <v>36730</v>
      </c>
      <c r="G1807">
        <v>10.1</v>
      </c>
      <c r="H1807" s="3">
        <v>36730.48541666667</v>
      </c>
      <c r="I1807" s="3">
        <v>36730.458333333336</v>
      </c>
      <c r="J1807">
        <v>22.2</v>
      </c>
      <c r="K1807">
        <v>23.1</v>
      </c>
      <c r="L1807" s="3">
        <v>36730.476388888892</v>
      </c>
      <c r="M1807" t="s">
        <v>9</v>
      </c>
      <c r="N1807" t="s">
        <v>9</v>
      </c>
      <c r="O1807" t="s">
        <v>9</v>
      </c>
      <c r="P1807" s="3">
        <v>36730.48541666667</v>
      </c>
      <c r="Q1807">
        <v>0</v>
      </c>
      <c r="R1807" t="s">
        <v>76</v>
      </c>
      <c r="S1807">
        <v>0</v>
      </c>
      <c r="T1807">
        <v>0</v>
      </c>
      <c r="U1807" t="s">
        <v>9</v>
      </c>
      <c r="V1807" s="3">
        <v>36730.458333333336</v>
      </c>
      <c r="W1807">
        <v>1</v>
      </c>
      <c r="X1807" s="3">
        <v>36730.476388888892</v>
      </c>
      <c r="Y1807" t="s">
        <v>9</v>
      </c>
      <c r="Z1807">
        <v>0</v>
      </c>
      <c r="AA1807">
        <v>0</v>
      </c>
      <c r="AB1807" t="s">
        <v>84</v>
      </c>
    </row>
    <row r="1808" spans="1:28" x14ac:dyDescent="0.25">
      <c r="A1808" t="s">
        <v>74</v>
      </c>
      <c r="B1808" t="s">
        <v>75</v>
      </c>
      <c r="C1808">
        <v>53.649500000000003</v>
      </c>
      <c r="D1808">
        <v>9.9618000000000002</v>
      </c>
      <c r="E1808">
        <v>15</v>
      </c>
      <c r="F1808" s="2">
        <v>36731</v>
      </c>
      <c r="G1808">
        <v>11.6</v>
      </c>
      <c r="H1808" s="3">
        <v>36731.48541666667</v>
      </c>
      <c r="I1808" s="3">
        <v>36731.458333333336</v>
      </c>
      <c r="J1808">
        <v>23.7</v>
      </c>
      <c r="K1808">
        <v>23.7</v>
      </c>
      <c r="L1808" s="3">
        <v>36731.476388888892</v>
      </c>
      <c r="M1808" t="s">
        <v>9</v>
      </c>
      <c r="N1808" t="s">
        <v>9</v>
      </c>
      <c r="O1808" t="s">
        <v>9</v>
      </c>
      <c r="P1808" s="3">
        <v>36731.48541666667</v>
      </c>
      <c r="Q1808">
        <v>0</v>
      </c>
      <c r="R1808" t="s">
        <v>76</v>
      </c>
      <c r="S1808">
        <v>0</v>
      </c>
      <c r="T1808">
        <v>0</v>
      </c>
      <c r="U1808" t="s">
        <v>9</v>
      </c>
      <c r="V1808" s="3">
        <v>36731.458333333336</v>
      </c>
      <c r="W1808">
        <v>1</v>
      </c>
      <c r="X1808" s="3">
        <v>36731.476388888892</v>
      </c>
      <c r="Y1808" t="s">
        <v>9</v>
      </c>
      <c r="Z1808">
        <v>0</v>
      </c>
      <c r="AA1808">
        <v>0</v>
      </c>
      <c r="AB1808" t="s">
        <v>84</v>
      </c>
    </row>
    <row r="1809" spans="1:28" x14ac:dyDescent="0.25">
      <c r="A1809" t="s">
        <v>74</v>
      </c>
      <c r="B1809" t="s">
        <v>75</v>
      </c>
      <c r="C1809">
        <v>53.649500000000003</v>
      </c>
      <c r="D1809">
        <v>9.9618000000000002</v>
      </c>
      <c r="E1809">
        <v>15</v>
      </c>
      <c r="F1809" s="2">
        <v>36732</v>
      </c>
      <c r="G1809">
        <v>15.7</v>
      </c>
      <c r="H1809" s="3">
        <v>36732.48541666667</v>
      </c>
      <c r="I1809" s="3">
        <v>36732.458333333336</v>
      </c>
      <c r="J1809">
        <v>19</v>
      </c>
      <c r="K1809">
        <v>25.7</v>
      </c>
      <c r="L1809" s="3">
        <v>36732.476388888892</v>
      </c>
      <c r="M1809" t="s">
        <v>9</v>
      </c>
      <c r="N1809" t="s">
        <v>9</v>
      </c>
      <c r="O1809" t="s">
        <v>9</v>
      </c>
      <c r="P1809" s="3">
        <v>36732.48541666667</v>
      </c>
      <c r="Q1809">
        <v>5</v>
      </c>
      <c r="R1809" t="s">
        <v>77</v>
      </c>
      <c r="S1809">
        <v>5</v>
      </c>
      <c r="T1809" t="s">
        <v>9</v>
      </c>
      <c r="U1809" t="s">
        <v>9</v>
      </c>
      <c r="V1809" s="3">
        <v>36732.458333333336</v>
      </c>
      <c r="W1809">
        <v>1</v>
      </c>
      <c r="X1809" s="3">
        <v>36732.476388888892</v>
      </c>
      <c r="Y1809" t="s">
        <v>9</v>
      </c>
      <c r="Z1809">
        <v>5</v>
      </c>
      <c r="AA1809" t="s">
        <v>9</v>
      </c>
      <c r="AB1809" t="s">
        <v>84</v>
      </c>
    </row>
    <row r="1810" spans="1:28" x14ac:dyDescent="0.25">
      <c r="A1810" t="s">
        <v>74</v>
      </c>
      <c r="B1810" t="s">
        <v>75</v>
      </c>
      <c r="C1810">
        <v>53.649500000000003</v>
      </c>
      <c r="D1810">
        <v>9.9618000000000002</v>
      </c>
      <c r="E1810">
        <v>15</v>
      </c>
      <c r="F1810" s="2">
        <v>36733</v>
      </c>
      <c r="G1810">
        <v>14.8</v>
      </c>
      <c r="H1810" s="3">
        <v>36733.48541666667</v>
      </c>
      <c r="I1810" s="3">
        <v>36733.458333333336</v>
      </c>
      <c r="J1810">
        <v>20</v>
      </c>
      <c r="K1810">
        <v>21.6</v>
      </c>
      <c r="L1810" s="3">
        <v>36733.476388888892</v>
      </c>
      <c r="M1810" t="s">
        <v>9</v>
      </c>
      <c r="N1810" t="s">
        <v>9</v>
      </c>
      <c r="O1810" t="s">
        <v>9</v>
      </c>
      <c r="P1810" s="3">
        <v>36733.48541666667</v>
      </c>
      <c r="Q1810">
        <v>9</v>
      </c>
      <c r="R1810" t="s">
        <v>77</v>
      </c>
      <c r="S1810">
        <v>9</v>
      </c>
      <c r="T1810" t="s">
        <v>9</v>
      </c>
      <c r="U1810" t="s">
        <v>9</v>
      </c>
      <c r="V1810" s="3">
        <v>36733.458333333336</v>
      </c>
      <c r="W1810">
        <v>1</v>
      </c>
      <c r="X1810" s="3">
        <v>36733.476388888892</v>
      </c>
      <c r="Y1810" t="s">
        <v>9</v>
      </c>
      <c r="Z1810">
        <v>9</v>
      </c>
      <c r="AA1810" t="s">
        <v>9</v>
      </c>
      <c r="AB1810" t="s">
        <v>84</v>
      </c>
    </row>
    <row r="1811" spans="1:28" x14ac:dyDescent="0.25">
      <c r="A1811" t="s">
        <v>74</v>
      </c>
      <c r="B1811" t="s">
        <v>75</v>
      </c>
      <c r="C1811">
        <v>53.649500000000003</v>
      </c>
      <c r="D1811">
        <v>9.9618000000000002</v>
      </c>
      <c r="E1811">
        <v>15</v>
      </c>
      <c r="F1811" s="2">
        <v>36734</v>
      </c>
      <c r="G1811">
        <v>15.3</v>
      </c>
      <c r="H1811" s="3">
        <v>36734.48541666667</v>
      </c>
      <c r="I1811" s="3">
        <v>36734.458333333336</v>
      </c>
      <c r="J1811">
        <v>17.899999999999999</v>
      </c>
      <c r="K1811">
        <v>22.4</v>
      </c>
      <c r="L1811" s="3">
        <v>36734.476388888892</v>
      </c>
      <c r="M1811" t="s">
        <v>9</v>
      </c>
      <c r="N1811" t="s">
        <v>9</v>
      </c>
      <c r="O1811" t="s">
        <v>9</v>
      </c>
      <c r="P1811" s="3">
        <v>36734.48541666667</v>
      </c>
      <c r="Q1811">
        <v>0</v>
      </c>
      <c r="R1811" t="s">
        <v>76</v>
      </c>
      <c r="S1811">
        <v>0</v>
      </c>
      <c r="T1811">
        <v>0</v>
      </c>
      <c r="U1811" t="s">
        <v>9</v>
      </c>
      <c r="V1811" s="3">
        <v>36734.458333333336</v>
      </c>
      <c r="W1811">
        <v>1</v>
      </c>
      <c r="X1811" s="3">
        <v>36734.476388888892</v>
      </c>
      <c r="Y1811" t="s">
        <v>9</v>
      </c>
      <c r="Z1811">
        <v>0</v>
      </c>
      <c r="AA1811">
        <v>0</v>
      </c>
      <c r="AB1811" t="s">
        <v>84</v>
      </c>
    </row>
    <row r="1812" spans="1:28" x14ac:dyDescent="0.25">
      <c r="A1812" t="s">
        <v>74</v>
      </c>
      <c r="B1812" t="s">
        <v>75</v>
      </c>
      <c r="C1812">
        <v>53.649500000000003</v>
      </c>
      <c r="D1812">
        <v>9.9618000000000002</v>
      </c>
      <c r="E1812">
        <v>15</v>
      </c>
      <c r="F1812" s="2">
        <v>36735</v>
      </c>
      <c r="G1812">
        <v>14.8</v>
      </c>
      <c r="H1812" s="3">
        <v>36735.48541666667</v>
      </c>
      <c r="I1812" s="3">
        <v>36735.458333333336</v>
      </c>
      <c r="J1812">
        <v>15.2</v>
      </c>
      <c r="K1812">
        <v>20.6</v>
      </c>
      <c r="L1812" s="3">
        <v>36735.476388888892</v>
      </c>
      <c r="M1812" t="s">
        <v>9</v>
      </c>
      <c r="N1812" t="s">
        <v>9</v>
      </c>
      <c r="O1812" t="s">
        <v>9</v>
      </c>
      <c r="P1812" s="3">
        <v>36735.48541666667</v>
      </c>
      <c r="Q1812">
        <v>3</v>
      </c>
      <c r="R1812" t="s">
        <v>77</v>
      </c>
      <c r="S1812">
        <v>3</v>
      </c>
      <c r="T1812" t="s">
        <v>9</v>
      </c>
      <c r="U1812" t="s">
        <v>9</v>
      </c>
      <c r="V1812" s="3">
        <v>36735.458333333336</v>
      </c>
      <c r="W1812">
        <v>1</v>
      </c>
      <c r="X1812" s="3">
        <v>36735.476388888892</v>
      </c>
      <c r="Y1812" t="s">
        <v>9</v>
      </c>
      <c r="Z1812">
        <v>3</v>
      </c>
      <c r="AA1812" t="s">
        <v>9</v>
      </c>
      <c r="AB1812" t="s">
        <v>84</v>
      </c>
    </row>
    <row r="1813" spans="1:28" x14ac:dyDescent="0.25">
      <c r="A1813" t="s">
        <v>74</v>
      </c>
      <c r="B1813" t="s">
        <v>75</v>
      </c>
      <c r="C1813">
        <v>53.649500000000003</v>
      </c>
      <c r="D1813">
        <v>9.9618000000000002</v>
      </c>
      <c r="E1813">
        <v>15</v>
      </c>
      <c r="F1813" s="2">
        <v>36736</v>
      </c>
      <c r="G1813">
        <v>13.8</v>
      </c>
      <c r="H1813" s="3">
        <v>36736.48541666667</v>
      </c>
      <c r="I1813" s="3">
        <v>36736.458333333336</v>
      </c>
      <c r="J1813">
        <v>19.399999999999999</v>
      </c>
      <c r="K1813">
        <v>19.399999999999999</v>
      </c>
      <c r="L1813" s="3">
        <v>36736.476388888892</v>
      </c>
      <c r="M1813" t="s">
        <v>9</v>
      </c>
      <c r="N1813" t="s">
        <v>9</v>
      </c>
      <c r="O1813" t="s">
        <v>9</v>
      </c>
      <c r="P1813" s="3">
        <v>36736.48541666667</v>
      </c>
      <c r="Q1813">
        <v>6</v>
      </c>
      <c r="R1813" t="s">
        <v>77</v>
      </c>
      <c r="S1813">
        <v>6</v>
      </c>
      <c r="T1813" t="s">
        <v>9</v>
      </c>
      <c r="U1813" t="s">
        <v>9</v>
      </c>
      <c r="V1813" s="3">
        <v>36736.458333333336</v>
      </c>
      <c r="W1813">
        <v>1</v>
      </c>
      <c r="X1813" s="3">
        <v>36736.476388888892</v>
      </c>
      <c r="Y1813" t="s">
        <v>9</v>
      </c>
      <c r="Z1813">
        <v>6</v>
      </c>
      <c r="AA1813" t="s">
        <v>9</v>
      </c>
      <c r="AB1813" t="s">
        <v>84</v>
      </c>
    </row>
    <row r="1814" spans="1:28" x14ac:dyDescent="0.25">
      <c r="A1814" t="s">
        <v>74</v>
      </c>
      <c r="B1814" t="s">
        <v>75</v>
      </c>
      <c r="C1814">
        <v>53.649500000000003</v>
      </c>
      <c r="D1814">
        <v>9.9618000000000002</v>
      </c>
      <c r="E1814">
        <v>15</v>
      </c>
      <c r="F1814" s="2">
        <v>36737</v>
      </c>
      <c r="G1814">
        <v>15.2</v>
      </c>
      <c r="H1814" s="3">
        <v>36737.48541666667</v>
      </c>
      <c r="I1814" s="3">
        <v>36737.458333333336</v>
      </c>
      <c r="J1814">
        <v>17.899999999999999</v>
      </c>
      <c r="K1814">
        <v>21</v>
      </c>
      <c r="L1814" s="3">
        <v>36737.476388888892</v>
      </c>
      <c r="M1814" t="s">
        <v>9</v>
      </c>
      <c r="N1814" t="s">
        <v>9</v>
      </c>
      <c r="O1814" t="s">
        <v>9</v>
      </c>
      <c r="P1814" s="3">
        <v>36737.48541666667</v>
      </c>
      <c r="Q1814">
        <v>0</v>
      </c>
      <c r="R1814" t="s">
        <v>76</v>
      </c>
      <c r="S1814">
        <v>0</v>
      </c>
      <c r="T1814">
        <v>0</v>
      </c>
      <c r="U1814" t="s">
        <v>9</v>
      </c>
      <c r="V1814" s="3">
        <v>36737.458333333336</v>
      </c>
      <c r="W1814">
        <v>1</v>
      </c>
      <c r="X1814" s="3">
        <v>36737.476388888892</v>
      </c>
      <c r="Y1814" t="s">
        <v>9</v>
      </c>
      <c r="Z1814">
        <v>0</v>
      </c>
      <c r="AA1814">
        <v>0</v>
      </c>
      <c r="AB1814" t="s">
        <v>84</v>
      </c>
    </row>
    <row r="1815" spans="1:28" x14ac:dyDescent="0.25">
      <c r="A1815" t="s">
        <v>74</v>
      </c>
      <c r="B1815" t="s">
        <v>75</v>
      </c>
      <c r="C1815">
        <v>53.649500000000003</v>
      </c>
      <c r="D1815">
        <v>9.9618000000000002</v>
      </c>
      <c r="E1815">
        <v>15</v>
      </c>
      <c r="F1815" s="2">
        <v>36738</v>
      </c>
      <c r="G1815">
        <v>14.2</v>
      </c>
      <c r="H1815" s="3">
        <v>36738.48541666667</v>
      </c>
      <c r="I1815" s="3">
        <v>36738.458333333336</v>
      </c>
      <c r="J1815">
        <v>16.5</v>
      </c>
      <c r="K1815">
        <v>18.7</v>
      </c>
      <c r="L1815" s="3">
        <v>36738.476388888892</v>
      </c>
      <c r="M1815" t="s">
        <v>9</v>
      </c>
      <c r="N1815" t="s">
        <v>9</v>
      </c>
      <c r="O1815" t="s">
        <v>9</v>
      </c>
      <c r="P1815" s="3">
        <v>36738.48541666667</v>
      </c>
      <c r="Q1815">
        <v>0</v>
      </c>
      <c r="R1815" t="s">
        <v>76</v>
      </c>
      <c r="S1815">
        <v>0</v>
      </c>
      <c r="T1815">
        <v>0</v>
      </c>
      <c r="U1815" t="s">
        <v>9</v>
      </c>
      <c r="V1815" s="3">
        <v>36738.458333333336</v>
      </c>
      <c r="W1815">
        <v>1</v>
      </c>
      <c r="X1815" s="3">
        <v>36738.476388888892</v>
      </c>
      <c r="Y1815" t="s">
        <v>9</v>
      </c>
      <c r="Z1815">
        <v>0</v>
      </c>
      <c r="AA1815">
        <v>0</v>
      </c>
      <c r="AB1815" t="s">
        <v>84</v>
      </c>
    </row>
    <row r="1816" spans="1:28" x14ac:dyDescent="0.25">
      <c r="A1816" t="s">
        <v>74</v>
      </c>
      <c r="B1816" t="s">
        <v>75</v>
      </c>
      <c r="C1816">
        <v>53.649500000000003</v>
      </c>
      <c r="D1816">
        <v>9.9618000000000002</v>
      </c>
      <c r="E1816">
        <v>15</v>
      </c>
      <c r="F1816" s="2">
        <v>36739</v>
      </c>
      <c r="G1816">
        <v>13</v>
      </c>
      <c r="H1816" s="3">
        <v>36739.48541666667</v>
      </c>
      <c r="I1816" s="3">
        <v>36739.458333333336</v>
      </c>
      <c r="J1816">
        <v>24.9</v>
      </c>
      <c r="K1816">
        <v>24.9</v>
      </c>
      <c r="L1816" s="3">
        <v>36739.476388888892</v>
      </c>
      <c r="M1816" t="s">
        <v>9</v>
      </c>
      <c r="N1816" t="s">
        <v>9</v>
      </c>
      <c r="O1816" t="s">
        <v>9</v>
      </c>
      <c r="P1816" s="3">
        <v>36739.48541666667</v>
      </c>
      <c r="Q1816">
        <v>0</v>
      </c>
      <c r="R1816" t="s">
        <v>76</v>
      </c>
      <c r="S1816">
        <v>0</v>
      </c>
      <c r="T1816">
        <v>0</v>
      </c>
      <c r="U1816" t="s">
        <v>9</v>
      </c>
      <c r="V1816" s="3">
        <v>36739.458333333336</v>
      </c>
      <c r="W1816">
        <v>1</v>
      </c>
      <c r="X1816" s="3">
        <v>36739.476388888892</v>
      </c>
      <c r="Y1816" t="s">
        <v>9</v>
      </c>
      <c r="Z1816">
        <v>0</v>
      </c>
      <c r="AA1816">
        <v>0</v>
      </c>
      <c r="AB1816" t="s">
        <v>84</v>
      </c>
    </row>
    <row r="1817" spans="1:28" x14ac:dyDescent="0.25">
      <c r="A1817" t="s">
        <v>74</v>
      </c>
      <c r="B1817" t="s">
        <v>75</v>
      </c>
      <c r="C1817">
        <v>53.649500000000003</v>
      </c>
      <c r="D1817">
        <v>9.9618000000000002</v>
      </c>
      <c r="E1817">
        <v>15</v>
      </c>
      <c r="F1817" s="2">
        <v>36740</v>
      </c>
      <c r="G1817">
        <v>15.5</v>
      </c>
      <c r="H1817" s="3">
        <v>36740.48541666667</v>
      </c>
      <c r="I1817" s="3">
        <v>36740.458333333336</v>
      </c>
      <c r="J1817">
        <v>22.7</v>
      </c>
      <c r="K1817">
        <v>25.3</v>
      </c>
      <c r="L1817" s="3">
        <v>36740.476388888892</v>
      </c>
      <c r="M1817" t="s">
        <v>9</v>
      </c>
      <c r="N1817" t="s">
        <v>9</v>
      </c>
      <c r="O1817" t="s">
        <v>9</v>
      </c>
      <c r="P1817" s="3">
        <v>36740.48541666667</v>
      </c>
      <c r="Q1817">
        <v>24</v>
      </c>
      <c r="R1817" t="s">
        <v>77</v>
      </c>
      <c r="S1817">
        <v>24</v>
      </c>
      <c r="T1817" t="s">
        <v>9</v>
      </c>
      <c r="U1817" t="s">
        <v>9</v>
      </c>
      <c r="V1817" s="3">
        <v>36740.458333333336</v>
      </c>
      <c r="W1817">
        <v>1</v>
      </c>
      <c r="X1817" s="3">
        <v>36740.476388888892</v>
      </c>
      <c r="Y1817" t="s">
        <v>9</v>
      </c>
      <c r="Z1817">
        <v>24</v>
      </c>
      <c r="AA1817" t="s">
        <v>9</v>
      </c>
      <c r="AB1817" t="s">
        <v>84</v>
      </c>
    </row>
    <row r="1818" spans="1:28" x14ac:dyDescent="0.25">
      <c r="A1818" t="s">
        <v>74</v>
      </c>
      <c r="B1818" t="s">
        <v>75</v>
      </c>
      <c r="C1818">
        <v>53.649500000000003</v>
      </c>
      <c r="D1818">
        <v>9.9618000000000002</v>
      </c>
      <c r="E1818">
        <v>15</v>
      </c>
      <c r="F1818" s="2">
        <v>36741</v>
      </c>
      <c r="G1818">
        <v>13.4</v>
      </c>
      <c r="H1818" s="3">
        <v>36741.48541666667</v>
      </c>
      <c r="I1818" s="3">
        <v>36741.458333333336</v>
      </c>
      <c r="J1818">
        <v>21</v>
      </c>
      <c r="K1818">
        <v>23.5</v>
      </c>
      <c r="L1818" s="3">
        <v>36741.476388888892</v>
      </c>
      <c r="M1818" t="s">
        <v>9</v>
      </c>
      <c r="N1818" t="s">
        <v>9</v>
      </c>
      <c r="O1818" t="s">
        <v>9</v>
      </c>
      <c r="P1818" s="3">
        <v>36741.48541666667</v>
      </c>
      <c r="Q1818">
        <v>0</v>
      </c>
      <c r="R1818" t="s">
        <v>76</v>
      </c>
      <c r="S1818">
        <v>0</v>
      </c>
      <c r="T1818">
        <v>0</v>
      </c>
      <c r="U1818" t="s">
        <v>9</v>
      </c>
      <c r="V1818" s="3">
        <v>36741.458333333336</v>
      </c>
      <c r="W1818">
        <v>1</v>
      </c>
      <c r="X1818" s="3">
        <v>36741.476388888892</v>
      </c>
      <c r="Y1818" t="s">
        <v>9</v>
      </c>
      <c r="Z1818">
        <v>0</v>
      </c>
      <c r="AA1818">
        <v>0</v>
      </c>
      <c r="AB1818" t="s">
        <v>84</v>
      </c>
    </row>
    <row r="1819" spans="1:28" x14ac:dyDescent="0.25">
      <c r="A1819" t="s">
        <v>74</v>
      </c>
      <c r="B1819" t="s">
        <v>75</v>
      </c>
      <c r="C1819">
        <v>53.649500000000003</v>
      </c>
      <c r="D1819">
        <v>9.9618000000000002</v>
      </c>
      <c r="E1819">
        <v>15</v>
      </c>
      <c r="F1819" s="2">
        <v>36742</v>
      </c>
      <c r="G1819">
        <v>12.6</v>
      </c>
      <c r="H1819" s="3">
        <v>36742.48541666667</v>
      </c>
      <c r="I1819" s="3">
        <v>36742.458333333336</v>
      </c>
      <c r="J1819">
        <v>21.8</v>
      </c>
      <c r="K1819">
        <v>21.8</v>
      </c>
      <c r="L1819" s="3">
        <v>36742.476388888892</v>
      </c>
      <c r="M1819" t="s">
        <v>9</v>
      </c>
      <c r="N1819" t="s">
        <v>9</v>
      </c>
      <c r="O1819" t="s">
        <v>9</v>
      </c>
      <c r="P1819" s="3">
        <v>36742.48541666667</v>
      </c>
      <c r="Q1819">
        <v>0</v>
      </c>
      <c r="R1819" t="s">
        <v>76</v>
      </c>
      <c r="S1819">
        <v>0</v>
      </c>
      <c r="T1819">
        <v>0</v>
      </c>
      <c r="U1819" t="s">
        <v>9</v>
      </c>
      <c r="V1819" s="3">
        <v>36742.458333333336</v>
      </c>
      <c r="W1819">
        <v>1</v>
      </c>
      <c r="X1819" s="3">
        <v>36742.476388888892</v>
      </c>
      <c r="Y1819" t="s">
        <v>9</v>
      </c>
      <c r="Z1819">
        <v>0</v>
      </c>
      <c r="AA1819">
        <v>0</v>
      </c>
      <c r="AB1819" t="s">
        <v>84</v>
      </c>
    </row>
    <row r="1820" spans="1:28" x14ac:dyDescent="0.25">
      <c r="A1820" t="s">
        <v>74</v>
      </c>
      <c r="B1820" t="s">
        <v>75</v>
      </c>
      <c r="C1820">
        <v>53.649500000000003</v>
      </c>
      <c r="D1820">
        <v>9.9618000000000002</v>
      </c>
      <c r="E1820">
        <v>15</v>
      </c>
      <c r="F1820" s="2">
        <v>36743</v>
      </c>
      <c r="G1820">
        <v>10.5</v>
      </c>
      <c r="H1820" s="3">
        <v>36743.48541666667</v>
      </c>
      <c r="I1820" s="3">
        <v>36743.458333333336</v>
      </c>
      <c r="J1820">
        <v>20.6</v>
      </c>
      <c r="K1820">
        <v>22.2</v>
      </c>
      <c r="L1820" s="3">
        <v>36743.476388888892</v>
      </c>
      <c r="M1820" t="s">
        <v>9</v>
      </c>
      <c r="N1820" t="s">
        <v>9</v>
      </c>
      <c r="O1820" t="s">
        <v>9</v>
      </c>
      <c r="P1820" s="3">
        <v>36743.48541666667</v>
      </c>
      <c r="Q1820">
        <v>0</v>
      </c>
      <c r="R1820" t="s">
        <v>76</v>
      </c>
      <c r="S1820">
        <v>0</v>
      </c>
      <c r="T1820">
        <v>0</v>
      </c>
      <c r="U1820" t="s">
        <v>9</v>
      </c>
      <c r="V1820" s="3">
        <v>36743.458333333336</v>
      </c>
      <c r="W1820">
        <v>1</v>
      </c>
      <c r="X1820" s="3">
        <v>36743.476388888892</v>
      </c>
      <c r="Y1820" t="s">
        <v>9</v>
      </c>
      <c r="Z1820">
        <v>0</v>
      </c>
      <c r="AA1820">
        <v>0</v>
      </c>
      <c r="AB1820" t="s">
        <v>84</v>
      </c>
    </row>
    <row r="1821" spans="1:28" x14ac:dyDescent="0.25">
      <c r="A1821" t="s">
        <v>74</v>
      </c>
      <c r="B1821" t="s">
        <v>75</v>
      </c>
      <c r="C1821">
        <v>53.649500000000003</v>
      </c>
      <c r="D1821">
        <v>9.9618000000000002</v>
      </c>
      <c r="E1821">
        <v>15</v>
      </c>
      <c r="F1821" s="2">
        <v>36744</v>
      </c>
      <c r="G1821">
        <v>11.6</v>
      </c>
      <c r="H1821" s="3">
        <v>36744.48541666667</v>
      </c>
      <c r="I1821" s="3">
        <v>36744.458333333336</v>
      </c>
      <c r="J1821">
        <v>20.399999999999999</v>
      </c>
      <c r="K1821">
        <v>20.6</v>
      </c>
      <c r="L1821" s="3">
        <v>36744.475694444445</v>
      </c>
      <c r="M1821" t="s">
        <v>9</v>
      </c>
      <c r="N1821" t="s">
        <v>9</v>
      </c>
      <c r="O1821" t="s">
        <v>9</v>
      </c>
      <c r="P1821" s="3">
        <v>36744.48541666667</v>
      </c>
      <c r="Q1821">
        <v>0</v>
      </c>
      <c r="R1821" t="s">
        <v>76</v>
      </c>
      <c r="S1821">
        <v>0</v>
      </c>
      <c r="T1821">
        <v>0</v>
      </c>
      <c r="U1821" t="s">
        <v>9</v>
      </c>
      <c r="V1821" s="3">
        <v>36744.458333333336</v>
      </c>
      <c r="W1821">
        <v>1</v>
      </c>
      <c r="X1821" s="3">
        <v>36744.475694444445</v>
      </c>
      <c r="Y1821" t="s">
        <v>9</v>
      </c>
      <c r="Z1821">
        <v>0</v>
      </c>
      <c r="AA1821">
        <v>0</v>
      </c>
      <c r="AB1821" t="s">
        <v>84</v>
      </c>
    </row>
    <row r="1822" spans="1:28" x14ac:dyDescent="0.25">
      <c r="A1822" t="s">
        <v>74</v>
      </c>
      <c r="B1822" t="s">
        <v>75</v>
      </c>
      <c r="C1822">
        <v>53.649500000000003</v>
      </c>
      <c r="D1822">
        <v>9.9618000000000002</v>
      </c>
      <c r="E1822">
        <v>15</v>
      </c>
      <c r="F1822" s="2">
        <v>36745</v>
      </c>
      <c r="G1822">
        <v>13.4</v>
      </c>
      <c r="H1822" s="3">
        <v>36745.48541666667</v>
      </c>
      <c r="I1822" s="3">
        <v>36745.458333333336</v>
      </c>
      <c r="J1822">
        <v>19.399999999999999</v>
      </c>
      <c r="K1822">
        <v>22</v>
      </c>
      <c r="L1822" s="3">
        <v>36745.475694444445</v>
      </c>
      <c r="M1822" t="s">
        <v>9</v>
      </c>
      <c r="N1822" t="s">
        <v>9</v>
      </c>
      <c r="O1822" t="s">
        <v>9</v>
      </c>
      <c r="P1822" s="3">
        <v>36745.48541666667</v>
      </c>
      <c r="Q1822">
        <v>0</v>
      </c>
      <c r="R1822" t="s">
        <v>76</v>
      </c>
      <c r="S1822">
        <v>0</v>
      </c>
      <c r="T1822">
        <v>0</v>
      </c>
      <c r="U1822" t="s">
        <v>9</v>
      </c>
      <c r="V1822" s="3">
        <v>36745.458333333336</v>
      </c>
      <c r="W1822">
        <v>1</v>
      </c>
      <c r="X1822" s="3">
        <v>36745.475694444445</v>
      </c>
      <c r="Y1822" t="s">
        <v>9</v>
      </c>
      <c r="Z1822">
        <v>0</v>
      </c>
      <c r="AA1822">
        <v>0</v>
      </c>
      <c r="AB1822" t="s">
        <v>84</v>
      </c>
    </row>
    <row r="1823" spans="1:28" x14ac:dyDescent="0.25">
      <c r="A1823" t="s">
        <v>74</v>
      </c>
      <c r="B1823" t="s">
        <v>75</v>
      </c>
      <c r="C1823">
        <v>53.649500000000003</v>
      </c>
      <c r="D1823">
        <v>9.9618000000000002</v>
      </c>
      <c r="E1823">
        <v>15</v>
      </c>
      <c r="F1823" s="2">
        <v>36746</v>
      </c>
      <c r="G1823">
        <v>13</v>
      </c>
      <c r="H1823" s="3">
        <v>36746.48541666667</v>
      </c>
      <c r="I1823" s="3">
        <v>36746.458333333336</v>
      </c>
      <c r="J1823">
        <v>13.8</v>
      </c>
      <c r="K1823">
        <v>19.8</v>
      </c>
      <c r="L1823" s="3">
        <v>36746.475694444445</v>
      </c>
      <c r="M1823" t="s">
        <v>9</v>
      </c>
      <c r="N1823" t="s">
        <v>9</v>
      </c>
      <c r="O1823" t="s">
        <v>9</v>
      </c>
      <c r="P1823" s="3">
        <v>36746.48541666667</v>
      </c>
      <c r="Q1823">
        <v>4</v>
      </c>
      <c r="R1823" t="s">
        <v>77</v>
      </c>
      <c r="S1823">
        <v>4</v>
      </c>
      <c r="T1823" t="s">
        <v>9</v>
      </c>
      <c r="U1823" t="s">
        <v>9</v>
      </c>
      <c r="V1823" s="3">
        <v>36746.458333333336</v>
      </c>
      <c r="W1823">
        <v>1</v>
      </c>
      <c r="X1823" s="3">
        <v>36746.475694444445</v>
      </c>
      <c r="Y1823" t="s">
        <v>9</v>
      </c>
      <c r="Z1823">
        <v>4</v>
      </c>
      <c r="AA1823" t="s">
        <v>9</v>
      </c>
      <c r="AB1823" t="s">
        <v>84</v>
      </c>
    </row>
    <row r="1824" spans="1:28" x14ac:dyDescent="0.25">
      <c r="A1824" t="s">
        <v>74</v>
      </c>
      <c r="B1824" t="s">
        <v>75</v>
      </c>
      <c r="C1824">
        <v>53.649500000000003</v>
      </c>
      <c r="D1824">
        <v>9.9618000000000002</v>
      </c>
      <c r="E1824">
        <v>15</v>
      </c>
      <c r="F1824" s="2">
        <v>36747</v>
      </c>
      <c r="G1824">
        <v>9.9</v>
      </c>
      <c r="H1824" s="3">
        <v>36747.48541666667</v>
      </c>
      <c r="I1824" s="3">
        <v>36747.458333333336</v>
      </c>
      <c r="J1824">
        <v>18.100000000000001</v>
      </c>
      <c r="K1824">
        <v>18.100000000000001</v>
      </c>
      <c r="L1824" s="3">
        <v>36747.475694444445</v>
      </c>
      <c r="M1824" t="s">
        <v>9</v>
      </c>
      <c r="N1824" t="s">
        <v>9</v>
      </c>
      <c r="O1824" t="s">
        <v>9</v>
      </c>
      <c r="P1824" s="3">
        <v>36747.48541666667</v>
      </c>
      <c r="Q1824">
        <v>0</v>
      </c>
      <c r="R1824" t="s">
        <v>76</v>
      </c>
      <c r="S1824">
        <v>0</v>
      </c>
      <c r="T1824">
        <v>0</v>
      </c>
      <c r="U1824" t="s">
        <v>9</v>
      </c>
      <c r="V1824" s="3">
        <v>36747.458333333336</v>
      </c>
      <c r="W1824">
        <v>1</v>
      </c>
      <c r="X1824" s="3">
        <v>36747.475694444445</v>
      </c>
      <c r="Y1824" t="s">
        <v>9</v>
      </c>
      <c r="Z1824">
        <v>0</v>
      </c>
      <c r="AA1824">
        <v>0</v>
      </c>
      <c r="AB1824" t="s">
        <v>84</v>
      </c>
    </row>
    <row r="1825" spans="1:28" x14ac:dyDescent="0.25">
      <c r="A1825" t="s">
        <v>74</v>
      </c>
      <c r="B1825" t="s">
        <v>75</v>
      </c>
      <c r="C1825">
        <v>53.649500000000003</v>
      </c>
      <c r="D1825">
        <v>9.9618000000000002</v>
      </c>
      <c r="E1825">
        <v>15</v>
      </c>
      <c r="F1825" s="2">
        <v>36748</v>
      </c>
      <c r="G1825">
        <v>13.2</v>
      </c>
      <c r="H1825" s="3">
        <v>36748.48541666667</v>
      </c>
      <c r="I1825" s="3">
        <v>36748.458333333336</v>
      </c>
      <c r="J1825">
        <v>18.7</v>
      </c>
      <c r="K1825">
        <v>19.8</v>
      </c>
      <c r="L1825" s="3">
        <v>36748.475694444445</v>
      </c>
      <c r="M1825" t="s">
        <v>9</v>
      </c>
      <c r="N1825" t="s">
        <v>9</v>
      </c>
      <c r="O1825" t="s">
        <v>9</v>
      </c>
      <c r="P1825" s="3">
        <v>36748.48541666667</v>
      </c>
      <c r="Q1825">
        <v>0</v>
      </c>
      <c r="R1825" t="s">
        <v>76</v>
      </c>
      <c r="S1825">
        <v>0</v>
      </c>
      <c r="T1825">
        <v>0</v>
      </c>
      <c r="U1825" t="s">
        <v>9</v>
      </c>
      <c r="V1825" s="3">
        <v>36748.458333333336</v>
      </c>
      <c r="W1825">
        <v>1</v>
      </c>
      <c r="X1825" s="3">
        <v>36748.475694444445</v>
      </c>
      <c r="Y1825" t="s">
        <v>9</v>
      </c>
      <c r="Z1825">
        <v>0</v>
      </c>
      <c r="AA1825">
        <v>0</v>
      </c>
      <c r="AB1825" t="s">
        <v>84</v>
      </c>
    </row>
    <row r="1826" spans="1:28" x14ac:dyDescent="0.25">
      <c r="A1826" t="s">
        <v>74</v>
      </c>
      <c r="B1826" t="s">
        <v>75</v>
      </c>
      <c r="C1826">
        <v>53.649500000000003</v>
      </c>
      <c r="D1826">
        <v>9.9618000000000002</v>
      </c>
      <c r="E1826">
        <v>15</v>
      </c>
      <c r="F1826" s="2">
        <v>36749</v>
      </c>
      <c r="G1826">
        <v>16.100000000000001</v>
      </c>
      <c r="H1826" s="3">
        <v>36749.48541666667</v>
      </c>
      <c r="I1826" s="3">
        <v>36749.458333333336</v>
      </c>
      <c r="J1826">
        <v>18.3</v>
      </c>
      <c r="K1826">
        <v>21.8</v>
      </c>
      <c r="L1826" s="3">
        <v>36749.475694444445</v>
      </c>
      <c r="M1826" t="s">
        <v>9</v>
      </c>
      <c r="N1826" t="s">
        <v>9</v>
      </c>
      <c r="O1826" t="s">
        <v>9</v>
      </c>
      <c r="P1826" s="3">
        <v>36749.48541666667</v>
      </c>
      <c r="Q1826">
        <v>3</v>
      </c>
      <c r="R1826" t="s">
        <v>77</v>
      </c>
      <c r="S1826">
        <v>3</v>
      </c>
      <c r="T1826" t="s">
        <v>9</v>
      </c>
      <c r="U1826" t="s">
        <v>9</v>
      </c>
      <c r="V1826" s="3">
        <v>36749.458333333336</v>
      </c>
      <c r="W1826">
        <v>1</v>
      </c>
      <c r="X1826" s="3">
        <v>36749.475694444445</v>
      </c>
      <c r="Y1826" t="s">
        <v>9</v>
      </c>
      <c r="Z1826">
        <v>3</v>
      </c>
      <c r="AA1826" t="s">
        <v>9</v>
      </c>
      <c r="AB1826" t="s">
        <v>84</v>
      </c>
    </row>
    <row r="1827" spans="1:28" x14ac:dyDescent="0.25">
      <c r="A1827" t="s">
        <v>74</v>
      </c>
      <c r="B1827" t="s">
        <v>75</v>
      </c>
      <c r="C1827">
        <v>53.649500000000003</v>
      </c>
      <c r="D1827">
        <v>9.9618000000000002</v>
      </c>
      <c r="E1827">
        <v>15</v>
      </c>
      <c r="F1827" s="2">
        <v>36750</v>
      </c>
      <c r="G1827">
        <v>13.6</v>
      </c>
      <c r="H1827" s="3">
        <v>36750.48541666667</v>
      </c>
      <c r="I1827" s="3">
        <v>36750.458333333336</v>
      </c>
      <c r="J1827">
        <v>21</v>
      </c>
      <c r="K1827">
        <v>21.4</v>
      </c>
      <c r="L1827" s="3">
        <v>36750.475694444445</v>
      </c>
      <c r="M1827" t="s">
        <v>9</v>
      </c>
      <c r="N1827" t="s">
        <v>9</v>
      </c>
      <c r="O1827" t="s">
        <v>9</v>
      </c>
      <c r="P1827" s="3">
        <v>36750.48541666667</v>
      </c>
      <c r="Q1827">
        <v>0</v>
      </c>
      <c r="R1827" t="s">
        <v>76</v>
      </c>
      <c r="S1827">
        <v>0</v>
      </c>
      <c r="T1827">
        <v>0</v>
      </c>
      <c r="U1827" t="s">
        <v>9</v>
      </c>
      <c r="V1827" s="3">
        <v>36750.458333333336</v>
      </c>
      <c r="W1827">
        <v>1</v>
      </c>
      <c r="X1827" s="3">
        <v>36750.475694444445</v>
      </c>
      <c r="Y1827" t="s">
        <v>9</v>
      </c>
      <c r="Z1827">
        <v>0</v>
      </c>
      <c r="AA1827">
        <v>0</v>
      </c>
      <c r="AB1827" t="s">
        <v>84</v>
      </c>
    </row>
    <row r="1828" spans="1:28" x14ac:dyDescent="0.25">
      <c r="A1828" t="s">
        <v>74</v>
      </c>
      <c r="B1828" t="s">
        <v>75</v>
      </c>
      <c r="C1828">
        <v>53.649500000000003</v>
      </c>
      <c r="D1828">
        <v>9.9618000000000002</v>
      </c>
      <c r="E1828">
        <v>15</v>
      </c>
      <c r="F1828" s="2">
        <v>36751</v>
      </c>
      <c r="G1828">
        <v>10.9</v>
      </c>
      <c r="H1828" s="3">
        <v>36751.48541666667</v>
      </c>
      <c r="I1828" s="3">
        <v>36751.458333333336</v>
      </c>
      <c r="J1828">
        <v>22.6</v>
      </c>
      <c r="K1828">
        <v>23.3</v>
      </c>
      <c r="L1828" s="3">
        <v>36751.474999999999</v>
      </c>
      <c r="M1828" t="s">
        <v>9</v>
      </c>
      <c r="N1828" t="s">
        <v>9</v>
      </c>
      <c r="O1828" t="s">
        <v>9</v>
      </c>
      <c r="P1828" s="3">
        <v>36751.48541666667</v>
      </c>
      <c r="Q1828">
        <v>0</v>
      </c>
      <c r="R1828" t="s">
        <v>76</v>
      </c>
      <c r="S1828">
        <v>0</v>
      </c>
      <c r="T1828">
        <v>0</v>
      </c>
      <c r="U1828" t="s">
        <v>9</v>
      </c>
      <c r="V1828" s="3">
        <v>36751.458333333336</v>
      </c>
      <c r="W1828">
        <v>1</v>
      </c>
      <c r="X1828" s="3">
        <v>36751.474999999999</v>
      </c>
      <c r="Y1828" t="s">
        <v>9</v>
      </c>
      <c r="Z1828">
        <v>0</v>
      </c>
      <c r="AA1828">
        <v>0</v>
      </c>
      <c r="AB1828" t="s">
        <v>84</v>
      </c>
    </row>
    <row r="1829" spans="1:28" x14ac:dyDescent="0.25">
      <c r="A1829" t="s">
        <v>74</v>
      </c>
      <c r="B1829" t="s">
        <v>75</v>
      </c>
      <c r="C1829">
        <v>53.649500000000003</v>
      </c>
      <c r="D1829">
        <v>9.9618000000000002</v>
      </c>
      <c r="E1829">
        <v>15</v>
      </c>
      <c r="F1829" s="2">
        <v>36752</v>
      </c>
      <c r="G1829">
        <v>13.2</v>
      </c>
      <c r="H1829" s="3">
        <v>36752.48541666667</v>
      </c>
      <c r="I1829" s="3">
        <v>36752.458333333336</v>
      </c>
      <c r="J1829">
        <v>26.5</v>
      </c>
      <c r="K1829">
        <v>26.5</v>
      </c>
      <c r="L1829" s="3">
        <v>36752.474999999999</v>
      </c>
      <c r="M1829" t="s">
        <v>9</v>
      </c>
      <c r="N1829" t="s">
        <v>9</v>
      </c>
      <c r="O1829" t="s">
        <v>9</v>
      </c>
      <c r="P1829" s="3">
        <v>36752.48541666667</v>
      </c>
      <c r="Q1829">
        <v>0</v>
      </c>
      <c r="R1829" t="s">
        <v>76</v>
      </c>
      <c r="S1829">
        <v>0</v>
      </c>
      <c r="T1829">
        <v>0</v>
      </c>
      <c r="U1829" t="s">
        <v>9</v>
      </c>
      <c r="V1829" s="3">
        <v>36752.458333333336</v>
      </c>
      <c r="W1829">
        <v>1</v>
      </c>
      <c r="X1829" s="3">
        <v>36752.474999999999</v>
      </c>
      <c r="Y1829" t="s">
        <v>9</v>
      </c>
      <c r="Z1829">
        <v>0</v>
      </c>
      <c r="AA1829">
        <v>0</v>
      </c>
      <c r="AB1829" t="s">
        <v>84</v>
      </c>
    </row>
    <row r="1830" spans="1:28" x14ac:dyDescent="0.25">
      <c r="A1830" t="s">
        <v>74</v>
      </c>
      <c r="B1830" t="s">
        <v>75</v>
      </c>
      <c r="C1830">
        <v>53.649500000000003</v>
      </c>
      <c r="D1830">
        <v>9.9618000000000002</v>
      </c>
      <c r="E1830">
        <v>15</v>
      </c>
      <c r="F1830" s="2">
        <v>36753</v>
      </c>
      <c r="G1830">
        <v>18.3</v>
      </c>
      <c r="H1830" s="3">
        <v>36753.48541666667</v>
      </c>
      <c r="I1830" s="3">
        <v>36753.458333333336</v>
      </c>
      <c r="J1830">
        <v>26.1</v>
      </c>
      <c r="K1830">
        <v>29.8</v>
      </c>
      <c r="L1830" s="3">
        <v>36753.474999999999</v>
      </c>
      <c r="M1830" t="s">
        <v>9</v>
      </c>
      <c r="N1830" t="s">
        <v>9</v>
      </c>
      <c r="O1830" t="s">
        <v>9</v>
      </c>
      <c r="P1830" s="3">
        <v>36753.48541666667</v>
      </c>
      <c r="Q1830">
        <v>0</v>
      </c>
      <c r="R1830" t="s">
        <v>76</v>
      </c>
      <c r="S1830">
        <v>0</v>
      </c>
      <c r="T1830">
        <v>0</v>
      </c>
      <c r="U1830" t="s">
        <v>9</v>
      </c>
      <c r="V1830" s="3">
        <v>36753.458333333336</v>
      </c>
      <c r="W1830">
        <v>1</v>
      </c>
      <c r="X1830" s="3">
        <v>36753.474999999999</v>
      </c>
      <c r="Y1830" t="s">
        <v>9</v>
      </c>
      <c r="Z1830">
        <v>0</v>
      </c>
      <c r="AA1830">
        <v>0</v>
      </c>
      <c r="AB1830" t="s">
        <v>84</v>
      </c>
    </row>
    <row r="1831" spans="1:28" x14ac:dyDescent="0.25">
      <c r="A1831" t="s">
        <v>74</v>
      </c>
      <c r="B1831" t="s">
        <v>75</v>
      </c>
      <c r="C1831">
        <v>53.649500000000003</v>
      </c>
      <c r="D1831">
        <v>9.9618000000000002</v>
      </c>
      <c r="E1831">
        <v>15</v>
      </c>
      <c r="F1831" s="2">
        <v>36754</v>
      </c>
      <c r="G1831">
        <v>14.6</v>
      </c>
      <c r="H1831" s="3">
        <v>36754.48541666667</v>
      </c>
      <c r="I1831" s="3">
        <v>36754.458333333336</v>
      </c>
      <c r="J1831">
        <v>21.8</v>
      </c>
      <c r="K1831">
        <v>26.1</v>
      </c>
      <c r="L1831" s="3">
        <v>36754.474999999999</v>
      </c>
      <c r="M1831" t="s">
        <v>9</v>
      </c>
      <c r="N1831" t="s">
        <v>9</v>
      </c>
      <c r="O1831" t="s">
        <v>9</v>
      </c>
      <c r="P1831" s="3">
        <v>36754.48541666667</v>
      </c>
      <c r="Q1831">
        <v>0</v>
      </c>
      <c r="R1831" t="s">
        <v>76</v>
      </c>
      <c r="S1831">
        <v>0</v>
      </c>
      <c r="T1831">
        <v>0</v>
      </c>
      <c r="U1831" t="s">
        <v>9</v>
      </c>
      <c r="V1831" s="3">
        <v>36754.458333333336</v>
      </c>
      <c r="W1831">
        <v>1</v>
      </c>
      <c r="X1831" s="3">
        <v>36754.474999999999</v>
      </c>
      <c r="Y1831" t="s">
        <v>9</v>
      </c>
      <c r="Z1831">
        <v>0</v>
      </c>
      <c r="AA1831">
        <v>0</v>
      </c>
      <c r="AB1831" t="s">
        <v>84</v>
      </c>
    </row>
    <row r="1832" spans="1:28" x14ac:dyDescent="0.25">
      <c r="A1832" t="s">
        <v>74</v>
      </c>
      <c r="B1832" t="s">
        <v>75</v>
      </c>
      <c r="C1832">
        <v>53.649500000000003</v>
      </c>
      <c r="D1832">
        <v>9.9618000000000002</v>
      </c>
      <c r="E1832">
        <v>15</v>
      </c>
      <c r="F1832" s="2">
        <v>36755</v>
      </c>
      <c r="G1832">
        <v>13.4</v>
      </c>
      <c r="H1832" s="3">
        <v>36755.48541666667</v>
      </c>
      <c r="I1832" s="3">
        <v>36755.458333333336</v>
      </c>
      <c r="J1832">
        <v>20.2</v>
      </c>
      <c r="K1832">
        <v>23.5</v>
      </c>
      <c r="L1832" s="3">
        <v>36755.474999999999</v>
      </c>
      <c r="M1832" t="s">
        <v>9</v>
      </c>
      <c r="N1832" t="s">
        <v>9</v>
      </c>
      <c r="O1832" t="s">
        <v>9</v>
      </c>
      <c r="P1832" s="3">
        <v>36755.48541666667</v>
      </c>
      <c r="Q1832">
        <v>13</v>
      </c>
      <c r="R1832" t="s">
        <v>77</v>
      </c>
      <c r="S1832">
        <v>13</v>
      </c>
      <c r="T1832" t="s">
        <v>9</v>
      </c>
      <c r="U1832" t="s">
        <v>9</v>
      </c>
      <c r="V1832" s="3">
        <v>36755.458333333336</v>
      </c>
      <c r="W1832">
        <v>1</v>
      </c>
      <c r="X1832" s="3">
        <v>36755.474999999999</v>
      </c>
      <c r="Y1832" t="s">
        <v>9</v>
      </c>
      <c r="Z1832">
        <v>13</v>
      </c>
      <c r="AA1832" t="s">
        <v>9</v>
      </c>
      <c r="AB1832" t="s">
        <v>84</v>
      </c>
    </row>
    <row r="1833" spans="1:28" x14ac:dyDescent="0.25">
      <c r="A1833" t="s">
        <v>74</v>
      </c>
      <c r="B1833" t="s">
        <v>75</v>
      </c>
      <c r="C1833">
        <v>53.649500000000003</v>
      </c>
      <c r="D1833">
        <v>9.9618000000000002</v>
      </c>
      <c r="E1833">
        <v>15</v>
      </c>
      <c r="F1833" s="2">
        <v>36756</v>
      </c>
      <c r="G1833">
        <v>12.4</v>
      </c>
      <c r="H1833" s="3">
        <v>36756.48541666667</v>
      </c>
      <c r="I1833" s="3">
        <v>36756.458333333336</v>
      </c>
      <c r="J1833">
        <v>21</v>
      </c>
      <c r="K1833">
        <v>23.9</v>
      </c>
      <c r="L1833" s="3">
        <v>36756.474305555559</v>
      </c>
      <c r="M1833" t="s">
        <v>9</v>
      </c>
      <c r="N1833" t="s">
        <v>9</v>
      </c>
      <c r="O1833" t="s">
        <v>9</v>
      </c>
      <c r="P1833" s="3">
        <v>36756.48541666667</v>
      </c>
      <c r="Q1833">
        <v>3</v>
      </c>
      <c r="R1833" t="s">
        <v>77</v>
      </c>
      <c r="S1833">
        <v>3</v>
      </c>
      <c r="T1833" t="s">
        <v>9</v>
      </c>
      <c r="U1833" t="s">
        <v>9</v>
      </c>
      <c r="V1833" s="3">
        <v>36756.458333333336</v>
      </c>
      <c r="W1833">
        <v>1</v>
      </c>
      <c r="X1833" s="3">
        <v>36756.474305555559</v>
      </c>
      <c r="Y1833" t="s">
        <v>9</v>
      </c>
      <c r="Z1833">
        <v>3</v>
      </c>
      <c r="AA1833" t="s">
        <v>9</v>
      </c>
      <c r="AB1833" t="s">
        <v>84</v>
      </c>
    </row>
    <row r="1834" spans="1:28" x14ac:dyDescent="0.25">
      <c r="A1834" t="s">
        <v>74</v>
      </c>
      <c r="B1834" t="s">
        <v>75</v>
      </c>
      <c r="C1834">
        <v>53.649500000000003</v>
      </c>
      <c r="D1834">
        <v>9.9618000000000002</v>
      </c>
      <c r="E1834">
        <v>15</v>
      </c>
      <c r="F1834" s="2">
        <v>36757</v>
      </c>
      <c r="G1834">
        <v>15</v>
      </c>
      <c r="H1834" s="3">
        <v>36757.48541666667</v>
      </c>
      <c r="I1834" s="3">
        <v>36757.458333333336</v>
      </c>
      <c r="J1834">
        <v>19</v>
      </c>
      <c r="K1834">
        <v>23.1</v>
      </c>
      <c r="L1834" s="3">
        <v>36757.474305555559</v>
      </c>
      <c r="M1834" t="s">
        <v>9</v>
      </c>
      <c r="N1834" t="s">
        <v>9</v>
      </c>
      <c r="O1834" t="s">
        <v>9</v>
      </c>
      <c r="P1834" s="3">
        <v>36757.48541666667</v>
      </c>
      <c r="Q1834">
        <v>10</v>
      </c>
      <c r="R1834" t="s">
        <v>77</v>
      </c>
      <c r="S1834">
        <v>10</v>
      </c>
      <c r="T1834" t="s">
        <v>9</v>
      </c>
      <c r="U1834" t="s">
        <v>9</v>
      </c>
      <c r="V1834" s="3">
        <v>36757.458333333336</v>
      </c>
      <c r="W1834">
        <v>1</v>
      </c>
      <c r="X1834" s="3">
        <v>36757.474305555559</v>
      </c>
      <c r="Y1834" t="s">
        <v>9</v>
      </c>
      <c r="Z1834">
        <v>10</v>
      </c>
      <c r="AA1834" t="s">
        <v>9</v>
      </c>
      <c r="AB1834" t="s">
        <v>84</v>
      </c>
    </row>
    <row r="1835" spans="1:28" x14ac:dyDescent="0.25">
      <c r="A1835" t="s">
        <v>74</v>
      </c>
      <c r="B1835" t="s">
        <v>75</v>
      </c>
      <c r="C1835">
        <v>53.649500000000003</v>
      </c>
      <c r="D1835">
        <v>9.9618000000000002</v>
      </c>
      <c r="E1835">
        <v>15</v>
      </c>
      <c r="F1835" s="2">
        <v>36758</v>
      </c>
      <c r="G1835">
        <v>16.100000000000001</v>
      </c>
      <c r="H1835" s="3">
        <v>36758.48541666667</v>
      </c>
      <c r="I1835" s="3">
        <v>36758.458333333336</v>
      </c>
      <c r="J1835">
        <v>21</v>
      </c>
      <c r="K1835">
        <v>23.1</v>
      </c>
      <c r="L1835" s="3">
        <v>36758.474305555559</v>
      </c>
      <c r="M1835" t="s">
        <v>9</v>
      </c>
      <c r="N1835" t="s">
        <v>9</v>
      </c>
      <c r="O1835" t="s">
        <v>9</v>
      </c>
      <c r="P1835" s="3">
        <v>36758.48541666667</v>
      </c>
      <c r="Q1835">
        <v>11</v>
      </c>
      <c r="R1835" t="s">
        <v>77</v>
      </c>
      <c r="S1835">
        <v>11</v>
      </c>
      <c r="T1835" t="s">
        <v>9</v>
      </c>
      <c r="U1835" t="s">
        <v>9</v>
      </c>
      <c r="V1835" s="3">
        <v>36758.458333333336</v>
      </c>
      <c r="W1835">
        <v>1</v>
      </c>
      <c r="X1835" s="3">
        <v>36758.474305555559</v>
      </c>
      <c r="Y1835" t="s">
        <v>9</v>
      </c>
      <c r="Z1835">
        <v>11</v>
      </c>
      <c r="AA1835" t="s">
        <v>9</v>
      </c>
      <c r="AB1835" t="s">
        <v>84</v>
      </c>
    </row>
    <row r="1836" spans="1:28" x14ac:dyDescent="0.25">
      <c r="A1836" t="s">
        <v>74</v>
      </c>
      <c r="B1836" t="s">
        <v>75</v>
      </c>
      <c r="C1836">
        <v>53.649500000000003</v>
      </c>
      <c r="D1836">
        <v>9.9618000000000002</v>
      </c>
      <c r="E1836">
        <v>15</v>
      </c>
      <c r="F1836" s="2">
        <v>36759</v>
      </c>
      <c r="G1836">
        <v>13</v>
      </c>
      <c r="H1836" s="3">
        <v>36759.48541666667</v>
      </c>
      <c r="I1836" s="3">
        <v>36759.458333333336</v>
      </c>
      <c r="J1836">
        <v>16.7</v>
      </c>
      <c r="K1836">
        <v>21.8</v>
      </c>
      <c r="L1836" s="3">
        <v>36759.474305555559</v>
      </c>
      <c r="M1836" t="s">
        <v>9</v>
      </c>
      <c r="N1836" t="s">
        <v>9</v>
      </c>
      <c r="O1836" t="s">
        <v>9</v>
      </c>
      <c r="P1836" s="3">
        <v>36759.48541666667</v>
      </c>
      <c r="Q1836">
        <v>17</v>
      </c>
      <c r="R1836" t="s">
        <v>77</v>
      </c>
      <c r="S1836">
        <v>17</v>
      </c>
      <c r="T1836" t="s">
        <v>9</v>
      </c>
      <c r="U1836" t="s">
        <v>9</v>
      </c>
      <c r="V1836" s="3">
        <v>36759.458333333336</v>
      </c>
      <c r="W1836">
        <v>1</v>
      </c>
      <c r="X1836" s="3">
        <v>36759.474305555559</v>
      </c>
      <c r="Y1836" t="s">
        <v>9</v>
      </c>
      <c r="Z1836">
        <v>17</v>
      </c>
      <c r="AA1836" t="s">
        <v>9</v>
      </c>
      <c r="AB1836" t="s">
        <v>84</v>
      </c>
    </row>
    <row r="1837" spans="1:28" x14ac:dyDescent="0.25">
      <c r="A1837" t="s">
        <v>74</v>
      </c>
      <c r="B1837" t="s">
        <v>75</v>
      </c>
      <c r="C1837">
        <v>53.649500000000003</v>
      </c>
      <c r="D1837">
        <v>9.9618000000000002</v>
      </c>
      <c r="E1837">
        <v>15</v>
      </c>
      <c r="F1837" s="2">
        <v>36760</v>
      </c>
      <c r="G1837">
        <v>8.9</v>
      </c>
      <c r="H1837" s="3">
        <v>36760.48541666667</v>
      </c>
      <c r="I1837" s="3">
        <v>36760.458333333336</v>
      </c>
      <c r="J1837">
        <v>18.7</v>
      </c>
      <c r="K1837">
        <v>19</v>
      </c>
      <c r="L1837" s="3">
        <v>36760.473611111112</v>
      </c>
      <c r="M1837" t="s">
        <v>9</v>
      </c>
      <c r="N1837" t="s">
        <v>9</v>
      </c>
      <c r="O1837" t="s">
        <v>9</v>
      </c>
      <c r="P1837" s="3">
        <v>36760.48541666667</v>
      </c>
      <c r="Q1837">
        <v>0</v>
      </c>
      <c r="R1837" t="s">
        <v>76</v>
      </c>
      <c r="S1837">
        <v>0</v>
      </c>
      <c r="T1837">
        <v>0</v>
      </c>
      <c r="U1837" t="s">
        <v>9</v>
      </c>
      <c r="V1837" s="3">
        <v>36760.458333333336</v>
      </c>
      <c r="W1837">
        <v>1</v>
      </c>
      <c r="X1837" s="3">
        <v>36760.473611111112</v>
      </c>
      <c r="Y1837" t="s">
        <v>9</v>
      </c>
      <c r="Z1837">
        <v>0</v>
      </c>
      <c r="AA1837">
        <v>0</v>
      </c>
      <c r="AB1837" t="s">
        <v>84</v>
      </c>
    </row>
    <row r="1838" spans="1:28" x14ac:dyDescent="0.25">
      <c r="A1838" t="s">
        <v>74</v>
      </c>
      <c r="B1838" t="s">
        <v>75</v>
      </c>
      <c r="C1838">
        <v>53.649500000000003</v>
      </c>
      <c r="D1838">
        <v>9.9618000000000002</v>
      </c>
      <c r="E1838">
        <v>15</v>
      </c>
      <c r="F1838" s="2">
        <v>36761</v>
      </c>
      <c r="G1838">
        <v>7.2</v>
      </c>
      <c r="H1838" s="3">
        <v>36761.48541666667</v>
      </c>
      <c r="I1838" s="3">
        <v>36761.458333333336</v>
      </c>
      <c r="J1838">
        <v>18.3</v>
      </c>
      <c r="K1838">
        <v>21</v>
      </c>
      <c r="L1838" s="3">
        <v>36761.473611111112</v>
      </c>
      <c r="M1838" t="s">
        <v>9</v>
      </c>
      <c r="N1838" t="s">
        <v>9</v>
      </c>
      <c r="O1838" t="s">
        <v>9</v>
      </c>
      <c r="P1838" s="3">
        <v>36761.48541666667</v>
      </c>
      <c r="Q1838">
        <v>0</v>
      </c>
      <c r="R1838" t="s">
        <v>76</v>
      </c>
      <c r="S1838">
        <v>0</v>
      </c>
      <c r="T1838">
        <v>0</v>
      </c>
      <c r="U1838" t="s">
        <v>9</v>
      </c>
      <c r="V1838" s="3">
        <v>36761.458333333336</v>
      </c>
      <c r="W1838">
        <v>1</v>
      </c>
      <c r="X1838" s="3">
        <v>36761.473611111112</v>
      </c>
      <c r="Y1838" t="s">
        <v>9</v>
      </c>
      <c r="Z1838">
        <v>0</v>
      </c>
      <c r="AA1838">
        <v>0</v>
      </c>
      <c r="AB1838" t="s">
        <v>84</v>
      </c>
    </row>
    <row r="1839" spans="1:28" x14ac:dyDescent="0.25">
      <c r="A1839" t="s">
        <v>74</v>
      </c>
      <c r="B1839" t="s">
        <v>75</v>
      </c>
      <c r="C1839">
        <v>53.649500000000003</v>
      </c>
      <c r="D1839">
        <v>9.9618000000000002</v>
      </c>
      <c r="E1839">
        <v>15</v>
      </c>
      <c r="F1839" s="2">
        <v>36762</v>
      </c>
      <c r="G1839">
        <v>8.1</v>
      </c>
      <c r="H1839" s="3">
        <v>36762.48541666667</v>
      </c>
      <c r="I1839" s="3">
        <v>36762.458333333336</v>
      </c>
      <c r="J1839">
        <v>18.5</v>
      </c>
      <c r="K1839">
        <v>18.899999999999999</v>
      </c>
      <c r="L1839" s="3">
        <v>36762.473611111112</v>
      </c>
      <c r="M1839" t="s">
        <v>9</v>
      </c>
      <c r="N1839" t="s">
        <v>9</v>
      </c>
      <c r="O1839" t="s">
        <v>9</v>
      </c>
      <c r="P1839" s="3">
        <v>36762.48541666667</v>
      </c>
      <c r="Q1839">
        <v>0</v>
      </c>
      <c r="R1839" t="s">
        <v>76</v>
      </c>
      <c r="S1839">
        <v>0</v>
      </c>
      <c r="T1839">
        <v>0</v>
      </c>
      <c r="U1839" t="s">
        <v>9</v>
      </c>
      <c r="V1839" s="3">
        <v>36762.458333333336</v>
      </c>
      <c r="W1839">
        <v>1</v>
      </c>
      <c r="X1839" s="3">
        <v>36762.473611111112</v>
      </c>
      <c r="Y1839" t="s">
        <v>9</v>
      </c>
      <c r="Z1839">
        <v>0</v>
      </c>
      <c r="AA1839">
        <v>0</v>
      </c>
      <c r="AB1839" t="s">
        <v>84</v>
      </c>
    </row>
    <row r="1840" spans="1:28" x14ac:dyDescent="0.25">
      <c r="A1840" t="s">
        <v>74</v>
      </c>
      <c r="B1840" t="s">
        <v>75</v>
      </c>
      <c r="C1840">
        <v>53.649500000000003</v>
      </c>
      <c r="D1840">
        <v>9.9618000000000002</v>
      </c>
      <c r="E1840">
        <v>15</v>
      </c>
      <c r="F1840" s="2">
        <v>36763</v>
      </c>
      <c r="G1840">
        <v>14.4</v>
      </c>
      <c r="H1840" s="3">
        <v>36763.48541666667</v>
      </c>
      <c r="I1840" s="3">
        <v>36763.458333333336</v>
      </c>
      <c r="J1840">
        <v>18.100000000000001</v>
      </c>
      <c r="K1840">
        <v>19.399999999999999</v>
      </c>
      <c r="L1840" s="3">
        <v>36763.473611111112</v>
      </c>
      <c r="M1840" t="s">
        <v>9</v>
      </c>
      <c r="N1840" t="s">
        <v>9</v>
      </c>
      <c r="O1840" t="s">
        <v>9</v>
      </c>
      <c r="P1840" s="3">
        <v>36763.48541666667</v>
      </c>
      <c r="Q1840">
        <v>0</v>
      </c>
      <c r="R1840" t="s">
        <v>76</v>
      </c>
      <c r="S1840">
        <v>0</v>
      </c>
      <c r="T1840">
        <v>0</v>
      </c>
      <c r="U1840" t="s">
        <v>9</v>
      </c>
      <c r="V1840" s="3">
        <v>36763.458333333336</v>
      </c>
      <c r="W1840">
        <v>1</v>
      </c>
      <c r="X1840" s="3">
        <v>36763.473611111112</v>
      </c>
      <c r="Y1840" t="s">
        <v>9</v>
      </c>
      <c r="Z1840">
        <v>0</v>
      </c>
      <c r="AA1840">
        <v>0</v>
      </c>
      <c r="AB1840" t="s">
        <v>84</v>
      </c>
    </row>
    <row r="1841" spans="1:28" x14ac:dyDescent="0.25">
      <c r="A1841" t="s">
        <v>74</v>
      </c>
      <c r="B1841" t="s">
        <v>75</v>
      </c>
      <c r="C1841">
        <v>53.649500000000003</v>
      </c>
      <c r="D1841">
        <v>9.9618000000000002</v>
      </c>
      <c r="E1841">
        <v>15</v>
      </c>
      <c r="F1841" s="2">
        <v>36764</v>
      </c>
      <c r="G1841">
        <v>8.9</v>
      </c>
      <c r="H1841" s="3">
        <v>36764.48541666667</v>
      </c>
      <c r="I1841" s="3">
        <v>36764.458333333336</v>
      </c>
      <c r="J1841">
        <v>20</v>
      </c>
      <c r="K1841">
        <v>20</v>
      </c>
      <c r="L1841" s="3">
        <v>36764.472916666666</v>
      </c>
      <c r="M1841" t="s">
        <v>9</v>
      </c>
      <c r="N1841" t="s">
        <v>9</v>
      </c>
      <c r="O1841" t="s">
        <v>9</v>
      </c>
      <c r="P1841" s="3">
        <v>36764.48541666667</v>
      </c>
      <c r="Q1841">
        <v>0</v>
      </c>
      <c r="R1841" t="s">
        <v>76</v>
      </c>
      <c r="S1841">
        <v>0</v>
      </c>
      <c r="T1841">
        <v>0</v>
      </c>
      <c r="U1841" t="s">
        <v>9</v>
      </c>
      <c r="V1841" s="3">
        <v>36764.458333333336</v>
      </c>
      <c r="W1841">
        <v>1</v>
      </c>
      <c r="X1841" s="3">
        <v>36764.472916666666</v>
      </c>
      <c r="Y1841" t="s">
        <v>9</v>
      </c>
      <c r="Z1841">
        <v>0</v>
      </c>
      <c r="AA1841">
        <v>0</v>
      </c>
      <c r="AB1841" t="s">
        <v>84</v>
      </c>
    </row>
    <row r="1842" spans="1:28" x14ac:dyDescent="0.25">
      <c r="A1842" t="s">
        <v>74</v>
      </c>
      <c r="B1842" t="s">
        <v>75</v>
      </c>
      <c r="C1842">
        <v>53.649500000000003</v>
      </c>
      <c r="D1842">
        <v>9.9618000000000002</v>
      </c>
      <c r="E1842">
        <v>15</v>
      </c>
      <c r="F1842" s="2">
        <v>36765</v>
      </c>
      <c r="G1842">
        <v>7.7</v>
      </c>
      <c r="H1842" s="3">
        <v>36765.48541666667</v>
      </c>
      <c r="I1842" s="3">
        <v>36765.458333333336</v>
      </c>
      <c r="J1842">
        <v>21.6</v>
      </c>
      <c r="K1842">
        <v>23.9</v>
      </c>
      <c r="L1842" s="3">
        <v>36765.472916666666</v>
      </c>
      <c r="M1842" t="s">
        <v>9</v>
      </c>
      <c r="N1842" t="s">
        <v>9</v>
      </c>
      <c r="O1842" t="s">
        <v>9</v>
      </c>
      <c r="P1842" s="3">
        <v>36765.48541666667</v>
      </c>
      <c r="Q1842">
        <v>0</v>
      </c>
      <c r="R1842" t="s">
        <v>76</v>
      </c>
      <c r="S1842">
        <v>0</v>
      </c>
      <c r="T1842">
        <v>0</v>
      </c>
      <c r="U1842" t="s">
        <v>9</v>
      </c>
      <c r="V1842" s="3">
        <v>36765.458333333336</v>
      </c>
      <c r="W1842">
        <v>1</v>
      </c>
      <c r="X1842" s="3">
        <v>36765.472916666666</v>
      </c>
      <c r="Y1842" t="s">
        <v>9</v>
      </c>
      <c r="Z1842">
        <v>0</v>
      </c>
      <c r="AA1842">
        <v>0</v>
      </c>
      <c r="AB1842" t="s">
        <v>84</v>
      </c>
    </row>
    <row r="1843" spans="1:28" x14ac:dyDescent="0.25">
      <c r="A1843" t="s">
        <v>74</v>
      </c>
      <c r="B1843" t="s">
        <v>75</v>
      </c>
      <c r="C1843">
        <v>53.649500000000003</v>
      </c>
      <c r="D1843">
        <v>9.9618000000000002</v>
      </c>
      <c r="E1843">
        <v>15</v>
      </c>
      <c r="F1843" s="2">
        <v>36766</v>
      </c>
      <c r="G1843">
        <v>7.7</v>
      </c>
      <c r="H1843" s="3">
        <v>36766.48541666667</v>
      </c>
      <c r="I1843" s="3">
        <v>36766.458333333336</v>
      </c>
      <c r="J1843">
        <v>20</v>
      </c>
      <c r="K1843">
        <v>22.4</v>
      </c>
      <c r="L1843" s="3">
        <v>36766.472916666666</v>
      </c>
      <c r="M1843" t="s">
        <v>9</v>
      </c>
      <c r="N1843" t="s">
        <v>9</v>
      </c>
      <c r="O1843" t="s">
        <v>9</v>
      </c>
      <c r="P1843" s="3">
        <v>36766.48541666667</v>
      </c>
      <c r="Q1843">
        <v>0</v>
      </c>
      <c r="R1843" t="s">
        <v>76</v>
      </c>
      <c r="S1843">
        <v>0</v>
      </c>
      <c r="T1843">
        <v>0</v>
      </c>
      <c r="U1843" t="s">
        <v>9</v>
      </c>
      <c r="V1843" s="3">
        <v>36766.458333333336</v>
      </c>
      <c r="W1843">
        <v>1</v>
      </c>
      <c r="X1843" s="3">
        <v>36766.472916666666</v>
      </c>
      <c r="Y1843" t="s">
        <v>9</v>
      </c>
      <c r="Z1843">
        <v>0</v>
      </c>
      <c r="AA1843">
        <v>0</v>
      </c>
      <c r="AB1843" t="s">
        <v>84</v>
      </c>
    </row>
    <row r="1844" spans="1:28" x14ac:dyDescent="0.25">
      <c r="A1844" t="s">
        <v>74</v>
      </c>
      <c r="B1844" t="s">
        <v>75</v>
      </c>
      <c r="C1844">
        <v>53.649500000000003</v>
      </c>
      <c r="D1844">
        <v>9.9618000000000002</v>
      </c>
      <c r="E1844">
        <v>15</v>
      </c>
      <c r="F1844" s="2">
        <v>36767</v>
      </c>
      <c r="G1844">
        <v>7.7</v>
      </c>
      <c r="H1844" s="3">
        <v>36767.48541666667</v>
      </c>
      <c r="I1844" s="3">
        <v>36767.458333333336</v>
      </c>
      <c r="J1844">
        <v>19.399999999999999</v>
      </c>
      <c r="K1844">
        <v>22.4</v>
      </c>
      <c r="L1844" s="3">
        <v>36767.472222222219</v>
      </c>
      <c r="M1844" t="s">
        <v>9</v>
      </c>
      <c r="N1844" t="s">
        <v>9</v>
      </c>
      <c r="O1844" t="s">
        <v>9</v>
      </c>
      <c r="P1844" s="3">
        <v>36767.48541666667</v>
      </c>
      <c r="Q1844">
        <v>0</v>
      </c>
      <c r="R1844" t="s">
        <v>76</v>
      </c>
      <c r="S1844">
        <v>0</v>
      </c>
      <c r="T1844">
        <v>0</v>
      </c>
      <c r="U1844" t="s">
        <v>9</v>
      </c>
      <c r="V1844" s="3">
        <v>36767.458333333336</v>
      </c>
      <c r="W1844">
        <v>1</v>
      </c>
      <c r="X1844" s="3">
        <v>36767.472222222219</v>
      </c>
      <c r="Y1844" t="s">
        <v>9</v>
      </c>
      <c r="Z1844">
        <v>0</v>
      </c>
      <c r="AA1844">
        <v>0</v>
      </c>
      <c r="AB1844" t="s">
        <v>84</v>
      </c>
    </row>
    <row r="1845" spans="1:28" x14ac:dyDescent="0.25">
      <c r="A1845" t="s">
        <v>74</v>
      </c>
      <c r="B1845" t="s">
        <v>75</v>
      </c>
      <c r="C1845">
        <v>53.649500000000003</v>
      </c>
      <c r="D1845">
        <v>9.9618000000000002</v>
      </c>
      <c r="E1845">
        <v>15</v>
      </c>
      <c r="F1845" s="2">
        <v>36768</v>
      </c>
      <c r="G1845">
        <v>7.7</v>
      </c>
      <c r="H1845" s="3">
        <v>36768.48541666667</v>
      </c>
      <c r="I1845" s="3">
        <v>36768.458333333336</v>
      </c>
      <c r="J1845">
        <v>19</v>
      </c>
      <c r="K1845">
        <v>22.4</v>
      </c>
      <c r="L1845" s="3">
        <v>36768.472222222219</v>
      </c>
      <c r="M1845" t="s">
        <v>9</v>
      </c>
      <c r="N1845" t="s">
        <v>9</v>
      </c>
      <c r="O1845" t="s">
        <v>9</v>
      </c>
      <c r="P1845" s="3">
        <v>36768.48541666667</v>
      </c>
      <c r="Q1845">
        <v>0</v>
      </c>
      <c r="R1845" t="s">
        <v>76</v>
      </c>
      <c r="S1845">
        <v>0</v>
      </c>
      <c r="T1845">
        <v>0</v>
      </c>
      <c r="U1845" t="s">
        <v>9</v>
      </c>
      <c r="V1845" s="3">
        <v>36768.458333333336</v>
      </c>
      <c r="W1845">
        <v>1</v>
      </c>
      <c r="X1845" s="3">
        <v>36768.472222222219</v>
      </c>
      <c r="Y1845" t="s">
        <v>9</v>
      </c>
      <c r="Z1845">
        <v>0</v>
      </c>
      <c r="AA1845">
        <v>0</v>
      </c>
      <c r="AB1845" t="s">
        <v>84</v>
      </c>
    </row>
    <row r="1846" spans="1:28" x14ac:dyDescent="0.25">
      <c r="A1846" t="s">
        <v>74</v>
      </c>
      <c r="B1846" t="s">
        <v>75</v>
      </c>
      <c r="C1846">
        <v>53.649500000000003</v>
      </c>
      <c r="D1846">
        <v>9.9618000000000002</v>
      </c>
      <c r="E1846">
        <v>15</v>
      </c>
      <c r="F1846" s="2">
        <v>36769</v>
      </c>
      <c r="G1846">
        <v>8.3000000000000007</v>
      </c>
      <c r="H1846" s="3">
        <v>36769.48541666667</v>
      </c>
      <c r="I1846" s="3">
        <v>36769.458333333336</v>
      </c>
      <c r="J1846">
        <v>17.3</v>
      </c>
      <c r="K1846">
        <v>22.4</v>
      </c>
      <c r="L1846" s="3">
        <v>36769.472222222219</v>
      </c>
      <c r="M1846" t="s">
        <v>9</v>
      </c>
      <c r="N1846" t="s">
        <v>9</v>
      </c>
      <c r="O1846" t="s">
        <v>9</v>
      </c>
      <c r="P1846" s="3">
        <v>36769.48541666667</v>
      </c>
      <c r="Q1846">
        <v>0</v>
      </c>
      <c r="R1846" t="s">
        <v>76</v>
      </c>
      <c r="S1846">
        <v>0</v>
      </c>
      <c r="T1846">
        <v>0</v>
      </c>
      <c r="U1846" t="s">
        <v>9</v>
      </c>
      <c r="V1846" s="3">
        <v>36769.458333333336</v>
      </c>
      <c r="W1846">
        <v>1</v>
      </c>
      <c r="X1846" s="3">
        <v>36769.472222222219</v>
      </c>
      <c r="Y1846" t="s">
        <v>9</v>
      </c>
      <c r="Z1846">
        <v>0</v>
      </c>
      <c r="AA1846">
        <v>0</v>
      </c>
      <c r="AB1846" t="s">
        <v>84</v>
      </c>
    </row>
    <row r="1847" spans="1:28" x14ac:dyDescent="0.25">
      <c r="A1847" t="s">
        <v>74</v>
      </c>
      <c r="B1847" t="s">
        <v>75</v>
      </c>
      <c r="C1847">
        <v>53.649500000000003</v>
      </c>
      <c r="D1847">
        <v>9.9618000000000002</v>
      </c>
      <c r="E1847">
        <v>15</v>
      </c>
      <c r="F1847" s="2">
        <v>36770</v>
      </c>
      <c r="G1847">
        <v>8.9</v>
      </c>
      <c r="H1847" s="3">
        <v>36770.48541666667</v>
      </c>
      <c r="I1847" s="3">
        <v>36770.458333333336</v>
      </c>
      <c r="J1847">
        <v>19.8</v>
      </c>
      <c r="K1847">
        <v>22.4</v>
      </c>
      <c r="L1847" s="3">
        <v>36770.472222222219</v>
      </c>
      <c r="M1847" t="s">
        <v>9</v>
      </c>
      <c r="N1847" t="s">
        <v>9</v>
      </c>
      <c r="O1847" t="s">
        <v>9</v>
      </c>
      <c r="P1847" s="3">
        <v>36770.48541666667</v>
      </c>
      <c r="Q1847">
        <v>0</v>
      </c>
      <c r="R1847" t="s">
        <v>76</v>
      </c>
      <c r="S1847">
        <v>0</v>
      </c>
      <c r="T1847">
        <v>0</v>
      </c>
      <c r="U1847" t="s">
        <v>9</v>
      </c>
      <c r="V1847" s="3">
        <v>36770.458333333336</v>
      </c>
      <c r="W1847">
        <v>1</v>
      </c>
      <c r="X1847" s="3">
        <v>36770.472222222219</v>
      </c>
      <c r="Y1847" t="s">
        <v>9</v>
      </c>
      <c r="Z1847">
        <v>0</v>
      </c>
      <c r="AA1847">
        <v>0</v>
      </c>
      <c r="AB1847" t="s">
        <v>84</v>
      </c>
    </row>
    <row r="1848" spans="1:28" x14ac:dyDescent="0.25">
      <c r="A1848" t="s">
        <v>74</v>
      </c>
      <c r="B1848" t="s">
        <v>75</v>
      </c>
      <c r="C1848">
        <v>53.649500000000003</v>
      </c>
      <c r="D1848">
        <v>9.9618000000000002</v>
      </c>
      <c r="E1848">
        <v>15</v>
      </c>
      <c r="F1848" s="2">
        <v>36771</v>
      </c>
      <c r="G1848">
        <v>8.9</v>
      </c>
      <c r="H1848" s="3">
        <v>36771.48541666667</v>
      </c>
      <c r="I1848" s="3">
        <v>36771.458333333336</v>
      </c>
      <c r="J1848">
        <v>17.7</v>
      </c>
      <c r="K1848">
        <v>18.3</v>
      </c>
      <c r="L1848" s="3">
        <v>36771.47152777778</v>
      </c>
      <c r="M1848" t="s">
        <v>9</v>
      </c>
      <c r="N1848" t="s">
        <v>9</v>
      </c>
      <c r="O1848" t="s">
        <v>9</v>
      </c>
      <c r="P1848" s="3">
        <v>36771.48541666667</v>
      </c>
      <c r="Q1848">
        <v>15</v>
      </c>
      <c r="R1848" t="s">
        <v>77</v>
      </c>
      <c r="S1848">
        <v>15</v>
      </c>
      <c r="T1848" t="s">
        <v>9</v>
      </c>
      <c r="U1848" t="s">
        <v>9</v>
      </c>
      <c r="V1848" s="3">
        <v>36771.458333333336</v>
      </c>
      <c r="W1848">
        <v>1</v>
      </c>
      <c r="X1848" s="3">
        <v>36771.47152777778</v>
      </c>
      <c r="Y1848" t="s">
        <v>9</v>
      </c>
      <c r="Z1848">
        <v>15</v>
      </c>
      <c r="AA1848" t="s">
        <v>9</v>
      </c>
      <c r="AB1848" t="s">
        <v>84</v>
      </c>
    </row>
    <row r="1849" spans="1:28" x14ac:dyDescent="0.25">
      <c r="A1849" t="s">
        <v>74</v>
      </c>
      <c r="B1849" t="s">
        <v>75</v>
      </c>
      <c r="C1849">
        <v>53.649500000000003</v>
      </c>
      <c r="D1849">
        <v>9.9618000000000002</v>
      </c>
      <c r="E1849">
        <v>15</v>
      </c>
      <c r="F1849" s="2">
        <v>36772</v>
      </c>
      <c r="G1849">
        <v>8.9</v>
      </c>
      <c r="H1849" s="3">
        <v>36772.48541666667</v>
      </c>
      <c r="I1849" s="3">
        <v>36772.458333333336</v>
      </c>
      <c r="J1849">
        <v>15.3</v>
      </c>
      <c r="K1849">
        <v>20.2</v>
      </c>
      <c r="L1849" s="3">
        <v>36772.47152777778</v>
      </c>
      <c r="M1849" t="s">
        <v>9</v>
      </c>
      <c r="N1849" t="s">
        <v>9</v>
      </c>
      <c r="O1849" t="s">
        <v>9</v>
      </c>
      <c r="P1849" s="3">
        <v>36772.48541666667</v>
      </c>
      <c r="Q1849">
        <v>5</v>
      </c>
      <c r="R1849" t="s">
        <v>77</v>
      </c>
      <c r="S1849">
        <v>5</v>
      </c>
      <c r="T1849" t="s">
        <v>9</v>
      </c>
      <c r="U1849" t="s">
        <v>9</v>
      </c>
      <c r="V1849" s="3">
        <v>36772.458333333336</v>
      </c>
      <c r="W1849">
        <v>1</v>
      </c>
      <c r="X1849" s="3">
        <v>36772.47152777778</v>
      </c>
      <c r="Y1849" t="s">
        <v>9</v>
      </c>
      <c r="Z1849">
        <v>5</v>
      </c>
      <c r="AA1849" t="s">
        <v>9</v>
      </c>
      <c r="AB1849" t="s">
        <v>84</v>
      </c>
    </row>
    <row r="1850" spans="1:28" x14ac:dyDescent="0.25">
      <c r="A1850" t="s">
        <v>74</v>
      </c>
      <c r="B1850" t="s">
        <v>75</v>
      </c>
      <c r="C1850">
        <v>53.649500000000003</v>
      </c>
      <c r="D1850">
        <v>9.9618000000000002</v>
      </c>
      <c r="E1850">
        <v>15</v>
      </c>
      <c r="F1850" s="2">
        <v>36773</v>
      </c>
      <c r="G1850">
        <v>8.9</v>
      </c>
      <c r="H1850" s="3">
        <v>36773.48541666667</v>
      </c>
      <c r="I1850" s="3">
        <v>36773.458333333336</v>
      </c>
      <c r="J1850">
        <v>16.7</v>
      </c>
      <c r="K1850">
        <v>20.2</v>
      </c>
      <c r="L1850" s="3">
        <v>36773.47152777778</v>
      </c>
      <c r="M1850" t="s">
        <v>9</v>
      </c>
      <c r="N1850" t="s">
        <v>9</v>
      </c>
      <c r="O1850" t="s">
        <v>9</v>
      </c>
      <c r="P1850" s="3">
        <v>36773.48541666667</v>
      </c>
      <c r="Q1850">
        <v>0</v>
      </c>
      <c r="R1850" t="s">
        <v>76</v>
      </c>
      <c r="S1850">
        <v>0</v>
      </c>
      <c r="T1850">
        <v>0</v>
      </c>
      <c r="U1850" t="s">
        <v>9</v>
      </c>
      <c r="V1850" s="3">
        <v>36773.458333333336</v>
      </c>
      <c r="W1850">
        <v>1</v>
      </c>
      <c r="X1850" s="3">
        <v>36773.47152777778</v>
      </c>
      <c r="Y1850" t="s">
        <v>9</v>
      </c>
      <c r="Z1850">
        <v>0</v>
      </c>
      <c r="AA1850">
        <v>0</v>
      </c>
      <c r="AB1850" t="s">
        <v>84</v>
      </c>
    </row>
    <row r="1851" spans="1:28" x14ac:dyDescent="0.25">
      <c r="A1851" t="s">
        <v>74</v>
      </c>
      <c r="B1851" t="s">
        <v>75</v>
      </c>
      <c r="C1851">
        <v>53.649500000000003</v>
      </c>
      <c r="D1851">
        <v>9.9618000000000002</v>
      </c>
      <c r="E1851">
        <v>15</v>
      </c>
      <c r="F1851" s="2">
        <v>36774</v>
      </c>
      <c r="G1851">
        <v>9.9</v>
      </c>
      <c r="H1851" s="3">
        <v>36774.48541666667</v>
      </c>
      <c r="I1851" s="3">
        <v>36774.458333333336</v>
      </c>
      <c r="J1851">
        <v>14.8</v>
      </c>
      <c r="K1851">
        <v>20.2</v>
      </c>
      <c r="L1851" s="3">
        <v>36774.470833333333</v>
      </c>
      <c r="M1851" t="s">
        <v>9</v>
      </c>
      <c r="N1851" t="s">
        <v>9</v>
      </c>
      <c r="O1851" t="s">
        <v>9</v>
      </c>
      <c r="P1851" s="3">
        <v>36774.48541666667</v>
      </c>
      <c r="Q1851">
        <v>0</v>
      </c>
      <c r="R1851" t="s">
        <v>76</v>
      </c>
      <c r="S1851">
        <v>0</v>
      </c>
      <c r="T1851">
        <v>0</v>
      </c>
      <c r="U1851" t="s">
        <v>9</v>
      </c>
      <c r="V1851" s="3">
        <v>36774.458333333336</v>
      </c>
      <c r="W1851">
        <v>1</v>
      </c>
      <c r="X1851" s="3">
        <v>36774.470833333333</v>
      </c>
      <c r="Y1851" t="s">
        <v>9</v>
      </c>
      <c r="Z1851">
        <v>0</v>
      </c>
      <c r="AA1851">
        <v>0</v>
      </c>
      <c r="AB1851" t="s">
        <v>84</v>
      </c>
    </row>
    <row r="1852" spans="1:28" x14ac:dyDescent="0.25">
      <c r="A1852" t="s">
        <v>74</v>
      </c>
      <c r="B1852" t="s">
        <v>75</v>
      </c>
      <c r="C1852">
        <v>53.649500000000003</v>
      </c>
      <c r="D1852">
        <v>9.9618000000000002</v>
      </c>
      <c r="E1852">
        <v>15</v>
      </c>
      <c r="F1852" s="2">
        <v>36775</v>
      </c>
      <c r="G1852">
        <v>11.6</v>
      </c>
      <c r="H1852" s="3">
        <v>36775.48541666667</v>
      </c>
      <c r="I1852" s="3">
        <v>36775.458333333336</v>
      </c>
      <c r="J1852">
        <v>16.899999999999999</v>
      </c>
      <c r="K1852">
        <v>20.2</v>
      </c>
      <c r="L1852" s="3">
        <v>36775.470833333333</v>
      </c>
      <c r="M1852" t="s">
        <v>9</v>
      </c>
      <c r="N1852" t="s">
        <v>9</v>
      </c>
      <c r="O1852" t="s">
        <v>9</v>
      </c>
      <c r="P1852" s="3">
        <v>36775.48541666667</v>
      </c>
      <c r="Q1852">
        <v>0</v>
      </c>
      <c r="R1852" t="s">
        <v>76</v>
      </c>
      <c r="S1852">
        <v>0</v>
      </c>
      <c r="T1852">
        <v>0</v>
      </c>
      <c r="U1852" t="s">
        <v>9</v>
      </c>
      <c r="V1852" s="3">
        <v>36775.458333333336</v>
      </c>
      <c r="W1852">
        <v>1</v>
      </c>
      <c r="X1852" s="3">
        <v>36775.470833333333</v>
      </c>
      <c r="Y1852" t="s">
        <v>9</v>
      </c>
      <c r="Z1852">
        <v>0</v>
      </c>
      <c r="AA1852">
        <v>0</v>
      </c>
      <c r="AB1852" t="s">
        <v>84</v>
      </c>
    </row>
    <row r="1853" spans="1:28" x14ac:dyDescent="0.25">
      <c r="A1853" t="s">
        <v>74</v>
      </c>
      <c r="B1853" t="s">
        <v>75</v>
      </c>
      <c r="C1853">
        <v>53.649500000000003</v>
      </c>
      <c r="D1853">
        <v>9.9618000000000002</v>
      </c>
      <c r="E1853">
        <v>15</v>
      </c>
      <c r="F1853" s="2">
        <v>36776</v>
      </c>
      <c r="G1853">
        <v>11.6</v>
      </c>
      <c r="H1853" s="3">
        <v>36776.48541666667</v>
      </c>
      <c r="I1853" s="3">
        <v>36776.458333333336</v>
      </c>
      <c r="J1853">
        <v>17.899999999999999</v>
      </c>
      <c r="K1853">
        <v>20.2</v>
      </c>
      <c r="L1853" s="3">
        <v>36776.470833333333</v>
      </c>
      <c r="M1853" t="s">
        <v>9</v>
      </c>
      <c r="N1853" t="s">
        <v>9</v>
      </c>
      <c r="O1853" t="s">
        <v>9</v>
      </c>
      <c r="P1853" s="3">
        <v>36776.48541666667</v>
      </c>
      <c r="Q1853">
        <v>14</v>
      </c>
      <c r="R1853" t="s">
        <v>77</v>
      </c>
      <c r="S1853">
        <v>14</v>
      </c>
      <c r="T1853" t="s">
        <v>9</v>
      </c>
      <c r="U1853" t="s">
        <v>9</v>
      </c>
      <c r="V1853" s="3">
        <v>36776.458333333336</v>
      </c>
      <c r="W1853">
        <v>1</v>
      </c>
      <c r="X1853" s="3">
        <v>36776.470833333333</v>
      </c>
      <c r="Y1853" t="s">
        <v>9</v>
      </c>
      <c r="Z1853">
        <v>14</v>
      </c>
      <c r="AA1853" t="s">
        <v>9</v>
      </c>
      <c r="AB1853" t="s">
        <v>84</v>
      </c>
    </row>
    <row r="1854" spans="1:28" x14ac:dyDescent="0.25">
      <c r="A1854" t="s">
        <v>74</v>
      </c>
      <c r="B1854" t="s">
        <v>75</v>
      </c>
      <c r="C1854">
        <v>53.649500000000003</v>
      </c>
      <c r="D1854">
        <v>9.9618000000000002</v>
      </c>
      <c r="E1854">
        <v>15</v>
      </c>
      <c r="F1854" s="2">
        <v>36777</v>
      </c>
      <c r="G1854">
        <v>10.9</v>
      </c>
      <c r="H1854" s="3">
        <v>36777.48541666667</v>
      </c>
      <c r="I1854" s="3">
        <v>36777.458333333336</v>
      </c>
      <c r="J1854">
        <v>15.5</v>
      </c>
      <c r="K1854">
        <v>21.6</v>
      </c>
      <c r="L1854" s="3">
        <v>36777.470138888886</v>
      </c>
      <c r="M1854" t="s">
        <v>9</v>
      </c>
      <c r="N1854" t="s">
        <v>9</v>
      </c>
      <c r="O1854" t="s">
        <v>9</v>
      </c>
      <c r="P1854" s="3">
        <v>36777.48541666667</v>
      </c>
      <c r="Q1854">
        <v>1</v>
      </c>
      <c r="R1854" t="s">
        <v>77</v>
      </c>
      <c r="S1854">
        <v>1</v>
      </c>
      <c r="T1854" t="s">
        <v>9</v>
      </c>
      <c r="U1854" t="s">
        <v>9</v>
      </c>
      <c r="V1854" s="3">
        <v>36777.458333333336</v>
      </c>
      <c r="W1854">
        <v>1</v>
      </c>
      <c r="X1854" s="3">
        <v>36777.470138888886</v>
      </c>
      <c r="Y1854" t="s">
        <v>9</v>
      </c>
      <c r="Z1854">
        <v>1</v>
      </c>
      <c r="AA1854" t="s">
        <v>9</v>
      </c>
      <c r="AB1854" t="s">
        <v>84</v>
      </c>
    </row>
    <row r="1855" spans="1:28" x14ac:dyDescent="0.25">
      <c r="A1855" t="s">
        <v>74</v>
      </c>
      <c r="B1855" t="s">
        <v>75</v>
      </c>
      <c r="C1855">
        <v>53.649500000000003</v>
      </c>
      <c r="D1855">
        <v>9.9618000000000002</v>
      </c>
      <c r="E1855">
        <v>15</v>
      </c>
      <c r="F1855" s="2">
        <v>36778</v>
      </c>
      <c r="G1855">
        <v>10.9</v>
      </c>
      <c r="H1855" s="3">
        <v>36778.48541666667</v>
      </c>
      <c r="I1855" s="3">
        <v>36778.458333333336</v>
      </c>
      <c r="J1855">
        <v>16.100000000000001</v>
      </c>
      <c r="K1855">
        <v>21.6</v>
      </c>
      <c r="L1855" s="3">
        <v>36778.470138888886</v>
      </c>
      <c r="M1855" t="s">
        <v>9</v>
      </c>
      <c r="N1855" t="s">
        <v>9</v>
      </c>
      <c r="O1855" t="s">
        <v>9</v>
      </c>
      <c r="P1855" s="3">
        <v>36778.48541666667</v>
      </c>
      <c r="Q1855">
        <v>9</v>
      </c>
      <c r="R1855" t="s">
        <v>77</v>
      </c>
      <c r="S1855">
        <v>9</v>
      </c>
      <c r="T1855" t="s">
        <v>9</v>
      </c>
      <c r="U1855" t="s">
        <v>9</v>
      </c>
      <c r="V1855" s="3">
        <v>36778.458333333336</v>
      </c>
      <c r="W1855">
        <v>1</v>
      </c>
      <c r="X1855" s="3">
        <v>36778.470138888886</v>
      </c>
      <c r="Y1855" t="s">
        <v>9</v>
      </c>
      <c r="Z1855">
        <v>9</v>
      </c>
      <c r="AA1855" t="s">
        <v>9</v>
      </c>
      <c r="AB1855" t="s">
        <v>84</v>
      </c>
    </row>
    <row r="1856" spans="1:28" x14ac:dyDescent="0.25">
      <c r="A1856" t="s">
        <v>74</v>
      </c>
      <c r="B1856" t="s">
        <v>75</v>
      </c>
      <c r="C1856">
        <v>53.649500000000003</v>
      </c>
      <c r="D1856">
        <v>9.9618000000000002</v>
      </c>
      <c r="E1856">
        <v>15</v>
      </c>
      <c r="F1856" s="2">
        <v>36779</v>
      </c>
      <c r="G1856">
        <v>10.9</v>
      </c>
      <c r="H1856" s="3">
        <v>36779.48541666667</v>
      </c>
      <c r="I1856" s="3">
        <v>36779.458333333336</v>
      </c>
      <c r="J1856">
        <v>19</v>
      </c>
      <c r="K1856">
        <v>21.6</v>
      </c>
      <c r="L1856" s="3">
        <v>36779.470138888886</v>
      </c>
      <c r="M1856" t="s">
        <v>9</v>
      </c>
      <c r="N1856" t="s">
        <v>9</v>
      </c>
      <c r="O1856" t="s">
        <v>9</v>
      </c>
      <c r="P1856" s="3">
        <v>36779.48541666667</v>
      </c>
      <c r="Q1856">
        <v>0</v>
      </c>
      <c r="R1856" t="s">
        <v>76</v>
      </c>
      <c r="S1856">
        <v>0</v>
      </c>
      <c r="T1856">
        <v>0</v>
      </c>
      <c r="U1856" t="s">
        <v>9</v>
      </c>
      <c r="V1856" s="3">
        <v>36779.458333333336</v>
      </c>
      <c r="W1856">
        <v>1</v>
      </c>
      <c r="X1856" s="3">
        <v>36779.470138888886</v>
      </c>
      <c r="Y1856" t="s">
        <v>9</v>
      </c>
      <c r="Z1856">
        <v>0</v>
      </c>
      <c r="AA1856">
        <v>0</v>
      </c>
      <c r="AB1856" t="s">
        <v>84</v>
      </c>
    </row>
    <row r="1857" spans="1:28" x14ac:dyDescent="0.25">
      <c r="A1857" t="s">
        <v>74</v>
      </c>
      <c r="B1857" t="s">
        <v>75</v>
      </c>
      <c r="C1857">
        <v>53.649500000000003</v>
      </c>
      <c r="D1857">
        <v>9.9618000000000002</v>
      </c>
      <c r="E1857">
        <v>15</v>
      </c>
      <c r="F1857" s="2">
        <v>36780</v>
      </c>
      <c r="G1857">
        <v>10.9</v>
      </c>
      <c r="H1857" s="3">
        <v>36780.48541666667</v>
      </c>
      <c r="I1857" s="3">
        <v>36780.458333333336</v>
      </c>
      <c r="J1857">
        <v>18.3</v>
      </c>
      <c r="K1857">
        <v>21.6</v>
      </c>
      <c r="L1857" s="3">
        <v>36780.469444444447</v>
      </c>
      <c r="M1857" t="s">
        <v>9</v>
      </c>
      <c r="N1857" t="s">
        <v>9</v>
      </c>
      <c r="O1857" t="s">
        <v>9</v>
      </c>
      <c r="P1857" s="3">
        <v>36780.48541666667</v>
      </c>
      <c r="Q1857">
        <v>0</v>
      </c>
      <c r="R1857" t="s">
        <v>76</v>
      </c>
      <c r="S1857">
        <v>0</v>
      </c>
      <c r="T1857">
        <v>0</v>
      </c>
      <c r="U1857" t="s">
        <v>9</v>
      </c>
      <c r="V1857" s="3">
        <v>36780.458333333336</v>
      </c>
      <c r="W1857">
        <v>1</v>
      </c>
      <c r="X1857" s="3">
        <v>36780.469444444447</v>
      </c>
      <c r="Y1857" t="s">
        <v>9</v>
      </c>
      <c r="Z1857">
        <v>0</v>
      </c>
      <c r="AA1857">
        <v>0</v>
      </c>
      <c r="AB1857" t="s">
        <v>84</v>
      </c>
    </row>
    <row r="1858" spans="1:28" x14ac:dyDescent="0.25">
      <c r="A1858" t="s">
        <v>74</v>
      </c>
      <c r="B1858" t="s">
        <v>75</v>
      </c>
      <c r="C1858">
        <v>53.649500000000003</v>
      </c>
      <c r="D1858">
        <v>9.9618000000000002</v>
      </c>
      <c r="E1858">
        <v>15</v>
      </c>
      <c r="F1858" s="2">
        <v>36781</v>
      </c>
      <c r="G1858">
        <v>12.2</v>
      </c>
      <c r="H1858" s="3">
        <v>36781.48541666667</v>
      </c>
      <c r="I1858" s="3">
        <v>36781.458333333336</v>
      </c>
      <c r="J1858">
        <v>20</v>
      </c>
      <c r="K1858">
        <v>21.6</v>
      </c>
      <c r="L1858" s="3">
        <v>36781.469444444447</v>
      </c>
      <c r="M1858" t="s">
        <v>9</v>
      </c>
      <c r="N1858" t="s">
        <v>9</v>
      </c>
      <c r="O1858" t="s">
        <v>9</v>
      </c>
      <c r="P1858" s="3">
        <v>36781.48541666667</v>
      </c>
      <c r="Q1858">
        <v>0</v>
      </c>
      <c r="R1858" t="s">
        <v>76</v>
      </c>
      <c r="S1858">
        <v>0</v>
      </c>
      <c r="T1858">
        <v>0</v>
      </c>
      <c r="U1858" t="s">
        <v>9</v>
      </c>
      <c r="V1858" s="3">
        <v>36781.458333333336</v>
      </c>
      <c r="W1858">
        <v>1</v>
      </c>
      <c r="X1858" s="3">
        <v>36781.469444444447</v>
      </c>
      <c r="Y1858" t="s">
        <v>9</v>
      </c>
      <c r="Z1858">
        <v>0</v>
      </c>
      <c r="AA1858">
        <v>0</v>
      </c>
      <c r="AB1858" t="s">
        <v>84</v>
      </c>
    </row>
    <row r="1859" spans="1:28" x14ac:dyDescent="0.25">
      <c r="A1859" t="s">
        <v>74</v>
      </c>
      <c r="B1859" t="s">
        <v>75</v>
      </c>
      <c r="C1859">
        <v>53.649500000000003</v>
      </c>
      <c r="D1859">
        <v>9.9618000000000002</v>
      </c>
      <c r="E1859">
        <v>15</v>
      </c>
      <c r="F1859" s="2">
        <v>36782</v>
      </c>
      <c r="G1859">
        <v>12.2</v>
      </c>
      <c r="H1859" s="3">
        <v>36782.48541666667</v>
      </c>
      <c r="I1859" s="3">
        <v>36782.458333333336</v>
      </c>
      <c r="J1859">
        <v>19.2</v>
      </c>
      <c r="K1859">
        <v>19.2</v>
      </c>
      <c r="L1859" s="3">
        <v>36782.46875</v>
      </c>
      <c r="M1859" t="s">
        <v>9</v>
      </c>
      <c r="N1859" t="s">
        <v>9</v>
      </c>
      <c r="O1859" t="s">
        <v>9</v>
      </c>
      <c r="P1859" s="3">
        <v>36782.48541666667</v>
      </c>
      <c r="Q1859">
        <v>0</v>
      </c>
      <c r="R1859" t="s">
        <v>76</v>
      </c>
      <c r="S1859">
        <v>0</v>
      </c>
      <c r="T1859">
        <v>0</v>
      </c>
      <c r="U1859" t="s">
        <v>9</v>
      </c>
      <c r="V1859" s="3">
        <v>36782.458333333336</v>
      </c>
      <c r="W1859">
        <v>1</v>
      </c>
      <c r="X1859" s="3">
        <v>36782.46875</v>
      </c>
      <c r="Y1859" t="s">
        <v>9</v>
      </c>
      <c r="Z1859">
        <v>0</v>
      </c>
      <c r="AA1859">
        <v>0</v>
      </c>
      <c r="AB1859" t="s">
        <v>84</v>
      </c>
    </row>
    <row r="1860" spans="1:28" x14ac:dyDescent="0.25">
      <c r="A1860" t="s">
        <v>74</v>
      </c>
      <c r="B1860" t="s">
        <v>75</v>
      </c>
      <c r="C1860">
        <v>53.649500000000003</v>
      </c>
      <c r="D1860">
        <v>9.9618000000000002</v>
      </c>
      <c r="E1860">
        <v>15</v>
      </c>
      <c r="F1860" s="2">
        <v>36783</v>
      </c>
      <c r="G1860">
        <v>11.3</v>
      </c>
      <c r="H1860" s="3">
        <v>36783.48541666667</v>
      </c>
      <c r="I1860" s="3">
        <v>36783.458333333336</v>
      </c>
      <c r="J1860">
        <v>17.7</v>
      </c>
      <c r="K1860">
        <v>18.7</v>
      </c>
      <c r="L1860" s="3">
        <v>36783.46875</v>
      </c>
      <c r="M1860" t="s">
        <v>9</v>
      </c>
      <c r="N1860" t="s">
        <v>9</v>
      </c>
      <c r="O1860" t="s">
        <v>9</v>
      </c>
      <c r="P1860" s="3">
        <v>36783.48541666667</v>
      </c>
      <c r="Q1860">
        <v>1</v>
      </c>
      <c r="R1860" t="s">
        <v>77</v>
      </c>
      <c r="S1860">
        <v>1</v>
      </c>
      <c r="T1860" t="s">
        <v>9</v>
      </c>
      <c r="U1860" t="s">
        <v>9</v>
      </c>
      <c r="V1860" s="3">
        <v>36783.458333333336</v>
      </c>
      <c r="W1860">
        <v>1</v>
      </c>
      <c r="X1860" s="3">
        <v>36783.46875</v>
      </c>
      <c r="Y1860" t="s">
        <v>9</v>
      </c>
      <c r="Z1860">
        <v>1</v>
      </c>
      <c r="AA1860" t="s">
        <v>9</v>
      </c>
      <c r="AB1860" t="s">
        <v>84</v>
      </c>
    </row>
    <row r="1861" spans="1:28" x14ac:dyDescent="0.25">
      <c r="A1861" t="s">
        <v>74</v>
      </c>
      <c r="B1861" t="s">
        <v>75</v>
      </c>
      <c r="C1861">
        <v>53.649500000000003</v>
      </c>
      <c r="D1861">
        <v>9.9618000000000002</v>
      </c>
      <c r="E1861">
        <v>15</v>
      </c>
      <c r="F1861" s="2">
        <v>36784</v>
      </c>
      <c r="G1861">
        <v>7.6</v>
      </c>
      <c r="H1861" s="3">
        <v>36784.48541666667</v>
      </c>
      <c r="I1861" s="3">
        <v>36784.458333333336</v>
      </c>
      <c r="J1861">
        <v>17.899999999999999</v>
      </c>
      <c r="K1861">
        <v>17.899999999999999</v>
      </c>
      <c r="L1861" s="3">
        <v>36784.46875</v>
      </c>
      <c r="M1861" t="s">
        <v>9</v>
      </c>
      <c r="N1861" t="s">
        <v>9</v>
      </c>
      <c r="O1861" t="s">
        <v>9</v>
      </c>
      <c r="P1861" s="3">
        <v>36784.48541666667</v>
      </c>
      <c r="Q1861">
        <v>0</v>
      </c>
      <c r="R1861" t="s">
        <v>76</v>
      </c>
      <c r="S1861">
        <v>0</v>
      </c>
      <c r="T1861">
        <v>0</v>
      </c>
      <c r="U1861" t="s">
        <v>9</v>
      </c>
      <c r="V1861" s="3">
        <v>36784.458333333336</v>
      </c>
      <c r="W1861">
        <v>1</v>
      </c>
      <c r="X1861" s="3">
        <v>36784.46875</v>
      </c>
      <c r="Y1861" t="s">
        <v>9</v>
      </c>
      <c r="Z1861">
        <v>0</v>
      </c>
      <c r="AA1861">
        <v>0</v>
      </c>
      <c r="AB1861" t="s">
        <v>84</v>
      </c>
    </row>
    <row r="1862" spans="1:28" x14ac:dyDescent="0.25">
      <c r="A1862" t="s">
        <v>74</v>
      </c>
      <c r="B1862" t="s">
        <v>75</v>
      </c>
      <c r="C1862">
        <v>53.649500000000003</v>
      </c>
      <c r="D1862">
        <v>9.9618000000000002</v>
      </c>
      <c r="E1862">
        <v>15</v>
      </c>
      <c r="F1862" s="2">
        <v>36785</v>
      </c>
      <c r="G1862">
        <v>7.6</v>
      </c>
      <c r="H1862" s="3">
        <v>36785.48541666667</v>
      </c>
      <c r="I1862" s="3">
        <v>36785.458333333336</v>
      </c>
      <c r="J1862">
        <v>13.4</v>
      </c>
      <c r="K1862">
        <v>15.9</v>
      </c>
      <c r="L1862" s="3">
        <v>36785.468055555553</v>
      </c>
      <c r="M1862" t="s">
        <v>9</v>
      </c>
      <c r="N1862" t="s">
        <v>9</v>
      </c>
      <c r="O1862" t="s">
        <v>9</v>
      </c>
      <c r="P1862" s="3">
        <v>36785.48541666667</v>
      </c>
      <c r="Q1862">
        <v>9</v>
      </c>
      <c r="R1862" t="s">
        <v>77</v>
      </c>
      <c r="S1862">
        <v>9</v>
      </c>
      <c r="T1862" t="s">
        <v>9</v>
      </c>
      <c r="U1862" t="s">
        <v>9</v>
      </c>
      <c r="V1862" s="3">
        <v>36785.458333333336</v>
      </c>
      <c r="W1862">
        <v>1</v>
      </c>
      <c r="X1862" s="3">
        <v>36785.468055555553</v>
      </c>
      <c r="Y1862" t="s">
        <v>9</v>
      </c>
      <c r="Z1862">
        <v>9</v>
      </c>
      <c r="AA1862" t="s">
        <v>9</v>
      </c>
      <c r="AB1862" t="s">
        <v>84</v>
      </c>
    </row>
    <row r="1863" spans="1:28" x14ac:dyDescent="0.25">
      <c r="A1863" t="s">
        <v>74</v>
      </c>
      <c r="B1863" t="s">
        <v>75</v>
      </c>
      <c r="C1863">
        <v>53.649500000000003</v>
      </c>
      <c r="D1863">
        <v>9.9618000000000002</v>
      </c>
      <c r="E1863">
        <v>15</v>
      </c>
      <c r="F1863" s="2">
        <v>36786</v>
      </c>
      <c r="G1863">
        <v>7.6</v>
      </c>
      <c r="H1863" s="3">
        <v>36786.48541666667</v>
      </c>
      <c r="I1863" s="3">
        <v>36786.458333333336</v>
      </c>
      <c r="J1863">
        <v>15.3</v>
      </c>
      <c r="K1863">
        <v>17.100000000000001</v>
      </c>
      <c r="L1863" s="3">
        <v>36786.468055555553</v>
      </c>
      <c r="M1863" t="s">
        <v>9</v>
      </c>
      <c r="N1863" t="s">
        <v>9</v>
      </c>
      <c r="O1863" t="s">
        <v>9</v>
      </c>
      <c r="P1863" s="3">
        <v>36786.48541666667</v>
      </c>
      <c r="Q1863">
        <v>4</v>
      </c>
      <c r="R1863" t="s">
        <v>77</v>
      </c>
      <c r="S1863">
        <v>4</v>
      </c>
      <c r="T1863" t="s">
        <v>9</v>
      </c>
      <c r="U1863" t="s">
        <v>9</v>
      </c>
      <c r="V1863" s="3">
        <v>36786.458333333336</v>
      </c>
      <c r="W1863">
        <v>1</v>
      </c>
      <c r="X1863" s="3">
        <v>36786.468055555553</v>
      </c>
      <c r="Y1863" t="s">
        <v>9</v>
      </c>
      <c r="Z1863">
        <v>4</v>
      </c>
      <c r="AA1863" t="s">
        <v>9</v>
      </c>
      <c r="AB1863" t="s">
        <v>84</v>
      </c>
    </row>
    <row r="1864" spans="1:28" x14ac:dyDescent="0.25">
      <c r="A1864" t="s">
        <v>74</v>
      </c>
      <c r="B1864" t="s">
        <v>75</v>
      </c>
      <c r="C1864">
        <v>53.649500000000003</v>
      </c>
      <c r="D1864">
        <v>9.9618000000000002</v>
      </c>
      <c r="E1864">
        <v>15</v>
      </c>
      <c r="F1864" s="2">
        <v>36787</v>
      </c>
      <c r="G1864">
        <v>6.6</v>
      </c>
      <c r="H1864" s="3">
        <v>36787.48541666667</v>
      </c>
      <c r="I1864" s="3">
        <v>36787.458333333336</v>
      </c>
      <c r="J1864">
        <v>12.4</v>
      </c>
      <c r="K1864">
        <v>17.3</v>
      </c>
      <c r="L1864" s="3">
        <v>36787.468055555553</v>
      </c>
      <c r="M1864" t="s">
        <v>9</v>
      </c>
      <c r="N1864" t="s">
        <v>9</v>
      </c>
      <c r="O1864" t="s">
        <v>9</v>
      </c>
      <c r="P1864" s="3">
        <v>36787.48541666667</v>
      </c>
      <c r="Q1864">
        <v>0</v>
      </c>
      <c r="R1864" t="s">
        <v>76</v>
      </c>
      <c r="S1864">
        <v>0</v>
      </c>
      <c r="T1864">
        <v>0</v>
      </c>
      <c r="U1864" t="s">
        <v>9</v>
      </c>
      <c r="V1864" s="3">
        <v>36787.458333333336</v>
      </c>
      <c r="W1864">
        <v>1</v>
      </c>
      <c r="X1864" s="3">
        <v>36787.468055555553</v>
      </c>
      <c r="Y1864" t="s">
        <v>9</v>
      </c>
      <c r="Z1864">
        <v>0</v>
      </c>
      <c r="AA1864">
        <v>0</v>
      </c>
      <c r="AB1864" t="s">
        <v>84</v>
      </c>
    </row>
    <row r="1865" spans="1:28" x14ac:dyDescent="0.25">
      <c r="A1865" t="s">
        <v>74</v>
      </c>
      <c r="B1865" t="s">
        <v>75</v>
      </c>
      <c r="C1865">
        <v>53.649500000000003</v>
      </c>
      <c r="D1865">
        <v>9.9618000000000002</v>
      </c>
      <c r="E1865">
        <v>15</v>
      </c>
      <c r="F1865" s="2">
        <v>36788</v>
      </c>
      <c r="G1865">
        <v>6.2</v>
      </c>
      <c r="H1865" s="3">
        <v>36788.48541666667</v>
      </c>
      <c r="I1865" s="3">
        <v>36788.458333333336</v>
      </c>
      <c r="J1865">
        <v>13.4</v>
      </c>
      <c r="K1865">
        <v>18.3</v>
      </c>
      <c r="L1865" s="3">
        <v>36788.467361111114</v>
      </c>
      <c r="M1865" t="s">
        <v>9</v>
      </c>
      <c r="N1865" t="s">
        <v>9</v>
      </c>
      <c r="O1865" t="s">
        <v>9</v>
      </c>
      <c r="P1865" s="3">
        <v>36788.48541666667</v>
      </c>
      <c r="Q1865">
        <v>0</v>
      </c>
      <c r="R1865" t="s">
        <v>76</v>
      </c>
      <c r="S1865">
        <v>0</v>
      </c>
      <c r="T1865">
        <v>0</v>
      </c>
      <c r="U1865" t="s">
        <v>9</v>
      </c>
      <c r="V1865" s="3">
        <v>36788.458333333336</v>
      </c>
      <c r="W1865">
        <v>1</v>
      </c>
      <c r="X1865" s="3">
        <v>36788.467361111114</v>
      </c>
      <c r="Y1865" t="s">
        <v>9</v>
      </c>
      <c r="Z1865">
        <v>0</v>
      </c>
      <c r="AA1865">
        <v>0</v>
      </c>
      <c r="AB1865" t="s">
        <v>84</v>
      </c>
    </row>
    <row r="1866" spans="1:28" x14ac:dyDescent="0.25">
      <c r="A1866" t="s">
        <v>74</v>
      </c>
      <c r="B1866" t="s">
        <v>75</v>
      </c>
      <c r="C1866">
        <v>53.649500000000003</v>
      </c>
      <c r="D1866">
        <v>9.9618000000000002</v>
      </c>
      <c r="E1866">
        <v>15</v>
      </c>
      <c r="F1866" s="2">
        <v>36789</v>
      </c>
      <c r="G1866">
        <v>6.2</v>
      </c>
      <c r="H1866" s="3">
        <v>36789.48541666667</v>
      </c>
      <c r="I1866" s="3">
        <v>36789.458333333336</v>
      </c>
      <c r="J1866">
        <v>11.4</v>
      </c>
      <c r="K1866">
        <v>18.3</v>
      </c>
      <c r="L1866" s="3">
        <v>36789.467361111114</v>
      </c>
      <c r="M1866" t="s">
        <v>9</v>
      </c>
      <c r="N1866" t="s">
        <v>9</v>
      </c>
      <c r="O1866" t="s">
        <v>9</v>
      </c>
      <c r="P1866" s="3">
        <v>36789.48541666667</v>
      </c>
      <c r="Q1866">
        <v>0</v>
      </c>
      <c r="R1866" t="s">
        <v>76</v>
      </c>
      <c r="S1866">
        <v>0</v>
      </c>
      <c r="T1866">
        <v>0</v>
      </c>
      <c r="U1866" t="s">
        <v>9</v>
      </c>
      <c r="V1866" s="3">
        <v>36789.458333333336</v>
      </c>
      <c r="W1866">
        <v>1</v>
      </c>
      <c r="X1866" s="3">
        <v>36789.467361111114</v>
      </c>
      <c r="Y1866" t="s">
        <v>9</v>
      </c>
      <c r="Z1866">
        <v>0</v>
      </c>
      <c r="AA1866">
        <v>0</v>
      </c>
      <c r="AB1866" t="s">
        <v>84</v>
      </c>
    </row>
    <row r="1867" spans="1:28" x14ac:dyDescent="0.25">
      <c r="A1867" t="s">
        <v>74</v>
      </c>
      <c r="B1867" t="s">
        <v>75</v>
      </c>
      <c r="C1867">
        <v>53.649500000000003</v>
      </c>
      <c r="D1867">
        <v>9.9618000000000002</v>
      </c>
      <c r="E1867">
        <v>15</v>
      </c>
      <c r="F1867" s="2">
        <v>36790</v>
      </c>
      <c r="G1867">
        <v>6.2</v>
      </c>
      <c r="H1867" s="3">
        <v>36790.48541666667</v>
      </c>
      <c r="I1867" s="3">
        <v>36790.458333333336</v>
      </c>
      <c r="J1867">
        <v>15.3</v>
      </c>
      <c r="K1867">
        <v>18.3</v>
      </c>
      <c r="L1867" s="3">
        <v>36790.467361111114</v>
      </c>
      <c r="M1867" t="s">
        <v>9</v>
      </c>
      <c r="N1867" t="s">
        <v>9</v>
      </c>
      <c r="O1867" t="s">
        <v>9</v>
      </c>
      <c r="P1867" s="3">
        <v>36790.48541666667</v>
      </c>
      <c r="Q1867">
        <v>0</v>
      </c>
      <c r="R1867" t="s">
        <v>76</v>
      </c>
      <c r="S1867">
        <v>0</v>
      </c>
      <c r="T1867">
        <v>0</v>
      </c>
      <c r="U1867" t="s">
        <v>9</v>
      </c>
      <c r="V1867" s="3">
        <v>36790.458333333336</v>
      </c>
      <c r="W1867">
        <v>1</v>
      </c>
      <c r="X1867" s="3">
        <v>36790.467361111114</v>
      </c>
      <c r="Y1867" t="s">
        <v>9</v>
      </c>
      <c r="Z1867">
        <v>0</v>
      </c>
      <c r="AA1867">
        <v>0</v>
      </c>
      <c r="AB1867" t="s">
        <v>84</v>
      </c>
    </row>
    <row r="1868" spans="1:28" x14ac:dyDescent="0.25">
      <c r="A1868" t="s">
        <v>74</v>
      </c>
      <c r="B1868" t="s">
        <v>75</v>
      </c>
      <c r="C1868">
        <v>53.649500000000003</v>
      </c>
      <c r="D1868">
        <v>9.9618000000000002</v>
      </c>
      <c r="E1868">
        <v>15</v>
      </c>
      <c r="F1868" s="2">
        <v>36791</v>
      </c>
      <c r="G1868">
        <v>6.2</v>
      </c>
      <c r="H1868" s="3">
        <v>36791.48541666667</v>
      </c>
      <c r="I1868" s="3">
        <v>36791.458333333336</v>
      </c>
      <c r="J1868">
        <v>15.5</v>
      </c>
      <c r="K1868">
        <v>18.3</v>
      </c>
      <c r="L1868" s="3">
        <v>36791.466666666667</v>
      </c>
      <c r="M1868" t="s">
        <v>9</v>
      </c>
      <c r="N1868" t="s">
        <v>9</v>
      </c>
      <c r="O1868" t="s">
        <v>9</v>
      </c>
      <c r="P1868" s="3">
        <v>36791.48541666667</v>
      </c>
      <c r="Q1868">
        <v>0</v>
      </c>
      <c r="R1868" t="s">
        <v>76</v>
      </c>
      <c r="S1868">
        <v>0</v>
      </c>
      <c r="T1868">
        <v>0</v>
      </c>
      <c r="U1868" t="s">
        <v>9</v>
      </c>
      <c r="V1868" s="3">
        <v>36791.458333333336</v>
      </c>
      <c r="W1868">
        <v>1</v>
      </c>
      <c r="X1868" s="3">
        <v>36791.466666666667</v>
      </c>
      <c r="Y1868" t="s">
        <v>9</v>
      </c>
      <c r="Z1868">
        <v>0</v>
      </c>
      <c r="AA1868">
        <v>0</v>
      </c>
      <c r="AB1868" t="s">
        <v>84</v>
      </c>
    </row>
    <row r="1869" spans="1:28" x14ac:dyDescent="0.25">
      <c r="A1869" t="s">
        <v>74</v>
      </c>
      <c r="B1869" t="s">
        <v>75</v>
      </c>
      <c r="C1869">
        <v>53.649500000000003</v>
      </c>
      <c r="D1869">
        <v>9.9618000000000002</v>
      </c>
      <c r="E1869">
        <v>15</v>
      </c>
      <c r="F1869" s="2">
        <v>36792</v>
      </c>
      <c r="G1869">
        <v>6.4</v>
      </c>
      <c r="H1869" s="3">
        <v>36792.48541666667</v>
      </c>
      <c r="I1869" s="3">
        <v>36792.458333333336</v>
      </c>
      <c r="J1869">
        <v>16.899999999999999</v>
      </c>
      <c r="K1869">
        <v>18.3</v>
      </c>
      <c r="L1869" s="3">
        <v>36792.466666666667</v>
      </c>
      <c r="M1869" t="s">
        <v>9</v>
      </c>
      <c r="N1869" t="s">
        <v>9</v>
      </c>
      <c r="O1869" t="s">
        <v>9</v>
      </c>
      <c r="P1869" s="3">
        <v>36792.48541666667</v>
      </c>
      <c r="Q1869">
        <v>0</v>
      </c>
      <c r="R1869" t="s">
        <v>76</v>
      </c>
      <c r="S1869">
        <v>0</v>
      </c>
      <c r="T1869">
        <v>0</v>
      </c>
      <c r="U1869" t="s">
        <v>9</v>
      </c>
      <c r="V1869" s="3">
        <v>36792.458333333336</v>
      </c>
      <c r="W1869">
        <v>1</v>
      </c>
      <c r="X1869" s="3">
        <v>36792.466666666667</v>
      </c>
      <c r="Y1869" t="s">
        <v>9</v>
      </c>
      <c r="Z1869">
        <v>0</v>
      </c>
      <c r="AA1869">
        <v>0</v>
      </c>
      <c r="AB1869" t="s">
        <v>84</v>
      </c>
    </row>
    <row r="1870" spans="1:28" x14ac:dyDescent="0.25">
      <c r="A1870" t="s">
        <v>74</v>
      </c>
      <c r="B1870" t="s">
        <v>75</v>
      </c>
      <c r="C1870">
        <v>53.649500000000003</v>
      </c>
      <c r="D1870">
        <v>9.9618000000000002</v>
      </c>
      <c r="E1870">
        <v>15</v>
      </c>
      <c r="F1870" s="2">
        <v>36793</v>
      </c>
      <c r="G1870">
        <v>6.4</v>
      </c>
      <c r="H1870" s="3">
        <v>36793.48541666667</v>
      </c>
      <c r="I1870" s="3">
        <v>36793.458333333336</v>
      </c>
      <c r="J1870">
        <v>14.8</v>
      </c>
      <c r="K1870">
        <v>19.600000000000001</v>
      </c>
      <c r="L1870" s="3">
        <v>36793.466666666667</v>
      </c>
      <c r="M1870" t="s">
        <v>9</v>
      </c>
      <c r="N1870" t="s">
        <v>9</v>
      </c>
      <c r="O1870" t="s">
        <v>9</v>
      </c>
      <c r="P1870" s="3">
        <v>36793.48541666667</v>
      </c>
      <c r="Q1870">
        <v>0</v>
      </c>
      <c r="R1870" t="s">
        <v>76</v>
      </c>
      <c r="S1870">
        <v>0</v>
      </c>
      <c r="T1870">
        <v>0</v>
      </c>
      <c r="U1870" t="s">
        <v>9</v>
      </c>
      <c r="V1870" s="3">
        <v>36793.458333333336</v>
      </c>
      <c r="W1870">
        <v>1</v>
      </c>
      <c r="X1870" s="3">
        <v>36793.466666666667</v>
      </c>
      <c r="Y1870" t="s">
        <v>9</v>
      </c>
      <c r="Z1870">
        <v>0</v>
      </c>
      <c r="AA1870">
        <v>0</v>
      </c>
      <c r="AB1870" t="s">
        <v>84</v>
      </c>
    </row>
    <row r="1871" spans="1:28" x14ac:dyDescent="0.25">
      <c r="A1871" t="s">
        <v>74</v>
      </c>
      <c r="B1871" t="s">
        <v>75</v>
      </c>
      <c r="C1871">
        <v>53.649500000000003</v>
      </c>
      <c r="D1871">
        <v>9.9618000000000002</v>
      </c>
      <c r="E1871">
        <v>15</v>
      </c>
      <c r="F1871" s="2">
        <v>36794</v>
      </c>
      <c r="G1871">
        <v>10.1</v>
      </c>
      <c r="H1871" s="3">
        <v>36794.48541666667</v>
      </c>
      <c r="I1871" s="3">
        <v>36794.458333333336</v>
      </c>
      <c r="J1871">
        <v>14.6</v>
      </c>
      <c r="K1871">
        <v>23.3</v>
      </c>
      <c r="L1871" s="3">
        <v>36794.46597222222</v>
      </c>
      <c r="M1871" t="s">
        <v>9</v>
      </c>
      <c r="N1871" t="s">
        <v>9</v>
      </c>
      <c r="O1871" t="s">
        <v>9</v>
      </c>
      <c r="P1871" s="3">
        <v>36794.48541666667</v>
      </c>
      <c r="Q1871">
        <v>0</v>
      </c>
      <c r="R1871" t="s">
        <v>76</v>
      </c>
      <c r="S1871">
        <v>0</v>
      </c>
      <c r="T1871">
        <v>0</v>
      </c>
      <c r="U1871" t="s">
        <v>9</v>
      </c>
      <c r="V1871" s="3">
        <v>36794.458333333336</v>
      </c>
      <c r="W1871">
        <v>1</v>
      </c>
      <c r="X1871" s="3">
        <v>36794.46597222222</v>
      </c>
      <c r="Y1871" t="s">
        <v>9</v>
      </c>
      <c r="Z1871">
        <v>0</v>
      </c>
      <c r="AA1871">
        <v>0</v>
      </c>
      <c r="AB1871" t="s">
        <v>84</v>
      </c>
    </row>
    <row r="1872" spans="1:28" x14ac:dyDescent="0.25">
      <c r="A1872" t="s">
        <v>74</v>
      </c>
      <c r="B1872" t="s">
        <v>75</v>
      </c>
      <c r="C1872">
        <v>53.649500000000003</v>
      </c>
      <c r="D1872">
        <v>9.9618000000000002</v>
      </c>
      <c r="E1872">
        <v>15</v>
      </c>
      <c r="F1872" s="2">
        <v>36795</v>
      </c>
      <c r="G1872">
        <v>11.3</v>
      </c>
      <c r="H1872" s="3">
        <v>36795.48541666667</v>
      </c>
      <c r="I1872" s="3">
        <v>36795.458333333336</v>
      </c>
      <c r="J1872">
        <v>13.6</v>
      </c>
      <c r="K1872">
        <v>23.3</v>
      </c>
      <c r="L1872" s="3">
        <v>36795.46597222222</v>
      </c>
      <c r="M1872" t="s">
        <v>9</v>
      </c>
      <c r="N1872" t="s">
        <v>9</v>
      </c>
      <c r="O1872" t="s">
        <v>9</v>
      </c>
      <c r="P1872" s="3">
        <v>36795.48541666667</v>
      </c>
      <c r="Q1872">
        <v>0</v>
      </c>
      <c r="R1872" t="s">
        <v>76</v>
      </c>
      <c r="S1872">
        <v>0</v>
      </c>
      <c r="T1872">
        <v>0</v>
      </c>
      <c r="U1872" t="s">
        <v>9</v>
      </c>
      <c r="V1872" s="3">
        <v>36795.458333333336</v>
      </c>
      <c r="W1872">
        <v>1</v>
      </c>
      <c r="X1872" s="3">
        <v>36795.46597222222</v>
      </c>
      <c r="Y1872" t="s">
        <v>9</v>
      </c>
      <c r="Z1872">
        <v>0</v>
      </c>
      <c r="AA1872">
        <v>0</v>
      </c>
      <c r="AB1872" t="s">
        <v>84</v>
      </c>
    </row>
    <row r="1873" spans="1:28" x14ac:dyDescent="0.25">
      <c r="A1873" t="s">
        <v>74</v>
      </c>
      <c r="B1873" t="s">
        <v>75</v>
      </c>
      <c r="C1873">
        <v>53.649500000000003</v>
      </c>
      <c r="D1873">
        <v>9.9618000000000002</v>
      </c>
      <c r="E1873">
        <v>15</v>
      </c>
      <c r="F1873" s="2">
        <v>36796</v>
      </c>
      <c r="G1873">
        <v>8.6999999999999993</v>
      </c>
      <c r="H1873" s="3">
        <v>36796.48541666667</v>
      </c>
      <c r="I1873" s="3">
        <v>36796.458333333336</v>
      </c>
      <c r="J1873">
        <v>18.3</v>
      </c>
      <c r="K1873">
        <v>23.3</v>
      </c>
      <c r="L1873" s="3">
        <v>36796.46597222222</v>
      </c>
      <c r="M1873" t="s">
        <v>9</v>
      </c>
      <c r="N1873" t="s">
        <v>9</v>
      </c>
      <c r="O1873" t="s">
        <v>9</v>
      </c>
      <c r="P1873" s="3">
        <v>36796.48541666667</v>
      </c>
      <c r="Q1873">
        <v>1</v>
      </c>
      <c r="R1873" t="s">
        <v>77</v>
      </c>
      <c r="S1873">
        <v>1</v>
      </c>
      <c r="T1873" t="s">
        <v>9</v>
      </c>
      <c r="U1873" t="s">
        <v>9</v>
      </c>
      <c r="V1873" s="3">
        <v>36796.458333333336</v>
      </c>
      <c r="W1873">
        <v>1</v>
      </c>
      <c r="X1873" s="3">
        <v>36796.46597222222</v>
      </c>
      <c r="Y1873" t="s">
        <v>9</v>
      </c>
      <c r="Z1873">
        <v>1</v>
      </c>
      <c r="AA1873" t="s">
        <v>9</v>
      </c>
      <c r="AB1873" t="s">
        <v>84</v>
      </c>
    </row>
    <row r="1874" spans="1:28" x14ac:dyDescent="0.25">
      <c r="A1874" t="s">
        <v>74</v>
      </c>
      <c r="B1874" t="s">
        <v>75</v>
      </c>
      <c r="C1874">
        <v>53.649500000000003</v>
      </c>
      <c r="D1874">
        <v>9.9618000000000002</v>
      </c>
      <c r="E1874">
        <v>15</v>
      </c>
      <c r="F1874" s="2">
        <v>36797</v>
      </c>
      <c r="G1874">
        <v>8.6999999999999993</v>
      </c>
      <c r="H1874" s="3">
        <v>36797.48541666667</v>
      </c>
      <c r="I1874" s="3">
        <v>36797.458333333336</v>
      </c>
      <c r="J1874">
        <v>18.3</v>
      </c>
      <c r="K1874">
        <v>23.3</v>
      </c>
      <c r="L1874" s="3">
        <v>36797.465277777781</v>
      </c>
      <c r="M1874" t="s">
        <v>9</v>
      </c>
      <c r="N1874" t="s">
        <v>9</v>
      </c>
      <c r="O1874" t="s">
        <v>9</v>
      </c>
      <c r="P1874" s="3">
        <v>36797.48541666667</v>
      </c>
      <c r="Q1874">
        <v>3</v>
      </c>
      <c r="R1874" t="s">
        <v>77</v>
      </c>
      <c r="S1874">
        <v>3</v>
      </c>
      <c r="T1874" t="s">
        <v>9</v>
      </c>
      <c r="U1874" t="s">
        <v>9</v>
      </c>
      <c r="V1874" s="3">
        <v>36797.458333333336</v>
      </c>
      <c r="W1874">
        <v>1</v>
      </c>
      <c r="X1874" s="3">
        <v>36797.465277777781</v>
      </c>
      <c r="Y1874" t="s">
        <v>9</v>
      </c>
      <c r="Z1874">
        <v>3</v>
      </c>
      <c r="AA1874" t="s">
        <v>9</v>
      </c>
      <c r="AB1874" t="s">
        <v>84</v>
      </c>
    </row>
    <row r="1875" spans="1:28" x14ac:dyDescent="0.25">
      <c r="A1875" t="s">
        <v>74</v>
      </c>
      <c r="B1875" t="s">
        <v>75</v>
      </c>
      <c r="C1875">
        <v>53.649500000000003</v>
      </c>
      <c r="D1875">
        <v>9.9618000000000002</v>
      </c>
      <c r="E1875">
        <v>15</v>
      </c>
      <c r="F1875" s="2">
        <v>36798</v>
      </c>
      <c r="G1875">
        <v>8.6999999999999993</v>
      </c>
      <c r="H1875" s="3">
        <v>36798.48541666667</v>
      </c>
      <c r="I1875" s="3">
        <v>36798.458333333336</v>
      </c>
      <c r="J1875">
        <v>21.4</v>
      </c>
      <c r="K1875">
        <v>23.3</v>
      </c>
      <c r="L1875" s="3">
        <v>36798.465277777781</v>
      </c>
      <c r="M1875" t="s">
        <v>9</v>
      </c>
      <c r="N1875" t="s">
        <v>9</v>
      </c>
      <c r="O1875" t="s">
        <v>9</v>
      </c>
      <c r="P1875" s="3">
        <v>36798.48541666667</v>
      </c>
      <c r="Q1875">
        <v>1</v>
      </c>
      <c r="R1875" t="s">
        <v>77</v>
      </c>
      <c r="S1875">
        <v>1</v>
      </c>
      <c r="T1875" t="s">
        <v>9</v>
      </c>
      <c r="U1875" t="s">
        <v>9</v>
      </c>
      <c r="V1875" s="3">
        <v>36798.458333333336</v>
      </c>
      <c r="W1875">
        <v>1</v>
      </c>
      <c r="X1875" s="3">
        <v>36798.465277777781</v>
      </c>
      <c r="Y1875" t="s">
        <v>9</v>
      </c>
      <c r="Z1875">
        <v>1</v>
      </c>
      <c r="AA1875" t="s">
        <v>9</v>
      </c>
      <c r="AB1875" t="s">
        <v>84</v>
      </c>
    </row>
    <row r="1876" spans="1:28" x14ac:dyDescent="0.25">
      <c r="A1876" t="s">
        <v>74</v>
      </c>
      <c r="B1876" t="s">
        <v>75</v>
      </c>
      <c r="C1876">
        <v>53.649500000000003</v>
      </c>
      <c r="D1876">
        <v>9.9618000000000002</v>
      </c>
      <c r="E1876">
        <v>15</v>
      </c>
      <c r="F1876" s="2">
        <v>36799</v>
      </c>
      <c r="G1876">
        <v>7.9</v>
      </c>
      <c r="H1876" s="3">
        <v>36799.48541666667</v>
      </c>
      <c r="I1876" s="3">
        <v>36799.458333333336</v>
      </c>
      <c r="J1876">
        <v>18.100000000000001</v>
      </c>
      <c r="K1876">
        <v>19.600000000000001</v>
      </c>
      <c r="L1876" s="3">
        <v>36799.465277777781</v>
      </c>
      <c r="M1876" t="s">
        <v>9</v>
      </c>
      <c r="N1876" t="s">
        <v>9</v>
      </c>
      <c r="O1876" t="s">
        <v>9</v>
      </c>
      <c r="P1876" s="3">
        <v>36799.48541666667</v>
      </c>
      <c r="Q1876">
        <v>0</v>
      </c>
      <c r="R1876" t="s">
        <v>76</v>
      </c>
      <c r="S1876">
        <v>0</v>
      </c>
      <c r="T1876">
        <v>0</v>
      </c>
      <c r="U1876" t="s">
        <v>9</v>
      </c>
      <c r="V1876" s="3">
        <v>36799.458333333336</v>
      </c>
      <c r="W1876">
        <v>1</v>
      </c>
      <c r="X1876" s="3">
        <v>36799.465277777781</v>
      </c>
      <c r="Y1876" t="s">
        <v>9</v>
      </c>
      <c r="Z1876">
        <v>0</v>
      </c>
      <c r="AA1876">
        <v>0</v>
      </c>
      <c r="AB1876" t="s">
        <v>84</v>
      </c>
    </row>
    <row r="1877" spans="1:28" x14ac:dyDescent="0.25">
      <c r="A1877" t="s">
        <v>74</v>
      </c>
      <c r="B1877" t="s">
        <v>75</v>
      </c>
      <c r="C1877">
        <v>53.649500000000003</v>
      </c>
      <c r="D1877">
        <v>9.9618000000000002</v>
      </c>
      <c r="E1877">
        <v>15</v>
      </c>
      <c r="F1877" s="2">
        <v>36800</v>
      </c>
      <c r="G1877">
        <v>7.9</v>
      </c>
      <c r="H1877" s="3">
        <v>36800.48541666667</v>
      </c>
      <c r="I1877" s="3">
        <v>36800.458333333336</v>
      </c>
      <c r="J1877">
        <v>17.7</v>
      </c>
      <c r="K1877">
        <v>19.2</v>
      </c>
      <c r="L1877" s="3">
        <v>36800.464583333334</v>
      </c>
      <c r="M1877" t="s">
        <v>9</v>
      </c>
      <c r="N1877" t="s">
        <v>9</v>
      </c>
      <c r="O1877" t="s">
        <v>9</v>
      </c>
      <c r="P1877" s="3">
        <v>36800.48541666667</v>
      </c>
      <c r="Q1877">
        <v>0</v>
      </c>
      <c r="R1877" t="s">
        <v>76</v>
      </c>
      <c r="S1877">
        <v>0</v>
      </c>
      <c r="T1877">
        <v>0</v>
      </c>
      <c r="U1877" t="s">
        <v>9</v>
      </c>
      <c r="V1877" s="3">
        <v>36800.458333333336</v>
      </c>
      <c r="W1877">
        <v>1</v>
      </c>
      <c r="X1877" s="3">
        <v>36800.464583333334</v>
      </c>
      <c r="Y1877" t="s">
        <v>9</v>
      </c>
      <c r="Z1877">
        <v>0</v>
      </c>
      <c r="AA1877">
        <v>0</v>
      </c>
      <c r="AB1877" t="s">
        <v>84</v>
      </c>
    </row>
    <row r="1878" spans="1:28" x14ac:dyDescent="0.25">
      <c r="A1878" t="s">
        <v>74</v>
      </c>
      <c r="B1878" t="s">
        <v>75</v>
      </c>
      <c r="C1878">
        <v>53.649500000000003</v>
      </c>
      <c r="D1878">
        <v>9.9618000000000002</v>
      </c>
      <c r="E1878">
        <v>15</v>
      </c>
      <c r="F1878" s="2">
        <v>36801</v>
      </c>
      <c r="G1878">
        <v>7.9</v>
      </c>
      <c r="H1878" s="3">
        <v>36801.48541666667</v>
      </c>
      <c r="I1878" s="3">
        <v>36801.458333333336</v>
      </c>
      <c r="J1878">
        <v>16.3</v>
      </c>
      <c r="K1878">
        <v>19.2</v>
      </c>
      <c r="L1878" s="3">
        <v>36801.464583333334</v>
      </c>
      <c r="M1878" t="s">
        <v>9</v>
      </c>
      <c r="N1878" t="s">
        <v>9</v>
      </c>
      <c r="O1878" t="s">
        <v>9</v>
      </c>
      <c r="P1878" s="3">
        <v>36801.48541666667</v>
      </c>
      <c r="Q1878">
        <v>0</v>
      </c>
      <c r="R1878" t="s">
        <v>76</v>
      </c>
      <c r="S1878">
        <v>0</v>
      </c>
      <c r="T1878">
        <v>0</v>
      </c>
      <c r="U1878" t="s">
        <v>9</v>
      </c>
      <c r="V1878" s="3">
        <v>36801.458333333336</v>
      </c>
      <c r="W1878">
        <v>1</v>
      </c>
      <c r="X1878" s="3">
        <v>36801.464583333334</v>
      </c>
      <c r="Y1878" t="s">
        <v>9</v>
      </c>
      <c r="Z1878">
        <v>0</v>
      </c>
      <c r="AA1878">
        <v>0</v>
      </c>
      <c r="AB1878" t="s">
        <v>84</v>
      </c>
    </row>
    <row r="1879" spans="1:28" x14ac:dyDescent="0.25">
      <c r="A1879" t="s">
        <v>74</v>
      </c>
      <c r="B1879" t="s">
        <v>75</v>
      </c>
      <c r="C1879">
        <v>53.649500000000003</v>
      </c>
      <c r="D1879">
        <v>9.9618000000000002</v>
      </c>
      <c r="E1879">
        <v>15</v>
      </c>
      <c r="F1879" s="2">
        <v>36802</v>
      </c>
      <c r="G1879">
        <v>6.4</v>
      </c>
      <c r="H1879" s="3">
        <v>36802.48541666667</v>
      </c>
      <c r="I1879" s="3">
        <v>36802.458333333336</v>
      </c>
      <c r="J1879">
        <v>15.3</v>
      </c>
      <c r="K1879">
        <v>19.2</v>
      </c>
      <c r="L1879" s="3">
        <v>36802.464583333334</v>
      </c>
      <c r="M1879" t="s">
        <v>9</v>
      </c>
      <c r="N1879" t="s">
        <v>9</v>
      </c>
      <c r="O1879" t="s">
        <v>9</v>
      </c>
      <c r="P1879" s="3">
        <v>36802.48541666667</v>
      </c>
      <c r="Q1879">
        <v>1</v>
      </c>
      <c r="R1879" t="s">
        <v>77</v>
      </c>
      <c r="S1879">
        <v>1</v>
      </c>
      <c r="T1879" t="s">
        <v>9</v>
      </c>
      <c r="U1879" t="s">
        <v>9</v>
      </c>
      <c r="V1879" s="3">
        <v>36802.458333333336</v>
      </c>
      <c r="W1879">
        <v>1</v>
      </c>
      <c r="X1879" s="3">
        <v>36802.464583333334</v>
      </c>
      <c r="Y1879" t="s">
        <v>9</v>
      </c>
      <c r="Z1879">
        <v>1</v>
      </c>
      <c r="AA1879" t="s">
        <v>9</v>
      </c>
      <c r="AB1879" t="s">
        <v>84</v>
      </c>
    </row>
    <row r="1880" spans="1:28" x14ac:dyDescent="0.25">
      <c r="A1880" t="s">
        <v>74</v>
      </c>
      <c r="B1880" t="s">
        <v>75</v>
      </c>
      <c r="C1880">
        <v>53.649500000000003</v>
      </c>
      <c r="D1880">
        <v>9.9618000000000002</v>
      </c>
      <c r="E1880">
        <v>15</v>
      </c>
      <c r="F1880" s="2">
        <v>36803</v>
      </c>
      <c r="G1880">
        <v>6.2</v>
      </c>
      <c r="H1880" s="3">
        <v>36803.48541666667</v>
      </c>
      <c r="I1880" s="3">
        <v>36803.458333333336</v>
      </c>
      <c r="J1880">
        <v>16.7</v>
      </c>
      <c r="K1880">
        <v>19.2</v>
      </c>
      <c r="L1880" s="3">
        <v>36803.463888888888</v>
      </c>
      <c r="M1880" t="s">
        <v>9</v>
      </c>
      <c r="N1880" t="s">
        <v>9</v>
      </c>
      <c r="O1880" t="s">
        <v>9</v>
      </c>
      <c r="P1880" s="3">
        <v>36803.48541666667</v>
      </c>
      <c r="Q1880">
        <v>0</v>
      </c>
      <c r="R1880" t="s">
        <v>76</v>
      </c>
      <c r="S1880">
        <v>0</v>
      </c>
      <c r="T1880">
        <v>0</v>
      </c>
      <c r="U1880" t="s">
        <v>9</v>
      </c>
      <c r="V1880" s="3">
        <v>36803.458333333336</v>
      </c>
      <c r="W1880">
        <v>1</v>
      </c>
      <c r="X1880" s="3">
        <v>36803.463888888888</v>
      </c>
      <c r="Y1880" t="s">
        <v>9</v>
      </c>
      <c r="Z1880">
        <v>0</v>
      </c>
      <c r="AA1880">
        <v>0</v>
      </c>
      <c r="AB1880" t="s">
        <v>84</v>
      </c>
    </row>
    <row r="1881" spans="1:28" x14ac:dyDescent="0.25">
      <c r="A1881" t="s">
        <v>74</v>
      </c>
      <c r="B1881" t="s">
        <v>75</v>
      </c>
      <c r="C1881">
        <v>53.649500000000003</v>
      </c>
      <c r="D1881">
        <v>9.9618000000000002</v>
      </c>
      <c r="E1881">
        <v>15</v>
      </c>
      <c r="F1881" s="2">
        <v>36804</v>
      </c>
      <c r="G1881">
        <v>6.2</v>
      </c>
      <c r="H1881" s="3">
        <v>36804.48541666667</v>
      </c>
      <c r="I1881" s="3">
        <v>36804.458333333336</v>
      </c>
      <c r="J1881">
        <v>16.899999999999999</v>
      </c>
      <c r="K1881">
        <v>17.3</v>
      </c>
      <c r="L1881" s="3">
        <v>36804.463888888888</v>
      </c>
      <c r="M1881" t="s">
        <v>9</v>
      </c>
      <c r="N1881" t="s">
        <v>9</v>
      </c>
      <c r="O1881" t="s">
        <v>9</v>
      </c>
      <c r="P1881" s="3">
        <v>36804.48541666667</v>
      </c>
      <c r="Q1881">
        <v>0</v>
      </c>
      <c r="R1881" t="s">
        <v>76</v>
      </c>
      <c r="S1881">
        <v>0</v>
      </c>
      <c r="T1881">
        <v>0</v>
      </c>
      <c r="U1881" t="s">
        <v>9</v>
      </c>
      <c r="V1881" s="3">
        <v>36804.458333333336</v>
      </c>
      <c r="W1881">
        <v>1</v>
      </c>
      <c r="X1881" s="3">
        <v>36804.463888888888</v>
      </c>
      <c r="Y1881" t="s">
        <v>9</v>
      </c>
      <c r="Z1881">
        <v>0</v>
      </c>
      <c r="AA1881">
        <v>0</v>
      </c>
      <c r="AB1881" t="s">
        <v>84</v>
      </c>
    </row>
    <row r="1882" spans="1:28" x14ac:dyDescent="0.25">
      <c r="A1882" t="s">
        <v>74</v>
      </c>
      <c r="B1882" t="s">
        <v>75</v>
      </c>
      <c r="C1882">
        <v>53.649500000000003</v>
      </c>
      <c r="D1882">
        <v>9.9618000000000002</v>
      </c>
      <c r="E1882">
        <v>15</v>
      </c>
      <c r="F1882" s="2">
        <v>36805</v>
      </c>
      <c r="G1882">
        <v>5.6</v>
      </c>
      <c r="H1882" s="3">
        <v>36805.48541666667</v>
      </c>
      <c r="I1882" s="3">
        <v>36805.458333333336</v>
      </c>
      <c r="J1882">
        <v>13.8</v>
      </c>
      <c r="K1882">
        <v>14.6</v>
      </c>
      <c r="L1882" s="3">
        <v>36805.463888888888</v>
      </c>
      <c r="M1882" t="s">
        <v>9</v>
      </c>
      <c r="N1882" t="s">
        <v>9</v>
      </c>
      <c r="O1882" t="s">
        <v>9</v>
      </c>
      <c r="P1882" s="3">
        <v>36805.48541666667</v>
      </c>
      <c r="Q1882">
        <v>0</v>
      </c>
      <c r="R1882" t="s">
        <v>76</v>
      </c>
      <c r="S1882">
        <v>0</v>
      </c>
      <c r="T1882">
        <v>0</v>
      </c>
      <c r="U1882" t="s">
        <v>9</v>
      </c>
      <c r="V1882" s="3">
        <v>36805.458333333336</v>
      </c>
      <c r="W1882">
        <v>1</v>
      </c>
      <c r="X1882" s="3">
        <v>36805.463888888888</v>
      </c>
      <c r="Y1882" t="s">
        <v>9</v>
      </c>
      <c r="Z1882">
        <v>0</v>
      </c>
      <c r="AA1882">
        <v>0</v>
      </c>
      <c r="AB1882" t="s">
        <v>84</v>
      </c>
    </row>
    <row r="1883" spans="1:28" x14ac:dyDescent="0.25">
      <c r="A1883" t="s">
        <v>74</v>
      </c>
      <c r="B1883" t="s">
        <v>75</v>
      </c>
      <c r="C1883">
        <v>53.649500000000003</v>
      </c>
      <c r="D1883">
        <v>9.9618000000000002</v>
      </c>
      <c r="E1883">
        <v>15</v>
      </c>
      <c r="F1883" s="2">
        <v>36806</v>
      </c>
      <c r="G1883">
        <v>5.6</v>
      </c>
      <c r="H1883" s="3">
        <v>36806.48541666667</v>
      </c>
      <c r="I1883" s="3">
        <v>36806.458333333336</v>
      </c>
      <c r="J1883">
        <v>12</v>
      </c>
      <c r="K1883">
        <v>13.2</v>
      </c>
      <c r="L1883" s="3">
        <v>36806.463194444441</v>
      </c>
      <c r="M1883" t="s">
        <v>9</v>
      </c>
      <c r="N1883" t="s">
        <v>9</v>
      </c>
      <c r="O1883" t="s">
        <v>9</v>
      </c>
      <c r="P1883" s="3">
        <v>36806.48541666667</v>
      </c>
      <c r="Q1883">
        <v>0</v>
      </c>
      <c r="R1883" t="s">
        <v>76</v>
      </c>
      <c r="S1883">
        <v>0</v>
      </c>
      <c r="T1883">
        <v>0</v>
      </c>
      <c r="U1883" t="s">
        <v>9</v>
      </c>
      <c r="V1883" s="3">
        <v>36806.458333333336</v>
      </c>
      <c r="W1883">
        <v>1</v>
      </c>
      <c r="X1883" s="3">
        <v>36806.463194444441</v>
      </c>
      <c r="Y1883" t="s">
        <v>9</v>
      </c>
      <c r="Z1883">
        <v>0</v>
      </c>
      <c r="AA1883">
        <v>0</v>
      </c>
      <c r="AB1883" t="s">
        <v>84</v>
      </c>
    </row>
    <row r="1884" spans="1:28" x14ac:dyDescent="0.25">
      <c r="A1884" t="s">
        <v>74</v>
      </c>
      <c r="B1884" t="s">
        <v>75</v>
      </c>
      <c r="C1884">
        <v>53.649500000000003</v>
      </c>
      <c r="D1884">
        <v>9.9618000000000002</v>
      </c>
      <c r="E1884">
        <v>15</v>
      </c>
      <c r="F1884" s="2">
        <v>36807</v>
      </c>
      <c r="G1884">
        <v>5.6</v>
      </c>
      <c r="H1884" s="3">
        <v>36807.48541666667</v>
      </c>
      <c r="I1884" s="3">
        <v>36807.458333333336</v>
      </c>
      <c r="J1884">
        <v>11.8</v>
      </c>
      <c r="K1884">
        <v>13.2</v>
      </c>
      <c r="L1884" s="3">
        <v>36807.463194444441</v>
      </c>
      <c r="M1884" t="s">
        <v>9</v>
      </c>
      <c r="N1884" t="s">
        <v>9</v>
      </c>
      <c r="O1884" t="s">
        <v>9</v>
      </c>
      <c r="P1884" s="3">
        <v>36807.48541666667</v>
      </c>
      <c r="Q1884">
        <v>0</v>
      </c>
      <c r="R1884" t="s">
        <v>76</v>
      </c>
      <c r="S1884">
        <v>0</v>
      </c>
      <c r="T1884">
        <v>0</v>
      </c>
      <c r="U1884" t="s">
        <v>9</v>
      </c>
      <c r="V1884" s="3">
        <v>36807.458333333336</v>
      </c>
      <c r="W1884">
        <v>1</v>
      </c>
      <c r="X1884" s="3">
        <v>36807.463194444441</v>
      </c>
      <c r="Y1884" t="s">
        <v>9</v>
      </c>
      <c r="Z1884">
        <v>0</v>
      </c>
      <c r="AA1884">
        <v>0</v>
      </c>
      <c r="AB1884" t="s">
        <v>84</v>
      </c>
    </row>
    <row r="1885" spans="1:28" x14ac:dyDescent="0.25">
      <c r="A1885" t="s">
        <v>74</v>
      </c>
      <c r="B1885" t="s">
        <v>75</v>
      </c>
      <c r="C1885">
        <v>53.649500000000003</v>
      </c>
      <c r="D1885">
        <v>9.9618000000000002</v>
      </c>
      <c r="E1885">
        <v>15</v>
      </c>
      <c r="F1885" s="2">
        <v>36808</v>
      </c>
      <c r="G1885" t="s">
        <v>9</v>
      </c>
      <c r="H1885" s="3">
        <v>36808.48541666667</v>
      </c>
      <c r="I1885" s="3">
        <v>36808.458333333336</v>
      </c>
      <c r="J1885">
        <v>10</v>
      </c>
      <c r="K1885" t="s">
        <v>9</v>
      </c>
      <c r="L1885" s="3">
        <v>36808.463194444441</v>
      </c>
      <c r="M1885" t="s">
        <v>9</v>
      </c>
      <c r="N1885" t="s">
        <v>9</v>
      </c>
      <c r="O1885" t="s">
        <v>9</v>
      </c>
      <c r="P1885" s="3">
        <v>36808.48541666667</v>
      </c>
      <c r="Q1885">
        <v>10.8</v>
      </c>
      <c r="R1885" t="s">
        <v>77</v>
      </c>
      <c r="S1885">
        <v>10.8</v>
      </c>
      <c r="T1885" t="s">
        <v>9</v>
      </c>
      <c r="U1885" t="s">
        <v>9</v>
      </c>
      <c r="V1885" s="3">
        <v>36808.458333333336</v>
      </c>
      <c r="W1885">
        <v>1</v>
      </c>
      <c r="X1885" s="3">
        <v>36808.463194444441</v>
      </c>
      <c r="Y1885" t="s">
        <v>9</v>
      </c>
      <c r="Z1885">
        <v>10.8</v>
      </c>
      <c r="AA1885" t="s">
        <v>9</v>
      </c>
      <c r="AB1885" t="s">
        <v>84</v>
      </c>
    </row>
    <row r="1886" spans="1:28" x14ac:dyDescent="0.25">
      <c r="A1886" t="s">
        <v>74</v>
      </c>
      <c r="B1886" t="s">
        <v>75</v>
      </c>
      <c r="C1886">
        <v>53.649500000000003</v>
      </c>
      <c r="D1886">
        <v>9.9618000000000002</v>
      </c>
      <c r="E1886">
        <v>15</v>
      </c>
      <c r="F1886" s="2">
        <v>36809</v>
      </c>
      <c r="G1886">
        <v>5.8</v>
      </c>
      <c r="H1886" s="3">
        <v>36809.48541666667</v>
      </c>
      <c r="I1886" s="3">
        <v>36809.458333333336</v>
      </c>
      <c r="J1886">
        <v>8.6999999999999993</v>
      </c>
      <c r="K1886">
        <v>12.4</v>
      </c>
      <c r="L1886" s="3">
        <v>36809.463194444441</v>
      </c>
      <c r="M1886" t="s">
        <v>9</v>
      </c>
      <c r="N1886" t="s">
        <v>9</v>
      </c>
      <c r="O1886" t="s">
        <v>9</v>
      </c>
      <c r="P1886" s="3">
        <v>36809.48541666667</v>
      </c>
      <c r="Q1886">
        <v>0</v>
      </c>
      <c r="R1886" t="s">
        <v>76</v>
      </c>
      <c r="S1886">
        <v>0</v>
      </c>
      <c r="T1886">
        <v>0</v>
      </c>
      <c r="U1886" t="s">
        <v>9</v>
      </c>
      <c r="V1886" s="3">
        <v>36809.458333333336</v>
      </c>
      <c r="W1886">
        <v>1</v>
      </c>
      <c r="X1886" s="3">
        <v>36809.463194444441</v>
      </c>
      <c r="Y1886" t="s">
        <v>9</v>
      </c>
      <c r="Z1886">
        <v>0</v>
      </c>
      <c r="AA1886">
        <v>0</v>
      </c>
      <c r="AB1886" t="s">
        <v>84</v>
      </c>
    </row>
    <row r="1887" spans="1:28" x14ac:dyDescent="0.25">
      <c r="A1887" t="s">
        <v>74</v>
      </c>
      <c r="B1887" t="s">
        <v>75</v>
      </c>
      <c r="C1887">
        <v>53.649500000000003</v>
      </c>
      <c r="D1887">
        <v>9.9618000000000002</v>
      </c>
      <c r="E1887">
        <v>15</v>
      </c>
      <c r="F1887" s="2">
        <v>36810</v>
      </c>
      <c r="G1887">
        <v>7</v>
      </c>
      <c r="H1887" s="3">
        <v>36810.48541666667</v>
      </c>
      <c r="I1887" s="3">
        <v>36810.458333333336</v>
      </c>
      <c r="J1887">
        <v>8.5</v>
      </c>
      <c r="K1887">
        <v>13.5</v>
      </c>
      <c r="L1887" s="3">
        <v>36810.462500000001</v>
      </c>
      <c r="M1887" t="s">
        <v>9</v>
      </c>
      <c r="N1887" t="s">
        <v>9</v>
      </c>
      <c r="O1887" t="s">
        <v>9</v>
      </c>
      <c r="P1887" s="3">
        <v>36810.48541666667</v>
      </c>
      <c r="Q1887" t="s">
        <v>9</v>
      </c>
      <c r="R1887" t="s">
        <v>77</v>
      </c>
      <c r="S1887">
        <v>6</v>
      </c>
      <c r="T1887" t="s">
        <v>9</v>
      </c>
      <c r="U1887" t="s">
        <v>9</v>
      </c>
      <c r="V1887" s="3">
        <v>36810.458333333336</v>
      </c>
      <c r="W1887">
        <v>2</v>
      </c>
      <c r="X1887" s="3">
        <v>36810.462500000001</v>
      </c>
      <c r="Y1887" t="s">
        <v>9</v>
      </c>
      <c r="Z1887" t="s">
        <v>9</v>
      </c>
      <c r="AA1887" t="s">
        <v>9</v>
      </c>
      <c r="AB1887" t="s">
        <v>84</v>
      </c>
    </row>
    <row r="1888" spans="1:28" x14ac:dyDescent="0.25">
      <c r="A1888" t="s">
        <v>74</v>
      </c>
      <c r="B1888" t="s">
        <v>75</v>
      </c>
      <c r="C1888">
        <v>53.649500000000003</v>
      </c>
      <c r="D1888">
        <v>9.9618000000000002</v>
      </c>
      <c r="E1888">
        <v>15</v>
      </c>
      <c r="F1888" s="2">
        <v>36811</v>
      </c>
      <c r="G1888">
        <v>7</v>
      </c>
      <c r="H1888" s="3">
        <v>36811.48541666667</v>
      </c>
      <c r="I1888" s="3">
        <v>36811.458333333336</v>
      </c>
      <c r="J1888">
        <v>11.5</v>
      </c>
      <c r="K1888">
        <v>14</v>
      </c>
      <c r="L1888" s="3">
        <v>36811.462500000001</v>
      </c>
      <c r="M1888" t="s">
        <v>9</v>
      </c>
      <c r="N1888" t="s">
        <v>9</v>
      </c>
      <c r="O1888" t="s">
        <v>9</v>
      </c>
      <c r="P1888" s="3">
        <v>36811.48541666667</v>
      </c>
      <c r="Q1888">
        <v>1.2</v>
      </c>
      <c r="R1888" t="s">
        <v>77</v>
      </c>
      <c r="S1888">
        <v>1.2</v>
      </c>
      <c r="T1888" t="s">
        <v>9</v>
      </c>
      <c r="U1888" t="s">
        <v>9</v>
      </c>
      <c r="V1888" s="3">
        <v>36811.458333333336</v>
      </c>
      <c r="W1888">
        <v>1</v>
      </c>
      <c r="X1888" s="3">
        <v>36811.462500000001</v>
      </c>
      <c r="Y1888" t="s">
        <v>9</v>
      </c>
      <c r="Z1888">
        <v>1.2</v>
      </c>
      <c r="AA1888" t="s">
        <v>9</v>
      </c>
      <c r="AB1888" t="s">
        <v>84</v>
      </c>
    </row>
    <row r="1889" spans="1:28" x14ac:dyDescent="0.25">
      <c r="A1889" t="s">
        <v>74</v>
      </c>
      <c r="B1889" t="s">
        <v>75</v>
      </c>
      <c r="C1889">
        <v>53.649500000000003</v>
      </c>
      <c r="D1889">
        <v>9.9618000000000002</v>
      </c>
      <c r="E1889">
        <v>15</v>
      </c>
      <c r="F1889" s="2">
        <v>36812</v>
      </c>
      <c r="G1889">
        <v>8.5</v>
      </c>
      <c r="H1889" s="3">
        <v>36812.48541666667</v>
      </c>
      <c r="I1889" s="3">
        <v>36812.458333333336</v>
      </c>
      <c r="J1889">
        <v>11.5</v>
      </c>
      <c r="K1889">
        <v>15.5</v>
      </c>
      <c r="L1889" s="3">
        <v>36812.462500000001</v>
      </c>
      <c r="M1889" t="s">
        <v>9</v>
      </c>
      <c r="N1889" t="s">
        <v>9</v>
      </c>
      <c r="O1889" t="s">
        <v>9</v>
      </c>
      <c r="P1889" s="3">
        <v>36812.48541666667</v>
      </c>
      <c r="Q1889">
        <v>1.2</v>
      </c>
      <c r="R1889" t="s">
        <v>77</v>
      </c>
      <c r="S1889">
        <v>1.2</v>
      </c>
      <c r="T1889" t="s">
        <v>9</v>
      </c>
      <c r="U1889" t="s">
        <v>9</v>
      </c>
      <c r="V1889" s="3">
        <v>36812.458333333336</v>
      </c>
      <c r="W1889">
        <v>1</v>
      </c>
      <c r="X1889" s="3">
        <v>36812.462500000001</v>
      </c>
      <c r="Y1889" t="s">
        <v>9</v>
      </c>
      <c r="Z1889">
        <v>1.2</v>
      </c>
      <c r="AA1889" t="s">
        <v>9</v>
      </c>
      <c r="AB1889" t="s">
        <v>84</v>
      </c>
    </row>
    <row r="1890" spans="1:28" x14ac:dyDescent="0.25">
      <c r="A1890" t="s">
        <v>74</v>
      </c>
      <c r="B1890" t="s">
        <v>75</v>
      </c>
      <c r="C1890">
        <v>53.649500000000003</v>
      </c>
      <c r="D1890">
        <v>9.9618000000000002</v>
      </c>
      <c r="E1890">
        <v>15</v>
      </c>
      <c r="F1890" s="2">
        <v>36813</v>
      </c>
      <c r="G1890">
        <v>5</v>
      </c>
      <c r="H1890" s="3">
        <v>36813.48541666667</v>
      </c>
      <c r="I1890" s="3">
        <v>36813.458333333336</v>
      </c>
      <c r="J1890">
        <v>14.3</v>
      </c>
      <c r="K1890">
        <v>15.3</v>
      </c>
      <c r="L1890" s="3">
        <v>36813.462500000001</v>
      </c>
      <c r="M1890" t="s">
        <v>9</v>
      </c>
      <c r="N1890" t="s">
        <v>9</v>
      </c>
      <c r="O1890" t="s">
        <v>9</v>
      </c>
      <c r="P1890" s="3">
        <v>36813.48541666667</v>
      </c>
      <c r="Q1890">
        <v>0.3</v>
      </c>
      <c r="R1890" t="s">
        <v>77</v>
      </c>
      <c r="S1890">
        <v>0.3</v>
      </c>
      <c r="T1890" t="s">
        <v>9</v>
      </c>
      <c r="U1890" t="s">
        <v>9</v>
      </c>
      <c r="V1890" s="3">
        <v>36813.458333333336</v>
      </c>
      <c r="W1890">
        <v>1</v>
      </c>
      <c r="X1890" s="3">
        <v>36813.462500000001</v>
      </c>
      <c r="Y1890" t="s">
        <v>9</v>
      </c>
      <c r="Z1890">
        <v>0.3</v>
      </c>
      <c r="AA1890" t="s">
        <v>9</v>
      </c>
      <c r="AB1890" t="s">
        <v>84</v>
      </c>
    </row>
    <row r="1891" spans="1:28" x14ac:dyDescent="0.25">
      <c r="A1891" t="s">
        <v>74</v>
      </c>
      <c r="B1891" t="s">
        <v>75</v>
      </c>
      <c r="C1891">
        <v>53.649500000000003</v>
      </c>
      <c r="D1891">
        <v>9.9618000000000002</v>
      </c>
      <c r="E1891">
        <v>15</v>
      </c>
      <c r="F1891" s="2">
        <v>36814</v>
      </c>
      <c r="G1891">
        <v>11.4</v>
      </c>
      <c r="H1891" s="3">
        <v>36814.48541666667</v>
      </c>
      <c r="I1891" s="3">
        <v>36814.458333333336</v>
      </c>
      <c r="J1891">
        <v>16.2</v>
      </c>
      <c r="K1891">
        <v>16.2</v>
      </c>
      <c r="L1891" s="3">
        <v>36814.461805555555</v>
      </c>
      <c r="M1891" t="s">
        <v>9</v>
      </c>
      <c r="N1891" t="s">
        <v>9</v>
      </c>
      <c r="O1891" t="s">
        <v>9</v>
      </c>
      <c r="P1891" s="3">
        <v>36814.48541666667</v>
      </c>
      <c r="Q1891">
        <v>0</v>
      </c>
      <c r="R1891" t="s">
        <v>76</v>
      </c>
      <c r="S1891">
        <v>0</v>
      </c>
      <c r="T1891">
        <v>0</v>
      </c>
      <c r="U1891" t="s">
        <v>9</v>
      </c>
      <c r="V1891" s="3">
        <v>36814.458333333336</v>
      </c>
      <c r="W1891">
        <v>1</v>
      </c>
      <c r="X1891" s="3">
        <v>36814.461805555555</v>
      </c>
      <c r="Y1891" t="s">
        <v>9</v>
      </c>
      <c r="Z1891">
        <v>0</v>
      </c>
      <c r="AA1891">
        <v>0</v>
      </c>
      <c r="AB1891" t="s">
        <v>84</v>
      </c>
    </row>
    <row r="1892" spans="1:28" x14ac:dyDescent="0.25">
      <c r="A1892" t="s">
        <v>74</v>
      </c>
      <c r="B1892" t="s">
        <v>75</v>
      </c>
      <c r="C1892">
        <v>53.649500000000003</v>
      </c>
      <c r="D1892">
        <v>9.9618000000000002</v>
      </c>
      <c r="E1892">
        <v>15</v>
      </c>
      <c r="F1892" s="2">
        <v>36815</v>
      </c>
      <c r="G1892">
        <v>9.1999999999999993</v>
      </c>
      <c r="H1892" s="3">
        <v>36815.48541666667</v>
      </c>
      <c r="I1892" s="3">
        <v>36815.458333333336</v>
      </c>
      <c r="J1892">
        <v>13.8</v>
      </c>
      <c r="K1892">
        <v>18.2</v>
      </c>
      <c r="L1892" s="3">
        <v>36815.461805555555</v>
      </c>
      <c r="M1892" t="s">
        <v>9</v>
      </c>
      <c r="N1892" t="s">
        <v>9</v>
      </c>
      <c r="O1892" t="s">
        <v>9</v>
      </c>
      <c r="P1892" s="3">
        <v>36815.48541666667</v>
      </c>
      <c r="Q1892">
        <v>0</v>
      </c>
      <c r="R1892" t="s">
        <v>76</v>
      </c>
      <c r="S1892">
        <v>0</v>
      </c>
      <c r="T1892">
        <v>0</v>
      </c>
      <c r="U1892" t="s">
        <v>9</v>
      </c>
      <c r="V1892" s="3">
        <v>36815.458333333336</v>
      </c>
      <c r="W1892">
        <v>1</v>
      </c>
      <c r="X1892" s="3">
        <v>36815.461805555555</v>
      </c>
      <c r="Y1892" t="s">
        <v>9</v>
      </c>
      <c r="Z1892">
        <v>0</v>
      </c>
      <c r="AA1892">
        <v>0</v>
      </c>
      <c r="AB1892" t="s">
        <v>84</v>
      </c>
    </row>
    <row r="1893" spans="1:28" x14ac:dyDescent="0.25">
      <c r="A1893" t="s">
        <v>74</v>
      </c>
      <c r="B1893" t="s">
        <v>75</v>
      </c>
      <c r="C1893">
        <v>53.649500000000003</v>
      </c>
      <c r="D1893">
        <v>9.9618000000000002</v>
      </c>
      <c r="E1893">
        <v>15</v>
      </c>
      <c r="F1893" s="2">
        <v>36816</v>
      </c>
      <c r="G1893">
        <v>2.4</v>
      </c>
      <c r="H1893" s="3">
        <v>36816.48541666667</v>
      </c>
      <c r="I1893" s="3">
        <v>36816.458333333336</v>
      </c>
      <c r="J1893">
        <v>12.6</v>
      </c>
      <c r="K1893">
        <v>13.8</v>
      </c>
      <c r="L1893" s="3">
        <v>36816.461805555555</v>
      </c>
      <c r="M1893" t="s">
        <v>9</v>
      </c>
      <c r="N1893" t="s">
        <v>9</v>
      </c>
      <c r="O1893" t="s">
        <v>9</v>
      </c>
      <c r="P1893" s="3">
        <v>36816.48541666667</v>
      </c>
      <c r="Q1893">
        <v>0</v>
      </c>
      <c r="R1893" t="s">
        <v>76</v>
      </c>
      <c r="S1893">
        <v>0</v>
      </c>
      <c r="T1893">
        <v>0</v>
      </c>
      <c r="U1893" t="s">
        <v>9</v>
      </c>
      <c r="V1893" s="3">
        <v>36816.458333333336</v>
      </c>
      <c r="W1893">
        <v>1</v>
      </c>
      <c r="X1893" s="3">
        <v>36816.461805555555</v>
      </c>
      <c r="Y1893" t="s">
        <v>9</v>
      </c>
      <c r="Z1893">
        <v>0</v>
      </c>
      <c r="AA1893">
        <v>0</v>
      </c>
      <c r="AB1893" t="s">
        <v>84</v>
      </c>
    </row>
    <row r="1894" spans="1:28" x14ac:dyDescent="0.25">
      <c r="A1894" t="s">
        <v>74</v>
      </c>
      <c r="B1894" t="s">
        <v>75</v>
      </c>
      <c r="C1894">
        <v>53.649500000000003</v>
      </c>
      <c r="D1894">
        <v>9.9618000000000002</v>
      </c>
      <c r="E1894">
        <v>15</v>
      </c>
      <c r="F1894" s="2">
        <v>36817</v>
      </c>
      <c r="G1894">
        <v>5.0999999999999996</v>
      </c>
      <c r="H1894" s="3">
        <v>36817.48541666667</v>
      </c>
      <c r="I1894" s="3">
        <v>36817.458333333336</v>
      </c>
      <c r="J1894">
        <v>10.9</v>
      </c>
      <c r="K1894">
        <v>14.3</v>
      </c>
      <c r="L1894" s="3">
        <v>36817.461805555555</v>
      </c>
      <c r="M1894" t="s">
        <v>9</v>
      </c>
      <c r="N1894" t="s">
        <v>9</v>
      </c>
      <c r="O1894" t="s">
        <v>9</v>
      </c>
      <c r="P1894" s="3">
        <v>36817.48541666667</v>
      </c>
      <c r="Q1894">
        <v>2.1</v>
      </c>
      <c r="R1894" t="s">
        <v>77</v>
      </c>
      <c r="S1894">
        <v>2.1</v>
      </c>
      <c r="T1894" t="s">
        <v>9</v>
      </c>
      <c r="U1894" t="s">
        <v>9</v>
      </c>
      <c r="V1894" s="3">
        <v>36817.458333333336</v>
      </c>
      <c r="W1894">
        <v>1</v>
      </c>
      <c r="X1894" s="3">
        <v>36817.461805555555</v>
      </c>
      <c r="Y1894" t="s">
        <v>9</v>
      </c>
      <c r="Z1894">
        <v>2.1</v>
      </c>
      <c r="AA1894" t="s">
        <v>9</v>
      </c>
      <c r="AB1894" t="s">
        <v>84</v>
      </c>
    </row>
    <row r="1895" spans="1:28" x14ac:dyDescent="0.25">
      <c r="A1895" t="s">
        <v>74</v>
      </c>
      <c r="B1895" t="s">
        <v>75</v>
      </c>
      <c r="C1895">
        <v>53.649500000000003</v>
      </c>
      <c r="D1895">
        <v>9.9618000000000002</v>
      </c>
      <c r="E1895">
        <v>15</v>
      </c>
      <c r="F1895" s="2">
        <v>36818</v>
      </c>
      <c r="G1895">
        <v>7.2</v>
      </c>
      <c r="H1895" s="3">
        <v>36818.48541666667</v>
      </c>
      <c r="I1895" s="3">
        <v>36818.458333333336</v>
      </c>
      <c r="J1895">
        <v>12</v>
      </c>
      <c r="K1895">
        <v>17</v>
      </c>
      <c r="L1895" s="3">
        <v>36818.461805555555</v>
      </c>
      <c r="M1895" t="s">
        <v>9</v>
      </c>
      <c r="N1895" t="s">
        <v>9</v>
      </c>
      <c r="O1895" t="s">
        <v>9</v>
      </c>
      <c r="P1895" s="3">
        <v>36818.48541666667</v>
      </c>
      <c r="Q1895">
        <v>0</v>
      </c>
      <c r="R1895" t="s">
        <v>76</v>
      </c>
      <c r="S1895">
        <v>0</v>
      </c>
      <c r="T1895">
        <v>0</v>
      </c>
      <c r="U1895" t="s">
        <v>9</v>
      </c>
      <c r="V1895" s="3">
        <v>36818.458333333336</v>
      </c>
      <c r="W1895">
        <v>1</v>
      </c>
      <c r="X1895" s="3">
        <v>36818.461805555555</v>
      </c>
      <c r="Y1895" t="s">
        <v>9</v>
      </c>
      <c r="Z1895">
        <v>0</v>
      </c>
      <c r="AA1895">
        <v>0</v>
      </c>
      <c r="AB1895" t="s">
        <v>84</v>
      </c>
    </row>
    <row r="1896" spans="1:28" x14ac:dyDescent="0.25">
      <c r="A1896" t="s">
        <v>74</v>
      </c>
      <c r="B1896" t="s">
        <v>75</v>
      </c>
      <c r="C1896">
        <v>53.649500000000003</v>
      </c>
      <c r="D1896">
        <v>9.9618000000000002</v>
      </c>
      <c r="E1896">
        <v>15</v>
      </c>
      <c r="F1896" s="2">
        <v>36819</v>
      </c>
      <c r="G1896">
        <v>9.1</v>
      </c>
      <c r="H1896" s="3">
        <v>36819.48541666667</v>
      </c>
      <c r="I1896" s="3">
        <v>36819.458333333336</v>
      </c>
      <c r="J1896">
        <v>13</v>
      </c>
      <c r="K1896">
        <v>17</v>
      </c>
      <c r="L1896" s="3">
        <v>36819.461111111108</v>
      </c>
      <c r="M1896" t="s">
        <v>9</v>
      </c>
      <c r="N1896" t="s">
        <v>9</v>
      </c>
      <c r="O1896" t="s">
        <v>9</v>
      </c>
      <c r="P1896" s="3">
        <v>36819.48541666667</v>
      </c>
      <c r="Q1896">
        <v>0.7</v>
      </c>
      <c r="R1896" t="s">
        <v>77</v>
      </c>
      <c r="S1896">
        <v>0.7</v>
      </c>
      <c r="T1896" t="s">
        <v>9</v>
      </c>
      <c r="U1896" t="s">
        <v>9</v>
      </c>
      <c r="V1896" s="3">
        <v>36819.458333333336</v>
      </c>
      <c r="W1896">
        <v>1</v>
      </c>
      <c r="X1896" s="3">
        <v>36819.461111111108</v>
      </c>
      <c r="Y1896" t="s">
        <v>9</v>
      </c>
      <c r="Z1896">
        <v>0.7</v>
      </c>
      <c r="AA1896" t="s">
        <v>9</v>
      </c>
      <c r="AB1896" t="s">
        <v>84</v>
      </c>
    </row>
    <row r="1897" spans="1:28" x14ac:dyDescent="0.25">
      <c r="A1897" t="s">
        <v>74</v>
      </c>
      <c r="B1897" t="s">
        <v>75</v>
      </c>
      <c r="C1897">
        <v>53.649500000000003</v>
      </c>
      <c r="D1897">
        <v>9.9618000000000002</v>
      </c>
      <c r="E1897">
        <v>15</v>
      </c>
      <c r="F1897" s="2">
        <v>36820</v>
      </c>
      <c r="G1897">
        <v>9.6</v>
      </c>
      <c r="H1897" s="3">
        <v>36820.48541666667</v>
      </c>
      <c r="I1897" s="3">
        <v>36820.458333333336</v>
      </c>
      <c r="J1897">
        <v>16.100000000000001</v>
      </c>
      <c r="K1897">
        <v>16.399999999999999</v>
      </c>
      <c r="L1897" s="3">
        <v>36820.461111111108</v>
      </c>
      <c r="M1897" t="s">
        <v>9</v>
      </c>
      <c r="N1897" t="s">
        <v>9</v>
      </c>
      <c r="O1897" t="s">
        <v>9</v>
      </c>
      <c r="P1897" s="3">
        <v>36820.48541666667</v>
      </c>
      <c r="Q1897">
        <v>0</v>
      </c>
      <c r="R1897" t="s">
        <v>76</v>
      </c>
      <c r="S1897">
        <v>0</v>
      </c>
      <c r="T1897">
        <v>0</v>
      </c>
      <c r="U1897" t="s">
        <v>9</v>
      </c>
      <c r="V1897" s="3">
        <v>36820.458333333336</v>
      </c>
      <c r="W1897">
        <v>1</v>
      </c>
      <c r="X1897" s="3">
        <v>36820.461111111108</v>
      </c>
      <c r="Y1897" t="s">
        <v>9</v>
      </c>
      <c r="Z1897">
        <v>0</v>
      </c>
      <c r="AA1897">
        <v>0</v>
      </c>
      <c r="AB1897" t="s">
        <v>84</v>
      </c>
    </row>
    <row r="1898" spans="1:28" x14ac:dyDescent="0.25">
      <c r="A1898" t="s">
        <v>74</v>
      </c>
      <c r="B1898" t="s">
        <v>75</v>
      </c>
      <c r="C1898">
        <v>53.649500000000003</v>
      </c>
      <c r="D1898">
        <v>9.9618000000000002</v>
      </c>
      <c r="E1898">
        <v>15</v>
      </c>
      <c r="F1898" s="2">
        <v>36821</v>
      </c>
      <c r="G1898">
        <v>7.2</v>
      </c>
      <c r="H1898" s="3">
        <v>36821.48541666667</v>
      </c>
      <c r="I1898" s="3">
        <v>36821.458333333336</v>
      </c>
      <c r="J1898">
        <v>15</v>
      </c>
      <c r="K1898">
        <v>18</v>
      </c>
      <c r="L1898" s="3">
        <v>36821.461111111108</v>
      </c>
      <c r="M1898" t="s">
        <v>9</v>
      </c>
      <c r="N1898" t="s">
        <v>9</v>
      </c>
      <c r="O1898" t="s">
        <v>9</v>
      </c>
      <c r="P1898" s="3">
        <v>36821.48541666667</v>
      </c>
      <c r="Q1898">
        <v>0.3</v>
      </c>
      <c r="R1898" t="s">
        <v>77</v>
      </c>
      <c r="S1898">
        <v>0.3</v>
      </c>
      <c r="T1898" t="s">
        <v>9</v>
      </c>
      <c r="U1898" t="s">
        <v>9</v>
      </c>
      <c r="V1898" s="3">
        <v>36821.458333333336</v>
      </c>
      <c r="W1898">
        <v>1</v>
      </c>
      <c r="X1898" s="3">
        <v>36821.461111111108</v>
      </c>
      <c r="Y1898" t="s">
        <v>9</v>
      </c>
      <c r="Z1898">
        <v>0.3</v>
      </c>
      <c r="AA1898" t="s">
        <v>9</v>
      </c>
      <c r="AB1898" t="s">
        <v>84</v>
      </c>
    </row>
    <row r="1899" spans="1:28" x14ac:dyDescent="0.25">
      <c r="A1899" t="s">
        <v>74</v>
      </c>
      <c r="B1899" t="s">
        <v>75</v>
      </c>
      <c r="C1899">
        <v>53.649500000000003</v>
      </c>
      <c r="D1899">
        <v>9.9618000000000002</v>
      </c>
      <c r="E1899">
        <v>15</v>
      </c>
      <c r="F1899" s="2">
        <v>36822</v>
      </c>
      <c r="G1899">
        <v>11.5</v>
      </c>
      <c r="H1899" s="3">
        <v>36822.48541666667</v>
      </c>
      <c r="I1899" s="3">
        <v>36822.458333333336</v>
      </c>
      <c r="J1899">
        <v>12.8</v>
      </c>
      <c r="K1899">
        <v>18.600000000000001</v>
      </c>
      <c r="L1899" s="3">
        <v>36822.461111111108</v>
      </c>
      <c r="M1899" t="s">
        <v>9</v>
      </c>
      <c r="N1899" t="s">
        <v>9</v>
      </c>
      <c r="O1899" t="s">
        <v>9</v>
      </c>
      <c r="P1899" s="3">
        <v>36822.48541666667</v>
      </c>
      <c r="Q1899">
        <v>0</v>
      </c>
      <c r="R1899" t="s">
        <v>76</v>
      </c>
      <c r="S1899">
        <v>0</v>
      </c>
      <c r="T1899">
        <v>0</v>
      </c>
      <c r="U1899" t="s">
        <v>9</v>
      </c>
      <c r="V1899" s="3">
        <v>36822.458333333336</v>
      </c>
      <c r="W1899">
        <v>1</v>
      </c>
      <c r="X1899" s="3">
        <v>36822.461111111108</v>
      </c>
      <c r="Y1899" t="s">
        <v>9</v>
      </c>
      <c r="Z1899">
        <v>0</v>
      </c>
      <c r="AA1899">
        <v>0</v>
      </c>
      <c r="AB1899" t="s">
        <v>84</v>
      </c>
    </row>
    <row r="1900" spans="1:28" x14ac:dyDescent="0.25">
      <c r="A1900" t="s">
        <v>74</v>
      </c>
      <c r="B1900" t="s">
        <v>75</v>
      </c>
      <c r="C1900">
        <v>53.649500000000003</v>
      </c>
      <c r="D1900">
        <v>9.9618000000000002</v>
      </c>
      <c r="E1900">
        <v>15</v>
      </c>
      <c r="F1900" s="2">
        <v>36823</v>
      </c>
      <c r="G1900">
        <v>9.8000000000000007</v>
      </c>
      <c r="H1900" s="3">
        <v>36823.48541666667</v>
      </c>
      <c r="I1900" s="3">
        <v>36823.458333333336</v>
      </c>
      <c r="J1900">
        <v>10.6</v>
      </c>
      <c r="K1900">
        <v>14</v>
      </c>
      <c r="L1900" s="3">
        <v>36823.461111111108</v>
      </c>
      <c r="M1900" t="s">
        <v>9</v>
      </c>
      <c r="N1900" t="s">
        <v>9</v>
      </c>
      <c r="O1900" t="s">
        <v>9</v>
      </c>
      <c r="P1900" s="3">
        <v>36823.48541666667</v>
      </c>
      <c r="Q1900">
        <v>3.2</v>
      </c>
      <c r="R1900" t="s">
        <v>77</v>
      </c>
      <c r="S1900">
        <v>3.2</v>
      </c>
      <c r="T1900" t="s">
        <v>9</v>
      </c>
      <c r="U1900" t="s">
        <v>9</v>
      </c>
      <c r="V1900" s="3">
        <v>36823.458333333336</v>
      </c>
      <c r="W1900">
        <v>1</v>
      </c>
      <c r="X1900" s="3">
        <v>36823.461111111108</v>
      </c>
      <c r="Y1900" t="s">
        <v>9</v>
      </c>
      <c r="Z1900">
        <v>3.2</v>
      </c>
      <c r="AA1900" t="s">
        <v>9</v>
      </c>
      <c r="AB1900" t="s">
        <v>84</v>
      </c>
    </row>
    <row r="1901" spans="1:28" x14ac:dyDescent="0.25">
      <c r="A1901" t="s">
        <v>74</v>
      </c>
      <c r="B1901" t="s">
        <v>75</v>
      </c>
      <c r="C1901">
        <v>53.649500000000003</v>
      </c>
      <c r="D1901">
        <v>9.9618000000000002</v>
      </c>
      <c r="E1901">
        <v>15</v>
      </c>
      <c r="F1901" s="2">
        <v>36824</v>
      </c>
      <c r="G1901">
        <v>9</v>
      </c>
      <c r="H1901" s="3">
        <v>36824.48541666667</v>
      </c>
      <c r="I1901" s="3">
        <v>36824.458333333336</v>
      </c>
      <c r="J1901">
        <v>11.7</v>
      </c>
      <c r="K1901">
        <v>12.3</v>
      </c>
      <c r="L1901" s="3">
        <v>36824.461111111108</v>
      </c>
      <c r="M1901" t="s">
        <v>9</v>
      </c>
      <c r="N1901" t="s">
        <v>9</v>
      </c>
      <c r="O1901" t="s">
        <v>9</v>
      </c>
      <c r="P1901" s="3">
        <v>36824.48541666667</v>
      </c>
      <c r="Q1901">
        <v>2.7</v>
      </c>
      <c r="R1901" t="s">
        <v>77</v>
      </c>
      <c r="S1901">
        <v>2.7</v>
      </c>
      <c r="T1901" t="s">
        <v>9</v>
      </c>
      <c r="U1901" t="s">
        <v>9</v>
      </c>
      <c r="V1901" s="3">
        <v>36824.458333333336</v>
      </c>
      <c r="W1901">
        <v>1</v>
      </c>
      <c r="X1901" s="3">
        <v>36824.461111111108</v>
      </c>
      <c r="Y1901" t="s">
        <v>9</v>
      </c>
      <c r="Z1901">
        <v>2.7</v>
      </c>
      <c r="AA1901" t="s">
        <v>9</v>
      </c>
      <c r="AB1901" t="s">
        <v>84</v>
      </c>
    </row>
    <row r="1902" spans="1:28" x14ac:dyDescent="0.25">
      <c r="A1902" t="s">
        <v>74</v>
      </c>
      <c r="B1902" t="s">
        <v>75</v>
      </c>
      <c r="C1902">
        <v>53.649500000000003</v>
      </c>
      <c r="D1902">
        <v>9.9618000000000002</v>
      </c>
      <c r="E1902">
        <v>15</v>
      </c>
      <c r="F1902" s="2">
        <v>36825</v>
      </c>
      <c r="G1902">
        <v>7.1</v>
      </c>
      <c r="H1902" s="3">
        <v>36825.48541666667</v>
      </c>
      <c r="I1902" s="3">
        <v>36825.458333333336</v>
      </c>
      <c r="J1902">
        <v>11.3</v>
      </c>
      <c r="K1902">
        <v>12.7</v>
      </c>
      <c r="L1902" s="3">
        <v>36825.461111111108</v>
      </c>
      <c r="M1902" t="s">
        <v>9</v>
      </c>
      <c r="N1902" t="s">
        <v>9</v>
      </c>
      <c r="O1902" t="s">
        <v>9</v>
      </c>
      <c r="P1902" s="3">
        <v>36825.48541666667</v>
      </c>
      <c r="Q1902">
        <v>1.3</v>
      </c>
      <c r="R1902" t="s">
        <v>77</v>
      </c>
      <c r="S1902">
        <v>1.3</v>
      </c>
      <c r="T1902" t="s">
        <v>9</v>
      </c>
      <c r="U1902" t="s">
        <v>9</v>
      </c>
      <c r="V1902" s="3">
        <v>36825.458333333336</v>
      </c>
      <c r="W1902">
        <v>1</v>
      </c>
      <c r="X1902" s="3">
        <v>36825.461111111108</v>
      </c>
      <c r="Y1902" t="s">
        <v>9</v>
      </c>
      <c r="Z1902">
        <v>1.3</v>
      </c>
      <c r="AA1902" t="s">
        <v>9</v>
      </c>
      <c r="AB1902" t="s">
        <v>84</v>
      </c>
    </row>
    <row r="1903" spans="1:28" x14ac:dyDescent="0.25">
      <c r="A1903" t="s">
        <v>74</v>
      </c>
      <c r="B1903" t="s">
        <v>75</v>
      </c>
      <c r="C1903">
        <v>53.649500000000003</v>
      </c>
      <c r="D1903">
        <v>9.9618000000000002</v>
      </c>
      <c r="E1903">
        <v>15</v>
      </c>
      <c r="F1903" s="2">
        <v>36826</v>
      </c>
      <c r="G1903">
        <v>7.9</v>
      </c>
      <c r="H1903" s="3">
        <v>36826.48541666667</v>
      </c>
      <c r="I1903" s="3">
        <v>36826.458333333336</v>
      </c>
      <c r="J1903">
        <v>12.8</v>
      </c>
      <c r="K1903">
        <v>12.8</v>
      </c>
      <c r="L1903" s="3">
        <v>36826.460416666669</v>
      </c>
      <c r="M1903" t="s">
        <v>9</v>
      </c>
      <c r="N1903" t="s">
        <v>9</v>
      </c>
      <c r="O1903" t="s">
        <v>9</v>
      </c>
      <c r="P1903" s="3">
        <v>36826.48541666667</v>
      </c>
      <c r="Q1903">
        <v>1</v>
      </c>
      <c r="R1903" t="s">
        <v>77</v>
      </c>
      <c r="S1903">
        <v>1</v>
      </c>
      <c r="T1903" t="s">
        <v>9</v>
      </c>
      <c r="U1903" t="s">
        <v>9</v>
      </c>
      <c r="V1903" s="3">
        <v>36826.458333333336</v>
      </c>
      <c r="W1903">
        <v>1</v>
      </c>
      <c r="X1903" s="3">
        <v>36826.460416666669</v>
      </c>
      <c r="Y1903" t="s">
        <v>9</v>
      </c>
      <c r="Z1903">
        <v>1</v>
      </c>
      <c r="AA1903" t="s">
        <v>9</v>
      </c>
      <c r="AB1903" t="s">
        <v>84</v>
      </c>
    </row>
    <row r="1904" spans="1:28" x14ac:dyDescent="0.25">
      <c r="A1904" t="s">
        <v>74</v>
      </c>
      <c r="B1904" t="s">
        <v>75</v>
      </c>
      <c r="C1904">
        <v>53.649500000000003</v>
      </c>
      <c r="D1904">
        <v>9.9618000000000002</v>
      </c>
      <c r="E1904">
        <v>15</v>
      </c>
      <c r="F1904" s="2">
        <v>36827</v>
      </c>
      <c r="G1904">
        <v>10.3</v>
      </c>
      <c r="H1904" s="3">
        <v>36827.48541666667</v>
      </c>
      <c r="I1904" s="3">
        <v>36827.458333333336</v>
      </c>
      <c r="J1904">
        <v>13.1</v>
      </c>
      <c r="K1904">
        <v>13.5</v>
      </c>
      <c r="L1904" s="3">
        <v>36827.460416666669</v>
      </c>
      <c r="M1904" t="s">
        <v>9</v>
      </c>
      <c r="N1904" t="s">
        <v>9</v>
      </c>
      <c r="O1904" t="s">
        <v>9</v>
      </c>
      <c r="P1904" s="3">
        <v>36827.48541666667</v>
      </c>
      <c r="Q1904">
        <v>0.3</v>
      </c>
      <c r="R1904" t="s">
        <v>77</v>
      </c>
      <c r="S1904">
        <v>0.3</v>
      </c>
      <c r="T1904" t="s">
        <v>9</v>
      </c>
      <c r="U1904" t="s">
        <v>9</v>
      </c>
      <c r="V1904" s="3">
        <v>36827.458333333336</v>
      </c>
      <c r="W1904">
        <v>1</v>
      </c>
      <c r="X1904" s="3">
        <v>36827.460416666669</v>
      </c>
      <c r="Y1904" t="s">
        <v>9</v>
      </c>
      <c r="Z1904">
        <v>0.3</v>
      </c>
      <c r="AA1904" t="s">
        <v>9</v>
      </c>
      <c r="AB1904" t="s">
        <v>84</v>
      </c>
    </row>
    <row r="1905" spans="1:28" x14ac:dyDescent="0.25">
      <c r="A1905" t="s">
        <v>74</v>
      </c>
      <c r="B1905" t="s">
        <v>75</v>
      </c>
      <c r="C1905">
        <v>53.649500000000003</v>
      </c>
      <c r="D1905">
        <v>9.9618000000000002</v>
      </c>
      <c r="E1905">
        <v>15</v>
      </c>
      <c r="F1905" s="2">
        <v>36828</v>
      </c>
      <c r="G1905">
        <v>8.1</v>
      </c>
      <c r="H1905" s="3">
        <v>36828.48541666667</v>
      </c>
      <c r="I1905" s="3">
        <v>36828.458333333336</v>
      </c>
      <c r="J1905">
        <v>13.7</v>
      </c>
      <c r="K1905">
        <v>14.4</v>
      </c>
      <c r="L1905" s="3">
        <v>36828.460416666669</v>
      </c>
      <c r="M1905" t="s">
        <v>9</v>
      </c>
      <c r="N1905" t="s">
        <v>9</v>
      </c>
      <c r="O1905" t="s">
        <v>9</v>
      </c>
      <c r="P1905" s="3">
        <v>36828.48541666667</v>
      </c>
      <c r="Q1905">
        <v>0.7</v>
      </c>
      <c r="R1905" t="s">
        <v>77</v>
      </c>
      <c r="S1905">
        <v>0.7</v>
      </c>
      <c r="T1905" t="s">
        <v>9</v>
      </c>
      <c r="U1905" t="s">
        <v>9</v>
      </c>
      <c r="V1905" s="3">
        <v>36828.458333333336</v>
      </c>
      <c r="W1905">
        <v>1</v>
      </c>
      <c r="X1905" s="3">
        <v>36828.460416666669</v>
      </c>
      <c r="Y1905" t="s">
        <v>9</v>
      </c>
      <c r="Z1905">
        <v>0.7</v>
      </c>
      <c r="AA1905" t="s">
        <v>9</v>
      </c>
      <c r="AB1905" t="s">
        <v>84</v>
      </c>
    </row>
    <row r="1906" spans="1:28" x14ac:dyDescent="0.25">
      <c r="A1906" t="s">
        <v>74</v>
      </c>
      <c r="B1906" t="s">
        <v>75</v>
      </c>
      <c r="C1906">
        <v>53.649500000000003</v>
      </c>
      <c r="D1906">
        <v>9.9618000000000002</v>
      </c>
      <c r="E1906">
        <v>15</v>
      </c>
      <c r="F1906" s="2">
        <v>36829</v>
      </c>
      <c r="G1906">
        <v>7.2</v>
      </c>
      <c r="H1906" s="3">
        <v>36829.48541666667</v>
      </c>
      <c r="I1906" s="3">
        <v>36829.458333333336</v>
      </c>
      <c r="J1906">
        <v>10.5</v>
      </c>
      <c r="K1906">
        <v>14</v>
      </c>
      <c r="L1906" s="3">
        <v>36829.460416666669</v>
      </c>
      <c r="M1906" t="s">
        <v>9</v>
      </c>
      <c r="N1906" t="s">
        <v>9</v>
      </c>
      <c r="O1906" t="s">
        <v>9</v>
      </c>
      <c r="P1906" s="3">
        <v>36829.48541666667</v>
      </c>
      <c r="Q1906">
        <v>2.1</v>
      </c>
      <c r="R1906" t="s">
        <v>77</v>
      </c>
      <c r="S1906">
        <v>2.1</v>
      </c>
      <c r="T1906" t="s">
        <v>9</v>
      </c>
      <c r="U1906" t="s">
        <v>9</v>
      </c>
      <c r="V1906" s="3">
        <v>36829.458333333336</v>
      </c>
      <c r="W1906">
        <v>1</v>
      </c>
      <c r="X1906" s="3">
        <v>36829.460416666669</v>
      </c>
      <c r="Y1906" t="s">
        <v>9</v>
      </c>
      <c r="Z1906">
        <v>2.1</v>
      </c>
      <c r="AA1906" t="s">
        <v>9</v>
      </c>
      <c r="AB1906" t="s">
        <v>84</v>
      </c>
    </row>
    <row r="1907" spans="1:28" x14ac:dyDescent="0.25">
      <c r="A1907" t="s">
        <v>74</v>
      </c>
      <c r="B1907" t="s">
        <v>75</v>
      </c>
      <c r="C1907">
        <v>53.649500000000003</v>
      </c>
      <c r="D1907">
        <v>9.9618000000000002</v>
      </c>
      <c r="E1907">
        <v>15</v>
      </c>
      <c r="F1907" s="2">
        <v>36830</v>
      </c>
      <c r="G1907">
        <v>7.9</v>
      </c>
      <c r="H1907" s="3">
        <v>36830.48541666667</v>
      </c>
      <c r="I1907" s="3">
        <v>36830.458333333336</v>
      </c>
      <c r="J1907">
        <v>10.5</v>
      </c>
      <c r="K1907">
        <v>11.8</v>
      </c>
      <c r="L1907" s="3">
        <v>36830.460416666669</v>
      </c>
      <c r="M1907" t="s">
        <v>9</v>
      </c>
      <c r="N1907" t="s">
        <v>9</v>
      </c>
      <c r="O1907" t="s">
        <v>9</v>
      </c>
      <c r="P1907" s="3">
        <v>36830.48541666667</v>
      </c>
      <c r="Q1907">
        <v>1.8</v>
      </c>
      <c r="R1907" t="s">
        <v>77</v>
      </c>
      <c r="S1907">
        <v>1.8</v>
      </c>
      <c r="T1907" t="s">
        <v>9</v>
      </c>
      <c r="U1907" t="s">
        <v>9</v>
      </c>
      <c r="V1907" s="3">
        <v>36830.458333333336</v>
      </c>
      <c r="W1907">
        <v>1</v>
      </c>
      <c r="X1907" s="3">
        <v>36830.460416666669</v>
      </c>
      <c r="Y1907" t="s">
        <v>9</v>
      </c>
      <c r="Z1907">
        <v>1.8</v>
      </c>
      <c r="AA1907" t="s">
        <v>9</v>
      </c>
      <c r="AB1907" t="s">
        <v>84</v>
      </c>
    </row>
    <row r="1908" spans="1:28" x14ac:dyDescent="0.25">
      <c r="A1908" t="s">
        <v>74</v>
      </c>
      <c r="B1908" t="s">
        <v>75</v>
      </c>
      <c r="C1908">
        <v>53.649500000000003</v>
      </c>
      <c r="D1908">
        <v>9.9618000000000002</v>
      </c>
      <c r="E1908">
        <v>15</v>
      </c>
      <c r="F1908" s="2">
        <v>36831</v>
      </c>
      <c r="G1908">
        <v>7.6</v>
      </c>
      <c r="H1908" s="3">
        <v>36831.48541666667</v>
      </c>
      <c r="I1908" s="3">
        <v>36831.458333333336</v>
      </c>
      <c r="J1908">
        <v>9.1</v>
      </c>
      <c r="K1908">
        <v>10.3</v>
      </c>
      <c r="L1908" s="3">
        <v>36831.460416666669</v>
      </c>
      <c r="M1908" t="s">
        <v>9</v>
      </c>
      <c r="N1908" t="s">
        <v>9</v>
      </c>
      <c r="O1908" t="s">
        <v>9</v>
      </c>
      <c r="P1908" s="3">
        <v>36831.48541666667</v>
      </c>
      <c r="Q1908">
        <v>0</v>
      </c>
      <c r="R1908" t="s">
        <v>76</v>
      </c>
      <c r="S1908">
        <v>0</v>
      </c>
      <c r="T1908">
        <v>0</v>
      </c>
      <c r="U1908" t="s">
        <v>9</v>
      </c>
      <c r="V1908" s="3">
        <v>36831.458333333336</v>
      </c>
      <c r="W1908">
        <v>1</v>
      </c>
      <c r="X1908" s="3">
        <v>36831.460416666669</v>
      </c>
      <c r="Y1908" t="s">
        <v>9</v>
      </c>
      <c r="Z1908">
        <v>0</v>
      </c>
      <c r="AA1908">
        <v>0</v>
      </c>
    </row>
    <row r="1909" spans="1:28" x14ac:dyDescent="0.25">
      <c r="A1909" t="s">
        <v>74</v>
      </c>
      <c r="B1909" t="s">
        <v>75</v>
      </c>
      <c r="C1909">
        <v>53.649500000000003</v>
      </c>
      <c r="D1909">
        <v>9.9618000000000002</v>
      </c>
      <c r="E1909">
        <v>15</v>
      </c>
      <c r="F1909" s="2">
        <v>36832</v>
      </c>
      <c r="G1909">
        <v>5</v>
      </c>
      <c r="H1909" s="3">
        <v>36832.48541666667</v>
      </c>
      <c r="I1909" s="3">
        <v>36832.458333333336</v>
      </c>
      <c r="J1909">
        <v>9</v>
      </c>
      <c r="K1909">
        <v>11</v>
      </c>
      <c r="L1909" s="3">
        <v>36832.460416666669</v>
      </c>
      <c r="M1909" t="s">
        <v>9</v>
      </c>
      <c r="N1909" t="s">
        <v>9</v>
      </c>
      <c r="O1909" t="s">
        <v>9</v>
      </c>
      <c r="P1909" s="3">
        <v>36832.48541666667</v>
      </c>
      <c r="Q1909">
        <v>2.1</v>
      </c>
      <c r="R1909" t="s">
        <v>77</v>
      </c>
      <c r="S1909">
        <v>2.1</v>
      </c>
      <c r="T1909" t="s">
        <v>9</v>
      </c>
      <c r="U1909" t="s">
        <v>9</v>
      </c>
      <c r="V1909" s="3">
        <v>36832.458333333336</v>
      </c>
      <c r="W1909">
        <v>1</v>
      </c>
      <c r="X1909" s="3">
        <v>36832.460416666669</v>
      </c>
      <c r="Y1909" t="s">
        <v>9</v>
      </c>
      <c r="Z1909">
        <v>2.1</v>
      </c>
      <c r="AA1909" t="s">
        <v>9</v>
      </c>
      <c r="AB1909" t="s">
        <v>84</v>
      </c>
    </row>
    <row r="1910" spans="1:28" x14ac:dyDescent="0.25">
      <c r="A1910" t="s">
        <v>74</v>
      </c>
      <c r="B1910" t="s">
        <v>75</v>
      </c>
      <c r="C1910">
        <v>53.649500000000003</v>
      </c>
      <c r="D1910">
        <v>9.9618000000000002</v>
      </c>
      <c r="E1910">
        <v>15</v>
      </c>
      <c r="F1910" s="2">
        <v>36833</v>
      </c>
      <c r="G1910">
        <v>7</v>
      </c>
      <c r="H1910" s="3">
        <v>36833.48541666667</v>
      </c>
      <c r="I1910" s="3">
        <v>36833.458333333336</v>
      </c>
      <c r="J1910">
        <v>9</v>
      </c>
      <c r="K1910">
        <v>12</v>
      </c>
      <c r="L1910" s="3">
        <v>36833.460416666669</v>
      </c>
      <c r="M1910" t="s">
        <v>9</v>
      </c>
      <c r="N1910" t="s">
        <v>9</v>
      </c>
      <c r="O1910" t="s">
        <v>9</v>
      </c>
      <c r="P1910" s="3">
        <v>36833.48541666667</v>
      </c>
      <c r="Q1910">
        <v>1</v>
      </c>
      <c r="R1910" t="s">
        <v>77</v>
      </c>
      <c r="S1910">
        <v>1</v>
      </c>
      <c r="T1910" t="s">
        <v>9</v>
      </c>
      <c r="U1910" t="s">
        <v>9</v>
      </c>
      <c r="V1910" s="3">
        <v>36833.458333333336</v>
      </c>
      <c r="W1910">
        <v>1</v>
      </c>
      <c r="X1910" s="3">
        <v>36833.460416666669</v>
      </c>
      <c r="Y1910" t="s">
        <v>9</v>
      </c>
      <c r="Z1910">
        <v>1</v>
      </c>
      <c r="AA1910" t="s">
        <v>9</v>
      </c>
      <c r="AB1910" t="s">
        <v>84</v>
      </c>
    </row>
    <row r="1911" spans="1:28" x14ac:dyDescent="0.25">
      <c r="A1911" t="s">
        <v>74</v>
      </c>
      <c r="B1911" t="s">
        <v>75</v>
      </c>
      <c r="C1911">
        <v>53.649500000000003</v>
      </c>
      <c r="D1911">
        <v>9.9618000000000002</v>
      </c>
      <c r="E1911">
        <v>15</v>
      </c>
      <c r="F1911" s="2">
        <v>36834</v>
      </c>
      <c r="G1911">
        <v>4.4000000000000004</v>
      </c>
      <c r="H1911" s="3">
        <v>36834.48541666667</v>
      </c>
      <c r="I1911" s="3">
        <v>36834.458333333336</v>
      </c>
      <c r="J1911">
        <v>6.6</v>
      </c>
      <c r="K1911">
        <v>10.9</v>
      </c>
      <c r="L1911" s="3">
        <v>36834.460416666669</v>
      </c>
      <c r="M1911" t="s">
        <v>9</v>
      </c>
      <c r="N1911" t="s">
        <v>9</v>
      </c>
      <c r="O1911" t="s">
        <v>9</v>
      </c>
      <c r="P1911" s="3">
        <v>36834.48541666667</v>
      </c>
      <c r="Q1911">
        <v>0</v>
      </c>
      <c r="R1911" t="s">
        <v>76</v>
      </c>
      <c r="S1911">
        <v>0</v>
      </c>
      <c r="T1911">
        <v>0</v>
      </c>
      <c r="U1911" t="s">
        <v>9</v>
      </c>
      <c r="V1911" s="3">
        <v>36834.458333333336</v>
      </c>
      <c r="W1911">
        <v>1</v>
      </c>
      <c r="X1911" s="3">
        <v>36834.460416666669</v>
      </c>
      <c r="Y1911" t="s">
        <v>9</v>
      </c>
      <c r="Z1911">
        <v>0</v>
      </c>
      <c r="AA1911">
        <v>0</v>
      </c>
      <c r="AB1911" t="s">
        <v>84</v>
      </c>
    </row>
    <row r="1912" spans="1:28" x14ac:dyDescent="0.25">
      <c r="A1912" t="s">
        <v>74</v>
      </c>
      <c r="B1912" t="s">
        <v>75</v>
      </c>
      <c r="C1912">
        <v>53.649500000000003</v>
      </c>
      <c r="D1912">
        <v>9.9618000000000002</v>
      </c>
      <c r="E1912">
        <v>15</v>
      </c>
      <c r="F1912" s="2">
        <v>36835</v>
      </c>
      <c r="G1912">
        <v>0.9</v>
      </c>
      <c r="H1912" s="3">
        <v>36835.48541666667</v>
      </c>
      <c r="I1912" s="3">
        <v>36835.458333333336</v>
      </c>
      <c r="J1912">
        <v>6</v>
      </c>
      <c r="K1912">
        <v>7.9</v>
      </c>
      <c r="L1912" s="3">
        <v>36835.460416666669</v>
      </c>
      <c r="M1912" t="s">
        <v>9</v>
      </c>
      <c r="N1912" t="s">
        <v>9</v>
      </c>
      <c r="O1912" t="s">
        <v>9</v>
      </c>
      <c r="P1912" s="3">
        <v>36835.48541666667</v>
      </c>
      <c r="Q1912">
        <v>0</v>
      </c>
      <c r="R1912" t="s">
        <v>76</v>
      </c>
      <c r="S1912">
        <v>0</v>
      </c>
      <c r="T1912">
        <v>0</v>
      </c>
      <c r="U1912" t="s">
        <v>9</v>
      </c>
      <c r="V1912" s="3">
        <v>36835.458333333336</v>
      </c>
      <c r="W1912">
        <v>1</v>
      </c>
      <c r="X1912" s="3">
        <v>36835.460416666669</v>
      </c>
      <c r="Y1912" t="s">
        <v>9</v>
      </c>
      <c r="Z1912">
        <v>0</v>
      </c>
      <c r="AA1912">
        <v>0</v>
      </c>
      <c r="AB1912" t="s">
        <v>84</v>
      </c>
    </row>
    <row r="1913" spans="1:28" x14ac:dyDescent="0.25">
      <c r="A1913" t="s">
        <v>74</v>
      </c>
      <c r="B1913" t="s">
        <v>75</v>
      </c>
      <c r="C1913">
        <v>53.649500000000003</v>
      </c>
      <c r="D1913">
        <v>9.9618000000000002</v>
      </c>
      <c r="E1913">
        <v>15</v>
      </c>
      <c r="F1913" s="2">
        <v>36836</v>
      </c>
      <c r="G1913">
        <v>3</v>
      </c>
      <c r="H1913" s="3">
        <v>36836.48541666667</v>
      </c>
      <c r="I1913" s="3">
        <v>36836.458333333336</v>
      </c>
      <c r="J1913">
        <v>6</v>
      </c>
      <c r="K1913">
        <v>9</v>
      </c>
      <c r="L1913" s="3">
        <v>36836.460416666669</v>
      </c>
      <c r="M1913" t="s">
        <v>9</v>
      </c>
      <c r="N1913" t="s">
        <v>9</v>
      </c>
      <c r="O1913" t="s">
        <v>9</v>
      </c>
      <c r="P1913" s="3">
        <v>36836.48541666667</v>
      </c>
      <c r="Q1913">
        <v>0.6</v>
      </c>
      <c r="R1913" t="s">
        <v>77</v>
      </c>
      <c r="S1913">
        <v>0.6</v>
      </c>
      <c r="T1913">
        <v>0</v>
      </c>
      <c r="U1913" t="s">
        <v>9</v>
      </c>
      <c r="V1913" s="3">
        <v>36836.458333333336</v>
      </c>
      <c r="W1913">
        <v>1</v>
      </c>
      <c r="X1913" s="3">
        <v>36836.460416666669</v>
      </c>
      <c r="Y1913" t="s">
        <v>9</v>
      </c>
      <c r="Z1913">
        <v>0.6</v>
      </c>
      <c r="AA1913">
        <v>0</v>
      </c>
    </row>
    <row r="1914" spans="1:28" x14ac:dyDescent="0.25">
      <c r="A1914" t="s">
        <v>74</v>
      </c>
      <c r="B1914" t="s">
        <v>75</v>
      </c>
      <c r="C1914">
        <v>53.649500000000003</v>
      </c>
      <c r="D1914">
        <v>9.9618000000000002</v>
      </c>
      <c r="E1914">
        <v>15</v>
      </c>
      <c r="F1914" s="2">
        <v>36837</v>
      </c>
      <c r="G1914">
        <v>6</v>
      </c>
      <c r="H1914" s="3">
        <v>36837.48541666667</v>
      </c>
      <c r="I1914" s="3">
        <v>36837.458333333336</v>
      </c>
      <c r="J1914">
        <v>8</v>
      </c>
      <c r="K1914">
        <v>8</v>
      </c>
      <c r="L1914" s="3">
        <v>36837.460416666669</v>
      </c>
      <c r="M1914" t="s">
        <v>9</v>
      </c>
      <c r="N1914" t="s">
        <v>9</v>
      </c>
      <c r="O1914" t="s">
        <v>9</v>
      </c>
      <c r="P1914" s="3">
        <v>36837.48541666667</v>
      </c>
      <c r="Q1914">
        <v>4.5999999999999996</v>
      </c>
      <c r="R1914" t="s">
        <v>77</v>
      </c>
      <c r="S1914">
        <v>4.5999999999999996</v>
      </c>
      <c r="T1914">
        <v>0</v>
      </c>
      <c r="U1914" t="s">
        <v>9</v>
      </c>
      <c r="V1914" s="3">
        <v>36837.458333333336</v>
      </c>
      <c r="W1914">
        <v>1</v>
      </c>
      <c r="X1914" s="3">
        <v>36837.460416666669</v>
      </c>
      <c r="Y1914" t="s">
        <v>9</v>
      </c>
      <c r="Z1914">
        <v>4.5999999999999996</v>
      </c>
      <c r="AA1914">
        <v>0</v>
      </c>
    </row>
    <row r="1915" spans="1:28" x14ac:dyDescent="0.25">
      <c r="A1915" t="s">
        <v>74</v>
      </c>
      <c r="B1915" t="s">
        <v>75</v>
      </c>
      <c r="C1915">
        <v>53.649500000000003</v>
      </c>
      <c r="D1915">
        <v>9.9618000000000002</v>
      </c>
      <c r="E1915">
        <v>15</v>
      </c>
      <c r="F1915" s="2">
        <v>36838</v>
      </c>
      <c r="G1915">
        <v>8.5</v>
      </c>
      <c r="H1915" s="3">
        <v>36838.48541666667</v>
      </c>
      <c r="I1915" s="3">
        <v>36838.458333333336</v>
      </c>
      <c r="J1915">
        <v>11</v>
      </c>
      <c r="K1915">
        <v>11</v>
      </c>
      <c r="L1915" s="3">
        <v>36838.460416666669</v>
      </c>
      <c r="M1915" t="s">
        <v>9</v>
      </c>
      <c r="N1915" t="s">
        <v>9</v>
      </c>
      <c r="O1915" t="s">
        <v>9</v>
      </c>
      <c r="P1915" s="3">
        <v>36838.48541666667</v>
      </c>
      <c r="Q1915">
        <v>0.2</v>
      </c>
      <c r="R1915" t="s">
        <v>77</v>
      </c>
      <c r="S1915">
        <v>0.2</v>
      </c>
      <c r="T1915" t="s">
        <v>9</v>
      </c>
      <c r="U1915" t="s">
        <v>9</v>
      </c>
      <c r="V1915" s="3">
        <v>36838.458333333336</v>
      </c>
      <c r="W1915">
        <v>1</v>
      </c>
      <c r="X1915" s="3">
        <v>36838.460416666669</v>
      </c>
      <c r="Y1915" t="s">
        <v>9</v>
      </c>
      <c r="Z1915">
        <v>0.2</v>
      </c>
      <c r="AA1915" t="s">
        <v>9</v>
      </c>
    </row>
    <row r="1916" spans="1:28" x14ac:dyDescent="0.25">
      <c r="A1916" t="s">
        <v>74</v>
      </c>
      <c r="B1916" t="s">
        <v>75</v>
      </c>
      <c r="C1916">
        <v>53.649500000000003</v>
      </c>
      <c r="D1916">
        <v>9.9618000000000002</v>
      </c>
      <c r="E1916">
        <v>15</v>
      </c>
      <c r="F1916" s="2">
        <v>36839</v>
      </c>
      <c r="G1916">
        <v>9</v>
      </c>
      <c r="H1916" s="3">
        <v>36839.48541666667</v>
      </c>
      <c r="I1916" s="3">
        <v>36839.458333333336</v>
      </c>
      <c r="J1916">
        <v>10</v>
      </c>
      <c r="K1916">
        <v>10</v>
      </c>
      <c r="L1916" s="3">
        <v>36839.460416666669</v>
      </c>
      <c r="M1916" t="s">
        <v>9</v>
      </c>
      <c r="N1916" t="s">
        <v>9</v>
      </c>
      <c r="O1916" t="s">
        <v>9</v>
      </c>
      <c r="P1916" s="3">
        <v>36839.48541666667</v>
      </c>
      <c r="Q1916">
        <v>0.4</v>
      </c>
      <c r="R1916" t="s">
        <v>77</v>
      </c>
      <c r="S1916">
        <v>0.4</v>
      </c>
      <c r="T1916">
        <v>0</v>
      </c>
      <c r="U1916" t="s">
        <v>9</v>
      </c>
      <c r="V1916" s="3">
        <v>36839.458333333336</v>
      </c>
      <c r="W1916">
        <v>1</v>
      </c>
      <c r="X1916" s="3">
        <v>36839.460416666669</v>
      </c>
      <c r="Y1916" t="s">
        <v>9</v>
      </c>
      <c r="Z1916">
        <v>0.4</v>
      </c>
      <c r="AA1916">
        <v>0</v>
      </c>
    </row>
    <row r="1917" spans="1:28" x14ac:dyDescent="0.25">
      <c r="A1917" t="s">
        <v>74</v>
      </c>
      <c r="B1917" t="s">
        <v>75</v>
      </c>
      <c r="C1917">
        <v>53.649500000000003</v>
      </c>
      <c r="D1917">
        <v>9.9618000000000002</v>
      </c>
      <c r="E1917">
        <v>15</v>
      </c>
      <c r="F1917" s="2">
        <v>36840</v>
      </c>
      <c r="G1917">
        <v>8</v>
      </c>
      <c r="H1917" s="3">
        <v>36840.48541666667</v>
      </c>
      <c r="I1917" s="3">
        <v>36840.458333333336</v>
      </c>
      <c r="J1917">
        <v>8</v>
      </c>
      <c r="K1917">
        <v>11</v>
      </c>
      <c r="L1917" s="3">
        <v>36840.461111111108</v>
      </c>
      <c r="M1917" t="s">
        <v>9</v>
      </c>
      <c r="N1917" t="s">
        <v>9</v>
      </c>
      <c r="O1917" t="s">
        <v>9</v>
      </c>
      <c r="P1917" s="3">
        <v>36840.48541666667</v>
      </c>
      <c r="Q1917">
        <v>0.7</v>
      </c>
      <c r="R1917" t="s">
        <v>77</v>
      </c>
      <c r="S1917">
        <v>0.7</v>
      </c>
      <c r="T1917">
        <v>0</v>
      </c>
      <c r="U1917" t="s">
        <v>9</v>
      </c>
      <c r="V1917" s="3">
        <v>36840.458333333336</v>
      </c>
      <c r="W1917">
        <v>1</v>
      </c>
      <c r="X1917" s="3">
        <v>36840.461111111108</v>
      </c>
      <c r="Y1917" t="s">
        <v>9</v>
      </c>
      <c r="Z1917">
        <v>0.7</v>
      </c>
      <c r="AA1917">
        <v>0</v>
      </c>
    </row>
    <row r="1918" spans="1:28" x14ac:dyDescent="0.25">
      <c r="A1918" t="s">
        <v>74</v>
      </c>
      <c r="B1918" t="s">
        <v>75</v>
      </c>
      <c r="C1918">
        <v>53.649500000000003</v>
      </c>
      <c r="D1918">
        <v>9.9618000000000002</v>
      </c>
      <c r="E1918">
        <v>15</v>
      </c>
      <c r="F1918" s="2">
        <v>36841</v>
      </c>
      <c r="G1918">
        <v>5.7</v>
      </c>
      <c r="H1918" s="3">
        <v>36841.48541666667</v>
      </c>
      <c r="I1918" s="3">
        <v>36841.458333333336</v>
      </c>
      <c r="J1918">
        <v>7.1</v>
      </c>
      <c r="K1918">
        <v>8.1</v>
      </c>
      <c r="L1918" s="3">
        <v>36841.461111111108</v>
      </c>
      <c r="M1918" t="s">
        <v>9</v>
      </c>
      <c r="N1918" t="s">
        <v>9</v>
      </c>
      <c r="O1918" t="s">
        <v>9</v>
      </c>
      <c r="P1918" s="3">
        <v>36841.48541666667</v>
      </c>
      <c r="Q1918">
        <v>1.8</v>
      </c>
      <c r="R1918" t="s">
        <v>77</v>
      </c>
      <c r="S1918">
        <v>1.8</v>
      </c>
      <c r="T1918">
        <v>0</v>
      </c>
      <c r="U1918" t="s">
        <v>9</v>
      </c>
      <c r="V1918" s="3">
        <v>36841.458333333336</v>
      </c>
      <c r="W1918">
        <v>1</v>
      </c>
      <c r="X1918" s="3">
        <v>36841.461111111108</v>
      </c>
      <c r="Y1918" t="s">
        <v>9</v>
      </c>
      <c r="Z1918">
        <v>1.8</v>
      </c>
      <c r="AA1918">
        <v>0</v>
      </c>
    </row>
    <row r="1919" spans="1:28" x14ac:dyDescent="0.25">
      <c r="A1919" t="s">
        <v>74</v>
      </c>
      <c r="B1919" t="s">
        <v>75</v>
      </c>
      <c r="C1919">
        <v>53.649500000000003</v>
      </c>
      <c r="D1919">
        <v>9.9618000000000002</v>
      </c>
      <c r="E1919">
        <v>15</v>
      </c>
      <c r="F1919" s="2">
        <v>36842</v>
      </c>
      <c r="G1919">
        <v>5</v>
      </c>
      <c r="H1919" s="3">
        <v>36842.48541666667</v>
      </c>
      <c r="I1919" s="3">
        <v>36842.458333333336</v>
      </c>
      <c r="J1919">
        <v>10</v>
      </c>
      <c r="K1919">
        <v>11</v>
      </c>
      <c r="L1919" s="3">
        <v>36842.461111111108</v>
      </c>
      <c r="M1919" t="s">
        <v>9</v>
      </c>
      <c r="N1919" t="s">
        <v>9</v>
      </c>
      <c r="O1919" t="s">
        <v>9</v>
      </c>
      <c r="P1919" s="3">
        <v>36842.48541666667</v>
      </c>
      <c r="Q1919">
        <v>1</v>
      </c>
      <c r="R1919" t="s">
        <v>77</v>
      </c>
      <c r="S1919">
        <v>1</v>
      </c>
      <c r="T1919">
        <v>0</v>
      </c>
      <c r="U1919" t="s">
        <v>9</v>
      </c>
      <c r="V1919" s="3">
        <v>36842.458333333336</v>
      </c>
      <c r="W1919">
        <v>1</v>
      </c>
      <c r="X1919" s="3">
        <v>36842.461111111108</v>
      </c>
      <c r="Y1919" t="s">
        <v>9</v>
      </c>
      <c r="Z1919">
        <v>1</v>
      </c>
      <c r="AA1919">
        <v>0</v>
      </c>
    </row>
    <row r="1920" spans="1:28" x14ac:dyDescent="0.25">
      <c r="A1920" t="s">
        <v>74</v>
      </c>
      <c r="B1920" t="s">
        <v>75</v>
      </c>
      <c r="C1920">
        <v>53.649500000000003</v>
      </c>
      <c r="D1920">
        <v>9.9618000000000002</v>
      </c>
      <c r="E1920">
        <v>15</v>
      </c>
      <c r="F1920" s="2">
        <v>36843</v>
      </c>
      <c r="G1920">
        <v>6</v>
      </c>
      <c r="H1920" s="3">
        <v>36843.48541666667</v>
      </c>
      <c r="I1920" s="3">
        <v>36843.458333333336</v>
      </c>
      <c r="J1920">
        <v>9</v>
      </c>
      <c r="K1920">
        <v>11</v>
      </c>
      <c r="L1920" s="3">
        <v>36843.461111111108</v>
      </c>
      <c r="M1920" t="s">
        <v>9</v>
      </c>
      <c r="N1920" t="s">
        <v>9</v>
      </c>
      <c r="O1920" t="s">
        <v>9</v>
      </c>
      <c r="P1920" s="3">
        <v>36843.48541666667</v>
      </c>
      <c r="Q1920">
        <v>6.8</v>
      </c>
      <c r="R1920" t="s">
        <v>77</v>
      </c>
      <c r="S1920">
        <v>6.8</v>
      </c>
      <c r="T1920">
        <v>0</v>
      </c>
      <c r="U1920" t="s">
        <v>9</v>
      </c>
      <c r="V1920" s="3">
        <v>36843.458333333336</v>
      </c>
      <c r="W1920">
        <v>1</v>
      </c>
      <c r="X1920" s="3">
        <v>36843.461111111108</v>
      </c>
      <c r="Y1920" t="s">
        <v>9</v>
      </c>
      <c r="Z1920">
        <v>6.8</v>
      </c>
      <c r="AA1920">
        <v>0</v>
      </c>
    </row>
    <row r="1921" spans="1:27" x14ac:dyDescent="0.25">
      <c r="A1921" t="s">
        <v>74</v>
      </c>
      <c r="B1921" t="s">
        <v>75</v>
      </c>
      <c r="C1921">
        <v>53.649500000000003</v>
      </c>
      <c r="D1921">
        <v>9.9618000000000002</v>
      </c>
      <c r="E1921">
        <v>15</v>
      </c>
      <c r="F1921" s="2">
        <v>36844</v>
      </c>
      <c r="G1921">
        <v>6.5</v>
      </c>
      <c r="H1921" s="3">
        <v>36844.48541666667</v>
      </c>
      <c r="I1921" s="3">
        <v>36844.458333333336</v>
      </c>
      <c r="J1921">
        <v>9.5</v>
      </c>
      <c r="K1921">
        <v>11</v>
      </c>
      <c r="L1921" s="3">
        <v>36844.461111111108</v>
      </c>
      <c r="M1921" t="s">
        <v>9</v>
      </c>
      <c r="N1921" t="s">
        <v>9</v>
      </c>
      <c r="O1921" t="s">
        <v>9</v>
      </c>
      <c r="P1921" s="3">
        <v>36844.48541666667</v>
      </c>
      <c r="Q1921">
        <v>0</v>
      </c>
      <c r="R1921" t="s">
        <v>76</v>
      </c>
      <c r="S1921">
        <v>0</v>
      </c>
      <c r="T1921">
        <v>0</v>
      </c>
      <c r="U1921" t="s">
        <v>9</v>
      </c>
      <c r="V1921" s="3">
        <v>36844.458333333336</v>
      </c>
      <c r="W1921">
        <v>1</v>
      </c>
      <c r="X1921" s="3">
        <v>36844.461111111108</v>
      </c>
      <c r="Y1921" t="s">
        <v>9</v>
      </c>
      <c r="Z1921">
        <v>0</v>
      </c>
      <c r="AA1921">
        <v>0</v>
      </c>
    </row>
    <row r="1922" spans="1:27" x14ac:dyDescent="0.25">
      <c r="A1922" t="s">
        <v>74</v>
      </c>
      <c r="B1922" t="s">
        <v>75</v>
      </c>
      <c r="C1922">
        <v>53.649500000000003</v>
      </c>
      <c r="D1922">
        <v>9.9618000000000002</v>
      </c>
      <c r="E1922">
        <v>15</v>
      </c>
      <c r="F1922" s="2">
        <v>36845</v>
      </c>
      <c r="G1922">
        <v>6</v>
      </c>
      <c r="H1922" s="3">
        <v>36845.48541666667</v>
      </c>
      <c r="I1922" s="3">
        <v>36845.458333333336</v>
      </c>
      <c r="J1922">
        <v>7.5</v>
      </c>
      <c r="K1922">
        <v>10.5</v>
      </c>
      <c r="L1922" s="3">
        <v>36845.461111111108</v>
      </c>
      <c r="M1922" t="s">
        <v>9</v>
      </c>
      <c r="N1922" t="s">
        <v>9</v>
      </c>
      <c r="O1922" t="s">
        <v>9</v>
      </c>
      <c r="P1922" s="3">
        <v>36845.48541666667</v>
      </c>
      <c r="Q1922">
        <v>1</v>
      </c>
      <c r="R1922" t="s">
        <v>77</v>
      </c>
      <c r="S1922">
        <v>1</v>
      </c>
      <c r="T1922">
        <v>0</v>
      </c>
      <c r="U1922" t="s">
        <v>9</v>
      </c>
      <c r="V1922" s="3">
        <v>36845.458333333336</v>
      </c>
      <c r="W1922">
        <v>1</v>
      </c>
      <c r="X1922" s="3">
        <v>36845.461111111108</v>
      </c>
      <c r="Y1922" t="s">
        <v>9</v>
      </c>
      <c r="Z1922">
        <v>1</v>
      </c>
      <c r="AA1922">
        <v>0</v>
      </c>
    </row>
    <row r="1923" spans="1:27" x14ac:dyDescent="0.25">
      <c r="A1923" t="s">
        <v>74</v>
      </c>
      <c r="B1923" t="s">
        <v>75</v>
      </c>
      <c r="C1923">
        <v>53.649500000000003</v>
      </c>
      <c r="D1923">
        <v>9.9618000000000002</v>
      </c>
      <c r="E1923">
        <v>15</v>
      </c>
      <c r="F1923" s="2">
        <v>36846</v>
      </c>
      <c r="G1923">
        <v>7</v>
      </c>
      <c r="H1923" s="3">
        <v>36846.48541666667</v>
      </c>
      <c r="I1923" s="3">
        <v>36846.458333333336</v>
      </c>
      <c r="J1923">
        <v>8.5</v>
      </c>
      <c r="K1923">
        <v>9</v>
      </c>
      <c r="L1923" s="3">
        <v>36846.461111111108</v>
      </c>
      <c r="M1923" t="s">
        <v>9</v>
      </c>
      <c r="N1923" t="s">
        <v>9</v>
      </c>
      <c r="O1923" t="s">
        <v>9</v>
      </c>
      <c r="P1923" s="3">
        <v>36846.48541666667</v>
      </c>
      <c r="Q1923">
        <v>0.6</v>
      </c>
      <c r="R1923" t="s">
        <v>77</v>
      </c>
      <c r="S1923">
        <v>0.6</v>
      </c>
      <c r="T1923">
        <v>0</v>
      </c>
      <c r="U1923" t="s">
        <v>9</v>
      </c>
      <c r="V1923" s="3">
        <v>36846.458333333336</v>
      </c>
      <c r="W1923">
        <v>1</v>
      </c>
      <c r="X1923" s="3">
        <v>36846.461111111108</v>
      </c>
      <c r="Y1923" t="s">
        <v>9</v>
      </c>
      <c r="Z1923">
        <v>0.6</v>
      </c>
      <c r="AA1923">
        <v>0</v>
      </c>
    </row>
    <row r="1924" spans="1:27" x14ac:dyDescent="0.25">
      <c r="A1924" t="s">
        <v>74</v>
      </c>
      <c r="B1924" t="s">
        <v>75</v>
      </c>
      <c r="C1924">
        <v>53.649500000000003</v>
      </c>
      <c r="D1924">
        <v>9.9618000000000002</v>
      </c>
      <c r="E1924">
        <v>15</v>
      </c>
      <c r="F1924" s="2">
        <v>36847</v>
      </c>
      <c r="G1924">
        <v>6</v>
      </c>
      <c r="H1924" s="3">
        <v>36847.48541666667</v>
      </c>
      <c r="I1924" s="3">
        <v>36847.458333333336</v>
      </c>
      <c r="J1924">
        <v>6</v>
      </c>
      <c r="K1924">
        <v>9.5</v>
      </c>
      <c r="L1924" s="3">
        <v>36847.461805555555</v>
      </c>
      <c r="M1924" t="s">
        <v>9</v>
      </c>
      <c r="N1924" t="s">
        <v>9</v>
      </c>
      <c r="O1924" t="s">
        <v>9</v>
      </c>
      <c r="P1924" s="3">
        <v>36847.48541666667</v>
      </c>
      <c r="Q1924">
        <v>3</v>
      </c>
      <c r="R1924" t="s">
        <v>77</v>
      </c>
      <c r="S1924">
        <v>3</v>
      </c>
      <c r="T1924">
        <v>0</v>
      </c>
      <c r="U1924" t="s">
        <v>9</v>
      </c>
      <c r="V1924" s="3">
        <v>36847.458333333336</v>
      </c>
      <c r="W1924">
        <v>1</v>
      </c>
      <c r="X1924" s="3">
        <v>36847.461805555555</v>
      </c>
      <c r="Y1924" t="s">
        <v>9</v>
      </c>
      <c r="Z1924">
        <v>3</v>
      </c>
      <c r="AA1924">
        <v>0</v>
      </c>
    </row>
    <row r="1925" spans="1:27" x14ac:dyDescent="0.25">
      <c r="A1925" t="s">
        <v>74</v>
      </c>
      <c r="B1925" t="s">
        <v>75</v>
      </c>
      <c r="C1925">
        <v>53.649500000000003</v>
      </c>
      <c r="D1925">
        <v>9.9618000000000002</v>
      </c>
      <c r="E1925">
        <v>15</v>
      </c>
      <c r="F1925" s="2">
        <v>36848</v>
      </c>
      <c r="G1925">
        <v>3.9</v>
      </c>
      <c r="H1925" s="3">
        <v>36848.48541666667</v>
      </c>
      <c r="I1925" s="3">
        <v>36848.458333333336</v>
      </c>
      <c r="J1925">
        <v>5.2</v>
      </c>
      <c r="K1925">
        <v>6.8</v>
      </c>
      <c r="L1925" s="3">
        <v>36848.461805555555</v>
      </c>
      <c r="M1925" t="s">
        <v>9</v>
      </c>
      <c r="N1925" t="s">
        <v>9</v>
      </c>
      <c r="O1925" t="s">
        <v>9</v>
      </c>
      <c r="P1925" s="3">
        <v>36848.48541666667</v>
      </c>
      <c r="Q1925">
        <v>2</v>
      </c>
      <c r="R1925" t="s">
        <v>77</v>
      </c>
      <c r="S1925">
        <v>2</v>
      </c>
      <c r="T1925">
        <v>0</v>
      </c>
      <c r="U1925" t="s">
        <v>9</v>
      </c>
      <c r="V1925" s="3">
        <v>36848.458333333336</v>
      </c>
      <c r="W1925">
        <v>1</v>
      </c>
      <c r="X1925" s="3">
        <v>36848.461805555555</v>
      </c>
      <c r="Y1925" t="s">
        <v>9</v>
      </c>
      <c r="Z1925">
        <v>2</v>
      </c>
      <c r="AA1925">
        <v>0</v>
      </c>
    </row>
    <row r="1926" spans="1:27" x14ac:dyDescent="0.25">
      <c r="A1926" t="s">
        <v>74</v>
      </c>
      <c r="B1926" t="s">
        <v>75</v>
      </c>
      <c r="C1926">
        <v>53.649500000000003</v>
      </c>
      <c r="D1926">
        <v>9.9618000000000002</v>
      </c>
      <c r="E1926">
        <v>15</v>
      </c>
      <c r="F1926" s="2">
        <v>36849</v>
      </c>
      <c r="G1926">
        <v>4.4000000000000004</v>
      </c>
      <c r="H1926" s="3">
        <v>36849.48541666667</v>
      </c>
      <c r="I1926" s="3">
        <v>36849.458333333336</v>
      </c>
      <c r="J1926">
        <v>8.9</v>
      </c>
      <c r="K1926">
        <v>8.9</v>
      </c>
      <c r="L1926" s="3">
        <v>36849.461805555555</v>
      </c>
      <c r="M1926" t="s">
        <v>9</v>
      </c>
      <c r="N1926" t="s">
        <v>9</v>
      </c>
      <c r="O1926" t="s">
        <v>9</v>
      </c>
      <c r="P1926" s="3">
        <v>36849.48541666667</v>
      </c>
      <c r="Q1926">
        <v>0</v>
      </c>
      <c r="R1926" t="s">
        <v>76</v>
      </c>
      <c r="S1926">
        <v>0</v>
      </c>
      <c r="T1926">
        <v>0</v>
      </c>
      <c r="U1926" t="s">
        <v>9</v>
      </c>
      <c r="V1926" s="3">
        <v>36849.458333333336</v>
      </c>
      <c r="W1926">
        <v>1</v>
      </c>
      <c r="X1926" s="3">
        <v>36849.461805555555</v>
      </c>
      <c r="Y1926" t="s">
        <v>9</v>
      </c>
      <c r="Z1926">
        <v>0</v>
      </c>
      <c r="AA1926">
        <v>0</v>
      </c>
    </row>
    <row r="1927" spans="1:27" x14ac:dyDescent="0.25">
      <c r="A1927" t="s">
        <v>74</v>
      </c>
      <c r="B1927" t="s">
        <v>75</v>
      </c>
      <c r="C1927">
        <v>53.649500000000003</v>
      </c>
      <c r="D1927">
        <v>9.9618000000000002</v>
      </c>
      <c r="E1927">
        <v>15</v>
      </c>
      <c r="F1927" s="2">
        <v>36850</v>
      </c>
      <c r="G1927">
        <v>6</v>
      </c>
      <c r="H1927" s="3">
        <v>36850.48541666667</v>
      </c>
      <c r="I1927" s="3">
        <v>36850.458333333336</v>
      </c>
      <c r="J1927">
        <v>8.6999999999999993</v>
      </c>
      <c r="K1927">
        <v>9.1</v>
      </c>
      <c r="L1927" s="3">
        <v>36850.461805555555</v>
      </c>
      <c r="M1927" t="s">
        <v>9</v>
      </c>
      <c r="N1927" t="s">
        <v>9</v>
      </c>
      <c r="O1927" t="s">
        <v>9</v>
      </c>
      <c r="P1927" s="3">
        <v>36850.48541666667</v>
      </c>
      <c r="Q1927">
        <v>2</v>
      </c>
      <c r="R1927" t="s">
        <v>77</v>
      </c>
      <c r="S1927">
        <v>2</v>
      </c>
      <c r="T1927">
        <v>0</v>
      </c>
      <c r="U1927" t="s">
        <v>9</v>
      </c>
      <c r="V1927" s="3">
        <v>36850.458333333336</v>
      </c>
      <c r="W1927">
        <v>1</v>
      </c>
      <c r="X1927" s="3">
        <v>36850.461805555555</v>
      </c>
      <c r="Y1927" t="s">
        <v>9</v>
      </c>
      <c r="Z1927">
        <v>2</v>
      </c>
      <c r="AA1927">
        <v>0</v>
      </c>
    </row>
    <row r="1928" spans="1:27" x14ac:dyDescent="0.25">
      <c r="A1928" t="s">
        <v>74</v>
      </c>
      <c r="B1928" t="s">
        <v>75</v>
      </c>
      <c r="C1928">
        <v>53.649500000000003</v>
      </c>
      <c r="D1928">
        <v>9.9618000000000002</v>
      </c>
      <c r="E1928">
        <v>15</v>
      </c>
      <c r="F1928" s="2">
        <v>36851</v>
      </c>
      <c r="G1928">
        <v>1</v>
      </c>
      <c r="H1928" s="3">
        <v>36851.48541666667</v>
      </c>
      <c r="I1928" s="3">
        <v>36851.458333333336</v>
      </c>
      <c r="J1928">
        <v>8</v>
      </c>
      <c r="K1928">
        <v>8</v>
      </c>
      <c r="L1928" s="3">
        <v>36851.462500000001</v>
      </c>
      <c r="M1928" t="s">
        <v>9</v>
      </c>
      <c r="N1928" t="s">
        <v>9</v>
      </c>
      <c r="O1928" t="s">
        <v>9</v>
      </c>
      <c r="P1928" s="3">
        <v>36851.48541666667</v>
      </c>
      <c r="Q1928">
        <v>0</v>
      </c>
      <c r="R1928" t="s">
        <v>76</v>
      </c>
      <c r="S1928">
        <v>0</v>
      </c>
      <c r="T1928">
        <v>0</v>
      </c>
      <c r="U1928" t="s">
        <v>9</v>
      </c>
      <c r="V1928" s="3">
        <v>36851.458333333336</v>
      </c>
      <c r="W1928">
        <v>1</v>
      </c>
      <c r="X1928" s="3">
        <v>36851.462500000001</v>
      </c>
      <c r="Y1928" t="s">
        <v>9</v>
      </c>
      <c r="Z1928">
        <v>0</v>
      </c>
      <c r="AA1928">
        <v>0</v>
      </c>
    </row>
    <row r="1929" spans="1:27" x14ac:dyDescent="0.25">
      <c r="A1929" t="s">
        <v>74</v>
      </c>
      <c r="B1929" t="s">
        <v>75</v>
      </c>
      <c r="C1929">
        <v>53.649500000000003</v>
      </c>
      <c r="D1929">
        <v>9.9618000000000002</v>
      </c>
      <c r="E1929">
        <v>15</v>
      </c>
      <c r="F1929" s="2">
        <v>36852</v>
      </c>
      <c r="G1929">
        <v>2.1</v>
      </c>
      <c r="H1929" s="3">
        <v>36852.48541666667</v>
      </c>
      <c r="I1929" s="3">
        <v>36852.458333333336</v>
      </c>
      <c r="J1929">
        <v>8.5</v>
      </c>
      <c r="K1929">
        <v>8.5</v>
      </c>
      <c r="L1929" s="3">
        <v>36852.462500000001</v>
      </c>
      <c r="M1929" t="s">
        <v>9</v>
      </c>
      <c r="N1929" t="s">
        <v>9</v>
      </c>
      <c r="O1929" t="s">
        <v>9</v>
      </c>
      <c r="P1929" s="3">
        <v>36852.48541666667</v>
      </c>
      <c r="Q1929">
        <v>1</v>
      </c>
      <c r="R1929" t="s">
        <v>77</v>
      </c>
      <c r="S1929">
        <v>1</v>
      </c>
      <c r="T1929" t="s">
        <v>9</v>
      </c>
      <c r="U1929" t="s">
        <v>9</v>
      </c>
      <c r="V1929" s="3">
        <v>36852.458333333336</v>
      </c>
      <c r="W1929">
        <v>1</v>
      </c>
      <c r="X1929" s="3">
        <v>36852.462500000001</v>
      </c>
      <c r="Y1929" t="s">
        <v>9</v>
      </c>
      <c r="Z1929">
        <v>1</v>
      </c>
      <c r="AA1929" t="s">
        <v>9</v>
      </c>
    </row>
    <row r="1930" spans="1:27" x14ac:dyDescent="0.25">
      <c r="A1930" t="s">
        <v>74</v>
      </c>
      <c r="B1930" t="s">
        <v>75</v>
      </c>
      <c r="C1930">
        <v>53.649500000000003</v>
      </c>
      <c r="D1930">
        <v>9.9618000000000002</v>
      </c>
      <c r="E1930">
        <v>15</v>
      </c>
      <c r="F1930" s="2">
        <v>36853</v>
      </c>
      <c r="G1930">
        <v>3.5</v>
      </c>
      <c r="H1930" s="3">
        <v>36853.48541666667</v>
      </c>
      <c r="I1930" s="3">
        <v>36853.458333333336</v>
      </c>
      <c r="J1930">
        <v>7</v>
      </c>
      <c r="K1930">
        <v>9</v>
      </c>
      <c r="L1930" s="3">
        <v>36853.462500000001</v>
      </c>
      <c r="M1930" t="s">
        <v>9</v>
      </c>
      <c r="N1930" t="s">
        <v>9</v>
      </c>
      <c r="O1930" t="s">
        <v>9</v>
      </c>
      <c r="P1930" s="3">
        <v>36853.48541666667</v>
      </c>
      <c r="Q1930">
        <v>1</v>
      </c>
      <c r="R1930" t="s">
        <v>77</v>
      </c>
      <c r="S1930">
        <v>1</v>
      </c>
      <c r="T1930">
        <v>0</v>
      </c>
      <c r="U1930" t="s">
        <v>9</v>
      </c>
      <c r="V1930" s="3">
        <v>36853.458333333336</v>
      </c>
      <c r="W1930">
        <v>1</v>
      </c>
      <c r="X1930" s="3">
        <v>36853.462500000001</v>
      </c>
      <c r="Y1930" t="s">
        <v>9</v>
      </c>
      <c r="Z1930">
        <v>1</v>
      </c>
      <c r="AA1930">
        <v>0</v>
      </c>
    </row>
    <row r="1931" spans="1:27" x14ac:dyDescent="0.25">
      <c r="A1931" t="s">
        <v>74</v>
      </c>
      <c r="B1931" t="s">
        <v>75</v>
      </c>
      <c r="C1931">
        <v>53.649500000000003</v>
      </c>
      <c r="D1931">
        <v>9.9618000000000002</v>
      </c>
      <c r="E1931">
        <v>15</v>
      </c>
      <c r="F1931" s="2">
        <v>36854</v>
      </c>
      <c r="G1931">
        <v>6</v>
      </c>
      <c r="H1931" s="3">
        <v>36854.48541666667</v>
      </c>
      <c r="I1931" s="3">
        <v>36854.458333333336</v>
      </c>
      <c r="J1931">
        <v>9</v>
      </c>
      <c r="K1931">
        <v>9</v>
      </c>
      <c r="L1931" s="3">
        <v>36854.462500000001</v>
      </c>
      <c r="M1931" t="s">
        <v>9</v>
      </c>
      <c r="N1931" t="s">
        <v>9</v>
      </c>
      <c r="O1931" t="s">
        <v>9</v>
      </c>
      <c r="P1931" s="3">
        <v>36854.48541666667</v>
      </c>
      <c r="Q1931">
        <v>0.2</v>
      </c>
      <c r="R1931" t="s">
        <v>77</v>
      </c>
      <c r="S1931">
        <v>0.2</v>
      </c>
      <c r="T1931">
        <v>0</v>
      </c>
      <c r="U1931" t="s">
        <v>9</v>
      </c>
      <c r="V1931" s="3">
        <v>36854.458333333336</v>
      </c>
      <c r="W1931">
        <v>1</v>
      </c>
      <c r="X1931" s="3">
        <v>36854.462500000001</v>
      </c>
      <c r="Y1931" t="s">
        <v>9</v>
      </c>
      <c r="Z1931">
        <v>0.2</v>
      </c>
      <c r="AA1931">
        <v>0</v>
      </c>
    </row>
    <row r="1932" spans="1:27" x14ac:dyDescent="0.25">
      <c r="A1932" t="s">
        <v>74</v>
      </c>
      <c r="B1932" t="s">
        <v>75</v>
      </c>
      <c r="C1932">
        <v>53.649500000000003</v>
      </c>
      <c r="D1932">
        <v>9.9618000000000002</v>
      </c>
      <c r="E1932">
        <v>15</v>
      </c>
      <c r="F1932" s="2">
        <v>36855</v>
      </c>
      <c r="G1932">
        <v>0.7</v>
      </c>
      <c r="H1932" s="3">
        <v>36855.48541666667</v>
      </c>
      <c r="I1932" s="3">
        <v>36855.458333333336</v>
      </c>
      <c r="J1932">
        <v>4.5999999999999996</v>
      </c>
      <c r="K1932">
        <v>9.3000000000000007</v>
      </c>
      <c r="L1932" s="3">
        <v>36855.463194444441</v>
      </c>
      <c r="M1932" t="s">
        <v>9</v>
      </c>
      <c r="N1932" t="s">
        <v>9</v>
      </c>
      <c r="O1932" t="s">
        <v>9</v>
      </c>
      <c r="P1932" s="3">
        <v>36855.48541666667</v>
      </c>
      <c r="Q1932">
        <v>1</v>
      </c>
      <c r="R1932" t="s">
        <v>77</v>
      </c>
      <c r="S1932">
        <v>1</v>
      </c>
      <c r="T1932" t="s">
        <v>9</v>
      </c>
      <c r="U1932" t="s">
        <v>9</v>
      </c>
      <c r="V1932" s="3">
        <v>36855.458333333336</v>
      </c>
      <c r="W1932">
        <v>1</v>
      </c>
      <c r="X1932" s="3">
        <v>36855.463194444441</v>
      </c>
      <c r="Y1932" t="s">
        <v>9</v>
      </c>
      <c r="Z1932">
        <v>1</v>
      </c>
      <c r="AA1932" t="s">
        <v>9</v>
      </c>
    </row>
    <row r="1933" spans="1:27" x14ac:dyDescent="0.25">
      <c r="A1933" t="s">
        <v>74</v>
      </c>
      <c r="B1933" t="s">
        <v>75</v>
      </c>
      <c r="C1933">
        <v>53.649500000000003</v>
      </c>
      <c r="D1933">
        <v>9.9618000000000002</v>
      </c>
      <c r="E1933">
        <v>15</v>
      </c>
      <c r="F1933" s="2">
        <v>36856</v>
      </c>
      <c r="G1933">
        <v>1.7</v>
      </c>
      <c r="H1933" s="3">
        <v>36856.48541666667</v>
      </c>
      <c r="I1933" s="3">
        <v>36856.458333333336</v>
      </c>
      <c r="J1933">
        <v>5.2</v>
      </c>
      <c r="K1933">
        <v>6.2</v>
      </c>
      <c r="L1933" s="3">
        <v>36856.463194444441</v>
      </c>
      <c r="M1933" t="s">
        <v>9</v>
      </c>
      <c r="N1933" t="s">
        <v>9</v>
      </c>
      <c r="O1933" t="s">
        <v>9</v>
      </c>
      <c r="P1933" s="3">
        <v>36856.48541666667</v>
      </c>
      <c r="Q1933">
        <v>0</v>
      </c>
      <c r="R1933" t="s">
        <v>76</v>
      </c>
      <c r="S1933">
        <v>0</v>
      </c>
      <c r="T1933">
        <v>0</v>
      </c>
      <c r="U1933" t="s">
        <v>9</v>
      </c>
      <c r="V1933" s="3">
        <v>36856.458333333336</v>
      </c>
      <c r="W1933">
        <v>1</v>
      </c>
      <c r="X1933" s="3">
        <v>36856.463194444441</v>
      </c>
      <c r="Y1933" t="s">
        <v>9</v>
      </c>
      <c r="Z1933">
        <v>0</v>
      </c>
      <c r="AA1933">
        <v>0</v>
      </c>
    </row>
    <row r="1934" spans="1:27" x14ac:dyDescent="0.25">
      <c r="A1934" t="s">
        <v>74</v>
      </c>
      <c r="B1934" t="s">
        <v>75</v>
      </c>
      <c r="C1934">
        <v>53.649500000000003</v>
      </c>
      <c r="D1934">
        <v>9.9618000000000002</v>
      </c>
      <c r="E1934">
        <v>15</v>
      </c>
      <c r="F1934" s="2">
        <v>36857</v>
      </c>
      <c r="G1934">
        <v>5</v>
      </c>
      <c r="H1934" s="3">
        <v>36857.48541666667</v>
      </c>
      <c r="I1934" s="3">
        <v>36857.458333333336</v>
      </c>
      <c r="J1934">
        <v>6</v>
      </c>
      <c r="K1934">
        <v>9</v>
      </c>
      <c r="L1934" s="3">
        <v>36857.463194444441</v>
      </c>
      <c r="M1934" t="s">
        <v>9</v>
      </c>
      <c r="N1934" t="s">
        <v>9</v>
      </c>
      <c r="O1934" t="s">
        <v>9</v>
      </c>
      <c r="P1934" s="3">
        <v>36857.48541666667</v>
      </c>
      <c r="Q1934">
        <v>0.4</v>
      </c>
      <c r="R1934" t="s">
        <v>77</v>
      </c>
      <c r="S1934">
        <v>0.4</v>
      </c>
      <c r="T1934" t="s">
        <v>9</v>
      </c>
      <c r="U1934" t="s">
        <v>9</v>
      </c>
      <c r="V1934" s="3">
        <v>36857.458333333336</v>
      </c>
      <c r="W1934">
        <v>1</v>
      </c>
      <c r="X1934" s="3">
        <v>36857.463194444441</v>
      </c>
      <c r="Y1934" t="s">
        <v>9</v>
      </c>
      <c r="Z1934">
        <v>0.4</v>
      </c>
      <c r="AA1934" t="s">
        <v>9</v>
      </c>
    </row>
    <row r="1935" spans="1:27" x14ac:dyDescent="0.25">
      <c r="A1935" t="s">
        <v>74</v>
      </c>
      <c r="B1935" t="s">
        <v>75</v>
      </c>
      <c r="C1935">
        <v>53.649500000000003</v>
      </c>
      <c r="D1935">
        <v>9.9618000000000002</v>
      </c>
      <c r="E1935">
        <v>15</v>
      </c>
      <c r="F1935" s="2">
        <v>36858</v>
      </c>
      <c r="G1935">
        <v>5</v>
      </c>
      <c r="H1935" s="3">
        <v>36858.48541666667</v>
      </c>
      <c r="I1935" s="3">
        <v>36858.458333333336</v>
      </c>
      <c r="J1935">
        <v>7</v>
      </c>
      <c r="K1935">
        <v>7</v>
      </c>
      <c r="L1935" s="3">
        <v>36858.463888888888</v>
      </c>
      <c r="M1935" t="s">
        <v>9</v>
      </c>
      <c r="N1935" t="s">
        <v>9</v>
      </c>
      <c r="O1935" t="s">
        <v>9</v>
      </c>
      <c r="P1935" s="3">
        <v>36858.48541666667</v>
      </c>
      <c r="Q1935">
        <v>0.9</v>
      </c>
      <c r="R1935" t="s">
        <v>77</v>
      </c>
      <c r="S1935">
        <v>0.9</v>
      </c>
      <c r="T1935" t="s">
        <v>9</v>
      </c>
      <c r="U1935" t="s">
        <v>9</v>
      </c>
      <c r="V1935" s="3">
        <v>36858.458333333336</v>
      </c>
      <c r="W1935">
        <v>1</v>
      </c>
      <c r="X1935" s="3">
        <v>36858.463888888888</v>
      </c>
      <c r="Y1935" t="s">
        <v>9</v>
      </c>
      <c r="Z1935">
        <v>0.9</v>
      </c>
      <c r="AA1935" t="s">
        <v>9</v>
      </c>
    </row>
    <row r="1936" spans="1:27" x14ac:dyDescent="0.25">
      <c r="A1936" t="s">
        <v>74</v>
      </c>
      <c r="B1936" t="s">
        <v>75</v>
      </c>
      <c r="C1936">
        <v>53.649500000000003</v>
      </c>
      <c r="D1936">
        <v>9.9618000000000002</v>
      </c>
      <c r="E1936">
        <v>15</v>
      </c>
      <c r="F1936" s="2">
        <v>36859</v>
      </c>
      <c r="G1936">
        <v>5.6</v>
      </c>
      <c r="H1936" s="3">
        <v>36859.48541666667</v>
      </c>
      <c r="I1936" s="3">
        <v>36859.458333333336</v>
      </c>
      <c r="J1936">
        <v>12.2</v>
      </c>
      <c r="K1936">
        <v>12.2</v>
      </c>
      <c r="L1936" s="3">
        <v>36859.463888888888</v>
      </c>
      <c r="M1936" t="s">
        <v>9</v>
      </c>
      <c r="N1936" t="s">
        <v>9</v>
      </c>
      <c r="O1936" t="s">
        <v>9</v>
      </c>
      <c r="P1936" s="3">
        <v>36859.48541666667</v>
      </c>
      <c r="Q1936">
        <v>8</v>
      </c>
      <c r="R1936" t="s">
        <v>77</v>
      </c>
      <c r="S1936">
        <v>8</v>
      </c>
      <c r="T1936" t="s">
        <v>9</v>
      </c>
      <c r="U1936" t="s">
        <v>9</v>
      </c>
      <c r="V1936" s="3">
        <v>36859.458333333336</v>
      </c>
      <c r="W1936">
        <v>1</v>
      </c>
      <c r="X1936" s="3">
        <v>36859.463888888888</v>
      </c>
      <c r="Y1936" t="s">
        <v>9</v>
      </c>
      <c r="Z1936">
        <v>8</v>
      </c>
      <c r="AA1936" t="s">
        <v>9</v>
      </c>
    </row>
    <row r="1937" spans="1:27" x14ac:dyDescent="0.25">
      <c r="A1937" t="s">
        <v>74</v>
      </c>
      <c r="B1937" t="s">
        <v>75</v>
      </c>
      <c r="C1937">
        <v>53.649500000000003</v>
      </c>
      <c r="D1937">
        <v>9.9618000000000002</v>
      </c>
      <c r="E1937">
        <v>15</v>
      </c>
      <c r="F1937" s="2">
        <v>36860</v>
      </c>
      <c r="G1937">
        <v>7.7</v>
      </c>
      <c r="H1937" s="3">
        <v>36860.48541666667</v>
      </c>
      <c r="I1937" s="3">
        <v>36860.458333333336</v>
      </c>
      <c r="J1937">
        <v>11.8</v>
      </c>
      <c r="K1937">
        <v>12.2</v>
      </c>
      <c r="L1937" s="3">
        <v>36860.463888888888</v>
      </c>
      <c r="M1937" t="s">
        <v>9</v>
      </c>
      <c r="N1937" t="s">
        <v>9</v>
      </c>
      <c r="O1937" t="s">
        <v>9</v>
      </c>
      <c r="P1937" s="3">
        <v>36860.48541666667</v>
      </c>
      <c r="Q1937">
        <v>0</v>
      </c>
      <c r="R1937" t="s">
        <v>76</v>
      </c>
      <c r="S1937">
        <v>0</v>
      </c>
      <c r="T1937">
        <v>0</v>
      </c>
      <c r="U1937" t="s">
        <v>9</v>
      </c>
      <c r="V1937" s="3">
        <v>36860.458333333336</v>
      </c>
      <c r="W1937">
        <v>1</v>
      </c>
      <c r="X1937" s="3">
        <v>36860.463888888888</v>
      </c>
      <c r="Y1937" t="s">
        <v>9</v>
      </c>
      <c r="Z1937">
        <v>0</v>
      </c>
      <c r="AA1937">
        <v>0</v>
      </c>
    </row>
    <row r="1938" spans="1:27" x14ac:dyDescent="0.25">
      <c r="A1938" t="s">
        <v>74</v>
      </c>
      <c r="B1938" t="s">
        <v>75</v>
      </c>
      <c r="C1938">
        <v>53.649500000000003</v>
      </c>
      <c r="D1938">
        <v>9.9618000000000002</v>
      </c>
      <c r="E1938">
        <v>15</v>
      </c>
      <c r="F1938" s="2">
        <v>36861</v>
      </c>
      <c r="G1938">
        <v>6</v>
      </c>
      <c r="H1938" s="3">
        <v>36861.48541666667</v>
      </c>
      <c r="I1938" s="3">
        <v>36861.458333333336</v>
      </c>
      <c r="J1938">
        <v>9.1</v>
      </c>
      <c r="K1938">
        <v>11</v>
      </c>
      <c r="L1938" s="3">
        <v>36861.464583333334</v>
      </c>
      <c r="M1938" t="s">
        <v>9</v>
      </c>
      <c r="N1938" t="s">
        <v>9</v>
      </c>
      <c r="O1938" t="s">
        <v>9</v>
      </c>
      <c r="P1938" s="3">
        <v>36861.48541666667</v>
      </c>
      <c r="Q1938">
        <v>0</v>
      </c>
      <c r="R1938" t="s">
        <v>76</v>
      </c>
      <c r="S1938">
        <v>0</v>
      </c>
      <c r="T1938">
        <v>0</v>
      </c>
      <c r="U1938" t="s">
        <v>9</v>
      </c>
      <c r="V1938" s="3">
        <v>36861.458333333336</v>
      </c>
      <c r="W1938">
        <v>1</v>
      </c>
      <c r="X1938" s="3">
        <v>36861.464583333334</v>
      </c>
      <c r="Y1938" t="s">
        <v>9</v>
      </c>
      <c r="Z1938">
        <v>0</v>
      </c>
      <c r="AA1938">
        <v>0</v>
      </c>
    </row>
    <row r="1939" spans="1:27" x14ac:dyDescent="0.25">
      <c r="A1939" t="s">
        <v>74</v>
      </c>
      <c r="B1939" t="s">
        <v>75</v>
      </c>
      <c r="C1939">
        <v>53.649500000000003</v>
      </c>
      <c r="D1939">
        <v>9.9618000000000002</v>
      </c>
      <c r="E1939">
        <v>15</v>
      </c>
      <c r="F1939" s="2">
        <v>36862</v>
      </c>
      <c r="G1939">
        <v>8.1</v>
      </c>
      <c r="H1939" s="3">
        <v>36862.48541666667</v>
      </c>
      <c r="I1939" s="3">
        <v>36862.458333333336</v>
      </c>
      <c r="J1939">
        <v>10.5</v>
      </c>
      <c r="K1939">
        <v>10.5</v>
      </c>
      <c r="L1939" s="3">
        <v>36862.464583333334</v>
      </c>
      <c r="M1939" t="s">
        <v>9</v>
      </c>
      <c r="N1939" t="s">
        <v>9</v>
      </c>
      <c r="O1939" t="s">
        <v>9</v>
      </c>
      <c r="P1939" s="3">
        <v>36862.48541666667</v>
      </c>
      <c r="Q1939">
        <v>3</v>
      </c>
      <c r="R1939" t="s">
        <v>77</v>
      </c>
      <c r="S1939">
        <v>3</v>
      </c>
      <c r="T1939" t="s">
        <v>9</v>
      </c>
      <c r="U1939" t="s">
        <v>9</v>
      </c>
      <c r="V1939" s="3">
        <v>36862.458333333336</v>
      </c>
      <c r="W1939">
        <v>1</v>
      </c>
      <c r="X1939" s="3">
        <v>36862.464583333334</v>
      </c>
      <c r="Y1939" t="s">
        <v>9</v>
      </c>
      <c r="Z1939">
        <v>3</v>
      </c>
      <c r="AA1939" t="s">
        <v>9</v>
      </c>
    </row>
    <row r="1940" spans="1:27" x14ac:dyDescent="0.25">
      <c r="A1940" t="s">
        <v>74</v>
      </c>
      <c r="B1940" t="s">
        <v>75</v>
      </c>
      <c r="C1940">
        <v>53.649500000000003</v>
      </c>
      <c r="D1940">
        <v>9.9618000000000002</v>
      </c>
      <c r="E1940">
        <v>15</v>
      </c>
      <c r="F1940" s="2">
        <v>36863</v>
      </c>
      <c r="G1940">
        <v>7.2</v>
      </c>
      <c r="H1940" s="3">
        <v>36863.48541666667</v>
      </c>
      <c r="I1940" s="3">
        <v>36863.458333333336</v>
      </c>
      <c r="J1940">
        <v>9.5</v>
      </c>
      <c r="K1940">
        <v>11.4</v>
      </c>
      <c r="L1940" s="3">
        <v>36863.465277777781</v>
      </c>
      <c r="M1940" t="s">
        <v>9</v>
      </c>
      <c r="N1940" t="s">
        <v>9</v>
      </c>
      <c r="O1940" t="s">
        <v>9</v>
      </c>
      <c r="P1940" s="3">
        <v>36863.48541666667</v>
      </c>
      <c r="Q1940">
        <v>0</v>
      </c>
      <c r="R1940" t="s">
        <v>76</v>
      </c>
      <c r="S1940">
        <v>0</v>
      </c>
      <c r="T1940">
        <v>0</v>
      </c>
      <c r="U1940" t="s">
        <v>9</v>
      </c>
      <c r="V1940" s="3">
        <v>36863.458333333336</v>
      </c>
      <c r="W1940">
        <v>1</v>
      </c>
      <c r="X1940" s="3">
        <v>36863.465277777781</v>
      </c>
      <c r="Y1940" t="s">
        <v>9</v>
      </c>
      <c r="Z1940">
        <v>0</v>
      </c>
      <c r="AA1940">
        <v>0</v>
      </c>
    </row>
    <row r="1941" spans="1:27" x14ac:dyDescent="0.25">
      <c r="A1941" t="s">
        <v>74</v>
      </c>
      <c r="B1941" t="s">
        <v>75</v>
      </c>
      <c r="C1941">
        <v>53.649500000000003</v>
      </c>
      <c r="D1941">
        <v>9.9618000000000002</v>
      </c>
      <c r="E1941">
        <v>15</v>
      </c>
      <c r="F1941" s="2">
        <v>36864</v>
      </c>
      <c r="G1941">
        <v>2.5</v>
      </c>
      <c r="H1941" s="3">
        <v>36864.48541666667</v>
      </c>
      <c r="I1941" s="3">
        <v>36864.458333333336</v>
      </c>
      <c r="J1941">
        <v>6.4</v>
      </c>
      <c r="K1941">
        <v>10.5</v>
      </c>
      <c r="L1941" s="3">
        <v>36864.465277777781</v>
      </c>
      <c r="M1941" t="s">
        <v>9</v>
      </c>
      <c r="N1941" t="s">
        <v>9</v>
      </c>
      <c r="O1941" t="s">
        <v>9</v>
      </c>
      <c r="P1941" s="3">
        <v>36864.48541666667</v>
      </c>
      <c r="Q1941">
        <v>0</v>
      </c>
      <c r="R1941" t="s">
        <v>76</v>
      </c>
      <c r="S1941">
        <v>0</v>
      </c>
      <c r="T1941">
        <v>0</v>
      </c>
      <c r="U1941" t="s">
        <v>9</v>
      </c>
      <c r="V1941" s="3">
        <v>36864.458333333336</v>
      </c>
      <c r="W1941">
        <v>1</v>
      </c>
      <c r="X1941" s="3">
        <v>36864.465277777781</v>
      </c>
      <c r="Y1941" t="s">
        <v>9</v>
      </c>
      <c r="Z1941">
        <v>0</v>
      </c>
      <c r="AA1941">
        <v>0</v>
      </c>
    </row>
    <row r="1942" spans="1:27" x14ac:dyDescent="0.25">
      <c r="A1942" t="s">
        <v>74</v>
      </c>
      <c r="B1942" t="s">
        <v>75</v>
      </c>
      <c r="C1942">
        <v>53.649500000000003</v>
      </c>
      <c r="D1942">
        <v>9.9618000000000002</v>
      </c>
      <c r="E1942">
        <v>15</v>
      </c>
      <c r="F1942" s="2">
        <v>36865</v>
      </c>
      <c r="G1942">
        <v>6</v>
      </c>
      <c r="H1942" s="3">
        <v>36865.48541666667</v>
      </c>
      <c r="I1942" s="3">
        <v>36865.458333333336</v>
      </c>
      <c r="J1942">
        <v>6</v>
      </c>
      <c r="K1942">
        <v>8</v>
      </c>
      <c r="L1942" s="3">
        <v>36865.465277777781</v>
      </c>
      <c r="M1942" t="s">
        <v>9</v>
      </c>
      <c r="N1942" t="s">
        <v>9</v>
      </c>
      <c r="O1942" t="s">
        <v>9</v>
      </c>
      <c r="P1942" s="3">
        <v>36865.48541666667</v>
      </c>
      <c r="Q1942">
        <v>1.2</v>
      </c>
      <c r="R1942" t="s">
        <v>77</v>
      </c>
      <c r="S1942">
        <v>1.2</v>
      </c>
      <c r="T1942" t="s">
        <v>9</v>
      </c>
      <c r="U1942" t="s">
        <v>9</v>
      </c>
      <c r="V1942" s="3">
        <v>36865.458333333336</v>
      </c>
      <c r="W1942">
        <v>1</v>
      </c>
      <c r="X1942" s="3">
        <v>36865.465277777781</v>
      </c>
      <c r="Y1942" t="s">
        <v>9</v>
      </c>
      <c r="Z1942">
        <v>1.2</v>
      </c>
      <c r="AA1942" t="s">
        <v>9</v>
      </c>
    </row>
    <row r="1943" spans="1:27" x14ac:dyDescent="0.25">
      <c r="A1943" t="s">
        <v>74</v>
      </c>
      <c r="B1943" t="s">
        <v>75</v>
      </c>
      <c r="C1943">
        <v>53.649500000000003</v>
      </c>
      <c r="D1943">
        <v>9.9618000000000002</v>
      </c>
      <c r="E1943">
        <v>15</v>
      </c>
      <c r="F1943" s="2">
        <v>36866</v>
      </c>
      <c r="G1943">
        <v>6</v>
      </c>
      <c r="H1943" s="3">
        <v>36866.48541666667</v>
      </c>
      <c r="I1943" s="3">
        <v>36866.458333333336</v>
      </c>
      <c r="J1943">
        <v>8</v>
      </c>
      <c r="K1943">
        <v>9</v>
      </c>
      <c r="L1943" s="3">
        <v>36866.46597222222</v>
      </c>
      <c r="M1943" t="s">
        <v>9</v>
      </c>
      <c r="N1943" t="s">
        <v>9</v>
      </c>
      <c r="O1943" t="s">
        <v>9</v>
      </c>
      <c r="P1943" s="3">
        <v>36866.48541666667</v>
      </c>
      <c r="Q1943">
        <v>0.3</v>
      </c>
      <c r="R1943" t="s">
        <v>77</v>
      </c>
      <c r="S1943">
        <v>0.3</v>
      </c>
      <c r="T1943" t="s">
        <v>9</v>
      </c>
      <c r="U1943" t="s">
        <v>9</v>
      </c>
      <c r="V1943" s="3">
        <v>36866.458333333336</v>
      </c>
      <c r="W1943">
        <v>1</v>
      </c>
      <c r="X1943" s="3">
        <v>36866.46597222222</v>
      </c>
      <c r="Y1943" t="s">
        <v>9</v>
      </c>
      <c r="Z1943">
        <v>0.3</v>
      </c>
      <c r="AA1943" t="s">
        <v>9</v>
      </c>
    </row>
    <row r="1944" spans="1:27" x14ac:dyDescent="0.25">
      <c r="A1944" t="s">
        <v>74</v>
      </c>
      <c r="B1944" t="s">
        <v>75</v>
      </c>
      <c r="C1944">
        <v>53.649500000000003</v>
      </c>
      <c r="D1944">
        <v>9.9618000000000002</v>
      </c>
      <c r="E1944">
        <v>15</v>
      </c>
      <c r="F1944" s="2">
        <v>36867</v>
      </c>
      <c r="G1944">
        <v>7</v>
      </c>
      <c r="H1944" s="3">
        <v>36867.48541666667</v>
      </c>
      <c r="I1944" s="3">
        <v>36867.458333333336</v>
      </c>
      <c r="J1944">
        <v>8</v>
      </c>
      <c r="K1944">
        <v>9</v>
      </c>
      <c r="L1944" s="3">
        <v>36867.46597222222</v>
      </c>
      <c r="M1944" t="s">
        <v>9</v>
      </c>
      <c r="N1944" t="s">
        <v>9</v>
      </c>
      <c r="O1944" t="s">
        <v>9</v>
      </c>
      <c r="P1944" s="3">
        <v>36867.48541666667</v>
      </c>
      <c r="Q1944">
        <v>0.5</v>
      </c>
      <c r="R1944" t="s">
        <v>77</v>
      </c>
      <c r="S1944">
        <v>0.5</v>
      </c>
      <c r="T1944" t="s">
        <v>9</v>
      </c>
      <c r="U1944" t="s">
        <v>9</v>
      </c>
      <c r="V1944" s="3">
        <v>36867.458333333336</v>
      </c>
      <c r="W1944">
        <v>1</v>
      </c>
      <c r="X1944" s="3">
        <v>36867.46597222222</v>
      </c>
      <c r="Y1944" t="s">
        <v>9</v>
      </c>
      <c r="Z1944">
        <v>0.5</v>
      </c>
      <c r="AA1944" t="s">
        <v>9</v>
      </c>
    </row>
    <row r="1945" spans="1:27" x14ac:dyDescent="0.25">
      <c r="A1945" t="s">
        <v>74</v>
      </c>
      <c r="B1945" t="s">
        <v>75</v>
      </c>
      <c r="C1945">
        <v>53.649500000000003</v>
      </c>
      <c r="D1945">
        <v>9.9618000000000002</v>
      </c>
      <c r="E1945">
        <v>15</v>
      </c>
      <c r="F1945" s="2">
        <v>36868</v>
      </c>
      <c r="G1945">
        <v>8</v>
      </c>
      <c r="H1945" s="3">
        <v>36868.48541666667</v>
      </c>
      <c r="I1945" s="3">
        <v>36868.458333333336</v>
      </c>
      <c r="J1945">
        <v>8</v>
      </c>
      <c r="K1945">
        <v>9</v>
      </c>
      <c r="L1945" s="3">
        <v>36868.466666666667</v>
      </c>
      <c r="M1945" t="s">
        <v>9</v>
      </c>
      <c r="N1945" t="s">
        <v>9</v>
      </c>
      <c r="O1945" t="s">
        <v>9</v>
      </c>
      <c r="P1945" s="3">
        <v>36868.48541666667</v>
      </c>
      <c r="Q1945">
        <v>2.5</v>
      </c>
      <c r="R1945" t="s">
        <v>77</v>
      </c>
      <c r="S1945">
        <v>2.5</v>
      </c>
      <c r="T1945" t="s">
        <v>9</v>
      </c>
      <c r="U1945" t="s">
        <v>9</v>
      </c>
      <c r="V1945" s="3">
        <v>36868.458333333336</v>
      </c>
      <c r="W1945">
        <v>1</v>
      </c>
      <c r="X1945" s="3">
        <v>36868.466666666667</v>
      </c>
      <c r="Y1945" t="s">
        <v>9</v>
      </c>
      <c r="Z1945">
        <v>2.5</v>
      </c>
      <c r="AA1945" t="s">
        <v>9</v>
      </c>
    </row>
    <row r="1946" spans="1:27" x14ac:dyDescent="0.25">
      <c r="A1946" t="s">
        <v>74</v>
      </c>
      <c r="B1946" t="s">
        <v>75</v>
      </c>
      <c r="C1946">
        <v>53.649500000000003</v>
      </c>
      <c r="D1946">
        <v>9.9618000000000002</v>
      </c>
      <c r="E1946">
        <v>15</v>
      </c>
      <c r="F1946" s="2">
        <v>36869</v>
      </c>
      <c r="G1946">
        <v>6.2</v>
      </c>
      <c r="H1946" s="3">
        <v>36869.48541666667</v>
      </c>
      <c r="I1946" s="3">
        <v>36869.458333333336</v>
      </c>
      <c r="J1946">
        <v>9.9</v>
      </c>
      <c r="K1946">
        <v>13</v>
      </c>
      <c r="L1946" s="3">
        <v>36869.466666666667</v>
      </c>
      <c r="M1946" t="s">
        <v>9</v>
      </c>
      <c r="N1946" t="s">
        <v>9</v>
      </c>
      <c r="O1946" t="s">
        <v>9</v>
      </c>
      <c r="P1946" s="3">
        <v>36869.48541666667</v>
      </c>
      <c r="Q1946">
        <v>0</v>
      </c>
      <c r="R1946" t="s">
        <v>76</v>
      </c>
      <c r="S1946">
        <v>0</v>
      </c>
      <c r="T1946">
        <v>0</v>
      </c>
      <c r="U1946" t="s">
        <v>9</v>
      </c>
      <c r="V1946" s="3">
        <v>36869.458333333336</v>
      </c>
      <c r="W1946">
        <v>1</v>
      </c>
      <c r="X1946" s="3">
        <v>36869.466666666667</v>
      </c>
      <c r="Y1946" t="s">
        <v>9</v>
      </c>
      <c r="Z1946">
        <v>0</v>
      </c>
      <c r="AA1946">
        <v>0</v>
      </c>
    </row>
    <row r="1947" spans="1:27" x14ac:dyDescent="0.25">
      <c r="A1947" t="s">
        <v>74</v>
      </c>
      <c r="B1947" t="s">
        <v>75</v>
      </c>
      <c r="C1947">
        <v>53.649500000000003</v>
      </c>
      <c r="D1947">
        <v>9.9618000000000002</v>
      </c>
      <c r="E1947">
        <v>15</v>
      </c>
      <c r="F1947" s="2">
        <v>36870</v>
      </c>
      <c r="G1947">
        <v>7.2</v>
      </c>
      <c r="H1947" s="3">
        <v>36870.48541666667</v>
      </c>
      <c r="I1947" s="3">
        <v>36870.458333333336</v>
      </c>
      <c r="J1947">
        <v>8.9</v>
      </c>
      <c r="K1947">
        <v>10.1</v>
      </c>
      <c r="L1947" s="3">
        <v>36870.467361111114</v>
      </c>
      <c r="M1947" t="s">
        <v>9</v>
      </c>
      <c r="N1947" t="s">
        <v>9</v>
      </c>
      <c r="O1947" t="s">
        <v>9</v>
      </c>
      <c r="P1947" s="3">
        <v>36870.48541666667</v>
      </c>
      <c r="Q1947">
        <v>0</v>
      </c>
      <c r="R1947" t="s">
        <v>76</v>
      </c>
      <c r="S1947">
        <v>0</v>
      </c>
      <c r="T1947">
        <v>0</v>
      </c>
      <c r="U1947" t="s">
        <v>9</v>
      </c>
      <c r="V1947" s="3">
        <v>36870.458333333336</v>
      </c>
      <c r="W1947">
        <v>1</v>
      </c>
      <c r="X1947" s="3">
        <v>36870.467361111114</v>
      </c>
      <c r="Y1947" t="s">
        <v>9</v>
      </c>
      <c r="Z1947">
        <v>0</v>
      </c>
      <c r="AA1947">
        <v>0</v>
      </c>
    </row>
    <row r="1948" spans="1:27" x14ac:dyDescent="0.25">
      <c r="A1948" t="s">
        <v>74</v>
      </c>
      <c r="B1948" t="s">
        <v>75</v>
      </c>
      <c r="C1948">
        <v>53.649500000000003</v>
      </c>
      <c r="D1948">
        <v>9.9618000000000002</v>
      </c>
      <c r="E1948">
        <v>15</v>
      </c>
      <c r="F1948" s="2">
        <v>36871</v>
      </c>
      <c r="G1948">
        <v>8</v>
      </c>
      <c r="H1948" s="3">
        <v>36871.48541666667</v>
      </c>
      <c r="I1948" s="3">
        <v>36871.458333333336</v>
      </c>
      <c r="J1948">
        <v>10</v>
      </c>
      <c r="K1948">
        <v>12</v>
      </c>
      <c r="L1948" s="3">
        <v>36871.467361111114</v>
      </c>
      <c r="M1948" t="s">
        <v>9</v>
      </c>
      <c r="N1948" t="s">
        <v>9</v>
      </c>
      <c r="O1948" t="s">
        <v>9</v>
      </c>
      <c r="P1948" s="3">
        <v>36871.48541666667</v>
      </c>
      <c r="Q1948">
        <v>3.8</v>
      </c>
      <c r="R1948" t="s">
        <v>77</v>
      </c>
      <c r="S1948">
        <v>3.8</v>
      </c>
      <c r="T1948" t="s">
        <v>9</v>
      </c>
      <c r="U1948" t="s">
        <v>9</v>
      </c>
      <c r="V1948" s="3">
        <v>36871.458333333336</v>
      </c>
      <c r="W1948">
        <v>1</v>
      </c>
      <c r="X1948" s="3">
        <v>36871.467361111114</v>
      </c>
      <c r="Y1948" t="s">
        <v>9</v>
      </c>
      <c r="Z1948">
        <v>3.8</v>
      </c>
      <c r="AA1948" t="s">
        <v>9</v>
      </c>
    </row>
    <row r="1949" spans="1:27" x14ac:dyDescent="0.25">
      <c r="A1949" t="s">
        <v>74</v>
      </c>
      <c r="B1949" t="s">
        <v>75</v>
      </c>
      <c r="C1949">
        <v>53.649500000000003</v>
      </c>
      <c r="D1949">
        <v>9.9618000000000002</v>
      </c>
      <c r="E1949">
        <v>15</v>
      </c>
      <c r="F1949" s="2">
        <v>36872</v>
      </c>
      <c r="G1949">
        <v>11</v>
      </c>
      <c r="H1949" s="3">
        <v>36872.48541666667</v>
      </c>
      <c r="I1949" s="3">
        <v>36872.458333333336</v>
      </c>
      <c r="J1949">
        <v>12</v>
      </c>
      <c r="K1949">
        <v>12.5</v>
      </c>
      <c r="L1949" s="3">
        <v>36872.468055555553</v>
      </c>
      <c r="M1949" t="s">
        <v>9</v>
      </c>
      <c r="N1949" t="s">
        <v>9</v>
      </c>
      <c r="O1949" t="s">
        <v>9</v>
      </c>
      <c r="P1949" s="3">
        <v>36872.48541666667</v>
      </c>
      <c r="Q1949">
        <v>18.2</v>
      </c>
      <c r="R1949" t="s">
        <v>77</v>
      </c>
      <c r="S1949">
        <v>18.2</v>
      </c>
      <c r="T1949" t="s">
        <v>9</v>
      </c>
      <c r="U1949" t="s">
        <v>9</v>
      </c>
      <c r="V1949" s="3">
        <v>36872.458333333336</v>
      </c>
      <c r="W1949">
        <v>1</v>
      </c>
      <c r="X1949" s="3">
        <v>36872.468055555553</v>
      </c>
      <c r="Y1949" t="s">
        <v>9</v>
      </c>
      <c r="Z1949">
        <v>18.2</v>
      </c>
      <c r="AA1949" t="s">
        <v>9</v>
      </c>
    </row>
    <row r="1950" spans="1:27" x14ac:dyDescent="0.25">
      <c r="A1950" t="s">
        <v>74</v>
      </c>
      <c r="B1950" t="s">
        <v>75</v>
      </c>
      <c r="C1950">
        <v>53.649500000000003</v>
      </c>
      <c r="D1950">
        <v>9.9618000000000002</v>
      </c>
      <c r="E1950">
        <v>15</v>
      </c>
      <c r="F1950" s="2">
        <v>36873</v>
      </c>
      <c r="G1950">
        <v>11.1</v>
      </c>
      <c r="H1950" s="3">
        <v>36873.48541666667</v>
      </c>
      <c r="I1950" s="3">
        <v>36873.458333333336</v>
      </c>
      <c r="J1950">
        <v>11.6</v>
      </c>
      <c r="K1950">
        <v>12.6</v>
      </c>
      <c r="L1950" s="3">
        <v>36873.468055555553</v>
      </c>
      <c r="M1950" t="s">
        <v>9</v>
      </c>
      <c r="N1950" t="s">
        <v>9</v>
      </c>
      <c r="O1950" t="s">
        <v>9</v>
      </c>
      <c r="P1950" s="3">
        <v>36873.48541666667</v>
      </c>
      <c r="Q1950">
        <v>10</v>
      </c>
      <c r="R1950" t="s">
        <v>77</v>
      </c>
      <c r="S1950">
        <v>10</v>
      </c>
      <c r="T1950" t="s">
        <v>9</v>
      </c>
      <c r="U1950" t="s">
        <v>9</v>
      </c>
      <c r="V1950" s="3">
        <v>36873.458333333336</v>
      </c>
      <c r="W1950">
        <v>1</v>
      </c>
      <c r="X1950" s="3">
        <v>36873.468055555553</v>
      </c>
      <c r="Y1950" t="s">
        <v>9</v>
      </c>
      <c r="Z1950">
        <v>10</v>
      </c>
      <c r="AA1950" t="s">
        <v>9</v>
      </c>
    </row>
    <row r="1951" spans="1:27" x14ac:dyDescent="0.25">
      <c r="A1951" t="s">
        <v>74</v>
      </c>
      <c r="B1951" t="s">
        <v>75</v>
      </c>
      <c r="C1951">
        <v>53.649500000000003</v>
      </c>
      <c r="D1951">
        <v>9.9618000000000002</v>
      </c>
      <c r="E1951">
        <v>15</v>
      </c>
      <c r="F1951" s="2">
        <v>36874</v>
      </c>
      <c r="G1951">
        <v>5</v>
      </c>
      <c r="H1951" s="3">
        <v>36874.48541666667</v>
      </c>
      <c r="I1951" s="3">
        <v>36874.458333333336</v>
      </c>
      <c r="J1951">
        <v>6</v>
      </c>
      <c r="K1951">
        <v>7</v>
      </c>
      <c r="L1951" s="3">
        <v>36874.46875</v>
      </c>
      <c r="M1951" t="s">
        <v>9</v>
      </c>
      <c r="N1951" t="s">
        <v>9</v>
      </c>
      <c r="O1951" t="s">
        <v>9</v>
      </c>
      <c r="P1951" s="3">
        <v>36874.48541666667</v>
      </c>
      <c r="Q1951">
        <v>1</v>
      </c>
      <c r="R1951" t="s">
        <v>77</v>
      </c>
      <c r="S1951">
        <v>1</v>
      </c>
      <c r="T1951" t="s">
        <v>9</v>
      </c>
      <c r="U1951" t="s">
        <v>9</v>
      </c>
      <c r="V1951" s="3">
        <v>36874.458333333336</v>
      </c>
      <c r="W1951">
        <v>1</v>
      </c>
      <c r="X1951" s="3">
        <v>36874.46875</v>
      </c>
      <c r="Y1951" t="s">
        <v>9</v>
      </c>
      <c r="Z1951">
        <v>1</v>
      </c>
      <c r="AA1951" t="s">
        <v>9</v>
      </c>
    </row>
    <row r="1952" spans="1:27" x14ac:dyDescent="0.25">
      <c r="A1952" t="s">
        <v>74</v>
      </c>
      <c r="B1952" t="s">
        <v>75</v>
      </c>
      <c r="C1952">
        <v>53.649500000000003</v>
      </c>
      <c r="D1952">
        <v>9.9618000000000002</v>
      </c>
      <c r="E1952">
        <v>15</v>
      </c>
      <c r="F1952" s="2">
        <v>36875</v>
      </c>
      <c r="G1952">
        <v>6</v>
      </c>
      <c r="H1952" s="3">
        <v>36875.48541666667</v>
      </c>
      <c r="I1952" s="3">
        <v>36875.458333333336</v>
      </c>
      <c r="J1952">
        <v>6</v>
      </c>
      <c r="K1952">
        <v>8</v>
      </c>
      <c r="L1952" s="3">
        <v>36875.46875</v>
      </c>
      <c r="M1952" t="s">
        <v>9</v>
      </c>
      <c r="N1952" t="s">
        <v>9</v>
      </c>
      <c r="O1952" t="s">
        <v>9</v>
      </c>
      <c r="P1952" s="3">
        <v>36875.48541666667</v>
      </c>
      <c r="Q1952">
        <v>4.5</v>
      </c>
      <c r="R1952" t="s">
        <v>77</v>
      </c>
      <c r="S1952">
        <v>4.5</v>
      </c>
      <c r="T1952" t="s">
        <v>9</v>
      </c>
      <c r="U1952" t="s">
        <v>9</v>
      </c>
      <c r="V1952" s="3">
        <v>36875.458333333336</v>
      </c>
      <c r="W1952">
        <v>1</v>
      </c>
      <c r="X1952" s="3">
        <v>36875.46875</v>
      </c>
      <c r="Y1952" t="s">
        <v>9</v>
      </c>
      <c r="Z1952">
        <v>4.5</v>
      </c>
      <c r="AA1952" t="s">
        <v>9</v>
      </c>
    </row>
    <row r="1953" spans="1:27" x14ac:dyDescent="0.25">
      <c r="A1953" t="s">
        <v>74</v>
      </c>
      <c r="B1953" t="s">
        <v>75</v>
      </c>
      <c r="C1953">
        <v>53.649500000000003</v>
      </c>
      <c r="D1953">
        <v>9.9618000000000002</v>
      </c>
      <c r="E1953">
        <v>15</v>
      </c>
      <c r="F1953" s="2">
        <v>36876</v>
      </c>
      <c r="G1953">
        <v>0.9</v>
      </c>
      <c r="H1953" s="3">
        <v>36876.48541666667</v>
      </c>
      <c r="I1953" s="3">
        <v>36876.458333333336</v>
      </c>
      <c r="J1953">
        <v>6</v>
      </c>
      <c r="K1953">
        <v>6.8</v>
      </c>
      <c r="L1953" s="3">
        <v>36876.46875</v>
      </c>
      <c r="M1953" t="s">
        <v>9</v>
      </c>
      <c r="N1953" t="s">
        <v>9</v>
      </c>
      <c r="O1953" t="s">
        <v>9</v>
      </c>
      <c r="P1953" s="3">
        <v>36876.48541666667</v>
      </c>
      <c r="Q1953">
        <v>11</v>
      </c>
      <c r="R1953" t="s">
        <v>77</v>
      </c>
      <c r="S1953">
        <v>11</v>
      </c>
      <c r="T1953" t="s">
        <v>9</v>
      </c>
      <c r="U1953" t="s">
        <v>9</v>
      </c>
      <c r="V1953" s="3">
        <v>36876.458333333336</v>
      </c>
      <c r="W1953">
        <v>1</v>
      </c>
      <c r="X1953" s="3">
        <v>36876.46875</v>
      </c>
      <c r="Y1953" t="s">
        <v>9</v>
      </c>
      <c r="Z1953">
        <v>11</v>
      </c>
      <c r="AA1953" t="s">
        <v>9</v>
      </c>
    </row>
    <row r="1954" spans="1:27" x14ac:dyDescent="0.25">
      <c r="A1954" t="s">
        <v>74</v>
      </c>
      <c r="B1954" t="s">
        <v>75</v>
      </c>
      <c r="C1954">
        <v>53.649500000000003</v>
      </c>
      <c r="D1954">
        <v>9.9618000000000002</v>
      </c>
      <c r="E1954">
        <v>15</v>
      </c>
      <c r="F1954" s="2">
        <v>36877</v>
      </c>
      <c r="G1954">
        <v>2.1</v>
      </c>
      <c r="H1954" s="3">
        <v>36877.48541666667</v>
      </c>
      <c r="I1954" s="3">
        <v>36877.458333333336</v>
      </c>
      <c r="J1954">
        <v>3.9</v>
      </c>
      <c r="K1954">
        <v>5.6</v>
      </c>
      <c r="L1954" s="3">
        <v>36877.469444444447</v>
      </c>
      <c r="M1954" t="s">
        <v>9</v>
      </c>
      <c r="N1954" t="s">
        <v>9</v>
      </c>
      <c r="O1954" t="s">
        <v>9</v>
      </c>
      <c r="P1954" s="3">
        <v>36877.48541666667</v>
      </c>
      <c r="Q1954">
        <v>1</v>
      </c>
      <c r="R1954" t="s">
        <v>77</v>
      </c>
      <c r="S1954">
        <v>1</v>
      </c>
      <c r="T1954" t="s">
        <v>9</v>
      </c>
      <c r="U1954" t="s">
        <v>9</v>
      </c>
      <c r="V1954" s="3">
        <v>36877.458333333336</v>
      </c>
      <c r="W1954">
        <v>1</v>
      </c>
      <c r="X1954" s="3">
        <v>36877.469444444447</v>
      </c>
      <c r="Y1954" t="s">
        <v>9</v>
      </c>
      <c r="Z1954">
        <v>1</v>
      </c>
      <c r="AA1954" t="s">
        <v>9</v>
      </c>
    </row>
    <row r="1955" spans="1:27" x14ac:dyDescent="0.25">
      <c r="A1955" t="s">
        <v>74</v>
      </c>
      <c r="B1955" t="s">
        <v>75</v>
      </c>
      <c r="C1955">
        <v>53.649500000000003</v>
      </c>
      <c r="D1955">
        <v>9.9618000000000002</v>
      </c>
      <c r="E1955">
        <v>15</v>
      </c>
      <c r="F1955" s="2">
        <v>36878</v>
      </c>
      <c r="G1955">
        <v>1.5</v>
      </c>
      <c r="H1955" s="3">
        <v>36878.48541666667</v>
      </c>
      <c r="I1955" s="3">
        <v>36878.458333333336</v>
      </c>
      <c r="J1955">
        <v>3</v>
      </c>
      <c r="K1955">
        <v>4.5999999999999996</v>
      </c>
      <c r="L1955" s="3">
        <v>36878.469444444447</v>
      </c>
      <c r="M1955" t="s">
        <v>9</v>
      </c>
      <c r="N1955" t="s">
        <v>9</v>
      </c>
      <c r="O1955" t="s">
        <v>9</v>
      </c>
      <c r="P1955" s="3">
        <v>36878.48541666667</v>
      </c>
      <c r="Q1955">
        <v>1</v>
      </c>
      <c r="R1955" t="s">
        <v>77</v>
      </c>
      <c r="S1955">
        <v>1</v>
      </c>
      <c r="T1955" t="s">
        <v>9</v>
      </c>
      <c r="U1955" t="s">
        <v>9</v>
      </c>
      <c r="V1955" s="3">
        <v>36878.458333333336</v>
      </c>
      <c r="W1955">
        <v>1</v>
      </c>
      <c r="X1955" s="3">
        <v>36878.469444444447</v>
      </c>
      <c r="Y1955" t="s">
        <v>9</v>
      </c>
      <c r="Z1955">
        <v>1</v>
      </c>
      <c r="AA1955" t="s">
        <v>9</v>
      </c>
    </row>
    <row r="1956" spans="1:27" x14ac:dyDescent="0.25">
      <c r="A1956" t="s">
        <v>74</v>
      </c>
      <c r="B1956" t="s">
        <v>75</v>
      </c>
      <c r="C1956">
        <v>53.649500000000003</v>
      </c>
      <c r="D1956">
        <v>9.9618000000000002</v>
      </c>
      <c r="E1956">
        <v>15</v>
      </c>
      <c r="F1956" s="2">
        <v>36879</v>
      </c>
      <c r="G1956">
        <v>-0.5</v>
      </c>
      <c r="H1956" s="3">
        <v>36879.48541666667</v>
      </c>
      <c r="I1956" s="3">
        <v>36879.458333333336</v>
      </c>
      <c r="J1956">
        <v>1</v>
      </c>
      <c r="K1956">
        <v>3</v>
      </c>
      <c r="L1956" s="3">
        <v>36879.470138888886</v>
      </c>
      <c r="M1956" t="s">
        <v>9</v>
      </c>
      <c r="N1956" t="s">
        <v>9</v>
      </c>
      <c r="O1956" t="s">
        <v>9</v>
      </c>
      <c r="P1956" s="3">
        <v>36879.48541666667</v>
      </c>
      <c r="Q1956">
        <v>0</v>
      </c>
      <c r="R1956" t="s">
        <v>76</v>
      </c>
      <c r="S1956">
        <v>0</v>
      </c>
      <c r="T1956">
        <v>0</v>
      </c>
      <c r="U1956" t="s">
        <v>9</v>
      </c>
      <c r="V1956" s="3">
        <v>36879.458333333336</v>
      </c>
      <c r="W1956">
        <v>1</v>
      </c>
      <c r="X1956" s="3">
        <v>36879.470138888886</v>
      </c>
      <c r="Y1956" t="s">
        <v>9</v>
      </c>
      <c r="Z1956">
        <v>0</v>
      </c>
      <c r="AA1956">
        <v>0</v>
      </c>
    </row>
    <row r="1957" spans="1:27" x14ac:dyDescent="0.25">
      <c r="A1957" t="s">
        <v>74</v>
      </c>
      <c r="B1957" t="s">
        <v>75</v>
      </c>
      <c r="C1957">
        <v>53.649500000000003</v>
      </c>
      <c r="D1957">
        <v>9.9618000000000002</v>
      </c>
      <c r="E1957">
        <v>15</v>
      </c>
      <c r="F1957" s="2">
        <v>36880</v>
      </c>
      <c r="G1957">
        <v>-2.7</v>
      </c>
      <c r="H1957" s="3">
        <v>36880.48541666667</v>
      </c>
      <c r="I1957" s="3">
        <v>36880.458333333336</v>
      </c>
      <c r="J1957">
        <v>0.7</v>
      </c>
      <c r="K1957">
        <v>2.1</v>
      </c>
      <c r="L1957" s="3">
        <v>36880.470138888886</v>
      </c>
      <c r="M1957" t="s">
        <v>9</v>
      </c>
      <c r="N1957" t="s">
        <v>9</v>
      </c>
      <c r="O1957" t="s">
        <v>9</v>
      </c>
      <c r="P1957" s="3">
        <v>36880.48541666667</v>
      </c>
      <c r="Q1957">
        <v>0</v>
      </c>
      <c r="R1957" t="s">
        <v>76</v>
      </c>
      <c r="S1957">
        <v>0</v>
      </c>
      <c r="T1957">
        <v>0</v>
      </c>
      <c r="U1957" t="s">
        <v>9</v>
      </c>
      <c r="V1957" s="3">
        <v>36880.458333333336</v>
      </c>
      <c r="W1957">
        <v>1</v>
      </c>
      <c r="X1957" s="3">
        <v>36880.470138888886</v>
      </c>
      <c r="Y1957" t="s">
        <v>9</v>
      </c>
      <c r="Z1957">
        <v>0</v>
      </c>
      <c r="AA1957">
        <v>0</v>
      </c>
    </row>
    <row r="1958" spans="1:27" x14ac:dyDescent="0.25">
      <c r="A1958" t="s">
        <v>74</v>
      </c>
      <c r="B1958" t="s">
        <v>75</v>
      </c>
      <c r="C1958">
        <v>53.649500000000003</v>
      </c>
      <c r="D1958">
        <v>9.9618000000000002</v>
      </c>
      <c r="E1958">
        <v>15</v>
      </c>
      <c r="F1958" s="2">
        <v>36881</v>
      </c>
      <c r="G1958">
        <v>-3.6</v>
      </c>
      <c r="H1958" s="3">
        <v>36881.48541666667</v>
      </c>
      <c r="I1958" s="3">
        <v>36881.458333333336</v>
      </c>
      <c r="J1958">
        <v>-1.6</v>
      </c>
      <c r="K1958">
        <v>1</v>
      </c>
      <c r="L1958" s="3">
        <v>36881.470833333333</v>
      </c>
      <c r="M1958" t="s">
        <v>9</v>
      </c>
      <c r="N1958" t="s">
        <v>9</v>
      </c>
      <c r="O1958" t="s">
        <v>9</v>
      </c>
      <c r="P1958" s="3">
        <v>36881.48541666667</v>
      </c>
      <c r="Q1958">
        <v>0</v>
      </c>
      <c r="R1958" t="s">
        <v>76</v>
      </c>
      <c r="S1958">
        <v>0</v>
      </c>
      <c r="T1958">
        <v>0</v>
      </c>
      <c r="U1958" t="s">
        <v>9</v>
      </c>
      <c r="V1958" s="3">
        <v>36881.458333333336</v>
      </c>
      <c r="W1958">
        <v>1</v>
      </c>
      <c r="X1958" s="3">
        <v>36881.470833333333</v>
      </c>
      <c r="Y1958" t="s">
        <v>9</v>
      </c>
      <c r="Z1958">
        <v>0</v>
      </c>
      <c r="AA1958">
        <v>0</v>
      </c>
    </row>
    <row r="1959" spans="1:27" x14ac:dyDescent="0.25">
      <c r="A1959" t="s">
        <v>74</v>
      </c>
      <c r="B1959" t="s">
        <v>75</v>
      </c>
      <c r="C1959">
        <v>53.649500000000003</v>
      </c>
      <c r="D1959">
        <v>9.9618000000000002</v>
      </c>
      <c r="E1959">
        <v>15</v>
      </c>
      <c r="F1959" s="2">
        <v>36882</v>
      </c>
      <c r="G1959">
        <v>-4.8</v>
      </c>
      <c r="H1959" s="3">
        <v>36882.48541666667</v>
      </c>
      <c r="I1959" s="3">
        <v>36882.458333333336</v>
      </c>
      <c r="J1959">
        <v>-2.4</v>
      </c>
      <c r="K1959">
        <v>-1.6</v>
      </c>
      <c r="L1959" s="3">
        <v>36882.470833333333</v>
      </c>
      <c r="M1959" t="s">
        <v>9</v>
      </c>
      <c r="N1959" t="s">
        <v>9</v>
      </c>
      <c r="O1959" t="s">
        <v>9</v>
      </c>
      <c r="P1959" s="3">
        <v>36882.48541666667</v>
      </c>
      <c r="Q1959">
        <v>0</v>
      </c>
      <c r="R1959" t="s">
        <v>76</v>
      </c>
      <c r="S1959">
        <v>0</v>
      </c>
      <c r="T1959">
        <v>0</v>
      </c>
      <c r="U1959" t="s">
        <v>9</v>
      </c>
      <c r="V1959" s="3">
        <v>36882.458333333336</v>
      </c>
      <c r="W1959">
        <v>1</v>
      </c>
      <c r="X1959" s="3">
        <v>36882.470833333333</v>
      </c>
      <c r="Y1959" t="s">
        <v>9</v>
      </c>
      <c r="Z1959">
        <v>0</v>
      </c>
      <c r="AA1959">
        <v>0</v>
      </c>
    </row>
    <row r="1960" spans="1:27" x14ac:dyDescent="0.25">
      <c r="A1960" t="s">
        <v>74</v>
      </c>
      <c r="B1960" t="s">
        <v>75</v>
      </c>
      <c r="C1960">
        <v>53.649500000000003</v>
      </c>
      <c r="D1960">
        <v>9.9618000000000002</v>
      </c>
      <c r="E1960">
        <v>15</v>
      </c>
      <c r="F1960" s="2">
        <v>36883</v>
      </c>
      <c r="G1960">
        <v>-12</v>
      </c>
      <c r="H1960" s="3">
        <v>36883.48541666667</v>
      </c>
      <c r="I1960" s="3">
        <v>36883.458333333336</v>
      </c>
      <c r="J1960">
        <v>-3.5</v>
      </c>
      <c r="K1960">
        <v>-3.5</v>
      </c>
      <c r="L1960" s="3">
        <v>36883.47152777778</v>
      </c>
      <c r="M1960" t="s">
        <v>9</v>
      </c>
      <c r="N1960" t="s">
        <v>9</v>
      </c>
      <c r="O1960" t="s">
        <v>9</v>
      </c>
      <c r="P1960" s="3">
        <v>36883.48541666667</v>
      </c>
      <c r="Q1960">
        <v>0</v>
      </c>
      <c r="R1960" t="s">
        <v>76</v>
      </c>
      <c r="S1960">
        <v>0</v>
      </c>
      <c r="T1960">
        <v>0</v>
      </c>
      <c r="U1960" t="s">
        <v>9</v>
      </c>
      <c r="V1960" s="3">
        <v>36883.458333333336</v>
      </c>
      <c r="W1960">
        <v>1</v>
      </c>
      <c r="X1960" s="3">
        <v>36883.47152777778</v>
      </c>
      <c r="Y1960" t="s">
        <v>9</v>
      </c>
      <c r="Z1960">
        <v>0</v>
      </c>
      <c r="AA1960">
        <v>0</v>
      </c>
    </row>
    <row r="1961" spans="1:27" x14ac:dyDescent="0.25">
      <c r="A1961" t="s">
        <v>74</v>
      </c>
      <c r="B1961" t="s">
        <v>75</v>
      </c>
      <c r="C1961">
        <v>53.649500000000003</v>
      </c>
      <c r="D1961">
        <v>9.9618000000000002</v>
      </c>
      <c r="E1961">
        <v>15</v>
      </c>
      <c r="F1961" s="2">
        <v>36884</v>
      </c>
      <c r="G1961">
        <v>-3.7</v>
      </c>
      <c r="H1961" s="3">
        <v>36884.48541666667</v>
      </c>
      <c r="I1961" s="3">
        <v>36884.458333333336</v>
      </c>
      <c r="J1961">
        <v>-0.3</v>
      </c>
      <c r="K1961">
        <v>-0.3</v>
      </c>
      <c r="L1961" s="3">
        <v>36884.47152777778</v>
      </c>
      <c r="M1961" t="s">
        <v>9</v>
      </c>
      <c r="N1961" t="s">
        <v>9</v>
      </c>
      <c r="O1961" t="s">
        <v>9</v>
      </c>
      <c r="P1961" s="3">
        <v>36884.48541666667</v>
      </c>
      <c r="Q1961">
        <v>0</v>
      </c>
      <c r="R1961" t="s">
        <v>76</v>
      </c>
      <c r="S1961">
        <v>0</v>
      </c>
      <c r="T1961">
        <v>0</v>
      </c>
      <c r="U1961" t="s">
        <v>9</v>
      </c>
      <c r="V1961" s="3">
        <v>36884.458333333336</v>
      </c>
      <c r="W1961">
        <v>1</v>
      </c>
      <c r="X1961" s="3">
        <v>36884.47152777778</v>
      </c>
      <c r="Y1961" t="s">
        <v>9</v>
      </c>
      <c r="Z1961">
        <v>0</v>
      </c>
      <c r="AA1961">
        <v>0</v>
      </c>
    </row>
    <row r="1962" spans="1:27" x14ac:dyDescent="0.25">
      <c r="A1962" t="s">
        <v>74</v>
      </c>
      <c r="B1962" t="s">
        <v>75</v>
      </c>
      <c r="C1962">
        <v>53.649500000000003</v>
      </c>
      <c r="D1962">
        <v>9.9618000000000002</v>
      </c>
      <c r="E1962">
        <v>15</v>
      </c>
      <c r="F1962" s="2">
        <v>36885</v>
      </c>
      <c r="G1962">
        <v>-1.5</v>
      </c>
      <c r="H1962" s="3">
        <v>36885.48541666667</v>
      </c>
      <c r="I1962" s="3">
        <v>36885.458333333336</v>
      </c>
      <c r="J1962">
        <v>-0.2</v>
      </c>
      <c r="K1962">
        <v>0</v>
      </c>
      <c r="L1962" s="3">
        <v>36885.472222222219</v>
      </c>
      <c r="M1962" t="s">
        <v>9</v>
      </c>
      <c r="N1962" t="s">
        <v>9</v>
      </c>
      <c r="O1962" t="s">
        <v>9</v>
      </c>
      <c r="P1962" s="3">
        <v>36885.48541666667</v>
      </c>
      <c r="Q1962">
        <v>0</v>
      </c>
      <c r="R1962" t="s">
        <v>76</v>
      </c>
      <c r="S1962">
        <v>0</v>
      </c>
      <c r="T1962">
        <v>0</v>
      </c>
      <c r="U1962" t="s">
        <v>9</v>
      </c>
      <c r="V1962" s="3">
        <v>36885.458333333336</v>
      </c>
      <c r="W1962">
        <v>1</v>
      </c>
      <c r="X1962" s="3">
        <v>36885.472222222219</v>
      </c>
      <c r="Y1962" t="s">
        <v>9</v>
      </c>
      <c r="Z1962">
        <v>0</v>
      </c>
      <c r="AA1962">
        <v>0</v>
      </c>
    </row>
    <row r="1963" spans="1:27" x14ac:dyDescent="0.25">
      <c r="A1963" t="s">
        <v>74</v>
      </c>
      <c r="B1963" t="s">
        <v>75</v>
      </c>
      <c r="C1963">
        <v>53.649500000000003</v>
      </c>
      <c r="D1963">
        <v>9.9618000000000002</v>
      </c>
      <c r="E1963">
        <v>15</v>
      </c>
      <c r="F1963" s="2">
        <v>36886</v>
      </c>
      <c r="G1963">
        <v>-10.1</v>
      </c>
      <c r="H1963" s="3">
        <v>36886.48541666667</v>
      </c>
      <c r="I1963" s="3">
        <v>36886.458333333336</v>
      </c>
      <c r="J1963">
        <v>-2</v>
      </c>
      <c r="K1963">
        <v>-0.2</v>
      </c>
      <c r="L1963" s="3">
        <v>36886.472222222219</v>
      </c>
      <c r="M1963" t="s">
        <v>9</v>
      </c>
      <c r="N1963" t="s">
        <v>9</v>
      </c>
      <c r="O1963" t="s">
        <v>9</v>
      </c>
      <c r="P1963" s="3">
        <v>36886.48541666667</v>
      </c>
      <c r="Q1963">
        <v>0</v>
      </c>
      <c r="R1963" t="s">
        <v>76</v>
      </c>
      <c r="S1963">
        <v>0</v>
      </c>
      <c r="T1963">
        <v>0</v>
      </c>
      <c r="U1963" t="s">
        <v>9</v>
      </c>
      <c r="V1963" s="3">
        <v>36886.458333333336</v>
      </c>
      <c r="W1963">
        <v>1</v>
      </c>
      <c r="X1963" s="3">
        <v>36886.472222222219</v>
      </c>
      <c r="Y1963" t="s">
        <v>9</v>
      </c>
      <c r="Z1963">
        <v>0</v>
      </c>
      <c r="AA1963">
        <v>0</v>
      </c>
    </row>
    <row r="1964" spans="1:27" x14ac:dyDescent="0.25">
      <c r="A1964" t="s">
        <v>74</v>
      </c>
      <c r="B1964" t="s">
        <v>75</v>
      </c>
      <c r="C1964">
        <v>53.649500000000003</v>
      </c>
      <c r="D1964">
        <v>9.9618000000000002</v>
      </c>
      <c r="E1964">
        <v>15</v>
      </c>
      <c r="F1964" s="2">
        <v>36887</v>
      </c>
      <c r="G1964">
        <v>-2</v>
      </c>
      <c r="H1964" s="3">
        <v>36887.48541666667</v>
      </c>
      <c r="I1964" s="3">
        <v>36887.458333333336</v>
      </c>
      <c r="J1964">
        <v>-0.5</v>
      </c>
      <c r="K1964">
        <v>-0.5</v>
      </c>
      <c r="L1964" s="3">
        <v>36887.472916666666</v>
      </c>
      <c r="M1964" t="s">
        <v>9</v>
      </c>
      <c r="N1964" t="s">
        <v>9</v>
      </c>
      <c r="O1964" t="s">
        <v>9</v>
      </c>
      <c r="P1964" s="3">
        <v>36887.48541666667</v>
      </c>
      <c r="Q1964">
        <v>0</v>
      </c>
      <c r="R1964" t="s">
        <v>76</v>
      </c>
      <c r="S1964">
        <v>0</v>
      </c>
      <c r="T1964">
        <v>0</v>
      </c>
      <c r="U1964" t="s">
        <v>9</v>
      </c>
      <c r="V1964" s="3">
        <v>36887.458333333336</v>
      </c>
      <c r="W1964">
        <v>1</v>
      </c>
      <c r="X1964" s="3">
        <v>36887.472916666666</v>
      </c>
      <c r="Y1964" t="s">
        <v>9</v>
      </c>
      <c r="Z1964">
        <v>0</v>
      </c>
      <c r="AA1964">
        <v>0</v>
      </c>
    </row>
    <row r="1965" spans="1:27" x14ac:dyDescent="0.25">
      <c r="A1965" t="s">
        <v>74</v>
      </c>
      <c r="B1965" t="s">
        <v>75</v>
      </c>
      <c r="C1965">
        <v>53.649500000000003</v>
      </c>
      <c r="D1965">
        <v>9.9618000000000002</v>
      </c>
      <c r="E1965">
        <v>15</v>
      </c>
      <c r="F1965" s="2">
        <v>36888</v>
      </c>
      <c r="G1965">
        <v>-0.7</v>
      </c>
      <c r="H1965" s="3">
        <v>36888.48541666667</v>
      </c>
      <c r="I1965" s="3">
        <v>36888.458333333336</v>
      </c>
      <c r="J1965">
        <v>0.2</v>
      </c>
      <c r="K1965">
        <v>0.8</v>
      </c>
      <c r="L1965" s="3">
        <v>36888.472916666666</v>
      </c>
      <c r="M1965" t="s">
        <v>9</v>
      </c>
      <c r="N1965" t="s">
        <v>9</v>
      </c>
      <c r="O1965" t="s">
        <v>9</v>
      </c>
      <c r="P1965" s="3">
        <v>36888.48541666667</v>
      </c>
      <c r="Q1965">
        <v>0</v>
      </c>
      <c r="R1965" t="s">
        <v>76</v>
      </c>
      <c r="S1965">
        <v>0</v>
      </c>
      <c r="T1965">
        <v>0</v>
      </c>
      <c r="U1965" t="s">
        <v>9</v>
      </c>
      <c r="V1965" s="3">
        <v>36888.458333333336</v>
      </c>
      <c r="W1965">
        <v>1</v>
      </c>
      <c r="X1965" s="3">
        <v>36888.472916666666</v>
      </c>
      <c r="Y1965" t="s">
        <v>9</v>
      </c>
      <c r="Z1965">
        <v>0</v>
      </c>
      <c r="AA1965">
        <v>0</v>
      </c>
    </row>
    <row r="1966" spans="1:27" x14ac:dyDescent="0.25">
      <c r="A1966" t="s">
        <v>74</v>
      </c>
      <c r="B1966" t="s">
        <v>75</v>
      </c>
      <c r="C1966">
        <v>53.649500000000003</v>
      </c>
      <c r="D1966">
        <v>9.9618000000000002</v>
      </c>
      <c r="E1966">
        <v>15</v>
      </c>
      <c r="F1966" s="2">
        <v>36889</v>
      </c>
      <c r="G1966">
        <v>-0.3</v>
      </c>
      <c r="H1966" s="3">
        <v>36889.48541666667</v>
      </c>
      <c r="I1966" s="3">
        <v>36889.458333333336</v>
      </c>
      <c r="J1966">
        <v>1.2</v>
      </c>
      <c r="K1966">
        <v>1.2</v>
      </c>
      <c r="L1966" s="3">
        <v>36889.473611111112</v>
      </c>
      <c r="M1966" t="s">
        <v>9</v>
      </c>
      <c r="N1966" t="s">
        <v>9</v>
      </c>
      <c r="O1966" t="s">
        <v>9</v>
      </c>
      <c r="P1966" s="3">
        <v>36889.48541666667</v>
      </c>
      <c r="Q1966">
        <v>0</v>
      </c>
      <c r="R1966" t="s">
        <v>76</v>
      </c>
      <c r="S1966">
        <v>0</v>
      </c>
      <c r="T1966">
        <v>0</v>
      </c>
      <c r="U1966" t="s">
        <v>9</v>
      </c>
      <c r="V1966" s="3">
        <v>36889.458333333336</v>
      </c>
      <c r="W1966">
        <v>1</v>
      </c>
      <c r="X1966" s="3">
        <v>36889.473611111112</v>
      </c>
      <c r="Y1966" t="s">
        <v>9</v>
      </c>
      <c r="Z1966">
        <v>0</v>
      </c>
      <c r="AA1966">
        <v>0</v>
      </c>
    </row>
    <row r="1967" spans="1:27" x14ac:dyDescent="0.25">
      <c r="A1967" t="s">
        <v>74</v>
      </c>
      <c r="B1967" t="s">
        <v>75</v>
      </c>
      <c r="C1967">
        <v>53.649500000000003</v>
      </c>
      <c r="D1967">
        <v>9.9618000000000002</v>
      </c>
      <c r="E1967">
        <v>15</v>
      </c>
      <c r="F1967" s="2">
        <v>36890</v>
      </c>
      <c r="G1967">
        <v>-1.7</v>
      </c>
      <c r="H1967" s="3">
        <v>36890.48541666667</v>
      </c>
      <c r="I1967" s="3">
        <v>36890.458333333336</v>
      </c>
      <c r="J1967">
        <v>1.3</v>
      </c>
      <c r="K1967">
        <v>1.3</v>
      </c>
      <c r="L1967" s="3">
        <v>36890.473611111112</v>
      </c>
      <c r="M1967" t="s">
        <v>9</v>
      </c>
      <c r="N1967" t="s">
        <v>9</v>
      </c>
      <c r="O1967" t="s">
        <v>9</v>
      </c>
      <c r="P1967" s="3">
        <v>36890.48541666667</v>
      </c>
      <c r="Q1967">
        <v>0</v>
      </c>
      <c r="R1967" t="s">
        <v>76</v>
      </c>
      <c r="S1967">
        <v>0</v>
      </c>
      <c r="T1967">
        <v>0</v>
      </c>
      <c r="U1967" t="s">
        <v>9</v>
      </c>
      <c r="V1967" s="3">
        <v>36890.458333333336</v>
      </c>
      <c r="W1967">
        <v>1</v>
      </c>
      <c r="X1967" s="3">
        <v>36890.473611111112</v>
      </c>
      <c r="Y1967" t="s">
        <v>9</v>
      </c>
      <c r="Z1967">
        <v>0</v>
      </c>
      <c r="AA1967">
        <v>0</v>
      </c>
    </row>
    <row r="1968" spans="1:27" x14ac:dyDescent="0.25">
      <c r="A1968" t="s">
        <v>74</v>
      </c>
      <c r="B1968" t="s">
        <v>75</v>
      </c>
      <c r="C1968">
        <v>53.649500000000003</v>
      </c>
      <c r="D1968">
        <v>9.9618000000000002</v>
      </c>
      <c r="E1968">
        <v>15</v>
      </c>
      <c r="F1968" s="2">
        <v>36891</v>
      </c>
      <c r="G1968">
        <v>-5.4</v>
      </c>
      <c r="H1968" s="3">
        <v>36891.48541666667</v>
      </c>
      <c r="I1968" s="3">
        <v>36891.458333333336</v>
      </c>
      <c r="J1968">
        <v>3.3</v>
      </c>
      <c r="K1968">
        <v>3.3</v>
      </c>
      <c r="L1968" s="3">
        <v>36891.474305555559</v>
      </c>
      <c r="M1968" t="s">
        <v>9</v>
      </c>
      <c r="N1968" t="s">
        <v>9</v>
      </c>
      <c r="O1968" t="s">
        <v>9</v>
      </c>
      <c r="P1968" s="3">
        <v>36891.48541666667</v>
      </c>
      <c r="Q1968">
        <v>2</v>
      </c>
      <c r="R1968" t="s">
        <v>77</v>
      </c>
      <c r="S1968">
        <v>2</v>
      </c>
      <c r="T1968" t="s">
        <v>9</v>
      </c>
      <c r="U1968" t="s">
        <v>9</v>
      </c>
      <c r="V1968" s="3">
        <v>36891.458333333336</v>
      </c>
      <c r="W1968">
        <v>1</v>
      </c>
      <c r="X1968" s="3">
        <v>36891.474305555559</v>
      </c>
      <c r="Y1968" t="s">
        <v>9</v>
      </c>
      <c r="Z1968">
        <v>2</v>
      </c>
      <c r="AA1968" t="s">
        <v>9</v>
      </c>
    </row>
    <row r="1969" spans="1:27" x14ac:dyDescent="0.25">
      <c r="A1969" t="s">
        <v>74</v>
      </c>
      <c r="B1969" t="s">
        <v>75</v>
      </c>
      <c r="C1969">
        <v>53.649500000000003</v>
      </c>
      <c r="D1969">
        <v>9.9618000000000002</v>
      </c>
      <c r="E1969">
        <v>15</v>
      </c>
      <c r="F1969" s="2">
        <v>36892</v>
      </c>
      <c r="G1969">
        <v>-2.4</v>
      </c>
      <c r="H1969" s="3">
        <v>36892.48541666667</v>
      </c>
      <c r="I1969" s="3">
        <v>36892.458333333336</v>
      </c>
      <c r="J1969">
        <v>-0.5</v>
      </c>
      <c r="K1969">
        <v>3.3</v>
      </c>
      <c r="L1969" s="3">
        <v>36892.474305555559</v>
      </c>
      <c r="M1969" t="s">
        <v>9</v>
      </c>
      <c r="N1969" t="s">
        <v>9</v>
      </c>
      <c r="O1969" t="s">
        <v>9</v>
      </c>
      <c r="P1969" s="3">
        <v>36892.48541666667</v>
      </c>
      <c r="Q1969">
        <v>0</v>
      </c>
      <c r="R1969" t="s">
        <v>76</v>
      </c>
      <c r="S1969">
        <v>0</v>
      </c>
      <c r="T1969">
        <v>0</v>
      </c>
      <c r="U1969" t="s">
        <v>9</v>
      </c>
      <c r="V1969" s="3">
        <v>36892.458333333336</v>
      </c>
      <c r="W1969">
        <v>1</v>
      </c>
      <c r="X1969" s="3">
        <v>36892.474305555559</v>
      </c>
      <c r="Y1969" t="s">
        <v>9</v>
      </c>
      <c r="Z1969">
        <v>0</v>
      </c>
      <c r="AA1969">
        <v>0</v>
      </c>
    </row>
    <row r="1970" spans="1:27" x14ac:dyDescent="0.25">
      <c r="A1970" t="s">
        <v>74</v>
      </c>
      <c r="B1970" t="s">
        <v>75</v>
      </c>
      <c r="C1970">
        <v>53.649500000000003</v>
      </c>
      <c r="D1970">
        <v>9.9618000000000002</v>
      </c>
      <c r="E1970">
        <v>15</v>
      </c>
      <c r="F1970" s="2">
        <v>36893</v>
      </c>
      <c r="G1970">
        <v>-0.5</v>
      </c>
      <c r="H1970" s="3">
        <v>36893.48541666667</v>
      </c>
      <c r="I1970" s="3">
        <v>36893.458333333336</v>
      </c>
      <c r="J1970">
        <v>4.9000000000000004</v>
      </c>
      <c r="K1970">
        <v>5.4</v>
      </c>
      <c r="L1970" s="3">
        <v>36893.474999999999</v>
      </c>
      <c r="M1970" t="s">
        <v>9</v>
      </c>
      <c r="N1970" t="s">
        <v>9</v>
      </c>
      <c r="O1970" t="s">
        <v>9</v>
      </c>
      <c r="P1970" s="3">
        <v>36893.48541666667</v>
      </c>
      <c r="Q1970">
        <v>1.2</v>
      </c>
      <c r="R1970" t="s">
        <v>77</v>
      </c>
      <c r="S1970">
        <v>1.2</v>
      </c>
      <c r="T1970" t="s">
        <v>9</v>
      </c>
      <c r="U1970" t="s">
        <v>9</v>
      </c>
      <c r="V1970" s="3">
        <v>36893.458333333336</v>
      </c>
      <c r="W1970">
        <v>1</v>
      </c>
      <c r="X1970" s="3">
        <v>36893.474999999999</v>
      </c>
      <c r="Y1970" t="s">
        <v>9</v>
      </c>
      <c r="Z1970">
        <v>1.2</v>
      </c>
      <c r="AA1970" t="s">
        <v>9</v>
      </c>
    </row>
    <row r="1971" spans="1:27" x14ac:dyDescent="0.25">
      <c r="A1971" t="s">
        <v>74</v>
      </c>
      <c r="B1971" t="s">
        <v>75</v>
      </c>
      <c r="C1971">
        <v>53.649500000000003</v>
      </c>
      <c r="D1971">
        <v>9.9618000000000002</v>
      </c>
      <c r="E1971">
        <v>15</v>
      </c>
      <c r="F1971" s="2">
        <v>36894</v>
      </c>
      <c r="G1971">
        <v>2.9</v>
      </c>
      <c r="H1971" s="3">
        <v>36894.527083333334</v>
      </c>
      <c r="I1971" s="3">
        <v>36894.5</v>
      </c>
      <c r="J1971">
        <v>6.6</v>
      </c>
      <c r="K1971">
        <v>6.6</v>
      </c>
      <c r="L1971" s="3">
        <v>36894.474999999999</v>
      </c>
      <c r="M1971" t="s">
        <v>9</v>
      </c>
      <c r="N1971" t="s">
        <v>9</v>
      </c>
      <c r="O1971" t="s">
        <v>9</v>
      </c>
      <c r="P1971" s="3">
        <v>36894.527083333334</v>
      </c>
      <c r="Q1971">
        <v>2</v>
      </c>
      <c r="R1971" t="s">
        <v>77</v>
      </c>
      <c r="S1971">
        <v>2</v>
      </c>
      <c r="T1971" t="s">
        <v>9</v>
      </c>
      <c r="U1971" t="s">
        <v>9</v>
      </c>
      <c r="V1971" s="3">
        <v>36894.5</v>
      </c>
      <c r="W1971">
        <v>1</v>
      </c>
      <c r="X1971" s="3">
        <v>36894.474999999999</v>
      </c>
      <c r="Y1971" t="s">
        <v>9</v>
      </c>
      <c r="Z1971">
        <v>2</v>
      </c>
      <c r="AA1971" t="s">
        <v>9</v>
      </c>
    </row>
    <row r="1972" spans="1:27" x14ac:dyDescent="0.25">
      <c r="A1972" t="s">
        <v>74</v>
      </c>
      <c r="B1972" t="s">
        <v>75</v>
      </c>
      <c r="C1972">
        <v>53.649500000000003</v>
      </c>
      <c r="D1972">
        <v>9.9618000000000002</v>
      </c>
      <c r="E1972">
        <v>15</v>
      </c>
      <c r="F1972" s="2">
        <v>36895</v>
      </c>
      <c r="G1972">
        <v>0.3</v>
      </c>
      <c r="H1972" s="3">
        <v>36895.527083333334</v>
      </c>
      <c r="I1972" s="3">
        <v>36895.5</v>
      </c>
      <c r="J1972">
        <v>3.3</v>
      </c>
      <c r="K1972">
        <v>6.8</v>
      </c>
      <c r="L1972" s="3">
        <v>36895.475694444445</v>
      </c>
      <c r="M1972" t="s">
        <v>9</v>
      </c>
      <c r="N1972" t="s">
        <v>9</v>
      </c>
      <c r="O1972" t="s">
        <v>9</v>
      </c>
      <c r="P1972" s="3">
        <v>36895.527083333334</v>
      </c>
      <c r="Q1972">
        <v>1</v>
      </c>
      <c r="R1972" t="s">
        <v>77</v>
      </c>
      <c r="S1972">
        <v>1</v>
      </c>
      <c r="T1972" t="s">
        <v>9</v>
      </c>
      <c r="U1972" t="s">
        <v>9</v>
      </c>
      <c r="V1972" s="3">
        <v>36895.5</v>
      </c>
      <c r="W1972">
        <v>1</v>
      </c>
      <c r="X1972" s="3">
        <v>36895.475694444445</v>
      </c>
      <c r="Y1972" t="s">
        <v>9</v>
      </c>
      <c r="Z1972">
        <v>1</v>
      </c>
      <c r="AA1972" t="s">
        <v>9</v>
      </c>
    </row>
    <row r="1973" spans="1:27" x14ac:dyDescent="0.25">
      <c r="A1973" t="s">
        <v>74</v>
      </c>
      <c r="B1973" t="s">
        <v>75</v>
      </c>
      <c r="C1973">
        <v>53.649500000000003</v>
      </c>
      <c r="D1973">
        <v>9.9618000000000002</v>
      </c>
      <c r="E1973">
        <v>15</v>
      </c>
      <c r="F1973" s="2">
        <v>36896</v>
      </c>
      <c r="G1973">
        <v>4.8</v>
      </c>
      <c r="H1973" s="3">
        <v>36896.527083333334</v>
      </c>
      <c r="I1973" s="3">
        <v>36896.5</v>
      </c>
      <c r="J1973">
        <v>6.4</v>
      </c>
      <c r="K1973">
        <v>7.6</v>
      </c>
      <c r="L1973" s="3">
        <v>36896.475694444445</v>
      </c>
      <c r="M1973" t="s">
        <v>9</v>
      </c>
      <c r="N1973" t="s">
        <v>9</v>
      </c>
      <c r="O1973" t="s">
        <v>9</v>
      </c>
      <c r="P1973" s="3">
        <v>36896.527083333334</v>
      </c>
      <c r="Q1973">
        <v>11</v>
      </c>
      <c r="R1973" t="s">
        <v>77</v>
      </c>
      <c r="S1973">
        <v>11</v>
      </c>
      <c r="T1973" t="s">
        <v>9</v>
      </c>
      <c r="U1973" t="s">
        <v>9</v>
      </c>
      <c r="V1973" s="3">
        <v>36896.5</v>
      </c>
      <c r="W1973">
        <v>1</v>
      </c>
      <c r="X1973" s="3">
        <v>36896.475694444445</v>
      </c>
      <c r="Y1973" t="s">
        <v>9</v>
      </c>
      <c r="Z1973">
        <v>11</v>
      </c>
      <c r="AA1973" t="s">
        <v>9</v>
      </c>
    </row>
    <row r="1974" spans="1:27" x14ac:dyDescent="0.25">
      <c r="A1974" t="s">
        <v>74</v>
      </c>
      <c r="B1974" t="s">
        <v>75</v>
      </c>
      <c r="C1974">
        <v>53.649500000000003</v>
      </c>
      <c r="D1974">
        <v>9.9618000000000002</v>
      </c>
      <c r="E1974">
        <v>15</v>
      </c>
      <c r="F1974" s="2">
        <v>36897</v>
      </c>
      <c r="G1974">
        <v>4.8</v>
      </c>
      <c r="H1974" s="3">
        <v>36897.527083333334</v>
      </c>
      <c r="I1974" s="3">
        <v>36897.5</v>
      </c>
      <c r="J1974">
        <v>6.6</v>
      </c>
      <c r="K1974">
        <v>7.6</v>
      </c>
      <c r="L1974" s="3">
        <v>36897.476388888892</v>
      </c>
      <c r="M1974" t="s">
        <v>9</v>
      </c>
      <c r="N1974" t="s">
        <v>9</v>
      </c>
      <c r="O1974" t="s">
        <v>9</v>
      </c>
      <c r="P1974" s="3">
        <v>36897.527083333334</v>
      </c>
      <c r="Q1974">
        <v>11</v>
      </c>
      <c r="R1974" t="s">
        <v>77</v>
      </c>
      <c r="S1974">
        <v>11</v>
      </c>
      <c r="T1974" t="s">
        <v>9</v>
      </c>
      <c r="U1974" t="s">
        <v>9</v>
      </c>
      <c r="V1974" s="3">
        <v>36897.5</v>
      </c>
      <c r="W1974">
        <v>1</v>
      </c>
      <c r="X1974" s="3">
        <v>36897.476388888892</v>
      </c>
      <c r="Y1974" t="s">
        <v>9</v>
      </c>
      <c r="Z1974">
        <v>11</v>
      </c>
      <c r="AA1974" t="s">
        <v>9</v>
      </c>
    </row>
    <row r="1975" spans="1:27" x14ac:dyDescent="0.25">
      <c r="A1975" t="s">
        <v>74</v>
      </c>
      <c r="B1975" t="s">
        <v>75</v>
      </c>
      <c r="C1975">
        <v>53.649500000000003</v>
      </c>
      <c r="D1975">
        <v>9.9618000000000002</v>
      </c>
      <c r="E1975">
        <v>15</v>
      </c>
      <c r="F1975" s="2">
        <v>36898</v>
      </c>
      <c r="G1975">
        <v>2.7</v>
      </c>
      <c r="H1975" s="3">
        <v>36898.527083333334</v>
      </c>
      <c r="I1975" s="3">
        <v>36898.5</v>
      </c>
      <c r="J1975">
        <v>6</v>
      </c>
      <c r="K1975">
        <v>6.6</v>
      </c>
      <c r="L1975" s="3">
        <v>36898.476388888892</v>
      </c>
      <c r="M1975" t="s">
        <v>9</v>
      </c>
      <c r="N1975" t="s">
        <v>9</v>
      </c>
      <c r="O1975" t="s">
        <v>9</v>
      </c>
      <c r="P1975" s="3">
        <v>36898.527083333334</v>
      </c>
      <c r="Q1975">
        <v>0</v>
      </c>
      <c r="R1975" t="s">
        <v>76</v>
      </c>
      <c r="S1975">
        <v>0</v>
      </c>
      <c r="T1975">
        <v>0</v>
      </c>
      <c r="U1975" t="s">
        <v>9</v>
      </c>
      <c r="V1975" s="3">
        <v>36898.5</v>
      </c>
      <c r="W1975">
        <v>1</v>
      </c>
      <c r="X1975" s="3">
        <v>36898.476388888892</v>
      </c>
      <c r="Y1975" t="s">
        <v>9</v>
      </c>
      <c r="Z1975">
        <v>0</v>
      </c>
      <c r="AA1975">
        <v>0</v>
      </c>
    </row>
    <row r="1976" spans="1:27" x14ac:dyDescent="0.25">
      <c r="A1976" t="s">
        <v>74</v>
      </c>
      <c r="B1976" t="s">
        <v>75</v>
      </c>
      <c r="C1976">
        <v>53.649500000000003</v>
      </c>
      <c r="D1976">
        <v>9.9618000000000002</v>
      </c>
      <c r="E1976">
        <v>15</v>
      </c>
      <c r="F1976" s="2">
        <v>36899</v>
      </c>
      <c r="G1976">
        <v>4</v>
      </c>
      <c r="H1976" s="3">
        <v>36899.527083333334</v>
      </c>
      <c r="I1976" s="3">
        <v>36899.5</v>
      </c>
      <c r="J1976">
        <v>5</v>
      </c>
      <c r="K1976">
        <v>7.7</v>
      </c>
      <c r="L1976" s="3">
        <v>36899.476388888892</v>
      </c>
      <c r="M1976" t="s">
        <v>9</v>
      </c>
      <c r="N1976" t="s">
        <v>9</v>
      </c>
      <c r="O1976" t="s">
        <v>9</v>
      </c>
      <c r="P1976" s="3">
        <v>36899.527083333334</v>
      </c>
      <c r="Q1976">
        <v>0</v>
      </c>
      <c r="R1976" t="s">
        <v>76</v>
      </c>
      <c r="S1976">
        <v>0</v>
      </c>
      <c r="T1976">
        <v>0</v>
      </c>
      <c r="U1976" t="s">
        <v>9</v>
      </c>
      <c r="V1976" s="3">
        <v>36899.5</v>
      </c>
      <c r="W1976">
        <v>1</v>
      </c>
      <c r="X1976" s="3">
        <v>36899.476388888892</v>
      </c>
      <c r="Y1976" t="s">
        <v>9</v>
      </c>
      <c r="Z1976">
        <v>0</v>
      </c>
      <c r="AA1976">
        <v>0</v>
      </c>
    </row>
    <row r="1977" spans="1:27" x14ac:dyDescent="0.25">
      <c r="A1977" t="s">
        <v>74</v>
      </c>
      <c r="B1977" t="s">
        <v>75</v>
      </c>
      <c r="C1977">
        <v>53.649500000000003</v>
      </c>
      <c r="D1977">
        <v>9.9618000000000002</v>
      </c>
      <c r="E1977">
        <v>15</v>
      </c>
      <c r="F1977" s="2">
        <v>36900</v>
      </c>
      <c r="G1977">
        <v>4.4000000000000004</v>
      </c>
      <c r="H1977" s="3">
        <v>36900.527083333334</v>
      </c>
      <c r="I1977" s="3">
        <v>36900.5</v>
      </c>
      <c r="J1977">
        <v>5.4</v>
      </c>
      <c r="K1977">
        <v>5.4</v>
      </c>
      <c r="L1977" s="3">
        <v>36900.477083333331</v>
      </c>
      <c r="M1977" t="s">
        <v>9</v>
      </c>
      <c r="N1977" t="s">
        <v>9</v>
      </c>
      <c r="O1977" t="s">
        <v>9</v>
      </c>
      <c r="P1977" s="3">
        <v>36900.527083333334</v>
      </c>
      <c r="Q1977">
        <v>2</v>
      </c>
      <c r="R1977" t="s">
        <v>77</v>
      </c>
      <c r="S1977">
        <v>2</v>
      </c>
      <c r="T1977" t="s">
        <v>9</v>
      </c>
      <c r="U1977" t="s">
        <v>9</v>
      </c>
      <c r="V1977" s="3">
        <v>36900.5</v>
      </c>
      <c r="W1977">
        <v>1</v>
      </c>
      <c r="X1977" s="3">
        <v>36900.477083333331</v>
      </c>
      <c r="Y1977" t="s">
        <v>9</v>
      </c>
      <c r="Z1977">
        <v>2</v>
      </c>
      <c r="AA1977" t="s">
        <v>9</v>
      </c>
    </row>
    <row r="1978" spans="1:27" x14ac:dyDescent="0.25">
      <c r="A1978" t="s">
        <v>74</v>
      </c>
      <c r="B1978" t="s">
        <v>75</v>
      </c>
      <c r="C1978">
        <v>53.649500000000003</v>
      </c>
      <c r="D1978">
        <v>9.9618000000000002</v>
      </c>
      <c r="E1978">
        <v>15</v>
      </c>
      <c r="F1978" s="2">
        <v>36901</v>
      </c>
      <c r="G1978">
        <v>2.2999999999999998</v>
      </c>
      <c r="H1978" s="3">
        <v>36901.527083333334</v>
      </c>
      <c r="I1978" s="3">
        <v>36901.5</v>
      </c>
      <c r="J1978">
        <v>3.7</v>
      </c>
      <c r="K1978">
        <v>5.6</v>
      </c>
      <c r="L1978" s="3">
        <v>36901.477083333331</v>
      </c>
      <c r="M1978" t="s">
        <v>9</v>
      </c>
      <c r="N1978" t="s">
        <v>9</v>
      </c>
      <c r="O1978" t="s">
        <v>9</v>
      </c>
      <c r="P1978" s="3">
        <v>36901.527083333334</v>
      </c>
      <c r="Q1978">
        <v>5</v>
      </c>
      <c r="R1978" t="s">
        <v>77</v>
      </c>
      <c r="S1978">
        <v>5</v>
      </c>
      <c r="T1978" t="s">
        <v>9</v>
      </c>
      <c r="U1978" t="s">
        <v>9</v>
      </c>
      <c r="V1978" s="3">
        <v>36901.5</v>
      </c>
      <c r="W1978">
        <v>1</v>
      </c>
      <c r="X1978" s="3">
        <v>36901.477083333331</v>
      </c>
      <c r="Y1978" t="s">
        <v>9</v>
      </c>
      <c r="Z1978">
        <v>5</v>
      </c>
      <c r="AA1978" t="s">
        <v>9</v>
      </c>
    </row>
    <row r="1979" spans="1:27" x14ac:dyDescent="0.25">
      <c r="A1979" t="s">
        <v>74</v>
      </c>
      <c r="B1979" t="s">
        <v>75</v>
      </c>
      <c r="C1979">
        <v>53.649500000000003</v>
      </c>
      <c r="D1979">
        <v>9.9618000000000002</v>
      </c>
      <c r="E1979">
        <v>15</v>
      </c>
      <c r="F1979" s="2">
        <v>36902</v>
      </c>
      <c r="G1979">
        <v>-4.7</v>
      </c>
      <c r="H1979" s="3">
        <v>36902.527083333334</v>
      </c>
      <c r="I1979" s="3">
        <v>36902.5</v>
      </c>
      <c r="J1979">
        <v>0.1</v>
      </c>
      <c r="K1979">
        <v>4</v>
      </c>
      <c r="L1979" s="3">
        <v>36902.477777777778</v>
      </c>
      <c r="M1979" t="s">
        <v>9</v>
      </c>
      <c r="N1979" t="s">
        <v>9</v>
      </c>
      <c r="O1979" t="s">
        <v>9</v>
      </c>
      <c r="P1979" s="3">
        <v>36902.527083333334</v>
      </c>
      <c r="Q1979">
        <v>0</v>
      </c>
      <c r="R1979" t="s">
        <v>76</v>
      </c>
      <c r="S1979">
        <v>0</v>
      </c>
      <c r="T1979">
        <v>0</v>
      </c>
      <c r="U1979" t="s">
        <v>9</v>
      </c>
      <c r="V1979" s="3">
        <v>36902.5</v>
      </c>
      <c r="W1979">
        <v>1</v>
      </c>
      <c r="X1979" s="3">
        <v>36902.477777777778</v>
      </c>
      <c r="Y1979" t="s">
        <v>9</v>
      </c>
      <c r="Z1979">
        <v>0</v>
      </c>
      <c r="AA1979">
        <v>0</v>
      </c>
    </row>
    <row r="1980" spans="1:27" x14ac:dyDescent="0.25">
      <c r="A1980" t="s">
        <v>74</v>
      </c>
      <c r="B1980" t="s">
        <v>75</v>
      </c>
      <c r="C1980">
        <v>53.649500000000003</v>
      </c>
      <c r="D1980">
        <v>9.9618000000000002</v>
      </c>
      <c r="E1980">
        <v>15</v>
      </c>
      <c r="F1980" s="2">
        <v>36903</v>
      </c>
      <c r="G1980">
        <v>-2.2000000000000002</v>
      </c>
      <c r="H1980" s="3">
        <v>36903.527083333334</v>
      </c>
      <c r="I1980" s="3">
        <v>36903.5</v>
      </c>
      <c r="J1980">
        <v>-1.2</v>
      </c>
      <c r="K1980">
        <v>2.1</v>
      </c>
      <c r="L1980" s="3">
        <v>36903.477777777778</v>
      </c>
      <c r="M1980" t="s">
        <v>9</v>
      </c>
      <c r="N1980" t="s">
        <v>9</v>
      </c>
      <c r="O1980" t="s">
        <v>9</v>
      </c>
      <c r="P1980" s="3">
        <v>36903.527083333334</v>
      </c>
      <c r="Q1980">
        <v>0</v>
      </c>
      <c r="R1980" t="s">
        <v>76</v>
      </c>
      <c r="S1980">
        <v>0</v>
      </c>
      <c r="T1980">
        <v>0</v>
      </c>
      <c r="U1980" t="s">
        <v>9</v>
      </c>
      <c r="V1980" s="3">
        <v>36903.5</v>
      </c>
      <c r="W1980">
        <v>1</v>
      </c>
      <c r="X1980" s="3">
        <v>36903.477777777778</v>
      </c>
      <c r="Y1980" t="s">
        <v>9</v>
      </c>
      <c r="Z1980">
        <v>0</v>
      </c>
      <c r="AA1980">
        <v>0</v>
      </c>
    </row>
    <row r="1981" spans="1:27" x14ac:dyDescent="0.25">
      <c r="A1981" t="s">
        <v>74</v>
      </c>
      <c r="B1981" t="s">
        <v>75</v>
      </c>
      <c r="C1981">
        <v>53.649500000000003</v>
      </c>
      <c r="D1981">
        <v>9.9618000000000002</v>
      </c>
      <c r="E1981">
        <v>15</v>
      </c>
      <c r="F1981" s="2">
        <v>36904</v>
      </c>
      <c r="G1981">
        <v>-3.6</v>
      </c>
      <c r="H1981" s="3">
        <v>36904.527083333334</v>
      </c>
      <c r="I1981" s="3">
        <v>36904.5</v>
      </c>
      <c r="J1981">
        <v>-2.2000000000000002</v>
      </c>
      <c r="K1981">
        <v>-1</v>
      </c>
      <c r="L1981" s="3">
        <v>36904.477777777778</v>
      </c>
      <c r="M1981" t="s">
        <v>9</v>
      </c>
      <c r="N1981" t="s">
        <v>9</v>
      </c>
      <c r="O1981" t="s">
        <v>9</v>
      </c>
      <c r="P1981" s="3">
        <v>36904.527083333334</v>
      </c>
      <c r="Q1981">
        <v>0</v>
      </c>
      <c r="R1981" t="s">
        <v>76</v>
      </c>
      <c r="S1981">
        <v>0</v>
      </c>
      <c r="T1981">
        <v>0</v>
      </c>
      <c r="U1981" t="s">
        <v>9</v>
      </c>
      <c r="V1981" s="3">
        <v>36904.5</v>
      </c>
      <c r="W1981">
        <v>1</v>
      </c>
      <c r="X1981" s="3">
        <v>36904.477777777778</v>
      </c>
      <c r="Y1981" t="s">
        <v>9</v>
      </c>
      <c r="Z1981">
        <v>0</v>
      </c>
      <c r="AA1981">
        <v>0</v>
      </c>
    </row>
    <row r="1982" spans="1:27" x14ac:dyDescent="0.25">
      <c r="A1982" t="s">
        <v>74</v>
      </c>
      <c r="B1982" t="s">
        <v>75</v>
      </c>
      <c r="C1982">
        <v>53.649500000000003</v>
      </c>
      <c r="D1982">
        <v>9.9618000000000002</v>
      </c>
      <c r="E1982">
        <v>15</v>
      </c>
      <c r="F1982" s="2">
        <v>36905</v>
      </c>
      <c r="G1982">
        <v>-3.7</v>
      </c>
      <c r="H1982" s="3">
        <v>36905.527083333334</v>
      </c>
      <c r="I1982" s="3">
        <v>36905.5</v>
      </c>
      <c r="J1982">
        <v>0.9</v>
      </c>
      <c r="K1982">
        <v>0.9</v>
      </c>
      <c r="L1982" s="3">
        <v>36905.478472222225</v>
      </c>
      <c r="M1982" t="s">
        <v>9</v>
      </c>
      <c r="N1982" t="s">
        <v>9</v>
      </c>
      <c r="O1982" t="s">
        <v>9</v>
      </c>
      <c r="P1982" s="3">
        <v>36905.527083333334</v>
      </c>
      <c r="Q1982">
        <v>0</v>
      </c>
      <c r="R1982" t="s">
        <v>76</v>
      </c>
      <c r="S1982">
        <v>0</v>
      </c>
      <c r="T1982">
        <v>0</v>
      </c>
      <c r="U1982" t="s">
        <v>9</v>
      </c>
      <c r="V1982" s="3">
        <v>36905.5</v>
      </c>
      <c r="W1982">
        <v>1</v>
      </c>
      <c r="X1982" s="3">
        <v>36905.478472222225</v>
      </c>
      <c r="Y1982" t="s">
        <v>9</v>
      </c>
      <c r="Z1982">
        <v>0</v>
      </c>
      <c r="AA1982">
        <v>0</v>
      </c>
    </row>
    <row r="1983" spans="1:27" x14ac:dyDescent="0.25">
      <c r="A1983" t="s">
        <v>74</v>
      </c>
      <c r="B1983" t="s">
        <v>75</v>
      </c>
      <c r="C1983">
        <v>53.649500000000003</v>
      </c>
      <c r="D1983">
        <v>9.9618000000000002</v>
      </c>
      <c r="E1983">
        <v>15</v>
      </c>
      <c r="F1983" s="2">
        <v>36906</v>
      </c>
      <c r="G1983">
        <v>-2.6</v>
      </c>
      <c r="H1983" s="3">
        <v>36906.527083333334</v>
      </c>
      <c r="I1983" s="3">
        <v>36906.5</v>
      </c>
      <c r="J1983">
        <v>-1.4</v>
      </c>
      <c r="K1983">
        <v>1.5</v>
      </c>
      <c r="L1983" s="3">
        <v>36906.478472222225</v>
      </c>
      <c r="M1983" t="s">
        <v>9</v>
      </c>
      <c r="N1983" t="s">
        <v>9</v>
      </c>
      <c r="O1983" t="s">
        <v>9</v>
      </c>
      <c r="P1983" s="3">
        <v>36906.527083333334</v>
      </c>
      <c r="Q1983">
        <v>0</v>
      </c>
      <c r="R1983" t="s">
        <v>76</v>
      </c>
      <c r="S1983">
        <v>0</v>
      </c>
      <c r="T1983">
        <v>0</v>
      </c>
      <c r="U1983" t="s">
        <v>9</v>
      </c>
      <c r="V1983" s="3">
        <v>36906.5</v>
      </c>
      <c r="W1983">
        <v>1</v>
      </c>
      <c r="X1983" s="3">
        <v>36906.478472222225</v>
      </c>
      <c r="Y1983" t="s">
        <v>9</v>
      </c>
      <c r="Z1983">
        <v>0</v>
      </c>
      <c r="AA1983">
        <v>0</v>
      </c>
    </row>
    <row r="1984" spans="1:27" x14ac:dyDescent="0.25">
      <c r="A1984" t="s">
        <v>74</v>
      </c>
      <c r="B1984" t="s">
        <v>75</v>
      </c>
      <c r="C1984">
        <v>53.649500000000003</v>
      </c>
      <c r="D1984">
        <v>9.9618000000000002</v>
      </c>
      <c r="E1984">
        <v>15</v>
      </c>
      <c r="F1984" s="2">
        <v>36907</v>
      </c>
      <c r="G1984">
        <v>-5.3</v>
      </c>
      <c r="H1984" s="3">
        <v>36907.527083333334</v>
      </c>
      <c r="I1984" s="3">
        <v>36907.5</v>
      </c>
      <c r="J1984">
        <v>-2.4</v>
      </c>
      <c r="K1984">
        <v>-1</v>
      </c>
      <c r="L1984" s="3">
        <v>36907.478472222225</v>
      </c>
      <c r="M1984" t="s">
        <v>9</v>
      </c>
      <c r="N1984" t="s">
        <v>9</v>
      </c>
      <c r="O1984" t="s">
        <v>9</v>
      </c>
      <c r="P1984" s="3">
        <v>36907.527083333334</v>
      </c>
      <c r="Q1984">
        <v>0</v>
      </c>
      <c r="R1984" t="s">
        <v>76</v>
      </c>
      <c r="S1984">
        <v>0</v>
      </c>
      <c r="T1984">
        <v>0</v>
      </c>
      <c r="U1984" t="s">
        <v>9</v>
      </c>
      <c r="V1984" s="3">
        <v>36907.5</v>
      </c>
      <c r="W1984">
        <v>1</v>
      </c>
      <c r="X1984" s="3">
        <v>36907.478472222225</v>
      </c>
      <c r="Y1984" t="s">
        <v>9</v>
      </c>
      <c r="Z1984">
        <v>0</v>
      </c>
      <c r="AA1984">
        <v>0</v>
      </c>
    </row>
    <row r="1985" spans="1:27" x14ac:dyDescent="0.25">
      <c r="A1985" t="s">
        <v>74</v>
      </c>
      <c r="B1985" t="s">
        <v>75</v>
      </c>
      <c r="C1985">
        <v>53.649500000000003</v>
      </c>
      <c r="D1985">
        <v>9.9618000000000002</v>
      </c>
      <c r="E1985">
        <v>15</v>
      </c>
      <c r="F1985" s="2">
        <v>36908</v>
      </c>
      <c r="G1985">
        <v>-6.9</v>
      </c>
      <c r="H1985" s="3">
        <v>36908.527083333334</v>
      </c>
      <c r="I1985" s="3">
        <v>36908.5</v>
      </c>
      <c r="J1985">
        <v>-2.4</v>
      </c>
      <c r="K1985">
        <v>-1.6</v>
      </c>
      <c r="L1985" s="3">
        <v>36908.479166666664</v>
      </c>
      <c r="M1985" t="s">
        <v>9</v>
      </c>
      <c r="N1985" t="s">
        <v>9</v>
      </c>
      <c r="O1985" t="s">
        <v>9</v>
      </c>
      <c r="P1985" s="3">
        <v>36908.527083333334</v>
      </c>
      <c r="Q1985">
        <v>0</v>
      </c>
      <c r="R1985" t="s">
        <v>76</v>
      </c>
      <c r="S1985">
        <v>0</v>
      </c>
      <c r="T1985">
        <v>0</v>
      </c>
      <c r="U1985" t="s">
        <v>9</v>
      </c>
      <c r="V1985" s="3">
        <v>36908.5</v>
      </c>
      <c r="W1985">
        <v>1</v>
      </c>
      <c r="X1985" s="3">
        <v>36908.479166666664</v>
      </c>
      <c r="Y1985" t="s">
        <v>9</v>
      </c>
      <c r="Z1985">
        <v>0</v>
      </c>
      <c r="AA1985">
        <v>0</v>
      </c>
    </row>
    <row r="1986" spans="1:27" x14ac:dyDescent="0.25">
      <c r="A1986" t="s">
        <v>74</v>
      </c>
      <c r="B1986" t="s">
        <v>75</v>
      </c>
      <c r="C1986">
        <v>53.649500000000003</v>
      </c>
      <c r="D1986">
        <v>9.9618000000000002</v>
      </c>
      <c r="E1986">
        <v>15</v>
      </c>
      <c r="F1986" s="2">
        <v>36909</v>
      </c>
      <c r="G1986">
        <v>-6.3</v>
      </c>
      <c r="H1986" s="3">
        <v>36909.527083333334</v>
      </c>
      <c r="I1986" s="3">
        <v>36909.5</v>
      </c>
      <c r="J1986">
        <v>-2.8</v>
      </c>
      <c r="K1986">
        <v>-1.4</v>
      </c>
      <c r="L1986" s="3">
        <v>36909.479166666664</v>
      </c>
      <c r="M1986" t="s">
        <v>9</v>
      </c>
      <c r="N1986" t="s">
        <v>9</v>
      </c>
      <c r="O1986" t="s">
        <v>9</v>
      </c>
      <c r="P1986" s="3">
        <v>36909.527083333334</v>
      </c>
      <c r="Q1986">
        <v>0</v>
      </c>
      <c r="R1986" t="s">
        <v>76</v>
      </c>
      <c r="S1986">
        <v>0</v>
      </c>
      <c r="T1986">
        <v>0</v>
      </c>
      <c r="U1986" t="s">
        <v>9</v>
      </c>
      <c r="V1986" s="3">
        <v>36909.5</v>
      </c>
      <c r="W1986">
        <v>1</v>
      </c>
      <c r="X1986" s="3">
        <v>36909.479166666664</v>
      </c>
      <c r="Y1986" t="s">
        <v>9</v>
      </c>
      <c r="Z1986">
        <v>0</v>
      </c>
      <c r="AA1986">
        <v>0</v>
      </c>
    </row>
    <row r="1987" spans="1:27" x14ac:dyDescent="0.25">
      <c r="A1987" t="s">
        <v>74</v>
      </c>
      <c r="B1987" t="s">
        <v>75</v>
      </c>
      <c r="C1987">
        <v>53.649500000000003</v>
      </c>
      <c r="D1987">
        <v>9.9618000000000002</v>
      </c>
      <c r="E1987">
        <v>15</v>
      </c>
      <c r="F1987" s="2">
        <v>36910</v>
      </c>
      <c r="G1987">
        <v>-2.8</v>
      </c>
      <c r="H1987" s="3">
        <v>36910.527083333334</v>
      </c>
      <c r="I1987" s="3">
        <v>36910.5</v>
      </c>
      <c r="J1987">
        <v>0.1</v>
      </c>
      <c r="K1987">
        <v>0.1</v>
      </c>
      <c r="L1987" s="3">
        <v>36910.479166666664</v>
      </c>
      <c r="M1987" t="s">
        <v>9</v>
      </c>
      <c r="N1987" t="s">
        <v>9</v>
      </c>
      <c r="O1987" t="s">
        <v>9</v>
      </c>
      <c r="P1987" s="3">
        <v>36910.527083333334</v>
      </c>
      <c r="Q1987">
        <v>0</v>
      </c>
      <c r="R1987" t="s">
        <v>76</v>
      </c>
      <c r="S1987">
        <v>0</v>
      </c>
      <c r="T1987">
        <v>0</v>
      </c>
      <c r="U1987" t="s">
        <v>9</v>
      </c>
      <c r="V1987" s="3">
        <v>36910.5</v>
      </c>
      <c r="W1987">
        <v>1</v>
      </c>
      <c r="X1987" s="3">
        <v>36910.479166666664</v>
      </c>
      <c r="Y1987" t="s">
        <v>9</v>
      </c>
      <c r="Z1987">
        <v>0</v>
      </c>
      <c r="AA1987">
        <v>0</v>
      </c>
    </row>
    <row r="1988" spans="1:27" x14ac:dyDescent="0.25">
      <c r="A1988" t="s">
        <v>74</v>
      </c>
      <c r="B1988" t="s">
        <v>75</v>
      </c>
      <c r="C1988">
        <v>53.649500000000003</v>
      </c>
      <c r="D1988">
        <v>9.9618000000000002</v>
      </c>
      <c r="E1988">
        <v>15</v>
      </c>
      <c r="F1988" s="2">
        <v>36911</v>
      </c>
      <c r="G1988">
        <v>-2.4</v>
      </c>
      <c r="H1988" s="3">
        <v>36911.527083333334</v>
      </c>
      <c r="I1988" s="3">
        <v>36911.5</v>
      </c>
      <c r="J1988">
        <v>-0.6</v>
      </c>
      <c r="K1988">
        <v>0.1</v>
      </c>
      <c r="L1988" s="3">
        <v>36911.479861111111</v>
      </c>
      <c r="M1988" t="s">
        <v>9</v>
      </c>
      <c r="N1988" t="s">
        <v>9</v>
      </c>
      <c r="O1988" t="s">
        <v>9</v>
      </c>
      <c r="P1988" s="3">
        <v>36911.527083333334</v>
      </c>
      <c r="Q1988">
        <v>0</v>
      </c>
      <c r="R1988" t="s">
        <v>76</v>
      </c>
      <c r="S1988">
        <v>0</v>
      </c>
      <c r="T1988">
        <v>0</v>
      </c>
      <c r="U1988" t="s">
        <v>9</v>
      </c>
      <c r="V1988" s="3">
        <v>36911.5</v>
      </c>
      <c r="W1988">
        <v>1</v>
      </c>
      <c r="X1988" s="3">
        <v>36911.479861111111</v>
      </c>
      <c r="Y1988" t="s">
        <v>9</v>
      </c>
      <c r="Z1988">
        <v>0</v>
      </c>
      <c r="AA1988">
        <v>0</v>
      </c>
    </row>
    <row r="1989" spans="1:27" x14ac:dyDescent="0.25">
      <c r="A1989" t="s">
        <v>74</v>
      </c>
      <c r="B1989" t="s">
        <v>75</v>
      </c>
      <c r="C1989">
        <v>53.649500000000003</v>
      </c>
      <c r="D1989">
        <v>9.9618000000000002</v>
      </c>
      <c r="E1989">
        <v>15</v>
      </c>
      <c r="F1989" s="2">
        <v>36912</v>
      </c>
      <c r="G1989">
        <v>0</v>
      </c>
      <c r="H1989" s="3">
        <v>36912.527083333334</v>
      </c>
      <c r="I1989" s="3">
        <v>36912.5</v>
      </c>
      <c r="J1989">
        <v>0.7</v>
      </c>
      <c r="K1989">
        <v>0.9</v>
      </c>
      <c r="L1989" s="3">
        <v>36912.479861111111</v>
      </c>
      <c r="M1989" t="s">
        <v>9</v>
      </c>
      <c r="N1989" t="s">
        <v>82</v>
      </c>
      <c r="O1989" t="s">
        <v>9</v>
      </c>
      <c r="P1989" s="3">
        <v>36912.527083333334</v>
      </c>
      <c r="Q1989">
        <v>0.05</v>
      </c>
      <c r="R1989" t="s">
        <v>87</v>
      </c>
      <c r="S1989">
        <v>0.05</v>
      </c>
      <c r="T1989">
        <v>0.5</v>
      </c>
      <c r="U1989" t="s">
        <v>82</v>
      </c>
      <c r="V1989" s="3">
        <v>36912.5</v>
      </c>
      <c r="W1989">
        <v>1</v>
      </c>
      <c r="X1989" s="3">
        <v>36912.479861111111</v>
      </c>
      <c r="Y1989" t="s">
        <v>9</v>
      </c>
      <c r="Z1989" t="s">
        <v>9</v>
      </c>
      <c r="AA1989">
        <v>0.5</v>
      </c>
    </row>
    <row r="1990" spans="1:27" x14ac:dyDescent="0.25">
      <c r="A1990" t="s">
        <v>74</v>
      </c>
      <c r="B1990" t="s">
        <v>75</v>
      </c>
      <c r="C1990">
        <v>53.649500000000003</v>
      </c>
      <c r="D1990">
        <v>9.9618000000000002</v>
      </c>
      <c r="E1990">
        <v>15</v>
      </c>
      <c r="F1990" s="2">
        <v>36913</v>
      </c>
      <c r="G1990">
        <v>-0.8</v>
      </c>
      <c r="H1990" s="3">
        <v>36913.527083333334</v>
      </c>
      <c r="I1990" s="3">
        <v>36913.5</v>
      </c>
      <c r="J1990">
        <v>0.3</v>
      </c>
      <c r="K1990">
        <v>0.7</v>
      </c>
      <c r="L1990" s="3">
        <v>36913.479861111111</v>
      </c>
      <c r="M1990" t="s">
        <v>9</v>
      </c>
      <c r="N1990" t="s">
        <v>9</v>
      </c>
      <c r="O1990" t="s">
        <v>9</v>
      </c>
      <c r="P1990" s="3">
        <v>36913.527083333334</v>
      </c>
      <c r="Q1990">
        <v>0</v>
      </c>
      <c r="R1990" t="s">
        <v>76</v>
      </c>
      <c r="S1990">
        <v>0</v>
      </c>
      <c r="T1990">
        <v>0</v>
      </c>
      <c r="U1990" t="s">
        <v>9</v>
      </c>
      <c r="V1990" s="3">
        <v>36913.5</v>
      </c>
      <c r="W1990">
        <v>1</v>
      </c>
      <c r="X1990" s="3">
        <v>36913.479861111111</v>
      </c>
      <c r="Y1990" t="s">
        <v>9</v>
      </c>
      <c r="Z1990">
        <v>0</v>
      </c>
      <c r="AA1990">
        <v>0</v>
      </c>
    </row>
    <row r="1991" spans="1:27" x14ac:dyDescent="0.25">
      <c r="A1991" t="s">
        <v>74</v>
      </c>
      <c r="B1991" t="s">
        <v>75</v>
      </c>
      <c r="C1991">
        <v>53.649500000000003</v>
      </c>
      <c r="D1991">
        <v>9.9618000000000002</v>
      </c>
      <c r="E1991">
        <v>15</v>
      </c>
      <c r="F1991" s="2">
        <v>36914</v>
      </c>
      <c r="G1991">
        <v>-0.4</v>
      </c>
      <c r="H1991" s="3">
        <v>36914.527083333334</v>
      </c>
      <c r="I1991" s="3">
        <v>36914.5</v>
      </c>
      <c r="J1991">
        <v>3.1</v>
      </c>
      <c r="K1991">
        <v>3.1</v>
      </c>
      <c r="L1991" s="3">
        <v>36914.480555555558</v>
      </c>
      <c r="M1991" t="s">
        <v>9</v>
      </c>
      <c r="N1991" t="s">
        <v>9</v>
      </c>
      <c r="O1991" t="s">
        <v>9</v>
      </c>
      <c r="P1991" s="3">
        <v>36914.527083333334</v>
      </c>
      <c r="Q1991">
        <v>1</v>
      </c>
      <c r="R1991" t="s">
        <v>77</v>
      </c>
      <c r="S1991">
        <v>1</v>
      </c>
      <c r="T1991" t="s">
        <v>9</v>
      </c>
      <c r="U1991" t="s">
        <v>9</v>
      </c>
      <c r="V1991" s="3">
        <v>36914.5</v>
      </c>
      <c r="W1991">
        <v>1</v>
      </c>
      <c r="X1991" s="3">
        <v>36914.480555555558</v>
      </c>
      <c r="Y1991" t="s">
        <v>9</v>
      </c>
      <c r="Z1991">
        <v>1</v>
      </c>
      <c r="AA1991" t="s">
        <v>9</v>
      </c>
    </row>
    <row r="1992" spans="1:27" x14ac:dyDescent="0.25">
      <c r="A1992" t="s">
        <v>74</v>
      </c>
      <c r="B1992" t="s">
        <v>75</v>
      </c>
      <c r="C1992">
        <v>53.649500000000003</v>
      </c>
      <c r="D1992">
        <v>9.9618000000000002</v>
      </c>
      <c r="E1992">
        <v>15</v>
      </c>
      <c r="F1992" s="2">
        <v>36915</v>
      </c>
      <c r="G1992">
        <v>2.5</v>
      </c>
      <c r="H1992" s="3">
        <v>36915.527083333334</v>
      </c>
      <c r="I1992" s="3">
        <v>36915.5</v>
      </c>
      <c r="J1992">
        <v>9.1</v>
      </c>
      <c r="K1992">
        <v>9.1</v>
      </c>
      <c r="L1992" s="3">
        <v>36915.480555555558</v>
      </c>
      <c r="M1992" t="s">
        <v>9</v>
      </c>
      <c r="N1992" t="s">
        <v>9</v>
      </c>
      <c r="O1992" t="s">
        <v>9</v>
      </c>
      <c r="P1992" s="3">
        <v>36915.527083333334</v>
      </c>
      <c r="Q1992">
        <v>4</v>
      </c>
      <c r="R1992" t="s">
        <v>77</v>
      </c>
      <c r="S1992">
        <v>4</v>
      </c>
      <c r="T1992" t="s">
        <v>9</v>
      </c>
      <c r="U1992" t="s">
        <v>9</v>
      </c>
      <c r="V1992" s="3">
        <v>36915.5</v>
      </c>
      <c r="W1992">
        <v>1</v>
      </c>
      <c r="X1992" s="3">
        <v>36915.480555555558</v>
      </c>
      <c r="Y1992" t="s">
        <v>9</v>
      </c>
      <c r="Z1992">
        <v>4</v>
      </c>
      <c r="AA1992" t="s">
        <v>9</v>
      </c>
    </row>
    <row r="1993" spans="1:27" x14ac:dyDescent="0.25">
      <c r="A1993" t="s">
        <v>74</v>
      </c>
      <c r="B1993" t="s">
        <v>75</v>
      </c>
      <c r="C1993">
        <v>53.649500000000003</v>
      </c>
      <c r="D1993">
        <v>9.9618000000000002</v>
      </c>
      <c r="E1993">
        <v>15</v>
      </c>
      <c r="F1993" s="2">
        <v>36916</v>
      </c>
      <c r="G1993">
        <v>1.3</v>
      </c>
      <c r="H1993" s="3">
        <v>36916.527083333334</v>
      </c>
      <c r="I1993" s="3">
        <v>36916.5</v>
      </c>
      <c r="J1993">
        <v>5</v>
      </c>
      <c r="K1993">
        <v>9.1</v>
      </c>
      <c r="L1993" s="3">
        <v>36916.480555555558</v>
      </c>
      <c r="M1993" t="s">
        <v>9</v>
      </c>
      <c r="N1993" t="s">
        <v>9</v>
      </c>
      <c r="O1993" t="s">
        <v>9</v>
      </c>
      <c r="P1993" s="3">
        <v>36916.527083333334</v>
      </c>
      <c r="Q1993">
        <v>0</v>
      </c>
      <c r="R1993" t="s">
        <v>76</v>
      </c>
      <c r="S1993">
        <v>0</v>
      </c>
      <c r="T1993">
        <v>0</v>
      </c>
      <c r="U1993" t="s">
        <v>9</v>
      </c>
      <c r="V1993" s="3">
        <v>36916.5</v>
      </c>
      <c r="W1993">
        <v>1</v>
      </c>
      <c r="X1993" s="3">
        <v>36916.480555555558</v>
      </c>
      <c r="Y1993" t="s">
        <v>9</v>
      </c>
      <c r="Z1993">
        <v>0</v>
      </c>
      <c r="AA1993">
        <v>0</v>
      </c>
    </row>
    <row r="1994" spans="1:27" x14ac:dyDescent="0.25">
      <c r="A1994" t="s">
        <v>74</v>
      </c>
      <c r="B1994" t="s">
        <v>75</v>
      </c>
      <c r="C1994">
        <v>53.649500000000003</v>
      </c>
      <c r="D1994">
        <v>9.9618000000000002</v>
      </c>
      <c r="E1994">
        <v>15</v>
      </c>
      <c r="F1994" s="2">
        <v>36917</v>
      </c>
      <c r="G1994">
        <v>2.7</v>
      </c>
      <c r="H1994" s="3">
        <v>36917.527083333334</v>
      </c>
      <c r="I1994" s="3">
        <v>36917.5</v>
      </c>
      <c r="J1994">
        <v>6</v>
      </c>
      <c r="K1994">
        <v>7</v>
      </c>
      <c r="L1994" s="3">
        <v>36917.480555555558</v>
      </c>
      <c r="M1994" t="s">
        <v>9</v>
      </c>
      <c r="N1994" t="s">
        <v>9</v>
      </c>
      <c r="O1994" t="s">
        <v>9</v>
      </c>
      <c r="P1994" s="3">
        <v>36917.527083333334</v>
      </c>
      <c r="Q1994">
        <v>5</v>
      </c>
      <c r="R1994" t="s">
        <v>77</v>
      </c>
      <c r="S1994">
        <v>5</v>
      </c>
      <c r="T1994" t="s">
        <v>9</v>
      </c>
      <c r="U1994" t="s">
        <v>9</v>
      </c>
      <c r="V1994" s="3">
        <v>36917.5</v>
      </c>
      <c r="W1994">
        <v>1</v>
      </c>
      <c r="X1994" s="3">
        <v>36917.480555555558</v>
      </c>
      <c r="Y1994" t="s">
        <v>9</v>
      </c>
      <c r="Z1994">
        <v>5</v>
      </c>
      <c r="AA1994" t="s">
        <v>9</v>
      </c>
    </row>
    <row r="1995" spans="1:27" x14ac:dyDescent="0.25">
      <c r="A1995" t="s">
        <v>74</v>
      </c>
      <c r="B1995" t="s">
        <v>75</v>
      </c>
      <c r="C1995">
        <v>53.649500000000003</v>
      </c>
      <c r="D1995">
        <v>9.9618000000000002</v>
      </c>
      <c r="E1995">
        <v>15</v>
      </c>
      <c r="F1995" s="2">
        <v>36918</v>
      </c>
      <c r="G1995">
        <v>-0.2</v>
      </c>
      <c r="H1995" s="3">
        <v>36918.527083333334</v>
      </c>
      <c r="I1995" s="3">
        <v>36918.5</v>
      </c>
      <c r="J1995">
        <v>2.5</v>
      </c>
      <c r="K1995">
        <v>7</v>
      </c>
      <c r="L1995" s="3">
        <v>36918.480555555558</v>
      </c>
      <c r="M1995" t="s">
        <v>9</v>
      </c>
      <c r="N1995" t="s">
        <v>9</v>
      </c>
      <c r="O1995" t="s">
        <v>9</v>
      </c>
      <c r="P1995" s="3">
        <v>36918.527083333334</v>
      </c>
      <c r="Q1995">
        <v>2</v>
      </c>
      <c r="R1995" t="s">
        <v>77</v>
      </c>
      <c r="S1995">
        <v>2</v>
      </c>
      <c r="T1995" t="s">
        <v>9</v>
      </c>
      <c r="U1995" t="s">
        <v>9</v>
      </c>
      <c r="V1995" s="3">
        <v>36918.5</v>
      </c>
      <c r="W1995">
        <v>1</v>
      </c>
      <c r="X1995" s="3">
        <v>36918.480555555558</v>
      </c>
      <c r="Y1995" t="s">
        <v>9</v>
      </c>
      <c r="Z1995">
        <v>2</v>
      </c>
      <c r="AA1995" t="s">
        <v>9</v>
      </c>
    </row>
    <row r="1996" spans="1:27" x14ac:dyDescent="0.25">
      <c r="A1996" t="s">
        <v>74</v>
      </c>
      <c r="B1996" t="s">
        <v>75</v>
      </c>
      <c r="C1996">
        <v>53.649500000000003</v>
      </c>
      <c r="D1996">
        <v>9.9618000000000002</v>
      </c>
      <c r="E1996">
        <v>15</v>
      </c>
      <c r="F1996" s="2">
        <v>36919</v>
      </c>
      <c r="G1996">
        <v>0.3</v>
      </c>
      <c r="H1996" s="3">
        <v>36919.527083333334</v>
      </c>
      <c r="I1996" s="3">
        <v>36919.5</v>
      </c>
      <c r="J1996">
        <v>2.5</v>
      </c>
      <c r="K1996">
        <v>4</v>
      </c>
      <c r="L1996" s="3">
        <v>36919.481249999997</v>
      </c>
      <c r="M1996" t="s">
        <v>9</v>
      </c>
      <c r="N1996" t="s">
        <v>9</v>
      </c>
      <c r="O1996" t="s">
        <v>9</v>
      </c>
      <c r="P1996" s="3">
        <v>36919.527083333334</v>
      </c>
      <c r="Q1996">
        <v>7</v>
      </c>
      <c r="R1996" t="s">
        <v>77</v>
      </c>
      <c r="S1996">
        <v>7</v>
      </c>
      <c r="T1996" t="s">
        <v>9</v>
      </c>
      <c r="U1996" t="s">
        <v>9</v>
      </c>
      <c r="V1996" s="3">
        <v>36919.5</v>
      </c>
      <c r="W1996">
        <v>1</v>
      </c>
      <c r="X1996" s="3">
        <v>36919.481249999997</v>
      </c>
      <c r="Y1996" t="s">
        <v>9</v>
      </c>
      <c r="Z1996">
        <v>7</v>
      </c>
      <c r="AA1996" t="s">
        <v>9</v>
      </c>
    </row>
    <row r="1997" spans="1:27" x14ac:dyDescent="0.25">
      <c r="A1997" t="s">
        <v>74</v>
      </c>
      <c r="B1997" t="s">
        <v>75</v>
      </c>
      <c r="C1997">
        <v>53.649500000000003</v>
      </c>
      <c r="D1997">
        <v>9.9618000000000002</v>
      </c>
      <c r="E1997">
        <v>15</v>
      </c>
      <c r="F1997" s="2">
        <v>36920</v>
      </c>
      <c r="G1997">
        <v>0.5</v>
      </c>
      <c r="H1997" s="3">
        <v>36920.527083333334</v>
      </c>
      <c r="I1997" s="3">
        <v>36920.5</v>
      </c>
      <c r="J1997">
        <v>3.3</v>
      </c>
      <c r="K1997">
        <v>3.3</v>
      </c>
      <c r="L1997" s="3">
        <v>36920.481249999997</v>
      </c>
      <c r="M1997" t="s">
        <v>9</v>
      </c>
      <c r="N1997" t="s">
        <v>9</v>
      </c>
      <c r="O1997" t="s">
        <v>9</v>
      </c>
      <c r="P1997" s="3">
        <v>36920.527083333334</v>
      </c>
      <c r="Q1997">
        <v>0</v>
      </c>
      <c r="R1997" t="s">
        <v>76</v>
      </c>
      <c r="S1997">
        <v>0</v>
      </c>
      <c r="T1997">
        <v>0</v>
      </c>
      <c r="U1997" t="s">
        <v>9</v>
      </c>
      <c r="V1997" s="3">
        <v>36920.5</v>
      </c>
      <c r="W1997">
        <v>1</v>
      </c>
      <c r="X1997" s="3">
        <v>36920.481249999997</v>
      </c>
      <c r="Y1997" t="s">
        <v>9</v>
      </c>
      <c r="Z1997">
        <v>0</v>
      </c>
      <c r="AA1997">
        <v>0</v>
      </c>
    </row>
    <row r="1998" spans="1:27" x14ac:dyDescent="0.25">
      <c r="A1998" t="s">
        <v>74</v>
      </c>
      <c r="B1998" t="s">
        <v>75</v>
      </c>
      <c r="C1998">
        <v>53.649500000000003</v>
      </c>
      <c r="D1998">
        <v>9.9618000000000002</v>
      </c>
      <c r="E1998">
        <v>15</v>
      </c>
      <c r="F1998" s="2">
        <v>36921</v>
      </c>
      <c r="G1998">
        <v>1.5</v>
      </c>
      <c r="H1998" s="3">
        <v>36921.527083333334</v>
      </c>
      <c r="I1998" s="3">
        <v>36921.5</v>
      </c>
      <c r="J1998">
        <v>3.5</v>
      </c>
      <c r="K1998">
        <v>3.5</v>
      </c>
      <c r="L1998" s="3">
        <v>36921.481249999997</v>
      </c>
      <c r="M1998" t="s">
        <v>9</v>
      </c>
      <c r="N1998" t="s">
        <v>9</v>
      </c>
      <c r="O1998" t="s">
        <v>9</v>
      </c>
      <c r="P1998" s="3">
        <v>36921.527083333334</v>
      </c>
      <c r="Q1998">
        <v>2</v>
      </c>
      <c r="R1998" t="s">
        <v>77</v>
      </c>
      <c r="S1998">
        <v>2</v>
      </c>
      <c r="T1998" t="s">
        <v>9</v>
      </c>
      <c r="U1998" t="s">
        <v>9</v>
      </c>
      <c r="V1998" s="3">
        <v>36921.5</v>
      </c>
      <c r="W1998">
        <v>1</v>
      </c>
      <c r="X1998" s="3">
        <v>36921.481249999997</v>
      </c>
      <c r="Y1998" t="s">
        <v>9</v>
      </c>
      <c r="Z1998">
        <v>2</v>
      </c>
      <c r="AA1998" t="s">
        <v>9</v>
      </c>
    </row>
    <row r="1999" spans="1:27" x14ac:dyDescent="0.25">
      <c r="A1999" t="s">
        <v>74</v>
      </c>
      <c r="B1999" t="s">
        <v>75</v>
      </c>
      <c r="C1999">
        <v>53.649500000000003</v>
      </c>
      <c r="D1999">
        <v>9.9618000000000002</v>
      </c>
      <c r="E1999">
        <v>15</v>
      </c>
      <c r="F1999" s="2">
        <v>36922</v>
      </c>
      <c r="G1999">
        <v>0.5</v>
      </c>
      <c r="H1999" s="3">
        <v>36922.527083333334</v>
      </c>
      <c r="I1999" s="3">
        <v>36922.5</v>
      </c>
      <c r="J1999">
        <v>3.7</v>
      </c>
      <c r="K1999">
        <v>3.9</v>
      </c>
      <c r="L1999" s="3">
        <v>36922.481249999997</v>
      </c>
      <c r="M1999" t="s">
        <v>9</v>
      </c>
      <c r="N1999" t="s">
        <v>9</v>
      </c>
      <c r="O1999" t="s">
        <v>9</v>
      </c>
      <c r="P1999" s="3">
        <v>36922.527083333334</v>
      </c>
      <c r="Q1999">
        <v>0</v>
      </c>
      <c r="R1999" t="s">
        <v>76</v>
      </c>
      <c r="S1999">
        <v>0</v>
      </c>
      <c r="T1999">
        <v>0</v>
      </c>
      <c r="U1999" t="s">
        <v>9</v>
      </c>
      <c r="V1999" s="3">
        <v>36922.5</v>
      </c>
      <c r="W1999">
        <v>1</v>
      </c>
      <c r="X1999" s="3">
        <v>36922.481249999997</v>
      </c>
      <c r="Y1999" t="s">
        <v>9</v>
      </c>
      <c r="Z1999">
        <v>0</v>
      </c>
      <c r="AA1999">
        <v>0</v>
      </c>
    </row>
    <row r="2000" spans="1:27" x14ac:dyDescent="0.25">
      <c r="A2000" t="s">
        <v>74</v>
      </c>
      <c r="B2000" t="s">
        <v>75</v>
      </c>
      <c r="C2000">
        <v>53.649500000000003</v>
      </c>
      <c r="D2000">
        <v>9.9618000000000002</v>
      </c>
      <c r="E2000">
        <v>15</v>
      </c>
      <c r="F2000" s="2">
        <v>36923</v>
      </c>
      <c r="G2000">
        <v>-1.7</v>
      </c>
      <c r="H2000" s="3">
        <v>36923.527083333334</v>
      </c>
      <c r="I2000" s="3">
        <v>36923.5</v>
      </c>
      <c r="J2000">
        <v>1</v>
      </c>
      <c r="K2000">
        <v>5</v>
      </c>
      <c r="L2000" s="3">
        <v>36923.481249999997</v>
      </c>
      <c r="M2000" t="s">
        <v>9</v>
      </c>
      <c r="N2000" t="s">
        <v>9</v>
      </c>
      <c r="O2000" t="s">
        <v>9</v>
      </c>
      <c r="P2000" s="3">
        <v>36923.527083333334</v>
      </c>
      <c r="Q2000">
        <v>0.4</v>
      </c>
      <c r="R2000" t="s">
        <v>77</v>
      </c>
      <c r="S2000">
        <v>0.4</v>
      </c>
      <c r="T2000" t="s">
        <v>9</v>
      </c>
      <c r="U2000" t="s">
        <v>9</v>
      </c>
      <c r="V2000" s="3">
        <v>36923.5</v>
      </c>
      <c r="W2000">
        <v>1</v>
      </c>
      <c r="X2000" s="3">
        <v>36923.481249999997</v>
      </c>
      <c r="Y2000" t="s">
        <v>9</v>
      </c>
      <c r="Z2000">
        <v>0.4</v>
      </c>
      <c r="AA2000" t="s">
        <v>9</v>
      </c>
    </row>
    <row r="2001" spans="1:27" x14ac:dyDescent="0.25">
      <c r="A2001" t="s">
        <v>74</v>
      </c>
      <c r="B2001" t="s">
        <v>75</v>
      </c>
      <c r="C2001">
        <v>53.649500000000003</v>
      </c>
      <c r="D2001">
        <v>9.9618000000000002</v>
      </c>
      <c r="E2001">
        <v>15</v>
      </c>
      <c r="F2001" s="2">
        <v>36924</v>
      </c>
      <c r="G2001">
        <v>-2.7</v>
      </c>
      <c r="H2001" s="3">
        <v>36924.527083333334</v>
      </c>
      <c r="I2001" s="3">
        <v>36924.5</v>
      </c>
      <c r="J2001">
        <v>-1.3</v>
      </c>
      <c r="K2001">
        <v>-1.3</v>
      </c>
      <c r="L2001" s="3">
        <v>36924.481249999997</v>
      </c>
      <c r="M2001" t="s">
        <v>9</v>
      </c>
      <c r="N2001" t="s">
        <v>82</v>
      </c>
      <c r="O2001" t="s">
        <v>9</v>
      </c>
      <c r="P2001" s="3">
        <v>36924.527083333334</v>
      </c>
      <c r="Q2001">
        <v>0.05</v>
      </c>
      <c r="R2001" t="s">
        <v>85</v>
      </c>
      <c r="S2001">
        <v>0.05</v>
      </c>
      <c r="T2001">
        <v>0.5</v>
      </c>
      <c r="U2001" t="s">
        <v>82</v>
      </c>
      <c r="V2001" s="3">
        <v>36924.5</v>
      </c>
      <c r="W2001">
        <v>1</v>
      </c>
      <c r="X2001" s="3">
        <v>36924.481249999997</v>
      </c>
      <c r="Y2001" t="s">
        <v>9</v>
      </c>
      <c r="Z2001" t="s">
        <v>9</v>
      </c>
      <c r="AA2001">
        <v>0.5</v>
      </c>
    </row>
    <row r="2002" spans="1:27" x14ac:dyDescent="0.25">
      <c r="A2002" t="s">
        <v>74</v>
      </c>
      <c r="B2002" t="s">
        <v>75</v>
      </c>
      <c r="C2002">
        <v>53.649500000000003</v>
      </c>
      <c r="D2002">
        <v>9.9618000000000002</v>
      </c>
      <c r="E2002">
        <v>15</v>
      </c>
      <c r="F2002" s="2">
        <v>36925</v>
      </c>
      <c r="G2002">
        <v>-11</v>
      </c>
      <c r="H2002" s="3">
        <v>36925.527083333334</v>
      </c>
      <c r="I2002" s="3">
        <v>36925.5</v>
      </c>
      <c r="J2002">
        <v>-3.1</v>
      </c>
      <c r="K2002">
        <v>-1.1000000000000001</v>
      </c>
      <c r="L2002" s="3">
        <v>36925.481944444444</v>
      </c>
      <c r="M2002" t="s">
        <v>9</v>
      </c>
      <c r="N2002" t="s">
        <v>82</v>
      </c>
      <c r="O2002" t="s">
        <v>9</v>
      </c>
      <c r="P2002" s="3">
        <v>36925.527083333334</v>
      </c>
      <c r="Q2002">
        <v>0.05</v>
      </c>
      <c r="R2002" t="s">
        <v>85</v>
      </c>
      <c r="S2002">
        <v>0.05</v>
      </c>
      <c r="T2002">
        <v>0.5</v>
      </c>
      <c r="U2002" t="s">
        <v>82</v>
      </c>
      <c r="V2002" s="3">
        <v>36925.5</v>
      </c>
      <c r="W2002">
        <v>1</v>
      </c>
      <c r="X2002" s="3">
        <v>36925.481944444444</v>
      </c>
      <c r="Y2002" t="s">
        <v>9</v>
      </c>
      <c r="Z2002" t="s">
        <v>9</v>
      </c>
      <c r="AA2002">
        <v>0.5</v>
      </c>
    </row>
    <row r="2003" spans="1:27" x14ac:dyDescent="0.25">
      <c r="A2003" t="s">
        <v>74</v>
      </c>
      <c r="B2003" t="s">
        <v>75</v>
      </c>
      <c r="C2003">
        <v>53.649500000000003</v>
      </c>
      <c r="D2003">
        <v>9.9618000000000002</v>
      </c>
      <c r="E2003">
        <v>15</v>
      </c>
      <c r="F2003" s="2">
        <v>36926</v>
      </c>
      <c r="G2003">
        <v>-5.3</v>
      </c>
      <c r="H2003" s="3">
        <v>36926.527083333334</v>
      </c>
      <c r="I2003" s="3">
        <v>36926.5</v>
      </c>
      <c r="J2003">
        <v>-3.1</v>
      </c>
      <c r="K2003">
        <v>-3</v>
      </c>
      <c r="L2003" s="3">
        <v>36926.481944444444</v>
      </c>
      <c r="M2003" t="s">
        <v>9</v>
      </c>
      <c r="N2003" t="s">
        <v>82</v>
      </c>
      <c r="O2003" t="s">
        <v>9</v>
      </c>
      <c r="P2003" s="3">
        <v>36926.527083333334</v>
      </c>
      <c r="Q2003">
        <v>0.05</v>
      </c>
      <c r="R2003" t="s">
        <v>87</v>
      </c>
      <c r="S2003">
        <v>0.05</v>
      </c>
      <c r="T2003">
        <v>0.5</v>
      </c>
      <c r="U2003" t="s">
        <v>82</v>
      </c>
      <c r="V2003" s="3">
        <v>36926.5</v>
      </c>
      <c r="W2003">
        <v>1</v>
      </c>
      <c r="X2003" s="3">
        <v>36926.481944444444</v>
      </c>
      <c r="Y2003" t="s">
        <v>9</v>
      </c>
      <c r="Z2003" t="s">
        <v>9</v>
      </c>
      <c r="AA2003">
        <v>0.5</v>
      </c>
    </row>
    <row r="2004" spans="1:27" x14ac:dyDescent="0.25">
      <c r="A2004" t="s">
        <v>74</v>
      </c>
      <c r="B2004" t="s">
        <v>75</v>
      </c>
      <c r="C2004">
        <v>53.649500000000003</v>
      </c>
      <c r="D2004">
        <v>9.9618000000000002</v>
      </c>
      <c r="E2004">
        <v>15</v>
      </c>
      <c r="F2004" s="2">
        <v>36927</v>
      </c>
      <c r="G2004">
        <v>-6</v>
      </c>
      <c r="H2004" s="3">
        <v>36927.47152777778</v>
      </c>
      <c r="I2004" s="3">
        <v>36927.444444444445</v>
      </c>
      <c r="J2004">
        <v>-1</v>
      </c>
      <c r="K2004">
        <v>-1</v>
      </c>
      <c r="L2004" s="3">
        <v>36927.481944444444</v>
      </c>
      <c r="M2004" t="s">
        <v>9</v>
      </c>
      <c r="N2004" t="s">
        <v>9</v>
      </c>
      <c r="O2004" t="s">
        <v>9</v>
      </c>
      <c r="P2004" s="3">
        <v>36927.47152777778</v>
      </c>
      <c r="Q2004">
        <v>0</v>
      </c>
      <c r="R2004" t="s">
        <v>76</v>
      </c>
      <c r="S2004">
        <v>0</v>
      </c>
      <c r="T2004">
        <v>0</v>
      </c>
      <c r="U2004" t="s">
        <v>9</v>
      </c>
      <c r="V2004" s="3">
        <v>36927.444444444445</v>
      </c>
      <c r="W2004">
        <v>1</v>
      </c>
      <c r="X2004" s="3">
        <v>36927.481944444444</v>
      </c>
      <c r="Y2004" t="s">
        <v>9</v>
      </c>
      <c r="Z2004">
        <v>0</v>
      </c>
      <c r="AA2004">
        <v>0</v>
      </c>
    </row>
    <row r="2005" spans="1:27" x14ac:dyDescent="0.25">
      <c r="A2005" t="s">
        <v>74</v>
      </c>
      <c r="B2005" t="s">
        <v>75</v>
      </c>
      <c r="C2005">
        <v>53.649500000000003</v>
      </c>
      <c r="D2005">
        <v>9.9618000000000002</v>
      </c>
      <c r="E2005">
        <v>15</v>
      </c>
      <c r="F2005" s="2">
        <v>36928</v>
      </c>
      <c r="G2005">
        <v>-1.6</v>
      </c>
      <c r="H2005" s="3">
        <v>36928.48541666667</v>
      </c>
      <c r="I2005" s="3">
        <v>36928.458333333336</v>
      </c>
      <c r="J2005">
        <v>8.1</v>
      </c>
      <c r="K2005">
        <v>8.1</v>
      </c>
      <c r="L2005" s="3">
        <v>36928.481944444444</v>
      </c>
      <c r="M2005" t="s">
        <v>9</v>
      </c>
      <c r="N2005" t="s">
        <v>9</v>
      </c>
      <c r="O2005" t="s">
        <v>9</v>
      </c>
      <c r="P2005" s="3">
        <v>36928.48541666667</v>
      </c>
      <c r="Q2005">
        <v>11</v>
      </c>
      <c r="R2005" t="s">
        <v>77</v>
      </c>
      <c r="S2005">
        <v>11</v>
      </c>
      <c r="T2005">
        <v>0</v>
      </c>
      <c r="U2005" t="s">
        <v>9</v>
      </c>
      <c r="V2005" s="3">
        <v>36928.458333333336</v>
      </c>
      <c r="W2005">
        <v>1</v>
      </c>
      <c r="X2005" s="3">
        <v>36928.481944444444</v>
      </c>
      <c r="Y2005" t="s">
        <v>9</v>
      </c>
      <c r="Z2005">
        <v>11</v>
      </c>
      <c r="AA2005">
        <v>0</v>
      </c>
    </row>
    <row r="2006" spans="1:27" x14ac:dyDescent="0.25">
      <c r="A2006" t="s">
        <v>74</v>
      </c>
      <c r="B2006" t="s">
        <v>75</v>
      </c>
      <c r="C2006">
        <v>53.649500000000003</v>
      </c>
      <c r="D2006">
        <v>9.9618000000000002</v>
      </c>
      <c r="E2006">
        <v>15</v>
      </c>
      <c r="F2006" s="2">
        <v>36929</v>
      </c>
      <c r="G2006">
        <v>9</v>
      </c>
      <c r="H2006" s="3">
        <v>36929.48541666667</v>
      </c>
      <c r="I2006" s="3">
        <v>36929.458333333336</v>
      </c>
      <c r="J2006">
        <v>9.5</v>
      </c>
      <c r="K2006">
        <v>10</v>
      </c>
      <c r="L2006" s="3">
        <v>36929.481944444444</v>
      </c>
      <c r="M2006" t="s">
        <v>9</v>
      </c>
      <c r="N2006" t="s">
        <v>9</v>
      </c>
      <c r="O2006" t="s">
        <v>9</v>
      </c>
      <c r="P2006" s="3">
        <v>36929.48541666667</v>
      </c>
      <c r="Q2006">
        <v>5.2</v>
      </c>
      <c r="R2006" t="s">
        <v>77</v>
      </c>
      <c r="S2006">
        <v>5.2</v>
      </c>
      <c r="T2006" t="s">
        <v>9</v>
      </c>
      <c r="U2006" t="s">
        <v>9</v>
      </c>
      <c r="V2006" s="3">
        <v>36929.458333333336</v>
      </c>
      <c r="W2006">
        <v>1</v>
      </c>
      <c r="X2006" s="3">
        <v>36929.481944444444</v>
      </c>
      <c r="Y2006" t="s">
        <v>9</v>
      </c>
      <c r="Z2006">
        <v>5.2</v>
      </c>
      <c r="AA2006" t="s">
        <v>9</v>
      </c>
    </row>
    <row r="2007" spans="1:27" x14ac:dyDescent="0.25">
      <c r="A2007" t="s">
        <v>74</v>
      </c>
      <c r="B2007" t="s">
        <v>75</v>
      </c>
      <c r="C2007">
        <v>53.649500000000003</v>
      </c>
      <c r="D2007">
        <v>9.9618000000000002</v>
      </c>
      <c r="E2007">
        <v>15</v>
      </c>
      <c r="F2007" s="2">
        <v>36930</v>
      </c>
      <c r="G2007">
        <v>7</v>
      </c>
      <c r="H2007" s="3">
        <v>36930.48541666667</v>
      </c>
      <c r="I2007" s="3">
        <v>36930.458333333336</v>
      </c>
      <c r="J2007">
        <v>10</v>
      </c>
      <c r="K2007">
        <v>11</v>
      </c>
      <c r="L2007" s="3">
        <v>36930.481944444444</v>
      </c>
      <c r="M2007" t="s">
        <v>9</v>
      </c>
      <c r="N2007" t="s">
        <v>9</v>
      </c>
      <c r="O2007" t="s">
        <v>9</v>
      </c>
      <c r="P2007" s="3">
        <v>36930.48541666667</v>
      </c>
      <c r="Q2007">
        <v>2.2000000000000002</v>
      </c>
      <c r="R2007" t="s">
        <v>77</v>
      </c>
      <c r="S2007">
        <v>2.2000000000000002</v>
      </c>
      <c r="T2007" t="s">
        <v>9</v>
      </c>
      <c r="U2007" t="s">
        <v>9</v>
      </c>
      <c r="V2007" s="3">
        <v>36930.458333333336</v>
      </c>
      <c r="W2007">
        <v>1</v>
      </c>
      <c r="X2007" s="3">
        <v>36930.481944444444</v>
      </c>
      <c r="Y2007" t="s">
        <v>9</v>
      </c>
      <c r="Z2007">
        <v>2.2000000000000002</v>
      </c>
      <c r="AA2007" t="s">
        <v>9</v>
      </c>
    </row>
    <row r="2008" spans="1:27" x14ac:dyDescent="0.25">
      <c r="A2008" t="s">
        <v>74</v>
      </c>
      <c r="B2008" t="s">
        <v>75</v>
      </c>
      <c r="C2008">
        <v>53.649500000000003</v>
      </c>
      <c r="D2008">
        <v>9.9618000000000002</v>
      </c>
      <c r="E2008">
        <v>15</v>
      </c>
      <c r="F2008" s="2">
        <v>36931</v>
      </c>
      <c r="G2008">
        <v>2.5</v>
      </c>
      <c r="H2008" s="3">
        <v>36931.48541666667</v>
      </c>
      <c r="I2008" s="3">
        <v>36931.458333333336</v>
      </c>
      <c r="J2008">
        <v>4</v>
      </c>
      <c r="K2008">
        <v>6.5</v>
      </c>
      <c r="L2008" s="3">
        <v>36931.481944444444</v>
      </c>
      <c r="M2008" t="s">
        <v>9</v>
      </c>
      <c r="N2008" t="s">
        <v>9</v>
      </c>
      <c r="O2008" t="s">
        <v>9</v>
      </c>
      <c r="P2008" s="3">
        <v>36931.48541666667</v>
      </c>
      <c r="Q2008">
        <v>2.2000000000000002</v>
      </c>
      <c r="R2008" t="s">
        <v>77</v>
      </c>
      <c r="S2008">
        <v>2.2000000000000002</v>
      </c>
      <c r="T2008" t="s">
        <v>9</v>
      </c>
      <c r="U2008" t="s">
        <v>9</v>
      </c>
      <c r="V2008" s="3">
        <v>36931.458333333336</v>
      </c>
      <c r="W2008">
        <v>1</v>
      </c>
      <c r="X2008" s="3">
        <v>36931.481944444444</v>
      </c>
      <c r="Y2008" t="s">
        <v>9</v>
      </c>
      <c r="Z2008">
        <v>2.2000000000000002</v>
      </c>
      <c r="AA2008" t="s">
        <v>9</v>
      </c>
    </row>
    <row r="2009" spans="1:27" x14ac:dyDescent="0.25">
      <c r="A2009" t="s">
        <v>74</v>
      </c>
      <c r="B2009" t="s">
        <v>75</v>
      </c>
      <c r="C2009">
        <v>53.649500000000003</v>
      </c>
      <c r="D2009">
        <v>9.9618000000000002</v>
      </c>
      <c r="E2009">
        <v>15</v>
      </c>
      <c r="F2009" s="2">
        <v>36932</v>
      </c>
      <c r="G2009">
        <v>-5.0999999999999996</v>
      </c>
      <c r="H2009" s="3">
        <v>36932.48541666667</v>
      </c>
      <c r="I2009" s="3">
        <v>36932.458333333336</v>
      </c>
      <c r="J2009">
        <v>1.5</v>
      </c>
      <c r="K2009">
        <v>4.5</v>
      </c>
      <c r="L2009" s="3">
        <v>36932.481944444444</v>
      </c>
      <c r="M2009" t="s">
        <v>9</v>
      </c>
      <c r="N2009" t="s">
        <v>9</v>
      </c>
      <c r="O2009" t="s">
        <v>9</v>
      </c>
      <c r="P2009" s="3">
        <v>36932.48541666667</v>
      </c>
      <c r="Q2009">
        <v>0</v>
      </c>
      <c r="R2009" t="s">
        <v>76</v>
      </c>
      <c r="S2009">
        <v>0</v>
      </c>
      <c r="T2009">
        <v>0</v>
      </c>
      <c r="U2009" t="s">
        <v>9</v>
      </c>
      <c r="V2009" s="3">
        <v>36932.458333333336</v>
      </c>
      <c r="W2009">
        <v>1</v>
      </c>
      <c r="X2009" s="3">
        <v>36932.481944444444</v>
      </c>
      <c r="Y2009" t="s">
        <v>9</v>
      </c>
      <c r="Z2009">
        <v>0</v>
      </c>
      <c r="AA2009">
        <v>0</v>
      </c>
    </row>
    <row r="2010" spans="1:27" x14ac:dyDescent="0.25">
      <c r="A2010" t="s">
        <v>74</v>
      </c>
      <c r="B2010" t="s">
        <v>75</v>
      </c>
      <c r="C2010">
        <v>53.649500000000003</v>
      </c>
      <c r="D2010">
        <v>9.9618000000000002</v>
      </c>
      <c r="E2010">
        <v>15</v>
      </c>
      <c r="F2010" s="2">
        <v>36933</v>
      </c>
      <c r="G2010">
        <v>-0.4</v>
      </c>
      <c r="H2010" s="3">
        <v>36933.48541666667</v>
      </c>
      <c r="I2010" s="3">
        <v>36933.458333333336</v>
      </c>
      <c r="J2010">
        <v>7.2</v>
      </c>
      <c r="K2010">
        <v>7.2</v>
      </c>
      <c r="L2010" s="3">
        <v>36933.481944444444</v>
      </c>
      <c r="M2010" t="s">
        <v>9</v>
      </c>
      <c r="N2010" t="s">
        <v>9</v>
      </c>
      <c r="O2010" t="s">
        <v>9</v>
      </c>
      <c r="P2010" s="3">
        <v>36933.48541666667</v>
      </c>
      <c r="Q2010">
        <v>2</v>
      </c>
      <c r="R2010" t="s">
        <v>77</v>
      </c>
      <c r="S2010">
        <v>2</v>
      </c>
      <c r="T2010" t="s">
        <v>9</v>
      </c>
      <c r="U2010" t="s">
        <v>9</v>
      </c>
      <c r="V2010" s="3">
        <v>36933.458333333336</v>
      </c>
      <c r="W2010">
        <v>1</v>
      </c>
      <c r="X2010" s="3">
        <v>36933.481944444444</v>
      </c>
      <c r="Y2010" t="s">
        <v>9</v>
      </c>
      <c r="Z2010">
        <v>2</v>
      </c>
      <c r="AA2010" t="s">
        <v>9</v>
      </c>
    </row>
    <row r="2011" spans="1:27" x14ac:dyDescent="0.25">
      <c r="A2011" t="s">
        <v>74</v>
      </c>
      <c r="B2011" t="s">
        <v>75</v>
      </c>
      <c r="C2011">
        <v>53.649500000000003</v>
      </c>
      <c r="D2011">
        <v>9.9618000000000002</v>
      </c>
      <c r="E2011">
        <v>15</v>
      </c>
      <c r="F2011" s="2">
        <v>36934</v>
      </c>
      <c r="G2011">
        <v>7</v>
      </c>
      <c r="H2011" s="3">
        <v>36934.48541666667</v>
      </c>
      <c r="I2011" s="3">
        <v>36934.458333333336</v>
      </c>
      <c r="J2011">
        <v>12</v>
      </c>
      <c r="K2011">
        <v>12</v>
      </c>
      <c r="L2011" s="3">
        <v>36934.481944444444</v>
      </c>
      <c r="M2011" t="s">
        <v>9</v>
      </c>
      <c r="N2011" t="s">
        <v>9</v>
      </c>
      <c r="O2011" t="s">
        <v>9</v>
      </c>
      <c r="P2011" s="3">
        <v>36934.48541666667</v>
      </c>
      <c r="Q2011">
        <v>0</v>
      </c>
      <c r="R2011" t="s">
        <v>76</v>
      </c>
      <c r="S2011">
        <v>0</v>
      </c>
      <c r="T2011">
        <v>0</v>
      </c>
      <c r="U2011" t="s">
        <v>9</v>
      </c>
      <c r="V2011" s="3">
        <v>36934.458333333336</v>
      </c>
      <c r="W2011">
        <v>1</v>
      </c>
      <c r="X2011" s="3">
        <v>36934.481944444444</v>
      </c>
      <c r="Y2011" t="s">
        <v>9</v>
      </c>
      <c r="Z2011">
        <v>0</v>
      </c>
      <c r="AA2011">
        <v>0</v>
      </c>
    </row>
    <row r="2012" spans="1:27" x14ac:dyDescent="0.25">
      <c r="A2012" t="s">
        <v>74</v>
      </c>
      <c r="B2012" t="s">
        <v>75</v>
      </c>
      <c r="C2012">
        <v>53.649500000000003</v>
      </c>
      <c r="D2012">
        <v>9.9618000000000002</v>
      </c>
      <c r="E2012">
        <v>15</v>
      </c>
      <c r="F2012" s="2">
        <v>36935</v>
      </c>
      <c r="G2012">
        <v>5</v>
      </c>
      <c r="H2012" s="3">
        <v>36935.48541666667</v>
      </c>
      <c r="I2012" s="3">
        <v>36935.458333333336</v>
      </c>
      <c r="J2012">
        <v>6.5</v>
      </c>
      <c r="K2012">
        <v>12</v>
      </c>
      <c r="L2012" s="3">
        <v>36935.481944444444</v>
      </c>
      <c r="M2012" t="s">
        <v>9</v>
      </c>
      <c r="N2012" t="s">
        <v>9</v>
      </c>
      <c r="O2012" t="s">
        <v>9</v>
      </c>
      <c r="P2012" s="3">
        <v>36935.48541666667</v>
      </c>
      <c r="Q2012">
        <v>4.9000000000000004</v>
      </c>
      <c r="R2012" t="s">
        <v>77</v>
      </c>
      <c r="S2012">
        <v>4.9000000000000004</v>
      </c>
      <c r="T2012" t="s">
        <v>9</v>
      </c>
      <c r="U2012" t="s">
        <v>9</v>
      </c>
      <c r="V2012" s="3">
        <v>36935.458333333336</v>
      </c>
      <c r="W2012">
        <v>1</v>
      </c>
      <c r="X2012" s="3">
        <v>36935.481944444444</v>
      </c>
      <c r="Y2012" t="s">
        <v>9</v>
      </c>
      <c r="Z2012">
        <v>4.9000000000000004</v>
      </c>
      <c r="AA2012" t="s">
        <v>9</v>
      </c>
    </row>
    <row r="2013" spans="1:27" x14ac:dyDescent="0.25">
      <c r="A2013" t="s">
        <v>74</v>
      </c>
      <c r="B2013" t="s">
        <v>75</v>
      </c>
      <c r="C2013">
        <v>53.649500000000003</v>
      </c>
      <c r="D2013">
        <v>9.9618000000000002</v>
      </c>
      <c r="E2013">
        <v>15</v>
      </c>
      <c r="F2013" s="2">
        <v>36936</v>
      </c>
      <c r="G2013">
        <v>3</v>
      </c>
      <c r="H2013" s="3">
        <v>36936.48541666667</v>
      </c>
      <c r="I2013" s="3">
        <v>36936.458333333336</v>
      </c>
      <c r="J2013">
        <v>4</v>
      </c>
      <c r="K2013">
        <v>8</v>
      </c>
      <c r="L2013" s="3">
        <v>36936.481944444444</v>
      </c>
      <c r="M2013" t="s">
        <v>9</v>
      </c>
      <c r="N2013" t="s">
        <v>9</v>
      </c>
      <c r="O2013" t="s">
        <v>9</v>
      </c>
      <c r="P2013" s="3">
        <v>36936.48541666667</v>
      </c>
      <c r="Q2013">
        <v>0.1</v>
      </c>
      <c r="R2013" t="s">
        <v>77</v>
      </c>
      <c r="S2013">
        <v>0.1</v>
      </c>
      <c r="T2013" t="s">
        <v>9</v>
      </c>
      <c r="U2013" t="s">
        <v>9</v>
      </c>
      <c r="V2013" s="3">
        <v>36936.458333333336</v>
      </c>
      <c r="W2013">
        <v>1</v>
      </c>
      <c r="X2013" s="3">
        <v>36936.481944444444</v>
      </c>
      <c r="Y2013" t="s">
        <v>9</v>
      </c>
      <c r="Z2013">
        <v>0.1</v>
      </c>
      <c r="AA2013" t="s">
        <v>9</v>
      </c>
    </row>
    <row r="2014" spans="1:27" x14ac:dyDescent="0.25">
      <c r="A2014" t="s">
        <v>74</v>
      </c>
      <c r="B2014" t="s">
        <v>75</v>
      </c>
      <c r="C2014">
        <v>53.649500000000003</v>
      </c>
      <c r="D2014">
        <v>9.9618000000000002</v>
      </c>
      <c r="E2014">
        <v>15</v>
      </c>
      <c r="F2014" s="2">
        <v>36937</v>
      </c>
      <c r="G2014">
        <v>0</v>
      </c>
      <c r="H2014" s="3">
        <v>36937.48541666667</v>
      </c>
      <c r="I2014" s="3">
        <v>36937.458333333336</v>
      </c>
      <c r="J2014">
        <v>1.5</v>
      </c>
      <c r="K2014">
        <v>8</v>
      </c>
      <c r="L2014" s="3">
        <v>36937.481944444444</v>
      </c>
      <c r="M2014" t="s">
        <v>9</v>
      </c>
      <c r="N2014" t="s">
        <v>9</v>
      </c>
      <c r="O2014" t="s">
        <v>9</v>
      </c>
      <c r="P2014" s="3">
        <v>36937.48541666667</v>
      </c>
      <c r="Q2014">
        <v>0</v>
      </c>
      <c r="R2014" t="s">
        <v>76</v>
      </c>
      <c r="S2014">
        <v>0</v>
      </c>
      <c r="T2014">
        <v>0</v>
      </c>
      <c r="U2014" t="s">
        <v>9</v>
      </c>
      <c r="V2014" s="3">
        <v>36937.458333333336</v>
      </c>
      <c r="W2014">
        <v>1</v>
      </c>
      <c r="X2014" s="3">
        <v>36937.481944444444</v>
      </c>
      <c r="Y2014" t="s">
        <v>9</v>
      </c>
      <c r="Z2014">
        <v>0</v>
      </c>
      <c r="AA2014">
        <v>0</v>
      </c>
    </row>
    <row r="2015" spans="1:27" x14ac:dyDescent="0.25">
      <c r="A2015" t="s">
        <v>74</v>
      </c>
      <c r="B2015" t="s">
        <v>75</v>
      </c>
      <c r="C2015">
        <v>53.649500000000003</v>
      </c>
      <c r="D2015">
        <v>9.9618000000000002</v>
      </c>
      <c r="E2015">
        <v>15</v>
      </c>
      <c r="F2015" s="2">
        <v>36938</v>
      </c>
      <c r="G2015">
        <v>-1</v>
      </c>
      <c r="H2015" s="3">
        <v>36938.48541666667</v>
      </c>
      <c r="I2015" s="3">
        <v>36938.458333333336</v>
      </c>
      <c r="J2015">
        <v>2</v>
      </c>
      <c r="K2015">
        <v>7</v>
      </c>
      <c r="L2015" s="3">
        <v>36938.481944444444</v>
      </c>
      <c r="M2015" t="s">
        <v>9</v>
      </c>
      <c r="N2015" t="s">
        <v>9</v>
      </c>
      <c r="O2015" t="s">
        <v>9</v>
      </c>
      <c r="P2015" s="3">
        <v>36938.48541666667</v>
      </c>
      <c r="Q2015">
        <v>0</v>
      </c>
      <c r="R2015" t="s">
        <v>76</v>
      </c>
      <c r="S2015">
        <v>0</v>
      </c>
      <c r="T2015">
        <v>0</v>
      </c>
      <c r="U2015" t="s">
        <v>9</v>
      </c>
      <c r="V2015" s="3">
        <v>36938.458333333336</v>
      </c>
      <c r="W2015">
        <v>1</v>
      </c>
      <c r="X2015" s="3">
        <v>36938.481944444444</v>
      </c>
      <c r="Y2015" t="s">
        <v>9</v>
      </c>
      <c r="Z2015">
        <v>0</v>
      </c>
      <c r="AA2015">
        <v>0</v>
      </c>
    </row>
    <row r="2016" spans="1:27" x14ac:dyDescent="0.25">
      <c r="A2016" t="s">
        <v>74</v>
      </c>
      <c r="B2016" t="s">
        <v>75</v>
      </c>
      <c r="C2016">
        <v>53.649500000000003</v>
      </c>
      <c r="D2016">
        <v>9.9618000000000002</v>
      </c>
      <c r="E2016">
        <v>15</v>
      </c>
      <c r="F2016" s="2">
        <v>36939</v>
      </c>
      <c r="G2016">
        <v>2.2999999999999998</v>
      </c>
      <c r="H2016" s="3">
        <v>36939.48541666667</v>
      </c>
      <c r="I2016" s="3">
        <v>36939.458333333336</v>
      </c>
      <c r="J2016">
        <v>4.4000000000000004</v>
      </c>
      <c r="K2016">
        <v>4.4000000000000004</v>
      </c>
      <c r="L2016" s="3">
        <v>36939.481944444444</v>
      </c>
      <c r="M2016" t="s">
        <v>9</v>
      </c>
      <c r="N2016" t="s">
        <v>9</v>
      </c>
      <c r="O2016" t="s">
        <v>9</v>
      </c>
      <c r="P2016" s="3">
        <v>36939.48541666667</v>
      </c>
      <c r="Q2016">
        <v>7</v>
      </c>
      <c r="R2016" t="s">
        <v>77</v>
      </c>
      <c r="S2016">
        <v>7</v>
      </c>
      <c r="T2016" t="s">
        <v>9</v>
      </c>
      <c r="U2016" t="s">
        <v>9</v>
      </c>
      <c r="V2016" s="3">
        <v>36939.458333333336</v>
      </c>
      <c r="W2016">
        <v>1</v>
      </c>
      <c r="X2016" s="3">
        <v>36939.481944444444</v>
      </c>
      <c r="Y2016" t="s">
        <v>9</v>
      </c>
      <c r="Z2016">
        <v>7</v>
      </c>
      <c r="AA2016" t="s">
        <v>9</v>
      </c>
    </row>
    <row r="2017" spans="1:27" x14ac:dyDescent="0.25">
      <c r="A2017" t="s">
        <v>74</v>
      </c>
      <c r="B2017" t="s">
        <v>75</v>
      </c>
      <c r="C2017">
        <v>53.649500000000003</v>
      </c>
      <c r="D2017">
        <v>9.9618000000000002</v>
      </c>
      <c r="E2017">
        <v>15</v>
      </c>
      <c r="F2017" s="2">
        <v>36940</v>
      </c>
      <c r="G2017">
        <v>1</v>
      </c>
      <c r="H2017" s="3">
        <v>36940.48541666667</v>
      </c>
      <c r="I2017" s="3">
        <v>36940.458333333336</v>
      </c>
      <c r="J2017">
        <v>7</v>
      </c>
      <c r="K2017">
        <v>7</v>
      </c>
      <c r="L2017" s="3">
        <v>36940.481944444444</v>
      </c>
      <c r="M2017" t="s">
        <v>9</v>
      </c>
      <c r="N2017" t="s">
        <v>9</v>
      </c>
      <c r="O2017" t="s">
        <v>9</v>
      </c>
      <c r="P2017" s="3">
        <v>36940.48541666667</v>
      </c>
      <c r="Q2017">
        <v>0</v>
      </c>
      <c r="R2017" t="s">
        <v>76</v>
      </c>
      <c r="S2017">
        <v>0</v>
      </c>
      <c r="T2017">
        <v>0</v>
      </c>
      <c r="U2017" t="s">
        <v>9</v>
      </c>
      <c r="V2017" s="3">
        <v>36940.458333333336</v>
      </c>
      <c r="W2017">
        <v>1</v>
      </c>
      <c r="X2017" s="3">
        <v>36940.481944444444</v>
      </c>
      <c r="Y2017" t="s">
        <v>9</v>
      </c>
      <c r="Z2017">
        <v>0</v>
      </c>
      <c r="AA2017">
        <v>0</v>
      </c>
    </row>
    <row r="2018" spans="1:27" x14ac:dyDescent="0.25">
      <c r="A2018" t="s">
        <v>74</v>
      </c>
      <c r="B2018" t="s">
        <v>75</v>
      </c>
      <c r="C2018">
        <v>53.649500000000003</v>
      </c>
      <c r="D2018">
        <v>9.9618000000000002</v>
      </c>
      <c r="E2018">
        <v>15</v>
      </c>
      <c r="F2018" s="2">
        <v>36941</v>
      </c>
      <c r="G2018">
        <v>2.5</v>
      </c>
      <c r="H2018" s="3">
        <v>36941.48541666667</v>
      </c>
      <c r="I2018" s="3">
        <v>36941.458333333336</v>
      </c>
      <c r="J2018">
        <v>5.5</v>
      </c>
      <c r="K2018">
        <v>9</v>
      </c>
      <c r="L2018" s="3">
        <v>36941.481944444444</v>
      </c>
      <c r="M2018" t="s">
        <v>9</v>
      </c>
      <c r="N2018" t="s">
        <v>9</v>
      </c>
      <c r="O2018" t="s">
        <v>9</v>
      </c>
      <c r="P2018" s="3">
        <v>36941.48541666667</v>
      </c>
      <c r="Q2018">
        <v>0</v>
      </c>
      <c r="R2018" t="s">
        <v>76</v>
      </c>
      <c r="S2018">
        <v>0</v>
      </c>
      <c r="T2018">
        <v>0</v>
      </c>
      <c r="U2018" t="s">
        <v>9</v>
      </c>
      <c r="V2018" s="3">
        <v>36941.458333333336</v>
      </c>
      <c r="W2018">
        <v>1</v>
      </c>
      <c r="X2018" s="3">
        <v>36941.481944444444</v>
      </c>
      <c r="Y2018" t="s">
        <v>9</v>
      </c>
      <c r="Z2018">
        <v>0</v>
      </c>
      <c r="AA2018">
        <v>0</v>
      </c>
    </row>
    <row r="2019" spans="1:27" x14ac:dyDescent="0.25">
      <c r="A2019" t="s">
        <v>74</v>
      </c>
      <c r="B2019" t="s">
        <v>75</v>
      </c>
      <c r="C2019">
        <v>53.649500000000003</v>
      </c>
      <c r="D2019">
        <v>9.9618000000000002</v>
      </c>
      <c r="E2019">
        <v>15</v>
      </c>
      <c r="F2019" s="2">
        <v>36942</v>
      </c>
      <c r="G2019">
        <v>4</v>
      </c>
      <c r="H2019" s="3">
        <v>36942.48541666667</v>
      </c>
      <c r="I2019" s="3">
        <v>36942.458333333336</v>
      </c>
      <c r="J2019">
        <v>7</v>
      </c>
      <c r="K2019">
        <v>7</v>
      </c>
      <c r="L2019" s="3">
        <v>36942.481249999997</v>
      </c>
      <c r="M2019" t="s">
        <v>9</v>
      </c>
      <c r="N2019" t="s">
        <v>9</v>
      </c>
      <c r="O2019" t="s">
        <v>9</v>
      </c>
      <c r="P2019" s="3">
        <v>36942.48541666667</v>
      </c>
      <c r="Q2019">
        <v>0</v>
      </c>
      <c r="R2019" t="s">
        <v>76</v>
      </c>
      <c r="S2019">
        <v>0</v>
      </c>
      <c r="T2019">
        <v>0</v>
      </c>
      <c r="U2019" t="s">
        <v>9</v>
      </c>
      <c r="V2019" s="3">
        <v>36942.458333333336</v>
      </c>
      <c r="W2019">
        <v>1</v>
      </c>
      <c r="X2019" s="3">
        <v>36942.481249999997</v>
      </c>
      <c r="Y2019" t="s">
        <v>9</v>
      </c>
      <c r="Z2019">
        <v>0</v>
      </c>
      <c r="AA2019">
        <v>0</v>
      </c>
    </row>
    <row r="2020" spans="1:27" x14ac:dyDescent="0.25">
      <c r="A2020" t="s">
        <v>74</v>
      </c>
      <c r="B2020" t="s">
        <v>75</v>
      </c>
      <c r="C2020">
        <v>53.649500000000003</v>
      </c>
      <c r="D2020">
        <v>9.9618000000000002</v>
      </c>
      <c r="E2020">
        <v>15</v>
      </c>
      <c r="F2020" s="2">
        <v>36943</v>
      </c>
      <c r="G2020">
        <v>4.5999999999999996</v>
      </c>
      <c r="H2020" s="3">
        <v>36943.48541666667</v>
      </c>
      <c r="I2020" s="3">
        <v>36943.458333333336</v>
      </c>
      <c r="J2020">
        <v>7.2</v>
      </c>
      <c r="K2020">
        <v>7.2</v>
      </c>
      <c r="L2020" s="3">
        <v>36943.481249999997</v>
      </c>
      <c r="M2020" t="s">
        <v>9</v>
      </c>
      <c r="N2020" t="s">
        <v>9</v>
      </c>
      <c r="O2020" t="s">
        <v>9</v>
      </c>
      <c r="P2020" s="3">
        <v>36943.48541666667</v>
      </c>
      <c r="Q2020">
        <v>1</v>
      </c>
      <c r="R2020" t="s">
        <v>77</v>
      </c>
      <c r="S2020">
        <v>1</v>
      </c>
      <c r="T2020" t="s">
        <v>9</v>
      </c>
      <c r="U2020" t="s">
        <v>9</v>
      </c>
      <c r="V2020" s="3">
        <v>36943.458333333336</v>
      </c>
      <c r="W2020">
        <v>1</v>
      </c>
      <c r="X2020" s="3">
        <v>36943.481249999997</v>
      </c>
      <c r="Y2020" t="s">
        <v>9</v>
      </c>
      <c r="Z2020">
        <v>1</v>
      </c>
      <c r="AA2020" t="s">
        <v>9</v>
      </c>
    </row>
    <row r="2021" spans="1:27" x14ac:dyDescent="0.25">
      <c r="A2021" t="s">
        <v>74</v>
      </c>
      <c r="B2021" t="s">
        <v>75</v>
      </c>
      <c r="C2021">
        <v>53.649500000000003</v>
      </c>
      <c r="D2021">
        <v>9.9618000000000002</v>
      </c>
      <c r="E2021">
        <v>15</v>
      </c>
      <c r="F2021" s="2">
        <v>36944</v>
      </c>
      <c r="G2021">
        <v>0.7</v>
      </c>
      <c r="H2021" s="3">
        <v>36944.48541666667</v>
      </c>
      <c r="I2021" s="3">
        <v>36944.458333333336</v>
      </c>
      <c r="J2021">
        <v>2.2999999999999998</v>
      </c>
      <c r="K2021">
        <v>7.4</v>
      </c>
      <c r="L2021" s="3">
        <v>36944.481249999997</v>
      </c>
      <c r="M2021" t="s">
        <v>9</v>
      </c>
      <c r="N2021" t="s">
        <v>9</v>
      </c>
      <c r="O2021" t="s">
        <v>9</v>
      </c>
      <c r="P2021" s="3">
        <v>36944.48541666667</v>
      </c>
      <c r="Q2021">
        <v>4</v>
      </c>
      <c r="R2021" t="s">
        <v>77</v>
      </c>
      <c r="S2021">
        <v>4</v>
      </c>
      <c r="T2021" t="s">
        <v>9</v>
      </c>
      <c r="U2021" t="s">
        <v>9</v>
      </c>
      <c r="V2021" s="3">
        <v>36944.458333333336</v>
      </c>
      <c r="W2021">
        <v>1</v>
      </c>
      <c r="X2021" s="3">
        <v>36944.481249999997</v>
      </c>
      <c r="Y2021" t="s">
        <v>9</v>
      </c>
      <c r="Z2021">
        <v>4</v>
      </c>
      <c r="AA2021" t="s">
        <v>9</v>
      </c>
    </row>
    <row r="2022" spans="1:27" x14ac:dyDescent="0.25">
      <c r="A2022" t="s">
        <v>74</v>
      </c>
      <c r="B2022" t="s">
        <v>75</v>
      </c>
      <c r="C2022">
        <v>53.649500000000003</v>
      </c>
      <c r="D2022">
        <v>9.9618000000000002</v>
      </c>
      <c r="E2022">
        <v>15</v>
      </c>
      <c r="F2022" s="2">
        <v>36945</v>
      </c>
      <c r="G2022">
        <v>0</v>
      </c>
      <c r="H2022" s="3">
        <v>36945.48541666667</v>
      </c>
      <c r="I2022" s="3">
        <v>36945.458333333336</v>
      </c>
      <c r="J2022">
        <v>1</v>
      </c>
      <c r="K2022">
        <v>5</v>
      </c>
      <c r="L2022" s="3">
        <v>36945.481249999997</v>
      </c>
      <c r="M2022" t="s">
        <v>9</v>
      </c>
      <c r="N2022" t="s">
        <v>9</v>
      </c>
      <c r="O2022" t="s">
        <v>9</v>
      </c>
      <c r="P2022" s="3">
        <v>36945.48541666667</v>
      </c>
      <c r="Q2022">
        <v>3</v>
      </c>
      <c r="R2022" t="s">
        <v>77</v>
      </c>
      <c r="S2022">
        <v>3</v>
      </c>
      <c r="T2022" t="s">
        <v>9</v>
      </c>
      <c r="U2022" t="s">
        <v>9</v>
      </c>
      <c r="V2022" s="3">
        <v>36945.458333333336</v>
      </c>
      <c r="W2022">
        <v>1</v>
      </c>
      <c r="X2022" s="3">
        <v>36945.481249999997</v>
      </c>
      <c r="Y2022" t="s">
        <v>9</v>
      </c>
      <c r="Z2022">
        <v>3</v>
      </c>
      <c r="AA2022" t="s">
        <v>9</v>
      </c>
    </row>
    <row r="2023" spans="1:27" x14ac:dyDescent="0.25">
      <c r="A2023" t="s">
        <v>74</v>
      </c>
      <c r="B2023" t="s">
        <v>75</v>
      </c>
      <c r="C2023">
        <v>53.649500000000003</v>
      </c>
      <c r="D2023">
        <v>9.9618000000000002</v>
      </c>
      <c r="E2023">
        <v>15</v>
      </c>
      <c r="F2023" s="2">
        <v>36946</v>
      </c>
      <c r="G2023">
        <v>-7.8</v>
      </c>
      <c r="H2023" s="3">
        <v>36946.48541666667</v>
      </c>
      <c r="I2023" s="3">
        <v>36946.458333333336</v>
      </c>
      <c r="J2023">
        <v>-2.2000000000000002</v>
      </c>
      <c r="K2023">
        <v>-0.6</v>
      </c>
      <c r="L2023" s="3">
        <v>36946.481249999997</v>
      </c>
      <c r="M2023" t="s">
        <v>9</v>
      </c>
      <c r="N2023" t="s">
        <v>9</v>
      </c>
      <c r="O2023" t="s">
        <v>9</v>
      </c>
      <c r="P2023" s="3">
        <v>36946.48541666667</v>
      </c>
      <c r="Q2023">
        <v>0</v>
      </c>
      <c r="R2023" t="s">
        <v>76</v>
      </c>
      <c r="S2023">
        <v>0</v>
      </c>
      <c r="T2023">
        <v>0</v>
      </c>
      <c r="U2023" t="s">
        <v>9</v>
      </c>
      <c r="V2023" s="3">
        <v>36946.458333333336</v>
      </c>
      <c r="W2023">
        <v>1</v>
      </c>
      <c r="X2023" s="3">
        <v>36946.481249999997</v>
      </c>
      <c r="Y2023" t="s">
        <v>9</v>
      </c>
      <c r="Z2023">
        <v>0</v>
      </c>
      <c r="AA2023">
        <v>0</v>
      </c>
    </row>
    <row r="2024" spans="1:27" x14ac:dyDescent="0.25">
      <c r="A2024" t="s">
        <v>74</v>
      </c>
      <c r="B2024" t="s">
        <v>75</v>
      </c>
      <c r="C2024">
        <v>53.649500000000003</v>
      </c>
      <c r="D2024">
        <v>9.9618000000000002</v>
      </c>
      <c r="E2024">
        <v>15</v>
      </c>
      <c r="F2024" s="2">
        <v>36947</v>
      </c>
      <c r="G2024">
        <v>-2.2999999999999998</v>
      </c>
      <c r="H2024" s="3">
        <v>36947.48541666667</v>
      </c>
      <c r="I2024" s="3">
        <v>36947.458333333336</v>
      </c>
      <c r="J2024">
        <v>1.3</v>
      </c>
      <c r="K2024">
        <v>1.7</v>
      </c>
      <c r="L2024" s="3">
        <v>36947.481249999997</v>
      </c>
      <c r="M2024" t="s">
        <v>9</v>
      </c>
      <c r="N2024" t="s">
        <v>9</v>
      </c>
      <c r="O2024" t="s">
        <v>9</v>
      </c>
      <c r="P2024" s="3">
        <v>36947.48541666667</v>
      </c>
      <c r="Q2024">
        <v>0</v>
      </c>
      <c r="R2024" t="s">
        <v>76</v>
      </c>
      <c r="S2024">
        <v>0</v>
      </c>
      <c r="T2024">
        <v>0</v>
      </c>
      <c r="U2024" t="s">
        <v>9</v>
      </c>
      <c r="V2024" s="3">
        <v>36947.458333333336</v>
      </c>
      <c r="W2024">
        <v>1</v>
      </c>
      <c r="X2024" s="3">
        <v>36947.481249999997</v>
      </c>
      <c r="Y2024" t="s">
        <v>9</v>
      </c>
      <c r="Z2024">
        <v>0</v>
      </c>
      <c r="AA2024">
        <v>0</v>
      </c>
    </row>
    <row r="2025" spans="1:27" x14ac:dyDescent="0.25">
      <c r="A2025" t="s">
        <v>74</v>
      </c>
      <c r="B2025" t="s">
        <v>75</v>
      </c>
      <c r="C2025">
        <v>53.649500000000003</v>
      </c>
      <c r="D2025">
        <v>9.9618000000000002</v>
      </c>
      <c r="E2025">
        <v>15</v>
      </c>
      <c r="F2025" s="2">
        <v>36948</v>
      </c>
      <c r="G2025">
        <v>0</v>
      </c>
      <c r="H2025" s="3">
        <v>36948.48541666667</v>
      </c>
      <c r="I2025" s="3">
        <v>36948.458333333336</v>
      </c>
      <c r="J2025">
        <v>1</v>
      </c>
      <c r="K2025">
        <v>2</v>
      </c>
      <c r="L2025" s="3">
        <v>36948.481249999997</v>
      </c>
      <c r="M2025" t="s">
        <v>9</v>
      </c>
      <c r="N2025" t="s">
        <v>9</v>
      </c>
      <c r="O2025" t="s">
        <v>9</v>
      </c>
      <c r="P2025" s="3">
        <v>36948.48541666667</v>
      </c>
      <c r="Q2025">
        <v>0</v>
      </c>
      <c r="R2025" t="s">
        <v>76</v>
      </c>
      <c r="S2025">
        <v>0</v>
      </c>
      <c r="T2025">
        <v>0</v>
      </c>
      <c r="U2025" t="s">
        <v>9</v>
      </c>
      <c r="V2025" s="3">
        <v>36948.458333333336</v>
      </c>
      <c r="W2025">
        <v>1</v>
      </c>
      <c r="X2025" s="3">
        <v>36948.481249999997</v>
      </c>
      <c r="Y2025" t="s">
        <v>9</v>
      </c>
      <c r="Z2025">
        <v>0</v>
      </c>
      <c r="AA2025">
        <v>0</v>
      </c>
    </row>
    <row r="2026" spans="1:27" x14ac:dyDescent="0.25">
      <c r="A2026" t="s">
        <v>74</v>
      </c>
      <c r="B2026" t="s">
        <v>75</v>
      </c>
      <c r="C2026">
        <v>53.649500000000003</v>
      </c>
      <c r="D2026">
        <v>9.9618000000000002</v>
      </c>
      <c r="E2026">
        <v>15</v>
      </c>
      <c r="F2026" s="2">
        <v>36949</v>
      </c>
      <c r="G2026">
        <v>-1</v>
      </c>
      <c r="H2026" s="3">
        <v>36949.48541666667</v>
      </c>
      <c r="I2026" s="3">
        <v>36949.458333333336</v>
      </c>
      <c r="J2026">
        <v>1.5</v>
      </c>
      <c r="K2026">
        <v>4.5</v>
      </c>
      <c r="L2026" s="3">
        <v>36949.480555555558</v>
      </c>
      <c r="M2026" t="s">
        <v>9</v>
      </c>
      <c r="N2026" t="s">
        <v>9</v>
      </c>
      <c r="O2026" t="s">
        <v>9</v>
      </c>
      <c r="P2026" s="3">
        <v>36949.48541666667</v>
      </c>
      <c r="Q2026">
        <v>0</v>
      </c>
      <c r="R2026" t="s">
        <v>76</v>
      </c>
      <c r="S2026">
        <v>0</v>
      </c>
      <c r="T2026">
        <v>0</v>
      </c>
      <c r="U2026" t="s">
        <v>9</v>
      </c>
      <c r="V2026" s="3">
        <v>36949.458333333336</v>
      </c>
      <c r="W2026">
        <v>1</v>
      </c>
      <c r="X2026" s="3">
        <v>36949.480555555558</v>
      </c>
      <c r="Y2026" t="s">
        <v>9</v>
      </c>
      <c r="Z2026">
        <v>0</v>
      </c>
      <c r="AA2026">
        <v>0</v>
      </c>
    </row>
    <row r="2027" spans="1:27" x14ac:dyDescent="0.25">
      <c r="A2027" t="s">
        <v>74</v>
      </c>
      <c r="B2027" t="s">
        <v>75</v>
      </c>
      <c r="C2027">
        <v>53.649500000000003</v>
      </c>
      <c r="D2027">
        <v>9.9618000000000002</v>
      </c>
      <c r="E2027">
        <v>15</v>
      </c>
      <c r="F2027" s="2">
        <v>36950</v>
      </c>
      <c r="G2027">
        <v>-1.5</v>
      </c>
      <c r="H2027" s="3">
        <v>36950.48541666667</v>
      </c>
      <c r="I2027" s="3">
        <v>36950.458333333336</v>
      </c>
      <c r="J2027">
        <v>1</v>
      </c>
      <c r="K2027">
        <v>5</v>
      </c>
      <c r="L2027" s="3">
        <v>36950.480555555558</v>
      </c>
      <c r="M2027" t="s">
        <v>9</v>
      </c>
      <c r="N2027" t="s">
        <v>9</v>
      </c>
      <c r="O2027" t="s">
        <v>9</v>
      </c>
      <c r="P2027" s="3">
        <v>36950.48541666667</v>
      </c>
      <c r="Q2027">
        <v>2</v>
      </c>
      <c r="R2027" t="s">
        <v>77</v>
      </c>
      <c r="S2027">
        <v>2</v>
      </c>
      <c r="T2027" t="s">
        <v>9</v>
      </c>
      <c r="U2027" t="s">
        <v>9</v>
      </c>
      <c r="V2027" s="3">
        <v>36950.458333333336</v>
      </c>
      <c r="W2027">
        <v>1</v>
      </c>
      <c r="X2027" s="3">
        <v>36950.480555555558</v>
      </c>
      <c r="Y2027" t="s">
        <v>9</v>
      </c>
      <c r="Z2027">
        <v>2</v>
      </c>
      <c r="AA2027" t="s">
        <v>9</v>
      </c>
    </row>
    <row r="2028" spans="1:27" x14ac:dyDescent="0.25">
      <c r="A2028" t="s">
        <v>74</v>
      </c>
      <c r="B2028" t="s">
        <v>75</v>
      </c>
      <c r="C2028">
        <v>53.649500000000003</v>
      </c>
      <c r="D2028">
        <v>9.9618000000000002</v>
      </c>
      <c r="E2028">
        <v>15</v>
      </c>
      <c r="F2028" s="2">
        <v>36951</v>
      </c>
      <c r="G2028">
        <v>-0.5</v>
      </c>
      <c r="H2028" s="3">
        <v>36951.48541666667</v>
      </c>
      <c r="I2028" s="3">
        <v>36951.458333333336</v>
      </c>
      <c r="J2028">
        <v>2.5</v>
      </c>
      <c r="K2028">
        <v>6</v>
      </c>
      <c r="L2028" s="3">
        <v>36951.480555555558</v>
      </c>
      <c r="M2028" t="s">
        <v>9</v>
      </c>
      <c r="N2028" t="s">
        <v>9</v>
      </c>
      <c r="O2028" t="s">
        <v>9</v>
      </c>
      <c r="P2028" s="3">
        <v>36951.48541666667</v>
      </c>
      <c r="Q2028">
        <v>0</v>
      </c>
      <c r="R2028" t="s">
        <v>76</v>
      </c>
      <c r="S2028">
        <v>0</v>
      </c>
      <c r="T2028">
        <v>0</v>
      </c>
      <c r="U2028" t="s">
        <v>9</v>
      </c>
      <c r="V2028" s="3">
        <v>36951.458333333336</v>
      </c>
      <c r="W2028">
        <v>1</v>
      </c>
      <c r="X2028" s="3">
        <v>36951.480555555558</v>
      </c>
      <c r="Y2028" t="s">
        <v>9</v>
      </c>
      <c r="Z2028">
        <v>0</v>
      </c>
      <c r="AA2028">
        <v>0</v>
      </c>
    </row>
    <row r="2029" spans="1:27" x14ac:dyDescent="0.25">
      <c r="A2029" t="s">
        <v>74</v>
      </c>
      <c r="B2029" t="s">
        <v>75</v>
      </c>
      <c r="C2029">
        <v>53.649500000000003</v>
      </c>
      <c r="D2029">
        <v>9.9618000000000002</v>
      </c>
      <c r="E2029">
        <v>15</v>
      </c>
      <c r="F2029" s="2">
        <v>36952</v>
      </c>
      <c r="G2029">
        <v>1</v>
      </c>
      <c r="H2029" s="3">
        <v>36952.48541666667</v>
      </c>
      <c r="I2029" s="3">
        <v>36952.458333333336</v>
      </c>
      <c r="J2029">
        <v>1</v>
      </c>
      <c r="K2029">
        <v>3</v>
      </c>
      <c r="L2029" s="3">
        <v>36952.480555555558</v>
      </c>
      <c r="M2029" t="s">
        <v>9</v>
      </c>
      <c r="N2029" t="s">
        <v>9</v>
      </c>
      <c r="O2029" t="s">
        <v>9</v>
      </c>
      <c r="P2029" s="3">
        <v>36952.48541666667</v>
      </c>
      <c r="Q2029">
        <v>0</v>
      </c>
      <c r="R2029" t="s">
        <v>76</v>
      </c>
      <c r="S2029">
        <v>0</v>
      </c>
      <c r="T2029">
        <v>0</v>
      </c>
      <c r="U2029" t="s">
        <v>9</v>
      </c>
      <c r="V2029" s="3">
        <v>36952.458333333336</v>
      </c>
      <c r="W2029">
        <v>1</v>
      </c>
      <c r="X2029" s="3">
        <v>36952.480555555558</v>
      </c>
      <c r="Y2029" t="s">
        <v>9</v>
      </c>
      <c r="Z2029">
        <v>0</v>
      </c>
      <c r="AA2029">
        <v>0</v>
      </c>
    </row>
    <row r="2030" spans="1:27" x14ac:dyDescent="0.25">
      <c r="A2030" t="s">
        <v>74</v>
      </c>
      <c r="B2030" t="s">
        <v>75</v>
      </c>
      <c r="C2030">
        <v>53.649500000000003</v>
      </c>
      <c r="D2030">
        <v>9.9618000000000002</v>
      </c>
      <c r="E2030">
        <v>15</v>
      </c>
      <c r="F2030" s="2">
        <v>36953</v>
      </c>
      <c r="G2030">
        <v>-2.2000000000000002</v>
      </c>
      <c r="H2030" s="3">
        <v>36953.48541666667</v>
      </c>
      <c r="I2030" s="3">
        <v>36953.458333333336</v>
      </c>
      <c r="J2030">
        <v>0.7</v>
      </c>
      <c r="K2030">
        <v>1.1000000000000001</v>
      </c>
      <c r="L2030" s="3">
        <v>36953.480555555558</v>
      </c>
      <c r="M2030" t="s">
        <v>9</v>
      </c>
      <c r="N2030" t="s">
        <v>9</v>
      </c>
      <c r="O2030" t="s">
        <v>9</v>
      </c>
      <c r="P2030" s="3">
        <v>36953.48541666667</v>
      </c>
      <c r="Q2030">
        <v>3</v>
      </c>
      <c r="R2030" t="s">
        <v>77</v>
      </c>
      <c r="S2030">
        <v>3</v>
      </c>
      <c r="T2030" t="s">
        <v>9</v>
      </c>
      <c r="U2030" t="s">
        <v>9</v>
      </c>
      <c r="V2030" s="3">
        <v>36953.458333333336</v>
      </c>
      <c r="W2030">
        <v>1</v>
      </c>
      <c r="X2030" s="3">
        <v>36953.480555555558</v>
      </c>
      <c r="Y2030" t="s">
        <v>9</v>
      </c>
      <c r="Z2030">
        <v>3</v>
      </c>
      <c r="AA2030" t="s">
        <v>9</v>
      </c>
    </row>
    <row r="2031" spans="1:27" x14ac:dyDescent="0.25">
      <c r="A2031" t="s">
        <v>74</v>
      </c>
      <c r="B2031" t="s">
        <v>75</v>
      </c>
      <c r="C2031">
        <v>53.649500000000003</v>
      </c>
      <c r="D2031">
        <v>9.9618000000000002</v>
      </c>
      <c r="E2031">
        <v>15</v>
      </c>
      <c r="F2031" s="2">
        <v>36954</v>
      </c>
      <c r="G2031">
        <v>-3</v>
      </c>
      <c r="H2031" s="3">
        <v>36954.48541666667</v>
      </c>
      <c r="I2031" s="3">
        <v>36954.458333333336</v>
      </c>
      <c r="J2031">
        <v>0.3</v>
      </c>
      <c r="K2031">
        <v>0.7</v>
      </c>
      <c r="L2031" s="3">
        <v>36954.479861111111</v>
      </c>
      <c r="M2031" t="s">
        <v>9</v>
      </c>
      <c r="N2031" t="s">
        <v>9</v>
      </c>
      <c r="O2031" t="s">
        <v>9</v>
      </c>
      <c r="P2031" s="3">
        <v>36954.48541666667</v>
      </c>
      <c r="Q2031">
        <v>0</v>
      </c>
      <c r="R2031" t="s">
        <v>76</v>
      </c>
      <c r="S2031">
        <v>0</v>
      </c>
      <c r="T2031">
        <v>0</v>
      </c>
      <c r="U2031" t="s">
        <v>9</v>
      </c>
      <c r="V2031" s="3">
        <v>36954.458333333336</v>
      </c>
      <c r="W2031">
        <v>1</v>
      </c>
      <c r="X2031" s="3">
        <v>36954.479861111111</v>
      </c>
      <c r="Y2031" t="s">
        <v>9</v>
      </c>
      <c r="Z2031">
        <v>0</v>
      </c>
      <c r="AA2031">
        <v>0</v>
      </c>
    </row>
    <row r="2032" spans="1:27" x14ac:dyDescent="0.25">
      <c r="A2032" t="s">
        <v>74</v>
      </c>
      <c r="B2032" t="s">
        <v>75</v>
      </c>
      <c r="C2032">
        <v>53.649500000000003</v>
      </c>
      <c r="D2032">
        <v>9.9618000000000002</v>
      </c>
      <c r="E2032">
        <v>15</v>
      </c>
      <c r="F2032" s="2">
        <v>36955</v>
      </c>
      <c r="G2032">
        <v>-2</v>
      </c>
      <c r="H2032" s="3">
        <v>36955.48541666667</v>
      </c>
      <c r="I2032" s="3">
        <v>36955.458333333336</v>
      </c>
      <c r="J2032">
        <v>3.5</v>
      </c>
      <c r="K2032">
        <v>3.5</v>
      </c>
      <c r="L2032" s="3">
        <v>36955.479861111111</v>
      </c>
      <c r="M2032" t="s">
        <v>9</v>
      </c>
      <c r="N2032" t="s">
        <v>9</v>
      </c>
      <c r="O2032" t="s">
        <v>9</v>
      </c>
      <c r="P2032" s="3">
        <v>36955.48541666667</v>
      </c>
      <c r="Q2032">
        <v>0</v>
      </c>
      <c r="R2032" t="s">
        <v>76</v>
      </c>
      <c r="S2032">
        <v>0</v>
      </c>
      <c r="T2032">
        <v>0</v>
      </c>
      <c r="U2032" t="s">
        <v>9</v>
      </c>
      <c r="V2032" s="3">
        <v>36955.458333333336</v>
      </c>
      <c r="W2032">
        <v>1</v>
      </c>
      <c r="X2032" s="3">
        <v>36955.479861111111</v>
      </c>
      <c r="Y2032" t="s">
        <v>9</v>
      </c>
      <c r="Z2032">
        <v>0</v>
      </c>
      <c r="AA2032">
        <v>0</v>
      </c>
    </row>
    <row r="2033" spans="1:27" x14ac:dyDescent="0.25">
      <c r="A2033" t="s">
        <v>74</v>
      </c>
      <c r="B2033" t="s">
        <v>75</v>
      </c>
      <c r="C2033">
        <v>53.649500000000003</v>
      </c>
      <c r="D2033">
        <v>9.9618000000000002</v>
      </c>
      <c r="E2033">
        <v>15</v>
      </c>
      <c r="F2033" s="2">
        <v>36956</v>
      </c>
      <c r="G2033">
        <v>-4.7</v>
      </c>
      <c r="H2033" s="3">
        <v>36956.48541666667</v>
      </c>
      <c r="I2033" s="3">
        <v>36956.458333333336</v>
      </c>
      <c r="J2033">
        <v>3.5</v>
      </c>
      <c r="K2033">
        <v>4.8</v>
      </c>
      <c r="L2033" s="3">
        <v>36956.479861111111</v>
      </c>
      <c r="M2033" t="s">
        <v>9</v>
      </c>
      <c r="N2033" t="s">
        <v>9</v>
      </c>
      <c r="O2033" t="s">
        <v>9</v>
      </c>
      <c r="P2033" s="3">
        <v>36956.48541666667</v>
      </c>
      <c r="Q2033">
        <v>3</v>
      </c>
      <c r="R2033" t="s">
        <v>77</v>
      </c>
      <c r="S2033">
        <v>3</v>
      </c>
      <c r="T2033" t="s">
        <v>9</v>
      </c>
      <c r="U2033" t="s">
        <v>9</v>
      </c>
      <c r="V2033" s="3">
        <v>36956.458333333336</v>
      </c>
      <c r="W2033">
        <v>1</v>
      </c>
      <c r="X2033" s="3">
        <v>36956.479861111111</v>
      </c>
      <c r="Y2033" t="s">
        <v>9</v>
      </c>
      <c r="Z2033">
        <v>3</v>
      </c>
      <c r="AA2033" t="s">
        <v>9</v>
      </c>
    </row>
    <row r="2034" spans="1:27" x14ac:dyDescent="0.25">
      <c r="A2034" t="s">
        <v>74</v>
      </c>
      <c r="B2034" t="s">
        <v>75</v>
      </c>
      <c r="C2034">
        <v>53.649500000000003</v>
      </c>
      <c r="D2034">
        <v>9.9618000000000002</v>
      </c>
      <c r="E2034">
        <v>15</v>
      </c>
      <c r="F2034" s="2">
        <v>36957</v>
      </c>
      <c r="G2034">
        <v>-2.8</v>
      </c>
      <c r="H2034" s="3">
        <v>36957.48541666667</v>
      </c>
      <c r="I2034" s="3">
        <v>36957.458333333336</v>
      </c>
      <c r="J2034">
        <v>3.5</v>
      </c>
      <c r="K2034">
        <v>4.5999999999999996</v>
      </c>
      <c r="L2034" s="3">
        <v>36957.479861111111</v>
      </c>
      <c r="M2034" t="s">
        <v>9</v>
      </c>
      <c r="N2034" t="s">
        <v>9</v>
      </c>
      <c r="O2034" t="s">
        <v>9</v>
      </c>
      <c r="P2034" s="3">
        <v>36957.48541666667</v>
      </c>
      <c r="Q2034">
        <v>0</v>
      </c>
      <c r="R2034" t="s">
        <v>76</v>
      </c>
      <c r="S2034">
        <v>0</v>
      </c>
      <c r="T2034">
        <v>0</v>
      </c>
      <c r="U2034" t="s">
        <v>9</v>
      </c>
      <c r="V2034" s="3">
        <v>36957.458333333336</v>
      </c>
      <c r="W2034">
        <v>1</v>
      </c>
      <c r="X2034" s="3">
        <v>36957.479861111111</v>
      </c>
      <c r="Y2034" t="s">
        <v>9</v>
      </c>
      <c r="Z2034">
        <v>0</v>
      </c>
      <c r="AA2034">
        <v>0</v>
      </c>
    </row>
    <row r="2035" spans="1:27" x14ac:dyDescent="0.25">
      <c r="A2035" t="s">
        <v>74</v>
      </c>
      <c r="B2035" t="s">
        <v>75</v>
      </c>
      <c r="C2035">
        <v>53.649500000000003</v>
      </c>
      <c r="D2035">
        <v>9.9618000000000002</v>
      </c>
      <c r="E2035">
        <v>15</v>
      </c>
      <c r="F2035" s="2">
        <v>36958</v>
      </c>
      <c r="G2035">
        <v>1.5</v>
      </c>
      <c r="H2035" s="3">
        <v>36958.48541666667</v>
      </c>
      <c r="I2035" s="3">
        <v>36958.458333333336</v>
      </c>
      <c r="J2035">
        <v>11.3</v>
      </c>
      <c r="K2035">
        <v>11.3</v>
      </c>
      <c r="L2035" s="3">
        <v>36958.479166666664</v>
      </c>
      <c r="M2035" t="s">
        <v>9</v>
      </c>
      <c r="N2035" t="s">
        <v>9</v>
      </c>
      <c r="O2035" t="s">
        <v>9</v>
      </c>
      <c r="P2035" s="3">
        <v>36958.48541666667</v>
      </c>
      <c r="Q2035">
        <v>0</v>
      </c>
      <c r="R2035" t="s">
        <v>76</v>
      </c>
      <c r="S2035">
        <v>0</v>
      </c>
      <c r="T2035">
        <v>0</v>
      </c>
      <c r="U2035" t="s">
        <v>9</v>
      </c>
      <c r="V2035" s="3">
        <v>36958.458333333336</v>
      </c>
      <c r="W2035">
        <v>1</v>
      </c>
      <c r="X2035" s="3">
        <v>36958.479166666664</v>
      </c>
      <c r="Y2035" t="s">
        <v>9</v>
      </c>
      <c r="Z2035">
        <v>0</v>
      </c>
      <c r="AA2035">
        <v>0</v>
      </c>
    </row>
    <row r="2036" spans="1:27" x14ac:dyDescent="0.25">
      <c r="A2036" t="s">
        <v>74</v>
      </c>
      <c r="B2036" t="s">
        <v>75</v>
      </c>
      <c r="C2036">
        <v>53.649500000000003</v>
      </c>
      <c r="D2036">
        <v>9.9618000000000002</v>
      </c>
      <c r="E2036">
        <v>15</v>
      </c>
      <c r="F2036" s="2">
        <v>36959</v>
      </c>
      <c r="G2036">
        <v>7</v>
      </c>
      <c r="H2036" s="3">
        <v>36959.48541666667</v>
      </c>
      <c r="I2036" s="3">
        <v>36959.458333333336</v>
      </c>
      <c r="J2036">
        <v>11.4</v>
      </c>
      <c r="K2036">
        <v>12.4</v>
      </c>
      <c r="L2036" s="3">
        <v>36959.479166666664</v>
      </c>
      <c r="M2036" t="s">
        <v>9</v>
      </c>
      <c r="N2036" t="s">
        <v>9</v>
      </c>
      <c r="O2036" t="s">
        <v>9</v>
      </c>
      <c r="P2036" s="3">
        <v>36959.48541666667</v>
      </c>
      <c r="Q2036">
        <v>0</v>
      </c>
      <c r="R2036" t="s">
        <v>76</v>
      </c>
      <c r="S2036">
        <v>0</v>
      </c>
      <c r="T2036">
        <v>0</v>
      </c>
      <c r="U2036" t="s">
        <v>9</v>
      </c>
      <c r="V2036" s="3">
        <v>36959.458333333336</v>
      </c>
      <c r="W2036">
        <v>1</v>
      </c>
      <c r="X2036" s="3">
        <v>36959.479166666664</v>
      </c>
      <c r="Y2036" t="s">
        <v>9</v>
      </c>
      <c r="Z2036">
        <v>0</v>
      </c>
      <c r="AA2036">
        <v>0</v>
      </c>
    </row>
    <row r="2037" spans="1:27" x14ac:dyDescent="0.25">
      <c r="A2037" t="s">
        <v>74</v>
      </c>
      <c r="B2037" t="s">
        <v>75</v>
      </c>
      <c r="C2037">
        <v>53.649500000000003</v>
      </c>
      <c r="D2037">
        <v>9.9618000000000002</v>
      </c>
      <c r="E2037">
        <v>15</v>
      </c>
      <c r="F2037" s="2">
        <v>36960</v>
      </c>
      <c r="G2037">
        <v>7.9</v>
      </c>
      <c r="H2037" s="3">
        <v>36960.48541666667</v>
      </c>
      <c r="I2037" s="3">
        <v>36960.458333333336</v>
      </c>
      <c r="J2037">
        <v>10.5</v>
      </c>
      <c r="K2037">
        <v>12.8</v>
      </c>
      <c r="L2037" s="3">
        <v>36960.479166666664</v>
      </c>
      <c r="M2037" t="s">
        <v>9</v>
      </c>
      <c r="N2037" t="s">
        <v>9</v>
      </c>
      <c r="O2037" t="s">
        <v>9</v>
      </c>
      <c r="P2037" s="3">
        <v>36960.48541666667</v>
      </c>
      <c r="Q2037">
        <v>4.7</v>
      </c>
      <c r="R2037" t="s">
        <v>77</v>
      </c>
      <c r="S2037">
        <v>4.7</v>
      </c>
      <c r="T2037" t="s">
        <v>9</v>
      </c>
      <c r="U2037" t="s">
        <v>9</v>
      </c>
      <c r="V2037" s="3">
        <v>36960.458333333336</v>
      </c>
      <c r="W2037">
        <v>1</v>
      </c>
      <c r="X2037" s="3">
        <v>36960.479166666664</v>
      </c>
      <c r="Y2037" t="s">
        <v>9</v>
      </c>
      <c r="Z2037">
        <v>4.7</v>
      </c>
      <c r="AA2037" t="s">
        <v>9</v>
      </c>
    </row>
    <row r="2038" spans="1:27" x14ac:dyDescent="0.25">
      <c r="A2038" t="s">
        <v>74</v>
      </c>
      <c r="B2038" t="s">
        <v>75</v>
      </c>
      <c r="C2038">
        <v>53.649500000000003</v>
      </c>
      <c r="D2038">
        <v>9.9618000000000002</v>
      </c>
      <c r="E2038">
        <v>15</v>
      </c>
      <c r="F2038" s="2">
        <v>36961</v>
      </c>
      <c r="G2038">
        <v>9.3000000000000007</v>
      </c>
      <c r="H2038" s="3">
        <v>36961.48541666667</v>
      </c>
      <c r="I2038" s="3">
        <v>36961.458333333336</v>
      </c>
      <c r="J2038">
        <v>10.9</v>
      </c>
      <c r="K2038">
        <v>10.9</v>
      </c>
      <c r="L2038" s="3">
        <v>36961.479166666664</v>
      </c>
      <c r="M2038" t="s">
        <v>9</v>
      </c>
      <c r="N2038" t="s">
        <v>9</v>
      </c>
      <c r="O2038" t="s">
        <v>9</v>
      </c>
      <c r="P2038" s="3">
        <v>36961.48541666667</v>
      </c>
      <c r="Q2038">
        <v>0</v>
      </c>
      <c r="R2038" t="s">
        <v>76</v>
      </c>
      <c r="S2038">
        <v>0</v>
      </c>
      <c r="T2038">
        <v>0</v>
      </c>
      <c r="U2038" t="s">
        <v>9</v>
      </c>
      <c r="V2038" s="3">
        <v>36961.458333333336</v>
      </c>
      <c r="W2038">
        <v>1</v>
      </c>
      <c r="X2038" s="3">
        <v>36961.479166666664</v>
      </c>
      <c r="Y2038" t="s">
        <v>9</v>
      </c>
      <c r="Z2038">
        <v>0</v>
      </c>
      <c r="AA2038">
        <v>0</v>
      </c>
    </row>
    <row r="2039" spans="1:27" x14ac:dyDescent="0.25">
      <c r="A2039" t="s">
        <v>74</v>
      </c>
      <c r="B2039" t="s">
        <v>75</v>
      </c>
      <c r="C2039">
        <v>53.649500000000003</v>
      </c>
      <c r="D2039">
        <v>9.9618000000000002</v>
      </c>
      <c r="E2039">
        <v>15</v>
      </c>
      <c r="F2039" s="2">
        <v>36962</v>
      </c>
      <c r="G2039">
        <v>8.6999999999999993</v>
      </c>
      <c r="H2039" s="3">
        <v>36962.48541666667</v>
      </c>
      <c r="I2039" s="3">
        <v>36962.458333333336</v>
      </c>
      <c r="J2039">
        <v>10.3</v>
      </c>
      <c r="K2039">
        <v>12.6</v>
      </c>
      <c r="L2039" s="3">
        <v>36962.478472222225</v>
      </c>
      <c r="M2039" t="s">
        <v>9</v>
      </c>
      <c r="N2039" t="s">
        <v>9</v>
      </c>
      <c r="O2039" t="s">
        <v>9</v>
      </c>
      <c r="P2039" s="3">
        <v>36962.48541666667</v>
      </c>
      <c r="Q2039">
        <v>5</v>
      </c>
      <c r="R2039" t="s">
        <v>77</v>
      </c>
      <c r="S2039">
        <v>5</v>
      </c>
      <c r="T2039" t="s">
        <v>9</v>
      </c>
      <c r="U2039" t="s">
        <v>9</v>
      </c>
      <c r="V2039" s="3">
        <v>36962.458333333336</v>
      </c>
      <c r="W2039">
        <v>1</v>
      </c>
      <c r="X2039" s="3">
        <v>36962.478472222225</v>
      </c>
      <c r="Y2039" t="s">
        <v>9</v>
      </c>
      <c r="Z2039">
        <v>5</v>
      </c>
      <c r="AA2039" t="s">
        <v>9</v>
      </c>
    </row>
    <row r="2040" spans="1:27" x14ac:dyDescent="0.25">
      <c r="A2040" t="s">
        <v>74</v>
      </c>
      <c r="B2040" t="s">
        <v>75</v>
      </c>
      <c r="C2040">
        <v>53.649500000000003</v>
      </c>
      <c r="D2040">
        <v>9.9618000000000002</v>
      </c>
      <c r="E2040">
        <v>15</v>
      </c>
      <c r="F2040" s="2">
        <v>36963</v>
      </c>
      <c r="G2040">
        <v>0.5</v>
      </c>
      <c r="H2040" s="3">
        <v>36963.48541666667</v>
      </c>
      <c r="I2040" s="3">
        <v>36963.458333333336</v>
      </c>
      <c r="J2040">
        <v>8.6999999999999993</v>
      </c>
      <c r="K2040">
        <v>11.1</v>
      </c>
      <c r="L2040" s="3">
        <v>36963.478472222225</v>
      </c>
      <c r="M2040" t="s">
        <v>9</v>
      </c>
      <c r="N2040" t="s">
        <v>9</v>
      </c>
      <c r="O2040" t="s">
        <v>9</v>
      </c>
      <c r="P2040" s="3">
        <v>36963.48541666667</v>
      </c>
      <c r="Q2040">
        <v>1</v>
      </c>
      <c r="R2040" t="s">
        <v>77</v>
      </c>
      <c r="S2040">
        <v>1</v>
      </c>
      <c r="T2040" t="s">
        <v>9</v>
      </c>
      <c r="U2040" t="s">
        <v>9</v>
      </c>
      <c r="V2040" s="3">
        <v>36963.458333333336</v>
      </c>
      <c r="W2040">
        <v>1</v>
      </c>
      <c r="X2040" s="3">
        <v>36963.478472222225</v>
      </c>
      <c r="Y2040" t="s">
        <v>9</v>
      </c>
      <c r="Z2040">
        <v>1</v>
      </c>
      <c r="AA2040" t="s">
        <v>9</v>
      </c>
    </row>
    <row r="2041" spans="1:27" x14ac:dyDescent="0.25">
      <c r="A2041" t="s">
        <v>74</v>
      </c>
      <c r="B2041" t="s">
        <v>75</v>
      </c>
      <c r="C2041">
        <v>53.649500000000003</v>
      </c>
      <c r="D2041">
        <v>9.9618000000000002</v>
      </c>
      <c r="E2041">
        <v>15</v>
      </c>
      <c r="F2041" s="2">
        <v>36964</v>
      </c>
      <c r="G2041">
        <v>2.9</v>
      </c>
      <c r="H2041" s="3">
        <v>36964.48541666667</v>
      </c>
      <c r="I2041" s="3">
        <v>36964.458333333336</v>
      </c>
      <c r="J2041">
        <v>6.4</v>
      </c>
      <c r="K2041">
        <v>10.1</v>
      </c>
      <c r="L2041" s="3">
        <v>36964.478472222225</v>
      </c>
      <c r="M2041" t="s">
        <v>9</v>
      </c>
      <c r="N2041" t="s">
        <v>9</v>
      </c>
      <c r="O2041" t="s">
        <v>9</v>
      </c>
      <c r="P2041" s="3">
        <v>36964.48541666667</v>
      </c>
      <c r="Q2041">
        <v>6</v>
      </c>
      <c r="R2041" t="s">
        <v>77</v>
      </c>
      <c r="S2041">
        <v>6</v>
      </c>
      <c r="T2041" t="s">
        <v>9</v>
      </c>
      <c r="U2041" t="s">
        <v>9</v>
      </c>
      <c r="V2041" s="3">
        <v>36964.458333333336</v>
      </c>
      <c r="W2041">
        <v>1</v>
      </c>
      <c r="X2041" s="3">
        <v>36964.478472222225</v>
      </c>
      <c r="Y2041" t="s">
        <v>9</v>
      </c>
      <c r="Z2041">
        <v>6</v>
      </c>
      <c r="AA2041" t="s">
        <v>9</v>
      </c>
    </row>
    <row r="2042" spans="1:27" x14ac:dyDescent="0.25">
      <c r="A2042" t="s">
        <v>74</v>
      </c>
      <c r="B2042" t="s">
        <v>75</v>
      </c>
      <c r="C2042">
        <v>53.649500000000003</v>
      </c>
      <c r="D2042">
        <v>9.9618000000000002</v>
      </c>
      <c r="E2042">
        <v>15</v>
      </c>
      <c r="F2042" s="2">
        <v>36965</v>
      </c>
      <c r="G2042">
        <v>2.1</v>
      </c>
      <c r="H2042" s="3">
        <v>36965.48541666667</v>
      </c>
      <c r="I2042" s="3">
        <v>36965.458333333336</v>
      </c>
      <c r="J2042">
        <v>7.9</v>
      </c>
      <c r="K2042">
        <v>7.9</v>
      </c>
      <c r="L2042" s="3">
        <v>36965.478472222225</v>
      </c>
      <c r="M2042" t="s">
        <v>9</v>
      </c>
      <c r="N2042" t="s">
        <v>9</v>
      </c>
      <c r="O2042" t="s">
        <v>9</v>
      </c>
      <c r="P2042" s="3">
        <v>36965.48541666667</v>
      </c>
      <c r="Q2042">
        <v>0</v>
      </c>
      <c r="R2042" t="s">
        <v>76</v>
      </c>
      <c r="S2042">
        <v>0</v>
      </c>
      <c r="T2042">
        <v>0</v>
      </c>
      <c r="U2042" t="s">
        <v>9</v>
      </c>
      <c r="V2042" s="3">
        <v>36965.458333333336</v>
      </c>
      <c r="W2042">
        <v>1</v>
      </c>
      <c r="X2042" s="3">
        <v>36965.478472222225</v>
      </c>
      <c r="Y2042" t="s">
        <v>9</v>
      </c>
      <c r="Z2042">
        <v>0</v>
      </c>
      <c r="AA2042">
        <v>0</v>
      </c>
    </row>
    <row r="2043" spans="1:27" x14ac:dyDescent="0.25">
      <c r="A2043" t="s">
        <v>74</v>
      </c>
      <c r="B2043" t="s">
        <v>75</v>
      </c>
      <c r="C2043">
        <v>53.649500000000003</v>
      </c>
      <c r="D2043">
        <v>9.9618000000000002</v>
      </c>
      <c r="E2043">
        <v>15</v>
      </c>
      <c r="F2043" s="2">
        <v>36966</v>
      </c>
      <c r="G2043">
        <v>2.5</v>
      </c>
      <c r="H2043" s="3">
        <v>36966.48541666667</v>
      </c>
      <c r="I2043" s="3">
        <v>36966.458333333336</v>
      </c>
      <c r="J2043">
        <v>6.8</v>
      </c>
      <c r="K2043">
        <v>8.5</v>
      </c>
      <c r="L2043" s="3">
        <v>36966.477777777778</v>
      </c>
      <c r="M2043" t="s">
        <v>9</v>
      </c>
      <c r="N2043" t="s">
        <v>9</v>
      </c>
      <c r="O2043" t="s">
        <v>9</v>
      </c>
      <c r="P2043" s="3">
        <v>36966.48541666667</v>
      </c>
      <c r="Q2043">
        <v>0</v>
      </c>
      <c r="R2043" t="s">
        <v>76</v>
      </c>
      <c r="S2043">
        <v>0</v>
      </c>
      <c r="T2043">
        <v>0</v>
      </c>
      <c r="U2043" t="s">
        <v>9</v>
      </c>
      <c r="V2043" s="3">
        <v>36966.458333333336</v>
      </c>
      <c r="W2043">
        <v>1</v>
      </c>
      <c r="X2043" s="3">
        <v>36966.477777777778</v>
      </c>
      <c r="Y2043" t="s">
        <v>9</v>
      </c>
      <c r="Z2043">
        <v>0</v>
      </c>
      <c r="AA2043">
        <v>0</v>
      </c>
    </row>
    <row r="2044" spans="1:27" x14ac:dyDescent="0.25">
      <c r="A2044" t="s">
        <v>74</v>
      </c>
      <c r="B2044" t="s">
        <v>75</v>
      </c>
      <c r="C2044">
        <v>53.649500000000003</v>
      </c>
      <c r="D2044">
        <v>9.9618000000000002</v>
      </c>
      <c r="E2044">
        <v>15</v>
      </c>
      <c r="F2044" s="2">
        <v>36967</v>
      </c>
      <c r="G2044">
        <v>-1.2</v>
      </c>
      <c r="H2044" s="3">
        <v>36967.48541666667</v>
      </c>
      <c r="I2044" s="3">
        <v>36967.458333333336</v>
      </c>
      <c r="J2044">
        <v>5.6</v>
      </c>
      <c r="K2044">
        <v>8.1</v>
      </c>
      <c r="L2044" s="3">
        <v>36967.477777777778</v>
      </c>
      <c r="M2044" t="s">
        <v>9</v>
      </c>
      <c r="N2044" t="s">
        <v>82</v>
      </c>
      <c r="O2044" t="s">
        <v>9</v>
      </c>
      <c r="P2044" s="3">
        <v>36967.48541666667</v>
      </c>
      <c r="Q2044">
        <v>0.05</v>
      </c>
      <c r="R2044" t="s">
        <v>87</v>
      </c>
      <c r="S2044">
        <v>0.05</v>
      </c>
      <c r="T2044">
        <v>0.5</v>
      </c>
      <c r="U2044" t="s">
        <v>82</v>
      </c>
      <c r="V2044" s="3">
        <v>36967.458333333336</v>
      </c>
      <c r="W2044">
        <v>1</v>
      </c>
      <c r="X2044" s="3">
        <v>36967.477777777778</v>
      </c>
      <c r="Y2044" t="s">
        <v>9</v>
      </c>
      <c r="Z2044" t="s">
        <v>9</v>
      </c>
      <c r="AA2044">
        <v>0.5</v>
      </c>
    </row>
    <row r="2045" spans="1:27" x14ac:dyDescent="0.25">
      <c r="A2045" t="s">
        <v>74</v>
      </c>
      <c r="B2045" t="s">
        <v>75</v>
      </c>
      <c r="C2045">
        <v>53.649500000000003</v>
      </c>
      <c r="D2045">
        <v>9.9618000000000002</v>
      </c>
      <c r="E2045">
        <v>15</v>
      </c>
      <c r="F2045" s="2">
        <v>36968</v>
      </c>
      <c r="G2045">
        <v>0.5</v>
      </c>
      <c r="H2045" s="3">
        <v>36968.48541666667</v>
      </c>
      <c r="I2045" s="3">
        <v>36968.458333333336</v>
      </c>
      <c r="J2045">
        <v>1.9</v>
      </c>
      <c r="K2045">
        <v>5.8</v>
      </c>
      <c r="L2045" s="3">
        <v>36968.477777777778</v>
      </c>
      <c r="M2045" t="s">
        <v>9</v>
      </c>
      <c r="N2045" t="s">
        <v>82</v>
      </c>
      <c r="O2045" t="s">
        <v>9</v>
      </c>
      <c r="P2045" s="3">
        <v>36968.48541666667</v>
      </c>
      <c r="Q2045">
        <v>0.05</v>
      </c>
      <c r="R2045" t="s">
        <v>85</v>
      </c>
      <c r="S2045">
        <v>0.05</v>
      </c>
      <c r="T2045">
        <v>0.5</v>
      </c>
      <c r="U2045" t="s">
        <v>82</v>
      </c>
      <c r="V2045" s="3">
        <v>36968.458333333336</v>
      </c>
      <c r="W2045">
        <v>1</v>
      </c>
      <c r="X2045" s="3">
        <v>36968.477777777778</v>
      </c>
      <c r="Y2045" t="s">
        <v>9</v>
      </c>
      <c r="Z2045" t="s">
        <v>9</v>
      </c>
      <c r="AA2045">
        <v>0.5</v>
      </c>
    </row>
    <row r="2046" spans="1:27" x14ac:dyDescent="0.25">
      <c r="A2046" t="s">
        <v>74</v>
      </c>
      <c r="B2046" t="s">
        <v>75</v>
      </c>
      <c r="C2046">
        <v>53.649500000000003</v>
      </c>
      <c r="D2046">
        <v>9.9618000000000002</v>
      </c>
      <c r="E2046">
        <v>15</v>
      </c>
      <c r="F2046" s="2">
        <v>36969</v>
      </c>
      <c r="G2046">
        <v>0.1</v>
      </c>
      <c r="H2046" s="3">
        <v>36969.48541666667</v>
      </c>
      <c r="I2046" s="3">
        <v>36969.458333333336</v>
      </c>
      <c r="J2046">
        <v>1.1000000000000001</v>
      </c>
      <c r="K2046">
        <v>2.1</v>
      </c>
      <c r="L2046" s="3">
        <v>36969.477083333331</v>
      </c>
      <c r="M2046" t="s">
        <v>9</v>
      </c>
      <c r="N2046" t="s">
        <v>9</v>
      </c>
      <c r="O2046" t="s">
        <v>9</v>
      </c>
      <c r="P2046" s="3">
        <v>36969.48541666667</v>
      </c>
      <c r="Q2046">
        <v>-9</v>
      </c>
      <c r="R2046" t="s">
        <v>77</v>
      </c>
      <c r="S2046">
        <v>-9</v>
      </c>
      <c r="T2046" t="s">
        <v>9</v>
      </c>
      <c r="U2046" t="s">
        <v>79</v>
      </c>
      <c r="V2046" s="3">
        <v>36969.458333333336</v>
      </c>
      <c r="W2046">
        <v>1</v>
      </c>
      <c r="X2046" s="3">
        <v>36969.477083333331</v>
      </c>
      <c r="Y2046" t="s">
        <v>9</v>
      </c>
      <c r="Z2046">
        <v>-9</v>
      </c>
      <c r="AA2046" t="s">
        <v>9</v>
      </c>
    </row>
    <row r="2047" spans="1:27" x14ac:dyDescent="0.25">
      <c r="A2047" t="s">
        <v>74</v>
      </c>
      <c r="B2047" t="s">
        <v>75</v>
      </c>
      <c r="C2047">
        <v>53.649500000000003</v>
      </c>
      <c r="D2047">
        <v>9.9618000000000002</v>
      </c>
      <c r="E2047">
        <v>15</v>
      </c>
      <c r="F2047" s="2">
        <v>36970</v>
      </c>
      <c r="G2047">
        <v>-5.9</v>
      </c>
      <c r="H2047" s="3">
        <v>36970.48541666667</v>
      </c>
      <c r="I2047" s="3">
        <v>36970.458333333336</v>
      </c>
      <c r="J2047">
        <v>0.5</v>
      </c>
      <c r="K2047">
        <v>1.1000000000000001</v>
      </c>
      <c r="L2047" s="3">
        <v>36970.477083333331</v>
      </c>
      <c r="M2047" t="s">
        <v>9</v>
      </c>
      <c r="N2047" t="s">
        <v>82</v>
      </c>
      <c r="O2047" t="s">
        <v>9</v>
      </c>
      <c r="P2047" s="3">
        <v>36970.48541666667</v>
      </c>
      <c r="Q2047">
        <v>-9</v>
      </c>
      <c r="R2047" t="s">
        <v>85</v>
      </c>
      <c r="S2047">
        <v>-9</v>
      </c>
      <c r="T2047">
        <v>0.5</v>
      </c>
      <c r="U2047" t="s">
        <v>79</v>
      </c>
      <c r="V2047" s="3">
        <v>36970.458333333336</v>
      </c>
      <c r="W2047">
        <v>1</v>
      </c>
      <c r="X2047" s="3">
        <v>36970.477083333331</v>
      </c>
      <c r="Y2047" t="s">
        <v>9</v>
      </c>
      <c r="Z2047" t="s">
        <v>9</v>
      </c>
      <c r="AA2047">
        <v>0.5</v>
      </c>
    </row>
    <row r="2048" spans="1:27" x14ac:dyDescent="0.25">
      <c r="A2048" t="s">
        <v>74</v>
      </c>
      <c r="B2048" t="s">
        <v>75</v>
      </c>
      <c r="C2048">
        <v>53.649500000000003</v>
      </c>
      <c r="D2048">
        <v>9.9618000000000002</v>
      </c>
      <c r="E2048">
        <v>15</v>
      </c>
      <c r="F2048" s="2">
        <v>36971</v>
      </c>
      <c r="G2048">
        <v>-6.7</v>
      </c>
      <c r="H2048" s="3">
        <v>36971.48541666667</v>
      </c>
      <c r="I2048" s="3">
        <v>36971.458333333336</v>
      </c>
      <c r="J2048">
        <v>2.1</v>
      </c>
      <c r="K2048">
        <v>2.1</v>
      </c>
      <c r="L2048" s="3">
        <v>36971.477083333331</v>
      </c>
      <c r="M2048" t="s">
        <v>9</v>
      </c>
      <c r="N2048" t="s">
        <v>82</v>
      </c>
      <c r="O2048" t="s">
        <v>9</v>
      </c>
      <c r="P2048" s="3">
        <v>36971.48541666667</v>
      </c>
      <c r="Q2048">
        <v>-9</v>
      </c>
      <c r="R2048" t="s">
        <v>87</v>
      </c>
      <c r="S2048">
        <v>-9</v>
      </c>
      <c r="T2048">
        <v>0.5</v>
      </c>
      <c r="U2048" t="s">
        <v>79</v>
      </c>
      <c r="V2048" s="3">
        <v>36971.458333333336</v>
      </c>
      <c r="W2048">
        <v>1</v>
      </c>
      <c r="X2048" s="3">
        <v>36971.477083333331</v>
      </c>
      <c r="Y2048" t="s">
        <v>9</v>
      </c>
      <c r="Z2048" t="s">
        <v>9</v>
      </c>
      <c r="AA2048">
        <v>0.5</v>
      </c>
    </row>
    <row r="2049" spans="1:27" x14ac:dyDescent="0.25">
      <c r="A2049" t="s">
        <v>74</v>
      </c>
      <c r="B2049" t="s">
        <v>75</v>
      </c>
      <c r="C2049">
        <v>53.649500000000003</v>
      </c>
      <c r="D2049">
        <v>9.9618000000000002</v>
      </c>
      <c r="E2049">
        <v>15</v>
      </c>
      <c r="F2049" s="2">
        <v>36972</v>
      </c>
      <c r="G2049">
        <v>-1.2</v>
      </c>
      <c r="H2049" s="3">
        <v>36972.48541666667</v>
      </c>
      <c r="I2049" s="3">
        <v>36972.458333333336</v>
      </c>
      <c r="J2049">
        <v>0</v>
      </c>
      <c r="K2049">
        <v>3.9</v>
      </c>
      <c r="L2049" s="3">
        <v>36972.476388888892</v>
      </c>
      <c r="M2049" t="s">
        <v>9</v>
      </c>
      <c r="N2049" t="s">
        <v>82</v>
      </c>
      <c r="O2049" t="s">
        <v>9</v>
      </c>
      <c r="P2049" s="3">
        <v>36972.48541666667</v>
      </c>
      <c r="Q2049">
        <v>-9</v>
      </c>
      <c r="R2049" t="s">
        <v>87</v>
      </c>
      <c r="S2049">
        <v>-9</v>
      </c>
      <c r="T2049">
        <v>0.5</v>
      </c>
      <c r="U2049" t="s">
        <v>79</v>
      </c>
      <c r="V2049" s="3">
        <v>36972.458333333336</v>
      </c>
      <c r="W2049">
        <v>1</v>
      </c>
      <c r="X2049" s="3">
        <v>36972.476388888892</v>
      </c>
      <c r="Y2049" t="s">
        <v>9</v>
      </c>
      <c r="Z2049" t="s">
        <v>9</v>
      </c>
      <c r="AA2049">
        <v>0.5</v>
      </c>
    </row>
    <row r="2050" spans="1:27" x14ac:dyDescent="0.25">
      <c r="A2050" t="s">
        <v>74</v>
      </c>
      <c r="B2050" t="s">
        <v>75</v>
      </c>
      <c r="C2050">
        <v>53.649500000000003</v>
      </c>
      <c r="D2050">
        <v>9.9618000000000002</v>
      </c>
      <c r="E2050">
        <v>15</v>
      </c>
      <c r="F2050" s="2">
        <v>36973</v>
      </c>
      <c r="G2050">
        <v>-0.4</v>
      </c>
      <c r="H2050" s="3">
        <v>36973.48541666667</v>
      </c>
      <c r="I2050" s="3">
        <v>36973.458333333336</v>
      </c>
      <c r="J2050">
        <v>1.5</v>
      </c>
      <c r="K2050">
        <v>1.7</v>
      </c>
      <c r="L2050" s="3">
        <v>36973.476388888892</v>
      </c>
      <c r="M2050" t="s">
        <v>9</v>
      </c>
      <c r="N2050" t="s">
        <v>9</v>
      </c>
      <c r="O2050" t="s">
        <v>9</v>
      </c>
      <c r="P2050" s="3">
        <v>36973.48541666667</v>
      </c>
      <c r="Q2050">
        <v>0</v>
      </c>
      <c r="R2050" t="s">
        <v>76</v>
      </c>
      <c r="S2050">
        <v>0</v>
      </c>
      <c r="T2050">
        <v>0</v>
      </c>
      <c r="U2050" t="s">
        <v>9</v>
      </c>
      <c r="V2050" s="3">
        <v>36973.458333333336</v>
      </c>
      <c r="W2050">
        <v>1</v>
      </c>
      <c r="X2050" s="3">
        <v>36973.476388888892</v>
      </c>
      <c r="Y2050" t="s">
        <v>9</v>
      </c>
      <c r="Z2050">
        <v>0</v>
      </c>
      <c r="AA2050">
        <v>0</v>
      </c>
    </row>
    <row r="2051" spans="1:27" x14ac:dyDescent="0.25">
      <c r="A2051" t="s">
        <v>74</v>
      </c>
      <c r="B2051" t="s">
        <v>75</v>
      </c>
      <c r="C2051">
        <v>53.649500000000003</v>
      </c>
      <c r="D2051">
        <v>9.9618000000000002</v>
      </c>
      <c r="E2051">
        <v>15</v>
      </c>
      <c r="F2051" s="2">
        <v>36974</v>
      </c>
      <c r="G2051">
        <v>0.7</v>
      </c>
      <c r="H2051" s="3">
        <v>36974.48541666667</v>
      </c>
      <c r="I2051" s="3">
        <v>36974.458333333336</v>
      </c>
      <c r="J2051">
        <v>2.2999999999999998</v>
      </c>
      <c r="K2051">
        <v>2.2999999999999998</v>
      </c>
      <c r="L2051" s="3">
        <v>36974.476388888892</v>
      </c>
      <c r="M2051" t="s">
        <v>9</v>
      </c>
      <c r="N2051" t="s">
        <v>9</v>
      </c>
      <c r="O2051" t="s">
        <v>9</v>
      </c>
      <c r="P2051" s="3">
        <v>36974.48541666667</v>
      </c>
      <c r="Q2051">
        <v>2</v>
      </c>
      <c r="R2051" t="s">
        <v>77</v>
      </c>
      <c r="S2051">
        <v>2</v>
      </c>
      <c r="T2051" t="s">
        <v>9</v>
      </c>
      <c r="U2051" t="s">
        <v>9</v>
      </c>
      <c r="V2051" s="3">
        <v>36974.458333333336</v>
      </c>
      <c r="W2051">
        <v>1</v>
      </c>
      <c r="X2051" s="3">
        <v>36974.476388888892</v>
      </c>
      <c r="Y2051" t="s">
        <v>9</v>
      </c>
      <c r="Z2051">
        <v>2</v>
      </c>
      <c r="AA2051" t="s">
        <v>9</v>
      </c>
    </row>
    <row r="2052" spans="1:27" x14ac:dyDescent="0.25">
      <c r="A2052" t="s">
        <v>74</v>
      </c>
      <c r="B2052" t="s">
        <v>75</v>
      </c>
      <c r="C2052">
        <v>53.649500000000003</v>
      </c>
      <c r="D2052">
        <v>9.9618000000000002</v>
      </c>
      <c r="E2052">
        <v>15</v>
      </c>
      <c r="F2052" s="2">
        <v>36975</v>
      </c>
      <c r="G2052">
        <v>0.3</v>
      </c>
      <c r="H2052" s="3">
        <v>36975.48541666667</v>
      </c>
      <c r="I2052" s="3">
        <v>36975.458333333336</v>
      </c>
      <c r="J2052">
        <v>3.7</v>
      </c>
      <c r="K2052">
        <v>3.7</v>
      </c>
      <c r="L2052" s="3">
        <v>36975.476388888892</v>
      </c>
      <c r="M2052" t="s">
        <v>9</v>
      </c>
      <c r="N2052" t="s">
        <v>9</v>
      </c>
      <c r="O2052" t="s">
        <v>9</v>
      </c>
      <c r="P2052" s="3">
        <v>36975.48541666667</v>
      </c>
      <c r="Q2052">
        <v>0</v>
      </c>
      <c r="R2052" t="s">
        <v>76</v>
      </c>
      <c r="S2052">
        <v>0</v>
      </c>
      <c r="T2052">
        <v>0</v>
      </c>
      <c r="U2052" t="s">
        <v>9</v>
      </c>
      <c r="V2052" s="3">
        <v>36975.458333333336</v>
      </c>
      <c r="W2052">
        <v>1</v>
      </c>
      <c r="X2052" s="3">
        <v>36975.476388888892</v>
      </c>
      <c r="Y2052" t="s">
        <v>9</v>
      </c>
      <c r="Z2052">
        <v>0</v>
      </c>
      <c r="AA2052">
        <v>0</v>
      </c>
    </row>
    <row r="2053" spans="1:27" x14ac:dyDescent="0.25">
      <c r="A2053" t="s">
        <v>74</v>
      </c>
      <c r="B2053" t="s">
        <v>75</v>
      </c>
      <c r="C2053">
        <v>53.649500000000003</v>
      </c>
      <c r="D2053">
        <v>9.9618000000000002</v>
      </c>
      <c r="E2053">
        <v>15</v>
      </c>
      <c r="F2053" s="2">
        <v>36976</v>
      </c>
      <c r="G2053">
        <v>-0.4</v>
      </c>
      <c r="H2053" s="3">
        <v>36976.48541666667</v>
      </c>
      <c r="I2053" s="3">
        <v>36976.458333333336</v>
      </c>
      <c r="J2053">
        <v>5</v>
      </c>
      <c r="K2053">
        <v>5</v>
      </c>
      <c r="L2053" s="3">
        <v>36976.475694444445</v>
      </c>
      <c r="M2053" t="s">
        <v>9</v>
      </c>
      <c r="N2053" t="s">
        <v>9</v>
      </c>
      <c r="O2053" t="s">
        <v>9</v>
      </c>
      <c r="P2053" s="3">
        <v>36976.48541666667</v>
      </c>
      <c r="Q2053">
        <v>0</v>
      </c>
      <c r="R2053" t="s">
        <v>76</v>
      </c>
      <c r="S2053">
        <v>0</v>
      </c>
      <c r="T2053">
        <v>0</v>
      </c>
      <c r="U2053" t="s">
        <v>9</v>
      </c>
      <c r="V2053" s="3">
        <v>36976.458333333336</v>
      </c>
      <c r="W2053">
        <v>1</v>
      </c>
      <c r="X2053" s="3">
        <v>36976.475694444445</v>
      </c>
      <c r="Y2053" t="s">
        <v>9</v>
      </c>
      <c r="Z2053">
        <v>0</v>
      </c>
      <c r="AA2053">
        <v>0</v>
      </c>
    </row>
    <row r="2054" spans="1:27" x14ac:dyDescent="0.25">
      <c r="A2054" t="s">
        <v>74</v>
      </c>
      <c r="B2054" t="s">
        <v>75</v>
      </c>
      <c r="C2054">
        <v>53.649500000000003</v>
      </c>
      <c r="D2054">
        <v>9.9618000000000002</v>
      </c>
      <c r="E2054">
        <v>15</v>
      </c>
      <c r="F2054" s="2">
        <v>36977</v>
      </c>
      <c r="G2054">
        <v>-2.8</v>
      </c>
      <c r="H2054" s="3">
        <v>36977.48541666667</v>
      </c>
      <c r="I2054" s="3">
        <v>36977.458333333336</v>
      </c>
      <c r="J2054">
        <v>2.5</v>
      </c>
      <c r="K2054">
        <v>6.4</v>
      </c>
      <c r="L2054" s="3">
        <v>36977.475694444445</v>
      </c>
      <c r="M2054" t="s">
        <v>9</v>
      </c>
      <c r="N2054" t="s">
        <v>9</v>
      </c>
      <c r="O2054" t="s">
        <v>9</v>
      </c>
      <c r="P2054" s="3">
        <v>36977.48541666667</v>
      </c>
      <c r="Q2054">
        <v>0</v>
      </c>
      <c r="R2054" t="s">
        <v>76</v>
      </c>
      <c r="S2054">
        <v>0</v>
      </c>
      <c r="T2054">
        <v>0</v>
      </c>
      <c r="U2054" t="s">
        <v>9</v>
      </c>
      <c r="V2054" s="3">
        <v>36977.458333333336</v>
      </c>
      <c r="W2054">
        <v>1</v>
      </c>
      <c r="X2054" s="3">
        <v>36977.475694444445</v>
      </c>
      <c r="Y2054" t="s">
        <v>9</v>
      </c>
      <c r="Z2054">
        <v>0</v>
      </c>
      <c r="AA2054">
        <v>0</v>
      </c>
    </row>
    <row r="2055" spans="1:27" x14ac:dyDescent="0.25">
      <c r="A2055" t="s">
        <v>74</v>
      </c>
      <c r="B2055" t="s">
        <v>75</v>
      </c>
      <c r="C2055">
        <v>53.649500000000003</v>
      </c>
      <c r="D2055">
        <v>9.9618000000000002</v>
      </c>
      <c r="E2055">
        <v>15</v>
      </c>
      <c r="F2055" s="2">
        <v>36978</v>
      </c>
      <c r="G2055">
        <v>-2.8</v>
      </c>
      <c r="H2055" s="3">
        <v>36978.48541666667</v>
      </c>
      <c r="I2055" s="3">
        <v>36978.458333333336</v>
      </c>
      <c r="J2055">
        <v>4.4000000000000004</v>
      </c>
      <c r="K2055">
        <v>4.4000000000000004</v>
      </c>
      <c r="L2055" s="3">
        <v>36978.475694444445</v>
      </c>
      <c r="M2055" t="s">
        <v>9</v>
      </c>
      <c r="N2055" t="s">
        <v>9</v>
      </c>
      <c r="O2055" t="s">
        <v>9</v>
      </c>
      <c r="P2055" s="3">
        <v>36978.48541666667</v>
      </c>
      <c r="Q2055">
        <v>0</v>
      </c>
      <c r="R2055" t="s">
        <v>76</v>
      </c>
      <c r="S2055">
        <v>0</v>
      </c>
      <c r="T2055">
        <v>0</v>
      </c>
      <c r="U2055" t="s">
        <v>9</v>
      </c>
      <c r="V2055" s="3">
        <v>36978.458333333336</v>
      </c>
      <c r="W2055">
        <v>1</v>
      </c>
      <c r="X2055" s="3">
        <v>36978.475694444445</v>
      </c>
      <c r="Y2055" t="s">
        <v>9</v>
      </c>
      <c r="Z2055">
        <v>0</v>
      </c>
      <c r="AA2055">
        <v>0</v>
      </c>
    </row>
    <row r="2056" spans="1:27" x14ac:dyDescent="0.25">
      <c r="A2056" t="s">
        <v>74</v>
      </c>
      <c r="B2056" t="s">
        <v>75</v>
      </c>
      <c r="C2056">
        <v>53.649500000000003</v>
      </c>
      <c r="D2056">
        <v>9.9618000000000002</v>
      </c>
      <c r="E2056">
        <v>15</v>
      </c>
      <c r="F2056" s="2">
        <v>36979</v>
      </c>
      <c r="G2056">
        <v>0.7</v>
      </c>
      <c r="H2056" s="3">
        <v>36979.48541666667</v>
      </c>
      <c r="I2056" s="3">
        <v>36979.458333333336</v>
      </c>
      <c r="J2056">
        <v>6.2</v>
      </c>
      <c r="K2056">
        <v>6.2</v>
      </c>
      <c r="L2056" s="3">
        <v>36979.474999999999</v>
      </c>
      <c r="M2056" t="s">
        <v>9</v>
      </c>
      <c r="N2056" t="s">
        <v>9</v>
      </c>
      <c r="O2056" t="s">
        <v>9</v>
      </c>
      <c r="P2056" s="3">
        <v>36979.48541666667</v>
      </c>
      <c r="Q2056">
        <v>8</v>
      </c>
      <c r="R2056" t="s">
        <v>77</v>
      </c>
      <c r="S2056">
        <v>8</v>
      </c>
      <c r="T2056" t="s">
        <v>9</v>
      </c>
      <c r="U2056" t="s">
        <v>9</v>
      </c>
      <c r="V2056" s="3">
        <v>36979.458333333336</v>
      </c>
      <c r="W2056">
        <v>1</v>
      </c>
      <c r="X2056" s="3">
        <v>36979.474999999999</v>
      </c>
      <c r="Y2056" t="s">
        <v>9</v>
      </c>
      <c r="Z2056">
        <v>8</v>
      </c>
      <c r="AA2056" t="s">
        <v>9</v>
      </c>
    </row>
    <row r="2057" spans="1:27" x14ac:dyDescent="0.25">
      <c r="A2057" t="s">
        <v>74</v>
      </c>
      <c r="B2057" t="s">
        <v>75</v>
      </c>
      <c r="C2057">
        <v>53.649500000000003</v>
      </c>
      <c r="D2057">
        <v>9.9618000000000002</v>
      </c>
      <c r="E2057">
        <v>15</v>
      </c>
      <c r="F2057" s="2">
        <v>36980</v>
      </c>
      <c r="G2057">
        <v>4</v>
      </c>
      <c r="H2057" s="3">
        <v>36980.48541666667</v>
      </c>
      <c r="I2057" s="3">
        <v>36980.458333333336</v>
      </c>
      <c r="J2057">
        <v>11</v>
      </c>
      <c r="K2057">
        <v>11</v>
      </c>
      <c r="L2057" s="3">
        <v>36980.474999999999</v>
      </c>
      <c r="M2057" t="s">
        <v>9</v>
      </c>
      <c r="N2057" t="s">
        <v>9</v>
      </c>
      <c r="O2057" t="s">
        <v>9</v>
      </c>
      <c r="P2057" s="3">
        <v>36980.48541666667</v>
      </c>
      <c r="Q2057">
        <v>0</v>
      </c>
      <c r="R2057" t="s">
        <v>76</v>
      </c>
      <c r="S2057">
        <v>0</v>
      </c>
      <c r="T2057">
        <v>0</v>
      </c>
      <c r="U2057" t="s">
        <v>9</v>
      </c>
      <c r="V2057" s="3">
        <v>36980.458333333336</v>
      </c>
      <c r="W2057">
        <v>1</v>
      </c>
      <c r="X2057" s="3">
        <v>36980.474999999999</v>
      </c>
      <c r="Y2057" t="s">
        <v>9</v>
      </c>
      <c r="Z2057">
        <v>0</v>
      </c>
      <c r="AA2057">
        <v>0</v>
      </c>
    </row>
    <row r="2058" spans="1:27" x14ac:dyDescent="0.25">
      <c r="A2058" t="s">
        <v>74</v>
      </c>
      <c r="B2058" t="s">
        <v>75</v>
      </c>
      <c r="C2058">
        <v>53.649500000000003</v>
      </c>
      <c r="D2058">
        <v>9.9618000000000002</v>
      </c>
      <c r="E2058">
        <v>15</v>
      </c>
      <c r="F2058" s="2">
        <v>36981</v>
      </c>
      <c r="G2058">
        <v>3</v>
      </c>
      <c r="H2058" s="3">
        <v>36981.48541666667</v>
      </c>
      <c r="I2058" s="3">
        <v>36981.458333333336</v>
      </c>
      <c r="J2058">
        <v>13</v>
      </c>
      <c r="K2058">
        <v>13</v>
      </c>
      <c r="L2058" s="3">
        <v>36981.474999999999</v>
      </c>
      <c r="M2058" t="s">
        <v>9</v>
      </c>
      <c r="N2058" t="s">
        <v>9</v>
      </c>
      <c r="O2058" t="s">
        <v>9</v>
      </c>
      <c r="P2058" s="3">
        <v>36981.48541666667</v>
      </c>
      <c r="Q2058">
        <v>0</v>
      </c>
      <c r="R2058" t="s">
        <v>76</v>
      </c>
      <c r="S2058">
        <v>0</v>
      </c>
      <c r="T2058">
        <v>0</v>
      </c>
      <c r="U2058" t="s">
        <v>9</v>
      </c>
      <c r="V2058" s="3">
        <v>36981.458333333336</v>
      </c>
      <c r="W2058">
        <v>1</v>
      </c>
      <c r="X2058" s="3">
        <v>36981.474999999999</v>
      </c>
      <c r="Y2058" t="s">
        <v>9</v>
      </c>
      <c r="Z2058">
        <v>0</v>
      </c>
      <c r="AA2058">
        <v>0</v>
      </c>
    </row>
    <row r="2059" spans="1:27" x14ac:dyDescent="0.25">
      <c r="A2059" t="s">
        <v>74</v>
      </c>
      <c r="B2059" t="s">
        <v>75</v>
      </c>
      <c r="C2059">
        <v>53.649500000000003</v>
      </c>
      <c r="D2059">
        <v>9.9618000000000002</v>
      </c>
      <c r="E2059">
        <v>15</v>
      </c>
      <c r="F2059" s="2">
        <v>36982</v>
      </c>
      <c r="G2059">
        <v>10</v>
      </c>
      <c r="H2059" s="3">
        <v>36982.48541666667</v>
      </c>
      <c r="I2059" s="3">
        <v>36982.458333333336</v>
      </c>
      <c r="J2059">
        <v>14.5</v>
      </c>
      <c r="K2059">
        <v>14.5</v>
      </c>
      <c r="L2059" s="3">
        <v>36982.474305555559</v>
      </c>
      <c r="M2059" t="s">
        <v>9</v>
      </c>
      <c r="N2059" t="s">
        <v>9</v>
      </c>
      <c r="O2059" t="s">
        <v>9</v>
      </c>
      <c r="P2059" s="3">
        <v>36982.48541666667</v>
      </c>
      <c r="Q2059">
        <v>0</v>
      </c>
      <c r="R2059" t="s">
        <v>76</v>
      </c>
      <c r="S2059">
        <v>0</v>
      </c>
      <c r="T2059">
        <v>0</v>
      </c>
      <c r="U2059" t="s">
        <v>9</v>
      </c>
      <c r="V2059" s="3">
        <v>36982.458333333336</v>
      </c>
      <c r="W2059">
        <v>1</v>
      </c>
      <c r="X2059" s="3">
        <v>36982.474305555559</v>
      </c>
      <c r="Y2059" t="s">
        <v>9</v>
      </c>
      <c r="Z2059">
        <v>0</v>
      </c>
      <c r="AA2059">
        <v>0</v>
      </c>
    </row>
    <row r="2060" spans="1:27" x14ac:dyDescent="0.25">
      <c r="A2060" t="s">
        <v>74</v>
      </c>
      <c r="B2060" t="s">
        <v>75</v>
      </c>
      <c r="C2060">
        <v>53.649500000000003</v>
      </c>
      <c r="D2060">
        <v>9.9618000000000002</v>
      </c>
      <c r="E2060">
        <v>15</v>
      </c>
      <c r="F2060" s="2">
        <v>36983</v>
      </c>
      <c r="G2060">
        <v>6.5</v>
      </c>
      <c r="H2060" s="3">
        <v>36983.48541666667</v>
      </c>
      <c r="I2060" s="3">
        <v>36983.458333333336</v>
      </c>
      <c r="J2060">
        <v>19</v>
      </c>
      <c r="K2060">
        <v>19</v>
      </c>
      <c r="L2060" s="3">
        <v>36983.474305555559</v>
      </c>
      <c r="M2060" t="s">
        <v>9</v>
      </c>
      <c r="N2060" t="s">
        <v>9</v>
      </c>
      <c r="O2060" t="s">
        <v>9</v>
      </c>
      <c r="P2060" s="3">
        <v>36983.48541666667</v>
      </c>
      <c r="Q2060">
        <v>0</v>
      </c>
      <c r="R2060" t="s">
        <v>76</v>
      </c>
      <c r="S2060">
        <v>0</v>
      </c>
      <c r="T2060">
        <v>0</v>
      </c>
      <c r="U2060" t="s">
        <v>9</v>
      </c>
      <c r="V2060" s="3">
        <v>36983.458333333336</v>
      </c>
      <c r="W2060">
        <v>1</v>
      </c>
      <c r="X2060" s="3">
        <v>36983.474305555559</v>
      </c>
      <c r="Y2060" t="s">
        <v>9</v>
      </c>
      <c r="Z2060">
        <v>0</v>
      </c>
      <c r="AA2060">
        <v>0</v>
      </c>
    </row>
    <row r="2061" spans="1:27" x14ac:dyDescent="0.25">
      <c r="A2061" t="s">
        <v>74</v>
      </c>
      <c r="B2061" t="s">
        <v>75</v>
      </c>
      <c r="C2061">
        <v>53.649500000000003</v>
      </c>
      <c r="D2061">
        <v>9.9618000000000002</v>
      </c>
      <c r="E2061">
        <v>15</v>
      </c>
      <c r="F2061" s="2">
        <v>36984</v>
      </c>
      <c r="G2061">
        <v>8.3000000000000007</v>
      </c>
      <c r="H2061" s="3">
        <v>36984.48541666667</v>
      </c>
      <c r="I2061" s="3">
        <v>36984.458333333336</v>
      </c>
      <c r="J2061">
        <v>15</v>
      </c>
      <c r="K2061">
        <v>21</v>
      </c>
      <c r="L2061" s="3">
        <v>36984.474305555559</v>
      </c>
      <c r="M2061" t="s">
        <v>9</v>
      </c>
      <c r="N2061" t="s">
        <v>9</v>
      </c>
      <c r="O2061" t="s">
        <v>9</v>
      </c>
      <c r="P2061" s="3">
        <v>36984.48541666667</v>
      </c>
      <c r="Q2061">
        <v>0</v>
      </c>
      <c r="R2061" t="s">
        <v>76</v>
      </c>
      <c r="S2061">
        <v>0</v>
      </c>
      <c r="T2061">
        <v>0</v>
      </c>
      <c r="U2061" t="s">
        <v>9</v>
      </c>
      <c r="V2061" s="3">
        <v>36984.458333333336</v>
      </c>
      <c r="W2061">
        <v>1</v>
      </c>
      <c r="X2061" s="3">
        <v>36984.474305555559</v>
      </c>
      <c r="Y2061" t="s">
        <v>9</v>
      </c>
      <c r="Z2061">
        <v>0</v>
      </c>
      <c r="AA2061">
        <v>0</v>
      </c>
    </row>
    <row r="2062" spans="1:27" x14ac:dyDescent="0.25">
      <c r="A2062" t="s">
        <v>74</v>
      </c>
      <c r="B2062" t="s">
        <v>75</v>
      </c>
      <c r="C2062">
        <v>53.649500000000003</v>
      </c>
      <c r="D2062">
        <v>9.9618000000000002</v>
      </c>
      <c r="E2062">
        <v>15</v>
      </c>
      <c r="F2062" s="2">
        <v>36985</v>
      </c>
      <c r="G2062">
        <v>3</v>
      </c>
      <c r="H2062" s="3">
        <v>36985.48541666667</v>
      </c>
      <c r="I2062" s="3">
        <v>36985.458333333336</v>
      </c>
      <c r="J2062">
        <v>18</v>
      </c>
      <c r="K2062">
        <v>18</v>
      </c>
      <c r="L2062" s="3">
        <v>36985.474305555559</v>
      </c>
      <c r="M2062" t="s">
        <v>9</v>
      </c>
      <c r="N2062" t="s">
        <v>9</v>
      </c>
      <c r="O2062" t="s">
        <v>9</v>
      </c>
      <c r="P2062" s="3">
        <v>36985.48541666667</v>
      </c>
      <c r="Q2062">
        <v>0</v>
      </c>
      <c r="R2062" t="s">
        <v>76</v>
      </c>
      <c r="S2062">
        <v>0</v>
      </c>
      <c r="T2062">
        <v>0</v>
      </c>
      <c r="U2062" t="s">
        <v>9</v>
      </c>
      <c r="V2062" s="3">
        <v>36985.458333333336</v>
      </c>
      <c r="W2062">
        <v>1</v>
      </c>
      <c r="X2062" s="3">
        <v>36985.474305555559</v>
      </c>
      <c r="Y2062" t="s">
        <v>9</v>
      </c>
      <c r="Z2062">
        <v>0</v>
      </c>
      <c r="AA2062">
        <v>0</v>
      </c>
    </row>
    <row r="2063" spans="1:27" x14ac:dyDescent="0.25">
      <c r="A2063" t="s">
        <v>74</v>
      </c>
      <c r="B2063" t="s">
        <v>75</v>
      </c>
      <c r="C2063">
        <v>53.649500000000003</v>
      </c>
      <c r="D2063">
        <v>9.9618000000000002</v>
      </c>
      <c r="E2063">
        <v>15</v>
      </c>
      <c r="F2063" s="2">
        <v>36986</v>
      </c>
      <c r="G2063">
        <v>5.2</v>
      </c>
      <c r="H2063" s="3">
        <v>36986.48541666667</v>
      </c>
      <c r="I2063" s="3">
        <v>36986.458333333336</v>
      </c>
      <c r="J2063">
        <v>7.2</v>
      </c>
      <c r="K2063">
        <v>18</v>
      </c>
      <c r="L2063" s="3">
        <v>36986.473611111112</v>
      </c>
      <c r="M2063" t="s">
        <v>9</v>
      </c>
      <c r="N2063" t="s">
        <v>9</v>
      </c>
      <c r="O2063" t="s">
        <v>9</v>
      </c>
      <c r="P2063" s="3">
        <v>36986.48541666667</v>
      </c>
      <c r="Q2063">
        <v>3.4</v>
      </c>
      <c r="R2063" t="s">
        <v>77</v>
      </c>
      <c r="S2063">
        <v>3.4</v>
      </c>
      <c r="T2063">
        <v>0</v>
      </c>
      <c r="U2063" t="s">
        <v>9</v>
      </c>
      <c r="V2063" s="3">
        <v>36986.458333333336</v>
      </c>
      <c r="W2063">
        <v>1</v>
      </c>
      <c r="X2063" s="3">
        <v>36986.473611111112</v>
      </c>
      <c r="Y2063" t="s">
        <v>9</v>
      </c>
      <c r="Z2063">
        <v>3.4</v>
      </c>
      <c r="AA2063">
        <v>0</v>
      </c>
    </row>
    <row r="2064" spans="1:27" x14ac:dyDescent="0.25">
      <c r="A2064" t="s">
        <v>74</v>
      </c>
      <c r="B2064" t="s">
        <v>75</v>
      </c>
      <c r="C2064">
        <v>53.649500000000003</v>
      </c>
      <c r="D2064">
        <v>9.9618000000000002</v>
      </c>
      <c r="E2064">
        <v>15</v>
      </c>
      <c r="F2064" s="2">
        <v>36987</v>
      </c>
      <c r="G2064">
        <v>6.3</v>
      </c>
      <c r="H2064" s="3">
        <v>36987.48541666667</v>
      </c>
      <c r="I2064" s="3">
        <v>36987.458333333336</v>
      </c>
      <c r="J2064">
        <v>10</v>
      </c>
      <c r="K2064">
        <v>13.8</v>
      </c>
      <c r="L2064" s="3">
        <v>36987.473611111112</v>
      </c>
      <c r="M2064" t="s">
        <v>9</v>
      </c>
      <c r="N2064" t="s">
        <v>9</v>
      </c>
      <c r="O2064" t="s">
        <v>9</v>
      </c>
      <c r="P2064" s="3">
        <v>36987.48541666667</v>
      </c>
      <c r="Q2064">
        <v>0.6</v>
      </c>
      <c r="R2064" t="s">
        <v>77</v>
      </c>
      <c r="S2064">
        <v>0.6</v>
      </c>
      <c r="T2064">
        <v>0</v>
      </c>
      <c r="U2064" t="s">
        <v>9</v>
      </c>
      <c r="V2064" s="3">
        <v>36987.458333333336</v>
      </c>
      <c r="W2064">
        <v>1</v>
      </c>
      <c r="X2064" s="3">
        <v>36987.473611111112</v>
      </c>
      <c r="Y2064" t="s">
        <v>9</v>
      </c>
      <c r="Z2064">
        <v>0.6</v>
      </c>
      <c r="AA2064">
        <v>0</v>
      </c>
    </row>
    <row r="2065" spans="1:27" x14ac:dyDescent="0.25">
      <c r="A2065" t="s">
        <v>74</v>
      </c>
      <c r="B2065" t="s">
        <v>75</v>
      </c>
      <c r="C2065">
        <v>53.649500000000003</v>
      </c>
      <c r="D2065">
        <v>9.9618000000000002</v>
      </c>
      <c r="E2065">
        <v>15</v>
      </c>
      <c r="F2065" s="2">
        <v>36988</v>
      </c>
      <c r="G2065">
        <v>8.5</v>
      </c>
      <c r="H2065" s="3">
        <v>36988.48541666667</v>
      </c>
      <c r="I2065" s="3">
        <v>36988.458333333336</v>
      </c>
      <c r="J2065">
        <v>10.7</v>
      </c>
      <c r="K2065">
        <v>12.1</v>
      </c>
      <c r="L2065" s="3">
        <v>36988.473611111112</v>
      </c>
      <c r="M2065" t="s">
        <v>9</v>
      </c>
      <c r="N2065" t="s">
        <v>9</v>
      </c>
      <c r="O2065" t="s">
        <v>83</v>
      </c>
      <c r="P2065" s="3">
        <v>36988.48541666667</v>
      </c>
      <c r="Q2065">
        <v>21</v>
      </c>
      <c r="R2065" t="s">
        <v>77</v>
      </c>
      <c r="S2065">
        <v>21</v>
      </c>
      <c r="T2065">
        <v>0</v>
      </c>
      <c r="U2065" t="s">
        <v>9</v>
      </c>
      <c r="V2065" s="3">
        <v>36988.458333333336</v>
      </c>
      <c r="W2065">
        <v>1</v>
      </c>
      <c r="X2065" s="3">
        <v>36988.473611111112</v>
      </c>
      <c r="Y2065">
        <v>4.8</v>
      </c>
      <c r="Z2065">
        <v>21</v>
      </c>
      <c r="AA2065">
        <v>0</v>
      </c>
    </row>
    <row r="2066" spans="1:27" x14ac:dyDescent="0.25">
      <c r="A2066" t="s">
        <v>74</v>
      </c>
      <c r="B2066" t="s">
        <v>75</v>
      </c>
      <c r="C2066">
        <v>53.649500000000003</v>
      </c>
      <c r="D2066">
        <v>9.9618000000000002</v>
      </c>
      <c r="E2066">
        <v>15</v>
      </c>
      <c r="F2066" s="2">
        <v>36989</v>
      </c>
      <c r="G2066">
        <v>1.2</v>
      </c>
      <c r="H2066" s="3">
        <v>36989.48541666667</v>
      </c>
      <c r="I2066" s="3">
        <v>36989.458333333336</v>
      </c>
      <c r="J2066">
        <v>11</v>
      </c>
      <c r="K2066">
        <v>13</v>
      </c>
      <c r="L2066" s="3">
        <v>36989.472916666666</v>
      </c>
      <c r="M2066" t="s">
        <v>9</v>
      </c>
      <c r="N2066" t="s">
        <v>9</v>
      </c>
      <c r="O2066" t="s">
        <v>9</v>
      </c>
      <c r="P2066" s="3">
        <v>36989.48541666667</v>
      </c>
      <c r="Q2066">
        <v>0</v>
      </c>
      <c r="R2066" t="s">
        <v>76</v>
      </c>
      <c r="S2066">
        <v>0</v>
      </c>
      <c r="T2066">
        <v>0</v>
      </c>
      <c r="U2066" t="s">
        <v>9</v>
      </c>
      <c r="V2066" s="3">
        <v>36989.458333333336</v>
      </c>
      <c r="W2066">
        <v>1</v>
      </c>
      <c r="X2066" s="3">
        <v>36989.472916666666</v>
      </c>
      <c r="Y2066" t="s">
        <v>9</v>
      </c>
      <c r="Z2066">
        <v>0</v>
      </c>
      <c r="AA2066">
        <v>0</v>
      </c>
    </row>
    <row r="2067" spans="1:27" x14ac:dyDescent="0.25">
      <c r="A2067" t="s">
        <v>74</v>
      </c>
      <c r="B2067" t="s">
        <v>75</v>
      </c>
      <c r="C2067">
        <v>53.649500000000003</v>
      </c>
      <c r="D2067">
        <v>9.9618000000000002</v>
      </c>
      <c r="E2067">
        <v>15</v>
      </c>
      <c r="F2067" s="2">
        <v>36990</v>
      </c>
      <c r="G2067">
        <v>3.2</v>
      </c>
      <c r="H2067" s="3">
        <v>36990.48541666667</v>
      </c>
      <c r="I2067" s="3">
        <v>36990.458333333336</v>
      </c>
      <c r="J2067">
        <v>10</v>
      </c>
      <c r="K2067">
        <v>12.2</v>
      </c>
      <c r="L2067" s="3">
        <v>36990.472916666666</v>
      </c>
      <c r="M2067" t="s">
        <v>9</v>
      </c>
      <c r="N2067" t="s">
        <v>9</v>
      </c>
      <c r="O2067" t="s">
        <v>9</v>
      </c>
      <c r="P2067" s="3">
        <v>36990.48541666667</v>
      </c>
      <c r="Q2067">
        <v>0</v>
      </c>
      <c r="R2067" t="s">
        <v>76</v>
      </c>
      <c r="S2067">
        <v>0</v>
      </c>
      <c r="T2067">
        <v>0</v>
      </c>
      <c r="U2067" t="s">
        <v>9</v>
      </c>
      <c r="V2067" s="3">
        <v>36990.458333333336</v>
      </c>
      <c r="W2067">
        <v>1</v>
      </c>
      <c r="X2067" s="3">
        <v>36990.472916666666</v>
      </c>
      <c r="Y2067" t="s">
        <v>9</v>
      </c>
      <c r="Z2067">
        <v>0</v>
      </c>
      <c r="AA2067">
        <v>0</v>
      </c>
    </row>
    <row r="2068" spans="1:27" x14ac:dyDescent="0.25">
      <c r="A2068" t="s">
        <v>74</v>
      </c>
      <c r="B2068" t="s">
        <v>75</v>
      </c>
      <c r="C2068">
        <v>53.649500000000003</v>
      </c>
      <c r="D2068">
        <v>9.9618000000000002</v>
      </c>
      <c r="E2068">
        <v>15</v>
      </c>
      <c r="F2068" s="2">
        <v>36991</v>
      </c>
      <c r="G2068">
        <v>7</v>
      </c>
      <c r="H2068" s="3">
        <v>36991.48541666667</v>
      </c>
      <c r="I2068" s="3">
        <v>36991.458333333336</v>
      </c>
      <c r="J2068">
        <v>12</v>
      </c>
      <c r="K2068">
        <v>12.4</v>
      </c>
      <c r="L2068" s="3">
        <v>36991.472916666666</v>
      </c>
      <c r="M2068" t="s">
        <v>9</v>
      </c>
      <c r="N2068" t="s">
        <v>9</v>
      </c>
      <c r="O2068" t="s">
        <v>9</v>
      </c>
      <c r="P2068" s="3">
        <v>36991.506249999999</v>
      </c>
      <c r="Q2068">
        <v>0</v>
      </c>
      <c r="R2068" t="s">
        <v>76</v>
      </c>
      <c r="S2068">
        <v>0</v>
      </c>
      <c r="T2068">
        <v>0</v>
      </c>
      <c r="U2068" t="s">
        <v>9</v>
      </c>
      <c r="V2068" s="3">
        <v>36991.479166666664</v>
      </c>
      <c r="W2068">
        <v>1</v>
      </c>
      <c r="X2068" s="3">
        <v>36991.472916666666</v>
      </c>
      <c r="Y2068" t="s">
        <v>9</v>
      </c>
      <c r="Z2068">
        <v>0</v>
      </c>
      <c r="AA2068">
        <v>0</v>
      </c>
    </row>
    <row r="2069" spans="1:27" x14ac:dyDescent="0.25">
      <c r="A2069" t="s">
        <v>74</v>
      </c>
      <c r="B2069" t="s">
        <v>75</v>
      </c>
      <c r="C2069">
        <v>53.649500000000003</v>
      </c>
      <c r="D2069">
        <v>9.9618000000000002</v>
      </c>
      <c r="E2069">
        <v>15</v>
      </c>
      <c r="F2069" s="2">
        <v>36992</v>
      </c>
      <c r="G2069">
        <v>5</v>
      </c>
      <c r="H2069" s="3">
        <v>36992.506249999999</v>
      </c>
      <c r="I2069" s="3">
        <v>36992.479166666664</v>
      </c>
      <c r="J2069">
        <v>6.6</v>
      </c>
      <c r="K2069">
        <v>13.7</v>
      </c>
      <c r="L2069" s="3">
        <v>36992.472916666666</v>
      </c>
      <c r="M2069" t="s">
        <v>9</v>
      </c>
      <c r="N2069" t="s">
        <v>9</v>
      </c>
      <c r="O2069" t="s">
        <v>9</v>
      </c>
      <c r="P2069" s="3">
        <v>36992.506249999999</v>
      </c>
      <c r="Q2069">
        <v>0</v>
      </c>
      <c r="R2069" t="s">
        <v>76</v>
      </c>
      <c r="S2069">
        <v>0</v>
      </c>
      <c r="T2069">
        <v>0</v>
      </c>
      <c r="U2069" t="s">
        <v>9</v>
      </c>
      <c r="V2069" s="3">
        <v>36992.479166666664</v>
      </c>
      <c r="W2069">
        <v>1</v>
      </c>
      <c r="X2069" s="3">
        <v>36992.472916666666</v>
      </c>
      <c r="Y2069" t="s">
        <v>9</v>
      </c>
      <c r="Z2069">
        <v>0</v>
      </c>
      <c r="AA2069">
        <v>0</v>
      </c>
    </row>
    <row r="2070" spans="1:27" x14ac:dyDescent="0.25">
      <c r="A2070" t="s">
        <v>74</v>
      </c>
      <c r="B2070" t="s">
        <v>75</v>
      </c>
      <c r="C2070">
        <v>53.649500000000003</v>
      </c>
      <c r="D2070">
        <v>9.9618000000000002</v>
      </c>
      <c r="E2070">
        <v>15</v>
      </c>
      <c r="F2070" s="2">
        <v>36993</v>
      </c>
      <c r="G2070">
        <v>0.6</v>
      </c>
      <c r="H2070" s="3">
        <v>36993.506249999999</v>
      </c>
      <c r="I2070" s="3">
        <v>36993.479166666664</v>
      </c>
      <c r="J2070">
        <v>5.7</v>
      </c>
      <c r="K2070">
        <v>8.1999999999999993</v>
      </c>
      <c r="L2070" s="3">
        <v>36993.472222222219</v>
      </c>
      <c r="M2070" t="s">
        <v>9</v>
      </c>
      <c r="N2070" t="s">
        <v>9</v>
      </c>
      <c r="O2070" t="s">
        <v>9</v>
      </c>
      <c r="P2070" s="3">
        <v>36993.506249999999</v>
      </c>
      <c r="Q2070">
        <v>1</v>
      </c>
      <c r="R2070" t="s">
        <v>77</v>
      </c>
      <c r="S2070">
        <v>1</v>
      </c>
      <c r="T2070" t="s">
        <v>9</v>
      </c>
      <c r="U2070" t="s">
        <v>9</v>
      </c>
      <c r="V2070" s="3">
        <v>36993.479166666664</v>
      </c>
      <c r="W2070">
        <v>1</v>
      </c>
      <c r="X2070" s="3">
        <v>36993.472222222219</v>
      </c>
      <c r="Y2070" t="s">
        <v>9</v>
      </c>
      <c r="Z2070">
        <v>1</v>
      </c>
      <c r="AA2070" t="s">
        <v>9</v>
      </c>
    </row>
    <row r="2071" spans="1:27" x14ac:dyDescent="0.25">
      <c r="A2071" t="s">
        <v>74</v>
      </c>
      <c r="B2071" t="s">
        <v>75</v>
      </c>
      <c r="C2071">
        <v>53.649500000000003</v>
      </c>
      <c r="D2071">
        <v>9.9618000000000002</v>
      </c>
      <c r="E2071">
        <v>15</v>
      </c>
      <c r="F2071" s="2">
        <v>36994</v>
      </c>
      <c r="G2071">
        <v>-2.1</v>
      </c>
      <c r="H2071" s="3">
        <v>36994.506249999999</v>
      </c>
      <c r="I2071" s="3">
        <v>36994.479166666664</v>
      </c>
      <c r="J2071">
        <v>9.3000000000000007</v>
      </c>
      <c r="K2071">
        <v>9.3000000000000007</v>
      </c>
      <c r="L2071" s="3">
        <v>36994.472222222219</v>
      </c>
      <c r="M2071" t="s">
        <v>9</v>
      </c>
      <c r="N2071" t="s">
        <v>9</v>
      </c>
      <c r="O2071" t="s">
        <v>9</v>
      </c>
      <c r="P2071" s="3">
        <v>36994.506249999999</v>
      </c>
      <c r="Q2071">
        <v>1.4</v>
      </c>
      <c r="R2071" t="s">
        <v>77</v>
      </c>
      <c r="S2071">
        <v>1.4</v>
      </c>
      <c r="T2071" t="s">
        <v>9</v>
      </c>
      <c r="U2071" t="s">
        <v>9</v>
      </c>
      <c r="V2071" s="3">
        <v>36994.479166666664</v>
      </c>
      <c r="W2071">
        <v>1</v>
      </c>
      <c r="X2071" s="3">
        <v>36994.472222222219</v>
      </c>
      <c r="Y2071" t="s">
        <v>9</v>
      </c>
      <c r="Z2071">
        <v>1.4</v>
      </c>
      <c r="AA2071" t="s">
        <v>9</v>
      </c>
    </row>
    <row r="2072" spans="1:27" x14ac:dyDescent="0.25">
      <c r="A2072" t="s">
        <v>74</v>
      </c>
      <c r="B2072" t="s">
        <v>75</v>
      </c>
      <c r="C2072">
        <v>53.649500000000003</v>
      </c>
      <c r="D2072">
        <v>9.9618000000000002</v>
      </c>
      <c r="E2072">
        <v>15</v>
      </c>
      <c r="F2072" s="2">
        <v>36995</v>
      </c>
      <c r="G2072">
        <v>-3.6</v>
      </c>
      <c r="H2072" s="3">
        <v>36995.506249999999</v>
      </c>
      <c r="I2072" s="3">
        <v>36995.479166666664</v>
      </c>
      <c r="J2072">
        <v>10</v>
      </c>
      <c r="K2072">
        <v>11.1</v>
      </c>
      <c r="L2072" s="3">
        <v>36995.472222222219</v>
      </c>
      <c r="M2072" t="s">
        <v>9</v>
      </c>
      <c r="N2072" t="s">
        <v>9</v>
      </c>
      <c r="O2072" t="s">
        <v>9</v>
      </c>
      <c r="P2072" s="3">
        <v>36995.506249999999</v>
      </c>
      <c r="Q2072">
        <v>1.9</v>
      </c>
      <c r="R2072" t="s">
        <v>77</v>
      </c>
      <c r="S2072">
        <v>1.9</v>
      </c>
      <c r="T2072" t="s">
        <v>9</v>
      </c>
      <c r="U2072" t="s">
        <v>9</v>
      </c>
      <c r="V2072" s="3">
        <v>36995.479166666664</v>
      </c>
      <c r="W2072">
        <v>1</v>
      </c>
      <c r="X2072" s="3">
        <v>36995.472222222219</v>
      </c>
      <c r="Y2072" t="s">
        <v>9</v>
      </c>
      <c r="Z2072">
        <v>1.9</v>
      </c>
      <c r="AA2072" t="s">
        <v>9</v>
      </c>
    </row>
    <row r="2073" spans="1:27" x14ac:dyDescent="0.25">
      <c r="A2073" t="s">
        <v>74</v>
      </c>
      <c r="B2073" t="s">
        <v>75</v>
      </c>
      <c r="C2073">
        <v>53.649500000000003</v>
      </c>
      <c r="D2073">
        <v>9.9618000000000002</v>
      </c>
      <c r="E2073">
        <v>15</v>
      </c>
      <c r="F2073" s="2">
        <v>36996</v>
      </c>
      <c r="G2073">
        <v>0.4</v>
      </c>
      <c r="H2073" s="3">
        <v>36996.506249999999</v>
      </c>
      <c r="I2073" s="3">
        <v>36996.479166666664</v>
      </c>
      <c r="J2073">
        <v>4.0999999999999996</v>
      </c>
      <c r="K2073">
        <v>7.7</v>
      </c>
      <c r="L2073" s="3">
        <v>36996.472222222219</v>
      </c>
      <c r="M2073" t="s">
        <v>9</v>
      </c>
      <c r="N2073" t="s">
        <v>9</v>
      </c>
      <c r="O2073" t="s">
        <v>9</v>
      </c>
      <c r="P2073" s="3">
        <v>36996.506249999999</v>
      </c>
      <c r="Q2073">
        <v>3.5</v>
      </c>
      <c r="R2073" t="s">
        <v>77</v>
      </c>
      <c r="S2073">
        <v>3.5</v>
      </c>
      <c r="T2073" t="s">
        <v>9</v>
      </c>
      <c r="U2073" t="s">
        <v>9</v>
      </c>
      <c r="V2073" s="3">
        <v>36996.479166666664</v>
      </c>
      <c r="W2073">
        <v>1</v>
      </c>
      <c r="X2073" s="3">
        <v>36996.472222222219</v>
      </c>
      <c r="Y2073" t="s">
        <v>9</v>
      </c>
      <c r="Z2073">
        <v>3.5</v>
      </c>
      <c r="AA2073" t="s">
        <v>9</v>
      </c>
    </row>
    <row r="2074" spans="1:27" x14ac:dyDescent="0.25">
      <c r="A2074" t="s">
        <v>74</v>
      </c>
      <c r="B2074" t="s">
        <v>75</v>
      </c>
      <c r="C2074">
        <v>53.649500000000003</v>
      </c>
      <c r="D2074">
        <v>9.9618000000000002</v>
      </c>
      <c r="E2074">
        <v>15</v>
      </c>
      <c r="F2074" s="2">
        <v>36997</v>
      </c>
      <c r="G2074">
        <v>4.7</v>
      </c>
      <c r="H2074" s="3">
        <v>36997.506249999999</v>
      </c>
      <c r="I2074" s="3">
        <v>36997.479166666664</v>
      </c>
      <c r="J2074">
        <v>7.5</v>
      </c>
      <c r="K2074">
        <v>7.7</v>
      </c>
      <c r="L2074" s="3">
        <v>36997.47152777778</v>
      </c>
      <c r="M2074" t="s">
        <v>9</v>
      </c>
      <c r="N2074" t="s">
        <v>9</v>
      </c>
      <c r="O2074" t="s">
        <v>9</v>
      </c>
      <c r="P2074" s="3">
        <v>36997.506249999999</v>
      </c>
      <c r="Q2074">
        <v>2</v>
      </c>
      <c r="R2074" t="s">
        <v>77</v>
      </c>
      <c r="S2074">
        <v>2</v>
      </c>
      <c r="T2074" t="s">
        <v>9</v>
      </c>
      <c r="U2074" t="s">
        <v>9</v>
      </c>
      <c r="V2074" s="3">
        <v>36997.479166666664</v>
      </c>
      <c r="W2074">
        <v>1</v>
      </c>
      <c r="X2074" s="3">
        <v>36997.47152777778</v>
      </c>
      <c r="Y2074" t="s">
        <v>9</v>
      </c>
      <c r="Z2074">
        <v>2</v>
      </c>
      <c r="AA2074" t="s">
        <v>9</v>
      </c>
    </row>
    <row r="2075" spans="1:27" x14ac:dyDescent="0.25">
      <c r="A2075" t="s">
        <v>74</v>
      </c>
      <c r="B2075" t="s">
        <v>75</v>
      </c>
      <c r="C2075">
        <v>53.649500000000003</v>
      </c>
      <c r="D2075">
        <v>9.9618000000000002</v>
      </c>
      <c r="E2075">
        <v>15</v>
      </c>
      <c r="F2075" s="2">
        <v>36998</v>
      </c>
      <c r="G2075">
        <v>3.2</v>
      </c>
      <c r="H2075" s="3">
        <v>36998.506249999999</v>
      </c>
      <c r="I2075" s="3">
        <v>36998.479166666664</v>
      </c>
      <c r="J2075">
        <v>6.2</v>
      </c>
      <c r="K2075">
        <v>8.9</v>
      </c>
      <c r="L2075" s="3">
        <v>36998.47152777778</v>
      </c>
      <c r="M2075" t="s">
        <v>9</v>
      </c>
      <c r="N2075" t="s">
        <v>9</v>
      </c>
      <c r="O2075" t="s">
        <v>9</v>
      </c>
      <c r="P2075" s="3">
        <v>36998.506249999999</v>
      </c>
      <c r="Q2075">
        <v>2</v>
      </c>
      <c r="R2075" t="s">
        <v>77</v>
      </c>
      <c r="S2075">
        <v>2</v>
      </c>
      <c r="T2075" t="s">
        <v>9</v>
      </c>
      <c r="U2075" t="s">
        <v>9</v>
      </c>
      <c r="V2075" s="3">
        <v>36998.479166666664</v>
      </c>
      <c r="W2075">
        <v>1</v>
      </c>
      <c r="X2075" s="3">
        <v>36998.47152777778</v>
      </c>
      <c r="Y2075" t="s">
        <v>9</v>
      </c>
      <c r="Z2075">
        <v>2</v>
      </c>
      <c r="AA2075" t="s">
        <v>9</v>
      </c>
    </row>
    <row r="2076" spans="1:27" x14ac:dyDescent="0.25">
      <c r="A2076" t="s">
        <v>74</v>
      </c>
      <c r="B2076" t="s">
        <v>75</v>
      </c>
      <c r="C2076">
        <v>53.649500000000003</v>
      </c>
      <c r="D2076">
        <v>9.9618000000000002</v>
      </c>
      <c r="E2076">
        <v>15</v>
      </c>
      <c r="F2076" s="2">
        <v>36999</v>
      </c>
      <c r="G2076">
        <v>2.5</v>
      </c>
      <c r="H2076" s="3">
        <v>36999.506249999999</v>
      </c>
      <c r="I2076" s="3">
        <v>36999.479166666664</v>
      </c>
      <c r="J2076">
        <v>5.2</v>
      </c>
      <c r="K2076">
        <v>6.6</v>
      </c>
      <c r="L2076" s="3">
        <v>36999.47152777778</v>
      </c>
      <c r="M2076" t="s">
        <v>9</v>
      </c>
      <c r="N2076" t="s">
        <v>9</v>
      </c>
      <c r="O2076" t="s">
        <v>9</v>
      </c>
      <c r="P2076" s="3">
        <v>36999.506249999999</v>
      </c>
      <c r="Q2076">
        <v>5</v>
      </c>
      <c r="R2076" t="s">
        <v>77</v>
      </c>
      <c r="S2076">
        <v>5</v>
      </c>
      <c r="T2076" t="s">
        <v>9</v>
      </c>
      <c r="U2076" t="s">
        <v>9</v>
      </c>
      <c r="V2076" s="3">
        <v>36999.479166666664</v>
      </c>
      <c r="W2076">
        <v>1</v>
      </c>
      <c r="X2076" s="3">
        <v>36999.47152777778</v>
      </c>
      <c r="Y2076" t="s">
        <v>9</v>
      </c>
      <c r="Z2076">
        <v>5</v>
      </c>
      <c r="AA2076" t="s">
        <v>9</v>
      </c>
    </row>
    <row r="2077" spans="1:27" x14ac:dyDescent="0.25">
      <c r="A2077" t="s">
        <v>74</v>
      </c>
      <c r="B2077" t="s">
        <v>75</v>
      </c>
      <c r="C2077">
        <v>53.649500000000003</v>
      </c>
      <c r="D2077">
        <v>9.9618000000000002</v>
      </c>
      <c r="E2077">
        <v>15</v>
      </c>
      <c r="F2077" s="2">
        <v>37000</v>
      </c>
      <c r="G2077">
        <v>0.9</v>
      </c>
      <c r="H2077" s="3">
        <v>37000.506249999999</v>
      </c>
      <c r="I2077" s="3">
        <v>37000.479166666664</v>
      </c>
      <c r="J2077">
        <v>5</v>
      </c>
      <c r="K2077">
        <v>8.6999999999999993</v>
      </c>
      <c r="L2077" s="3">
        <v>37000.47152777778</v>
      </c>
      <c r="M2077" t="s">
        <v>9</v>
      </c>
      <c r="N2077" t="s">
        <v>9</v>
      </c>
      <c r="O2077" t="s">
        <v>9</v>
      </c>
      <c r="P2077" s="3">
        <v>37000.506249999999</v>
      </c>
      <c r="Q2077">
        <v>11</v>
      </c>
      <c r="R2077" t="s">
        <v>77</v>
      </c>
      <c r="S2077">
        <v>11</v>
      </c>
      <c r="T2077" t="s">
        <v>9</v>
      </c>
      <c r="U2077" t="s">
        <v>9</v>
      </c>
      <c r="V2077" s="3">
        <v>37000.479166666664</v>
      </c>
      <c r="W2077">
        <v>1</v>
      </c>
      <c r="X2077" s="3">
        <v>37000.47152777778</v>
      </c>
      <c r="Y2077" t="s">
        <v>9</v>
      </c>
      <c r="Z2077">
        <v>11</v>
      </c>
      <c r="AA2077" t="s">
        <v>9</v>
      </c>
    </row>
    <row r="2078" spans="1:27" x14ac:dyDescent="0.25">
      <c r="A2078" t="s">
        <v>74</v>
      </c>
      <c r="B2078" t="s">
        <v>75</v>
      </c>
      <c r="C2078">
        <v>53.649500000000003</v>
      </c>
      <c r="D2078">
        <v>9.9618000000000002</v>
      </c>
      <c r="E2078">
        <v>15</v>
      </c>
      <c r="F2078" s="2">
        <v>37001</v>
      </c>
      <c r="G2078">
        <v>1.3</v>
      </c>
      <c r="H2078" s="3">
        <v>37001.506249999999</v>
      </c>
      <c r="I2078" s="3">
        <v>37001.479166666664</v>
      </c>
      <c r="J2078">
        <v>7</v>
      </c>
      <c r="K2078">
        <v>8.5</v>
      </c>
      <c r="L2078" s="3">
        <v>37001.47152777778</v>
      </c>
      <c r="M2078" t="s">
        <v>9</v>
      </c>
      <c r="N2078" t="s">
        <v>9</v>
      </c>
      <c r="O2078" t="s">
        <v>9</v>
      </c>
      <c r="P2078" s="3">
        <v>37001.506249999999</v>
      </c>
      <c r="Q2078">
        <v>0</v>
      </c>
      <c r="R2078" t="s">
        <v>76</v>
      </c>
      <c r="S2078">
        <v>0</v>
      </c>
      <c r="T2078">
        <v>0</v>
      </c>
      <c r="U2078" t="s">
        <v>9</v>
      </c>
      <c r="V2078" s="3">
        <v>37001.479166666664</v>
      </c>
      <c r="W2078">
        <v>1</v>
      </c>
      <c r="X2078" s="3">
        <v>37001.47152777778</v>
      </c>
      <c r="Y2078" t="s">
        <v>9</v>
      </c>
      <c r="Z2078">
        <v>0</v>
      </c>
      <c r="AA2078">
        <v>0</v>
      </c>
    </row>
    <row r="2079" spans="1:27" x14ac:dyDescent="0.25">
      <c r="A2079" t="s">
        <v>74</v>
      </c>
      <c r="B2079" t="s">
        <v>75</v>
      </c>
      <c r="C2079">
        <v>53.649500000000003</v>
      </c>
      <c r="D2079">
        <v>9.9618000000000002</v>
      </c>
      <c r="E2079">
        <v>15</v>
      </c>
      <c r="F2079" s="2">
        <v>37002</v>
      </c>
      <c r="G2079">
        <v>1.9</v>
      </c>
      <c r="H2079" s="3">
        <v>37002.506249999999</v>
      </c>
      <c r="I2079" s="3">
        <v>37002.479166666664</v>
      </c>
      <c r="J2079">
        <v>8.3000000000000007</v>
      </c>
      <c r="K2079">
        <v>11.6</v>
      </c>
      <c r="L2079" s="3">
        <v>37002.470833333333</v>
      </c>
      <c r="M2079" t="s">
        <v>9</v>
      </c>
      <c r="N2079" t="s">
        <v>9</v>
      </c>
      <c r="O2079" t="s">
        <v>9</v>
      </c>
      <c r="P2079" s="3">
        <v>37002.506249999999</v>
      </c>
      <c r="Q2079">
        <v>3</v>
      </c>
      <c r="R2079" t="s">
        <v>77</v>
      </c>
      <c r="S2079">
        <v>3</v>
      </c>
      <c r="T2079" t="s">
        <v>9</v>
      </c>
      <c r="U2079" t="s">
        <v>9</v>
      </c>
      <c r="V2079" s="3">
        <v>37002.479166666664</v>
      </c>
      <c r="W2079">
        <v>1</v>
      </c>
      <c r="X2079" s="3">
        <v>37002.470833333333</v>
      </c>
      <c r="Y2079" t="s">
        <v>9</v>
      </c>
      <c r="Z2079">
        <v>3</v>
      </c>
      <c r="AA2079" t="s">
        <v>9</v>
      </c>
    </row>
    <row r="2080" spans="1:27" x14ac:dyDescent="0.25">
      <c r="A2080" t="s">
        <v>74</v>
      </c>
      <c r="B2080" t="s">
        <v>75</v>
      </c>
      <c r="C2080">
        <v>53.649500000000003</v>
      </c>
      <c r="D2080">
        <v>9.9618000000000002</v>
      </c>
      <c r="E2080">
        <v>15</v>
      </c>
      <c r="F2080" s="2">
        <v>37003</v>
      </c>
      <c r="G2080">
        <v>0</v>
      </c>
      <c r="H2080" s="3">
        <v>37003.506249999999</v>
      </c>
      <c r="I2080" s="3">
        <v>37003.479166666664</v>
      </c>
      <c r="J2080">
        <v>7.9</v>
      </c>
      <c r="K2080">
        <v>11.6</v>
      </c>
      <c r="L2080" s="3">
        <v>37003.470833333333</v>
      </c>
      <c r="M2080" t="s">
        <v>9</v>
      </c>
      <c r="N2080" t="s">
        <v>9</v>
      </c>
      <c r="O2080" t="s">
        <v>9</v>
      </c>
      <c r="P2080" s="3">
        <v>37003.506249999999</v>
      </c>
      <c r="Q2080">
        <v>0</v>
      </c>
      <c r="R2080" t="s">
        <v>76</v>
      </c>
      <c r="S2080">
        <v>0</v>
      </c>
      <c r="T2080">
        <v>0</v>
      </c>
      <c r="U2080" t="s">
        <v>9</v>
      </c>
      <c r="V2080" s="3">
        <v>37003.479166666664</v>
      </c>
      <c r="W2080">
        <v>1</v>
      </c>
      <c r="X2080" s="3">
        <v>37003.470833333333</v>
      </c>
      <c r="Y2080" t="s">
        <v>9</v>
      </c>
      <c r="Z2080">
        <v>0</v>
      </c>
      <c r="AA2080">
        <v>0</v>
      </c>
    </row>
    <row r="2081" spans="1:27" x14ac:dyDescent="0.25">
      <c r="A2081" t="s">
        <v>74</v>
      </c>
      <c r="B2081" t="s">
        <v>75</v>
      </c>
      <c r="C2081">
        <v>53.649500000000003</v>
      </c>
      <c r="D2081">
        <v>9.9618000000000002</v>
      </c>
      <c r="E2081">
        <v>15</v>
      </c>
      <c r="F2081" s="2">
        <v>37004</v>
      </c>
      <c r="G2081">
        <v>-0.6</v>
      </c>
      <c r="H2081" s="3">
        <v>37004.506249999999</v>
      </c>
      <c r="I2081" s="3">
        <v>37004.479166666664</v>
      </c>
      <c r="J2081">
        <v>9.9</v>
      </c>
      <c r="K2081">
        <v>12.4</v>
      </c>
      <c r="L2081" s="3">
        <v>37004.470833333333</v>
      </c>
      <c r="M2081" t="s">
        <v>9</v>
      </c>
      <c r="N2081" t="s">
        <v>9</v>
      </c>
      <c r="O2081" t="s">
        <v>9</v>
      </c>
      <c r="P2081" s="3">
        <v>37004.506249999999</v>
      </c>
      <c r="Q2081">
        <v>0</v>
      </c>
      <c r="R2081" t="s">
        <v>76</v>
      </c>
      <c r="S2081">
        <v>0</v>
      </c>
      <c r="T2081">
        <v>0</v>
      </c>
      <c r="U2081" t="s">
        <v>9</v>
      </c>
      <c r="V2081" s="3">
        <v>37004.479166666664</v>
      </c>
      <c r="W2081">
        <v>1</v>
      </c>
      <c r="X2081" s="3">
        <v>37004.470833333333</v>
      </c>
      <c r="Y2081" t="s">
        <v>9</v>
      </c>
      <c r="Z2081">
        <v>0</v>
      </c>
      <c r="AA2081">
        <v>0</v>
      </c>
    </row>
    <row r="2082" spans="1:27" x14ac:dyDescent="0.25">
      <c r="A2082" t="s">
        <v>74</v>
      </c>
      <c r="B2082" t="s">
        <v>75</v>
      </c>
      <c r="C2082">
        <v>53.649500000000003</v>
      </c>
      <c r="D2082">
        <v>9.9618000000000002</v>
      </c>
      <c r="E2082">
        <v>15</v>
      </c>
      <c r="F2082" s="2">
        <v>37005</v>
      </c>
      <c r="G2082">
        <v>2.2999999999999998</v>
      </c>
      <c r="H2082" s="3">
        <v>37005.506249999999</v>
      </c>
      <c r="I2082" s="3">
        <v>37005.479166666664</v>
      </c>
      <c r="J2082">
        <v>10.5</v>
      </c>
      <c r="K2082">
        <v>16.100000000000001</v>
      </c>
      <c r="L2082" s="3">
        <v>37005.470833333333</v>
      </c>
      <c r="M2082" t="s">
        <v>9</v>
      </c>
      <c r="N2082" t="s">
        <v>9</v>
      </c>
      <c r="O2082" t="s">
        <v>9</v>
      </c>
      <c r="P2082" s="3">
        <v>37005.506249999999</v>
      </c>
      <c r="Q2082">
        <v>0</v>
      </c>
      <c r="R2082" t="s">
        <v>76</v>
      </c>
      <c r="S2082">
        <v>0</v>
      </c>
      <c r="T2082">
        <v>0</v>
      </c>
      <c r="U2082" t="s">
        <v>9</v>
      </c>
      <c r="V2082" s="3">
        <v>37005.479166666664</v>
      </c>
      <c r="W2082">
        <v>1</v>
      </c>
      <c r="X2082" s="3">
        <v>37005.470833333333</v>
      </c>
      <c r="Y2082" t="s">
        <v>9</v>
      </c>
      <c r="Z2082">
        <v>0</v>
      </c>
      <c r="AA2082">
        <v>0</v>
      </c>
    </row>
    <row r="2083" spans="1:27" x14ac:dyDescent="0.25">
      <c r="A2083" t="s">
        <v>74</v>
      </c>
      <c r="B2083" t="s">
        <v>75</v>
      </c>
      <c r="C2083">
        <v>53.649500000000003</v>
      </c>
      <c r="D2083">
        <v>9.9618000000000002</v>
      </c>
      <c r="E2083">
        <v>15</v>
      </c>
      <c r="F2083" s="2">
        <v>37006</v>
      </c>
      <c r="G2083">
        <v>8.1</v>
      </c>
      <c r="H2083" s="3">
        <v>37006.506249999999</v>
      </c>
      <c r="I2083" s="3">
        <v>37006.479166666664</v>
      </c>
      <c r="J2083">
        <v>12.4</v>
      </c>
      <c r="K2083">
        <v>13.2</v>
      </c>
      <c r="L2083" s="3">
        <v>37006.470833333333</v>
      </c>
      <c r="M2083" t="s">
        <v>9</v>
      </c>
      <c r="N2083" t="s">
        <v>9</v>
      </c>
      <c r="O2083" t="s">
        <v>9</v>
      </c>
      <c r="P2083" s="3">
        <v>37006.506249999999</v>
      </c>
      <c r="Q2083">
        <v>0</v>
      </c>
      <c r="R2083" t="s">
        <v>76</v>
      </c>
      <c r="S2083">
        <v>0</v>
      </c>
      <c r="T2083">
        <v>0</v>
      </c>
      <c r="U2083" t="s">
        <v>9</v>
      </c>
      <c r="V2083" s="3">
        <v>37006.479166666664</v>
      </c>
      <c r="W2083">
        <v>1</v>
      </c>
      <c r="X2083" s="3">
        <v>37006.470833333333</v>
      </c>
      <c r="Y2083" t="s">
        <v>9</v>
      </c>
      <c r="Z2083">
        <v>0</v>
      </c>
      <c r="AA2083">
        <v>0</v>
      </c>
    </row>
    <row r="2084" spans="1:27" x14ac:dyDescent="0.25">
      <c r="A2084" t="s">
        <v>74</v>
      </c>
      <c r="B2084" t="s">
        <v>75</v>
      </c>
      <c r="C2084">
        <v>53.649500000000003</v>
      </c>
      <c r="D2084">
        <v>9.9618000000000002</v>
      </c>
      <c r="E2084">
        <v>15</v>
      </c>
      <c r="F2084" s="2">
        <v>37007</v>
      </c>
      <c r="G2084">
        <v>7</v>
      </c>
      <c r="H2084" s="3">
        <v>37007.506249999999</v>
      </c>
      <c r="I2084" s="3">
        <v>37007.479166666664</v>
      </c>
      <c r="J2084">
        <v>10.5</v>
      </c>
      <c r="K2084">
        <v>15.2</v>
      </c>
      <c r="L2084" s="3">
        <v>37007.470138888886</v>
      </c>
      <c r="M2084" t="s">
        <v>9</v>
      </c>
      <c r="N2084" t="s">
        <v>9</v>
      </c>
      <c r="O2084" t="s">
        <v>9</v>
      </c>
      <c r="P2084" s="3">
        <v>37007.506249999999</v>
      </c>
      <c r="Q2084">
        <v>18</v>
      </c>
      <c r="R2084" t="s">
        <v>77</v>
      </c>
      <c r="S2084">
        <v>18</v>
      </c>
      <c r="T2084" t="s">
        <v>9</v>
      </c>
      <c r="U2084" t="s">
        <v>9</v>
      </c>
      <c r="V2084" s="3">
        <v>37007.479166666664</v>
      </c>
      <c r="W2084">
        <v>1</v>
      </c>
      <c r="X2084" s="3">
        <v>37007.470138888886</v>
      </c>
      <c r="Y2084" t="s">
        <v>9</v>
      </c>
      <c r="Z2084">
        <v>18</v>
      </c>
      <c r="AA2084" t="s">
        <v>9</v>
      </c>
    </row>
    <row r="2085" spans="1:27" x14ac:dyDescent="0.25">
      <c r="A2085" t="s">
        <v>74</v>
      </c>
      <c r="B2085" t="s">
        <v>75</v>
      </c>
      <c r="C2085">
        <v>53.649500000000003</v>
      </c>
      <c r="D2085">
        <v>9.9618000000000002</v>
      </c>
      <c r="E2085">
        <v>15</v>
      </c>
      <c r="F2085" s="2">
        <v>37008</v>
      </c>
      <c r="G2085">
        <v>6.8</v>
      </c>
      <c r="H2085" s="3">
        <v>37008.506249999999</v>
      </c>
      <c r="I2085" s="3">
        <v>37008.479166666664</v>
      </c>
      <c r="J2085">
        <v>11.6</v>
      </c>
      <c r="K2085">
        <v>12.8</v>
      </c>
      <c r="L2085" s="3">
        <v>37008.470138888886</v>
      </c>
      <c r="M2085" t="s">
        <v>9</v>
      </c>
      <c r="N2085" t="s">
        <v>9</v>
      </c>
      <c r="O2085" t="s">
        <v>9</v>
      </c>
      <c r="P2085" s="3">
        <v>37008.506249999999</v>
      </c>
      <c r="Q2085">
        <v>2</v>
      </c>
      <c r="R2085" t="s">
        <v>77</v>
      </c>
      <c r="S2085">
        <v>2</v>
      </c>
      <c r="T2085" t="s">
        <v>9</v>
      </c>
      <c r="U2085" t="s">
        <v>9</v>
      </c>
      <c r="V2085" s="3">
        <v>37008.479166666664</v>
      </c>
      <c r="W2085">
        <v>1</v>
      </c>
      <c r="X2085" s="3">
        <v>37008.470138888886</v>
      </c>
      <c r="Y2085" t="s">
        <v>9</v>
      </c>
      <c r="Z2085">
        <v>2</v>
      </c>
      <c r="AA2085" t="s">
        <v>9</v>
      </c>
    </row>
    <row r="2086" spans="1:27" x14ac:dyDescent="0.25">
      <c r="A2086" t="s">
        <v>74</v>
      </c>
      <c r="B2086" t="s">
        <v>75</v>
      </c>
      <c r="C2086">
        <v>53.649500000000003</v>
      </c>
      <c r="D2086">
        <v>9.9618000000000002</v>
      </c>
      <c r="E2086">
        <v>15</v>
      </c>
      <c r="F2086" s="2">
        <v>37009</v>
      </c>
      <c r="G2086">
        <v>5.2</v>
      </c>
      <c r="H2086" s="3">
        <v>37009.506249999999</v>
      </c>
      <c r="I2086" s="3">
        <v>37009.479166666664</v>
      </c>
      <c r="J2086">
        <v>12.8</v>
      </c>
      <c r="K2086">
        <v>14</v>
      </c>
      <c r="L2086" s="3">
        <v>37009.470138888886</v>
      </c>
      <c r="M2086" t="s">
        <v>9</v>
      </c>
      <c r="N2086" t="s">
        <v>9</v>
      </c>
      <c r="O2086" t="s">
        <v>9</v>
      </c>
      <c r="P2086" s="3">
        <v>37009.506249999999</v>
      </c>
      <c r="Q2086">
        <v>3</v>
      </c>
      <c r="R2086" t="s">
        <v>77</v>
      </c>
      <c r="S2086">
        <v>3</v>
      </c>
      <c r="T2086" t="s">
        <v>9</v>
      </c>
      <c r="U2086" t="s">
        <v>9</v>
      </c>
      <c r="V2086" s="3">
        <v>37009.479166666664</v>
      </c>
      <c r="W2086">
        <v>1</v>
      </c>
      <c r="X2086" s="3">
        <v>37009.470138888886</v>
      </c>
      <c r="Y2086" t="s">
        <v>9</v>
      </c>
      <c r="Z2086">
        <v>3</v>
      </c>
      <c r="AA2086" t="s">
        <v>9</v>
      </c>
    </row>
    <row r="2087" spans="1:27" x14ac:dyDescent="0.25">
      <c r="A2087" t="s">
        <v>74</v>
      </c>
      <c r="B2087" t="s">
        <v>75</v>
      </c>
      <c r="C2087">
        <v>53.649500000000003</v>
      </c>
      <c r="D2087">
        <v>9.9618000000000002</v>
      </c>
      <c r="E2087">
        <v>15</v>
      </c>
      <c r="F2087" s="2">
        <v>37010</v>
      </c>
      <c r="G2087">
        <v>4.5999999999999996</v>
      </c>
      <c r="H2087" s="3">
        <v>37010.506249999999</v>
      </c>
      <c r="I2087" s="3">
        <v>37010.479166666664</v>
      </c>
      <c r="J2087">
        <v>14.8</v>
      </c>
      <c r="K2087">
        <v>18.5</v>
      </c>
      <c r="L2087" s="3">
        <v>37010.470138888886</v>
      </c>
      <c r="M2087" t="s">
        <v>9</v>
      </c>
      <c r="N2087" t="s">
        <v>9</v>
      </c>
      <c r="O2087" t="s">
        <v>9</v>
      </c>
      <c r="P2087" s="3">
        <v>37010.506249999999</v>
      </c>
      <c r="Q2087">
        <v>3</v>
      </c>
      <c r="R2087" t="s">
        <v>77</v>
      </c>
      <c r="S2087">
        <v>3</v>
      </c>
      <c r="T2087" t="s">
        <v>9</v>
      </c>
      <c r="U2087" t="s">
        <v>9</v>
      </c>
      <c r="V2087" s="3">
        <v>37010.479166666664</v>
      </c>
      <c r="W2087">
        <v>1</v>
      </c>
      <c r="X2087" s="3">
        <v>37010.470138888886</v>
      </c>
      <c r="Y2087" t="s">
        <v>9</v>
      </c>
      <c r="Z2087">
        <v>3</v>
      </c>
      <c r="AA2087" t="s">
        <v>9</v>
      </c>
    </row>
    <row r="2088" spans="1:27" x14ac:dyDescent="0.25">
      <c r="A2088" t="s">
        <v>74</v>
      </c>
      <c r="B2088" t="s">
        <v>75</v>
      </c>
      <c r="C2088">
        <v>53.649500000000003</v>
      </c>
      <c r="D2088">
        <v>9.9618000000000002</v>
      </c>
      <c r="E2088">
        <v>15</v>
      </c>
      <c r="F2088" s="2">
        <v>37011</v>
      </c>
      <c r="G2088">
        <v>9.1</v>
      </c>
      <c r="H2088" s="3">
        <v>37011.506249999999</v>
      </c>
      <c r="I2088" s="3">
        <v>37011.479166666664</v>
      </c>
      <c r="J2088">
        <v>13</v>
      </c>
      <c r="K2088">
        <v>21.4</v>
      </c>
      <c r="L2088" s="3">
        <v>37011.470138888886</v>
      </c>
      <c r="M2088" t="s">
        <v>9</v>
      </c>
      <c r="N2088" t="s">
        <v>9</v>
      </c>
      <c r="O2088" t="s">
        <v>9</v>
      </c>
      <c r="P2088" s="3">
        <v>37011.506249999999</v>
      </c>
      <c r="Q2088">
        <v>1</v>
      </c>
      <c r="R2088" t="s">
        <v>77</v>
      </c>
      <c r="S2088">
        <v>1</v>
      </c>
      <c r="T2088" t="s">
        <v>9</v>
      </c>
      <c r="U2088" t="s">
        <v>9</v>
      </c>
      <c r="V2088" s="3">
        <v>37011.479166666664</v>
      </c>
      <c r="W2088">
        <v>1</v>
      </c>
      <c r="X2088" s="3">
        <v>37011.470138888886</v>
      </c>
      <c r="Y2088" t="s">
        <v>9</v>
      </c>
      <c r="Z2088">
        <v>1</v>
      </c>
      <c r="AA2088" t="s">
        <v>9</v>
      </c>
    </row>
    <row r="2089" spans="1:27" x14ac:dyDescent="0.25">
      <c r="A2089" t="s">
        <v>74</v>
      </c>
      <c r="B2089" t="s">
        <v>75</v>
      </c>
      <c r="C2089">
        <v>53.649500000000003</v>
      </c>
      <c r="D2089">
        <v>9.9618000000000002</v>
      </c>
      <c r="E2089">
        <v>15</v>
      </c>
      <c r="F2089" s="2">
        <v>37012</v>
      </c>
      <c r="G2089">
        <v>4.5999999999999996</v>
      </c>
      <c r="H2089" s="3">
        <v>37012.506249999999</v>
      </c>
      <c r="I2089" s="3">
        <v>37012.479166666664</v>
      </c>
      <c r="J2089">
        <v>12.8</v>
      </c>
      <c r="K2089">
        <v>18.899999999999999</v>
      </c>
      <c r="L2089" s="3">
        <v>37012.470138888886</v>
      </c>
      <c r="M2089" t="s">
        <v>9</v>
      </c>
      <c r="N2089" t="s">
        <v>9</v>
      </c>
      <c r="O2089" t="s">
        <v>9</v>
      </c>
      <c r="P2089" s="3">
        <v>37012.506249999999</v>
      </c>
      <c r="Q2089">
        <v>0</v>
      </c>
      <c r="R2089" t="s">
        <v>76</v>
      </c>
      <c r="S2089">
        <v>0</v>
      </c>
      <c r="T2089">
        <v>0</v>
      </c>
      <c r="U2089" t="s">
        <v>9</v>
      </c>
      <c r="V2089" s="3">
        <v>37012.479166666664</v>
      </c>
      <c r="W2089">
        <v>1</v>
      </c>
      <c r="X2089" s="3">
        <v>37012.470138888886</v>
      </c>
      <c r="Y2089" t="s">
        <v>9</v>
      </c>
      <c r="Z2089">
        <v>0</v>
      </c>
      <c r="AA2089">
        <v>0</v>
      </c>
    </row>
    <row r="2090" spans="1:27" x14ac:dyDescent="0.25">
      <c r="A2090" t="s">
        <v>74</v>
      </c>
      <c r="B2090" t="s">
        <v>75</v>
      </c>
      <c r="C2090">
        <v>53.649500000000003</v>
      </c>
      <c r="D2090">
        <v>9.9618000000000002</v>
      </c>
      <c r="E2090">
        <v>15</v>
      </c>
      <c r="F2090" s="2">
        <v>37013</v>
      </c>
      <c r="G2090">
        <v>4.5999999999999996</v>
      </c>
      <c r="H2090" s="3">
        <v>37013.506249999999</v>
      </c>
      <c r="I2090" s="3">
        <v>37013.479166666664</v>
      </c>
      <c r="J2090">
        <v>12.8</v>
      </c>
      <c r="K2090">
        <v>18.899999999999999</v>
      </c>
      <c r="L2090" s="3">
        <v>37013.470138888886</v>
      </c>
      <c r="M2090" t="s">
        <v>9</v>
      </c>
      <c r="N2090" t="s">
        <v>9</v>
      </c>
      <c r="O2090" t="s">
        <v>9</v>
      </c>
      <c r="P2090" s="3">
        <v>37013.506249999999</v>
      </c>
      <c r="Q2090">
        <v>0</v>
      </c>
      <c r="R2090" t="s">
        <v>76</v>
      </c>
      <c r="S2090">
        <v>0</v>
      </c>
      <c r="T2090">
        <v>0</v>
      </c>
      <c r="U2090" t="s">
        <v>9</v>
      </c>
      <c r="V2090" s="3">
        <v>37013.479166666664</v>
      </c>
      <c r="W2090">
        <v>1</v>
      </c>
      <c r="X2090" s="3">
        <v>37013.470138888886</v>
      </c>
      <c r="Y2090" t="s">
        <v>9</v>
      </c>
      <c r="Z2090">
        <v>0</v>
      </c>
      <c r="AA2090">
        <v>0</v>
      </c>
    </row>
    <row r="2091" spans="1:27" x14ac:dyDescent="0.25">
      <c r="A2091" t="s">
        <v>74</v>
      </c>
      <c r="B2091" t="s">
        <v>75</v>
      </c>
      <c r="C2091">
        <v>53.649500000000003</v>
      </c>
      <c r="D2091">
        <v>9.9618000000000002</v>
      </c>
      <c r="E2091">
        <v>15</v>
      </c>
      <c r="F2091" s="2">
        <v>37014</v>
      </c>
      <c r="G2091">
        <v>7.2</v>
      </c>
      <c r="H2091" s="3">
        <v>37014.506249999999</v>
      </c>
      <c r="I2091" s="3">
        <v>37014.479166666664</v>
      </c>
      <c r="J2091">
        <v>18.3</v>
      </c>
      <c r="K2091">
        <v>25.3</v>
      </c>
      <c r="L2091" s="3">
        <v>37014.470138888886</v>
      </c>
      <c r="M2091" t="s">
        <v>9</v>
      </c>
      <c r="N2091" t="s">
        <v>9</v>
      </c>
      <c r="O2091" t="s">
        <v>9</v>
      </c>
      <c r="P2091" s="3">
        <v>37014.506249999999</v>
      </c>
      <c r="Q2091">
        <v>0</v>
      </c>
      <c r="R2091" t="s">
        <v>76</v>
      </c>
      <c r="S2091">
        <v>0</v>
      </c>
      <c r="T2091">
        <v>0</v>
      </c>
      <c r="U2091" t="s">
        <v>9</v>
      </c>
      <c r="V2091" s="3">
        <v>37014.479166666664</v>
      </c>
      <c r="W2091">
        <v>1</v>
      </c>
      <c r="X2091" s="3">
        <v>37014.470138888886</v>
      </c>
      <c r="Y2091" t="s">
        <v>9</v>
      </c>
      <c r="Z2091">
        <v>0</v>
      </c>
      <c r="AA2091">
        <v>0</v>
      </c>
    </row>
    <row r="2092" spans="1:27" x14ac:dyDescent="0.25">
      <c r="A2092" t="s">
        <v>74</v>
      </c>
      <c r="B2092" t="s">
        <v>75</v>
      </c>
      <c r="C2092">
        <v>53.649500000000003</v>
      </c>
      <c r="D2092">
        <v>9.9618000000000002</v>
      </c>
      <c r="E2092">
        <v>15</v>
      </c>
      <c r="F2092" s="2">
        <v>37015</v>
      </c>
      <c r="G2092">
        <v>8.6999999999999993</v>
      </c>
      <c r="H2092" s="3">
        <v>37015.506249999999</v>
      </c>
      <c r="I2092" s="3">
        <v>37015.479166666664</v>
      </c>
      <c r="J2092">
        <v>12.2</v>
      </c>
      <c r="K2092">
        <v>14.4</v>
      </c>
      <c r="L2092" s="3">
        <v>37015.469444444447</v>
      </c>
      <c r="M2092" t="s">
        <v>9</v>
      </c>
      <c r="N2092" t="s">
        <v>9</v>
      </c>
      <c r="O2092" t="s">
        <v>9</v>
      </c>
      <c r="P2092" s="3">
        <v>37015.506249999999</v>
      </c>
      <c r="Q2092">
        <v>0</v>
      </c>
      <c r="R2092" t="s">
        <v>76</v>
      </c>
      <c r="S2092">
        <v>0</v>
      </c>
      <c r="T2092">
        <v>0</v>
      </c>
      <c r="U2092" t="s">
        <v>9</v>
      </c>
      <c r="V2092" s="3">
        <v>37015.479166666664</v>
      </c>
      <c r="W2092">
        <v>1</v>
      </c>
      <c r="X2092" s="3">
        <v>37015.469444444447</v>
      </c>
      <c r="Y2092" t="s">
        <v>9</v>
      </c>
      <c r="Z2092">
        <v>0</v>
      </c>
      <c r="AA2092">
        <v>0</v>
      </c>
    </row>
    <row r="2093" spans="1:27" x14ac:dyDescent="0.25">
      <c r="A2093" t="s">
        <v>74</v>
      </c>
      <c r="B2093" t="s">
        <v>75</v>
      </c>
      <c r="C2093">
        <v>53.649500000000003</v>
      </c>
      <c r="D2093">
        <v>9.9618000000000002</v>
      </c>
      <c r="E2093">
        <v>15</v>
      </c>
      <c r="F2093" s="2">
        <v>37016</v>
      </c>
      <c r="G2093">
        <v>5.4</v>
      </c>
      <c r="H2093" s="3">
        <v>37016.506249999999</v>
      </c>
      <c r="I2093" s="3">
        <v>37016.479166666664</v>
      </c>
      <c r="J2093">
        <v>9.6999999999999993</v>
      </c>
      <c r="K2093">
        <v>13.2</v>
      </c>
      <c r="L2093" s="3">
        <v>37016.469444444447</v>
      </c>
      <c r="M2093" t="s">
        <v>9</v>
      </c>
      <c r="N2093" t="s">
        <v>9</v>
      </c>
      <c r="O2093" t="s">
        <v>9</v>
      </c>
      <c r="P2093" s="3">
        <v>37016.506249999999</v>
      </c>
      <c r="Q2093">
        <v>14</v>
      </c>
      <c r="R2093" t="s">
        <v>77</v>
      </c>
      <c r="S2093">
        <v>14</v>
      </c>
      <c r="T2093" t="s">
        <v>9</v>
      </c>
      <c r="U2093" t="s">
        <v>9</v>
      </c>
      <c r="V2093" s="3">
        <v>37016.479166666664</v>
      </c>
      <c r="W2093">
        <v>1</v>
      </c>
      <c r="X2093" s="3">
        <v>37016.469444444447</v>
      </c>
      <c r="Y2093" t="s">
        <v>9</v>
      </c>
      <c r="Z2093">
        <v>14</v>
      </c>
      <c r="AA2093" t="s">
        <v>9</v>
      </c>
    </row>
    <row r="2094" spans="1:27" x14ac:dyDescent="0.25">
      <c r="A2094" t="s">
        <v>74</v>
      </c>
      <c r="B2094" t="s">
        <v>75</v>
      </c>
      <c r="C2094">
        <v>53.649500000000003</v>
      </c>
      <c r="D2094">
        <v>9.9618000000000002</v>
      </c>
      <c r="E2094">
        <v>15</v>
      </c>
      <c r="F2094" s="2">
        <v>37017</v>
      </c>
      <c r="G2094">
        <v>5.2</v>
      </c>
      <c r="H2094" s="3">
        <v>37017.506249999999</v>
      </c>
      <c r="I2094" s="3">
        <v>37017.479166666664</v>
      </c>
      <c r="J2094">
        <v>12.6</v>
      </c>
      <c r="K2094">
        <v>15</v>
      </c>
      <c r="L2094" s="3">
        <v>37017.469444444447</v>
      </c>
      <c r="M2094" t="s">
        <v>9</v>
      </c>
      <c r="N2094" t="s">
        <v>9</v>
      </c>
      <c r="O2094" t="s">
        <v>9</v>
      </c>
      <c r="P2094" s="3">
        <v>37017.506249999999</v>
      </c>
      <c r="Q2094">
        <v>0</v>
      </c>
      <c r="R2094" t="s">
        <v>76</v>
      </c>
      <c r="S2094">
        <v>0</v>
      </c>
      <c r="T2094">
        <v>0</v>
      </c>
      <c r="U2094" t="s">
        <v>9</v>
      </c>
      <c r="V2094" s="3">
        <v>37017.479166666664</v>
      </c>
      <c r="W2094">
        <v>1</v>
      </c>
      <c r="X2094" s="3">
        <v>37017.469444444447</v>
      </c>
      <c r="Y2094" t="s">
        <v>9</v>
      </c>
      <c r="Z2094">
        <v>0</v>
      </c>
      <c r="AA2094">
        <v>0</v>
      </c>
    </row>
    <row r="2095" spans="1:27" x14ac:dyDescent="0.25">
      <c r="A2095" t="s">
        <v>74</v>
      </c>
      <c r="B2095" t="s">
        <v>75</v>
      </c>
      <c r="C2095">
        <v>53.649500000000003</v>
      </c>
      <c r="D2095">
        <v>9.9618000000000002</v>
      </c>
      <c r="E2095">
        <v>15</v>
      </c>
      <c r="F2095" s="2">
        <v>37018</v>
      </c>
      <c r="G2095">
        <v>4</v>
      </c>
      <c r="H2095" s="3">
        <v>37018.506249999999</v>
      </c>
      <c r="I2095" s="3">
        <v>37018.479166666664</v>
      </c>
      <c r="J2095">
        <v>11.6</v>
      </c>
      <c r="K2095">
        <v>14.2</v>
      </c>
      <c r="L2095" s="3">
        <v>37018.469444444447</v>
      </c>
      <c r="M2095" t="s">
        <v>9</v>
      </c>
      <c r="N2095" t="s">
        <v>9</v>
      </c>
      <c r="O2095" t="s">
        <v>9</v>
      </c>
      <c r="P2095" s="3">
        <v>37018.506249999999</v>
      </c>
      <c r="Q2095">
        <v>0</v>
      </c>
      <c r="R2095" t="s">
        <v>76</v>
      </c>
      <c r="S2095">
        <v>0</v>
      </c>
      <c r="T2095">
        <v>0</v>
      </c>
      <c r="U2095" t="s">
        <v>9</v>
      </c>
      <c r="V2095" s="3">
        <v>37018.479166666664</v>
      </c>
      <c r="W2095">
        <v>1</v>
      </c>
      <c r="X2095" s="3">
        <v>37018.469444444447</v>
      </c>
      <c r="Y2095" t="s">
        <v>9</v>
      </c>
      <c r="Z2095">
        <v>0</v>
      </c>
      <c r="AA2095">
        <v>0</v>
      </c>
    </row>
    <row r="2096" spans="1:27" x14ac:dyDescent="0.25">
      <c r="A2096" t="s">
        <v>74</v>
      </c>
      <c r="B2096" t="s">
        <v>75</v>
      </c>
      <c r="C2096">
        <v>53.649500000000003</v>
      </c>
      <c r="D2096">
        <v>9.9618000000000002</v>
      </c>
      <c r="E2096">
        <v>15</v>
      </c>
      <c r="F2096" s="2">
        <v>37019</v>
      </c>
      <c r="G2096">
        <v>7</v>
      </c>
      <c r="H2096" s="3">
        <v>37019.506249999999</v>
      </c>
      <c r="I2096" s="3">
        <v>37019.479166666664</v>
      </c>
      <c r="J2096">
        <v>13.8</v>
      </c>
      <c r="K2096">
        <v>18.899999999999999</v>
      </c>
      <c r="L2096" s="3">
        <v>37019.469444444447</v>
      </c>
      <c r="M2096" t="s">
        <v>9</v>
      </c>
      <c r="N2096" t="s">
        <v>9</v>
      </c>
      <c r="O2096" t="s">
        <v>9</v>
      </c>
      <c r="P2096" s="3">
        <v>37019.506249999999</v>
      </c>
      <c r="Q2096">
        <v>0</v>
      </c>
      <c r="R2096" t="s">
        <v>76</v>
      </c>
      <c r="S2096">
        <v>0</v>
      </c>
      <c r="T2096">
        <v>0</v>
      </c>
      <c r="U2096" t="s">
        <v>9</v>
      </c>
      <c r="V2096" s="3">
        <v>37019.479166666664</v>
      </c>
      <c r="W2096">
        <v>1</v>
      </c>
      <c r="X2096" s="3">
        <v>37019.469444444447</v>
      </c>
      <c r="Y2096" t="s">
        <v>9</v>
      </c>
      <c r="Z2096">
        <v>0</v>
      </c>
      <c r="AA2096">
        <v>0</v>
      </c>
    </row>
    <row r="2097" spans="1:27" x14ac:dyDescent="0.25">
      <c r="A2097" t="s">
        <v>74</v>
      </c>
      <c r="B2097" t="s">
        <v>75</v>
      </c>
      <c r="C2097">
        <v>53.649500000000003</v>
      </c>
      <c r="D2097">
        <v>9.9618000000000002</v>
      </c>
      <c r="E2097">
        <v>15</v>
      </c>
      <c r="F2097" s="2">
        <v>37020</v>
      </c>
      <c r="G2097">
        <v>5.8</v>
      </c>
      <c r="H2097" s="3">
        <v>37020.506249999999</v>
      </c>
      <c r="I2097" s="3">
        <v>37020.479166666664</v>
      </c>
      <c r="J2097">
        <v>16.3</v>
      </c>
      <c r="K2097">
        <v>20.8</v>
      </c>
      <c r="L2097" s="3">
        <v>37020.469444444447</v>
      </c>
      <c r="M2097" t="s">
        <v>9</v>
      </c>
      <c r="N2097" t="s">
        <v>9</v>
      </c>
      <c r="O2097" t="s">
        <v>9</v>
      </c>
      <c r="P2097" s="3">
        <v>37020.506249999999</v>
      </c>
      <c r="Q2097">
        <v>0</v>
      </c>
      <c r="R2097" t="s">
        <v>76</v>
      </c>
      <c r="S2097">
        <v>0</v>
      </c>
      <c r="T2097">
        <v>0</v>
      </c>
      <c r="U2097" t="s">
        <v>9</v>
      </c>
      <c r="V2097" s="3">
        <v>37020.479166666664</v>
      </c>
      <c r="W2097">
        <v>1</v>
      </c>
      <c r="X2097" s="3">
        <v>37020.469444444447</v>
      </c>
      <c r="Y2097" t="s">
        <v>9</v>
      </c>
      <c r="Z2097">
        <v>0</v>
      </c>
      <c r="AA2097">
        <v>0</v>
      </c>
    </row>
    <row r="2098" spans="1:27" x14ac:dyDescent="0.25">
      <c r="A2098" t="s">
        <v>74</v>
      </c>
      <c r="B2098" t="s">
        <v>75</v>
      </c>
      <c r="C2098">
        <v>53.649500000000003</v>
      </c>
      <c r="D2098">
        <v>9.9618000000000002</v>
      </c>
      <c r="E2098">
        <v>15</v>
      </c>
      <c r="F2098" s="2">
        <v>37021</v>
      </c>
      <c r="G2098">
        <v>7.2</v>
      </c>
      <c r="H2098" s="3">
        <v>37021.506249999999</v>
      </c>
      <c r="I2098" s="3">
        <v>37021.479166666664</v>
      </c>
      <c r="J2098">
        <v>19.5</v>
      </c>
      <c r="K2098">
        <v>22.9</v>
      </c>
      <c r="L2098" s="3">
        <v>37021.469444444447</v>
      </c>
      <c r="M2098" t="s">
        <v>9</v>
      </c>
      <c r="N2098" t="s">
        <v>9</v>
      </c>
      <c r="O2098" t="s">
        <v>9</v>
      </c>
      <c r="P2098" s="3">
        <v>37021.506249999999</v>
      </c>
      <c r="Q2098">
        <v>0</v>
      </c>
      <c r="R2098" t="s">
        <v>76</v>
      </c>
      <c r="S2098">
        <v>0</v>
      </c>
      <c r="T2098">
        <v>0</v>
      </c>
      <c r="U2098" t="s">
        <v>9</v>
      </c>
      <c r="V2098" s="3">
        <v>37021.479166666664</v>
      </c>
      <c r="W2098">
        <v>1</v>
      </c>
      <c r="X2098" s="3">
        <v>37021.469444444447</v>
      </c>
      <c r="Y2098" t="s">
        <v>9</v>
      </c>
      <c r="Z2098">
        <v>0</v>
      </c>
      <c r="AA2098">
        <v>0</v>
      </c>
    </row>
    <row r="2099" spans="1:27" x14ac:dyDescent="0.25">
      <c r="A2099" t="s">
        <v>74</v>
      </c>
      <c r="B2099" t="s">
        <v>75</v>
      </c>
      <c r="C2099">
        <v>53.649500000000003</v>
      </c>
      <c r="D2099">
        <v>9.9618000000000002</v>
      </c>
      <c r="E2099">
        <v>15</v>
      </c>
      <c r="F2099" s="2">
        <v>37022</v>
      </c>
      <c r="G2099">
        <v>8.3000000000000007</v>
      </c>
      <c r="H2099" s="3">
        <v>37022.506249999999</v>
      </c>
      <c r="I2099" s="3">
        <v>37022.479166666664</v>
      </c>
      <c r="J2099">
        <v>18.5</v>
      </c>
      <c r="K2099">
        <v>20.399999999999999</v>
      </c>
      <c r="L2099" s="3">
        <v>37022.469444444447</v>
      </c>
      <c r="M2099" t="s">
        <v>9</v>
      </c>
      <c r="N2099" t="s">
        <v>9</v>
      </c>
      <c r="O2099" t="s">
        <v>9</v>
      </c>
      <c r="P2099" s="3">
        <v>37022.506249999999</v>
      </c>
      <c r="Q2099">
        <v>0</v>
      </c>
      <c r="R2099" t="s">
        <v>76</v>
      </c>
      <c r="S2099">
        <v>0</v>
      </c>
      <c r="T2099">
        <v>0</v>
      </c>
      <c r="U2099" t="s">
        <v>9</v>
      </c>
      <c r="V2099" s="3">
        <v>37022.479166666664</v>
      </c>
      <c r="W2099">
        <v>1</v>
      </c>
      <c r="X2099" s="3">
        <v>37022.469444444447</v>
      </c>
      <c r="Y2099" t="s">
        <v>9</v>
      </c>
      <c r="Z2099">
        <v>0</v>
      </c>
      <c r="AA2099">
        <v>0</v>
      </c>
    </row>
    <row r="2100" spans="1:27" x14ac:dyDescent="0.25">
      <c r="A2100" t="s">
        <v>74</v>
      </c>
      <c r="B2100" t="s">
        <v>75</v>
      </c>
      <c r="C2100">
        <v>53.649500000000003</v>
      </c>
      <c r="D2100">
        <v>9.9618000000000002</v>
      </c>
      <c r="E2100">
        <v>15</v>
      </c>
      <c r="F2100" s="2">
        <v>37023</v>
      </c>
      <c r="G2100">
        <v>6.2</v>
      </c>
      <c r="H2100" s="3">
        <v>37023.506249999999</v>
      </c>
      <c r="I2100" s="3">
        <v>37023.479166666664</v>
      </c>
      <c r="J2100">
        <v>18.899999999999999</v>
      </c>
      <c r="K2100">
        <v>22.4</v>
      </c>
      <c r="L2100" s="3">
        <v>37023.469444444447</v>
      </c>
      <c r="M2100" t="s">
        <v>9</v>
      </c>
      <c r="N2100" t="s">
        <v>9</v>
      </c>
      <c r="O2100" t="s">
        <v>9</v>
      </c>
      <c r="P2100" s="3">
        <v>37023.506249999999</v>
      </c>
      <c r="Q2100">
        <v>0</v>
      </c>
      <c r="R2100" t="s">
        <v>76</v>
      </c>
      <c r="S2100">
        <v>0</v>
      </c>
      <c r="T2100">
        <v>0</v>
      </c>
      <c r="U2100" t="s">
        <v>9</v>
      </c>
      <c r="V2100" s="3">
        <v>37023.479166666664</v>
      </c>
      <c r="W2100">
        <v>1</v>
      </c>
      <c r="X2100" s="3">
        <v>37023.469444444447</v>
      </c>
      <c r="Y2100" t="s">
        <v>9</v>
      </c>
      <c r="Z2100">
        <v>0</v>
      </c>
      <c r="AA2100">
        <v>0</v>
      </c>
    </row>
    <row r="2101" spans="1:27" x14ac:dyDescent="0.25">
      <c r="A2101" t="s">
        <v>74</v>
      </c>
      <c r="B2101" t="s">
        <v>75</v>
      </c>
      <c r="C2101">
        <v>53.649500000000003</v>
      </c>
      <c r="D2101">
        <v>9.9618000000000002</v>
      </c>
      <c r="E2101">
        <v>15</v>
      </c>
      <c r="F2101" s="2">
        <v>37024</v>
      </c>
      <c r="G2101">
        <v>8.3000000000000007</v>
      </c>
      <c r="H2101" s="3">
        <v>37024.506249999999</v>
      </c>
      <c r="I2101" s="3">
        <v>37024.479166666664</v>
      </c>
      <c r="J2101">
        <v>20.6</v>
      </c>
      <c r="K2101">
        <v>23.9</v>
      </c>
      <c r="L2101" s="3">
        <v>37024.469444444447</v>
      </c>
      <c r="M2101" t="s">
        <v>9</v>
      </c>
      <c r="N2101" t="s">
        <v>9</v>
      </c>
      <c r="O2101" t="s">
        <v>9</v>
      </c>
      <c r="P2101" s="3">
        <v>37024.506249999999</v>
      </c>
      <c r="Q2101">
        <v>0</v>
      </c>
      <c r="R2101" t="s">
        <v>76</v>
      </c>
      <c r="S2101">
        <v>0</v>
      </c>
      <c r="T2101">
        <v>0</v>
      </c>
      <c r="U2101" t="s">
        <v>9</v>
      </c>
      <c r="V2101" s="3">
        <v>37024.479166666664</v>
      </c>
      <c r="W2101">
        <v>1</v>
      </c>
      <c r="X2101" s="3">
        <v>37024.469444444447</v>
      </c>
      <c r="Y2101" t="s">
        <v>9</v>
      </c>
      <c r="Z2101">
        <v>0</v>
      </c>
      <c r="AA2101">
        <v>0</v>
      </c>
    </row>
    <row r="2102" spans="1:27" x14ac:dyDescent="0.25">
      <c r="A2102" t="s">
        <v>74</v>
      </c>
      <c r="B2102" t="s">
        <v>75</v>
      </c>
      <c r="C2102">
        <v>53.649500000000003</v>
      </c>
      <c r="D2102">
        <v>9.9618000000000002</v>
      </c>
      <c r="E2102">
        <v>15</v>
      </c>
      <c r="F2102" s="2">
        <v>37025</v>
      </c>
      <c r="G2102">
        <v>9.3000000000000007</v>
      </c>
      <c r="H2102" s="3">
        <v>37025.506249999999</v>
      </c>
      <c r="I2102" s="3">
        <v>37025.479166666664</v>
      </c>
      <c r="J2102">
        <v>21.4</v>
      </c>
      <c r="K2102">
        <v>24.5</v>
      </c>
      <c r="L2102" s="3">
        <v>37025.469444444447</v>
      </c>
      <c r="M2102" t="s">
        <v>9</v>
      </c>
      <c r="N2102" t="s">
        <v>9</v>
      </c>
      <c r="O2102" t="s">
        <v>9</v>
      </c>
      <c r="P2102" s="3">
        <v>37025.506249999999</v>
      </c>
      <c r="Q2102">
        <v>0</v>
      </c>
      <c r="R2102" t="s">
        <v>76</v>
      </c>
      <c r="S2102">
        <v>0</v>
      </c>
      <c r="T2102">
        <v>0</v>
      </c>
      <c r="U2102" t="s">
        <v>9</v>
      </c>
      <c r="V2102" s="3">
        <v>37025.479166666664</v>
      </c>
      <c r="W2102">
        <v>1</v>
      </c>
      <c r="X2102" s="3">
        <v>37025.469444444447</v>
      </c>
      <c r="Y2102" t="s">
        <v>9</v>
      </c>
      <c r="Z2102">
        <v>0</v>
      </c>
      <c r="AA2102">
        <v>0</v>
      </c>
    </row>
    <row r="2103" spans="1:27" x14ac:dyDescent="0.25">
      <c r="A2103" t="s">
        <v>74</v>
      </c>
      <c r="B2103" t="s">
        <v>75</v>
      </c>
      <c r="C2103">
        <v>53.649500000000003</v>
      </c>
      <c r="D2103">
        <v>9.9618000000000002</v>
      </c>
      <c r="E2103">
        <v>15</v>
      </c>
      <c r="F2103" s="2">
        <v>37026</v>
      </c>
      <c r="G2103">
        <v>13</v>
      </c>
      <c r="H2103" s="3">
        <v>37026.506249999999</v>
      </c>
      <c r="I2103" s="3">
        <v>37026.479166666664</v>
      </c>
      <c r="J2103">
        <v>15.2</v>
      </c>
      <c r="K2103">
        <v>19.2</v>
      </c>
      <c r="L2103" s="3">
        <v>37026.469444444447</v>
      </c>
      <c r="M2103" t="s">
        <v>9</v>
      </c>
      <c r="N2103" t="s">
        <v>9</v>
      </c>
      <c r="O2103" t="s">
        <v>9</v>
      </c>
      <c r="P2103" s="3">
        <v>37026.506249999999</v>
      </c>
      <c r="Q2103">
        <v>0</v>
      </c>
      <c r="R2103" t="s">
        <v>76</v>
      </c>
      <c r="S2103">
        <v>0</v>
      </c>
      <c r="T2103">
        <v>0</v>
      </c>
      <c r="U2103" t="s">
        <v>9</v>
      </c>
      <c r="V2103" s="3">
        <v>37026.479166666664</v>
      </c>
      <c r="W2103">
        <v>1</v>
      </c>
      <c r="X2103" s="3">
        <v>37026.469444444447</v>
      </c>
      <c r="Y2103" t="s">
        <v>9</v>
      </c>
      <c r="Z2103">
        <v>0</v>
      </c>
      <c r="AA2103">
        <v>0</v>
      </c>
    </row>
    <row r="2104" spans="1:27" x14ac:dyDescent="0.25">
      <c r="A2104" t="s">
        <v>74</v>
      </c>
      <c r="B2104" t="s">
        <v>75</v>
      </c>
      <c r="C2104">
        <v>53.649500000000003</v>
      </c>
      <c r="D2104">
        <v>9.9618000000000002</v>
      </c>
      <c r="E2104">
        <v>15</v>
      </c>
      <c r="F2104" s="2">
        <v>37027</v>
      </c>
      <c r="G2104">
        <v>9.3000000000000007</v>
      </c>
      <c r="H2104" s="3">
        <v>37027.506249999999</v>
      </c>
      <c r="I2104" s="3">
        <v>37027.479166666664</v>
      </c>
      <c r="J2104">
        <v>18.899999999999999</v>
      </c>
      <c r="K2104">
        <v>22</v>
      </c>
      <c r="L2104" s="3">
        <v>37027.469444444447</v>
      </c>
      <c r="M2104" t="s">
        <v>9</v>
      </c>
      <c r="N2104" t="s">
        <v>9</v>
      </c>
      <c r="O2104" t="s">
        <v>9</v>
      </c>
      <c r="P2104" s="3">
        <v>37027.506249999999</v>
      </c>
      <c r="Q2104">
        <v>0</v>
      </c>
      <c r="R2104" t="s">
        <v>76</v>
      </c>
      <c r="S2104">
        <v>0</v>
      </c>
      <c r="T2104">
        <v>0</v>
      </c>
      <c r="U2104" t="s">
        <v>9</v>
      </c>
      <c r="V2104" s="3">
        <v>37027.479166666664</v>
      </c>
      <c r="W2104">
        <v>1</v>
      </c>
      <c r="X2104" s="3">
        <v>37027.469444444447</v>
      </c>
      <c r="Y2104" t="s">
        <v>9</v>
      </c>
      <c r="Z2104">
        <v>0</v>
      </c>
      <c r="AA2104">
        <v>0</v>
      </c>
    </row>
    <row r="2105" spans="1:27" x14ac:dyDescent="0.25">
      <c r="A2105" t="s">
        <v>74</v>
      </c>
      <c r="B2105" t="s">
        <v>75</v>
      </c>
      <c r="C2105">
        <v>53.649500000000003</v>
      </c>
      <c r="D2105">
        <v>9.9618000000000002</v>
      </c>
      <c r="E2105">
        <v>15</v>
      </c>
      <c r="F2105" s="2">
        <v>37028</v>
      </c>
      <c r="G2105">
        <v>9.5</v>
      </c>
      <c r="H2105" s="3">
        <v>37028.506249999999</v>
      </c>
      <c r="I2105" s="3">
        <v>37028.479166666664</v>
      </c>
      <c r="J2105">
        <v>15.9</v>
      </c>
      <c r="K2105">
        <v>20.6</v>
      </c>
      <c r="L2105" s="3">
        <v>37028.469444444447</v>
      </c>
      <c r="M2105" t="s">
        <v>9</v>
      </c>
      <c r="N2105" t="s">
        <v>9</v>
      </c>
      <c r="O2105" t="s">
        <v>9</v>
      </c>
      <c r="P2105" s="3">
        <v>37028.506249999999</v>
      </c>
      <c r="Q2105">
        <v>2</v>
      </c>
      <c r="R2105" t="s">
        <v>77</v>
      </c>
      <c r="S2105">
        <v>2</v>
      </c>
      <c r="T2105" t="s">
        <v>9</v>
      </c>
      <c r="U2105" t="s">
        <v>9</v>
      </c>
      <c r="V2105" s="3">
        <v>37028.479166666664</v>
      </c>
      <c r="W2105">
        <v>1</v>
      </c>
      <c r="X2105" s="3">
        <v>37028.469444444447</v>
      </c>
      <c r="Y2105" t="s">
        <v>9</v>
      </c>
      <c r="Z2105">
        <v>2</v>
      </c>
      <c r="AA2105" t="s">
        <v>9</v>
      </c>
    </row>
    <row r="2106" spans="1:27" x14ac:dyDescent="0.25">
      <c r="A2106" t="s">
        <v>74</v>
      </c>
      <c r="B2106" t="s">
        <v>75</v>
      </c>
      <c r="C2106">
        <v>53.649500000000003</v>
      </c>
      <c r="D2106">
        <v>9.9618000000000002</v>
      </c>
      <c r="E2106">
        <v>15</v>
      </c>
      <c r="F2106" s="2">
        <v>37029</v>
      </c>
      <c r="G2106">
        <v>8.9</v>
      </c>
      <c r="H2106" s="3">
        <v>37029.506249999999</v>
      </c>
      <c r="I2106" s="3">
        <v>37029.479166666664</v>
      </c>
      <c r="J2106">
        <v>11.4</v>
      </c>
      <c r="K2106">
        <v>14.2</v>
      </c>
      <c r="L2106" s="3">
        <v>37029.469444444447</v>
      </c>
      <c r="M2106" t="s">
        <v>9</v>
      </c>
      <c r="N2106" t="s">
        <v>9</v>
      </c>
      <c r="O2106" t="s">
        <v>9</v>
      </c>
      <c r="P2106" s="3">
        <v>37029.506249999999</v>
      </c>
      <c r="Q2106">
        <v>11</v>
      </c>
      <c r="R2106" t="s">
        <v>77</v>
      </c>
      <c r="S2106">
        <v>11</v>
      </c>
      <c r="T2106" t="s">
        <v>9</v>
      </c>
      <c r="U2106" t="s">
        <v>9</v>
      </c>
      <c r="V2106" s="3">
        <v>37029.479166666664</v>
      </c>
      <c r="W2106">
        <v>1</v>
      </c>
      <c r="X2106" s="3">
        <v>37029.469444444447</v>
      </c>
      <c r="Y2106" t="s">
        <v>9</v>
      </c>
      <c r="Z2106">
        <v>11</v>
      </c>
      <c r="AA2106" t="s">
        <v>9</v>
      </c>
    </row>
    <row r="2107" spans="1:27" x14ac:dyDescent="0.25">
      <c r="A2107" t="s">
        <v>74</v>
      </c>
      <c r="B2107" t="s">
        <v>75</v>
      </c>
      <c r="C2107">
        <v>53.649500000000003</v>
      </c>
      <c r="D2107">
        <v>9.9618000000000002</v>
      </c>
      <c r="E2107">
        <v>15</v>
      </c>
      <c r="F2107" s="2">
        <v>37030</v>
      </c>
      <c r="G2107">
        <v>7</v>
      </c>
      <c r="H2107" s="3">
        <v>37030.506249999999</v>
      </c>
      <c r="I2107" s="3">
        <v>37030.479166666664</v>
      </c>
      <c r="J2107">
        <v>14.2</v>
      </c>
      <c r="K2107">
        <v>15.5</v>
      </c>
      <c r="L2107" s="3">
        <v>37030.469444444447</v>
      </c>
      <c r="M2107" t="s">
        <v>9</v>
      </c>
      <c r="N2107" t="s">
        <v>9</v>
      </c>
      <c r="O2107" t="s">
        <v>9</v>
      </c>
      <c r="P2107" s="3">
        <v>37030.506249999999</v>
      </c>
      <c r="Q2107">
        <v>0</v>
      </c>
      <c r="R2107" t="s">
        <v>76</v>
      </c>
      <c r="S2107">
        <v>0</v>
      </c>
      <c r="T2107">
        <v>0</v>
      </c>
      <c r="U2107" t="s">
        <v>9</v>
      </c>
      <c r="V2107" s="3">
        <v>37030.479166666664</v>
      </c>
      <c r="W2107">
        <v>1</v>
      </c>
      <c r="X2107" s="3">
        <v>37030.469444444447</v>
      </c>
      <c r="Y2107" t="s">
        <v>9</v>
      </c>
      <c r="Z2107">
        <v>0</v>
      </c>
      <c r="AA2107">
        <v>0</v>
      </c>
    </row>
    <row r="2108" spans="1:27" x14ac:dyDescent="0.25">
      <c r="A2108" t="s">
        <v>74</v>
      </c>
      <c r="B2108" t="s">
        <v>75</v>
      </c>
      <c r="C2108">
        <v>53.649500000000003</v>
      </c>
      <c r="D2108">
        <v>9.9618000000000002</v>
      </c>
      <c r="E2108">
        <v>15</v>
      </c>
      <c r="F2108" s="2">
        <v>37031</v>
      </c>
      <c r="G2108">
        <v>5.8</v>
      </c>
      <c r="H2108" s="3">
        <v>37031.506249999999</v>
      </c>
      <c r="I2108" s="3">
        <v>37031.479166666664</v>
      </c>
      <c r="J2108">
        <v>12</v>
      </c>
      <c r="K2108">
        <v>15.5</v>
      </c>
      <c r="L2108" s="3">
        <v>37031.469444444447</v>
      </c>
      <c r="M2108" t="s">
        <v>9</v>
      </c>
      <c r="N2108" t="s">
        <v>9</v>
      </c>
      <c r="O2108" t="s">
        <v>9</v>
      </c>
      <c r="P2108" s="3">
        <v>37031.506249999999</v>
      </c>
      <c r="Q2108">
        <v>0</v>
      </c>
      <c r="R2108" t="s">
        <v>76</v>
      </c>
      <c r="S2108">
        <v>0</v>
      </c>
      <c r="T2108">
        <v>0</v>
      </c>
      <c r="U2108" t="s">
        <v>9</v>
      </c>
      <c r="V2108" s="3">
        <v>37031.479166666664</v>
      </c>
      <c r="W2108">
        <v>1</v>
      </c>
      <c r="X2108" s="3">
        <v>37031.469444444447</v>
      </c>
      <c r="Y2108" t="s">
        <v>9</v>
      </c>
      <c r="Z2108">
        <v>0</v>
      </c>
      <c r="AA2108">
        <v>0</v>
      </c>
    </row>
    <row r="2109" spans="1:27" x14ac:dyDescent="0.25">
      <c r="A2109" t="s">
        <v>74</v>
      </c>
      <c r="B2109" t="s">
        <v>75</v>
      </c>
      <c r="C2109">
        <v>53.649500000000003</v>
      </c>
      <c r="D2109">
        <v>9.9618000000000002</v>
      </c>
      <c r="E2109">
        <v>15</v>
      </c>
      <c r="F2109" s="2">
        <v>37032</v>
      </c>
      <c r="G2109">
        <v>7</v>
      </c>
      <c r="H2109" s="3">
        <v>37032.506249999999</v>
      </c>
      <c r="I2109" s="3">
        <v>37032.479166666664</v>
      </c>
      <c r="J2109">
        <v>13.8</v>
      </c>
      <c r="K2109">
        <v>17.100000000000001</v>
      </c>
      <c r="L2109" s="3">
        <v>37032.469444444447</v>
      </c>
      <c r="M2109" t="s">
        <v>9</v>
      </c>
      <c r="N2109" t="s">
        <v>9</v>
      </c>
      <c r="O2109" t="s">
        <v>9</v>
      </c>
      <c r="P2109" s="3">
        <v>37032.506249999999</v>
      </c>
      <c r="Q2109">
        <v>0</v>
      </c>
      <c r="R2109" t="s">
        <v>76</v>
      </c>
      <c r="S2109">
        <v>0</v>
      </c>
      <c r="T2109">
        <v>0</v>
      </c>
      <c r="U2109" t="s">
        <v>9</v>
      </c>
      <c r="V2109" s="3">
        <v>37032.479166666664</v>
      </c>
      <c r="W2109">
        <v>1</v>
      </c>
      <c r="X2109" s="3">
        <v>37032.469444444447</v>
      </c>
      <c r="Y2109" t="s">
        <v>9</v>
      </c>
      <c r="Z2109">
        <v>0</v>
      </c>
      <c r="AA2109">
        <v>0</v>
      </c>
    </row>
    <row r="2110" spans="1:27" x14ac:dyDescent="0.25">
      <c r="A2110" t="s">
        <v>74</v>
      </c>
      <c r="B2110" t="s">
        <v>75</v>
      </c>
      <c r="C2110">
        <v>53.649500000000003</v>
      </c>
      <c r="D2110">
        <v>9.9618000000000002</v>
      </c>
      <c r="E2110">
        <v>15</v>
      </c>
      <c r="F2110" s="2">
        <v>37033</v>
      </c>
      <c r="G2110">
        <v>5.8</v>
      </c>
      <c r="H2110" s="3">
        <v>37033.506249999999</v>
      </c>
      <c r="I2110" s="3">
        <v>37033.479166666664</v>
      </c>
      <c r="J2110">
        <v>14.6</v>
      </c>
      <c r="K2110">
        <v>18.7</v>
      </c>
      <c r="L2110" s="3">
        <v>37033.469444444447</v>
      </c>
      <c r="M2110" t="s">
        <v>9</v>
      </c>
      <c r="N2110" t="s">
        <v>9</v>
      </c>
      <c r="O2110" t="s">
        <v>9</v>
      </c>
      <c r="P2110" s="3">
        <v>37033.506249999999</v>
      </c>
      <c r="Q2110">
        <v>0</v>
      </c>
      <c r="R2110" t="s">
        <v>76</v>
      </c>
      <c r="S2110">
        <v>0</v>
      </c>
      <c r="T2110">
        <v>0</v>
      </c>
      <c r="U2110" t="s">
        <v>9</v>
      </c>
      <c r="V2110" s="3">
        <v>37033.479166666664</v>
      </c>
      <c r="W2110">
        <v>1</v>
      </c>
      <c r="X2110" s="3">
        <v>37033.469444444447</v>
      </c>
      <c r="Y2110" t="s">
        <v>9</v>
      </c>
      <c r="Z2110">
        <v>0</v>
      </c>
      <c r="AA2110">
        <v>0</v>
      </c>
    </row>
    <row r="2111" spans="1:27" x14ac:dyDescent="0.25">
      <c r="A2111" t="s">
        <v>74</v>
      </c>
      <c r="B2111" t="s">
        <v>75</v>
      </c>
      <c r="C2111">
        <v>53.649500000000003</v>
      </c>
      <c r="D2111">
        <v>9.9618000000000002</v>
      </c>
      <c r="E2111">
        <v>15</v>
      </c>
      <c r="F2111" s="2">
        <v>37034</v>
      </c>
      <c r="G2111">
        <v>4.8</v>
      </c>
      <c r="H2111" s="3">
        <v>37034.506249999999</v>
      </c>
      <c r="I2111" s="3">
        <v>37034.479166666664</v>
      </c>
      <c r="J2111">
        <v>12.3</v>
      </c>
      <c r="K2111">
        <v>21.2</v>
      </c>
      <c r="L2111" s="3">
        <v>37034.469444444447</v>
      </c>
      <c r="M2111" t="s">
        <v>9</v>
      </c>
      <c r="N2111" t="s">
        <v>9</v>
      </c>
      <c r="O2111" t="s">
        <v>9</v>
      </c>
      <c r="P2111" s="3">
        <v>37034.506249999999</v>
      </c>
      <c r="Q2111">
        <v>0</v>
      </c>
      <c r="R2111" t="s">
        <v>76</v>
      </c>
      <c r="S2111">
        <v>0</v>
      </c>
      <c r="T2111">
        <v>0</v>
      </c>
      <c r="U2111" t="s">
        <v>9</v>
      </c>
      <c r="V2111" s="3">
        <v>37034.479166666664</v>
      </c>
      <c r="W2111">
        <v>1</v>
      </c>
      <c r="X2111" s="3">
        <v>37034.469444444447</v>
      </c>
      <c r="Y2111" t="s">
        <v>9</v>
      </c>
      <c r="Z2111">
        <v>0</v>
      </c>
      <c r="AA2111">
        <v>0</v>
      </c>
    </row>
    <row r="2112" spans="1:27" x14ac:dyDescent="0.25">
      <c r="A2112" t="s">
        <v>74</v>
      </c>
      <c r="B2112" t="s">
        <v>75</v>
      </c>
      <c r="C2112">
        <v>53.649500000000003</v>
      </c>
      <c r="D2112">
        <v>9.9618000000000002</v>
      </c>
      <c r="E2112">
        <v>15</v>
      </c>
      <c r="F2112" s="2">
        <v>37035</v>
      </c>
      <c r="G2112">
        <v>7.7</v>
      </c>
      <c r="H2112" s="3">
        <v>37035.506249999999</v>
      </c>
      <c r="I2112" s="3">
        <v>37035.479166666664</v>
      </c>
      <c r="J2112">
        <v>18.3</v>
      </c>
      <c r="K2112">
        <v>21.2</v>
      </c>
      <c r="L2112" s="3">
        <v>37035.469444444447</v>
      </c>
      <c r="M2112" t="s">
        <v>9</v>
      </c>
      <c r="N2112" t="s">
        <v>9</v>
      </c>
      <c r="O2112" t="s">
        <v>9</v>
      </c>
      <c r="P2112" s="3">
        <v>37035.506249999999</v>
      </c>
      <c r="Q2112">
        <v>0</v>
      </c>
      <c r="R2112" t="s">
        <v>76</v>
      </c>
      <c r="S2112">
        <v>0</v>
      </c>
      <c r="T2112">
        <v>0</v>
      </c>
      <c r="U2112" t="s">
        <v>9</v>
      </c>
      <c r="V2112" s="3">
        <v>37035.479166666664</v>
      </c>
      <c r="W2112">
        <v>1</v>
      </c>
      <c r="X2112" s="3">
        <v>37035.469444444447</v>
      </c>
      <c r="Y2112" t="s">
        <v>9</v>
      </c>
      <c r="Z2112">
        <v>0</v>
      </c>
      <c r="AA2112">
        <v>0</v>
      </c>
    </row>
    <row r="2113" spans="1:27" x14ac:dyDescent="0.25">
      <c r="A2113" t="s">
        <v>74</v>
      </c>
      <c r="B2113" t="s">
        <v>75</v>
      </c>
      <c r="C2113">
        <v>53.649500000000003</v>
      </c>
      <c r="D2113">
        <v>9.9618000000000002</v>
      </c>
      <c r="E2113">
        <v>15</v>
      </c>
      <c r="F2113" s="2">
        <v>37036</v>
      </c>
      <c r="G2113">
        <v>5.4</v>
      </c>
      <c r="H2113" s="3">
        <v>37036.506249999999</v>
      </c>
      <c r="I2113" s="3">
        <v>37036.479166666664</v>
      </c>
      <c r="J2113">
        <v>14.4</v>
      </c>
      <c r="K2113">
        <v>20.6</v>
      </c>
      <c r="L2113" s="3">
        <v>37036.470138888886</v>
      </c>
      <c r="M2113" t="s">
        <v>9</v>
      </c>
      <c r="N2113" t="s">
        <v>9</v>
      </c>
      <c r="O2113" t="s">
        <v>9</v>
      </c>
      <c r="P2113" s="3">
        <v>37036.506249999999</v>
      </c>
      <c r="Q2113">
        <v>0</v>
      </c>
      <c r="R2113" t="s">
        <v>76</v>
      </c>
      <c r="S2113">
        <v>0</v>
      </c>
      <c r="T2113">
        <v>0</v>
      </c>
      <c r="U2113" t="s">
        <v>9</v>
      </c>
      <c r="V2113" s="3">
        <v>37036.479166666664</v>
      </c>
      <c r="W2113">
        <v>1</v>
      </c>
      <c r="X2113" s="3">
        <v>37036.470138888886</v>
      </c>
      <c r="Y2113" t="s">
        <v>9</v>
      </c>
      <c r="Z2113">
        <v>0</v>
      </c>
      <c r="AA2113">
        <v>0</v>
      </c>
    </row>
    <row r="2114" spans="1:27" x14ac:dyDescent="0.25">
      <c r="A2114" t="s">
        <v>74</v>
      </c>
      <c r="B2114" t="s">
        <v>75</v>
      </c>
      <c r="C2114">
        <v>53.649500000000003</v>
      </c>
      <c r="D2114">
        <v>9.9618000000000002</v>
      </c>
      <c r="E2114">
        <v>15</v>
      </c>
      <c r="F2114" s="2">
        <v>37037</v>
      </c>
      <c r="G2114">
        <v>6.2</v>
      </c>
      <c r="H2114" s="3">
        <v>37037.506249999999</v>
      </c>
      <c r="I2114" s="3">
        <v>37037.479166666664</v>
      </c>
      <c r="J2114">
        <v>20</v>
      </c>
      <c r="K2114">
        <v>23.5</v>
      </c>
      <c r="L2114" s="3">
        <v>37037.470138888886</v>
      </c>
      <c r="M2114" t="s">
        <v>9</v>
      </c>
      <c r="N2114" t="s">
        <v>9</v>
      </c>
      <c r="O2114" t="s">
        <v>9</v>
      </c>
      <c r="P2114" s="3">
        <v>37037.506249999999</v>
      </c>
      <c r="Q2114">
        <v>0</v>
      </c>
      <c r="R2114" t="s">
        <v>76</v>
      </c>
      <c r="S2114">
        <v>0</v>
      </c>
      <c r="T2114">
        <v>0</v>
      </c>
      <c r="U2114" t="s">
        <v>9</v>
      </c>
      <c r="V2114" s="3">
        <v>37037.479166666664</v>
      </c>
      <c r="W2114">
        <v>1</v>
      </c>
      <c r="X2114" s="3">
        <v>37037.470138888886</v>
      </c>
      <c r="Y2114" t="s">
        <v>9</v>
      </c>
      <c r="Z2114">
        <v>0</v>
      </c>
      <c r="AA2114">
        <v>0</v>
      </c>
    </row>
    <row r="2115" spans="1:27" x14ac:dyDescent="0.25">
      <c r="A2115" t="s">
        <v>74</v>
      </c>
      <c r="B2115" t="s">
        <v>75</v>
      </c>
      <c r="C2115">
        <v>53.649500000000003</v>
      </c>
      <c r="D2115">
        <v>9.9618000000000002</v>
      </c>
      <c r="E2115">
        <v>15</v>
      </c>
      <c r="F2115" s="2">
        <v>37038</v>
      </c>
      <c r="G2115">
        <v>11.6</v>
      </c>
      <c r="H2115" s="3">
        <v>37038.506249999999</v>
      </c>
      <c r="I2115" s="3">
        <v>37038.479166666664</v>
      </c>
      <c r="J2115">
        <v>17.3</v>
      </c>
      <c r="K2115">
        <v>22</v>
      </c>
      <c r="L2115" s="3">
        <v>37038.470138888886</v>
      </c>
      <c r="M2115" t="s">
        <v>9</v>
      </c>
      <c r="N2115" t="s">
        <v>9</v>
      </c>
      <c r="O2115" t="s">
        <v>9</v>
      </c>
      <c r="P2115" s="3">
        <v>37038.506249999999</v>
      </c>
      <c r="Q2115">
        <v>4</v>
      </c>
      <c r="R2115" t="s">
        <v>77</v>
      </c>
      <c r="S2115">
        <v>4</v>
      </c>
      <c r="T2115" t="s">
        <v>9</v>
      </c>
      <c r="U2115" t="s">
        <v>9</v>
      </c>
      <c r="V2115" s="3">
        <v>37038.479166666664</v>
      </c>
      <c r="W2115">
        <v>1</v>
      </c>
      <c r="X2115" s="3">
        <v>37038.470138888886</v>
      </c>
      <c r="Y2115" t="s">
        <v>9</v>
      </c>
      <c r="Z2115">
        <v>4</v>
      </c>
      <c r="AA2115" t="s">
        <v>9</v>
      </c>
    </row>
    <row r="2116" spans="1:27" x14ac:dyDescent="0.25">
      <c r="A2116" t="s">
        <v>74</v>
      </c>
      <c r="B2116" t="s">
        <v>75</v>
      </c>
      <c r="C2116">
        <v>53.649500000000003</v>
      </c>
      <c r="D2116">
        <v>9.9618000000000002</v>
      </c>
      <c r="E2116">
        <v>15</v>
      </c>
      <c r="F2116" s="2">
        <v>37039</v>
      </c>
      <c r="G2116">
        <v>13.4</v>
      </c>
      <c r="H2116" s="3">
        <v>37039.506249999999</v>
      </c>
      <c r="I2116" s="3">
        <v>37039.479166666664</v>
      </c>
      <c r="J2116">
        <v>16.100000000000001</v>
      </c>
      <c r="K2116">
        <v>16.899999999999999</v>
      </c>
      <c r="L2116" s="3">
        <v>37039.470138888886</v>
      </c>
      <c r="M2116" t="s">
        <v>9</v>
      </c>
      <c r="N2116" t="s">
        <v>9</v>
      </c>
      <c r="O2116" t="s">
        <v>9</v>
      </c>
      <c r="P2116" s="3">
        <v>37039.506249999999</v>
      </c>
      <c r="Q2116">
        <v>5</v>
      </c>
      <c r="R2116" t="s">
        <v>77</v>
      </c>
      <c r="S2116">
        <v>5</v>
      </c>
      <c r="T2116" t="s">
        <v>9</v>
      </c>
      <c r="U2116" t="s">
        <v>9</v>
      </c>
      <c r="V2116" s="3">
        <v>37039.479166666664</v>
      </c>
      <c r="W2116">
        <v>1</v>
      </c>
      <c r="X2116" s="3">
        <v>37039.470138888886</v>
      </c>
      <c r="Y2116" t="s">
        <v>9</v>
      </c>
      <c r="Z2116">
        <v>5</v>
      </c>
      <c r="AA2116" t="s">
        <v>9</v>
      </c>
    </row>
    <row r="2117" spans="1:27" x14ac:dyDescent="0.25">
      <c r="A2117" t="s">
        <v>74</v>
      </c>
      <c r="B2117" t="s">
        <v>75</v>
      </c>
      <c r="C2117">
        <v>53.649500000000003</v>
      </c>
      <c r="D2117">
        <v>9.9618000000000002</v>
      </c>
      <c r="E2117">
        <v>15</v>
      </c>
      <c r="F2117" s="2">
        <v>37040</v>
      </c>
      <c r="G2117">
        <v>12</v>
      </c>
      <c r="H2117" s="3">
        <v>37040.506249999999</v>
      </c>
      <c r="I2117" s="3">
        <v>37040.479166666664</v>
      </c>
      <c r="J2117">
        <v>16</v>
      </c>
      <c r="K2117">
        <v>19</v>
      </c>
      <c r="L2117" s="3">
        <v>37040.470138888886</v>
      </c>
      <c r="M2117" t="s">
        <v>9</v>
      </c>
      <c r="N2117" t="s">
        <v>9</v>
      </c>
      <c r="O2117" t="s">
        <v>9</v>
      </c>
      <c r="P2117" s="3">
        <v>37040.506249999999</v>
      </c>
      <c r="Q2117">
        <v>1</v>
      </c>
      <c r="R2117" t="s">
        <v>77</v>
      </c>
      <c r="S2117">
        <v>1</v>
      </c>
      <c r="T2117" t="s">
        <v>9</v>
      </c>
      <c r="U2117" t="s">
        <v>9</v>
      </c>
      <c r="V2117" s="3">
        <v>37040.479166666664</v>
      </c>
      <c r="W2117">
        <v>1</v>
      </c>
      <c r="X2117" s="3">
        <v>37040.470138888886</v>
      </c>
      <c r="Y2117" t="s">
        <v>9</v>
      </c>
      <c r="Z2117">
        <v>1</v>
      </c>
      <c r="AA2117" t="s">
        <v>9</v>
      </c>
    </row>
    <row r="2118" spans="1:27" x14ac:dyDescent="0.25">
      <c r="A2118" t="s">
        <v>74</v>
      </c>
      <c r="B2118" t="s">
        <v>75</v>
      </c>
      <c r="C2118">
        <v>53.649500000000003</v>
      </c>
      <c r="D2118">
        <v>9.9618000000000002</v>
      </c>
      <c r="E2118">
        <v>15</v>
      </c>
      <c r="F2118" s="2">
        <v>37041</v>
      </c>
      <c r="G2118">
        <v>11</v>
      </c>
      <c r="H2118" s="3">
        <v>37041.506249999999</v>
      </c>
      <c r="I2118" s="3">
        <v>37041.479166666664</v>
      </c>
      <c r="J2118">
        <v>16</v>
      </c>
      <c r="K2118">
        <v>19</v>
      </c>
      <c r="L2118" s="3">
        <v>37041.470138888886</v>
      </c>
      <c r="M2118" t="s">
        <v>9</v>
      </c>
      <c r="N2118" t="s">
        <v>9</v>
      </c>
      <c r="O2118" t="s">
        <v>9</v>
      </c>
      <c r="P2118" s="3">
        <v>37041.506249999999</v>
      </c>
      <c r="Q2118">
        <v>0</v>
      </c>
      <c r="R2118" t="s">
        <v>76</v>
      </c>
      <c r="S2118">
        <v>0</v>
      </c>
      <c r="T2118">
        <v>0</v>
      </c>
      <c r="U2118" t="s">
        <v>9</v>
      </c>
      <c r="V2118" s="3">
        <v>37041.479166666664</v>
      </c>
      <c r="W2118">
        <v>1</v>
      </c>
      <c r="X2118" s="3">
        <v>37041.470138888886</v>
      </c>
      <c r="Y2118" t="s">
        <v>9</v>
      </c>
      <c r="Z2118">
        <v>0</v>
      </c>
      <c r="AA2118">
        <v>0</v>
      </c>
    </row>
    <row r="2119" spans="1:27" x14ac:dyDescent="0.25">
      <c r="A2119" t="s">
        <v>74</v>
      </c>
      <c r="B2119" t="s">
        <v>75</v>
      </c>
      <c r="C2119">
        <v>53.649500000000003</v>
      </c>
      <c r="D2119">
        <v>9.9618000000000002</v>
      </c>
      <c r="E2119">
        <v>15</v>
      </c>
      <c r="F2119" s="2">
        <v>37042</v>
      </c>
      <c r="G2119">
        <v>10</v>
      </c>
      <c r="H2119" s="3">
        <v>37042.506249999999</v>
      </c>
      <c r="I2119" s="3">
        <v>37042.479166666664</v>
      </c>
      <c r="J2119">
        <v>15</v>
      </c>
      <c r="K2119">
        <v>16</v>
      </c>
      <c r="L2119" s="3">
        <v>37042.470138888886</v>
      </c>
      <c r="M2119" t="s">
        <v>9</v>
      </c>
      <c r="N2119" t="s">
        <v>9</v>
      </c>
      <c r="O2119" t="s">
        <v>9</v>
      </c>
      <c r="P2119" s="3">
        <v>37042.506249999999</v>
      </c>
      <c r="Q2119">
        <v>1</v>
      </c>
      <c r="R2119" t="s">
        <v>77</v>
      </c>
      <c r="S2119">
        <v>1</v>
      </c>
      <c r="T2119" t="s">
        <v>9</v>
      </c>
      <c r="U2119" t="s">
        <v>9</v>
      </c>
      <c r="V2119" s="3">
        <v>37042.479166666664</v>
      </c>
      <c r="W2119">
        <v>1</v>
      </c>
      <c r="X2119" s="3">
        <v>37042.470138888886</v>
      </c>
      <c r="Y2119" t="s">
        <v>9</v>
      </c>
      <c r="Z2119">
        <v>1</v>
      </c>
      <c r="AA2119" t="s">
        <v>9</v>
      </c>
    </row>
    <row r="2120" spans="1:27" x14ac:dyDescent="0.25">
      <c r="A2120" t="s">
        <v>74</v>
      </c>
      <c r="B2120" t="s">
        <v>75</v>
      </c>
      <c r="C2120">
        <v>53.649500000000003</v>
      </c>
      <c r="D2120">
        <v>9.9618000000000002</v>
      </c>
      <c r="E2120">
        <v>15</v>
      </c>
      <c r="F2120" s="2">
        <v>37043</v>
      </c>
      <c r="G2120">
        <v>10</v>
      </c>
      <c r="H2120" s="3">
        <v>37043.506249999999</v>
      </c>
      <c r="I2120" s="3">
        <v>37043.479166666664</v>
      </c>
      <c r="J2120">
        <v>15</v>
      </c>
      <c r="K2120">
        <v>16</v>
      </c>
      <c r="L2120" s="3">
        <v>37043.470138888886</v>
      </c>
      <c r="M2120" t="s">
        <v>9</v>
      </c>
      <c r="N2120" t="s">
        <v>9</v>
      </c>
      <c r="O2120" t="s">
        <v>9</v>
      </c>
      <c r="P2120" s="3">
        <v>37043.506249999999</v>
      </c>
      <c r="Q2120">
        <v>0</v>
      </c>
      <c r="R2120" t="s">
        <v>76</v>
      </c>
      <c r="S2120">
        <v>0</v>
      </c>
      <c r="T2120">
        <v>0</v>
      </c>
      <c r="U2120" t="s">
        <v>9</v>
      </c>
      <c r="V2120" s="3">
        <v>37043.479166666664</v>
      </c>
      <c r="W2120">
        <v>1</v>
      </c>
      <c r="X2120" s="3">
        <v>37043.470138888886</v>
      </c>
      <c r="Y2120" t="s">
        <v>9</v>
      </c>
      <c r="Z2120">
        <v>0</v>
      </c>
      <c r="AA2120">
        <v>0</v>
      </c>
    </row>
    <row r="2121" spans="1:27" x14ac:dyDescent="0.25">
      <c r="A2121" t="s">
        <v>74</v>
      </c>
      <c r="B2121" t="s">
        <v>75</v>
      </c>
      <c r="C2121">
        <v>53.649500000000003</v>
      </c>
      <c r="D2121">
        <v>9.9618000000000002</v>
      </c>
      <c r="E2121">
        <v>15</v>
      </c>
      <c r="F2121" s="2">
        <v>37044</v>
      </c>
      <c r="G2121">
        <v>8.5</v>
      </c>
      <c r="H2121" s="3">
        <v>37044.506249999999</v>
      </c>
      <c r="I2121" s="3">
        <v>37044.479166666664</v>
      </c>
      <c r="J2121">
        <v>13</v>
      </c>
      <c r="K2121">
        <v>16</v>
      </c>
      <c r="L2121" s="3">
        <v>37044.470833333333</v>
      </c>
      <c r="M2121" t="s">
        <v>9</v>
      </c>
      <c r="N2121" t="s">
        <v>9</v>
      </c>
      <c r="O2121" t="s">
        <v>9</v>
      </c>
      <c r="P2121" s="3">
        <v>37044.506249999999</v>
      </c>
      <c r="Q2121">
        <v>14</v>
      </c>
      <c r="R2121" t="s">
        <v>77</v>
      </c>
      <c r="S2121">
        <v>14</v>
      </c>
      <c r="T2121" t="s">
        <v>9</v>
      </c>
      <c r="U2121" t="s">
        <v>9</v>
      </c>
      <c r="V2121" s="3">
        <v>37044.479166666664</v>
      </c>
      <c r="W2121">
        <v>1</v>
      </c>
      <c r="X2121" s="3">
        <v>37044.470833333333</v>
      </c>
      <c r="Y2121" t="s">
        <v>9</v>
      </c>
      <c r="Z2121">
        <v>14</v>
      </c>
      <c r="AA2121" t="s">
        <v>9</v>
      </c>
    </row>
    <row r="2122" spans="1:27" x14ac:dyDescent="0.25">
      <c r="A2122" t="s">
        <v>74</v>
      </c>
      <c r="B2122" t="s">
        <v>75</v>
      </c>
      <c r="C2122">
        <v>53.649500000000003</v>
      </c>
      <c r="D2122">
        <v>9.9618000000000002</v>
      </c>
      <c r="E2122">
        <v>15</v>
      </c>
      <c r="F2122" s="2">
        <v>37045</v>
      </c>
      <c r="G2122">
        <v>8.5</v>
      </c>
      <c r="H2122" s="3">
        <v>37045.506249999999</v>
      </c>
      <c r="I2122" s="3">
        <v>37045.479166666664</v>
      </c>
      <c r="J2122">
        <v>11</v>
      </c>
      <c r="K2122">
        <v>12</v>
      </c>
      <c r="L2122" s="3">
        <v>37045.470833333333</v>
      </c>
      <c r="M2122" t="s">
        <v>9</v>
      </c>
      <c r="N2122" t="s">
        <v>9</v>
      </c>
      <c r="O2122" t="s">
        <v>9</v>
      </c>
      <c r="P2122" s="3">
        <v>37045.506249999999</v>
      </c>
      <c r="Q2122">
        <v>19</v>
      </c>
      <c r="R2122" t="s">
        <v>77</v>
      </c>
      <c r="S2122">
        <v>19</v>
      </c>
      <c r="T2122" t="s">
        <v>9</v>
      </c>
      <c r="U2122" t="s">
        <v>9</v>
      </c>
      <c r="V2122" s="3">
        <v>37045.479166666664</v>
      </c>
      <c r="W2122">
        <v>1</v>
      </c>
      <c r="X2122" s="3">
        <v>37045.470833333333</v>
      </c>
      <c r="Y2122" t="s">
        <v>9</v>
      </c>
      <c r="Z2122">
        <v>19</v>
      </c>
      <c r="AA2122" t="s">
        <v>9</v>
      </c>
    </row>
    <row r="2123" spans="1:27" x14ac:dyDescent="0.25">
      <c r="A2123" t="s">
        <v>74</v>
      </c>
      <c r="B2123" t="s">
        <v>75</v>
      </c>
      <c r="C2123">
        <v>53.649500000000003</v>
      </c>
      <c r="D2123">
        <v>9.9618000000000002</v>
      </c>
      <c r="E2123">
        <v>15</v>
      </c>
      <c r="F2123" s="2">
        <v>37046</v>
      </c>
      <c r="G2123">
        <v>8</v>
      </c>
      <c r="H2123" s="3">
        <v>37046.506249999999</v>
      </c>
      <c r="I2123" s="3">
        <v>37046.479166666664</v>
      </c>
      <c r="J2123">
        <v>11</v>
      </c>
      <c r="K2123">
        <v>12</v>
      </c>
      <c r="L2123" s="3">
        <v>37046.470833333333</v>
      </c>
      <c r="M2123" t="s">
        <v>9</v>
      </c>
      <c r="N2123" t="s">
        <v>9</v>
      </c>
      <c r="O2123" t="s">
        <v>9</v>
      </c>
      <c r="P2123" s="3">
        <v>37046.506249999999</v>
      </c>
      <c r="Q2123">
        <v>4</v>
      </c>
      <c r="R2123" t="s">
        <v>77</v>
      </c>
      <c r="S2123">
        <v>4</v>
      </c>
      <c r="T2123" t="s">
        <v>9</v>
      </c>
      <c r="U2123" t="s">
        <v>9</v>
      </c>
      <c r="V2123" s="3">
        <v>37046.479166666664</v>
      </c>
      <c r="W2123">
        <v>1</v>
      </c>
      <c r="X2123" s="3">
        <v>37046.470833333333</v>
      </c>
      <c r="Y2123" t="s">
        <v>9</v>
      </c>
      <c r="Z2123">
        <v>4</v>
      </c>
      <c r="AA2123" t="s">
        <v>9</v>
      </c>
    </row>
    <row r="2124" spans="1:27" x14ac:dyDescent="0.25">
      <c r="A2124" t="s">
        <v>74</v>
      </c>
      <c r="B2124" t="s">
        <v>75</v>
      </c>
      <c r="C2124">
        <v>53.649500000000003</v>
      </c>
      <c r="D2124">
        <v>9.9618000000000002</v>
      </c>
      <c r="E2124">
        <v>15</v>
      </c>
      <c r="F2124" s="2">
        <v>37047</v>
      </c>
      <c r="G2124">
        <v>10</v>
      </c>
      <c r="H2124" s="3">
        <v>37047.506249999999</v>
      </c>
      <c r="I2124" s="3">
        <v>37047.479166666664</v>
      </c>
      <c r="J2124">
        <v>15</v>
      </c>
      <c r="K2124">
        <v>18</v>
      </c>
      <c r="L2124" s="3">
        <v>37047.470833333333</v>
      </c>
      <c r="M2124" t="s">
        <v>9</v>
      </c>
      <c r="N2124" t="s">
        <v>9</v>
      </c>
      <c r="O2124" t="s">
        <v>9</v>
      </c>
      <c r="P2124" s="3">
        <v>37047.506249999999</v>
      </c>
      <c r="Q2124">
        <v>0</v>
      </c>
      <c r="R2124" t="s">
        <v>76</v>
      </c>
      <c r="S2124">
        <v>0</v>
      </c>
      <c r="T2124">
        <v>0</v>
      </c>
      <c r="U2124" t="s">
        <v>9</v>
      </c>
      <c r="V2124" s="3">
        <v>37047.479166666664</v>
      </c>
      <c r="W2124">
        <v>1</v>
      </c>
      <c r="X2124" s="3">
        <v>37047.470833333333</v>
      </c>
      <c r="Y2124" t="s">
        <v>9</v>
      </c>
      <c r="Z2124">
        <v>0</v>
      </c>
      <c r="AA2124">
        <v>0</v>
      </c>
    </row>
    <row r="2125" spans="1:27" x14ac:dyDescent="0.25">
      <c r="A2125" t="s">
        <v>74</v>
      </c>
      <c r="B2125" t="s">
        <v>75</v>
      </c>
      <c r="C2125">
        <v>53.649500000000003</v>
      </c>
      <c r="D2125">
        <v>9.9618000000000002</v>
      </c>
      <c r="E2125">
        <v>15</v>
      </c>
      <c r="F2125" s="2">
        <v>37048</v>
      </c>
      <c r="G2125">
        <v>9.5</v>
      </c>
      <c r="H2125" s="3">
        <v>37048.506249999999</v>
      </c>
      <c r="I2125" s="3">
        <v>37048.479166666664</v>
      </c>
      <c r="J2125">
        <v>19</v>
      </c>
      <c r="K2125">
        <v>20</v>
      </c>
      <c r="L2125" s="3">
        <v>37048.470833333333</v>
      </c>
      <c r="M2125" t="s">
        <v>9</v>
      </c>
      <c r="N2125" t="s">
        <v>9</v>
      </c>
      <c r="O2125" t="s">
        <v>9</v>
      </c>
      <c r="P2125" s="3">
        <v>37048.506249999999</v>
      </c>
      <c r="Q2125">
        <v>0</v>
      </c>
      <c r="R2125" t="s">
        <v>76</v>
      </c>
      <c r="S2125">
        <v>0</v>
      </c>
      <c r="T2125">
        <v>0</v>
      </c>
      <c r="U2125" t="s">
        <v>9</v>
      </c>
      <c r="V2125" s="3">
        <v>37048.479166666664</v>
      </c>
      <c r="W2125">
        <v>1</v>
      </c>
      <c r="X2125" s="3">
        <v>37048.470833333333</v>
      </c>
      <c r="Y2125" t="s">
        <v>9</v>
      </c>
      <c r="Z2125">
        <v>0</v>
      </c>
      <c r="AA2125">
        <v>0</v>
      </c>
    </row>
    <row r="2126" spans="1:27" x14ac:dyDescent="0.25">
      <c r="A2126" t="s">
        <v>74</v>
      </c>
      <c r="B2126" t="s">
        <v>75</v>
      </c>
      <c r="C2126">
        <v>53.649500000000003</v>
      </c>
      <c r="D2126">
        <v>9.9618000000000002</v>
      </c>
      <c r="E2126">
        <v>15</v>
      </c>
      <c r="F2126" s="2">
        <v>37049</v>
      </c>
      <c r="G2126">
        <v>12.2</v>
      </c>
      <c r="H2126" s="3">
        <v>37049.506249999999</v>
      </c>
      <c r="I2126" s="3">
        <v>37049.479166666664</v>
      </c>
      <c r="J2126">
        <v>13</v>
      </c>
      <c r="K2126">
        <v>17.7</v>
      </c>
      <c r="L2126" s="3">
        <v>37049.47152777778</v>
      </c>
      <c r="M2126" t="s">
        <v>9</v>
      </c>
      <c r="N2126" t="s">
        <v>9</v>
      </c>
      <c r="O2126" t="s">
        <v>9</v>
      </c>
      <c r="P2126" s="3">
        <v>37049.506249999999</v>
      </c>
      <c r="Q2126">
        <v>0</v>
      </c>
      <c r="R2126" t="s">
        <v>76</v>
      </c>
      <c r="S2126">
        <v>0</v>
      </c>
      <c r="T2126">
        <v>0</v>
      </c>
      <c r="U2126" t="s">
        <v>9</v>
      </c>
      <c r="V2126" s="3">
        <v>37049.479166666664</v>
      </c>
      <c r="W2126">
        <v>1</v>
      </c>
      <c r="X2126" s="3">
        <v>37049.47152777778</v>
      </c>
      <c r="Y2126" t="s">
        <v>9</v>
      </c>
      <c r="Z2126">
        <v>0</v>
      </c>
      <c r="AA2126">
        <v>0</v>
      </c>
    </row>
    <row r="2127" spans="1:27" x14ac:dyDescent="0.25">
      <c r="A2127" t="s">
        <v>74</v>
      </c>
      <c r="B2127" t="s">
        <v>75</v>
      </c>
      <c r="C2127">
        <v>53.649500000000003</v>
      </c>
      <c r="D2127">
        <v>9.9618000000000002</v>
      </c>
      <c r="E2127">
        <v>15</v>
      </c>
      <c r="F2127" s="2">
        <v>37050</v>
      </c>
      <c r="G2127">
        <v>9</v>
      </c>
      <c r="H2127" s="3">
        <v>37050.506249999999</v>
      </c>
      <c r="I2127" s="3">
        <v>37050.479166666664</v>
      </c>
      <c r="J2127">
        <v>13</v>
      </c>
      <c r="K2127">
        <v>15.5</v>
      </c>
      <c r="L2127" s="3">
        <v>37050.47152777778</v>
      </c>
      <c r="M2127" t="s">
        <v>9</v>
      </c>
      <c r="N2127" t="s">
        <v>9</v>
      </c>
      <c r="O2127" t="s">
        <v>9</v>
      </c>
      <c r="P2127" s="3">
        <v>37050.506249999999</v>
      </c>
      <c r="Q2127">
        <v>0</v>
      </c>
      <c r="R2127" t="s">
        <v>76</v>
      </c>
      <c r="S2127">
        <v>0</v>
      </c>
      <c r="T2127">
        <v>0</v>
      </c>
      <c r="U2127" t="s">
        <v>9</v>
      </c>
      <c r="V2127" s="3">
        <v>37050.479166666664</v>
      </c>
      <c r="W2127">
        <v>1</v>
      </c>
      <c r="X2127" s="3">
        <v>37050.47152777778</v>
      </c>
      <c r="Y2127" t="s">
        <v>9</v>
      </c>
      <c r="Z2127">
        <v>0</v>
      </c>
      <c r="AA2127">
        <v>0</v>
      </c>
    </row>
    <row r="2128" spans="1:27" x14ac:dyDescent="0.25">
      <c r="A2128" t="s">
        <v>74</v>
      </c>
      <c r="B2128" t="s">
        <v>75</v>
      </c>
      <c r="C2128">
        <v>53.649500000000003</v>
      </c>
      <c r="D2128">
        <v>9.9618000000000002</v>
      </c>
      <c r="E2128">
        <v>15</v>
      </c>
      <c r="F2128" s="2">
        <v>37051</v>
      </c>
      <c r="G2128">
        <v>6</v>
      </c>
      <c r="H2128" s="3">
        <v>37051.506249999999</v>
      </c>
      <c r="I2128" s="3">
        <v>37051.479166666664</v>
      </c>
      <c r="J2128">
        <v>14</v>
      </c>
      <c r="K2128">
        <v>16</v>
      </c>
      <c r="L2128" s="3">
        <v>37051.47152777778</v>
      </c>
      <c r="M2128" t="s">
        <v>9</v>
      </c>
      <c r="N2128" t="s">
        <v>9</v>
      </c>
      <c r="O2128" t="s">
        <v>9</v>
      </c>
      <c r="P2128" s="3">
        <v>37051.506249999999</v>
      </c>
      <c r="Q2128">
        <v>2</v>
      </c>
      <c r="R2128" t="s">
        <v>77</v>
      </c>
      <c r="S2128">
        <v>2</v>
      </c>
      <c r="T2128" t="s">
        <v>9</v>
      </c>
      <c r="U2128" t="s">
        <v>9</v>
      </c>
      <c r="V2128" s="3">
        <v>37051.479166666664</v>
      </c>
      <c r="W2128">
        <v>1</v>
      </c>
      <c r="X2128" s="3">
        <v>37051.47152777778</v>
      </c>
      <c r="Y2128" t="s">
        <v>9</v>
      </c>
      <c r="Z2128">
        <v>2</v>
      </c>
      <c r="AA2128" t="s">
        <v>9</v>
      </c>
    </row>
    <row r="2129" spans="1:27" x14ac:dyDescent="0.25">
      <c r="A2129" t="s">
        <v>74</v>
      </c>
      <c r="B2129" t="s">
        <v>75</v>
      </c>
      <c r="C2129">
        <v>53.649500000000003</v>
      </c>
      <c r="D2129">
        <v>9.9618000000000002</v>
      </c>
      <c r="E2129">
        <v>15</v>
      </c>
      <c r="F2129" s="2">
        <v>37052</v>
      </c>
      <c r="G2129">
        <v>6</v>
      </c>
      <c r="H2129" s="3">
        <v>37052.506249999999</v>
      </c>
      <c r="I2129" s="3">
        <v>37052.479166666664</v>
      </c>
      <c r="J2129">
        <v>14</v>
      </c>
      <c r="K2129">
        <v>16</v>
      </c>
      <c r="L2129" s="3">
        <v>37052.47152777778</v>
      </c>
      <c r="M2129" t="s">
        <v>9</v>
      </c>
      <c r="N2129" t="s">
        <v>9</v>
      </c>
      <c r="O2129" t="s">
        <v>9</v>
      </c>
      <c r="P2129" s="3">
        <v>37052.506249999999</v>
      </c>
      <c r="Q2129">
        <v>0</v>
      </c>
      <c r="R2129" t="s">
        <v>76</v>
      </c>
      <c r="S2129">
        <v>0</v>
      </c>
      <c r="T2129">
        <v>0</v>
      </c>
      <c r="U2129" t="s">
        <v>9</v>
      </c>
      <c r="V2129" s="3">
        <v>37052.479166666664</v>
      </c>
      <c r="W2129">
        <v>1</v>
      </c>
      <c r="X2129" s="3">
        <v>37052.47152777778</v>
      </c>
      <c r="Y2129" t="s">
        <v>9</v>
      </c>
      <c r="Z2129">
        <v>0</v>
      </c>
      <c r="AA2129">
        <v>0</v>
      </c>
    </row>
    <row r="2130" spans="1:27" x14ac:dyDescent="0.25">
      <c r="A2130" t="s">
        <v>74</v>
      </c>
      <c r="B2130" t="s">
        <v>75</v>
      </c>
      <c r="C2130">
        <v>53.649500000000003</v>
      </c>
      <c r="D2130">
        <v>9.9618000000000002</v>
      </c>
      <c r="E2130">
        <v>15</v>
      </c>
      <c r="F2130" s="2">
        <v>37053</v>
      </c>
      <c r="G2130">
        <v>5</v>
      </c>
      <c r="H2130" s="3">
        <v>37053.506249999999</v>
      </c>
      <c r="I2130" s="3">
        <v>37053.479166666664</v>
      </c>
      <c r="J2130">
        <v>13</v>
      </c>
      <c r="K2130">
        <v>15</v>
      </c>
      <c r="L2130" s="3">
        <v>37053.47152777778</v>
      </c>
      <c r="M2130" t="s">
        <v>9</v>
      </c>
      <c r="N2130" t="s">
        <v>9</v>
      </c>
      <c r="O2130" t="s">
        <v>9</v>
      </c>
      <c r="P2130" s="3">
        <v>37053.506249999999</v>
      </c>
      <c r="Q2130">
        <v>0</v>
      </c>
      <c r="R2130" t="s">
        <v>76</v>
      </c>
      <c r="S2130">
        <v>0</v>
      </c>
      <c r="T2130">
        <v>0</v>
      </c>
      <c r="U2130" t="s">
        <v>9</v>
      </c>
      <c r="V2130" s="3">
        <v>37053.479166666664</v>
      </c>
      <c r="W2130">
        <v>1</v>
      </c>
      <c r="X2130" s="3">
        <v>37053.47152777778</v>
      </c>
      <c r="Y2130" t="s">
        <v>9</v>
      </c>
      <c r="Z2130">
        <v>0</v>
      </c>
      <c r="AA2130">
        <v>0</v>
      </c>
    </row>
    <row r="2131" spans="1:27" x14ac:dyDescent="0.25">
      <c r="A2131" t="s">
        <v>74</v>
      </c>
      <c r="B2131" t="s">
        <v>75</v>
      </c>
      <c r="C2131">
        <v>53.649500000000003</v>
      </c>
      <c r="D2131">
        <v>9.9618000000000002</v>
      </c>
      <c r="E2131">
        <v>15</v>
      </c>
      <c r="F2131" s="2">
        <v>37054</v>
      </c>
      <c r="G2131">
        <v>9.5</v>
      </c>
      <c r="H2131" s="3">
        <v>37054.506249999999</v>
      </c>
      <c r="I2131" s="3">
        <v>37054.479166666664</v>
      </c>
      <c r="J2131">
        <v>12</v>
      </c>
      <c r="K2131">
        <v>15</v>
      </c>
      <c r="L2131" s="3">
        <v>37054.472222222219</v>
      </c>
      <c r="M2131" t="s">
        <v>9</v>
      </c>
      <c r="N2131" t="s">
        <v>9</v>
      </c>
      <c r="O2131" t="s">
        <v>9</v>
      </c>
      <c r="P2131" s="3">
        <v>37054.506249999999</v>
      </c>
      <c r="Q2131">
        <v>1</v>
      </c>
      <c r="R2131" t="s">
        <v>77</v>
      </c>
      <c r="S2131">
        <v>1</v>
      </c>
      <c r="T2131" t="s">
        <v>9</v>
      </c>
      <c r="U2131" t="s">
        <v>9</v>
      </c>
      <c r="V2131" s="3">
        <v>37054.479166666664</v>
      </c>
      <c r="W2131">
        <v>1</v>
      </c>
      <c r="X2131" s="3">
        <v>37054.472222222219</v>
      </c>
      <c r="Y2131" t="s">
        <v>9</v>
      </c>
      <c r="Z2131">
        <v>1</v>
      </c>
      <c r="AA2131" t="s">
        <v>9</v>
      </c>
    </row>
    <row r="2132" spans="1:27" x14ac:dyDescent="0.25">
      <c r="A2132" t="s">
        <v>74</v>
      </c>
      <c r="B2132" t="s">
        <v>75</v>
      </c>
      <c r="C2132">
        <v>53.649500000000003</v>
      </c>
      <c r="D2132">
        <v>9.9618000000000002</v>
      </c>
      <c r="E2132">
        <v>15</v>
      </c>
      <c r="F2132" s="2">
        <v>37055</v>
      </c>
      <c r="G2132">
        <v>5</v>
      </c>
      <c r="H2132" s="3">
        <v>37055.506249999999</v>
      </c>
      <c r="I2132" s="3">
        <v>37055.479166666664</v>
      </c>
      <c r="J2132">
        <v>13</v>
      </c>
      <c r="K2132">
        <v>16</v>
      </c>
      <c r="L2132" s="3">
        <v>37055.472222222219</v>
      </c>
      <c r="M2132" t="s">
        <v>9</v>
      </c>
      <c r="N2132" t="s">
        <v>9</v>
      </c>
      <c r="O2132" t="s">
        <v>9</v>
      </c>
      <c r="P2132" s="3">
        <v>37055.506249999999</v>
      </c>
      <c r="Q2132">
        <v>0</v>
      </c>
      <c r="R2132" t="s">
        <v>76</v>
      </c>
      <c r="S2132">
        <v>0</v>
      </c>
      <c r="T2132">
        <v>0</v>
      </c>
      <c r="U2132" t="s">
        <v>9</v>
      </c>
      <c r="V2132" s="3">
        <v>37055.479166666664</v>
      </c>
      <c r="W2132">
        <v>1</v>
      </c>
      <c r="X2132" s="3">
        <v>37055.472222222219</v>
      </c>
      <c r="Y2132" t="s">
        <v>9</v>
      </c>
      <c r="Z2132">
        <v>0</v>
      </c>
      <c r="AA2132">
        <v>0</v>
      </c>
    </row>
    <row r="2133" spans="1:27" x14ac:dyDescent="0.25">
      <c r="A2133" t="s">
        <v>74</v>
      </c>
      <c r="B2133" t="s">
        <v>75</v>
      </c>
      <c r="C2133">
        <v>53.649500000000003</v>
      </c>
      <c r="D2133">
        <v>9.9618000000000002</v>
      </c>
      <c r="E2133">
        <v>15</v>
      </c>
      <c r="F2133" s="2">
        <v>37056</v>
      </c>
      <c r="G2133">
        <v>7</v>
      </c>
      <c r="H2133" s="3">
        <v>37056.506249999999</v>
      </c>
      <c r="I2133" s="3">
        <v>37056.479166666664</v>
      </c>
      <c r="J2133">
        <v>17.5</v>
      </c>
      <c r="K2133">
        <v>18</v>
      </c>
      <c r="L2133" s="3">
        <v>37056.472222222219</v>
      </c>
      <c r="M2133" t="s">
        <v>9</v>
      </c>
      <c r="N2133" t="s">
        <v>9</v>
      </c>
      <c r="O2133" t="s">
        <v>9</v>
      </c>
      <c r="P2133" s="3">
        <v>37056.506249999999</v>
      </c>
      <c r="Q2133">
        <v>0</v>
      </c>
      <c r="R2133" t="s">
        <v>76</v>
      </c>
      <c r="S2133">
        <v>0</v>
      </c>
      <c r="T2133">
        <v>0</v>
      </c>
      <c r="U2133" t="s">
        <v>9</v>
      </c>
      <c r="V2133" s="3">
        <v>37056.479166666664</v>
      </c>
      <c r="W2133">
        <v>1</v>
      </c>
      <c r="X2133" s="3">
        <v>37056.472222222219</v>
      </c>
      <c r="Y2133" t="s">
        <v>9</v>
      </c>
      <c r="Z2133">
        <v>0</v>
      </c>
      <c r="AA2133">
        <v>0</v>
      </c>
    </row>
    <row r="2134" spans="1:27" x14ac:dyDescent="0.25">
      <c r="A2134" t="s">
        <v>74</v>
      </c>
      <c r="B2134" t="s">
        <v>75</v>
      </c>
      <c r="C2134">
        <v>53.649500000000003</v>
      </c>
      <c r="D2134">
        <v>9.9618000000000002</v>
      </c>
      <c r="E2134">
        <v>15</v>
      </c>
      <c r="F2134" s="2">
        <v>37057</v>
      </c>
      <c r="G2134">
        <v>7</v>
      </c>
      <c r="H2134" s="3">
        <v>37057.506249999999</v>
      </c>
      <c r="I2134" s="3">
        <v>37057.479166666664</v>
      </c>
      <c r="J2134">
        <v>17.5</v>
      </c>
      <c r="K2134">
        <v>18</v>
      </c>
      <c r="L2134" s="3">
        <v>37057.472222222219</v>
      </c>
      <c r="M2134" t="s">
        <v>9</v>
      </c>
      <c r="N2134" t="s">
        <v>9</v>
      </c>
      <c r="O2134" t="s">
        <v>9</v>
      </c>
      <c r="P2134" s="3">
        <v>37057.506249999999</v>
      </c>
      <c r="Q2134">
        <v>0</v>
      </c>
      <c r="R2134" t="s">
        <v>76</v>
      </c>
      <c r="S2134">
        <v>0</v>
      </c>
      <c r="T2134">
        <v>0</v>
      </c>
      <c r="U2134" t="s">
        <v>9</v>
      </c>
      <c r="V2134" s="3">
        <v>37057.479166666664</v>
      </c>
      <c r="W2134">
        <v>1</v>
      </c>
      <c r="X2134" s="3">
        <v>37057.472222222219</v>
      </c>
      <c r="Y2134" t="s">
        <v>9</v>
      </c>
      <c r="Z2134">
        <v>0</v>
      </c>
      <c r="AA2134">
        <v>0</v>
      </c>
    </row>
    <row r="2135" spans="1:27" x14ac:dyDescent="0.25">
      <c r="A2135" t="s">
        <v>74</v>
      </c>
      <c r="B2135" t="s">
        <v>75</v>
      </c>
      <c r="C2135">
        <v>53.649500000000003</v>
      </c>
      <c r="D2135">
        <v>9.9618000000000002</v>
      </c>
      <c r="E2135">
        <v>15</v>
      </c>
      <c r="F2135" s="2">
        <v>37058</v>
      </c>
      <c r="G2135">
        <v>13</v>
      </c>
      <c r="H2135" s="3">
        <v>37058.506249999999</v>
      </c>
      <c r="I2135" s="3">
        <v>37058.479166666664</v>
      </c>
      <c r="J2135">
        <v>18</v>
      </c>
      <c r="K2135">
        <v>23</v>
      </c>
      <c r="L2135" s="3">
        <v>37058.472222222219</v>
      </c>
      <c r="M2135" t="s">
        <v>9</v>
      </c>
      <c r="N2135" t="s">
        <v>9</v>
      </c>
      <c r="O2135" t="s">
        <v>9</v>
      </c>
      <c r="P2135" s="3">
        <v>37058.506249999999</v>
      </c>
      <c r="Q2135">
        <v>28</v>
      </c>
      <c r="R2135" t="s">
        <v>77</v>
      </c>
      <c r="S2135">
        <v>28</v>
      </c>
      <c r="T2135" t="s">
        <v>9</v>
      </c>
      <c r="U2135" t="s">
        <v>9</v>
      </c>
      <c r="V2135" s="3">
        <v>37058.479166666664</v>
      </c>
      <c r="W2135">
        <v>1</v>
      </c>
      <c r="X2135" s="3">
        <v>37058.472222222219</v>
      </c>
      <c r="Y2135" t="s">
        <v>9</v>
      </c>
      <c r="Z2135">
        <v>28</v>
      </c>
      <c r="AA2135" t="s">
        <v>9</v>
      </c>
    </row>
    <row r="2136" spans="1:27" x14ac:dyDescent="0.25">
      <c r="A2136" t="s">
        <v>74</v>
      </c>
      <c r="B2136" t="s">
        <v>75</v>
      </c>
      <c r="C2136">
        <v>53.649500000000003</v>
      </c>
      <c r="D2136">
        <v>9.9618000000000002</v>
      </c>
      <c r="E2136">
        <v>15</v>
      </c>
      <c r="F2136" s="2">
        <v>37059</v>
      </c>
      <c r="G2136">
        <v>13</v>
      </c>
      <c r="H2136" s="3">
        <v>37059.506249999999</v>
      </c>
      <c r="I2136" s="3">
        <v>37059.479166666664</v>
      </c>
      <c r="J2136">
        <v>18</v>
      </c>
      <c r="K2136">
        <v>19</v>
      </c>
      <c r="L2136" s="3">
        <v>37059.472916666666</v>
      </c>
      <c r="M2136" t="s">
        <v>9</v>
      </c>
      <c r="N2136" t="s">
        <v>9</v>
      </c>
      <c r="O2136" t="s">
        <v>9</v>
      </c>
      <c r="P2136" s="3">
        <v>37059.506249999999</v>
      </c>
      <c r="Q2136">
        <v>1</v>
      </c>
      <c r="R2136" t="s">
        <v>77</v>
      </c>
      <c r="S2136">
        <v>1</v>
      </c>
      <c r="T2136" t="s">
        <v>9</v>
      </c>
      <c r="U2136" t="s">
        <v>9</v>
      </c>
      <c r="V2136" s="3">
        <v>37059.479166666664</v>
      </c>
      <c r="W2136">
        <v>1</v>
      </c>
      <c r="X2136" s="3">
        <v>37059.472916666666</v>
      </c>
      <c r="Y2136" t="s">
        <v>9</v>
      </c>
      <c r="Z2136">
        <v>1</v>
      </c>
      <c r="AA2136" t="s">
        <v>9</v>
      </c>
    </row>
    <row r="2137" spans="1:27" x14ac:dyDescent="0.25">
      <c r="A2137" t="s">
        <v>74</v>
      </c>
      <c r="B2137" t="s">
        <v>75</v>
      </c>
      <c r="C2137">
        <v>53.649500000000003</v>
      </c>
      <c r="D2137">
        <v>9.9618000000000002</v>
      </c>
      <c r="E2137">
        <v>15</v>
      </c>
      <c r="F2137" s="2">
        <v>37060</v>
      </c>
      <c r="G2137">
        <v>13</v>
      </c>
      <c r="H2137" s="3">
        <v>37060.506249999999</v>
      </c>
      <c r="I2137" s="3">
        <v>37060.479166666664</v>
      </c>
      <c r="J2137">
        <v>18</v>
      </c>
      <c r="K2137">
        <v>19</v>
      </c>
      <c r="L2137" s="3">
        <v>37060.472916666666</v>
      </c>
      <c r="M2137" t="s">
        <v>9</v>
      </c>
      <c r="N2137" t="s">
        <v>9</v>
      </c>
      <c r="O2137" t="s">
        <v>9</v>
      </c>
      <c r="P2137" s="3">
        <v>37060.506249999999</v>
      </c>
      <c r="Q2137">
        <v>7</v>
      </c>
      <c r="R2137" t="s">
        <v>77</v>
      </c>
      <c r="S2137">
        <v>7</v>
      </c>
      <c r="T2137" t="s">
        <v>9</v>
      </c>
      <c r="U2137" t="s">
        <v>9</v>
      </c>
      <c r="V2137" s="3">
        <v>37060.479166666664</v>
      </c>
      <c r="W2137">
        <v>1</v>
      </c>
      <c r="X2137" s="3">
        <v>37060.472916666666</v>
      </c>
      <c r="Y2137" t="s">
        <v>9</v>
      </c>
      <c r="Z2137">
        <v>7</v>
      </c>
      <c r="AA2137" t="s">
        <v>9</v>
      </c>
    </row>
    <row r="2138" spans="1:27" x14ac:dyDescent="0.25">
      <c r="A2138" t="s">
        <v>74</v>
      </c>
      <c r="B2138" t="s">
        <v>75</v>
      </c>
      <c r="C2138">
        <v>53.649500000000003</v>
      </c>
      <c r="D2138">
        <v>9.9618000000000002</v>
      </c>
      <c r="E2138">
        <v>15</v>
      </c>
      <c r="F2138" s="2">
        <v>37061</v>
      </c>
      <c r="G2138">
        <v>12</v>
      </c>
      <c r="H2138" s="3">
        <v>37061.506249999999</v>
      </c>
      <c r="I2138" s="3">
        <v>37061.479166666664</v>
      </c>
      <c r="J2138">
        <v>15</v>
      </c>
      <c r="K2138">
        <v>20</v>
      </c>
      <c r="L2138" s="3">
        <v>37061.472916666666</v>
      </c>
      <c r="M2138" t="s">
        <v>9</v>
      </c>
      <c r="N2138" t="s">
        <v>9</v>
      </c>
      <c r="O2138" t="s">
        <v>9</v>
      </c>
      <c r="P2138" s="3">
        <v>37061.506249999999</v>
      </c>
      <c r="Q2138">
        <v>0</v>
      </c>
      <c r="R2138" t="s">
        <v>76</v>
      </c>
      <c r="S2138">
        <v>0</v>
      </c>
      <c r="T2138">
        <v>0</v>
      </c>
      <c r="U2138" t="s">
        <v>9</v>
      </c>
      <c r="V2138" s="3">
        <v>37061.479166666664</v>
      </c>
      <c r="W2138">
        <v>1</v>
      </c>
      <c r="X2138" s="3">
        <v>37061.472916666666</v>
      </c>
      <c r="Y2138" t="s">
        <v>9</v>
      </c>
      <c r="Z2138">
        <v>0</v>
      </c>
      <c r="AA2138">
        <v>0</v>
      </c>
    </row>
    <row r="2139" spans="1:27" x14ac:dyDescent="0.25">
      <c r="A2139" t="s">
        <v>74</v>
      </c>
      <c r="B2139" t="s">
        <v>75</v>
      </c>
      <c r="C2139">
        <v>53.649500000000003</v>
      </c>
      <c r="D2139">
        <v>9.9618000000000002</v>
      </c>
      <c r="E2139">
        <v>15</v>
      </c>
      <c r="F2139" s="2">
        <v>37062</v>
      </c>
      <c r="G2139">
        <v>6</v>
      </c>
      <c r="H2139" s="3">
        <v>37062.506249999999</v>
      </c>
      <c r="I2139" s="3">
        <v>37062.479166666664</v>
      </c>
      <c r="J2139">
        <v>18</v>
      </c>
      <c r="K2139">
        <v>18</v>
      </c>
      <c r="L2139" s="3">
        <v>37062.472916666666</v>
      </c>
      <c r="M2139" t="s">
        <v>9</v>
      </c>
      <c r="N2139" t="s">
        <v>9</v>
      </c>
      <c r="O2139" t="s">
        <v>9</v>
      </c>
      <c r="P2139" s="3">
        <v>37062.506249999999</v>
      </c>
      <c r="Q2139">
        <v>0</v>
      </c>
      <c r="R2139" t="s">
        <v>76</v>
      </c>
      <c r="S2139">
        <v>0</v>
      </c>
      <c r="T2139">
        <v>0</v>
      </c>
      <c r="U2139" t="s">
        <v>9</v>
      </c>
      <c r="V2139" s="3">
        <v>37062.479166666664</v>
      </c>
      <c r="W2139">
        <v>1</v>
      </c>
      <c r="X2139" s="3">
        <v>37062.472916666666</v>
      </c>
      <c r="Y2139" t="s">
        <v>9</v>
      </c>
      <c r="Z2139">
        <v>0</v>
      </c>
      <c r="AA2139">
        <v>0</v>
      </c>
    </row>
    <row r="2140" spans="1:27" x14ac:dyDescent="0.25">
      <c r="A2140" t="s">
        <v>74</v>
      </c>
      <c r="B2140" t="s">
        <v>75</v>
      </c>
      <c r="C2140">
        <v>53.649500000000003</v>
      </c>
      <c r="D2140">
        <v>9.9618000000000002</v>
      </c>
      <c r="E2140">
        <v>15</v>
      </c>
      <c r="F2140" s="2">
        <v>37063</v>
      </c>
      <c r="G2140">
        <v>13</v>
      </c>
      <c r="H2140" s="3">
        <v>37063.506249999999</v>
      </c>
      <c r="I2140" s="3">
        <v>37063.479166666664</v>
      </c>
      <c r="J2140">
        <v>18</v>
      </c>
      <c r="K2140">
        <v>22</v>
      </c>
      <c r="L2140" s="3">
        <v>37063.472916666666</v>
      </c>
      <c r="M2140" t="s">
        <v>9</v>
      </c>
      <c r="N2140" t="s">
        <v>9</v>
      </c>
      <c r="O2140" t="s">
        <v>9</v>
      </c>
      <c r="P2140" s="3">
        <v>37063.506249999999</v>
      </c>
      <c r="Q2140">
        <v>0</v>
      </c>
      <c r="R2140" t="s">
        <v>76</v>
      </c>
      <c r="S2140">
        <v>0</v>
      </c>
      <c r="T2140">
        <v>0</v>
      </c>
      <c r="U2140" t="s">
        <v>9</v>
      </c>
      <c r="V2140" s="3">
        <v>37063.479166666664</v>
      </c>
      <c r="W2140">
        <v>1</v>
      </c>
      <c r="X2140" s="3">
        <v>37063.472916666666</v>
      </c>
      <c r="Y2140" t="s">
        <v>9</v>
      </c>
      <c r="Z2140">
        <v>0</v>
      </c>
      <c r="AA2140">
        <v>0</v>
      </c>
    </row>
    <row r="2141" spans="1:27" x14ac:dyDescent="0.25">
      <c r="A2141" t="s">
        <v>74</v>
      </c>
      <c r="B2141" t="s">
        <v>75</v>
      </c>
      <c r="C2141">
        <v>53.649500000000003</v>
      </c>
      <c r="D2141">
        <v>9.9618000000000002</v>
      </c>
      <c r="E2141">
        <v>15</v>
      </c>
      <c r="F2141" s="2">
        <v>37064</v>
      </c>
      <c r="G2141">
        <v>11</v>
      </c>
      <c r="H2141" s="3">
        <v>37064.506249999999</v>
      </c>
      <c r="I2141" s="3">
        <v>37064.479166666664</v>
      </c>
      <c r="J2141">
        <v>12</v>
      </c>
      <c r="K2141">
        <v>19</v>
      </c>
      <c r="L2141" s="3">
        <v>37064.473611111112</v>
      </c>
      <c r="M2141" t="s">
        <v>9</v>
      </c>
      <c r="N2141" t="s">
        <v>9</v>
      </c>
      <c r="O2141" t="s">
        <v>9</v>
      </c>
      <c r="P2141" s="3">
        <v>37064.506249999999</v>
      </c>
      <c r="Q2141">
        <v>3</v>
      </c>
      <c r="R2141" t="s">
        <v>77</v>
      </c>
      <c r="S2141">
        <v>3</v>
      </c>
      <c r="T2141" t="s">
        <v>9</v>
      </c>
      <c r="U2141" t="s">
        <v>9</v>
      </c>
      <c r="V2141" s="3">
        <v>37064.479166666664</v>
      </c>
      <c r="W2141">
        <v>1</v>
      </c>
      <c r="X2141" s="3">
        <v>37064.473611111112</v>
      </c>
      <c r="Y2141" t="s">
        <v>9</v>
      </c>
      <c r="Z2141">
        <v>3</v>
      </c>
      <c r="AA2141" t="s">
        <v>9</v>
      </c>
    </row>
    <row r="2142" spans="1:27" x14ac:dyDescent="0.25">
      <c r="A2142" t="s">
        <v>74</v>
      </c>
      <c r="B2142" t="s">
        <v>75</v>
      </c>
      <c r="C2142">
        <v>53.649500000000003</v>
      </c>
      <c r="D2142">
        <v>9.9618000000000002</v>
      </c>
      <c r="E2142">
        <v>15</v>
      </c>
      <c r="F2142" s="2">
        <v>37065</v>
      </c>
      <c r="G2142">
        <v>13</v>
      </c>
      <c r="H2142" s="3">
        <v>37065.506249999999</v>
      </c>
      <c r="I2142" s="3">
        <v>37065.479166666664</v>
      </c>
      <c r="J2142">
        <v>17</v>
      </c>
      <c r="K2142">
        <v>17</v>
      </c>
      <c r="L2142" s="3">
        <v>37065.473611111112</v>
      </c>
      <c r="M2142" t="s">
        <v>9</v>
      </c>
      <c r="N2142" t="s">
        <v>9</v>
      </c>
      <c r="O2142" t="s">
        <v>9</v>
      </c>
      <c r="P2142" s="3">
        <v>37065.506249999999</v>
      </c>
      <c r="Q2142">
        <v>15</v>
      </c>
      <c r="R2142" t="s">
        <v>77</v>
      </c>
      <c r="S2142">
        <v>15</v>
      </c>
      <c r="T2142" t="s">
        <v>9</v>
      </c>
      <c r="U2142" t="s">
        <v>9</v>
      </c>
      <c r="V2142" s="3">
        <v>37065.479166666664</v>
      </c>
      <c r="W2142">
        <v>1</v>
      </c>
      <c r="X2142" s="3">
        <v>37065.473611111112</v>
      </c>
      <c r="Y2142" t="s">
        <v>9</v>
      </c>
      <c r="Z2142">
        <v>15</v>
      </c>
      <c r="AA2142" t="s">
        <v>9</v>
      </c>
    </row>
    <row r="2143" spans="1:27" x14ac:dyDescent="0.25">
      <c r="A2143" t="s">
        <v>74</v>
      </c>
      <c r="B2143" t="s">
        <v>75</v>
      </c>
      <c r="C2143">
        <v>53.649500000000003</v>
      </c>
      <c r="D2143">
        <v>9.9618000000000002</v>
      </c>
      <c r="E2143">
        <v>15</v>
      </c>
      <c r="F2143" s="2">
        <v>37066</v>
      </c>
      <c r="G2143">
        <v>12</v>
      </c>
      <c r="H2143" s="3">
        <v>37066.506249999999</v>
      </c>
      <c r="I2143" s="3">
        <v>37066.479166666664</v>
      </c>
      <c r="J2143">
        <v>17</v>
      </c>
      <c r="K2143">
        <v>19</v>
      </c>
      <c r="L2143" s="3">
        <v>37066.473611111112</v>
      </c>
      <c r="M2143" t="s">
        <v>9</v>
      </c>
      <c r="N2143" t="s">
        <v>9</v>
      </c>
      <c r="O2143" t="s">
        <v>9</v>
      </c>
      <c r="P2143" s="3">
        <v>37066.506249999999</v>
      </c>
      <c r="Q2143">
        <v>0</v>
      </c>
      <c r="R2143" t="s">
        <v>76</v>
      </c>
      <c r="S2143">
        <v>0</v>
      </c>
      <c r="T2143">
        <v>0</v>
      </c>
      <c r="U2143" t="s">
        <v>9</v>
      </c>
      <c r="V2143" s="3">
        <v>37066.479166666664</v>
      </c>
      <c r="W2143">
        <v>1</v>
      </c>
      <c r="X2143" s="3">
        <v>37066.473611111112</v>
      </c>
      <c r="Y2143" t="s">
        <v>9</v>
      </c>
      <c r="Z2143">
        <v>0</v>
      </c>
      <c r="AA2143">
        <v>0</v>
      </c>
    </row>
    <row r="2144" spans="1:27" x14ac:dyDescent="0.25">
      <c r="A2144" t="s">
        <v>74</v>
      </c>
      <c r="B2144" t="s">
        <v>75</v>
      </c>
      <c r="C2144">
        <v>53.649500000000003</v>
      </c>
      <c r="D2144">
        <v>9.9618000000000002</v>
      </c>
      <c r="E2144">
        <v>15</v>
      </c>
      <c r="F2144" s="2">
        <v>37067</v>
      </c>
      <c r="G2144">
        <v>7</v>
      </c>
      <c r="H2144" s="3">
        <v>37067.506249999999</v>
      </c>
      <c r="I2144" s="3">
        <v>37067.479166666664</v>
      </c>
      <c r="J2144">
        <v>15</v>
      </c>
      <c r="K2144">
        <v>17</v>
      </c>
      <c r="L2144" s="3">
        <v>37067.473611111112</v>
      </c>
      <c r="M2144" t="s">
        <v>9</v>
      </c>
      <c r="N2144" t="s">
        <v>9</v>
      </c>
      <c r="O2144" t="s">
        <v>9</v>
      </c>
      <c r="P2144" s="3">
        <v>37067.506249999999</v>
      </c>
      <c r="Q2144">
        <v>0</v>
      </c>
      <c r="R2144" t="s">
        <v>76</v>
      </c>
      <c r="S2144">
        <v>0</v>
      </c>
      <c r="T2144">
        <v>0</v>
      </c>
      <c r="U2144" t="s">
        <v>9</v>
      </c>
      <c r="V2144" s="3">
        <v>37067.479166666664</v>
      </c>
      <c r="W2144">
        <v>1</v>
      </c>
      <c r="X2144" s="3">
        <v>37067.473611111112</v>
      </c>
      <c r="Y2144" t="s">
        <v>9</v>
      </c>
      <c r="Z2144">
        <v>0</v>
      </c>
      <c r="AA2144">
        <v>0</v>
      </c>
    </row>
    <row r="2145" spans="1:28" x14ac:dyDescent="0.25">
      <c r="A2145" t="s">
        <v>74</v>
      </c>
      <c r="B2145" t="s">
        <v>75</v>
      </c>
      <c r="C2145">
        <v>53.649500000000003</v>
      </c>
      <c r="D2145">
        <v>9.9618000000000002</v>
      </c>
      <c r="E2145">
        <v>15</v>
      </c>
      <c r="F2145" s="2">
        <v>37068</v>
      </c>
      <c r="G2145">
        <v>10</v>
      </c>
      <c r="H2145" s="3">
        <v>37068.506249999999</v>
      </c>
      <c r="I2145" s="3">
        <v>37068.479166666664</v>
      </c>
      <c r="J2145">
        <v>21</v>
      </c>
      <c r="K2145">
        <v>21</v>
      </c>
      <c r="L2145" s="3">
        <v>37068.474305555559</v>
      </c>
      <c r="M2145" t="s">
        <v>9</v>
      </c>
      <c r="N2145" t="s">
        <v>9</v>
      </c>
      <c r="O2145" t="s">
        <v>9</v>
      </c>
      <c r="P2145" s="3">
        <v>37068.506249999999</v>
      </c>
      <c r="Q2145">
        <v>0</v>
      </c>
      <c r="R2145" t="s">
        <v>76</v>
      </c>
      <c r="S2145">
        <v>0</v>
      </c>
      <c r="T2145">
        <v>0</v>
      </c>
      <c r="U2145" t="s">
        <v>9</v>
      </c>
      <c r="V2145" s="3">
        <v>37068.479166666664</v>
      </c>
      <c r="W2145">
        <v>1</v>
      </c>
      <c r="X2145" s="3">
        <v>37068.474305555559</v>
      </c>
      <c r="Y2145" t="s">
        <v>9</v>
      </c>
      <c r="Z2145">
        <v>0</v>
      </c>
      <c r="AA2145">
        <v>0</v>
      </c>
    </row>
    <row r="2146" spans="1:28" x14ac:dyDescent="0.25">
      <c r="A2146" t="s">
        <v>74</v>
      </c>
      <c r="B2146" t="s">
        <v>75</v>
      </c>
      <c r="C2146">
        <v>53.649500000000003</v>
      </c>
      <c r="D2146">
        <v>9.9618000000000002</v>
      </c>
      <c r="E2146">
        <v>15</v>
      </c>
      <c r="F2146" s="2">
        <v>37069</v>
      </c>
      <c r="G2146">
        <v>13</v>
      </c>
      <c r="H2146" s="3">
        <v>37069.506249999999</v>
      </c>
      <c r="I2146" s="3">
        <v>37069.479166666664</v>
      </c>
      <c r="J2146">
        <v>25</v>
      </c>
      <c r="K2146">
        <v>25</v>
      </c>
      <c r="L2146" s="3">
        <v>37069.474305555559</v>
      </c>
      <c r="M2146" t="s">
        <v>9</v>
      </c>
      <c r="N2146" t="s">
        <v>9</v>
      </c>
      <c r="O2146" t="s">
        <v>9</v>
      </c>
      <c r="P2146" s="3">
        <v>37069.506249999999</v>
      </c>
      <c r="Q2146">
        <v>0</v>
      </c>
      <c r="R2146" t="s">
        <v>76</v>
      </c>
      <c r="S2146">
        <v>0</v>
      </c>
      <c r="T2146">
        <v>0</v>
      </c>
      <c r="U2146" t="s">
        <v>9</v>
      </c>
      <c r="V2146" s="3">
        <v>37069.479166666664</v>
      </c>
      <c r="W2146">
        <v>1</v>
      </c>
      <c r="X2146" s="3">
        <v>37069.474305555559</v>
      </c>
      <c r="Y2146" t="s">
        <v>9</v>
      </c>
      <c r="Z2146">
        <v>0</v>
      </c>
      <c r="AA2146">
        <v>0</v>
      </c>
    </row>
    <row r="2147" spans="1:28" x14ac:dyDescent="0.25">
      <c r="A2147" t="s">
        <v>74</v>
      </c>
      <c r="B2147" t="s">
        <v>75</v>
      </c>
      <c r="C2147">
        <v>53.649500000000003</v>
      </c>
      <c r="D2147">
        <v>9.9618000000000002</v>
      </c>
      <c r="E2147">
        <v>15</v>
      </c>
      <c r="F2147" s="2">
        <v>37070</v>
      </c>
      <c r="G2147">
        <v>15</v>
      </c>
      <c r="H2147" s="3">
        <v>37070.506249999999</v>
      </c>
      <c r="I2147" s="3">
        <v>37070.479166666664</v>
      </c>
      <c r="J2147">
        <v>19</v>
      </c>
      <c r="K2147">
        <v>27</v>
      </c>
      <c r="L2147" s="3">
        <v>37070.474305555559</v>
      </c>
      <c r="M2147" t="s">
        <v>9</v>
      </c>
      <c r="N2147" t="s">
        <v>9</v>
      </c>
      <c r="O2147" t="s">
        <v>9</v>
      </c>
      <c r="P2147" s="3">
        <v>37070.506249999999</v>
      </c>
      <c r="Q2147">
        <v>0</v>
      </c>
      <c r="R2147" t="s">
        <v>76</v>
      </c>
      <c r="S2147">
        <v>0</v>
      </c>
      <c r="T2147">
        <v>0</v>
      </c>
      <c r="U2147" t="s">
        <v>9</v>
      </c>
      <c r="V2147" s="3">
        <v>37070.479166666664</v>
      </c>
      <c r="W2147">
        <v>1</v>
      </c>
      <c r="X2147" s="3">
        <v>37070.474305555559</v>
      </c>
      <c r="Y2147" t="s">
        <v>9</v>
      </c>
      <c r="Z2147">
        <v>0</v>
      </c>
      <c r="AA2147">
        <v>0</v>
      </c>
    </row>
    <row r="2148" spans="1:28" x14ac:dyDescent="0.25">
      <c r="A2148" t="s">
        <v>74</v>
      </c>
      <c r="B2148" t="s">
        <v>75</v>
      </c>
      <c r="C2148">
        <v>53.649500000000003</v>
      </c>
      <c r="D2148">
        <v>9.9618000000000002</v>
      </c>
      <c r="E2148">
        <v>15</v>
      </c>
      <c r="F2148" s="2">
        <v>37071</v>
      </c>
      <c r="G2148">
        <v>12</v>
      </c>
      <c r="H2148" s="3">
        <v>37071.506249999999</v>
      </c>
      <c r="I2148" s="3">
        <v>37071.479166666664</v>
      </c>
      <c r="J2148">
        <v>20</v>
      </c>
      <c r="K2148">
        <v>21</v>
      </c>
      <c r="L2148" s="3">
        <v>37071.474305555559</v>
      </c>
      <c r="M2148" t="s">
        <v>9</v>
      </c>
      <c r="N2148" t="s">
        <v>9</v>
      </c>
      <c r="O2148" t="s">
        <v>9</v>
      </c>
      <c r="P2148" s="3">
        <v>37071.506249999999</v>
      </c>
      <c r="Q2148">
        <v>8</v>
      </c>
      <c r="R2148" t="s">
        <v>77</v>
      </c>
      <c r="S2148">
        <v>8</v>
      </c>
      <c r="T2148" t="s">
        <v>9</v>
      </c>
      <c r="U2148" t="s">
        <v>9</v>
      </c>
      <c r="V2148" s="3">
        <v>37071.479166666664</v>
      </c>
      <c r="W2148">
        <v>1</v>
      </c>
      <c r="X2148" s="3">
        <v>37071.474305555559</v>
      </c>
      <c r="Y2148" t="s">
        <v>9</v>
      </c>
      <c r="Z2148">
        <v>8</v>
      </c>
      <c r="AA2148" t="s">
        <v>9</v>
      </c>
    </row>
    <row r="2149" spans="1:28" x14ac:dyDescent="0.25">
      <c r="A2149" t="s">
        <v>74</v>
      </c>
      <c r="B2149" t="s">
        <v>75</v>
      </c>
      <c r="C2149">
        <v>53.649500000000003</v>
      </c>
      <c r="D2149">
        <v>9.9618000000000002</v>
      </c>
      <c r="E2149">
        <v>15</v>
      </c>
      <c r="F2149" s="2">
        <v>37072</v>
      </c>
      <c r="G2149">
        <v>14</v>
      </c>
      <c r="H2149" s="3">
        <v>37072.506249999999</v>
      </c>
      <c r="I2149" s="3">
        <v>37072.479166666664</v>
      </c>
      <c r="J2149">
        <v>24</v>
      </c>
      <c r="K2149">
        <v>24</v>
      </c>
      <c r="L2149" s="3">
        <v>37072.474305555559</v>
      </c>
      <c r="M2149" t="s">
        <v>9</v>
      </c>
      <c r="N2149" t="s">
        <v>9</v>
      </c>
      <c r="O2149" t="s">
        <v>9</v>
      </c>
      <c r="P2149" s="3">
        <v>37072.506249999999</v>
      </c>
      <c r="Q2149">
        <v>1</v>
      </c>
      <c r="R2149" t="s">
        <v>77</v>
      </c>
      <c r="S2149">
        <v>1</v>
      </c>
      <c r="T2149" t="s">
        <v>9</v>
      </c>
      <c r="U2149" t="s">
        <v>9</v>
      </c>
      <c r="V2149" s="3">
        <v>37072.479166666664</v>
      </c>
      <c r="W2149">
        <v>1</v>
      </c>
      <c r="X2149" s="3">
        <v>37072.474305555559</v>
      </c>
      <c r="Y2149" t="s">
        <v>9</v>
      </c>
      <c r="Z2149">
        <v>1</v>
      </c>
      <c r="AA2149" t="s">
        <v>9</v>
      </c>
    </row>
    <row r="2150" spans="1:28" x14ac:dyDescent="0.25">
      <c r="A2150" t="s">
        <v>74</v>
      </c>
      <c r="B2150" t="s">
        <v>75</v>
      </c>
      <c r="C2150">
        <v>53.649500000000003</v>
      </c>
      <c r="D2150">
        <v>9.9618000000000002</v>
      </c>
      <c r="E2150">
        <v>15</v>
      </c>
      <c r="F2150" s="2">
        <v>37073</v>
      </c>
      <c r="G2150">
        <v>13.2</v>
      </c>
      <c r="H2150" s="3">
        <v>37073.506249999999</v>
      </c>
      <c r="I2150" s="3">
        <v>37073.479166666664</v>
      </c>
      <c r="J2150">
        <v>19.5</v>
      </c>
      <c r="K2150">
        <v>25.5</v>
      </c>
      <c r="L2150" s="3">
        <v>37073.474999999999</v>
      </c>
      <c r="M2150" t="s">
        <v>9</v>
      </c>
      <c r="N2150" t="s">
        <v>9</v>
      </c>
      <c r="O2150" t="s">
        <v>9</v>
      </c>
      <c r="P2150" s="3">
        <v>37073.506249999999</v>
      </c>
      <c r="Q2150">
        <v>0</v>
      </c>
      <c r="R2150" t="s">
        <v>76</v>
      </c>
      <c r="S2150">
        <v>0</v>
      </c>
      <c r="T2150">
        <v>0</v>
      </c>
      <c r="U2150" t="s">
        <v>9</v>
      </c>
      <c r="V2150" s="3">
        <v>37073.479166666664</v>
      </c>
      <c r="W2150">
        <v>1</v>
      </c>
      <c r="X2150" s="3">
        <v>37073.474999999999</v>
      </c>
      <c r="Y2150" t="s">
        <v>9</v>
      </c>
      <c r="Z2150">
        <v>0</v>
      </c>
      <c r="AA2150">
        <v>0</v>
      </c>
    </row>
    <row r="2151" spans="1:28" x14ac:dyDescent="0.25">
      <c r="A2151" t="s">
        <v>74</v>
      </c>
      <c r="B2151" t="s">
        <v>75</v>
      </c>
      <c r="C2151">
        <v>53.649500000000003</v>
      </c>
      <c r="D2151">
        <v>9.9618000000000002</v>
      </c>
      <c r="E2151">
        <v>15</v>
      </c>
      <c r="F2151" s="2">
        <v>37074</v>
      </c>
      <c r="G2151">
        <v>13.7</v>
      </c>
      <c r="H2151" s="3">
        <v>37074.506249999999</v>
      </c>
      <c r="I2151" s="3">
        <v>37074.479166666664</v>
      </c>
      <c r="J2151">
        <v>19.3</v>
      </c>
      <c r="K2151">
        <v>20</v>
      </c>
      <c r="L2151" s="3">
        <v>37074.474999999999</v>
      </c>
      <c r="M2151" t="s">
        <v>9</v>
      </c>
      <c r="N2151" t="s">
        <v>9</v>
      </c>
      <c r="O2151" t="s">
        <v>9</v>
      </c>
      <c r="P2151" s="3">
        <v>37074.506249999999</v>
      </c>
      <c r="Q2151">
        <v>0</v>
      </c>
      <c r="R2151" t="s">
        <v>76</v>
      </c>
      <c r="S2151">
        <v>0</v>
      </c>
      <c r="T2151">
        <v>0</v>
      </c>
      <c r="U2151" t="s">
        <v>9</v>
      </c>
      <c r="V2151" s="3">
        <v>37074.479166666664</v>
      </c>
      <c r="W2151">
        <v>1</v>
      </c>
      <c r="X2151" s="3">
        <v>37074.474999999999</v>
      </c>
      <c r="Y2151" t="s">
        <v>9</v>
      </c>
      <c r="Z2151">
        <v>0</v>
      </c>
      <c r="AA2151">
        <v>0</v>
      </c>
    </row>
    <row r="2152" spans="1:28" x14ac:dyDescent="0.25">
      <c r="A2152" t="s">
        <v>74</v>
      </c>
      <c r="B2152" t="s">
        <v>75</v>
      </c>
      <c r="C2152">
        <v>53.649500000000003</v>
      </c>
      <c r="D2152">
        <v>9.9618000000000002</v>
      </c>
      <c r="E2152">
        <v>15</v>
      </c>
      <c r="F2152" s="2">
        <v>37075</v>
      </c>
      <c r="G2152">
        <v>12</v>
      </c>
      <c r="H2152" s="3">
        <v>37075.506249999999</v>
      </c>
      <c r="I2152" s="3">
        <v>37075.479166666664</v>
      </c>
      <c r="J2152">
        <v>22.4</v>
      </c>
      <c r="K2152">
        <v>22.4</v>
      </c>
      <c r="L2152" s="3">
        <v>37075.474999999999</v>
      </c>
      <c r="M2152" t="s">
        <v>9</v>
      </c>
      <c r="N2152" t="s">
        <v>9</v>
      </c>
      <c r="O2152" t="s">
        <v>9</v>
      </c>
      <c r="P2152" s="3">
        <v>37075.506249999999</v>
      </c>
      <c r="Q2152">
        <v>0</v>
      </c>
      <c r="R2152" t="s">
        <v>76</v>
      </c>
      <c r="S2152">
        <v>0</v>
      </c>
      <c r="T2152">
        <v>0</v>
      </c>
      <c r="U2152" t="s">
        <v>9</v>
      </c>
      <c r="V2152" s="3">
        <v>37075.479166666664</v>
      </c>
      <c r="W2152">
        <v>1</v>
      </c>
      <c r="X2152" s="3">
        <v>37075.474999999999</v>
      </c>
      <c r="Y2152" t="s">
        <v>9</v>
      </c>
      <c r="Z2152">
        <v>0</v>
      </c>
      <c r="AA2152">
        <v>0</v>
      </c>
    </row>
    <row r="2153" spans="1:28" x14ac:dyDescent="0.25">
      <c r="A2153" t="s">
        <v>74</v>
      </c>
      <c r="B2153" t="s">
        <v>75</v>
      </c>
      <c r="C2153">
        <v>53.649500000000003</v>
      </c>
      <c r="D2153">
        <v>9.9618000000000002</v>
      </c>
      <c r="E2153">
        <v>15</v>
      </c>
      <c r="F2153" s="2">
        <v>37076</v>
      </c>
      <c r="G2153">
        <v>13.3</v>
      </c>
      <c r="H2153" s="3">
        <v>37076.506249999999</v>
      </c>
      <c r="I2153" s="3">
        <v>37076.479166666664</v>
      </c>
      <c r="J2153">
        <v>25.1</v>
      </c>
      <c r="K2153">
        <v>25.1</v>
      </c>
      <c r="L2153" s="3">
        <v>37076.474999999999</v>
      </c>
      <c r="M2153" t="s">
        <v>9</v>
      </c>
      <c r="N2153" t="s">
        <v>9</v>
      </c>
      <c r="O2153" t="s">
        <v>9</v>
      </c>
      <c r="P2153" s="3">
        <v>37076.506249999999</v>
      </c>
      <c r="Q2153">
        <v>0</v>
      </c>
      <c r="R2153" t="s">
        <v>76</v>
      </c>
      <c r="S2153">
        <v>0</v>
      </c>
      <c r="T2153">
        <v>0</v>
      </c>
      <c r="U2153" t="s">
        <v>9</v>
      </c>
      <c r="V2153" s="3">
        <v>37076.479166666664</v>
      </c>
      <c r="W2153">
        <v>1</v>
      </c>
      <c r="X2153" s="3">
        <v>37076.474999999999</v>
      </c>
      <c r="Y2153" t="s">
        <v>9</v>
      </c>
      <c r="Z2153">
        <v>0</v>
      </c>
      <c r="AA2153">
        <v>0</v>
      </c>
    </row>
    <row r="2154" spans="1:28" x14ac:dyDescent="0.25">
      <c r="A2154" t="s">
        <v>74</v>
      </c>
      <c r="B2154" t="s">
        <v>75</v>
      </c>
      <c r="C2154">
        <v>53.649500000000003</v>
      </c>
      <c r="D2154">
        <v>9.9618000000000002</v>
      </c>
      <c r="E2154">
        <v>15</v>
      </c>
      <c r="F2154" s="2">
        <v>37077</v>
      </c>
      <c r="G2154">
        <v>24.9</v>
      </c>
      <c r="H2154" s="3">
        <v>37077.48541666667</v>
      </c>
      <c r="I2154" s="3">
        <v>37077.458333333336</v>
      </c>
      <c r="J2154">
        <v>24.9</v>
      </c>
      <c r="K2154">
        <v>25.9</v>
      </c>
      <c r="L2154" s="3">
        <v>37077.474999999999</v>
      </c>
      <c r="M2154" t="s">
        <v>9</v>
      </c>
      <c r="N2154" t="s">
        <v>9</v>
      </c>
      <c r="O2154" t="s">
        <v>9</v>
      </c>
      <c r="P2154" s="3">
        <v>37077.48541666667</v>
      </c>
      <c r="Q2154">
        <v>0</v>
      </c>
      <c r="R2154" t="s">
        <v>76</v>
      </c>
      <c r="S2154">
        <v>0</v>
      </c>
      <c r="T2154">
        <v>0</v>
      </c>
      <c r="U2154" t="s">
        <v>9</v>
      </c>
      <c r="V2154" s="3">
        <v>37077.458333333336</v>
      </c>
      <c r="W2154">
        <v>1</v>
      </c>
      <c r="X2154" s="3">
        <v>37077.474999999999</v>
      </c>
      <c r="Y2154" t="s">
        <v>9</v>
      </c>
      <c r="Z2154">
        <v>0</v>
      </c>
      <c r="AA2154">
        <v>0</v>
      </c>
      <c r="AB2154" t="s">
        <v>88</v>
      </c>
    </row>
    <row r="2155" spans="1:28" x14ac:dyDescent="0.25">
      <c r="A2155" t="s">
        <v>74</v>
      </c>
      <c r="B2155" t="s">
        <v>75</v>
      </c>
      <c r="C2155">
        <v>53.649500000000003</v>
      </c>
      <c r="D2155">
        <v>9.9618000000000002</v>
      </c>
      <c r="E2155">
        <v>15</v>
      </c>
      <c r="F2155" s="2">
        <v>37078</v>
      </c>
      <c r="G2155">
        <v>24.9</v>
      </c>
      <c r="H2155" s="3">
        <v>37078.48541666667</v>
      </c>
      <c r="I2155" s="3">
        <v>37078.458333333336</v>
      </c>
      <c r="J2155">
        <v>26.8</v>
      </c>
      <c r="K2155">
        <v>28.8</v>
      </c>
      <c r="L2155" s="3">
        <v>37078.474999999999</v>
      </c>
      <c r="M2155" t="s">
        <v>9</v>
      </c>
      <c r="N2155" t="s">
        <v>9</v>
      </c>
      <c r="O2155" t="s">
        <v>9</v>
      </c>
      <c r="P2155" s="3">
        <v>37078.48541666667</v>
      </c>
      <c r="Q2155">
        <v>0</v>
      </c>
      <c r="R2155" t="s">
        <v>76</v>
      </c>
      <c r="S2155">
        <v>0</v>
      </c>
      <c r="T2155">
        <v>0</v>
      </c>
      <c r="U2155" t="s">
        <v>9</v>
      </c>
      <c r="V2155" s="3">
        <v>37078.458333333336</v>
      </c>
      <c r="W2155">
        <v>1</v>
      </c>
      <c r="X2155" s="3">
        <v>37078.474999999999</v>
      </c>
      <c r="Y2155" t="s">
        <v>9</v>
      </c>
      <c r="Z2155">
        <v>0</v>
      </c>
      <c r="AA2155">
        <v>0</v>
      </c>
      <c r="AB2155" t="s">
        <v>88</v>
      </c>
    </row>
    <row r="2156" spans="1:28" x14ac:dyDescent="0.25">
      <c r="A2156" t="s">
        <v>74</v>
      </c>
      <c r="B2156" t="s">
        <v>75</v>
      </c>
      <c r="C2156">
        <v>53.649500000000003</v>
      </c>
      <c r="D2156">
        <v>9.9618000000000002</v>
      </c>
      <c r="E2156">
        <v>15</v>
      </c>
      <c r="F2156" s="2">
        <v>37079</v>
      </c>
      <c r="G2156">
        <v>24.7</v>
      </c>
      <c r="H2156" s="3">
        <v>37079.48541666667</v>
      </c>
      <c r="I2156" s="3">
        <v>37079.458333333336</v>
      </c>
      <c r="J2156">
        <v>24.7</v>
      </c>
      <c r="K2156">
        <v>30</v>
      </c>
      <c r="L2156" s="3">
        <v>37079.475694444445</v>
      </c>
      <c r="M2156" t="s">
        <v>9</v>
      </c>
      <c r="N2156" t="s">
        <v>9</v>
      </c>
      <c r="O2156" t="s">
        <v>9</v>
      </c>
      <c r="P2156" s="3">
        <v>37079.48541666667</v>
      </c>
      <c r="Q2156">
        <v>0</v>
      </c>
      <c r="R2156" t="s">
        <v>76</v>
      </c>
      <c r="S2156">
        <v>0</v>
      </c>
      <c r="T2156">
        <v>0</v>
      </c>
      <c r="U2156" t="s">
        <v>9</v>
      </c>
      <c r="V2156" s="3">
        <v>37079.458333333336</v>
      </c>
      <c r="W2156">
        <v>1</v>
      </c>
      <c r="X2156" s="3">
        <v>37079.475694444445</v>
      </c>
      <c r="Y2156" t="s">
        <v>9</v>
      </c>
      <c r="Z2156">
        <v>0</v>
      </c>
      <c r="AA2156">
        <v>0</v>
      </c>
      <c r="AB2156" t="s">
        <v>88</v>
      </c>
    </row>
    <row r="2157" spans="1:28" x14ac:dyDescent="0.25">
      <c r="A2157" t="s">
        <v>74</v>
      </c>
      <c r="B2157" t="s">
        <v>75</v>
      </c>
      <c r="C2157">
        <v>53.649500000000003</v>
      </c>
      <c r="D2157">
        <v>9.9618000000000002</v>
      </c>
      <c r="E2157">
        <v>15</v>
      </c>
      <c r="F2157" s="2">
        <v>37080</v>
      </c>
      <c r="G2157">
        <v>18.100000000000001</v>
      </c>
      <c r="H2157" s="3">
        <v>37080.48541666667</v>
      </c>
      <c r="I2157" s="3">
        <v>37080.458333333336</v>
      </c>
      <c r="J2157">
        <v>18.100000000000001</v>
      </c>
      <c r="K2157">
        <v>29.8</v>
      </c>
      <c r="L2157" s="3">
        <v>37080.475694444445</v>
      </c>
      <c r="M2157" t="s">
        <v>9</v>
      </c>
      <c r="N2157" t="s">
        <v>9</v>
      </c>
      <c r="O2157" t="s">
        <v>9</v>
      </c>
      <c r="P2157" s="3">
        <v>37080.48541666667</v>
      </c>
      <c r="Q2157">
        <v>25</v>
      </c>
      <c r="R2157" t="s">
        <v>77</v>
      </c>
      <c r="S2157">
        <v>25</v>
      </c>
      <c r="T2157">
        <v>0</v>
      </c>
      <c r="U2157" t="s">
        <v>9</v>
      </c>
      <c r="V2157" s="3">
        <v>37080.458333333336</v>
      </c>
      <c r="W2157">
        <v>1</v>
      </c>
      <c r="X2157" s="3">
        <v>37080.475694444445</v>
      </c>
      <c r="Y2157" t="s">
        <v>9</v>
      </c>
      <c r="Z2157">
        <v>25</v>
      </c>
      <c r="AA2157">
        <v>0</v>
      </c>
      <c r="AB2157" t="s">
        <v>88</v>
      </c>
    </row>
    <row r="2158" spans="1:28" x14ac:dyDescent="0.25">
      <c r="A2158" t="s">
        <v>74</v>
      </c>
      <c r="B2158" t="s">
        <v>75</v>
      </c>
      <c r="C2158">
        <v>53.649500000000003</v>
      </c>
      <c r="D2158">
        <v>9.9618000000000002</v>
      </c>
      <c r="E2158">
        <v>15</v>
      </c>
      <c r="F2158" s="2">
        <v>37081</v>
      </c>
      <c r="G2158">
        <v>18.100000000000001</v>
      </c>
      <c r="H2158" s="3">
        <v>37081.48541666667</v>
      </c>
      <c r="I2158" s="3">
        <v>37081.458333333336</v>
      </c>
      <c r="J2158">
        <v>18.899999999999999</v>
      </c>
      <c r="K2158">
        <v>22.4</v>
      </c>
      <c r="L2158" s="3">
        <v>37081.475694444445</v>
      </c>
      <c r="M2158" t="s">
        <v>9</v>
      </c>
      <c r="N2158" t="s">
        <v>9</v>
      </c>
      <c r="O2158" t="s">
        <v>9</v>
      </c>
      <c r="P2158" s="3">
        <v>37081.48541666667</v>
      </c>
      <c r="Q2158">
        <v>1</v>
      </c>
      <c r="R2158" t="s">
        <v>77</v>
      </c>
      <c r="S2158">
        <v>1</v>
      </c>
      <c r="T2158">
        <v>0</v>
      </c>
      <c r="U2158" t="s">
        <v>9</v>
      </c>
      <c r="V2158" s="3">
        <v>37081.458333333336</v>
      </c>
      <c r="W2158">
        <v>1</v>
      </c>
      <c r="X2158" s="3">
        <v>37081.475694444445</v>
      </c>
      <c r="Y2158" t="s">
        <v>9</v>
      </c>
      <c r="Z2158">
        <v>1</v>
      </c>
      <c r="AA2158">
        <v>0</v>
      </c>
      <c r="AB2158" t="s">
        <v>88</v>
      </c>
    </row>
    <row r="2159" spans="1:28" x14ac:dyDescent="0.25">
      <c r="A2159" t="s">
        <v>74</v>
      </c>
      <c r="B2159" t="s">
        <v>75</v>
      </c>
      <c r="C2159">
        <v>53.649500000000003</v>
      </c>
      <c r="D2159">
        <v>9.9618000000000002</v>
      </c>
      <c r="E2159">
        <v>15</v>
      </c>
      <c r="F2159" s="2">
        <v>37082</v>
      </c>
      <c r="G2159">
        <v>18.899999999999999</v>
      </c>
      <c r="H2159" s="3">
        <v>37082.48541666667</v>
      </c>
      <c r="I2159" s="3">
        <v>37082.458333333336</v>
      </c>
      <c r="J2159">
        <v>20.6</v>
      </c>
      <c r="K2159">
        <v>21.8</v>
      </c>
      <c r="L2159" s="3">
        <v>37082.475694444445</v>
      </c>
      <c r="M2159" t="s">
        <v>9</v>
      </c>
      <c r="N2159" t="s">
        <v>9</v>
      </c>
      <c r="O2159" t="s">
        <v>9</v>
      </c>
      <c r="P2159" s="3">
        <v>37082.48541666667</v>
      </c>
      <c r="Q2159">
        <v>0</v>
      </c>
      <c r="R2159" t="s">
        <v>76</v>
      </c>
      <c r="S2159">
        <v>0</v>
      </c>
      <c r="T2159">
        <v>0</v>
      </c>
      <c r="U2159" t="s">
        <v>9</v>
      </c>
      <c r="V2159" s="3">
        <v>37082.458333333336</v>
      </c>
      <c r="W2159">
        <v>1</v>
      </c>
      <c r="X2159" s="3">
        <v>37082.475694444445</v>
      </c>
      <c r="Y2159" t="s">
        <v>9</v>
      </c>
      <c r="Z2159">
        <v>0</v>
      </c>
      <c r="AA2159">
        <v>0</v>
      </c>
      <c r="AB2159" t="s">
        <v>88</v>
      </c>
    </row>
    <row r="2160" spans="1:28" x14ac:dyDescent="0.25">
      <c r="A2160" t="s">
        <v>74</v>
      </c>
      <c r="B2160" t="s">
        <v>75</v>
      </c>
      <c r="C2160">
        <v>53.649500000000003</v>
      </c>
      <c r="D2160">
        <v>9.9618000000000002</v>
      </c>
      <c r="E2160">
        <v>15</v>
      </c>
      <c r="F2160" s="2">
        <v>37083</v>
      </c>
      <c r="G2160">
        <v>18.7</v>
      </c>
      <c r="H2160" s="3">
        <v>37083.48541666667</v>
      </c>
      <c r="I2160" s="3">
        <v>37083.458333333336</v>
      </c>
      <c r="J2160">
        <v>18.7</v>
      </c>
      <c r="K2160">
        <v>24.3</v>
      </c>
      <c r="L2160" s="3">
        <v>37083.475694444445</v>
      </c>
      <c r="M2160" t="s">
        <v>9</v>
      </c>
      <c r="N2160" t="s">
        <v>9</v>
      </c>
      <c r="O2160" t="s">
        <v>9</v>
      </c>
      <c r="P2160" s="3">
        <v>37083.48541666667</v>
      </c>
      <c r="Q2160">
        <v>3</v>
      </c>
      <c r="R2160" t="s">
        <v>77</v>
      </c>
      <c r="S2160">
        <v>3</v>
      </c>
      <c r="T2160">
        <v>0</v>
      </c>
      <c r="U2160" t="s">
        <v>9</v>
      </c>
      <c r="V2160" s="3">
        <v>37083.458333333336</v>
      </c>
      <c r="W2160">
        <v>1</v>
      </c>
      <c r="X2160" s="3">
        <v>37083.475694444445</v>
      </c>
      <c r="Y2160" t="s">
        <v>9</v>
      </c>
      <c r="Z2160">
        <v>3</v>
      </c>
      <c r="AA2160">
        <v>0</v>
      </c>
      <c r="AB2160" t="s">
        <v>88</v>
      </c>
    </row>
    <row r="2161" spans="1:28" x14ac:dyDescent="0.25">
      <c r="A2161" t="s">
        <v>74</v>
      </c>
      <c r="B2161" t="s">
        <v>75</v>
      </c>
      <c r="C2161">
        <v>53.649500000000003</v>
      </c>
      <c r="D2161">
        <v>9.9618000000000002</v>
      </c>
      <c r="E2161">
        <v>15</v>
      </c>
      <c r="F2161" s="2">
        <v>37084</v>
      </c>
      <c r="G2161">
        <v>18.7</v>
      </c>
      <c r="H2161" s="3">
        <v>37084.48541666667</v>
      </c>
      <c r="I2161" s="3">
        <v>37084.458333333336</v>
      </c>
      <c r="J2161">
        <v>18.7</v>
      </c>
      <c r="K2161">
        <v>21.2</v>
      </c>
      <c r="L2161" s="3">
        <v>37084.475694444445</v>
      </c>
      <c r="M2161" t="s">
        <v>9</v>
      </c>
      <c r="N2161" t="s">
        <v>9</v>
      </c>
      <c r="O2161" t="s">
        <v>9</v>
      </c>
      <c r="P2161" s="3">
        <v>37084.48541666667</v>
      </c>
      <c r="Q2161">
        <v>0</v>
      </c>
      <c r="R2161" t="s">
        <v>76</v>
      </c>
      <c r="S2161">
        <v>0</v>
      </c>
      <c r="T2161">
        <v>0</v>
      </c>
      <c r="U2161" t="s">
        <v>9</v>
      </c>
      <c r="V2161" s="3">
        <v>37084.458333333336</v>
      </c>
      <c r="W2161">
        <v>1</v>
      </c>
      <c r="X2161" s="3">
        <v>37084.475694444445</v>
      </c>
      <c r="Y2161" t="s">
        <v>9</v>
      </c>
      <c r="Z2161">
        <v>0</v>
      </c>
      <c r="AA2161">
        <v>0</v>
      </c>
      <c r="AB2161" t="s">
        <v>88</v>
      </c>
    </row>
    <row r="2162" spans="1:28" x14ac:dyDescent="0.25">
      <c r="A2162" t="s">
        <v>74</v>
      </c>
      <c r="B2162" t="s">
        <v>75</v>
      </c>
      <c r="C2162">
        <v>53.649500000000003</v>
      </c>
      <c r="D2162">
        <v>9.9618000000000002</v>
      </c>
      <c r="E2162">
        <v>15</v>
      </c>
      <c r="F2162" s="2">
        <v>37085</v>
      </c>
      <c r="G2162">
        <v>17.5</v>
      </c>
      <c r="H2162" s="3">
        <v>37085.48541666667</v>
      </c>
      <c r="I2162" s="3">
        <v>37085.458333333336</v>
      </c>
      <c r="J2162">
        <v>17.5</v>
      </c>
      <c r="K2162">
        <v>19.399999999999999</v>
      </c>
      <c r="L2162" s="3">
        <v>37085.475694444445</v>
      </c>
      <c r="M2162" t="s">
        <v>9</v>
      </c>
      <c r="N2162" t="s">
        <v>9</v>
      </c>
      <c r="O2162" t="s">
        <v>9</v>
      </c>
      <c r="P2162" s="3">
        <v>37085.48541666667</v>
      </c>
      <c r="Q2162">
        <v>3</v>
      </c>
      <c r="R2162" t="s">
        <v>77</v>
      </c>
      <c r="S2162">
        <v>3</v>
      </c>
      <c r="T2162">
        <v>0</v>
      </c>
      <c r="U2162" t="s">
        <v>9</v>
      </c>
      <c r="V2162" s="3">
        <v>37085.458333333336</v>
      </c>
      <c r="W2162">
        <v>1</v>
      </c>
      <c r="X2162" s="3">
        <v>37085.475694444445</v>
      </c>
      <c r="Y2162" t="s">
        <v>9</v>
      </c>
      <c r="Z2162">
        <v>3</v>
      </c>
      <c r="AA2162">
        <v>0</v>
      </c>
      <c r="AB2162" t="s">
        <v>88</v>
      </c>
    </row>
    <row r="2163" spans="1:28" x14ac:dyDescent="0.25">
      <c r="A2163" t="s">
        <v>74</v>
      </c>
      <c r="B2163" t="s">
        <v>75</v>
      </c>
      <c r="C2163">
        <v>53.649500000000003</v>
      </c>
      <c r="D2163">
        <v>9.9618000000000002</v>
      </c>
      <c r="E2163">
        <v>15</v>
      </c>
      <c r="F2163" s="2">
        <v>37086</v>
      </c>
      <c r="G2163">
        <v>17.5</v>
      </c>
      <c r="H2163" s="3">
        <v>37086.48541666667</v>
      </c>
      <c r="I2163" s="3">
        <v>37086.458333333336</v>
      </c>
      <c r="J2163">
        <v>18.100000000000001</v>
      </c>
      <c r="K2163">
        <v>21.6</v>
      </c>
      <c r="L2163" s="3">
        <v>37086.476388888892</v>
      </c>
      <c r="M2163" t="s">
        <v>9</v>
      </c>
      <c r="N2163" t="s">
        <v>9</v>
      </c>
      <c r="O2163" t="s">
        <v>9</v>
      </c>
      <c r="P2163" s="3">
        <v>37086.48541666667</v>
      </c>
      <c r="Q2163">
        <v>1</v>
      </c>
      <c r="R2163" t="s">
        <v>77</v>
      </c>
      <c r="S2163">
        <v>1</v>
      </c>
      <c r="T2163">
        <v>0</v>
      </c>
      <c r="U2163" t="s">
        <v>9</v>
      </c>
      <c r="V2163" s="3">
        <v>37086.458333333336</v>
      </c>
      <c r="W2163">
        <v>1</v>
      </c>
      <c r="X2163" s="3">
        <v>37086.476388888892</v>
      </c>
      <c r="Y2163" t="s">
        <v>9</v>
      </c>
      <c r="Z2163">
        <v>1</v>
      </c>
      <c r="AA2163">
        <v>0</v>
      </c>
      <c r="AB2163" t="s">
        <v>88</v>
      </c>
    </row>
    <row r="2164" spans="1:28" x14ac:dyDescent="0.25">
      <c r="A2164" t="s">
        <v>74</v>
      </c>
      <c r="B2164" t="s">
        <v>75</v>
      </c>
      <c r="C2164">
        <v>53.649500000000003</v>
      </c>
      <c r="D2164">
        <v>9.9618000000000002</v>
      </c>
      <c r="E2164">
        <v>15</v>
      </c>
      <c r="F2164" s="2">
        <v>37087</v>
      </c>
      <c r="G2164">
        <v>18.100000000000001</v>
      </c>
      <c r="H2164" s="3">
        <v>37087.48541666667</v>
      </c>
      <c r="I2164" s="3">
        <v>37087.458333333336</v>
      </c>
      <c r="J2164">
        <v>18.7</v>
      </c>
      <c r="K2164">
        <v>21.4</v>
      </c>
      <c r="L2164" s="3">
        <v>37087.476388888892</v>
      </c>
      <c r="M2164" t="s">
        <v>9</v>
      </c>
      <c r="N2164" t="s">
        <v>9</v>
      </c>
      <c r="O2164" t="s">
        <v>9</v>
      </c>
      <c r="P2164" s="3">
        <v>37087.48541666667</v>
      </c>
      <c r="Q2164">
        <v>0</v>
      </c>
      <c r="R2164" t="s">
        <v>76</v>
      </c>
      <c r="S2164">
        <v>0</v>
      </c>
      <c r="T2164">
        <v>0</v>
      </c>
      <c r="U2164" t="s">
        <v>9</v>
      </c>
      <c r="V2164" s="3">
        <v>37087.458333333336</v>
      </c>
      <c r="W2164">
        <v>1</v>
      </c>
      <c r="X2164" s="3">
        <v>37087.476388888892</v>
      </c>
      <c r="Y2164" t="s">
        <v>9</v>
      </c>
      <c r="Z2164">
        <v>0</v>
      </c>
      <c r="AA2164">
        <v>0</v>
      </c>
      <c r="AB2164" t="s">
        <v>88</v>
      </c>
    </row>
    <row r="2165" spans="1:28" x14ac:dyDescent="0.25">
      <c r="A2165" t="s">
        <v>74</v>
      </c>
      <c r="B2165" t="s">
        <v>75</v>
      </c>
      <c r="C2165">
        <v>53.649500000000003</v>
      </c>
      <c r="D2165">
        <v>9.9618000000000002</v>
      </c>
      <c r="E2165">
        <v>15</v>
      </c>
      <c r="F2165" s="2">
        <v>37088</v>
      </c>
      <c r="G2165">
        <v>14.2</v>
      </c>
      <c r="H2165" s="3">
        <v>37088.48541666667</v>
      </c>
      <c r="I2165" s="3">
        <v>37088.458333333336</v>
      </c>
      <c r="J2165">
        <v>14.2</v>
      </c>
      <c r="K2165">
        <v>20</v>
      </c>
      <c r="L2165" s="3">
        <v>37088.476388888892</v>
      </c>
      <c r="M2165" t="s">
        <v>9</v>
      </c>
      <c r="N2165" t="s">
        <v>9</v>
      </c>
      <c r="O2165" t="s">
        <v>9</v>
      </c>
      <c r="P2165" s="3">
        <v>37088.48541666667</v>
      </c>
      <c r="Q2165">
        <v>1</v>
      </c>
      <c r="R2165" t="s">
        <v>77</v>
      </c>
      <c r="S2165">
        <v>1</v>
      </c>
      <c r="T2165">
        <v>0</v>
      </c>
      <c r="U2165" t="s">
        <v>9</v>
      </c>
      <c r="V2165" s="3">
        <v>37088.458333333336</v>
      </c>
      <c r="W2165">
        <v>1</v>
      </c>
      <c r="X2165" s="3">
        <v>37088.476388888892</v>
      </c>
      <c r="Y2165" t="s">
        <v>9</v>
      </c>
      <c r="Z2165">
        <v>1</v>
      </c>
      <c r="AA2165">
        <v>0</v>
      </c>
      <c r="AB2165" t="s">
        <v>88</v>
      </c>
    </row>
    <row r="2166" spans="1:28" x14ac:dyDescent="0.25">
      <c r="A2166" t="s">
        <v>74</v>
      </c>
      <c r="B2166" t="s">
        <v>75</v>
      </c>
      <c r="C2166">
        <v>53.649500000000003</v>
      </c>
      <c r="D2166">
        <v>9.9618000000000002</v>
      </c>
      <c r="E2166">
        <v>15</v>
      </c>
      <c r="F2166" s="2">
        <v>37089</v>
      </c>
      <c r="G2166">
        <v>14.2</v>
      </c>
      <c r="H2166" s="3">
        <v>37089.48541666667</v>
      </c>
      <c r="I2166" s="3">
        <v>37089.458333333336</v>
      </c>
      <c r="J2166">
        <v>17.5</v>
      </c>
      <c r="K2166">
        <v>17.5</v>
      </c>
      <c r="L2166" s="3">
        <v>37089.476388888892</v>
      </c>
      <c r="M2166" t="s">
        <v>9</v>
      </c>
      <c r="N2166" t="s">
        <v>9</v>
      </c>
      <c r="O2166" t="s">
        <v>9</v>
      </c>
      <c r="P2166" s="3">
        <v>37089.48541666667</v>
      </c>
      <c r="Q2166">
        <v>5</v>
      </c>
      <c r="R2166" t="s">
        <v>77</v>
      </c>
      <c r="S2166">
        <v>5</v>
      </c>
      <c r="T2166">
        <v>0</v>
      </c>
      <c r="U2166" t="s">
        <v>9</v>
      </c>
      <c r="V2166" s="3">
        <v>37089.458333333336</v>
      </c>
      <c r="W2166">
        <v>1</v>
      </c>
      <c r="X2166" s="3">
        <v>37089.476388888892</v>
      </c>
      <c r="Y2166" t="s">
        <v>9</v>
      </c>
      <c r="Z2166">
        <v>5</v>
      </c>
      <c r="AA2166">
        <v>0</v>
      </c>
      <c r="AB2166" t="s">
        <v>88</v>
      </c>
    </row>
    <row r="2167" spans="1:28" x14ac:dyDescent="0.25">
      <c r="A2167" t="s">
        <v>74</v>
      </c>
      <c r="B2167" t="s">
        <v>75</v>
      </c>
      <c r="C2167">
        <v>53.649500000000003</v>
      </c>
      <c r="D2167">
        <v>9.9618000000000002</v>
      </c>
      <c r="E2167">
        <v>15</v>
      </c>
      <c r="F2167" s="2">
        <v>37090</v>
      </c>
      <c r="G2167">
        <v>17.5</v>
      </c>
      <c r="H2167" s="3">
        <v>37090.48541666667</v>
      </c>
      <c r="I2167" s="3">
        <v>37090.458333333336</v>
      </c>
      <c r="J2167">
        <v>17.899999999999999</v>
      </c>
      <c r="K2167">
        <v>20.6</v>
      </c>
      <c r="L2167" s="3">
        <v>37090.476388888892</v>
      </c>
      <c r="M2167" t="s">
        <v>9</v>
      </c>
      <c r="N2167" t="s">
        <v>9</v>
      </c>
      <c r="O2167" t="s">
        <v>9</v>
      </c>
      <c r="P2167" s="3">
        <v>37090.48541666667</v>
      </c>
      <c r="Q2167">
        <v>0</v>
      </c>
      <c r="R2167" t="s">
        <v>76</v>
      </c>
      <c r="S2167">
        <v>0</v>
      </c>
      <c r="T2167">
        <v>0</v>
      </c>
      <c r="U2167" t="s">
        <v>9</v>
      </c>
      <c r="V2167" s="3">
        <v>37090.458333333336</v>
      </c>
      <c r="W2167">
        <v>1</v>
      </c>
      <c r="X2167" s="3">
        <v>37090.476388888892</v>
      </c>
      <c r="Y2167" t="s">
        <v>9</v>
      </c>
      <c r="Z2167">
        <v>0</v>
      </c>
      <c r="AA2167">
        <v>0</v>
      </c>
      <c r="AB2167" t="s">
        <v>88</v>
      </c>
    </row>
    <row r="2168" spans="1:28" x14ac:dyDescent="0.25">
      <c r="A2168" t="s">
        <v>74</v>
      </c>
      <c r="B2168" t="s">
        <v>75</v>
      </c>
      <c r="C2168">
        <v>53.649500000000003</v>
      </c>
      <c r="D2168">
        <v>9.9618000000000002</v>
      </c>
      <c r="E2168">
        <v>15</v>
      </c>
      <c r="F2168" s="2">
        <v>37091</v>
      </c>
      <c r="G2168">
        <v>17.899999999999999</v>
      </c>
      <c r="H2168" s="3">
        <v>37091.48541666667</v>
      </c>
      <c r="I2168" s="3">
        <v>37091.458333333336</v>
      </c>
      <c r="J2168">
        <v>20.2</v>
      </c>
      <c r="K2168">
        <v>21.6</v>
      </c>
      <c r="L2168" s="3">
        <v>37091.476388888892</v>
      </c>
      <c r="M2168" t="s">
        <v>9</v>
      </c>
      <c r="N2168" t="s">
        <v>9</v>
      </c>
      <c r="O2168" t="s">
        <v>9</v>
      </c>
      <c r="P2168" s="3">
        <v>37091.48541666667</v>
      </c>
      <c r="Q2168">
        <v>1</v>
      </c>
      <c r="R2168" t="s">
        <v>77</v>
      </c>
      <c r="S2168">
        <v>1</v>
      </c>
      <c r="T2168">
        <v>0</v>
      </c>
      <c r="U2168" t="s">
        <v>9</v>
      </c>
      <c r="V2168" s="3">
        <v>37091.458333333336</v>
      </c>
      <c r="W2168">
        <v>1</v>
      </c>
      <c r="X2168" s="3">
        <v>37091.476388888892</v>
      </c>
      <c r="Y2168" t="s">
        <v>9</v>
      </c>
      <c r="Z2168">
        <v>1</v>
      </c>
      <c r="AA2168">
        <v>0</v>
      </c>
      <c r="AB2168" t="s">
        <v>88</v>
      </c>
    </row>
    <row r="2169" spans="1:28" x14ac:dyDescent="0.25">
      <c r="A2169" t="s">
        <v>74</v>
      </c>
      <c r="B2169" t="s">
        <v>75</v>
      </c>
      <c r="C2169">
        <v>53.649500000000003</v>
      </c>
      <c r="D2169">
        <v>9.9618000000000002</v>
      </c>
      <c r="E2169">
        <v>15</v>
      </c>
      <c r="F2169" s="2">
        <v>37092</v>
      </c>
      <c r="G2169">
        <v>20</v>
      </c>
      <c r="H2169" s="3">
        <v>37092.48541666667</v>
      </c>
      <c r="I2169" s="3">
        <v>37092.458333333336</v>
      </c>
      <c r="J2169">
        <v>20</v>
      </c>
      <c r="K2169">
        <v>22</v>
      </c>
      <c r="L2169" s="3">
        <v>37092.476388888892</v>
      </c>
      <c r="M2169" t="s">
        <v>9</v>
      </c>
      <c r="N2169" t="s">
        <v>9</v>
      </c>
      <c r="O2169" t="s">
        <v>9</v>
      </c>
      <c r="P2169" s="3">
        <v>37092.48541666667</v>
      </c>
      <c r="Q2169">
        <v>1</v>
      </c>
      <c r="R2169" t="s">
        <v>77</v>
      </c>
      <c r="S2169">
        <v>1</v>
      </c>
      <c r="T2169">
        <v>0</v>
      </c>
      <c r="U2169" t="s">
        <v>9</v>
      </c>
      <c r="V2169" s="3">
        <v>37092.458333333336</v>
      </c>
      <c r="W2169">
        <v>1</v>
      </c>
      <c r="X2169" s="3">
        <v>37092.476388888892</v>
      </c>
      <c r="Y2169" t="s">
        <v>9</v>
      </c>
      <c r="Z2169">
        <v>1</v>
      </c>
      <c r="AA2169">
        <v>0</v>
      </c>
      <c r="AB2169" t="s">
        <v>88</v>
      </c>
    </row>
    <row r="2170" spans="1:28" x14ac:dyDescent="0.25">
      <c r="A2170" t="s">
        <v>74</v>
      </c>
      <c r="B2170" t="s">
        <v>75</v>
      </c>
      <c r="C2170">
        <v>53.649500000000003</v>
      </c>
      <c r="D2170">
        <v>9.9618000000000002</v>
      </c>
      <c r="E2170">
        <v>15</v>
      </c>
      <c r="F2170" s="2">
        <v>37093</v>
      </c>
      <c r="G2170">
        <v>18.3</v>
      </c>
      <c r="H2170" s="3">
        <v>37093.48541666667</v>
      </c>
      <c r="I2170" s="3">
        <v>37093.458333333336</v>
      </c>
      <c r="J2170">
        <v>18.3</v>
      </c>
      <c r="K2170">
        <v>22.2</v>
      </c>
      <c r="L2170" s="3">
        <v>37093.476388888892</v>
      </c>
      <c r="M2170" t="s">
        <v>9</v>
      </c>
      <c r="N2170" t="s">
        <v>9</v>
      </c>
      <c r="O2170" t="s">
        <v>9</v>
      </c>
      <c r="P2170" s="3">
        <v>37093.48541666667</v>
      </c>
      <c r="Q2170">
        <v>1</v>
      </c>
      <c r="R2170" t="s">
        <v>77</v>
      </c>
      <c r="S2170">
        <v>1</v>
      </c>
      <c r="T2170">
        <v>0</v>
      </c>
      <c r="U2170" t="s">
        <v>9</v>
      </c>
      <c r="V2170" s="3">
        <v>37093.458333333336</v>
      </c>
      <c r="W2170">
        <v>1</v>
      </c>
      <c r="X2170" s="3">
        <v>37093.476388888892</v>
      </c>
      <c r="Y2170" t="s">
        <v>9</v>
      </c>
      <c r="Z2170">
        <v>1</v>
      </c>
      <c r="AA2170">
        <v>0</v>
      </c>
      <c r="AB2170" t="s">
        <v>88</v>
      </c>
    </row>
    <row r="2171" spans="1:28" x14ac:dyDescent="0.25">
      <c r="A2171" t="s">
        <v>74</v>
      </c>
      <c r="B2171" t="s">
        <v>75</v>
      </c>
      <c r="C2171">
        <v>53.649500000000003</v>
      </c>
      <c r="D2171">
        <v>9.9618000000000002</v>
      </c>
      <c r="E2171">
        <v>15</v>
      </c>
      <c r="F2171" s="2">
        <v>37094</v>
      </c>
      <c r="G2171">
        <v>18.3</v>
      </c>
      <c r="H2171" s="3">
        <v>37094.48541666667</v>
      </c>
      <c r="I2171" s="3">
        <v>37094.458333333336</v>
      </c>
      <c r="J2171">
        <v>20</v>
      </c>
      <c r="K2171">
        <v>23.1</v>
      </c>
      <c r="L2171" s="3">
        <v>37094.476388888892</v>
      </c>
      <c r="M2171" t="s">
        <v>9</v>
      </c>
      <c r="N2171" t="s">
        <v>9</v>
      </c>
      <c r="O2171" t="s">
        <v>9</v>
      </c>
      <c r="P2171" s="3">
        <v>37094.48541666667</v>
      </c>
      <c r="Q2171">
        <v>0</v>
      </c>
      <c r="R2171" t="s">
        <v>76</v>
      </c>
      <c r="S2171">
        <v>0</v>
      </c>
      <c r="T2171">
        <v>0</v>
      </c>
      <c r="U2171" t="s">
        <v>9</v>
      </c>
      <c r="V2171" s="3">
        <v>37094.458333333336</v>
      </c>
      <c r="W2171">
        <v>1</v>
      </c>
      <c r="X2171" s="3">
        <v>37094.476388888892</v>
      </c>
      <c r="Y2171" t="s">
        <v>9</v>
      </c>
      <c r="Z2171">
        <v>0</v>
      </c>
      <c r="AA2171">
        <v>0</v>
      </c>
      <c r="AB2171" t="s">
        <v>88</v>
      </c>
    </row>
    <row r="2172" spans="1:28" x14ac:dyDescent="0.25">
      <c r="A2172" t="s">
        <v>74</v>
      </c>
      <c r="B2172" t="s">
        <v>75</v>
      </c>
      <c r="C2172">
        <v>53.649500000000003</v>
      </c>
      <c r="D2172">
        <v>9.9618000000000002</v>
      </c>
      <c r="E2172">
        <v>15</v>
      </c>
      <c r="F2172" s="2">
        <v>37095</v>
      </c>
      <c r="G2172">
        <v>20</v>
      </c>
      <c r="H2172" s="3">
        <v>37095.48541666667</v>
      </c>
      <c r="I2172" s="3">
        <v>37095.458333333336</v>
      </c>
      <c r="J2172">
        <v>21.8</v>
      </c>
      <c r="K2172">
        <v>26.1</v>
      </c>
      <c r="L2172" s="3">
        <v>37095.476388888892</v>
      </c>
      <c r="M2172" t="s">
        <v>9</v>
      </c>
      <c r="N2172" t="s">
        <v>9</v>
      </c>
      <c r="O2172" t="s">
        <v>9</v>
      </c>
      <c r="P2172" s="3">
        <v>37095.48541666667</v>
      </c>
      <c r="Q2172">
        <v>2</v>
      </c>
      <c r="R2172" t="s">
        <v>77</v>
      </c>
      <c r="S2172">
        <v>2</v>
      </c>
      <c r="T2172">
        <v>0</v>
      </c>
      <c r="U2172" t="s">
        <v>9</v>
      </c>
      <c r="V2172" s="3">
        <v>37095.458333333336</v>
      </c>
      <c r="W2172">
        <v>1</v>
      </c>
      <c r="X2172" s="3">
        <v>37095.476388888892</v>
      </c>
      <c r="Y2172" t="s">
        <v>9</v>
      </c>
      <c r="Z2172">
        <v>2</v>
      </c>
      <c r="AA2172">
        <v>0</v>
      </c>
      <c r="AB2172" t="s">
        <v>88</v>
      </c>
    </row>
    <row r="2173" spans="1:28" x14ac:dyDescent="0.25">
      <c r="A2173" t="s">
        <v>74</v>
      </c>
      <c r="B2173" t="s">
        <v>75</v>
      </c>
      <c r="C2173">
        <v>53.649500000000003</v>
      </c>
      <c r="D2173">
        <v>9.9618000000000002</v>
      </c>
      <c r="E2173">
        <v>15</v>
      </c>
      <c r="F2173" s="2">
        <v>37096</v>
      </c>
      <c r="G2173">
        <v>21.4</v>
      </c>
      <c r="H2173" s="3">
        <v>37096.48541666667</v>
      </c>
      <c r="I2173" s="3">
        <v>37096.458333333336</v>
      </c>
      <c r="J2173">
        <v>21.4</v>
      </c>
      <c r="K2173">
        <v>26.5</v>
      </c>
      <c r="L2173" s="3">
        <v>37096.476388888892</v>
      </c>
      <c r="M2173" t="s">
        <v>9</v>
      </c>
      <c r="N2173" t="s">
        <v>9</v>
      </c>
      <c r="O2173" t="s">
        <v>9</v>
      </c>
      <c r="P2173" s="3">
        <v>37096.48541666667</v>
      </c>
      <c r="Q2173">
        <v>10</v>
      </c>
      <c r="R2173" t="s">
        <v>77</v>
      </c>
      <c r="S2173">
        <v>10</v>
      </c>
      <c r="T2173">
        <v>0</v>
      </c>
      <c r="U2173" t="s">
        <v>9</v>
      </c>
      <c r="V2173" s="3">
        <v>37096.458333333336</v>
      </c>
      <c r="W2173">
        <v>1</v>
      </c>
      <c r="X2173" s="3">
        <v>37096.476388888892</v>
      </c>
      <c r="Y2173" t="s">
        <v>9</v>
      </c>
      <c r="Z2173">
        <v>10</v>
      </c>
      <c r="AA2173">
        <v>0</v>
      </c>
      <c r="AB2173" t="s">
        <v>88</v>
      </c>
    </row>
    <row r="2174" spans="1:28" x14ac:dyDescent="0.25">
      <c r="A2174" t="s">
        <v>74</v>
      </c>
      <c r="B2174" t="s">
        <v>75</v>
      </c>
      <c r="C2174">
        <v>53.649500000000003</v>
      </c>
      <c r="D2174">
        <v>9.9618000000000002</v>
      </c>
      <c r="E2174">
        <v>15</v>
      </c>
      <c r="F2174" s="2">
        <v>37097</v>
      </c>
      <c r="G2174">
        <v>21.4</v>
      </c>
      <c r="H2174" s="3">
        <v>37097.48541666667</v>
      </c>
      <c r="I2174" s="3">
        <v>37097.458333333336</v>
      </c>
      <c r="J2174">
        <v>22.2</v>
      </c>
      <c r="K2174">
        <v>26.6</v>
      </c>
      <c r="L2174" s="3">
        <v>37097.476388888892</v>
      </c>
      <c r="M2174" t="s">
        <v>9</v>
      </c>
      <c r="N2174" t="s">
        <v>9</v>
      </c>
      <c r="O2174" t="s">
        <v>9</v>
      </c>
      <c r="P2174" s="3">
        <v>37097.48541666667</v>
      </c>
      <c r="Q2174">
        <v>0</v>
      </c>
      <c r="R2174" t="s">
        <v>76</v>
      </c>
      <c r="S2174">
        <v>0</v>
      </c>
      <c r="T2174">
        <v>0</v>
      </c>
      <c r="U2174" t="s">
        <v>9</v>
      </c>
      <c r="V2174" s="3">
        <v>37097.458333333336</v>
      </c>
      <c r="W2174">
        <v>1</v>
      </c>
      <c r="X2174" s="3">
        <v>37097.476388888892</v>
      </c>
      <c r="Y2174" t="s">
        <v>9</v>
      </c>
      <c r="Z2174">
        <v>0</v>
      </c>
      <c r="AA2174">
        <v>0</v>
      </c>
      <c r="AB2174" t="s">
        <v>88</v>
      </c>
    </row>
    <row r="2175" spans="1:28" x14ac:dyDescent="0.25">
      <c r="A2175" t="s">
        <v>74</v>
      </c>
      <c r="B2175" t="s">
        <v>75</v>
      </c>
      <c r="C2175">
        <v>53.649500000000003</v>
      </c>
      <c r="D2175">
        <v>9.9618000000000002</v>
      </c>
      <c r="E2175">
        <v>15</v>
      </c>
      <c r="F2175" s="2">
        <v>37098</v>
      </c>
      <c r="G2175">
        <v>22.2</v>
      </c>
      <c r="H2175" s="3">
        <v>37098.48541666667</v>
      </c>
      <c r="I2175" s="3">
        <v>37098.458333333336</v>
      </c>
      <c r="J2175">
        <v>22.4</v>
      </c>
      <c r="K2175">
        <v>26.3</v>
      </c>
      <c r="L2175" s="3">
        <v>37098.476388888892</v>
      </c>
      <c r="M2175" t="s">
        <v>9</v>
      </c>
      <c r="N2175" t="s">
        <v>9</v>
      </c>
      <c r="O2175" t="s">
        <v>9</v>
      </c>
      <c r="P2175" s="3">
        <v>37098.48541666667</v>
      </c>
      <c r="Q2175">
        <v>0</v>
      </c>
      <c r="R2175" t="s">
        <v>76</v>
      </c>
      <c r="S2175">
        <v>0</v>
      </c>
      <c r="T2175">
        <v>0</v>
      </c>
      <c r="U2175" t="s">
        <v>9</v>
      </c>
      <c r="V2175" s="3">
        <v>37098.458333333336</v>
      </c>
      <c r="W2175">
        <v>1</v>
      </c>
      <c r="X2175" s="3">
        <v>37098.476388888892</v>
      </c>
      <c r="Y2175" t="s">
        <v>9</v>
      </c>
      <c r="Z2175">
        <v>0</v>
      </c>
      <c r="AA2175">
        <v>0</v>
      </c>
      <c r="AB2175" t="s">
        <v>88</v>
      </c>
    </row>
    <row r="2176" spans="1:28" x14ac:dyDescent="0.25">
      <c r="A2176" t="s">
        <v>74</v>
      </c>
      <c r="B2176" t="s">
        <v>75</v>
      </c>
      <c r="C2176">
        <v>53.649500000000003</v>
      </c>
      <c r="D2176">
        <v>9.9618000000000002</v>
      </c>
      <c r="E2176">
        <v>15</v>
      </c>
      <c r="F2176" s="2">
        <v>37099</v>
      </c>
      <c r="G2176">
        <v>22.4</v>
      </c>
      <c r="H2176" s="3">
        <v>37099.48541666667</v>
      </c>
      <c r="I2176" s="3">
        <v>37099.458333333336</v>
      </c>
      <c r="J2176">
        <v>22.7</v>
      </c>
      <c r="K2176">
        <v>26.8</v>
      </c>
      <c r="L2176" s="3">
        <v>37099.476388888892</v>
      </c>
      <c r="M2176" t="s">
        <v>9</v>
      </c>
      <c r="N2176" t="s">
        <v>9</v>
      </c>
      <c r="O2176" t="s">
        <v>9</v>
      </c>
      <c r="P2176" s="3">
        <v>37099.48541666667</v>
      </c>
      <c r="Q2176">
        <v>0</v>
      </c>
      <c r="R2176" t="s">
        <v>76</v>
      </c>
      <c r="S2176">
        <v>0</v>
      </c>
      <c r="T2176">
        <v>0</v>
      </c>
      <c r="U2176" t="s">
        <v>9</v>
      </c>
      <c r="V2176" s="3">
        <v>37099.458333333336</v>
      </c>
      <c r="W2176">
        <v>1</v>
      </c>
      <c r="X2176" s="3">
        <v>37099.476388888892</v>
      </c>
      <c r="Y2176" t="s">
        <v>9</v>
      </c>
      <c r="Z2176">
        <v>0</v>
      </c>
      <c r="AA2176">
        <v>0</v>
      </c>
      <c r="AB2176" t="s">
        <v>88</v>
      </c>
    </row>
    <row r="2177" spans="1:28" x14ac:dyDescent="0.25">
      <c r="A2177" t="s">
        <v>74</v>
      </c>
      <c r="B2177" t="s">
        <v>75</v>
      </c>
      <c r="C2177">
        <v>53.649500000000003</v>
      </c>
      <c r="D2177">
        <v>9.9618000000000002</v>
      </c>
      <c r="E2177">
        <v>15</v>
      </c>
      <c r="F2177" s="2">
        <v>37100</v>
      </c>
      <c r="G2177">
        <v>22.7</v>
      </c>
      <c r="H2177" s="3">
        <v>37100.48541666667</v>
      </c>
      <c r="I2177" s="3">
        <v>37100.458333333336</v>
      </c>
      <c r="J2177">
        <v>22.9</v>
      </c>
      <c r="K2177">
        <v>27.6</v>
      </c>
      <c r="L2177" s="3">
        <v>37100.476388888892</v>
      </c>
      <c r="M2177" t="s">
        <v>9</v>
      </c>
      <c r="N2177" t="s">
        <v>9</v>
      </c>
      <c r="O2177" t="s">
        <v>9</v>
      </c>
      <c r="P2177" s="3">
        <v>37100.48541666667</v>
      </c>
      <c r="Q2177">
        <v>0</v>
      </c>
      <c r="R2177" t="s">
        <v>76</v>
      </c>
      <c r="S2177">
        <v>0</v>
      </c>
      <c r="T2177">
        <v>0</v>
      </c>
      <c r="U2177" t="s">
        <v>9</v>
      </c>
      <c r="V2177" s="3">
        <v>37100.458333333336</v>
      </c>
      <c r="W2177">
        <v>1</v>
      </c>
      <c r="X2177" s="3">
        <v>37100.476388888892</v>
      </c>
      <c r="Y2177" t="s">
        <v>9</v>
      </c>
      <c r="Z2177">
        <v>0</v>
      </c>
      <c r="AA2177">
        <v>0</v>
      </c>
      <c r="AB2177" t="s">
        <v>88</v>
      </c>
    </row>
    <row r="2178" spans="1:28" x14ac:dyDescent="0.25">
      <c r="A2178" t="s">
        <v>74</v>
      </c>
      <c r="B2178" t="s">
        <v>75</v>
      </c>
      <c r="C2178">
        <v>53.649500000000003</v>
      </c>
      <c r="D2178">
        <v>9.9618000000000002</v>
      </c>
      <c r="E2178">
        <v>15</v>
      </c>
      <c r="F2178" s="2">
        <v>37101</v>
      </c>
      <c r="G2178">
        <v>21.2</v>
      </c>
      <c r="H2178" s="3">
        <v>37101.48541666667</v>
      </c>
      <c r="I2178" s="3">
        <v>37101.458333333336</v>
      </c>
      <c r="J2178">
        <v>21.2</v>
      </c>
      <c r="K2178">
        <v>27.4</v>
      </c>
      <c r="L2178" s="3">
        <v>37101.476388888892</v>
      </c>
      <c r="M2178" t="s">
        <v>9</v>
      </c>
      <c r="N2178" t="s">
        <v>9</v>
      </c>
      <c r="O2178" t="s">
        <v>9</v>
      </c>
      <c r="P2178" s="3">
        <v>37101.48541666667</v>
      </c>
      <c r="Q2178">
        <v>0</v>
      </c>
      <c r="R2178" t="s">
        <v>76</v>
      </c>
      <c r="S2178">
        <v>0</v>
      </c>
      <c r="T2178">
        <v>0</v>
      </c>
      <c r="U2178" t="s">
        <v>9</v>
      </c>
      <c r="V2178" s="3">
        <v>37101.458333333336</v>
      </c>
      <c r="W2178">
        <v>1</v>
      </c>
      <c r="X2178" s="3">
        <v>37101.476388888892</v>
      </c>
      <c r="Y2178" t="s">
        <v>9</v>
      </c>
      <c r="Z2178">
        <v>0</v>
      </c>
      <c r="AA2178">
        <v>0</v>
      </c>
      <c r="AB2178" t="s">
        <v>88</v>
      </c>
    </row>
    <row r="2179" spans="1:28" x14ac:dyDescent="0.25">
      <c r="A2179" t="s">
        <v>74</v>
      </c>
      <c r="B2179" t="s">
        <v>75</v>
      </c>
      <c r="C2179">
        <v>53.649500000000003</v>
      </c>
      <c r="D2179">
        <v>9.9618000000000002</v>
      </c>
      <c r="E2179">
        <v>15</v>
      </c>
      <c r="F2179" s="2">
        <v>37102</v>
      </c>
      <c r="G2179">
        <v>21.2</v>
      </c>
      <c r="H2179" s="3">
        <v>37102.48541666667</v>
      </c>
      <c r="I2179" s="3">
        <v>37102.458333333336</v>
      </c>
      <c r="J2179">
        <v>23.5</v>
      </c>
      <c r="K2179">
        <v>24.5</v>
      </c>
      <c r="L2179" s="3">
        <v>37102.476388888892</v>
      </c>
      <c r="M2179" t="s">
        <v>9</v>
      </c>
      <c r="N2179" t="s">
        <v>9</v>
      </c>
      <c r="O2179" t="s">
        <v>9</v>
      </c>
      <c r="P2179" s="3">
        <v>37102.48541666667</v>
      </c>
      <c r="Q2179">
        <v>0</v>
      </c>
      <c r="R2179" t="s">
        <v>76</v>
      </c>
      <c r="S2179">
        <v>0</v>
      </c>
      <c r="T2179">
        <v>0</v>
      </c>
      <c r="U2179" t="s">
        <v>9</v>
      </c>
      <c r="V2179" s="3">
        <v>37102.458333333336</v>
      </c>
      <c r="W2179">
        <v>1</v>
      </c>
      <c r="X2179" s="3">
        <v>37102.476388888892</v>
      </c>
      <c r="Y2179" t="s">
        <v>9</v>
      </c>
      <c r="Z2179">
        <v>0</v>
      </c>
      <c r="AA2179">
        <v>0</v>
      </c>
      <c r="AB2179" t="s">
        <v>88</v>
      </c>
    </row>
    <row r="2180" spans="1:28" x14ac:dyDescent="0.25">
      <c r="A2180" t="s">
        <v>74</v>
      </c>
      <c r="B2180" t="s">
        <v>75</v>
      </c>
      <c r="C2180">
        <v>53.649500000000003</v>
      </c>
      <c r="D2180">
        <v>9.9618000000000002</v>
      </c>
      <c r="E2180">
        <v>15</v>
      </c>
      <c r="F2180" s="2">
        <v>37103</v>
      </c>
      <c r="G2180">
        <v>19.8</v>
      </c>
      <c r="H2180" s="3">
        <v>37103.48541666667</v>
      </c>
      <c r="I2180" s="3">
        <v>37103.458333333336</v>
      </c>
      <c r="J2180">
        <v>19.8</v>
      </c>
      <c r="K2180">
        <v>24.5</v>
      </c>
      <c r="L2180" s="3">
        <v>37103.476388888892</v>
      </c>
      <c r="M2180" t="s">
        <v>9</v>
      </c>
      <c r="N2180" t="s">
        <v>9</v>
      </c>
      <c r="O2180" t="s">
        <v>9</v>
      </c>
      <c r="P2180" s="3">
        <v>37103.48541666667</v>
      </c>
      <c r="Q2180">
        <v>0</v>
      </c>
      <c r="R2180" t="s">
        <v>76</v>
      </c>
      <c r="S2180">
        <v>0</v>
      </c>
      <c r="T2180">
        <v>0</v>
      </c>
      <c r="U2180" t="s">
        <v>9</v>
      </c>
      <c r="V2180" s="3">
        <v>37103.458333333336</v>
      </c>
      <c r="W2180">
        <v>1</v>
      </c>
      <c r="X2180" s="3">
        <v>37103.476388888892</v>
      </c>
      <c r="Y2180" t="s">
        <v>9</v>
      </c>
      <c r="Z2180">
        <v>0</v>
      </c>
      <c r="AA2180">
        <v>0</v>
      </c>
      <c r="AB2180" t="s">
        <v>88</v>
      </c>
    </row>
    <row r="2181" spans="1:28" x14ac:dyDescent="0.25">
      <c r="A2181" t="s">
        <v>74</v>
      </c>
      <c r="B2181" t="s">
        <v>75</v>
      </c>
      <c r="C2181">
        <v>53.649500000000003</v>
      </c>
      <c r="D2181">
        <v>9.9618000000000002</v>
      </c>
      <c r="E2181">
        <v>15</v>
      </c>
      <c r="F2181" s="2">
        <v>37104</v>
      </c>
      <c r="G2181">
        <v>18.899999999999999</v>
      </c>
      <c r="H2181" s="3">
        <v>37104.48541666667</v>
      </c>
      <c r="I2181" s="3">
        <v>37104.458333333336</v>
      </c>
      <c r="J2181">
        <v>18.899999999999999</v>
      </c>
      <c r="K2181">
        <v>22.6</v>
      </c>
      <c r="L2181" s="3">
        <v>37104.476388888892</v>
      </c>
      <c r="M2181" t="s">
        <v>9</v>
      </c>
      <c r="N2181" t="s">
        <v>9</v>
      </c>
      <c r="O2181" t="s">
        <v>9</v>
      </c>
      <c r="P2181" s="3">
        <v>37104.48541666667</v>
      </c>
      <c r="Q2181">
        <v>0</v>
      </c>
      <c r="R2181" t="s">
        <v>76</v>
      </c>
      <c r="S2181">
        <v>0</v>
      </c>
      <c r="T2181">
        <v>0</v>
      </c>
      <c r="U2181" t="s">
        <v>9</v>
      </c>
      <c r="V2181" s="3">
        <v>37104.458333333336</v>
      </c>
      <c r="W2181">
        <v>1</v>
      </c>
      <c r="X2181" s="3">
        <v>37104.476388888892</v>
      </c>
      <c r="Y2181" t="s">
        <v>9</v>
      </c>
      <c r="Z2181">
        <v>0</v>
      </c>
      <c r="AA2181">
        <v>0</v>
      </c>
      <c r="AB2181" t="s">
        <v>88</v>
      </c>
    </row>
    <row r="2182" spans="1:28" x14ac:dyDescent="0.25">
      <c r="A2182" t="s">
        <v>74</v>
      </c>
      <c r="B2182" t="s">
        <v>75</v>
      </c>
      <c r="C2182">
        <v>53.649500000000003</v>
      </c>
      <c r="D2182">
        <v>9.9618000000000002</v>
      </c>
      <c r="E2182">
        <v>15</v>
      </c>
      <c r="F2182" s="2">
        <v>37105</v>
      </c>
      <c r="G2182">
        <v>18.899999999999999</v>
      </c>
      <c r="H2182" s="3">
        <v>37105.48541666667</v>
      </c>
      <c r="I2182" s="3">
        <v>37105.458333333336</v>
      </c>
      <c r="J2182">
        <v>19.2</v>
      </c>
      <c r="K2182">
        <v>21.2</v>
      </c>
      <c r="L2182" s="3">
        <v>37105.476388888892</v>
      </c>
      <c r="M2182" t="s">
        <v>9</v>
      </c>
      <c r="N2182" t="s">
        <v>9</v>
      </c>
      <c r="O2182" t="s">
        <v>9</v>
      </c>
      <c r="P2182" s="3">
        <v>37105.48541666667</v>
      </c>
      <c r="Q2182">
        <v>0</v>
      </c>
      <c r="R2182" t="s">
        <v>76</v>
      </c>
      <c r="S2182">
        <v>0</v>
      </c>
      <c r="T2182">
        <v>0</v>
      </c>
      <c r="U2182" t="s">
        <v>9</v>
      </c>
      <c r="V2182" s="3">
        <v>37105.458333333336</v>
      </c>
      <c r="W2182">
        <v>1</v>
      </c>
      <c r="X2182" s="3">
        <v>37105.476388888892</v>
      </c>
      <c r="Y2182" t="s">
        <v>9</v>
      </c>
      <c r="Z2182">
        <v>0</v>
      </c>
      <c r="AA2182">
        <v>0</v>
      </c>
      <c r="AB2182" t="s">
        <v>88</v>
      </c>
    </row>
    <row r="2183" spans="1:28" x14ac:dyDescent="0.25">
      <c r="A2183" t="s">
        <v>74</v>
      </c>
      <c r="B2183" t="s">
        <v>75</v>
      </c>
      <c r="C2183">
        <v>53.649500000000003</v>
      </c>
      <c r="D2183">
        <v>9.9618000000000002</v>
      </c>
      <c r="E2183">
        <v>15</v>
      </c>
      <c r="F2183" s="2">
        <v>37106</v>
      </c>
      <c r="G2183">
        <v>19.2</v>
      </c>
      <c r="H2183" s="3">
        <v>37106.48541666667</v>
      </c>
      <c r="I2183" s="3">
        <v>37106.458333333336</v>
      </c>
      <c r="J2183">
        <v>23.3</v>
      </c>
      <c r="K2183">
        <v>23.3</v>
      </c>
      <c r="L2183" s="3">
        <v>37106.476388888892</v>
      </c>
      <c r="M2183" t="s">
        <v>9</v>
      </c>
      <c r="N2183" t="s">
        <v>9</v>
      </c>
      <c r="O2183" t="s">
        <v>9</v>
      </c>
      <c r="P2183" s="3">
        <v>37106.48541666667</v>
      </c>
      <c r="Q2183">
        <v>0</v>
      </c>
      <c r="R2183" t="s">
        <v>76</v>
      </c>
      <c r="S2183">
        <v>0</v>
      </c>
      <c r="T2183">
        <v>0</v>
      </c>
      <c r="U2183" t="s">
        <v>9</v>
      </c>
      <c r="V2183" s="3">
        <v>37106.458333333336</v>
      </c>
      <c r="W2183">
        <v>1</v>
      </c>
      <c r="X2183" s="3">
        <v>37106.476388888892</v>
      </c>
      <c r="Y2183" t="s">
        <v>9</v>
      </c>
      <c r="Z2183">
        <v>0</v>
      </c>
      <c r="AA2183">
        <v>0</v>
      </c>
      <c r="AB2183" t="s">
        <v>88</v>
      </c>
    </row>
    <row r="2184" spans="1:28" x14ac:dyDescent="0.25">
      <c r="A2184" t="s">
        <v>74</v>
      </c>
      <c r="B2184" t="s">
        <v>75</v>
      </c>
      <c r="C2184">
        <v>53.649500000000003</v>
      </c>
      <c r="D2184">
        <v>9.9618000000000002</v>
      </c>
      <c r="E2184">
        <v>15</v>
      </c>
      <c r="F2184" s="2">
        <v>37107</v>
      </c>
      <c r="G2184">
        <v>22.4</v>
      </c>
      <c r="H2184" s="3">
        <v>37107.48541666667</v>
      </c>
      <c r="I2184" s="3">
        <v>37107.458333333336</v>
      </c>
      <c r="J2184">
        <v>22.4</v>
      </c>
      <c r="K2184">
        <v>25.7</v>
      </c>
      <c r="L2184" s="3">
        <v>37107.476388888892</v>
      </c>
      <c r="M2184" t="s">
        <v>9</v>
      </c>
      <c r="N2184" t="s">
        <v>9</v>
      </c>
      <c r="O2184" t="s">
        <v>9</v>
      </c>
      <c r="P2184" s="3">
        <v>37107.48541666667</v>
      </c>
      <c r="Q2184">
        <v>0</v>
      </c>
      <c r="R2184" t="s">
        <v>76</v>
      </c>
      <c r="S2184">
        <v>0</v>
      </c>
      <c r="T2184">
        <v>0</v>
      </c>
      <c r="U2184" t="s">
        <v>9</v>
      </c>
      <c r="V2184" s="3">
        <v>37107.458333333336</v>
      </c>
      <c r="W2184">
        <v>1</v>
      </c>
      <c r="X2184" s="3">
        <v>37107.476388888892</v>
      </c>
      <c r="Y2184" t="s">
        <v>9</v>
      </c>
      <c r="Z2184">
        <v>0</v>
      </c>
      <c r="AA2184">
        <v>0</v>
      </c>
      <c r="AB2184" t="s">
        <v>88</v>
      </c>
    </row>
    <row r="2185" spans="1:28" x14ac:dyDescent="0.25">
      <c r="A2185" t="s">
        <v>74</v>
      </c>
      <c r="B2185" t="s">
        <v>75</v>
      </c>
      <c r="C2185">
        <v>53.649500000000003</v>
      </c>
      <c r="D2185">
        <v>9.9618000000000002</v>
      </c>
      <c r="E2185">
        <v>15</v>
      </c>
      <c r="F2185" s="2">
        <v>37108</v>
      </c>
      <c r="G2185">
        <v>19.2</v>
      </c>
      <c r="H2185" s="3">
        <v>37108.48541666667</v>
      </c>
      <c r="I2185" s="3">
        <v>37108.458333333336</v>
      </c>
      <c r="J2185">
        <v>19.2</v>
      </c>
      <c r="K2185">
        <v>22.4</v>
      </c>
      <c r="L2185" s="3">
        <v>37108.476388888892</v>
      </c>
      <c r="M2185" t="s">
        <v>9</v>
      </c>
      <c r="N2185" t="s">
        <v>9</v>
      </c>
      <c r="O2185" t="s">
        <v>9</v>
      </c>
      <c r="P2185" s="3">
        <v>37108.48541666667</v>
      </c>
      <c r="Q2185">
        <v>0</v>
      </c>
      <c r="R2185" t="s">
        <v>76</v>
      </c>
      <c r="S2185">
        <v>0</v>
      </c>
      <c r="T2185">
        <v>0</v>
      </c>
      <c r="U2185" t="s">
        <v>9</v>
      </c>
      <c r="V2185" s="3">
        <v>37108.458333333336</v>
      </c>
      <c r="W2185">
        <v>1</v>
      </c>
      <c r="X2185" s="3">
        <v>37108.476388888892</v>
      </c>
      <c r="Y2185" t="s">
        <v>9</v>
      </c>
      <c r="Z2185">
        <v>0</v>
      </c>
      <c r="AA2185">
        <v>0</v>
      </c>
      <c r="AB2185" t="s">
        <v>88</v>
      </c>
    </row>
    <row r="2186" spans="1:28" x14ac:dyDescent="0.25">
      <c r="A2186" t="s">
        <v>74</v>
      </c>
      <c r="B2186" t="s">
        <v>75</v>
      </c>
      <c r="C2186">
        <v>53.649500000000003</v>
      </c>
      <c r="D2186">
        <v>9.9618000000000002</v>
      </c>
      <c r="E2186">
        <v>15</v>
      </c>
      <c r="F2186" s="2">
        <v>37109</v>
      </c>
      <c r="G2186">
        <v>18.899999999999999</v>
      </c>
      <c r="H2186" s="3">
        <v>37109.48541666667</v>
      </c>
      <c r="I2186" s="3">
        <v>37109.458333333336</v>
      </c>
      <c r="J2186">
        <v>18.899999999999999</v>
      </c>
      <c r="K2186">
        <v>19.8</v>
      </c>
      <c r="L2186" s="3">
        <v>37109.476388888892</v>
      </c>
      <c r="M2186" t="s">
        <v>9</v>
      </c>
      <c r="N2186" t="s">
        <v>9</v>
      </c>
      <c r="O2186" t="s">
        <v>9</v>
      </c>
      <c r="P2186" s="3">
        <v>37109.48541666667</v>
      </c>
      <c r="Q2186">
        <v>12</v>
      </c>
      <c r="R2186" t="s">
        <v>77</v>
      </c>
      <c r="S2186">
        <v>12</v>
      </c>
      <c r="T2186">
        <v>0</v>
      </c>
      <c r="U2186" t="s">
        <v>9</v>
      </c>
      <c r="V2186" s="3">
        <v>37109.458333333336</v>
      </c>
      <c r="W2186">
        <v>1</v>
      </c>
      <c r="X2186" s="3">
        <v>37109.476388888892</v>
      </c>
      <c r="Y2186" t="s">
        <v>9</v>
      </c>
      <c r="Z2186">
        <v>12</v>
      </c>
      <c r="AA2186">
        <v>0</v>
      </c>
      <c r="AB2186" t="s">
        <v>88</v>
      </c>
    </row>
    <row r="2187" spans="1:28" x14ac:dyDescent="0.25">
      <c r="A2187" t="s">
        <v>74</v>
      </c>
      <c r="B2187" t="s">
        <v>75</v>
      </c>
      <c r="C2187">
        <v>53.649500000000003</v>
      </c>
      <c r="D2187">
        <v>9.9618000000000002</v>
      </c>
      <c r="E2187">
        <v>15</v>
      </c>
      <c r="F2187" s="2">
        <v>37110</v>
      </c>
      <c r="G2187">
        <v>18.100000000000001</v>
      </c>
      <c r="H2187" s="3">
        <v>37110.48541666667</v>
      </c>
      <c r="I2187" s="3">
        <v>37110.458333333336</v>
      </c>
      <c r="J2187">
        <v>18.100000000000001</v>
      </c>
      <c r="K2187">
        <v>22.9</v>
      </c>
      <c r="L2187" s="3">
        <v>37110.475694444445</v>
      </c>
      <c r="M2187" t="s">
        <v>9</v>
      </c>
      <c r="N2187" t="s">
        <v>9</v>
      </c>
      <c r="O2187" t="s">
        <v>9</v>
      </c>
      <c r="P2187" s="3">
        <v>37110.48541666667</v>
      </c>
      <c r="Q2187">
        <v>6</v>
      </c>
      <c r="R2187" t="s">
        <v>77</v>
      </c>
      <c r="S2187">
        <v>6</v>
      </c>
      <c r="T2187">
        <v>0</v>
      </c>
      <c r="U2187" t="s">
        <v>9</v>
      </c>
      <c r="V2187" s="3">
        <v>37110.458333333336</v>
      </c>
      <c r="W2187">
        <v>1</v>
      </c>
      <c r="X2187" s="3">
        <v>37110.475694444445</v>
      </c>
      <c r="Y2187" t="s">
        <v>9</v>
      </c>
      <c r="Z2187">
        <v>6</v>
      </c>
      <c r="AA2187">
        <v>0</v>
      </c>
      <c r="AB2187" t="s">
        <v>88</v>
      </c>
    </row>
    <row r="2188" spans="1:28" x14ac:dyDescent="0.25">
      <c r="A2188" t="s">
        <v>74</v>
      </c>
      <c r="B2188" t="s">
        <v>75</v>
      </c>
      <c r="C2188">
        <v>53.649500000000003</v>
      </c>
      <c r="D2188">
        <v>9.9618000000000002</v>
      </c>
      <c r="E2188">
        <v>15</v>
      </c>
      <c r="F2188" s="2">
        <v>37111</v>
      </c>
      <c r="G2188">
        <v>17.899999999999999</v>
      </c>
      <c r="H2188" s="3">
        <v>37111.48541666667</v>
      </c>
      <c r="I2188" s="3">
        <v>37111.458333333336</v>
      </c>
      <c r="J2188">
        <v>17.899999999999999</v>
      </c>
      <c r="K2188">
        <v>21.6</v>
      </c>
      <c r="L2188" s="3">
        <v>37111.475694444445</v>
      </c>
      <c r="M2188" t="s">
        <v>9</v>
      </c>
      <c r="N2188" t="s">
        <v>9</v>
      </c>
      <c r="O2188" t="s">
        <v>9</v>
      </c>
      <c r="P2188" s="3">
        <v>37111.48541666667</v>
      </c>
      <c r="Q2188">
        <v>18</v>
      </c>
      <c r="R2188" t="s">
        <v>77</v>
      </c>
      <c r="S2188">
        <v>18</v>
      </c>
      <c r="T2188">
        <v>0</v>
      </c>
      <c r="U2188" t="s">
        <v>9</v>
      </c>
      <c r="V2188" s="3">
        <v>37111.458333333336</v>
      </c>
      <c r="W2188">
        <v>1</v>
      </c>
      <c r="X2188" s="3">
        <v>37111.475694444445</v>
      </c>
      <c r="Y2188" t="s">
        <v>9</v>
      </c>
      <c r="Z2188">
        <v>18</v>
      </c>
      <c r="AA2188">
        <v>0</v>
      </c>
      <c r="AB2188" t="s">
        <v>88</v>
      </c>
    </row>
    <row r="2189" spans="1:28" x14ac:dyDescent="0.25">
      <c r="A2189" t="s">
        <v>74</v>
      </c>
      <c r="B2189" t="s">
        <v>75</v>
      </c>
      <c r="C2189">
        <v>53.649500000000003</v>
      </c>
      <c r="D2189">
        <v>9.9618000000000002</v>
      </c>
      <c r="E2189">
        <v>15</v>
      </c>
      <c r="F2189" s="2">
        <v>37112</v>
      </c>
      <c r="G2189">
        <v>17.3</v>
      </c>
      <c r="H2189" s="3">
        <v>37112.48541666667</v>
      </c>
      <c r="I2189" s="3">
        <v>37112.458333333336</v>
      </c>
      <c r="J2189">
        <v>17.3</v>
      </c>
      <c r="K2189">
        <v>21.6</v>
      </c>
      <c r="L2189" s="3">
        <v>37112.475694444445</v>
      </c>
      <c r="M2189" t="s">
        <v>9</v>
      </c>
      <c r="N2189" t="s">
        <v>9</v>
      </c>
      <c r="O2189" t="s">
        <v>9</v>
      </c>
      <c r="P2189" s="3">
        <v>37112.48541666667</v>
      </c>
      <c r="Q2189">
        <v>0</v>
      </c>
      <c r="R2189" t="s">
        <v>76</v>
      </c>
      <c r="S2189">
        <v>0</v>
      </c>
      <c r="T2189">
        <v>0</v>
      </c>
      <c r="U2189" t="s">
        <v>9</v>
      </c>
      <c r="V2189" s="3">
        <v>37112.458333333336</v>
      </c>
      <c r="W2189">
        <v>1</v>
      </c>
      <c r="X2189" s="3">
        <v>37112.475694444445</v>
      </c>
      <c r="Y2189" t="s">
        <v>9</v>
      </c>
      <c r="Z2189">
        <v>0</v>
      </c>
      <c r="AA2189">
        <v>0</v>
      </c>
      <c r="AB2189" t="s">
        <v>88</v>
      </c>
    </row>
    <row r="2190" spans="1:28" x14ac:dyDescent="0.25">
      <c r="A2190" t="s">
        <v>74</v>
      </c>
      <c r="B2190" t="s">
        <v>75</v>
      </c>
      <c r="C2190">
        <v>53.649500000000003</v>
      </c>
      <c r="D2190">
        <v>9.9618000000000002</v>
      </c>
      <c r="E2190">
        <v>15</v>
      </c>
      <c r="F2190" s="2">
        <v>37113</v>
      </c>
      <c r="G2190">
        <v>16.3</v>
      </c>
      <c r="H2190" s="3">
        <v>37113.48541666667</v>
      </c>
      <c r="I2190" s="3">
        <v>37113.458333333336</v>
      </c>
      <c r="J2190">
        <v>16.3</v>
      </c>
      <c r="K2190">
        <v>21</v>
      </c>
      <c r="L2190" s="3">
        <v>37113.475694444445</v>
      </c>
      <c r="M2190" t="s">
        <v>9</v>
      </c>
      <c r="N2190" t="s">
        <v>9</v>
      </c>
      <c r="O2190" t="s">
        <v>9</v>
      </c>
      <c r="P2190" s="3">
        <v>37113.48541666667</v>
      </c>
      <c r="Q2190">
        <v>4</v>
      </c>
      <c r="R2190" t="s">
        <v>77</v>
      </c>
      <c r="S2190">
        <v>4</v>
      </c>
      <c r="T2190">
        <v>0</v>
      </c>
      <c r="U2190" t="s">
        <v>9</v>
      </c>
      <c r="V2190" s="3">
        <v>37113.458333333336</v>
      </c>
      <c r="W2190">
        <v>1</v>
      </c>
      <c r="X2190" s="3">
        <v>37113.475694444445</v>
      </c>
      <c r="Y2190" t="s">
        <v>9</v>
      </c>
      <c r="Z2190">
        <v>4</v>
      </c>
      <c r="AA2190">
        <v>0</v>
      </c>
      <c r="AB2190" t="s">
        <v>88</v>
      </c>
    </row>
    <row r="2191" spans="1:28" x14ac:dyDescent="0.25">
      <c r="A2191" t="s">
        <v>74</v>
      </c>
      <c r="B2191" t="s">
        <v>75</v>
      </c>
      <c r="C2191">
        <v>53.649500000000003</v>
      </c>
      <c r="D2191">
        <v>9.9618000000000002</v>
      </c>
      <c r="E2191">
        <v>15</v>
      </c>
      <c r="F2191" s="2">
        <v>37114</v>
      </c>
      <c r="G2191">
        <v>15.2</v>
      </c>
      <c r="H2191" s="3">
        <v>37114.48541666667</v>
      </c>
      <c r="I2191" s="3">
        <v>37114.458333333336</v>
      </c>
      <c r="J2191">
        <v>15.2</v>
      </c>
      <c r="K2191">
        <v>16.7</v>
      </c>
      <c r="L2191" s="3">
        <v>37114.475694444445</v>
      </c>
      <c r="M2191" t="s">
        <v>9</v>
      </c>
      <c r="N2191" t="s">
        <v>9</v>
      </c>
      <c r="O2191" t="s">
        <v>9</v>
      </c>
      <c r="P2191" s="3">
        <v>37114.48541666667</v>
      </c>
      <c r="Q2191">
        <v>9</v>
      </c>
      <c r="R2191" t="s">
        <v>77</v>
      </c>
      <c r="S2191">
        <v>9</v>
      </c>
      <c r="T2191">
        <v>0</v>
      </c>
      <c r="U2191" t="s">
        <v>9</v>
      </c>
      <c r="V2191" s="3">
        <v>37114.458333333336</v>
      </c>
      <c r="W2191">
        <v>1</v>
      </c>
      <c r="X2191" s="3">
        <v>37114.475694444445</v>
      </c>
      <c r="Y2191" t="s">
        <v>9</v>
      </c>
      <c r="Z2191">
        <v>9</v>
      </c>
      <c r="AA2191">
        <v>0</v>
      </c>
      <c r="AB2191" t="s">
        <v>88</v>
      </c>
    </row>
    <row r="2192" spans="1:28" x14ac:dyDescent="0.25">
      <c r="A2192" t="s">
        <v>74</v>
      </c>
      <c r="B2192" t="s">
        <v>75</v>
      </c>
      <c r="C2192">
        <v>53.649500000000003</v>
      </c>
      <c r="D2192">
        <v>9.9618000000000002</v>
      </c>
      <c r="E2192">
        <v>15</v>
      </c>
      <c r="F2192" s="2">
        <v>37115</v>
      </c>
      <c r="G2192">
        <v>15.2</v>
      </c>
      <c r="H2192" s="3">
        <v>37115.48541666667</v>
      </c>
      <c r="I2192" s="3">
        <v>37115.458333333336</v>
      </c>
      <c r="J2192">
        <v>17.3</v>
      </c>
      <c r="K2192">
        <v>17.899999999999999</v>
      </c>
      <c r="L2192" s="3">
        <v>37115.475694444445</v>
      </c>
      <c r="M2192" t="s">
        <v>9</v>
      </c>
      <c r="N2192" t="s">
        <v>9</v>
      </c>
      <c r="O2192" t="s">
        <v>9</v>
      </c>
      <c r="P2192" s="3">
        <v>37115.48541666667</v>
      </c>
      <c r="Q2192">
        <v>1</v>
      </c>
      <c r="R2192" t="s">
        <v>77</v>
      </c>
      <c r="S2192">
        <v>1</v>
      </c>
      <c r="T2192">
        <v>0</v>
      </c>
      <c r="U2192" t="s">
        <v>9</v>
      </c>
      <c r="V2192" s="3">
        <v>37115.458333333336</v>
      </c>
      <c r="W2192">
        <v>1</v>
      </c>
      <c r="X2192" s="3">
        <v>37115.475694444445</v>
      </c>
      <c r="Y2192" t="s">
        <v>9</v>
      </c>
      <c r="Z2192">
        <v>1</v>
      </c>
      <c r="AA2192">
        <v>0</v>
      </c>
      <c r="AB2192" t="s">
        <v>88</v>
      </c>
    </row>
    <row r="2193" spans="1:28" x14ac:dyDescent="0.25">
      <c r="A2193" t="s">
        <v>74</v>
      </c>
      <c r="B2193" t="s">
        <v>75</v>
      </c>
      <c r="C2193">
        <v>53.649500000000003</v>
      </c>
      <c r="D2193">
        <v>9.9618000000000002</v>
      </c>
      <c r="E2193">
        <v>15</v>
      </c>
      <c r="F2193" s="2">
        <v>37116</v>
      </c>
      <c r="G2193">
        <v>16.3</v>
      </c>
      <c r="H2193" s="3">
        <v>37116.48541666667</v>
      </c>
      <c r="I2193" s="3">
        <v>37116.458333333336</v>
      </c>
      <c r="J2193">
        <v>16.3</v>
      </c>
      <c r="K2193">
        <v>17.5</v>
      </c>
      <c r="L2193" s="3">
        <v>37116.474999999999</v>
      </c>
      <c r="M2193" t="s">
        <v>9</v>
      </c>
      <c r="N2193" t="s">
        <v>9</v>
      </c>
      <c r="O2193" t="s">
        <v>9</v>
      </c>
      <c r="P2193" s="3">
        <v>37116.48541666667</v>
      </c>
      <c r="Q2193">
        <v>27</v>
      </c>
      <c r="R2193" t="s">
        <v>77</v>
      </c>
      <c r="S2193">
        <v>27</v>
      </c>
      <c r="T2193">
        <v>0</v>
      </c>
      <c r="U2193" t="s">
        <v>9</v>
      </c>
      <c r="V2193" s="3">
        <v>37116.458333333336</v>
      </c>
      <c r="W2193">
        <v>1</v>
      </c>
      <c r="X2193" s="3">
        <v>37116.474999999999</v>
      </c>
      <c r="Y2193" t="s">
        <v>9</v>
      </c>
      <c r="Z2193">
        <v>27</v>
      </c>
      <c r="AA2193">
        <v>0</v>
      </c>
      <c r="AB2193" t="s">
        <v>88</v>
      </c>
    </row>
    <row r="2194" spans="1:28" x14ac:dyDescent="0.25">
      <c r="A2194" t="s">
        <v>74</v>
      </c>
      <c r="B2194" t="s">
        <v>75</v>
      </c>
      <c r="C2194">
        <v>53.649500000000003</v>
      </c>
      <c r="D2194">
        <v>9.9618000000000002</v>
      </c>
      <c r="E2194">
        <v>15</v>
      </c>
      <c r="F2194" s="2">
        <v>37117</v>
      </c>
      <c r="G2194">
        <v>16.3</v>
      </c>
      <c r="H2194" s="3">
        <v>37117.48541666667</v>
      </c>
      <c r="I2194" s="3">
        <v>37117.458333333336</v>
      </c>
      <c r="J2194">
        <v>21.4</v>
      </c>
      <c r="K2194">
        <v>21.4</v>
      </c>
      <c r="L2194" s="3">
        <v>37117.474999999999</v>
      </c>
      <c r="M2194" t="s">
        <v>9</v>
      </c>
      <c r="N2194" t="s">
        <v>9</v>
      </c>
      <c r="O2194" t="s">
        <v>9</v>
      </c>
      <c r="P2194" s="3">
        <v>37117.48541666667</v>
      </c>
      <c r="Q2194">
        <v>3</v>
      </c>
      <c r="R2194" t="s">
        <v>77</v>
      </c>
      <c r="S2194">
        <v>3</v>
      </c>
      <c r="T2194">
        <v>0</v>
      </c>
      <c r="U2194" t="s">
        <v>9</v>
      </c>
      <c r="V2194" s="3">
        <v>37117.458333333336</v>
      </c>
      <c r="W2194">
        <v>1</v>
      </c>
      <c r="X2194" s="3">
        <v>37117.474999999999</v>
      </c>
      <c r="Y2194" t="s">
        <v>9</v>
      </c>
      <c r="Z2194">
        <v>3</v>
      </c>
      <c r="AA2194">
        <v>0</v>
      </c>
      <c r="AB2194" t="s">
        <v>88</v>
      </c>
    </row>
    <row r="2195" spans="1:28" x14ac:dyDescent="0.25">
      <c r="A2195" t="s">
        <v>74</v>
      </c>
      <c r="B2195" t="s">
        <v>75</v>
      </c>
      <c r="C2195">
        <v>53.649500000000003</v>
      </c>
      <c r="D2195">
        <v>9.9618000000000002</v>
      </c>
      <c r="E2195">
        <v>15</v>
      </c>
      <c r="F2195" s="2">
        <v>37118</v>
      </c>
      <c r="G2195">
        <v>21.4</v>
      </c>
      <c r="H2195" s="3">
        <v>37118.48541666667</v>
      </c>
      <c r="I2195" s="3">
        <v>37118.458333333336</v>
      </c>
      <c r="J2195">
        <v>24.5</v>
      </c>
      <c r="K2195">
        <v>26.3</v>
      </c>
      <c r="L2195" s="3">
        <v>37118.474999999999</v>
      </c>
      <c r="M2195" t="s">
        <v>9</v>
      </c>
      <c r="N2195" t="s">
        <v>9</v>
      </c>
      <c r="O2195" t="s">
        <v>9</v>
      </c>
      <c r="P2195" s="3">
        <v>37118.48541666667</v>
      </c>
      <c r="Q2195">
        <v>0</v>
      </c>
      <c r="R2195" t="s">
        <v>76</v>
      </c>
      <c r="S2195">
        <v>0</v>
      </c>
      <c r="T2195">
        <v>0</v>
      </c>
      <c r="U2195" t="s">
        <v>9</v>
      </c>
      <c r="V2195" s="3">
        <v>37118.458333333336</v>
      </c>
      <c r="W2195">
        <v>1</v>
      </c>
      <c r="X2195" s="3">
        <v>37118.474999999999</v>
      </c>
      <c r="Y2195" t="s">
        <v>9</v>
      </c>
      <c r="Z2195">
        <v>0</v>
      </c>
      <c r="AA2195">
        <v>0</v>
      </c>
      <c r="AB2195" t="s">
        <v>88</v>
      </c>
    </row>
    <row r="2196" spans="1:28" x14ac:dyDescent="0.25">
      <c r="A2196" t="s">
        <v>74</v>
      </c>
      <c r="B2196" t="s">
        <v>75</v>
      </c>
      <c r="C2196">
        <v>53.649500000000003</v>
      </c>
      <c r="D2196">
        <v>9.9618000000000002</v>
      </c>
      <c r="E2196">
        <v>15</v>
      </c>
      <c r="F2196" s="2">
        <v>37119</v>
      </c>
      <c r="G2196">
        <v>24.5</v>
      </c>
      <c r="H2196" s="3">
        <v>37119.48541666667</v>
      </c>
      <c r="I2196" s="3">
        <v>37119.458333333336</v>
      </c>
      <c r="J2196">
        <v>24.5</v>
      </c>
      <c r="K2196">
        <v>30.5</v>
      </c>
      <c r="L2196" s="3">
        <v>37119.474999999999</v>
      </c>
      <c r="M2196" t="s">
        <v>9</v>
      </c>
      <c r="N2196" t="s">
        <v>9</v>
      </c>
      <c r="O2196" t="s">
        <v>9</v>
      </c>
      <c r="P2196" s="3">
        <v>37119.48541666667</v>
      </c>
      <c r="Q2196">
        <v>0</v>
      </c>
      <c r="R2196" t="s">
        <v>76</v>
      </c>
      <c r="S2196">
        <v>0</v>
      </c>
      <c r="T2196">
        <v>0</v>
      </c>
      <c r="U2196" t="s">
        <v>9</v>
      </c>
      <c r="V2196" s="3">
        <v>37119.458333333336</v>
      </c>
      <c r="W2196">
        <v>1</v>
      </c>
      <c r="X2196" s="3">
        <v>37119.474999999999</v>
      </c>
      <c r="Y2196" t="s">
        <v>9</v>
      </c>
      <c r="Z2196">
        <v>0</v>
      </c>
      <c r="AA2196">
        <v>0</v>
      </c>
      <c r="AB2196" t="s">
        <v>88</v>
      </c>
    </row>
    <row r="2197" spans="1:28" x14ac:dyDescent="0.25">
      <c r="A2197" t="s">
        <v>74</v>
      </c>
      <c r="B2197" t="s">
        <v>75</v>
      </c>
      <c r="C2197">
        <v>53.649500000000003</v>
      </c>
      <c r="D2197">
        <v>9.9618000000000002</v>
      </c>
      <c r="E2197">
        <v>15</v>
      </c>
      <c r="F2197" s="2">
        <v>37120</v>
      </c>
      <c r="G2197">
        <v>20.2</v>
      </c>
      <c r="H2197" s="3">
        <v>37120.48541666667</v>
      </c>
      <c r="I2197" s="3">
        <v>37120.458333333336</v>
      </c>
      <c r="J2197">
        <v>20.2</v>
      </c>
      <c r="K2197">
        <v>28.4</v>
      </c>
      <c r="L2197" s="3">
        <v>37120.474999999999</v>
      </c>
      <c r="M2197" t="s">
        <v>9</v>
      </c>
      <c r="N2197" t="s">
        <v>9</v>
      </c>
      <c r="O2197" t="s">
        <v>9</v>
      </c>
      <c r="P2197" s="3">
        <v>37120.48541666667</v>
      </c>
      <c r="Q2197">
        <v>0</v>
      </c>
      <c r="R2197" t="s">
        <v>76</v>
      </c>
      <c r="S2197">
        <v>0</v>
      </c>
      <c r="T2197">
        <v>0</v>
      </c>
      <c r="U2197" t="s">
        <v>9</v>
      </c>
      <c r="V2197" s="3">
        <v>37120.458333333336</v>
      </c>
      <c r="W2197">
        <v>1</v>
      </c>
      <c r="X2197" s="3">
        <v>37120.474999999999</v>
      </c>
      <c r="Y2197" t="s">
        <v>9</v>
      </c>
      <c r="Z2197">
        <v>0</v>
      </c>
      <c r="AA2197">
        <v>0</v>
      </c>
      <c r="AB2197" t="s">
        <v>88</v>
      </c>
    </row>
    <row r="2198" spans="1:28" x14ac:dyDescent="0.25">
      <c r="A2198" t="s">
        <v>74</v>
      </c>
      <c r="B2198" t="s">
        <v>75</v>
      </c>
      <c r="C2198">
        <v>53.649500000000003</v>
      </c>
      <c r="D2198">
        <v>9.9618000000000002</v>
      </c>
      <c r="E2198">
        <v>15</v>
      </c>
      <c r="F2198" s="2">
        <v>37121</v>
      </c>
      <c r="G2198">
        <v>20.2</v>
      </c>
      <c r="H2198" s="3">
        <v>37121.48541666667</v>
      </c>
      <c r="I2198" s="3">
        <v>37121.458333333336</v>
      </c>
      <c r="J2198">
        <v>20.6</v>
      </c>
      <c r="K2198">
        <v>23.9</v>
      </c>
      <c r="L2198" s="3">
        <v>37121.474305555559</v>
      </c>
      <c r="M2198" t="s">
        <v>9</v>
      </c>
      <c r="N2198" t="s">
        <v>9</v>
      </c>
      <c r="O2198" t="s">
        <v>9</v>
      </c>
      <c r="P2198" s="3">
        <v>37121.48541666667</v>
      </c>
      <c r="Q2198">
        <v>0</v>
      </c>
      <c r="R2198" t="s">
        <v>76</v>
      </c>
      <c r="S2198">
        <v>0</v>
      </c>
      <c r="T2198">
        <v>0</v>
      </c>
      <c r="U2198" t="s">
        <v>9</v>
      </c>
      <c r="V2198" s="3">
        <v>37121.458333333336</v>
      </c>
      <c r="W2198">
        <v>1</v>
      </c>
      <c r="X2198" s="3">
        <v>37121.474305555559</v>
      </c>
      <c r="Y2198" t="s">
        <v>9</v>
      </c>
      <c r="Z2198">
        <v>0</v>
      </c>
      <c r="AA2198">
        <v>0</v>
      </c>
      <c r="AB2198" t="s">
        <v>88</v>
      </c>
    </row>
    <row r="2199" spans="1:28" x14ac:dyDescent="0.25">
      <c r="A2199" t="s">
        <v>74</v>
      </c>
      <c r="B2199" t="s">
        <v>75</v>
      </c>
      <c r="C2199">
        <v>53.649500000000003</v>
      </c>
      <c r="D2199">
        <v>9.9618000000000002</v>
      </c>
      <c r="E2199">
        <v>15</v>
      </c>
      <c r="F2199" s="2">
        <v>37122</v>
      </c>
      <c r="G2199">
        <v>20.6</v>
      </c>
      <c r="H2199" s="3">
        <v>37122.48541666667</v>
      </c>
      <c r="I2199" s="3">
        <v>37122.458333333336</v>
      </c>
      <c r="J2199">
        <v>20.8</v>
      </c>
      <c r="K2199">
        <v>24.1</v>
      </c>
      <c r="L2199" s="3">
        <v>37122.474305555559</v>
      </c>
      <c r="M2199" t="s">
        <v>9</v>
      </c>
      <c r="N2199" t="s">
        <v>9</v>
      </c>
      <c r="O2199" t="s">
        <v>9</v>
      </c>
      <c r="P2199" s="3">
        <v>37122.48541666667</v>
      </c>
      <c r="Q2199">
        <v>0</v>
      </c>
      <c r="R2199" t="s">
        <v>76</v>
      </c>
      <c r="S2199">
        <v>0</v>
      </c>
      <c r="T2199">
        <v>0</v>
      </c>
      <c r="U2199" t="s">
        <v>9</v>
      </c>
      <c r="V2199" s="3">
        <v>37122.458333333336</v>
      </c>
      <c r="W2199">
        <v>1</v>
      </c>
      <c r="X2199" s="3">
        <v>37122.474305555559</v>
      </c>
      <c r="Y2199" t="s">
        <v>9</v>
      </c>
      <c r="Z2199">
        <v>0</v>
      </c>
      <c r="AA2199">
        <v>0</v>
      </c>
      <c r="AB2199" t="s">
        <v>88</v>
      </c>
    </row>
    <row r="2200" spans="1:28" x14ac:dyDescent="0.25">
      <c r="A2200" t="s">
        <v>74</v>
      </c>
      <c r="B2200" t="s">
        <v>75</v>
      </c>
      <c r="C2200">
        <v>53.649500000000003</v>
      </c>
      <c r="D2200">
        <v>9.9618000000000002</v>
      </c>
      <c r="E2200">
        <v>15</v>
      </c>
      <c r="F2200" s="2">
        <v>37123</v>
      </c>
      <c r="G2200">
        <v>20.8</v>
      </c>
      <c r="H2200" s="3">
        <v>37123.48541666667</v>
      </c>
      <c r="I2200" s="3">
        <v>37123.458333333336</v>
      </c>
      <c r="J2200">
        <v>21</v>
      </c>
      <c r="K2200">
        <v>24.1</v>
      </c>
      <c r="L2200" s="3">
        <v>37123.474305555559</v>
      </c>
      <c r="M2200" t="s">
        <v>9</v>
      </c>
      <c r="N2200" t="s">
        <v>9</v>
      </c>
      <c r="O2200" t="s">
        <v>9</v>
      </c>
      <c r="P2200" s="3">
        <v>37123.48541666667</v>
      </c>
      <c r="Q2200">
        <v>0</v>
      </c>
      <c r="R2200" t="s">
        <v>76</v>
      </c>
      <c r="S2200">
        <v>0</v>
      </c>
      <c r="T2200">
        <v>0</v>
      </c>
      <c r="U2200" t="s">
        <v>9</v>
      </c>
      <c r="V2200" s="3">
        <v>37123.458333333336</v>
      </c>
      <c r="W2200">
        <v>1</v>
      </c>
      <c r="X2200" s="3">
        <v>37123.474305555559</v>
      </c>
      <c r="Y2200" t="s">
        <v>9</v>
      </c>
      <c r="Z2200">
        <v>0</v>
      </c>
      <c r="AA2200">
        <v>0</v>
      </c>
      <c r="AB2200" t="s">
        <v>88</v>
      </c>
    </row>
    <row r="2201" spans="1:28" x14ac:dyDescent="0.25">
      <c r="A2201" t="s">
        <v>74</v>
      </c>
      <c r="B2201" t="s">
        <v>75</v>
      </c>
      <c r="C2201">
        <v>53.649500000000003</v>
      </c>
      <c r="D2201">
        <v>9.9618000000000002</v>
      </c>
      <c r="E2201">
        <v>15</v>
      </c>
      <c r="F2201" s="2">
        <v>37124</v>
      </c>
      <c r="G2201">
        <v>19.600000000000001</v>
      </c>
      <c r="H2201" s="3">
        <v>37124.48541666667</v>
      </c>
      <c r="I2201" s="3">
        <v>37124.458333333336</v>
      </c>
      <c r="J2201">
        <v>19.600000000000001</v>
      </c>
      <c r="K2201">
        <v>23.5</v>
      </c>
      <c r="L2201" s="3">
        <v>37124.474305555559</v>
      </c>
      <c r="M2201" t="s">
        <v>9</v>
      </c>
      <c r="N2201" t="s">
        <v>9</v>
      </c>
      <c r="O2201" t="s">
        <v>9</v>
      </c>
      <c r="P2201" s="3">
        <v>37124.48541666667</v>
      </c>
      <c r="Q2201">
        <v>0</v>
      </c>
      <c r="R2201" t="s">
        <v>76</v>
      </c>
      <c r="S2201">
        <v>0</v>
      </c>
      <c r="T2201">
        <v>0</v>
      </c>
      <c r="U2201" t="s">
        <v>9</v>
      </c>
      <c r="V2201" s="3">
        <v>37124.458333333336</v>
      </c>
      <c r="W2201">
        <v>1</v>
      </c>
      <c r="X2201" s="3">
        <v>37124.474305555559</v>
      </c>
      <c r="Y2201" t="s">
        <v>9</v>
      </c>
      <c r="Z2201">
        <v>0</v>
      </c>
      <c r="AA2201">
        <v>0</v>
      </c>
      <c r="AB2201" t="s">
        <v>88</v>
      </c>
    </row>
    <row r="2202" spans="1:28" x14ac:dyDescent="0.25">
      <c r="A2202" t="s">
        <v>74</v>
      </c>
      <c r="B2202" t="s">
        <v>75</v>
      </c>
      <c r="C2202">
        <v>53.649500000000003</v>
      </c>
      <c r="D2202">
        <v>9.9618000000000002</v>
      </c>
      <c r="E2202">
        <v>15</v>
      </c>
      <c r="F2202" s="2">
        <v>37125</v>
      </c>
      <c r="G2202">
        <v>19.600000000000001</v>
      </c>
      <c r="H2202" s="3">
        <v>37125.48541666667</v>
      </c>
      <c r="I2202" s="3">
        <v>37125.458333333336</v>
      </c>
      <c r="J2202">
        <v>22.6</v>
      </c>
      <c r="K2202">
        <v>23.9</v>
      </c>
      <c r="L2202" s="3">
        <v>37125.474305555559</v>
      </c>
      <c r="M2202" t="s">
        <v>9</v>
      </c>
      <c r="N2202" t="s">
        <v>9</v>
      </c>
      <c r="O2202" t="s">
        <v>9</v>
      </c>
      <c r="P2202" s="3">
        <v>37125.48541666667</v>
      </c>
      <c r="Q2202">
        <v>0</v>
      </c>
      <c r="R2202" t="s">
        <v>76</v>
      </c>
      <c r="S2202">
        <v>0</v>
      </c>
      <c r="T2202">
        <v>0</v>
      </c>
      <c r="U2202" t="s">
        <v>9</v>
      </c>
      <c r="V2202" s="3">
        <v>37125.458333333336</v>
      </c>
      <c r="W2202">
        <v>1</v>
      </c>
      <c r="X2202" s="3">
        <v>37125.474305555559</v>
      </c>
      <c r="Y2202" t="s">
        <v>9</v>
      </c>
      <c r="Z2202">
        <v>0</v>
      </c>
      <c r="AA2202">
        <v>0</v>
      </c>
      <c r="AB2202" t="s">
        <v>88</v>
      </c>
    </row>
    <row r="2203" spans="1:28" x14ac:dyDescent="0.25">
      <c r="A2203" t="s">
        <v>74</v>
      </c>
      <c r="B2203" t="s">
        <v>75</v>
      </c>
      <c r="C2203">
        <v>53.649500000000003</v>
      </c>
      <c r="D2203">
        <v>9.9618000000000002</v>
      </c>
      <c r="E2203">
        <v>15</v>
      </c>
      <c r="F2203" s="2">
        <v>37126</v>
      </c>
      <c r="G2203">
        <v>22</v>
      </c>
      <c r="H2203" s="3">
        <v>37126.48541666667</v>
      </c>
      <c r="I2203" s="3">
        <v>37126.458333333336</v>
      </c>
      <c r="J2203">
        <v>22</v>
      </c>
      <c r="K2203">
        <v>25.9</v>
      </c>
      <c r="L2203" s="3">
        <v>37126.473611111112</v>
      </c>
      <c r="M2203" t="s">
        <v>9</v>
      </c>
      <c r="N2203" t="s">
        <v>9</v>
      </c>
      <c r="O2203" t="s">
        <v>9</v>
      </c>
      <c r="P2203" s="3">
        <v>37126.48541666667</v>
      </c>
      <c r="Q2203">
        <v>0</v>
      </c>
      <c r="R2203" t="s">
        <v>76</v>
      </c>
      <c r="S2203">
        <v>0</v>
      </c>
      <c r="T2203">
        <v>0</v>
      </c>
      <c r="U2203" t="s">
        <v>9</v>
      </c>
      <c r="V2203" s="3">
        <v>37126.458333333336</v>
      </c>
      <c r="W2203">
        <v>1</v>
      </c>
      <c r="X2203" s="3">
        <v>37126.473611111112</v>
      </c>
      <c r="Y2203" t="s">
        <v>9</v>
      </c>
      <c r="Z2203">
        <v>0</v>
      </c>
      <c r="AA2203">
        <v>0</v>
      </c>
      <c r="AB2203" t="s">
        <v>88</v>
      </c>
    </row>
    <row r="2204" spans="1:28" x14ac:dyDescent="0.25">
      <c r="A2204" t="s">
        <v>74</v>
      </c>
      <c r="B2204" t="s">
        <v>75</v>
      </c>
      <c r="C2204">
        <v>53.649500000000003</v>
      </c>
      <c r="D2204">
        <v>9.9618000000000002</v>
      </c>
      <c r="E2204">
        <v>15</v>
      </c>
      <c r="F2204" s="2">
        <v>37127</v>
      </c>
      <c r="G2204">
        <v>21.8</v>
      </c>
      <c r="H2204" s="3">
        <v>37127.48541666667</v>
      </c>
      <c r="I2204" s="3">
        <v>37127.458333333336</v>
      </c>
      <c r="J2204">
        <v>21.8</v>
      </c>
      <c r="K2204">
        <v>25.9</v>
      </c>
      <c r="L2204" s="3">
        <v>37127.473611111112</v>
      </c>
      <c r="M2204" t="s">
        <v>9</v>
      </c>
      <c r="N2204" t="s">
        <v>9</v>
      </c>
      <c r="O2204" t="s">
        <v>9</v>
      </c>
      <c r="P2204" s="3">
        <v>37127.48541666667</v>
      </c>
      <c r="Q2204">
        <v>31</v>
      </c>
      <c r="R2204" t="s">
        <v>77</v>
      </c>
      <c r="S2204">
        <v>31</v>
      </c>
      <c r="T2204">
        <v>0</v>
      </c>
      <c r="U2204" t="s">
        <v>9</v>
      </c>
      <c r="V2204" s="3">
        <v>37127.458333333336</v>
      </c>
      <c r="W2204">
        <v>1</v>
      </c>
      <c r="X2204" s="3">
        <v>37127.473611111112</v>
      </c>
      <c r="Y2204" t="s">
        <v>9</v>
      </c>
      <c r="Z2204">
        <v>31</v>
      </c>
      <c r="AA2204">
        <v>0</v>
      </c>
      <c r="AB2204" t="s">
        <v>88</v>
      </c>
    </row>
    <row r="2205" spans="1:28" x14ac:dyDescent="0.25">
      <c r="A2205" t="s">
        <v>74</v>
      </c>
      <c r="B2205" t="s">
        <v>75</v>
      </c>
      <c r="C2205">
        <v>53.649500000000003</v>
      </c>
      <c r="D2205">
        <v>9.9618000000000002</v>
      </c>
      <c r="E2205">
        <v>15</v>
      </c>
      <c r="F2205" s="2">
        <v>37128</v>
      </c>
      <c r="G2205">
        <v>21.8</v>
      </c>
      <c r="H2205" s="3">
        <v>37128.48541666667</v>
      </c>
      <c r="I2205" s="3">
        <v>37128.458333333336</v>
      </c>
      <c r="J2205">
        <v>23.5</v>
      </c>
      <c r="K2205">
        <v>26.8</v>
      </c>
      <c r="L2205" s="3">
        <v>37128.473611111112</v>
      </c>
      <c r="M2205" t="s">
        <v>9</v>
      </c>
      <c r="N2205" t="s">
        <v>9</v>
      </c>
      <c r="O2205" t="s">
        <v>9</v>
      </c>
      <c r="P2205" s="3">
        <v>37128.48541666667</v>
      </c>
      <c r="Q2205">
        <v>0</v>
      </c>
      <c r="R2205" t="s">
        <v>76</v>
      </c>
      <c r="S2205">
        <v>0</v>
      </c>
      <c r="T2205">
        <v>0</v>
      </c>
      <c r="U2205" t="s">
        <v>9</v>
      </c>
      <c r="V2205" s="3">
        <v>37128.458333333336</v>
      </c>
      <c r="W2205">
        <v>1</v>
      </c>
      <c r="X2205" s="3">
        <v>37128.473611111112</v>
      </c>
      <c r="Y2205" t="s">
        <v>9</v>
      </c>
      <c r="Z2205">
        <v>0</v>
      </c>
      <c r="AA2205">
        <v>0</v>
      </c>
      <c r="AB2205" t="s">
        <v>88</v>
      </c>
    </row>
    <row r="2206" spans="1:28" x14ac:dyDescent="0.25">
      <c r="A2206" t="s">
        <v>74</v>
      </c>
      <c r="B2206" t="s">
        <v>75</v>
      </c>
      <c r="C2206">
        <v>53.649500000000003</v>
      </c>
      <c r="D2206">
        <v>9.9618000000000002</v>
      </c>
      <c r="E2206">
        <v>15</v>
      </c>
      <c r="F2206" s="2">
        <v>37129</v>
      </c>
      <c r="G2206">
        <v>23.5</v>
      </c>
      <c r="H2206" s="3">
        <v>37129.48541666667</v>
      </c>
      <c r="I2206" s="3">
        <v>37129.458333333336</v>
      </c>
      <c r="J2206">
        <v>24.1</v>
      </c>
      <c r="K2206">
        <v>28.4</v>
      </c>
      <c r="L2206" s="3">
        <v>37129.472916666666</v>
      </c>
      <c r="M2206" t="s">
        <v>9</v>
      </c>
      <c r="N2206" t="s">
        <v>9</v>
      </c>
      <c r="O2206" t="s">
        <v>9</v>
      </c>
      <c r="P2206" s="3">
        <v>37129.48541666667</v>
      </c>
      <c r="Q2206">
        <v>0</v>
      </c>
      <c r="R2206" t="s">
        <v>76</v>
      </c>
      <c r="S2206">
        <v>0</v>
      </c>
      <c r="T2206">
        <v>0</v>
      </c>
      <c r="U2206" t="s">
        <v>9</v>
      </c>
      <c r="V2206" s="3">
        <v>37129.458333333336</v>
      </c>
      <c r="W2206">
        <v>1</v>
      </c>
      <c r="X2206" s="3">
        <v>37129.472916666666</v>
      </c>
      <c r="Y2206" t="s">
        <v>9</v>
      </c>
      <c r="Z2206">
        <v>0</v>
      </c>
      <c r="AA2206">
        <v>0</v>
      </c>
      <c r="AB2206" t="s">
        <v>88</v>
      </c>
    </row>
    <row r="2207" spans="1:28" x14ac:dyDescent="0.25">
      <c r="A2207" t="s">
        <v>74</v>
      </c>
      <c r="B2207" t="s">
        <v>75</v>
      </c>
      <c r="C2207">
        <v>53.649500000000003</v>
      </c>
      <c r="D2207">
        <v>9.9618000000000002</v>
      </c>
      <c r="E2207">
        <v>15</v>
      </c>
      <c r="F2207" s="2">
        <v>37130</v>
      </c>
      <c r="G2207">
        <v>13.4</v>
      </c>
      <c r="H2207" s="3">
        <v>37130.48541666667</v>
      </c>
      <c r="I2207" s="3">
        <v>37130.458333333336</v>
      </c>
      <c r="J2207">
        <v>13.4</v>
      </c>
      <c r="K2207">
        <v>30.3</v>
      </c>
      <c r="L2207" s="3">
        <v>37130.472916666666</v>
      </c>
      <c r="M2207" t="s">
        <v>9</v>
      </c>
      <c r="N2207" t="s">
        <v>9</v>
      </c>
      <c r="O2207" t="s">
        <v>9</v>
      </c>
      <c r="P2207" s="3">
        <v>37130.48541666667</v>
      </c>
      <c r="Q2207">
        <v>30</v>
      </c>
      <c r="R2207" t="s">
        <v>77</v>
      </c>
      <c r="S2207">
        <v>30</v>
      </c>
      <c r="T2207">
        <v>0</v>
      </c>
      <c r="U2207" t="s">
        <v>9</v>
      </c>
      <c r="V2207" s="3">
        <v>37130.458333333336</v>
      </c>
      <c r="W2207">
        <v>1</v>
      </c>
      <c r="X2207" s="3">
        <v>37130.472916666666</v>
      </c>
      <c r="Y2207" t="s">
        <v>9</v>
      </c>
      <c r="Z2207">
        <v>30</v>
      </c>
      <c r="AA2207">
        <v>0</v>
      </c>
      <c r="AB2207" t="s">
        <v>88</v>
      </c>
    </row>
    <row r="2208" spans="1:28" x14ac:dyDescent="0.25">
      <c r="A2208" t="s">
        <v>74</v>
      </c>
      <c r="B2208" t="s">
        <v>75</v>
      </c>
      <c r="C2208">
        <v>53.649500000000003</v>
      </c>
      <c r="D2208">
        <v>9.9618000000000002</v>
      </c>
      <c r="E2208">
        <v>15</v>
      </c>
      <c r="F2208" s="2">
        <v>37131</v>
      </c>
      <c r="G2208">
        <v>12.4</v>
      </c>
      <c r="H2208" s="3">
        <v>37131.48541666667</v>
      </c>
      <c r="I2208" s="3">
        <v>37131.458333333336</v>
      </c>
      <c r="J2208">
        <v>17.5</v>
      </c>
      <c r="K2208">
        <v>18.899999999999999</v>
      </c>
      <c r="L2208" s="3">
        <v>37131.472916666666</v>
      </c>
      <c r="M2208" t="s">
        <v>9</v>
      </c>
      <c r="N2208" t="s">
        <v>9</v>
      </c>
      <c r="O2208" t="s">
        <v>9</v>
      </c>
      <c r="P2208" s="3">
        <v>37131.48541666667</v>
      </c>
      <c r="Q2208">
        <v>1</v>
      </c>
      <c r="R2208" t="s">
        <v>77</v>
      </c>
      <c r="S2208">
        <v>1</v>
      </c>
      <c r="T2208">
        <v>0</v>
      </c>
      <c r="U2208" t="s">
        <v>9</v>
      </c>
      <c r="V2208" s="3">
        <v>37131.458333333336</v>
      </c>
      <c r="W2208">
        <v>1</v>
      </c>
      <c r="X2208" s="3">
        <v>37131.472916666666</v>
      </c>
      <c r="Y2208" t="s">
        <v>9</v>
      </c>
      <c r="Z2208">
        <v>1</v>
      </c>
      <c r="AA2208">
        <v>0</v>
      </c>
      <c r="AB2208" t="s">
        <v>88</v>
      </c>
    </row>
    <row r="2209" spans="1:28" x14ac:dyDescent="0.25">
      <c r="A2209" t="s">
        <v>74</v>
      </c>
      <c r="B2209" t="s">
        <v>75</v>
      </c>
      <c r="C2209">
        <v>53.649500000000003</v>
      </c>
      <c r="D2209">
        <v>9.9618000000000002</v>
      </c>
      <c r="E2209">
        <v>15</v>
      </c>
      <c r="F2209" s="2">
        <v>37132</v>
      </c>
      <c r="G2209">
        <v>9.6999999999999993</v>
      </c>
      <c r="H2209" s="3">
        <v>37132.48541666667</v>
      </c>
      <c r="I2209" s="3">
        <v>37132.458333333336</v>
      </c>
      <c r="J2209">
        <v>17.100000000000001</v>
      </c>
      <c r="K2209">
        <v>18.3</v>
      </c>
      <c r="L2209" s="3">
        <v>37132.472916666666</v>
      </c>
      <c r="M2209" t="s">
        <v>9</v>
      </c>
      <c r="N2209" t="s">
        <v>9</v>
      </c>
      <c r="O2209" t="s">
        <v>9</v>
      </c>
      <c r="P2209" s="3">
        <v>37132.48541666667</v>
      </c>
      <c r="Q2209">
        <v>0</v>
      </c>
      <c r="R2209" t="s">
        <v>76</v>
      </c>
      <c r="S2209">
        <v>0</v>
      </c>
      <c r="T2209">
        <v>0</v>
      </c>
      <c r="U2209" t="s">
        <v>9</v>
      </c>
      <c r="V2209" s="3">
        <v>37132.458333333336</v>
      </c>
      <c r="W2209">
        <v>1</v>
      </c>
      <c r="X2209" s="3">
        <v>37132.472916666666</v>
      </c>
      <c r="Y2209" t="s">
        <v>9</v>
      </c>
      <c r="Z2209">
        <v>0</v>
      </c>
      <c r="AA2209">
        <v>0</v>
      </c>
      <c r="AB2209" t="s">
        <v>88</v>
      </c>
    </row>
    <row r="2210" spans="1:28" x14ac:dyDescent="0.25">
      <c r="A2210" t="s">
        <v>74</v>
      </c>
      <c r="B2210" t="s">
        <v>75</v>
      </c>
      <c r="C2210">
        <v>53.649500000000003</v>
      </c>
      <c r="D2210">
        <v>9.9618000000000002</v>
      </c>
      <c r="E2210">
        <v>15</v>
      </c>
      <c r="F2210" s="2">
        <v>37133</v>
      </c>
      <c r="G2210">
        <v>9.6999999999999993</v>
      </c>
      <c r="H2210" s="3">
        <v>37133.48541666667</v>
      </c>
      <c r="I2210" s="3">
        <v>37133.458333333336</v>
      </c>
      <c r="J2210">
        <v>19.2</v>
      </c>
      <c r="K2210">
        <v>21.8</v>
      </c>
      <c r="L2210" s="3">
        <v>37133.472222222219</v>
      </c>
      <c r="M2210" t="s">
        <v>9</v>
      </c>
      <c r="N2210" t="s">
        <v>9</v>
      </c>
      <c r="O2210" t="s">
        <v>9</v>
      </c>
      <c r="P2210" s="3">
        <v>37133.48541666667</v>
      </c>
      <c r="Q2210">
        <v>0</v>
      </c>
      <c r="R2210" t="s">
        <v>76</v>
      </c>
      <c r="S2210">
        <v>0</v>
      </c>
      <c r="T2210">
        <v>0</v>
      </c>
      <c r="U2210" t="s">
        <v>9</v>
      </c>
      <c r="V2210" s="3">
        <v>37133.458333333336</v>
      </c>
      <c r="W2210">
        <v>1</v>
      </c>
      <c r="X2210" s="3">
        <v>37133.472222222219</v>
      </c>
      <c r="Y2210" t="s">
        <v>9</v>
      </c>
      <c r="Z2210">
        <v>0</v>
      </c>
      <c r="AA2210">
        <v>0</v>
      </c>
      <c r="AB2210" t="s">
        <v>88</v>
      </c>
    </row>
    <row r="2211" spans="1:28" x14ac:dyDescent="0.25">
      <c r="A2211" t="s">
        <v>74</v>
      </c>
      <c r="B2211" t="s">
        <v>75</v>
      </c>
      <c r="C2211">
        <v>53.649500000000003</v>
      </c>
      <c r="D2211">
        <v>9.9618000000000002</v>
      </c>
      <c r="E2211">
        <v>15</v>
      </c>
      <c r="F2211" s="2">
        <v>37134</v>
      </c>
      <c r="G2211">
        <v>14.4</v>
      </c>
      <c r="H2211" s="3">
        <v>37134.48541666667</v>
      </c>
      <c r="I2211" s="3">
        <v>37134.458333333336</v>
      </c>
      <c r="J2211">
        <v>16.3</v>
      </c>
      <c r="K2211">
        <v>21.8</v>
      </c>
      <c r="L2211" s="3">
        <v>37134.472222222219</v>
      </c>
      <c r="M2211" t="s">
        <v>9</v>
      </c>
      <c r="N2211" t="s">
        <v>9</v>
      </c>
      <c r="O2211" t="s">
        <v>9</v>
      </c>
      <c r="P2211" s="3">
        <v>37134.48541666667</v>
      </c>
      <c r="Q2211">
        <v>2</v>
      </c>
      <c r="R2211" t="s">
        <v>77</v>
      </c>
      <c r="S2211">
        <v>2</v>
      </c>
      <c r="T2211">
        <v>0</v>
      </c>
      <c r="U2211" t="s">
        <v>9</v>
      </c>
      <c r="V2211" s="3">
        <v>37134.458333333336</v>
      </c>
      <c r="W2211">
        <v>1</v>
      </c>
      <c r="X2211" s="3">
        <v>37134.472222222219</v>
      </c>
      <c r="Y2211" t="s">
        <v>9</v>
      </c>
      <c r="Z2211">
        <v>2</v>
      </c>
      <c r="AA2211">
        <v>0</v>
      </c>
      <c r="AB2211" t="s">
        <v>88</v>
      </c>
    </row>
    <row r="2212" spans="1:28" x14ac:dyDescent="0.25">
      <c r="A2212" t="s">
        <v>74</v>
      </c>
      <c r="B2212" t="s">
        <v>75</v>
      </c>
      <c r="C2212">
        <v>53.649500000000003</v>
      </c>
      <c r="D2212">
        <v>9.9618000000000002</v>
      </c>
      <c r="E2212">
        <v>15</v>
      </c>
      <c r="F2212" s="2">
        <v>37135</v>
      </c>
      <c r="G2212">
        <v>11.8</v>
      </c>
      <c r="H2212" s="3">
        <v>37135.48541666667</v>
      </c>
      <c r="I2212" s="3">
        <v>37135.458333333336</v>
      </c>
      <c r="J2212">
        <v>18.100000000000001</v>
      </c>
      <c r="K2212">
        <v>20.2</v>
      </c>
      <c r="L2212" s="3">
        <v>37135.472222222219</v>
      </c>
      <c r="M2212" t="s">
        <v>9</v>
      </c>
      <c r="N2212" t="s">
        <v>9</v>
      </c>
      <c r="O2212" t="s">
        <v>9</v>
      </c>
      <c r="P2212" s="3">
        <v>37135.48541666667</v>
      </c>
      <c r="Q2212">
        <v>0</v>
      </c>
      <c r="R2212" t="s">
        <v>76</v>
      </c>
      <c r="S2212">
        <v>0</v>
      </c>
      <c r="T2212">
        <v>0</v>
      </c>
      <c r="U2212" t="s">
        <v>9</v>
      </c>
      <c r="V2212" s="3">
        <v>37135.458333333336</v>
      </c>
      <c r="W2212">
        <v>1</v>
      </c>
      <c r="X2212" s="3">
        <v>37135.472222222219</v>
      </c>
      <c r="Y2212" t="s">
        <v>9</v>
      </c>
      <c r="Z2212">
        <v>0</v>
      </c>
      <c r="AA2212">
        <v>0</v>
      </c>
      <c r="AB2212" t="s">
        <v>88</v>
      </c>
    </row>
    <row r="2213" spans="1:28" x14ac:dyDescent="0.25">
      <c r="A2213" t="s">
        <v>74</v>
      </c>
      <c r="B2213" t="s">
        <v>75</v>
      </c>
      <c r="C2213">
        <v>53.649500000000003</v>
      </c>
      <c r="D2213">
        <v>9.9618000000000002</v>
      </c>
      <c r="E2213">
        <v>15</v>
      </c>
      <c r="F2213" s="2">
        <v>37136</v>
      </c>
      <c r="G2213">
        <v>11.4</v>
      </c>
      <c r="H2213" s="3">
        <v>37136.48541666667</v>
      </c>
      <c r="I2213" s="3">
        <v>37136.458333333336</v>
      </c>
      <c r="J2213">
        <v>15.5</v>
      </c>
      <c r="K2213">
        <v>19.600000000000001</v>
      </c>
      <c r="L2213" s="3">
        <v>37136.47152777778</v>
      </c>
      <c r="M2213" t="s">
        <v>9</v>
      </c>
      <c r="N2213" t="s">
        <v>9</v>
      </c>
      <c r="O2213" t="s">
        <v>9</v>
      </c>
      <c r="P2213" s="3">
        <v>37136.48541666667</v>
      </c>
      <c r="Q2213">
        <v>0</v>
      </c>
      <c r="R2213" t="s">
        <v>76</v>
      </c>
      <c r="S2213">
        <v>0</v>
      </c>
      <c r="T2213">
        <v>0</v>
      </c>
      <c r="U2213" t="s">
        <v>9</v>
      </c>
      <c r="V2213" s="3">
        <v>37136.458333333336</v>
      </c>
      <c r="W2213">
        <v>1</v>
      </c>
      <c r="X2213" s="3">
        <v>37136.47152777778</v>
      </c>
      <c r="Y2213" t="s">
        <v>9</v>
      </c>
      <c r="Z2213">
        <v>0</v>
      </c>
      <c r="AA2213">
        <v>0</v>
      </c>
      <c r="AB2213" t="s">
        <v>88</v>
      </c>
    </row>
    <row r="2214" spans="1:28" x14ac:dyDescent="0.25">
      <c r="A2214" t="s">
        <v>74</v>
      </c>
      <c r="B2214" t="s">
        <v>75</v>
      </c>
      <c r="C2214">
        <v>53.649500000000003</v>
      </c>
      <c r="D2214">
        <v>9.9618000000000002</v>
      </c>
      <c r="E2214">
        <v>15</v>
      </c>
      <c r="F2214" s="2">
        <v>37137</v>
      </c>
      <c r="G2214">
        <v>14</v>
      </c>
      <c r="H2214" s="3">
        <v>37137.48541666667</v>
      </c>
      <c r="I2214" s="3">
        <v>37137.458333333336</v>
      </c>
      <c r="J2214">
        <v>19.399999999999999</v>
      </c>
      <c r="K2214">
        <v>19.399999999999999</v>
      </c>
      <c r="L2214" s="3">
        <v>37137.47152777778</v>
      </c>
      <c r="M2214" t="s">
        <v>9</v>
      </c>
      <c r="N2214" t="s">
        <v>9</v>
      </c>
      <c r="O2214" t="s">
        <v>9</v>
      </c>
      <c r="P2214" s="3">
        <v>37137.48541666667</v>
      </c>
      <c r="Q2214">
        <v>1</v>
      </c>
      <c r="R2214" t="s">
        <v>77</v>
      </c>
      <c r="S2214">
        <v>1</v>
      </c>
      <c r="T2214">
        <v>0</v>
      </c>
      <c r="U2214" t="s">
        <v>9</v>
      </c>
      <c r="V2214" s="3">
        <v>37137.458333333336</v>
      </c>
      <c r="W2214">
        <v>1</v>
      </c>
      <c r="X2214" s="3">
        <v>37137.47152777778</v>
      </c>
      <c r="Y2214" t="s">
        <v>9</v>
      </c>
      <c r="Z2214">
        <v>1</v>
      </c>
      <c r="AA2214">
        <v>0</v>
      </c>
      <c r="AB2214" t="s">
        <v>88</v>
      </c>
    </row>
    <row r="2215" spans="1:28" x14ac:dyDescent="0.25">
      <c r="A2215" t="s">
        <v>74</v>
      </c>
      <c r="B2215" t="s">
        <v>75</v>
      </c>
      <c r="C2215">
        <v>53.649500000000003</v>
      </c>
      <c r="D2215">
        <v>9.9618000000000002</v>
      </c>
      <c r="E2215">
        <v>15</v>
      </c>
      <c r="F2215" s="2">
        <v>37138</v>
      </c>
      <c r="G2215">
        <v>12.8</v>
      </c>
      <c r="H2215" s="3">
        <v>37138.48541666667</v>
      </c>
      <c r="I2215" s="3">
        <v>37138.458333333336</v>
      </c>
      <c r="J2215">
        <v>16.7</v>
      </c>
      <c r="K2215">
        <v>19.600000000000001</v>
      </c>
      <c r="L2215" s="3">
        <v>37138.47152777778</v>
      </c>
      <c r="M2215" t="s">
        <v>9</v>
      </c>
      <c r="N2215" t="s">
        <v>9</v>
      </c>
      <c r="O2215" t="s">
        <v>9</v>
      </c>
      <c r="P2215" s="3">
        <v>37138.48541666667</v>
      </c>
      <c r="Q2215">
        <v>23</v>
      </c>
      <c r="R2215" t="s">
        <v>77</v>
      </c>
      <c r="S2215">
        <v>23</v>
      </c>
      <c r="T2215">
        <v>0</v>
      </c>
      <c r="U2215" t="s">
        <v>9</v>
      </c>
      <c r="V2215" s="3">
        <v>37138.458333333336</v>
      </c>
      <c r="W2215">
        <v>1</v>
      </c>
      <c r="X2215" s="3">
        <v>37138.47152777778</v>
      </c>
      <c r="Y2215" t="s">
        <v>9</v>
      </c>
      <c r="Z2215">
        <v>23</v>
      </c>
      <c r="AA2215">
        <v>0</v>
      </c>
      <c r="AB2215" t="s">
        <v>88</v>
      </c>
    </row>
    <row r="2216" spans="1:28" x14ac:dyDescent="0.25">
      <c r="A2216" t="s">
        <v>74</v>
      </c>
      <c r="B2216" t="s">
        <v>75</v>
      </c>
      <c r="C2216">
        <v>53.649500000000003</v>
      </c>
      <c r="D2216">
        <v>9.9618000000000002</v>
      </c>
      <c r="E2216">
        <v>15</v>
      </c>
      <c r="F2216" s="2">
        <v>37139</v>
      </c>
      <c r="G2216">
        <v>8.5</v>
      </c>
      <c r="H2216" s="3">
        <v>37139.48541666667</v>
      </c>
      <c r="I2216" s="3">
        <v>37139.458333333336</v>
      </c>
      <c r="J2216">
        <v>17.7</v>
      </c>
      <c r="K2216">
        <v>17.7</v>
      </c>
      <c r="L2216" s="3">
        <v>37139.470833333333</v>
      </c>
      <c r="M2216" t="s">
        <v>9</v>
      </c>
      <c r="N2216" t="s">
        <v>9</v>
      </c>
      <c r="O2216" t="s">
        <v>9</v>
      </c>
      <c r="P2216" s="3">
        <v>37139.48541666667</v>
      </c>
      <c r="Q2216">
        <v>0</v>
      </c>
      <c r="R2216" t="s">
        <v>76</v>
      </c>
      <c r="S2216">
        <v>0</v>
      </c>
      <c r="T2216">
        <v>0</v>
      </c>
      <c r="U2216" t="s">
        <v>9</v>
      </c>
      <c r="V2216" s="3">
        <v>37139.458333333336</v>
      </c>
      <c r="W2216">
        <v>1</v>
      </c>
      <c r="X2216" s="3">
        <v>37139.470833333333</v>
      </c>
      <c r="Y2216" t="s">
        <v>9</v>
      </c>
      <c r="Z2216">
        <v>0</v>
      </c>
      <c r="AA2216">
        <v>0</v>
      </c>
      <c r="AB2216" t="s">
        <v>88</v>
      </c>
    </row>
    <row r="2217" spans="1:28" x14ac:dyDescent="0.25">
      <c r="A2217" t="s">
        <v>74</v>
      </c>
      <c r="B2217" t="s">
        <v>75</v>
      </c>
      <c r="C2217">
        <v>53.649500000000003</v>
      </c>
      <c r="D2217">
        <v>9.9618000000000002</v>
      </c>
      <c r="E2217">
        <v>15</v>
      </c>
      <c r="F2217" s="2">
        <v>37140</v>
      </c>
      <c r="G2217">
        <v>11.8</v>
      </c>
      <c r="H2217" s="3">
        <v>37140.48541666667</v>
      </c>
      <c r="I2217" s="3">
        <v>37140.458333333336</v>
      </c>
      <c r="J2217">
        <v>15.5</v>
      </c>
      <c r="K2217">
        <v>19</v>
      </c>
      <c r="L2217" s="3">
        <v>37140.470833333333</v>
      </c>
      <c r="M2217" t="s">
        <v>9</v>
      </c>
      <c r="N2217" t="s">
        <v>9</v>
      </c>
      <c r="O2217" t="s">
        <v>9</v>
      </c>
      <c r="P2217" s="3">
        <v>37140.48541666667</v>
      </c>
      <c r="Q2217">
        <v>0</v>
      </c>
      <c r="R2217" t="s">
        <v>76</v>
      </c>
      <c r="S2217">
        <v>0</v>
      </c>
      <c r="T2217">
        <v>0</v>
      </c>
      <c r="U2217" t="s">
        <v>9</v>
      </c>
      <c r="V2217" s="3">
        <v>37140.458333333336</v>
      </c>
      <c r="W2217">
        <v>1</v>
      </c>
      <c r="X2217" s="3">
        <v>37140.470833333333</v>
      </c>
      <c r="Y2217" t="s">
        <v>9</v>
      </c>
      <c r="Z2217">
        <v>0</v>
      </c>
      <c r="AA2217">
        <v>0</v>
      </c>
      <c r="AB2217" t="s">
        <v>88</v>
      </c>
    </row>
    <row r="2218" spans="1:28" x14ac:dyDescent="0.25">
      <c r="A2218" t="s">
        <v>74</v>
      </c>
      <c r="B2218" t="s">
        <v>75</v>
      </c>
      <c r="C2218">
        <v>53.649500000000003</v>
      </c>
      <c r="D2218">
        <v>9.9618000000000002</v>
      </c>
      <c r="E2218">
        <v>15</v>
      </c>
      <c r="F2218" s="2">
        <v>37141</v>
      </c>
      <c r="G2218">
        <v>11.3</v>
      </c>
      <c r="H2218" s="3">
        <v>37141.48541666667</v>
      </c>
      <c r="I2218" s="3">
        <v>37141.458333333336</v>
      </c>
      <c r="J2218">
        <v>15.2</v>
      </c>
      <c r="K2218">
        <v>16.899999999999999</v>
      </c>
      <c r="L2218" s="3">
        <v>37141.470833333333</v>
      </c>
      <c r="M2218" t="s">
        <v>9</v>
      </c>
      <c r="N2218" t="s">
        <v>9</v>
      </c>
      <c r="O2218" t="s">
        <v>9</v>
      </c>
      <c r="P2218" s="3">
        <v>37141.48541666667</v>
      </c>
      <c r="Q2218">
        <v>12</v>
      </c>
      <c r="R2218" t="s">
        <v>77</v>
      </c>
      <c r="S2218">
        <v>12</v>
      </c>
      <c r="T2218">
        <v>0</v>
      </c>
      <c r="U2218" t="s">
        <v>9</v>
      </c>
      <c r="V2218" s="3">
        <v>37141.458333333336</v>
      </c>
      <c r="W2218">
        <v>1</v>
      </c>
      <c r="X2218" s="3">
        <v>37141.470833333333</v>
      </c>
      <c r="Y2218" t="s">
        <v>9</v>
      </c>
      <c r="Z2218">
        <v>12</v>
      </c>
      <c r="AA2218">
        <v>0</v>
      </c>
      <c r="AB2218" t="s">
        <v>88</v>
      </c>
    </row>
    <row r="2219" spans="1:28" x14ac:dyDescent="0.25">
      <c r="A2219" t="s">
        <v>74</v>
      </c>
      <c r="B2219" t="s">
        <v>75</v>
      </c>
      <c r="C2219">
        <v>53.649500000000003</v>
      </c>
      <c r="D2219">
        <v>9.9618000000000002</v>
      </c>
      <c r="E2219">
        <v>15</v>
      </c>
      <c r="F2219" s="2">
        <v>37142</v>
      </c>
      <c r="G2219">
        <v>10.9</v>
      </c>
      <c r="H2219" s="3">
        <v>37142.48541666667</v>
      </c>
      <c r="I2219" s="3">
        <v>37142.458333333336</v>
      </c>
      <c r="J2219">
        <v>13.6</v>
      </c>
      <c r="K2219">
        <v>15.2</v>
      </c>
      <c r="L2219" s="3">
        <v>37142.470138888886</v>
      </c>
      <c r="M2219" t="s">
        <v>9</v>
      </c>
      <c r="N2219" t="s">
        <v>9</v>
      </c>
      <c r="O2219" t="s">
        <v>9</v>
      </c>
      <c r="P2219" s="3">
        <v>37142.48541666667</v>
      </c>
      <c r="Q2219">
        <v>20</v>
      </c>
      <c r="R2219" t="s">
        <v>77</v>
      </c>
      <c r="S2219">
        <v>20</v>
      </c>
      <c r="T2219">
        <v>0</v>
      </c>
      <c r="U2219" t="s">
        <v>9</v>
      </c>
      <c r="V2219" s="3">
        <v>37142.458333333336</v>
      </c>
      <c r="W2219">
        <v>1</v>
      </c>
      <c r="X2219" s="3">
        <v>37142.470138888886</v>
      </c>
      <c r="Y2219" t="s">
        <v>9</v>
      </c>
      <c r="Z2219">
        <v>20</v>
      </c>
      <c r="AA2219">
        <v>0</v>
      </c>
      <c r="AB2219" t="s">
        <v>88</v>
      </c>
    </row>
    <row r="2220" spans="1:28" x14ac:dyDescent="0.25">
      <c r="A2220" t="s">
        <v>74</v>
      </c>
      <c r="B2220" t="s">
        <v>75</v>
      </c>
      <c r="C2220">
        <v>53.649500000000003</v>
      </c>
      <c r="D2220">
        <v>9.9618000000000002</v>
      </c>
      <c r="E2220">
        <v>15</v>
      </c>
      <c r="F2220" s="2">
        <v>37143</v>
      </c>
      <c r="G2220">
        <v>8.3000000000000007</v>
      </c>
      <c r="H2220" s="3">
        <v>37143.48541666667</v>
      </c>
      <c r="I2220" s="3">
        <v>37143.458333333336</v>
      </c>
      <c r="J2220">
        <v>13.8</v>
      </c>
      <c r="K2220">
        <v>13.8</v>
      </c>
      <c r="L2220" s="3">
        <v>37143.470138888886</v>
      </c>
      <c r="M2220" t="s">
        <v>9</v>
      </c>
      <c r="N2220" t="s">
        <v>9</v>
      </c>
      <c r="O2220" t="s">
        <v>9</v>
      </c>
      <c r="P2220" s="3">
        <v>37143.48541666667</v>
      </c>
      <c r="Q2220">
        <v>13</v>
      </c>
      <c r="R2220" t="s">
        <v>77</v>
      </c>
      <c r="S2220">
        <v>13</v>
      </c>
      <c r="T2220">
        <v>0</v>
      </c>
      <c r="U2220" t="s">
        <v>9</v>
      </c>
      <c r="V2220" s="3">
        <v>37143.458333333336</v>
      </c>
      <c r="W2220">
        <v>1</v>
      </c>
      <c r="X2220" s="3">
        <v>37143.470138888886</v>
      </c>
      <c r="Y2220" t="s">
        <v>9</v>
      </c>
      <c r="Z2220">
        <v>13</v>
      </c>
      <c r="AA2220">
        <v>0</v>
      </c>
      <c r="AB2220" t="s">
        <v>88</v>
      </c>
    </row>
    <row r="2221" spans="1:28" x14ac:dyDescent="0.25">
      <c r="A2221" t="s">
        <v>74</v>
      </c>
      <c r="B2221" t="s">
        <v>75</v>
      </c>
      <c r="C2221">
        <v>53.649500000000003</v>
      </c>
      <c r="D2221">
        <v>9.9618000000000002</v>
      </c>
      <c r="E2221">
        <v>15</v>
      </c>
      <c r="F2221" s="2">
        <v>37144</v>
      </c>
      <c r="G2221">
        <v>12.2</v>
      </c>
      <c r="H2221" s="3">
        <v>37144.48541666667</v>
      </c>
      <c r="I2221" s="3">
        <v>37144.458333333336</v>
      </c>
      <c r="J2221">
        <v>16.899999999999999</v>
      </c>
      <c r="K2221">
        <v>16.899999999999999</v>
      </c>
      <c r="L2221" s="3">
        <v>37144.470138888886</v>
      </c>
      <c r="M2221" t="s">
        <v>9</v>
      </c>
      <c r="N2221" t="s">
        <v>9</v>
      </c>
      <c r="O2221" t="s">
        <v>9</v>
      </c>
      <c r="P2221" s="3">
        <v>37144.48541666667</v>
      </c>
      <c r="Q2221">
        <v>12</v>
      </c>
      <c r="R2221" t="s">
        <v>77</v>
      </c>
      <c r="S2221">
        <v>12</v>
      </c>
      <c r="T2221">
        <v>0</v>
      </c>
      <c r="U2221" t="s">
        <v>9</v>
      </c>
      <c r="V2221" s="3">
        <v>37144.458333333336</v>
      </c>
      <c r="W2221">
        <v>1</v>
      </c>
      <c r="X2221" s="3">
        <v>37144.470138888886</v>
      </c>
      <c r="Y2221" t="s">
        <v>9</v>
      </c>
      <c r="Z2221">
        <v>12</v>
      </c>
      <c r="AA2221">
        <v>0</v>
      </c>
      <c r="AB2221" t="s">
        <v>88</v>
      </c>
    </row>
    <row r="2222" spans="1:28" x14ac:dyDescent="0.25">
      <c r="A2222" t="s">
        <v>74</v>
      </c>
      <c r="B2222" t="s">
        <v>75</v>
      </c>
      <c r="C2222">
        <v>53.649500000000003</v>
      </c>
      <c r="D2222">
        <v>9.9618000000000002</v>
      </c>
      <c r="E2222">
        <v>15</v>
      </c>
      <c r="F2222" s="2">
        <v>37145</v>
      </c>
      <c r="G2222">
        <v>10.9</v>
      </c>
      <c r="H2222" s="3">
        <v>37145.48541666667</v>
      </c>
      <c r="I2222" s="3">
        <v>37145.458333333336</v>
      </c>
      <c r="J2222">
        <v>13.4</v>
      </c>
      <c r="K2222">
        <v>16.899999999999999</v>
      </c>
      <c r="L2222" s="3">
        <v>37145.469444444447</v>
      </c>
      <c r="M2222" t="s">
        <v>9</v>
      </c>
      <c r="N2222" t="s">
        <v>9</v>
      </c>
      <c r="O2222" t="s">
        <v>9</v>
      </c>
      <c r="P2222" s="3">
        <v>37145.48541666667</v>
      </c>
      <c r="Q2222">
        <v>12</v>
      </c>
      <c r="R2222" t="s">
        <v>77</v>
      </c>
      <c r="S2222">
        <v>12</v>
      </c>
      <c r="T2222">
        <v>0</v>
      </c>
      <c r="U2222" t="s">
        <v>9</v>
      </c>
      <c r="V2222" s="3">
        <v>37145.458333333336</v>
      </c>
      <c r="W2222">
        <v>1</v>
      </c>
      <c r="X2222" s="3">
        <v>37145.469444444447</v>
      </c>
      <c r="Y2222" t="s">
        <v>9</v>
      </c>
      <c r="Z2222">
        <v>12</v>
      </c>
      <c r="AA2222">
        <v>0</v>
      </c>
      <c r="AB2222" t="s">
        <v>88</v>
      </c>
    </row>
    <row r="2223" spans="1:28" x14ac:dyDescent="0.25">
      <c r="A2223" t="s">
        <v>74</v>
      </c>
      <c r="B2223" t="s">
        <v>75</v>
      </c>
      <c r="C2223">
        <v>53.649500000000003</v>
      </c>
      <c r="D2223">
        <v>9.9618000000000002</v>
      </c>
      <c r="E2223">
        <v>15</v>
      </c>
      <c r="F2223" s="2">
        <v>37146</v>
      </c>
      <c r="G2223">
        <v>10.1</v>
      </c>
      <c r="H2223" s="3">
        <v>37146.48541666667</v>
      </c>
      <c r="I2223" s="3">
        <v>37146.458333333336</v>
      </c>
      <c r="J2223">
        <v>14.8</v>
      </c>
      <c r="K2223">
        <v>15.3</v>
      </c>
      <c r="L2223" s="3">
        <v>37146.469444444447</v>
      </c>
      <c r="M2223" t="s">
        <v>9</v>
      </c>
      <c r="N2223" t="s">
        <v>9</v>
      </c>
      <c r="O2223" t="s">
        <v>9</v>
      </c>
      <c r="P2223" s="3">
        <v>37146.48541666667</v>
      </c>
      <c r="Q2223">
        <v>9</v>
      </c>
      <c r="R2223" t="s">
        <v>77</v>
      </c>
      <c r="S2223">
        <v>9</v>
      </c>
      <c r="T2223">
        <v>0</v>
      </c>
      <c r="U2223" t="s">
        <v>9</v>
      </c>
      <c r="V2223" s="3">
        <v>37146.458333333336</v>
      </c>
      <c r="W2223">
        <v>1</v>
      </c>
      <c r="X2223" s="3">
        <v>37146.469444444447</v>
      </c>
      <c r="Y2223" t="s">
        <v>9</v>
      </c>
      <c r="Z2223">
        <v>9</v>
      </c>
      <c r="AA2223">
        <v>0</v>
      </c>
      <c r="AB2223" t="s">
        <v>88</v>
      </c>
    </row>
    <row r="2224" spans="1:28" x14ac:dyDescent="0.25">
      <c r="A2224" t="s">
        <v>74</v>
      </c>
      <c r="B2224" t="s">
        <v>75</v>
      </c>
      <c r="C2224">
        <v>53.649500000000003</v>
      </c>
      <c r="D2224">
        <v>9.9618000000000002</v>
      </c>
      <c r="E2224">
        <v>15</v>
      </c>
      <c r="F2224" s="2">
        <v>37147</v>
      </c>
      <c r="G2224">
        <v>12.8</v>
      </c>
      <c r="H2224" s="3">
        <v>37147.48541666667</v>
      </c>
      <c r="I2224" s="3">
        <v>37147.458333333336</v>
      </c>
      <c r="J2224">
        <v>15.3</v>
      </c>
      <c r="K2224">
        <v>17.3</v>
      </c>
      <c r="L2224" s="3">
        <v>37147.469444444447</v>
      </c>
      <c r="M2224" t="s">
        <v>9</v>
      </c>
      <c r="N2224" t="s">
        <v>9</v>
      </c>
      <c r="O2224" t="s">
        <v>9</v>
      </c>
      <c r="P2224" s="3">
        <v>37147.48541666667</v>
      </c>
      <c r="Q2224">
        <v>10</v>
      </c>
      <c r="R2224" t="s">
        <v>77</v>
      </c>
      <c r="S2224">
        <v>10</v>
      </c>
      <c r="T2224">
        <v>0</v>
      </c>
      <c r="U2224" t="s">
        <v>9</v>
      </c>
      <c r="V2224" s="3">
        <v>37147.458333333336</v>
      </c>
      <c r="W2224">
        <v>1</v>
      </c>
      <c r="X2224" s="3">
        <v>37147.469444444447</v>
      </c>
      <c r="Y2224" t="s">
        <v>9</v>
      </c>
      <c r="Z2224">
        <v>10</v>
      </c>
      <c r="AA2224">
        <v>0</v>
      </c>
      <c r="AB2224" t="s">
        <v>88</v>
      </c>
    </row>
    <row r="2225" spans="1:28" x14ac:dyDescent="0.25">
      <c r="A2225" t="s">
        <v>74</v>
      </c>
      <c r="B2225" t="s">
        <v>75</v>
      </c>
      <c r="C2225">
        <v>53.649500000000003</v>
      </c>
      <c r="D2225">
        <v>9.9618000000000002</v>
      </c>
      <c r="E2225">
        <v>15</v>
      </c>
      <c r="F2225" s="2">
        <v>37148</v>
      </c>
      <c r="G2225">
        <v>8.5</v>
      </c>
      <c r="H2225" s="3">
        <v>37148.48541666667</v>
      </c>
      <c r="I2225" s="3">
        <v>37148.458333333336</v>
      </c>
      <c r="J2225">
        <v>15.5</v>
      </c>
      <c r="K2225">
        <v>16.7</v>
      </c>
      <c r="L2225" s="3">
        <v>37148.46875</v>
      </c>
      <c r="M2225" t="s">
        <v>9</v>
      </c>
      <c r="N2225" t="s">
        <v>9</v>
      </c>
      <c r="O2225" t="s">
        <v>9</v>
      </c>
      <c r="P2225" s="3">
        <v>37148.48541666667</v>
      </c>
      <c r="Q2225">
        <v>1</v>
      </c>
      <c r="R2225" t="s">
        <v>77</v>
      </c>
      <c r="S2225">
        <v>1</v>
      </c>
      <c r="T2225">
        <v>0</v>
      </c>
      <c r="U2225" t="s">
        <v>9</v>
      </c>
      <c r="V2225" s="3">
        <v>37148.458333333336</v>
      </c>
      <c r="W2225">
        <v>1</v>
      </c>
      <c r="X2225" s="3">
        <v>37148.46875</v>
      </c>
      <c r="Y2225" t="s">
        <v>9</v>
      </c>
      <c r="Z2225">
        <v>1</v>
      </c>
      <c r="AA2225">
        <v>0</v>
      </c>
      <c r="AB2225" t="s">
        <v>88</v>
      </c>
    </row>
    <row r="2226" spans="1:28" x14ac:dyDescent="0.25">
      <c r="A2226" t="s">
        <v>74</v>
      </c>
      <c r="B2226" t="s">
        <v>75</v>
      </c>
      <c r="C2226">
        <v>53.649500000000003</v>
      </c>
      <c r="D2226">
        <v>9.9618000000000002</v>
      </c>
      <c r="E2226">
        <v>15</v>
      </c>
      <c r="F2226" s="2">
        <v>37149</v>
      </c>
      <c r="G2226">
        <v>9.6999999999999993</v>
      </c>
      <c r="H2226" s="3">
        <v>37149.48541666667</v>
      </c>
      <c r="I2226" s="3">
        <v>37149.458333333336</v>
      </c>
      <c r="J2226">
        <v>14.6</v>
      </c>
      <c r="K2226">
        <v>17.3</v>
      </c>
      <c r="L2226" s="3">
        <v>37149.46875</v>
      </c>
      <c r="M2226" t="s">
        <v>9</v>
      </c>
      <c r="N2226" t="s">
        <v>9</v>
      </c>
      <c r="O2226" t="s">
        <v>9</v>
      </c>
      <c r="P2226" s="3">
        <v>37149.48541666667</v>
      </c>
      <c r="Q2226">
        <v>0</v>
      </c>
      <c r="R2226" t="s">
        <v>76</v>
      </c>
      <c r="S2226">
        <v>0</v>
      </c>
      <c r="T2226">
        <v>0</v>
      </c>
      <c r="U2226" t="s">
        <v>9</v>
      </c>
      <c r="V2226" s="3">
        <v>37149.458333333336</v>
      </c>
      <c r="W2226">
        <v>1</v>
      </c>
      <c r="X2226" s="3">
        <v>37149.46875</v>
      </c>
      <c r="Y2226" t="s">
        <v>9</v>
      </c>
      <c r="Z2226">
        <v>0</v>
      </c>
      <c r="AA2226">
        <v>0</v>
      </c>
      <c r="AB2226" t="s">
        <v>88</v>
      </c>
    </row>
    <row r="2227" spans="1:28" x14ac:dyDescent="0.25">
      <c r="A2227" t="s">
        <v>74</v>
      </c>
      <c r="B2227" t="s">
        <v>75</v>
      </c>
      <c r="C2227">
        <v>53.649500000000003</v>
      </c>
      <c r="D2227">
        <v>9.9618000000000002</v>
      </c>
      <c r="E2227">
        <v>15</v>
      </c>
      <c r="F2227" s="2">
        <v>37150</v>
      </c>
      <c r="G2227">
        <v>8.1</v>
      </c>
      <c r="H2227" s="3">
        <v>37150.48541666667</v>
      </c>
      <c r="I2227" s="3">
        <v>37150.458333333336</v>
      </c>
      <c r="J2227">
        <v>13</v>
      </c>
      <c r="K2227">
        <v>14.6</v>
      </c>
      <c r="L2227" s="3">
        <v>37150.468055555553</v>
      </c>
      <c r="M2227" t="s">
        <v>9</v>
      </c>
      <c r="N2227" t="s">
        <v>9</v>
      </c>
      <c r="O2227" t="s">
        <v>9</v>
      </c>
      <c r="P2227" s="3">
        <v>37150.48541666667</v>
      </c>
      <c r="Q2227">
        <v>1</v>
      </c>
      <c r="R2227" t="s">
        <v>77</v>
      </c>
      <c r="S2227">
        <v>1</v>
      </c>
      <c r="T2227">
        <v>0</v>
      </c>
      <c r="U2227" t="s">
        <v>9</v>
      </c>
      <c r="V2227" s="3">
        <v>37150.458333333336</v>
      </c>
      <c r="W2227">
        <v>1</v>
      </c>
      <c r="X2227" s="3">
        <v>37150.468055555553</v>
      </c>
      <c r="Y2227" t="s">
        <v>9</v>
      </c>
      <c r="Z2227">
        <v>1</v>
      </c>
      <c r="AA2227">
        <v>0</v>
      </c>
      <c r="AB2227" t="s">
        <v>88</v>
      </c>
    </row>
    <row r="2228" spans="1:28" x14ac:dyDescent="0.25">
      <c r="A2228" t="s">
        <v>74</v>
      </c>
      <c r="B2228" t="s">
        <v>75</v>
      </c>
      <c r="C2228">
        <v>53.649500000000003</v>
      </c>
      <c r="D2228">
        <v>9.9618000000000002</v>
      </c>
      <c r="E2228">
        <v>15</v>
      </c>
      <c r="F2228" s="2">
        <v>37151</v>
      </c>
      <c r="G2228">
        <v>8.5</v>
      </c>
      <c r="H2228" s="3">
        <v>37151.48541666667</v>
      </c>
      <c r="I2228" s="3">
        <v>37151.458333333336</v>
      </c>
      <c r="J2228">
        <v>12.8</v>
      </c>
      <c r="K2228">
        <v>14.6</v>
      </c>
      <c r="L2228" s="3">
        <v>37151.468055555553</v>
      </c>
      <c r="M2228" t="s">
        <v>9</v>
      </c>
      <c r="N2228" t="s">
        <v>9</v>
      </c>
      <c r="O2228" t="s">
        <v>9</v>
      </c>
      <c r="P2228" s="3">
        <v>37151.48541666667</v>
      </c>
      <c r="Q2228">
        <v>3</v>
      </c>
      <c r="R2228" t="s">
        <v>77</v>
      </c>
      <c r="S2228">
        <v>3</v>
      </c>
      <c r="T2228">
        <v>0</v>
      </c>
      <c r="U2228" t="s">
        <v>9</v>
      </c>
      <c r="V2228" s="3">
        <v>37151.458333333336</v>
      </c>
      <c r="W2228">
        <v>1</v>
      </c>
      <c r="X2228" s="3">
        <v>37151.468055555553</v>
      </c>
      <c r="Y2228" t="s">
        <v>9</v>
      </c>
      <c r="Z2228">
        <v>3</v>
      </c>
      <c r="AA2228">
        <v>0</v>
      </c>
      <c r="AB2228" t="s">
        <v>88</v>
      </c>
    </row>
    <row r="2229" spans="1:28" x14ac:dyDescent="0.25">
      <c r="A2229" t="s">
        <v>74</v>
      </c>
      <c r="B2229" t="s">
        <v>75</v>
      </c>
      <c r="C2229">
        <v>53.649500000000003</v>
      </c>
      <c r="D2229">
        <v>9.9618000000000002</v>
      </c>
      <c r="E2229">
        <v>15</v>
      </c>
      <c r="F2229" s="2">
        <v>37152</v>
      </c>
      <c r="G2229">
        <v>5</v>
      </c>
      <c r="H2229" s="3">
        <v>37152.48541666667</v>
      </c>
      <c r="I2229" s="3">
        <v>37152.458333333336</v>
      </c>
      <c r="J2229">
        <v>13.2</v>
      </c>
      <c r="K2229">
        <v>14.6</v>
      </c>
      <c r="L2229" s="3">
        <v>37152.468055555553</v>
      </c>
      <c r="M2229" t="s">
        <v>9</v>
      </c>
      <c r="N2229" t="s">
        <v>9</v>
      </c>
      <c r="O2229" t="s">
        <v>9</v>
      </c>
      <c r="P2229" s="3">
        <v>37152.48541666667</v>
      </c>
      <c r="Q2229">
        <v>1</v>
      </c>
      <c r="R2229" t="s">
        <v>77</v>
      </c>
      <c r="S2229">
        <v>1</v>
      </c>
      <c r="T2229">
        <v>0</v>
      </c>
      <c r="U2229" t="s">
        <v>9</v>
      </c>
      <c r="V2229" s="3">
        <v>37152.458333333336</v>
      </c>
      <c r="W2229">
        <v>1</v>
      </c>
      <c r="X2229" s="3">
        <v>37152.468055555553</v>
      </c>
      <c r="Y2229" t="s">
        <v>9</v>
      </c>
      <c r="Z2229">
        <v>1</v>
      </c>
      <c r="AA2229">
        <v>0</v>
      </c>
      <c r="AB2229" t="s">
        <v>88</v>
      </c>
    </row>
    <row r="2230" spans="1:28" x14ac:dyDescent="0.25">
      <c r="A2230" t="s">
        <v>74</v>
      </c>
      <c r="B2230" t="s">
        <v>75</v>
      </c>
      <c r="C2230">
        <v>53.649500000000003</v>
      </c>
      <c r="D2230">
        <v>9.9618000000000002</v>
      </c>
      <c r="E2230">
        <v>15</v>
      </c>
      <c r="F2230" s="2">
        <v>37153</v>
      </c>
      <c r="G2230">
        <v>9.5</v>
      </c>
      <c r="H2230" s="3">
        <v>37153.48541666667</v>
      </c>
      <c r="I2230" s="3">
        <v>37153.458333333336</v>
      </c>
      <c r="J2230">
        <v>12.6</v>
      </c>
      <c r="K2230">
        <v>14.8</v>
      </c>
      <c r="L2230" s="3">
        <v>37153.467361111114</v>
      </c>
      <c r="M2230" t="s">
        <v>9</v>
      </c>
      <c r="N2230" t="s">
        <v>9</v>
      </c>
      <c r="O2230" t="s">
        <v>9</v>
      </c>
      <c r="P2230" s="3">
        <v>37153.48541666667</v>
      </c>
      <c r="Q2230">
        <v>35</v>
      </c>
      <c r="R2230" t="s">
        <v>77</v>
      </c>
      <c r="S2230">
        <v>35</v>
      </c>
      <c r="T2230">
        <v>0</v>
      </c>
      <c r="U2230" t="s">
        <v>9</v>
      </c>
      <c r="V2230" s="3">
        <v>37153.458333333336</v>
      </c>
      <c r="W2230">
        <v>1</v>
      </c>
      <c r="X2230" s="3">
        <v>37153.467361111114</v>
      </c>
      <c r="Y2230" t="s">
        <v>9</v>
      </c>
      <c r="Z2230">
        <v>35</v>
      </c>
      <c r="AA2230">
        <v>0</v>
      </c>
      <c r="AB2230" t="s">
        <v>88</v>
      </c>
    </row>
    <row r="2231" spans="1:28" x14ac:dyDescent="0.25">
      <c r="A2231" t="s">
        <v>74</v>
      </c>
      <c r="B2231" t="s">
        <v>75</v>
      </c>
      <c r="C2231">
        <v>53.649500000000003</v>
      </c>
      <c r="D2231">
        <v>9.9618000000000002</v>
      </c>
      <c r="E2231">
        <v>15</v>
      </c>
      <c r="F2231" s="2">
        <v>37154</v>
      </c>
      <c r="G2231">
        <v>10.3</v>
      </c>
      <c r="H2231" s="3">
        <v>37154.48541666667</v>
      </c>
      <c r="I2231" s="3">
        <v>37154.458333333336</v>
      </c>
      <c r="J2231">
        <v>11.3</v>
      </c>
      <c r="K2231">
        <v>15.9</v>
      </c>
      <c r="L2231" s="3">
        <v>37154.467361111114</v>
      </c>
      <c r="M2231" t="s">
        <v>9</v>
      </c>
      <c r="N2231" t="s">
        <v>9</v>
      </c>
      <c r="O2231" t="s">
        <v>9</v>
      </c>
      <c r="P2231" s="3">
        <v>37154.48541666667</v>
      </c>
      <c r="Q2231">
        <v>3</v>
      </c>
      <c r="R2231" t="s">
        <v>77</v>
      </c>
      <c r="S2231">
        <v>3</v>
      </c>
      <c r="T2231">
        <v>0</v>
      </c>
      <c r="U2231" t="s">
        <v>9</v>
      </c>
      <c r="V2231" s="3">
        <v>37154.458333333336</v>
      </c>
      <c r="W2231">
        <v>1</v>
      </c>
      <c r="X2231" s="3">
        <v>37154.467361111114</v>
      </c>
      <c r="Y2231" t="s">
        <v>9</v>
      </c>
      <c r="Z2231">
        <v>3</v>
      </c>
      <c r="AA2231">
        <v>0</v>
      </c>
      <c r="AB2231" t="s">
        <v>88</v>
      </c>
    </row>
    <row r="2232" spans="1:28" x14ac:dyDescent="0.25">
      <c r="A2232" t="s">
        <v>74</v>
      </c>
      <c r="B2232" t="s">
        <v>75</v>
      </c>
      <c r="C2232">
        <v>53.649500000000003</v>
      </c>
      <c r="D2232">
        <v>9.9618000000000002</v>
      </c>
      <c r="E2232">
        <v>15</v>
      </c>
      <c r="F2232" s="2">
        <v>37155</v>
      </c>
      <c r="G2232">
        <v>11.1</v>
      </c>
      <c r="H2232" s="3">
        <v>37155.48541666667</v>
      </c>
      <c r="I2232" s="3">
        <v>37155.458333333336</v>
      </c>
      <c r="J2232">
        <v>13</v>
      </c>
      <c r="K2232">
        <v>13.2</v>
      </c>
      <c r="L2232" s="3">
        <v>37155.467361111114</v>
      </c>
      <c r="M2232" t="s">
        <v>9</v>
      </c>
      <c r="N2232" t="s">
        <v>9</v>
      </c>
      <c r="O2232" t="s">
        <v>9</v>
      </c>
      <c r="P2232" s="3">
        <v>37155.48541666667</v>
      </c>
      <c r="Q2232">
        <v>19</v>
      </c>
      <c r="R2232" t="s">
        <v>77</v>
      </c>
      <c r="S2232">
        <v>19</v>
      </c>
      <c r="T2232">
        <v>0</v>
      </c>
      <c r="U2232" t="s">
        <v>9</v>
      </c>
      <c r="V2232" s="3">
        <v>37155.458333333336</v>
      </c>
      <c r="W2232">
        <v>1</v>
      </c>
      <c r="X2232" s="3">
        <v>37155.467361111114</v>
      </c>
      <c r="Y2232" t="s">
        <v>9</v>
      </c>
      <c r="Z2232">
        <v>19</v>
      </c>
      <c r="AA2232">
        <v>0</v>
      </c>
      <c r="AB2232" t="s">
        <v>88</v>
      </c>
    </row>
    <row r="2233" spans="1:28" x14ac:dyDescent="0.25">
      <c r="A2233" t="s">
        <v>74</v>
      </c>
      <c r="B2233" t="s">
        <v>75</v>
      </c>
      <c r="C2233">
        <v>53.649500000000003</v>
      </c>
      <c r="D2233">
        <v>9.9618000000000002</v>
      </c>
      <c r="E2233">
        <v>15</v>
      </c>
      <c r="F2233" s="2">
        <v>37156</v>
      </c>
      <c r="G2233">
        <v>10.3</v>
      </c>
      <c r="H2233" s="3">
        <v>37156.48541666667</v>
      </c>
      <c r="I2233" s="3">
        <v>37156.458333333336</v>
      </c>
      <c r="J2233">
        <v>13.8</v>
      </c>
      <c r="K2233">
        <v>15.2</v>
      </c>
      <c r="L2233" s="3">
        <v>37156.466666666667</v>
      </c>
      <c r="M2233" t="s">
        <v>9</v>
      </c>
      <c r="N2233" t="s">
        <v>9</v>
      </c>
      <c r="O2233" t="s">
        <v>9</v>
      </c>
      <c r="P2233" s="3">
        <v>37156.48541666667</v>
      </c>
      <c r="Q2233">
        <v>4</v>
      </c>
      <c r="R2233" t="s">
        <v>77</v>
      </c>
      <c r="S2233">
        <v>4</v>
      </c>
      <c r="T2233">
        <v>0</v>
      </c>
      <c r="U2233" t="s">
        <v>9</v>
      </c>
      <c r="V2233" s="3">
        <v>37156.458333333336</v>
      </c>
      <c r="W2233">
        <v>1</v>
      </c>
      <c r="X2233" s="3">
        <v>37156.466666666667</v>
      </c>
      <c r="Y2233" t="s">
        <v>9</v>
      </c>
      <c r="Z2233">
        <v>4</v>
      </c>
      <c r="AA2233">
        <v>0</v>
      </c>
      <c r="AB2233" t="s">
        <v>88</v>
      </c>
    </row>
    <row r="2234" spans="1:28" x14ac:dyDescent="0.25">
      <c r="A2234" t="s">
        <v>74</v>
      </c>
      <c r="B2234" t="s">
        <v>75</v>
      </c>
      <c r="C2234">
        <v>53.649500000000003</v>
      </c>
      <c r="D2234">
        <v>9.9618000000000002</v>
      </c>
      <c r="E2234">
        <v>15</v>
      </c>
      <c r="F2234" s="2">
        <v>37157</v>
      </c>
      <c r="G2234">
        <v>8.6999999999999993</v>
      </c>
      <c r="H2234" s="3">
        <v>37157.48541666667</v>
      </c>
      <c r="I2234" s="3">
        <v>37157.458333333336</v>
      </c>
      <c r="J2234">
        <v>11.4</v>
      </c>
      <c r="K2234">
        <v>15.3</v>
      </c>
      <c r="L2234" s="3">
        <v>37157.466666666667</v>
      </c>
      <c r="M2234" t="s">
        <v>9</v>
      </c>
      <c r="N2234" t="s">
        <v>9</v>
      </c>
      <c r="O2234" t="s">
        <v>9</v>
      </c>
      <c r="P2234" s="3">
        <v>37157.48541666667</v>
      </c>
      <c r="Q2234">
        <v>0</v>
      </c>
      <c r="R2234" t="s">
        <v>76</v>
      </c>
      <c r="S2234">
        <v>0</v>
      </c>
      <c r="T2234">
        <v>0</v>
      </c>
      <c r="U2234" t="s">
        <v>9</v>
      </c>
      <c r="V2234" s="3">
        <v>37157.458333333336</v>
      </c>
      <c r="W2234">
        <v>1</v>
      </c>
      <c r="X2234" s="3">
        <v>37157.466666666667</v>
      </c>
      <c r="Y2234" t="s">
        <v>9</v>
      </c>
      <c r="Z2234">
        <v>0</v>
      </c>
      <c r="AA2234">
        <v>0</v>
      </c>
      <c r="AB2234" t="s">
        <v>88</v>
      </c>
    </row>
    <row r="2235" spans="1:28" x14ac:dyDescent="0.25">
      <c r="A2235" t="s">
        <v>74</v>
      </c>
      <c r="B2235" t="s">
        <v>75</v>
      </c>
      <c r="C2235">
        <v>53.649500000000003</v>
      </c>
      <c r="D2235">
        <v>9.9618000000000002</v>
      </c>
      <c r="E2235">
        <v>15</v>
      </c>
      <c r="F2235" s="2">
        <v>37158</v>
      </c>
      <c r="G2235">
        <v>9.6999999999999993</v>
      </c>
      <c r="H2235" s="3">
        <v>37158.48541666667</v>
      </c>
      <c r="I2235" s="3">
        <v>37158.458333333336</v>
      </c>
      <c r="J2235">
        <v>16.3</v>
      </c>
      <c r="K2235">
        <v>16.3</v>
      </c>
      <c r="L2235" s="3">
        <v>37158.466666666667</v>
      </c>
      <c r="M2235" t="s">
        <v>9</v>
      </c>
      <c r="N2235" t="s">
        <v>9</v>
      </c>
      <c r="O2235" t="s">
        <v>9</v>
      </c>
      <c r="P2235" s="3">
        <v>37158.48541666667</v>
      </c>
      <c r="Q2235">
        <v>1</v>
      </c>
      <c r="R2235" t="s">
        <v>77</v>
      </c>
      <c r="S2235">
        <v>1</v>
      </c>
      <c r="T2235">
        <v>0</v>
      </c>
      <c r="U2235" t="s">
        <v>9</v>
      </c>
      <c r="V2235" s="3">
        <v>37158.458333333336</v>
      </c>
      <c r="W2235">
        <v>1</v>
      </c>
      <c r="X2235" s="3">
        <v>37158.466666666667</v>
      </c>
      <c r="Y2235" t="s">
        <v>9</v>
      </c>
      <c r="Z2235">
        <v>1</v>
      </c>
      <c r="AA2235">
        <v>0</v>
      </c>
      <c r="AB2235" t="s">
        <v>88</v>
      </c>
    </row>
    <row r="2236" spans="1:28" x14ac:dyDescent="0.25">
      <c r="A2236" t="s">
        <v>74</v>
      </c>
      <c r="B2236" t="s">
        <v>75</v>
      </c>
      <c r="C2236">
        <v>53.649500000000003</v>
      </c>
      <c r="D2236">
        <v>9.9618000000000002</v>
      </c>
      <c r="E2236">
        <v>15</v>
      </c>
      <c r="F2236" s="2">
        <v>37159</v>
      </c>
      <c r="G2236">
        <v>10.3</v>
      </c>
      <c r="H2236" s="3">
        <v>37159.48541666667</v>
      </c>
      <c r="I2236" s="3">
        <v>37159.458333333336</v>
      </c>
      <c r="J2236">
        <v>12.8</v>
      </c>
      <c r="K2236">
        <v>16.3</v>
      </c>
      <c r="L2236" s="3">
        <v>37159.46597222222</v>
      </c>
      <c r="M2236" t="s">
        <v>9</v>
      </c>
      <c r="N2236" t="s">
        <v>9</v>
      </c>
      <c r="O2236" t="s">
        <v>9</v>
      </c>
      <c r="P2236" s="3">
        <v>37159.48541666667</v>
      </c>
      <c r="Q2236">
        <v>6</v>
      </c>
      <c r="R2236" t="s">
        <v>77</v>
      </c>
      <c r="S2236">
        <v>6</v>
      </c>
      <c r="T2236">
        <v>0</v>
      </c>
      <c r="U2236" t="s">
        <v>9</v>
      </c>
      <c r="V2236" s="3">
        <v>37159.458333333336</v>
      </c>
      <c r="W2236">
        <v>1</v>
      </c>
      <c r="X2236" s="3">
        <v>37159.46597222222</v>
      </c>
      <c r="Y2236" t="s">
        <v>9</v>
      </c>
      <c r="Z2236">
        <v>6</v>
      </c>
      <c r="AA2236">
        <v>0</v>
      </c>
      <c r="AB2236" t="s">
        <v>88</v>
      </c>
    </row>
    <row r="2237" spans="1:28" x14ac:dyDescent="0.25">
      <c r="A2237" t="s">
        <v>74</v>
      </c>
      <c r="B2237" t="s">
        <v>75</v>
      </c>
      <c r="C2237">
        <v>53.649500000000003</v>
      </c>
      <c r="D2237">
        <v>9.9618000000000002</v>
      </c>
      <c r="E2237">
        <v>15</v>
      </c>
      <c r="F2237" s="2">
        <v>37160</v>
      </c>
      <c r="G2237">
        <v>8.9</v>
      </c>
      <c r="H2237" s="3">
        <v>37160.48541666667</v>
      </c>
      <c r="I2237" s="3">
        <v>37160.458333333336</v>
      </c>
      <c r="J2237">
        <v>14</v>
      </c>
      <c r="K2237">
        <v>15</v>
      </c>
      <c r="L2237" s="3">
        <v>37160.46597222222</v>
      </c>
      <c r="M2237" t="s">
        <v>9</v>
      </c>
      <c r="N2237" t="s">
        <v>9</v>
      </c>
      <c r="O2237" t="s">
        <v>9</v>
      </c>
      <c r="P2237" s="3">
        <v>37160.48541666667</v>
      </c>
      <c r="Q2237">
        <v>0</v>
      </c>
      <c r="R2237" t="s">
        <v>76</v>
      </c>
      <c r="S2237">
        <v>0</v>
      </c>
      <c r="T2237">
        <v>0</v>
      </c>
      <c r="U2237" t="s">
        <v>9</v>
      </c>
      <c r="V2237" s="3">
        <v>37160.458333333336</v>
      </c>
      <c r="W2237">
        <v>1</v>
      </c>
      <c r="X2237" s="3">
        <v>37160.46597222222</v>
      </c>
      <c r="Y2237" t="s">
        <v>9</v>
      </c>
      <c r="Z2237">
        <v>0</v>
      </c>
      <c r="AA2237">
        <v>0</v>
      </c>
      <c r="AB2237" t="s">
        <v>88</v>
      </c>
    </row>
    <row r="2238" spans="1:28" x14ac:dyDescent="0.25">
      <c r="A2238" t="s">
        <v>74</v>
      </c>
      <c r="B2238" t="s">
        <v>75</v>
      </c>
      <c r="C2238">
        <v>53.649500000000003</v>
      </c>
      <c r="D2238">
        <v>9.9618000000000002</v>
      </c>
      <c r="E2238">
        <v>15</v>
      </c>
      <c r="F2238" s="2">
        <v>37161</v>
      </c>
      <c r="G2238">
        <v>8.9</v>
      </c>
      <c r="H2238" s="3">
        <v>37161.48541666667</v>
      </c>
      <c r="I2238" s="3">
        <v>37161.458333333336</v>
      </c>
      <c r="J2238">
        <v>12.4</v>
      </c>
      <c r="K2238">
        <v>16.3</v>
      </c>
      <c r="L2238" s="3">
        <v>37161.46597222222</v>
      </c>
      <c r="M2238" t="s">
        <v>9</v>
      </c>
      <c r="N2238" t="s">
        <v>9</v>
      </c>
      <c r="O2238" t="s">
        <v>9</v>
      </c>
      <c r="P2238" s="3">
        <v>37161.48541666667</v>
      </c>
      <c r="Q2238">
        <v>0</v>
      </c>
      <c r="R2238" t="s">
        <v>76</v>
      </c>
      <c r="S2238">
        <v>0</v>
      </c>
      <c r="T2238">
        <v>0</v>
      </c>
      <c r="U2238" t="s">
        <v>9</v>
      </c>
      <c r="V2238" s="3">
        <v>37161.458333333336</v>
      </c>
      <c r="W2238">
        <v>1</v>
      </c>
      <c r="X2238" s="3">
        <v>37161.46597222222</v>
      </c>
      <c r="Y2238" t="s">
        <v>9</v>
      </c>
      <c r="Z2238">
        <v>0</v>
      </c>
      <c r="AA2238">
        <v>0</v>
      </c>
      <c r="AB2238" t="s">
        <v>88</v>
      </c>
    </row>
    <row r="2239" spans="1:28" x14ac:dyDescent="0.25">
      <c r="A2239" t="s">
        <v>74</v>
      </c>
      <c r="B2239" t="s">
        <v>75</v>
      </c>
      <c r="C2239">
        <v>53.649500000000003</v>
      </c>
      <c r="D2239">
        <v>9.9618000000000002</v>
      </c>
      <c r="E2239">
        <v>15</v>
      </c>
      <c r="F2239" s="2">
        <v>37162</v>
      </c>
      <c r="G2239">
        <v>10.9</v>
      </c>
      <c r="H2239" s="3">
        <v>37162.48541666667</v>
      </c>
      <c r="I2239" s="3">
        <v>37162.458333333336</v>
      </c>
      <c r="J2239">
        <v>14.4</v>
      </c>
      <c r="K2239">
        <v>15</v>
      </c>
      <c r="L2239" s="3">
        <v>37162.465277777781</v>
      </c>
      <c r="M2239" t="s">
        <v>9</v>
      </c>
      <c r="N2239" t="s">
        <v>9</v>
      </c>
      <c r="O2239" t="s">
        <v>9</v>
      </c>
      <c r="P2239" s="3">
        <v>37162.48541666667</v>
      </c>
      <c r="Q2239">
        <v>14</v>
      </c>
      <c r="R2239" t="s">
        <v>77</v>
      </c>
      <c r="S2239">
        <v>14</v>
      </c>
      <c r="T2239">
        <v>0</v>
      </c>
      <c r="U2239" t="s">
        <v>9</v>
      </c>
      <c r="V2239" s="3">
        <v>37162.458333333336</v>
      </c>
      <c r="W2239">
        <v>1</v>
      </c>
      <c r="X2239" s="3">
        <v>37162.465277777781</v>
      </c>
      <c r="Y2239" t="s">
        <v>9</v>
      </c>
      <c r="Z2239">
        <v>14</v>
      </c>
      <c r="AA2239">
        <v>0</v>
      </c>
      <c r="AB2239" t="s">
        <v>88</v>
      </c>
    </row>
    <row r="2240" spans="1:28" x14ac:dyDescent="0.25">
      <c r="A2240" t="s">
        <v>74</v>
      </c>
      <c r="B2240" t="s">
        <v>75</v>
      </c>
      <c r="C2240">
        <v>53.649500000000003</v>
      </c>
      <c r="D2240">
        <v>9.9618000000000002</v>
      </c>
      <c r="E2240">
        <v>15</v>
      </c>
      <c r="F2240" s="2">
        <v>37163</v>
      </c>
      <c r="G2240">
        <v>12.8</v>
      </c>
      <c r="H2240" s="3">
        <v>37163.48541666667</v>
      </c>
      <c r="I2240" s="3">
        <v>37163.458333333336</v>
      </c>
      <c r="J2240">
        <v>16.3</v>
      </c>
      <c r="K2240">
        <v>16.3</v>
      </c>
      <c r="L2240" s="3">
        <v>37163.465277777781</v>
      </c>
      <c r="M2240" t="s">
        <v>9</v>
      </c>
      <c r="N2240" t="s">
        <v>9</v>
      </c>
      <c r="O2240" t="s">
        <v>9</v>
      </c>
      <c r="P2240" s="3">
        <v>37163.48541666667</v>
      </c>
      <c r="Q2240">
        <v>0</v>
      </c>
      <c r="R2240" t="s">
        <v>76</v>
      </c>
      <c r="S2240">
        <v>0</v>
      </c>
      <c r="T2240">
        <v>0</v>
      </c>
      <c r="U2240" t="s">
        <v>9</v>
      </c>
      <c r="V2240" s="3">
        <v>37163.458333333336</v>
      </c>
      <c r="W2240">
        <v>1</v>
      </c>
      <c r="X2240" s="3">
        <v>37163.465277777781</v>
      </c>
      <c r="Y2240" t="s">
        <v>9</v>
      </c>
      <c r="Z2240">
        <v>0</v>
      </c>
      <c r="AA2240">
        <v>0</v>
      </c>
      <c r="AB2240" t="s">
        <v>88</v>
      </c>
    </row>
    <row r="2241" spans="1:28" x14ac:dyDescent="0.25">
      <c r="A2241" t="s">
        <v>74</v>
      </c>
      <c r="B2241" t="s">
        <v>75</v>
      </c>
      <c r="C2241">
        <v>53.649500000000003</v>
      </c>
      <c r="D2241">
        <v>9.9618000000000002</v>
      </c>
      <c r="E2241">
        <v>15</v>
      </c>
      <c r="F2241" s="2">
        <v>37164</v>
      </c>
      <c r="G2241">
        <v>13.2</v>
      </c>
      <c r="H2241" s="3">
        <v>37164.48541666667</v>
      </c>
      <c r="I2241" s="3">
        <v>37164.458333333336</v>
      </c>
      <c r="J2241">
        <v>14</v>
      </c>
      <c r="K2241">
        <v>19.600000000000001</v>
      </c>
      <c r="L2241" s="3">
        <v>37164.465277777781</v>
      </c>
      <c r="M2241" t="s">
        <v>9</v>
      </c>
      <c r="N2241" t="s">
        <v>9</v>
      </c>
      <c r="O2241" t="s">
        <v>9</v>
      </c>
      <c r="P2241" s="3">
        <v>37164.48541666667</v>
      </c>
      <c r="Q2241">
        <v>18</v>
      </c>
      <c r="R2241" t="s">
        <v>77</v>
      </c>
      <c r="S2241">
        <v>18</v>
      </c>
      <c r="T2241">
        <v>0</v>
      </c>
      <c r="U2241" t="s">
        <v>9</v>
      </c>
      <c r="V2241" s="3">
        <v>37164.458333333336</v>
      </c>
      <c r="W2241">
        <v>1</v>
      </c>
      <c r="X2241" s="3">
        <v>37164.465277777781</v>
      </c>
      <c r="Y2241" t="s">
        <v>9</v>
      </c>
      <c r="Z2241">
        <v>18</v>
      </c>
      <c r="AA2241">
        <v>0</v>
      </c>
      <c r="AB2241" t="s">
        <v>88</v>
      </c>
    </row>
    <row r="2242" spans="1:28" x14ac:dyDescent="0.25">
      <c r="A2242" t="s">
        <v>74</v>
      </c>
      <c r="B2242" t="s">
        <v>75</v>
      </c>
      <c r="C2242">
        <v>53.649500000000003</v>
      </c>
      <c r="D2242">
        <v>9.9618000000000002</v>
      </c>
      <c r="E2242">
        <v>15</v>
      </c>
      <c r="F2242" s="2">
        <v>37165</v>
      </c>
      <c r="G2242">
        <v>11.3</v>
      </c>
      <c r="H2242" s="3">
        <v>37165.48541666667</v>
      </c>
      <c r="I2242" s="3">
        <v>37165.458333333336</v>
      </c>
      <c r="J2242">
        <v>14.8</v>
      </c>
      <c r="K2242">
        <v>17.3</v>
      </c>
      <c r="L2242" s="3">
        <v>37165.464583333334</v>
      </c>
      <c r="M2242" t="s">
        <v>9</v>
      </c>
      <c r="N2242" t="s">
        <v>9</v>
      </c>
      <c r="O2242" t="s">
        <v>9</v>
      </c>
      <c r="P2242" s="3">
        <v>37165.48541666667</v>
      </c>
      <c r="Q2242">
        <v>3</v>
      </c>
      <c r="R2242" t="s">
        <v>77</v>
      </c>
      <c r="S2242">
        <v>3</v>
      </c>
      <c r="T2242">
        <v>0</v>
      </c>
      <c r="U2242" t="s">
        <v>9</v>
      </c>
      <c r="V2242" s="3">
        <v>37165.458333333336</v>
      </c>
      <c r="W2242">
        <v>1</v>
      </c>
      <c r="X2242" s="3">
        <v>37165.464583333334</v>
      </c>
      <c r="Y2242" t="s">
        <v>9</v>
      </c>
      <c r="Z2242">
        <v>3</v>
      </c>
      <c r="AA2242">
        <v>0</v>
      </c>
      <c r="AB2242" t="s">
        <v>88</v>
      </c>
    </row>
    <row r="2243" spans="1:28" x14ac:dyDescent="0.25">
      <c r="A2243" t="s">
        <v>74</v>
      </c>
      <c r="B2243" t="s">
        <v>75</v>
      </c>
      <c r="C2243">
        <v>53.649500000000003</v>
      </c>
      <c r="D2243">
        <v>9.9618000000000002</v>
      </c>
      <c r="E2243">
        <v>15</v>
      </c>
      <c r="F2243" s="2">
        <v>37166</v>
      </c>
      <c r="G2243">
        <v>14</v>
      </c>
      <c r="H2243" s="3">
        <v>37166.48541666667</v>
      </c>
      <c r="I2243" s="3">
        <v>37166.458333333336</v>
      </c>
      <c r="J2243">
        <v>15.7</v>
      </c>
      <c r="K2243">
        <v>18.3</v>
      </c>
      <c r="L2243" s="3">
        <v>37166.464583333334</v>
      </c>
      <c r="M2243" t="s">
        <v>9</v>
      </c>
      <c r="N2243" t="s">
        <v>9</v>
      </c>
      <c r="O2243" t="s">
        <v>9</v>
      </c>
      <c r="P2243" s="3">
        <v>37166.48541666667</v>
      </c>
      <c r="Q2243">
        <v>0</v>
      </c>
      <c r="R2243" t="s">
        <v>76</v>
      </c>
      <c r="S2243">
        <v>0</v>
      </c>
      <c r="T2243">
        <v>0</v>
      </c>
      <c r="U2243" t="s">
        <v>9</v>
      </c>
      <c r="V2243" s="3">
        <v>37166.458333333336</v>
      </c>
      <c r="W2243">
        <v>1</v>
      </c>
      <c r="X2243" s="3">
        <v>37166.464583333334</v>
      </c>
      <c r="Y2243" t="s">
        <v>9</v>
      </c>
      <c r="Z2243">
        <v>0</v>
      </c>
      <c r="AA2243">
        <v>0</v>
      </c>
      <c r="AB2243" t="s">
        <v>88</v>
      </c>
    </row>
    <row r="2244" spans="1:28" x14ac:dyDescent="0.25">
      <c r="A2244" t="s">
        <v>74</v>
      </c>
      <c r="B2244" t="s">
        <v>75</v>
      </c>
      <c r="C2244">
        <v>53.649500000000003</v>
      </c>
      <c r="D2244">
        <v>9.9618000000000002</v>
      </c>
      <c r="E2244">
        <v>15</v>
      </c>
      <c r="F2244" s="2">
        <v>37167</v>
      </c>
      <c r="G2244">
        <v>14</v>
      </c>
      <c r="H2244" s="3">
        <v>37167.48541666667</v>
      </c>
      <c r="I2244" s="3">
        <v>37167.458333333336</v>
      </c>
      <c r="J2244">
        <v>15.5</v>
      </c>
      <c r="K2244">
        <v>17.899999999999999</v>
      </c>
      <c r="L2244" s="3">
        <v>37167.464583333334</v>
      </c>
      <c r="M2244" t="s">
        <v>9</v>
      </c>
      <c r="N2244" t="s">
        <v>9</v>
      </c>
      <c r="O2244" t="s">
        <v>9</v>
      </c>
      <c r="P2244" s="3">
        <v>37167.48541666667</v>
      </c>
      <c r="Q2244">
        <v>17</v>
      </c>
      <c r="R2244" t="s">
        <v>77</v>
      </c>
      <c r="S2244">
        <v>17</v>
      </c>
      <c r="T2244">
        <v>0</v>
      </c>
      <c r="U2244" t="s">
        <v>9</v>
      </c>
      <c r="V2244" s="3">
        <v>37167.458333333336</v>
      </c>
      <c r="W2244">
        <v>1</v>
      </c>
      <c r="X2244" s="3">
        <v>37167.464583333334</v>
      </c>
      <c r="Y2244" t="s">
        <v>9</v>
      </c>
      <c r="Z2244">
        <v>17</v>
      </c>
      <c r="AA2244">
        <v>0</v>
      </c>
      <c r="AB2244" t="s">
        <v>88</v>
      </c>
    </row>
    <row r="2245" spans="1:28" x14ac:dyDescent="0.25">
      <c r="A2245" t="s">
        <v>74</v>
      </c>
      <c r="B2245" t="s">
        <v>75</v>
      </c>
      <c r="C2245">
        <v>53.649500000000003</v>
      </c>
      <c r="D2245">
        <v>9.9618000000000002</v>
      </c>
      <c r="E2245">
        <v>15</v>
      </c>
      <c r="F2245" s="2">
        <v>37168</v>
      </c>
      <c r="G2245">
        <v>11.8</v>
      </c>
      <c r="H2245" s="3">
        <v>37168.48541666667</v>
      </c>
      <c r="I2245" s="3">
        <v>37168.458333333336</v>
      </c>
      <c r="J2245">
        <v>15.5</v>
      </c>
      <c r="K2245">
        <v>17.7</v>
      </c>
      <c r="L2245" s="3">
        <v>37168.463888888888</v>
      </c>
      <c r="M2245" t="s">
        <v>9</v>
      </c>
      <c r="N2245" t="s">
        <v>9</v>
      </c>
      <c r="O2245" t="s">
        <v>9</v>
      </c>
      <c r="P2245" s="3">
        <v>37168.48541666667</v>
      </c>
      <c r="Q2245">
        <v>0</v>
      </c>
      <c r="R2245" t="s">
        <v>76</v>
      </c>
      <c r="S2245">
        <v>0</v>
      </c>
      <c r="T2245">
        <v>0</v>
      </c>
      <c r="U2245" t="s">
        <v>9</v>
      </c>
      <c r="V2245" s="3">
        <v>37168.458333333336</v>
      </c>
      <c r="W2245">
        <v>1</v>
      </c>
      <c r="X2245" s="3">
        <v>37168.463888888888</v>
      </c>
      <c r="Y2245" t="s">
        <v>9</v>
      </c>
      <c r="Z2245">
        <v>0</v>
      </c>
      <c r="AA2245">
        <v>0</v>
      </c>
      <c r="AB2245" t="s">
        <v>88</v>
      </c>
    </row>
    <row r="2246" spans="1:28" x14ac:dyDescent="0.25">
      <c r="A2246" t="s">
        <v>74</v>
      </c>
      <c r="B2246" t="s">
        <v>75</v>
      </c>
      <c r="C2246">
        <v>53.649500000000003</v>
      </c>
      <c r="D2246">
        <v>9.9618000000000002</v>
      </c>
      <c r="E2246">
        <v>15</v>
      </c>
      <c r="F2246" s="2">
        <v>37169</v>
      </c>
      <c r="G2246">
        <v>10.1</v>
      </c>
      <c r="H2246" s="3">
        <v>37169.48541666667</v>
      </c>
      <c r="I2246" s="3">
        <v>37169.458333333336</v>
      </c>
      <c r="J2246">
        <v>14.8</v>
      </c>
      <c r="K2246">
        <v>16.7</v>
      </c>
      <c r="L2246" s="3">
        <v>37169.463888888888</v>
      </c>
      <c r="M2246" t="s">
        <v>9</v>
      </c>
      <c r="N2246" t="s">
        <v>9</v>
      </c>
      <c r="O2246" t="s">
        <v>9</v>
      </c>
      <c r="P2246" s="3">
        <v>37169.48541666667</v>
      </c>
      <c r="Q2246">
        <v>0</v>
      </c>
      <c r="R2246" t="s">
        <v>76</v>
      </c>
      <c r="S2246">
        <v>0</v>
      </c>
      <c r="T2246">
        <v>0</v>
      </c>
      <c r="U2246" t="s">
        <v>9</v>
      </c>
      <c r="V2246" s="3">
        <v>37169.458333333336</v>
      </c>
      <c r="W2246">
        <v>1</v>
      </c>
      <c r="X2246" s="3">
        <v>37169.463888888888</v>
      </c>
      <c r="Y2246" t="s">
        <v>9</v>
      </c>
      <c r="Z2246">
        <v>0</v>
      </c>
      <c r="AA2246">
        <v>0</v>
      </c>
      <c r="AB2246" t="s">
        <v>88</v>
      </c>
    </row>
    <row r="2247" spans="1:28" x14ac:dyDescent="0.25">
      <c r="A2247" t="s">
        <v>74</v>
      </c>
      <c r="B2247" t="s">
        <v>75</v>
      </c>
      <c r="C2247">
        <v>53.649500000000003</v>
      </c>
      <c r="D2247">
        <v>9.9618000000000002</v>
      </c>
      <c r="E2247">
        <v>15</v>
      </c>
      <c r="F2247" s="2">
        <v>37170</v>
      </c>
      <c r="G2247">
        <v>7.9</v>
      </c>
      <c r="H2247" s="3">
        <v>37170.48541666667</v>
      </c>
      <c r="I2247" s="3">
        <v>37170.458333333336</v>
      </c>
      <c r="J2247">
        <v>13.6</v>
      </c>
      <c r="K2247">
        <v>16.899999999999999</v>
      </c>
      <c r="L2247" s="3">
        <v>37170.463888888888</v>
      </c>
      <c r="M2247" t="s">
        <v>9</v>
      </c>
      <c r="N2247" t="s">
        <v>9</v>
      </c>
      <c r="O2247" t="s">
        <v>9</v>
      </c>
      <c r="P2247" s="3">
        <v>37170.48541666667</v>
      </c>
      <c r="Q2247">
        <v>0</v>
      </c>
      <c r="R2247" t="s">
        <v>76</v>
      </c>
      <c r="S2247">
        <v>0</v>
      </c>
      <c r="T2247">
        <v>0</v>
      </c>
      <c r="U2247" t="s">
        <v>9</v>
      </c>
      <c r="V2247" s="3">
        <v>37170.458333333336</v>
      </c>
      <c r="W2247">
        <v>1</v>
      </c>
      <c r="X2247" s="3">
        <v>37170.463888888888</v>
      </c>
      <c r="Y2247" t="s">
        <v>9</v>
      </c>
      <c r="Z2247">
        <v>0</v>
      </c>
      <c r="AA2247">
        <v>0</v>
      </c>
      <c r="AB2247" t="s">
        <v>88</v>
      </c>
    </row>
    <row r="2248" spans="1:28" x14ac:dyDescent="0.25">
      <c r="A2248" t="s">
        <v>74</v>
      </c>
      <c r="B2248" t="s">
        <v>75</v>
      </c>
      <c r="C2248">
        <v>53.649500000000003</v>
      </c>
      <c r="D2248">
        <v>9.9618000000000002</v>
      </c>
      <c r="E2248">
        <v>15</v>
      </c>
      <c r="F2248" s="2">
        <v>37171</v>
      </c>
      <c r="G2248">
        <v>13.2</v>
      </c>
      <c r="H2248" s="3">
        <v>37171.48541666667</v>
      </c>
      <c r="I2248" s="3">
        <v>37171.458333333336</v>
      </c>
      <c r="J2248">
        <v>17.100000000000001</v>
      </c>
      <c r="K2248">
        <v>18.100000000000001</v>
      </c>
      <c r="L2248" s="3">
        <v>37171.463194444441</v>
      </c>
      <c r="M2248" t="s">
        <v>9</v>
      </c>
      <c r="N2248" t="s">
        <v>9</v>
      </c>
      <c r="O2248" t="s">
        <v>9</v>
      </c>
      <c r="P2248" s="3">
        <v>37171.48541666667</v>
      </c>
      <c r="Q2248">
        <v>0</v>
      </c>
      <c r="R2248" t="s">
        <v>76</v>
      </c>
      <c r="S2248">
        <v>0</v>
      </c>
      <c r="T2248">
        <v>0</v>
      </c>
      <c r="U2248" t="s">
        <v>9</v>
      </c>
      <c r="V2248" s="3">
        <v>37171.458333333336</v>
      </c>
      <c r="W2248">
        <v>1</v>
      </c>
      <c r="X2248" s="3">
        <v>37171.463194444441</v>
      </c>
      <c r="Y2248" t="s">
        <v>9</v>
      </c>
      <c r="Z2248">
        <v>0</v>
      </c>
      <c r="AA2248">
        <v>0</v>
      </c>
      <c r="AB2248" t="s">
        <v>88</v>
      </c>
    </row>
    <row r="2249" spans="1:28" x14ac:dyDescent="0.25">
      <c r="A2249" t="s">
        <v>74</v>
      </c>
      <c r="B2249" t="s">
        <v>75</v>
      </c>
      <c r="C2249">
        <v>53.649500000000003</v>
      </c>
      <c r="D2249">
        <v>9.9618000000000002</v>
      </c>
      <c r="E2249">
        <v>15</v>
      </c>
      <c r="F2249" s="2">
        <v>37172</v>
      </c>
      <c r="G2249">
        <v>11.4</v>
      </c>
      <c r="H2249" s="3">
        <v>37172.48541666667</v>
      </c>
      <c r="I2249" s="3">
        <v>37172.458333333336</v>
      </c>
      <c r="J2249">
        <v>16.100000000000001</v>
      </c>
      <c r="K2249">
        <v>18.3</v>
      </c>
      <c r="L2249" s="3">
        <v>37172.463194444441</v>
      </c>
      <c r="M2249" t="s">
        <v>9</v>
      </c>
      <c r="N2249" t="s">
        <v>9</v>
      </c>
      <c r="O2249" t="s">
        <v>9</v>
      </c>
      <c r="P2249" s="3">
        <v>37172.48541666667</v>
      </c>
      <c r="Q2249">
        <v>0</v>
      </c>
      <c r="R2249" t="s">
        <v>76</v>
      </c>
      <c r="S2249">
        <v>0</v>
      </c>
      <c r="T2249">
        <v>0</v>
      </c>
      <c r="U2249" t="s">
        <v>9</v>
      </c>
      <c r="V2249" s="3">
        <v>37172.458333333336</v>
      </c>
      <c r="W2249">
        <v>1</v>
      </c>
      <c r="X2249" s="3">
        <v>37172.463194444441</v>
      </c>
      <c r="Y2249" t="s">
        <v>9</v>
      </c>
      <c r="Z2249">
        <v>0</v>
      </c>
      <c r="AA2249">
        <v>0</v>
      </c>
      <c r="AB2249" t="s">
        <v>88</v>
      </c>
    </row>
    <row r="2250" spans="1:28" x14ac:dyDescent="0.25">
      <c r="A2250" t="s">
        <v>74</v>
      </c>
      <c r="B2250" t="s">
        <v>75</v>
      </c>
      <c r="C2250">
        <v>53.649500000000003</v>
      </c>
      <c r="D2250">
        <v>9.9618000000000002</v>
      </c>
      <c r="E2250">
        <v>15</v>
      </c>
      <c r="F2250" s="2">
        <v>37173</v>
      </c>
      <c r="G2250">
        <v>10.1</v>
      </c>
      <c r="H2250" s="3">
        <v>37173.48541666667</v>
      </c>
      <c r="I2250" s="3">
        <v>37173.458333333336</v>
      </c>
      <c r="J2250">
        <v>15.5</v>
      </c>
      <c r="K2250">
        <v>17.100000000000001</v>
      </c>
      <c r="L2250" s="3">
        <v>37173.463194444441</v>
      </c>
      <c r="M2250" t="s">
        <v>9</v>
      </c>
      <c r="N2250" t="s">
        <v>9</v>
      </c>
      <c r="O2250" t="s">
        <v>9</v>
      </c>
      <c r="P2250" s="3">
        <v>37173.48541666667</v>
      </c>
      <c r="Q2250">
        <v>0</v>
      </c>
      <c r="R2250" t="s">
        <v>76</v>
      </c>
      <c r="S2250">
        <v>0</v>
      </c>
      <c r="T2250">
        <v>0</v>
      </c>
      <c r="U2250" t="s">
        <v>9</v>
      </c>
      <c r="V2250" s="3">
        <v>37173.458333333336</v>
      </c>
      <c r="W2250">
        <v>1</v>
      </c>
      <c r="X2250" s="3">
        <v>37173.463194444441</v>
      </c>
      <c r="Y2250" t="s">
        <v>9</v>
      </c>
      <c r="Z2250">
        <v>0</v>
      </c>
      <c r="AA2250">
        <v>0</v>
      </c>
      <c r="AB2250" t="s">
        <v>88</v>
      </c>
    </row>
    <row r="2251" spans="1:28" x14ac:dyDescent="0.25">
      <c r="A2251" t="s">
        <v>74</v>
      </c>
      <c r="B2251" t="s">
        <v>75</v>
      </c>
      <c r="C2251">
        <v>53.649500000000003</v>
      </c>
      <c r="D2251">
        <v>9.9618000000000002</v>
      </c>
      <c r="E2251">
        <v>15</v>
      </c>
      <c r="F2251" s="2">
        <v>37174</v>
      </c>
      <c r="G2251">
        <v>12.6</v>
      </c>
      <c r="H2251" s="3">
        <v>37174.48541666667</v>
      </c>
      <c r="I2251" s="3">
        <v>37174.458333333336</v>
      </c>
      <c r="J2251">
        <v>15.5</v>
      </c>
      <c r="K2251">
        <v>16.3</v>
      </c>
      <c r="L2251" s="3">
        <v>37174.463194444441</v>
      </c>
      <c r="M2251" t="s">
        <v>9</v>
      </c>
      <c r="N2251" t="s">
        <v>9</v>
      </c>
      <c r="O2251" t="s">
        <v>9</v>
      </c>
      <c r="P2251" s="3">
        <v>37174.48541666667</v>
      </c>
      <c r="Q2251">
        <v>0</v>
      </c>
      <c r="R2251" t="s">
        <v>76</v>
      </c>
      <c r="S2251">
        <v>0</v>
      </c>
      <c r="T2251">
        <v>0</v>
      </c>
      <c r="U2251" t="s">
        <v>9</v>
      </c>
      <c r="V2251" s="3">
        <v>37174.458333333336</v>
      </c>
      <c r="W2251">
        <v>1</v>
      </c>
      <c r="X2251" s="3">
        <v>37174.463194444441</v>
      </c>
      <c r="Y2251" t="s">
        <v>9</v>
      </c>
      <c r="Z2251">
        <v>0</v>
      </c>
      <c r="AA2251">
        <v>0</v>
      </c>
      <c r="AB2251" t="s">
        <v>88</v>
      </c>
    </row>
    <row r="2252" spans="1:28" x14ac:dyDescent="0.25">
      <c r="A2252" t="s">
        <v>74</v>
      </c>
      <c r="B2252" t="s">
        <v>75</v>
      </c>
      <c r="C2252">
        <v>53.649500000000003</v>
      </c>
      <c r="D2252">
        <v>9.9618000000000002</v>
      </c>
      <c r="E2252">
        <v>15</v>
      </c>
      <c r="F2252" s="2">
        <v>37175</v>
      </c>
      <c r="G2252">
        <v>12.4</v>
      </c>
      <c r="H2252" s="3">
        <v>37175.48541666667</v>
      </c>
      <c r="I2252" s="3">
        <v>37175.458333333336</v>
      </c>
      <c r="J2252">
        <v>13.6</v>
      </c>
      <c r="K2252">
        <v>16.5</v>
      </c>
      <c r="L2252" s="3">
        <v>37175.462500000001</v>
      </c>
      <c r="M2252" t="s">
        <v>9</v>
      </c>
      <c r="N2252" t="s">
        <v>9</v>
      </c>
      <c r="O2252" t="s">
        <v>9</v>
      </c>
      <c r="P2252" s="3">
        <v>37175.48541666667</v>
      </c>
      <c r="Q2252">
        <v>7</v>
      </c>
      <c r="R2252" t="s">
        <v>77</v>
      </c>
      <c r="S2252">
        <v>7</v>
      </c>
      <c r="T2252">
        <v>0</v>
      </c>
      <c r="U2252" t="s">
        <v>9</v>
      </c>
      <c r="V2252" s="3">
        <v>37175.458333333336</v>
      </c>
      <c r="W2252">
        <v>1</v>
      </c>
      <c r="X2252" s="3">
        <v>37175.462500000001</v>
      </c>
      <c r="Y2252" t="s">
        <v>9</v>
      </c>
      <c r="Z2252">
        <v>7</v>
      </c>
      <c r="AA2252">
        <v>0</v>
      </c>
      <c r="AB2252" t="s">
        <v>88</v>
      </c>
    </row>
    <row r="2253" spans="1:28" x14ac:dyDescent="0.25">
      <c r="A2253" t="s">
        <v>74</v>
      </c>
      <c r="B2253" t="s">
        <v>75</v>
      </c>
      <c r="C2253">
        <v>53.649500000000003</v>
      </c>
      <c r="D2253">
        <v>9.9618000000000002</v>
      </c>
      <c r="E2253">
        <v>15</v>
      </c>
      <c r="F2253" s="2">
        <v>37176</v>
      </c>
      <c r="G2253">
        <v>13.6</v>
      </c>
      <c r="H2253" s="3">
        <v>37176.48541666667</v>
      </c>
      <c r="I2253" s="3">
        <v>37176.458333333336</v>
      </c>
      <c r="J2253">
        <v>17.100000000000001</v>
      </c>
      <c r="K2253">
        <v>17.100000000000001</v>
      </c>
      <c r="L2253" s="3">
        <v>37176.462500000001</v>
      </c>
      <c r="M2253" t="s">
        <v>9</v>
      </c>
      <c r="N2253" t="s">
        <v>9</v>
      </c>
      <c r="O2253" t="s">
        <v>9</v>
      </c>
      <c r="P2253" s="3">
        <v>37176.48541666667</v>
      </c>
      <c r="Q2253">
        <v>1</v>
      </c>
      <c r="R2253" t="s">
        <v>77</v>
      </c>
      <c r="S2253">
        <v>1</v>
      </c>
      <c r="T2253">
        <v>0</v>
      </c>
      <c r="U2253" t="s">
        <v>9</v>
      </c>
      <c r="V2253" s="3">
        <v>37176.458333333336</v>
      </c>
      <c r="W2253">
        <v>1</v>
      </c>
      <c r="X2253" s="3">
        <v>37176.462500000001</v>
      </c>
      <c r="Y2253" t="s">
        <v>9</v>
      </c>
      <c r="Z2253">
        <v>1</v>
      </c>
      <c r="AA2253">
        <v>0</v>
      </c>
      <c r="AB2253" t="s">
        <v>88</v>
      </c>
    </row>
    <row r="2254" spans="1:28" x14ac:dyDescent="0.25">
      <c r="A2254" t="s">
        <v>74</v>
      </c>
      <c r="B2254" t="s">
        <v>75</v>
      </c>
      <c r="C2254">
        <v>53.649500000000003</v>
      </c>
      <c r="D2254">
        <v>9.9618000000000002</v>
      </c>
      <c r="E2254">
        <v>15</v>
      </c>
      <c r="F2254" s="2">
        <v>37177</v>
      </c>
      <c r="G2254">
        <v>10.1</v>
      </c>
      <c r="H2254" s="3">
        <v>37177.48541666667</v>
      </c>
      <c r="I2254" s="3">
        <v>37177.458333333336</v>
      </c>
      <c r="J2254">
        <v>16.5</v>
      </c>
      <c r="K2254">
        <v>18.899999999999999</v>
      </c>
      <c r="L2254" s="3">
        <v>37177.462500000001</v>
      </c>
      <c r="M2254" t="s">
        <v>9</v>
      </c>
      <c r="N2254" t="s">
        <v>9</v>
      </c>
      <c r="O2254" t="s">
        <v>9</v>
      </c>
      <c r="P2254" s="3">
        <v>37177.48541666667</v>
      </c>
      <c r="Q2254">
        <v>0</v>
      </c>
      <c r="R2254" t="s">
        <v>76</v>
      </c>
      <c r="S2254">
        <v>0</v>
      </c>
      <c r="T2254">
        <v>0</v>
      </c>
      <c r="U2254" t="s">
        <v>9</v>
      </c>
      <c r="V2254" s="3">
        <v>37177.458333333336</v>
      </c>
      <c r="W2254">
        <v>1</v>
      </c>
      <c r="X2254" s="3">
        <v>37177.462500000001</v>
      </c>
      <c r="Y2254" t="s">
        <v>9</v>
      </c>
      <c r="Z2254">
        <v>0</v>
      </c>
      <c r="AA2254">
        <v>0</v>
      </c>
      <c r="AB2254" t="s">
        <v>88</v>
      </c>
    </row>
    <row r="2255" spans="1:28" x14ac:dyDescent="0.25">
      <c r="A2255" t="s">
        <v>74</v>
      </c>
      <c r="B2255" t="s">
        <v>75</v>
      </c>
      <c r="C2255">
        <v>53.649500000000003</v>
      </c>
      <c r="D2255">
        <v>9.9618000000000002</v>
      </c>
      <c r="E2255">
        <v>15</v>
      </c>
      <c r="F2255" s="2">
        <v>37178</v>
      </c>
      <c r="G2255">
        <v>11.6</v>
      </c>
      <c r="H2255" s="3">
        <v>37178.48541666667</v>
      </c>
      <c r="I2255" s="3">
        <v>37178.458333333336</v>
      </c>
      <c r="J2255">
        <v>17.5</v>
      </c>
      <c r="K2255">
        <v>20.2</v>
      </c>
      <c r="L2255" s="3">
        <v>37178.462500000001</v>
      </c>
      <c r="M2255" t="s">
        <v>9</v>
      </c>
      <c r="N2255" t="s">
        <v>9</v>
      </c>
      <c r="O2255" t="s">
        <v>9</v>
      </c>
      <c r="P2255" s="3">
        <v>37178.48541666667</v>
      </c>
      <c r="Q2255">
        <v>0</v>
      </c>
      <c r="R2255" t="s">
        <v>76</v>
      </c>
      <c r="S2255">
        <v>0</v>
      </c>
      <c r="T2255">
        <v>0</v>
      </c>
      <c r="U2255" t="s">
        <v>9</v>
      </c>
      <c r="V2255" s="3">
        <v>37178.458333333336</v>
      </c>
      <c r="W2255">
        <v>1</v>
      </c>
      <c r="X2255" s="3">
        <v>37178.462500000001</v>
      </c>
      <c r="Y2255" t="s">
        <v>9</v>
      </c>
      <c r="Z2255">
        <v>0</v>
      </c>
      <c r="AA2255">
        <v>0</v>
      </c>
      <c r="AB2255" t="s">
        <v>88</v>
      </c>
    </row>
    <row r="2256" spans="1:28" x14ac:dyDescent="0.25">
      <c r="A2256" t="s">
        <v>74</v>
      </c>
      <c r="B2256" t="s">
        <v>75</v>
      </c>
      <c r="C2256">
        <v>53.649500000000003</v>
      </c>
      <c r="D2256">
        <v>9.9618000000000002</v>
      </c>
      <c r="E2256">
        <v>15</v>
      </c>
      <c r="F2256" s="2">
        <v>37179</v>
      </c>
      <c r="G2256">
        <v>11.4</v>
      </c>
      <c r="H2256" s="3">
        <v>37179.48541666667</v>
      </c>
      <c r="I2256" s="3">
        <v>37179.458333333336</v>
      </c>
      <c r="J2256">
        <v>17.7</v>
      </c>
      <c r="K2256">
        <v>20.8</v>
      </c>
      <c r="L2256" s="3">
        <v>37179.461805555555</v>
      </c>
      <c r="M2256" t="s">
        <v>9</v>
      </c>
      <c r="N2256" t="s">
        <v>9</v>
      </c>
      <c r="O2256" t="s">
        <v>9</v>
      </c>
      <c r="P2256" s="3">
        <v>37179.48541666667</v>
      </c>
      <c r="Q2256">
        <v>0</v>
      </c>
      <c r="R2256" t="s">
        <v>76</v>
      </c>
      <c r="S2256">
        <v>0</v>
      </c>
      <c r="T2256">
        <v>0</v>
      </c>
      <c r="U2256" t="s">
        <v>9</v>
      </c>
      <c r="V2256" s="3">
        <v>37179.458333333336</v>
      </c>
      <c r="W2256">
        <v>1</v>
      </c>
      <c r="X2256" s="3">
        <v>37179.461805555555</v>
      </c>
      <c r="Y2256" t="s">
        <v>9</v>
      </c>
      <c r="Z2256">
        <v>0</v>
      </c>
      <c r="AA2256">
        <v>0</v>
      </c>
      <c r="AB2256" t="s">
        <v>88</v>
      </c>
    </row>
    <row r="2257" spans="1:28" x14ac:dyDescent="0.25">
      <c r="A2257" t="s">
        <v>74</v>
      </c>
      <c r="B2257" t="s">
        <v>75</v>
      </c>
      <c r="C2257">
        <v>53.649500000000003</v>
      </c>
      <c r="D2257">
        <v>9.9618000000000002</v>
      </c>
      <c r="E2257">
        <v>15</v>
      </c>
      <c r="F2257" s="2">
        <v>37180</v>
      </c>
      <c r="G2257">
        <v>13.2</v>
      </c>
      <c r="H2257" s="3">
        <v>37180.48541666667</v>
      </c>
      <c r="I2257" s="3">
        <v>37180.458333333336</v>
      </c>
      <c r="J2257">
        <v>16.5</v>
      </c>
      <c r="K2257">
        <v>19.8</v>
      </c>
      <c r="L2257" s="3">
        <v>37180.461805555555</v>
      </c>
      <c r="M2257" t="s">
        <v>9</v>
      </c>
      <c r="N2257" t="s">
        <v>9</v>
      </c>
      <c r="O2257" t="s">
        <v>9</v>
      </c>
      <c r="P2257" s="3">
        <v>37180.48541666667</v>
      </c>
      <c r="Q2257">
        <v>0</v>
      </c>
      <c r="R2257" t="s">
        <v>76</v>
      </c>
      <c r="S2257">
        <v>0</v>
      </c>
      <c r="T2257">
        <v>0</v>
      </c>
      <c r="U2257" t="s">
        <v>9</v>
      </c>
      <c r="V2257" s="3">
        <v>37180.458333333336</v>
      </c>
      <c r="W2257">
        <v>1</v>
      </c>
      <c r="X2257" s="3">
        <v>37180.461805555555</v>
      </c>
      <c r="Y2257" t="s">
        <v>9</v>
      </c>
      <c r="Z2257">
        <v>0</v>
      </c>
      <c r="AA2257">
        <v>0</v>
      </c>
      <c r="AB2257" t="s">
        <v>88</v>
      </c>
    </row>
    <row r="2258" spans="1:28" x14ac:dyDescent="0.25">
      <c r="A2258" t="s">
        <v>74</v>
      </c>
      <c r="B2258" t="s">
        <v>75</v>
      </c>
      <c r="C2258">
        <v>53.649500000000003</v>
      </c>
      <c r="D2258">
        <v>9.9618000000000002</v>
      </c>
      <c r="E2258">
        <v>15</v>
      </c>
      <c r="F2258" s="2">
        <v>37181</v>
      </c>
      <c r="G2258">
        <v>3.9</v>
      </c>
      <c r="H2258" s="3">
        <v>37181.48541666667</v>
      </c>
      <c r="I2258" s="3">
        <v>37181.458333333336</v>
      </c>
      <c r="J2258">
        <v>11.6</v>
      </c>
      <c r="K2258">
        <v>17.100000000000001</v>
      </c>
      <c r="L2258" s="3">
        <v>37181.461805555555</v>
      </c>
      <c r="M2258" t="s">
        <v>9</v>
      </c>
      <c r="N2258" t="s">
        <v>9</v>
      </c>
      <c r="O2258" t="s">
        <v>9</v>
      </c>
      <c r="P2258" s="3">
        <v>37181.48541666667</v>
      </c>
      <c r="Q2258">
        <v>0</v>
      </c>
      <c r="R2258" t="s">
        <v>76</v>
      </c>
      <c r="S2258">
        <v>0</v>
      </c>
      <c r="T2258">
        <v>0</v>
      </c>
      <c r="U2258" t="s">
        <v>9</v>
      </c>
      <c r="V2258" s="3">
        <v>37181.458333333336</v>
      </c>
      <c r="W2258">
        <v>1</v>
      </c>
      <c r="X2258" s="3">
        <v>37181.461805555555</v>
      </c>
      <c r="Y2258" t="s">
        <v>9</v>
      </c>
      <c r="Z2258">
        <v>0</v>
      </c>
      <c r="AA2258">
        <v>0</v>
      </c>
      <c r="AB2258" t="s">
        <v>88</v>
      </c>
    </row>
    <row r="2259" spans="1:28" x14ac:dyDescent="0.25">
      <c r="A2259" t="s">
        <v>74</v>
      </c>
      <c r="B2259" t="s">
        <v>75</v>
      </c>
      <c r="C2259">
        <v>53.649500000000003</v>
      </c>
      <c r="D2259">
        <v>9.9618000000000002</v>
      </c>
      <c r="E2259">
        <v>15</v>
      </c>
      <c r="F2259" s="2">
        <v>37182</v>
      </c>
      <c r="G2259">
        <v>11.3</v>
      </c>
      <c r="H2259" s="3">
        <v>37182.48541666667</v>
      </c>
      <c r="I2259" s="3">
        <v>37182.458333333336</v>
      </c>
      <c r="J2259">
        <v>14.6</v>
      </c>
      <c r="K2259">
        <v>14.6</v>
      </c>
      <c r="L2259" s="3">
        <v>37182.461805555555</v>
      </c>
      <c r="M2259" t="s">
        <v>9</v>
      </c>
      <c r="N2259" t="s">
        <v>9</v>
      </c>
      <c r="O2259" t="s">
        <v>9</v>
      </c>
      <c r="P2259" s="3">
        <v>37182.48541666667</v>
      </c>
      <c r="Q2259">
        <v>0</v>
      </c>
      <c r="R2259" t="s">
        <v>76</v>
      </c>
      <c r="S2259">
        <v>0</v>
      </c>
      <c r="T2259">
        <v>0</v>
      </c>
      <c r="U2259" t="s">
        <v>9</v>
      </c>
      <c r="V2259" s="3">
        <v>37182.458333333336</v>
      </c>
      <c r="W2259">
        <v>1</v>
      </c>
      <c r="X2259" s="3">
        <v>37182.461805555555</v>
      </c>
      <c r="Y2259" t="s">
        <v>9</v>
      </c>
      <c r="Z2259">
        <v>0</v>
      </c>
      <c r="AA2259">
        <v>0</v>
      </c>
      <c r="AB2259" t="s">
        <v>88</v>
      </c>
    </row>
    <row r="2260" spans="1:28" x14ac:dyDescent="0.25">
      <c r="A2260" t="s">
        <v>74</v>
      </c>
      <c r="B2260" t="s">
        <v>75</v>
      </c>
      <c r="C2260">
        <v>53.649500000000003</v>
      </c>
      <c r="D2260">
        <v>9.9618000000000002</v>
      </c>
      <c r="E2260">
        <v>15</v>
      </c>
      <c r="F2260" s="2">
        <v>37183</v>
      </c>
      <c r="G2260">
        <v>9.5</v>
      </c>
      <c r="H2260" s="3">
        <v>37183.48541666667</v>
      </c>
      <c r="I2260" s="3">
        <v>37183.458333333336</v>
      </c>
      <c r="J2260">
        <v>13</v>
      </c>
      <c r="K2260">
        <v>15.7</v>
      </c>
      <c r="L2260" s="3">
        <v>37183.461805555555</v>
      </c>
      <c r="M2260" t="s">
        <v>9</v>
      </c>
      <c r="N2260" t="s">
        <v>9</v>
      </c>
      <c r="O2260" t="s">
        <v>9</v>
      </c>
      <c r="P2260" s="3">
        <v>37183.48541666667</v>
      </c>
      <c r="Q2260">
        <v>0</v>
      </c>
      <c r="R2260" t="s">
        <v>76</v>
      </c>
      <c r="S2260">
        <v>0</v>
      </c>
      <c r="T2260">
        <v>0</v>
      </c>
      <c r="U2260" t="s">
        <v>9</v>
      </c>
      <c r="V2260" s="3">
        <v>37183.458333333336</v>
      </c>
      <c r="W2260">
        <v>1</v>
      </c>
      <c r="X2260" s="3">
        <v>37183.461805555555</v>
      </c>
      <c r="Y2260" t="s">
        <v>9</v>
      </c>
      <c r="Z2260">
        <v>0</v>
      </c>
      <c r="AA2260">
        <v>0</v>
      </c>
      <c r="AB2260" t="s">
        <v>88</v>
      </c>
    </row>
    <row r="2261" spans="1:28" x14ac:dyDescent="0.25">
      <c r="A2261" t="s">
        <v>74</v>
      </c>
      <c r="B2261" t="s">
        <v>75</v>
      </c>
      <c r="C2261">
        <v>53.649500000000003</v>
      </c>
      <c r="D2261">
        <v>9.9618000000000002</v>
      </c>
      <c r="E2261">
        <v>15</v>
      </c>
      <c r="F2261" s="2">
        <v>37184</v>
      </c>
      <c r="G2261">
        <v>8.5</v>
      </c>
      <c r="H2261" s="3">
        <v>37184.48541666667</v>
      </c>
      <c r="I2261" s="3">
        <v>37184.458333333336</v>
      </c>
      <c r="J2261">
        <v>11.3</v>
      </c>
      <c r="K2261">
        <v>15.7</v>
      </c>
      <c r="L2261" s="3">
        <v>37184.461111111108</v>
      </c>
      <c r="M2261" t="s">
        <v>9</v>
      </c>
      <c r="N2261" t="s">
        <v>9</v>
      </c>
      <c r="O2261" t="s">
        <v>9</v>
      </c>
      <c r="P2261" s="3">
        <v>37184.48541666667</v>
      </c>
      <c r="Q2261">
        <v>0</v>
      </c>
      <c r="R2261" t="s">
        <v>76</v>
      </c>
      <c r="S2261">
        <v>0</v>
      </c>
      <c r="T2261">
        <v>0</v>
      </c>
      <c r="U2261" t="s">
        <v>9</v>
      </c>
      <c r="V2261" s="3">
        <v>37184.458333333336</v>
      </c>
      <c r="W2261">
        <v>1</v>
      </c>
      <c r="X2261" s="3">
        <v>37184.461111111108</v>
      </c>
      <c r="Y2261" t="s">
        <v>9</v>
      </c>
      <c r="Z2261">
        <v>0</v>
      </c>
      <c r="AA2261">
        <v>0</v>
      </c>
      <c r="AB2261" t="s">
        <v>88</v>
      </c>
    </row>
    <row r="2262" spans="1:28" x14ac:dyDescent="0.25">
      <c r="A2262" t="s">
        <v>74</v>
      </c>
      <c r="B2262" t="s">
        <v>75</v>
      </c>
      <c r="C2262">
        <v>53.649500000000003</v>
      </c>
      <c r="D2262">
        <v>9.9618000000000002</v>
      </c>
      <c r="E2262">
        <v>15</v>
      </c>
      <c r="F2262" s="2">
        <v>37185</v>
      </c>
      <c r="G2262">
        <v>7.9</v>
      </c>
      <c r="H2262" s="3">
        <v>37185.48541666667</v>
      </c>
      <c r="I2262" s="3">
        <v>37185.458333333336</v>
      </c>
      <c r="J2262">
        <v>10.3</v>
      </c>
      <c r="K2262">
        <v>14</v>
      </c>
      <c r="L2262" s="3">
        <v>37185.461111111108</v>
      </c>
      <c r="M2262" t="s">
        <v>9</v>
      </c>
      <c r="N2262" t="s">
        <v>9</v>
      </c>
      <c r="O2262" t="s">
        <v>9</v>
      </c>
      <c r="P2262" s="3">
        <v>37185.48541666667</v>
      </c>
      <c r="Q2262">
        <v>0</v>
      </c>
      <c r="R2262" t="s">
        <v>76</v>
      </c>
      <c r="S2262">
        <v>0</v>
      </c>
      <c r="T2262">
        <v>0</v>
      </c>
      <c r="U2262" t="s">
        <v>9</v>
      </c>
      <c r="V2262" s="3">
        <v>37185.458333333336</v>
      </c>
      <c r="W2262">
        <v>1</v>
      </c>
      <c r="X2262" s="3">
        <v>37185.461111111108</v>
      </c>
      <c r="Y2262" t="s">
        <v>9</v>
      </c>
      <c r="Z2262">
        <v>0</v>
      </c>
      <c r="AA2262">
        <v>0</v>
      </c>
      <c r="AB2262" t="s">
        <v>88</v>
      </c>
    </row>
    <row r="2263" spans="1:28" x14ac:dyDescent="0.25">
      <c r="A2263" t="s">
        <v>74</v>
      </c>
      <c r="B2263" t="s">
        <v>75</v>
      </c>
      <c r="C2263">
        <v>53.649500000000003</v>
      </c>
      <c r="D2263">
        <v>9.9618000000000002</v>
      </c>
      <c r="E2263">
        <v>15</v>
      </c>
      <c r="F2263" s="2">
        <v>37186</v>
      </c>
      <c r="G2263">
        <v>9.9</v>
      </c>
      <c r="H2263" s="3">
        <v>37186.48541666667</v>
      </c>
      <c r="I2263" s="3">
        <v>37186.458333333336</v>
      </c>
      <c r="J2263">
        <v>11.1</v>
      </c>
      <c r="K2263">
        <v>11.8</v>
      </c>
      <c r="L2263" s="3">
        <v>37186.461111111108</v>
      </c>
      <c r="M2263" t="s">
        <v>9</v>
      </c>
      <c r="N2263" t="s">
        <v>9</v>
      </c>
      <c r="O2263" t="s">
        <v>9</v>
      </c>
      <c r="P2263" s="3">
        <v>37186.48541666667</v>
      </c>
      <c r="Q2263">
        <v>6</v>
      </c>
      <c r="R2263" t="s">
        <v>77</v>
      </c>
      <c r="S2263">
        <v>6</v>
      </c>
      <c r="T2263">
        <v>0</v>
      </c>
      <c r="U2263" t="s">
        <v>9</v>
      </c>
      <c r="V2263" s="3">
        <v>37186.458333333336</v>
      </c>
      <c r="W2263">
        <v>1</v>
      </c>
      <c r="X2263" s="3">
        <v>37186.461111111108</v>
      </c>
      <c r="Y2263" t="s">
        <v>9</v>
      </c>
      <c r="Z2263">
        <v>6</v>
      </c>
      <c r="AA2263">
        <v>0</v>
      </c>
      <c r="AB2263" t="s">
        <v>88</v>
      </c>
    </row>
    <row r="2264" spans="1:28" x14ac:dyDescent="0.25">
      <c r="A2264" t="s">
        <v>74</v>
      </c>
      <c r="B2264" t="s">
        <v>75</v>
      </c>
      <c r="C2264">
        <v>53.649500000000003</v>
      </c>
      <c r="D2264">
        <v>9.9618000000000002</v>
      </c>
      <c r="E2264">
        <v>15</v>
      </c>
      <c r="F2264" s="2">
        <v>37187</v>
      </c>
      <c r="G2264">
        <v>9.1</v>
      </c>
      <c r="H2264" s="3">
        <v>37187.48541666667</v>
      </c>
      <c r="I2264" s="3">
        <v>37187.458333333336</v>
      </c>
      <c r="J2264">
        <v>10.7</v>
      </c>
      <c r="K2264">
        <v>11.6</v>
      </c>
      <c r="L2264" s="3">
        <v>37187.461111111108</v>
      </c>
      <c r="M2264" t="s">
        <v>9</v>
      </c>
      <c r="N2264" t="s">
        <v>9</v>
      </c>
      <c r="O2264" t="s">
        <v>9</v>
      </c>
      <c r="P2264" s="3">
        <v>37187.48541666667</v>
      </c>
      <c r="Q2264">
        <v>1</v>
      </c>
      <c r="R2264" t="s">
        <v>77</v>
      </c>
      <c r="S2264">
        <v>1</v>
      </c>
      <c r="T2264">
        <v>0</v>
      </c>
      <c r="U2264" t="s">
        <v>9</v>
      </c>
      <c r="V2264" s="3">
        <v>37187.458333333336</v>
      </c>
      <c r="W2264">
        <v>1</v>
      </c>
      <c r="X2264" s="3">
        <v>37187.461111111108</v>
      </c>
      <c r="Y2264" t="s">
        <v>9</v>
      </c>
      <c r="Z2264">
        <v>1</v>
      </c>
      <c r="AA2264">
        <v>0</v>
      </c>
      <c r="AB2264" t="s">
        <v>88</v>
      </c>
    </row>
    <row r="2265" spans="1:28" x14ac:dyDescent="0.25">
      <c r="A2265" t="s">
        <v>74</v>
      </c>
      <c r="B2265" t="s">
        <v>75</v>
      </c>
      <c r="C2265">
        <v>53.649500000000003</v>
      </c>
      <c r="D2265">
        <v>9.9618000000000002</v>
      </c>
      <c r="E2265">
        <v>15</v>
      </c>
      <c r="F2265" s="2">
        <v>37188</v>
      </c>
      <c r="G2265">
        <v>7.2</v>
      </c>
      <c r="H2265" s="3">
        <v>37188.48541666667</v>
      </c>
      <c r="I2265" s="3">
        <v>37188.458333333336</v>
      </c>
      <c r="J2265">
        <v>7.2</v>
      </c>
      <c r="K2265">
        <v>11.4</v>
      </c>
      <c r="L2265" s="3">
        <v>37188.461111111108</v>
      </c>
      <c r="M2265" t="s">
        <v>9</v>
      </c>
      <c r="N2265" t="s">
        <v>9</v>
      </c>
      <c r="O2265" t="s">
        <v>9</v>
      </c>
      <c r="P2265" s="3">
        <v>37188.48541666667</v>
      </c>
      <c r="Q2265">
        <v>0</v>
      </c>
      <c r="R2265" t="s">
        <v>76</v>
      </c>
      <c r="S2265">
        <v>0</v>
      </c>
      <c r="T2265">
        <v>0</v>
      </c>
      <c r="U2265" t="s">
        <v>9</v>
      </c>
      <c r="V2265" s="3">
        <v>37188.458333333336</v>
      </c>
      <c r="W2265">
        <v>1</v>
      </c>
      <c r="X2265" s="3">
        <v>37188.461111111108</v>
      </c>
      <c r="Y2265" t="s">
        <v>9</v>
      </c>
      <c r="Z2265">
        <v>0</v>
      </c>
      <c r="AA2265">
        <v>0</v>
      </c>
      <c r="AB2265" t="s">
        <v>88</v>
      </c>
    </row>
    <row r="2266" spans="1:28" x14ac:dyDescent="0.25">
      <c r="A2266" t="s">
        <v>74</v>
      </c>
      <c r="B2266" t="s">
        <v>75</v>
      </c>
      <c r="C2266">
        <v>53.649500000000003</v>
      </c>
      <c r="D2266">
        <v>9.9618000000000002</v>
      </c>
      <c r="E2266">
        <v>15</v>
      </c>
      <c r="F2266" s="2">
        <v>37189</v>
      </c>
      <c r="G2266">
        <v>7.2</v>
      </c>
      <c r="H2266" s="3">
        <v>37189.48541666667</v>
      </c>
      <c r="I2266" s="3">
        <v>37189.458333333336</v>
      </c>
      <c r="J2266">
        <v>11.4</v>
      </c>
      <c r="K2266">
        <v>11.4</v>
      </c>
      <c r="L2266" s="3">
        <v>37189.461111111108</v>
      </c>
      <c r="M2266" t="s">
        <v>9</v>
      </c>
      <c r="N2266" t="s">
        <v>9</v>
      </c>
      <c r="O2266" t="s">
        <v>9</v>
      </c>
      <c r="P2266" s="3">
        <v>37189.48541666667</v>
      </c>
      <c r="Q2266">
        <v>4</v>
      </c>
      <c r="R2266" t="s">
        <v>77</v>
      </c>
      <c r="S2266">
        <v>4</v>
      </c>
      <c r="T2266">
        <v>0</v>
      </c>
      <c r="U2266" t="s">
        <v>9</v>
      </c>
      <c r="V2266" s="3">
        <v>37189.458333333336</v>
      </c>
      <c r="W2266">
        <v>1</v>
      </c>
      <c r="X2266" s="3">
        <v>37189.461111111108</v>
      </c>
      <c r="Y2266" t="s">
        <v>9</v>
      </c>
      <c r="Z2266">
        <v>4</v>
      </c>
      <c r="AA2266">
        <v>0</v>
      </c>
      <c r="AB2266" t="s">
        <v>88</v>
      </c>
    </row>
    <row r="2267" spans="1:28" x14ac:dyDescent="0.25">
      <c r="A2267" t="s">
        <v>74</v>
      </c>
      <c r="B2267" t="s">
        <v>75</v>
      </c>
      <c r="C2267">
        <v>53.649500000000003</v>
      </c>
      <c r="D2267">
        <v>9.9618000000000002</v>
      </c>
      <c r="E2267">
        <v>15</v>
      </c>
      <c r="F2267" s="2">
        <v>37190</v>
      </c>
      <c r="G2267">
        <v>8.1</v>
      </c>
      <c r="H2267" s="3">
        <v>37190.48541666667</v>
      </c>
      <c r="I2267" s="3">
        <v>37190.458333333336</v>
      </c>
      <c r="J2267">
        <v>12.4</v>
      </c>
      <c r="K2267">
        <v>13.2</v>
      </c>
      <c r="L2267" s="3">
        <v>37190.461111111108</v>
      </c>
      <c r="M2267" t="s">
        <v>9</v>
      </c>
      <c r="N2267" t="s">
        <v>9</v>
      </c>
      <c r="O2267" t="s">
        <v>9</v>
      </c>
      <c r="P2267" s="3">
        <v>37190.48541666667</v>
      </c>
      <c r="Q2267">
        <v>0</v>
      </c>
      <c r="R2267" t="s">
        <v>76</v>
      </c>
      <c r="S2267">
        <v>0</v>
      </c>
      <c r="T2267">
        <v>0</v>
      </c>
      <c r="U2267" t="s">
        <v>9</v>
      </c>
      <c r="V2267" s="3">
        <v>37190.458333333336</v>
      </c>
      <c r="W2267">
        <v>1</v>
      </c>
      <c r="X2267" s="3">
        <v>37190.461111111108</v>
      </c>
      <c r="Y2267" t="s">
        <v>9</v>
      </c>
      <c r="Z2267">
        <v>0</v>
      </c>
      <c r="AA2267">
        <v>0</v>
      </c>
      <c r="AB2267" t="s">
        <v>88</v>
      </c>
    </row>
    <row r="2268" spans="1:28" x14ac:dyDescent="0.25">
      <c r="A2268" t="s">
        <v>74</v>
      </c>
      <c r="B2268" t="s">
        <v>75</v>
      </c>
      <c r="C2268">
        <v>53.649500000000003</v>
      </c>
      <c r="D2268">
        <v>9.9618000000000002</v>
      </c>
      <c r="E2268">
        <v>15</v>
      </c>
      <c r="F2268" s="2">
        <v>37191</v>
      </c>
      <c r="G2268">
        <v>8.5</v>
      </c>
      <c r="H2268" s="3">
        <v>37191.48541666667</v>
      </c>
      <c r="I2268" s="3">
        <v>37191.458333333336</v>
      </c>
      <c r="J2268">
        <v>13</v>
      </c>
      <c r="K2268">
        <v>15.2</v>
      </c>
      <c r="L2268" s="3">
        <v>37191.460416666669</v>
      </c>
      <c r="M2268" t="s">
        <v>9</v>
      </c>
      <c r="N2268" t="s">
        <v>9</v>
      </c>
      <c r="O2268" t="s">
        <v>9</v>
      </c>
      <c r="P2268" s="3">
        <v>37191.48541666667</v>
      </c>
      <c r="Q2268">
        <v>1</v>
      </c>
      <c r="R2268" t="s">
        <v>77</v>
      </c>
      <c r="S2268">
        <v>1</v>
      </c>
      <c r="T2268">
        <v>0</v>
      </c>
      <c r="U2268" t="s">
        <v>9</v>
      </c>
      <c r="V2268" s="3">
        <v>37191.458333333336</v>
      </c>
      <c r="W2268">
        <v>1</v>
      </c>
      <c r="X2268" s="3">
        <v>37191.460416666669</v>
      </c>
      <c r="Y2268" t="s">
        <v>9</v>
      </c>
      <c r="Z2268">
        <v>1</v>
      </c>
      <c r="AA2268">
        <v>0</v>
      </c>
      <c r="AB2268" t="s">
        <v>88</v>
      </c>
    </row>
    <row r="2269" spans="1:28" x14ac:dyDescent="0.25">
      <c r="A2269" t="s">
        <v>74</v>
      </c>
      <c r="B2269" t="s">
        <v>75</v>
      </c>
      <c r="C2269">
        <v>53.649500000000003</v>
      </c>
      <c r="D2269">
        <v>9.9618000000000002</v>
      </c>
      <c r="E2269">
        <v>15</v>
      </c>
      <c r="F2269" s="2">
        <v>37192</v>
      </c>
      <c r="G2269">
        <v>9.5</v>
      </c>
      <c r="H2269" s="3">
        <v>37192.48541666667</v>
      </c>
      <c r="I2269" s="3">
        <v>37192.458333333336</v>
      </c>
      <c r="J2269">
        <v>13.4</v>
      </c>
      <c r="K2269">
        <v>14.6</v>
      </c>
      <c r="L2269" s="3">
        <v>37192.460416666669</v>
      </c>
      <c r="M2269" t="s">
        <v>9</v>
      </c>
      <c r="N2269" t="s">
        <v>9</v>
      </c>
      <c r="O2269" t="s">
        <v>9</v>
      </c>
      <c r="P2269" s="3">
        <v>37192.48541666667</v>
      </c>
      <c r="Q2269">
        <v>0</v>
      </c>
      <c r="R2269" t="s">
        <v>76</v>
      </c>
      <c r="S2269">
        <v>0</v>
      </c>
      <c r="T2269">
        <v>0</v>
      </c>
      <c r="U2269" t="s">
        <v>9</v>
      </c>
      <c r="V2269" s="3">
        <v>37192.458333333336</v>
      </c>
      <c r="W2269">
        <v>1</v>
      </c>
      <c r="X2269" s="3">
        <v>37192.460416666669</v>
      </c>
      <c r="Y2269" t="s">
        <v>9</v>
      </c>
      <c r="Z2269">
        <v>0</v>
      </c>
      <c r="AA2269">
        <v>0</v>
      </c>
      <c r="AB2269" t="s">
        <v>88</v>
      </c>
    </row>
    <row r="2270" spans="1:28" x14ac:dyDescent="0.25">
      <c r="A2270" t="s">
        <v>74</v>
      </c>
      <c r="B2270" t="s">
        <v>75</v>
      </c>
      <c r="C2270">
        <v>53.649500000000003</v>
      </c>
      <c r="D2270">
        <v>9.9618000000000002</v>
      </c>
      <c r="E2270">
        <v>15</v>
      </c>
      <c r="F2270" s="2">
        <v>37193</v>
      </c>
      <c r="G2270">
        <v>8.9</v>
      </c>
      <c r="H2270" s="3">
        <v>37193.48541666667</v>
      </c>
      <c r="I2270" s="3">
        <v>37193.458333333336</v>
      </c>
      <c r="J2270">
        <v>10.5</v>
      </c>
      <c r="K2270">
        <v>14</v>
      </c>
      <c r="L2270" s="3">
        <v>37193.460416666669</v>
      </c>
      <c r="M2270" t="s">
        <v>9</v>
      </c>
      <c r="N2270" t="s">
        <v>9</v>
      </c>
      <c r="O2270" t="s">
        <v>9</v>
      </c>
      <c r="P2270" s="3">
        <v>37193.48541666667</v>
      </c>
      <c r="Q2270">
        <v>2</v>
      </c>
      <c r="R2270" t="s">
        <v>77</v>
      </c>
      <c r="S2270">
        <v>2</v>
      </c>
      <c r="T2270">
        <v>0</v>
      </c>
      <c r="U2270" t="s">
        <v>9</v>
      </c>
      <c r="V2270" s="3">
        <v>37193.458333333336</v>
      </c>
      <c r="W2270">
        <v>1</v>
      </c>
      <c r="X2270" s="3">
        <v>37193.460416666669</v>
      </c>
      <c r="Y2270" t="s">
        <v>9</v>
      </c>
      <c r="Z2270">
        <v>2</v>
      </c>
      <c r="AA2270">
        <v>0</v>
      </c>
      <c r="AB2270" t="s">
        <v>88</v>
      </c>
    </row>
    <row r="2271" spans="1:28" x14ac:dyDescent="0.25">
      <c r="A2271" t="s">
        <v>74</v>
      </c>
      <c r="B2271" t="s">
        <v>75</v>
      </c>
      <c r="C2271">
        <v>53.649500000000003</v>
      </c>
      <c r="D2271">
        <v>9.9618000000000002</v>
      </c>
      <c r="E2271">
        <v>15</v>
      </c>
      <c r="F2271" s="2">
        <v>37194</v>
      </c>
      <c r="G2271">
        <v>10.5</v>
      </c>
      <c r="H2271" s="3">
        <v>37194.48541666667</v>
      </c>
      <c r="I2271" s="3">
        <v>37194.458333333336</v>
      </c>
      <c r="J2271">
        <v>16.5</v>
      </c>
      <c r="K2271">
        <v>16.5</v>
      </c>
      <c r="L2271" s="3">
        <v>37194.460416666669</v>
      </c>
      <c r="M2271" t="s">
        <v>9</v>
      </c>
      <c r="N2271" t="s">
        <v>9</v>
      </c>
      <c r="O2271" t="s">
        <v>9</v>
      </c>
      <c r="P2271" s="3">
        <v>37194.48541666667</v>
      </c>
      <c r="Q2271">
        <v>0</v>
      </c>
      <c r="R2271" t="s">
        <v>76</v>
      </c>
      <c r="S2271">
        <v>0</v>
      </c>
      <c r="T2271">
        <v>0</v>
      </c>
      <c r="U2271" t="s">
        <v>9</v>
      </c>
      <c r="V2271" s="3">
        <v>37194.458333333336</v>
      </c>
      <c r="W2271">
        <v>1</v>
      </c>
      <c r="X2271" s="3">
        <v>37194.460416666669</v>
      </c>
      <c r="Y2271" t="s">
        <v>9</v>
      </c>
      <c r="Z2271">
        <v>0</v>
      </c>
      <c r="AA2271">
        <v>0</v>
      </c>
      <c r="AB2271" t="s">
        <v>88</v>
      </c>
    </row>
    <row r="2272" spans="1:28" x14ac:dyDescent="0.25">
      <c r="A2272" t="s">
        <v>74</v>
      </c>
      <c r="B2272" t="s">
        <v>75</v>
      </c>
      <c r="C2272">
        <v>53.649500000000003</v>
      </c>
      <c r="D2272">
        <v>9.9618000000000002</v>
      </c>
      <c r="E2272">
        <v>15</v>
      </c>
      <c r="F2272" s="2">
        <v>37195</v>
      </c>
      <c r="G2272">
        <v>11.6</v>
      </c>
      <c r="H2272" s="3">
        <v>37195.48541666667</v>
      </c>
      <c r="I2272" s="3">
        <v>37195.458333333336</v>
      </c>
      <c r="J2272">
        <v>11.6</v>
      </c>
      <c r="K2272">
        <v>17.899999999999999</v>
      </c>
      <c r="L2272" s="3">
        <v>37195.460416666669</v>
      </c>
      <c r="M2272" t="s">
        <v>9</v>
      </c>
      <c r="N2272" t="s">
        <v>9</v>
      </c>
      <c r="O2272" t="s">
        <v>9</v>
      </c>
      <c r="P2272" s="3">
        <v>37195.48541666667</v>
      </c>
      <c r="Q2272">
        <v>1</v>
      </c>
      <c r="R2272" t="s">
        <v>77</v>
      </c>
      <c r="S2272">
        <v>1</v>
      </c>
      <c r="T2272">
        <v>0</v>
      </c>
      <c r="U2272" t="s">
        <v>9</v>
      </c>
      <c r="V2272" s="3">
        <v>37195.458333333336</v>
      </c>
      <c r="W2272">
        <v>1</v>
      </c>
      <c r="X2272" s="3">
        <v>37195.460416666669</v>
      </c>
      <c r="Y2272" t="s">
        <v>9</v>
      </c>
      <c r="Z2272">
        <v>1</v>
      </c>
      <c r="AA2272">
        <v>0</v>
      </c>
      <c r="AB2272" t="s">
        <v>88</v>
      </c>
    </row>
    <row r="2273" spans="1:28" x14ac:dyDescent="0.25">
      <c r="A2273" t="s">
        <v>74</v>
      </c>
      <c r="B2273" t="s">
        <v>75</v>
      </c>
      <c r="C2273">
        <v>53.649500000000003</v>
      </c>
      <c r="D2273">
        <v>9.9618000000000002</v>
      </c>
      <c r="E2273">
        <v>15</v>
      </c>
      <c r="F2273" s="2">
        <v>37196</v>
      </c>
      <c r="G2273">
        <v>6</v>
      </c>
      <c r="H2273" s="3">
        <v>37196.48541666667</v>
      </c>
      <c r="I2273" s="3">
        <v>37196.458333333336</v>
      </c>
      <c r="J2273">
        <v>9.5</v>
      </c>
      <c r="K2273">
        <v>13.8</v>
      </c>
      <c r="L2273" s="3">
        <v>37196.460416666669</v>
      </c>
      <c r="M2273" t="s">
        <v>9</v>
      </c>
      <c r="N2273" t="s">
        <v>9</v>
      </c>
      <c r="O2273" t="s">
        <v>9</v>
      </c>
      <c r="P2273" s="3">
        <v>37196.48541666667</v>
      </c>
      <c r="Q2273">
        <v>11</v>
      </c>
      <c r="R2273" t="s">
        <v>77</v>
      </c>
      <c r="S2273">
        <v>11</v>
      </c>
      <c r="T2273">
        <v>0</v>
      </c>
      <c r="U2273" t="s">
        <v>9</v>
      </c>
      <c r="V2273" s="3">
        <v>37196.458333333336</v>
      </c>
      <c r="W2273">
        <v>1</v>
      </c>
      <c r="X2273" s="3">
        <v>37196.460416666669</v>
      </c>
      <c r="Y2273" t="s">
        <v>9</v>
      </c>
      <c r="Z2273">
        <v>11</v>
      </c>
      <c r="AA2273">
        <v>0</v>
      </c>
      <c r="AB2273" t="s">
        <v>88</v>
      </c>
    </row>
    <row r="2274" spans="1:28" x14ac:dyDescent="0.25">
      <c r="A2274" t="s">
        <v>74</v>
      </c>
      <c r="B2274" t="s">
        <v>75</v>
      </c>
      <c r="C2274">
        <v>53.649500000000003</v>
      </c>
      <c r="D2274">
        <v>9.9618000000000002</v>
      </c>
      <c r="E2274">
        <v>15</v>
      </c>
      <c r="F2274" s="2">
        <v>37197</v>
      </c>
      <c r="G2274">
        <v>6.6</v>
      </c>
      <c r="H2274" s="3">
        <v>37197.48541666667</v>
      </c>
      <c r="I2274" s="3">
        <v>37197.458333333336</v>
      </c>
      <c r="J2274">
        <v>11.6</v>
      </c>
      <c r="K2274">
        <v>11.6</v>
      </c>
      <c r="L2274" s="3">
        <v>37197.460416666669</v>
      </c>
      <c r="M2274" t="s">
        <v>9</v>
      </c>
      <c r="N2274" t="s">
        <v>9</v>
      </c>
      <c r="O2274" t="s">
        <v>9</v>
      </c>
      <c r="P2274" s="3">
        <v>37197.48541666667</v>
      </c>
      <c r="Q2274">
        <v>0</v>
      </c>
      <c r="R2274" t="s">
        <v>76</v>
      </c>
      <c r="S2274">
        <v>0</v>
      </c>
      <c r="T2274">
        <v>0</v>
      </c>
      <c r="U2274" t="s">
        <v>9</v>
      </c>
      <c r="V2274" s="3">
        <v>37197.458333333336</v>
      </c>
      <c r="W2274">
        <v>1</v>
      </c>
      <c r="X2274" s="3">
        <v>37197.460416666669</v>
      </c>
      <c r="Y2274" t="s">
        <v>9</v>
      </c>
      <c r="Z2274">
        <v>0</v>
      </c>
      <c r="AA2274">
        <v>0</v>
      </c>
      <c r="AB2274" t="s">
        <v>88</v>
      </c>
    </row>
    <row r="2275" spans="1:28" x14ac:dyDescent="0.25">
      <c r="A2275" t="s">
        <v>74</v>
      </c>
      <c r="B2275" t="s">
        <v>75</v>
      </c>
      <c r="C2275">
        <v>53.649500000000003</v>
      </c>
      <c r="D2275">
        <v>9.9618000000000002</v>
      </c>
      <c r="E2275">
        <v>15</v>
      </c>
      <c r="F2275" s="2">
        <v>37198</v>
      </c>
      <c r="G2275">
        <v>10.5</v>
      </c>
      <c r="H2275" s="3">
        <v>37198.48541666667</v>
      </c>
      <c r="I2275" s="3">
        <v>37198.458333333336</v>
      </c>
      <c r="J2275">
        <v>12.2</v>
      </c>
      <c r="K2275">
        <v>12.2</v>
      </c>
      <c r="L2275" s="3">
        <v>37198.460416666669</v>
      </c>
      <c r="M2275" t="s">
        <v>9</v>
      </c>
      <c r="N2275" t="s">
        <v>9</v>
      </c>
      <c r="O2275" t="s">
        <v>9</v>
      </c>
      <c r="P2275" s="3">
        <v>37198.48541666667</v>
      </c>
      <c r="Q2275">
        <v>0</v>
      </c>
      <c r="R2275" t="s">
        <v>76</v>
      </c>
      <c r="S2275">
        <v>0</v>
      </c>
      <c r="T2275">
        <v>0</v>
      </c>
      <c r="U2275" t="s">
        <v>9</v>
      </c>
      <c r="V2275" s="3">
        <v>37198.458333333336</v>
      </c>
      <c r="W2275">
        <v>1</v>
      </c>
      <c r="X2275" s="3">
        <v>37198.460416666669</v>
      </c>
      <c r="Y2275" t="s">
        <v>9</v>
      </c>
      <c r="Z2275">
        <v>0</v>
      </c>
      <c r="AA2275">
        <v>0</v>
      </c>
      <c r="AB2275" t="s">
        <v>88</v>
      </c>
    </row>
    <row r="2276" spans="1:28" x14ac:dyDescent="0.25">
      <c r="A2276" t="s">
        <v>74</v>
      </c>
      <c r="B2276" t="s">
        <v>75</v>
      </c>
      <c r="C2276">
        <v>53.649500000000003</v>
      </c>
      <c r="D2276">
        <v>9.9618000000000002</v>
      </c>
      <c r="E2276">
        <v>15</v>
      </c>
      <c r="F2276" s="2">
        <v>37199</v>
      </c>
      <c r="G2276">
        <v>9.5</v>
      </c>
      <c r="H2276" s="3">
        <v>37199.48541666667</v>
      </c>
      <c r="I2276" s="3">
        <v>37199.458333333336</v>
      </c>
      <c r="J2276">
        <v>10.9</v>
      </c>
      <c r="K2276">
        <v>12.6</v>
      </c>
      <c r="L2276" s="3">
        <v>37199.460416666669</v>
      </c>
      <c r="M2276" t="s">
        <v>9</v>
      </c>
      <c r="N2276" t="s">
        <v>9</v>
      </c>
      <c r="O2276" t="s">
        <v>9</v>
      </c>
      <c r="P2276" s="3">
        <v>37199.48541666667</v>
      </c>
      <c r="Q2276">
        <v>0</v>
      </c>
      <c r="R2276" t="s">
        <v>76</v>
      </c>
      <c r="S2276">
        <v>0</v>
      </c>
      <c r="T2276">
        <v>0</v>
      </c>
      <c r="U2276" t="s">
        <v>9</v>
      </c>
      <c r="V2276" s="3">
        <v>37199.458333333336</v>
      </c>
      <c r="W2276">
        <v>1</v>
      </c>
      <c r="X2276" s="3">
        <v>37199.460416666669</v>
      </c>
      <c r="Y2276" t="s">
        <v>9</v>
      </c>
      <c r="Z2276">
        <v>0</v>
      </c>
      <c r="AA2276">
        <v>0</v>
      </c>
      <c r="AB2276" t="s">
        <v>88</v>
      </c>
    </row>
    <row r="2277" spans="1:28" x14ac:dyDescent="0.25">
      <c r="A2277" t="s">
        <v>74</v>
      </c>
      <c r="B2277" t="s">
        <v>75</v>
      </c>
      <c r="C2277">
        <v>53.649500000000003</v>
      </c>
      <c r="D2277">
        <v>9.9618000000000002</v>
      </c>
      <c r="E2277">
        <v>15</v>
      </c>
      <c r="F2277" s="2">
        <v>37200</v>
      </c>
      <c r="G2277">
        <v>5</v>
      </c>
      <c r="H2277" s="3">
        <v>37200.48541666667</v>
      </c>
      <c r="I2277" s="3">
        <v>37200.458333333336</v>
      </c>
      <c r="J2277">
        <v>7.7</v>
      </c>
      <c r="K2277">
        <v>11.3</v>
      </c>
      <c r="L2277" s="3">
        <v>37200.460416666669</v>
      </c>
      <c r="M2277" t="s">
        <v>9</v>
      </c>
      <c r="N2277" t="s">
        <v>9</v>
      </c>
      <c r="O2277" t="s">
        <v>9</v>
      </c>
      <c r="P2277" s="3">
        <v>37200.48541666667</v>
      </c>
      <c r="Q2277">
        <v>4</v>
      </c>
      <c r="R2277" t="s">
        <v>77</v>
      </c>
      <c r="S2277">
        <v>4</v>
      </c>
      <c r="T2277">
        <v>0</v>
      </c>
      <c r="U2277" t="s">
        <v>9</v>
      </c>
      <c r="V2277" s="3">
        <v>37200.458333333336</v>
      </c>
      <c r="W2277">
        <v>1</v>
      </c>
      <c r="X2277" s="3">
        <v>37200.460416666669</v>
      </c>
      <c r="Y2277" t="s">
        <v>9</v>
      </c>
      <c r="Z2277">
        <v>4</v>
      </c>
      <c r="AA2277">
        <v>0</v>
      </c>
      <c r="AB2277" t="s">
        <v>88</v>
      </c>
    </row>
    <row r="2278" spans="1:28" x14ac:dyDescent="0.25">
      <c r="A2278" t="s">
        <v>74</v>
      </c>
      <c r="B2278" t="s">
        <v>75</v>
      </c>
      <c r="C2278">
        <v>53.649500000000003</v>
      </c>
      <c r="D2278">
        <v>9.9618000000000002</v>
      </c>
      <c r="E2278">
        <v>15</v>
      </c>
      <c r="F2278" s="2">
        <v>37201</v>
      </c>
      <c r="G2278">
        <v>8</v>
      </c>
      <c r="H2278" s="3">
        <v>37201.48541666667</v>
      </c>
      <c r="I2278" s="3">
        <v>37201.458333333336</v>
      </c>
      <c r="J2278">
        <v>9</v>
      </c>
      <c r="K2278">
        <v>9</v>
      </c>
      <c r="L2278" s="3">
        <v>37201.460416666669</v>
      </c>
      <c r="M2278" t="s">
        <v>9</v>
      </c>
      <c r="N2278" t="s">
        <v>9</v>
      </c>
      <c r="O2278" t="s">
        <v>9</v>
      </c>
      <c r="P2278" s="3">
        <v>37201.48541666667</v>
      </c>
      <c r="Q2278">
        <v>7</v>
      </c>
      <c r="R2278" t="s">
        <v>77</v>
      </c>
      <c r="S2278">
        <v>7</v>
      </c>
      <c r="T2278">
        <v>0</v>
      </c>
      <c r="U2278" t="s">
        <v>9</v>
      </c>
      <c r="V2278" s="3">
        <v>37201.458333333336</v>
      </c>
      <c r="W2278">
        <v>1</v>
      </c>
      <c r="X2278" s="3">
        <v>37201.460416666669</v>
      </c>
      <c r="Y2278" t="s">
        <v>9</v>
      </c>
      <c r="Z2278">
        <v>7</v>
      </c>
      <c r="AA2278">
        <v>0</v>
      </c>
      <c r="AB2278" t="s">
        <v>88</v>
      </c>
    </row>
    <row r="2279" spans="1:28" x14ac:dyDescent="0.25">
      <c r="A2279" t="s">
        <v>74</v>
      </c>
      <c r="B2279" t="s">
        <v>75</v>
      </c>
      <c r="C2279">
        <v>53.649500000000003</v>
      </c>
      <c r="D2279">
        <v>9.9618000000000002</v>
      </c>
      <c r="E2279">
        <v>15</v>
      </c>
      <c r="F2279" s="2">
        <v>37202</v>
      </c>
      <c r="G2279">
        <v>6</v>
      </c>
      <c r="H2279" s="3">
        <v>37202.48541666667</v>
      </c>
      <c r="I2279" s="3">
        <v>37202.458333333336</v>
      </c>
      <c r="J2279">
        <v>11</v>
      </c>
      <c r="K2279">
        <v>12</v>
      </c>
      <c r="L2279" s="3">
        <v>37202.460416666669</v>
      </c>
      <c r="M2279" t="s">
        <v>9</v>
      </c>
      <c r="N2279" t="s">
        <v>9</v>
      </c>
      <c r="O2279" t="s">
        <v>9</v>
      </c>
      <c r="P2279" s="3">
        <v>37202.48541666667</v>
      </c>
      <c r="Q2279">
        <v>5.2</v>
      </c>
      <c r="R2279" t="s">
        <v>77</v>
      </c>
      <c r="S2279">
        <v>5.2</v>
      </c>
      <c r="T2279">
        <v>0</v>
      </c>
      <c r="U2279" t="s">
        <v>9</v>
      </c>
      <c r="V2279" s="3">
        <v>37202.458333333336</v>
      </c>
      <c r="W2279">
        <v>1</v>
      </c>
      <c r="X2279" s="3">
        <v>37202.460416666669</v>
      </c>
      <c r="Y2279" t="s">
        <v>9</v>
      </c>
      <c r="Z2279">
        <v>5.2</v>
      </c>
      <c r="AA2279">
        <v>0</v>
      </c>
      <c r="AB2279" t="s">
        <v>88</v>
      </c>
    </row>
    <row r="2280" spans="1:28" x14ac:dyDescent="0.25">
      <c r="A2280" t="s">
        <v>74</v>
      </c>
      <c r="B2280" t="s">
        <v>75</v>
      </c>
      <c r="C2280">
        <v>53.649500000000003</v>
      </c>
      <c r="D2280">
        <v>9.9618000000000002</v>
      </c>
      <c r="E2280">
        <v>15</v>
      </c>
      <c r="F2280" s="2">
        <v>37203</v>
      </c>
      <c r="G2280">
        <v>4.2</v>
      </c>
      <c r="H2280" s="3">
        <v>37203.48541666667</v>
      </c>
      <c r="I2280" s="3">
        <v>37203.458333333336</v>
      </c>
      <c r="J2280">
        <v>5</v>
      </c>
      <c r="K2280">
        <v>8</v>
      </c>
      <c r="L2280" s="3">
        <v>37203.460416666669</v>
      </c>
      <c r="M2280" t="s">
        <v>9</v>
      </c>
      <c r="N2280" t="s">
        <v>9</v>
      </c>
      <c r="O2280" t="s">
        <v>9</v>
      </c>
      <c r="P2280" s="3">
        <v>37203.48541666667</v>
      </c>
      <c r="Q2280">
        <v>6.8</v>
      </c>
      <c r="R2280" t="s">
        <v>77</v>
      </c>
      <c r="S2280">
        <v>6.8</v>
      </c>
      <c r="T2280">
        <v>0</v>
      </c>
      <c r="U2280" t="s">
        <v>9</v>
      </c>
      <c r="V2280" s="3">
        <v>37203.458333333336</v>
      </c>
      <c r="W2280">
        <v>1</v>
      </c>
      <c r="X2280" s="3">
        <v>37203.460416666669</v>
      </c>
      <c r="Y2280" t="s">
        <v>9</v>
      </c>
      <c r="Z2280">
        <v>6.8</v>
      </c>
      <c r="AA2280">
        <v>0</v>
      </c>
      <c r="AB2280" t="s">
        <v>88</v>
      </c>
    </row>
    <row r="2281" spans="1:28" x14ac:dyDescent="0.25">
      <c r="A2281" t="s">
        <v>74</v>
      </c>
      <c r="B2281" t="s">
        <v>75</v>
      </c>
      <c r="C2281">
        <v>53.649500000000003</v>
      </c>
      <c r="D2281">
        <v>9.9618000000000002</v>
      </c>
      <c r="E2281">
        <v>15</v>
      </c>
      <c r="F2281" s="2">
        <v>37204</v>
      </c>
      <c r="G2281">
        <v>1</v>
      </c>
      <c r="H2281" s="3">
        <v>37204.48541666667</v>
      </c>
      <c r="I2281" s="3">
        <v>37204.458333333336</v>
      </c>
      <c r="J2281">
        <v>4</v>
      </c>
      <c r="K2281">
        <v>8</v>
      </c>
      <c r="L2281" s="3">
        <v>37204.460416666669</v>
      </c>
      <c r="M2281" t="s">
        <v>9</v>
      </c>
      <c r="N2281" t="s">
        <v>9</v>
      </c>
      <c r="O2281" t="s">
        <v>9</v>
      </c>
      <c r="P2281" s="3">
        <v>37204.48541666667</v>
      </c>
      <c r="Q2281">
        <v>0</v>
      </c>
      <c r="R2281" t="s">
        <v>76</v>
      </c>
      <c r="S2281">
        <v>0</v>
      </c>
      <c r="T2281">
        <v>0</v>
      </c>
      <c r="U2281" t="s">
        <v>9</v>
      </c>
      <c r="V2281" s="3">
        <v>37204.458333333336</v>
      </c>
      <c r="W2281">
        <v>1</v>
      </c>
      <c r="X2281" s="3">
        <v>37204.460416666669</v>
      </c>
      <c r="Y2281" t="s">
        <v>9</v>
      </c>
      <c r="Z2281">
        <v>0</v>
      </c>
      <c r="AA2281">
        <v>0</v>
      </c>
      <c r="AB2281" t="s">
        <v>88</v>
      </c>
    </row>
    <row r="2282" spans="1:28" x14ac:dyDescent="0.25">
      <c r="A2282" t="s">
        <v>74</v>
      </c>
      <c r="B2282" t="s">
        <v>75</v>
      </c>
      <c r="C2282">
        <v>53.649500000000003</v>
      </c>
      <c r="D2282">
        <v>9.9618000000000002</v>
      </c>
      <c r="E2282">
        <v>15</v>
      </c>
      <c r="F2282" s="2">
        <v>37205</v>
      </c>
      <c r="G2282">
        <v>-3.6</v>
      </c>
      <c r="H2282" s="3">
        <v>37205.48541666667</v>
      </c>
      <c r="I2282" s="3">
        <v>37205.458333333336</v>
      </c>
      <c r="J2282">
        <v>2.9</v>
      </c>
      <c r="K2282">
        <v>4.2</v>
      </c>
      <c r="L2282" s="3">
        <v>37205.461111111108</v>
      </c>
      <c r="M2282" t="s">
        <v>9</v>
      </c>
      <c r="N2282" t="s">
        <v>9</v>
      </c>
      <c r="O2282" t="s">
        <v>9</v>
      </c>
      <c r="P2282" s="3">
        <v>37205.48541666667</v>
      </c>
      <c r="Q2282">
        <v>0</v>
      </c>
      <c r="R2282" t="s">
        <v>76</v>
      </c>
      <c r="S2282">
        <v>0</v>
      </c>
      <c r="T2282">
        <v>0</v>
      </c>
      <c r="U2282" t="s">
        <v>9</v>
      </c>
      <c r="V2282" s="3">
        <v>37205.458333333336</v>
      </c>
      <c r="W2282">
        <v>1</v>
      </c>
      <c r="X2282" s="3">
        <v>37205.461111111108</v>
      </c>
      <c r="Y2282" t="s">
        <v>9</v>
      </c>
      <c r="Z2282">
        <v>0</v>
      </c>
      <c r="AA2282">
        <v>0</v>
      </c>
      <c r="AB2282" t="s">
        <v>88</v>
      </c>
    </row>
    <row r="2283" spans="1:28" x14ac:dyDescent="0.25">
      <c r="A2283" t="s">
        <v>74</v>
      </c>
      <c r="B2283" t="s">
        <v>75</v>
      </c>
      <c r="C2283">
        <v>53.649500000000003</v>
      </c>
      <c r="D2283">
        <v>9.9618000000000002</v>
      </c>
      <c r="E2283">
        <v>15</v>
      </c>
      <c r="F2283" s="2">
        <v>37206</v>
      </c>
      <c r="G2283">
        <v>2.9</v>
      </c>
      <c r="H2283" s="3">
        <v>37206.48541666667</v>
      </c>
      <c r="I2283" s="3">
        <v>37206.458333333336</v>
      </c>
      <c r="J2283">
        <v>5.8</v>
      </c>
      <c r="K2283">
        <v>5.8</v>
      </c>
      <c r="L2283" s="3">
        <v>37206.461111111108</v>
      </c>
      <c r="M2283" t="s">
        <v>9</v>
      </c>
      <c r="N2283" t="s">
        <v>9</v>
      </c>
      <c r="O2283" t="s">
        <v>9</v>
      </c>
      <c r="P2283" s="3">
        <v>37206.48541666667</v>
      </c>
      <c r="Q2283">
        <v>0</v>
      </c>
      <c r="R2283" t="s">
        <v>76</v>
      </c>
      <c r="S2283">
        <v>0</v>
      </c>
      <c r="T2283">
        <v>0</v>
      </c>
      <c r="U2283" t="s">
        <v>9</v>
      </c>
      <c r="V2283" s="3">
        <v>37206.458333333336</v>
      </c>
      <c r="W2283">
        <v>1</v>
      </c>
      <c r="X2283" s="3">
        <v>37206.461111111108</v>
      </c>
      <c r="Y2283" t="s">
        <v>9</v>
      </c>
      <c r="Z2283">
        <v>0</v>
      </c>
      <c r="AA2283">
        <v>0</v>
      </c>
      <c r="AB2283" t="s">
        <v>88</v>
      </c>
    </row>
    <row r="2284" spans="1:28" x14ac:dyDescent="0.25">
      <c r="A2284" t="s">
        <v>74</v>
      </c>
      <c r="B2284" t="s">
        <v>75</v>
      </c>
      <c r="C2284">
        <v>53.649500000000003</v>
      </c>
      <c r="D2284">
        <v>9.9618000000000002</v>
      </c>
      <c r="E2284">
        <v>15</v>
      </c>
      <c r="F2284" s="2">
        <v>37207</v>
      </c>
      <c r="G2284">
        <v>5.8</v>
      </c>
      <c r="H2284" s="3">
        <v>37207.48541666667</v>
      </c>
      <c r="I2284" s="3">
        <v>37207.458333333336</v>
      </c>
      <c r="J2284">
        <v>8.9</v>
      </c>
      <c r="K2284">
        <v>8.9</v>
      </c>
      <c r="L2284" s="3">
        <v>37207.461111111108</v>
      </c>
      <c r="M2284" t="s">
        <v>9</v>
      </c>
      <c r="N2284" t="s">
        <v>9</v>
      </c>
      <c r="O2284" t="s">
        <v>9</v>
      </c>
      <c r="P2284" s="3">
        <v>37207.48541666667</v>
      </c>
      <c r="Q2284">
        <v>1</v>
      </c>
      <c r="R2284" t="s">
        <v>77</v>
      </c>
      <c r="S2284">
        <v>1</v>
      </c>
      <c r="T2284">
        <v>0</v>
      </c>
      <c r="U2284" t="s">
        <v>9</v>
      </c>
      <c r="V2284" s="3">
        <v>37207.458333333336</v>
      </c>
      <c r="W2284">
        <v>1</v>
      </c>
      <c r="X2284" s="3">
        <v>37207.461111111108</v>
      </c>
      <c r="Y2284" t="s">
        <v>9</v>
      </c>
      <c r="Z2284">
        <v>1</v>
      </c>
      <c r="AA2284">
        <v>0</v>
      </c>
      <c r="AB2284" t="s">
        <v>88</v>
      </c>
    </row>
    <row r="2285" spans="1:28" x14ac:dyDescent="0.25">
      <c r="A2285" t="s">
        <v>74</v>
      </c>
      <c r="B2285" t="s">
        <v>75</v>
      </c>
      <c r="C2285">
        <v>53.649500000000003</v>
      </c>
      <c r="D2285">
        <v>9.9618000000000002</v>
      </c>
      <c r="E2285">
        <v>15</v>
      </c>
      <c r="F2285" s="2">
        <v>37208</v>
      </c>
      <c r="G2285">
        <v>-0.8</v>
      </c>
      <c r="H2285" s="3">
        <v>37208.48541666667</v>
      </c>
      <c r="I2285" s="3">
        <v>37208.458333333336</v>
      </c>
      <c r="J2285">
        <v>4.8</v>
      </c>
      <c r="K2285">
        <v>9.6999999999999993</v>
      </c>
      <c r="L2285" s="3">
        <v>37208.461111111108</v>
      </c>
      <c r="M2285" t="s">
        <v>9</v>
      </c>
      <c r="N2285" t="s">
        <v>9</v>
      </c>
      <c r="O2285" t="s">
        <v>9</v>
      </c>
      <c r="P2285" s="3">
        <v>37208.48541666667</v>
      </c>
      <c r="Q2285">
        <v>4</v>
      </c>
      <c r="R2285" t="s">
        <v>77</v>
      </c>
      <c r="S2285">
        <v>4</v>
      </c>
      <c r="T2285">
        <v>0</v>
      </c>
      <c r="U2285" t="s">
        <v>9</v>
      </c>
      <c r="V2285" s="3">
        <v>37208.458333333336</v>
      </c>
      <c r="W2285">
        <v>1</v>
      </c>
      <c r="X2285" s="3">
        <v>37208.461111111108</v>
      </c>
      <c r="Y2285" t="s">
        <v>9</v>
      </c>
      <c r="Z2285">
        <v>4</v>
      </c>
      <c r="AA2285">
        <v>0</v>
      </c>
      <c r="AB2285" t="s">
        <v>88</v>
      </c>
    </row>
    <row r="2286" spans="1:28" x14ac:dyDescent="0.25">
      <c r="A2286" t="s">
        <v>74</v>
      </c>
      <c r="B2286" t="s">
        <v>75</v>
      </c>
      <c r="C2286">
        <v>53.649500000000003</v>
      </c>
      <c r="D2286">
        <v>9.9618000000000002</v>
      </c>
      <c r="E2286">
        <v>15</v>
      </c>
      <c r="F2286" s="2">
        <v>37209</v>
      </c>
      <c r="G2286">
        <v>-2</v>
      </c>
      <c r="H2286" s="3">
        <v>37209.48541666667</v>
      </c>
      <c r="I2286" s="3">
        <v>37209.458333333336</v>
      </c>
      <c r="J2286">
        <v>5</v>
      </c>
      <c r="K2286">
        <v>6</v>
      </c>
      <c r="L2286" s="3">
        <v>37209.461111111108</v>
      </c>
      <c r="M2286" t="s">
        <v>9</v>
      </c>
      <c r="N2286" t="s">
        <v>9</v>
      </c>
      <c r="O2286" t="s">
        <v>9</v>
      </c>
      <c r="P2286" s="3">
        <v>37209.48541666667</v>
      </c>
      <c r="Q2286">
        <v>0</v>
      </c>
      <c r="R2286" t="s">
        <v>76</v>
      </c>
      <c r="S2286">
        <v>0</v>
      </c>
      <c r="T2286">
        <v>0</v>
      </c>
      <c r="U2286" t="s">
        <v>9</v>
      </c>
      <c r="V2286" s="3">
        <v>37209.458333333336</v>
      </c>
      <c r="W2286">
        <v>1</v>
      </c>
      <c r="X2286" s="3">
        <v>37209.461111111108</v>
      </c>
      <c r="Y2286" t="s">
        <v>9</v>
      </c>
      <c r="Z2286">
        <v>0</v>
      </c>
      <c r="AA2286">
        <v>0</v>
      </c>
      <c r="AB2286" t="s">
        <v>88</v>
      </c>
    </row>
    <row r="2287" spans="1:28" x14ac:dyDescent="0.25">
      <c r="A2287" t="s">
        <v>74</v>
      </c>
      <c r="B2287" t="s">
        <v>75</v>
      </c>
      <c r="C2287">
        <v>53.649500000000003</v>
      </c>
      <c r="D2287">
        <v>9.9618000000000002</v>
      </c>
      <c r="E2287">
        <v>15</v>
      </c>
      <c r="F2287" s="2">
        <v>37210</v>
      </c>
      <c r="G2287">
        <v>-4</v>
      </c>
      <c r="H2287" s="3">
        <v>37210.48541666667</v>
      </c>
      <c r="I2287" s="3">
        <v>37210.458333333336</v>
      </c>
      <c r="J2287">
        <v>2</v>
      </c>
      <c r="K2287">
        <v>6</v>
      </c>
      <c r="L2287" s="3">
        <v>37210.461111111108</v>
      </c>
      <c r="M2287" t="s">
        <v>9</v>
      </c>
      <c r="N2287" t="s">
        <v>9</v>
      </c>
      <c r="O2287" t="s">
        <v>9</v>
      </c>
      <c r="P2287" s="3">
        <v>37210.48541666667</v>
      </c>
      <c r="Q2287">
        <v>0</v>
      </c>
      <c r="R2287" t="s">
        <v>76</v>
      </c>
      <c r="S2287">
        <v>0</v>
      </c>
      <c r="T2287">
        <v>0</v>
      </c>
      <c r="U2287" t="s">
        <v>9</v>
      </c>
      <c r="V2287" s="3">
        <v>37210.458333333336</v>
      </c>
      <c r="W2287">
        <v>1</v>
      </c>
      <c r="X2287" s="3">
        <v>37210.461111111108</v>
      </c>
      <c r="Y2287" t="s">
        <v>9</v>
      </c>
      <c r="Z2287">
        <v>0</v>
      </c>
      <c r="AA2287">
        <v>0</v>
      </c>
      <c r="AB2287" t="s">
        <v>88</v>
      </c>
    </row>
    <row r="2288" spans="1:28" x14ac:dyDescent="0.25">
      <c r="A2288" t="s">
        <v>74</v>
      </c>
      <c r="B2288" t="s">
        <v>75</v>
      </c>
      <c r="C2288">
        <v>53.649500000000003</v>
      </c>
      <c r="D2288">
        <v>9.9618000000000002</v>
      </c>
      <c r="E2288">
        <v>15</v>
      </c>
      <c r="F2288" s="2">
        <v>37211</v>
      </c>
      <c r="G2288">
        <v>2</v>
      </c>
      <c r="H2288" s="3">
        <v>37211.48541666667</v>
      </c>
      <c r="I2288" s="3">
        <v>37211.458333333336</v>
      </c>
      <c r="J2288">
        <v>8.5</v>
      </c>
      <c r="K2288">
        <v>8.5</v>
      </c>
      <c r="L2288" s="3">
        <v>37211.461111111108</v>
      </c>
      <c r="M2288" t="s">
        <v>9</v>
      </c>
      <c r="N2288" t="s">
        <v>9</v>
      </c>
      <c r="O2288" t="s">
        <v>9</v>
      </c>
      <c r="P2288" s="3">
        <v>37211.48541666667</v>
      </c>
      <c r="Q2288">
        <v>1</v>
      </c>
      <c r="R2288" t="s">
        <v>77</v>
      </c>
      <c r="S2288">
        <v>1</v>
      </c>
      <c r="T2288">
        <v>0</v>
      </c>
      <c r="U2288" t="s">
        <v>9</v>
      </c>
      <c r="V2288" s="3">
        <v>37211.458333333336</v>
      </c>
      <c r="W2288">
        <v>1</v>
      </c>
      <c r="X2288" s="3">
        <v>37211.461111111108</v>
      </c>
      <c r="Y2288" t="s">
        <v>9</v>
      </c>
      <c r="Z2288">
        <v>1</v>
      </c>
      <c r="AA2288">
        <v>0</v>
      </c>
      <c r="AB2288" t="s">
        <v>88</v>
      </c>
    </row>
    <row r="2289" spans="1:28" x14ac:dyDescent="0.25">
      <c r="A2289" t="s">
        <v>74</v>
      </c>
      <c r="B2289" t="s">
        <v>75</v>
      </c>
      <c r="C2289">
        <v>53.649500000000003</v>
      </c>
      <c r="D2289">
        <v>9.9618000000000002</v>
      </c>
      <c r="E2289">
        <v>15</v>
      </c>
      <c r="F2289" s="2">
        <v>37212</v>
      </c>
      <c r="G2289">
        <v>2.9</v>
      </c>
      <c r="H2289" s="3">
        <v>37212.48541666667</v>
      </c>
      <c r="I2289" s="3">
        <v>37212.458333333336</v>
      </c>
      <c r="J2289">
        <v>8.1</v>
      </c>
      <c r="K2289">
        <v>8.6999999999999993</v>
      </c>
      <c r="L2289" s="3">
        <v>37212.461805555555</v>
      </c>
      <c r="M2289" t="s">
        <v>9</v>
      </c>
      <c r="N2289" t="s">
        <v>9</v>
      </c>
      <c r="O2289" t="s">
        <v>9</v>
      </c>
      <c r="P2289" s="3">
        <v>37212.48541666667</v>
      </c>
      <c r="Q2289">
        <v>0</v>
      </c>
      <c r="R2289" t="s">
        <v>76</v>
      </c>
      <c r="S2289">
        <v>0</v>
      </c>
      <c r="T2289">
        <v>0</v>
      </c>
      <c r="U2289" t="s">
        <v>9</v>
      </c>
      <c r="V2289" s="3">
        <v>37212.458333333336</v>
      </c>
      <c r="W2289">
        <v>1</v>
      </c>
      <c r="X2289" s="3">
        <v>37212.461805555555</v>
      </c>
      <c r="Y2289" t="s">
        <v>9</v>
      </c>
      <c r="Z2289">
        <v>0</v>
      </c>
      <c r="AA2289">
        <v>0</v>
      </c>
      <c r="AB2289" t="s">
        <v>88</v>
      </c>
    </row>
    <row r="2290" spans="1:28" x14ac:dyDescent="0.25">
      <c r="A2290" t="s">
        <v>74</v>
      </c>
      <c r="B2290" t="s">
        <v>75</v>
      </c>
      <c r="C2290">
        <v>53.649500000000003</v>
      </c>
      <c r="D2290">
        <v>9.9618000000000002</v>
      </c>
      <c r="E2290">
        <v>15</v>
      </c>
      <c r="F2290" s="2">
        <v>37213</v>
      </c>
      <c r="G2290">
        <v>5.6</v>
      </c>
      <c r="H2290" s="3">
        <v>37213.48541666667</v>
      </c>
      <c r="I2290" s="3">
        <v>37213.458333333336</v>
      </c>
      <c r="J2290">
        <v>8.5</v>
      </c>
      <c r="K2290">
        <v>8.6999999999999993</v>
      </c>
      <c r="L2290" s="3">
        <v>37213.461805555555</v>
      </c>
      <c r="M2290" t="s">
        <v>9</v>
      </c>
      <c r="N2290" t="s">
        <v>9</v>
      </c>
      <c r="O2290" t="s">
        <v>9</v>
      </c>
      <c r="P2290" s="3">
        <v>37213.48541666667</v>
      </c>
      <c r="Q2290">
        <v>2</v>
      </c>
      <c r="R2290" t="s">
        <v>77</v>
      </c>
      <c r="S2290">
        <v>2</v>
      </c>
      <c r="T2290">
        <v>0</v>
      </c>
      <c r="U2290" t="s">
        <v>9</v>
      </c>
      <c r="V2290" s="3">
        <v>37213.458333333336</v>
      </c>
      <c r="W2290">
        <v>1</v>
      </c>
      <c r="X2290" s="3">
        <v>37213.461805555555</v>
      </c>
      <c r="Y2290" t="s">
        <v>9</v>
      </c>
      <c r="Z2290">
        <v>2</v>
      </c>
      <c r="AA2290">
        <v>0</v>
      </c>
      <c r="AB2290" t="s">
        <v>88</v>
      </c>
    </row>
    <row r="2291" spans="1:28" x14ac:dyDescent="0.25">
      <c r="A2291" t="s">
        <v>74</v>
      </c>
      <c r="B2291" t="s">
        <v>75</v>
      </c>
      <c r="C2291">
        <v>53.649500000000003</v>
      </c>
      <c r="D2291">
        <v>9.9618000000000002</v>
      </c>
      <c r="E2291">
        <v>15</v>
      </c>
      <c r="F2291" s="2">
        <v>37214</v>
      </c>
      <c r="G2291">
        <v>5</v>
      </c>
      <c r="H2291" s="3">
        <v>37214.48541666667</v>
      </c>
      <c r="I2291" s="3">
        <v>37214.458333333336</v>
      </c>
      <c r="J2291">
        <v>8.6999999999999993</v>
      </c>
      <c r="K2291">
        <v>8.6999999999999993</v>
      </c>
      <c r="L2291" s="3">
        <v>37214.461805555555</v>
      </c>
      <c r="M2291" t="s">
        <v>9</v>
      </c>
      <c r="N2291" t="s">
        <v>9</v>
      </c>
      <c r="O2291" t="s">
        <v>9</v>
      </c>
      <c r="P2291" s="3">
        <v>37214.48541666667</v>
      </c>
      <c r="Q2291">
        <v>0</v>
      </c>
      <c r="R2291" t="s">
        <v>76</v>
      </c>
      <c r="S2291">
        <v>0</v>
      </c>
      <c r="T2291">
        <v>0</v>
      </c>
      <c r="U2291" t="s">
        <v>9</v>
      </c>
      <c r="V2291" s="3">
        <v>37214.458333333336</v>
      </c>
      <c r="W2291">
        <v>1</v>
      </c>
      <c r="X2291" s="3">
        <v>37214.461805555555</v>
      </c>
      <c r="Y2291" t="s">
        <v>9</v>
      </c>
      <c r="Z2291">
        <v>0</v>
      </c>
      <c r="AA2291">
        <v>0</v>
      </c>
      <c r="AB2291" t="s">
        <v>88</v>
      </c>
    </row>
    <row r="2292" spans="1:28" x14ac:dyDescent="0.25">
      <c r="A2292" t="s">
        <v>74</v>
      </c>
      <c r="B2292" t="s">
        <v>75</v>
      </c>
      <c r="C2292">
        <v>53.649500000000003</v>
      </c>
      <c r="D2292">
        <v>9.9618000000000002</v>
      </c>
      <c r="E2292">
        <v>15</v>
      </c>
      <c r="F2292" s="2">
        <v>37215</v>
      </c>
      <c r="G2292">
        <v>-2</v>
      </c>
      <c r="H2292" s="3">
        <v>37215.48541666667</v>
      </c>
      <c r="I2292" s="3">
        <v>37215.458333333336</v>
      </c>
      <c r="J2292">
        <v>3.3</v>
      </c>
      <c r="K2292">
        <v>9.9</v>
      </c>
      <c r="L2292" s="3">
        <v>37215.461805555555</v>
      </c>
      <c r="M2292" t="s">
        <v>9</v>
      </c>
      <c r="N2292" t="s">
        <v>9</v>
      </c>
      <c r="O2292" t="s">
        <v>9</v>
      </c>
      <c r="P2292" s="3">
        <v>37215.48541666667</v>
      </c>
      <c r="Q2292">
        <v>0</v>
      </c>
      <c r="R2292" t="s">
        <v>76</v>
      </c>
      <c r="S2292">
        <v>0</v>
      </c>
      <c r="T2292">
        <v>0</v>
      </c>
      <c r="U2292" t="s">
        <v>9</v>
      </c>
      <c r="V2292" s="3">
        <v>37215.458333333336</v>
      </c>
      <c r="W2292">
        <v>1</v>
      </c>
      <c r="X2292" s="3">
        <v>37215.461805555555</v>
      </c>
      <c r="Y2292" t="s">
        <v>9</v>
      </c>
      <c r="Z2292">
        <v>0</v>
      </c>
      <c r="AA2292">
        <v>0</v>
      </c>
      <c r="AB2292" t="s">
        <v>88</v>
      </c>
    </row>
    <row r="2293" spans="1:28" x14ac:dyDescent="0.25">
      <c r="A2293" t="s">
        <v>74</v>
      </c>
      <c r="B2293" t="s">
        <v>75</v>
      </c>
      <c r="C2293">
        <v>53.649500000000003</v>
      </c>
      <c r="D2293">
        <v>9.9618000000000002</v>
      </c>
      <c r="E2293">
        <v>15</v>
      </c>
      <c r="F2293" s="2">
        <v>37216</v>
      </c>
      <c r="G2293">
        <v>3.3</v>
      </c>
      <c r="H2293" s="3">
        <v>37216.48541666667</v>
      </c>
      <c r="I2293" s="3">
        <v>37216.458333333336</v>
      </c>
      <c r="J2293">
        <v>8.9</v>
      </c>
      <c r="K2293">
        <v>8.9</v>
      </c>
      <c r="L2293" s="3">
        <v>37216.462500000001</v>
      </c>
      <c r="M2293" t="s">
        <v>9</v>
      </c>
      <c r="N2293" t="s">
        <v>9</v>
      </c>
      <c r="O2293" t="s">
        <v>9</v>
      </c>
      <c r="P2293" s="3">
        <v>37216.48541666667</v>
      </c>
      <c r="Q2293">
        <v>1</v>
      </c>
      <c r="R2293" t="s">
        <v>77</v>
      </c>
      <c r="S2293">
        <v>1</v>
      </c>
      <c r="T2293">
        <v>0</v>
      </c>
      <c r="U2293" t="s">
        <v>9</v>
      </c>
      <c r="V2293" s="3">
        <v>37216.458333333336</v>
      </c>
      <c r="W2293">
        <v>1</v>
      </c>
      <c r="X2293" s="3">
        <v>37216.462500000001</v>
      </c>
      <c r="Y2293" t="s">
        <v>9</v>
      </c>
      <c r="Z2293">
        <v>1</v>
      </c>
      <c r="AA2293">
        <v>0</v>
      </c>
      <c r="AB2293" t="s">
        <v>88</v>
      </c>
    </row>
    <row r="2294" spans="1:28" x14ac:dyDescent="0.25">
      <c r="A2294" t="s">
        <v>74</v>
      </c>
      <c r="B2294" t="s">
        <v>75</v>
      </c>
      <c r="C2294">
        <v>53.649500000000003</v>
      </c>
      <c r="D2294">
        <v>9.9618000000000002</v>
      </c>
      <c r="E2294">
        <v>15</v>
      </c>
      <c r="F2294" s="2">
        <v>37217</v>
      </c>
      <c r="G2294">
        <v>6.2</v>
      </c>
      <c r="H2294" s="3">
        <v>37217.48541666667</v>
      </c>
      <c r="I2294" s="3">
        <v>37217.458333333336</v>
      </c>
      <c r="J2294">
        <v>6.4</v>
      </c>
      <c r="K2294">
        <v>9.6999999999999993</v>
      </c>
      <c r="L2294" s="3">
        <v>37217.462500000001</v>
      </c>
      <c r="M2294" t="s">
        <v>9</v>
      </c>
      <c r="N2294" t="s">
        <v>9</v>
      </c>
      <c r="O2294" t="s">
        <v>9</v>
      </c>
      <c r="P2294" s="3">
        <v>37217.48541666667</v>
      </c>
      <c r="Q2294">
        <v>10</v>
      </c>
      <c r="R2294" t="s">
        <v>77</v>
      </c>
      <c r="S2294">
        <v>10</v>
      </c>
      <c r="T2294">
        <v>0</v>
      </c>
      <c r="U2294" t="s">
        <v>9</v>
      </c>
      <c r="V2294" s="3">
        <v>37217.458333333336</v>
      </c>
      <c r="W2294">
        <v>1</v>
      </c>
      <c r="X2294" s="3">
        <v>37217.462500000001</v>
      </c>
      <c r="Y2294" t="s">
        <v>9</v>
      </c>
      <c r="Z2294">
        <v>10</v>
      </c>
      <c r="AA2294">
        <v>0</v>
      </c>
      <c r="AB2294" t="s">
        <v>88</v>
      </c>
    </row>
    <row r="2295" spans="1:28" x14ac:dyDescent="0.25">
      <c r="A2295" t="s">
        <v>74</v>
      </c>
      <c r="B2295" t="s">
        <v>75</v>
      </c>
      <c r="C2295">
        <v>53.649500000000003</v>
      </c>
      <c r="D2295">
        <v>9.9618000000000002</v>
      </c>
      <c r="E2295">
        <v>15</v>
      </c>
      <c r="F2295" s="2">
        <v>37218</v>
      </c>
      <c r="G2295">
        <v>-1.2</v>
      </c>
      <c r="H2295" s="3">
        <v>37218.48541666667</v>
      </c>
      <c r="I2295" s="3">
        <v>37218.458333333336</v>
      </c>
      <c r="J2295">
        <v>3.1</v>
      </c>
      <c r="K2295">
        <v>6.4</v>
      </c>
      <c r="L2295" s="3">
        <v>37218.462500000001</v>
      </c>
      <c r="M2295" t="s">
        <v>9</v>
      </c>
      <c r="N2295" t="s">
        <v>9</v>
      </c>
      <c r="O2295" t="s">
        <v>9</v>
      </c>
      <c r="P2295" s="3">
        <v>37218.48541666667</v>
      </c>
      <c r="Q2295">
        <v>0</v>
      </c>
      <c r="R2295" t="s">
        <v>76</v>
      </c>
      <c r="S2295">
        <v>0</v>
      </c>
      <c r="T2295">
        <v>0</v>
      </c>
      <c r="U2295" t="s">
        <v>9</v>
      </c>
      <c r="V2295" s="3">
        <v>37218.458333333336</v>
      </c>
      <c r="W2295">
        <v>1</v>
      </c>
      <c r="X2295" s="3">
        <v>37218.462500000001</v>
      </c>
      <c r="Y2295" t="s">
        <v>9</v>
      </c>
      <c r="Z2295">
        <v>0</v>
      </c>
      <c r="AA2295">
        <v>0</v>
      </c>
      <c r="AB2295" t="s">
        <v>88</v>
      </c>
    </row>
    <row r="2296" spans="1:28" x14ac:dyDescent="0.25">
      <c r="A2296" t="s">
        <v>74</v>
      </c>
      <c r="B2296" t="s">
        <v>75</v>
      </c>
      <c r="C2296">
        <v>53.649500000000003</v>
      </c>
      <c r="D2296">
        <v>9.9618000000000002</v>
      </c>
      <c r="E2296">
        <v>15</v>
      </c>
      <c r="F2296" s="2">
        <v>37219</v>
      </c>
      <c r="G2296">
        <v>-2.8</v>
      </c>
      <c r="H2296" s="3">
        <v>37219.48541666667</v>
      </c>
      <c r="I2296" s="3">
        <v>37219.458333333336</v>
      </c>
      <c r="J2296">
        <v>4.8</v>
      </c>
      <c r="K2296">
        <v>4.8</v>
      </c>
      <c r="L2296" s="3">
        <v>37219.462500000001</v>
      </c>
      <c r="M2296" t="s">
        <v>9</v>
      </c>
      <c r="N2296" t="s">
        <v>9</v>
      </c>
      <c r="O2296" t="s">
        <v>9</v>
      </c>
      <c r="P2296" s="3">
        <v>37219.48541666667</v>
      </c>
      <c r="Q2296">
        <v>1</v>
      </c>
      <c r="R2296" t="s">
        <v>77</v>
      </c>
      <c r="S2296">
        <v>1</v>
      </c>
      <c r="T2296">
        <v>0</v>
      </c>
      <c r="U2296" t="s">
        <v>9</v>
      </c>
      <c r="V2296" s="3">
        <v>37219.458333333336</v>
      </c>
      <c r="W2296">
        <v>1</v>
      </c>
      <c r="X2296" s="3">
        <v>37219.462500000001</v>
      </c>
      <c r="Y2296" t="s">
        <v>9</v>
      </c>
      <c r="Z2296">
        <v>1</v>
      </c>
      <c r="AA2296">
        <v>0</v>
      </c>
      <c r="AB2296" t="s">
        <v>88</v>
      </c>
    </row>
    <row r="2297" spans="1:28" x14ac:dyDescent="0.25">
      <c r="A2297" t="s">
        <v>74</v>
      </c>
      <c r="B2297" t="s">
        <v>75</v>
      </c>
      <c r="C2297">
        <v>53.649500000000003</v>
      </c>
      <c r="D2297">
        <v>9.9618000000000002</v>
      </c>
      <c r="E2297">
        <v>15</v>
      </c>
      <c r="F2297" s="2">
        <v>37220</v>
      </c>
      <c r="G2297">
        <v>4.5999999999999996</v>
      </c>
      <c r="H2297" s="3">
        <v>37220.48541666667</v>
      </c>
      <c r="I2297" s="3">
        <v>37220.458333333336</v>
      </c>
      <c r="J2297">
        <v>6.4</v>
      </c>
      <c r="K2297">
        <v>6.4</v>
      </c>
      <c r="L2297" s="3">
        <v>37220.463194444441</v>
      </c>
      <c r="M2297" t="s">
        <v>9</v>
      </c>
      <c r="N2297" t="s">
        <v>9</v>
      </c>
      <c r="O2297" t="s">
        <v>9</v>
      </c>
      <c r="P2297" s="3">
        <v>37220.48541666667</v>
      </c>
      <c r="Q2297">
        <v>1</v>
      </c>
      <c r="R2297" t="s">
        <v>77</v>
      </c>
      <c r="S2297">
        <v>1</v>
      </c>
      <c r="T2297">
        <v>0</v>
      </c>
      <c r="U2297" t="s">
        <v>9</v>
      </c>
      <c r="V2297" s="3">
        <v>37220.458333333336</v>
      </c>
      <c r="W2297">
        <v>1</v>
      </c>
      <c r="X2297" s="3">
        <v>37220.463194444441</v>
      </c>
      <c r="Y2297" t="s">
        <v>9</v>
      </c>
      <c r="Z2297">
        <v>1</v>
      </c>
      <c r="AA2297">
        <v>0</v>
      </c>
      <c r="AB2297" t="s">
        <v>88</v>
      </c>
    </row>
    <row r="2298" spans="1:28" x14ac:dyDescent="0.25">
      <c r="A2298" t="s">
        <v>74</v>
      </c>
      <c r="B2298" t="s">
        <v>75</v>
      </c>
      <c r="C2298">
        <v>53.649500000000003</v>
      </c>
      <c r="D2298">
        <v>9.9618000000000002</v>
      </c>
      <c r="E2298">
        <v>15</v>
      </c>
      <c r="F2298" s="2">
        <v>37221</v>
      </c>
      <c r="G2298">
        <v>6.4</v>
      </c>
      <c r="H2298" s="3">
        <v>37221.48541666667</v>
      </c>
      <c r="I2298" s="3">
        <v>37221.458333333336</v>
      </c>
      <c r="J2298">
        <v>9</v>
      </c>
      <c r="K2298">
        <v>10</v>
      </c>
      <c r="L2298" s="3">
        <v>37221.463194444441</v>
      </c>
      <c r="M2298" t="s">
        <v>9</v>
      </c>
      <c r="N2298" t="s">
        <v>9</v>
      </c>
      <c r="O2298" t="s">
        <v>9</v>
      </c>
      <c r="P2298" s="3">
        <v>37221.48541666667</v>
      </c>
      <c r="Q2298">
        <v>6.8</v>
      </c>
      <c r="R2298" t="s">
        <v>77</v>
      </c>
      <c r="S2298">
        <v>6.8</v>
      </c>
      <c r="T2298">
        <v>0</v>
      </c>
      <c r="U2298" t="s">
        <v>9</v>
      </c>
      <c r="V2298" s="3">
        <v>37221.458333333336</v>
      </c>
      <c r="W2298">
        <v>1</v>
      </c>
      <c r="X2298" s="3">
        <v>37221.463194444441</v>
      </c>
      <c r="Y2298" t="s">
        <v>9</v>
      </c>
      <c r="Z2298">
        <v>6.8</v>
      </c>
      <c r="AA2298">
        <v>0</v>
      </c>
      <c r="AB2298" t="s">
        <v>88</v>
      </c>
    </row>
    <row r="2299" spans="1:28" x14ac:dyDescent="0.25">
      <c r="A2299" t="s">
        <v>74</v>
      </c>
      <c r="B2299" t="s">
        <v>75</v>
      </c>
      <c r="C2299">
        <v>53.649500000000003</v>
      </c>
      <c r="D2299">
        <v>9.9618000000000002</v>
      </c>
      <c r="E2299">
        <v>15</v>
      </c>
      <c r="F2299" s="2">
        <v>37222</v>
      </c>
      <c r="G2299">
        <v>-1.8</v>
      </c>
      <c r="H2299" s="3">
        <v>37222.48541666667</v>
      </c>
      <c r="I2299" s="3">
        <v>37222.458333333336</v>
      </c>
      <c r="J2299">
        <v>1.1000000000000001</v>
      </c>
      <c r="K2299">
        <v>8.5</v>
      </c>
      <c r="L2299" s="3">
        <v>37222.463194444441</v>
      </c>
      <c r="M2299" t="s">
        <v>9</v>
      </c>
      <c r="N2299" t="s">
        <v>9</v>
      </c>
      <c r="O2299" t="s">
        <v>9</v>
      </c>
      <c r="P2299" s="3">
        <v>37222.48541666667</v>
      </c>
      <c r="Q2299">
        <v>9.3000000000000007</v>
      </c>
      <c r="R2299" t="s">
        <v>77</v>
      </c>
      <c r="S2299">
        <v>9.3000000000000007</v>
      </c>
      <c r="T2299">
        <v>0</v>
      </c>
      <c r="U2299" t="s">
        <v>9</v>
      </c>
      <c r="V2299" s="3">
        <v>37222.458333333336</v>
      </c>
      <c r="W2299">
        <v>1</v>
      </c>
      <c r="X2299" s="3">
        <v>37222.463194444441</v>
      </c>
      <c r="Y2299" t="s">
        <v>9</v>
      </c>
      <c r="Z2299">
        <v>9.3000000000000007</v>
      </c>
      <c r="AA2299">
        <v>0</v>
      </c>
      <c r="AB2299" t="s">
        <v>88</v>
      </c>
    </row>
    <row r="2300" spans="1:28" x14ac:dyDescent="0.25">
      <c r="A2300" t="s">
        <v>74</v>
      </c>
      <c r="B2300" t="s">
        <v>75</v>
      </c>
      <c r="C2300">
        <v>53.649500000000003</v>
      </c>
      <c r="D2300">
        <v>9.9618000000000002</v>
      </c>
      <c r="E2300">
        <v>15</v>
      </c>
      <c r="F2300" s="2">
        <v>37223</v>
      </c>
      <c r="G2300">
        <v>0.9</v>
      </c>
      <c r="H2300" s="3">
        <v>37223.48541666667</v>
      </c>
      <c r="I2300" s="3">
        <v>37223.458333333336</v>
      </c>
      <c r="J2300">
        <v>6</v>
      </c>
      <c r="K2300">
        <v>6</v>
      </c>
      <c r="L2300" s="3">
        <v>37223.463888888888</v>
      </c>
      <c r="M2300" t="s">
        <v>9</v>
      </c>
      <c r="N2300" t="s">
        <v>9</v>
      </c>
      <c r="O2300" t="s">
        <v>9</v>
      </c>
      <c r="P2300" s="3">
        <v>37223.48541666667</v>
      </c>
      <c r="Q2300">
        <v>6</v>
      </c>
      <c r="R2300" t="s">
        <v>77</v>
      </c>
      <c r="S2300">
        <v>6</v>
      </c>
      <c r="T2300">
        <v>0</v>
      </c>
      <c r="U2300" t="s">
        <v>9</v>
      </c>
      <c r="V2300" s="3">
        <v>37223.458333333336</v>
      </c>
      <c r="W2300">
        <v>1</v>
      </c>
      <c r="X2300" s="3">
        <v>37223.463888888888</v>
      </c>
      <c r="Y2300" t="s">
        <v>9</v>
      </c>
      <c r="Z2300">
        <v>6</v>
      </c>
      <c r="AA2300">
        <v>0</v>
      </c>
      <c r="AB2300" t="s">
        <v>88</v>
      </c>
    </row>
    <row r="2301" spans="1:28" x14ac:dyDescent="0.25">
      <c r="A2301" t="s">
        <v>74</v>
      </c>
      <c r="B2301" t="s">
        <v>75</v>
      </c>
      <c r="C2301">
        <v>53.649500000000003</v>
      </c>
      <c r="D2301">
        <v>9.9618000000000002</v>
      </c>
      <c r="E2301">
        <v>15</v>
      </c>
      <c r="F2301" s="2">
        <v>37224</v>
      </c>
      <c r="G2301">
        <v>2.2999999999999998</v>
      </c>
      <c r="H2301" s="3">
        <v>37224.48541666667</v>
      </c>
      <c r="I2301" s="3">
        <v>37224.458333333336</v>
      </c>
      <c r="J2301">
        <v>6</v>
      </c>
      <c r="K2301">
        <v>6.6</v>
      </c>
      <c r="L2301" s="3">
        <v>37224.463888888888</v>
      </c>
      <c r="M2301" t="s">
        <v>9</v>
      </c>
      <c r="N2301" t="s">
        <v>9</v>
      </c>
      <c r="O2301" t="s">
        <v>9</v>
      </c>
      <c r="P2301" s="3">
        <v>37224.48541666667</v>
      </c>
      <c r="Q2301">
        <v>4</v>
      </c>
      <c r="R2301" t="s">
        <v>77</v>
      </c>
      <c r="S2301">
        <v>4</v>
      </c>
      <c r="T2301">
        <v>0</v>
      </c>
      <c r="U2301" t="s">
        <v>9</v>
      </c>
      <c r="V2301" s="3">
        <v>37224.458333333336</v>
      </c>
      <c r="W2301">
        <v>1</v>
      </c>
      <c r="X2301" s="3">
        <v>37224.463888888888</v>
      </c>
      <c r="Y2301" t="s">
        <v>9</v>
      </c>
      <c r="Z2301">
        <v>4</v>
      </c>
      <c r="AA2301">
        <v>0</v>
      </c>
      <c r="AB2301" t="s">
        <v>88</v>
      </c>
    </row>
    <row r="2302" spans="1:28" x14ac:dyDescent="0.25">
      <c r="A2302" t="s">
        <v>74</v>
      </c>
      <c r="B2302" t="s">
        <v>75</v>
      </c>
      <c r="C2302">
        <v>53.649500000000003</v>
      </c>
      <c r="D2302">
        <v>9.9618000000000002</v>
      </c>
      <c r="E2302">
        <v>15</v>
      </c>
      <c r="F2302" s="2">
        <v>37225</v>
      </c>
      <c r="G2302">
        <v>5</v>
      </c>
      <c r="H2302" s="3">
        <v>37225.48541666667</v>
      </c>
      <c r="I2302" s="3">
        <v>37225.458333333336</v>
      </c>
      <c r="J2302">
        <v>6</v>
      </c>
      <c r="K2302">
        <v>7</v>
      </c>
      <c r="L2302" s="3">
        <v>37225.463888888888</v>
      </c>
      <c r="M2302" t="s">
        <v>9</v>
      </c>
      <c r="N2302" t="s">
        <v>9</v>
      </c>
      <c r="O2302" t="s">
        <v>9</v>
      </c>
      <c r="P2302" s="3">
        <v>37225.48541666667</v>
      </c>
      <c r="Q2302">
        <v>11</v>
      </c>
      <c r="R2302" t="s">
        <v>77</v>
      </c>
      <c r="S2302">
        <v>11</v>
      </c>
      <c r="T2302">
        <v>0</v>
      </c>
      <c r="U2302" t="s">
        <v>9</v>
      </c>
      <c r="V2302" s="3">
        <v>37225.458333333336</v>
      </c>
      <c r="W2302">
        <v>1</v>
      </c>
      <c r="X2302" s="3">
        <v>37225.463888888888</v>
      </c>
      <c r="Y2302" t="s">
        <v>9</v>
      </c>
      <c r="Z2302">
        <v>11</v>
      </c>
      <c r="AA2302">
        <v>0</v>
      </c>
      <c r="AB2302" t="s">
        <v>88</v>
      </c>
    </row>
    <row r="2303" spans="1:28" x14ac:dyDescent="0.25">
      <c r="A2303" t="s">
        <v>74</v>
      </c>
      <c r="B2303" t="s">
        <v>75</v>
      </c>
      <c r="C2303">
        <v>53.649500000000003</v>
      </c>
      <c r="D2303">
        <v>9.9618000000000002</v>
      </c>
      <c r="E2303">
        <v>15</v>
      </c>
      <c r="F2303" s="2">
        <v>37226</v>
      </c>
      <c r="G2303">
        <v>3.3</v>
      </c>
      <c r="H2303" s="3">
        <v>37226.48541666667</v>
      </c>
      <c r="I2303" s="3">
        <v>37226.458333333336</v>
      </c>
      <c r="J2303">
        <v>3.3</v>
      </c>
      <c r="K2303">
        <v>5.8</v>
      </c>
      <c r="L2303" s="3">
        <v>37226.464583333334</v>
      </c>
      <c r="M2303" t="s">
        <v>9</v>
      </c>
      <c r="N2303" t="s">
        <v>9</v>
      </c>
      <c r="O2303" t="s">
        <v>9</v>
      </c>
      <c r="P2303" s="3">
        <v>37226.48541666667</v>
      </c>
      <c r="Q2303">
        <v>2</v>
      </c>
      <c r="R2303" t="s">
        <v>77</v>
      </c>
      <c r="S2303">
        <v>2</v>
      </c>
      <c r="T2303">
        <v>0</v>
      </c>
      <c r="U2303" t="s">
        <v>9</v>
      </c>
      <c r="V2303" s="3">
        <v>37226.458333333336</v>
      </c>
      <c r="W2303">
        <v>1</v>
      </c>
      <c r="X2303" s="3">
        <v>37226.464583333334</v>
      </c>
      <c r="Y2303" t="s">
        <v>9</v>
      </c>
      <c r="Z2303">
        <v>2</v>
      </c>
      <c r="AA2303">
        <v>0</v>
      </c>
      <c r="AB2303" t="s">
        <v>88</v>
      </c>
    </row>
    <row r="2304" spans="1:28" x14ac:dyDescent="0.25">
      <c r="A2304" t="s">
        <v>74</v>
      </c>
      <c r="B2304" t="s">
        <v>75</v>
      </c>
      <c r="C2304">
        <v>53.649500000000003</v>
      </c>
      <c r="D2304">
        <v>9.9618000000000002</v>
      </c>
      <c r="E2304">
        <v>15</v>
      </c>
      <c r="F2304" s="2">
        <v>37227</v>
      </c>
      <c r="G2304">
        <v>3.1</v>
      </c>
      <c r="H2304" s="3">
        <v>37227.48541666667</v>
      </c>
      <c r="I2304" s="3">
        <v>37227.458333333336</v>
      </c>
      <c r="J2304">
        <v>6.6</v>
      </c>
      <c r="K2304">
        <v>6.6</v>
      </c>
      <c r="L2304" s="3">
        <v>37227.464583333334</v>
      </c>
      <c r="M2304" t="s">
        <v>9</v>
      </c>
      <c r="N2304" t="s">
        <v>9</v>
      </c>
      <c r="O2304" t="s">
        <v>9</v>
      </c>
      <c r="P2304" s="3">
        <v>37227.48541666667</v>
      </c>
      <c r="Q2304">
        <v>5</v>
      </c>
      <c r="R2304" t="s">
        <v>77</v>
      </c>
      <c r="S2304">
        <v>5</v>
      </c>
      <c r="T2304">
        <v>0</v>
      </c>
      <c r="U2304" t="s">
        <v>9</v>
      </c>
      <c r="V2304" s="3">
        <v>37227.458333333336</v>
      </c>
      <c r="W2304">
        <v>1</v>
      </c>
      <c r="X2304" s="3">
        <v>37227.464583333334</v>
      </c>
      <c r="Y2304" t="s">
        <v>9</v>
      </c>
      <c r="Z2304">
        <v>5</v>
      </c>
      <c r="AA2304">
        <v>0</v>
      </c>
      <c r="AB2304" t="s">
        <v>88</v>
      </c>
    </row>
    <row r="2305" spans="1:28" x14ac:dyDescent="0.25">
      <c r="A2305" t="s">
        <v>74</v>
      </c>
      <c r="B2305" t="s">
        <v>75</v>
      </c>
      <c r="C2305">
        <v>53.649500000000003</v>
      </c>
      <c r="D2305">
        <v>9.9618000000000002</v>
      </c>
      <c r="E2305">
        <v>15</v>
      </c>
      <c r="F2305" s="2">
        <v>37228</v>
      </c>
      <c r="G2305">
        <v>1.7</v>
      </c>
      <c r="H2305" s="3">
        <v>37228.48541666667</v>
      </c>
      <c r="I2305" s="3">
        <v>37228.458333333336</v>
      </c>
      <c r="J2305">
        <v>2.2999999999999998</v>
      </c>
      <c r="K2305">
        <v>6.6</v>
      </c>
      <c r="L2305" s="3">
        <v>37228.465277777781</v>
      </c>
      <c r="M2305" t="s">
        <v>9</v>
      </c>
      <c r="N2305" t="s">
        <v>9</v>
      </c>
      <c r="O2305" t="s">
        <v>9</v>
      </c>
      <c r="P2305" s="3">
        <v>37228.48541666667</v>
      </c>
      <c r="Q2305">
        <v>0</v>
      </c>
      <c r="R2305" t="s">
        <v>76</v>
      </c>
      <c r="S2305">
        <v>0</v>
      </c>
      <c r="T2305">
        <v>0</v>
      </c>
      <c r="U2305" t="s">
        <v>9</v>
      </c>
      <c r="V2305" s="3">
        <v>37228.458333333336</v>
      </c>
      <c r="W2305">
        <v>1</v>
      </c>
      <c r="X2305" s="3">
        <v>37228.465277777781</v>
      </c>
      <c r="Y2305" t="s">
        <v>9</v>
      </c>
      <c r="Z2305">
        <v>0</v>
      </c>
      <c r="AA2305">
        <v>0</v>
      </c>
      <c r="AB2305" t="s">
        <v>88</v>
      </c>
    </row>
    <row r="2306" spans="1:28" x14ac:dyDescent="0.25">
      <c r="A2306" t="s">
        <v>74</v>
      </c>
      <c r="B2306" t="s">
        <v>75</v>
      </c>
      <c r="C2306">
        <v>53.649500000000003</v>
      </c>
      <c r="D2306">
        <v>9.9618000000000002</v>
      </c>
      <c r="E2306">
        <v>15</v>
      </c>
      <c r="F2306" s="2">
        <v>37229</v>
      </c>
      <c r="G2306">
        <v>-2</v>
      </c>
      <c r="H2306" s="3">
        <v>37229.48541666667</v>
      </c>
      <c r="I2306" s="3">
        <v>37229.458333333336</v>
      </c>
      <c r="J2306">
        <v>1</v>
      </c>
      <c r="K2306">
        <v>2</v>
      </c>
      <c r="L2306" s="3">
        <v>37229.465277777781</v>
      </c>
      <c r="M2306" t="s">
        <v>9</v>
      </c>
      <c r="N2306" t="s">
        <v>9</v>
      </c>
      <c r="O2306" t="s">
        <v>9</v>
      </c>
      <c r="P2306" s="3">
        <v>37229.48541666667</v>
      </c>
      <c r="Q2306">
        <v>0</v>
      </c>
      <c r="R2306" t="s">
        <v>76</v>
      </c>
      <c r="S2306">
        <v>0</v>
      </c>
      <c r="T2306">
        <v>0</v>
      </c>
      <c r="U2306" t="s">
        <v>9</v>
      </c>
      <c r="V2306" s="3">
        <v>37229.458333333336</v>
      </c>
      <c r="W2306">
        <v>1</v>
      </c>
      <c r="X2306" s="3">
        <v>37229.465277777781</v>
      </c>
      <c r="Y2306" t="s">
        <v>9</v>
      </c>
      <c r="Z2306">
        <v>0</v>
      </c>
      <c r="AA2306">
        <v>0</v>
      </c>
      <c r="AB2306" t="s">
        <v>88</v>
      </c>
    </row>
    <row r="2307" spans="1:28" x14ac:dyDescent="0.25">
      <c r="A2307" t="s">
        <v>74</v>
      </c>
      <c r="B2307" t="s">
        <v>75</v>
      </c>
      <c r="C2307">
        <v>53.649500000000003</v>
      </c>
      <c r="D2307">
        <v>9.9618000000000002</v>
      </c>
      <c r="E2307">
        <v>15</v>
      </c>
      <c r="F2307" s="2">
        <v>37230</v>
      </c>
      <c r="G2307">
        <v>0.7</v>
      </c>
      <c r="H2307" s="3">
        <v>37230.48541666667</v>
      </c>
      <c r="I2307" s="3">
        <v>37230.458333333336</v>
      </c>
      <c r="J2307">
        <v>7.6</v>
      </c>
      <c r="K2307">
        <v>7.6</v>
      </c>
      <c r="L2307" s="3">
        <v>37230.465277777781</v>
      </c>
      <c r="M2307" t="s">
        <v>9</v>
      </c>
      <c r="N2307" t="s">
        <v>9</v>
      </c>
      <c r="O2307" t="s">
        <v>9</v>
      </c>
      <c r="P2307" s="3">
        <v>37230.48541666667</v>
      </c>
      <c r="Q2307">
        <v>10</v>
      </c>
      <c r="R2307" t="s">
        <v>77</v>
      </c>
      <c r="S2307">
        <v>10</v>
      </c>
      <c r="T2307">
        <v>0</v>
      </c>
      <c r="U2307" t="s">
        <v>9</v>
      </c>
      <c r="V2307" s="3">
        <v>37230.458333333336</v>
      </c>
      <c r="W2307">
        <v>1</v>
      </c>
      <c r="X2307" s="3">
        <v>37230.465277777781</v>
      </c>
      <c r="Y2307" t="s">
        <v>9</v>
      </c>
      <c r="Z2307">
        <v>10</v>
      </c>
      <c r="AA2307">
        <v>0</v>
      </c>
      <c r="AB2307" t="s">
        <v>88</v>
      </c>
    </row>
    <row r="2308" spans="1:28" x14ac:dyDescent="0.25">
      <c r="A2308" t="s">
        <v>74</v>
      </c>
      <c r="B2308" t="s">
        <v>75</v>
      </c>
      <c r="C2308">
        <v>53.649500000000003</v>
      </c>
      <c r="D2308">
        <v>9.9618000000000002</v>
      </c>
      <c r="E2308">
        <v>15</v>
      </c>
      <c r="F2308" s="2">
        <v>37231</v>
      </c>
      <c r="G2308">
        <v>-1.5</v>
      </c>
      <c r="H2308" s="3">
        <v>37231.48541666667</v>
      </c>
      <c r="I2308" s="3">
        <v>37231.458333333336</v>
      </c>
      <c r="J2308">
        <v>6.2</v>
      </c>
      <c r="K2308">
        <v>7.4</v>
      </c>
      <c r="L2308" s="3">
        <v>37231.46597222222</v>
      </c>
      <c r="M2308" t="s">
        <v>9</v>
      </c>
      <c r="N2308" t="s">
        <v>9</v>
      </c>
      <c r="O2308" t="s">
        <v>9</v>
      </c>
      <c r="P2308" s="3">
        <v>37231.48541666667</v>
      </c>
      <c r="Q2308">
        <v>0</v>
      </c>
      <c r="R2308" t="s">
        <v>76</v>
      </c>
      <c r="S2308">
        <v>0</v>
      </c>
      <c r="T2308">
        <v>0</v>
      </c>
      <c r="U2308" t="s">
        <v>9</v>
      </c>
      <c r="V2308" s="3">
        <v>37231.458333333336</v>
      </c>
      <c r="W2308">
        <v>1</v>
      </c>
      <c r="X2308" s="3">
        <v>37231.46597222222</v>
      </c>
      <c r="Y2308" t="s">
        <v>9</v>
      </c>
      <c r="Z2308">
        <v>0</v>
      </c>
      <c r="AA2308">
        <v>0</v>
      </c>
      <c r="AB2308" t="s">
        <v>88</v>
      </c>
    </row>
    <row r="2309" spans="1:28" x14ac:dyDescent="0.25">
      <c r="A2309" t="s">
        <v>74</v>
      </c>
      <c r="B2309" t="s">
        <v>75</v>
      </c>
      <c r="C2309">
        <v>53.649500000000003</v>
      </c>
      <c r="D2309">
        <v>9.9618000000000002</v>
      </c>
      <c r="E2309">
        <v>15</v>
      </c>
      <c r="F2309" s="2">
        <v>37232</v>
      </c>
      <c r="G2309">
        <v>-3.2</v>
      </c>
      <c r="H2309" s="3">
        <v>37232.48541666667</v>
      </c>
      <c r="I2309" s="3">
        <v>37232.458333333336</v>
      </c>
      <c r="J2309">
        <v>1.5</v>
      </c>
      <c r="K2309">
        <v>6.3</v>
      </c>
      <c r="L2309" s="3">
        <v>37232.46597222222</v>
      </c>
      <c r="M2309" t="s">
        <v>9</v>
      </c>
      <c r="N2309" t="s">
        <v>9</v>
      </c>
      <c r="O2309" t="s">
        <v>9</v>
      </c>
      <c r="P2309" s="3">
        <v>37232.48541666667</v>
      </c>
      <c r="Q2309">
        <v>1</v>
      </c>
      <c r="R2309" t="s">
        <v>77</v>
      </c>
      <c r="S2309">
        <v>1</v>
      </c>
      <c r="T2309">
        <v>0</v>
      </c>
      <c r="U2309" t="s">
        <v>9</v>
      </c>
      <c r="V2309" s="3">
        <v>37232.458333333336</v>
      </c>
      <c r="W2309">
        <v>1</v>
      </c>
      <c r="X2309" s="3">
        <v>37232.46597222222</v>
      </c>
      <c r="Y2309" t="s">
        <v>9</v>
      </c>
      <c r="Z2309">
        <v>1</v>
      </c>
      <c r="AA2309">
        <v>0</v>
      </c>
      <c r="AB2309" t="s">
        <v>88</v>
      </c>
    </row>
    <row r="2310" spans="1:28" x14ac:dyDescent="0.25">
      <c r="A2310" t="s">
        <v>74</v>
      </c>
      <c r="B2310" t="s">
        <v>75</v>
      </c>
      <c r="C2310">
        <v>53.649500000000003</v>
      </c>
      <c r="D2310">
        <v>9.9618000000000002</v>
      </c>
      <c r="E2310">
        <v>15</v>
      </c>
      <c r="F2310" s="2">
        <v>37233</v>
      </c>
      <c r="G2310">
        <v>-2.6</v>
      </c>
      <c r="H2310" s="3">
        <v>37233.48541666667</v>
      </c>
      <c r="I2310" s="3">
        <v>37233.458333333336</v>
      </c>
      <c r="J2310">
        <v>1.8</v>
      </c>
      <c r="K2310">
        <v>3.1</v>
      </c>
      <c r="L2310" s="3">
        <v>37233.466666666667</v>
      </c>
      <c r="M2310" t="s">
        <v>9</v>
      </c>
      <c r="N2310" t="s">
        <v>9</v>
      </c>
      <c r="O2310" t="s">
        <v>9</v>
      </c>
      <c r="P2310" s="3">
        <v>37233.48541666667</v>
      </c>
      <c r="Q2310">
        <v>0.5</v>
      </c>
      <c r="R2310" t="s">
        <v>77</v>
      </c>
      <c r="S2310">
        <v>0.5</v>
      </c>
      <c r="T2310">
        <v>0</v>
      </c>
      <c r="U2310" t="s">
        <v>9</v>
      </c>
      <c r="V2310" s="3">
        <v>37233.458333333336</v>
      </c>
      <c r="W2310">
        <v>1</v>
      </c>
      <c r="X2310" s="3">
        <v>37233.466666666667</v>
      </c>
      <c r="Y2310" t="s">
        <v>9</v>
      </c>
      <c r="Z2310">
        <v>0.5</v>
      </c>
      <c r="AA2310">
        <v>0</v>
      </c>
      <c r="AB2310" t="s">
        <v>88</v>
      </c>
    </row>
    <row r="2311" spans="1:28" x14ac:dyDescent="0.25">
      <c r="A2311" t="s">
        <v>74</v>
      </c>
      <c r="B2311" t="s">
        <v>75</v>
      </c>
      <c r="C2311">
        <v>53.649500000000003</v>
      </c>
      <c r="D2311">
        <v>9.9618000000000002</v>
      </c>
      <c r="E2311">
        <v>15</v>
      </c>
      <c r="F2311" s="2">
        <v>37234</v>
      </c>
      <c r="G2311">
        <v>-2.8</v>
      </c>
      <c r="H2311" s="3">
        <v>37234.48541666667</v>
      </c>
      <c r="I2311" s="3">
        <v>37234.458333333336</v>
      </c>
      <c r="J2311">
        <v>0.3</v>
      </c>
      <c r="K2311">
        <v>3.3</v>
      </c>
      <c r="L2311" s="3">
        <v>37234.466666666667</v>
      </c>
      <c r="M2311" t="s">
        <v>9</v>
      </c>
      <c r="N2311" t="s">
        <v>9</v>
      </c>
      <c r="O2311" t="s">
        <v>9</v>
      </c>
      <c r="P2311" s="3">
        <v>37234.48541666667</v>
      </c>
      <c r="Q2311">
        <v>0</v>
      </c>
      <c r="R2311" t="s">
        <v>76</v>
      </c>
      <c r="S2311">
        <v>0</v>
      </c>
      <c r="T2311">
        <v>0</v>
      </c>
      <c r="U2311" t="s">
        <v>9</v>
      </c>
      <c r="V2311" s="3">
        <v>37234.458333333336</v>
      </c>
      <c r="W2311">
        <v>1</v>
      </c>
      <c r="X2311" s="3">
        <v>37234.466666666667</v>
      </c>
      <c r="Y2311" t="s">
        <v>9</v>
      </c>
      <c r="Z2311">
        <v>0</v>
      </c>
      <c r="AA2311">
        <v>0</v>
      </c>
      <c r="AB2311" t="s">
        <v>88</v>
      </c>
    </row>
    <row r="2312" spans="1:28" x14ac:dyDescent="0.25">
      <c r="A2312" t="s">
        <v>74</v>
      </c>
      <c r="B2312" t="s">
        <v>75</v>
      </c>
      <c r="C2312">
        <v>53.649500000000003</v>
      </c>
      <c r="D2312">
        <v>9.9618000000000002</v>
      </c>
      <c r="E2312">
        <v>15</v>
      </c>
      <c r="F2312" s="2">
        <v>37235</v>
      </c>
      <c r="G2312">
        <v>-1</v>
      </c>
      <c r="H2312" s="3">
        <v>37235.48541666667</v>
      </c>
      <c r="I2312" s="3">
        <v>37235.458333333336</v>
      </c>
      <c r="J2312">
        <v>2.4</v>
      </c>
      <c r="K2312">
        <v>4.0999999999999996</v>
      </c>
      <c r="L2312" s="3">
        <v>37235.467361111114</v>
      </c>
      <c r="M2312" t="s">
        <v>9</v>
      </c>
      <c r="N2312" t="s">
        <v>9</v>
      </c>
      <c r="O2312" t="s">
        <v>9</v>
      </c>
      <c r="P2312" s="3">
        <v>37235.48541666667</v>
      </c>
      <c r="Q2312">
        <v>0</v>
      </c>
      <c r="R2312" t="s">
        <v>76</v>
      </c>
      <c r="S2312">
        <v>0</v>
      </c>
      <c r="T2312">
        <v>0</v>
      </c>
      <c r="U2312" t="s">
        <v>9</v>
      </c>
      <c r="V2312" s="3">
        <v>37235.458333333336</v>
      </c>
      <c r="W2312">
        <v>1</v>
      </c>
      <c r="X2312" s="3">
        <v>37235.467361111114</v>
      </c>
      <c r="Y2312" t="s">
        <v>9</v>
      </c>
      <c r="Z2312">
        <v>0</v>
      </c>
      <c r="AA2312">
        <v>0</v>
      </c>
      <c r="AB2312" t="s">
        <v>88</v>
      </c>
    </row>
    <row r="2313" spans="1:28" x14ac:dyDescent="0.25">
      <c r="A2313" t="s">
        <v>74</v>
      </c>
      <c r="B2313" t="s">
        <v>75</v>
      </c>
      <c r="C2313">
        <v>53.649500000000003</v>
      </c>
      <c r="D2313">
        <v>9.9618000000000002</v>
      </c>
      <c r="E2313">
        <v>15</v>
      </c>
      <c r="F2313" s="2">
        <v>37236</v>
      </c>
      <c r="G2313">
        <v>1</v>
      </c>
      <c r="H2313" s="3">
        <v>37236.48541666667</v>
      </c>
      <c r="I2313" s="3">
        <v>37236.458333333336</v>
      </c>
      <c r="J2313">
        <v>1.5</v>
      </c>
      <c r="K2313">
        <v>4.5</v>
      </c>
      <c r="L2313" s="3">
        <v>37236.467361111114</v>
      </c>
      <c r="M2313" t="s">
        <v>9</v>
      </c>
      <c r="N2313" t="s">
        <v>9</v>
      </c>
      <c r="O2313" t="s">
        <v>9</v>
      </c>
      <c r="P2313" s="3">
        <v>37236.48541666667</v>
      </c>
      <c r="Q2313">
        <v>0</v>
      </c>
      <c r="R2313" t="s">
        <v>76</v>
      </c>
      <c r="S2313">
        <v>0</v>
      </c>
      <c r="T2313">
        <v>0</v>
      </c>
      <c r="U2313" t="s">
        <v>9</v>
      </c>
      <c r="V2313" s="3">
        <v>37236.458333333336</v>
      </c>
      <c r="W2313">
        <v>1</v>
      </c>
      <c r="X2313" s="3">
        <v>37236.467361111114</v>
      </c>
      <c r="Y2313" t="s">
        <v>9</v>
      </c>
      <c r="Z2313">
        <v>0</v>
      </c>
      <c r="AA2313">
        <v>0</v>
      </c>
      <c r="AB2313" t="s">
        <v>88</v>
      </c>
    </row>
    <row r="2314" spans="1:28" x14ac:dyDescent="0.25">
      <c r="A2314" t="s">
        <v>74</v>
      </c>
      <c r="B2314" t="s">
        <v>75</v>
      </c>
      <c r="C2314">
        <v>53.649500000000003</v>
      </c>
      <c r="D2314">
        <v>9.9618000000000002</v>
      </c>
      <c r="E2314">
        <v>15</v>
      </c>
      <c r="F2314" s="2">
        <v>37237</v>
      </c>
      <c r="G2314">
        <v>-1</v>
      </c>
      <c r="H2314" s="3">
        <v>37237.48541666667</v>
      </c>
      <c r="I2314" s="3">
        <v>37237.458333333336</v>
      </c>
      <c r="J2314">
        <v>3</v>
      </c>
      <c r="K2314">
        <v>3</v>
      </c>
      <c r="L2314" s="3">
        <v>37237.467361111114</v>
      </c>
      <c r="M2314" t="s">
        <v>9</v>
      </c>
      <c r="N2314" t="s">
        <v>9</v>
      </c>
      <c r="O2314" t="s">
        <v>9</v>
      </c>
      <c r="P2314" s="3">
        <v>37237.48541666667</v>
      </c>
      <c r="Q2314">
        <v>0.5</v>
      </c>
      <c r="R2314" t="s">
        <v>77</v>
      </c>
      <c r="S2314">
        <v>0.5</v>
      </c>
      <c r="T2314">
        <v>0</v>
      </c>
      <c r="U2314" t="s">
        <v>9</v>
      </c>
      <c r="V2314" s="3">
        <v>37237.458333333336</v>
      </c>
      <c r="W2314">
        <v>1</v>
      </c>
      <c r="X2314" s="3">
        <v>37237.467361111114</v>
      </c>
      <c r="Y2314" t="s">
        <v>9</v>
      </c>
      <c r="Z2314">
        <v>0.5</v>
      </c>
      <c r="AA2314">
        <v>0</v>
      </c>
      <c r="AB2314" t="s">
        <v>88</v>
      </c>
    </row>
    <row r="2315" spans="1:28" x14ac:dyDescent="0.25">
      <c r="A2315" t="s">
        <v>74</v>
      </c>
      <c r="B2315" t="s">
        <v>75</v>
      </c>
      <c r="C2315">
        <v>53.649500000000003</v>
      </c>
      <c r="D2315">
        <v>9.9618000000000002</v>
      </c>
      <c r="E2315">
        <v>15</v>
      </c>
      <c r="F2315" s="2">
        <v>37238</v>
      </c>
      <c r="G2315">
        <v>-3.7</v>
      </c>
      <c r="H2315" s="3">
        <v>37238.48541666667</v>
      </c>
      <c r="I2315" s="3">
        <v>37238.458333333336</v>
      </c>
      <c r="J2315">
        <v>3</v>
      </c>
      <c r="K2315">
        <v>5</v>
      </c>
      <c r="L2315" s="3">
        <v>37238.468055555553</v>
      </c>
      <c r="M2315" t="s">
        <v>9</v>
      </c>
      <c r="N2315" t="s">
        <v>9</v>
      </c>
      <c r="O2315" t="s">
        <v>9</v>
      </c>
      <c r="P2315" s="3">
        <v>37238.48541666667</v>
      </c>
      <c r="Q2315">
        <v>0.5</v>
      </c>
      <c r="R2315" t="s">
        <v>77</v>
      </c>
      <c r="S2315">
        <v>0.5</v>
      </c>
      <c r="T2315">
        <v>0</v>
      </c>
      <c r="U2315" t="s">
        <v>9</v>
      </c>
      <c r="V2315" s="3">
        <v>37238.458333333336</v>
      </c>
      <c r="W2315">
        <v>1</v>
      </c>
      <c r="X2315" s="3">
        <v>37238.468055555553</v>
      </c>
      <c r="Y2315" t="s">
        <v>9</v>
      </c>
      <c r="Z2315">
        <v>0.5</v>
      </c>
      <c r="AA2315">
        <v>0</v>
      </c>
      <c r="AB2315" t="s">
        <v>88</v>
      </c>
    </row>
    <row r="2316" spans="1:28" x14ac:dyDescent="0.25">
      <c r="A2316" t="s">
        <v>74</v>
      </c>
      <c r="B2316" t="s">
        <v>75</v>
      </c>
      <c r="C2316">
        <v>53.649500000000003</v>
      </c>
      <c r="D2316">
        <v>9.9618000000000002</v>
      </c>
      <c r="E2316">
        <v>15</v>
      </c>
      <c r="F2316" s="2">
        <v>37239</v>
      </c>
      <c r="G2316">
        <v>-7</v>
      </c>
      <c r="H2316" s="3">
        <v>37239.48541666667</v>
      </c>
      <c r="I2316" s="3">
        <v>37239.458333333336</v>
      </c>
      <c r="J2316">
        <v>-3</v>
      </c>
      <c r="K2316">
        <v>4</v>
      </c>
      <c r="L2316" s="3">
        <v>37239.468055555553</v>
      </c>
      <c r="M2316" t="s">
        <v>9</v>
      </c>
      <c r="N2316" t="s">
        <v>9</v>
      </c>
      <c r="O2316" t="s">
        <v>9</v>
      </c>
      <c r="P2316" s="3">
        <v>37239.48541666667</v>
      </c>
      <c r="Q2316">
        <v>0</v>
      </c>
      <c r="R2316" t="s">
        <v>76</v>
      </c>
      <c r="S2316">
        <v>0</v>
      </c>
      <c r="T2316">
        <v>0</v>
      </c>
      <c r="U2316" t="s">
        <v>9</v>
      </c>
      <c r="V2316" s="3">
        <v>37239.458333333336</v>
      </c>
      <c r="W2316">
        <v>1</v>
      </c>
      <c r="X2316" s="3">
        <v>37239.468055555553</v>
      </c>
      <c r="Y2316" t="s">
        <v>9</v>
      </c>
      <c r="Z2316">
        <v>0</v>
      </c>
      <c r="AA2316">
        <v>0</v>
      </c>
      <c r="AB2316" t="s">
        <v>88</v>
      </c>
    </row>
    <row r="2317" spans="1:28" x14ac:dyDescent="0.25">
      <c r="A2317" t="s">
        <v>74</v>
      </c>
      <c r="B2317" t="s">
        <v>75</v>
      </c>
      <c r="C2317">
        <v>53.649500000000003</v>
      </c>
      <c r="D2317">
        <v>9.9618000000000002</v>
      </c>
      <c r="E2317">
        <v>15</v>
      </c>
      <c r="F2317" s="2">
        <v>37240</v>
      </c>
      <c r="G2317">
        <v>-3.3</v>
      </c>
      <c r="H2317" s="3">
        <v>37240.48541666667</v>
      </c>
      <c r="I2317" s="3">
        <v>37240.458333333336</v>
      </c>
      <c r="J2317">
        <v>0.6</v>
      </c>
      <c r="K2317">
        <v>0.6</v>
      </c>
      <c r="L2317" s="3">
        <v>37240.46875</v>
      </c>
      <c r="M2317" t="s">
        <v>9</v>
      </c>
      <c r="N2317" t="s">
        <v>9</v>
      </c>
      <c r="O2317" t="s">
        <v>9</v>
      </c>
      <c r="P2317" s="3">
        <v>37240.48541666667</v>
      </c>
      <c r="Q2317">
        <v>0</v>
      </c>
      <c r="R2317" t="s">
        <v>76</v>
      </c>
      <c r="S2317">
        <v>0</v>
      </c>
      <c r="T2317">
        <v>0</v>
      </c>
      <c r="U2317" t="s">
        <v>9</v>
      </c>
      <c r="V2317" s="3">
        <v>37240.458333333336</v>
      </c>
      <c r="W2317">
        <v>1</v>
      </c>
      <c r="X2317" s="3">
        <v>37240.46875</v>
      </c>
      <c r="Y2317" t="s">
        <v>9</v>
      </c>
      <c r="Z2317">
        <v>0</v>
      </c>
      <c r="AA2317">
        <v>0</v>
      </c>
      <c r="AB2317" t="s">
        <v>88</v>
      </c>
    </row>
    <row r="2318" spans="1:28" x14ac:dyDescent="0.25">
      <c r="A2318" t="s">
        <v>74</v>
      </c>
      <c r="B2318" t="s">
        <v>75</v>
      </c>
      <c r="C2318">
        <v>53.649500000000003</v>
      </c>
      <c r="D2318">
        <v>9.9618000000000002</v>
      </c>
      <c r="E2318">
        <v>15</v>
      </c>
      <c r="F2318" s="2">
        <v>37241</v>
      </c>
      <c r="G2318">
        <v>-4.3</v>
      </c>
      <c r="H2318" s="3">
        <v>37241.48541666667</v>
      </c>
      <c r="I2318" s="3">
        <v>37241.458333333336</v>
      </c>
      <c r="J2318">
        <v>-1.4</v>
      </c>
      <c r="K2318">
        <v>2.6</v>
      </c>
      <c r="L2318" s="3">
        <v>37241.46875</v>
      </c>
      <c r="M2318" t="s">
        <v>9</v>
      </c>
      <c r="N2318" t="s">
        <v>9</v>
      </c>
      <c r="O2318" t="s">
        <v>9</v>
      </c>
      <c r="P2318" s="3">
        <v>37241.48541666667</v>
      </c>
      <c r="Q2318">
        <v>0</v>
      </c>
      <c r="R2318" t="s">
        <v>76</v>
      </c>
      <c r="S2318">
        <v>0</v>
      </c>
      <c r="T2318">
        <v>0</v>
      </c>
      <c r="U2318" t="s">
        <v>9</v>
      </c>
      <c r="V2318" s="3">
        <v>37241.458333333336</v>
      </c>
      <c r="W2318">
        <v>1</v>
      </c>
      <c r="X2318" s="3">
        <v>37241.46875</v>
      </c>
      <c r="Y2318" t="s">
        <v>9</v>
      </c>
      <c r="Z2318">
        <v>0</v>
      </c>
      <c r="AA2318">
        <v>0</v>
      </c>
      <c r="AB2318" t="s">
        <v>88</v>
      </c>
    </row>
    <row r="2319" spans="1:28" x14ac:dyDescent="0.25">
      <c r="A2319" t="s">
        <v>74</v>
      </c>
      <c r="B2319" t="s">
        <v>75</v>
      </c>
      <c r="C2319">
        <v>53.649500000000003</v>
      </c>
      <c r="D2319">
        <v>9.9618000000000002</v>
      </c>
      <c r="E2319">
        <v>15</v>
      </c>
      <c r="F2319" s="2">
        <v>37242</v>
      </c>
      <c r="G2319">
        <v>-1</v>
      </c>
      <c r="H2319" s="3">
        <v>37242.48541666667</v>
      </c>
      <c r="I2319" s="3">
        <v>37242.458333333336</v>
      </c>
      <c r="J2319">
        <v>1.6</v>
      </c>
      <c r="K2319">
        <v>2.8</v>
      </c>
      <c r="L2319" s="3">
        <v>37242.469444444447</v>
      </c>
      <c r="M2319" t="s">
        <v>9</v>
      </c>
      <c r="N2319" t="s">
        <v>9</v>
      </c>
      <c r="O2319" t="s">
        <v>9</v>
      </c>
      <c r="P2319" s="3">
        <v>37242.48541666667</v>
      </c>
      <c r="Q2319">
        <v>0</v>
      </c>
      <c r="R2319" t="s">
        <v>76</v>
      </c>
      <c r="S2319">
        <v>0</v>
      </c>
      <c r="T2319">
        <v>0</v>
      </c>
      <c r="U2319" t="s">
        <v>9</v>
      </c>
      <c r="V2319" s="3">
        <v>37242.458333333336</v>
      </c>
      <c r="W2319">
        <v>1</v>
      </c>
      <c r="X2319" s="3">
        <v>37242.469444444447</v>
      </c>
      <c r="Y2319" t="s">
        <v>9</v>
      </c>
      <c r="Z2319">
        <v>0</v>
      </c>
      <c r="AA2319">
        <v>0</v>
      </c>
      <c r="AB2319" t="s">
        <v>89</v>
      </c>
    </row>
    <row r="2320" spans="1:28" x14ac:dyDescent="0.25">
      <c r="A2320" t="s">
        <v>74</v>
      </c>
      <c r="B2320" t="s">
        <v>75</v>
      </c>
      <c r="C2320">
        <v>53.649500000000003</v>
      </c>
      <c r="D2320">
        <v>9.9618000000000002</v>
      </c>
      <c r="E2320">
        <v>15</v>
      </c>
      <c r="F2320" s="2">
        <v>37243</v>
      </c>
      <c r="G2320">
        <v>-0.3</v>
      </c>
      <c r="H2320" s="3">
        <v>37243.48541666667</v>
      </c>
      <c r="I2320" s="3">
        <v>37243.458333333336</v>
      </c>
      <c r="J2320">
        <v>1</v>
      </c>
      <c r="K2320">
        <v>1.6</v>
      </c>
      <c r="L2320" s="3">
        <v>37243.469444444447</v>
      </c>
      <c r="M2320" t="s">
        <v>9</v>
      </c>
      <c r="N2320" t="s">
        <v>9</v>
      </c>
      <c r="O2320" t="s">
        <v>9</v>
      </c>
      <c r="P2320" s="3">
        <v>37243.48541666667</v>
      </c>
      <c r="Q2320">
        <v>0</v>
      </c>
      <c r="R2320" t="s">
        <v>76</v>
      </c>
      <c r="S2320">
        <v>0</v>
      </c>
      <c r="T2320">
        <v>0</v>
      </c>
      <c r="U2320" t="s">
        <v>9</v>
      </c>
      <c r="V2320" s="3">
        <v>37243.458333333336</v>
      </c>
      <c r="W2320">
        <v>1</v>
      </c>
      <c r="X2320" s="3">
        <v>37243.469444444447</v>
      </c>
      <c r="Y2320" t="s">
        <v>9</v>
      </c>
      <c r="Z2320">
        <v>0</v>
      </c>
      <c r="AA2320">
        <v>0</v>
      </c>
      <c r="AB2320" t="s">
        <v>88</v>
      </c>
    </row>
    <row r="2321" spans="1:28" x14ac:dyDescent="0.25">
      <c r="A2321" t="s">
        <v>74</v>
      </c>
      <c r="B2321" t="s">
        <v>75</v>
      </c>
      <c r="C2321">
        <v>53.649500000000003</v>
      </c>
      <c r="D2321">
        <v>9.9618000000000002</v>
      </c>
      <c r="E2321">
        <v>15</v>
      </c>
      <c r="F2321" s="2">
        <v>37244</v>
      </c>
      <c r="G2321">
        <v>1</v>
      </c>
      <c r="H2321" s="3">
        <v>37244.48541666667</v>
      </c>
      <c r="I2321" s="3">
        <v>37244.458333333336</v>
      </c>
      <c r="J2321">
        <v>5.5</v>
      </c>
      <c r="K2321">
        <v>5.5</v>
      </c>
      <c r="L2321" s="3">
        <v>37244.470138888886</v>
      </c>
      <c r="M2321" t="s">
        <v>9</v>
      </c>
      <c r="N2321" t="s">
        <v>9</v>
      </c>
      <c r="O2321" t="s">
        <v>9</v>
      </c>
      <c r="P2321" s="3">
        <v>37244.48541666667</v>
      </c>
      <c r="Q2321">
        <v>0</v>
      </c>
      <c r="R2321" t="s">
        <v>76</v>
      </c>
      <c r="S2321">
        <v>0</v>
      </c>
      <c r="T2321">
        <v>0</v>
      </c>
      <c r="U2321" t="s">
        <v>9</v>
      </c>
      <c r="V2321" s="3">
        <v>37244.458333333336</v>
      </c>
      <c r="W2321">
        <v>1</v>
      </c>
      <c r="X2321" s="3">
        <v>37244.470138888886</v>
      </c>
      <c r="Y2321" t="s">
        <v>9</v>
      </c>
      <c r="Z2321">
        <v>0</v>
      </c>
      <c r="AA2321">
        <v>0</v>
      </c>
      <c r="AB2321" t="s">
        <v>88</v>
      </c>
    </row>
    <row r="2322" spans="1:28" x14ac:dyDescent="0.25">
      <c r="A2322" t="s">
        <v>74</v>
      </c>
      <c r="B2322" t="s">
        <v>75</v>
      </c>
      <c r="C2322">
        <v>53.649500000000003</v>
      </c>
      <c r="D2322">
        <v>9.9618000000000002</v>
      </c>
      <c r="E2322">
        <v>15</v>
      </c>
      <c r="F2322" s="2">
        <v>37245</v>
      </c>
      <c r="G2322">
        <v>-4.5</v>
      </c>
      <c r="H2322" s="3">
        <v>37245.48541666667</v>
      </c>
      <c r="I2322" s="3">
        <v>37245.458333333336</v>
      </c>
      <c r="J2322">
        <v>-2.5</v>
      </c>
      <c r="K2322">
        <v>6</v>
      </c>
      <c r="L2322" s="3">
        <v>37245.470138888886</v>
      </c>
      <c r="M2322" t="s">
        <v>9</v>
      </c>
      <c r="N2322" t="s">
        <v>9</v>
      </c>
      <c r="O2322" t="s">
        <v>9</v>
      </c>
      <c r="P2322" s="3">
        <v>37245.48541666667</v>
      </c>
      <c r="Q2322">
        <v>5</v>
      </c>
      <c r="R2322" t="s">
        <v>77</v>
      </c>
      <c r="S2322">
        <v>5</v>
      </c>
      <c r="T2322">
        <v>0</v>
      </c>
      <c r="U2322" t="s">
        <v>9</v>
      </c>
      <c r="V2322" s="3">
        <v>37245.458333333336</v>
      </c>
      <c r="W2322">
        <v>1</v>
      </c>
      <c r="X2322" s="3">
        <v>37245.470138888886</v>
      </c>
      <c r="Y2322" t="s">
        <v>9</v>
      </c>
      <c r="Z2322">
        <v>5</v>
      </c>
      <c r="AA2322">
        <v>0</v>
      </c>
      <c r="AB2322" t="s">
        <v>88</v>
      </c>
    </row>
    <row r="2323" spans="1:28" x14ac:dyDescent="0.25">
      <c r="A2323" t="s">
        <v>74</v>
      </c>
      <c r="B2323" t="s">
        <v>75</v>
      </c>
      <c r="C2323">
        <v>53.649500000000003</v>
      </c>
      <c r="D2323">
        <v>9.9618000000000002</v>
      </c>
      <c r="E2323">
        <v>15</v>
      </c>
      <c r="F2323" s="2">
        <v>37246</v>
      </c>
      <c r="G2323">
        <v>-3</v>
      </c>
      <c r="H2323" s="3">
        <v>37246.48541666667</v>
      </c>
      <c r="I2323" s="3">
        <v>37246.458333333336</v>
      </c>
      <c r="J2323">
        <v>3.5</v>
      </c>
      <c r="K2323">
        <v>3.5</v>
      </c>
      <c r="L2323" s="3">
        <v>37246.470833333333</v>
      </c>
      <c r="M2323" t="s">
        <v>9</v>
      </c>
      <c r="N2323" t="s">
        <v>9</v>
      </c>
      <c r="O2323" t="s">
        <v>9</v>
      </c>
      <c r="P2323" s="3">
        <v>37246.48541666667</v>
      </c>
      <c r="Q2323">
        <v>6.5</v>
      </c>
      <c r="R2323" t="s">
        <v>77</v>
      </c>
      <c r="S2323">
        <v>6.5</v>
      </c>
      <c r="T2323">
        <v>0</v>
      </c>
      <c r="U2323" t="s">
        <v>9</v>
      </c>
      <c r="V2323" s="3">
        <v>37246.458333333336</v>
      </c>
      <c r="W2323">
        <v>1</v>
      </c>
      <c r="X2323" s="3">
        <v>37246.470833333333</v>
      </c>
      <c r="Y2323" t="s">
        <v>9</v>
      </c>
      <c r="Z2323">
        <v>6.5</v>
      </c>
      <c r="AA2323">
        <v>0</v>
      </c>
      <c r="AB2323" t="s">
        <v>88</v>
      </c>
    </row>
    <row r="2324" spans="1:28" x14ac:dyDescent="0.25">
      <c r="A2324" t="s">
        <v>74</v>
      </c>
      <c r="B2324" t="s">
        <v>75</v>
      </c>
      <c r="C2324">
        <v>53.649500000000003</v>
      </c>
      <c r="D2324">
        <v>9.9618000000000002</v>
      </c>
      <c r="E2324">
        <v>15</v>
      </c>
      <c r="F2324" s="2">
        <v>37247</v>
      </c>
      <c r="G2324">
        <v>-4.5</v>
      </c>
      <c r="H2324" s="3">
        <v>37247.48541666667</v>
      </c>
      <c r="I2324" s="3">
        <v>37247.458333333336</v>
      </c>
      <c r="J2324">
        <v>-2.5</v>
      </c>
      <c r="K2324">
        <v>6</v>
      </c>
      <c r="L2324" s="3">
        <v>37247.470833333333</v>
      </c>
      <c r="M2324" t="s">
        <v>9</v>
      </c>
      <c r="N2324" t="s">
        <v>9</v>
      </c>
      <c r="O2324" t="s">
        <v>9</v>
      </c>
      <c r="P2324" s="3">
        <v>37247.48541666667</v>
      </c>
      <c r="Q2324">
        <v>6.5</v>
      </c>
      <c r="R2324" t="s">
        <v>77</v>
      </c>
      <c r="S2324">
        <v>6.5</v>
      </c>
      <c r="T2324">
        <v>0</v>
      </c>
      <c r="U2324" t="s">
        <v>9</v>
      </c>
      <c r="V2324" s="3">
        <v>37247.458333333336</v>
      </c>
      <c r="W2324">
        <v>1</v>
      </c>
      <c r="X2324" s="3">
        <v>37247.470833333333</v>
      </c>
      <c r="Y2324" t="s">
        <v>9</v>
      </c>
      <c r="Z2324">
        <v>6.5</v>
      </c>
      <c r="AA2324">
        <v>0</v>
      </c>
      <c r="AB2324" t="s">
        <v>88</v>
      </c>
    </row>
    <row r="2325" spans="1:28" x14ac:dyDescent="0.25">
      <c r="A2325" t="s">
        <v>74</v>
      </c>
      <c r="B2325" t="s">
        <v>75</v>
      </c>
      <c r="C2325">
        <v>53.649500000000003</v>
      </c>
      <c r="D2325">
        <v>9.9618000000000002</v>
      </c>
      <c r="E2325">
        <v>15</v>
      </c>
      <c r="F2325" s="2">
        <v>37248</v>
      </c>
      <c r="G2325">
        <v>-8.5</v>
      </c>
      <c r="H2325" s="3">
        <v>37248.48541666667</v>
      </c>
      <c r="I2325" s="3">
        <v>37248.458333333336</v>
      </c>
      <c r="J2325">
        <v>-3.5</v>
      </c>
      <c r="K2325">
        <v>-2</v>
      </c>
      <c r="L2325" s="3">
        <v>37248.47152777778</v>
      </c>
      <c r="M2325" t="s">
        <v>9</v>
      </c>
      <c r="N2325" t="s">
        <v>9</v>
      </c>
      <c r="O2325" t="s">
        <v>9</v>
      </c>
      <c r="P2325" s="3">
        <v>37248.48541666667</v>
      </c>
      <c r="Q2325">
        <v>0</v>
      </c>
      <c r="R2325" t="s">
        <v>76</v>
      </c>
      <c r="S2325">
        <v>0</v>
      </c>
      <c r="T2325">
        <v>0</v>
      </c>
      <c r="U2325" t="s">
        <v>9</v>
      </c>
      <c r="V2325" s="3">
        <v>37248.458333333336</v>
      </c>
      <c r="W2325">
        <v>1</v>
      </c>
      <c r="X2325" s="3">
        <v>37248.47152777778</v>
      </c>
      <c r="Y2325" t="s">
        <v>9</v>
      </c>
      <c r="Z2325">
        <v>0</v>
      </c>
      <c r="AA2325">
        <v>0</v>
      </c>
      <c r="AB2325" t="s">
        <v>88</v>
      </c>
    </row>
    <row r="2326" spans="1:28" x14ac:dyDescent="0.25">
      <c r="A2326" t="s">
        <v>74</v>
      </c>
      <c r="B2326" t="s">
        <v>75</v>
      </c>
      <c r="C2326">
        <v>53.649500000000003</v>
      </c>
      <c r="D2326">
        <v>9.9618000000000002</v>
      </c>
      <c r="E2326">
        <v>15</v>
      </c>
      <c r="F2326" s="2">
        <v>37249</v>
      </c>
      <c r="G2326">
        <v>-3.8</v>
      </c>
      <c r="H2326" s="3">
        <v>37249.48541666667</v>
      </c>
      <c r="I2326" s="3">
        <v>37249.458333333336</v>
      </c>
      <c r="J2326">
        <v>1</v>
      </c>
      <c r="K2326">
        <v>1</v>
      </c>
      <c r="L2326" s="3">
        <v>37249.47152777778</v>
      </c>
      <c r="M2326" t="s">
        <v>9</v>
      </c>
      <c r="N2326" t="s">
        <v>9</v>
      </c>
      <c r="O2326" t="s">
        <v>9</v>
      </c>
      <c r="P2326" s="3">
        <v>37249.48541666667</v>
      </c>
      <c r="Q2326">
        <v>0</v>
      </c>
      <c r="R2326" t="s">
        <v>87</v>
      </c>
      <c r="S2326">
        <v>0</v>
      </c>
      <c r="T2326">
        <v>20</v>
      </c>
      <c r="U2326" t="s">
        <v>9</v>
      </c>
      <c r="V2326" s="3">
        <v>37249.458333333336</v>
      </c>
      <c r="W2326">
        <v>1</v>
      </c>
      <c r="X2326" s="3">
        <v>37249.47152777778</v>
      </c>
      <c r="Y2326" t="s">
        <v>9</v>
      </c>
      <c r="Z2326" t="s">
        <v>9</v>
      </c>
      <c r="AA2326">
        <v>20</v>
      </c>
      <c r="AB2326" t="s">
        <v>88</v>
      </c>
    </row>
    <row r="2327" spans="1:28" x14ac:dyDescent="0.25">
      <c r="A2327" t="s">
        <v>74</v>
      </c>
      <c r="B2327" t="s">
        <v>75</v>
      </c>
      <c r="C2327">
        <v>53.649500000000003</v>
      </c>
      <c r="D2327">
        <v>9.9618000000000002</v>
      </c>
      <c r="E2327">
        <v>15</v>
      </c>
      <c r="F2327" s="2">
        <v>37250</v>
      </c>
      <c r="G2327">
        <v>1</v>
      </c>
      <c r="H2327" s="3">
        <v>37250.48541666667</v>
      </c>
      <c r="I2327" s="3">
        <v>37250.458333333336</v>
      </c>
      <c r="J2327">
        <v>1.8</v>
      </c>
      <c r="K2327">
        <v>6</v>
      </c>
      <c r="L2327" s="3">
        <v>37250.472222222219</v>
      </c>
      <c r="M2327" t="s">
        <v>9</v>
      </c>
      <c r="N2327" t="s">
        <v>9</v>
      </c>
      <c r="O2327" t="s">
        <v>9</v>
      </c>
      <c r="P2327" s="3">
        <v>37250.48541666667</v>
      </c>
      <c r="Q2327">
        <v>11.6</v>
      </c>
      <c r="R2327" t="s">
        <v>77</v>
      </c>
      <c r="S2327">
        <v>11.6</v>
      </c>
      <c r="T2327">
        <v>0</v>
      </c>
      <c r="U2327" t="s">
        <v>9</v>
      </c>
      <c r="V2327" s="3">
        <v>37250.458333333336</v>
      </c>
      <c r="W2327">
        <v>1</v>
      </c>
      <c r="X2327" s="3">
        <v>37250.472222222219</v>
      </c>
      <c r="Y2327" t="s">
        <v>9</v>
      </c>
      <c r="Z2327">
        <v>11.6</v>
      </c>
      <c r="AA2327">
        <v>0</v>
      </c>
      <c r="AB2327" t="s">
        <v>88</v>
      </c>
    </row>
    <row r="2328" spans="1:28" x14ac:dyDescent="0.25">
      <c r="A2328" t="s">
        <v>74</v>
      </c>
      <c r="B2328" t="s">
        <v>75</v>
      </c>
      <c r="C2328">
        <v>53.649500000000003</v>
      </c>
      <c r="D2328">
        <v>9.9618000000000002</v>
      </c>
      <c r="E2328">
        <v>15</v>
      </c>
      <c r="F2328" s="2">
        <v>37251</v>
      </c>
      <c r="G2328">
        <v>0.5</v>
      </c>
      <c r="H2328" s="3">
        <v>37251.48541666667</v>
      </c>
      <c r="I2328" s="3">
        <v>37251.458333333336</v>
      </c>
      <c r="J2328">
        <v>1.8</v>
      </c>
      <c r="K2328">
        <v>2.4</v>
      </c>
      <c r="L2328" s="3">
        <v>37251.472222222219</v>
      </c>
      <c r="M2328" t="s">
        <v>9</v>
      </c>
      <c r="N2328" t="s">
        <v>9</v>
      </c>
      <c r="O2328" t="s">
        <v>9</v>
      </c>
      <c r="P2328" s="3">
        <v>37251.48541666667</v>
      </c>
      <c r="Q2328">
        <v>2</v>
      </c>
      <c r="R2328" t="s">
        <v>77</v>
      </c>
      <c r="S2328">
        <v>2</v>
      </c>
      <c r="T2328">
        <v>0</v>
      </c>
      <c r="U2328" t="s">
        <v>9</v>
      </c>
      <c r="V2328" s="3">
        <v>37251.458333333336</v>
      </c>
      <c r="W2328">
        <v>1</v>
      </c>
      <c r="X2328" s="3">
        <v>37251.472222222219</v>
      </c>
      <c r="Y2328" t="s">
        <v>9</v>
      </c>
      <c r="Z2328">
        <v>2</v>
      </c>
      <c r="AA2328">
        <v>0</v>
      </c>
      <c r="AB2328" t="s">
        <v>88</v>
      </c>
    </row>
    <row r="2329" spans="1:28" x14ac:dyDescent="0.25">
      <c r="A2329" t="s">
        <v>74</v>
      </c>
      <c r="B2329" t="s">
        <v>75</v>
      </c>
      <c r="C2329">
        <v>53.649500000000003</v>
      </c>
      <c r="D2329">
        <v>9.9618000000000002</v>
      </c>
      <c r="E2329">
        <v>15</v>
      </c>
      <c r="F2329" s="2">
        <v>37252</v>
      </c>
      <c r="G2329">
        <v>-0.3</v>
      </c>
      <c r="H2329" s="3">
        <v>37252.48541666667</v>
      </c>
      <c r="I2329" s="3">
        <v>37252.458333333336</v>
      </c>
      <c r="J2329">
        <v>0.8</v>
      </c>
      <c r="K2329">
        <v>1.8</v>
      </c>
      <c r="L2329" s="3">
        <v>37252.472916666666</v>
      </c>
      <c r="M2329" t="s">
        <v>9</v>
      </c>
      <c r="N2329" t="s">
        <v>9</v>
      </c>
      <c r="O2329" t="s">
        <v>9</v>
      </c>
      <c r="P2329" s="3">
        <v>37252.48541666667</v>
      </c>
      <c r="Q2329">
        <v>0.8</v>
      </c>
      <c r="R2329" t="s">
        <v>85</v>
      </c>
      <c r="S2329">
        <v>0.8</v>
      </c>
      <c r="T2329">
        <v>40</v>
      </c>
      <c r="U2329" t="s">
        <v>9</v>
      </c>
      <c r="V2329" s="3">
        <v>37252.458333333336</v>
      </c>
      <c r="W2329">
        <v>1</v>
      </c>
      <c r="X2329" s="3">
        <v>37252.472916666666</v>
      </c>
      <c r="Y2329" t="s">
        <v>9</v>
      </c>
      <c r="Z2329" t="s">
        <v>9</v>
      </c>
      <c r="AA2329">
        <v>40</v>
      </c>
      <c r="AB2329" t="s">
        <v>88</v>
      </c>
    </row>
    <row r="2330" spans="1:28" x14ac:dyDescent="0.25">
      <c r="A2330" t="s">
        <v>74</v>
      </c>
      <c r="B2330" t="s">
        <v>75</v>
      </c>
      <c r="C2330">
        <v>53.649500000000003</v>
      </c>
      <c r="D2330">
        <v>9.9618000000000002</v>
      </c>
      <c r="E2330">
        <v>15</v>
      </c>
      <c r="F2330" s="2">
        <v>37253</v>
      </c>
      <c r="G2330">
        <v>-0.3</v>
      </c>
      <c r="H2330" s="3">
        <v>37253.48541666667</v>
      </c>
      <c r="I2330" s="3">
        <v>37253.458333333336</v>
      </c>
      <c r="J2330">
        <v>4.4000000000000004</v>
      </c>
      <c r="K2330">
        <v>4.4000000000000004</v>
      </c>
      <c r="L2330" s="3">
        <v>37253.472916666666</v>
      </c>
      <c r="M2330" t="s">
        <v>9</v>
      </c>
      <c r="N2330" t="s">
        <v>9</v>
      </c>
      <c r="O2330" t="s">
        <v>9</v>
      </c>
      <c r="P2330" s="3">
        <v>37253.48541666667</v>
      </c>
      <c r="Q2330">
        <v>11</v>
      </c>
      <c r="R2330" t="s">
        <v>77</v>
      </c>
      <c r="S2330">
        <v>11</v>
      </c>
      <c r="T2330">
        <v>0</v>
      </c>
      <c r="U2330" t="s">
        <v>9</v>
      </c>
      <c r="V2330" s="3">
        <v>37253.458333333336</v>
      </c>
      <c r="W2330">
        <v>1</v>
      </c>
      <c r="X2330" s="3">
        <v>37253.472916666666</v>
      </c>
      <c r="Y2330" t="s">
        <v>9</v>
      </c>
      <c r="Z2330">
        <v>11</v>
      </c>
      <c r="AA2330">
        <v>0</v>
      </c>
      <c r="AB2330" t="s">
        <v>88</v>
      </c>
    </row>
    <row r="2331" spans="1:28" x14ac:dyDescent="0.25">
      <c r="A2331" t="s">
        <v>74</v>
      </c>
      <c r="B2331" t="s">
        <v>75</v>
      </c>
      <c r="C2331">
        <v>53.649500000000003</v>
      </c>
      <c r="D2331">
        <v>9.9618000000000002</v>
      </c>
      <c r="E2331">
        <v>15</v>
      </c>
      <c r="F2331" s="2">
        <v>37254</v>
      </c>
      <c r="G2331">
        <v>-3.8</v>
      </c>
      <c r="H2331" s="3">
        <v>37254.48541666667</v>
      </c>
      <c r="I2331" s="3">
        <v>37254.458333333336</v>
      </c>
      <c r="J2331">
        <v>1</v>
      </c>
      <c r="K2331">
        <v>1</v>
      </c>
      <c r="L2331" s="3">
        <v>37254.473611111112</v>
      </c>
      <c r="M2331" t="s">
        <v>9</v>
      </c>
      <c r="N2331" t="s">
        <v>9</v>
      </c>
      <c r="O2331" t="s">
        <v>9</v>
      </c>
      <c r="P2331" s="3">
        <v>37254.48541666667</v>
      </c>
      <c r="Q2331">
        <v>8.8000000000000007</v>
      </c>
      <c r="R2331" t="s">
        <v>77</v>
      </c>
      <c r="S2331">
        <v>8.8000000000000007</v>
      </c>
      <c r="T2331">
        <v>0</v>
      </c>
      <c r="U2331" t="s">
        <v>9</v>
      </c>
      <c r="V2331" s="3">
        <v>37254.458333333336</v>
      </c>
      <c r="W2331">
        <v>1</v>
      </c>
      <c r="X2331" s="3">
        <v>37254.473611111112</v>
      </c>
      <c r="Y2331" t="s">
        <v>9</v>
      </c>
      <c r="Z2331">
        <v>8.8000000000000007</v>
      </c>
      <c r="AA2331">
        <v>0</v>
      </c>
      <c r="AB2331" t="s">
        <v>88</v>
      </c>
    </row>
    <row r="2332" spans="1:28" x14ac:dyDescent="0.25">
      <c r="A2332" t="s">
        <v>74</v>
      </c>
      <c r="B2332" t="s">
        <v>75</v>
      </c>
      <c r="C2332">
        <v>53.649500000000003</v>
      </c>
      <c r="D2332">
        <v>9.9618000000000002</v>
      </c>
      <c r="E2332">
        <v>15</v>
      </c>
      <c r="F2332" s="2">
        <v>37255</v>
      </c>
      <c r="G2332">
        <v>-3.6</v>
      </c>
      <c r="H2332" s="3">
        <v>37255.48541666667</v>
      </c>
      <c r="I2332" s="3">
        <v>37255.458333333336</v>
      </c>
      <c r="J2332">
        <v>-2.1</v>
      </c>
      <c r="K2332">
        <v>1.6</v>
      </c>
      <c r="L2332" s="3">
        <v>37255.473611111112</v>
      </c>
      <c r="M2332" t="s">
        <v>9</v>
      </c>
      <c r="N2332" t="s">
        <v>9</v>
      </c>
      <c r="O2332" t="s">
        <v>9</v>
      </c>
      <c r="P2332" s="3">
        <v>37255.48541666667</v>
      </c>
      <c r="Q2332">
        <v>0</v>
      </c>
      <c r="R2332" t="s">
        <v>87</v>
      </c>
      <c r="S2332">
        <v>0</v>
      </c>
      <c r="T2332">
        <v>2</v>
      </c>
      <c r="U2332" t="s">
        <v>9</v>
      </c>
      <c r="V2332" s="3">
        <v>37255.458333333336</v>
      </c>
      <c r="W2332">
        <v>1</v>
      </c>
      <c r="X2332" s="3">
        <v>37255.473611111112</v>
      </c>
      <c r="Y2332" t="s">
        <v>9</v>
      </c>
      <c r="Z2332" t="s">
        <v>9</v>
      </c>
      <c r="AA2332">
        <v>2</v>
      </c>
      <c r="AB2332" t="s">
        <v>88</v>
      </c>
    </row>
    <row r="2333" spans="1:28" x14ac:dyDescent="0.25">
      <c r="A2333" t="s">
        <v>74</v>
      </c>
      <c r="B2333" t="s">
        <v>75</v>
      </c>
      <c r="C2333">
        <v>53.649500000000003</v>
      </c>
      <c r="D2333">
        <v>9.9618000000000002</v>
      </c>
      <c r="E2333">
        <v>15</v>
      </c>
      <c r="F2333" s="2">
        <v>37256</v>
      </c>
      <c r="G2333">
        <v>-8</v>
      </c>
      <c r="H2333" s="3">
        <v>37256.48541666667</v>
      </c>
      <c r="I2333" s="3">
        <v>37256.458333333336</v>
      </c>
      <c r="J2333">
        <v>-5</v>
      </c>
      <c r="K2333">
        <v>-1</v>
      </c>
      <c r="L2333" s="3">
        <v>37256.474305555559</v>
      </c>
      <c r="M2333" t="s">
        <v>9</v>
      </c>
      <c r="N2333" t="s">
        <v>9</v>
      </c>
      <c r="O2333" t="s">
        <v>9</v>
      </c>
      <c r="P2333" s="3">
        <v>37256.48541666667</v>
      </c>
      <c r="Q2333">
        <v>0</v>
      </c>
      <c r="R2333" t="s">
        <v>87</v>
      </c>
      <c r="S2333">
        <v>0</v>
      </c>
      <c r="T2333">
        <v>40</v>
      </c>
      <c r="U2333" t="s">
        <v>9</v>
      </c>
      <c r="V2333" s="3">
        <v>37256.458333333336</v>
      </c>
      <c r="W2333">
        <v>1</v>
      </c>
      <c r="X2333" s="3">
        <v>37256.474305555559</v>
      </c>
      <c r="Y2333" t="s">
        <v>9</v>
      </c>
      <c r="Z2333" t="s">
        <v>9</v>
      </c>
      <c r="AA2333">
        <v>40</v>
      </c>
      <c r="AB2333" t="s">
        <v>88</v>
      </c>
    </row>
    <row r="2334" spans="1:28" x14ac:dyDescent="0.25">
      <c r="A2334" t="s">
        <v>74</v>
      </c>
      <c r="B2334" t="s">
        <v>75</v>
      </c>
      <c r="C2334">
        <v>53.649500000000003</v>
      </c>
      <c r="D2334">
        <v>9.9618000000000002</v>
      </c>
      <c r="E2334">
        <v>15</v>
      </c>
      <c r="F2334" s="2">
        <v>37257</v>
      </c>
      <c r="G2334">
        <v>-6.4</v>
      </c>
      <c r="H2334" s="3">
        <v>37257.48541666667</v>
      </c>
      <c r="I2334" s="3">
        <v>37257.458333333336</v>
      </c>
      <c r="J2334">
        <v>2.2999999999999998</v>
      </c>
      <c r="K2334">
        <v>2.2999999999999998</v>
      </c>
      <c r="L2334" s="3">
        <v>37257.474305555559</v>
      </c>
      <c r="M2334" t="s">
        <v>9</v>
      </c>
      <c r="N2334" t="s">
        <v>9</v>
      </c>
      <c r="O2334" t="s">
        <v>9</v>
      </c>
      <c r="P2334" s="3">
        <v>37257.48541666667</v>
      </c>
      <c r="Q2334">
        <v>0</v>
      </c>
      <c r="R2334" t="s">
        <v>76</v>
      </c>
      <c r="S2334">
        <v>0</v>
      </c>
      <c r="T2334">
        <v>0</v>
      </c>
      <c r="U2334" t="s">
        <v>9</v>
      </c>
      <c r="V2334" s="3">
        <v>37257.458333333336</v>
      </c>
      <c r="W2334">
        <v>1</v>
      </c>
      <c r="X2334" s="3">
        <v>37257.474305555559</v>
      </c>
      <c r="Y2334" t="s">
        <v>9</v>
      </c>
      <c r="Z2334">
        <v>0</v>
      </c>
      <c r="AA2334">
        <v>0</v>
      </c>
      <c r="AB2334" t="s">
        <v>88</v>
      </c>
    </row>
    <row r="2335" spans="1:28" x14ac:dyDescent="0.25">
      <c r="A2335" t="s">
        <v>74</v>
      </c>
      <c r="B2335" t="s">
        <v>75</v>
      </c>
      <c r="C2335">
        <v>53.649500000000003</v>
      </c>
      <c r="D2335">
        <v>9.9618000000000002</v>
      </c>
      <c r="E2335">
        <v>15</v>
      </c>
      <c r="F2335" s="2">
        <v>37258</v>
      </c>
      <c r="G2335">
        <v>-3.6</v>
      </c>
      <c r="H2335" s="3">
        <v>37258.48541666667</v>
      </c>
      <c r="I2335" s="3">
        <v>37258.458333333336</v>
      </c>
      <c r="J2335">
        <v>2.2999999999999998</v>
      </c>
      <c r="K2335">
        <v>5.6</v>
      </c>
      <c r="L2335" s="3">
        <v>37258.474999999999</v>
      </c>
      <c r="M2335" t="s">
        <v>9</v>
      </c>
      <c r="N2335" t="s">
        <v>9</v>
      </c>
      <c r="O2335" t="s">
        <v>9</v>
      </c>
      <c r="P2335" s="3">
        <v>37258.48541666667</v>
      </c>
      <c r="Q2335">
        <v>2</v>
      </c>
      <c r="R2335" t="s">
        <v>77</v>
      </c>
      <c r="S2335">
        <v>2</v>
      </c>
      <c r="T2335">
        <v>0</v>
      </c>
      <c r="U2335" t="s">
        <v>9</v>
      </c>
      <c r="V2335" s="3">
        <v>37258.458333333336</v>
      </c>
      <c r="W2335">
        <v>1</v>
      </c>
      <c r="X2335" s="3">
        <v>37258.474999999999</v>
      </c>
      <c r="Y2335" t="s">
        <v>9</v>
      </c>
      <c r="Z2335">
        <v>2</v>
      </c>
      <c r="AA2335">
        <v>0</v>
      </c>
      <c r="AB2335" t="s">
        <v>88</v>
      </c>
    </row>
    <row r="2336" spans="1:28" x14ac:dyDescent="0.25">
      <c r="A2336" t="s">
        <v>74</v>
      </c>
      <c r="B2336" t="s">
        <v>75</v>
      </c>
      <c r="C2336">
        <v>53.649500000000003</v>
      </c>
      <c r="D2336">
        <v>9.9618000000000002</v>
      </c>
      <c r="E2336">
        <v>15</v>
      </c>
      <c r="F2336" s="2">
        <v>37259</v>
      </c>
      <c r="G2336">
        <v>-7</v>
      </c>
      <c r="H2336" s="3">
        <v>37259.48541666667</v>
      </c>
      <c r="I2336" s="3">
        <v>37259.458333333336</v>
      </c>
      <c r="J2336">
        <v>-2.7</v>
      </c>
      <c r="K2336">
        <v>1.6</v>
      </c>
      <c r="L2336" s="3">
        <v>37259.474999999999</v>
      </c>
      <c r="M2336" t="s">
        <v>9</v>
      </c>
      <c r="N2336" t="s">
        <v>9</v>
      </c>
      <c r="O2336" t="s">
        <v>9</v>
      </c>
      <c r="P2336" s="3">
        <v>37259.48541666667</v>
      </c>
      <c r="Q2336">
        <v>0</v>
      </c>
      <c r="R2336" t="s">
        <v>76</v>
      </c>
      <c r="S2336">
        <v>0</v>
      </c>
      <c r="T2336">
        <v>0</v>
      </c>
      <c r="U2336" t="s">
        <v>9</v>
      </c>
      <c r="V2336" s="3">
        <v>37259.458333333336</v>
      </c>
      <c r="W2336">
        <v>1</v>
      </c>
      <c r="X2336" s="3">
        <v>37259.474999999999</v>
      </c>
      <c r="Y2336" t="s">
        <v>9</v>
      </c>
      <c r="Z2336">
        <v>0</v>
      </c>
      <c r="AA2336">
        <v>0</v>
      </c>
      <c r="AB2336" t="s">
        <v>88</v>
      </c>
    </row>
    <row r="2337" spans="1:28" x14ac:dyDescent="0.25">
      <c r="A2337" t="s">
        <v>74</v>
      </c>
      <c r="B2337" t="s">
        <v>75</v>
      </c>
      <c r="C2337">
        <v>53.649500000000003</v>
      </c>
      <c r="D2337">
        <v>9.9618000000000002</v>
      </c>
      <c r="E2337">
        <v>15</v>
      </c>
      <c r="F2337" s="2">
        <v>37260</v>
      </c>
      <c r="G2337">
        <v>-8.8000000000000007</v>
      </c>
      <c r="H2337" s="3">
        <v>37260.464583333334</v>
      </c>
      <c r="I2337" s="3">
        <v>37260.4375</v>
      </c>
      <c r="J2337">
        <v>-5</v>
      </c>
      <c r="K2337">
        <v>-2.2000000000000002</v>
      </c>
      <c r="L2337" s="3">
        <v>37260.475694444445</v>
      </c>
      <c r="M2337" t="s">
        <v>9</v>
      </c>
      <c r="N2337" t="s">
        <v>9</v>
      </c>
      <c r="O2337" t="s">
        <v>9</v>
      </c>
      <c r="P2337" s="3">
        <v>37260.464583333334</v>
      </c>
      <c r="Q2337">
        <v>0</v>
      </c>
      <c r="R2337" t="s">
        <v>76</v>
      </c>
      <c r="S2337">
        <v>0</v>
      </c>
      <c r="T2337">
        <v>0</v>
      </c>
      <c r="U2337" t="s">
        <v>9</v>
      </c>
      <c r="V2337" s="3">
        <v>37260.4375</v>
      </c>
      <c r="W2337">
        <v>1</v>
      </c>
      <c r="X2337" s="3">
        <v>37260.475694444445</v>
      </c>
      <c r="Y2337" t="s">
        <v>9</v>
      </c>
      <c r="Z2337">
        <v>0</v>
      </c>
      <c r="AA2337">
        <v>0</v>
      </c>
      <c r="AB2337" t="s">
        <v>88</v>
      </c>
    </row>
    <row r="2338" spans="1:28" x14ac:dyDescent="0.25">
      <c r="A2338" t="s">
        <v>74</v>
      </c>
      <c r="B2338" t="s">
        <v>75</v>
      </c>
      <c r="C2338">
        <v>53.649500000000003</v>
      </c>
      <c r="D2338">
        <v>9.9618000000000002</v>
      </c>
      <c r="E2338">
        <v>15</v>
      </c>
      <c r="F2338" s="2">
        <v>37261</v>
      </c>
      <c r="G2338">
        <v>-11.4</v>
      </c>
      <c r="H2338" s="3">
        <v>37261.48541666667</v>
      </c>
      <c r="I2338" s="3">
        <v>37261.458333333336</v>
      </c>
      <c r="J2338">
        <v>-5</v>
      </c>
      <c r="K2338">
        <v>-4.4000000000000004</v>
      </c>
      <c r="L2338" s="3">
        <v>37261.475694444445</v>
      </c>
      <c r="M2338" t="s">
        <v>9</v>
      </c>
      <c r="N2338" t="s">
        <v>9</v>
      </c>
      <c r="O2338" t="s">
        <v>9</v>
      </c>
      <c r="P2338" s="3">
        <v>37261.48541666667</v>
      </c>
      <c r="Q2338">
        <v>0</v>
      </c>
      <c r="R2338" t="s">
        <v>76</v>
      </c>
      <c r="S2338">
        <v>0</v>
      </c>
      <c r="T2338">
        <v>0</v>
      </c>
      <c r="U2338" t="s">
        <v>9</v>
      </c>
      <c r="V2338" s="3">
        <v>37261.458333333336</v>
      </c>
      <c r="W2338">
        <v>1</v>
      </c>
      <c r="X2338" s="3">
        <v>37261.475694444445</v>
      </c>
      <c r="Y2338" t="s">
        <v>9</v>
      </c>
      <c r="Z2338">
        <v>0</v>
      </c>
      <c r="AA2338">
        <v>0</v>
      </c>
      <c r="AB2338" t="s">
        <v>88</v>
      </c>
    </row>
    <row r="2339" spans="1:28" x14ac:dyDescent="0.25">
      <c r="A2339" t="s">
        <v>74</v>
      </c>
      <c r="B2339" t="s">
        <v>75</v>
      </c>
      <c r="C2339">
        <v>53.649500000000003</v>
      </c>
      <c r="D2339">
        <v>9.9618000000000002</v>
      </c>
      <c r="E2339">
        <v>15</v>
      </c>
      <c r="F2339" s="2">
        <v>37262</v>
      </c>
      <c r="G2339">
        <v>-2.4</v>
      </c>
      <c r="H2339" s="3">
        <v>37262.48541666667</v>
      </c>
      <c r="I2339" s="3">
        <v>37262.458333333336</v>
      </c>
      <c r="J2339">
        <v>2.9</v>
      </c>
      <c r="K2339">
        <v>2.9</v>
      </c>
      <c r="L2339" s="3">
        <v>37262.475694444445</v>
      </c>
      <c r="M2339" t="s">
        <v>9</v>
      </c>
      <c r="N2339" t="s">
        <v>9</v>
      </c>
      <c r="O2339" t="s">
        <v>9</v>
      </c>
      <c r="P2339" s="3">
        <v>37262.48541666667</v>
      </c>
      <c r="Q2339">
        <v>1</v>
      </c>
      <c r="R2339" t="s">
        <v>77</v>
      </c>
      <c r="S2339">
        <v>1</v>
      </c>
      <c r="T2339">
        <v>0</v>
      </c>
      <c r="U2339" t="s">
        <v>9</v>
      </c>
      <c r="V2339" s="3">
        <v>37262.458333333336</v>
      </c>
      <c r="W2339">
        <v>1</v>
      </c>
      <c r="X2339" s="3">
        <v>37262.475694444445</v>
      </c>
      <c r="Y2339" t="s">
        <v>9</v>
      </c>
      <c r="Z2339">
        <v>1</v>
      </c>
      <c r="AA2339">
        <v>0</v>
      </c>
      <c r="AB2339" t="s">
        <v>88</v>
      </c>
    </row>
    <row r="2340" spans="1:28" x14ac:dyDescent="0.25">
      <c r="A2340" t="s">
        <v>74</v>
      </c>
      <c r="B2340" t="s">
        <v>75</v>
      </c>
      <c r="C2340">
        <v>53.649500000000003</v>
      </c>
      <c r="D2340">
        <v>9.9618000000000002</v>
      </c>
      <c r="E2340">
        <v>15</v>
      </c>
      <c r="F2340" s="2">
        <v>37263</v>
      </c>
      <c r="G2340">
        <v>2.9</v>
      </c>
      <c r="H2340" s="3">
        <v>37263.48541666667</v>
      </c>
      <c r="I2340" s="3">
        <v>37263.458333333336</v>
      </c>
      <c r="J2340">
        <v>3.2</v>
      </c>
      <c r="K2340">
        <v>4</v>
      </c>
      <c r="L2340" s="3">
        <v>37263.476388888892</v>
      </c>
      <c r="M2340" t="s">
        <v>9</v>
      </c>
      <c r="N2340" t="s">
        <v>9</v>
      </c>
      <c r="O2340" t="s">
        <v>9</v>
      </c>
      <c r="P2340" s="3">
        <v>37263.48541666667</v>
      </c>
      <c r="Q2340">
        <v>1</v>
      </c>
      <c r="R2340" t="s">
        <v>77</v>
      </c>
      <c r="S2340">
        <v>1</v>
      </c>
      <c r="T2340">
        <v>0</v>
      </c>
      <c r="U2340" t="s">
        <v>9</v>
      </c>
      <c r="V2340" s="3">
        <v>37263.458333333336</v>
      </c>
      <c r="W2340">
        <v>1</v>
      </c>
      <c r="X2340" s="3">
        <v>37263.476388888892</v>
      </c>
      <c r="Y2340" t="s">
        <v>9</v>
      </c>
      <c r="Z2340">
        <v>1</v>
      </c>
      <c r="AA2340">
        <v>0</v>
      </c>
      <c r="AB2340" t="s">
        <v>88</v>
      </c>
    </row>
    <row r="2341" spans="1:28" x14ac:dyDescent="0.25">
      <c r="A2341" t="s">
        <v>74</v>
      </c>
      <c r="B2341" t="s">
        <v>75</v>
      </c>
      <c r="C2341">
        <v>53.649500000000003</v>
      </c>
      <c r="D2341">
        <v>9.9618000000000002</v>
      </c>
      <c r="E2341">
        <v>15</v>
      </c>
      <c r="F2341" s="2">
        <v>37264</v>
      </c>
      <c r="G2341">
        <v>2.1</v>
      </c>
      <c r="H2341" s="3">
        <v>37264.48541666667</v>
      </c>
      <c r="I2341" s="3">
        <v>37264.458333333336</v>
      </c>
      <c r="J2341">
        <v>3.2</v>
      </c>
      <c r="K2341">
        <v>3.9</v>
      </c>
      <c r="L2341" s="3">
        <v>37264.476388888892</v>
      </c>
      <c r="M2341" t="s">
        <v>9</v>
      </c>
      <c r="N2341" t="s">
        <v>9</v>
      </c>
      <c r="O2341" t="s">
        <v>9</v>
      </c>
      <c r="P2341" s="3">
        <v>37264.48541666667</v>
      </c>
      <c r="Q2341">
        <v>0</v>
      </c>
      <c r="R2341" t="s">
        <v>76</v>
      </c>
      <c r="S2341">
        <v>0</v>
      </c>
      <c r="T2341">
        <v>0</v>
      </c>
      <c r="U2341" t="s">
        <v>9</v>
      </c>
      <c r="V2341" s="3">
        <v>37264.458333333336</v>
      </c>
      <c r="W2341">
        <v>1</v>
      </c>
      <c r="X2341" s="3">
        <v>37264.476388888892</v>
      </c>
      <c r="Y2341" t="s">
        <v>9</v>
      </c>
      <c r="Z2341">
        <v>0</v>
      </c>
      <c r="AA2341">
        <v>0</v>
      </c>
      <c r="AB2341" t="s">
        <v>88</v>
      </c>
    </row>
    <row r="2342" spans="1:28" x14ac:dyDescent="0.25">
      <c r="A2342" t="s">
        <v>74</v>
      </c>
      <c r="B2342" t="s">
        <v>75</v>
      </c>
      <c r="C2342">
        <v>53.649500000000003</v>
      </c>
      <c r="D2342">
        <v>9.9618000000000002</v>
      </c>
      <c r="E2342">
        <v>15</v>
      </c>
      <c r="F2342" s="2">
        <v>37265</v>
      </c>
      <c r="G2342">
        <v>0.1</v>
      </c>
      <c r="H2342" s="3">
        <v>37265.48541666667</v>
      </c>
      <c r="I2342" s="3">
        <v>37265.458333333336</v>
      </c>
      <c r="J2342">
        <v>1</v>
      </c>
      <c r="K2342">
        <v>3.8</v>
      </c>
      <c r="L2342" s="3">
        <v>37265.477083333331</v>
      </c>
      <c r="M2342" t="s">
        <v>9</v>
      </c>
      <c r="N2342" t="s">
        <v>9</v>
      </c>
      <c r="O2342" t="s">
        <v>9</v>
      </c>
      <c r="P2342" s="3">
        <v>37265.48541666667</v>
      </c>
      <c r="Q2342">
        <v>0</v>
      </c>
      <c r="R2342" t="s">
        <v>76</v>
      </c>
      <c r="S2342">
        <v>0</v>
      </c>
      <c r="T2342">
        <v>0</v>
      </c>
      <c r="U2342" t="s">
        <v>9</v>
      </c>
      <c r="V2342" s="3">
        <v>37265.458333333336</v>
      </c>
      <c r="W2342">
        <v>1</v>
      </c>
      <c r="X2342" s="3">
        <v>37265.477083333331</v>
      </c>
      <c r="Y2342" t="s">
        <v>9</v>
      </c>
      <c r="Z2342">
        <v>0</v>
      </c>
      <c r="AA2342">
        <v>0</v>
      </c>
      <c r="AB2342" t="s">
        <v>88</v>
      </c>
    </row>
    <row r="2343" spans="1:28" x14ac:dyDescent="0.25">
      <c r="A2343" t="s">
        <v>74</v>
      </c>
      <c r="B2343" t="s">
        <v>75</v>
      </c>
      <c r="C2343">
        <v>53.649500000000003</v>
      </c>
      <c r="D2343">
        <v>9.9618000000000002</v>
      </c>
      <c r="E2343">
        <v>15</v>
      </c>
      <c r="F2343" s="2">
        <v>37266</v>
      </c>
      <c r="G2343">
        <v>0.8</v>
      </c>
      <c r="H2343" s="3">
        <v>37266.48541666667</v>
      </c>
      <c r="I2343" s="3">
        <v>37266.458333333336</v>
      </c>
      <c r="J2343">
        <v>3</v>
      </c>
      <c r="K2343">
        <v>3</v>
      </c>
      <c r="L2343" s="3">
        <v>37266.477083333331</v>
      </c>
      <c r="M2343" t="s">
        <v>9</v>
      </c>
      <c r="N2343" t="s">
        <v>9</v>
      </c>
      <c r="O2343" t="s">
        <v>9</v>
      </c>
      <c r="P2343" s="3">
        <v>37266.48541666667</v>
      </c>
      <c r="Q2343">
        <v>0</v>
      </c>
      <c r="R2343" t="s">
        <v>76</v>
      </c>
      <c r="S2343">
        <v>0</v>
      </c>
      <c r="T2343">
        <v>0</v>
      </c>
      <c r="U2343" t="s">
        <v>9</v>
      </c>
      <c r="V2343" s="3">
        <v>37266.458333333336</v>
      </c>
      <c r="W2343">
        <v>1</v>
      </c>
      <c r="X2343" s="3">
        <v>37266.477083333331</v>
      </c>
      <c r="Y2343" t="s">
        <v>9</v>
      </c>
      <c r="Z2343">
        <v>0</v>
      </c>
      <c r="AA2343">
        <v>0</v>
      </c>
      <c r="AB2343" t="s">
        <v>88</v>
      </c>
    </row>
    <row r="2344" spans="1:28" x14ac:dyDescent="0.25">
      <c r="A2344" t="s">
        <v>74</v>
      </c>
      <c r="B2344" t="s">
        <v>75</v>
      </c>
      <c r="C2344">
        <v>53.649500000000003</v>
      </c>
      <c r="D2344">
        <v>9.9618000000000002</v>
      </c>
      <c r="E2344">
        <v>15</v>
      </c>
      <c r="F2344" s="2">
        <v>37267</v>
      </c>
      <c r="G2344">
        <v>-1</v>
      </c>
      <c r="H2344" s="3">
        <v>37267.48541666667</v>
      </c>
      <c r="I2344" s="3">
        <v>37267.458333333336</v>
      </c>
      <c r="J2344">
        <v>0.5</v>
      </c>
      <c r="K2344">
        <v>3.7</v>
      </c>
      <c r="L2344" s="3">
        <v>37267.477777777778</v>
      </c>
      <c r="M2344" t="s">
        <v>9</v>
      </c>
      <c r="N2344" t="s">
        <v>9</v>
      </c>
      <c r="O2344" t="s">
        <v>9</v>
      </c>
      <c r="P2344" s="3">
        <v>37267.48541666667</v>
      </c>
      <c r="Q2344">
        <v>0</v>
      </c>
      <c r="R2344" t="s">
        <v>76</v>
      </c>
      <c r="S2344">
        <v>0</v>
      </c>
      <c r="T2344">
        <v>0</v>
      </c>
      <c r="U2344" t="s">
        <v>9</v>
      </c>
      <c r="V2344" s="3">
        <v>37267.458333333336</v>
      </c>
      <c r="W2344">
        <v>1</v>
      </c>
      <c r="X2344" s="3">
        <v>37267.477777777778</v>
      </c>
      <c r="Y2344" t="s">
        <v>9</v>
      </c>
      <c r="Z2344">
        <v>0</v>
      </c>
      <c r="AA2344">
        <v>0</v>
      </c>
      <c r="AB2344" t="s">
        <v>88</v>
      </c>
    </row>
    <row r="2345" spans="1:28" x14ac:dyDescent="0.25">
      <c r="A2345" t="s">
        <v>74</v>
      </c>
      <c r="B2345" t="s">
        <v>75</v>
      </c>
      <c r="C2345">
        <v>53.649500000000003</v>
      </c>
      <c r="D2345">
        <v>9.9618000000000002</v>
      </c>
      <c r="E2345">
        <v>15</v>
      </c>
      <c r="F2345" s="2">
        <v>37268</v>
      </c>
      <c r="G2345">
        <v>0.5</v>
      </c>
      <c r="H2345" s="3">
        <v>37268.48541666667</v>
      </c>
      <c r="I2345" s="3">
        <v>37268.458333333336</v>
      </c>
      <c r="J2345">
        <v>2.8</v>
      </c>
      <c r="K2345">
        <v>2.8</v>
      </c>
      <c r="L2345" s="3">
        <v>37268.477777777778</v>
      </c>
      <c r="M2345" t="s">
        <v>9</v>
      </c>
      <c r="N2345" t="s">
        <v>9</v>
      </c>
      <c r="O2345" t="s">
        <v>9</v>
      </c>
      <c r="P2345" s="3">
        <v>37268.48541666667</v>
      </c>
      <c r="Q2345">
        <v>0</v>
      </c>
      <c r="R2345" t="s">
        <v>76</v>
      </c>
      <c r="S2345">
        <v>0</v>
      </c>
      <c r="T2345">
        <v>0</v>
      </c>
      <c r="U2345" t="s">
        <v>9</v>
      </c>
      <c r="V2345" s="3">
        <v>37268.458333333336</v>
      </c>
      <c r="W2345">
        <v>1</v>
      </c>
      <c r="X2345" s="3">
        <v>37268.477777777778</v>
      </c>
      <c r="Y2345" t="s">
        <v>9</v>
      </c>
      <c r="Z2345">
        <v>0</v>
      </c>
      <c r="AA2345">
        <v>0</v>
      </c>
      <c r="AB2345" t="s">
        <v>88</v>
      </c>
    </row>
    <row r="2346" spans="1:28" x14ac:dyDescent="0.25">
      <c r="A2346" t="s">
        <v>74</v>
      </c>
      <c r="B2346" t="s">
        <v>75</v>
      </c>
      <c r="C2346">
        <v>53.649500000000003</v>
      </c>
      <c r="D2346">
        <v>9.9618000000000002</v>
      </c>
      <c r="E2346">
        <v>15</v>
      </c>
      <c r="F2346" s="2">
        <v>37269</v>
      </c>
      <c r="G2346">
        <v>2.7</v>
      </c>
      <c r="H2346" s="3">
        <v>37269.48541666667</v>
      </c>
      <c r="I2346" s="3">
        <v>37269.458333333336</v>
      </c>
      <c r="J2346">
        <v>4</v>
      </c>
      <c r="K2346">
        <v>4</v>
      </c>
      <c r="L2346" s="3">
        <v>37269.477777777778</v>
      </c>
      <c r="M2346" t="s">
        <v>9</v>
      </c>
      <c r="N2346" t="s">
        <v>9</v>
      </c>
      <c r="O2346" t="s">
        <v>9</v>
      </c>
      <c r="P2346" s="3">
        <v>37269.48541666667</v>
      </c>
      <c r="Q2346">
        <v>0</v>
      </c>
      <c r="R2346" t="s">
        <v>76</v>
      </c>
      <c r="S2346">
        <v>0</v>
      </c>
      <c r="T2346">
        <v>0</v>
      </c>
      <c r="U2346" t="s">
        <v>9</v>
      </c>
      <c r="V2346" s="3">
        <v>37269.458333333336</v>
      </c>
      <c r="W2346">
        <v>1</v>
      </c>
      <c r="X2346" s="3">
        <v>37269.477777777778</v>
      </c>
      <c r="Y2346" t="s">
        <v>9</v>
      </c>
      <c r="Z2346">
        <v>0</v>
      </c>
      <c r="AA2346">
        <v>0</v>
      </c>
      <c r="AB2346" t="s">
        <v>88</v>
      </c>
    </row>
    <row r="2347" spans="1:28" x14ac:dyDescent="0.25">
      <c r="A2347" t="s">
        <v>74</v>
      </c>
      <c r="B2347" t="s">
        <v>75</v>
      </c>
      <c r="C2347">
        <v>53.649500000000003</v>
      </c>
      <c r="D2347">
        <v>9.9618000000000002</v>
      </c>
      <c r="E2347">
        <v>15</v>
      </c>
      <c r="F2347" s="2">
        <v>37270</v>
      </c>
      <c r="G2347">
        <v>0</v>
      </c>
      <c r="H2347" s="3">
        <v>37270.48541666667</v>
      </c>
      <c r="I2347" s="3">
        <v>37270.458333333336</v>
      </c>
      <c r="J2347">
        <v>1.5</v>
      </c>
      <c r="K2347">
        <v>4</v>
      </c>
      <c r="L2347" s="3">
        <v>37270.478472222225</v>
      </c>
      <c r="M2347" t="s">
        <v>9</v>
      </c>
      <c r="N2347" t="s">
        <v>9</v>
      </c>
      <c r="O2347" t="s">
        <v>9</v>
      </c>
      <c r="P2347" s="3">
        <v>37270.48541666667</v>
      </c>
      <c r="Q2347">
        <v>0</v>
      </c>
      <c r="R2347" t="s">
        <v>76</v>
      </c>
      <c r="S2347">
        <v>0</v>
      </c>
      <c r="T2347">
        <v>0</v>
      </c>
      <c r="U2347" t="s">
        <v>9</v>
      </c>
      <c r="V2347" s="3">
        <v>37270.458333333336</v>
      </c>
      <c r="W2347">
        <v>1</v>
      </c>
      <c r="X2347" s="3">
        <v>37270.478472222225</v>
      </c>
      <c r="Y2347" t="s">
        <v>9</v>
      </c>
      <c r="Z2347">
        <v>0</v>
      </c>
      <c r="AA2347">
        <v>0</v>
      </c>
      <c r="AB2347" t="s">
        <v>88</v>
      </c>
    </row>
    <row r="2348" spans="1:28" x14ac:dyDescent="0.25">
      <c r="A2348" t="s">
        <v>74</v>
      </c>
      <c r="B2348" t="s">
        <v>75</v>
      </c>
      <c r="C2348">
        <v>53.649500000000003</v>
      </c>
      <c r="D2348">
        <v>9.9618000000000002</v>
      </c>
      <c r="E2348">
        <v>15</v>
      </c>
      <c r="F2348" s="2">
        <v>37271</v>
      </c>
      <c r="G2348">
        <v>0</v>
      </c>
      <c r="H2348" s="3">
        <v>37271.48541666667</v>
      </c>
      <c r="I2348" s="3">
        <v>37271.458333333336</v>
      </c>
      <c r="J2348">
        <v>1.6</v>
      </c>
      <c r="K2348">
        <v>4.2</v>
      </c>
      <c r="L2348" s="3">
        <v>37271.478472222225</v>
      </c>
      <c r="M2348" t="s">
        <v>9</v>
      </c>
      <c r="N2348" t="s">
        <v>9</v>
      </c>
      <c r="O2348" t="s">
        <v>9</v>
      </c>
      <c r="P2348" s="3">
        <v>37271.48541666667</v>
      </c>
      <c r="Q2348">
        <v>0</v>
      </c>
      <c r="R2348" t="s">
        <v>76</v>
      </c>
      <c r="S2348">
        <v>0</v>
      </c>
      <c r="T2348">
        <v>0</v>
      </c>
      <c r="U2348" t="s">
        <v>9</v>
      </c>
      <c r="V2348" s="3">
        <v>37271.458333333336</v>
      </c>
      <c r="W2348">
        <v>1</v>
      </c>
      <c r="X2348" s="3">
        <v>37271.478472222225</v>
      </c>
      <c r="Y2348" t="s">
        <v>9</v>
      </c>
      <c r="Z2348">
        <v>0</v>
      </c>
      <c r="AA2348">
        <v>0</v>
      </c>
      <c r="AB2348" t="s">
        <v>88</v>
      </c>
    </row>
    <row r="2349" spans="1:28" x14ac:dyDescent="0.25">
      <c r="A2349" t="s">
        <v>74</v>
      </c>
      <c r="B2349" t="s">
        <v>75</v>
      </c>
      <c r="C2349">
        <v>53.649500000000003</v>
      </c>
      <c r="D2349">
        <v>9.9618000000000002</v>
      </c>
      <c r="E2349">
        <v>15</v>
      </c>
      <c r="F2349" s="2">
        <v>37272</v>
      </c>
      <c r="G2349">
        <v>-0.3</v>
      </c>
      <c r="H2349" s="3">
        <v>37272.48541666667</v>
      </c>
      <c r="I2349" s="3">
        <v>37272.458333333336</v>
      </c>
      <c r="J2349">
        <v>2</v>
      </c>
      <c r="K2349">
        <v>3.3</v>
      </c>
      <c r="L2349" s="3">
        <v>37272.478472222225</v>
      </c>
      <c r="M2349" t="s">
        <v>9</v>
      </c>
      <c r="N2349" t="s">
        <v>9</v>
      </c>
      <c r="O2349" t="s">
        <v>9</v>
      </c>
      <c r="P2349" s="3">
        <v>37272.48541666667</v>
      </c>
      <c r="Q2349">
        <v>0</v>
      </c>
      <c r="R2349" t="s">
        <v>76</v>
      </c>
      <c r="S2349">
        <v>0</v>
      </c>
      <c r="T2349">
        <v>0</v>
      </c>
      <c r="U2349" t="s">
        <v>9</v>
      </c>
      <c r="V2349" s="3">
        <v>37272.458333333336</v>
      </c>
      <c r="W2349">
        <v>1</v>
      </c>
      <c r="X2349" s="3">
        <v>37272.478472222225</v>
      </c>
      <c r="Y2349" t="s">
        <v>9</v>
      </c>
      <c r="Z2349">
        <v>0</v>
      </c>
      <c r="AA2349">
        <v>0</v>
      </c>
      <c r="AB2349" t="s">
        <v>88</v>
      </c>
    </row>
    <row r="2350" spans="1:28" x14ac:dyDescent="0.25">
      <c r="A2350" t="s">
        <v>74</v>
      </c>
      <c r="B2350" t="s">
        <v>75</v>
      </c>
      <c r="C2350">
        <v>53.649500000000003</v>
      </c>
      <c r="D2350">
        <v>9.9618000000000002</v>
      </c>
      <c r="E2350">
        <v>15</v>
      </c>
      <c r="F2350" s="2">
        <v>37273</v>
      </c>
      <c r="G2350">
        <v>1.4</v>
      </c>
      <c r="H2350" s="3">
        <v>37273.48541666667</v>
      </c>
      <c r="I2350" s="3">
        <v>37273.458333333336</v>
      </c>
      <c r="J2350">
        <v>3.6</v>
      </c>
      <c r="K2350">
        <v>3.6</v>
      </c>
      <c r="L2350" s="3">
        <v>37273.479166666664</v>
      </c>
      <c r="M2350" t="s">
        <v>9</v>
      </c>
      <c r="N2350" t="s">
        <v>9</v>
      </c>
      <c r="O2350" t="s">
        <v>9</v>
      </c>
      <c r="P2350" s="3">
        <v>37273.48541666667</v>
      </c>
      <c r="Q2350">
        <v>0</v>
      </c>
      <c r="R2350" t="s">
        <v>76</v>
      </c>
      <c r="S2350">
        <v>0</v>
      </c>
      <c r="T2350">
        <v>0</v>
      </c>
      <c r="U2350" t="s">
        <v>9</v>
      </c>
      <c r="V2350" s="3">
        <v>37273.458333333336</v>
      </c>
      <c r="W2350">
        <v>1</v>
      </c>
      <c r="X2350" s="3">
        <v>37273.479166666664</v>
      </c>
      <c r="Y2350" t="s">
        <v>9</v>
      </c>
      <c r="Z2350">
        <v>0</v>
      </c>
      <c r="AA2350">
        <v>0</v>
      </c>
      <c r="AB2350" t="s">
        <v>88</v>
      </c>
    </row>
    <row r="2351" spans="1:28" x14ac:dyDescent="0.25">
      <c r="A2351" t="s">
        <v>74</v>
      </c>
      <c r="B2351" t="s">
        <v>75</v>
      </c>
      <c r="C2351">
        <v>53.649500000000003</v>
      </c>
      <c r="D2351">
        <v>9.9618000000000002</v>
      </c>
      <c r="E2351">
        <v>15</v>
      </c>
      <c r="F2351" s="2">
        <v>37274</v>
      </c>
      <c r="G2351">
        <v>3.5</v>
      </c>
      <c r="H2351" s="3">
        <v>37274.48541666667</v>
      </c>
      <c r="I2351" s="3">
        <v>37274.458333333336</v>
      </c>
      <c r="J2351">
        <v>5.5</v>
      </c>
      <c r="K2351">
        <v>5.5</v>
      </c>
      <c r="L2351" s="3">
        <v>37274.479166666664</v>
      </c>
      <c r="M2351" t="s">
        <v>9</v>
      </c>
      <c r="N2351" t="s">
        <v>9</v>
      </c>
      <c r="O2351" t="s">
        <v>9</v>
      </c>
      <c r="P2351" s="3">
        <v>37274.48541666667</v>
      </c>
      <c r="Q2351">
        <v>1.8</v>
      </c>
      <c r="R2351" t="s">
        <v>77</v>
      </c>
      <c r="S2351">
        <v>1.8</v>
      </c>
      <c r="T2351">
        <v>0</v>
      </c>
      <c r="U2351" t="s">
        <v>9</v>
      </c>
      <c r="V2351" s="3">
        <v>37274.458333333336</v>
      </c>
      <c r="W2351">
        <v>1</v>
      </c>
      <c r="X2351" s="3">
        <v>37274.479166666664</v>
      </c>
      <c r="Y2351" t="s">
        <v>9</v>
      </c>
      <c r="Z2351">
        <v>1.8</v>
      </c>
      <c r="AA2351">
        <v>0</v>
      </c>
      <c r="AB2351" t="s">
        <v>88</v>
      </c>
    </row>
    <row r="2352" spans="1:28" x14ac:dyDescent="0.25">
      <c r="A2352" t="s">
        <v>74</v>
      </c>
      <c r="B2352" t="s">
        <v>75</v>
      </c>
      <c r="C2352">
        <v>53.649500000000003</v>
      </c>
      <c r="D2352">
        <v>9.9618000000000002</v>
      </c>
      <c r="E2352">
        <v>15</v>
      </c>
      <c r="F2352" s="2">
        <v>37275</v>
      </c>
      <c r="G2352">
        <v>3.1</v>
      </c>
      <c r="H2352" s="3">
        <v>37275.48541666667</v>
      </c>
      <c r="I2352" s="3">
        <v>37275.458333333336</v>
      </c>
      <c r="J2352">
        <v>4.5</v>
      </c>
      <c r="K2352">
        <v>6.1</v>
      </c>
      <c r="L2352" s="3">
        <v>37275.479166666664</v>
      </c>
      <c r="M2352" t="s">
        <v>9</v>
      </c>
      <c r="N2352" t="s">
        <v>9</v>
      </c>
      <c r="O2352" t="s">
        <v>9</v>
      </c>
      <c r="P2352" s="3">
        <v>37275.48541666667</v>
      </c>
      <c r="Q2352">
        <v>1</v>
      </c>
      <c r="R2352" t="s">
        <v>77</v>
      </c>
      <c r="S2352">
        <v>1</v>
      </c>
      <c r="T2352">
        <v>0</v>
      </c>
      <c r="U2352" t="s">
        <v>9</v>
      </c>
      <c r="V2352" s="3">
        <v>37275.458333333336</v>
      </c>
      <c r="W2352">
        <v>1</v>
      </c>
      <c r="X2352" s="3">
        <v>37275.479166666664</v>
      </c>
      <c r="Y2352" t="s">
        <v>9</v>
      </c>
      <c r="Z2352">
        <v>1</v>
      </c>
      <c r="AA2352">
        <v>0</v>
      </c>
      <c r="AB2352" t="s">
        <v>88</v>
      </c>
    </row>
    <row r="2353" spans="1:28" x14ac:dyDescent="0.25">
      <c r="A2353" t="s">
        <v>74</v>
      </c>
      <c r="B2353" t="s">
        <v>75</v>
      </c>
      <c r="C2353">
        <v>53.649500000000003</v>
      </c>
      <c r="D2353">
        <v>9.9618000000000002</v>
      </c>
      <c r="E2353">
        <v>15</v>
      </c>
      <c r="F2353" s="2">
        <v>37276</v>
      </c>
      <c r="G2353">
        <v>4.5</v>
      </c>
      <c r="H2353" s="3">
        <v>37276.48541666667</v>
      </c>
      <c r="I2353" s="3">
        <v>37276.458333333336</v>
      </c>
      <c r="J2353">
        <v>6.5</v>
      </c>
      <c r="K2353">
        <v>7.2</v>
      </c>
      <c r="L2353" s="3">
        <v>37276.479861111111</v>
      </c>
      <c r="M2353" t="s">
        <v>9</v>
      </c>
      <c r="N2353" t="s">
        <v>9</v>
      </c>
      <c r="O2353" t="s">
        <v>9</v>
      </c>
      <c r="P2353" s="3">
        <v>37276.48541666667</v>
      </c>
      <c r="Q2353">
        <v>9</v>
      </c>
      <c r="R2353" t="s">
        <v>77</v>
      </c>
      <c r="S2353">
        <v>9</v>
      </c>
      <c r="T2353">
        <v>0</v>
      </c>
      <c r="U2353" t="s">
        <v>9</v>
      </c>
      <c r="V2353" s="3">
        <v>37276.458333333336</v>
      </c>
      <c r="W2353">
        <v>1</v>
      </c>
      <c r="X2353" s="3">
        <v>37276.479861111111</v>
      </c>
      <c r="Y2353" t="s">
        <v>9</v>
      </c>
      <c r="Z2353">
        <v>9</v>
      </c>
      <c r="AA2353">
        <v>0</v>
      </c>
      <c r="AB2353" t="s">
        <v>88</v>
      </c>
    </row>
    <row r="2354" spans="1:28" x14ac:dyDescent="0.25">
      <c r="A2354" t="s">
        <v>74</v>
      </c>
      <c r="B2354" t="s">
        <v>75</v>
      </c>
      <c r="C2354">
        <v>53.649500000000003</v>
      </c>
      <c r="D2354">
        <v>9.9618000000000002</v>
      </c>
      <c r="E2354">
        <v>15</v>
      </c>
      <c r="F2354" s="2">
        <v>37277</v>
      </c>
      <c r="G2354">
        <v>6.5</v>
      </c>
      <c r="H2354" s="3">
        <v>37277.48541666667</v>
      </c>
      <c r="I2354" s="3">
        <v>37277.458333333336</v>
      </c>
      <c r="J2354">
        <v>8.5</v>
      </c>
      <c r="K2354">
        <v>9</v>
      </c>
      <c r="L2354" s="3">
        <v>37277.479861111111</v>
      </c>
      <c r="M2354" t="s">
        <v>9</v>
      </c>
      <c r="N2354" t="s">
        <v>9</v>
      </c>
      <c r="O2354" t="s">
        <v>9</v>
      </c>
      <c r="P2354" s="3">
        <v>37277.48541666667</v>
      </c>
      <c r="Q2354">
        <v>9</v>
      </c>
      <c r="R2354" t="s">
        <v>77</v>
      </c>
      <c r="S2354">
        <v>9</v>
      </c>
      <c r="T2354">
        <v>0</v>
      </c>
      <c r="U2354" t="s">
        <v>9</v>
      </c>
      <c r="V2354" s="3">
        <v>37277.458333333336</v>
      </c>
      <c r="W2354">
        <v>1</v>
      </c>
      <c r="X2354" s="3">
        <v>37277.479861111111</v>
      </c>
      <c r="Y2354" t="s">
        <v>9</v>
      </c>
      <c r="Z2354">
        <v>9</v>
      </c>
      <c r="AA2354">
        <v>0</v>
      </c>
      <c r="AB2354" t="s">
        <v>88</v>
      </c>
    </row>
    <row r="2355" spans="1:28" x14ac:dyDescent="0.25">
      <c r="A2355" t="s">
        <v>74</v>
      </c>
      <c r="B2355" t="s">
        <v>75</v>
      </c>
      <c r="C2355">
        <v>53.649500000000003</v>
      </c>
      <c r="D2355">
        <v>9.9618000000000002</v>
      </c>
      <c r="E2355">
        <v>15</v>
      </c>
      <c r="F2355" s="2">
        <v>37278</v>
      </c>
      <c r="G2355">
        <v>6.8</v>
      </c>
      <c r="H2355" s="3">
        <v>37278.48541666667</v>
      </c>
      <c r="I2355" s="3">
        <v>37278.458333333336</v>
      </c>
      <c r="J2355">
        <v>8.9</v>
      </c>
      <c r="K2355">
        <v>11</v>
      </c>
      <c r="L2355" s="3">
        <v>37278.479861111111</v>
      </c>
      <c r="M2355" t="s">
        <v>9</v>
      </c>
      <c r="N2355" t="s">
        <v>9</v>
      </c>
      <c r="O2355" t="s">
        <v>9</v>
      </c>
      <c r="P2355" s="3">
        <v>37278.48541666667</v>
      </c>
      <c r="Q2355">
        <v>0.8</v>
      </c>
      <c r="R2355" t="s">
        <v>77</v>
      </c>
      <c r="S2355">
        <v>0.8</v>
      </c>
      <c r="T2355">
        <v>0</v>
      </c>
      <c r="U2355" t="s">
        <v>9</v>
      </c>
      <c r="V2355" s="3">
        <v>37278.458333333336</v>
      </c>
      <c r="W2355">
        <v>1</v>
      </c>
      <c r="X2355" s="3">
        <v>37278.479861111111</v>
      </c>
      <c r="Y2355" t="s">
        <v>9</v>
      </c>
      <c r="Z2355">
        <v>0.8</v>
      </c>
      <c r="AA2355">
        <v>0</v>
      </c>
      <c r="AB2355" t="s">
        <v>88</v>
      </c>
    </row>
    <row r="2356" spans="1:28" x14ac:dyDescent="0.25">
      <c r="A2356" t="s">
        <v>74</v>
      </c>
      <c r="B2356" t="s">
        <v>75</v>
      </c>
      <c r="C2356">
        <v>53.649500000000003</v>
      </c>
      <c r="D2356">
        <v>9.9618000000000002</v>
      </c>
      <c r="E2356">
        <v>15</v>
      </c>
      <c r="F2356" s="2">
        <v>37279</v>
      </c>
      <c r="G2356">
        <v>6.2</v>
      </c>
      <c r="H2356" s="3">
        <v>37279.48541666667</v>
      </c>
      <c r="I2356" s="3">
        <v>37279.458333333336</v>
      </c>
      <c r="J2356">
        <v>8.5</v>
      </c>
      <c r="K2356">
        <v>8.5</v>
      </c>
      <c r="L2356" s="3">
        <v>37279.479861111111</v>
      </c>
      <c r="M2356" t="s">
        <v>9</v>
      </c>
      <c r="N2356" t="s">
        <v>9</v>
      </c>
      <c r="O2356" t="s">
        <v>9</v>
      </c>
      <c r="P2356" s="3">
        <v>37279.48541666667</v>
      </c>
      <c r="Q2356">
        <v>0.8</v>
      </c>
      <c r="R2356" t="s">
        <v>77</v>
      </c>
      <c r="S2356">
        <v>0.8</v>
      </c>
      <c r="T2356">
        <v>0</v>
      </c>
      <c r="U2356" t="s">
        <v>9</v>
      </c>
      <c r="V2356" s="3">
        <v>37279.458333333336</v>
      </c>
      <c r="W2356">
        <v>1</v>
      </c>
      <c r="X2356" s="3">
        <v>37279.479861111111</v>
      </c>
      <c r="Y2356" t="s">
        <v>9</v>
      </c>
      <c r="Z2356">
        <v>0.8</v>
      </c>
      <c r="AA2356">
        <v>0</v>
      </c>
      <c r="AB2356" t="s">
        <v>88</v>
      </c>
    </row>
    <row r="2357" spans="1:28" x14ac:dyDescent="0.25">
      <c r="A2357" t="s">
        <v>74</v>
      </c>
      <c r="B2357" t="s">
        <v>75</v>
      </c>
      <c r="C2357">
        <v>53.649500000000003</v>
      </c>
      <c r="D2357">
        <v>9.9618000000000002</v>
      </c>
      <c r="E2357">
        <v>15</v>
      </c>
      <c r="F2357" s="2">
        <v>37280</v>
      </c>
      <c r="G2357">
        <v>6.7</v>
      </c>
      <c r="H2357" s="3">
        <v>37280.48541666667</v>
      </c>
      <c r="I2357" s="3">
        <v>37280.458333333336</v>
      </c>
      <c r="J2357">
        <v>10.199999999999999</v>
      </c>
      <c r="K2357">
        <v>10.199999999999999</v>
      </c>
      <c r="L2357" s="3">
        <v>37280.480555555558</v>
      </c>
      <c r="M2357" t="s">
        <v>9</v>
      </c>
      <c r="N2357" t="s">
        <v>9</v>
      </c>
      <c r="O2357" t="s">
        <v>9</v>
      </c>
      <c r="P2357" s="3">
        <v>37280.48541666667</v>
      </c>
      <c r="Q2357">
        <v>1.2</v>
      </c>
      <c r="R2357" t="s">
        <v>77</v>
      </c>
      <c r="S2357">
        <v>1.2</v>
      </c>
      <c r="T2357">
        <v>0</v>
      </c>
      <c r="U2357" t="s">
        <v>9</v>
      </c>
      <c r="V2357" s="3">
        <v>37280.458333333336</v>
      </c>
      <c r="W2357">
        <v>1</v>
      </c>
      <c r="X2357" s="3">
        <v>37280.480555555558</v>
      </c>
      <c r="Y2357" t="s">
        <v>9</v>
      </c>
      <c r="Z2357">
        <v>1.2</v>
      </c>
      <c r="AA2357">
        <v>0</v>
      </c>
      <c r="AB2357" t="s">
        <v>88</v>
      </c>
    </row>
    <row r="2358" spans="1:28" x14ac:dyDescent="0.25">
      <c r="A2358" t="s">
        <v>74</v>
      </c>
      <c r="B2358" t="s">
        <v>75</v>
      </c>
      <c r="C2358">
        <v>53.649500000000003</v>
      </c>
      <c r="D2358">
        <v>9.9618000000000002</v>
      </c>
      <c r="E2358">
        <v>15</v>
      </c>
      <c r="F2358" s="2">
        <v>37281</v>
      </c>
      <c r="G2358">
        <v>2.2999999999999998</v>
      </c>
      <c r="H2358" s="3">
        <v>37281.48541666667</v>
      </c>
      <c r="I2358" s="3">
        <v>37281.458333333336</v>
      </c>
      <c r="J2358">
        <v>3.9</v>
      </c>
      <c r="K2358">
        <v>10.199999999999999</v>
      </c>
      <c r="L2358" s="3">
        <v>37281.480555555558</v>
      </c>
      <c r="M2358" t="s">
        <v>9</v>
      </c>
      <c r="N2358" t="s">
        <v>9</v>
      </c>
      <c r="O2358" t="s">
        <v>9</v>
      </c>
      <c r="P2358" s="3">
        <v>37281.48541666667</v>
      </c>
      <c r="Q2358">
        <v>3</v>
      </c>
      <c r="R2358" t="s">
        <v>77</v>
      </c>
      <c r="S2358">
        <v>3</v>
      </c>
      <c r="T2358">
        <v>0</v>
      </c>
      <c r="U2358" t="s">
        <v>9</v>
      </c>
      <c r="V2358" s="3">
        <v>37281.458333333336</v>
      </c>
      <c r="W2358">
        <v>1</v>
      </c>
      <c r="X2358" s="3">
        <v>37281.480555555558</v>
      </c>
      <c r="Y2358" t="s">
        <v>9</v>
      </c>
      <c r="Z2358">
        <v>3</v>
      </c>
      <c r="AA2358">
        <v>0</v>
      </c>
      <c r="AB2358" t="s">
        <v>88</v>
      </c>
    </row>
    <row r="2359" spans="1:28" x14ac:dyDescent="0.25">
      <c r="A2359" t="s">
        <v>74</v>
      </c>
      <c r="B2359" t="s">
        <v>75</v>
      </c>
      <c r="C2359">
        <v>53.649500000000003</v>
      </c>
      <c r="D2359">
        <v>9.9618000000000002</v>
      </c>
      <c r="E2359">
        <v>15</v>
      </c>
      <c r="F2359" s="2">
        <v>37282</v>
      </c>
      <c r="G2359">
        <v>2.7</v>
      </c>
      <c r="H2359" s="3">
        <v>37282.48541666667</v>
      </c>
      <c r="I2359" s="3">
        <v>37282.458333333336</v>
      </c>
      <c r="J2359">
        <v>9.8000000000000007</v>
      </c>
      <c r="K2359">
        <v>9.8000000000000007</v>
      </c>
      <c r="L2359" s="3">
        <v>37282.480555555558</v>
      </c>
      <c r="M2359" t="s">
        <v>9</v>
      </c>
      <c r="N2359" t="s">
        <v>9</v>
      </c>
      <c r="O2359" t="s">
        <v>9</v>
      </c>
      <c r="P2359" s="3">
        <v>37282.48541666667</v>
      </c>
      <c r="Q2359">
        <v>5</v>
      </c>
      <c r="R2359" t="s">
        <v>77</v>
      </c>
      <c r="S2359">
        <v>5</v>
      </c>
      <c r="T2359">
        <v>0</v>
      </c>
      <c r="U2359" t="s">
        <v>9</v>
      </c>
      <c r="V2359" s="3">
        <v>37282.458333333336</v>
      </c>
      <c r="W2359">
        <v>1</v>
      </c>
      <c r="X2359" s="3">
        <v>37282.480555555558</v>
      </c>
      <c r="Y2359" t="s">
        <v>9</v>
      </c>
      <c r="Z2359">
        <v>5</v>
      </c>
      <c r="AA2359">
        <v>0</v>
      </c>
      <c r="AB2359" t="s">
        <v>88</v>
      </c>
    </row>
    <row r="2360" spans="1:28" x14ac:dyDescent="0.25">
      <c r="A2360" t="s">
        <v>74</v>
      </c>
      <c r="B2360" t="s">
        <v>75</v>
      </c>
      <c r="C2360">
        <v>53.649500000000003</v>
      </c>
      <c r="D2360">
        <v>9.9618000000000002</v>
      </c>
      <c r="E2360">
        <v>15</v>
      </c>
      <c r="F2360" s="2">
        <v>37283</v>
      </c>
      <c r="G2360">
        <v>7.7</v>
      </c>
      <c r="H2360" s="3">
        <v>37283.48541666667</v>
      </c>
      <c r="I2360" s="3">
        <v>37283.458333333336</v>
      </c>
      <c r="J2360">
        <v>7.7</v>
      </c>
      <c r="K2360">
        <v>10.8</v>
      </c>
      <c r="L2360" s="3">
        <v>37283.480555555558</v>
      </c>
      <c r="M2360" t="s">
        <v>9</v>
      </c>
      <c r="N2360" t="s">
        <v>9</v>
      </c>
      <c r="O2360" t="s">
        <v>9</v>
      </c>
      <c r="P2360" s="3">
        <v>37283.48541666667</v>
      </c>
      <c r="Q2360">
        <v>6.7</v>
      </c>
      <c r="R2360" t="s">
        <v>77</v>
      </c>
      <c r="S2360">
        <v>6.7</v>
      </c>
      <c r="T2360">
        <v>0</v>
      </c>
      <c r="U2360" t="s">
        <v>9</v>
      </c>
      <c r="V2360" s="3">
        <v>37283.458333333336</v>
      </c>
      <c r="W2360">
        <v>1</v>
      </c>
      <c r="X2360" s="3">
        <v>37283.480555555558</v>
      </c>
      <c r="Y2360" t="s">
        <v>9</v>
      </c>
      <c r="Z2360">
        <v>6.7</v>
      </c>
      <c r="AA2360">
        <v>0</v>
      </c>
      <c r="AB2360" t="s">
        <v>88</v>
      </c>
    </row>
    <row r="2361" spans="1:28" x14ac:dyDescent="0.25">
      <c r="A2361" t="s">
        <v>74</v>
      </c>
      <c r="B2361" t="s">
        <v>75</v>
      </c>
      <c r="C2361">
        <v>53.649500000000003</v>
      </c>
      <c r="D2361">
        <v>9.9618000000000002</v>
      </c>
      <c r="E2361">
        <v>15</v>
      </c>
      <c r="F2361" s="2">
        <v>37284</v>
      </c>
      <c r="G2361">
        <v>5.4</v>
      </c>
      <c r="H2361" s="3">
        <v>37284.48541666667</v>
      </c>
      <c r="I2361" s="3">
        <v>37284.458333333336</v>
      </c>
      <c r="J2361">
        <v>10</v>
      </c>
      <c r="K2361">
        <v>11.8</v>
      </c>
      <c r="L2361" s="3">
        <v>37284.481249999997</v>
      </c>
      <c r="M2361" t="s">
        <v>9</v>
      </c>
      <c r="N2361" t="s">
        <v>9</v>
      </c>
      <c r="O2361" t="s">
        <v>9</v>
      </c>
      <c r="P2361" s="3">
        <v>37284.48541666667</v>
      </c>
      <c r="Q2361">
        <v>5.9</v>
      </c>
      <c r="R2361" t="s">
        <v>77</v>
      </c>
      <c r="S2361">
        <v>5.9</v>
      </c>
      <c r="T2361">
        <v>0</v>
      </c>
      <c r="U2361" t="s">
        <v>9</v>
      </c>
      <c r="V2361" s="3">
        <v>37284.458333333336</v>
      </c>
      <c r="W2361">
        <v>1</v>
      </c>
      <c r="X2361" s="3">
        <v>37284.481249999997</v>
      </c>
      <c r="Y2361" t="s">
        <v>9</v>
      </c>
      <c r="Z2361">
        <v>5.9</v>
      </c>
      <c r="AA2361">
        <v>0</v>
      </c>
      <c r="AB2361" t="s">
        <v>88</v>
      </c>
    </row>
    <row r="2362" spans="1:28" x14ac:dyDescent="0.25">
      <c r="A2362" t="s">
        <v>74</v>
      </c>
      <c r="B2362" t="s">
        <v>75</v>
      </c>
      <c r="C2362">
        <v>53.649500000000003</v>
      </c>
      <c r="D2362">
        <v>9.9618000000000002</v>
      </c>
      <c r="E2362">
        <v>15</v>
      </c>
      <c r="F2362" s="2">
        <v>37285</v>
      </c>
      <c r="G2362">
        <v>8.4</v>
      </c>
      <c r="H2362" s="3">
        <v>37285.48541666667</v>
      </c>
      <c r="I2362" s="3">
        <v>37285.458333333336</v>
      </c>
      <c r="J2362">
        <v>8.5</v>
      </c>
      <c r="K2362">
        <v>11.8</v>
      </c>
      <c r="L2362" s="3">
        <v>37285.481249999997</v>
      </c>
      <c r="M2362" t="s">
        <v>9</v>
      </c>
      <c r="N2362" t="s">
        <v>9</v>
      </c>
      <c r="O2362" t="s">
        <v>9</v>
      </c>
      <c r="P2362" s="3">
        <v>37285.48541666667</v>
      </c>
      <c r="Q2362">
        <v>4</v>
      </c>
      <c r="R2362" t="s">
        <v>77</v>
      </c>
      <c r="S2362">
        <v>4</v>
      </c>
      <c r="T2362">
        <v>0</v>
      </c>
      <c r="U2362" t="s">
        <v>9</v>
      </c>
      <c r="V2362" s="3">
        <v>37285.458333333336</v>
      </c>
      <c r="W2362">
        <v>1</v>
      </c>
      <c r="X2362" s="3">
        <v>37285.481249999997</v>
      </c>
      <c r="Y2362" t="s">
        <v>9</v>
      </c>
      <c r="Z2362">
        <v>4</v>
      </c>
      <c r="AA2362">
        <v>0</v>
      </c>
      <c r="AB2362" t="s">
        <v>88</v>
      </c>
    </row>
    <row r="2363" spans="1:28" x14ac:dyDescent="0.25">
      <c r="A2363" t="s">
        <v>74</v>
      </c>
      <c r="B2363" t="s">
        <v>75</v>
      </c>
      <c r="C2363">
        <v>53.649500000000003</v>
      </c>
      <c r="D2363">
        <v>9.9618000000000002</v>
      </c>
      <c r="E2363">
        <v>15</v>
      </c>
      <c r="F2363" s="2">
        <v>37286</v>
      </c>
      <c r="G2363">
        <v>6.3</v>
      </c>
      <c r="H2363" s="3">
        <v>37286.48541666667</v>
      </c>
      <c r="I2363" s="3">
        <v>37286.458333333336</v>
      </c>
      <c r="J2363">
        <v>11.2</v>
      </c>
      <c r="K2363">
        <v>11.2</v>
      </c>
      <c r="L2363" s="3">
        <v>37286.481249999997</v>
      </c>
      <c r="M2363" t="s">
        <v>9</v>
      </c>
      <c r="N2363" t="s">
        <v>9</v>
      </c>
      <c r="O2363" t="s">
        <v>9</v>
      </c>
      <c r="P2363" s="3">
        <v>37286.48541666667</v>
      </c>
      <c r="Q2363">
        <v>0.4</v>
      </c>
      <c r="R2363" t="s">
        <v>77</v>
      </c>
      <c r="S2363">
        <v>0.4</v>
      </c>
      <c r="T2363">
        <v>0</v>
      </c>
      <c r="U2363" t="s">
        <v>9</v>
      </c>
      <c r="V2363" s="3">
        <v>37286.458333333336</v>
      </c>
      <c r="W2363">
        <v>1</v>
      </c>
      <c r="X2363" s="3">
        <v>37286.481249999997</v>
      </c>
      <c r="Y2363" t="s">
        <v>9</v>
      </c>
      <c r="Z2363">
        <v>0.4</v>
      </c>
      <c r="AA2363">
        <v>0</v>
      </c>
      <c r="AB2363" t="s">
        <v>88</v>
      </c>
    </row>
    <row r="2364" spans="1:28" x14ac:dyDescent="0.25">
      <c r="A2364" t="s">
        <v>74</v>
      </c>
      <c r="B2364" t="s">
        <v>75</v>
      </c>
      <c r="C2364">
        <v>53.649500000000003</v>
      </c>
      <c r="D2364">
        <v>9.9618000000000002</v>
      </c>
      <c r="E2364">
        <v>15</v>
      </c>
      <c r="F2364" s="2">
        <v>37287</v>
      </c>
      <c r="G2364">
        <v>7</v>
      </c>
      <c r="H2364" s="3">
        <v>37287.48541666667</v>
      </c>
      <c r="I2364" s="3">
        <v>37287.458333333336</v>
      </c>
      <c r="J2364">
        <v>7</v>
      </c>
      <c r="K2364">
        <v>12.3</v>
      </c>
      <c r="L2364" s="3">
        <v>37287.481249999997</v>
      </c>
      <c r="M2364" t="s">
        <v>9</v>
      </c>
      <c r="N2364" t="s">
        <v>9</v>
      </c>
      <c r="O2364" t="s">
        <v>9</v>
      </c>
      <c r="P2364" s="3">
        <v>37287.48541666667</v>
      </c>
      <c r="Q2364">
        <v>5</v>
      </c>
      <c r="R2364" t="s">
        <v>77</v>
      </c>
      <c r="S2364">
        <v>5</v>
      </c>
      <c r="T2364">
        <v>0</v>
      </c>
      <c r="U2364" t="s">
        <v>9</v>
      </c>
      <c r="V2364" s="3">
        <v>37287.458333333336</v>
      </c>
      <c r="W2364">
        <v>1</v>
      </c>
      <c r="X2364" s="3">
        <v>37287.481249999997</v>
      </c>
      <c r="Y2364" t="s">
        <v>9</v>
      </c>
      <c r="Z2364">
        <v>5</v>
      </c>
      <c r="AA2364">
        <v>0</v>
      </c>
      <c r="AB2364" t="s">
        <v>88</v>
      </c>
    </row>
    <row r="2365" spans="1:28" x14ac:dyDescent="0.25">
      <c r="A2365" t="s">
        <v>74</v>
      </c>
      <c r="B2365" t="s">
        <v>75</v>
      </c>
      <c r="C2365">
        <v>53.649500000000003</v>
      </c>
      <c r="D2365">
        <v>9.9618000000000002</v>
      </c>
      <c r="E2365">
        <v>15</v>
      </c>
      <c r="F2365" s="2">
        <v>37288</v>
      </c>
      <c r="G2365">
        <v>5.3</v>
      </c>
      <c r="H2365" s="3">
        <v>37288.48541666667</v>
      </c>
      <c r="I2365" s="3">
        <v>37288.458333333336</v>
      </c>
      <c r="J2365">
        <v>10.4</v>
      </c>
      <c r="K2365">
        <v>10.4</v>
      </c>
      <c r="L2365" s="3">
        <v>37288.481249999997</v>
      </c>
      <c r="M2365" t="s">
        <v>9</v>
      </c>
      <c r="N2365" t="s">
        <v>9</v>
      </c>
      <c r="O2365" t="s">
        <v>9</v>
      </c>
      <c r="P2365" s="3">
        <v>37288.48541666667</v>
      </c>
      <c r="Q2365">
        <v>0</v>
      </c>
      <c r="R2365" t="s">
        <v>76</v>
      </c>
      <c r="S2365">
        <v>0</v>
      </c>
      <c r="T2365">
        <v>0</v>
      </c>
      <c r="U2365" t="s">
        <v>9</v>
      </c>
      <c r="V2365" s="3">
        <v>37288.458333333336</v>
      </c>
      <c r="W2365">
        <v>1</v>
      </c>
      <c r="X2365" s="3">
        <v>37288.481249999997</v>
      </c>
      <c r="Y2365" t="s">
        <v>9</v>
      </c>
      <c r="Z2365">
        <v>0</v>
      </c>
      <c r="AA2365">
        <v>0</v>
      </c>
      <c r="AB2365" t="s">
        <v>88</v>
      </c>
    </row>
    <row r="2366" spans="1:28" x14ac:dyDescent="0.25">
      <c r="A2366" t="s">
        <v>74</v>
      </c>
      <c r="B2366" t="s">
        <v>75</v>
      </c>
      <c r="C2366">
        <v>53.649500000000003</v>
      </c>
      <c r="D2366">
        <v>9.9618000000000002</v>
      </c>
      <c r="E2366">
        <v>15</v>
      </c>
      <c r="F2366" s="2">
        <v>37289</v>
      </c>
      <c r="G2366">
        <v>9.9</v>
      </c>
      <c r="H2366" s="3">
        <v>37289.48541666667</v>
      </c>
      <c r="I2366" s="3">
        <v>37289.458333333336</v>
      </c>
      <c r="J2366">
        <v>15.2</v>
      </c>
      <c r="K2366">
        <v>15.2</v>
      </c>
      <c r="L2366" s="3">
        <v>37289.481249999997</v>
      </c>
      <c r="M2366" t="s">
        <v>9</v>
      </c>
      <c r="N2366" t="s">
        <v>9</v>
      </c>
      <c r="O2366" t="s">
        <v>9</v>
      </c>
      <c r="P2366" s="3">
        <v>37289.48541666667</v>
      </c>
      <c r="Q2366">
        <v>0</v>
      </c>
      <c r="R2366" t="s">
        <v>76</v>
      </c>
      <c r="S2366">
        <v>0</v>
      </c>
      <c r="T2366">
        <v>0</v>
      </c>
      <c r="U2366" t="s">
        <v>9</v>
      </c>
      <c r="V2366" s="3">
        <v>37289.458333333336</v>
      </c>
      <c r="W2366">
        <v>1</v>
      </c>
      <c r="X2366" s="3">
        <v>37289.481249999997</v>
      </c>
      <c r="Y2366" t="s">
        <v>9</v>
      </c>
      <c r="Z2366">
        <v>0</v>
      </c>
      <c r="AA2366">
        <v>0</v>
      </c>
      <c r="AB2366" t="s">
        <v>88</v>
      </c>
    </row>
    <row r="2367" spans="1:28" x14ac:dyDescent="0.25">
      <c r="A2367" t="s">
        <v>74</v>
      </c>
      <c r="B2367" t="s">
        <v>75</v>
      </c>
      <c r="C2367">
        <v>53.649500000000003</v>
      </c>
      <c r="D2367">
        <v>9.9618000000000002</v>
      </c>
      <c r="E2367">
        <v>15</v>
      </c>
      <c r="F2367" s="2">
        <v>37290</v>
      </c>
      <c r="G2367">
        <v>5.2</v>
      </c>
      <c r="H2367" s="3">
        <v>37290.48541666667</v>
      </c>
      <c r="I2367" s="3">
        <v>37290.458333333336</v>
      </c>
      <c r="J2367">
        <v>12.1</v>
      </c>
      <c r="K2367">
        <v>15.8</v>
      </c>
      <c r="L2367" s="3">
        <v>37290.481944444444</v>
      </c>
      <c r="M2367" t="s">
        <v>9</v>
      </c>
      <c r="N2367" t="s">
        <v>9</v>
      </c>
      <c r="O2367" t="s">
        <v>9</v>
      </c>
      <c r="P2367" s="3">
        <v>37290.48541666667</v>
      </c>
      <c r="Q2367">
        <v>0</v>
      </c>
      <c r="R2367" t="s">
        <v>76</v>
      </c>
      <c r="S2367">
        <v>0</v>
      </c>
      <c r="T2367">
        <v>0</v>
      </c>
      <c r="U2367" t="s">
        <v>9</v>
      </c>
      <c r="V2367" s="3">
        <v>37290.458333333336</v>
      </c>
      <c r="W2367">
        <v>1</v>
      </c>
      <c r="X2367" s="3">
        <v>37290.481944444444</v>
      </c>
      <c r="Y2367" t="s">
        <v>9</v>
      </c>
      <c r="Z2367">
        <v>0</v>
      </c>
      <c r="AA2367">
        <v>0</v>
      </c>
      <c r="AB2367" t="s">
        <v>88</v>
      </c>
    </row>
    <row r="2368" spans="1:28" x14ac:dyDescent="0.25">
      <c r="A2368" t="s">
        <v>74</v>
      </c>
      <c r="B2368" t="s">
        <v>75</v>
      </c>
      <c r="C2368">
        <v>53.649500000000003</v>
      </c>
      <c r="D2368">
        <v>9.9618000000000002</v>
      </c>
      <c r="E2368">
        <v>15</v>
      </c>
      <c r="F2368" s="2">
        <v>37291</v>
      </c>
      <c r="G2368">
        <v>7.2</v>
      </c>
      <c r="H2368" s="3">
        <v>37291.48541666667</v>
      </c>
      <c r="I2368" s="3">
        <v>37291.458333333336</v>
      </c>
      <c r="J2368">
        <v>9.1</v>
      </c>
      <c r="K2368">
        <v>14</v>
      </c>
      <c r="L2368" s="3">
        <v>37291.481944444444</v>
      </c>
      <c r="M2368" t="s">
        <v>9</v>
      </c>
      <c r="N2368" t="s">
        <v>9</v>
      </c>
      <c r="O2368" t="s">
        <v>9</v>
      </c>
      <c r="P2368" s="3">
        <v>37291.48541666667</v>
      </c>
      <c r="Q2368">
        <v>0.4</v>
      </c>
      <c r="R2368" t="s">
        <v>77</v>
      </c>
      <c r="S2368">
        <v>0.4</v>
      </c>
      <c r="T2368">
        <v>0</v>
      </c>
      <c r="U2368" t="s">
        <v>9</v>
      </c>
      <c r="V2368" s="3">
        <v>37291.458333333336</v>
      </c>
      <c r="W2368">
        <v>1</v>
      </c>
      <c r="X2368" s="3">
        <v>37291.481944444444</v>
      </c>
      <c r="Y2368" t="s">
        <v>9</v>
      </c>
      <c r="Z2368">
        <v>0.4</v>
      </c>
      <c r="AA2368">
        <v>0</v>
      </c>
      <c r="AB2368" t="s">
        <v>88</v>
      </c>
    </row>
    <row r="2369" spans="1:28" x14ac:dyDescent="0.25">
      <c r="A2369" t="s">
        <v>74</v>
      </c>
      <c r="B2369" t="s">
        <v>75</v>
      </c>
      <c r="C2369">
        <v>53.649500000000003</v>
      </c>
      <c r="D2369">
        <v>9.9618000000000002</v>
      </c>
      <c r="E2369">
        <v>15</v>
      </c>
      <c r="F2369" s="2">
        <v>37292</v>
      </c>
      <c r="G2369">
        <v>7.1</v>
      </c>
      <c r="H2369" s="3">
        <v>37292.48541666667</v>
      </c>
      <c r="I2369" s="3">
        <v>37292.458333333336</v>
      </c>
      <c r="J2369">
        <v>10.4</v>
      </c>
      <c r="K2369">
        <v>10.4</v>
      </c>
      <c r="L2369" s="3">
        <v>37292.481944444444</v>
      </c>
      <c r="M2369" t="s">
        <v>9</v>
      </c>
      <c r="N2369" t="s">
        <v>9</v>
      </c>
      <c r="O2369" t="s">
        <v>9</v>
      </c>
      <c r="P2369" s="3">
        <v>37292.48541666667</v>
      </c>
      <c r="Q2369">
        <v>3</v>
      </c>
      <c r="R2369" t="s">
        <v>77</v>
      </c>
      <c r="S2369">
        <v>3</v>
      </c>
      <c r="T2369">
        <v>0</v>
      </c>
      <c r="U2369" t="s">
        <v>9</v>
      </c>
      <c r="V2369" s="3">
        <v>37292.458333333336</v>
      </c>
      <c r="W2369">
        <v>1</v>
      </c>
      <c r="X2369" s="3">
        <v>37292.481944444444</v>
      </c>
      <c r="Y2369" t="s">
        <v>9</v>
      </c>
      <c r="Z2369">
        <v>3</v>
      </c>
      <c r="AA2369">
        <v>0</v>
      </c>
      <c r="AB2369" t="s">
        <v>88</v>
      </c>
    </row>
    <row r="2370" spans="1:28" x14ac:dyDescent="0.25">
      <c r="A2370" t="s">
        <v>74</v>
      </c>
      <c r="B2370" t="s">
        <v>75</v>
      </c>
      <c r="C2370">
        <v>53.649500000000003</v>
      </c>
      <c r="D2370">
        <v>9.9618000000000002</v>
      </c>
      <c r="E2370">
        <v>15</v>
      </c>
      <c r="F2370" s="2">
        <v>37293</v>
      </c>
      <c r="G2370">
        <v>6.6</v>
      </c>
      <c r="H2370" s="3">
        <v>37293.48541666667</v>
      </c>
      <c r="I2370" s="3">
        <v>37293.458333333336</v>
      </c>
      <c r="J2370">
        <v>7.6</v>
      </c>
      <c r="K2370">
        <v>10.7</v>
      </c>
      <c r="L2370" s="3">
        <v>37293.481944444444</v>
      </c>
      <c r="M2370" t="s">
        <v>9</v>
      </c>
      <c r="N2370" t="s">
        <v>9</v>
      </c>
      <c r="O2370" t="s">
        <v>9</v>
      </c>
      <c r="P2370" s="3">
        <v>37293.48541666667</v>
      </c>
      <c r="Q2370">
        <v>0.4</v>
      </c>
      <c r="R2370" t="s">
        <v>77</v>
      </c>
      <c r="S2370">
        <v>0.4</v>
      </c>
      <c r="T2370">
        <v>0</v>
      </c>
      <c r="U2370" t="s">
        <v>9</v>
      </c>
      <c r="V2370" s="3">
        <v>37293.458333333336</v>
      </c>
      <c r="W2370">
        <v>1</v>
      </c>
      <c r="X2370" s="3">
        <v>37293.481944444444</v>
      </c>
      <c r="Y2370" t="s">
        <v>9</v>
      </c>
      <c r="Z2370">
        <v>0.4</v>
      </c>
      <c r="AA2370">
        <v>0</v>
      </c>
      <c r="AB2370" t="s">
        <v>88</v>
      </c>
    </row>
    <row r="2371" spans="1:28" x14ac:dyDescent="0.25">
      <c r="A2371" t="s">
        <v>74</v>
      </c>
      <c r="B2371" t="s">
        <v>75</v>
      </c>
      <c r="C2371">
        <v>53.649500000000003</v>
      </c>
      <c r="D2371">
        <v>9.9618000000000002</v>
      </c>
      <c r="E2371">
        <v>15</v>
      </c>
      <c r="F2371" s="2">
        <v>37294</v>
      </c>
      <c r="G2371">
        <v>6</v>
      </c>
      <c r="H2371" s="3">
        <v>37294.475694444445</v>
      </c>
      <c r="I2371" s="3">
        <v>37294.448611111111</v>
      </c>
      <c r="J2371">
        <v>9</v>
      </c>
      <c r="K2371">
        <v>11</v>
      </c>
      <c r="L2371" s="3">
        <v>37294.481944444444</v>
      </c>
      <c r="M2371" t="s">
        <v>9</v>
      </c>
      <c r="P2371" s="3"/>
      <c r="V2371" s="3"/>
      <c r="X2371" s="3"/>
    </row>
    <row r="2372" spans="1:28" x14ac:dyDescent="0.25">
      <c r="A2372" t="s">
        <v>74</v>
      </c>
      <c r="B2372" t="s">
        <v>75</v>
      </c>
      <c r="C2372">
        <v>53.649500000000003</v>
      </c>
      <c r="D2372">
        <v>9.9618000000000002</v>
      </c>
      <c r="E2372">
        <v>15</v>
      </c>
      <c r="F2372" s="2">
        <v>37295</v>
      </c>
      <c r="G2372">
        <v>5</v>
      </c>
      <c r="H2372" s="3">
        <v>37295.475694444445</v>
      </c>
      <c r="I2372" s="3">
        <v>37295.448611111111</v>
      </c>
      <c r="J2372">
        <v>10</v>
      </c>
      <c r="K2372">
        <v>10</v>
      </c>
      <c r="L2372" s="3">
        <v>37295.481944444444</v>
      </c>
      <c r="M2372" t="s">
        <v>9</v>
      </c>
      <c r="N2372" t="s">
        <v>9</v>
      </c>
      <c r="O2372" t="s">
        <v>9</v>
      </c>
      <c r="P2372" s="3">
        <v>37295.48541666667</v>
      </c>
      <c r="Q2372">
        <v>3</v>
      </c>
      <c r="R2372" t="s">
        <v>77</v>
      </c>
      <c r="S2372">
        <v>3</v>
      </c>
      <c r="T2372">
        <v>0</v>
      </c>
      <c r="U2372" t="s">
        <v>9</v>
      </c>
      <c r="V2372" s="3">
        <v>37295.458333333336</v>
      </c>
      <c r="W2372">
        <v>1</v>
      </c>
      <c r="X2372" s="3">
        <v>37295.481944444444</v>
      </c>
      <c r="Y2372" t="s">
        <v>9</v>
      </c>
      <c r="Z2372">
        <v>3</v>
      </c>
      <c r="AA2372">
        <v>0</v>
      </c>
      <c r="AB2372" t="s">
        <v>88</v>
      </c>
    </row>
    <row r="2373" spans="1:28" x14ac:dyDescent="0.25">
      <c r="A2373" t="s">
        <v>74</v>
      </c>
      <c r="B2373" t="s">
        <v>75</v>
      </c>
      <c r="C2373">
        <v>53.649500000000003</v>
      </c>
      <c r="D2373">
        <v>9.9618000000000002</v>
      </c>
      <c r="E2373">
        <v>15</v>
      </c>
      <c r="F2373" s="2">
        <v>37296</v>
      </c>
      <c r="G2373">
        <v>7.9</v>
      </c>
      <c r="H2373" s="3">
        <v>37296.48541666667</v>
      </c>
      <c r="I2373" s="3">
        <v>37296.458333333336</v>
      </c>
      <c r="J2373">
        <v>12.4</v>
      </c>
      <c r="K2373">
        <v>12.4</v>
      </c>
      <c r="L2373" s="3">
        <v>37296.481944444444</v>
      </c>
      <c r="M2373" t="s">
        <v>9</v>
      </c>
      <c r="N2373" t="s">
        <v>9</v>
      </c>
      <c r="O2373" t="s">
        <v>9</v>
      </c>
      <c r="P2373" s="3">
        <v>37296.48541666667</v>
      </c>
      <c r="Q2373">
        <v>3.2</v>
      </c>
      <c r="R2373" t="s">
        <v>77</v>
      </c>
      <c r="S2373">
        <v>3.2</v>
      </c>
      <c r="T2373">
        <v>0</v>
      </c>
      <c r="U2373" t="s">
        <v>9</v>
      </c>
      <c r="V2373" s="3">
        <v>37296.458333333336</v>
      </c>
      <c r="W2373">
        <v>1</v>
      </c>
      <c r="X2373" s="3">
        <v>37296.481944444444</v>
      </c>
      <c r="Y2373" t="s">
        <v>9</v>
      </c>
      <c r="Z2373">
        <v>3.2</v>
      </c>
      <c r="AA2373">
        <v>0</v>
      </c>
      <c r="AB2373" t="s">
        <v>88</v>
      </c>
    </row>
    <row r="2374" spans="1:28" x14ac:dyDescent="0.25">
      <c r="A2374" t="s">
        <v>74</v>
      </c>
      <c r="B2374" t="s">
        <v>75</v>
      </c>
      <c r="C2374">
        <v>53.649500000000003</v>
      </c>
      <c r="D2374">
        <v>9.9618000000000002</v>
      </c>
      <c r="E2374">
        <v>15</v>
      </c>
      <c r="F2374" s="2">
        <v>37297</v>
      </c>
      <c r="G2374">
        <v>4.8</v>
      </c>
      <c r="H2374" s="3">
        <v>37297.479861111111</v>
      </c>
      <c r="I2374" s="3">
        <v>37297.452777777777</v>
      </c>
      <c r="J2374">
        <v>7.1</v>
      </c>
      <c r="K2374">
        <v>12.4</v>
      </c>
      <c r="L2374" s="3">
        <v>37297.481944444444</v>
      </c>
      <c r="M2374" t="s">
        <v>9</v>
      </c>
      <c r="N2374" t="s">
        <v>9</v>
      </c>
      <c r="O2374" t="s">
        <v>9</v>
      </c>
      <c r="P2374" s="3">
        <v>37297.479861111111</v>
      </c>
      <c r="Q2374">
        <v>12</v>
      </c>
      <c r="R2374" t="s">
        <v>77</v>
      </c>
      <c r="S2374">
        <v>12</v>
      </c>
      <c r="T2374">
        <v>0</v>
      </c>
      <c r="U2374" t="s">
        <v>9</v>
      </c>
      <c r="V2374" s="3">
        <v>37297.452777777777</v>
      </c>
      <c r="W2374">
        <v>1</v>
      </c>
      <c r="X2374" s="3">
        <v>37297.481944444444</v>
      </c>
      <c r="Y2374" t="s">
        <v>9</v>
      </c>
      <c r="Z2374">
        <v>12</v>
      </c>
      <c r="AA2374">
        <v>0</v>
      </c>
      <c r="AB2374" t="s">
        <v>88</v>
      </c>
    </row>
    <row r="2375" spans="1:28" x14ac:dyDescent="0.25">
      <c r="A2375" t="s">
        <v>74</v>
      </c>
      <c r="B2375" t="s">
        <v>75</v>
      </c>
      <c r="C2375">
        <v>53.649500000000003</v>
      </c>
      <c r="D2375">
        <v>9.9618000000000002</v>
      </c>
      <c r="E2375">
        <v>15</v>
      </c>
      <c r="F2375" s="2">
        <v>37298</v>
      </c>
      <c r="G2375">
        <v>6.2</v>
      </c>
      <c r="H2375" s="3">
        <v>37298.48541666667</v>
      </c>
      <c r="I2375" s="3">
        <v>37298.458333333336</v>
      </c>
      <c r="J2375">
        <v>10.199999999999999</v>
      </c>
      <c r="K2375">
        <v>10.199999999999999</v>
      </c>
      <c r="L2375" s="3">
        <v>37298.481944444444</v>
      </c>
      <c r="M2375" t="s">
        <v>9</v>
      </c>
      <c r="N2375" t="s">
        <v>9</v>
      </c>
      <c r="O2375" t="s">
        <v>9</v>
      </c>
      <c r="P2375" s="3">
        <v>37298.48541666667</v>
      </c>
      <c r="Q2375">
        <v>8.4</v>
      </c>
      <c r="R2375" t="s">
        <v>77</v>
      </c>
      <c r="S2375">
        <v>8.4</v>
      </c>
      <c r="T2375">
        <v>0</v>
      </c>
      <c r="U2375" t="s">
        <v>9</v>
      </c>
      <c r="V2375" s="3">
        <v>37298.458333333336</v>
      </c>
      <c r="W2375">
        <v>1</v>
      </c>
      <c r="X2375" s="3">
        <v>37298.481944444444</v>
      </c>
      <c r="Y2375" t="s">
        <v>9</v>
      </c>
      <c r="Z2375">
        <v>8.4</v>
      </c>
      <c r="AA2375">
        <v>0</v>
      </c>
      <c r="AB2375" t="s">
        <v>88</v>
      </c>
    </row>
    <row r="2376" spans="1:28" x14ac:dyDescent="0.25">
      <c r="A2376" t="s">
        <v>74</v>
      </c>
      <c r="B2376" t="s">
        <v>75</v>
      </c>
      <c r="C2376">
        <v>53.649500000000003</v>
      </c>
      <c r="D2376">
        <v>9.9618000000000002</v>
      </c>
      <c r="E2376">
        <v>15</v>
      </c>
      <c r="F2376" s="2">
        <v>37299</v>
      </c>
      <c r="G2376">
        <v>10.1</v>
      </c>
      <c r="H2376" s="3">
        <v>37299.48541666667</v>
      </c>
      <c r="I2376" s="3">
        <v>37299.458333333336</v>
      </c>
      <c r="J2376">
        <v>11.4</v>
      </c>
      <c r="K2376">
        <v>11.9</v>
      </c>
      <c r="L2376" s="3">
        <v>37299.481944444444</v>
      </c>
      <c r="M2376" t="s">
        <v>9</v>
      </c>
      <c r="N2376" t="s">
        <v>9</v>
      </c>
      <c r="O2376" t="s">
        <v>9</v>
      </c>
      <c r="P2376" s="3">
        <v>37299.48541666667</v>
      </c>
      <c r="Q2376">
        <v>16.5</v>
      </c>
      <c r="R2376" t="s">
        <v>77</v>
      </c>
      <c r="S2376">
        <v>16.5</v>
      </c>
      <c r="T2376">
        <v>0</v>
      </c>
      <c r="U2376" t="s">
        <v>9</v>
      </c>
      <c r="V2376" s="3">
        <v>37299.458333333336</v>
      </c>
      <c r="W2376">
        <v>1</v>
      </c>
      <c r="X2376" s="3">
        <v>37299.481944444444</v>
      </c>
      <c r="Y2376" t="s">
        <v>9</v>
      </c>
      <c r="Z2376">
        <v>16.5</v>
      </c>
      <c r="AA2376">
        <v>0</v>
      </c>
      <c r="AB2376" t="s">
        <v>88</v>
      </c>
    </row>
    <row r="2377" spans="1:28" x14ac:dyDescent="0.25">
      <c r="A2377" t="s">
        <v>74</v>
      </c>
      <c r="B2377" t="s">
        <v>75</v>
      </c>
      <c r="C2377">
        <v>53.649500000000003</v>
      </c>
      <c r="D2377">
        <v>9.9618000000000002</v>
      </c>
      <c r="E2377">
        <v>15</v>
      </c>
      <c r="F2377" s="2">
        <v>37300</v>
      </c>
      <c r="G2377">
        <v>2</v>
      </c>
      <c r="H2377" s="3">
        <v>37300.48541666667</v>
      </c>
      <c r="I2377" s="3">
        <v>37300.458333333336</v>
      </c>
      <c r="J2377">
        <v>9.1</v>
      </c>
      <c r="K2377">
        <v>12.1</v>
      </c>
      <c r="L2377" s="3">
        <v>37300.481944444444</v>
      </c>
      <c r="M2377" t="s">
        <v>9</v>
      </c>
      <c r="N2377" t="s">
        <v>9</v>
      </c>
      <c r="O2377" t="s">
        <v>9</v>
      </c>
      <c r="P2377" s="3">
        <v>37300.48541666667</v>
      </c>
      <c r="Q2377">
        <v>0</v>
      </c>
      <c r="R2377" t="s">
        <v>76</v>
      </c>
      <c r="S2377">
        <v>0</v>
      </c>
      <c r="T2377">
        <v>0</v>
      </c>
      <c r="U2377" t="s">
        <v>9</v>
      </c>
      <c r="V2377" s="3">
        <v>37300.458333333336</v>
      </c>
      <c r="W2377">
        <v>1</v>
      </c>
      <c r="X2377" s="3">
        <v>37300.481944444444</v>
      </c>
      <c r="Y2377" t="s">
        <v>9</v>
      </c>
      <c r="Z2377">
        <v>0</v>
      </c>
      <c r="AA2377">
        <v>0</v>
      </c>
      <c r="AB2377" t="s">
        <v>88</v>
      </c>
    </row>
    <row r="2378" spans="1:28" x14ac:dyDescent="0.25">
      <c r="A2378" t="s">
        <v>74</v>
      </c>
      <c r="B2378" t="s">
        <v>75</v>
      </c>
      <c r="C2378">
        <v>53.649500000000003</v>
      </c>
      <c r="D2378">
        <v>9.9618000000000002</v>
      </c>
      <c r="E2378">
        <v>15</v>
      </c>
      <c r="F2378" s="2">
        <v>37301</v>
      </c>
      <c r="G2378">
        <v>-3.6</v>
      </c>
      <c r="H2378" s="3">
        <v>37301.48541666667</v>
      </c>
      <c r="I2378" s="3">
        <v>37301.458333333336</v>
      </c>
      <c r="J2378">
        <v>8</v>
      </c>
      <c r="K2378">
        <v>9</v>
      </c>
      <c r="L2378" s="3">
        <v>37301.481944444444</v>
      </c>
      <c r="M2378" t="s">
        <v>9</v>
      </c>
      <c r="N2378" t="s">
        <v>9</v>
      </c>
      <c r="O2378" t="s">
        <v>9</v>
      </c>
      <c r="P2378" s="3">
        <v>37301.48541666667</v>
      </c>
      <c r="Q2378">
        <v>0</v>
      </c>
      <c r="R2378" t="s">
        <v>76</v>
      </c>
      <c r="S2378">
        <v>0</v>
      </c>
      <c r="T2378">
        <v>0</v>
      </c>
      <c r="U2378" t="s">
        <v>9</v>
      </c>
      <c r="V2378" s="3">
        <v>37301.458333333336</v>
      </c>
      <c r="W2378">
        <v>1</v>
      </c>
      <c r="X2378" s="3">
        <v>37301.481944444444</v>
      </c>
      <c r="Y2378" t="s">
        <v>9</v>
      </c>
      <c r="Z2378">
        <v>0</v>
      </c>
      <c r="AA2378">
        <v>0</v>
      </c>
      <c r="AB2378" t="s">
        <v>88</v>
      </c>
    </row>
    <row r="2379" spans="1:28" x14ac:dyDescent="0.25">
      <c r="A2379" t="s">
        <v>74</v>
      </c>
      <c r="B2379" t="s">
        <v>75</v>
      </c>
      <c r="C2379">
        <v>53.649500000000003</v>
      </c>
      <c r="D2379">
        <v>9.9618000000000002</v>
      </c>
      <c r="E2379">
        <v>15</v>
      </c>
      <c r="F2379" s="2">
        <v>37302</v>
      </c>
      <c r="G2379">
        <v>-6</v>
      </c>
      <c r="H2379" s="3">
        <v>37302.48541666667</v>
      </c>
      <c r="I2379" s="3">
        <v>37302.458333333336</v>
      </c>
      <c r="J2379">
        <v>6.5</v>
      </c>
      <c r="K2379">
        <v>8</v>
      </c>
      <c r="L2379" s="3">
        <v>37302.481944444444</v>
      </c>
      <c r="M2379" t="s">
        <v>9</v>
      </c>
      <c r="N2379" t="s">
        <v>9</v>
      </c>
      <c r="O2379" t="s">
        <v>9</v>
      </c>
      <c r="P2379" s="3">
        <v>37302.48541666667</v>
      </c>
      <c r="Q2379">
        <v>0</v>
      </c>
      <c r="R2379" t="s">
        <v>76</v>
      </c>
      <c r="S2379">
        <v>0</v>
      </c>
      <c r="T2379">
        <v>0</v>
      </c>
      <c r="U2379" t="s">
        <v>9</v>
      </c>
      <c r="V2379" s="3">
        <v>37302.458333333336</v>
      </c>
      <c r="W2379">
        <v>1</v>
      </c>
      <c r="X2379" s="3">
        <v>37302.481944444444</v>
      </c>
      <c r="Y2379" t="s">
        <v>9</v>
      </c>
      <c r="Z2379">
        <v>0</v>
      </c>
      <c r="AA2379">
        <v>0</v>
      </c>
      <c r="AB2379" t="s">
        <v>88</v>
      </c>
    </row>
    <row r="2380" spans="1:28" x14ac:dyDescent="0.25">
      <c r="A2380" t="s">
        <v>74</v>
      </c>
      <c r="B2380" t="s">
        <v>75</v>
      </c>
      <c r="C2380">
        <v>53.649500000000003</v>
      </c>
      <c r="D2380">
        <v>9.9618000000000002</v>
      </c>
      <c r="E2380">
        <v>15</v>
      </c>
      <c r="F2380" s="2">
        <v>37303</v>
      </c>
      <c r="G2380">
        <v>-3.4</v>
      </c>
      <c r="H2380" s="3">
        <v>37303.48541666667</v>
      </c>
      <c r="I2380" s="3">
        <v>37303.458333333336</v>
      </c>
      <c r="J2380">
        <v>6</v>
      </c>
      <c r="K2380">
        <v>6.5</v>
      </c>
      <c r="L2380" s="3">
        <v>37303.481944444444</v>
      </c>
      <c r="M2380" t="s">
        <v>9</v>
      </c>
      <c r="N2380" t="s">
        <v>9</v>
      </c>
      <c r="O2380" t="s">
        <v>9</v>
      </c>
      <c r="P2380" s="3">
        <v>37303.48541666667</v>
      </c>
      <c r="Q2380">
        <v>0</v>
      </c>
      <c r="R2380" t="s">
        <v>76</v>
      </c>
      <c r="S2380">
        <v>0</v>
      </c>
      <c r="T2380">
        <v>0</v>
      </c>
      <c r="U2380" t="s">
        <v>9</v>
      </c>
      <c r="V2380" s="3">
        <v>37303.458333333336</v>
      </c>
      <c r="W2380">
        <v>1</v>
      </c>
      <c r="X2380" s="3">
        <v>37303.481944444444</v>
      </c>
      <c r="Y2380" t="s">
        <v>9</v>
      </c>
      <c r="Z2380">
        <v>0</v>
      </c>
      <c r="AA2380">
        <v>0</v>
      </c>
      <c r="AB2380" t="s">
        <v>88</v>
      </c>
    </row>
    <row r="2381" spans="1:28" x14ac:dyDescent="0.25">
      <c r="A2381" t="s">
        <v>74</v>
      </c>
      <c r="B2381" t="s">
        <v>75</v>
      </c>
      <c r="C2381">
        <v>53.649500000000003</v>
      </c>
      <c r="D2381">
        <v>9.9618000000000002</v>
      </c>
      <c r="E2381">
        <v>15</v>
      </c>
      <c r="F2381" s="2">
        <v>37304</v>
      </c>
      <c r="G2381">
        <v>-5.4</v>
      </c>
      <c r="H2381" s="3">
        <v>37304.48541666667</v>
      </c>
      <c r="I2381" s="3">
        <v>37304.458333333336</v>
      </c>
      <c r="J2381">
        <v>5</v>
      </c>
      <c r="K2381">
        <v>6.5</v>
      </c>
      <c r="L2381" s="3">
        <v>37304.481944444444</v>
      </c>
      <c r="M2381" t="s">
        <v>9</v>
      </c>
      <c r="N2381" t="s">
        <v>9</v>
      </c>
      <c r="O2381" t="s">
        <v>9</v>
      </c>
      <c r="P2381" s="3">
        <v>37304.48541666667</v>
      </c>
      <c r="Q2381">
        <v>0</v>
      </c>
      <c r="R2381" t="s">
        <v>76</v>
      </c>
      <c r="S2381">
        <v>0</v>
      </c>
      <c r="T2381">
        <v>0</v>
      </c>
      <c r="U2381" t="s">
        <v>9</v>
      </c>
      <c r="V2381" s="3">
        <v>37304.458333333336</v>
      </c>
      <c r="W2381">
        <v>1</v>
      </c>
      <c r="X2381" s="3">
        <v>37304.481944444444</v>
      </c>
      <c r="Y2381" t="s">
        <v>9</v>
      </c>
      <c r="Z2381">
        <v>0</v>
      </c>
      <c r="AA2381">
        <v>0</v>
      </c>
      <c r="AB2381" t="s">
        <v>88</v>
      </c>
    </row>
    <row r="2382" spans="1:28" x14ac:dyDescent="0.25">
      <c r="A2382" t="s">
        <v>74</v>
      </c>
      <c r="B2382" t="s">
        <v>75</v>
      </c>
      <c r="C2382">
        <v>53.649500000000003</v>
      </c>
      <c r="D2382">
        <v>9.9618000000000002</v>
      </c>
      <c r="E2382">
        <v>15</v>
      </c>
      <c r="F2382" s="2">
        <v>37305</v>
      </c>
      <c r="G2382">
        <v>-0.7</v>
      </c>
      <c r="H2382" s="3">
        <v>37305.48541666667</v>
      </c>
      <c r="I2382" s="3">
        <v>37305.458333333336</v>
      </c>
      <c r="J2382">
        <v>4</v>
      </c>
      <c r="K2382">
        <v>6</v>
      </c>
      <c r="L2382" s="3">
        <v>37305.481944444444</v>
      </c>
      <c r="M2382" t="s">
        <v>9</v>
      </c>
      <c r="N2382" t="s">
        <v>9</v>
      </c>
      <c r="O2382" t="s">
        <v>9</v>
      </c>
      <c r="P2382" s="3">
        <v>37305.48541666667</v>
      </c>
      <c r="Q2382">
        <v>0.8</v>
      </c>
      <c r="R2382" t="s">
        <v>77</v>
      </c>
      <c r="S2382">
        <v>0.8</v>
      </c>
      <c r="T2382">
        <v>0</v>
      </c>
      <c r="U2382" t="s">
        <v>9</v>
      </c>
      <c r="V2382" s="3">
        <v>37305.458333333336</v>
      </c>
      <c r="W2382">
        <v>1</v>
      </c>
      <c r="X2382" s="3">
        <v>37305.481944444444</v>
      </c>
      <c r="Y2382" t="s">
        <v>9</v>
      </c>
      <c r="Z2382">
        <v>0.8</v>
      </c>
      <c r="AA2382">
        <v>0</v>
      </c>
      <c r="AB2382" t="s">
        <v>88</v>
      </c>
    </row>
    <row r="2383" spans="1:28" x14ac:dyDescent="0.25">
      <c r="A2383" t="s">
        <v>74</v>
      </c>
      <c r="B2383" t="s">
        <v>75</v>
      </c>
      <c r="C2383">
        <v>53.649500000000003</v>
      </c>
      <c r="D2383">
        <v>9.9618000000000002</v>
      </c>
      <c r="E2383">
        <v>15</v>
      </c>
      <c r="F2383" s="2">
        <v>37306</v>
      </c>
      <c r="G2383">
        <v>2.8</v>
      </c>
      <c r="H2383" s="3">
        <v>37306.48541666667</v>
      </c>
      <c r="I2383" s="3">
        <v>37306.458333333336</v>
      </c>
      <c r="J2383">
        <v>2.8</v>
      </c>
      <c r="K2383">
        <v>5.6</v>
      </c>
      <c r="L2383" s="3">
        <v>37306.481944444444</v>
      </c>
      <c r="M2383" t="s">
        <v>9</v>
      </c>
      <c r="N2383" t="s">
        <v>9</v>
      </c>
      <c r="O2383" t="s">
        <v>9</v>
      </c>
      <c r="P2383" s="3">
        <v>37306.48541666667</v>
      </c>
      <c r="Q2383">
        <v>5.9</v>
      </c>
      <c r="R2383" t="s">
        <v>77</v>
      </c>
      <c r="S2383">
        <v>5.9</v>
      </c>
      <c r="T2383">
        <v>0</v>
      </c>
      <c r="U2383" t="s">
        <v>9</v>
      </c>
      <c r="V2383" s="3">
        <v>37306.458333333336</v>
      </c>
      <c r="W2383">
        <v>1</v>
      </c>
      <c r="X2383" s="3">
        <v>37306.481944444444</v>
      </c>
      <c r="Y2383" t="s">
        <v>9</v>
      </c>
      <c r="Z2383">
        <v>5.9</v>
      </c>
      <c r="AA2383">
        <v>0</v>
      </c>
      <c r="AB2383" t="s">
        <v>88</v>
      </c>
    </row>
    <row r="2384" spans="1:28" x14ac:dyDescent="0.25">
      <c r="A2384" t="s">
        <v>74</v>
      </c>
      <c r="B2384" t="s">
        <v>75</v>
      </c>
      <c r="C2384">
        <v>53.649500000000003</v>
      </c>
      <c r="D2384">
        <v>9.9618000000000002</v>
      </c>
      <c r="E2384">
        <v>15</v>
      </c>
      <c r="F2384" s="2">
        <v>37307</v>
      </c>
      <c r="G2384">
        <v>0.5</v>
      </c>
      <c r="H2384" s="3">
        <v>37307.475694444445</v>
      </c>
      <c r="I2384" s="3">
        <v>37307.448611111111</v>
      </c>
      <c r="J2384">
        <v>8</v>
      </c>
      <c r="K2384">
        <v>8</v>
      </c>
      <c r="L2384" s="3">
        <v>37307.481249999997</v>
      </c>
      <c r="M2384" t="s">
        <v>9</v>
      </c>
      <c r="N2384" t="s">
        <v>9</v>
      </c>
      <c r="O2384" t="s">
        <v>9</v>
      </c>
      <c r="P2384" s="3">
        <v>37307.48541666667</v>
      </c>
      <c r="Q2384">
        <v>6.1</v>
      </c>
      <c r="R2384" t="s">
        <v>85</v>
      </c>
      <c r="S2384">
        <v>6.1</v>
      </c>
      <c r="T2384">
        <v>50</v>
      </c>
      <c r="U2384" t="s">
        <v>9</v>
      </c>
      <c r="V2384" s="3">
        <v>37307.458333333336</v>
      </c>
      <c r="W2384">
        <v>1</v>
      </c>
      <c r="X2384" s="3">
        <v>37307.481249999997</v>
      </c>
      <c r="Y2384" t="s">
        <v>9</v>
      </c>
      <c r="Z2384" t="s">
        <v>9</v>
      </c>
      <c r="AA2384">
        <v>50</v>
      </c>
      <c r="AB2384" t="s">
        <v>88</v>
      </c>
    </row>
    <row r="2385" spans="1:28" x14ac:dyDescent="0.25">
      <c r="A2385" t="s">
        <v>74</v>
      </c>
      <c r="B2385" t="s">
        <v>75</v>
      </c>
      <c r="C2385">
        <v>53.649500000000003</v>
      </c>
      <c r="D2385">
        <v>9.9618000000000002</v>
      </c>
      <c r="E2385">
        <v>15</v>
      </c>
      <c r="F2385" s="2">
        <v>37308</v>
      </c>
      <c r="G2385">
        <v>-1.6</v>
      </c>
      <c r="H2385" s="3">
        <v>37308.48541666667</v>
      </c>
      <c r="I2385" s="3">
        <v>37308.458333333336</v>
      </c>
      <c r="J2385">
        <v>1.5</v>
      </c>
      <c r="K2385">
        <v>8</v>
      </c>
      <c r="L2385" s="3">
        <v>37308.481249999997</v>
      </c>
      <c r="M2385" t="s">
        <v>9</v>
      </c>
      <c r="N2385" t="s">
        <v>82</v>
      </c>
      <c r="O2385" t="s">
        <v>9</v>
      </c>
      <c r="P2385" s="3">
        <v>37308.48541666667</v>
      </c>
      <c r="Q2385">
        <v>2</v>
      </c>
      <c r="R2385" t="s">
        <v>85</v>
      </c>
      <c r="S2385">
        <v>2</v>
      </c>
      <c r="T2385">
        <v>0.5</v>
      </c>
      <c r="U2385" t="s">
        <v>9</v>
      </c>
      <c r="V2385" s="3">
        <v>37308.458333333336</v>
      </c>
      <c r="W2385">
        <v>1</v>
      </c>
      <c r="X2385" s="3">
        <v>37308.481249999997</v>
      </c>
      <c r="Y2385" t="s">
        <v>9</v>
      </c>
      <c r="Z2385" t="s">
        <v>9</v>
      </c>
      <c r="AA2385">
        <v>0.5</v>
      </c>
      <c r="AB2385" t="s">
        <v>88</v>
      </c>
    </row>
    <row r="2386" spans="1:28" x14ac:dyDescent="0.25">
      <c r="A2386" t="s">
        <v>74</v>
      </c>
      <c r="B2386" t="s">
        <v>75</v>
      </c>
      <c r="C2386">
        <v>53.649500000000003</v>
      </c>
      <c r="D2386">
        <v>9.9618000000000002</v>
      </c>
      <c r="E2386">
        <v>15</v>
      </c>
      <c r="F2386" s="2">
        <v>37309</v>
      </c>
      <c r="G2386">
        <v>-2</v>
      </c>
      <c r="H2386" s="3">
        <v>37309.48541666667</v>
      </c>
      <c r="I2386" s="3">
        <v>37309.458333333336</v>
      </c>
      <c r="J2386">
        <v>2</v>
      </c>
      <c r="K2386">
        <v>2.5</v>
      </c>
      <c r="L2386" s="3">
        <v>37309.481249999997</v>
      </c>
      <c r="M2386" t="s">
        <v>9</v>
      </c>
      <c r="N2386" t="s">
        <v>9</v>
      </c>
      <c r="O2386" t="s">
        <v>9</v>
      </c>
      <c r="P2386" s="3">
        <v>37309.48541666667</v>
      </c>
      <c r="Q2386">
        <v>1.8</v>
      </c>
      <c r="R2386" t="s">
        <v>85</v>
      </c>
      <c r="S2386">
        <v>1.8</v>
      </c>
      <c r="T2386">
        <v>50</v>
      </c>
      <c r="U2386" t="s">
        <v>9</v>
      </c>
      <c r="V2386" s="3">
        <v>37309.458333333336</v>
      </c>
      <c r="W2386">
        <v>1</v>
      </c>
      <c r="X2386" s="3">
        <v>37309.481249999997</v>
      </c>
      <c r="Y2386" t="s">
        <v>9</v>
      </c>
      <c r="Z2386" t="s">
        <v>9</v>
      </c>
      <c r="AA2386">
        <v>50</v>
      </c>
      <c r="AB2386" t="s">
        <v>88</v>
      </c>
    </row>
    <row r="2387" spans="1:28" x14ac:dyDescent="0.25">
      <c r="A2387" t="s">
        <v>74</v>
      </c>
      <c r="B2387" t="s">
        <v>75</v>
      </c>
      <c r="C2387">
        <v>53.649500000000003</v>
      </c>
      <c r="D2387">
        <v>9.9618000000000002</v>
      </c>
      <c r="E2387">
        <v>15</v>
      </c>
      <c r="F2387" s="2">
        <v>37310</v>
      </c>
      <c r="G2387">
        <v>0.5</v>
      </c>
      <c r="H2387" s="3">
        <v>37310.48541666667</v>
      </c>
      <c r="I2387" s="3">
        <v>37310.458333333336</v>
      </c>
      <c r="J2387">
        <v>1</v>
      </c>
      <c r="K2387">
        <v>7</v>
      </c>
      <c r="L2387" s="3">
        <v>37310.481249999997</v>
      </c>
      <c r="M2387" t="s">
        <v>9</v>
      </c>
      <c r="N2387" t="s">
        <v>9</v>
      </c>
      <c r="O2387" t="s">
        <v>9</v>
      </c>
      <c r="P2387" s="3">
        <v>37310.48541666667</v>
      </c>
      <c r="Q2387">
        <v>3.9</v>
      </c>
      <c r="R2387" t="s">
        <v>85</v>
      </c>
      <c r="S2387">
        <v>3.9</v>
      </c>
      <c r="T2387">
        <v>20</v>
      </c>
      <c r="U2387" t="s">
        <v>9</v>
      </c>
      <c r="V2387" s="3">
        <v>37310.458333333336</v>
      </c>
      <c r="W2387">
        <v>1</v>
      </c>
      <c r="X2387" s="3">
        <v>37310.481249999997</v>
      </c>
      <c r="Y2387" t="s">
        <v>9</v>
      </c>
      <c r="Z2387" t="s">
        <v>9</v>
      </c>
      <c r="AA2387">
        <v>20</v>
      </c>
      <c r="AB2387" t="s">
        <v>88</v>
      </c>
    </row>
    <row r="2388" spans="1:28" x14ac:dyDescent="0.25">
      <c r="A2388" t="s">
        <v>74</v>
      </c>
      <c r="B2388" t="s">
        <v>75</v>
      </c>
      <c r="C2388">
        <v>53.649500000000003</v>
      </c>
      <c r="D2388">
        <v>9.9618000000000002</v>
      </c>
      <c r="E2388">
        <v>15</v>
      </c>
      <c r="F2388" s="2">
        <v>37311</v>
      </c>
      <c r="G2388">
        <v>0.5</v>
      </c>
      <c r="H2388" s="3">
        <v>37311.48541666667</v>
      </c>
      <c r="I2388" s="3">
        <v>37311.458333333336</v>
      </c>
      <c r="J2388">
        <v>5</v>
      </c>
      <c r="K2388">
        <v>7</v>
      </c>
      <c r="L2388" s="3">
        <v>37311.481249999997</v>
      </c>
      <c r="M2388" t="s">
        <v>9</v>
      </c>
      <c r="N2388" t="s">
        <v>9</v>
      </c>
      <c r="O2388" t="s">
        <v>9</v>
      </c>
      <c r="P2388" s="3">
        <v>37311.48541666667</v>
      </c>
      <c r="Q2388">
        <v>3</v>
      </c>
      <c r="R2388" t="s">
        <v>77</v>
      </c>
      <c r="S2388">
        <v>3</v>
      </c>
      <c r="T2388">
        <v>0</v>
      </c>
      <c r="U2388" t="s">
        <v>9</v>
      </c>
      <c r="V2388" s="3">
        <v>37311.458333333336</v>
      </c>
      <c r="W2388">
        <v>1</v>
      </c>
      <c r="X2388" s="3">
        <v>37311.481249999997</v>
      </c>
      <c r="Y2388" t="s">
        <v>9</v>
      </c>
      <c r="Z2388">
        <v>3</v>
      </c>
      <c r="AA2388">
        <v>0</v>
      </c>
      <c r="AB2388" t="s">
        <v>88</v>
      </c>
    </row>
    <row r="2389" spans="1:28" x14ac:dyDescent="0.25">
      <c r="A2389" t="s">
        <v>74</v>
      </c>
      <c r="B2389" t="s">
        <v>75</v>
      </c>
      <c r="C2389">
        <v>53.649500000000003</v>
      </c>
      <c r="D2389">
        <v>9.9618000000000002</v>
      </c>
      <c r="E2389">
        <v>15</v>
      </c>
      <c r="F2389" s="2">
        <v>37312</v>
      </c>
      <c r="G2389">
        <v>0.5</v>
      </c>
      <c r="H2389" s="3">
        <v>37312.48541666667</v>
      </c>
      <c r="I2389" s="3">
        <v>37312.458333333336</v>
      </c>
      <c r="J2389">
        <v>5</v>
      </c>
      <c r="K2389">
        <v>5</v>
      </c>
      <c r="L2389" s="3">
        <v>37312.481249999997</v>
      </c>
      <c r="M2389" t="s">
        <v>9</v>
      </c>
      <c r="N2389" t="s">
        <v>9</v>
      </c>
      <c r="O2389" t="s">
        <v>9</v>
      </c>
      <c r="P2389" s="3">
        <v>37312.48541666667</v>
      </c>
      <c r="Q2389">
        <v>2.5</v>
      </c>
      <c r="R2389" t="s">
        <v>77</v>
      </c>
      <c r="S2389">
        <v>2.5</v>
      </c>
      <c r="T2389">
        <v>0</v>
      </c>
      <c r="U2389" t="s">
        <v>9</v>
      </c>
      <c r="V2389" s="3">
        <v>37312.458333333336</v>
      </c>
      <c r="W2389">
        <v>1</v>
      </c>
      <c r="X2389" s="3">
        <v>37312.481249999997</v>
      </c>
      <c r="Y2389" t="s">
        <v>9</v>
      </c>
      <c r="Z2389">
        <v>2.5</v>
      </c>
      <c r="AA2389">
        <v>0</v>
      </c>
      <c r="AB2389" t="s">
        <v>88</v>
      </c>
    </row>
    <row r="2390" spans="1:28" x14ac:dyDescent="0.25">
      <c r="A2390" t="s">
        <v>74</v>
      </c>
      <c r="B2390" t="s">
        <v>75</v>
      </c>
      <c r="C2390">
        <v>53.649500000000003</v>
      </c>
      <c r="D2390">
        <v>9.9618000000000002</v>
      </c>
      <c r="E2390">
        <v>15</v>
      </c>
      <c r="F2390" s="2">
        <v>37313</v>
      </c>
      <c r="G2390">
        <v>2.5</v>
      </c>
      <c r="H2390" s="3">
        <v>37313.48541666667</v>
      </c>
      <c r="I2390" s="3">
        <v>37313.458333333336</v>
      </c>
      <c r="J2390">
        <v>7</v>
      </c>
      <c r="K2390">
        <v>10</v>
      </c>
      <c r="L2390" s="3">
        <v>37313.481249999997</v>
      </c>
      <c r="M2390" t="s">
        <v>9</v>
      </c>
      <c r="N2390" t="s">
        <v>9</v>
      </c>
      <c r="O2390" t="s">
        <v>9</v>
      </c>
      <c r="P2390" s="3">
        <v>37313.48541666667</v>
      </c>
      <c r="Q2390">
        <v>16</v>
      </c>
      <c r="R2390" t="s">
        <v>77</v>
      </c>
      <c r="S2390">
        <v>16</v>
      </c>
      <c r="T2390" t="s">
        <v>9</v>
      </c>
      <c r="U2390" t="s">
        <v>9</v>
      </c>
      <c r="V2390" s="3">
        <v>37313.458333333336</v>
      </c>
      <c r="W2390">
        <v>1</v>
      </c>
      <c r="X2390" s="3">
        <v>37313.481249999997</v>
      </c>
      <c r="Y2390" t="s">
        <v>9</v>
      </c>
      <c r="Z2390">
        <v>16</v>
      </c>
      <c r="AA2390" t="s">
        <v>9</v>
      </c>
      <c r="AB2390" t="s">
        <v>89</v>
      </c>
    </row>
    <row r="2391" spans="1:28" x14ac:dyDescent="0.25">
      <c r="A2391" t="s">
        <v>74</v>
      </c>
      <c r="B2391" t="s">
        <v>75</v>
      </c>
      <c r="C2391">
        <v>53.649500000000003</v>
      </c>
      <c r="D2391">
        <v>9.9618000000000002</v>
      </c>
      <c r="E2391">
        <v>15</v>
      </c>
      <c r="F2391" s="2">
        <v>37314</v>
      </c>
      <c r="G2391">
        <v>4</v>
      </c>
      <c r="H2391" s="3">
        <v>37314.48541666667</v>
      </c>
      <c r="I2391" s="3">
        <v>37314.458333333336</v>
      </c>
      <c r="J2391">
        <v>7</v>
      </c>
      <c r="K2391">
        <v>12</v>
      </c>
      <c r="L2391" s="3">
        <v>37314.480555555558</v>
      </c>
      <c r="M2391" t="s">
        <v>9</v>
      </c>
      <c r="N2391" t="s">
        <v>9</v>
      </c>
      <c r="O2391" t="s">
        <v>9</v>
      </c>
      <c r="P2391" s="3">
        <v>37314.48541666667</v>
      </c>
      <c r="Q2391">
        <v>2</v>
      </c>
      <c r="R2391" t="s">
        <v>77</v>
      </c>
      <c r="S2391">
        <v>2</v>
      </c>
      <c r="T2391" t="s">
        <v>9</v>
      </c>
      <c r="U2391" t="s">
        <v>9</v>
      </c>
      <c r="V2391" s="3">
        <v>37314.458333333336</v>
      </c>
      <c r="W2391">
        <v>1</v>
      </c>
      <c r="X2391" s="3">
        <v>37314.480555555558</v>
      </c>
      <c r="Y2391" t="s">
        <v>9</v>
      </c>
      <c r="Z2391">
        <v>2</v>
      </c>
      <c r="AA2391" t="s">
        <v>9</v>
      </c>
      <c r="AB2391" t="s">
        <v>89</v>
      </c>
    </row>
    <row r="2392" spans="1:28" x14ac:dyDescent="0.25">
      <c r="A2392" t="s">
        <v>74</v>
      </c>
      <c r="B2392" t="s">
        <v>75</v>
      </c>
      <c r="C2392">
        <v>53.649500000000003</v>
      </c>
      <c r="D2392">
        <v>9.9618000000000002</v>
      </c>
      <c r="E2392">
        <v>15</v>
      </c>
      <c r="F2392" s="2">
        <v>37315</v>
      </c>
      <c r="G2392">
        <v>3</v>
      </c>
      <c r="H2392" s="3">
        <v>37315.475694444445</v>
      </c>
      <c r="I2392" s="3">
        <v>37315.448611111111</v>
      </c>
      <c r="J2392">
        <v>5</v>
      </c>
      <c r="K2392">
        <v>10</v>
      </c>
      <c r="L2392" s="3">
        <v>37315.480555555558</v>
      </c>
      <c r="M2392" t="s">
        <v>9</v>
      </c>
    </row>
    <row r="2393" spans="1:28" x14ac:dyDescent="0.25">
      <c r="A2393" t="s">
        <v>74</v>
      </c>
      <c r="B2393" t="s">
        <v>75</v>
      </c>
      <c r="C2393">
        <v>53.649500000000003</v>
      </c>
      <c r="D2393">
        <v>9.9618000000000002</v>
      </c>
      <c r="E2393">
        <v>15</v>
      </c>
      <c r="F2393" s="2">
        <v>37316</v>
      </c>
      <c r="G2393">
        <v>2</v>
      </c>
      <c r="H2393" s="3">
        <v>37316.475694444445</v>
      </c>
      <c r="I2393" s="3">
        <v>37316.448611111111</v>
      </c>
      <c r="J2393">
        <v>6</v>
      </c>
      <c r="K2393">
        <v>6</v>
      </c>
      <c r="L2393" s="3">
        <v>37316.480555555558</v>
      </c>
      <c r="M2393" t="s">
        <v>9</v>
      </c>
      <c r="N2393" t="s">
        <v>9</v>
      </c>
      <c r="O2393" t="s">
        <v>9</v>
      </c>
      <c r="P2393" s="3">
        <v>37316.48541666667</v>
      </c>
      <c r="Q2393">
        <v>0</v>
      </c>
      <c r="R2393" t="s">
        <v>76</v>
      </c>
      <c r="S2393">
        <v>0</v>
      </c>
      <c r="T2393">
        <v>0</v>
      </c>
      <c r="U2393" t="s">
        <v>9</v>
      </c>
      <c r="V2393" s="3">
        <v>37316.458333333336</v>
      </c>
      <c r="W2393">
        <v>1</v>
      </c>
      <c r="X2393" s="3">
        <v>37316.480555555558</v>
      </c>
      <c r="Y2393" t="s">
        <v>9</v>
      </c>
      <c r="Z2393">
        <v>0</v>
      </c>
      <c r="AA2393">
        <v>0</v>
      </c>
      <c r="AB2393" t="s">
        <v>88</v>
      </c>
    </row>
    <row r="2394" spans="1:28" x14ac:dyDescent="0.25">
      <c r="A2394" t="s">
        <v>74</v>
      </c>
      <c r="B2394" t="s">
        <v>75</v>
      </c>
      <c r="C2394">
        <v>53.649500000000003</v>
      </c>
      <c r="D2394">
        <v>9.9618000000000002</v>
      </c>
      <c r="E2394">
        <v>15</v>
      </c>
      <c r="F2394" s="2">
        <v>37317</v>
      </c>
      <c r="G2394">
        <v>-2.8</v>
      </c>
      <c r="H2394" s="3">
        <v>37317.48541666667</v>
      </c>
      <c r="I2394" s="3">
        <v>37317.458333333336</v>
      </c>
      <c r="J2394">
        <v>1.5</v>
      </c>
      <c r="K2394">
        <v>6.2</v>
      </c>
      <c r="L2394" s="3">
        <v>37317.480555555558</v>
      </c>
      <c r="M2394" t="s">
        <v>9</v>
      </c>
      <c r="N2394" t="s">
        <v>9</v>
      </c>
      <c r="O2394" t="s">
        <v>9</v>
      </c>
      <c r="P2394" s="3">
        <v>37317.48541666667</v>
      </c>
      <c r="Q2394">
        <v>0</v>
      </c>
      <c r="R2394" t="s">
        <v>76</v>
      </c>
      <c r="S2394">
        <v>0</v>
      </c>
      <c r="T2394">
        <v>0</v>
      </c>
      <c r="U2394" t="s">
        <v>9</v>
      </c>
      <c r="V2394" s="3">
        <v>37317.458333333336</v>
      </c>
      <c r="W2394">
        <v>1</v>
      </c>
      <c r="X2394" s="3">
        <v>37317.480555555558</v>
      </c>
      <c r="Y2394" t="s">
        <v>9</v>
      </c>
      <c r="Z2394">
        <v>0</v>
      </c>
      <c r="AA2394">
        <v>0</v>
      </c>
      <c r="AB2394" t="s">
        <v>88</v>
      </c>
    </row>
    <row r="2395" spans="1:28" x14ac:dyDescent="0.25">
      <c r="A2395" t="s">
        <v>74</v>
      </c>
      <c r="B2395" t="s">
        <v>75</v>
      </c>
      <c r="C2395">
        <v>53.649500000000003</v>
      </c>
      <c r="D2395">
        <v>9.9618000000000002</v>
      </c>
      <c r="E2395">
        <v>15</v>
      </c>
      <c r="F2395" s="2">
        <v>37318</v>
      </c>
      <c r="G2395">
        <v>-1.2</v>
      </c>
      <c r="H2395" s="3">
        <v>37318.48541666667</v>
      </c>
      <c r="I2395" s="3">
        <v>37318.458333333336</v>
      </c>
      <c r="J2395">
        <v>5.8</v>
      </c>
      <c r="K2395">
        <v>6.8</v>
      </c>
      <c r="L2395" s="3">
        <v>37318.480555555558</v>
      </c>
      <c r="M2395" t="s">
        <v>9</v>
      </c>
      <c r="N2395" t="s">
        <v>9</v>
      </c>
      <c r="O2395" t="s">
        <v>9</v>
      </c>
      <c r="P2395" s="3">
        <v>37318.48541666667</v>
      </c>
      <c r="Q2395">
        <v>2</v>
      </c>
      <c r="R2395" t="s">
        <v>77</v>
      </c>
      <c r="S2395">
        <v>2</v>
      </c>
      <c r="T2395">
        <v>0</v>
      </c>
      <c r="U2395" t="s">
        <v>9</v>
      </c>
      <c r="V2395" s="3">
        <v>37318.458333333336</v>
      </c>
      <c r="W2395">
        <v>1</v>
      </c>
      <c r="X2395" s="3">
        <v>37318.480555555558</v>
      </c>
      <c r="Y2395" t="s">
        <v>9</v>
      </c>
      <c r="Z2395">
        <v>2</v>
      </c>
      <c r="AA2395">
        <v>0</v>
      </c>
      <c r="AB2395" t="s">
        <v>88</v>
      </c>
    </row>
    <row r="2396" spans="1:28" x14ac:dyDescent="0.25">
      <c r="A2396" t="s">
        <v>74</v>
      </c>
      <c r="B2396" t="s">
        <v>75</v>
      </c>
      <c r="C2396">
        <v>53.649500000000003</v>
      </c>
      <c r="D2396">
        <v>9.9618000000000002</v>
      </c>
      <c r="E2396">
        <v>15</v>
      </c>
      <c r="F2396" s="2">
        <v>37319</v>
      </c>
      <c r="G2396">
        <v>4.8</v>
      </c>
      <c r="H2396" s="3">
        <v>37319.48541666667</v>
      </c>
      <c r="I2396" s="3">
        <v>37319.458333333336</v>
      </c>
      <c r="J2396">
        <v>7.4</v>
      </c>
      <c r="K2396">
        <v>8.5</v>
      </c>
      <c r="L2396" s="3">
        <v>37319.479861111111</v>
      </c>
      <c r="M2396" t="s">
        <v>9</v>
      </c>
      <c r="N2396" t="s">
        <v>9</v>
      </c>
      <c r="O2396" t="s">
        <v>9</v>
      </c>
      <c r="P2396" s="3">
        <v>37319.48541666667</v>
      </c>
      <c r="Q2396">
        <v>0</v>
      </c>
      <c r="R2396" t="s">
        <v>76</v>
      </c>
      <c r="S2396">
        <v>0</v>
      </c>
      <c r="T2396">
        <v>0</v>
      </c>
      <c r="U2396" t="s">
        <v>9</v>
      </c>
      <c r="V2396" s="3">
        <v>37319.458333333336</v>
      </c>
      <c r="W2396">
        <v>1</v>
      </c>
      <c r="X2396" s="3">
        <v>37319.479861111111</v>
      </c>
      <c r="Y2396" t="s">
        <v>9</v>
      </c>
      <c r="Z2396">
        <v>0</v>
      </c>
      <c r="AA2396">
        <v>0</v>
      </c>
      <c r="AB2396" t="s">
        <v>88</v>
      </c>
    </row>
    <row r="2397" spans="1:28" x14ac:dyDescent="0.25">
      <c r="A2397" t="s">
        <v>74</v>
      </c>
      <c r="B2397" t="s">
        <v>75</v>
      </c>
      <c r="C2397">
        <v>53.649500000000003</v>
      </c>
      <c r="D2397">
        <v>9.9618000000000002</v>
      </c>
      <c r="E2397">
        <v>15</v>
      </c>
      <c r="F2397" s="2">
        <v>37320</v>
      </c>
      <c r="G2397">
        <v>6</v>
      </c>
      <c r="H2397" s="3">
        <v>37320.48541666667</v>
      </c>
      <c r="I2397" s="3">
        <v>37320.458333333336</v>
      </c>
      <c r="J2397">
        <v>7.6</v>
      </c>
      <c r="K2397">
        <v>9.6999999999999993</v>
      </c>
      <c r="L2397" s="3">
        <v>37320.479861111111</v>
      </c>
      <c r="M2397" t="s">
        <v>9</v>
      </c>
      <c r="N2397" t="s">
        <v>9</v>
      </c>
      <c r="O2397" t="s">
        <v>9</v>
      </c>
      <c r="P2397" s="3">
        <v>37320.48541666667</v>
      </c>
      <c r="Q2397">
        <v>0</v>
      </c>
      <c r="R2397" t="s">
        <v>76</v>
      </c>
      <c r="S2397">
        <v>0</v>
      </c>
      <c r="T2397">
        <v>0</v>
      </c>
      <c r="U2397" t="s">
        <v>9</v>
      </c>
      <c r="V2397" s="3">
        <v>37320.458333333336</v>
      </c>
      <c r="W2397">
        <v>1</v>
      </c>
      <c r="X2397" s="3">
        <v>37320.479861111111</v>
      </c>
      <c r="Y2397" t="s">
        <v>9</v>
      </c>
      <c r="Z2397">
        <v>0</v>
      </c>
      <c r="AA2397">
        <v>0</v>
      </c>
      <c r="AB2397" t="s">
        <v>88</v>
      </c>
    </row>
    <row r="2398" spans="1:28" x14ac:dyDescent="0.25">
      <c r="A2398" t="s">
        <v>74</v>
      </c>
      <c r="B2398" t="s">
        <v>75</v>
      </c>
      <c r="C2398">
        <v>53.649500000000003</v>
      </c>
      <c r="D2398">
        <v>9.9618000000000002</v>
      </c>
      <c r="E2398">
        <v>15</v>
      </c>
      <c r="F2398" s="2">
        <v>37321</v>
      </c>
      <c r="G2398">
        <v>5.4</v>
      </c>
      <c r="H2398" s="3">
        <v>37321.48541666667</v>
      </c>
      <c r="I2398" s="3">
        <v>37321.458333333336</v>
      </c>
      <c r="J2398">
        <v>7.6</v>
      </c>
      <c r="K2398">
        <v>7.6</v>
      </c>
      <c r="L2398" s="3">
        <v>37321.479861111111</v>
      </c>
      <c r="M2398" t="s">
        <v>9</v>
      </c>
      <c r="N2398" t="s">
        <v>9</v>
      </c>
      <c r="O2398" t="s">
        <v>9</v>
      </c>
      <c r="P2398" s="3">
        <v>37321.48541666667</v>
      </c>
      <c r="Q2398">
        <v>1</v>
      </c>
      <c r="R2398" t="s">
        <v>77</v>
      </c>
      <c r="S2398">
        <v>1</v>
      </c>
      <c r="T2398">
        <v>0</v>
      </c>
      <c r="U2398" t="s">
        <v>9</v>
      </c>
      <c r="V2398" s="3">
        <v>37321.458333333336</v>
      </c>
      <c r="W2398">
        <v>1</v>
      </c>
      <c r="X2398" s="3">
        <v>37321.479861111111</v>
      </c>
      <c r="Y2398" t="s">
        <v>9</v>
      </c>
      <c r="Z2398">
        <v>1</v>
      </c>
      <c r="AA2398">
        <v>0</v>
      </c>
      <c r="AB2398" t="s">
        <v>88</v>
      </c>
    </row>
    <row r="2399" spans="1:28" x14ac:dyDescent="0.25">
      <c r="A2399" t="s">
        <v>74</v>
      </c>
      <c r="B2399" t="s">
        <v>75</v>
      </c>
      <c r="C2399">
        <v>53.649500000000003</v>
      </c>
      <c r="D2399">
        <v>9.9618000000000002</v>
      </c>
      <c r="E2399">
        <v>15</v>
      </c>
      <c r="F2399" s="2">
        <v>37322</v>
      </c>
      <c r="G2399">
        <v>5</v>
      </c>
      <c r="H2399" s="3">
        <v>37322.48541666667</v>
      </c>
      <c r="I2399" s="3">
        <v>37322.458333333336</v>
      </c>
      <c r="J2399">
        <v>6</v>
      </c>
      <c r="K2399">
        <v>9.1</v>
      </c>
      <c r="L2399" s="3">
        <v>37322.479861111111</v>
      </c>
      <c r="M2399" t="s">
        <v>9</v>
      </c>
      <c r="N2399" t="s">
        <v>9</v>
      </c>
      <c r="O2399" t="s">
        <v>9</v>
      </c>
      <c r="P2399" s="3">
        <v>37322.48541666667</v>
      </c>
      <c r="Q2399">
        <v>12</v>
      </c>
      <c r="R2399" t="s">
        <v>77</v>
      </c>
      <c r="S2399">
        <v>12</v>
      </c>
      <c r="T2399">
        <v>0</v>
      </c>
      <c r="U2399" t="s">
        <v>9</v>
      </c>
      <c r="V2399" s="3">
        <v>37322.458333333336</v>
      </c>
      <c r="W2399">
        <v>1</v>
      </c>
      <c r="X2399" s="3">
        <v>37322.479861111111</v>
      </c>
      <c r="Y2399" t="s">
        <v>9</v>
      </c>
      <c r="Z2399">
        <v>12</v>
      </c>
      <c r="AA2399">
        <v>0</v>
      </c>
      <c r="AB2399" t="s">
        <v>88</v>
      </c>
    </row>
    <row r="2400" spans="1:28" x14ac:dyDescent="0.25">
      <c r="A2400" t="s">
        <v>74</v>
      </c>
      <c r="B2400" t="s">
        <v>75</v>
      </c>
      <c r="C2400">
        <v>53.649500000000003</v>
      </c>
      <c r="D2400">
        <v>9.9618000000000002</v>
      </c>
      <c r="E2400">
        <v>15</v>
      </c>
      <c r="F2400" s="2">
        <v>37323</v>
      </c>
      <c r="G2400">
        <v>4</v>
      </c>
      <c r="H2400" s="3">
        <v>37323.48541666667</v>
      </c>
      <c r="I2400" s="3">
        <v>37323.458333333336</v>
      </c>
      <c r="J2400">
        <v>7.4</v>
      </c>
      <c r="K2400">
        <v>11.3</v>
      </c>
      <c r="L2400" s="3">
        <v>37323.479166666664</v>
      </c>
      <c r="M2400" t="s">
        <v>9</v>
      </c>
      <c r="N2400" t="s">
        <v>9</v>
      </c>
      <c r="O2400" t="s">
        <v>9</v>
      </c>
      <c r="P2400" s="3">
        <v>37323.48541666667</v>
      </c>
      <c r="Q2400">
        <v>9</v>
      </c>
      <c r="R2400" t="s">
        <v>77</v>
      </c>
      <c r="S2400">
        <v>9</v>
      </c>
      <c r="T2400">
        <v>0</v>
      </c>
      <c r="U2400" t="s">
        <v>9</v>
      </c>
      <c r="V2400" s="3">
        <v>37323.458333333336</v>
      </c>
      <c r="W2400">
        <v>1</v>
      </c>
      <c r="X2400" s="3">
        <v>37323.479166666664</v>
      </c>
      <c r="Y2400" t="s">
        <v>9</v>
      </c>
      <c r="Z2400">
        <v>9</v>
      </c>
      <c r="AA2400">
        <v>0</v>
      </c>
      <c r="AB2400" t="s">
        <v>88</v>
      </c>
    </row>
    <row r="2401" spans="1:28" x14ac:dyDescent="0.25">
      <c r="A2401" t="s">
        <v>74</v>
      </c>
      <c r="B2401" t="s">
        <v>75</v>
      </c>
      <c r="C2401">
        <v>53.649500000000003</v>
      </c>
      <c r="D2401">
        <v>9.9618000000000002</v>
      </c>
      <c r="E2401">
        <v>15</v>
      </c>
      <c r="F2401" s="2">
        <v>37324</v>
      </c>
      <c r="G2401">
        <v>5</v>
      </c>
      <c r="H2401" s="3">
        <v>37324.48541666667</v>
      </c>
      <c r="I2401" s="3">
        <v>37324.458333333336</v>
      </c>
      <c r="J2401">
        <v>5</v>
      </c>
      <c r="K2401">
        <v>10.9</v>
      </c>
      <c r="L2401" s="3">
        <v>37324.479166666664</v>
      </c>
      <c r="M2401" t="s">
        <v>9</v>
      </c>
      <c r="N2401" t="s">
        <v>9</v>
      </c>
      <c r="O2401" t="s">
        <v>9</v>
      </c>
      <c r="P2401" s="3">
        <v>37324.48541666667</v>
      </c>
      <c r="Q2401">
        <v>0</v>
      </c>
      <c r="R2401" t="s">
        <v>76</v>
      </c>
      <c r="S2401">
        <v>0</v>
      </c>
      <c r="T2401">
        <v>0</v>
      </c>
      <c r="U2401" t="s">
        <v>9</v>
      </c>
      <c r="V2401" s="3">
        <v>37324.458333333336</v>
      </c>
      <c r="W2401">
        <v>1</v>
      </c>
      <c r="X2401" s="3">
        <v>37324.479166666664</v>
      </c>
      <c r="Y2401" t="s">
        <v>9</v>
      </c>
      <c r="Z2401">
        <v>0</v>
      </c>
      <c r="AA2401">
        <v>0</v>
      </c>
      <c r="AB2401" t="s">
        <v>88</v>
      </c>
    </row>
    <row r="2402" spans="1:28" x14ac:dyDescent="0.25">
      <c r="A2402" t="s">
        <v>74</v>
      </c>
      <c r="B2402" t="s">
        <v>75</v>
      </c>
      <c r="C2402">
        <v>53.649500000000003</v>
      </c>
      <c r="D2402">
        <v>9.9618000000000002</v>
      </c>
      <c r="E2402">
        <v>15</v>
      </c>
      <c r="F2402" s="2">
        <v>37325</v>
      </c>
      <c r="G2402">
        <v>3.5</v>
      </c>
      <c r="H2402" s="3">
        <v>37325.48541666667</v>
      </c>
      <c r="I2402" s="3">
        <v>37325.458333333336</v>
      </c>
      <c r="J2402">
        <v>6.4</v>
      </c>
      <c r="K2402">
        <v>8.9</v>
      </c>
      <c r="L2402" s="3">
        <v>37325.479166666664</v>
      </c>
      <c r="M2402" t="s">
        <v>9</v>
      </c>
      <c r="N2402" t="s">
        <v>9</v>
      </c>
      <c r="O2402" t="s">
        <v>9</v>
      </c>
      <c r="P2402" s="3">
        <v>37325.48541666667</v>
      </c>
      <c r="Q2402">
        <v>3</v>
      </c>
      <c r="R2402" t="s">
        <v>77</v>
      </c>
      <c r="S2402">
        <v>3</v>
      </c>
      <c r="T2402">
        <v>0</v>
      </c>
      <c r="U2402" t="s">
        <v>9</v>
      </c>
      <c r="V2402" s="3">
        <v>37325.458333333336</v>
      </c>
      <c r="W2402">
        <v>1</v>
      </c>
      <c r="X2402" s="3">
        <v>37325.479166666664</v>
      </c>
      <c r="Y2402" t="s">
        <v>9</v>
      </c>
      <c r="Z2402">
        <v>3</v>
      </c>
      <c r="AA2402">
        <v>0</v>
      </c>
      <c r="AB2402" t="s">
        <v>88</v>
      </c>
    </row>
    <row r="2403" spans="1:28" x14ac:dyDescent="0.25">
      <c r="A2403" t="s">
        <v>74</v>
      </c>
      <c r="B2403" t="s">
        <v>75</v>
      </c>
      <c r="C2403">
        <v>53.649500000000003</v>
      </c>
      <c r="D2403">
        <v>9.9618000000000002</v>
      </c>
      <c r="E2403">
        <v>15</v>
      </c>
      <c r="F2403" s="2">
        <v>37326</v>
      </c>
      <c r="G2403">
        <v>6.4</v>
      </c>
      <c r="H2403" s="3">
        <v>37326.48541666667</v>
      </c>
      <c r="I2403" s="3">
        <v>37326.458333333336</v>
      </c>
      <c r="J2403">
        <v>8.5</v>
      </c>
      <c r="K2403">
        <v>13.2</v>
      </c>
      <c r="L2403" s="3">
        <v>37326.479166666664</v>
      </c>
      <c r="M2403" t="s">
        <v>9</v>
      </c>
      <c r="N2403" t="s">
        <v>9</v>
      </c>
      <c r="O2403" t="s">
        <v>9</v>
      </c>
      <c r="P2403" s="3">
        <v>37326.48541666667</v>
      </c>
      <c r="Q2403">
        <v>0</v>
      </c>
      <c r="R2403" t="s">
        <v>76</v>
      </c>
      <c r="S2403">
        <v>0</v>
      </c>
      <c r="T2403">
        <v>0</v>
      </c>
      <c r="U2403" t="s">
        <v>9</v>
      </c>
      <c r="V2403" s="3">
        <v>37326.458333333336</v>
      </c>
      <c r="W2403">
        <v>1</v>
      </c>
      <c r="X2403" s="3">
        <v>37326.479166666664</v>
      </c>
      <c r="Y2403" t="s">
        <v>9</v>
      </c>
      <c r="Z2403">
        <v>0</v>
      </c>
      <c r="AA2403">
        <v>0</v>
      </c>
      <c r="AB2403" t="s">
        <v>88</v>
      </c>
    </row>
    <row r="2404" spans="1:28" x14ac:dyDescent="0.25">
      <c r="A2404" t="s">
        <v>74</v>
      </c>
      <c r="B2404" t="s">
        <v>75</v>
      </c>
      <c r="C2404">
        <v>53.649500000000003</v>
      </c>
      <c r="D2404">
        <v>9.9618000000000002</v>
      </c>
      <c r="E2404">
        <v>15</v>
      </c>
      <c r="F2404" s="2">
        <v>37327</v>
      </c>
      <c r="G2404">
        <v>4.4000000000000004</v>
      </c>
      <c r="H2404" s="3">
        <v>37327.48541666667</v>
      </c>
      <c r="I2404" s="3">
        <v>37327.458333333336</v>
      </c>
      <c r="J2404">
        <v>9.6999999999999993</v>
      </c>
      <c r="K2404">
        <v>14</v>
      </c>
      <c r="L2404" s="3">
        <v>37327.478472222225</v>
      </c>
      <c r="M2404" t="s">
        <v>9</v>
      </c>
      <c r="N2404" t="s">
        <v>9</v>
      </c>
      <c r="O2404" t="s">
        <v>9</v>
      </c>
      <c r="P2404" s="3">
        <v>37327.48541666667</v>
      </c>
      <c r="Q2404">
        <v>0</v>
      </c>
      <c r="R2404" t="s">
        <v>76</v>
      </c>
      <c r="S2404">
        <v>0</v>
      </c>
      <c r="T2404">
        <v>0</v>
      </c>
      <c r="U2404" t="s">
        <v>9</v>
      </c>
      <c r="V2404" s="3">
        <v>37327.458333333336</v>
      </c>
      <c r="W2404">
        <v>1</v>
      </c>
      <c r="X2404" s="3">
        <v>37327.478472222225</v>
      </c>
      <c r="Y2404" t="s">
        <v>9</v>
      </c>
      <c r="Z2404">
        <v>0</v>
      </c>
      <c r="AA2404">
        <v>0</v>
      </c>
      <c r="AB2404" t="s">
        <v>88</v>
      </c>
    </row>
    <row r="2405" spans="1:28" x14ac:dyDescent="0.25">
      <c r="A2405" t="s">
        <v>74</v>
      </c>
      <c r="B2405" t="s">
        <v>75</v>
      </c>
      <c r="C2405">
        <v>53.649500000000003</v>
      </c>
      <c r="D2405">
        <v>9.9618000000000002</v>
      </c>
      <c r="E2405">
        <v>15</v>
      </c>
      <c r="F2405" s="2">
        <v>37328</v>
      </c>
      <c r="G2405">
        <v>3.9</v>
      </c>
      <c r="H2405" s="3">
        <v>37328.48541666667</v>
      </c>
      <c r="I2405" s="3">
        <v>37328.458333333336</v>
      </c>
      <c r="J2405">
        <v>4.8</v>
      </c>
      <c r="K2405">
        <v>9.6999999999999993</v>
      </c>
      <c r="L2405" s="3">
        <v>37328.478472222225</v>
      </c>
      <c r="M2405" t="s">
        <v>9</v>
      </c>
      <c r="N2405" t="s">
        <v>9</v>
      </c>
      <c r="O2405" t="s">
        <v>9</v>
      </c>
      <c r="P2405" s="3">
        <v>37328.48541666667</v>
      </c>
      <c r="Q2405">
        <v>6</v>
      </c>
      <c r="R2405" t="s">
        <v>77</v>
      </c>
      <c r="S2405">
        <v>6</v>
      </c>
      <c r="T2405">
        <v>0</v>
      </c>
      <c r="U2405" t="s">
        <v>9</v>
      </c>
      <c r="V2405" s="3">
        <v>37328.458333333336</v>
      </c>
      <c r="W2405">
        <v>1</v>
      </c>
      <c r="X2405" s="3">
        <v>37328.478472222225</v>
      </c>
      <c r="Y2405" t="s">
        <v>9</v>
      </c>
      <c r="Z2405">
        <v>6</v>
      </c>
      <c r="AA2405">
        <v>0</v>
      </c>
      <c r="AB2405" t="s">
        <v>88</v>
      </c>
    </row>
    <row r="2406" spans="1:28" x14ac:dyDescent="0.25">
      <c r="A2406" t="s">
        <v>74</v>
      </c>
      <c r="B2406" t="s">
        <v>75</v>
      </c>
      <c r="C2406">
        <v>53.649500000000003</v>
      </c>
      <c r="D2406">
        <v>9.9618000000000002</v>
      </c>
      <c r="E2406">
        <v>15</v>
      </c>
      <c r="F2406" s="2">
        <v>37329</v>
      </c>
      <c r="G2406">
        <v>0</v>
      </c>
      <c r="H2406" s="3">
        <v>37329.48541666667</v>
      </c>
      <c r="I2406" s="3">
        <v>37329.458333333336</v>
      </c>
      <c r="J2406">
        <v>1.7</v>
      </c>
      <c r="K2406">
        <v>6</v>
      </c>
      <c r="L2406" s="3">
        <v>37329.478472222225</v>
      </c>
      <c r="M2406" t="s">
        <v>9</v>
      </c>
      <c r="N2406" t="s">
        <v>9</v>
      </c>
      <c r="O2406" t="s">
        <v>9</v>
      </c>
      <c r="P2406" s="3">
        <v>37329.48541666667</v>
      </c>
      <c r="Q2406">
        <v>0</v>
      </c>
      <c r="R2406" t="s">
        <v>76</v>
      </c>
      <c r="S2406">
        <v>0</v>
      </c>
      <c r="T2406">
        <v>0</v>
      </c>
      <c r="U2406" t="s">
        <v>9</v>
      </c>
      <c r="V2406" s="3">
        <v>37329.458333333336</v>
      </c>
      <c r="W2406">
        <v>1</v>
      </c>
      <c r="X2406" s="3">
        <v>37329.478472222225</v>
      </c>
      <c r="Y2406" t="s">
        <v>9</v>
      </c>
      <c r="Z2406">
        <v>0</v>
      </c>
      <c r="AA2406">
        <v>0</v>
      </c>
      <c r="AB2406" t="s">
        <v>88</v>
      </c>
    </row>
    <row r="2407" spans="1:28" x14ac:dyDescent="0.25">
      <c r="A2407" t="s">
        <v>74</v>
      </c>
      <c r="B2407" t="s">
        <v>75</v>
      </c>
      <c r="C2407">
        <v>53.649500000000003</v>
      </c>
      <c r="D2407">
        <v>9.9618000000000002</v>
      </c>
      <c r="E2407">
        <v>15</v>
      </c>
      <c r="F2407" s="2">
        <v>37330</v>
      </c>
      <c r="G2407">
        <v>-0.6</v>
      </c>
      <c r="H2407" s="3">
        <v>37330.48541666667</v>
      </c>
      <c r="I2407" s="3">
        <v>37330.458333333336</v>
      </c>
      <c r="J2407">
        <v>2.1</v>
      </c>
      <c r="K2407">
        <v>3.7</v>
      </c>
      <c r="L2407" s="3">
        <v>37330.478472222225</v>
      </c>
      <c r="M2407" t="s">
        <v>9</v>
      </c>
      <c r="N2407" t="s">
        <v>9</v>
      </c>
      <c r="O2407" t="s">
        <v>9</v>
      </c>
      <c r="P2407" s="3">
        <v>37330.48541666667</v>
      </c>
      <c r="Q2407">
        <v>0</v>
      </c>
      <c r="R2407" t="s">
        <v>76</v>
      </c>
      <c r="S2407">
        <v>0</v>
      </c>
      <c r="T2407">
        <v>0</v>
      </c>
      <c r="U2407" t="s">
        <v>9</v>
      </c>
      <c r="V2407" s="3">
        <v>37330.458333333336</v>
      </c>
      <c r="W2407">
        <v>1</v>
      </c>
      <c r="X2407" s="3">
        <v>37330.478472222225</v>
      </c>
      <c r="Y2407" t="s">
        <v>9</v>
      </c>
      <c r="Z2407">
        <v>0</v>
      </c>
      <c r="AA2407">
        <v>0</v>
      </c>
      <c r="AB2407" t="s">
        <v>88</v>
      </c>
    </row>
    <row r="2408" spans="1:28" x14ac:dyDescent="0.25">
      <c r="A2408" t="s">
        <v>74</v>
      </c>
      <c r="B2408" t="s">
        <v>75</v>
      </c>
      <c r="C2408">
        <v>53.649500000000003</v>
      </c>
      <c r="D2408">
        <v>9.9618000000000002</v>
      </c>
      <c r="E2408">
        <v>15</v>
      </c>
      <c r="F2408" s="2">
        <v>37331</v>
      </c>
      <c r="G2408">
        <v>1.7</v>
      </c>
      <c r="H2408" s="3">
        <v>37331.48541666667</v>
      </c>
      <c r="I2408" s="3">
        <v>37331.458333333336</v>
      </c>
      <c r="J2408">
        <v>3.9</v>
      </c>
      <c r="K2408">
        <v>6.6</v>
      </c>
      <c r="L2408" s="3">
        <v>37331.477777777778</v>
      </c>
      <c r="M2408" t="s">
        <v>9</v>
      </c>
      <c r="N2408" t="s">
        <v>9</v>
      </c>
      <c r="O2408" t="s">
        <v>9</v>
      </c>
      <c r="P2408" s="3">
        <v>37331.48541666667</v>
      </c>
      <c r="Q2408">
        <v>0</v>
      </c>
      <c r="R2408" t="s">
        <v>76</v>
      </c>
      <c r="S2408">
        <v>0</v>
      </c>
      <c r="T2408">
        <v>0</v>
      </c>
      <c r="U2408" t="s">
        <v>9</v>
      </c>
      <c r="V2408" s="3">
        <v>37331.458333333336</v>
      </c>
      <c r="W2408">
        <v>1</v>
      </c>
      <c r="X2408" s="3">
        <v>37331.477777777778</v>
      </c>
      <c r="Y2408" t="s">
        <v>9</v>
      </c>
      <c r="Z2408">
        <v>0</v>
      </c>
      <c r="AA2408">
        <v>0</v>
      </c>
      <c r="AB2408" t="s">
        <v>88</v>
      </c>
    </row>
    <row r="2409" spans="1:28" x14ac:dyDescent="0.25">
      <c r="A2409" t="s">
        <v>74</v>
      </c>
      <c r="B2409" t="s">
        <v>75</v>
      </c>
      <c r="C2409">
        <v>53.649500000000003</v>
      </c>
      <c r="D2409">
        <v>9.9618000000000002</v>
      </c>
      <c r="E2409">
        <v>15</v>
      </c>
      <c r="F2409" s="2">
        <v>37332</v>
      </c>
      <c r="G2409">
        <v>2.5</v>
      </c>
      <c r="H2409" s="3">
        <v>37332.48541666667</v>
      </c>
      <c r="I2409" s="3">
        <v>37332.458333333336</v>
      </c>
      <c r="J2409">
        <v>7.7</v>
      </c>
      <c r="K2409">
        <v>9.9</v>
      </c>
      <c r="L2409" s="3">
        <v>37332.477777777778</v>
      </c>
      <c r="M2409" t="s">
        <v>9</v>
      </c>
      <c r="N2409" t="s">
        <v>9</v>
      </c>
      <c r="O2409" t="s">
        <v>9</v>
      </c>
      <c r="P2409" s="3">
        <v>37332.48541666667</v>
      </c>
      <c r="Q2409">
        <v>0</v>
      </c>
      <c r="R2409" t="s">
        <v>76</v>
      </c>
      <c r="S2409">
        <v>0</v>
      </c>
      <c r="T2409">
        <v>0</v>
      </c>
      <c r="U2409" t="s">
        <v>9</v>
      </c>
      <c r="V2409" s="3">
        <v>37332.458333333336</v>
      </c>
      <c r="W2409">
        <v>1</v>
      </c>
      <c r="X2409" s="3">
        <v>37332.477777777778</v>
      </c>
      <c r="Y2409" t="s">
        <v>9</v>
      </c>
      <c r="Z2409">
        <v>0</v>
      </c>
      <c r="AA2409">
        <v>0</v>
      </c>
      <c r="AB2409" t="s">
        <v>88</v>
      </c>
    </row>
    <row r="2410" spans="1:28" x14ac:dyDescent="0.25">
      <c r="A2410" t="s">
        <v>74</v>
      </c>
      <c r="B2410" t="s">
        <v>75</v>
      </c>
      <c r="C2410">
        <v>53.649500000000003</v>
      </c>
      <c r="D2410">
        <v>9.9618000000000002</v>
      </c>
      <c r="E2410">
        <v>15</v>
      </c>
      <c r="F2410" s="2">
        <v>37333</v>
      </c>
      <c r="G2410">
        <v>7.4</v>
      </c>
      <c r="H2410" s="3">
        <v>37333.48541666667</v>
      </c>
      <c r="I2410" s="3">
        <v>37333.458333333336</v>
      </c>
      <c r="J2410">
        <v>12.8</v>
      </c>
      <c r="K2410">
        <v>17.5</v>
      </c>
      <c r="L2410" s="3">
        <v>37333.477777777778</v>
      </c>
      <c r="M2410" t="s">
        <v>9</v>
      </c>
      <c r="N2410" t="s">
        <v>9</v>
      </c>
      <c r="O2410" t="s">
        <v>9</v>
      </c>
      <c r="P2410" s="3">
        <v>37333.48541666667</v>
      </c>
      <c r="Q2410">
        <v>1</v>
      </c>
      <c r="R2410" t="s">
        <v>77</v>
      </c>
      <c r="S2410">
        <v>1</v>
      </c>
      <c r="T2410">
        <v>0</v>
      </c>
      <c r="U2410" t="s">
        <v>9</v>
      </c>
      <c r="V2410" s="3">
        <v>37333.458333333336</v>
      </c>
      <c r="W2410">
        <v>1</v>
      </c>
      <c r="X2410" s="3">
        <v>37333.477777777778</v>
      </c>
      <c r="Y2410" t="s">
        <v>9</v>
      </c>
      <c r="Z2410">
        <v>1</v>
      </c>
      <c r="AA2410">
        <v>0</v>
      </c>
      <c r="AB2410" t="s">
        <v>88</v>
      </c>
    </row>
    <row r="2411" spans="1:28" x14ac:dyDescent="0.25">
      <c r="A2411" t="s">
        <v>74</v>
      </c>
      <c r="B2411" t="s">
        <v>75</v>
      </c>
      <c r="C2411">
        <v>53.649500000000003</v>
      </c>
      <c r="D2411">
        <v>9.9618000000000002</v>
      </c>
      <c r="E2411">
        <v>15</v>
      </c>
      <c r="F2411" s="2">
        <v>37334</v>
      </c>
      <c r="G2411">
        <v>6.6</v>
      </c>
      <c r="H2411" s="3">
        <v>37334.48541666667</v>
      </c>
      <c r="I2411" s="3">
        <v>37334.458333333336</v>
      </c>
      <c r="J2411">
        <v>6.6</v>
      </c>
      <c r="K2411">
        <v>12.8</v>
      </c>
      <c r="L2411" s="3">
        <v>37334.477083333331</v>
      </c>
      <c r="M2411" t="s">
        <v>9</v>
      </c>
      <c r="N2411" t="s">
        <v>9</v>
      </c>
      <c r="O2411" t="s">
        <v>9</v>
      </c>
      <c r="P2411" s="3">
        <v>37334.48541666667</v>
      </c>
      <c r="Q2411">
        <v>11</v>
      </c>
      <c r="R2411" t="s">
        <v>77</v>
      </c>
      <c r="S2411">
        <v>11</v>
      </c>
      <c r="T2411">
        <v>0</v>
      </c>
      <c r="U2411" t="s">
        <v>9</v>
      </c>
      <c r="V2411" s="3">
        <v>37334.458333333336</v>
      </c>
      <c r="W2411">
        <v>1</v>
      </c>
      <c r="X2411" s="3">
        <v>37334.477083333331</v>
      </c>
      <c r="Y2411" t="s">
        <v>9</v>
      </c>
      <c r="Z2411">
        <v>11</v>
      </c>
      <c r="AA2411">
        <v>0</v>
      </c>
      <c r="AB2411" t="s">
        <v>88</v>
      </c>
    </row>
    <row r="2412" spans="1:28" x14ac:dyDescent="0.25">
      <c r="A2412" t="s">
        <v>74</v>
      </c>
      <c r="B2412" t="s">
        <v>75</v>
      </c>
      <c r="C2412">
        <v>53.649500000000003</v>
      </c>
      <c r="D2412">
        <v>9.9618000000000002</v>
      </c>
      <c r="E2412">
        <v>15</v>
      </c>
      <c r="F2412" s="2">
        <v>37335</v>
      </c>
      <c r="G2412">
        <v>4.2</v>
      </c>
      <c r="H2412" s="3">
        <v>37335.48541666667</v>
      </c>
      <c r="I2412" s="3">
        <v>37335.458333333336</v>
      </c>
      <c r="J2412">
        <v>4.5999999999999996</v>
      </c>
      <c r="K2412">
        <v>8.5</v>
      </c>
      <c r="L2412" s="3">
        <v>37335.477083333331</v>
      </c>
      <c r="M2412" t="s">
        <v>9</v>
      </c>
      <c r="N2412" t="s">
        <v>9</v>
      </c>
      <c r="O2412" t="s">
        <v>9</v>
      </c>
      <c r="P2412" s="3">
        <v>37335.48541666667</v>
      </c>
      <c r="Q2412">
        <v>3</v>
      </c>
      <c r="R2412" t="s">
        <v>77</v>
      </c>
      <c r="S2412">
        <v>3</v>
      </c>
      <c r="T2412">
        <v>0</v>
      </c>
      <c r="U2412" t="s">
        <v>9</v>
      </c>
      <c r="V2412" s="3">
        <v>37335.458333333336</v>
      </c>
      <c r="W2412">
        <v>1</v>
      </c>
      <c r="X2412" s="3">
        <v>37335.477083333331</v>
      </c>
      <c r="Y2412" t="s">
        <v>9</v>
      </c>
      <c r="Z2412">
        <v>3</v>
      </c>
      <c r="AA2412">
        <v>0</v>
      </c>
      <c r="AB2412" t="s">
        <v>88</v>
      </c>
    </row>
    <row r="2413" spans="1:28" x14ac:dyDescent="0.25">
      <c r="A2413" t="s">
        <v>74</v>
      </c>
      <c r="B2413" t="s">
        <v>75</v>
      </c>
      <c r="C2413">
        <v>53.649500000000003</v>
      </c>
      <c r="D2413">
        <v>9.9618000000000002</v>
      </c>
      <c r="E2413">
        <v>15</v>
      </c>
      <c r="F2413" s="2">
        <v>37336</v>
      </c>
      <c r="G2413">
        <v>3.3</v>
      </c>
      <c r="H2413" s="3">
        <v>37336.48541666667</v>
      </c>
      <c r="I2413" s="3">
        <v>37336.458333333336</v>
      </c>
      <c r="J2413">
        <v>3.9</v>
      </c>
      <c r="K2413">
        <v>6.4</v>
      </c>
      <c r="L2413" s="3">
        <v>37336.477083333331</v>
      </c>
      <c r="M2413" t="s">
        <v>9</v>
      </c>
      <c r="N2413" t="s">
        <v>9</v>
      </c>
      <c r="O2413" t="s">
        <v>9</v>
      </c>
      <c r="P2413" s="3">
        <v>37336.48541666667</v>
      </c>
      <c r="Q2413">
        <v>0</v>
      </c>
      <c r="R2413" t="s">
        <v>76</v>
      </c>
      <c r="S2413">
        <v>0</v>
      </c>
      <c r="T2413">
        <v>0</v>
      </c>
      <c r="U2413" t="s">
        <v>9</v>
      </c>
      <c r="V2413" s="3">
        <v>37336.458333333336</v>
      </c>
      <c r="W2413">
        <v>1</v>
      </c>
      <c r="X2413" s="3">
        <v>37336.477083333331</v>
      </c>
      <c r="Y2413" t="s">
        <v>9</v>
      </c>
      <c r="Z2413">
        <v>0</v>
      </c>
      <c r="AA2413">
        <v>0</v>
      </c>
      <c r="AB2413" t="s">
        <v>88</v>
      </c>
    </row>
    <row r="2414" spans="1:28" x14ac:dyDescent="0.25">
      <c r="A2414" t="s">
        <v>74</v>
      </c>
      <c r="B2414" t="s">
        <v>75</v>
      </c>
      <c r="C2414">
        <v>53.649500000000003</v>
      </c>
      <c r="D2414">
        <v>9.9618000000000002</v>
      </c>
      <c r="E2414">
        <v>15</v>
      </c>
      <c r="F2414" s="2">
        <v>37337</v>
      </c>
      <c r="G2414">
        <v>1.3</v>
      </c>
      <c r="H2414" s="3">
        <v>37337.48541666667</v>
      </c>
      <c r="I2414" s="3">
        <v>37337.458333333336</v>
      </c>
      <c r="J2414">
        <v>3.5</v>
      </c>
      <c r="K2414">
        <v>7.9</v>
      </c>
      <c r="L2414" s="3">
        <v>37337.477083333331</v>
      </c>
      <c r="M2414" t="s">
        <v>9</v>
      </c>
      <c r="N2414" t="s">
        <v>9</v>
      </c>
      <c r="O2414" t="s">
        <v>9</v>
      </c>
      <c r="P2414" s="3">
        <v>37337.48541666667</v>
      </c>
      <c r="Q2414">
        <v>0</v>
      </c>
      <c r="R2414" t="s">
        <v>76</v>
      </c>
      <c r="S2414">
        <v>0</v>
      </c>
      <c r="T2414">
        <v>0</v>
      </c>
      <c r="U2414" t="s">
        <v>9</v>
      </c>
      <c r="V2414" s="3">
        <v>37337.458333333336</v>
      </c>
      <c r="W2414">
        <v>1</v>
      </c>
      <c r="X2414" s="3">
        <v>37337.477083333331</v>
      </c>
      <c r="Y2414" t="s">
        <v>9</v>
      </c>
      <c r="Z2414">
        <v>0</v>
      </c>
      <c r="AA2414">
        <v>0</v>
      </c>
      <c r="AB2414" t="s">
        <v>88</v>
      </c>
    </row>
    <row r="2415" spans="1:28" x14ac:dyDescent="0.25">
      <c r="A2415" t="s">
        <v>74</v>
      </c>
      <c r="B2415" t="s">
        <v>75</v>
      </c>
      <c r="C2415">
        <v>53.649500000000003</v>
      </c>
      <c r="D2415">
        <v>9.9618000000000002</v>
      </c>
      <c r="E2415">
        <v>15</v>
      </c>
      <c r="F2415" s="2">
        <v>37338</v>
      </c>
      <c r="G2415">
        <v>-0.4</v>
      </c>
      <c r="H2415" s="3">
        <v>37338.48541666667</v>
      </c>
      <c r="I2415" s="3">
        <v>37338.458333333336</v>
      </c>
      <c r="J2415">
        <v>2.9</v>
      </c>
      <c r="K2415">
        <v>7.2</v>
      </c>
      <c r="L2415" s="3">
        <v>37338.476388888892</v>
      </c>
      <c r="M2415" t="s">
        <v>9</v>
      </c>
      <c r="N2415" t="s">
        <v>9</v>
      </c>
      <c r="O2415" t="s">
        <v>9</v>
      </c>
      <c r="P2415" s="3">
        <v>37338.48541666667</v>
      </c>
      <c r="Q2415">
        <v>0</v>
      </c>
      <c r="R2415" t="s">
        <v>76</v>
      </c>
      <c r="S2415">
        <v>0</v>
      </c>
      <c r="T2415">
        <v>0</v>
      </c>
      <c r="U2415" t="s">
        <v>9</v>
      </c>
      <c r="V2415" s="3">
        <v>37338.458333333336</v>
      </c>
      <c r="W2415">
        <v>1</v>
      </c>
      <c r="X2415" s="3">
        <v>37338.476388888892</v>
      </c>
      <c r="Y2415" t="s">
        <v>9</v>
      </c>
      <c r="Z2415">
        <v>0</v>
      </c>
      <c r="AA2415">
        <v>0</v>
      </c>
      <c r="AB2415" t="s">
        <v>88</v>
      </c>
    </row>
    <row r="2416" spans="1:28" x14ac:dyDescent="0.25">
      <c r="A2416" t="s">
        <v>74</v>
      </c>
      <c r="B2416" t="s">
        <v>75</v>
      </c>
      <c r="C2416">
        <v>53.649500000000003</v>
      </c>
      <c r="D2416">
        <v>9.9618000000000002</v>
      </c>
      <c r="E2416">
        <v>15</v>
      </c>
      <c r="F2416" s="2">
        <v>37339</v>
      </c>
      <c r="G2416">
        <v>0.3</v>
      </c>
      <c r="H2416" s="3">
        <v>37339.48541666667</v>
      </c>
      <c r="I2416" s="3">
        <v>37339.458333333336</v>
      </c>
      <c r="J2416">
        <v>0.3</v>
      </c>
      <c r="K2416">
        <v>6</v>
      </c>
      <c r="L2416" s="3">
        <v>37339.476388888892</v>
      </c>
      <c r="M2416" t="s">
        <v>9</v>
      </c>
      <c r="N2416" t="s">
        <v>9</v>
      </c>
      <c r="O2416" t="s">
        <v>9</v>
      </c>
      <c r="P2416" s="3">
        <v>37339.48541666667</v>
      </c>
      <c r="Q2416">
        <v>1</v>
      </c>
      <c r="R2416" t="s">
        <v>77</v>
      </c>
      <c r="S2416">
        <v>1</v>
      </c>
      <c r="T2416">
        <v>0</v>
      </c>
      <c r="U2416" t="s">
        <v>9</v>
      </c>
      <c r="V2416" s="3">
        <v>37339.458333333336</v>
      </c>
      <c r="W2416">
        <v>1</v>
      </c>
      <c r="X2416" s="3">
        <v>37339.476388888892</v>
      </c>
      <c r="Y2416" t="s">
        <v>9</v>
      </c>
      <c r="Z2416">
        <v>1</v>
      </c>
      <c r="AA2416">
        <v>0</v>
      </c>
      <c r="AB2416" t="s">
        <v>88</v>
      </c>
    </row>
    <row r="2417" spans="1:28" x14ac:dyDescent="0.25">
      <c r="A2417" t="s">
        <v>74</v>
      </c>
      <c r="B2417" t="s">
        <v>75</v>
      </c>
      <c r="C2417">
        <v>53.649500000000003</v>
      </c>
      <c r="D2417">
        <v>9.9618000000000002</v>
      </c>
      <c r="E2417">
        <v>15</v>
      </c>
      <c r="F2417" s="2">
        <v>37340</v>
      </c>
      <c r="G2417">
        <v>-4.0999999999999996</v>
      </c>
      <c r="H2417" s="3">
        <v>37340.48541666667</v>
      </c>
      <c r="I2417" s="3">
        <v>37340.458333333336</v>
      </c>
      <c r="J2417">
        <v>0.5</v>
      </c>
      <c r="K2417">
        <v>7</v>
      </c>
      <c r="L2417" s="3">
        <v>37340.476388888892</v>
      </c>
      <c r="M2417" t="s">
        <v>9</v>
      </c>
      <c r="N2417" t="s">
        <v>9</v>
      </c>
      <c r="O2417" t="s">
        <v>9</v>
      </c>
      <c r="P2417" s="3">
        <v>37340.48541666667</v>
      </c>
      <c r="Q2417">
        <v>0</v>
      </c>
      <c r="R2417" t="s">
        <v>76</v>
      </c>
      <c r="S2417">
        <v>0</v>
      </c>
      <c r="T2417">
        <v>0</v>
      </c>
      <c r="U2417" t="s">
        <v>9</v>
      </c>
      <c r="V2417" s="3">
        <v>37340.458333333336</v>
      </c>
      <c r="W2417">
        <v>1</v>
      </c>
      <c r="X2417" s="3">
        <v>37340.476388888892</v>
      </c>
      <c r="Y2417" t="s">
        <v>9</v>
      </c>
      <c r="Z2417">
        <v>0</v>
      </c>
      <c r="AA2417">
        <v>0</v>
      </c>
      <c r="AB2417" t="s">
        <v>88</v>
      </c>
    </row>
    <row r="2418" spans="1:28" x14ac:dyDescent="0.25">
      <c r="A2418" t="s">
        <v>74</v>
      </c>
      <c r="B2418" t="s">
        <v>75</v>
      </c>
      <c r="C2418">
        <v>53.649500000000003</v>
      </c>
      <c r="D2418">
        <v>9.9618000000000002</v>
      </c>
      <c r="E2418">
        <v>15</v>
      </c>
      <c r="F2418" s="2">
        <v>37341</v>
      </c>
      <c r="G2418">
        <v>-4.3</v>
      </c>
      <c r="H2418" s="3">
        <v>37341.48541666667</v>
      </c>
      <c r="I2418" s="3">
        <v>37341.458333333336</v>
      </c>
      <c r="J2418">
        <v>1.9</v>
      </c>
      <c r="K2418">
        <v>6.6</v>
      </c>
      <c r="L2418" s="3">
        <v>37341.475694444445</v>
      </c>
      <c r="M2418" t="s">
        <v>9</v>
      </c>
      <c r="N2418" t="s">
        <v>9</v>
      </c>
      <c r="O2418" t="s">
        <v>9</v>
      </c>
      <c r="P2418" s="3">
        <v>37341.48541666667</v>
      </c>
      <c r="Q2418">
        <v>0</v>
      </c>
      <c r="R2418" t="s">
        <v>76</v>
      </c>
      <c r="S2418">
        <v>0</v>
      </c>
      <c r="T2418">
        <v>0</v>
      </c>
      <c r="U2418" t="s">
        <v>9</v>
      </c>
      <c r="V2418" s="3">
        <v>37341.458333333336</v>
      </c>
      <c r="W2418">
        <v>1</v>
      </c>
      <c r="X2418" s="3">
        <v>37341.475694444445</v>
      </c>
      <c r="Y2418" t="s">
        <v>9</v>
      </c>
      <c r="Z2418">
        <v>0</v>
      </c>
      <c r="AA2418">
        <v>0</v>
      </c>
      <c r="AB2418" t="s">
        <v>88</v>
      </c>
    </row>
    <row r="2419" spans="1:28" x14ac:dyDescent="0.25">
      <c r="A2419" t="s">
        <v>74</v>
      </c>
      <c r="B2419" t="s">
        <v>75</v>
      </c>
      <c r="C2419">
        <v>53.649500000000003</v>
      </c>
      <c r="D2419">
        <v>9.9618000000000002</v>
      </c>
      <c r="E2419">
        <v>15</v>
      </c>
      <c r="F2419" s="2">
        <v>37342</v>
      </c>
      <c r="G2419">
        <v>-3.7</v>
      </c>
      <c r="H2419" s="3">
        <v>37342.48541666667</v>
      </c>
      <c r="I2419" s="3">
        <v>37342.458333333336</v>
      </c>
      <c r="J2419">
        <v>3.1</v>
      </c>
      <c r="K2419">
        <v>8.5</v>
      </c>
      <c r="L2419" s="3">
        <v>37342.475694444445</v>
      </c>
      <c r="M2419" t="s">
        <v>9</v>
      </c>
      <c r="N2419" t="s">
        <v>9</v>
      </c>
      <c r="O2419" t="s">
        <v>9</v>
      </c>
      <c r="P2419" s="3">
        <v>37342.48541666667</v>
      </c>
      <c r="Q2419">
        <v>0</v>
      </c>
      <c r="R2419" t="s">
        <v>76</v>
      </c>
      <c r="S2419">
        <v>0</v>
      </c>
      <c r="T2419">
        <v>0</v>
      </c>
      <c r="U2419" t="s">
        <v>9</v>
      </c>
      <c r="V2419" s="3">
        <v>37342.458333333336</v>
      </c>
      <c r="W2419">
        <v>1</v>
      </c>
      <c r="X2419" s="3">
        <v>37342.475694444445</v>
      </c>
      <c r="Y2419" t="s">
        <v>9</v>
      </c>
      <c r="Z2419">
        <v>0</v>
      </c>
      <c r="AA2419">
        <v>0</v>
      </c>
      <c r="AB2419" t="s">
        <v>88</v>
      </c>
    </row>
    <row r="2420" spans="1:28" x14ac:dyDescent="0.25">
      <c r="A2420" t="s">
        <v>74</v>
      </c>
      <c r="B2420" t="s">
        <v>75</v>
      </c>
      <c r="C2420">
        <v>53.649500000000003</v>
      </c>
      <c r="D2420">
        <v>9.9618000000000002</v>
      </c>
      <c r="E2420">
        <v>15</v>
      </c>
      <c r="F2420" s="2">
        <v>37343</v>
      </c>
      <c r="G2420">
        <v>-2.6</v>
      </c>
      <c r="H2420" s="3">
        <v>37343.48541666667</v>
      </c>
      <c r="I2420" s="3">
        <v>37343.458333333336</v>
      </c>
      <c r="J2420">
        <v>5.6</v>
      </c>
      <c r="K2420">
        <v>11.6</v>
      </c>
      <c r="L2420" s="3">
        <v>37343.475694444445</v>
      </c>
      <c r="M2420" t="s">
        <v>9</v>
      </c>
      <c r="N2420" t="s">
        <v>9</v>
      </c>
      <c r="O2420" t="s">
        <v>9</v>
      </c>
      <c r="P2420" s="3">
        <v>37343.48541666667</v>
      </c>
      <c r="Q2420">
        <v>0</v>
      </c>
      <c r="R2420" t="s">
        <v>76</v>
      </c>
      <c r="S2420">
        <v>0</v>
      </c>
      <c r="T2420">
        <v>0</v>
      </c>
      <c r="U2420" t="s">
        <v>9</v>
      </c>
      <c r="V2420" s="3">
        <v>37343.458333333336</v>
      </c>
      <c r="W2420">
        <v>1</v>
      </c>
      <c r="X2420" s="3">
        <v>37343.475694444445</v>
      </c>
      <c r="Y2420" t="s">
        <v>9</v>
      </c>
      <c r="Z2420">
        <v>0</v>
      </c>
      <c r="AA2420">
        <v>0</v>
      </c>
      <c r="AB2420" t="s">
        <v>88</v>
      </c>
    </row>
    <row r="2421" spans="1:28" x14ac:dyDescent="0.25">
      <c r="A2421" t="s">
        <v>74</v>
      </c>
      <c r="B2421" t="s">
        <v>75</v>
      </c>
      <c r="C2421">
        <v>53.649500000000003</v>
      </c>
      <c r="D2421">
        <v>9.9618000000000002</v>
      </c>
      <c r="E2421">
        <v>15</v>
      </c>
      <c r="F2421" s="2">
        <v>37344</v>
      </c>
      <c r="G2421">
        <v>-1.6</v>
      </c>
      <c r="H2421" s="3">
        <v>37344.48541666667</v>
      </c>
      <c r="I2421" s="3">
        <v>37344.458333333336</v>
      </c>
      <c r="J2421">
        <v>10.5</v>
      </c>
      <c r="K2421">
        <v>15.5</v>
      </c>
      <c r="L2421" s="3">
        <v>37344.474999999999</v>
      </c>
      <c r="M2421" t="s">
        <v>9</v>
      </c>
      <c r="N2421" t="s">
        <v>9</v>
      </c>
      <c r="O2421" t="s">
        <v>9</v>
      </c>
      <c r="P2421" s="3">
        <v>37344.48541666667</v>
      </c>
      <c r="Q2421">
        <v>0</v>
      </c>
      <c r="R2421" t="s">
        <v>76</v>
      </c>
      <c r="S2421">
        <v>0</v>
      </c>
      <c r="T2421">
        <v>0</v>
      </c>
      <c r="U2421" t="s">
        <v>9</v>
      </c>
      <c r="V2421" s="3">
        <v>37344.458333333336</v>
      </c>
      <c r="W2421">
        <v>1</v>
      </c>
      <c r="X2421" s="3">
        <v>37344.474999999999</v>
      </c>
      <c r="Y2421" t="s">
        <v>9</v>
      </c>
      <c r="Z2421">
        <v>0</v>
      </c>
      <c r="AA2421">
        <v>0</v>
      </c>
      <c r="AB2421" t="s">
        <v>88</v>
      </c>
    </row>
    <row r="2422" spans="1:28" x14ac:dyDescent="0.25">
      <c r="A2422" t="s">
        <v>74</v>
      </c>
      <c r="B2422" t="s">
        <v>75</v>
      </c>
      <c r="C2422">
        <v>53.649500000000003</v>
      </c>
      <c r="D2422">
        <v>9.9618000000000002</v>
      </c>
      <c r="E2422">
        <v>15</v>
      </c>
      <c r="F2422" s="2">
        <v>37345</v>
      </c>
      <c r="G2422">
        <v>2.1</v>
      </c>
      <c r="H2422" s="3">
        <v>37345.48541666667</v>
      </c>
      <c r="I2422" s="3">
        <v>37345.458333333336</v>
      </c>
      <c r="J2422">
        <v>8.5</v>
      </c>
      <c r="K2422">
        <v>18.3</v>
      </c>
      <c r="L2422" s="3">
        <v>37345.474999999999</v>
      </c>
      <c r="M2422" t="s">
        <v>9</v>
      </c>
      <c r="N2422" t="s">
        <v>9</v>
      </c>
      <c r="O2422" t="s">
        <v>9</v>
      </c>
      <c r="P2422" s="3">
        <v>37345.48541666667</v>
      </c>
      <c r="Q2422">
        <v>0</v>
      </c>
      <c r="R2422" t="s">
        <v>76</v>
      </c>
      <c r="S2422">
        <v>0</v>
      </c>
      <c r="T2422">
        <v>0</v>
      </c>
      <c r="U2422" t="s">
        <v>9</v>
      </c>
      <c r="V2422" s="3">
        <v>37345.458333333336</v>
      </c>
      <c r="W2422">
        <v>1</v>
      </c>
      <c r="X2422" s="3">
        <v>37345.474999999999</v>
      </c>
      <c r="Y2422" t="s">
        <v>9</v>
      </c>
      <c r="Z2422">
        <v>0</v>
      </c>
      <c r="AA2422">
        <v>0</v>
      </c>
      <c r="AB2422" t="s">
        <v>88</v>
      </c>
    </row>
    <row r="2423" spans="1:28" x14ac:dyDescent="0.25">
      <c r="A2423" t="s">
        <v>74</v>
      </c>
      <c r="B2423" t="s">
        <v>75</v>
      </c>
      <c r="C2423">
        <v>53.649500000000003</v>
      </c>
      <c r="D2423">
        <v>9.9618000000000002</v>
      </c>
      <c r="E2423">
        <v>15</v>
      </c>
      <c r="F2423" s="2">
        <v>37346</v>
      </c>
      <c r="G2423">
        <v>4.2</v>
      </c>
      <c r="H2423" s="3">
        <v>37346.48541666667</v>
      </c>
      <c r="I2423" s="3">
        <v>37346.458333333336</v>
      </c>
      <c r="J2423">
        <v>9.6999999999999993</v>
      </c>
      <c r="K2423">
        <v>17.899999999999999</v>
      </c>
      <c r="L2423" s="3">
        <v>37346.474999999999</v>
      </c>
      <c r="M2423" t="s">
        <v>9</v>
      </c>
      <c r="N2423" t="s">
        <v>9</v>
      </c>
      <c r="O2423" t="s">
        <v>9</v>
      </c>
      <c r="P2423" s="3">
        <v>37346.48541666667</v>
      </c>
      <c r="Q2423">
        <v>0</v>
      </c>
      <c r="R2423" t="s">
        <v>76</v>
      </c>
      <c r="S2423">
        <v>0</v>
      </c>
      <c r="T2423">
        <v>0</v>
      </c>
      <c r="U2423" t="s">
        <v>9</v>
      </c>
      <c r="V2423" s="3">
        <v>37346.458333333336</v>
      </c>
      <c r="W2423">
        <v>1</v>
      </c>
      <c r="X2423" s="3">
        <v>37346.474999999999</v>
      </c>
      <c r="Y2423" t="s">
        <v>9</v>
      </c>
      <c r="Z2423">
        <v>0</v>
      </c>
      <c r="AA2423">
        <v>0</v>
      </c>
      <c r="AB2423" t="s">
        <v>88</v>
      </c>
    </row>
    <row r="2424" spans="1:28" x14ac:dyDescent="0.25">
      <c r="A2424" t="s">
        <v>74</v>
      </c>
      <c r="B2424" t="s">
        <v>75</v>
      </c>
      <c r="C2424">
        <v>53.649500000000003</v>
      </c>
      <c r="D2424">
        <v>9.9618000000000002</v>
      </c>
      <c r="E2424">
        <v>15</v>
      </c>
      <c r="F2424" s="2">
        <v>37347</v>
      </c>
      <c r="G2424">
        <v>4</v>
      </c>
      <c r="H2424" s="3">
        <v>37347.48541666667</v>
      </c>
      <c r="I2424" s="3">
        <v>37347.458333333336</v>
      </c>
      <c r="J2424">
        <v>10.1</v>
      </c>
      <c r="K2424">
        <v>17.899999999999999</v>
      </c>
      <c r="L2424" s="3">
        <v>37347.474999999999</v>
      </c>
      <c r="M2424" t="s">
        <v>9</v>
      </c>
      <c r="N2424" t="s">
        <v>9</v>
      </c>
      <c r="O2424" t="s">
        <v>9</v>
      </c>
      <c r="P2424" s="3">
        <v>37347.48541666667</v>
      </c>
      <c r="Q2424">
        <v>0</v>
      </c>
      <c r="R2424" t="s">
        <v>76</v>
      </c>
      <c r="S2424">
        <v>0</v>
      </c>
      <c r="T2424">
        <v>0</v>
      </c>
      <c r="U2424" t="s">
        <v>9</v>
      </c>
      <c r="V2424" s="3">
        <v>37347.458333333336</v>
      </c>
      <c r="W2424">
        <v>1</v>
      </c>
      <c r="X2424" s="3">
        <v>37347.474999999999</v>
      </c>
      <c r="Y2424" t="s">
        <v>9</v>
      </c>
      <c r="Z2424">
        <v>0</v>
      </c>
      <c r="AA2424">
        <v>0</v>
      </c>
      <c r="AB2424" t="s">
        <v>88</v>
      </c>
    </row>
    <row r="2425" spans="1:28" x14ac:dyDescent="0.25">
      <c r="A2425" t="s">
        <v>74</v>
      </c>
      <c r="B2425" t="s">
        <v>75</v>
      </c>
      <c r="C2425">
        <v>53.649500000000003</v>
      </c>
      <c r="D2425">
        <v>9.9618000000000002</v>
      </c>
      <c r="E2425">
        <v>15</v>
      </c>
      <c r="F2425" s="2">
        <v>37348</v>
      </c>
      <c r="G2425">
        <v>4.5999999999999996</v>
      </c>
      <c r="H2425" s="3">
        <v>37348.48541666667</v>
      </c>
      <c r="I2425" s="3">
        <v>37348.458333333336</v>
      </c>
      <c r="J2425">
        <v>13.2</v>
      </c>
      <c r="K2425">
        <v>18.899999999999999</v>
      </c>
      <c r="L2425" s="3">
        <v>37348.474305555559</v>
      </c>
      <c r="M2425" t="s">
        <v>9</v>
      </c>
      <c r="N2425" t="s">
        <v>9</v>
      </c>
      <c r="O2425" t="s">
        <v>9</v>
      </c>
      <c r="P2425" s="3">
        <v>37348.48541666667</v>
      </c>
      <c r="Q2425">
        <v>0</v>
      </c>
      <c r="R2425" t="s">
        <v>76</v>
      </c>
      <c r="S2425">
        <v>0</v>
      </c>
      <c r="T2425">
        <v>0</v>
      </c>
      <c r="U2425" t="s">
        <v>9</v>
      </c>
      <c r="V2425" s="3">
        <v>37348.458333333336</v>
      </c>
      <c r="W2425">
        <v>1</v>
      </c>
      <c r="X2425" s="3">
        <v>37348.474305555559</v>
      </c>
      <c r="Y2425" t="s">
        <v>9</v>
      </c>
      <c r="Z2425">
        <v>0</v>
      </c>
      <c r="AA2425">
        <v>0</v>
      </c>
      <c r="AB2425" t="s">
        <v>88</v>
      </c>
    </row>
    <row r="2426" spans="1:28" x14ac:dyDescent="0.25">
      <c r="A2426" t="s">
        <v>74</v>
      </c>
      <c r="B2426" t="s">
        <v>75</v>
      </c>
      <c r="C2426">
        <v>53.649500000000003</v>
      </c>
      <c r="D2426">
        <v>9.9618000000000002</v>
      </c>
      <c r="E2426">
        <v>15</v>
      </c>
      <c r="F2426" s="2">
        <v>37349</v>
      </c>
      <c r="G2426">
        <v>7</v>
      </c>
      <c r="H2426" s="3">
        <v>37349.48541666667</v>
      </c>
      <c r="I2426" s="3">
        <v>37349.458333333336</v>
      </c>
      <c r="J2426">
        <v>10.7</v>
      </c>
      <c r="K2426">
        <v>17.100000000000001</v>
      </c>
      <c r="L2426" s="3">
        <v>37349.474305555559</v>
      </c>
      <c r="M2426" t="s">
        <v>9</v>
      </c>
      <c r="N2426" t="s">
        <v>9</v>
      </c>
      <c r="O2426" t="s">
        <v>9</v>
      </c>
      <c r="P2426" s="3">
        <v>37349.48541666667</v>
      </c>
      <c r="Q2426">
        <v>0</v>
      </c>
      <c r="R2426" t="s">
        <v>76</v>
      </c>
      <c r="S2426">
        <v>0</v>
      </c>
      <c r="T2426">
        <v>0</v>
      </c>
      <c r="U2426" t="s">
        <v>9</v>
      </c>
      <c r="V2426" s="3">
        <v>37349.458333333336</v>
      </c>
      <c r="W2426">
        <v>1</v>
      </c>
      <c r="X2426" s="3">
        <v>37349.474305555559</v>
      </c>
      <c r="Y2426" t="s">
        <v>9</v>
      </c>
      <c r="Z2426">
        <v>0</v>
      </c>
      <c r="AA2426">
        <v>0</v>
      </c>
      <c r="AB2426" t="s">
        <v>88</v>
      </c>
    </row>
    <row r="2427" spans="1:28" x14ac:dyDescent="0.25">
      <c r="A2427" t="s">
        <v>74</v>
      </c>
      <c r="B2427" t="s">
        <v>75</v>
      </c>
      <c r="C2427">
        <v>53.649500000000003</v>
      </c>
      <c r="D2427">
        <v>9.9618000000000002</v>
      </c>
      <c r="E2427">
        <v>15</v>
      </c>
      <c r="F2427" s="2">
        <v>37350</v>
      </c>
      <c r="G2427">
        <v>3.1</v>
      </c>
      <c r="H2427" s="3">
        <v>37350.48541666667</v>
      </c>
      <c r="I2427" s="3">
        <v>37350.458333333336</v>
      </c>
      <c r="J2427">
        <v>7</v>
      </c>
      <c r="K2427">
        <v>13.2</v>
      </c>
      <c r="L2427" s="3">
        <v>37350.474305555559</v>
      </c>
      <c r="M2427" t="s">
        <v>9</v>
      </c>
      <c r="N2427" t="s">
        <v>9</v>
      </c>
      <c r="O2427" t="s">
        <v>9</v>
      </c>
      <c r="P2427" s="3">
        <v>37350.48541666667</v>
      </c>
      <c r="Q2427">
        <v>0</v>
      </c>
      <c r="R2427" t="s">
        <v>76</v>
      </c>
      <c r="S2427">
        <v>0</v>
      </c>
      <c r="T2427">
        <v>0</v>
      </c>
      <c r="U2427" t="s">
        <v>9</v>
      </c>
      <c r="V2427" s="3">
        <v>37350.458333333336</v>
      </c>
      <c r="W2427">
        <v>1</v>
      </c>
      <c r="X2427" s="3">
        <v>37350.474305555559</v>
      </c>
      <c r="Y2427" t="s">
        <v>9</v>
      </c>
      <c r="Z2427">
        <v>0</v>
      </c>
      <c r="AA2427">
        <v>0</v>
      </c>
      <c r="AB2427" t="s">
        <v>88</v>
      </c>
    </row>
    <row r="2428" spans="1:28" x14ac:dyDescent="0.25">
      <c r="A2428" t="s">
        <v>74</v>
      </c>
      <c r="B2428" t="s">
        <v>75</v>
      </c>
      <c r="C2428">
        <v>53.649500000000003</v>
      </c>
      <c r="D2428">
        <v>9.9618000000000002</v>
      </c>
      <c r="E2428">
        <v>15</v>
      </c>
      <c r="F2428" s="2">
        <v>37351</v>
      </c>
      <c r="G2428">
        <v>2.1</v>
      </c>
      <c r="H2428" s="3">
        <v>37351.48541666667</v>
      </c>
      <c r="I2428" s="3">
        <v>37351.458333333336</v>
      </c>
      <c r="J2428">
        <v>2.2999999999999998</v>
      </c>
      <c r="K2428">
        <v>8.5</v>
      </c>
      <c r="L2428" s="3">
        <v>37351.473611111112</v>
      </c>
      <c r="M2428" t="s">
        <v>9</v>
      </c>
      <c r="N2428" t="s">
        <v>9</v>
      </c>
      <c r="O2428" t="s">
        <v>9</v>
      </c>
      <c r="P2428" s="3">
        <v>37351.48541666667</v>
      </c>
      <c r="Q2428">
        <v>0</v>
      </c>
      <c r="R2428" t="s">
        <v>76</v>
      </c>
      <c r="S2428">
        <v>0</v>
      </c>
      <c r="T2428">
        <v>0</v>
      </c>
      <c r="U2428" t="s">
        <v>9</v>
      </c>
      <c r="V2428" s="3">
        <v>37351.458333333336</v>
      </c>
      <c r="W2428">
        <v>1</v>
      </c>
      <c r="X2428" s="3">
        <v>37351.473611111112</v>
      </c>
      <c r="Y2428" t="s">
        <v>9</v>
      </c>
      <c r="Z2428">
        <v>0</v>
      </c>
      <c r="AA2428">
        <v>0</v>
      </c>
      <c r="AB2428" t="s">
        <v>88</v>
      </c>
    </row>
    <row r="2429" spans="1:28" x14ac:dyDescent="0.25">
      <c r="A2429" t="s">
        <v>74</v>
      </c>
      <c r="B2429" t="s">
        <v>75</v>
      </c>
      <c r="C2429">
        <v>53.649500000000003</v>
      </c>
      <c r="D2429">
        <v>9.9618000000000002</v>
      </c>
      <c r="E2429">
        <v>15</v>
      </c>
      <c r="F2429" s="2">
        <v>37352</v>
      </c>
      <c r="G2429">
        <v>-2.6</v>
      </c>
      <c r="H2429" s="3">
        <v>37352.48541666667</v>
      </c>
      <c r="I2429" s="3">
        <v>37352.458333333336</v>
      </c>
      <c r="J2429">
        <v>4.4000000000000004</v>
      </c>
      <c r="K2429">
        <v>9.6999999999999993</v>
      </c>
      <c r="L2429" s="3">
        <v>37352.473611111112</v>
      </c>
      <c r="M2429" t="s">
        <v>9</v>
      </c>
      <c r="N2429" t="s">
        <v>9</v>
      </c>
      <c r="O2429" t="s">
        <v>9</v>
      </c>
      <c r="P2429" s="3">
        <v>37352.48541666667</v>
      </c>
      <c r="Q2429">
        <v>0</v>
      </c>
      <c r="R2429" t="s">
        <v>76</v>
      </c>
      <c r="S2429">
        <v>0</v>
      </c>
      <c r="T2429">
        <v>0</v>
      </c>
      <c r="U2429" t="s">
        <v>9</v>
      </c>
      <c r="V2429" s="3">
        <v>37352.458333333336</v>
      </c>
      <c r="W2429">
        <v>1</v>
      </c>
      <c r="X2429" s="3">
        <v>37352.473611111112</v>
      </c>
      <c r="Y2429" t="s">
        <v>9</v>
      </c>
      <c r="Z2429">
        <v>0</v>
      </c>
      <c r="AA2429">
        <v>0</v>
      </c>
      <c r="AB2429" t="s">
        <v>88</v>
      </c>
    </row>
    <row r="2430" spans="1:28" x14ac:dyDescent="0.25">
      <c r="A2430" t="s">
        <v>74</v>
      </c>
      <c r="B2430" t="s">
        <v>75</v>
      </c>
      <c r="C2430">
        <v>53.649500000000003</v>
      </c>
      <c r="D2430">
        <v>9.9618000000000002</v>
      </c>
      <c r="E2430">
        <v>15</v>
      </c>
      <c r="F2430" s="2">
        <v>37353</v>
      </c>
      <c r="G2430">
        <v>-1.2</v>
      </c>
      <c r="H2430" s="3">
        <v>37353.48541666667</v>
      </c>
      <c r="I2430" s="3">
        <v>37353.458333333336</v>
      </c>
      <c r="J2430">
        <v>8.9</v>
      </c>
      <c r="K2430">
        <v>13.4</v>
      </c>
      <c r="L2430" s="3">
        <v>37353.473611111112</v>
      </c>
      <c r="M2430" t="s">
        <v>9</v>
      </c>
      <c r="N2430" t="s">
        <v>9</v>
      </c>
      <c r="O2430" t="s">
        <v>9</v>
      </c>
      <c r="P2430" s="3">
        <v>37353.48541666667</v>
      </c>
      <c r="Q2430">
        <v>0</v>
      </c>
      <c r="R2430" t="s">
        <v>76</v>
      </c>
      <c r="S2430">
        <v>0</v>
      </c>
      <c r="T2430">
        <v>0</v>
      </c>
      <c r="U2430" t="s">
        <v>9</v>
      </c>
      <c r="V2430" s="3">
        <v>37353.458333333336</v>
      </c>
      <c r="W2430">
        <v>1</v>
      </c>
      <c r="X2430" s="3">
        <v>37353.473611111112</v>
      </c>
      <c r="Y2430" t="s">
        <v>9</v>
      </c>
      <c r="Z2430">
        <v>0</v>
      </c>
      <c r="AA2430">
        <v>0</v>
      </c>
      <c r="AB2430" t="s">
        <v>88</v>
      </c>
    </row>
    <row r="2431" spans="1:28" x14ac:dyDescent="0.25">
      <c r="A2431" t="s">
        <v>74</v>
      </c>
      <c r="B2431" t="s">
        <v>75</v>
      </c>
      <c r="C2431">
        <v>53.649500000000003</v>
      </c>
      <c r="D2431">
        <v>9.9618000000000002</v>
      </c>
      <c r="E2431">
        <v>15</v>
      </c>
      <c r="F2431" s="2">
        <v>37354</v>
      </c>
      <c r="G2431">
        <v>2.5</v>
      </c>
      <c r="H2431" s="3">
        <v>37354.48541666667</v>
      </c>
      <c r="I2431" s="3">
        <v>37354.458333333336</v>
      </c>
      <c r="J2431">
        <v>7.9</v>
      </c>
      <c r="K2431">
        <v>11.8</v>
      </c>
      <c r="L2431" s="3">
        <v>37354.473611111112</v>
      </c>
      <c r="M2431" t="s">
        <v>9</v>
      </c>
      <c r="N2431" t="s">
        <v>9</v>
      </c>
      <c r="O2431" t="s">
        <v>9</v>
      </c>
      <c r="P2431" s="3">
        <v>37354.48541666667</v>
      </c>
      <c r="Q2431">
        <v>0</v>
      </c>
      <c r="R2431" t="s">
        <v>76</v>
      </c>
      <c r="S2431">
        <v>0</v>
      </c>
      <c r="T2431">
        <v>0</v>
      </c>
      <c r="U2431" t="s">
        <v>9</v>
      </c>
      <c r="V2431" s="3">
        <v>37354.458333333336</v>
      </c>
      <c r="W2431">
        <v>1</v>
      </c>
      <c r="X2431" s="3">
        <v>37354.473611111112</v>
      </c>
      <c r="Y2431" t="s">
        <v>9</v>
      </c>
      <c r="Z2431">
        <v>0</v>
      </c>
      <c r="AA2431">
        <v>0</v>
      </c>
      <c r="AB2431" t="s">
        <v>88</v>
      </c>
    </row>
    <row r="2432" spans="1:28" x14ac:dyDescent="0.25">
      <c r="A2432" t="s">
        <v>74</v>
      </c>
      <c r="B2432" t="s">
        <v>75</v>
      </c>
      <c r="C2432">
        <v>53.649500000000003</v>
      </c>
      <c r="D2432">
        <v>9.9618000000000002</v>
      </c>
      <c r="E2432">
        <v>15</v>
      </c>
      <c r="F2432" s="2">
        <v>37355</v>
      </c>
      <c r="G2432">
        <v>-1.4</v>
      </c>
      <c r="H2432" s="3">
        <v>37355.48541666667</v>
      </c>
      <c r="I2432" s="3">
        <v>37355.458333333336</v>
      </c>
      <c r="J2432">
        <v>6.6</v>
      </c>
      <c r="K2432">
        <v>10.9</v>
      </c>
      <c r="L2432" s="3">
        <v>37355.472916666666</v>
      </c>
      <c r="M2432" t="s">
        <v>9</v>
      </c>
      <c r="N2432" t="s">
        <v>9</v>
      </c>
      <c r="O2432" t="s">
        <v>9</v>
      </c>
      <c r="P2432" s="3">
        <v>37355.48541666667</v>
      </c>
      <c r="Q2432">
        <v>0</v>
      </c>
      <c r="R2432" t="s">
        <v>76</v>
      </c>
      <c r="S2432">
        <v>0</v>
      </c>
      <c r="T2432">
        <v>0</v>
      </c>
      <c r="U2432" t="s">
        <v>9</v>
      </c>
      <c r="V2432" s="3">
        <v>37355.458333333336</v>
      </c>
      <c r="W2432">
        <v>1</v>
      </c>
      <c r="X2432" s="3">
        <v>37355.472916666666</v>
      </c>
      <c r="Y2432" t="s">
        <v>9</v>
      </c>
      <c r="Z2432">
        <v>0</v>
      </c>
      <c r="AA2432">
        <v>0</v>
      </c>
      <c r="AB2432" t="s">
        <v>88</v>
      </c>
    </row>
    <row r="2433" spans="1:28" x14ac:dyDescent="0.25">
      <c r="A2433" t="s">
        <v>74</v>
      </c>
      <c r="B2433" t="s">
        <v>75</v>
      </c>
      <c r="C2433">
        <v>53.649500000000003</v>
      </c>
      <c r="D2433">
        <v>9.9618000000000002</v>
      </c>
      <c r="E2433">
        <v>15</v>
      </c>
      <c r="F2433" s="2">
        <v>37356</v>
      </c>
      <c r="G2433">
        <v>1.7</v>
      </c>
      <c r="H2433" s="3">
        <v>37356.48541666667</v>
      </c>
      <c r="I2433" s="3">
        <v>37356.458333333336</v>
      </c>
      <c r="J2433">
        <v>7.7</v>
      </c>
      <c r="K2433">
        <v>11.8</v>
      </c>
      <c r="L2433" s="3">
        <v>37356.472916666666</v>
      </c>
      <c r="M2433" t="s">
        <v>9</v>
      </c>
      <c r="N2433" t="s">
        <v>9</v>
      </c>
      <c r="O2433" t="s">
        <v>9</v>
      </c>
      <c r="P2433" s="3">
        <v>37356.48541666667</v>
      </c>
      <c r="Q2433">
        <v>0</v>
      </c>
      <c r="R2433" t="s">
        <v>76</v>
      </c>
      <c r="S2433">
        <v>0</v>
      </c>
      <c r="T2433">
        <v>0</v>
      </c>
      <c r="U2433" t="s">
        <v>9</v>
      </c>
      <c r="V2433" s="3">
        <v>37356.458333333336</v>
      </c>
      <c r="W2433">
        <v>1</v>
      </c>
      <c r="X2433" s="3">
        <v>37356.472916666666</v>
      </c>
      <c r="Y2433" t="s">
        <v>9</v>
      </c>
      <c r="Z2433">
        <v>0</v>
      </c>
      <c r="AA2433">
        <v>0</v>
      </c>
      <c r="AB2433" t="s">
        <v>88</v>
      </c>
    </row>
    <row r="2434" spans="1:28" x14ac:dyDescent="0.25">
      <c r="A2434" t="s">
        <v>74</v>
      </c>
      <c r="B2434" t="s">
        <v>75</v>
      </c>
      <c r="C2434">
        <v>53.649500000000003</v>
      </c>
      <c r="D2434">
        <v>9.9618000000000002</v>
      </c>
      <c r="E2434">
        <v>15</v>
      </c>
      <c r="F2434" s="2">
        <v>37357</v>
      </c>
      <c r="G2434">
        <v>4.5999999999999996</v>
      </c>
      <c r="H2434" s="3">
        <v>37357.48541666667</v>
      </c>
      <c r="I2434" s="3">
        <v>37357.458333333336</v>
      </c>
      <c r="J2434">
        <v>9.6999999999999993</v>
      </c>
      <c r="K2434">
        <v>12</v>
      </c>
      <c r="L2434" s="3">
        <v>37357.472916666666</v>
      </c>
      <c r="M2434" t="s">
        <v>9</v>
      </c>
      <c r="N2434" t="s">
        <v>9</v>
      </c>
      <c r="O2434" t="s">
        <v>9</v>
      </c>
      <c r="P2434" s="3">
        <v>37357.48541666667</v>
      </c>
      <c r="Q2434">
        <v>0</v>
      </c>
      <c r="R2434" t="s">
        <v>76</v>
      </c>
      <c r="S2434">
        <v>0</v>
      </c>
      <c r="T2434">
        <v>0</v>
      </c>
      <c r="U2434" t="s">
        <v>9</v>
      </c>
      <c r="V2434" s="3">
        <v>37357.458333333336</v>
      </c>
      <c r="W2434">
        <v>1</v>
      </c>
      <c r="X2434" s="3">
        <v>37357.472916666666</v>
      </c>
      <c r="Y2434" t="s">
        <v>9</v>
      </c>
      <c r="Z2434">
        <v>0</v>
      </c>
      <c r="AA2434">
        <v>0</v>
      </c>
      <c r="AB2434" t="s">
        <v>88</v>
      </c>
    </row>
    <row r="2435" spans="1:28" x14ac:dyDescent="0.25">
      <c r="A2435" t="s">
        <v>74</v>
      </c>
      <c r="B2435" t="s">
        <v>75</v>
      </c>
      <c r="C2435">
        <v>53.649500000000003</v>
      </c>
      <c r="D2435">
        <v>9.9618000000000002</v>
      </c>
      <c r="E2435">
        <v>15</v>
      </c>
      <c r="F2435" s="2">
        <v>37358</v>
      </c>
      <c r="G2435">
        <v>4.5999999999999996</v>
      </c>
      <c r="H2435" s="3">
        <v>37358.48541666667</v>
      </c>
      <c r="I2435" s="3">
        <v>37358.458333333336</v>
      </c>
      <c r="J2435">
        <v>10.5</v>
      </c>
      <c r="K2435">
        <v>13</v>
      </c>
      <c r="L2435" s="3">
        <v>37358.472222222219</v>
      </c>
      <c r="M2435" t="s">
        <v>9</v>
      </c>
      <c r="N2435" t="s">
        <v>9</v>
      </c>
      <c r="O2435" t="s">
        <v>9</v>
      </c>
      <c r="P2435" s="3">
        <v>37358.48541666667</v>
      </c>
      <c r="Q2435">
        <v>0</v>
      </c>
      <c r="R2435" t="s">
        <v>76</v>
      </c>
      <c r="S2435">
        <v>0</v>
      </c>
      <c r="T2435">
        <v>0</v>
      </c>
      <c r="U2435" t="s">
        <v>9</v>
      </c>
      <c r="V2435" s="3">
        <v>37358.458333333336</v>
      </c>
      <c r="W2435">
        <v>1</v>
      </c>
      <c r="X2435" s="3">
        <v>37358.472222222219</v>
      </c>
      <c r="Y2435" t="s">
        <v>9</v>
      </c>
      <c r="Z2435">
        <v>0</v>
      </c>
      <c r="AA2435">
        <v>0</v>
      </c>
      <c r="AB2435" t="s">
        <v>88</v>
      </c>
    </row>
    <row r="2436" spans="1:28" x14ac:dyDescent="0.25">
      <c r="A2436" t="s">
        <v>74</v>
      </c>
      <c r="B2436" t="s">
        <v>75</v>
      </c>
      <c r="C2436">
        <v>53.649500000000003</v>
      </c>
      <c r="D2436">
        <v>9.9618000000000002</v>
      </c>
      <c r="E2436">
        <v>15</v>
      </c>
      <c r="F2436" s="2">
        <v>37359</v>
      </c>
      <c r="G2436">
        <v>4.5999999999999996</v>
      </c>
      <c r="H2436" s="3">
        <v>37359.48541666667</v>
      </c>
      <c r="I2436" s="3">
        <v>37359.458333333336</v>
      </c>
      <c r="J2436">
        <v>7.4</v>
      </c>
      <c r="K2436">
        <v>10.5</v>
      </c>
      <c r="L2436" s="3">
        <v>37359.472222222219</v>
      </c>
      <c r="M2436" t="s">
        <v>9</v>
      </c>
      <c r="N2436" t="s">
        <v>9</v>
      </c>
      <c r="O2436" t="s">
        <v>9</v>
      </c>
      <c r="P2436" s="3">
        <v>37359.48541666667</v>
      </c>
      <c r="Q2436">
        <v>0</v>
      </c>
      <c r="R2436" t="s">
        <v>76</v>
      </c>
      <c r="S2436">
        <v>0</v>
      </c>
      <c r="T2436">
        <v>0</v>
      </c>
      <c r="U2436" t="s">
        <v>9</v>
      </c>
      <c r="V2436" s="3">
        <v>37359.458333333336</v>
      </c>
      <c r="W2436">
        <v>1</v>
      </c>
      <c r="X2436" s="3">
        <v>37359.472222222219</v>
      </c>
      <c r="Y2436" t="s">
        <v>9</v>
      </c>
      <c r="Z2436">
        <v>0</v>
      </c>
      <c r="AA2436">
        <v>0</v>
      </c>
      <c r="AB2436" t="s">
        <v>88</v>
      </c>
    </row>
    <row r="2437" spans="1:28" x14ac:dyDescent="0.25">
      <c r="A2437" t="s">
        <v>74</v>
      </c>
      <c r="B2437" t="s">
        <v>75</v>
      </c>
      <c r="C2437">
        <v>53.649500000000003</v>
      </c>
      <c r="D2437">
        <v>9.9618000000000002</v>
      </c>
      <c r="E2437">
        <v>15</v>
      </c>
      <c r="F2437" s="2">
        <v>37360</v>
      </c>
      <c r="G2437">
        <v>6.6</v>
      </c>
      <c r="H2437" s="3">
        <v>37360.48541666667</v>
      </c>
      <c r="I2437" s="3">
        <v>37360.458333333336</v>
      </c>
      <c r="J2437">
        <v>8.6999999999999993</v>
      </c>
      <c r="K2437">
        <v>9.6999999999999993</v>
      </c>
      <c r="L2437" s="3">
        <v>37360.472222222219</v>
      </c>
      <c r="M2437" t="s">
        <v>9</v>
      </c>
      <c r="N2437" t="s">
        <v>9</v>
      </c>
      <c r="O2437" t="s">
        <v>9</v>
      </c>
      <c r="P2437" s="3">
        <v>37360.48541666667</v>
      </c>
      <c r="Q2437">
        <v>2</v>
      </c>
      <c r="R2437" t="s">
        <v>77</v>
      </c>
      <c r="S2437">
        <v>2</v>
      </c>
      <c r="T2437">
        <v>0</v>
      </c>
      <c r="U2437" t="s">
        <v>9</v>
      </c>
      <c r="V2437" s="3">
        <v>37360.458333333336</v>
      </c>
      <c r="W2437">
        <v>1</v>
      </c>
      <c r="X2437" s="3">
        <v>37360.472222222219</v>
      </c>
      <c r="Y2437" t="s">
        <v>9</v>
      </c>
      <c r="Z2437">
        <v>2</v>
      </c>
      <c r="AA2437">
        <v>0</v>
      </c>
      <c r="AB2437" t="s">
        <v>88</v>
      </c>
    </row>
    <row r="2438" spans="1:28" x14ac:dyDescent="0.25">
      <c r="A2438" t="s">
        <v>74</v>
      </c>
      <c r="B2438" t="s">
        <v>75</v>
      </c>
      <c r="C2438">
        <v>53.649500000000003</v>
      </c>
      <c r="D2438">
        <v>9.9618000000000002</v>
      </c>
      <c r="E2438">
        <v>15</v>
      </c>
      <c r="F2438" s="2">
        <v>37361</v>
      </c>
      <c r="G2438">
        <v>5.8</v>
      </c>
      <c r="H2438" s="3">
        <v>37361.48541666667</v>
      </c>
      <c r="I2438" s="3">
        <v>37361.458333333336</v>
      </c>
      <c r="J2438">
        <v>5.8</v>
      </c>
      <c r="K2438">
        <v>8.6999999999999993</v>
      </c>
      <c r="L2438" s="3">
        <v>37361.472222222219</v>
      </c>
      <c r="M2438" t="s">
        <v>9</v>
      </c>
      <c r="N2438" t="s">
        <v>9</v>
      </c>
      <c r="O2438" t="s">
        <v>9</v>
      </c>
      <c r="P2438" s="3">
        <v>37361.48541666667</v>
      </c>
      <c r="Q2438">
        <v>1</v>
      </c>
      <c r="R2438" t="s">
        <v>77</v>
      </c>
      <c r="S2438">
        <v>1</v>
      </c>
      <c r="T2438">
        <v>0</v>
      </c>
      <c r="U2438" t="s">
        <v>9</v>
      </c>
      <c r="V2438" s="3">
        <v>37361.458333333336</v>
      </c>
      <c r="W2438">
        <v>1</v>
      </c>
      <c r="X2438" s="3">
        <v>37361.472222222219</v>
      </c>
      <c r="Y2438" t="s">
        <v>9</v>
      </c>
      <c r="Z2438">
        <v>1</v>
      </c>
      <c r="AA2438">
        <v>0</v>
      </c>
      <c r="AB2438" t="s">
        <v>88</v>
      </c>
    </row>
    <row r="2439" spans="1:28" x14ac:dyDescent="0.25">
      <c r="A2439" t="s">
        <v>74</v>
      </c>
      <c r="B2439" t="s">
        <v>75</v>
      </c>
      <c r="C2439">
        <v>53.649500000000003</v>
      </c>
      <c r="D2439">
        <v>9.9618000000000002</v>
      </c>
      <c r="E2439">
        <v>15</v>
      </c>
      <c r="F2439" s="2">
        <v>37362</v>
      </c>
      <c r="G2439">
        <v>4.5999999999999996</v>
      </c>
      <c r="H2439" s="3">
        <v>37362.48541666667</v>
      </c>
      <c r="I2439" s="3">
        <v>37362.458333333336</v>
      </c>
      <c r="J2439">
        <v>4.5999999999999996</v>
      </c>
      <c r="K2439">
        <v>6.8</v>
      </c>
      <c r="L2439" s="3">
        <v>37362.47152777778</v>
      </c>
      <c r="M2439" t="s">
        <v>9</v>
      </c>
      <c r="N2439" t="s">
        <v>9</v>
      </c>
      <c r="O2439" t="s">
        <v>9</v>
      </c>
      <c r="P2439" s="3">
        <v>37362.48541666667</v>
      </c>
      <c r="Q2439">
        <v>0</v>
      </c>
      <c r="R2439" t="s">
        <v>76</v>
      </c>
      <c r="S2439">
        <v>0</v>
      </c>
      <c r="T2439">
        <v>0</v>
      </c>
      <c r="U2439" t="s">
        <v>9</v>
      </c>
      <c r="V2439" s="3">
        <v>37362.458333333336</v>
      </c>
      <c r="W2439">
        <v>1</v>
      </c>
      <c r="X2439" s="3">
        <v>37362.47152777778</v>
      </c>
      <c r="Y2439" t="s">
        <v>9</v>
      </c>
      <c r="Z2439">
        <v>0</v>
      </c>
      <c r="AA2439">
        <v>0</v>
      </c>
      <c r="AB2439" t="s">
        <v>88</v>
      </c>
    </row>
    <row r="2440" spans="1:28" x14ac:dyDescent="0.25">
      <c r="A2440" t="s">
        <v>74</v>
      </c>
      <c r="B2440" t="s">
        <v>75</v>
      </c>
      <c r="C2440">
        <v>53.649500000000003</v>
      </c>
      <c r="D2440">
        <v>9.9618000000000002</v>
      </c>
      <c r="E2440">
        <v>15</v>
      </c>
      <c r="F2440" s="2">
        <v>37363</v>
      </c>
      <c r="G2440">
        <v>4.2</v>
      </c>
      <c r="H2440" s="3">
        <v>37363.48541666667</v>
      </c>
      <c r="I2440" s="3">
        <v>37363.458333333336</v>
      </c>
      <c r="J2440">
        <v>6.6</v>
      </c>
      <c r="K2440">
        <v>7.4</v>
      </c>
      <c r="L2440" s="3">
        <v>37363.47152777778</v>
      </c>
      <c r="M2440" t="s">
        <v>9</v>
      </c>
      <c r="N2440" t="s">
        <v>9</v>
      </c>
      <c r="O2440" t="s">
        <v>9</v>
      </c>
      <c r="P2440" s="3">
        <v>37363.48541666667</v>
      </c>
      <c r="Q2440">
        <v>0</v>
      </c>
      <c r="R2440" t="s">
        <v>76</v>
      </c>
      <c r="S2440">
        <v>0</v>
      </c>
      <c r="T2440">
        <v>0</v>
      </c>
      <c r="U2440" t="s">
        <v>9</v>
      </c>
      <c r="V2440" s="3">
        <v>37363.458333333336</v>
      </c>
      <c r="W2440">
        <v>1</v>
      </c>
      <c r="X2440" s="3">
        <v>37363.47152777778</v>
      </c>
      <c r="Y2440" t="s">
        <v>9</v>
      </c>
      <c r="Z2440">
        <v>0</v>
      </c>
      <c r="AA2440">
        <v>0</v>
      </c>
      <c r="AB2440" t="s">
        <v>88</v>
      </c>
    </row>
    <row r="2441" spans="1:28" x14ac:dyDescent="0.25">
      <c r="A2441" t="s">
        <v>74</v>
      </c>
      <c r="B2441" t="s">
        <v>75</v>
      </c>
      <c r="C2441">
        <v>53.649500000000003</v>
      </c>
      <c r="D2441">
        <v>9.9618000000000002</v>
      </c>
      <c r="E2441">
        <v>15</v>
      </c>
      <c r="F2441" s="2">
        <v>37364</v>
      </c>
      <c r="G2441">
        <v>3.1</v>
      </c>
      <c r="H2441" s="3">
        <v>37364.48541666667</v>
      </c>
      <c r="I2441" s="3">
        <v>37364.458333333336</v>
      </c>
      <c r="J2441">
        <v>11.1</v>
      </c>
      <c r="K2441">
        <v>14.4</v>
      </c>
      <c r="L2441" s="3">
        <v>37364.47152777778</v>
      </c>
      <c r="M2441" t="s">
        <v>9</v>
      </c>
      <c r="N2441" t="s">
        <v>9</v>
      </c>
      <c r="O2441" t="s">
        <v>9</v>
      </c>
      <c r="P2441" s="3">
        <v>37364.48541666667</v>
      </c>
      <c r="Q2441">
        <v>0</v>
      </c>
      <c r="R2441" t="s">
        <v>76</v>
      </c>
      <c r="S2441">
        <v>0</v>
      </c>
      <c r="T2441">
        <v>0</v>
      </c>
      <c r="U2441" t="s">
        <v>9</v>
      </c>
      <c r="V2441" s="3">
        <v>37364.458333333336</v>
      </c>
      <c r="W2441">
        <v>1</v>
      </c>
      <c r="X2441" s="3">
        <v>37364.47152777778</v>
      </c>
      <c r="Y2441" t="s">
        <v>9</v>
      </c>
      <c r="Z2441">
        <v>0</v>
      </c>
      <c r="AA2441">
        <v>0</v>
      </c>
      <c r="AB2441" t="s">
        <v>88</v>
      </c>
    </row>
    <row r="2442" spans="1:28" x14ac:dyDescent="0.25">
      <c r="A2442" t="s">
        <v>74</v>
      </c>
      <c r="B2442" t="s">
        <v>75</v>
      </c>
      <c r="C2442">
        <v>53.649500000000003</v>
      </c>
      <c r="D2442">
        <v>9.9618000000000002</v>
      </c>
      <c r="E2442">
        <v>15</v>
      </c>
      <c r="F2442" s="2">
        <v>37365</v>
      </c>
      <c r="G2442">
        <v>7.2</v>
      </c>
      <c r="H2442" s="3">
        <v>37365.48541666667</v>
      </c>
      <c r="I2442" s="3">
        <v>37365.458333333336</v>
      </c>
      <c r="J2442">
        <v>7.2</v>
      </c>
      <c r="K2442">
        <v>11.6</v>
      </c>
      <c r="L2442" s="3">
        <v>37365.47152777778</v>
      </c>
      <c r="M2442" t="s">
        <v>9</v>
      </c>
      <c r="N2442" t="s">
        <v>9</v>
      </c>
      <c r="O2442" t="s">
        <v>9</v>
      </c>
      <c r="P2442" s="3">
        <v>37365.48541666667</v>
      </c>
      <c r="Q2442">
        <v>1</v>
      </c>
      <c r="R2442" t="s">
        <v>77</v>
      </c>
      <c r="S2442">
        <v>1</v>
      </c>
      <c r="T2442">
        <v>0</v>
      </c>
      <c r="U2442" t="s">
        <v>9</v>
      </c>
      <c r="V2442" s="3">
        <v>37365.458333333336</v>
      </c>
      <c r="W2442">
        <v>1</v>
      </c>
      <c r="X2442" s="3">
        <v>37365.47152777778</v>
      </c>
      <c r="Y2442" t="s">
        <v>9</v>
      </c>
      <c r="Z2442">
        <v>1</v>
      </c>
      <c r="AA2442">
        <v>0</v>
      </c>
      <c r="AB2442" t="s">
        <v>88</v>
      </c>
    </row>
    <row r="2443" spans="1:28" x14ac:dyDescent="0.25">
      <c r="A2443" t="s">
        <v>74</v>
      </c>
      <c r="B2443" t="s">
        <v>75</v>
      </c>
      <c r="C2443">
        <v>53.649500000000003</v>
      </c>
      <c r="D2443">
        <v>9.9618000000000002</v>
      </c>
      <c r="E2443">
        <v>15</v>
      </c>
      <c r="F2443" s="2">
        <v>37366</v>
      </c>
      <c r="G2443">
        <v>6.6</v>
      </c>
      <c r="H2443" s="3">
        <v>37366.48541666667</v>
      </c>
      <c r="I2443" s="3">
        <v>37366.458333333336</v>
      </c>
      <c r="J2443">
        <v>10.9</v>
      </c>
      <c r="K2443">
        <v>12.4</v>
      </c>
      <c r="L2443" s="3">
        <v>37366.47152777778</v>
      </c>
      <c r="M2443" t="s">
        <v>9</v>
      </c>
      <c r="N2443" t="s">
        <v>9</v>
      </c>
      <c r="O2443" t="s">
        <v>9</v>
      </c>
      <c r="P2443" s="3">
        <v>37366.48541666667</v>
      </c>
      <c r="Q2443">
        <v>10</v>
      </c>
      <c r="R2443" t="s">
        <v>77</v>
      </c>
      <c r="S2443">
        <v>10</v>
      </c>
      <c r="T2443">
        <v>0</v>
      </c>
      <c r="U2443" t="s">
        <v>9</v>
      </c>
      <c r="V2443" s="3">
        <v>37366.458333333336</v>
      </c>
      <c r="W2443">
        <v>1</v>
      </c>
      <c r="X2443" s="3">
        <v>37366.47152777778</v>
      </c>
      <c r="Y2443" t="s">
        <v>9</v>
      </c>
      <c r="Z2443">
        <v>10</v>
      </c>
      <c r="AA2443">
        <v>0</v>
      </c>
      <c r="AB2443" t="s">
        <v>88</v>
      </c>
    </row>
    <row r="2444" spans="1:28" x14ac:dyDescent="0.25">
      <c r="A2444" t="s">
        <v>74</v>
      </c>
      <c r="B2444" t="s">
        <v>75</v>
      </c>
      <c r="C2444">
        <v>53.649500000000003</v>
      </c>
      <c r="D2444">
        <v>9.9618000000000002</v>
      </c>
      <c r="E2444">
        <v>15</v>
      </c>
      <c r="F2444" s="2">
        <v>37367</v>
      </c>
      <c r="G2444">
        <v>2.1</v>
      </c>
      <c r="H2444" s="3">
        <v>37367.48541666667</v>
      </c>
      <c r="I2444" s="3">
        <v>37367.458333333336</v>
      </c>
      <c r="J2444">
        <v>15</v>
      </c>
      <c r="K2444">
        <v>16.7</v>
      </c>
      <c r="L2444" s="3">
        <v>37367.470833333333</v>
      </c>
      <c r="M2444" t="s">
        <v>9</v>
      </c>
      <c r="N2444" t="s">
        <v>9</v>
      </c>
      <c r="O2444" t="s">
        <v>9</v>
      </c>
      <c r="P2444" s="3">
        <v>37367.48541666667</v>
      </c>
      <c r="Q2444">
        <v>0</v>
      </c>
      <c r="R2444" t="s">
        <v>76</v>
      </c>
      <c r="S2444">
        <v>0</v>
      </c>
      <c r="T2444">
        <v>0</v>
      </c>
      <c r="U2444" t="s">
        <v>9</v>
      </c>
      <c r="V2444" s="3">
        <v>37367.458333333336</v>
      </c>
      <c r="W2444">
        <v>1</v>
      </c>
      <c r="X2444" s="3">
        <v>37367.470833333333</v>
      </c>
      <c r="Y2444" t="s">
        <v>9</v>
      </c>
      <c r="Z2444">
        <v>0</v>
      </c>
      <c r="AA2444">
        <v>0</v>
      </c>
      <c r="AB2444" t="s">
        <v>88</v>
      </c>
    </row>
    <row r="2445" spans="1:28" x14ac:dyDescent="0.25">
      <c r="A2445" t="s">
        <v>74</v>
      </c>
      <c r="B2445" t="s">
        <v>75</v>
      </c>
      <c r="C2445">
        <v>53.649500000000003</v>
      </c>
      <c r="D2445">
        <v>9.9618000000000002</v>
      </c>
      <c r="E2445">
        <v>15</v>
      </c>
      <c r="F2445" s="2">
        <v>37368</v>
      </c>
      <c r="G2445">
        <v>4.8</v>
      </c>
      <c r="H2445" s="3">
        <v>37368.48541666667</v>
      </c>
      <c r="I2445" s="3">
        <v>37368.458333333336</v>
      </c>
      <c r="J2445">
        <v>17.100000000000001</v>
      </c>
      <c r="K2445">
        <v>19.399999999999999</v>
      </c>
      <c r="L2445" s="3">
        <v>37368.470833333333</v>
      </c>
      <c r="M2445" t="s">
        <v>9</v>
      </c>
      <c r="N2445" t="s">
        <v>9</v>
      </c>
      <c r="O2445" t="s">
        <v>9</v>
      </c>
      <c r="P2445" s="3">
        <v>37368.48541666667</v>
      </c>
      <c r="Q2445">
        <v>0</v>
      </c>
      <c r="R2445" t="s">
        <v>76</v>
      </c>
      <c r="S2445">
        <v>0</v>
      </c>
      <c r="T2445">
        <v>0</v>
      </c>
      <c r="U2445" t="s">
        <v>9</v>
      </c>
      <c r="V2445" s="3">
        <v>37368.458333333336</v>
      </c>
      <c r="W2445">
        <v>1</v>
      </c>
      <c r="X2445" s="3">
        <v>37368.470833333333</v>
      </c>
      <c r="Y2445" t="s">
        <v>9</v>
      </c>
      <c r="Z2445">
        <v>0</v>
      </c>
      <c r="AA2445">
        <v>0</v>
      </c>
      <c r="AB2445" t="s">
        <v>88</v>
      </c>
    </row>
    <row r="2446" spans="1:28" x14ac:dyDescent="0.25">
      <c r="A2446" t="s">
        <v>74</v>
      </c>
      <c r="B2446" t="s">
        <v>75</v>
      </c>
      <c r="C2446">
        <v>53.649500000000003</v>
      </c>
      <c r="D2446">
        <v>9.9618000000000002</v>
      </c>
      <c r="E2446">
        <v>15</v>
      </c>
      <c r="F2446" s="2">
        <v>37369</v>
      </c>
      <c r="G2446">
        <v>11.3</v>
      </c>
      <c r="H2446" s="3">
        <v>37369.48541666667</v>
      </c>
      <c r="I2446" s="3">
        <v>37369.458333333336</v>
      </c>
      <c r="J2446">
        <v>11.8</v>
      </c>
      <c r="K2446">
        <v>17.100000000000001</v>
      </c>
      <c r="L2446" s="3">
        <v>37369.470833333333</v>
      </c>
      <c r="M2446" t="s">
        <v>9</v>
      </c>
      <c r="N2446" t="s">
        <v>9</v>
      </c>
      <c r="O2446" t="s">
        <v>9</v>
      </c>
      <c r="P2446" s="3">
        <v>37369.48541666667</v>
      </c>
      <c r="Q2446">
        <v>0</v>
      </c>
      <c r="R2446" t="s">
        <v>76</v>
      </c>
      <c r="S2446">
        <v>0</v>
      </c>
      <c r="T2446">
        <v>0</v>
      </c>
      <c r="U2446" t="s">
        <v>9</v>
      </c>
      <c r="V2446" s="3">
        <v>37369.458333333336</v>
      </c>
      <c r="W2446">
        <v>1</v>
      </c>
      <c r="X2446" s="3">
        <v>37369.470833333333</v>
      </c>
      <c r="Y2446" t="s">
        <v>9</v>
      </c>
      <c r="Z2446">
        <v>0</v>
      </c>
      <c r="AA2446">
        <v>0</v>
      </c>
      <c r="AB2446" t="s">
        <v>88</v>
      </c>
    </row>
    <row r="2447" spans="1:28" x14ac:dyDescent="0.25">
      <c r="A2447" t="s">
        <v>74</v>
      </c>
      <c r="B2447" t="s">
        <v>75</v>
      </c>
      <c r="C2447">
        <v>53.649500000000003</v>
      </c>
      <c r="D2447">
        <v>9.9618000000000002</v>
      </c>
      <c r="E2447">
        <v>15</v>
      </c>
      <c r="F2447" s="2">
        <v>37370</v>
      </c>
      <c r="G2447">
        <v>9.1</v>
      </c>
      <c r="H2447" s="3">
        <v>37370.48541666667</v>
      </c>
      <c r="I2447" s="3">
        <v>37370.458333333336</v>
      </c>
      <c r="J2447">
        <v>14.6</v>
      </c>
      <c r="K2447">
        <v>16.899999999999999</v>
      </c>
      <c r="L2447" s="3">
        <v>37370.470833333333</v>
      </c>
      <c r="M2447" t="s">
        <v>9</v>
      </c>
      <c r="N2447" t="s">
        <v>9</v>
      </c>
      <c r="O2447" t="s">
        <v>9</v>
      </c>
      <c r="P2447" s="3">
        <v>37370.48541666667</v>
      </c>
      <c r="Q2447">
        <v>0</v>
      </c>
      <c r="R2447" t="s">
        <v>76</v>
      </c>
      <c r="S2447">
        <v>0</v>
      </c>
      <c r="T2447">
        <v>0</v>
      </c>
      <c r="U2447" t="s">
        <v>9</v>
      </c>
      <c r="V2447" s="3">
        <v>37370.458333333336</v>
      </c>
      <c r="W2447">
        <v>1</v>
      </c>
      <c r="X2447" s="3">
        <v>37370.470833333333</v>
      </c>
      <c r="Y2447" t="s">
        <v>9</v>
      </c>
      <c r="Z2447">
        <v>0</v>
      </c>
      <c r="AA2447">
        <v>0</v>
      </c>
      <c r="AB2447" t="s">
        <v>88</v>
      </c>
    </row>
    <row r="2448" spans="1:28" x14ac:dyDescent="0.25">
      <c r="A2448" t="s">
        <v>74</v>
      </c>
      <c r="B2448" t="s">
        <v>75</v>
      </c>
      <c r="C2448">
        <v>53.649500000000003</v>
      </c>
      <c r="D2448">
        <v>9.9618000000000002</v>
      </c>
      <c r="E2448">
        <v>15</v>
      </c>
      <c r="F2448" s="2">
        <v>37371</v>
      </c>
      <c r="G2448">
        <v>6.8</v>
      </c>
      <c r="H2448" s="3">
        <v>37371.48541666667</v>
      </c>
      <c r="I2448" s="3">
        <v>37371.458333333336</v>
      </c>
      <c r="J2448">
        <v>15.7</v>
      </c>
      <c r="K2448">
        <v>18.5</v>
      </c>
      <c r="L2448" s="3">
        <v>37371.470833333333</v>
      </c>
      <c r="M2448" t="s">
        <v>9</v>
      </c>
      <c r="N2448" t="s">
        <v>9</v>
      </c>
      <c r="O2448" t="s">
        <v>9</v>
      </c>
      <c r="P2448" s="3">
        <v>37371.48541666667</v>
      </c>
      <c r="Q2448">
        <v>0</v>
      </c>
      <c r="R2448" t="s">
        <v>76</v>
      </c>
      <c r="S2448">
        <v>0</v>
      </c>
      <c r="T2448">
        <v>0</v>
      </c>
      <c r="U2448" t="s">
        <v>9</v>
      </c>
      <c r="V2448" s="3">
        <v>37371.458333333336</v>
      </c>
      <c r="W2448">
        <v>1</v>
      </c>
      <c r="X2448" s="3">
        <v>37371.470833333333</v>
      </c>
      <c r="Y2448" t="s">
        <v>9</v>
      </c>
      <c r="Z2448">
        <v>0</v>
      </c>
      <c r="AA2448">
        <v>0</v>
      </c>
      <c r="AB2448" t="s">
        <v>88</v>
      </c>
    </row>
    <row r="2449" spans="1:28" x14ac:dyDescent="0.25">
      <c r="A2449" t="s">
        <v>74</v>
      </c>
      <c r="B2449" t="s">
        <v>75</v>
      </c>
      <c r="C2449">
        <v>53.649500000000003</v>
      </c>
      <c r="D2449">
        <v>9.9618000000000002</v>
      </c>
      <c r="E2449">
        <v>15</v>
      </c>
      <c r="F2449" s="2">
        <v>37372</v>
      </c>
      <c r="G2449">
        <v>8.5</v>
      </c>
      <c r="H2449" s="3">
        <v>37372.48541666667</v>
      </c>
      <c r="I2449" s="3">
        <v>37372.458333333336</v>
      </c>
      <c r="J2449">
        <v>9.5</v>
      </c>
      <c r="K2449">
        <v>15.7</v>
      </c>
      <c r="L2449" s="3">
        <v>37372.470138888886</v>
      </c>
      <c r="M2449" t="s">
        <v>9</v>
      </c>
      <c r="N2449" t="s">
        <v>9</v>
      </c>
      <c r="O2449" t="s">
        <v>9</v>
      </c>
      <c r="P2449" s="3">
        <v>37372.48541666667</v>
      </c>
      <c r="Q2449">
        <v>0</v>
      </c>
      <c r="R2449" t="s">
        <v>76</v>
      </c>
      <c r="S2449">
        <v>0</v>
      </c>
      <c r="T2449">
        <v>0</v>
      </c>
      <c r="U2449" t="s">
        <v>9</v>
      </c>
      <c r="V2449" s="3">
        <v>37372.458333333336</v>
      </c>
      <c r="W2449">
        <v>1</v>
      </c>
      <c r="X2449" s="3">
        <v>37372.470138888886</v>
      </c>
      <c r="Y2449" t="s">
        <v>9</v>
      </c>
      <c r="Z2449">
        <v>0</v>
      </c>
      <c r="AA2449">
        <v>0</v>
      </c>
      <c r="AB2449" t="s">
        <v>88</v>
      </c>
    </row>
    <row r="2450" spans="1:28" x14ac:dyDescent="0.25">
      <c r="A2450" t="s">
        <v>74</v>
      </c>
      <c r="B2450" t="s">
        <v>75</v>
      </c>
      <c r="C2450">
        <v>53.649500000000003</v>
      </c>
      <c r="D2450">
        <v>9.9618000000000002</v>
      </c>
      <c r="E2450">
        <v>15</v>
      </c>
      <c r="F2450" s="2">
        <v>37373</v>
      </c>
      <c r="G2450">
        <v>5.6</v>
      </c>
      <c r="H2450" s="3">
        <v>37373.48541666667</v>
      </c>
      <c r="I2450" s="3">
        <v>37373.458333333336</v>
      </c>
      <c r="J2450">
        <v>7.9</v>
      </c>
      <c r="K2450">
        <v>10.5</v>
      </c>
      <c r="L2450" s="3">
        <v>37373.470138888886</v>
      </c>
      <c r="M2450" t="s">
        <v>9</v>
      </c>
      <c r="N2450" t="s">
        <v>9</v>
      </c>
      <c r="O2450" t="s">
        <v>9</v>
      </c>
      <c r="P2450" s="3">
        <v>37373.48541666667</v>
      </c>
      <c r="Q2450">
        <v>14</v>
      </c>
      <c r="R2450" t="s">
        <v>77</v>
      </c>
      <c r="S2450">
        <v>14</v>
      </c>
      <c r="T2450">
        <v>0</v>
      </c>
      <c r="U2450" t="s">
        <v>9</v>
      </c>
      <c r="V2450" s="3">
        <v>37373.458333333336</v>
      </c>
      <c r="W2450">
        <v>1</v>
      </c>
      <c r="X2450" s="3">
        <v>37373.470138888886</v>
      </c>
      <c r="Y2450" t="s">
        <v>9</v>
      </c>
      <c r="Z2450">
        <v>14</v>
      </c>
      <c r="AA2450">
        <v>0</v>
      </c>
      <c r="AB2450" t="s">
        <v>88</v>
      </c>
    </row>
    <row r="2451" spans="1:28" x14ac:dyDescent="0.25">
      <c r="A2451" t="s">
        <v>74</v>
      </c>
      <c r="B2451" t="s">
        <v>75</v>
      </c>
      <c r="C2451">
        <v>53.649500000000003</v>
      </c>
      <c r="D2451">
        <v>9.9618000000000002</v>
      </c>
      <c r="E2451">
        <v>15</v>
      </c>
      <c r="F2451" s="2">
        <v>37374</v>
      </c>
      <c r="G2451">
        <v>2.9</v>
      </c>
      <c r="H2451" s="3">
        <v>37374.48541666667</v>
      </c>
      <c r="I2451" s="3">
        <v>37374.458333333336</v>
      </c>
      <c r="J2451">
        <v>8.6999999999999993</v>
      </c>
      <c r="K2451">
        <v>10.5</v>
      </c>
      <c r="L2451" s="3">
        <v>37374.470138888886</v>
      </c>
      <c r="M2451" t="s">
        <v>9</v>
      </c>
      <c r="N2451" t="s">
        <v>9</v>
      </c>
      <c r="O2451" t="s">
        <v>9</v>
      </c>
      <c r="P2451" s="3">
        <v>37374.48541666667</v>
      </c>
      <c r="Q2451">
        <v>4</v>
      </c>
      <c r="R2451" t="s">
        <v>77</v>
      </c>
      <c r="S2451">
        <v>4</v>
      </c>
      <c r="T2451">
        <v>0</v>
      </c>
      <c r="U2451" t="s">
        <v>9</v>
      </c>
      <c r="V2451" s="3">
        <v>37374.458333333336</v>
      </c>
      <c r="W2451">
        <v>1</v>
      </c>
      <c r="X2451" s="3">
        <v>37374.470138888886</v>
      </c>
      <c r="Y2451" t="s">
        <v>9</v>
      </c>
      <c r="Z2451">
        <v>4</v>
      </c>
      <c r="AA2451">
        <v>0</v>
      </c>
      <c r="AB2451" t="s">
        <v>88</v>
      </c>
    </row>
    <row r="2452" spans="1:28" x14ac:dyDescent="0.25">
      <c r="A2452" t="s">
        <v>74</v>
      </c>
      <c r="B2452" t="s">
        <v>75</v>
      </c>
      <c r="C2452">
        <v>53.649500000000003</v>
      </c>
      <c r="D2452">
        <v>9.9618000000000002</v>
      </c>
      <c r="E2452">
        <v>15</v>
      </c>
      <c r="F2452" s="2">
        <v>37375</v>
      </c>
      <c r="G2452">
        <v>6</v>
      </c>
      <c r="H2452" s="3">
        <v>37375.48541666667</v>
      </c>
      <c r="I2452" s="3">
        <v>37375.458333333336</v>
      </c>
      <c r="J2452">
        <v>9.1</v>
      </c>
      <c r="K2452">
        <v>14.8</v>
      </c>
      <c r="L2452" s="3">
        <v>37375.470138888886</v>
      </c>
      <c r="M2452" t="s">
        <v>9</v>
      </c>
      <c r="N2452" t="s">
        <v>9</v>
      </c>
      <c r="O2452" t="s">
        <v>9</v>
      </c>
      <c r="P2452" s="3">
        <v>37375.48541666667</v>
      </c>
      <c r="Q2452">
        <v>12</v>
      </c>
      <c r="R2452" t="s">
        <v>77</v>
      </c>
      <c r="S2452">
        <v>12</v>
      </c>
      <c r="T2452">
        <v>0</v>
      </c>
      <c r="U2452" t="s">
        <v>9</v>
      </c>
      <c r="V2452" s="3">
        <v>37375.458333333336</v>
      </c>
      <c r="W2452">
        <v>1</v>
      </c>
      <c r="X2452" s="3">
        <v>37375.470138888886</v>
      </c>
      <c r="Y2452" t="s">
        <v>9</v>
      </c>
      <c r="Z2452">
        <v>12</v>
      </c>
      <c r="AA2452">
        <v>0</v>
      </c>
      <c r="AB2452" t="s">
        <v>88</v>
      </c>
    </row>
    <row r="2453" spans="1:28" x14ac:dyDescent="0.25">
      <c r="A2453" t="s">
        <v>74</v>
      </c>
      <c r="B2453" t="s">
        <v>75</v>
      </c>
      <c r="C2453">
        <v>53.649500000000003</v>
      </c>
      <c r="D2453">
        <v>9.9618000000000002</v>
      </c>
      <c r="E2453">
        <v>15</v>
      </c>
      <c r="F2453" s="2">
        <v>37376</v>
      </c>
      <c r="G2453">
        <v>6.6</v>
      </c>
      <c r="H2453" s="3">
        <v>37376.48541666667</v>
      </c>
      <c r="I2453" s="3">
        <v>37376.458333333336</v>
      </c>
      <c r="J2453">
        <v>11.1</v>
      </c>
      <c r="K2453">
        <v>13.4</v>
      </c>
      <c r="L2453" s="3">
        <v>37376.470138888886</v>
      </c>
      <c r="M2453" t="s">
        <v>9</v>
      </c>
      <c r="N2453" t="s">
        <v>9</v>
      </c>
      <c r="O2453" t="s">
        <v>9</v>
      </c>
      <c r="P2453" s="3">
        <v>37376.48541666667</v>
      </c>
      <c r="Q2453">
        <v>9</v>
      </c>
      <c r="R2453" t="s">
        <v>77</v>
      </c>
      <c r="S2453">
        <v>9</v>
      </c>
      <c r="T2453">
        <v>0</v>
      </c>
      <c r="U2453" t="s">
        <v>9</v>
      </c>
      <c r="V2453" s="3">
        <v>37376.458333333336</v>
      </c>
      <c r="W2453">
        <v>1</v>
      </c>
      <c r="X2453" s="3">
        <v>37376.470138888886</v>
      </c>
      <c r="Y2453" t="s">
        <v>9</v>
      </c>
      <c r="Z2453">
        <v>9</v>
      </c>
      <c r="AA2453">
        <v>0</v>
      </c>
      <c r="AB2453" t="s">
        <v>88</v>
      </c>
    </row>
    <row r="2454" spans="1:28" x14ac:dyDescent="0.25">
      <c r="A2454" t="s">
        <v>74</v>
      </c>
      <c r="B2454" t="s">
        <v>75</v>
      </c>
      <c r="C2454">
        <v>53.649500000000003</v>
      </c>
      <c r="D2454">
        <v>9.9618000000000002</v>
      </c>
      <c r="E2454">
        <v>15</v>
      </c>
      <c r="F2454" s="2">
        <v>37377</v>
      </c>
      <c r="G2454">
        <v>9.6999999999999993</v>
      </c>
      <c r="H2454" s="3">
        <v>37377.48541666667</v>
      </c>
      <c r="I2454" s="3">
        <v>37377.458333333336</v>
      </c>
      <c r="J2454">
        <v>11.4</v>
      </c>
      <c r="K2454">
        <v>17.100000000000001</v>
      </c>
      <c r="L2454" s="3">
        <v>37377.470138888886</v>
      </c>
      <c r="M2454" t="s">
        <v>9</v>
      </c>
      <c r="N2454" t="s">
        <v>9</v>
      </c>
      <c r="O2454" t="s">
        <v>9</v>
      </c>
      <c r="P2454" s="3">
        <v>37377.48541666667</v>
      </c>
      <c r="Q2454">
        <v>0</v>
      </c>
      <c r="R2454" t="s">
        <v>76</v>
      </c>
      <c r="S2454">
        <v>0</v>
      </c>
      <c r="T2454">
        <v>0</v>
      </c>
      <c r="U2454" t="s">
        <v>9</v>
      </c>
      <c r="V2454" s="3">
        <v>37377.458333333336</v>
      </c>
      <c r="W2454">
        <v>1</v>
      </c>
      <c r="X2454" s="3">
        <v>37377.470138888886</v>
      </c>
      <c r="Y2454" t="s">
        <v>9</v>
      </c>
      <c r="Z2454">
        <v>0</v>
      </c>
      <c r="AA2454">
        <v>0</v>
      </c>
      <c r="AB2454" t="s">
        <v>88</v>
      </c>
    </row>
    <row r="2455" spans="1:28" x14ac:dyDescent="0.25">
      <c r="A2455" t="s">
        <v>74</v>
      </c>
      <c r="B2455" t="s">
        <v>75</v>
      </c>
      <c r="C2455">
        <v>53.649500000000003</v>
      </c>
      <c r="D2455">
        <v>9.9618000000000002</v>
      </c>
      <c r="E2455">
        <v>15</v>
      </c>
      <c r="F2455" s="2">
        <v>37378</v>
      </c>
      <c r="G2455">
        <v>4.4000000000000004</v>
      </c>
      <c r="H2455" s="3">
        <v>37378.48541666667</v>
      </c>
      <c r="I2455" s="3">
        <v>37378.458333333336</v>
      </c>
      <c r="J2455">
        <v>12.8</v>
      </c>
      <c r="K2455">
        <v>16.3</v>
      </c>
      <c r="L2455" s="3">
        <v>37378.470138888886</v>
      </c>
      <c r="M2455" t="s">
        <v>9</v>
      </c>
      <c r="N2455" t="s">
        <v>9</v>
      </c>
      <c r="O2455" t="s">
        <v>9</v>
      </c>
      <c r="P2455" s="3">
        <v>37378.48541666667</v>
      </c>
      <c r="Q2455">
        <v>0</v>
      </c>
      <c r="R2455" t="s">
        <v>76</v>
      </c>
      <c r="S2455">
        <v>0</v>
      </c>
      <c r="T2455">
        <v>0</v>
      </c>
      <c r="U2455" t="s">
        <v>9</v>
      </c>
      <c r="V2455" s="3">
        <v>37378.458333333336</v>
      </c>
      <c r="W2455">
        <v>1</v>
      </c>
      <c r="X2455" s="3">
        <v>37378.470138888886</v>
      </c>
      <c r="Y2455" t="s">
        <v>9</v>
      </c>
      <c r="Z2455">
        <v>0</v>
      </c>
      <c r="AA2455">
        <v>0</v>
      </c>
      <c r="AB2455" t="s">
        <v>88</v>
      </c>
    </row>
    <row r="2456" spans="1:28" x14ac:dyDescent="0.25">
      <c r="A2456" t="s">
        <v>74</v>
      </c>
      <c r="B2456" t="s">
        <v>75</v>
      </c>
      <c r="C2456">
        <v>53.649500000000003</v>
      </c>
      <c r="D2456">
        <v>9.9618000000000002</v>
      </c>
      <c r="E2456">
        <v>15</v>
      </c>
      <c r="F2456" s="2">
        <v>37379</v>
      </c>
      <c r="G2456">
        <v>9.6999999999999993</v>
      </c>
      <c r="H2456" s="3">
        <v>37379.48541666667</v>
      </c>
      <c r="I2456" s="3">
        <v>37379.458333333336</v>
      </c>
      <c r="J2456">
        <v>10.1</v>
      </c>
      <c r="K2456">
        <v>14.6</v>
      </c>
      <c r="L2456" s="3">
        <v>37379.470138888886</v>
      </c>
      <c r="M2456" t="s">
        <v>9</v>
      </c>
      <c r="N2456" t="s">
        <v>9</v>
      </c>
      <c r="O2456" t="s">
        <v>9</v>
      </c>
      <c r="P2456" s="3">
        <v>37379.48541666667</v>
      </c>
      <c r="Q2456">
        <v>2</v>
      </c>
      <c r="R2456" t="s">
        <v>77</v>
      </c>
      <c r="S2456">
        <v>2</v>
      </c>
      <c r="T2456">
        <v>0</v>
      </c>
      <c r="U2456" t="s">
        <v>9</v>
      </c>
      <c r="V2456" s="3">
        <v>37379.458333333336</v>
      </c>
      <c r="W2456">
        <v>1</v>
      </c>
      <c r="X2456" s="3">
        <v>37379.470138888886</v>
      </c>
      <c r="Y2456" t="s">
        <v>9</v>
      </c>
      <c r="Z2456">
        <v>2</v>
      </c>
      <c r="AA2456">
        <v>0</v>
      </c>
      <c r="AB2456" t="s">
        <v>88</v>
      </c>
    </row>
    <row r="2457" spans="1:28" x14ac:dyDescent="0.25">
      <c r="A2457" t="s">
        <v>74</v>
      </c>
      <c r="B2457" t="s">
        <v>75</v>
      </c>
      <c r="C2457">
        <v>53.649500000000003</v>
      </c>
      <c r="D2457">
        <v>9.9618000000000002</v>
      </c>
      <c r="E2457">
        <v>15</v>
      </c>
      <c r="F2457" s="2">
        <v>37380</v>
      </c>
      <c r="G2457">
        <v>8.5</v>
      </c>
      <c r="H2457" s="3">
        <v>37380.48541666667</v>
      </c>
      <c r="I2457" s="3">
        <v>37380.458333333336</v>
      </c>
      <c r="J2457">
        <v>9.3000000000000007</v>
      </c>
      <c r="K2457">
        <v>12.8</v>
      </c>
      <c r="L2457" s="3">
        <v>37380.469444444447</v>
      </c>
      <c r="M2457" t="s">
        <v>9</v>
      </c>
      <c r="N2457" t="s">
        <v>9</v>
      </c>
      <c r="O2457" t="s">
        <v>9</v>
      </c>
      <c r="P2457" s="3">
        <v>37380.48541666667</v>
      </c>
      <c r="Q2457">
        <v>19</v>
      </c>
      <c r="R2457" t="s">
        <v>77</v>
      </c>
      <c r="S2457">
        <v>19</v>
      </c>
      <c r="T2457">
        <v>0</v>
      </c>
      <c r="U2457" t="s">
        <v>9</v>
      </c>
      <c r="V2457" s="3">
        <v>37380.458333333336</v>
      </c>
      <c r="W2457">
        <v>1</v>
      </c>
      <c r="X2457" s="3">
        <v>37380.469444444447</v>
      </c>
      <c r="Y2457" t="s">
        <v>9</v>
      </c>
      <c r="Z2457">
        <v>19</v>
      </c>
      <c r="AA2457">
        <v>0</v>
      </c>
      <c r="AB2457" t="s">
        <v>88</v>
      </c>
    </row>
    <row r="2458" spans="1:28" x14ac:dyDescent="0.25">
      <c r="A2458" t="s">
        <v>74</v>
      </c>
      <c r="B2458" t="s">
        <v>75</v>
      </c>
      <c r="C2458">
        <v>53.649500000000003</v>
      </c>
      <c r="D2458">
        <v>9.9618000000000002</v>
      </c>
      <c r="E2458">
        <v>15</v>
      </c>
      <c r="F2458" s="2">
        <v>37381</v>
      </c>
      <c r="G2458">
        <v>8.9</v>
      </c>
      <c r="H2458" s="3">
        <v>37381.48541666667</v>
      </c>
      <c r="I2458" s="3">
        <v>37381.458333333336</v>
      </c>
      <c r="J2458">
        <v>12.8</v>
      </c>
      <c r="K2458">
        <v>15</v>
      </c>
      <c r="L2458" s="3">
        <v>37381.469444444447</v>
      </c>
      <c r="M2458" t="s">
        <v>9</v>
      </c>
      <c r="N2458" t="s">
        <v>9</v>
      </c>
      <c r="O2458" t="s">
        <v>9</v>
      </c>
      <c r="P2458" s="3">
        <v>37381.48541666667</v>
      </c>
      <c r="Q2458">
        <v>10</v>
      </c>
      <c r="R2458" t="s">
        <v>77</v>
      </c>
      <c r="S2458">
        <v>10</v>
      </c>
      <c r="T2458">
        <v>0</v>
      </c>
      <c r="U2458" t="s">
        <v>9</v>
      </c>
      <c r="V2458" s="3">
        <v>37381.458333333336</v>
      </c>
      <c r="W2458">
        <v>1</v>
      </c>
      <c r="X2458" s="3">
        <v>37381.469444444447</v>
      </c>
      <c r="Y2458" t="s">
        <v>9</v>
      </c>
      <c r="Z2458">
        <v>10</v>
      </c>
      <c r="AA2458">
        <v>0</v>
      </c>
      <c r="AB2458" t="s">
        <v>88</v>
      </c>
    </row>
    <row r="2459" spans="1:28" x14ac:dyDescent="0.25">
      <c r="A2459" t="s">
        <v>74</v>
      </c>
      <c r="B2459" t="s">
        <v>75</v>
      </c>
      <c r="C2459">
        <v>53.649500000000003</v>
      </c>
      <c r="D2459">
        <v>9.9618000000000002</v>
      </c>
      <c r="E2459">
        <v>15</v>
      </c>
      <c r="F2459" s="2">
        <v>37382</v>
      </c>
      <c r="G2459">
        <v>8.1</v>
      </c>
      <c r="H2459" s="3">
        <v>37382.48541666667</v>
      </c>
      <c r="I2459" s="3">
        <v>37382.458333333336</v>
      </c>
      <c r="J2459">
        <v>9.3000000000000007</v>
      </c>
      <c r="K2459">
        <v>12.8</v>
      </c>
      <c r="L2459" s="3">
        <v>37382.469444444447</v>
      </c>
      <c r="M2459" t="s">
        <v>9</v>
      </c>
      <c r="N2459" t="s">
        <v>9</v>
      </c>
      <c r="O2459" t="s">
        <v>9</v>
      </c>
      <c r="P2459" s="3">
        <v>37382.48541666667</v>
      </c>
      <c r="Q2459">
        <v>2</v>
      </c>
      <c r="R2459" t="s">
        <v>77</v>
      </c>
      <c r="S2459">
        <v>2</v>
      </c>
      <c r="T2459">
        <v>0</v>
      </c>
      <c r="U2459" t="s">
        <v>9</v>
      </c>
      <c r="V2459" s="3">
        <v>37382.458333333336</v>
      </c>
      <c r="W2459">
        <v>1</v>
      </c>
      <c r="X2459" s="3">
        <v>37382.469444444447</v>
      </c>
      <c r="Y2459" t="s">
        <v>9</v>
      </c>
      <c r="Z2459">
        <v>2</v>
      </c>
      <c r="AA2459">
        <v>0</v>
      </c>
      <c r="AB2459" t="s">
        <v>88</v>
      </c>
    </row>
    <row r="2460" spans="1:28" x14ac:dyDescent="0.25">
      <c r="A2460" t="s">
        <v>74</v>
      </c>
      <c r="B2460" t="s">
        <v>75</v>
      </c>
      <c r="C2460">
        <v>53.649500000000003</v>
      </c>
      <c r="D2460">
        <v>9.9618000000000002</v>
      </c>
      <c r="E2460">
        <v>15</v>
      </c>
      <c r="F2460" s="2">
        <v>37383</v>
      </c>
      <c r="G2460">
        <v>8.5</v>
      </c>
      <c r="H2460" s="3">
        <v>37383.48541666667</v>
      </c>
      <c r="I2460" s="3">
        <v>37383.458333333336</v>
      </c>
      <c r="J2460">
        <v>9.3000000000000007</v>
      </c>
      <c r="K2460">
        <v>11.6</v>
      </c>
      <c r="L2460" s="3">
        <v>37383.469444444447</v>
      </c>
      <c r="M2460" t="s">
        <v>9</v>
      </c>
      <c r="N2460" t="s">
        <v>9</v>
      </c>
      <c r="O2460" t="s">
        <v>9</v>
      </c>
      <c r="P2460" s="3">
        <v>37383.48541666667</v>
      </c>
      <c r="Q2460">
        <v>0</v>
      </c>
      <c r="R2460" t="s">
        <v>76</v>
      </c>
      <c r="S2460">
        <v>0</v>
      </c>
      <c r="T2460">
        <v>0</v>
      </c>
      <c r="U2460" t="s">
        <v>9</v>
      </c>
      <c r="V2460" s="3">
        <v>37383.458333333336</v>
      </c>
      <c r="W2460">
        <v>1</v>
      </c>
      <c r="X2460" s="3">
        <v>37383.469444444447</v>
      </c>
      <c r="Y2460" t="s">
        <v>9</v>
      </c>
      <c r="Z2460">
        <v>0</v>
      </c>
      <c r="AA2460">
        <v>0</v>
      </c>
      <c r="AB2460" t="s">
        <v>88</v>
      </c>
    </row>
    <row r="2461" spans="1:28" x14ac:dyDescent="0.25">
      <c r="A2461" t="s">
        <v>74</v>
      </c>
      <c r="B2461" t="s">
        <v>75</v>
      </c>
      <c r="C2461">
        <v>53.649500000000003</v>
      </c>
      <c r="D2461">
        <v>9.9618000000000002</v>
      </c>
      <c r="E2461">
        <v>15</v>
      </c>
      <c r="F2461" s="2">
        <v>37384</v>
      </c>
      <c r="G2461">
        <v>8.6999999999999993</v>
      </c>
      <c r="H2461" s="3">
        <v>37384.48541666667</v>
      </c>
      <c r="I2461" s="3">
        <v>37384.458333333336</v>
      </c>
      <c r="J2461">
        <v>14.8</v>
      </c>
      <c r="K2461">
        <v>16.7</v>
      </c>
      <c r="L2461" s="3">
        <v>37384.469444444447</v>
      </c>
      <c r="M2461" t="s">
        <v>9</v>
      </c>
      <c r="N2461" t="s">
        <v>9</v>
      </c>
      <c r="O2461" t="s">
        <v>9</v>
      </c>
      <c r="P2461" s="3">
        <v>37384.48541666667</v>
      </c>
      <c r="Q2461">
        <v>0</v>
      </c>
      <c r="R2461" t="s">
        <v>76</v>
      </c>
      <c r="S2461">
        <v>0</v>
      </c>
      <c r="T2461">
        <v>0</v>
      </c>
      <c r="U2461" t="s">
        <v>9</v>
      </c>
      <c r="V2461" s="3">
        <v>37384.458333333336</v>
      </c>
      <c r="W2461">
        <v>1</v>
      </c>
      <c r="X2461" s="3">
        <v>37384.469444444447</v>
      </c>
      <c r="Y2461" t="s">
        <v>9</v>
      </c>
      <c r="Z2461">
        <v>0</v>
      </c>
      <c r="AA2461">
        <v>0</v>
      </c>
      <c r="AB2461" t="s">
        <v>88</v>
      </c>
    </row>
    <row r="2462" spans="1:28" x14ac:dyDescent="0.25">
      <c r="A2462" t="s">
        <v>74</v>
      </c>
      <c r="B2462" t="s">
        <v>75</v>
      </c>
      <c r="C2462">
        <v>53.649500000000003</v>
      </c>
      <c r="D2462">
        <v>9.9618000000000002</v>
      </c>
      <c r="E2462">
        <v>15</v>
      </c>
      <c r="F2462" s="2">
        <v>37385</v>
      </c>
      <c r="G2462">
        <v>9.3000000000000007</v>
      </c>
      <c r="H2462" s="3">
        <v>37385.48541666667</v>
      </c>
      <c r="I2462" s="3">
        <v>37385.458333333336</v>
      </c>
      <c r="J2462">
        <v>17.5</v>
      </c>
      <c r="K2462">
        <v>25.5</v>
      </c>
      <c r="L2462" s="3">
        <v>37385.469444444447</v>
      </c>
      <c r="M2462" t="s">
        <v>9</v>
      </c>
      <c r="N2462" t="s">
        <v>9</v>
      </c>
      <c r="O2462" t="s">
        <v>9</v>
      </c>
      <c r="P2462" s="3">
        <v>37385.48541666667</v>
      </c>
      <c r="Q2462">
        <v>0</v>
      </c>
      <c r="R2462" t="s">
        <v>76</v>
      </c>
      <c r="S2462">
        <v>0</v>
      </c>
      <c r="T2462">
        <v>0</v>
      </c>
      <c r="U2462" t="s">
        <v>9</v>
      </c>
      <c r="V2462" s="3">
        <v>37385.458333333336</v>
      </c>
      <c r="W2462">
        <v>1</v>
      </c>
      <c r="X2462" s="3">
        <v>37385.469444444447</v>
      </c>
      <c r="Y2462" t="s">
        <v>9</v>
      </c>
      <c r="Z2462">
        <v>0</v>
      </c>
      <c r="AA2462">
        <v>0</v>
      </c>
      <c r="AB2462" t="s">
        <v>88</v>
      </c>
    </row>
    <row r="2463" spans="1:28" x14ac:dyDescent="0.25">
      <c r="A2463" t="s">
        <v>74</v>
      </c>
      <c r="B2463" t="s">
        <v>75</v>
      </c>
      <c r="C2463">
        <v>53.649500000000003</v>
      </c>
      <c r="D2463">
        <v>9.9618000000000002</v>
      </c>
      <c r="E2463">
        <v>15</v>
      </c>
      <c r="F2463" s="2">
        <v>37386</v>
      </c>
      <c r="G2463">
        <v>10.5</v>
      </c>
      <c r="H2463" s="3">
        <v>37386.48541666667</v>
      </c>
      <c r="I2463" s="3">
        <v>37386.458333333336</v>
      </c>
      <c r="J2463">
        <v>17.3</v>
      </c>
      <c r="K2463">
        <v>26.1</v>
      </c>
      <c r="L2463" s="3">
        <v>37386.469444444447</v>
      </c>
      <c r="M2463" t="s">
        <v>9</v>
      </c>
      <c r="N2463" t="s">
        <v>9</v>
      </c>
      <c r="O2463" t="s">
        <v>9</v>
      </c>
      <c r="P2463" s="3">
        <v>37386.48541666667</v>
      </c>
      <c r="Q2463">
        <v>0</v>
      </c>
      <c r="R2463" t="s">
        <v>76</v>
      </c>
      <c r="S2463">
        <v>0</v>
      </c>
      <c r="T2463">
        <v>0</v>
      </c>
      <c r="U2463" t="s">
        <v>9</v>
      </c>
      <c r="V2463" s="3">
        <v>37386.458333333336</v>
      </c>
      <c r="W2463">
        <v>1</v>
      </c>
      <c r="X2463" s="3">
        <v>37386.469444444447</v>
      </c>
      <c r="Y2463" t="s">
        <v>9</v>
      </c>
      <c r="Z2463">
        <v>0</v>
      </c>
      <c r="AA2463">
        <v>0</v>
      </c>
      <c r="AB2463" t="s">
        <v>88</v>
      </c>
    </row>
    <row r="2464" spans="1:28" x14ac:dyDescent="0.25">
      <c r="A2464" t="s">
        <v>74</v>
      </c>
      <c r="B2464" t="s">
        <v>75</v>
      </c>
      <c r="C2464">
        <v>53.649500000000003</v>
      </c>
      <c r="D2464">
        <v>9.9618000000000002</v>
      </c>
      <c r="E2464">
        <v>15</v>
      </c>
      <c r="F2464" s="2">
        <v>37387</v>
      </c>
      <c r="G2464">
        <v>10.1</v>
      </c>
      <c r="H2464" s="3">
        <v>37387.48541666667</v>
      </c>
      <c r="I2464" s="3">
        <v>37387.458333333336</v>
      </c>
      <c r="J2464">
        <v>14.4</v>
      </c>
      <c r="K2464">
        <v>24.1</v>
      </c>
      <c r="L2464" s="3">
        <v>37387.469444444447</v>
      </c>
      <c r="M2464" t="s">
        <v>9</v>
      </c>
      <c r="N2464" t="s">
        <v>9</v>
      </c>
      <c r="O2464" t="s">
        <v>9</v>
      </c>
      <c r="P2464" s="3">
        <v>37387.48541666667</v>
      </c>
      <c r="Q2464">
        <v>0</v>
      </c>
      <c r="R2464" t="s">
        <v>76</v>
      </c>
      <c r="S2464">
        <v>0</v>
      </c>
      <c r="T2464">
        <v>0</v>
      </c>
      <c r="U2464" t="s">
        <v>9</v>
      </c>
      <c r="V2464" s="3">
        <v>37387.458333333336</v>
      </c>
      <c r="W2464">
        <v>1</v>
      </c>
      <c r="X2464" s="3">
        <v>37387.469444444447</v>
      </c>
      <c r="Y2464" t="s">
        <v>9</v>
      </c>
      <c r="Z2464">
        <v>0</v>
      </c>
      <c r="AA2464">
        <v>0</v>
      </c>
      <c r="AB2464" t="s">
        <v>88</v>
      </c>
    </row>
    <row r="2465" spans="1:28" x14ac:dyDescent="0.25">
      <c r="A2465" t="s">
        <v>74</v>
      </c>
      <c r="B2465" t="s">
        <v>75</v>
      </c>
      <c r="C2465">
        <v>53.649500000000003</v>
      </c>
      <c r="D2465">
        <v>9.9618000000000002</v>
      </c>
      <c r="E2465">
        <v>15</v>
      </c>
      <c r="F2465" s="2">
        <v>37388</v>
      </c>
      <c r="G2465">
        <v>10.9</v>
      </c>
      <c r="H2465" s="3">
        <v>37388.48541666667</v>
      </c>
      <c r="I2465" s="3">
        <v>37388.458333333336</v>
      </c>
      <c r="J2465">
        <v>10.9</v>
      </c>
      <c r="K2465">
        <v>14.4</v>
      </c>
      <c r="L2465" s="3">
        <v>37388.469444444447</v>
      </c>
      <c r="M2465" t="s">
        <v>9</v>
      </c>
      <c r="N2465" t="s">
        <v>9</v>
      </c>
      <c r="O2465" t="s">
        <v>9</v>
      </c>
      <c r="P2465" s="3">
        <v>37388.48541666667</v>
      </c>
      <c r="Q2465">
        <v>11</v>
      </c>
      <c r="R2465" t="s">
        <v>77</v>
      </c>
      <c r="S2465">
        <v>11</v>
      </c>
      <c r="T2465">
        <v>0</v>
      </c>
      <c r="U2465" t="s">
        <v>9</v>
      </c>
      <c r="V2465" s="3">
        <v>37388.458333333336</v>
      </c>
      <c r="W2465">
        <v>1</v>
      </c>
      <c r="X2465" s="3">
        <v>37388.469444444447</v>
      </c>
      <c r="Y2465" t="s">
        <v>9</v>
      </c>
      <c r="Z2465">
        <v>11</v>
      </c>
      <c r="AA2465">
        <v>0</v>
      </c>
      <c r="AB2465" t="s">
        <v>88</v>
      </c>
    </row>
    <row r="2466" spans="1:28" x14ac:dyDescent="0.25">
      <c r="A2466" t="s">
        <v>74</v>
      </c>
      <c r="B2466" t="s">
        <v>75</v>
      </c>
      <c r="C2466">
        <v>53.649500000000003</v>
      </c>
      <c r="D2466">
        <v>9.9618000000000002</v>
      </c>
      <c r="E2466">
        <v>15</v>
      </c>
      <c r="F2466" s="2">
        <v>37389</v>
      </c>
      <c r="G2466">
        <v>6.2</v>
      </c>
      <c r="H2466" s="3">
        <v>37389.48541666667</v>
      </c>
      <c r="I2466" s="3">
        <v>37389.458333333336</v>
      </c>
      <c r="J2466">
        <v>16.3</v>
      </c>
      <c r="K2466">
        <v>20.2</v>
      </c>
      <c r="L2466" s="3">
        <v>37389.469444444447</v>
      </c>
      <c r="M2466" t="s">
        <v>9</v>
      </c>
      <c r="N2466" t="s">
        <v>9</v>
      </c>
      <c r="O2466" t="s">
        <v>9</v>
      </c>
      <c r="P2466" s="3">
        <v>37389.48541666667</v>
      </c>
      <c r="Q2466">
        <v>0</v>
      </c>
      <c r="R2466" t="s">
        <v>76</v>
      </c>
      <c r="S2466">
        <v>0</v>
      </c>
      <c r="T2466">
        <v>0</v>
      </c>
      <c r="U2466" t="s">
        <v>9</v>
      </c>
      <c r="V2466" s="3">
        <v>37389.458333333336</v>
      </c>
      <c r="W2466">
        <v>1</v>
      </c>
      <c r="X2466" s="3">
        <v>37389.469444444447</v>
      </c>
      <c r="Y2466" t="s">
        <v>9</v>
      </c>
      <c r="Z2466">
        <v>0</v>
      </c>
      <c r="AA2466">
        <v>0</v>
      </c>
      <c r="AB2466" t="s">
        <v>88</v>
      </c>
    </row>
    <row r="2467" spans="1:28" x14ac:dyDescent="0.25">
      <c r="A2467" t="s">
        <v>74</v>
      </c>
      <c r="B2467" t="s">
        <v>75</v>
      </c>
      <c r="C2467">
        <v>53.649500000000003</v>
      </c>
      <c r="D2467">
        <v>9.9618000000000002</v>
      </c>
      <c r="E2467">
        <v>15</v>
      </c>
      <c r="F2467" s="2">
        <v>37390</v>
      </c>
      <c r="G2467">
        <v>11.6</v>
      </c>
      <c r="H2467" s="3">
        <v>37390.48541666667</v>
      </c>
      <c r="I2467" s="3">
        <v>37390.458333333336</v>
      </c>
      <c r="J2467">
        <v>12.6</v>
      </c>
      <c r="K2467">
        <v>19.2</v>
      </c>
      <c r="L2467" s="3">
        <v>37390.469444444447</v>
      </c>
      <c r="M2467" t="s">
        <v>9</v>
      </c>
      <c r="N2467" t="s">
        <v>9</v>
      </c>
      <c r="O2467" t="s">
        <v>9</v>
      </c>
      <c r="P2467" s="3">
        <v>37390.48541666667</v>
      </c>
      <c r="Q2467">
        <v>0</v>
      </c>
      <c r="R2467" t="s">
        <v>76</v>
      </c>
      <c r="S2467">
        <v>0</v>
      </c>
      <c r="T2467">
        <v>0</v>
      </c>
      <c r="U2467" t="s">
        <v>9</v>
      </c>
      <c r="V2467" s="3">
        <v>37390.458333333336</v>
      </c>
      <c r="W2467">
        <v>1</v>
      </c>
      <c r="X2467" s="3">
        <v>37390.469444444447</v>
      </c>
      <c r="Y2467" t="s">
        <v>9</v>
      </c>
      <c r="Z2467">
        <v>0</v>
      </c>
      <c r="AA2467">
        <v>0</v>
      </c>
      <c r="AB2467" t="s">
        <v>88</v>
      </c>
    </row>
    <row r="2468" spans="1:28" x14ac:dyDescent="0.25">
      <c r="A2468" t="s">
        <v>74</v>
      </c>
      <c r="B2468" t="s">
        <v>75</v>
      </c>
      <c r="C2468">
        <v>53.649500000000003</v>
      </c>
      <c r="D2468">
        <v>9.9618000000000002</v>
      </c>
      <c r="E2468">
        <v>15</v>
      </c>
      <c r="F2468" s="2">
        <v>37391</v>
      </c>
      <c r="G2468">
        <v>9.5</v>
      </c>
      <c r="H2468" s="3">
        <v>37391.48541666667</v>
      </c>
      <c r="I2468" s="3">
        <v>37391.458333333336</v>
      </c>
      <c r="J2468">
        <v>14.8</v>
      </c>
      <c r="K2468">
        <v>16.899999999999999</v>
      </c>
      <c r="L2468" s="3">
        <v>37391.469444444447</v>
      </c>
      <c r="M2468" t="s">
        <v>9</v>
      </c>
      <c r="N2468" t="s">
        <v>9</v>
      </c>
      <c r="O2468" t="s">
        <v>9</v>
      </c>
      <c r="P2468" s="3">
        <v>37391.48541666667</v>
      </c>
      <c r="Q2468">
        <v>1</v>
      </c>
      <c r="R2468" t="s">
        <v>77</v>
      </c>
      <c r="S2468">
        <v>1</v>
      </c>
      <c r="T2468">
        <v>0</v>
      </c>
      <c r="U2468" t="s">
        <v>9</v>
      </c>
      <c r="V2468" s="3">
        <v>37391.458333333336</v>
      </c>
      <c r="W2468">
        <v>1</v>
      </c>
      <c r="X2468" s="3">
        <v>37391.469444444447</v>
      </c>
      <c r="Y2468" t="s">
        <v>9</v>
      </c>
      <c r="Z2468">
        <v>1</v>
      </c>
      <c r="AA2468">
        <v>0</v>
      </c>
      <c r="AB2468" t="s">
        <v>88</v>
      </c>
    </row>
    <row r="2469" spans="1:28" x14ac:dyDescent="0.25">
      <c r="A2469" t="s">
        <v>74</v>
      </c>
      <c r="B2469" t="s">
        <v>75</v>
      </c>
      <c r="C2469">
        <v>53.649500000000003</v>
      </c>
      <c r="D2469">
        <v>9.9618000000000002</v>
      </c>
      <c r="E2469">
        <v>15</v>
      </c>
      <c r="F2469" s="2">
        <v>37392</v>
      </c>
      <c r="G2469">
        <v>10.7</v>
      </c>
      <c r="H2469" s="3">
        <v>37392.48541666667</v>
      </c>
      <c r="I2469" s="3">
        <v>37392.458333333336</v>
      </c>
      <c r="J2469">
        <v>15.5</v>
      </c>
      <c r="K2469">
        <v>22.7</v>
      </c>
      <c r="L2469" s="3">
        <v>37392.469444444447</v>
      </c>
      <c r="M2469" t="s">
        <v>9</v>
      </c>
      <c r="N2469" t="s">
        <v>9</v>
      </c>
      <c r="O2469" t="s">
        <v>9</v>
      </c>
      <c r="P2469" s="3">
        <v>37392.48541666667</v>
      </c>
      <c r="Q2469">
        <v>0</v>
      </c>
      <c r="R2469" t="s">
        <v>76</v>
      </c>
      <c r="S2469">
        <v>0</v>
      </c>
      <c r="T2469">
        <v>0</v>
      </c>
      <c r="U2469" t="s">
        <v>9</v>
      </c>
      <c r="V2469" s="3">
        <v>37392.458333333336</v>
      </c>
      <c r="W2469">
        <v>1</v>
      </c>
      <c r="X2469" s="3">
        <v>37392.469444444447</v>
      </c>
      <c r="Y2469" t="s">
        <v>9</v>
      </c>
      <c r="Z2469">
        <v>0</v>
      </c>
      <c r="AA2469">
        <v>0</v>
      </c>
      <c r="AB2469" t="s">
        <v>88</v>
      </c>
    </row>
    <row r="2470" spans="1:28" x14ac:dyDescent="0.25">
      <c r="A2470" t="s">
        <v>74</v>
      </c>
      <c r="B2470" t="s">
        <v>75</v>
      </c>
      <c r="C2470">
        <v>53.649500000000003</v>
      </c>
      <c r="D2470">
        <v>9.9618000000000002</v>
      </c>
      <c r="E2470">
        <v>15</v>
      </c>
      <c r="F2470" s="2">
        <v>37393</v>
      </c>
      <c r="G2470">
        <v>10.3</v>
      </c>
      <c r="H2470" s="3">
        <v>37393.48541666667</v>
      </c>
      <c r="I2470" s="3">
        <v>37393.458333333336</v>
      </c>
      <c r="J2470">
        <v>14.4</v>
      </c>
      <c r="K2470">
        <v>18.7</v>
      </c>
      <c r="L2470" s="3">
        <v>37393.469444444447</v>
      </c>
      <c r="M2470" t="s">
        <v>9</v>
      </c>
      <c r="N2470" t="s">
        <v>9</v>
      </c>
      <c r="O2470" t="s">
        <v>9</v>
      </c>
      <c r="P2470" s="3">
        <v>37393.48541666667</v>
      </c>
      <c r="Q2470">
        <v>0</v>
      </c>
      <c r="R2470" t="s">
        <v>76</v>
      </c>
      <c r="S2470">
        <v>0</v>
      </c>
      <c r="T2470">
        <v>0</v>
      </c>
      <c r="U2470" t="s">
        <v>9</v>
      </c>
      <c r="V2470" s="3">
        <v>37393.458333333336</v>
      </c>
      <c r="W2470">
        <v>1</v>
      </c>
      <c r="X2470" s="3">
        <v>37393.469444444447</v>
      </c>
      <c r="Y2470" t="s">
        <v>9</v>
      </c>
      <c r="Z2470">
        <v>0</v>
      </c>
      <c r="AA2470">
        <v>0</v>
      </c>
      <c r="AB2470" t="s">
        <v>88</v>
      </c>
    </row>
    <row r="2471" spans="1:28" x14ac:dyDescent="0.25">
      <c r="A2471" t="s">
        <v>74</v>
      </c>
      <c r="B2471" t="s">
        <v>75</v>
      </c>
      <c r="C2471">
        <v>53.649500000000003</v>
      </c>
      <c r="D2471">
        <v>9.9618000000000002</v>
      </c>
      <c r="E2471">
        <v>15</v>
      </c>
      <c r="F2471" s="2">
        <v>37394</v>
      </c>
      <c r="G2471">
        <v>5.8</v>
      </c>
      <c r="H2471" s="3">
        <v>37394.48541666667</v>
      </c>
      <c r="I2471" s="3">
        <v>37394.458333333336</v>
      </c>
      <c r="J2471">
        <v>17.3</v>
      </c>
      <c r="K2471">
        <v>22</v>
      </c>
      <c r="L2471" s="3">
        <v>37394.469444444447</v>
      </c>
      <c r="M2471" t="s">
        <v>9</v>
      </c>
      <c r="N2471" t="s">
        <v>9</v>
      </c>
      <c r="O2471" t="s">
        <v>9</v>
      </c>
      <c r="P2471" s="3">
        <v>37394.48541666667</v>
      </c>
      <c r="Q2471">
        <v>0</v>
      </c>
      <c r="R2471" t="s">
        <v>76</v>
      </c>
      <c r="S2471">
        <v>0</v>
      </c>
      <c r="T2471">
        <v>0</v>
      </c>
      <c r="U2471" t="s">
        <v>9</v>
      </c>
      <c r="V2471" s="3">
        <v>37394.458333333336</v>
      </c>
      <c r="W2471">
        <v>1</v>
      </c>
      <c r="X2471" s="3">
        <v>37394.469444444447</v>
      </c>
      <c r="Y2471" t="s">
        <v>9</v>
      </c>
      <c r="Z2471">
        <v>0</v>
      </c>
      <c r="AA2471">
        <v>0</v>
      </c>
      <c r="AB2471" t="s">
        <v>88</v>
      </c>
    </row>
    <row r="2472" spans="1:28" x14ac:dyDescent="0.25">
      <c r="A2472" t="s">
        <v>74</v>
      </c>
      <c r="B2472" t="s">
        <v>75</v>
      </c>
      <c r="C2472">
        <v>53.649500000000003</v>
      </c>
      <c r="D2472">
        <v>9.9618000000000002</v>
      </c>
      <c r="E2472">
        <v>15</v>
      </c>
      <c r="F2472" s="2">
        <v>37395</v>
      </c>
      <c r="G2472">
        <v>12.2</v>
      </c>
      <c r="H2472" s="3">
        <v>37395.48541666667</v>
      </c>
      <c r="I2472" s="3">
        <v>37395.458333333336</v>
      </c>
      <c r="J2472">
        <v>15.5</v>
      </c>
      <c r="K2472">
        <v>19.2</v>
      </c>
      <c r="L2472" s="3">
        <v>37395.469444444447</v>
      </c>
      <c r="M2472" t="s">
        <v>9</v>
      </c>
      <c r="N2472" t="s">
        <v>9</v>
      </c>
      <c r="O2472" t="s">
        <v>9</v>
      </c>
      <c r="P2472" s="3">
        <v>37395.48541666667</v>
      </c>
      <c r="Q2472">
        <v>3</v>
      </c>
      <c r="R2472" t="s">
        <v>77</v>
      </c>
      <c r="S2472">
        <v>3</v>
      </c>
      <c r="T2472">
        <v>0</v>
      </c>
      <c r="U2472" t="s">
        <v>9</v>
      </c>
      <c r="V2472" s="3">
        <v>37395.458333333336</v>
      </c>
      <c r="W2472">
        <v>1</v>
      </c>
      <c r="X2472" s="3">
        <v>37395.469444444447</v>
      </c>
      <c r="Y2472" t="s">
        <v>9</v>
      </c>
      <c r="Z2472">
        <v>3</v>
      </c>
      <c r="AA2472">
        <v>0</v>
      </c>
      <c r="AB2472" t="s">
        <v>88</v>
      </c>
    </row>
    <row r="2473" spans="1:28" x14ac:dyDescent="0.25">
      <c r="A2473" t="s">
        <v>74</v>
      </c>
      <c r="B2473" t="s">
        <v>75</v>
      </c>
      <c r="C2473">
        <v>53.649500000000003</v>
      </c>
      <c r="D2473">
        <v>9.9618000000000002</v>
      </c>
      <c r="E2473">
        <v>15</v>
      </c>
      <c r="F2473" s="2">
        <v>37396</v>
      </c>
      <c r="G2473">
        <v>10.3</v>
      </c>
      <c r="H2473" s="3">
        <v>37396.48541666667</v>
      </c>
      <c r="I2473" s="3">
        <v>37396.458333333336</v>
      </c>
      <c r="J2473">
        <v>18.7</v>
      </c>
      <c r="K2473">
        <v>23.3</v>
      </c>
      <c r="L2473" s="3">
        <v>37396.469444444447</v>
      </c>
      <c r="M2473" t="s">
        <v>9</v>
      </c>
      <c r="N2473" t="s">
        <v>9</v>
      </c>
      <c r="O2473" t="s">
        <v>9</v>
      </c>
      <c r="P2473" s="3">
        <v>37396.48541666667</v>
      </c>
      <c r="Q2473">
        <v>0</v>
      </c>
      <c r="R2473" t="s">
        <v>76</v>
      </c>
      <c r="S2473">
        <v>0</v>
      </c>
      <c r="T2473">
        <v>0</v>
      </c>
      <c r="U2473" t="s">
        <v>9</v>
      </c>
      <c r="V2473" s="3">
        <v>37396.458333333336</v>
      </c>
      <c r="W2473">
        <v>1</v>
      </c>
      <c r="X2473" s="3">
        <v>37396.469444444447</v>
      </c>
      <c r="Y2473" t="s">
        <v>9</v>
      </c>
      <c r="Z2473">
        <v>0</v>
      </c>
      <c r="AA2473">
        <v>0</v>
      </c>
      <c r="AB2473" t="s">
        <v>88</v>
      </c>
    </row>
    <row r="2474" spans="1:28" x14ac:dyDescent="0.25">
      <c r="A2474" t="s">
        <v>74</v>
      </c>
      <c r="B2474" t="s">
        <v>75</v>
      </c>
      <c r="C2474">
        <v>53.649500000000003</v>
      </c>
      <c r="D2474">
        <v>9.9618000000000002</v>
      </c>
      <c r="E2474">
        <v>15</v>
      </c>
      <c r="F2474" s="2">
        <v>37397</v>
      </c>
      <c r="G2474">
        <v>10.9</v>
      </c>
      <c r="H2474" s="3">
        <v>37397.48541666667</v>
      </c>
      <c r="I2474" s="3">
        <v>37397.458333333336</v>
      </c>
      <c r="J2474">
        <v>20</v>
      </c>
      <c r="K2474">
        <v>23.1</v>
      </c>
      <c r="L2474" s="3">
        <v>37397.469444444447</v>
      </c>
      <c r="M2474" t="s">
        <v>9</v>
      </c>
      <c r="N2474" t="s">
        <v>9</v>
      </c>
      <c r="O2474" t="s">
        <v>9</v>
      </c>
      <c r="P2474" s="3">
        <v>37397.48541666667</v>
      </c>
      <c r="Q2474">
        <v>0</v>
      </c>
      <c r="R2474" t="s">
        <v>76</v>
      </c>
      <c r="S2474">
        <v>0</v>
      </c>
      <c r="T2474">
        <v>0</v>
      </c>
      <c r="U2474" t="s">
        <v>9</v>
      </c>
      <c r="V2474" s="3">
        <v>37397.458333333336</v>
      </c>
      <c r="W2474">
        <v>1</v>
      </c>
      <c r="X2474" s="3">
        <v>37397.469444444447</v>
      </c>
      <c r="Y2474" t="s">
        <v>9</v>
      </c>
      <c r="Z2474">
        <v>0</v>
      </c>
      <c r="AA2474">
        <v>0</v>
      </c>
      <c r="AB2474" t="s">
        <v>88</v>
      </c>
    </row>
    <row r="2475" spans="1:28" x14ac:dyDescent="0.25">
      <c r="A2475" t="s">
        <v>74</v>
      </c>
      <c r="B2475" t="s">
        <v>75</v>
      </c>
      <c r="C2475">
        <v>53.649500000000003</v>
      </c>
      <c r="D2475">
        <v>9.9618000000000002</v>
      </c>
      <c r="E2475">
        <v>15</v>
      </c>
      <c r="F2475" s="2">
        <v>37398</v>
      </c>
      <c r="G2475">
        <v>13.2</v>
      </c>
      <c r="H2475" s="3">
        <v>37398.48541666667</v>
      </c>
      <c r="I2475" s="3">
        <v>37398.458333333336</v>
      </c>
      <c r="J2475">
        <v>16.899999999999999</v>
      </c>
      <c r="K2475">
        <v>28.4</v>
      </c>
      <c r="L2475" s="3">
        <v>37398.469444444447</v>
      </c>
      <c r="M2475" t="s">
        <v>9</v>
      </c>
      <c r="N2475" t="s">
        <v>9</v>
      </c>
      <c r="O2475" t="s">
        <v>9</v>
      </c>
      <c r="P2475" s="3">
        <v>37398.48541666667</v>
      </c>
      <c r="Q2475">
        <v>0</v>
      </c>
      <c r="R2475" t="s">
        <v>76</v>
      </c>
      <c r="S2475">
        <v>0</v>
      </c>
      <c r="T2475">
        <v>0</v>
      </c>
      <c r="U2475" t="s">
        <v>9</v>
      </c>
      <c r="V2475" s="3">
        <v>37398.458333333336</v>
      </c>
      <c r="W2475">
        <v>1</v>
      </c>
      <c r="X2475" s="3">
        <v>37398.469444444447</v>
      </c>
      <c r="Y2475" t="s">
        <v>9</v>
      </c>
      <c r="Z2475">
        <v>0</v>
      </c>
      <c r="AA2475">
        <v>0</v>
      </c>
      <c r="AB2475" t="s">
        <v>88</v>
      </c>
    </row>
    <row r="2476" spans="1:28" x14ac:dyDescent="0.25">
      <c r="A2476" t="s">
        <v>74</v>
      </c>
      <c r="B2476" t="s">
        <v>75</v>
      </c>
      <c r="C2476">
        <v>53.649500000000003</v>
      </c>
      <c r="D2476">
        <v>9.9618000000000002</v>
      </c>
      <c r="E2476">
        <v>15</v>
      </c>
      <c r="F2476" s="2">
        <v>37399</v>
      </c>
      <c r="G2476">
        <v>13.4</v>
      </c>
      <c r="H2476" s="3">
        <v>37399.48541666667</v>
      </c>
      <c r="I2476" s="3">
        <v>37399.458333333336</v>
      </c>
      <c r="J2476">
        <v>13.4</v>
      </c>
      <c r="K2476">
        <v>17.3</v>
      </c>
      <c r="L2476" s="3">
        <v>37399.469444444447</v>
      </c>
      <c r="M2476" t="s">
        <v>9</v>
      </c>
      <c r="N2476" t="s">
        <v>9</v>
      </c>
      <c r="O2476" t="s">
        <v>9</v>
      </c>
      <c r="P2476" s="3">
        <v>37399.48541666667</v>
      </c>
      <c r="Q2476">
        <v>4</v>
      </c>
      <c r="R2476" t="s">
        <v>77</v>
      </c>
      <c r="S2476">
        <v>4</v>
      </c>
      <c r="T2476">
        <v>0</v>
      </c>
      <c r="U2476" t="s">
        <v>9</v>
      </c>
      <c r="V2476" s="3">
        <v>37399.458333333336</v>
      </c>
      <c r="W2476">
        <v>1</v>
      </c>
      <c r="X2476" s="3">
        <v>37399.469444444447</v>
      </c>
      <c r="Y2476" t="s">
        <v>9</v>
      </c>
      <c r="Z2476">
        <v>4</v>
      </c>
      <c r="AA2476">
        <v>0</v>
      </c>
      <c r="AB2476" t="s">
        <v>88</v>
      </c>
    </row>
    <row r="2477" spans="1:28" x14ac:dyDescent="0.25">
      <c r="A2477" t="s">
        <v>74</v>
      </c>
      <c r="B2477" t="s">
        <v>75</v>
      </c>
      <c r="C2477">
        <v>53.649500000000003</v>
      </c>
      <c r="D2477">
        <v>9.9618000000000002</v>
      </c>
      <c r="E2477">
        <v>15</v>
      </c>
      <c r="F2477" s="2">
        <v>37400</v>
      </c>
      <c r="G2477">
        <v>12</v>
      </c>
      <c r="H2477" s="3">
        <v>37400.48541666667</v>
      </c>
      <c r="I2477" s="3">
        <v>37400.458333333336</v>
      </c>
      <c r="J2477">
        <v>14.8</v>
      </c>
      <c r="K2477">
        <v>22</v>
      </c>
      <c r="L2477" s="3">
        <v>37400.469444444447</v>
      </c>
      <c r="M2477" t="s">
        <v>9</v>
      </c>
      <c r="N2477" t="s">
        <v>9</v>
      </c>
      <c r="O2477" t="s">
        <v>9</v>
      </c>
      <c r="P2477" s="3">
        <v>37400.48541666667</v>
      </c>
      <c r="Q2477">
        <v>7</v>
      </c>
      <c r="R2477" t="s">
        <v>77</v>
      </c>
      <c r="S2477">
        <v>7</v>
      </c>
      <c r="T2477">
        <v>0</v>
      </c>
      <c r="U2477" t="s">
        <v>9</v>
      </c>
      <c r="V2477" s="3">
        <v>37400.458333333336</v>
      </c>
      <c r="W2477">
        <v>1</v>
      </c>
      <c r="X2477" s="3">
        <v>37400.469444444447</v>
      </c>
      <c r="Y2477" t="s">
        <v>9</v>
      </c>
      <c r="Z2477">
        <v>7</v>
      </c>
      <c r="AA2477">
        <v>0</v>
      </c>
      <c r="AB2477" t="s">
        <v>88</v>
      </c>
    </row>
    <row r="2478" spans="1:28" x14ac:dyDescent="0.25">
      <c r="A2478" t="s">
        <v>74</v>
      </c>
      <c r="B2478" t="s">
        <v>75</v>
      </c>
      <c r="C2478">
        <v>53.649500000000003</v>
      </c>
      <c r="D2478">
        <v>9.9618000000000002</v>
      </c>
      <c r="E2478">
        <v>15</v>
      </c>
      <c r="F2478" s="2">
        <v>37401</v>
      </c>
      <c r="G2478">
        <v>12.2</v>
      </c>
      <c r="H2478" s="3">
        <v>37401.48541666667</v>
      </c>
      <c r="I2478" s="3">
        <v>37401.458333333336</v>
      </c>
      <c r="J2478">
        <v>14.6</v>
      </c>
      <c r="K2478">
        <v>17.899999999999999</v>
      </c>
      <c r="L2478" s="3">
        <v>37401.470138888886</v>
      </c>
      <c r="M2478" t="s">
        <v>9</v>
      </c>
      <c r="N2478" t="s">
        <v>9</v>
      </c>
      <c r="O2478" t="s">
        <v>9</v>
      </c>
      <c r="P2478" s="3">
        <v>37401.48541666667</v>
      </c>
      <c r="Q2478">
        <v>0</v>
      </c>
      <c r="R2478" t="s">
        <v>76</v>
      </c>
      <c r="S2478">
        <v>0</v>
      </c>
      <c r="T2478">
        <v>0</v>
      </c>
      <c r="U2478" t="s">
        <v>9</v>
      </c>
      <c r="V2478" s="3">
        <v>37401.458333333336</v>
      </c>
      <c r="W2478">
        <v>1</v>
      </c>
      <c r="X2478" s="3">
        <v>37401.470138888886</v>
      </c>
      <c r="Y2478" t="s">
        <v>9</v>
      </c>
      <c r="Z2478">
        <v>0</v>
      </c>
      <c r="AA2478">
        <v>0</v>
      </c>
      <c r="AB2478" t="s">
        <v>88</v>
      </c>
    </row>
    <row r="2479" spans="1:28" x14ac:dyDescent="0.25">
      <c r="A2479" t="s">
        <v>74</v>
      </c>
      <c r="B2479" t="s">
        <v>75</v>
      </c>
      <c r="C2479">
        <v>53.649500000000003</v>
      </c>
      <c r="D2479">
        <v>9.9618000000000002</v>
      </c>
      <c r="E2479">
        <v>15</v>
      </c>
      <c r="F2479" s="2">
        <v>37402</v>
      </c>
      <c r="G2479">
        <v>7.4</v>
      </c>
      <c r="H2479" s="3">
        <v>37402.48541666667</v>
      </c>
      <c r="I2479" s="3">
        <v>37402.458333333336</v>
      </c>
      <c r="J2479">
        <v>15.3</v>
      </c>
      <c r="K2479">
        <v>21.2</v>
      </c>
      <c r="L2479" s="3">
        <v>37402.470138888886</v>
      </c>
      <c r="M2479" t="s">
        <v>9</v>
      </c>
      <c r="N2479" t="s">
        <v>9</v>
      </c>
      <c r="O2479" t="s">
        <v>9</v>
      </c>
      <c r="P2479" s="3">
        <v>37402.48541666667</v>
      </c>
      <c r="Q2479">
        <v>0</v>
      </c>
      <c r="R2479" t="s">
        <v>76</v>
      </c>
      <c r="S2479">
        <v>0</v>
      </c>
      <c r="T2479">
        <v>0</v>
      </c>
      <c r="U2479" t="s">
        <v>9</v>
      </c>
      <c r="V2479" s="3">
        <v>37402.458333333336</v>
      </c>
      <c r="W2479">
        <v>1</v>
      </c>
      <c r="X2479" s="3">
        <v>37402.470138888886</v>
      </c>
      <c r="Y2479" t="s">
        <v>9</v>
      </c>
      <c r="Z2479">
        <v>0</v>
      </c>
      <c r="AA2479">
        <v>0</v>
      </c>
      <c r="AB2479" t="s">
        <v>88</v>
      </c>
    </row>
    <row r="2480" spans="1:28" x14ac:dyDescent="0.25">
      <c r="A2480" t="s">
        <v>74</v>
      </c>
      <c r="B2480" t="s">
        <v>75</v>
      </c>
      <c r="C2480">
        <v>53.649500000000003</v>
      </c>
      <c r="D2480">
        <v>9.9618000000000002</v>
      </c>
      <c r="E2480">
        <v>15</v>
      </c>
      <c r="F2480" s="2">
        <v>37403</v>
      </c>
      <c r="G2480">
        <v>9.3000000000000007</v>
      </c>
      <c r="H2480" s="3">
        <v>37403.48541666667</v>
      </c>
      <c r="I2480" s="3">
        <v>37403.458333333336</v>
      </c>
      <c r="J2480">
        <v>17.5</v>
      </c>
      <c r="K2480">
        <v>22.6</v>
      </c>
      <c r="L2480" s="3">
        <v>37403.470138888886</v>
      </c>
      <c r="M2480" t="s">
        <v>9</v>
      </c>
      <c r="N2480" t="s">
        <v>9</v>
      </c>
      <c r="O2480" t="s">
        <v>9</v>
      </c>
      <c r="P2480" s="3">
        <v>37403.48541666667</v>
      </c>
      <c r="Q2480">
        <v>4</v>
      </c>
      <c r="R2480" t="s">
        <v>77</v>
      </c>
      <c r="S2480">
        <v>4</v>
      </c>
      <c r="T2480">
        <v>0</v>
      </c>
      <c r="U2480" t="s">
        <v>9</v>
      </c>
      <c r="V2480" s="3">
        <v>37403.458333333336</v>
      </c>
      <c r="W2480">
        <v>1</v>
      </c>
      <c r="X2480" s="3">
        <v>37403.470138888886</v>
      </c>
      <c r="Y2480" t="s">
        <v>9</v>
      </c>
      <c r="Z2480">
        <v>4</v>
      </c>
      <c r="AA2480">
        <v>0</v>
      </c>
      <c r="AB2480" t="s">
        <v>88</v>
      </c>
    </row>
    <row r="2481" spans="1:28" x14ac:dyDescent="0.25">
      <c r="A2481" t="s">
        <v>74</v>
      </c>
      <c r="B2481" t="s">
        <v>75</v>
      </c>
      <c r="C2481">
        <v>53.649500000000003</v>
      </c>
      <c r="D2481">
        <v>9.9618000000000002</v>
      </c>
      <c r="E2481">
        <v>15</v>
      </c>
      <c r="F2481" s="2">
        <v>37404</v>
      </c>
      <c r="G2481">
        <v>12.8</v>
      </c>
      <c r="H2481" s="3">
        <v>37404.48541666667</v>
      </c>
      <c r="I2481" s="3">
        <v>37404.458333333336</v>
      </c>
      <c r="J2481">
        <v>16.3</v>
      </c>
      <c r="K2481">
        <v>19.600000000000001</v>
      </c>
      <c r="L2481" s="3">
        <v>37404.470138888886</v>
      </c>
      <c r="M2481" t="s">
        <v>9</v>
      </c>
      <c r="N2481" t="s">
        <v>9</v>
      </c>
      <c r="O2481" t="s">
        <v>9</v>
      </c>
      <c r="P2481" s="3">
        <v>37404.48541666667</v>
      </c>
      <c r="Q2481">
        <v>0</v>
      </c>
      <c r="R2481" t="s">
        <v>76</v>
      </c>
      <c r="S2481">
        <v>0</v>
      </c>
      <c r="T2481">
        <v>0</v>
      </c>
      <c r="U2481" t="s">
        <v>9</v>
      </c>
      <c r="V2481" s="3">
        <v>37404.458333333336</v>
      </c>
      <c r="W2481">
        <v>1</v>
      </c>
      <c r="X2481" s="3">
        <v>37404.470138888886</v>
      </c>
      <c r="Y2481" t="s">
        <v>9</v>
      </c>
      <c r="Z2481">
        <v>0</v>
      </c>
      <c r="AA2481">
        <v>0</v>
      </c>
      <c r="AB2481" t="s">
        <v>88</v>
      </c>
    </row>
    <row r="2482" spans="1:28" x14ac:dyDescent="0.25">
      <c r="A2482" t="s">
        <v>74</v>
      </c>
      <c r="B2482" t="s">
        <v>75</v>
      </c>
      <c r="C2482">
        <v>53.649500000000003</v>
      </c>
      <c r="D2482">
        <v>9.9618000000000002</v>
      </c>
      <c r="E2482">
        <v>15</v>
      </c>
      <c r="F2482" s="2">
        <v>37405</v>
      </c>
      <c r="G2482">
        <v>10.5</v>
      </c>
      <c r="H2482" s="3">
        <v>37405.48541666667</v>
      </c>
      <c r="I2482" s="3">
        <v>37405.458333333336</v>
      </c>
      <c r="J2482">
        <v>15.9</v>
      </c>
      <c r="K2482">
        <v>19</v>
      </c>
      <c r="L2482" s="3">
        <v>37405.470138888886</v>
      </c>
      <c r="M2482" t="s">
        <v>9</v>
      </c>
      <c r="N2482" t="s">
        <v>9</v>
      </c>
      <c r="O2482" t="s">
        <v>9</v>
      </c>
      <c r="P2482" s="3">
        <v>37405.48541666667</v>
      </c>
      <c r="Q2482">
        <v>0</v>
      </c>
      <c r="R2482" t="s">
        <v>76</v>
      </c>
      <c r="S2482">
        <v>0</v>
      </c>
      <c r="T2482">
        <v>0</v>
      </c>
      <c r="U2482" t="s">
        <v>9</v>
      </c>
      <c r="V2482" s="3">
        <v>37405.458333333336</v>
      </c>
      <c r="W2482">
        <v>1</v>
      </c>
      <c r="X2482" s="3">
        <v>37405.470138888886</v>
      </c>
      <c r="Y2482" t="s">
        <v>9</v>
      </c>
      <c r="Z2482">
        <v>0</v>
      </c>
      <c r="AA2482">
        <v>0</v>
      </c>
      <c r="AB2482" t="s">
        <v>88</v>
      </c>
    </row>
    <row r="2483" spans="1:28" x14ac:dyDescent="0.25">
      <c r="A2483" t="s">
        <v>74</v>
      </c>
      <c r="B2483" t="s">
        <v>75</v>
      </c>
      <c r="C2483">
        <v>53.649500000000003</v>
      </c>
      <c r="D2483">
        <v>9.9618000000000002</v>
      </c>
      <c r="E2483">
        <v>15</v>
      </c>
      <c r="F2483" s="2">
        <v>37406</v>
      </c>
      <c r="G2483">
        <v>9.3000000000000007</v>
      </c>
      <c r="H2483" s="3">
        <v>37406.48541666667</v>
      </c>
      <c r="I2483" s="3">
        <v>37406.458333333336</v>
      </c>
      <c r="J2483">
        <v>12.4</v>
      </c>
      <c r="K2483">
        <v>19.600000000000001</v>
      </c>
      <c r="L2483" s="3">
        <v>37406.470138888886</v>
      </c>
      <c r="M2483" t="s">
        <v>9</v>
      </c>
      <c r="N2483" t="s">
        <v>9</v>
      </c>
      <c r="O2483" t="s">
        <v>9</v>
      </c>
      <c r="P2483" s="3">
        <v>37406.48541666667</v>
      </c>
      <c r="Q2483">
        <v>0</v>
      </c>
      <c r="R2483" t="s">
        <v>76</v>
      </c>
      <c r="S2483">
        <v>0</v>
      </c>
      <c r="T2483">
        <v>0</v>
      </c>
      <c r="U2483" t="s">
        <v>9</v>
      </c>
      <c r="V2483" s="3">
        <v>37406.458333333336</v>
      </c>
      <c r="W2483">
        <v>1</v>
      </c>
      <c r="X2483" s="3">
        <v>37406.470138888886</v>
      </c>
      <c r="Y2483" t="s">
        <v>9</v>
      </c>
      <c r="Z2483">
        <v>0</v>
      </c>
      <c r="AA2483">
        <v>0</v>
      </c>
      <c r="AB2483" t="s">
        <v>88</v>
      </c>
    </row>
    <row r="2484" spans="1:28" x14ac:dyDescent="0.25">
      <c r="A2484" t="s">
        <v>74</v>
      </c>
      <c r="B2484" t="s">
        <v>75</v>
      </c>
      <c r="C2484">
        <v>53.649500000000003</v>
      </c>
      <c r="D2484">
        <v>9.9618000000000002</v>
      </c>
      <c r="E2484">
        <v>15</v>
      </c>
      <c r="F2484" s="2">
        <v>37407</v>
      </c>
      <c r="G2484">
        <v>8.5</v>
      </c>
      <c r="H2484" s="3">
        <v>37407.48541666667</v>
      </c>
      <c r="I2484" s="3">
        <v>37407.458333333336</v>
      </c>
      <c r="J2484">
        <v>12.2</v>
      </c>
      <c r="K2484">
        <v>16.7</v>
      </c>
      <c r="L2484" s="3">
        <v>37407.470138888886</v>
      </c>
      <c r="M2484" t="s">
        <v>9</v>
      </c>
      <c r="N2484" t="s">
        <v>9</v>
      </c>
      <c r="O2484" t="s">
        <v>9</v>
      </c>
      <c r="P2484" s="3">
        <v>37407.48541666667</v>
      </c>
      <c r="Q2484">
        <v>6</v>
      </c>
      <c r="R2484" t="s">
        <v>77</v>
      </c>
      <c r="S2484">
        <v>6</v>
      </c>
      <c r="T2484">
        <v>0</v>
      </c>
      <c r="U2484" t="s">
        <v>9</v>
      </c>
      <c r="V2484" s="3">
        <v>37407.458333333336</v>
      </c>
      <c r="W2484">
        <v>1</v>
      </c>
      <c r="X2484" s="3">
        <v>37407.470138888886</v>
      </c>
      <c r="Y2484" t="s">
        <v>9</v>
      </c>
      <c r="Z2484">
        <v>6</v>
      </c>
      <c r="AA2484">
        <v>0</v>
      </c>
      <c r="AB2484" t="s">
        <v>88</v>
      </c>
    </row>
    <row r="2485" spans="1:28" x14ac:dyDescent="0.25">
      <c r="A2485" t="s">
        <v>74</v>
      </c>
      <c r="B2485" t="s">
        <v>75</v>
      </c>
      <c r="C2485">
        <v>53.649500000000003</v>
      </c>
      <c r="D2485">
        <v>9.9618000000000002</v>
      </c>
      <c r="E2485">
        <v>15</v>
      </c>
      <c r="F2485" s="2">
        <v>37408</v>
      </c>
      <c r="G2485">
        <v>8.1</v>
      </c>
      <c r="H2485" s="3">
        <v>37408.48541666667</v>
      </c>
      <c r="I2485" s="3">
        <v>37408.458333333336</v>
      </c>
      <c r="J2485">
        <v>15.2</v>
      </c>
      <c r="K2485">
        <v>18.899999999999999</v>
      </c>
      <c r="L2485" s="3">
        <v>37408.470138888886</v>
      </c>
      <c r="M2485" t="s">
        <v>9</v>
      </c>
      <c r="N2485" t="s">
        <v>9</v>
      </c>
      <c r="O2485" t="s">
        <v>9</v>
      </c>
      <c r="P2485" s="3">
        <v>37408.48541666667</v>
      </c>
      <c r="Q2485">
        <v>3</v>
      </c>
      <c r="R2485" t="s">
        <v>77</v>
      </c>
      <c r="S2485">
        <v>3</v>
      </c>
      <c r="T2485">
        <v>0</v>
      </c>
      <c r="U2485" t="s">
        <v>9</v>
      </c>
      <c r="V2485" s="3">
        <v>37408.458333333336</v>
      </c>
      <c r="W2485">
        <v>1</v>
      </c>
      <c r="X2485" s="3">
        <v>37408.470138888886</v>
      </c>
      <c r="Y2485" t="s">
        <v>9</v>
      </c>
      <c r="Z2485">
        <v>3</v>
      </c>
      <c r="AA2485">
        <v>0</v>
      </c>
      <c r="AB2485" t="s">
        <v>88</v>
      </c>
    </row>
    <row r="2486" spans="1:28" x14ac:dyDescent="0.25">
      <c r="A2486" t="s">
        <v>74</v>
      </c>
      <c r="B2486" t="s">
        <v>75</v>
      </c>
      <c r="C2486">
        <v>53.649500000000003</v>
      </c>
      <c r="D2486">
        <v>9.9618000000000002</v>
      </c>
      <c r="E2486">
        <v>15</v>
      </c>
      <c r="F2486" s="2">
        <v>37409</v>
      </c>
      <c r="G2486">
        <v>7.2</v>
      </c>
      <c r="H2486" s="3">
        <v>37409.48541666667</v>
      </c>
      <c r="I2486" s="3">
        <v>37409.458333333336</v>
      </c>
      <c r="J2486">
        <v>18.3</v>
      </c>
      <c r="K2486">
        <v>22.6</v>
      </c>
      <c r="L2486" s="3">
        <v>37409.470833333333</v>
      </c>
      <c r="M2486" t="s">
        <v>9</v>
      </c>
      <c r="N2486" t="s">
        <v>9</v>
      </c>
      <c r="O2486" t="s">
        <v>9</v>
      </c>
      <c r="P2486" s="3">
        <v>37409.48541666667</v>
      </c>
      <c r="Q2486">
        <v>0</v>
      </c>
      <c r="R2486" t="s">
        <v>76</v>
      </c>
      <c r="S2486">
        <v>0</v>
      </c>
      <c r="T2486">
        <v>0</v>
      </c>
      <c r="U2486" t="s">
        <v>9</v>
      </c>
      <c r="V2486" s="3">
        <v>37409.458333333336</v>
      </c>
      <c r="W2486">
        <v>1</v>
      </c>
      <c r="X2486" s="3">
        <v>37409.470833333333</v>
      </c>
      <c r="Y2486" t="s">
        <v>9</v>
      </c>
      <c r="Z2486">
        <v>0</v>
      </c>
      <c r="AA2486">
        <v>0</v>
      </c>
      <c r="AB2486" t="s">
        <v>88</v>
      </c>
    </row>
    <row r="2487" spans="1:28" x14ac:dyDescent="0.25">
      <c r="A2487" t="s">
        <v>74</v>
      </c>
      <c r="B2487" t="s">
        <v>75</v>
      </c>
      <c r="C2487">
        <v>53.649500000000003</v>
      </c>
      <c r="D2487">
        <v>9.9618000000000002</v>
      </c>
      <c r="E2487">
        <v>15</v>
      </c>
      <c r="F2487" s="2">
        <v>37410</v>
      </c>
      <c r="G2487">
        <v>10.9</v>
      </c>
      <c r="H2487" s="3">
        <v>37410.48541666667</v>
      </c>
      <c r="I2487" s="3">
        <v>37410.458333333336</v>
      </c>
      <c r="J2487">
        <v>19.8</v>
      </c>
      <c r="K2487">
        <v>23.1</v>
      </c>
      <c r="L2487" s="3">
        <v>37410.470833333333</v>
      </c>
      <c r="M2487" t="s">
        <v>9</v>
      </c>
      <c r="N2487" t="s">
        <v>9</v>
      </c>
      <c r="O2487" t="s">
        <v>9</v>
      </c>
      <c r="P2487" s="3">
        <v>37410.48541666667</v>
      </c>
      <c r="Q2487">
        <v>0</v>
      </c>
      <c r="R2487" t="s">
        <v>76</v>
      </c>
      <c r="S2487">
        <v>0</v>
      </c>
      <c r="T2487">
        <v>0</v>
      </c>
      <c r="U2487" t="s">
        <v>9</v>
      </c>
      <c r="V2487" s="3">
        <v>37410.458333333336</v>
      </c>
      <c r="W2487">
        <v>1</v>
      </c>
      <c r="X2487" s="3">
        <v>37410.470833333333</v>
      </c>
      <c r="Y2487" t="s">
        <v>9</v>
      </c>
      <c r="Z2487">
        <v>0</v>
      </c>
      <c r="AA2487">
        <v>0</v>
      </c>
      <c r="AB2487" t="s">
        <v>88</v>
      </c>
    </row>
    <row r="2488" spans="1:28" x14ac:dyDescent="0.25">
      <c r="A2488" t="s">
        <v>74</v>
      </c>
      <c r="B2488" t="s">
        <v>75</v>
      </c>
      <c r="C2488">
        <v>53.649500000000003</v>
      </c>
      <c r="D2488">
        <v>9.9618000000000002</v>
      </c>
      <c r="E2488">
        <v>15</v>
      </c>
      <c r="F2488" s="2">
        <v>37411</v>
      </c>
      <c r="G2488">
        <v>15.5</v>
      </c>
      <c r="H2488" s="3">
        <v>37411.48541666667</v>
      </c>
      <c r="I2488" s="3">
        <v>37411.458333333336</v>
      </c>
      <c r="J2488">
        <v>19</v>
      </c>
      <c r="K2488">
        <v>25.7</v>
      </c>
      <c r="L2488" s="3">
        <v>37411.470833333333</v>
      </c>
      <c r="M2488" t="s">
        <v>9</v>
      </c>
      <c r="N2488" t="s">
        <v>9</v>
      </c>
      <c r="O2488" t="s">
        <v>9</v>
      </c>
      <c r="P2488" s="3">
        <v>37411.48541666667</v>
      </c>
      <c r="Q2488">
        <v>0</v>
      </c>
      <c r="R2488" t="s">
        <v>76</v>
      </c>
      <c r="S2488">
        <v>0</v>
      </c>
      <c r="T2488">
        <v>0</v>
      </c>
      <c r="U2488" t="s">
        <v>9</v>
      </c>
      <c r="V2488" s="3">
        <v>37411.458333333336</v>
      </c>
      <c r="W2488">
        <v>1</v>
      </c>
      <c r="X2488" s="3">
        <v>37411.470833333333</v>
      </c>
      <c r="Y2488" t="s">
        <v>9</v>
      </c>
      <c r="Z2488">
        <v>0</v>
      </c>
      <c r="AA2488">
        <v>0</v>
      </c>
      <c r="AB2488" t="s">
        <v>88</v>
      </c>
    </row>
    <row r="2489" spans="1:28" x14ac:dyDescent="0.25">
      <c r="A2489" t="s">
        <v>74</v>
      </c>
      <c r="B2489" t="s">
        <v>75</v>
      </c>
      <c r="C2489">
        <v>53.649500000000003</v>
      </c>
      <c r="D2489">
        <v>9.9618000000000002</v>
      </c>
      <c r="E2489">
        <v>15</v>
      </c>
      <c r="F2489" s="2">
        <v>37412</v>
      </c>
      <c r="G2489">
        <v>14.6</v>
      </c>
      <c r="H2489" s="3">
        <v>37412.48541666667</v>
      </c>
      <c r="I2489" s="3">
        <v>37412.458333333336</v>
      </c>
      <c r="J2489">
        <v>22.6</v>
      </c>
      <c r="K2489">
        <v>27.4</v>
      </c>
      <c r="L2489" s="3">
        <v>37412.470833333333</v>
      </c>
      <c r="M2489" t="s">
        <v>9</v>
      </c>
      <c r="N2489" t="s">
        <v>9</v>
      </c>
      <c r="O2489" t="s">
        <v>9</v>
      </c>
      <c r="P2489" s="3">
        <v>37412.48541666667</v>
      </c>
      <c r="Q2489">
        <v>0</v>
      </c>
      <c r="R2489" t="s">
        <v>76</v>
      </c>
      <c r="S2489">
        <v>0</v>
      </c>
      <c r="T2489">
        <v>0</v>
      </c>
      <c r="U2489" t="s">
        <v>9</v>
      </c>
      <c r="V2489" s="3">
        <v>37412.458333333336</v>
      </c>
      <c r="W2489">
        <v>1</v>
      </c>
      <c r="X2489" s="3">
        <v>37412.470833333333</v>
      </c>
      <c r="Y2489" t="s">
        <v>9</v>
      </c>
      <c r="Z2489">
        <v>0</v>
      </c>
      <c r="AA2489">
        <v>0</v>
      </c>
      <c r="AB2489" t="s">
        <v>88</v>
      </c>
    </row>
    <row r="2490" spans="1:28" x14ac:dyDescent="0.25">
      <c r="A2490" t="s">
        <v>74</v>
      </c>
      <c r="B2490" t="s">
        <v>75</v>
      </c>
      <c r="C2490">
        <v>53.649500000000003</v>
      </c>
      <c r="D2490">
        <v>9.9618000000000002</v>
      </c>
      <c r="E2490">
        <v>15</v>
      </c>
      <c r="F2490" s="2">
        <v>37413</v>
      </c>
      <c r="G2490">
        <v>17.100000000000001</v>
      </c>
      <c r="H2490" s="3">
        <v>37413.48541666667</v>
      </c>
      <c r="I2490" s="3">
        <v>37413.458333333336</v>
      </c>
      <c r="J2490">
        <v>17.100000000000001</v>
      </c>
      <c r="K2490">
        <v>25.9</v>
      </c>
      <c r="L2490" s="3">
        <v>37413.470833333333</v>
      </c>
      <c r="M2490" t="s">
        <v>9</v>
      </c>
      <c r="N2490" t="s">
        <v>9</v>
      </c>
      <c r="O2490" t="s">
        <v>9</v>
      </c>
      <c r="P2490" s="3">
        <v>37413.48541666667</v>
      </c>
      <c r="Q2490">
        <v>0</v>
      </c>
      <c r="R2490" t="s">
        <v>76</v>
      </c>
      <c r="S2490">
        <v>0</v>
      </c>
      <c r="T2490">
        <v>0</v>
      </c>
      <c r="U2490" t="s">
        <v>9</v>
      </c>
      <c r="V2490" s="3">
        <v>37413.458333333336</v>
      </c>
      <c r="W2490">
        <v>1</v>
      </c>
      <c r="X2490" s="3">
        <v>37413.470833333333</v>
      </c>
      <c r="Y2490" t="s">
        <v>9</v>
      </c>
      <c r="Z2490">
        <v>0</v>
      </c>
      <c r="AA2490">
        <v>0</v>
      </c>
      <c r="AB2490" t="s">
        <v>88</v>
      </c>
    </row>
    <row r="2491" spans="1:28" x14ac:dyDescent="0.25">
      <c r="A2491" t="s">
        <v>74</v>
      </c>
      <c r="B2491" t="s">
        <v>75</v>
      </c>
      <c r="C2491">
        <v>53.649500000000003</v>
      </c>
      <c r="D2491">
        <v>9.9618000000000002</v>
      </c>
      <c r="E2491">
        <v>15</v>
      </c>
      <c r="F2491" s="2">
        <v>37414</v>
      </c>
      <c r="G2491">
        <v>14.8</v>
      </c>
      <c r="H2491" s="3">
        <v>37414.48541666667</v>
      </c>
      <c r="I2491" s="3">
        <v>37414.458333333336</v>
      </c>
      <c r="J2491">
        <v>15.9</v>
      </c>
      <c r="K2491">
        <v>17.100000000000001</v>
      </c>
      <c r="L2491" s="3">
        <v>37414.470833333333</v>
      </c>
      <c r="M2491" t="s">
        <v>9</v>
      </c>
      <c r="N2491" t="s">
        <v>9</v>
      </c>
      <c r="O2491" t="s">
        <v>9</v>
      </c>
      <c r="P2491" s="3">
        <v>37414.48541666667</v>
      </c>
      <c r="Q2491">
        <v>8</v>
      </c>
      <c r="R2491" t="s">
        <v>77</v>
      </c>
      <c r="S2491">
        <v>8</v>
      </c>
      <c r="T2491">
        <v>0</v>
      </c>
      <c r="U2491" t="s">
        <v>9</v>
      </c>
      <c r="V2491" s="3">
        <v>37414.458333333336</v>
      </c>
      <c r="W2491">
        <v>1</v>
      </c>
      <c r="X2491" s="3">
        <v>37414.470833333333</v>
      </c>
      <c r="Y2491" t="s">
        <v>9</v>
      </c>
      <c r="Z2491">
        <v>8</v>
      </c>
      <c r="AA2491">
        <v>0</v>
      </c>
      <c r="AB2491" t="s">
        <v>88</v>
      </c>
    </row>
    <row r="2492" spans="1:28" x14ac:dyDescent="0.25">
      <c r="A2492" t="s">
        <v>74</v>
      </c>
      <c r="B2492" t="s">
        <v>75</v>
      </c>
      <c r="C2492">
        <v>53.649500000000003</v>
      </c>
      <c r="D2492">
        <v>9.9618000000000002</v>
      </c>
      <c r="E2492">
        <v>15</v>
      </c>
      <c r="F2492" s="2">
        <v>37415</v>
      </c>
      <c r="G2492">
        <v>13.8</v>
      </c>
      <c r="H2492" s="3">
        <v>37415.48541666667</v>
      </c>
      <c r="I2492" s="3">
        <v>37415.458333333336</v>
      </c>
      <c r="J2492">
        <v>15.5</v>
      </c>
      <c r="K2492">
        <v>17.899999999999999</v>
      </c>
      <c r="L2492" s="3">
        <v>37415.47152777778</v>
      </c>
      <c r="M2492" t="s">
        <v>9</v>
      </c>
      <c r="N2492" t="s">
        <v>9</v>
      </c>
      <c r="O2492" t="s">
        <v>9</v>
      </c>
      <c r="P2492" s="3">
        <v>37415.48541666667</v>
      </c>
      <c r="Q2492">
        <v>5</v>
      </c>
      <c r="R2492" t="s">
        <v>77</v>
      </c>
      <c r="S2492">
        <v>5</v>
      </c>
      <c r="T2492">
        <v>0</v>
      </c>
      <c r="U2492" t="s">
        <v>9</v>
      </c>
      <c r="V2492" s="3">
        <v>37415.458333333336</v>
      </c>
      <c r="W2492">
        <v>1</v>
      </c>
      <c r="X2492" s="3">
        <v>37415.47152777778</v>
      </c>
      <c r="Y2492" t="s">
        <v>9</v>
      </c>
      <c r="Z2492">
        <v>5</v>
      </c>
      <c r="AA2492">
        <v>0</v>
      </c>
      <c r="AB2492" t="s">
        <v>88</v>
      </c>
    </row>
    <row r="2493" spans="1:28" x14ac:dyDescent="0.25">
      <c r="A2493" t="s">
        <v>74</v>
      </c>
      <c r="B2493" t="s">
        <v>75</v>
      </c>
      <c r="C2493">
        <v>53.649500000000003</v>
      </c>
      <c r="D2493">
        <v>9.9618000000000002</v>
      </c>
      <c r="E2493">
        <v>15</v>
      </c>
      <c r="F2493" s="2">
        <v>37416</v>
      </c>
      <c r="G2493">
        <v>13.4</v>
      </c>
      <c r="H2493" s="3">
        <v>37416.48541666667</v>
      </c>
      <c r="I2493" s="3">
        <v>37416.458333333336</v>
      </c>
      <c r="J2493">
        <v>18.3</v>
      </c>
      <c r="K2493">
        <v>22.7</v>
      </c>
      <c r="L2493" s="3">
        <v>37416.47152777778</v>
      </c>
      <c r="M2493" t="s">
        <v>9</v>
      </c>
      <c r="N2493" t="s">
        <v>9</v>
      </c>
      <c r="O2493" t="s">
        <v>9</v>
      </c>
      <c r="P2493" s="3">
        <v>37416.48541666667</v>
      </c>
      <c r="Q2493">
        <v>0</v>
      </c>
      <c r="R2493" t="s">
        <v>76</v>
      </c>
      <c r="S2493">
        <v>0</v>
      </c>
      <c r="T2493">
        <v>0</v>
      </c>
      <c r="U2493" t="s">
        <v>9</v>
      </c>
      <c r="V2493" s="3">
        <v>37416.458333333336</v>
      </c>
      <c r="W2493">
        <v>1</v>
      </c>
      <c r="X2493" s="3">
        <v>37416.47152777778</v>
      </c>
      <c r="Y2493" t="s">
        <v>9</v>
      </c>
      <c r="Z2493">
        <v>0</v>
      </c>
      <c r="AA2493">
        <v>0</v>
      </c>
      <c r="AB2493" t="s">
        <v>88</v>
      </c>
    </row>
    <row r="2494" spans="1:28" x14ac:dyDescent="0.25">
      <c r="A2494" t="s">
        <v>74</v>
      </c>
      <c r="B2494" t="s">
        <v>75</v>
      </c>
      <c r="C2494">
        <v>53.649500000000003</v>
      </c>
      <c r="D2494">
        <v>9.9618000000000002</v>
      </c>
      <c r="E2494">
        <v>15</v>
      </c>
      <c r="F2494" s="2">
        <v>37417</v>
      </c>
      <c r="G2494">
        <v>12.4</v>
      </c>
      <c r="H2494" s="3">
        <v>37417.48541666667</v>
      </c>
      <c r="I2494" s="3">
        <v>37417.458333333336</v>
      </c>
      <c r="J2494">
        <v>14.6</v>
      </c>
      <c r="K2494">
        <v>18.899999999999999</v>
      </c>
      <c r="L2494" s="3">
        <v>37417.47152777778</v>
      </c>
      <c r="M2494" t="s">
        <v>9</v>
      </c>
      <c r="N2494" t="s">
        <v>9</v>
      </c>
      <c r="O2494" t="s">
        <v>9</v>
      </c>
      <c r="P2494" s="3">
        <v>37417.48541666667</v>
      </c>
      <c r="Q2494">
        <v>0</v>
      </c>
      <c r="R2494" t="s">
        <v>76</v>
      </c>
      <c r="S2494">
        <v>0</v>
      </c>
      <c r="T2494">
        <v>0</v>
      </c>
      <c r="U2494" t="s">
        <v>9</v>
      </c>
      <c r="V2494" s="3">
        <v>37417.458333333336</v>
      </c>
      <c r="W2494">
        <v>1</v>
      </c>
      <c r="X2494" s="3">
        <v>37417.47152777778</v>
      </c>
      <c r="Y2494" t="s">
        <v>9</v>
      </c>
      <c r="Z2494">
        <v>0</v>
      </c>
      <c r="AA2494">
        <v>0</v>
      </c>
      <c r="AB2494" t="s">
        <v>88</v>
      </c>
    </row>
    <row r="2495" spans="1:28" x14ac:dyDescent="0.25">
      <c r="A2495" t="s">
        <v>74</v>
      </c>
      <c r="B2495" t="s">
        <v>75</v>
      </c>
      <c r="C2495">
        <v>53.649500000000003</v>
      </c>
      <c r="D2495">
        <v>9.9618000000000002</v>
      </c>
      <c r="E2495">
        <v>15</v>
      </c>
      <c r="F2495" s="2">
        <v>37418</v>
      </c>
      <c r="G2495">
        <v>10.9</v>
      </c>
      <c r="H2495" s="3">
        <v>37418.48541666667</v>
      </c>
      <c r="I2495" s="3">
        <v>37418.458333333336</v>
      </c>
      <c r="J2495">
        <v>13.4</v>
      </c>
      <c r="K2495">
        <v>20.399999999999999</v>
      </c>
      <c r="L2495" s="3">
        <v>37418.47152777778</v>
      </c>
      <c r="M2495" t="s">
        <v>9</v>
      </c>
      <c r="N2495" t="s">
        <v>9</v>
      </c>
      <c r="O2495" t="s">
        <v>9</v>
      </c>
      <c r="P2495" s="3">
        <v>37418.48541666667</v>
      </c>
      <c r="Q2495">
        <v>3</v>
      </c>
      <c r="R2495" t="s">
        <v>77</v>
      </c>
      <c r="S2495">
        <v>3</v>
      </c>
      <c r="T2495">
        <v>0</v>
      </c>
      <c r="U2495" t="s">
        <v>9</v>
      </c>
      <c r="V2495" s="3">
        <v>37418.458333333336</v>
      </c>
      <c r="W2495">
        <v>1</v>
      </c>
      <c r="X2495" s="3">
        <v>37418.47152777778</v>
      </c>
      <c r="Y2495" t="s">
        <v>9</v>
      </c>
      <c r="Z2495">
        <v>3</v>
      </c>
      <c r="AA2495">
        <v>0</v>
      </c>
      <c r="AB2495" t="s">
        <v>88</v>
      </c>
    </row>
    <row r="2496" spans="1:28" x14ac:dyDescent="0.25">
      <c r="A2496" t="s">
        <v>74</v>
      </c>
      <c r="B2496" t="s">
        <v>75</v>
      </c>
      <c r="C2496">
        <v>53.649500000000003</v>
      </c>
      <c r="D2496">
        <v>9.9618000000000002</v>
      </c>
      <c r="E2496">
        <v>15</v>
      </c>
      <c r="F2496" s="2">
        <v>37419</v>
      </c>
      <c r="G2496">
        <v>11.8</v>
      </c>
      <c r="H2496" s="3">
        <v>37419.48541666667</v>
      </c>
      <c r="I2496" s="3">
        <v>37419.458333333336</v>
      </c>
      <c r="J2496">
        <v>15.9</v>
      </c>
      <c r="K2496">
        <v>18.3</v>
      </c>
      <c r="L2496" s="3">
        <v>37419.47152777778</v>
      </c>
      <c r="M2496" t="s">
        <v>9</v>
      </c>
      <c r="N2496" t="s">
        <v>9</v>
      </c>
      <c r="O2496" t="s">
        <v>9</v>
      </c>
      <c r="P2496" s="3">
        <v>37419.48541666667</v>
      </c>
      <c r="Q2496">
        <v>7</v>
      </c>
      <c r="R2496" t="s">
        <v>77</v>
      </c>
      <c r="S2496">
        <v>7</v>
      </c>
      <c r="T2496">
        <v>0</v>
      </c>
      <c r="U2496" t="s">
        <v>9</v>
      </c>
      <c r="V2496" s="3">
        <v>37419.458333333336</v>
      </c>
      <c r="W2496">
        <v>1</v>
      </c>
      <c r="X2496" s="3">
        <v>37419.47152777778</v>
      </c>
      <c r="Y2496" t="s">
        <v>9</v>
      </c>
      <c r="Z2496">
        <v>7</v>
      </c>
      <c r="AA2496">
        <v>0</v>
      </c>
      <c r="AB2496" t="s">
        <v>88</v>
      </c>
    </row>
    <row r="2497" spans="1:28" x14ac:dyDescent="0.25">
      <c r="A2497" t="s">
        <v>74</v>
      </c>
      <c r="B2497" t="s">
        <v>75</v>
      </c>
      <c r="C2497">
        <v>53.649500000000003</v>
      </c>
      <c r="D2497">
        <v>9.9618000000000002</v>
      </c>
      <c r="E2497">
        <v>15</v>
      </c>
      <c r="F2497" s="2">
        <v>37420</v>
      </c>
      <c r="G2497">
        <v>12.6</v>
      </c>
      <c r="H2497" s="3">
        <v>37420.48541666667</v>
      </c>
      <c r="I2497" s="3">
        <v>37420.458333333336</v>
      </c>
      <c r="J2497">
        <v>14.6</v>
      </c>
      <c r="K2497">
        <v>16.899999999999999</v>
      </c>
      <c r="L2497" s="3">
        <v>37420.472222222219</v>
      </c>
      <c r="M2497" t="s">
        <v>9</v>
      </c>
      <c r="N2497" t="s">
        <v>9</v>
      </c>
      <c r="O2497" t="s">
        <v>9</v>
      </c>
      <c r="P2497" s="3">
        <v>37420.48541666667</v>
      </c>
      <c r="Q2497">
        <v>13</v>
      </c>
      <c r="R2497" t="s">
        <v>77</v>
      </c>
      <c r="S2497">
        <v>13</v>
      </c>
      <c r="T2497">
        <v>0</v>
      </c>
      <c r="U2497" t="s">
        <v>9</v>
      </c>
      <c r="V2497" s="3">
        <v>37420.458333333336</v>
      </c>
      <c r="W2497">
        <v>1</v>
      </c>
      <c r="X2497" s="3">
        <v>37420.472222222219</v>
      </c>
      <c r="Y2497" t="s">
        <v>9</v>
      </c>
      <c r="Z2497">
        <v>13</v>
      </c>
      <c r="AA2497">
        <v>0</v>
      </c>
      <c r="AB2497" t="s">
        <v>88</v>
      </c>
    </row>
    <row r="2498" spans="1:28" x14ac:dyDescent="0.25">
      <c r="A2498" t="s">
        <v>74</v>
      </c>
      <c r="B2498" t="s">
        <v>75</v>
      </c>
      <c r="C2498">
        <v>53.649500000000003</v>
      </c>
      <c r="D2498">
        <v>9.9618000000000002</v>
      </c>
      <c r="E2498">
        <v>15</v>
      </c>
      <c r="F2498" s="2">
        <v>37421</v>
      </c>
      <c r="G2498">
        <v>11.4</v>
      </c>
      <c r="H2498" s="3">
        <v>37421.48541666667</v>
      </c>
      <c r="I2498" s="3">
        <v>37421.458333333336</v>
      </c>
      <c r="J2498">
        <v>17.7</v>
      </c>
      <c r="K2498">
        <v>20.2</v>
      </c>
      <c r="L2498" s="3">
        <v>37421.472222222219</v>
      </c>
      <c r="M2498" t="s">
        <v>9</v>
      </c>
      <c r="N2498" t="s">
        <v>9</v>
      </c>
      <c r="O2498" t="s">
        <v>9</v>
      </c>
      <c r="P2498" s="3">
        <v>37421.48541666667</v>
      </c>
      <c r="Q2498">
        <v>0</v>
      </c>
      <c r="R2498" t="s">
        <v>76</v>
      </c>
      <c r="S2498">
        <v>0</v>
      </c>
      <c r="T2498">
        <v>0</v>
      </c>
      <c r="U2498" t="s">
        <v>9</v>
      </c>
      <c r="V2498" s="3">
        <v>37421.458333333336</v>
      </c>
      <c r="W2498">
        <v>1</v>
      </c>
      <c r="X2498" s="3">
        <v>37421.472222222219</v>
      </c>
      <c r="Y2498" t="s">
        <v>9</v>
      </c>
      <c r="Z2498">
        <v>0</v>
      </c>
      <c r="AA2498">
        <v>0</v>
      </c>
      <c r="AB2498" t="s">
        <v>88</v>
      </c>
    </row>
    <row r="2499" spans="1:28" x14ac:dyDescent="0.25">
      <c r="A2499" t="s">
        <v>74</v>
      </c>
      <c r="B2499" t="s">
        <v>75</v>
      </c>
      <c r="C2499">
        <v>53.649500000000003</v>
      </c>
      <c r="D2499">
        <v>9.9618000000000002</v>
      </c>
      <c r="E2499">
        <v>15</v>
      </c>
      <c r="F2499" s="2">
        <v>37422</v>
      </c>
      <c r="G2499">
        <v>14.2</v>
      </c>
      <c r="H2499" s="3">
        <v>37422.48541666667</v>
      </c>
      <c r="I2499" s="3">
        <v>37422.458333333336</v>
      </c>
      <c r="J2499">
        <v>17.100000000000001</v>
      </c>
      <c r="K2499">
        <v>23.9</v>
      </c>
      <c r="L2499" s="3">
        <v>37422.472222222219</v>
      </c>
      <c r="M2499" t="s">
        <v>9</v>
      </c>
      <c r="N2499" t="s">
        <v>9</v>
      </c>
      <c r="O2499" t="s">
        <v>9</v>
      </c>
      <c r="P2499" s="3">
        <v>37422.48541666667</v>
      </c>
      <c r="Q2499">
        <v>2</v>
      </c>
      <c r="R2499" t="s">
        <v>77</v>
      </c>
      <c r="S2499">
        <v>2</v>
      </c>
      <c r="T2499">
        <v>0</v>
      </c>
      <c r="U2499" t="s">
        <v>9</v>
      </c>
      <c r="V2499" s="3">
        <v>37422.458333333336</v>
      </c>
      <c r="W2499">
        <v>1</v>
      </c>
      <c r="X2499" s="3">
        <v>37422.472222222219</v>
      </c>
      <c r="Y2499" t="s">
        <v>9</v>
      </c>
      <c r="Z2499">
        <v>2</v>
      </c>
      <c r="AA2499">
        <v>0</v>
      </c>
      <c r="AB2499" t="s">
        <v>88</v>
      </c>
    </row>
    <row r="2500" spans="1:28" x14ac:dyDescent="0.25">
      <c r="A2500" t="s">
        <v>74</v>
      </c>
      <c r="B2500" t="s">
        <v>75</v>
      </c>
      <c r="C2500">
        <v>53.649500000000003</v>
      </c>
      <c r="D2500">
        <v>9.9618000000000002</v>
      </c>
      <c r="E2500">
        <v>15</v>
      </c>
      <c r="F2500" s="2">
        <v>37423</v>
      </c>
      <c r="G2500">
        <v>12.6</v>
      </c>
      <c r="H2500" s="3">
        <v>37423.48541666667</v>
      </c>
      <c r="I2500" s="3">
        <v>37423.458333333336</v>
      </c>
      <c r="J2500">
        <v>17.899999999999999</v>
      </c>
      <c r="K2500">
        <v>23.7</v>
      </c>
      <c r="L2500" s="3">
        <v>37423.472222222219</v>
      </c>
      <c r="M2500" t="s">
        <v>9</v>
      </c>
      <c r="N2500" t="s">
        <v>9</v>
      </c>
      <c r="O2500" t="s">
        <v>9</v>
      </c>
      <c r="P2500" s="3">
        <v>37423.48541666667</v>
      </c>
      <c r="Q2500">
        <v>0</v>
      </c>
      <c r="R2500" t="s">
        <v>76</v>
      </c>
      <c r="S2500">
        <v>0</v>
      </c>
      <c r="T2500">
        <v>0</v>
      </c>
      <c r="U2500" t="s">
        <v>9</v>
      </c>
      <c r="V2500" s="3">
        <v>37423.458333333336</v>
      </c>
      <c r="W2500">
        <v>1</v>
      </c>
      <c r="X2500" s="3">
        <v>37423.472222222219</v>
      </c>
      <c r="Y2500" t="s">
        <v>9</v>
      </c>
      <c r="Z2500">
        <v>0</v>
      </c>
      <c r="AA2500">
        <v>0</v>
      </c>
      <c r="AB2500" t="s">
        <v>88</v>
      </c>
    </row>
    <row r="2501" spans="1:28" x14ac:dyDescent="0.25">
      <c r="A2501" t="s">
        <v>74</v>
      </c>
      <c r="B2501" t="s">
        <v>75</v>
      </c>
      <c r="C2501">
        <v>53.649500000000003</v>
      </c>
      <c r="D2501">
        <v>9.9618000000000002</v>
      </c>
      <c r="E2501">
        <v>15</v>
      </c>
      <c r="F2501" s="2">
        <v>37424</v>
      </c>
      <c r="G2501">
        <v>15.3</v>
      </c>
      <c r="H2501" s="3">
        <v>37424.48541666667</v>
      </c>
      <c r="I2501" s="3">
        <v>37424.458333333336</v>
      </c>
      <c r="J2501">
        <v>25.5</v>
      </c>
      <c r="K2501">
        <v>28.6</v>
      </c>
      <c r="L2501" s="3">
        <v>37424.472916666666</v>
      </c>
      <c r="M2501" t="s">
        <v>9</v>
      </c>
      <c r="N2501" t="s">
        <v>9</v>
      </c>
      <c r="O2501" t="s">
        <v>9</v>
      </c>
      <c r="P2501" s="3">
        <v>37424.48541666667</v>
      </c>
      <c r="Q2501">
        <v>0</v>
      </c>
      <c r="R2501" t="s">
        <v>76</v>
      </c>
      <c r="S2501">
        <v>0</v>
      </c>
      <c r="T2501">
        <v>0</v>
      </c>
      <c r="U2501" t="s">
        <v>9</v>
      </c>
      <c r="V2501" s="3">
        <v>37424.458333333336</v>
      </c>
      <c r="W2501">
        <v>1</v>
      </c>
      <c r="X2501" s="3">
        <v>37424.472916666666</v>
      </c>
      <c r="Y2501" t="s">
        <v>9</v>
      </c>
      <c r="Z2501">
        <v>0</v>
      </c>
      <c r="AA2501">
        <v>0</v>
      </c>
      <c r="AB2501" t="s">
        <v>88</v>
      </c>
    </row>
    <row r="2502" spans="1:28" x14ac:dyDescent="0.25">
      <c r="A2502" t="s">
        <v>74</v>
      </c>
      <c r="B2502" t="s">
        <v>75</v>
      </c>
      <c r="C2502">
        <v>53.649500000000003</v>
      </c>
      <c r="D2502">
        <v>9.9618000000000002</v>
      </c>
      <c r="E2502">
        <v>15</v>
      </c>
      <c r="F2502" s="2">
        <v>37425</v>
      </c>
      <c r="G2502">
        <v>17.5</v>
      </c>
      <c r="H2502" s="3">
        <v>37425.48541666667</v>
      </c>
      <c r="I2502" s="3">
        <v>37425.458333333336</v>
      </c>
      <c r="J2502">
        <v>19.8</v>
      </c>
      <c r="K2502">
        <v>32.9</v>
      </c>
      <c r="L2502" s="3">
        <v>37425.472916666666</v>
      </c>
      <c r="M2502" t="s">
        <v>9</v>
      </c>
      <c r="N2502" t="s">
        <v>9</v>
      </c>
      <c r="O2502" t="s">
        <v>9</v>
      </c>
      <c r="P2502" s="3">
        <v>37425.48541666667</v>
      </c>
      <c r="Q2502">
        <v>0</v>
      </c>
      <c r="R2502" t="s">
        <v>76</v>
      </c>
      <c r="S2502">
        <v>0</v>
      </c>
      <c r="T2502">
        <v>0</v>
      </c>
      <c r="U2502" t="s">
        <v>9</v>
      </c>
      <c r="V2502" s="3">
        <v>37425.458333333336</v>
      </c>
      <c r="W2502">
        <v>1</v>
      </c>
      <c r="X2502" s="3">
        <v>37425.472916666666</v>
      </c>
      <c r="Y2502" t="s">
        <v>9</v>
      </c>
      <c r="Z2502">
        <v>0</v>
      </c>
      <c r="AA2502">
        <v>0</v>
      </c>
      <c r="AB2502" t="s">
        <v>88</v>
      </c>
    </row>
    <row r="2503" spans="1:28" x14ac:dyDescent="0.25">
      <c r="A2503" t="s">
        <v>74</v>
      </c>
      <c r="B2503" t="s">
        <v>75</v>
      </c>
      <c r="C2503">
        <v>53.649500000000003</v>
      </c>
      <c r="D2503">
        <v>9.9618000000000002</v>
      </c>
      <c r="E2503">
        <v>15</v>
      </c>
      <c r="F2503" s="2">
        <v>37426</v>
      </c>
      <c r="G2503">
        <v>15.2</v>
      </c>
      <c r="H2503" s="3">
        <v>37426.48541666667</v>
      </c>
      <c r="I2503" s="3">
        <v>37426.458333333336</v>
      </c>
      <c r="J2503">
        <v>20.399999999999999</v>
      </c>
      <c r="K2503">
        <v>23.3</v>
      </c>
      <c r="L2503" s="3">
        <v>37426.472916666666</v>
      </c>
      <c r="M2503" t="s">
        <v>9</v>
      </c>
      <c r="N2503" t="s">
        <v>9</v>
      </c>
      <c r="O2503" t="s">
        <v>9</v>
      </c>
      <c r="P2503" s="3">
        <v>37426.48541666667</v>
      </c>
      <c r="Q2503">
        <v>13</v>
      </c>
      <c r="R2503" t="s">
        <v>77</v>
      </c>
      <c r="S2503">
        <v>13</v>
      </c>
      <c r="T2503">
        <v>0</v>
      </c>
      <c r="U2503" t="s">
        <v>9</v>
      </c>
      <c r="V2503" s="3">
        <v>37426.458333333336</v>
      </c>
      <c r="W2503">
        <v>1</v>
      </c>
      <c r="X2503" s="3">
        <v>37426.472916666666</v>
      </c>
      <c r="Y2503" t="s">
        <v>9</v>
      </c>
      <c r="Z2503">
        <v>13</v>
      </c>
      <c r="AA2503">
        <v>0</v>
      </c>
      <c r="AB2503" t="s">
        <v>88</v>
      </c>
    </row>
    <row r="2504" spans="1:28" x14ac:dyDescent="0.25">
      <c r="A2504" t="s">
        <v>74</v>
      </c>
      <c r="B2504" t="s">
        <v>75</v>
      </c>
      <c r="C2504">
        <v>53.649500000000003</v>
      </c>
      <c r="D2504">
        <v>9.9618000000000002</v>
      </c>
      <c r="E2504">
        <v>15</v>
      </c>
      <c r="F2504" s="2">
        <v>37427</v>
      </c>
      <c r="G2504">
        <v>14.8</v>
      </c>
      <c r="H2504" s="3">
        <v>37427.48541666667</v>
      </c>
      <c r="I2504" s="3">
        <v>37427.458333333336</v>
      </c>
      <c r="J2504">
        <v>17</v>
      </c>
      <c r="K2504">
        <v>22.6</v>
      </c>
      <c r="L2504" s="3">
        <v>37427.472916666666</v>
      </c>
      <c r="M2504" t="s">
        <v>9</v>
      </c>
      <c r="N2504" t="s">
        <v>9</v>
      </c>
      <c r="O2504" t="s">
        <v>9</v>
      </c>
      <c r="P2504" s="3">
        <v>37427.48541666667</v>
      </c>
      <c r="Q2504">
        <v>6</v>
      </c>
      <c r="R2504" t="s">
        <v>77</v>
      </c>
      <c r="S2504">
        <v>6</v>
      </c>
      <c r="T2504">
        <v>0</v>
      </c>
      <c r="U2504" t="s">
        <v>9</v>
      </c>
      <c r="V2504" s="3">
        <v>37427.458333333336</v>
      </c>
      <c r="W2504">
        <v>1</v>
      </c>
      <c r="X2504" s="3">
        <v>37427.472916666666</v>
      </c>
      <c r="Y2504" t="s">
        <v>9</v>
      </c>
      <c r="Z2504">
        <v>6</v>
      </c>
      <c r="AA2504">
        <v>0</v>
      </c>
      <c r="AB2504" t="s">
        <v>88</v>
      </c>
    </row>
    <row r="2505" spans="1:28" x14ac:dyDescent="0.25">
      <c r="A2505" t="s">
        <v>74</v>
      </c>
      <c r="B2505" t="s">
        <v>75</v>
      </c>
      <c r="C2505">
        <v>53.649500000000003</v>
      </c>
      <c r="D2505">
        <v>9.9618000000000002</v>
      </c>
      <c r="E2505">
        <v>15</v>
      </c>
      <c r="F2505" s="2">
        <v>37428</v>
      </c>
      <c r="G2505">
        <v>17</v>
      </c>
      <c r="H2505" s="3">
        <v>37428.48541666667</v>
      </c>
      <c r="I2505" s="3">
        <v>37428.458333333336</v>
      </c>
      <c r="J2505">
        <v>20</v>
      </c>
      <c r="K2505">
        <v>21</v>
      </c>
      <c r="L2505" s="3">
        <v>37428.472916666666</v>
      </c>
      <c r="M2505" t="s">
        <v>9</v>
      </c>
      <c r="N2505" t="s">
        <v>9</v>
      </c>
      <c r="O2505" t="s">
        <v>9</v>
      </c>
      <c r="P2505" s="3">
        <v>37428.48541666667</v>
      </c>
      <c r="Q2505">
        <v>2.1</v>
      </c>
      <c r="R2505" t="s">
        <v>77</v>
      </c>
      <c r="S2505">
        <v>2.1</v>
      </c>
      <c r="T2505">
        <v>0</v>
      </c>
      <c r="U2505" t="s">
        <v>9</v>
      </c>
      <c r="V2505" s="3">
        <v>37428.458333333336</v>
      </c>
      <c r="W2505">
        <v>1</v>
      </c>
      <c r="X2505" s="3">
        <v>37428.472916666666</v>
      </c>
      <c r="Y2505" t="s">
        <v>9</v>
      </c>
      <c r="Z2505">
        <v>2.1</v>
      </c>
      <c r="AA2505">
        <v>0</v>
      </c>
      <c r="AB2505" t="s">
        <v>88</v>
      </c>
    </row>
    <row r="2506" spans="1:28" x14ac:dyDescent="0.25">
      <c r="A2506" t="s">
        <v>74</v>
      </c>
      <c r="B2506" t="s">
        <v>75</v>
      </c>
      <c r="C2506">
        <v>53.649500000000003</v>
      </c>
      <c r="D2506">
        <v>9.9618000000000002</v>
      </c>
      <c r="E2506">
        <v>15</v>
      </c>
      <c r="F2506" s="2">
        <v>37429</v>
      </c>
      <c r="G2506">
        <v>13</v>
      </c>
      <c r="H2506" s="3">
        <v>37429.48541666667</v>
      </c>
      <c r="I2506" s="3">
        <v>37429.458333333336</v>
      </c>
      <c r="J2506">
        <v>18</v>
      </c>
      <c r="K2506">
        <v>21</v>
      </c>
      <c r="L2506" s="3">
        <v>37429.473611111112</v>
      </c>
      <c r="M2506" t="s">
        <v>9</v>
      </c>
      <c r="N2506" t="s">
        <v>9</v>
      </c>
      <c r="O2506" t="s">
        <v>9</v>
      </c>
      <c r="P2506" s="3">
        <v>37429.48541666667</v>
      </c>
      <c r="Q2506">
        <v>3</v>
      </c>
      <c r="R2506" t="s">
        <v>77</v>
      </c>
      <c r="S2506">
        <v>3</v>
      </c>
      <c r="T2506">
        <v>0</v>
      </c>
      <c r="U2506" t="s">
        <v>9</v>
      </c>
      <c r="V2506" s="3">
        <v>37429.458333333336</v>
      </c>
      <c r="W2506">
        <v>1</v>
      </c>
      <c r="X2506" s="3">
        <v>37429.473611111112</v>
      </c>
      <c r="Y2506" t="s">
        <v>9</v>
      </c>
      <c r="Z2506">
        <v>3</v>
      </c>
      <c r="AA2506">
        <v>0</v>
      </c>
      <c r="AB2506" t="s">
        <v>88</v>
      </c>
    </row>
    <row r="2507" spans="1:28" x14ac:dyDescent="0.25">
      <c r="A2507" t="s">
        <v>74</v>
      </c>
      <c r="B2507" t="s">
        <v>75</v>
      </c>
      <c r="C2507">
        <v>53.649500000000003</v>
      </c>
      <c r="D2507">
        <v>9.9618000000000002</v>
      </c>
      <c r="E2507">
        <v>15</v>
      </c>
      <c r="F2507" s="2">
        <v>37430</v>
      </c>
      <c r="G2507">
        <v>14</v>
      </c>
      <c r="H2507" s="3">
        <v>37430.468055555553</v>
      </c>
      <c r="I2507" s="3">
        <v>37430.440972222219</v>
      </c>
      <c r="J2507">
        <v>18.5</v>
      </c>
      <c r="K2507">
        <v>20</v>
      </c>
      <c r="L2507" s="3">
        <v>37430.473611111112</v>
      </c>
      <c r="M2507" t="s">
        <v>9</v>
      </c>
      <c r="N2507" t="s">
        <v>9</v>
      </c>
      <c r="O2507" t="s">
        <v>9</v>
      </c>
      <c r="P2507" s="3">
        <v>37430.468055555553</v>
      </c>
      <c r="Q2507">
        <v>3.4</v>
      </c>
      <c r="R2507" t="s">
        <v>77</v>
      </c>
      <c r="S2507">
        <v>3.4</v>
      </c>
      <c r="T2507">
        <v>0</v>
      </c>
      <c r="U2507" t="s">
        <v>9</v>
      </c>
      <c r="V2507" s="3">
        <v>37430.440972222219</v>
      </c>
      <c r="W2507">
        <v>1</v>
      </c>
      <c r="X2507" s="3">
        <v>37430.473611111112</v>
      </c>
      <c r="Y2507" t="s">
        <v>9</v>
      </c>
      <c r="Z2507">
        <v>3.4</v>
      </c>
      <c r="AA2507">
        <v>0</v>
      </c>
      <c r="AB2507" t="s">
        <v>88</v>
      </c>
    </row>
    <row r="2508" spans="1:28" x14ac:dyDescent="0.25">
      <c r="A2508" t="s">
        <v>74</v>
      </c>
      <c r="B2508" t="s">
        <v>75</v>
      </c>
      <c r="C2508">
        <v>53.649500000000003</v>
      </c>
      <c r="D2508">
        <v>9.9618000000000002</v>
      </c>
      <c r="E2508">
        <v>15</v>
      </c>
      <c r="F2508" s="2">
        <v>37431</v>
      </c>
      <c r="G2508">
        <v>11.6</v>
      </c>
      <c r="H2508" s="3">
        <v>37431.468055555553</v>
      </c>
      <c r="I2508" s="3">
        <v>37431.440972222219</v>
      </c>
      <c r="J2508">
        <v>18.5</v>
      </c>
      <c r="K2508">
        <v>20</v>
      </c>
      <c r="L2508" s="3">
        <v>37431.473611111112</v>
      </c>
      <c r="M2508" t="s">
        <v>9</v>
      </c>
      <c r="N2508" t="s">
        <v>9</v>
      </c>
      <c r="O2508" t="s">
        <v>9</v>
      </c>
      <c r="P2508" s="3">
        <v>37431.468055555553</v>
      </c>
      <c r="Q2508">
        <v>0</v>
      </c>
      <c r="R2508" t="s">
        <v>76</v>
      </c>
      <c r="S2508">
        <v>0</v>
      </c>
      <c r="T2508">
        <v>0</v>
      </c>
      <c r="U2508" t="s">
        <v>9</v>
      </c>
      <c r="V2508" s="3">
        <v>37431.440972222219</v>
      </c>
      <c r="W2508">
        <v>1</v>
      </c>
      <c r="X2508" s="3">
        <v>37431.473611111112</v>
      </c>
      <c r="Y2508" t="s">
        <v>9</v>
      </c>
      <c r="Z2508">
        <v>0</v>
      </c>
      <c r="AA2508">
        <v>0</v>
      </c>
      <c r="AB2508" t="s">
        <v>88</v>
      </c>
    </row>
    <row r="2509" spans="1:28" x14ac:dyDescent="0.25">
      <c r="A2509" t="s">
        <v>74</v>
      </c>
      <c r="B2509" t="s">
        <v>75</v>
      </c>
      <c r="C2509">
        <v>53.649500000000003</v>
      </c>
      <c r="D2509">
        <v>9.9618000000000002</v>
      </c>
      <c r="E2509">
        <v>15</v>
      </c>
      <c r="F2509" s="2">
        <v>37432</v>
      </c>
      <c r="G2509">
        <v>12.3</v>
      </c>
      <c r="H2509" s="3">
        <v>37432.468055555553</v>
      </c>
      <c r="I2509" s="3">
        <v>37432.440972222219</v>
      </c>
      <c r="J2509">
        <v>19</v>
      </c>
      <c r="K2509">
        <v>19.5</v>
      </c>
      <c r="L2509" s="3">
        <v>37432.473611111112</v>
      </c>
      <c r="M2509" t="s">
        <v>9</v>
      </c>
      <c r="N2509" t="s">
        <v>9</v>
      </c>
      <c r="O2509" t="s">
        <v>9</v>
      </c>
      <c r="P2509" s="3">
        <v>37432.468055555553</v>
      </c>
      <c r="Q2509">
        <v>0</v>
      </c>
      <c r="R2509" t="s">
        <v>76</v>
      </c>
      <c r="S2509">
        <v>0</v>
      </c>
      <c r="T2509">
        <v>0</v>
      </c>
      <c r="U2509" t="s">
        <v>9</v>
      </c>
      <c r="V2509" s="3">
        <v>37432.440972222219</v>
      </c>
      <c r="W2509">
        <v>1</v>
      </c>
      <c r="X2509" s="3">
        <v>37432.473611111112</v>
      </c>
      <c r="Y2509" t="s">
        <v>9</v>
      </c>
      <c r="Z2509">
        <v>0</v>
      </c>
      <c r="AA2509">
        <v>0</v>
      </c>
      <c r="AB2509" t="s">
        <v>88</v>
      </c>
    </row>
    <row r="2510" spans="1:28" x14ac:dyDescent="0.25">
      <c r="A2510" t="s">
        <v>74</v>
      </c>
      <c r="B2510" t="s">
        <v>75</v>
      </c>
      <c r="C2510">
        <v>53.649500000000003</v>
      </c>
      <c r="D2510">
        <v>9.9618000000000002</v>
      </c>
      <c r="E2510">
        <v>15</v>
      </c>
      <c r="F2510" s="2">
        <v>37433</v>
      </c>
      <c r="G2510">
        <v>11.5</v>
      </c>
      <c r="H2510" s="3">
        <v>37433.48541666667</v>
      </c>
      <c r="I2510" s="3">
        <v>37433.458333333336</v>
      </c>
      <c r="J2510">
        <v>19.5</v>
      </c>
      <c r="K2510">
        <v>19.8</v>
      </c>
      <c r="L2510" s="3">
        <v>37433.473611111112</v>
      </c>
      <c r="M2510" t="s">
        <v>9</v>
      </c>
      <c r="N2510" t="s">
        <v>9</v>
      </c>
      <c r="O2510" t="s">
        <v>9</v>
      </c>
      <c r="P2510" s="3">
        <v>37433.48541666667</v>
      </c>
      <c r="Q2510">
        <v>0</v>
      </c>
      <c r="R2510" t="s">
        <v>76</v>
      </c>
      <c r="S2510">
        <v>0</v>
      </c>
      <c r="T2510">
        <v>0</v>
      </c>
      <c r="U2510" t="s">
        <v>9</v>
      </c>
      <c r="V2510" s="3">
        <v>37433.458333333336</v>
      </c>
      <c r="W2510">
        <v>1</v>
      </c>
      <c r="X2510" s="3">
        <v>37433.473611111112</v>
      </c>
      <c r="Y2510" t="s">
        <v>9</v>
      </c>
      <c r="Z2510">
        <v>0</v>
      </c>
      <c r="AA2510">
        <v>0</v>
      </c>
      <c r="AB2510" t="s">
        <v>88</v>
      </c>
    </row>
    <row r="2511" spans="1:28" x14ac:dyDescent="0.25">
      <c r="A2511" t="s">
        <v>74</v>
      </c>
      <c r="B2511" t="s">
        <v>75</v>
      </c>
      <c r="C2511">
        <v>53.649500000000003</v>
      </c>
      <c r="D2511">
        <v>9.9618000000000002</v>
      </c>
      <c r="E2511">
        <v>15</v>
      </c>
      <c r="F2511" s="2">
        <v>37434</v>
      </c>
      <c r="G2511">
        <v>13.7</v>
      </c>
      <c r="H2511" s="3">
        <v>37434.48541666667</v>
      </c>
      <c r="I2511" s="3">
        <v>37434.458333333336</v>
      </c>
      <c r="J2511">
        <v>17</v>
      </c>
      <c r="K2511">
        <v>21.3</v>
      </c>
      <c r="L2511" s="3">
        <v>37434.474305555559</v>
      </c>
      <c r="M2511" t="s">
        <v>9</v>
      </c>
      <c r="N2511" t="s">
        <v>9</v>
      </c>
      <c r="O2511" t="s">
        <v>9</v>
      </c>
      <c r="P2511" s="3">
        <v>37434.48541666667</v>
      </c>
      <c r="Q2511">
        <v>3</v>
      </c>
      <c r="R2511" t="s">
        <v>77</v>
      </c>
      <c r="S2511">
        <v>3</v>
      </c>
      <c r="T2511">
        <v>0</v>
      </c>
      <c r="U2511" t="s">
        <v>9</v>
      </c>
      <c r="V2511" s="3">
        <v>37434.458333333336</v>
      </c>
      <c r="W2511">
        <v>1</v>
      </c>
      <c r="X2511" s="3">
        <v>37434.474305555559</v>
      </c>
      <c r="Y2511" t="s">
        <v>9</v>
      </c>
      <c r="Z2511">
        <v>3</v>
      </c>
      <c r="AA2511">
        <v>0</v>
      </c>
      <c r="AB2511" t="s">
        <v>88</v>
      </c>
    </row>
    <row r="2512" spans="1:28" x14ac:dyDescent="0.25">
      <c r="A2512" t="s">
        <v>74</v>
      </c>
      <c r="B2512" t="s">
        <v>75</v>
      </c>
      <c r="C2512">
        <v>53.649500000000003</v>
      </c>
      <c r="D2512">
        <v>9.9618000000000002</v>
      </c>
      <c r="E2512">
        <v>15</v>
      </c>
      <c r="F2512" s="2">
        <v>37435</v>
      </c>
      <c r="G2512">
        <v>11</v>
      </c>
      <c r="H2512" s="3">
        <v>37435.48541666667</v>
      </c>
      <c r="I2512" s="3">
        <v>37435.458333333336</v>
      </c>
      <c r="J2512">
        <v>15</v>
      </c>
      <c r="K2512">
        <v>18</v>
      </c>
      <c r="L2512" s="3">
        <v>37435.474305555559</v>
      </c>
      <c r="M2512" t="s">
        <v>9</v>
      </c>
      <c r="N2512" t="s">
        <v>9</v>
      </c>
      <c r="O2512" t="s">
        <v>9</v>
      </c>
      <c r="P2512" s="3">
        <v>37435.48541666667</v>
      </c>
      <c r="Q2512">
        <v>7</v>
      </c>
      <c r="R2512" t="s">
        <v>77</v>
      </c>
      <c r="S2512">
        <v>7</v>
      </c>
      <c r="T2512">
        <v>0</v>
      </c>
      <c r="U2512" t="s">
        <v>9</v>
      </c>
      <c r="V2512" s="3">
        <v>37435.458333333336</v>
      </c>
      <c r="W2512">
        <v>1</v>
      </c>
      <c r="X2512" s="3">
        <v>37435.474305555559</v>
      </c>
      <c r="Y2512" t="s">
        <v>9</v>
      </c>
      <c r="Z2512">
        <v>7</v>
      </c>
      <c r="AA2512">
        <v>0</v>
      </c>
      <c r="AB2512" t="s">
        <v>88</v>
      </c>
    </row>
    <row r="2513" spans="1:28" x14ac:dyDescent="0.25">
      <c r="A2513" t="s">
        <v>74</v>
      </c>
      <c r="B2513" t="s">
        <v>75</v>
      </c>
      <c r="C2513">
        <v>53.649500000000003</v>
      </c>
      <c r="D2513">
        <v>9.9618000000000002</v>
      </c>
      <c r="E2513">
        <v>15</v>
      </c>
      <c r="F2513" s="2">
        <v>37436</v>
      </c>
      <c r="G2513">
        <v>11.5</v>
      </c>
      <c r="H2513" s="3">
        <v>37436.48541666667</v>
      </c>
      <c r="I2513" s="3">
        <v>37436.458333333336</v>
      </c>
      <c r="J2513">
        <v>15</v>
      </c>
      <c r="K2513">
        <v>16.600000000000001</v>
      </c>
      <c r="L2513" s="3">
        <v>37436.474305555559</v>
      </c>
      <c r="M2513" t="s">
        <v>9</v>
      </c>
      <c r="N2513" t="s">
        <v>9</v>
      </c>
      <c r="O2513" t="s">
        <v>9</v>
      </c>
      <c r="P2513" s="3">
        <v>37436.48541666667</v>
      </c>
      <c r="Q2513">
        <v>13.6</v>
      </c>
      <c r="R2513" t="s">
        <v>77</v>
      </c>
      <c r="S2513">
        <v>13.6</v>
      </c>
      <c r="T2513">
        <v>0</v>
      </c>
      <c r="U2513" t="s">
        <v>9</v>
      </c>
      <c r="V2513" s="3">
        <v>37436.458333333336</v>
      </c>
      <c r="W2513">
        <v>1</v>
      </c>
      <c r="X2513" s="3">
        <v>37436.474305555559</v>
      </c>
      <c r="Y2513" t="s">
        <v>9</v>
      </c>
      <c r="Z2513">
        <v>13.6</v>
      </c>
      <c r="AA2513">
        <v>0</v>
      </c>
      <c r="AB2513" t="s">
        <v>88</v>
      </c>
    </row>
    <row r="2514" spans="1:28" x14ac:dyDescent="0.25">
      <c r="A2514" t="s">
        <v>74</v>
      </c>
      <c r="B2514" t="s">
        <v>75</v>
      </c>
      <c r="C2514">
        <v>53.649500000000003</v>
      </c>
      <c r="D2514">
        <v>9.9618000000000002</v>
      </c>
      <c r="E2514">
        <v>15</v>
      </c>
      <c r="F2514" s="2">
        <v>37437</v>
      </c>
      <c r="G2514">
        <v>12</v>
      </c>
      <c r="H2514" s="3">
        <v>37437.48541666667</v>
      </c>
      <c r="I2514" s="3">
        <v>37437.458333333336</v>
      </c>
      <c r="J2514">
        <v>15</v>
      </c>
      <c r="K2514">
        <v>17</v>
      </c>
      <c r="L2514" s="3">
        <v>37437.474305555559</v>
      </c>
      <c r="M2514" t="s">
        <v>9</v>
      </c>
      <c r="N2514" t="s">
        <v>9</v>
      </c>
      <c r="O2514" t="s">
        <v>9</v>
      </c>
      <c r="P2514" s="3">
        <v>37437.48541666667</v>
      </c>
      <c r="Q2514">
        <v>0.8</v>
      </c>
      <c r="R2514" t="s">
        <v>77</v>
      </c>
      <c r="S2514">
        <v>0.8</v>
      </c>
      <c r="T2514">
        <v>0</v>
      </c>
      <c r="U2514" t="s">
        <v>9</v>
      </c>
      <c r="V2514" s="3">
        <v>37437.458333333336</v>
      </c>
      <c r="W2514">
        <v>1</v>
      </c>
      <c r="X2514" s="3">
        <v>37437.474305555559</v>
      </c>
      <c r="Y2514" t="s">
        <v>9</v>
      </c>
      <c r="Z2514">
        <v>0.8</v>
      </c>
      <c r="AA2514">
        <v>0</v>
      </c>
      <c r="AB2514" t="s">
        <v>88</v>
      </c>
    </row>
    <row r="2515" spans="1:28" x14ac:dyDescent="0.25">
      <c r="A2515" t="s">
        <v>74</v>
      </c>
      <c r="B2515" t="s">
        <v>75</v>
      </c>
      <c r="C2515">
        <v>53.649500000000003</v>
      </c>
      <c r="D2515">
        <v>9.9618000000000002</v>
      </c>
      <c r="E2515">
        <v>15</v>
      </c>
      <c r="F2515" s="2">
        <v>37438</v>
      </c>
      <c r="G2515">
        <v>13</v>
      </c>
      <c r="H2515" s="3">
        <v>37438.48541666667</v>
      </c>
      <c r="I2515" s="3">
        <v>37438.458333333336</v>
      </c>
      <c r="J2515">
        <v>16</v>
      </c>
      <c r="K2515">
        <v>16.399999999999999</v>
      </c>
      <c r="L2515" s="3">
        <v>37438.474305555559</v>
      </c>
      <c r="M2515" t="s">
        <v>9</v>
      </c>
      <c r="N2515" t="s">
        <v>9</v>
      </c>
      <c r="O2515" t="s">
        <v>9</v>
      </c>
      <c r="P2515" s="3">
        <v>37438.48541666667</v>
      </c>
      <c r="Q2515">
        <v>7.3</v>
      </c>
      <c r="R2515" t="s">
        <v>77</v>
      </c>
      <c r="S2515">
        <v>7.3</v>
      </c>
      <c r="T2515">
        <v>0</v>
      </c>
      <c r="U2515" t="s">
        <v>9</v>
      </c>
      <c r="V2515" s="3">
        <v>37438.458333333336</v>
      </c>
      <c r="W2515">
        <v>1</v>
      </c>
      <c r="X2515" s="3">
        <v>37438.474305555559</v>
      </c>
      <c r="Y2515" t="s">
        <v>9</v>
      </c>
      <c r="Z2515">
        <v>7.3</v>
      </c>
      <c r="AA2515">
        <v>0</v>
      </c>
      <c r="AB2515" t="s">
        <v>88</v>
      </c>
    </row>
    <row r="2516" spans="1:28" x14ac:dyDescent="0.25">
      <c r="A2516" t="s">
        <v>74</v>
      </c>
      <c r="B2516" t="s">
        <v>75</v>
      </c>
      <c r="C2516">
        <v>53.649500000000003</v>
      </c>
      <c r="D2516">
        <v>9.9618000000000002</v>
      </c>
      <c r="E2516">
        <v>15</v>
      </c>
      <c r="F2516" s="2">
        <v>37439</v>
      </c>
      <c r="G2516">
        <v>13</v>
      </c>
      <c r="H2516" s="3">
        <v>37439.48541666667</v>
      </c>
      <c r="I2516" s="3">
        <v>37439.458333333336</v>
      </c>
      <c r="J2516">
        <v>16</v>
      </c>
      <c r="K2516">
        <v>16</v>
      </c>
      <c r="L2516" s="3">
        <v>37439.474999999999</v>
      </c>
      <c r="M2516" t="s">
        <v>9</v>
      </c>
      <c r="N2516" t="s">
        <v>9</v>
      </c>
      <c r="O2516" t="s">
        <v>9</v>
      </c>
      <c r="P2516" s="3">
        <v>37439.48541666667</v>
      </c>
      <c r="Q2516">
        <v>2.1</v>
      </c>
      <c r="R2516" t="s">
        <v>77</v>
      </c>
      <c r="S2516">
        <v>2.1</v>
      </c>
      <c r="T2516">
        <v>0</v>
      </c>
      <c r="U2516" t="s">
        <v>9</v>
      </c>
      <c r="V2516" s="3">
        <v>37439.458333333336</v>
      </c>
      <c r="W2516">
        <v>1</v>
      </c>
      <c r="X2516" s="3">
        <v>37439.474999999999</v>
      </c>
      <c r="Y2516" t="s">
        <v>9</v>
      </c>
      <c r="Z2516">
        <v>2.1</v>
      </c>
      <c r="AA2516">
        <v>0</v>
      </c>
      <c r="AB2516" t="s">
        <v>88</v>
      </c>
    </row>
    <row r="2517" spans="1:28" x14ac:dyDescent="0.25">
      <c r="A2517" t="s">
        <v>74</v>
      </c>
      <c r="B2517" t="s">
        <v>75</v>
      </c>
      <c r="C2517">
        <v>53.649500000000003</v>
      </c>
      <c r="D2517">
        <v>9.9618000000000002</v>
      </c>
      <c r="E2517">
        <v>15</v>
      </c>
      <c r="F2517" s="2">
        <v>37440</v>
      </c>
      <c r="N2517" t="s">
        <v>9</v>
      </c>
      <c r="O2517" t="s">
        <v>9</v>
      </c>
      <c r="P2517" s="3">
        <v>37440.48541666667</v>
      </c>
      <c r="Q2517">
        <v>4.4000000000000004</v>
      </c>
      <c r="R2517" t="s">
        <v>77</v>
      </c>
      <c r="S2517">
        <v>4.4000000000000004</v>
      </c>
      <c r="T2517">
        <v>0</v>
      </c>
      <c r="U2517" t="s">
        <v>9</v>
      </c>
      <c r="V2517" s="3">
        <v>37440.458333333336</v>
      </c>
      <c r="W2517">
        <v>1</v>
      </c>
      <c r="X2517" s="3">
        <v>37440.474999999999</v>
      </c>
      <c r="Y2517" t="s">
        <v>9</v>
      </c>
      <c r="Z2517">
        <v>4.4000000000000004</v>
      </c>
      <c r="AA2517">
        <v>0</v>
      </c>
      <c r="AB2517" t="s">
        <v>88</v>
      </c>
    </row>
    <row r="2518" spans="1:28" x14ac:dyDescent="0.25">
      <c r="A2518" t="s">
        <v>74</v>
      </c>
      <c r="B2518" t="s">
        <v>75</v>
      </c>
      <c r="C2518">
        <v>53.649500000000003</v>
      </c>
      <c r="D2518">
        <v>9.9618000000000002</v>
      </c>
      <c r="E2518">
        <v>15</v>
      </c>
      <c r="F2518" s="2">
        <v>37441</v>
      </c>
      <c r="N2518" t="s">
        <v>9</v>
      </c>
      <c r="O2518" t="s">
        <v>9</v>
      </c>
      <c r="P2518" s="3">
        <v>37441.48541666667</v>
      </c>
      <c r="Q2518">
        <v>4.8</v>
      </c>
      <c r="R2518" t="s">
        <v>77</v>
      </c>
      <c r="S2518">
        <v>4.8</v>
      </c>
      <c r="T2518">
        <v>0</v>
      </c>
      <c r="U2518" t="s">
        <v>9</v>
      </c>
      <c r="V2518" s="3">
        <v>37441.458333333336</v>
      </c>
      <c r="W2518">
        <v>1</v>
      </c>
      <c r="X2518" s="3">
        <v>37441.474999999999</v>
      </c>
      <c r="Y2518" t="s">
        <v>9</v>
      </c>
      <c r="Z2518">
        <v>4.8</v>
      </c>
      <c r="AA2518">
        <v>0</v>
      </c>
      <c r="AB2518" t="s">
        <v>88</v>
      </c>
    </row>
    <row r="2519" spans="1:28" x14ac:dyDescent="0.25">
      <c r="A2519" t="s">
        <v>74</v>
      </c>
      <c r="B2519" t="s">
        <v>75</v>
      </c>
      <c r="C2519">
        <v>53.649500000000003</v>
      </c>
      <c r="D2519">
        <v>9.9618000000000002</v>
      </c>
      <c r="E2519">
        <v>15</v>
      </c>
      <c r="F2519" s="2">
        <v>37442</v>
      </c>
      <c r="G2519">
        <v>10</v>
      </c>
      <c r="H2519" s="3">
        <v>37442.46875</v>
      </c>
      <c r="I2519" s="3">
        <v>37442.441666666666</v>
      </c>
      <c r="J2519">
        <v>19.399999999999999</v>
      </c>
      <c r="K2519">
        <v>19.399999999999999</v>
      </c>
      <c r="L2519" s="3">
        <v>37442.474999999999</v>
      </c>
      <c r="M2519" t="s">
        <v>9</v>
      </c>
      <c r="N2519" t="s">
        <v>9</v>
      </c>
      <c r="O2519" t="s">
        <v>9</v>
      </c>
      <c r="P2519" s="3">
        <v>37442.46875</v>
      </c>
      <c r="Q2519">
        <v>0.05</v>
      </c>
      <c r="R2519" t="s">
        <v>77</v>
      </c>
      <c r="S2519">
        <v>0.05</v>
      </c>
      <c r="T2519">
        <v>0</v>
      </c>
      <c r="U2519" t="s">
        <v>82</v>
      </c>
      <c r="V2519" s="3">
        <v>37442.441666666666</v>
      </c>
      <c r="W2519">
        <v>1</v>
      </c>
      <c r="X2519" s="3">
        <v>37442.474999999999</v>
      </c>
      <c r="Y2519" t="s">
        <v>9</v>
      </c>
      <c r="Z2519">
        <v>0.05</v>
      </c>
      <c r="AA2519">
        <v>0</v>
      </c>
      <c r="AB2519" t="s">
        <v>88</v>
      </c>
    </row>
    <row r="2520" spans="1:28" x14ac:dyDescent="0.25">
      <c r="A2520" t="s">
        <v>74</v>
      </c>
      <c r="B2520" t="s">
        <v>75</v>
      </c>
      <c r="C2520">
        <v>53.649500000000003</v>
      </c>
      <c r="D2520">
        <v>9.9618000000000002</v>
      </c>
      <c r="E2520">
        <v>15</v>
      </c>
      <c r="F2520" s="2">
        <v>37443</v>
      </c>
      <c r="G2520">
        <v>14.5</v>
      </c>
      <c r="H2520" s="3">
        <v>37443.46875</v>
      </c>
      <c r="I2520" s="3">
        <v>37443.441666666666</v>
      </c>
      <c r="J2520">
        <v>18.5</v>
      </c>
      <c r="K2520">
        <v>21.2</v>
      </c>
      <c r="L2520" s="3">
        <v>37443.474999999999</v>
      </c>
      <c r="M2520" t="s">
        <v>9</v>
      </c>
      <c r="N2520" t="s">
        <v>9</v>
      </c>
      <c r="O2520" t="s">
        <v>9</v>
      </c>
      <c r="P2520" s="3">
        <v>37443.46875</v>
      </c>
      <c r="Q2520">
        <v>0.05</v>
      </c>
      <c r="R2520" t="s">
        <v>77</v>
      </c>
      <c r="S2520">
        <v>0.05</v>
      </c>
      <c r="T2520">
        <v>0</v>
      </c>
      <c r="U2520" t="s">
        <v>82</v>
      </c>
      <c r="V2520" s="3">
        <v>37443.441666666666</v>
      </c>
      <c r="W2520">
        <v>1</v>
      </c>
      <c r="X2520" s="3">
        <v>37443.474999999999</v>
      </c>
      <c r="Y2520" t="s">
        <v>9</v>
      </c>
      <c r="Z2520">
        <v>0.05</v>
      </c>
      <c r="AA2520">
        <v>0</v>
      </c>
      <c r="AB2520" t="s">
        <v>88</v>
      </c>
    </row>
    <row r="2521" spans="1:28" x14ac:dyDescent="0.25">
      <c r="A2521" t="s">
        <v>74</v>
      </c>
      <c r="B2521" t="s">
        <v>75</v>
      </c>
      <c r="C2521">
        <v>53.649500000000003</v>
      </c>
      <c r="D2521">
        <v>9.9618000000000002</v>
      </c>
      <c r="E2521">
        <v>15</v>
      </c>
      <c r="F2521" s="2">
        <v>37444</v>
      </c>
      <c r="G2521">
        <v>13.6</v>
      </c>
      <c r="H2521" s="3">
        <v>37444.46875</v>
      </c>
      <c r="I2521" s="3">
        <v>37444.441666666666</v>
      </c>
      <c r="J2521">
        <v>19.7</v>
      </c>
      <c r="K2521">
        <v>20</v>
      </c>
      <c r="L2521" s="3">
        <v>37444.475694444445</v>
      </c>
      <c r="M2521" t="s">
        <v>9</v>
      </c>
      <c r="N2521" t="s">
        <v>9</v>
      </c>
      <c r="O2521" t="s">
        <v>9</v>
      </c>
      <c r="P2521" s="3">
        <v>37444.46875</v>
      </c>
      <c r="Q2521">
        <v>0.05</v>
      </c>
      <c r="R2521" t="s">
        <v>77</v>
      </c>
      <c r="S2521">
        <v>0.05</v>
      </c>
      <c r="T2521">
        <v>0</v>
      </c>
      <c r="U2521" t="s">
        <v>82</v>
      </c>
      <c r="V2521" s="3">
        <v>37444.441666666666</v>
      </c>
      <c r="W2521">
        <v>1</v>
      </c>
      <c r="X2521" s="3">
        <v>37444.475694444445</v>
      </c>
      <c r="Y2521" t="s">
        <v>9</v>
      </c>
      <c r="Z2521">
        <v>0.05</v>
      </c>
      <c r="AA2521">
        <v>0</v>
      </c>
      <c r="AB2521" t="s">
        <v>88</v>
      </c>
    </row>
    <row r="2522" spans="1:28" x14ac:dyDescent="0.25">
      <c r="A2522" t="s">
        <v>74</v>
      </c>
      <c r="B2522" t="s">
        <v>75</v>
      </c>
      <c r="C2522">
        <v>53.649500000000003</v>
      </c>
      <c r="D2522">
        <v>9.9618000000000002</v>
      </c>
      <c r="E2522">
        <v>15</v>
      </c>
      <c r="F2522" s="2">
        <v>37445</v>
      </c>
      <c r="G2522">
        <v>13</v>
      </c>
      <c r="H2522" s="3">
        <v>37445.46875</v>
      </c>
      <c r="I2522" s="3">
        <v>37445.441666666666</v>
      </c>
      <c r="J2522">
        <v>23.5</v>
      </c>
      <c r="K2522">
        <v>23.5</v>
      </c>
      <c r="L2522" s="3">
        <v>37445.475694444445</v>
      </c>
      <c r="M2522" t="s">
        <v>9</v>
      </c>
      <c r="N2522" t="s">
        <v>9</v>
      </c>
      <c r="O2522" t="s">
        <v>9</v>
      </c>
      <c r="P2522" s="3">
        <v>37445.46875</v>
      </c>
      <c r="Q2522">
        <v>0.05</v>
      </c>
      <c r="R2522" t="s">
        <v>77</v>
      </c>
      <c r="S2522">
        <v>0.05</v>
      </c>
      <c r="T2522">
        <v>0</v>
      </c>
      <c r="U2522" t="s">
        <v>82</v>
      </c>
      <c r="V2522" s="3">
        <v>37445.441666666666</v>
      </c>
      <c r="W2522">
        <v>1</v>
      </c>
      <c r="X2522" s="3">
        <v>37445.475694444445</v>
      </c>
      <c r="Y2522" t="s">
        <v>9</v>
      </c>
      <c r="Z2522">
        <v>0.05</v>
      </c>
      <c r="AA2522">
        <v>0</v>
      </c>
      <c r="AB2522" t="s">
        <v>88</v>
      </c>
    </row>
    <row r="2523" spans="1:28" x14ac:dyDescent="0.25">
      <c r="A2523" t="s">
        <v>74</v>
      </c>
      <c r="B2523" t="s">
        <v>75</v>
      </c>
      <c r="C2523">
        <v>53.649500000000003</v>
      </c>
      <c r="D2523">
        <v>9.9618000000000002</v>
      </c>
      <c r="E2523">
        <v>15</v>
      </c>
      <c r="F2523" s="2">
        <v>37446</v>
      </c>
      <c r="G2523">
        <v>14.6</v>
      </c>
      <c r="H2523" s="3">
        <v>37446.46875</v>
      </c>
      <c r="I2523" s="3">
        <v>37446.441666666666</v>
      </c>
      <c r="J2523">
        <v>29.1</v>
      </c>
      <c r="K2523">
        <v>29.1</v>
      </c>
      <c r="L2523" s="3">
        <v>37446.475694444445</v>
      </c>
      <c r="M2523" t="s">
        <v>9</v>
      </c>
      <c r="N2523" t="s">
        <v>9</v>
      </c>
      <c r="O2523" t="s">
        <v>9</v>
      </c>
      <c r="P2523" s="3">
        <v>37446.46875</v>
      </c>
      <c r="Q2523">
        <v>0.05</v>
      </c>
      <c r="R2523" t="s">
        <v>77</v>
      </c>
      <c r="S2523">
        <v>0.05</v>
      </c>
      <c r="T2523">
        <v>0</v>
      </c>
      <c r="U2523" t="s">
        <v>82</v>
      </c>
      <c r="V2523" s="3">
        <v>37446.441666666666</v>
      </c>
      <c r="W2523">
        <v>1</v>
      </c>
      <c r="X2523" s="3">
        <v>37446.475694444445</v>
      </c>
      <c r="Y2523" t="s">
        <v>9</v>
      </c>
      <c r="Z2523">
        <v>0.05</v>
      </c>
      <c r="AA2523">
        <v>0</v>
      </c>
      <c r="AB2523" t="s">
        <v>88</v>
      </c>
    </row>
    <row r="2524" spans="1:28" x14ac:dyDescent="0.25">
      <c r="A2524" t="s">
        <v>74</v>
      </c>
      <c r="B2524" t="s">
        <v>75</v>
      </c>
      <c r="C2524">
        <v>53.649500000000003</v>
      </c>
      <c r="D2524">
        <v>9.9618000000000002</v>
      </c>
      <c r="E2524">
        <v>15</v>
      </c>
      <c r="F2524" s="2">
        <v>37447</v>
      </c>
      <c r="G2524">
        <v>18</v>
      </c>
      <c r="H2524" s="3">
        <v>37447.46875</v>
      </c>
      <c r="I2524" s="3">
        <v>37447.441666666666</v>
      </c>
      <c r="J2524">
        <v>23</v>
      </c>
      <c r="K2524">
        <v>31.8</v>
      </c>
      <c r="L2524" s="3">
        <v>37447.475694444445</v>
      </c>
      <c r="M2524" t="s">
        <v>9</v>
      </c>
      <c r="N2524" t="s">
        <v>9</v>
      </c>
      <c r="O2524" t="s">
        <v>9</v>
      </c>
      <c r="P2524" s="3">
        <v>37447.46875</v>
      </c>
      <c r="Q2524">
        <v>18.7</v>
      </c>
      <c r="R2524" t="s">
        <v>77</v>
      </c>
      <c r="S2524">
        <v>18.7</v>
      </c>
      <c r="T2524">
        <v>0</v>
      </c>
      <c r="U2524" t="s">
        <v>9</v>
      </c>
      <c r="V2524" s="3">
        <v>37447.441666666666</v>
      </c>
      <c r="W2524">
        <v>1</v>
      </c>
      <c r="X2524" s="3">
        <v>37447.475694444445</v>
      </c>
      <c r="Y2524" t="s">
        <v>9</v>
      </c>
      <c r="Z2524">
        <v>18.7</v>
      </c>
      <c r="AA2524">
        <v>0</v>
      </c>
      <c r="AB2524" t="s">
        <v>88</v>
      </c>
    </row>
    <row r="2525" spans="1:28" x14ac:dyDescent="0.25">
      <c r="A2525" t="s">
        <v>74</v>
      </c>
      <c r="B2525" t="s">
        <v>75</v>
      </c>
      <c r="C2525">
        <v>53.649500000000003</v>
      </c>
      <c r="D2525">
        <v>9.9618000000000002</v>
      </c>
      <c r="E2525">
        <v>15</v>
      </c>
      <c r="F2525" s="2">
        <v>37448</v>
      </c>
      <c r="G2525">
        <v>12.4</v>
      </c>
      <c r="H2525" s="3">
        <v>37448.46875</v>
      </c>
      <c r="I2525" s="3">
        <v>37448.441666666666</v>
      </c>
      <c r="J2525">
        <v>18.5</v>
      </c>
      <c r="K2525">
        <v>24.3</v>
      </c>
      <c r="L2525" s="3">
        <v>37448.475694444445</v>
      </c>
      <c r="M2525" t="s">
        <v>9</v>
      </c>
      <c r="N2525" t="s">
        <v>9</v>
      </c>
      <c r="O2525" t="s">
        <v>9</v>
      </c>
      <c r="P2525" s="3">
        <v>37448.46875</v>
      </c>
      <c r="Q2525">
        <v>0.05</v>
      </c>
      <c r="R2525" t="s">
        <v>77</v>
      </c>
      <c r="S2525">
        <v>0.05</v>
      </c>
      <c r="T2525">
        <v>0</v>
      </c>
      <c r="U2525" t="s">
        <v>82</v>
      </c>
      <c r="V2525" s="3">
        <v>37448.441666666666</v>
      </c>
      <c r="W2525">
        <v>1</v>
      </c>
      <c r="X2525" s="3">
        <v>37448.475694444445</v>
      </c>
      <c r="Y2525" t="s">
        <v>9</v>
      </c>
      <c r="Z2525">
        <v>0.05</v>
      </c>
      <c r="AA2525">
        <v>0</v>
      </c>
      <c r="AB2525" t="s">
        <v>88</v>
      </c>
    </row>
    <row r="2526" spans="1:28" x14ac:dyDescent="0.25">
      <c r="A2526" t="s">
        <v>74</v>
      </c>
      <c r="B2526" t="s">
        <v>75</v>
      </c>
      <c r="C2526">
        <v>53.649500000000003</v>
      </c>
      <c r="D2526">
        <v>9.9618000000000002</v>
      </c>
      <c r="E2526">
        <v>15</v>
      </c>
      <c r="F2526" s="2">
        <v>37449</v>
      </c>
      <c r="G2526">
        <v>10.4</v>
      </c>
      <c r="H2526" s="3">
        <v>37449.46875</v>
      </c>
      <c r="I2526" s="3">
        <v>37449.441666666666</v>
      </c>
      <c r="J2526">
        <v>20.100000000000001</v>
      </c>
      <c r="K2526">
        <v>20.3</v>
      </c>
      <c r="L2526" s="3">
        <v>37449.475694444445</v>
      </c>
      <c r="M2526" t="s">
        <v>9</v>
      </c>
      <c r="N2526" t="s">
        <v>9</v>
      </c>
      <c r="O2526" t="s">
        <v>9</v>
      </c>
      <c r="P2526" s="3">
        <v>37449.46875</v>
      </c>
      <c r="Q2526">
        <v>1.1000000000000001</v>
      </c>
      <c r="R2526" t="s">
        <v>77</v>
      </c>
      <c r="S2526">
        <v>1.1000000000000001</v>
      </c>
      <c r="T2526">
        <v>0</v>
      </c>
      <c r="U2526" t="s">
        <v>9</v>
      </c>
      <c r="V2526" s="3">
        <v>37449.441666666666</v>
      </c>
      <c r="W2526">
        <v>1</v>
      </c>
      <c r="X2526" s="3">
        <v>37449.475694444445</v>
      </c>
      <c r="Y2526" t="s">
        <v>9</v>
      </c>
      <c r="Z2526">
        <v>1.1000000000000001</v>
      </c>
      <c r="AA2526">
        <v>0</v>
      </c>
      <c r="AB2526" t="s">
        <v>88</v>
      </c>
    </row>
    <row r="2527" spans="1:28" x14ac:dyDescent="0.25">
      <c r="A2527" t="s">
        <v>74</v>
      </c>
      <c r="B2527" t="s">
        <v>75</v>
      </c>
      <c r="C2527">
        <v>53.649500000000003</v>
      </c>
      <c r="D2527">
        <v>9.9618000000000002</v>
      </c>
      <c r="E2527">
        <v>15</v>
      </c>
      <c r="F2527" s="2">
        <v>37450</v>
      </c>
      <c r="G2527">
        <v>15.2</v>
      </c>
      <c r="H2527" s="3">
        <v>37450.46875</v>
      </c>
      <c r="I2527" s="3">
        <v>37450.441666666666</v>
      </c>
      <c r="J2527">
        <v>22.1</v>
      </c>
      <c r="K2527">
        <v>22.3</v>
      </c>
      <c r="L2527" s="3">
        <v>37450.475694444445</v>
      </c>
      <c r="M2527" t="s">
        <v>9</v>
      </c>
      <c r="N2527" t="s">
        <v>9</v>
      </c>
      <c r="O2527" t="s">
        <v>9</v>
      </c>
      <c r="P2527" s="3">
        <v>37450.46875</v>
      </c>
      <c r="Q2527">
        <v>0.05</v>
      </c>
      <c r="R2527" t="s">
        <v>77</v>
      </c>
      <c r="S2527">
        <v>0.05</v>
      </c>
      <c r="T2527">
        <v>0</v>
      </c>
      <c r="U2527" t="s">
        <v>82</v>
      </c>
      <c r="V2527" s="3">
        <v>37450.441666666666</v>
      </c>
      <c r="W2527">
        <v>1</v>
      </c>
      <c r="X2527" s="3">
        <v>37450.475694444445</v>
      </c>
      <c r="Y2527" t="s">
        <v>9</v>
      </c>
      <c r="Z2527">
        <v>0.05</v>
      </c>
      <c r="AA2527">
        <v>0</v>
      </c>
      <c r="AB2527" t="s">
        <v>88</v>
      </c>
    </row>
    <row r="2528" spans="1:28" x14ac:dyDescent="0.25">
      <c r="A2528" t="s">
        <v>74</v>
      </c>
      <c r="B2528" t="s">
        <v>75</v>
      </c>
      <c r="C2528">
        <v>53.649500000000003</v>
      </c>
      <c r="D2528">
        <v>9.9618000000000002</v>
      </c>
      <c r="E2528">
        <v>15</v>
      </c>
      <c r="F2528" s="2">
        <v>37451</v>
      </c>
      <c r="G2528">
        <v>16.600000000000001</v>
      </c>
      <c r="H2528" s="3">
        <v>37451.46875</v>
      </c>
      <c r="I2528" s="3">
        <v>37451.441666666666</v>
      </c>
      <c r="J2528">
        <v>21</v>
      </c>
      <c r="K2528">
        <v>25.6</v>
      </c>
      <c r="L2528" s="3">
        <v>37451.475694444445</v>
      </c>
      <c r="M2528" t="s">
        <v>9</v>
      </c>
      <c r="N2528" t="s">
        <v>9</v>
      </c>
      <c r="O2528" t="s">
        <v>9</v>
      </c>
      <c r="P2528" s="3">
        <v>37451.46875</v>
      </c>
      <c r="Q2528">
        <v>0.05</v>
      </c>
      <c r="R2528" t="s">
        <v>77</v>
      </c>
      <c r="S2528">
        <v>0.05</v>
      </c>
      <c r="T2528">
        <v>0</v>
      </c>
      <c r="U2528" t="s">
        <v>82</v>
      </c>
      <c r="V2528" s="3">
        <v>37451.441666666666</v>
      </c>
      <c r="W2528">
        <v>1</v>
      </c>
      <c r="X2528" s="3">
        <v>37451.475694444445</v>
      </c>
      <c r="Y2528" t="s">
        <v>9</v>
      </c>
      <c r="Z2528">
        <v>0.05</v>
      </c>
      <c r="AA2528">
        <v>0</v>
      </c>
      <c r="AB2528" t="s">
        <v>88</v>
      </c>
    </row>
    <row r="2529" spans="1:28" x14ac:dyDescent="0.25">
      <c r="A2529" t="s">
        <v>74</v>
      </c>
      <c r="B2529" t="s">
        <v>75</v>
      </c>
      <c r="C2529">
        <v>53.649500000000003</v>
      </c>
      <c r="D2529">
        <v>9.9618000000000002</v>
      </c>
      <c r="E2529">
        <v>15</v>
      </c>
      <c r="F2529" s="2">
        <v>37452</v>
      </c>
      <c r="G2529">
        <v>15.7</v>
      </c>
      <c r="H2529" s="3">
        <v>37452.46875</v>
      </c>
      <c r="I2529" s="3">
        <v>37452.441666666666</v>
      </c>
      <c r="J2529">
        <v>23.7</v>
      </c>
      <c r="K2529">
        <v>23.7</v>
      </c>
      <c r="L2529" s="3">
        <v>37452.476388888892</v>
      </c>
      <c r="M2529" t="s">
        <v>9</v>
      </c>
      <c r="N2529" t="s">
        <v>9</v>
      </c>
      <c r="O2529" t="s">
        <v>9</v>
      </c>
      <c r="P2529" s="3">
        <v>37452.46875</v>
      </c>
      <c r="Q2529">
        <v>0.05</v>
      </c>
      <c r="R2529" t="s">
        <v>77</v>
      </c>
      <c r="S2529">
        <v>0.05</v>
      </c>
      <c r="T2529">
        <v>0</v>
      </c>
      <c r="U2529" t="s">
        <v>82</v>
      </c>
      <c r="V2529" s="3">
        <v>37452.441666666666</v>
      </c>
      <c r="W2529">
        <v>1</v>
      </c>
      <c r="X2529" s="3">
        <v>37452.476388888892</v>
      </c>
      <c r="Y2529" t="s">
        <v>9</v>
      </c>
      <c r="Z2529">
        <v>0.05</v>
      </c>
      <c r="AA2529">
        <v>0</v>
      </c>
      <c r="AB2529" t="s">
        <v>88</v>
      </c>
    </row>
    <row r="2530" spans="1:28" x14ac:dyDescent="0.25">
      <c r="A2530" t="s">
        <v>74</v>
      </c>
      <c r="B2530" t="s">
        <v>75</v>
      </c>
      <c r="C2530">
        <v>53.649500000000003</v>
      </c>
      <c r="D2530">
        <v>9.9618000000000002</v>
      </c>
      <c r="E2530">
        <v>15</v>
      </c>
      <c r="F2530" s="2">
        <v>37453</v>
      </c>
      <c r="G2530">
        <v>14.2</v>
      </c>
      <c r="H2530" s="3">
        <v>37453.46875</v>
      </c>
      <c r="I2530" s="3">
        <v>37453.441666666666</v>
      </c>
      <c r="J2530">
        <v>21</v>
      </c>
      <c r="K2530">
        <v>25.3</v>
      </c>
      <c r="L2530" s="3">
        <v>37453.476388888892</v>
      </c>
      <c r="M2530" t="s">
        <v>9</v>
      </c>
      <c r="N2530" t="s">
        <v>9</v>
      </c>
      <c r="O2530" t="s">
        <v>9</v>
      </c>
      <c r="P2530" s="3">
        <v>37453.46875</v>
      </c>
      <c r="Q2530">
        <v>0.05</v>
      </c>
      <c r="R2530" t="s">
        <v>77</v>
      </c>
      <c r="S2530">
        <v>0.05</v>
      </c>
      <c r="T2530">
        <v>0</v>
      </c>
      <c r="U2530" t="s">
        <v>82</v>
      </c>
      <c r="V2530" s="3">
        <v>37453.441666666666</v>
      </c>
      <c r="W2530">
        <v>1</v>
      </c>
      <c r="X2530" s="3">
        <v>37453.476388888892</v>
      </c>
      <c r="Y2530" t="s">
        <v>9</v>
      </c>
      <c r="Z2530">
        <v>0.05</v>
      </c>
      <c r="AA2530">
        <v>0</v>
      </c>
      <c r="AB2530" t="s">
        <v>88</v>
      </c>
    </row>
    <row r="2531" spans="1:28" x14ac:dyDescent="0.25">
      <c r="A2531" t="s">
        <v>74</v>
      </c>
      <c r="B2531" t="s">
        <v>75</v>
      </c>
      <c r="C2531">
        <v>53.649500000000003</v>
      </c>
      <c r="D2531">
        <v>9.9618000000000002</v>
      </c>
      <c r="E2531">
        <v>15</v>
      </c>
      <c r="F2531" s="2">
        <v>37454</v>
      </c>
      <c r="G2531">
        <v>17</v>
      </c>
      <c r="H2531" s="3">
        <v>37454.46875</v>
      </c>
      <c r="I2531" s="3">
        <v>37454.441666666666</v>
      </c>
      <c r="J2531">
        <v>21</v>
      </c>
      <c r="K2531">
        <v>21.4</v>
      </c>
      <c r="L2531" s="3">
        <v>37454.476388888892</v>
      </c>
      <c r="M2531" t="s">
        <v>9</v>
      </c>
      <c r="N2531" t="s">
        <v>9</v>
      </c>
      <c r="O2531" t="s">
        <v>9</v>
      </c>
      <c r="P2531" s="3">
        <v>37454.46875</v>
      </c>
      <c r="Q2531">
        <v>8.6</v>
      </c>
      <c r="R2531" t="s">
        <v>77</v>
      </c>
      <c r="S2531">
        <v>8.6</v>
      </c>
      <c r="T2531">
        <v>0</v>
      </c>
      <c r="U2531" t="s">
        <v>9</v>
      </c>
      <c r="V2531" s="3">
        <v>37454.441666666666</v>
      </c>
      <c r="W2531">
        <v>1</v>
      </c>
      <c r="X2531" s="3">
        <v>37454.476388888892</v>
      </c>
      <c r="Y2531" t="s">
        <v>9</v>
      </c>
      <c r="Z2531">
        <v>8.6</v>
      </c>
      <c r="AA2531">
        <v>0</v>
      </c>
      <c r="AB2531" t="s">
        <v>88</v>
      </c>
    </row>
    <row r="2532" spans="1:28" x14ac:dyDescent="0.25">
      <c r="A2532" t="s">
        <v>74</v>
      </c>
      <c r="B2532" t="s">
        <v>75</v>
      </c>
      <c r="C2532">
        <v>53.649500000000003</v>
      </c>
      <c r="D2532">
        <v>9.9618000000000002</v>
      </c>
      <c r="E2532">
        <v>15</v>
      </c>
      <c r="F2532" s="2">
        <v>37455</v>
      </c>
      <c r="G2532">
        <v>14.8</v>
      </c>
      <c r="H2532" s="3">
        <v>37455.46875</v>
      </c>
      <c r="I2532" s="3">
        <v>37455.441666666666</v>
      </c>
      <c r="J2532">
        <v>15.5</v>
      </c>
      <c r="K2532">
        <v>21.9</v>
      </c>
      <c r="L2532" s="3">
        <v>37455.476388888892</v>
      </c>
      <c r="M2532" t="s">
        <v>9</v>
      </c>
      <c r="N2532" t="s">
        <v>9</v>
      </c>
      <c r="O2532" t="s">
        <v>9</v>
      </c>
      <c r="P2532" s="3">
        <v>37455.46875</v>
      </c>
      <c r="Q2532">
        <v>1.1000000000000001</v>
      </c>
      <c r="R2532" t="s">
        <v>77</v>
      </c>
      <c r="S2532">
        <v>1.1000000000000001</v>
      </c>
      <c r="T2532">
        <v>0</v>
      </c>
      <c r="U2532" t="s">
        <v>9</v>
      </c>
      <c r="V2532" s="3">
        <v>37455.441666666666</v>
      </c>
      <c r="W2532">
        <v>1</v>
      </c>
      <c r="X2532" s="3">
        <v>37455.476388888892</v>
      </c>
      <c r="Y2532" t="s">
        <v>9</v>
      </c>
      <c r="Z2532">
        <v>1.1000000000000001</v>
      </c>
      <c r="AA2532">
        <v>0</v>
      </c>
      <c r="AB2532" t="s">
        <v>88</v>
      </c>
    </row>
    <row r="2533" spans="1:28" x14ac:dyDescent="0.25">
      <c r="A2533" t="s">
        <v>74</v>
      </c>
      <c r="B2533" t="s">
        <v>75</v>
      </c>
      <c r="C2533">
        <v>53.649500000000003</v>
      </c>
      <c r="D2533">
        <v>9.9618000000000002</v>
      </c>
      <c r="E2533">
        <v>15</v>
      </c>
      <c r="F2533" s="2">
        <v>37456</v>
      </c>
      <c r="G2533">
        <v>15.5</v>
      </c>
      <c r="H2533" s="3">
        <v>37456.46875</v>
      </c>
      <c r="I2533" s="3">
        <v>37456.441666666666</v>
      </c>
      <c r="J2533">
        <v>17.600000000000001</v>
      </c>
      <c r="K2533">
        <v>17.600000000000001</v>
      </c>
      <c r="L2533" s="3">
        <v>37456.476388888892</v>
      </c>
      <c r="M2533" t="s">
        <v>9</v>
      </c>
      <c r="N2533" t="s">
        <v>9</v>
      </c>
      <c r="O2533" t="s">
        <v>9</v>
      </c>
      <c r="P2533" s="3">
        <v>37456.46875</v>
      </c>
      <c r="Q2533">
        <v>1.8</v>
      </c>
      <c r="R2533" t="s">
        <v>77</v>
      </c>
      <c r="S2533">
        <v>1.8</v>
      </c>
      <c r="T2533">
        <v>0</v>
      </c>
      <c r="U2533" t="s">
        <v>9</v>
      </c>
      <c r="V2533" s="3">
        <v>37456.441666666666</v>
      </c>
      <c r="W2533">
        <v>1</v>
      </c>
      <c r="X2533" s="3">
        <v>37456.476388888892</v>
      </c>
      <c r="Y2533" t="s">
        <v>9</v>
      </c>
      <c r="Z2533">
        <v>1.8</v>
      </c>
      <c r="AA2533">
        <v>0</v>
      </c>
      <c r="AB2533" t="s">
        <v>88</v>
      </c>
    </row>
    <row r="2534" spans="1:28" x14ac:dyDescent="0.25">
      <c r="A2534" t="s">
        <v>74</v>
      </c>
      <c r="B2534" t="s">
        <v>75</v>
      </c>
      <c r="C2534">
        <v>53.649500000000003</v>
      </c>
      <c r="D2534">
        <v>9.9618000000000002</v>
      </c>
      <c r="E2534">
        <v>15</v>
      </c>
      <c r="F2534" s="2">
        <v>37457</v>
      </c>
      <c r="G2534">
        <v>14.2</v>
      </c>
      <c r="H2534" s="3">
        <v>37457.46875</v>
      </c>
      <c r="I2534" s="3">
        <v>37457.441666666666</v>
      </c>
      <c r="J2534">
        <v>16.2</v>
      </c>
      <c r="K2534">
        <v>17.600000000000001</v>
      </c>
      <c r="L2534" s="3">
        <v>37457.476388888892</v>
      </c>
      <c r="M2534" t="s">
        <v>9</v>
      </c>
      <c r="N2534" t="s">
        <v>9</v>
      </c>
      <c r="O2534" t="s">
        <v>9</v>
      </c>
      <c r="P2534" s="3">
        <v>37457.46875</v>
      </c>
      <c r="Q2534">
        <v>0.05</v>
      </c>
      <c r="R2534" t="s">
        <v>77</v>
      </c>
      <c r="S2534">
        <v>0.05</v>
      </c>
      <c r="T2534">
        <v>0</v>
      </c>
      <c r="U2534" t="s">
        <v>82</v>
      </c>
      <c r="V2534" s="3">
        <v>37457.441666666666</v>
      </c>
      <c r="W2534">
        <v>1</v>
      </c>
      <c r="X2534" s="3">
        <v>37457.476388888892</v>
      </c>
      <c r="Y2534" t="s">
        <v>9</v>
      </c>
      <c r="Z2534">
        <v>0.05</v>
      </c>
      <c r="AA2534">
        <v>0</v>
      </c>
      <c r="AB2534" t="s">
        <v>88</v>
      </c>
    </row>
    <row r="2535" spans="1:28" x14ac:dyDescent="0.25">
      <c r="A2535" t="s">
        <v>74</v>
      </c>
      <c r="B2535" t="s">
        <v>75</v>
      </c>
      <c r="C2535">
        <v>53.649500000000003</v>
      </c>
      <c r="D2535">
        <v>9.9618000000000002</v>
      </c>
      <c r="E2535">
        <v>15</v>
      </c>
      <c r="F2535" s="2">
        <v>37458</v>
      </c>
      <c r="G2535">
        <v>9.8000000000000007</v>
      </c>
      <c r="H2535" s="3">
        <v>37458.46875</v>
      </c>
      <c r="I2535" s="3">
        <v>37458.441666666666</v>
      </c>
      <c r="J2535">
        <v>13.7</v>
      </c>
      <c r="K2535">
        <v>16.899999999999999</v>
      </c>
      <c r="L2535" s="3">
        <v>37458.476388888892</v>
      </c>
      <c r="M2535" t="s">
        <v>9</v>
      </c>
      <c r="N2535" t="s">
        <v>9</v>
      </c>
      <c r="O2535" t="s">
        <v>9</v>
      </c>
      <c r="P2535" s="3">
        <v>37458.46875</v>
      </c>
      <c r="Q2535">
        <v>7.2</v>
      </c>
      <c r="R2535" t="s">
        <v>77</v>
      </c>
      <c r="S2535">
        <v>7.2</v>
      </c>
      <c r="T2535">
        <v>0</v>
      </c>
      <c r="U2535" t="s">
        <v>9</v>
      </c>
      <c r="V2535" s="3">
        <v>37458.441666666666</v>
      </c>
      <c r="W2535">
        <v>1</v>
      </c>
      <c r="X2535" s="3">
        <v>37458.476388888892</v>
      </c>
      <c r="Y2535" t="s">
        <v>9</v>
      </c>
      <c r="Z2535">
        <v>7.2</v>
      </c>
      <c r="AA2535">
        <v>0</v>
      </c>
      <c r="AB2535" t="s">
        <v>88</v>
      </c>
    </row>
    <row r="2536" spans="1:28" x14ac:dyDescent="0.25">
      <c r="A2536" t="s">
        <v>74</v>
      </c>
      <c r="B2536" t="s">
        <v>75</v>
      </c>
      <c r="C2536">
        <v>53.649500000000003</v>
      </c>
      <c r="D2536">
        <v>9.9618000000000002</v>
      </c>
      <c r="E2536">
        <v>15</v>
      </c>
      <c r="F2536" s="2">
        <v>37459</v>
      </c>
      <c r="G2536">
        <v>12.7</v>
      </c>
      <c r="H2536" s="3">
        <v>37459.46875</v>
      </c>
      <c r="I2536" s="3">
        <v>37459.441666666666</v>
      </c>
      <c r="J2536">
        <v>14.5</v>
      </c>
      <c r="K2536">
        <v>16.600000000000001</v>
      </c>
      <c r="L2536" s="3">
        <v>37459.476388888892</v>
      </c>
      <c r="M2536" t="s">
        <v>9</v>
      </c>
      <c r="N2536" t="s">
        <v>9</v>
      </c>
      <c r="O2536" t="s">
        <v>9</v>
      </c>
      <c r="P2536" s="3">
        <v>37459.46875</v>
      </c>
      <c r="Q2536">
        <v>0.05</v>
      </c>
      <c r="R2536" t="s">
        <v>77</v>
      </c>
      <c r="S2536">
        <v>0.05</v>
      </c>
      <c r="T2536">
        <v>0</v>
      </c>
      <c r="U2536" t="s">
        <v>82</v>
      </c>
      <c r="V2536" s="3">
        <v>37459.441666666666</v>
      </c>
      <c r="W2536">
        <v>1</v>
      </c>
      <c r="X2536" s="3">
        <v>37459.476388888892</v>
      </c>
      <c r="Y2536" t="s">
        <v>9</v>
      </c>
      <c r="Z2536">
        <v>0.05</v>
      </c>
      <c r="AA2536">
        <v>0</v>
      </c>
      <c r="AB2536" t="s">
        <v>88</v>
      </c>
    </row>
    <row r="2537" spans="1:28" x14ac:dyDescent="0.25">
      <c r="A2537" t="s">
        <v>74</v>
      </c>
      <c r="B2537" t="s">
        <v>75</v>
      </c>
      <c r="C2537">
        <v>53.649500000000003</v>
      </c>
      <c r="D2537">
        <v>9.9618000000000002</v>
      </c>
      <c r="E2537">
        <v>15</v>
      </c>
      <c r="F2537" s="2">
        <v>37460</v>
      </c>
      <c r="G2537">
        <v>13.3</v>
      </c>
      <c r="H2537" s="3">
        <v>37460.46875</v>
      </c>
      <c r="I2537" s="3">
        <v>37460.441666666666</v>
      </c>
      <c r="J2537">
        <v>18.100000000000001</v>
      </c>
      <c r="K2537">
        <v>18.100000000000001</v>
      </c>
      <c r="L2537" s="3">
        <v>37460.476388888892</v>
      </c>
      <c r="M2537" t="s">
        <v>9</v>
      </c>
      <c r="N2537" t="s">
        <v>9</v>
      </c>
      <c r="O2537" t="s">
        <v>9</v>
      </c>
      <c r="P2537" s="3">
        <v>37460.46875</v>
      </c>
      <c r="Q2537">
        <v>4.3</v>
      </c>
      <c r="R2537" t="s">
        <v>77</v>
      </c>
      <c r="S2537">
        <v>4.3</v>
      </c>
      <c r="T2537">
        <v>0</v>
      </c>
      <c r="U2537" t="s">
        <v>9</v>
      </c>
      <c r="V2537" s="3">
        <v>37460.441666666666</v>
      </c>
      <c r="W2537">
        <v>1</v>
      </c>
      <c r="X2537" s="3">
        <v>37460.476388888892</v>
      </c>
      <c r="Y2537" t="s">
        <v>9</v>
      </c>
      <c r="Z2537">
        <v>4.3</v>
      </c>
      <c r="AA2537">
        <v>0</v>
      </c>
      <c r="AB2537" t="s">
        <v>88</v>
      </c>
    </row>
    <row r="2538" spans="1:28" x14ac:dyDescent="0.25">
      <c r="A2538" t="s">
        <v>74</v>
      </c>
      <c r="B2538" t="s">
        <v>75</v>
      </c>
      <c r="C2538">
        <v>53.649500000000003</v>
      </c>
      <c r="D2538">
        <v>9.9618000000000002</v>
      </c>
      <c r="E2538">
        <v>15</v>
      </c>
      <c r="F2538" s="2">
        <v>37461</v>
      </c>
      <c r="G2538">
        <v>14.6</v>
      </c>
      <c r="H2538" s="3">
        <v>37461.46875</v>
      </c>
      <c r="I2538" s="3">
        <v>37461.441666666666</v>
      </c>
      <c r="J2538">
        <v>17.3</v>
      </c>
      <c r="K2538">
        <v>18.600000000000001</v>
      </c>
      <c r="L2538" s="3">
        <v>37461.476388888892</v>
      </c>
      <c r="M2538" t="s">
        <v>9</v>
      </c>
      <c r="N2538" t="s">
        <v>9</v>
      </c>
      <c r="O2538" t="s">
        <v>9</v>
      </c>
      <c r="P2538" s="3">
        <v>37461.46875</v>
      </c>
      <c r="Q2538">
        <v>0.05</v>
      </c>
      <c r="R2538" t="s">
        <v>77</v>
      </c>
      <c r="S2538">
        <v>0.05</v>
      </c>
      <c r="T2538">
        <v>0</v>
      </c>
      <c r="U2538" t="s">
        <v>82</v>
      </c>
      <c r="V2538" s="3">
        <v>37461.441666666666</v>
      </c>
      <c r="W2538">
        <v>1</v>
      </c>
      <c r="X2538" s="3">
        <v>37461.476388888892</v>
      </c>
      <c r="Y2538" t="s">
        <v>9</v>
      </c>
      <c r="Z2538">
        <v>0.05</v>
      </c>
      <c r="AA2538">
        <v>0</v>
      </c>
      <c r="AB2538" t="s">
        <v>88</v>
      </c>
    </row>
    <row r="2539" spans="1:28" x14ac:dyDescent="0.25">
      <c r="A2539" t="s">
        <v>74</v>
      </c>
      <c r="B2539" t="s">
        <v>75</v>
      </c>
      <c r="C2539">
        <v>53.649500000000003</v>
      </c>
      <c r="D2539">
        <v>9.9618000000000002</v>
      </c>
      <c r="E2539">
        <v>15</v>
      </c>
      <c r="F2539" s="2">
        <v>37462</v>
      </c>
      <c r="G2539">
        <v>13</v>
      </c>
      <c r="H2539" s="3">
        <v>37462.470138888886</v>
      </c>
      <c r="I2539" s="3">
        <v>37462.443055555559</v>
      </c>
      <c r="J2539">
        <v>15.2</v>
      </c>
      <c r="K2539">
        <v>17.399999999999999</v>
      </c>
      <c r="L2539" s="3">
        <v>37462.476388888892</v>
      </c>
      <c r="M2539" t="s">
        <v>9</v>
      </c>
      <c r="N2539" t="s">
        <v>9</v>
      </c>
      <c r="O2539" t="s">
        <v>9</v>
      </c>
      <c r="P2539" s="3">
        <v>37462.470138888886</v>
      </c>
      <c r="Q2539">
        <v>0.05</v>
      </c>
      <c r="R2539" t="s">
        <v>77</v>
      </c>
      <c r="S2539">
        <v>0.05</v>
      </c>
      <c r="T2539">
        <v>0</v>
      </c>
      <c r="U2539" t="s">
        <v>82</v>
      </c>
      <c r="V2539" s="3">
        <v>37462.443055555559</v>
      </c>
      <c r="W2539">
        <v>1</v>
      </c>
      <c r="X2539" s="3">
        <v>37462.476388888892</v>
      </c>
      <c r="Y2539" t="s">
        <v>9</v>
      </c>
      <c r="Z2539">
        <v>0.05</v>
      </c>
      <c r="AA2539">
        <v>0</v>
      </c>
      <c r="AB2539" t="s">
        <v>88</v>
      </c>
    </row>
    <row r="2540" spans="1:28" x14ac:dyDescent="0.25">
      <c r="A2540" t="s">
        <v>74</v>
      </c>
      <c r="B2540" t="s">
        <v>75</v>
      </c>
      <c r="C2540">
        <v>53.649500000000003</v>
      </c>
      <c r="D2540">
        <v>9.9618000000000002</v>
      </c>
      <c r="E2540">
        <v>15</v>
      </c>
      <c r="F2540" s="2">
        <v>37463</v>
      </c>
      <c r="G2540">
        <v>13.8</v>
      </c>
      <c r="H2540" s="3">
        <v>37463.470138888886</v>
      </c>
      <c r="I2540" s="3">
        <v>37463.443055555559</v>
      </c>
      <c r="J2540">
        <v>17</v>
      </c>
      <c r="K2540">
        <v>18.8</v>
      </c>
      <c r="L2540" s="3">
        <v>37463.476388888892</v>
      </c>
      <c r="M2540" t="s">
        <v>9</v>
      </c>
      <c r="N2540" t="s">
        <v>9</v>
      </c>
      <c r="O2540" t="s">
        <v>9</v>
      </c>
      <c r="P2540" s="3">
        <v>37463.470138888886</v>
      </c>
      <c r="Q2540">
        <v>0.05</v>
      </c>
      <c r="R2540" t="s">
        <v>77</v>
      </c>
      <c r="S2540">
        <v>0.05</v>
      </c>
      <c r="T2540">
        <v>0</v>
      </c>
      <c r="U2540" t="s">
        <v>82</v>
      </c>
      <c r="V2540" s="3">
        <v>37463.443055555559</v>
      </c>
      <c r="W2540">
        <v>1</v>
      </c>
      <c r="X2540" s="3">
        <v>37463.476388888892</v>
      </c>
      <c r="Y2540" t="s">
        <v>9</v>
      </c>
      <c r="Z2540">
        <v>0.05</v>
      </c>
      <c r="AA2540">
        <v>0</v>
      </c>
      <c r="AB2540" t="s">
        <v>88</v>
      </c>
    </row>
    <row r="2541" spans="1:28" x14ac:dyDescent="0.25">
      <c r="A2541" t="s">
        <v>74</v>
      </c>
      <c r="B2541" t="s">
        <v>75</v>
      </c>
      <c r="C2541">
        <v>53.649500000000003</v>
      </c>
      <c r="D2541">
        <v>9.9618000000000002</v>
      </c>
      <c r="E2541">
        <v>15</v>
      </c>
      <c r="F2541" s="2">
        <v>37464</v>
      </c>
      <c r="G2541">
        <v>11.1</v>
      </c>
      <c r="H2541" s="3">
        <v>37464.470833333333</v>
      </c>
      <c r="I2541" s="3">
        <v>37464.443749999999</v>
      </c>
      <c r="J2541">
        <v>18.100000000000001</v>
      </c>
      <c r="K2541">
        <v>18.600000000000001</v>
      </c>
      <c r="L2541" s="3">
        <v>37464.476388888892</v>
      </c>
      <c r="M2541" t="s">
        <v>9</v>
      </c>
      <c r="N2541" t="s">
        <v>9</v>
      </c>
      <c r="O2541" t="s">
        <v>9</v>
      </c>
      <c r="P2541" s="3">
        <v>37464.470833333333</v>
      </c>
      <c r="Q2541">
        <v>0.05</v>
      </c>
      <c r="R2541" t="s">
        <v>77</v>
      </c>
      <c r="S2541">
        <v>0.05</v>
      </c>
      <c r="T2541">
        <v>0</v>
      </c>
      <c r="U2541" t="s">
        <v>82</v>
      </c>
      <c r="V2541" s="3">
        <v>37464.443749999999</v>
      </c>
      <c r="W2541">
        <v>1</v>
      </c>
      <c r="X2541" s="3">
        <v>37464.476388888892</v>
      </c>
      <c r="Y2541" t="s">
        <v>9</v>
      </c>
      <c r="Z2541">
        <v>0.05</v>
      </c>
      <c r="AA2541">
        <v>0</v>
      </c>
      <c r="AB2541" t="s">
        <v>88</v>
      </c>
    </row>
    <row r="2542" spans="1:28" x14ac:dyDescent="0.25">
      <c r="A2542" t="s">
        <v>74</v>
      </c>
      <c r="B2542" t="s">
        <v>75</v>
      </c>
      <c r="C2542">
        <v>53.649500000000003</v>
      </c>
      <c r="D2542">
        <v>9.9618000000000002</v>
      </c>
      <c r="E2542">
        <v>15</v>
      </c>
      <c r="F2542" s="2">
        <v>37465</v>
      </c>
      <c r="G2542">
        <v>14.7</v>
      </c>
      <c r="H2542" s="3">
        <v>37465.472916666666</v>
      </c>
      <c r="I2542" s="3">
        <v>37465.445833333331</v>
      </c>
      <c r="J2542">
        <v>26.1</v>
      </c>
      <c r="K2542">
        <v>26.1</v>
      </c>
      <c r="L2542" s="3">
        <v>37465.476388888892</v>
      </c>
      <c r="M2542" t="s">
        <v>9</v>
      </c>
      <c r="N2542" t="s">
        <v>9</v>
      </c>
      <c r="O2542" t="s">
        <v>9</v>
      </c>
      <c r="P2542" s="3">
        <v>37465.472916666666</v>
      </c>
      <c r="Q2542">
        <v>0.05</v>
      </c>
      <c r="R2542" t="s">
        <v>77</v>
      </c>
      <c r="S2542">
        <v>0.05</v>
      </c>
      <c r="T2542">
        <v>0</v>
      </c>
      <c r="U2542" t="s">
        <v>82</v>
      </c>
      <c r="V2542" s="3">
        <v>37465.445833333331</v>
      </c>
      <c r="W2542">
        <v>1</v>
      </c>
      <c r="X2542" s="3">
        <v>37465.476388888892</v>
      </c>
      <c r="Y2542" t="s">
        <v>9</v>
      </c>
      <c r="Z2542">
        <v>0.05</v>
      </c>
      <c r="AA2542">
        <v>0</v>
      </c>
      <c r="AB2542" t="s">
        <v>88</v>
      </c>
    </row>
    <row r="2543" spans="1:28" x14ac:dyDescent="0.25">
      <c r="A2543" t="s">
        <v>74</v>
      </c>
      <c r="B2543" t="s">
        <v>75</v>
      </c>
      <c r="C2543">
        <v>53.649500000000003</v>
      </c>
      <c r="D2543">
        <v>9.9618000000000002</v>
      </c>
      <c r="E2543">
        <v>15</v>
      </c>
      <c r="F2543" s="2">
        <v>37466</v>
      </c>
      <c r="G2543">
        <v>14.7</v>
      </c>
      <c r="H2543" s="3">
        <v>37466.472916666666</v>
      </c>
      <c r="I2543" s="3">
        <v>37466.445833333331</v>
      </c>
      <c r="J2543">
        <v>28.8</v>
      </c>
      <c r="K2543">
        <v>28.8</v>
      </c>
      <c r="L2543" s="3">
        <v>37466.476388888892</v>
      </c>
      <c r="M2543" t="s">
        <v>9</v>
      </c>
      <c r="N2543" t="s">
        <v>9</v>
      </c>
      <c r="O2543" t="s">
        <v>9</v>
      </c>
      <c r="P2543" s="3">
        <v>37466.472916666666</v>
      </c>
      <c r="Q2543">
        <v>0.05</v>
      </c>
      <c r="R2543" t="s">
        <v>77</v>
      </c>
      <c r="S2543">
        <v>0.05</v>
      </c>
      <c r="T2543">
        <v>0</v>
      </c>
      <c r="U2543" t="s">
        <v>82</v>
      </c>
      <c r="V2543" s="3">
        <v>37466.445833333331</v>
      </c>
      <c r="W2543">
        <v>1</v>
      </c>
      <c r="X2543" s="3">
        <v>37466.476388888892</v>
      </c>
      <c r="Y2543" t="s">
        <v>9</v>
      </c>
      <c r="Z2543">
        <v>0.05</v>
      </c>
      <c r="AA2543">
        <v>0</v>
      </c>
      <c r="AB2543" t="s">
        <v>88</v>
      </c>
    </row>
    <row r="2544" spans="1:28" x14ac:dyDescent="0.25">
      <c r="A2544" t="s">
        <v>74</v>
      </c>
      <c r="B2544" t="s">
        <v>75</v>
      </c>
      <c r="C2544">
        <v>53.649500000000003</v>
      </c>
      <c r="D2544">
        <v>9.9618000000000002</v>
      </c>
      <c r="E2544">
        <v>15</v>
      </c>
      <c r="F2544" s="2">
        <v>37467</v>
      </c>
      <c r="G2544">
        <v>17.899999999999999</v>
      </c>
      <c r="H2544" s="3">
        <v>37467.472916666666</v>
      </c>
      <c r="I2544" s="3">
        <v>37467.445833333331</v>
      </c>
      <c r="J2544">
        <v>29.7</v>
      </c>
      <c r="K2544">
        <v>30.6</v>
      </c>
      <c r="L2544" s="3">
        <v>37467.476388888892</v>
      </c>
      <c r="M2544" t="s">
        <v>9</v>
      </c>
      <c r="N2544" t="s">
        <v>9</v>
      </c>
      <c r="O2544" t="s">
        <v>9</v>
      </c>
      <c r="P2544" s="3">
        <v>37467.472916666666</v>
      </c>
      <c r="Q2544">
        <v>0.05</v>
      </c>
      <c r="R2544" t="s">
        <v>77</v>
      </c>
      <c r="S2544">
        <v>0.05</v>
      </c>
      <c r="T2544">
        <v>0</v>
      </c>
      <c r="U2544" t="s">
        <v>82</v>
      </c>
      <c r="V2544" s="3">
        <v>37467.445833333331</v>
      </c>
      <c r="W2544">
        <v>1</v>
      </c>
      <c r="X2544" s="3">
        <v>37467.476388888892</v>
      </c>
      <c r="Y2544" t="s">
        <v>9</v>
      </c>
      <c r="Z2544">
        <v>0.05</v>
      </c>
      <c r="AA2544">
        <v>0</v>
      </c>
      <c r="AB2544" t="s">
        <v>88</v>
      </c>
    </row>
    <row r="2545" spans="1:28" x14ac:dyDescent="0.25">
      <c r="A2545" t="s">
        <v>74</v>
      </c>
      <c r="B2545" t="s">
        <v>75</v>
      </c>
      <c r="C2545">
        <v>53.649500000000003</v>
      </c>
      <c r="D2545">
        <v>9.9618000000000002</v>
      </c>
      <c r="E2545">
        <v>15</v>
      </c>
      <c r="F2545" s="2">
        <v>37468</v>
      </c>
      <c r="G2545">
        <v>18.399999999999999</v>
      </c>
      <c r="H2545" s="3">
        <v>37468.472916666666</v>
      </c>
      <c r="I2545" s="3">
        <v>37468.445833333331</v>
      </c>
      <c r="J2545">
        <v>27.4</v>
      </c>
      <c r="K2545">
        <v>31.4</v>
      </c>
      <c r="L2545" s="3">
        <v>37468.476388888892</v>
      </c>
      <c r="M2545" t="s">
        <v>9</v>
      </c>
      <c r="N2545" t="s">
        <v>9</v>
      </c>
      <c r="O2545" t="s">
        <v>9</v>
      </c>
      <c r="P2545" s="3">
        <v>37468.472916666666</v>
      </c>
      <c r="Q2545">
        <v>0.05</v>
      </c>
      <c r="R2545" t="s">
        <v>77</v>
      </c>
      <c r="S2545">
        <v>0.05</v>
      </c>
      <c r="T2545">
        <v>0</v>
      </c>
      <c r="U2545" t="s">
        <v>82</v>
      </c>
      <c r="V2545" s="3">
        <v>37468.445833333331</v>
      </c>
      <c r="W2545">
        <v>1</v>
      </c>
      <c r="X2545" s="3">
        <v>37468.476388888892</v>
      </c>
      <c r="Y2545" t="s">
        <v>9</v>
      </c>
      <c r="Z2545">
        <v>0.05</v>
      </c>
      <c r="AA2545">
        <v>0</v>
      </c>
      <c r="AB2545" t="s">
        <v>88</v>
      </c>
    </row>
    <row r="2546" spans="1:28" x14ac:dyDescent="0.25">
      <c r="A2546" t="s">
        <v>74</v>
      </c>
      <c r="B2546" t="s">
        <v>75</v>
      </c>
      <c r="C2546">
        <v>53.649500000000003</v>
      </c>
      <c r="D2546">
        <v>9.9618000000000002</v>
      </c>
      <c r="E2546">
        <v>15</v>
      </c>
      <c r="F2546" s="2">
        <v>37469</v>
      </c>
      <c r="G2546">
        <v>19</v>
      </c>
      <c r="H2546" s="3">
        <v>37469.472916666666</v>
      </c>
      <c r="I2546" s="3">
        <v>37469.445833333331</v>
      </c>
      <c r="J2546">
        <v>27.9</v>
      </c>
      <c r="K2546">
        <v>30</v>
      </c>
      <c r="L2546" s="3">
        <v>37469.476388888892</v>
      </c>
      <c r="M2546" t="s">
        <v>9</v>
      </c>
      <c r="N2546" t="s">
        <v>9</v>
      </c>
      <c r="O2546" t="s">
        <v>9</v>
      </c>
      <c r="P2546" s="3">
        <v>37469.472916666666</v>
      </c>
      <c r="Q2546">
        <v>0.05</v>
      </c>
      <c r="R2546" t="s">
        <v>77</v>
      </c>
      <c r="S2546">
        <v>0.05</v>
      </c>
      <c r="T2546">
        <v>0</v>
      </c>
      <c r="U2546" t="s">
        <v>82</v>
      </c>
      <c r="V2546" s="3">
        <v>37469.445833333331</v>
      </c>
      <c r="W2546">
        <v>1</v>
      </c>
      <c r="X2546" s="3">
        <v>37469.476388888892</v>
      </c>
      <c r="Y2546" t="s">
        <v>9</v>
      </c>
      <c r="Z2546">
        <v>0.05</v>
      </c>
      <c r="AA2546">
        <v>0</v>
      </c>
      <c r="AB2546" t="s">
        <v>88</v>
      </c>
    </row>
    <row r="2547" spans="1:28" x14ac:dyDescent="0.25">
      <c r="A2547" t="s">
        <v>74</v>
      </c>
      <c r="B2547" t="s">
        <v>75</v>
      </c>
      <c r="C2547">
        <v>53.649500000000003</v>
      </c>
      <c r="D2547">
        <v>9.9618000000000002</v>
      </c>
      <c r="E2547">
        <v>15</v>
      </c>
      <c r="F2547" s="2">
        <v>37470</v>
      </c>
      <c r="G2547">
        <v>17.399999999999999</v>
      </c>
      <c r="H2547" s="3">
        <v>37470.472916666666</v>
      </c>
      <c r="I2547" s="3">
        <v>37470.445833333331</v>
      </c>
      <c r="J2547">
        <v>18</v>
      </c>
      <c r="K2547">
        <v>28.8</v>
      </c>
      <c r="L2547" s="3">
        <v>37470.476388888892</v>
      </c>
      <c r="M2547" t="s">
        <v>9</v>
      </c>
      <c r="N2547" t="s">
        <v>9</v>
      </c>
      <c r="O2547" t="s">
        <v>9</v>
      </c>
      <c r="P2547" s="3">
        <v>37470.472916666666</v>
      </c>
      <c r="Q2547">
        <v>0.05</v>
      </c>
      <c r="R2547" t="s">
        <v>77</v>
      </c>
      <c r="S2547">
        <v>0.05</v>
      </c>
      <c r="T2547">
        <v>0</v>
      </c>
      <c r="U2547" t="s">
        <v>82</v>
      </c>
      <c r="V2547" s="3">
        <v>37470.445833333331</v>
      </c>
      <c r="W2547">
        <v>1</v>
      </c>
      <c r="X2547" s="3">
        <v>37470.476388888892</v>
      </c>
      <c r="Y2547" t="s">
        <v>9</v>
      </c>
      <c r="Z2547">
        <v>0.05</v>
      </c>
      <c r="AA2547">
        <v>0</v>
      </c>
      <c r="AB2547" t="s">
        <v>88</v>
      </c>
    </row>
    <row r="2548" spans="1:28" x14ac:dyDescent="0.25">
      <c r="A2548" t="s">
        <v>74</v>
      </c>
      <c r="B2548" t="s">
        <v>75</v>
      </c>
      <c r="C2548">
        <v>53.649500000000003</v>
      </c>
      <c r="D2548">
        <v>9.9618000000000002</v>
      </c>
      <c r="E2548">
        <v>15</v>
      </c>
      <c r="F2548" s="2">
        <v>37471</v>
      </c>
      <c r="G2548">
        <v>11.6</v>
      </c>
      <c r="H2548" s="3">
        <v>37471.472916666666</v>
      </c>
      <c r="I2548" s="3">
        <v>37471.445833333331</v>
      </c>
      <c r="J2548">
        <v>21</v>
      </c>
      <c r="K2548">
        <v>21.4</v>
      </c>
      <c r="L2548" s="3">
        <v>37471.476388888892</v>
      </c>
      <c r="M2548" t="s">
        <v>9</v>
      </c>
      <c r="N2548" t="s">
        <v>9</v>
      </c>
      <c r="O2548" t="s">
        <v>9</v>
      </c>
      <c r="P2548" s="3">
        <v>37471.472916666666</v>
      </c>
      <c r="Q2548">
        <v>0.05</v>
      </c>
      <c r="R2548" t="s">
        <v>77</v>
      </c>
      <c r="S2548">
        <v>0.05</v>
      </c>
      <c r="T2548">
        <v>0</v>
      </c>
      <c r="U2548" t="s">
        <v>82</v>
      </c>
      <c r="V2548" s="3">
        <v>37471.445833333331</v>
      </c>
      <c r="W2548">
        <v>1</v>
      </c>
      <c r="X2548" s="3">
        <v>37471.476388888892</v>
      </c>
      <c r="Y2548" t="s">
        <v>9</v>
      </c>
      <c r="Z2548">
        <v>0.05</v>
      </c>
      <c r="AA2548">
        <v>0</v>
      </c>
      <c r="AB2548" t="s">
        <v>88</v>
      </c>
    </row>
    <row r="2549" spans="1:28" x14ac:dyDescent="0.25">
      <c r="A2549" t="s">
        <v>74</v>
      </c>
      <c r="B2549" t="s">
        <v>75</v>
      </c>
      <c r="C2549">
        <v>53.649500000000003</v>
      </c>
      <c r="D2549">
        <v>9.9618000000000002</v>
      </c>
      <c r="E2549">
        <v>15</v>
      </c>
      <c r="F2549" s="2">
        <v>37472</v>
      </c>
      <c r="G2549">
        <v>17</v>
      </c>
      <c r="H2549" s="3">
        <v>37472.472916666666</v>
      </c>
      <c r="I2549" s="3">
        <v>37472.445833333331</v>
      </c>
      <c r="J2549">
        <v>19.7</v>
      </c>
      <c r="K2549">
        <v>23.8</v>
      </c>
      <c r="L2549" s="3">
        <v>37472.476388888892</v>
      </c>
      <c r="M2549" t="s">
        <v>9</v>
      </c>
      <c r="N2549" t="s">
        <v>9</v>
      </c>
      <c r="O2549" t="s">
        <v>9</v>
      </c>
      <c r="P2549" s="3">
        <v>37472.472916666666</v>
      </c>
      <c r="Q2549">
        <v>0.05</v>
      </c>
      <c r="R2549" t="s">
        <v>77</v>
      </c>
      <c r="S2549">
        <v>0.05</v>
      </c>
      <c r="T2549">
        <v>0</v>
      </c>
      <c r="U2549" t="s">
        <v>82</v>
      </c>
      <c r="V2549" s="3">
        <v>37472.445833333331</v>
      </c>
      <c r="W2549">
        <v>1</v>
      </c>
      <c r="X2549" s="3">
        <v>37472.476388888892</v>
      </c>
      <c r="Y2549" t="s">
        <v>9</v>
      </c>
      <c r="Z2549">
        <v>0.05</v>
      </c>
      <c r="AA2549">
        <v>0</v>
      </c>
      <c r="AB2549" t="s">
        <v>88</v>
      </c>
    </row>
    <row r="2550" spans="1:28" x14ac:dyDescent="0.25">
      <c r="A2550" t="s">
        <v>74</v>
      </c>
      <c r="B2550" t="s">
        <v>75</v>
      </c>
      <c r="C2550">
        <v>53.649500000000003</v>
      </c>
      <c r="D2550">
        <v>9.9618000000000002</v>
      </c>
      <c r="E2550">
        <v>15</v>
      </c>
      <c r="F2550" s="2">
        <v>37473</v>
      </c>
      <c r="G2550">
        <v>16.600000000000001</v>
      </c>
      <c r="H2550" s="3">
        <v>37473.472916666666</v>
      </c>
      <c r="I2550" s="3">
        <v>37473.445833333331</v>
      </c>
      <c r="J2550">
        <v>18.600000000000001</v>
      </c>
      <c r="K2550">
        <v>22.6</v>
      </c>
      <c r="L2550" s="3">
        <v>37473.476388888892</v>
      </c>
      <c r="M2550" t="s">
        <v>9</v>
      </c>
      <c r="N2550" t="s">
        <v>9</v>
      </c>
      <c r="O2550" t="s">
        <v>9</v>
      </c>
      <c r="P2550" s="3">
        <v>37473.472916666666</v>
      </c>
      <c r="Q2550">
        <v>7.9</v>
      </c>
      <c r="R2550" t="s">
        <v>77</v>
      </c>
      <c r="S2550">
        <v>7.9</v>
      </c>
      <c r="T2550">
        <v>0</v>
      </c>
      <c r="U2550" t="s">
        <v>9</v>
      </c>
      <c r="V2550" s="3">
        <v>37473.445833333331</v>
      </c>
      <c r="W2550">
        <v>1</v>
      </c>
      <c r="X2550" s="3">
        <v>37473.476388888892</v>
      </c>
      <c r="Y2550" t="s">
        <v>9</v>
      </c>
      <c r="Z2550">
        <v>7.9</v>
      </c>
      <c r="AA2550">
        <v>0</v>
      </c>
      <c r="AB2550" t="s">
        <v>88</v>
      </c>
    </row>
    <row r="2551" spans="1:28" x14ac:dyDescent="0.25">
      <c r="A2551" t="s">
        <v>74</v>
      </c>
      <c r="B2551" t="s">
        <v>75</v>
      </c>
      <c r="C2551">
        <v>53.649500000000003</v>
      </c>
      <c r="D2551">
        <v>9.9618000000000002</v>
      </c>
      <c r="E2551">
        <v>15</v>
      </c>
      <c r="F2551" s="2">
        <v>37474</v>
      </c>
      <c r="G2551">
        <v>16.600000000000001</v>
      </c>
      <c r="H2551" s="3">
        <v>37474.472916666666</v>
      </c>
      <c r="I2551" s="3">
        <v>37474.445833333331</v>
      </c>
      <c r="J2551">
        <v>19.899999999999999</v>
      </c>
      <c r="K2551">
        <v>19.899999999999999</v>
      </c>
      <c r="L2551" s="3">
        <v>37474.476388888892</v>
      </c>
      <c r="M2551" t="s">
        <v>9</v>
      </c>
      <c r="N2551" t="s">
        <v>9</v>
      </c>
      <c r="O2551" t="s">
        <v>9</v>
      </c>
      <c r="P2551" s="3">
        <v>37474.472916666666</v>
      </c>
      <c r="Q2551">
        <v>0.05</v>
      </c>
      <c r="R2551" t="s">
        <v>77</v>
      </c>
      <c r="S2551">
        <v>0.05</v>
      </c>
      <c r="T2551">
        <v>0</v>
      </c>
      <c r="U2551" t="s">
        <v>82</v>
      </c>
      <c r="V2551" s="3">
        <v>37474.445833333331</v>
      </c>
      <c r="W2551">
        <v>1</v>
      </c>
      <c r="X2551" s="3">
        <v>37474.476388888892</v>
      </c>
      <c r="Y2551" t="s">
        <v>9</v>
      </c>
      <c r="Z2551">
        <v>0.05</v>
      </c>
      <c r="AA2551">
        <v>0</v>
      </c>
      <c r="AB2551" t="s">
        <v>88</v>
      </c>
    </row>
    <row r="2552" spans="1:28" x14ac:dyDescent="0.25">
      <c r="A2552" t="s">
        <v>74</v>
      </c>
      <c r="B2552" t="s">
        <v>75</v>
      </c>
      <c r="C2552">
        <v>53.649500000000003</v>
      </c>
      <c r="D2552">
        <v>9.9618000000000002</v>
      </c>
      <c r="E2552">
        <v>15</v>
      </c>
      <c r="F2552" s="2">
        <v>37475</v>
      </c>
      <c r="G2552">
        <v>16.399999999999999</v>
      </c>
      <c r="H2552" s="3">
        <v>37475.472916666666</v>
      </c>
      <c r="I2552" s="3">
        <v>37475.445833333331</v>
      </c>
      <c r="J2552">
        <v>21.4</v>
      </c>
      <c r="K2552">
        <v>21.4</v>
      </c>
      <c r="L2552" s="3">
        <v>37475.475694444445</v>
      </c>
      <c r="M2552" t="s">
        <v>9</v>
      </c>
      <c r="N2552" t="s">
        <v>9</v>
      </c>
      <c r="O2552" t="s">
        <v>9</v>
      </c>
      <c r="P2552" s="3">
        <v>37475.472916666666</v>
      </c>
      <c r="Q2552">
        <v>0.05</v>
      </c>
      <c r="R2552" t="s">
        <v>77</v>
      </c>
      <c r="S2552">
        <v>0.05</v>
      </c>
      <c r="T2552">
        <v>0</v>
      </c>
      <c r="U2552" t="s">
        <v>82</v>
      </c>
      <c r="V2552" s="3">
        <v>37475.445833333331</v>
      </c>
      <c r="W2552">
        <v>1</v>
      </c>
      <c r="X2552" s="3">
        <v>37475.475694444445</v>
      </c>
      <c r="Y2552" t="s">
        <v>9</v>
      </c>
      <c r="Z2552">
        <v>0.05</v>
      </c>
      <c r="AA2552">
        <v>0</v>
      </c>
      <c r="AB2552" t="s">
        <v>88</v>
      </c>
    </row>
    <row r="2553" spans="1:28" x14ac:dyDescent="0.25">
      <c r="A2553" t="s">
        <v>74</v>
      </c>
      <c r="B2553" t="s">
        <v>75</v>
      </c>
      <c r="C2553">
        <v>53.649500000000003</v>
      </c>
      <c r="D2553">
        <v>9.9618000000000002</v>
      </c>
      <c r="E2553">
        <v>15</v>
      </c>
      <c r="F2553" s="2">
        <v>37476</v>
      </c>
      <c r="G2553">
        <v>16.600000000000001</v>
      </c>
      <c r="H2553" s="3">
        <v>37476.472916666666</v>
      </c>
      <c r="I2553" s="3">
        <v>37476.445833333331</v>
      </c>
      <c r="J2553">
        <v>24.1</v>
      </c>
      <c r="K2553">
        <v>24.1</v>
      </c>
      <c r="L2553" s="3">
        <v>37476.475694444445</v>
      </c>
      <c r="M2553" t="s">
        <v>9</v>
      </c>
      <c r="N2553" t="s">
        <v>9</v>
      </c>
      <c r="O2553" t="s">
        <v>9</v>
      </c>
      <c r="P2553" s="3">
        <v>37476.472916666666</v>
      </c>
      <c r="Q2553">
        <v>3.6</v>
      </c>
      <c r="R2553" t="s">
        <v>77</v>
      </c>
      <c r="S2553">
        <v>3.6</v>
      </c>
      <c r="T2553">
        <v>0</v>
      </c>
      <c r="U2553" t="s">
        <v>9</v>
      </c>
      <c r="V2553" s="3">
        <v>37476.445833333331</v>
      </c>
      <c r="W2553">
        <v>1</v>
      </c>
      <c r="X2553" s="3">
        <v>37476.475694444445</v>
      </c>
      <c r="Y2553" t="s">
        <v>9</v>
      </c>
      <c r="Z2553">
        <v>3.6</v>
      </c>
      <c r="AA2553">
        <v>0</v>
      </c>
      <c r="AB2553" t="s">
        <v>88</v>
      </c>
    </row>
    <row r="2554" spans="1:28" x14ac:dyDescent="0.25">
      <c r="A2554" t="s">
        <v>74</v>
      </c>
      <c r="B2554" t="s">
        <v>75</v>
      </c>
      <c r="C2554">
        <v>53.649500000000003</v>
      </c>
      <c r="D2554">
        <v>9.9618000000000002</v>
      </c>
      <c r="E2554">
        <v>15</v>
      </c>
      <c r="F2554" s="2">
        <v>37477</v>
      </c>
      <c r="G2554">
        <v>16.600000000000001</v>
      </c>
      <c r="H2554" s="3">
        <v>37477.473611111112</v>
      </c>
      <c r="I2554" s="3">
        <v>37477.446527777778</v>
      </c>
      <c r="J2554">
        <v>21.9</v>
      </c>
      <c r="K2554">
        <v>24.1</v>
      </c>
      <c r="L2554" s="3">
        <v>37477.475694444445</v>
      </c>
      <c r="M2554" t="s">
        <v>9</v>
      </c>
      <c r="N2554" t="s">
        <v>9</v>
      </c>
      <c r="O2554" t="s">
        <v>9</v>
      </c>
      <c r="P2554" s="3">
        <v>37477.473611111112</v>
      </c>
      <c r="Q2554">
        <v>0.05</v>
      </c>
      <c r="R2554" t="s">
        <v>77</v>
      </c>
      <c r="S2554">
        <v>0.05</v>
      </c>
      <c r="T2554">
        <v>0</v>
      </c>
      <c r="U2554" t="s">
        <v>82</v>
      </c>
      <c r="V2554" s="3">
        <v>37477.446527777778</v>
      </c>
      <c r="W2554">
        <v>1</v>
      </c>
      <c r="X2554" s="3">
        <v>37477.475694444445</v>
      </c>
      <c r="Y2554" t="s">
        <v>9</v>
      </c>
      <c r="Z2554">
        <v>0.05</v>
      </c>
      <c r="AA2554">
        <v>0</v>
      </c>
      <c r="AB2554" t="s">
        <v>88</v>
      </c>
    </row>
    <row r="2555" spans="1:28" x14ac:dyDescent="0.25">
      <c r="A2555" t="s">
        <v>74</v>
      </c>
      <c r="B2555" t="s">
        <v>75</v>
      </c>
      <c r="C2555">
        <v>53.649500000000003</v>
      </c>
      <c r="D2555">
        <v>9.9618000000000002</v>
      </c>
      <c r="E2555">
        <v>15</v>
      </c>
      <c r="F2555" s="2">
        <v>37478</v>
      </c>
      <c r="G2555">
        <v>15.4</v>
      </c>
      <c r="H2555" s="3">
        <v>37478.472916666666</v>
      </c>
      <c r="I2555" s="3">
        <v>37478.445833333331</v>
      </c>
      <c r="J2555">
        <v>24.5</v>
      </c>
      <c r="K2555">
        <v>24.5</v>
      </c>
      <c r="L2555" s="3">
        <v>37478.475694444445</v>
      </c>
      <c r="M2555" t="s">
        <v>9</v>
      </c>
      <c r="N2555" t="s">
        <v>9</v>
      </c>
      <c r="O2555" t="s">
        <v>9</v>
      </c>
      <c r="P2555" s="3">
        <v>37478.472916666666</v>
      </c>
      <c r="Q2555">
        <v>0.05</v>
      </c>
      <c r="R2555" t="s">
        <v>77</v>
      </c>
      <c r="S2555">
        <v>0.05</v>
      </c>
      <c r="T2555">
        <v>0</v>
      </c>
      <c r="U2555" t="s">
        <v>82</v>
      </c>
      <c r="V2555" s="3">
        <v>37478.445833333331</v>
      </c>
      <c r="W2555">
        <v>1</v>
      </c>
      <c r="X2555" s="3">
        <v>37478.475694444445</v>
      </c>
      <c r="Y2555" t="s">
        <v>9</v>
      </c>
      <c r="Z2555">
        <v>0.05</v>
      </c>
      <c r="AA2555">
        <v>0</v>
      </c>
      <c r="AB2555" t="s">
        <v>88</v>
      </c>
    </row>
    <row r="2556" spans="1:28" x14ac:dyDescent="0.25">
      <c r="A2556" t="s">
        <v>74</v>
      </c>
      <c r="B2556" t="s">
        <v>75</v>
      </c>
      <c r="C2556">
        <v>53.649500000000003</v>
      </c>
      <c r="D2556">
        <v>9.9618000000000002</v>
      </c>
      <c r="E2556">
        <v>15</v>
      </c>
      <c r="F2556" s="2">
        <v>37479</v>
      </c>
      <c r="G2556">
        <v>16.600000000000001</v>
      </c>
      <c r="H2556" s="3">
        <v>37479.472916666666</v>
      </c>
      <c r="I2556" s="3">
        <v>37479.445833333331</v>
      </c>
      <c r="J2556">
        <v>24.8</v>
      </c>
      <c r="K2556">
        <v>26.2</v>
      </c>
      <c r="L2556" s="3">
        <v>37479.475694444445</v>
      </c>
      <c r="M2556" t="s">
        <v>9</v>
      </c>
      <c r="N2556" t="s">
        <v>9</v>
      </c>
      <c r="O2556" t="s">
        <v>9</v>
      </c>
      <c r="P2556" s="3">
        <v>37479.472916666666</v>
      </c>
      <c r="Q2556">
        <v>6.8</v>
      </c>
      <c r="R2556" t="s">
        <v>77</v>
      </c>
      <c r="S2556">
        <v>6.8</v>
      </c>
      <c r="T2556">
        <v>0</v>
      </c>
      <c r="U2556" t="s">
        <v>9</v>
      </c>
      <c r="V2556" s="3">
        <v>37479.445833333331</v>
      </c>
      <c r="W2556">
        <v>1</v>
      </c>
      <c r="X2556" s="3">
        <v>37479.475694444445</v>
      </c>
      <c r="Y2556" t="s">
        <v>9</v>
      </c>
      <c r="Z2556">
        <v>6.8</v>
      </c>
      <c r="AA2556">
        <v>0</v>
      </c>
      <c r="AB2556" t="s">
        <v>88</v>
      </c>
    </row>
    <row r="2557" spans="1:28" x14ac:dyDescent="0.25">
      <c r="A2557" t="s">
        <v>74</v>
      </c>
      <c r="B2557" t="s">
        <v>75</v>
      </c>
      <c r="C2557">
        <v>53.649500000000003</v>
      </c>
      <c r="D2557">
        <v>9.9618000000000002</v>
      </c>
      <c r="E2557">
        <v>15</v>
      </c>
      <c r="F2557" s="2">
        <v>37480</v>
      </c>
      <c r="G2557">
        <v>16.899999999999999</v>
      </c>
      <c r="H2557" s="3">
        <v>37480.473611111112</v>
      </c>
      <c r="I2557" s="3">
        <v>37480.446527777778</v>
      </c>
      <c r="J2557">
        <v>19.3</v>
      </c>
      <c r="K2557">
        <v>25.1</v>
      </c>
      <c r="L2557" s="3">
        <v>37480.475694444445</v>
      </c>
      <c r="M2557" t="s">
        <v>9</v>
      </c>
      <c r="N2557" t="s">
        <v>9</v>
      </c>
      <c r="O2557" t="s">
        <v>9</v>
      </c>
      <c r="P2557" s="3">
        <v>37480.473611111112</v>
      </c>
      <c r="Q2557">
        <v>0.7</v>
      </c>
      <c r="R2557" t="s">
        <v>77</v>
      </c>
      <c r="S2557">
        <v>0.7</v>
      </c>
      <c r="T2557">
        <v>0</v>
      </c>
      <c r="U2557" t="s">
        <v>9</v>
      </c>
      <c r="V2557" s="3">
        <v>37480.446527777778</v>
      </c>
      <c r="W2557">
        <v>1</v>
      </c>
      <c r="X2557" s="3">
        <v>37480.475694444445</v>
      </c>
      <c r="Y2557" t="s">
        <v>9</v>
      </c>
      <c r="Z2557">
        <v>0.7</v>
      </c>
      <c r="AA2557">
        <v>0</v>
      </c>
      <c r="AB2557" t="s">
        <v>88</v>
      </c>
    </row>
    <row r="2558" spans="1:28" x14ac:dyDescent="0.25">
      <c r="A2558" t="s">
        <v>74</v>
      </c>
      <c r="B2558" t="s">
        <v>75</v>
      </c>
      <c r="C2558">
        <v>53.649500000000003</v>
      </c>
      <c r="D2558">
        <v>9.9618000000000002</v>
      </c>
      <c r="E2558">
        <v>15</v>
      </c>
      <c r="F2558" s="2">
        <v>37481</v>
      </c>
      <c r="G2558">
        <v>16.2</v>
      </c>
      <c r="H2558" s="3">
        <v>37481.473611111112</v>
      </c>
      <c r="I2558" s="3">
        <v>37481.446527777778</v>
      </c>
      <c r="J2558">
        <v>20.399999999999999</v>
      </c>
      <c r="K2558">
        <v>21.3</v>
      </c>
      <c r="L2558" s="3">
        <v>37481.475694444445</v>
      </c>
      <c r="M2558" t="s">
        <v>9</v>
      </c>
      <c r="N2558" t="s">
        <v>9</v>
      </c>
      <c r="O2558" t="s">
        <v>9</v>
      </c>
      <c r="P2558" s="3">
        <v>37481.473611111112</v>
      </c>
      <c r="Q2558">
        <v>0.05</v>
      </c>
      <c r="R2558" t="s">
        <v>77</v>
      </c>
      <c r="S2558">
        <v>0.05</v>
      </c>
      <c r="T2558">
        <v>0</v>
      </c>
      <c r="U2558" t="s">
        <v>82</v>
      </c>
      <c r="V2558" s="3">
        <v>37481.446527777778</v>
      </c>
      <c r="W2558">
        <v>1</v>
      </c>
      <c r="X2558" s="3">
        <v>37481.475694444445</v>
      </c>
      <c r="Y2558" t="s">
        <v>9</v>
      </c>
      <c r="Z2558">
        <v>0.05</v>
      </c>
      <c r="AA2558">
        <v>0</v>
      </c>
      <c r="AB2558" t="s">
        <v>88</v>
      </c>
    </row>
    <row r="2559" spans="1:28" x14ac:dyDescent="0.25">
      <c r="A2559" t="s">
        <v>74</v>
      </c>
      <c r="B2559" t="s">
        <v>75</v>
      </c>
      <c r="C2559">
        <v>53.649500000000003</v>
      </c>
      <c r="D2559">
        <v>9.9618000000000002</v>
      </c>
      <c r="E2559">
        <v>15</v>
      </c>
      <c r="F2559" s="2">
        <v>37482</v>
      </c>
      <c r="G2559">
        <v>17.2</v>
      </c>
      <c r="H2559" s="3">
        <v>37482.473611111112</v>
      </c>
      <c r="I2559" s="3">
        <v>37482.446527777778</v>
      </c>
      <c r="J2559">
        <v>21.6</v>
      </c>
      <c r="K2559">
        <v>21.6</v>
      </c>
      <c r="L2559" s="3">
        <v>37482.474999999999</v>
      </c>
      <c r="M2559" t="s">
        <v>9</v>
      </c>
      <c r="N2559" t="s">
        <v>9</v>
      </c>
      <c r="O2559" t="s">
        <v>9</v>
      </c>
      <c r="P2559" s="3">
        <v>37482.473611111112</v>
      </c>
      <c r="Q2559">
        <v>0.05</v>
      </c>
      <c r="R2559" t="s">
        <v>77</v>
      </c>
      <c r="S2559">
        <v>0.05</v>
      </c>
      <c r="T2559">
        <v>0</v>
      </c>
      <c r="U2559" t="s">
        <v>82</v>
      </c>
      <c r="V2559" s="3">
        <v>37482.446527777778</v>
      </c>
      <c r="W2559">
        <v>1</v>
      </c>
      <c r="X2559" s="3">
        <v>37482.474999999999</v>
      </c>
      <c r="Y2559" t="s">
        <v>9</v>
      </c>
      <c r="Z2559">
        <v>0.05</v>
      </c>
      <c r="AA2559">
        <v>0</v>
      </c>
      <c r="AB2559" t="s">
        <v>88</v>
      </c>
    </row>
    <row r="2560" spans="1:28" x14ac:dyDescent="0.25">
      <c r="A2560" t="s">
        <v>74</v>
      </c>
      <c r="B2560" t="s">
        <v>75</v>
      </c>
      <c r="C2560">
        <v>53.649500000000003</v>
      </c>
      <c r="D2560">
        <v>9.9618000000000002</v>
      </c>
      <c r="E2560">
        <v>15</v>
      </c>
      <c r="F2560" s="2">
        <v>37483</v>
      </c>
      <c r="G2560">
        <v>13.6</v>
      </c>
      <c r="H2560" s="3">
        <v>37483.473611111112</v>
      </c>
      <c r="I2560" s="3">
        <v>37483.446527777778</v>
      </c>
      <c r="J2560">
        <v>21.5</v>
      </c>
      <c r="K2560">
        <v>24.2</v>
      </c>
      <c r="L2560" s="3">
        <v>37483.474999999999</v>
      </c>
      <c r="M2560" t="s">
        <v>9</v>
      </c>
      <c r="N2560" t="s">
        <v>9</v>
      </c>
      <c r="O2560" t="s">
        <v>9</v>
      </c>
      <c r="P2560" s="3">
        <v>37483.473611111112</v>
      </c>
      <c r="Q2560">
        <v>0.05</v>
      </c>
      <c r="R2560" t="s">
        <v>77</v>
      </c>
      <c r="S2560">
        <v>0.05</v>
      </c>
      <c r="T2560">
        <v>0</v>
      </c>
      <c r="U2560" t="s">
        <v>82</v>
      </c>
      <c r="V2560" s="3">
        <v>37483.446527777778</v>
      </c>
      <c r="W2560">
        <v>1</v>
      </c>
      <c r="X2560" s="3">
        <v>37483.474999999999</v>
      </c>
      <c r="Y2560" t="s">
        <v>9</v>
      </c>
      <c r="Z2560">
        <v>0.05</v>
      </c>
      <c r="AA2560">
        <v>0</v>
      </c>
      <c r="AB2560" t="s">
        <v>88</v>
      </c>
    </row>
    <row r="2561" spans="1:28" x14ac:dyDescent="0.25">
      <c r="A2561" t="s">
        <v>74</v>
      </c>
      <c r="B2561" t="s">
        <v>75</v>
      </c>
      <c r="C2561">
        <v>53.649500000000003</v>
      </c>
      <c r="D2561">
        <v>9.9618000000000002</v>
      </c>
      <c r="E2561">
        <v>15</v>
      </c>
      <c r="F2561" s="2">
        <v>37484</v>
      </c>
      <c r="G2561">
        <v>12.6</v>
      </c>
      <c r="H2561" s="3">
        <v>37484.473611111112</v>
      </c>
      <c r="I2561" s="3">
        <v>37484.446527777778</v>
      </c>
      <c r="J2561">
        <v>24.8</v>
      </c>
      <c r="K2561">
        <v>24.8</v>
      </c>
      <c r="L2561" s="3">
        <v>37484.474999999999</v>
      </c>
      <c r="M2561" t="s">
        <v>9</v>
      </c>
      <c r="N2561" t="s">
        <v>9</v>
      </c>
      <c r="O2561" t="s">
        <v>9</v>
      </c>
      <c r="P2561" s="3">
        <v>37484.473611111112</v>
      </c>
      <c r="Q2561">
        <v>0.05</v>
      </c>
      <c r="R2561" t="s">
        <v>77</v>
      </c>
      <c r="S2561">
        <v>0.05</v>
      </c>
      <c r="T2561">
        <v>0</v>
      </c>
      <c r="U2561" t="s">
        <v>82</v>
      </c>
      <c r="V2561" s="3">
        <v>37484.446527777778</v>
      </c>
      <c r="W2561">
        <v>1</v>
      </c>
      <c r="X2561" s="3">
        <v>37484.474999999999</v>
      </c>
      <c r="Y2561" t="s">
        <v>9</v>
      </c>
      <c r="Z2561">
        <v>0.05</v>
      </c>
      <c r="AA2561">
        <v>0</v>
      </c>
      <c r="AB2561" t="s">
        <v>88</v>
      </c>
    </row>
    <row r="2562" spans="1:28" x14ac:dyDescent="0.25">
      <c r="A2562" t="s">
        <v>74</v>
      </c>
      <c r="B2562" t="s">
        <v>75</v>
      </c>
      <c r="C2562">
        <v>53.649500000000003</v>
      </c>
      <c r="D2562">
        <v>9.9618000000000002</v>
      </c>
      <c r="E2562">
        <v>15</v>
      </c>
      <c r="F2562" s="2">
        <v>37485</v>
      </c>
      <c r="G2562">
        <v>13.9</v>
      </c>
      <c r="H2562" s="3">
        <v>37485.473611111112</v>
      </c>
      <c r="I2562" s="3">
        <v>37485.446527777778</v>
      </c>
      <c r="J2562">
        <v>25.8</v>
      </c>
      <c r="K2562">
        <v>26.1</v>
      </c>
      <c r="L2562" s="3">
        <v>37485.474999999999</v>
      </c>
      <c r="M2562" t="s">
        <v>9</v>
      </c>
      <c r="N2562" t="s">
        <v>9</v>
      </c>
      <c r="O2562" t="s">
        <v>9</v>
      </c>
      <c r="P2562" s="3">
        <v>37485.473611111112</v>
      </c>
      <c r="Q2562">
        <v>0.05</v>
      </c>
      <c r="R2562" t="s">
        <v>77</v>
      </c>
      <c r="S2562">
        <v>0.05</v>
      </c>
      <c r="T2562">
        <v>0</v>
      </c>
      <c r="U2562" t="s">
        <v>82</v>
      </c>
      <c r="V2562" s="3">
        <v>37485.446527777778</v>
      </c>
      <c r="W2562">
        <v>1</v>
      </c>
      <c r="X2562" s="3">
        <v>37485.474999999999</v>
      </c>
      <c r="Y2562" t="s">
        <v>9</v>
      </c>
      <c r="Z2562">
        <v>0.05</v>
      </c>
      <c r="AA2562">
        <v>0</v>
      </c>
      <c r="AB2562" t="s">
        <v>88</v>
      </c>
    </row>
    <row r="2563" spans="1:28" x14ac:dyDescent="0.25">
      <c r="A2563" t="s">
        <v>74</v>
      </c>
      <c r="B2563" t="s">
        <v>75</v>
      </c>
      <c r="C2563">
        <v>53.649500000000003</v>
      </c>
      <c r="D2563">
        <v>9.9618000000000002</v>
      </c>
      <c r="E2563">
        <v>15</v>
      </c>
      <c r="F2563" s="2">
        <v>37486</v>
      </c>
      <c r="G2563">
        <v>17.2</v>
      </c>
      <c r="H2563" s="3">
        <v>37486.473611111112</v>
      </c>
      <c r="I2563" s="3">
        <v>37486.446527777778</v>
      </c>
      <c r="J2563">
        <v>21.2</v>
      </c>
      <c r="K2563">
        <v>26.9</v>
      </c>
      <c r="L2563" s="3">
        <v>37486.474999999999</v>
      </c>
      <c r="M2563" t="s">
        <v>9</v>
      </c>
      <c r="N2563" t="s">
        <v>9</v>
      </c>
      <c r="O2563" t="s">
        <v>9</v>
      </c>
      <c r="P2563" s="3">
        <v>37486.473611111112</v>
      </c>
      <c r="Q2563">
        <v>0.05</v>
      </c>
      <c r="R2563" t="s">
        <v>77</v>
      </c>
      <c r="S2563">
        <v>0.05</v>
      </c>
      <c r="T2563">
        <v>0</v>
      </c>
      <c r="U2563" t="s">
        <v>82</v>
      </c>
      <c r="V2563" s="3">
        <v>37486.446527777778</v>
      </c>
      <c r="W2563">
        <v>1</v>
      </c>
      <c r="X2563" s="3">
        <v>37486.474999999999</v>
      </c>
      <c r="Y2563" t="s">
        <v>9</v>
      </c>
      <c r="Z2563">
        <v>0.05</v>
      </c>
      <c r="AA2563">
        <v>0</v>
      </c>
      <c r="AB2563" t="s">
        <v>88</v>
      </c>
    </row>
    <row r="2564" spans="1:28" x14ac:dyDescent="0.25">
      <c r="A2564" t="s">
        <v>74</v>
      </c>
      <c r="B2564" t="s">
        <v>75</v>
      </c>
      <c r="C2564">
        <v>53.649500000000003</v>
      </c>
      <c r="D2564">
        <v>9.9618000000000002</v>
      </c>
      <c r="E2564">
        <v>15</v>
      </c>
      <c r="F2564" s="2">
        <v>37487</v>
      </c>
      <c r="G2564">
        <v>17.899999999999999</v>
      </c>
      <c r="H2564" s="3">
        <v>37487.472916666666</v>
      </c>
      <c r="I2564" s="3">
        <v>37487.445833333331</v>
      </c>
      <c r="J2564">
        <v>27.1</v>
      </c>
      <c r="K2564">
        <v>27.1</v>
      </c>
      <c r="L2564" s="3">
        <v>37487.474305555559</v>
      </c>
      <c r="M2564" t="s">
        <v>9</v>
      </c>
      <c r="N2564" t="s">
        <v>9</v>
      </c>
      <c r="O2564" t="s">
        <v>9</v>
      </c>
      <c r="P2564" s="3">
        <v>37487.472916666666</v>
      </c>
      <c r="Q2564">
        <v>0.05</v>
      </c>
      <c r="R2564" t="s">
        <v>77</v>
      </c>
      <c r="S2564">
        <v>0.05</v>
      </c>
      <c r="T2564">
        <v>0</v>
      </c>
      <c r="U2564" t="s">
        <v>82</v>
      </c>
      <c r="V2564" s="3">
        <v>37487.445833333331</v>
      </c>
      <c r="W2564">
        <v>1</v>
      </c>
      <c r="X2564" s="3">
        <v>37487.474305555559</v>
      </c>
      <c r="Y2564" t="s">
        <v>9</v>
      </c>
      <c r="Z2564">
        <v>0.05</v>
      </c>
      <c r="AA2564">
        <v>0</v>
      </c>
      <c r="AB2564" t="s">
        <v>88</v>
      </c>
    </row>
    <row r="2565" spans="1:28" x14ac:dyDescent="0.25">
      <c r="A2565" t="s">
        <v>74</v>
      </c>
      <c r="B2565" t="s">
        <v>75</v>
      </c>
      <c r="C2565">
        <v>53.649500000000003</v>
      </c>
      <c r="D2565">
        <v>9.9618000000000002</v>
      </c>
      <c r="E2565">
        <v>15</v>
      </c>
      <c r="F2565" s="2">
        <v>37488</v>
      </c>
      <c r="G2565">
        <v>19.2</v>
      </c>
      <c r="H2565" s="3">
        <v>37488.473611111112</v>
      </c>
      <c r="I2565" s="3">
        <v>37488.446527777778</v>
      </c>
      <c r="J2565">
        <v>27.3</v>
      </c>
      <c r="K2565">
        <v>29.1</v>
      </c>
      <c r="L2565" s="3">
        <v>37488.474305555559</v>
      </c>
      <c r="M2565" t="s">
        <v>9</v>
      </c>
      <c r="N2565" t="s">
        <v>9</v>
      </c>
      <c r="O2565" t="s">
        <v>9</v>
      </c>
      <c r="P2565" s="3">
        <v>37488.473611111112</v>
      </c>
      <c r="Q2565">
        <v>0.05</v>
      </c>
      <c r="R2565" t="s">
        <v>77</v>
      </c>
      <c r="S2565">
        <v>0.05</v>
      </c>
      <c r="T2565">
        <v>0</v>
      </c>
      <c r="U2565" t="s">
        <v>82</v>
      </c>
      <c r="V2565" s="3">
        <v>37488.446527777778</v>
      </c>
      <c r="W2565">
        <v>1</v>
      </c>
      <c r="X2565" s="3">
        <v>37488.474305555559</v>
      </c>
      <c r="Y2565" t="s">
        <v>9</v>
      </c>
      <c r="Z2565">
        <v>0.05</v>
      </c>
      <c r="AA2565">
        <v>0</v>
      </c>
      <c r="AB2565" t="s">
        <v>88</v>
      </c>
    </row>
    <row r="2566" spans="1:28" x14ac:dyDescent="0.25">
      <c r="A2566" t="s">
        <v>74</v>
      </c>
      <c r="B2566" t="s">
        <v>75</v>
      </c>
      <c r="C2566">
        <v>53.649500000000003</v>
      </c>
      <c r="D2566">
        <v>9.9618000000000002</v>
      </c>
      <c r="E2566">
        <v>15</v>
      </c>
      <c r="F2566" s="2">
        <v>37489</v>
      </c>
      <c r="G2566">
        <v>15.8</v>
      </c>
      <c r="H2566" s="3">
        <v>37489.473611111112</v>
      </c>
      <c r="I2566" s="3">
        <v>37489.446527777778</v>
      </c>
      <c r="J2566">
        <v>25.1</v>
      </c>
      <c r="K2566">
        <v>29.6</v>
      </c>
      <c r="L2566" s="3">
        <v>37489.474305555559</v>
      </c>
      <c r="M2566" t="s">
        <v>9</v>
      </c>
      <c r="N2566" t="s">
        <v>9</v>
      </c>
      <c r="O2566" t="s">
        <v>9</v>
      </c>
      <c r="P2566" s="3">
        <v>37489.473611111112</v>
      </c>
      <c r="Q2566">
        <v>0.05</v>
      </c>
      <c r="R2566" t="s">
        <v>77</v>
      </c>
      <c r="S2566">
        <v>0.05</v>
      </c>
      <c r="T2566">
        <v>0</v>
      </c>
      <c r="U2566" t="s">
        <v>82</v>
      </c>
      <c r="V2566" s="3">
        <v>37489.446527777778</v>
      </c>
      <c r="W2566">
        <v>1</v>
      </c>
      <c r="X2566" s="3">
        <v>37489.474305555559</v>
      </c>
      <c r="Y2566" t="s">
        <v>9</v>
      </c>
      <c r="Z2566">
        <v>0.05</v>
      </c>
      <c r="AA2566">
        <v>0</v>
      </c>
      <c r="AB2566" t="s">
        <v>88</v>
      </c>
    </row>
    <row r="2567" spans="1:28" x14ac:dyDescent="0.25">
      <c r="A2567" t="s">
        <v>74</v>
      </c>
      <c r="B2567" t="s">
        <v>75</v>
      </c>
      <c r="C2567">
        <v>53.649500000000003</v>
      </c>
      <c r="D2567">
        <v>9.9618000000000002</v>
      </c>
      <c r="E2567">
        <v>15</v>
      </c>
      <c r="F2567" s="2">
        <v>37490</v>
      </c>
      <c r="G2567">
        <v>16.5</v>
      </c>
      <c r="H2567" s="3">
        <v>37490.473611111112</v>
      </c>
      <c r="I2567" s="3">
        <v>37490.446527777778</v>
      </c>
      <c r="J2567">
        <v>23.3</v>
      </c>
      <c r="K2567">
        <v>27.4</v>
      </c>
      <c r="L2567" s="3">
        <v>37490.474305555559</v>
      </c>
      <c r="M2567" t="s">
        <v>9</v>
      </c>
      <c r="N2567" t="s">
        <v>9</v>
      </c>
      <c r="O2567" t="s">
        <v>9</v>
      </c>
      <c r="P2567" s="3">
        <v>37490.473611111112</v>
      </c>
      <c r="Q2567">
        <v>0.05</v>
      </c>
      <c r="R2567" t="s">
        <v>77</v>
      </c>
      <c r="S2567">
        <v>0.05</v>
      </c>
      <c r="T2567">
        <v>0</v>
      </c>
      <c r="U2567" t="s">
        <v>82</v>
      </c>
      <c r="V2567" s="3">
        <v>37490.446527777778</v>
      </c>
      <c r="W2567">
        <v>1</v>
      </c>
      <c r="X2567" s="3">
        <v>37490.474305555559</v>
      </c>
      <c r="Y2567" t="s">
        <v>9</v>
      </c>
      <c r="Z2567">
        <v>0.05</v>
      </c>
      <c r="AA2567">
        <v>0</v>
      </c>
      <c r="AB2567" t="s">
        <v>88</v>
      </c>
    </row>
    <row r="2568" spans="1:28" x14ac:dyDescent="0.25">
      <c r="A2568" t="s">
        <v>74</v>
      </c>
      <c r="B2568" t="s">
        <v>75</v>
      </c>
      <c r="C2568">
        <v>53.649500000000003</v>
      </c>
      <c r="D2568">
        <v>9.9618000000000002</v>
      </c>
      <c r="E2568">
        <v>15</v>
      </c>
      <c r="F2568" s="2">
        <v>37491</v>
      </c>
      <c r="G2568">
        <v>16</v>
      </c>
      <c r="H2568" s="3">
        <v>37491.473611111112</v>
      </c>
      <c r="I2568" s="3">
        <v>37491.446527777778</v>
      </c>
      <c r="J2568">
        <v>24.5</v>
      </c>
      <c r="K2568">
        <v>24.5</v>
      </c>
      <c r="L2568" s="3">
        <v>37491.473611111112</v>
      </c>
      <c r="M2568" t="s">
        <v>89</v>
      </c>
      <c r="N2568" t="s">
        <v>9</v>
      </c>
      <c r="O2568" t="s">
        <v>9</v>
      </c>
      <c r="P2568" s="3">
        <v>37491.473611111112</v>
      </c>
      <c r="Q2568">
        <v>3.6</v>
      </c>
      <c r="R2568" t="s">
        <v>77</v>
      </c>
      <c r="S2568">
        <v>3.6</v>
      </c>
      <c r="T2568">
        <v>0</v>
      </c>
      <c r="U2568" t="s">
        <v>9</v>
      </c>
      <c r="V2568" s="3">
        <v>37491.446527777778</v>
      </c>
      <c r="W2568">
        <v>1</v>
      </c>
      <c r="X2568" s="3">
        <v>37491.473611111112</v>
      </c>
      <c r="Y2568" t="s">
        <v>9</v>
      </c>
      <c r="Z2568">
        <v>3.6</v>
      </c>
      <c r="AA2568">
        <v>0</v>
      </c>
      <c r="AB2568" t="s">
        <v>88</v>
      </c>
    </row>
    <row r="2569" spans="1:28" x14ac:dyDescent="0.25">
      <c r="A2569" t="s">
        <v>74</v>
      </c>
      <c r="B2569" t="s">
        <v>75</v>
      </c>
      <c r="C2569">
        <v>53.649500000000003</v>
      </c>
      <c r="D2569">
        <v>9.9618000000000002</v>
      </c>
      <c r="E2569">
        <v>15</v>
      </c>
      <c r="F2569" s="2">
        <v>37492</v>
      </c>
      <c r="G2569">
        <v>16.600000000000001</v>
      </c>
      <c r="H2569" s="3">
        <v>37492.473611111112</v>
      </c>
      <c r="I2569" s="3">
        <v>37492.446527777778</v>
      </c>
      <c r="J2569">
        <v>24.2</v>
      </c>
      <c r="K2569">
        <v>26.5</v>
      </c>
      <c r="L2569" s="3">
        <v>37492.473611111112</v>
      </c>
      <c r="M2569" t="s">
        <v>89</v>
      </c>
      <c r="N2569" t="s">
        <v>9</v>
      </c>
      <c r="O2569" t="s">
        <v>9</v>
      </c>
      <c r="P2569" s="3">
        <v>37492.473611111112</v>
      </c>
      <c r="Q2569">
        <v>0.7</v>
      </c>
      <c r="R2569" t="s">
        <v>77</v>
      </c>
      <c r="S2569">
        <v>0.7</v>
      </c>
      <c r="T2569">
        <v>0</v>
      </c>
      <c r="U2569" t="s">
        <v>9</v>
      </c>
      <c r="V2569" s="3">
        <v>37492.446527777778</v>
      </c>
      <c r="W2569">
        <v>1</v>
      </c>
      <c r="X2569" s="3">
        <v>37492.473611111112</v>
      </c>
      <c r="Y2569" t="s">
        <v>9</v>
      </c>
      <c r="Z2569">
        <v>0.7</v>
      </c>
      <c r="AA2569">
        <v>0</v>
      </c>
      <c r="AB2569" t="s">
        <v>88</v>
      </c>
    </row>
    <row r="2570" spans="1:28" x14ac:dyDescent="0.25">
      <c r="A2570" t="s">
        <v>74</v>
      </c>
      <c r="B2570" t="s">
        <v>75</v>
      </c>
      <c r="C2570">
        <v>53.649500000000003</v>
      </c>
      <c r="D2570">
        <v>9.9618000000000002</v>
      </c>
      <c r="E2570">
        <v>15</v>
      </c>
      <c r="F2570" s="2">
        <v>37493</v>
      </c>
      <c r="G2570">
        <v>17.399999999999999</v>
      </c>
      <c r="H2570" s="3">
        <v>37493.473611111112</v>
      </c>
      <c r="I2570" s="3">
        <v>37493.446527777778</v>
      </c>
      <c r="J2570">
        <v>19</v>
      </c>
      <c r="K2570">
        <v>25.7</v>
      </c>
      <c r="L2570" s="3">
        <v>37493.473611111112</v>
      </c>
      <c r="M2570" t="s">
        <v>89</v>
      </c>
      <c r="N2570" t="s">
        <v>9</v>
      </c>
      <c r="O2570" t="s">
        <v>9</v>
      </c>
      <c r="P2570" s="3">
        <v>37493.473611111112</v>
      </c>
      <c r="Q2570">
        <v>0.05</v>
      </c>
      <c r="R2570" t="s">
        <v>77</v>
      </c>
      <c r="S2570">
        <v>0.05</v>
      </c>
      <c r="T2570">
        <v>0</v>
      </c>
      <c r="U2570" t="s">
        <v>82</v>
      </c>
      <c r="V2570" s="3">
        <v>37493.446527777778</v>
      </c>
      <c r="W2570">
        <v>1</v>
      </c>
      <c r="X2570" s="3">
        <v>37493.473611111112</v>
      </c>
      <c r="Y2570" t="s">
        <v>9</v>
      </c>
      <c r="Z2570">
        <v>0.05</v>
      </c>
      <c r="AA2570">
        <v>0</v>
      </c>
      <c r="AB2570" t="s">
        <v>88</v>
      </c>
    </row>
    <row r="2571" spans="1:28" x14ac:dyDescent="0.25">
      <c r="A2571" t="s">
        <v>74</v>
      </c>
      <c r="B2571" t="s">
        <v>75</v>
      </c>
      <c r="C2571">
        <v>53.649500000000003</v>
      </c>
      <c r="D2571">
        <v>9.9618000000000002</v>
      </c>
      <c r="E2571">
        <v>15</v>
      </c>
      <c r="F2571" s="2">
        <v>37494</v>
      </c>
      <c r="G2571">
        <v>15.3</v>
      </c>
      <c r="H2571" s="3">
        <v>37494.473611111112</v>
      </c>
      <c r="I2571" s="3">
        <v>37494.446527777778</v>
      </c>
      <c r="J2571">
        <v>22.6</v>
      </c>
      <c r="K2571">
        <v>22.8</v>
      </c>
      <c r="L2571" s="3">
        <v>37494.472916666666</v>
      </c>
      <c r="M2571" t="s">
        <v>9</v>
      </c>
      <c r="N2571" t="s">
        <v>9</v>
      </c>
      <c r="O2571" t="s">
        <v>9</v>
      </c>
      <c r="P2571" s="3">
        <v>37494.473611111112</v>
      </c>
      <c r="Q2571">
        <v>0.05</v>
      </c>
      <c r="R2571" t="s">
        <v>77</v>
      </c>
      <c r="S2571">
        <v>0.05</v>
      </c>
      <c r="T2571">
        <v>0</v>
      </c>
      <c r="U2571" t="s">
        <v>82</v>
      </c>
      <c r="V2571" s="3">
        <v>37494.446527777778</v>
      </c>
      <c r="W2571">
        <v>1</v>
      </c>
      <c r="X2571" s="3">
        <v>37494.472916666666</v>
      </c>
      <c r="Y2571" t="s">
        <v>9</v>
      </c>
      <c r="Z2571">
        <v>0.05</v>
      </c>
      <c r="AA2571">
        <v>0</v>
      </c>
      <c r="AB2571" t="s">
        <v>88</v>
      </c>
    </row>
    <row r="2572" spans="1:28" x14ac:dyDescent="0.25">
      <c r="A2572" t="s">
        <v>74</v>
      </c>
      <c r="B2572" t="s">
        <v>75</v>
      </c>
      <c r="C2572">
        <v>53.649500000000003</v>
      </c>
      <c r="D2572">
        <v>9.9618000000000002</v>
      </c>
      <c r="E2572">
        <v>15</v>
      </c>
      <c r="F2572" s="2">
        <v>37495</v>
      </c>
      <c r="G2572">
        <v>16.7</v>
      </c>
      <c r="H2572" s="3">
        <v>37495.473611111112</v>
      </c>
      <c r="I2572" s="3">
        <v>37495.446527777778</v>
      </c>
      <c r="J2572">
        <v>25.4</v>
      </c>
      <c r="K2572">
        <v>25.4</v>
      </c>
      <c r="L2572" s="3">
        <v>37495.472916666666</v>
      </c>
      <c r="M2572" t="s">
        <v>9</v>
      </c>
      <c r="N2572" t="s">
        <v>9</v>
      </c>
      <c r="O2572" t="s">
        <v>9</v>
      </c>
      <c r="P2572" s="3">
        <v>37495.473611111112</v>
      </c>
      <c r="Q2572">
        <v>0.05</v>
      </c>
      <c r="R2572" t="s">
        <v>77</v>
      </c>
      <c r="S2572">
        <v>0.05</v>
      </c>
      <c r="T2572">
        <v>0</v>
      </c>
      <c r="U2572" t="s">
        <v>82</v>
      </c>
      <c r="V2572" s="3">
        <v>37495.446527777778</v>
      </c>
      <c r="W2572">
        <v>1</v>
      </c>
      <c r="X2572" s="3">
        <v>37495.472916666666</v>
      </c>
      <c r="Y2572" t="s">
        <v>9</v>
      </c>
      <c r="Z2572">
        <v>0.05</v>
      </c>
      <c r="AA2572">
        <v>0</v>
      </c>
      <c r="AB2572" t="s">
        <v>88</v>
      </c>
    </row>
    <row r="2573" spans="1:28" x14ac:dyDescent="0.25">
      <c r="A2573" t="s">
        <v>74</v>
      </c>
      <c r="B2573" t="s">
        <v>75</v>
      </c>
      <c r="C2573">
        <v>53.649500000000003</v>
      </c>
      <c r="D2573">
        <v>9.9618000000000002</v>
      </c>
      <c r="E2573">
        <v>15</v>
      </c>
      <c r="F2573" s="2">
        <v>37496</v>
      </c>
      <c r="G2573">
        <v>17.100000000000001</v>
      </c>
      <c r="H2573" s="3">
        <v>37496.474305555559</v>
      </c>
      <c r="I2573" s="3">
        <v>37496.447222222225</v>
      </c>
      <c r="J2573">
        <v>24.2</v>
      </c>
      <c r="K2573">
        <v>27.4</v>
      </c>
      <c r="L2573" s="3">
        <v>37496.472916666666</v>
      </c>
      <c r="M2573" t="s">
        <v>9</v>
      </c>
      <c r="N2573" t="s">
        <v>9</v>
      </c>
      <c r="O2573" t="s">
        <v>9</v>
      </c>
      <c r="P2573" s="3">
        <v>37496.474305555559</v>
      </c>
      <c r="Q2573">
        <v>0.05</v>
      </c>
      <c r="R2573" t="s">
        <v>77</v>
      </c>
      <c r="S2573">
        <v>0.05</v>
      </c>
      <c r="T2573">
        <v>0</v>
      </c>
      <c r="U2573" t="s">
        <v>82</v>
      </c>
      <c r="V2573" s="3">
        <v>37496.447222222225</v>
      </c>
      <c r="W2573">
        <v>1</v>
      </c>
      <c r="X2573" s="3">
        <v>37496.472916666666</v>
      </c>
      <c r="Y2573" t="s">
        <v>9</v>
      </c>
      <c r="Z2573">
        <v>0.05</v>
      </c>
      <c r="AA2573">
        <v>0</v>
      </c>
      <c r="AB2573" t="s">
        <v>88</v>
      </c>
    </row>
    <row r="2574" spans="1:28" x14ac:dyDescent="0.25">
      <c r="A2574" t="s">
        <v>74</v>
      </c>
      <c r="B2574" t="s">
        <v>75</v>
      </c>
      <c r="C2574">
        <v>53.649500000000003</v>
      </c>
      <c r="D2574">
        <v>9.9618000000000002</v>
      </c>
      <c r="E2574">
        <v>15</v>
      </c>
      <c r="F2574" s="2">
        <v>37497</v>
      </c>
      <c r="G2574">
        <v>15.9</v>
      </c>
      <c r="H2574" s="3">
        <v>37497.473611111112</v>
      </c>
      <c r="I2574" s="3">
        <v>37497.446527777778</v>
      </c>
      <c r="J2574">
        <v>23.2</v>
      </c>
      <c r="K2574">
        <v>25.2</v>
      </c>
      <c r="L2574" s="3">
        <v>37497.472916666666</v>
      </c>
      <c r="M2574" t="s">
        <v>9</v>
      </c>
      <c r="N2574" t="s">
        <v>9</v>
      </c>
      <c r="O2574" t="s">
        <v>9</v>
      </c>
      <c r="P2574" s="3">
        <v>37497.473611111112</v>
      </c>
      <c r="Q2574">
        <v>0.05</v>
      </c>
      <c r="R2574" t="s">
        <v>77</v>
      </c>
      <c r="S2574">
        <v>0.05</v>
      </c>
      <c r="T2574">
        <v>0</v>
      </c>
      <c r="U2574" t="s">
        <v>82</v>
      </c>
      <c r="V2574" s="3">
        <v>37497.446527777778</v>
      </c>
      <c r="W2574">
        <v>1</v>
      </c>
      <c r="X2574" s="3">
        <v>37497.472916666666</v>
      </c>
      <c r="Y2574" t="s">
        <v>9</v>
      </c>
      <c r="Z2574">
        <v>0.05</v>
      </c>
      <c r="AA2574">
        <v>0</v>
      </c>
      <c r="AB2574" t="s">
        <v>88</v>
      </c>
    </row>
    <row r="2575" spans="1:28" x14ac:dyDescent="0.25">
      <c r="A2575" t="s">
        <v>74</v>
      </c>
      <c r="B2575" t="s">
        <v>75</v>
      </c>
      <c r="C2575">
        <v>53.649500000000003</v>
      </c>
      <c r="D2575">
        <v>9.9618000000000002</v>
      </c>
      <c r="E2575">
        <v>15</v>
      </c>
      <c r="F2575" s="2">
        <v>37498</v>
      </c>
      <c r="G2575">
        <v>14.5</v>
      </c>
      <c r="H2575" s="3">
        <v>37498.473611111112</v>
      </c>
      <c r="I2575" s="3">
        <v>37498.446527777778</v>
      </c>
      <c r="J2575">
        <v>23.3</v>
      </c>
      <c r="K2575">
        <v>23.9</v>
      </c>
      <c r="L2575" s="3">
        <v>37498.472222222219</v>
      </c>
      <c r="M2575" t="s">
        <v>9</v>
      </c>
      <c r="N2575" t="s">
        <v>9</v>
      </c>
      <c r="O2575" t="s">
        <v>9</v>
      </c>
      <c r="P2575" s="3">
        <v>37498.473611111112</v>
      </c>
      <c r="Q2575">
        <v>0.05</v>
      </c>
      <c r="R2575" t="s">
        <v>77</v>
      </c>
      <c r="S2575">
        <v>0.05</v>
      </c>
      <c r="T2575">
        <v>0</v>
      </c>
      <c r="U2575" t="s">
        <v>82</v>
      </c>
      <c r="V2575" s="3">
        <v>37498.446527777778</v>
      </c>
      <c r="W2575">
        <v>1</v>
      </c>
      <c r="X2575" s="3">
        <v>37498.472222222219</v>
      </c>
      <c r="Y2575" t="s">
        <v>9</v>
      </c>
      <c r="Z2575">
        <v>0.05</v>
      </c>
      <c r="AA2575">
        <v>0</v>
      </c>
      <c r="AB2575" t="s">
        <v>88</v>
      </c>
    </row>
    <row r="2576" spans="1:28" x14ac:dyDescent="0.25">
      <c r="A2576" t="s">
        <v>74</v>
      </c>
      <c r="B2576" t="s">
        <v>75</v>
      </c>
      <c r="C2576">
        <v>53.649500000000003</v>
      </c>
      <c r="D2576">
        <v>9.9618000000000002</v>
      </c>
      <c r="E2576">
        <v>15</v>
      </c>
      <c r="F2576" s="2">
        <v>37499</v>
      </c>
      <c r="G2576">
        <v>16.399999999999999</v>
      </c>
      <c r="H2576" s="3">
        <v>37499.473611111112</v>
      </c>
      <c r="I2576" s="3">
        <v>37499.446527777778</v>
      </c>
      <c r="J2576">
        <v>22.6</v>
      </c>
      <c r="K2576">
        <v>24.4</v>
      </c>
      <c r="L2576" s="3">
        <v>37499.472222222219</v>
      </c>
      <c r="M2576" t="s">
        <v>9</v>
      </c>
      <c r="N2576" t="s">
        <v>9</v>
      </c>
      <c r="O2576" t="s">
        <v>9</v>
      </c>
      <c r="P2576" s="3">
        <v>37499.473611111112</v>
      </c>
      <c r="Q2576">
        <v>0.05</v>
      </c>
      <c r="R2576" t="s">
        <v>77</v>
      </c>
      <c r="S2576">
        <v>0.05</v>
      </c>
      <c r="T2576">
        <v>0</v>
      </c>
      <c r="U2576" t="s">
        <v>82</v>
      </c>
      <c r="V2576" s="3">
        <v>37499.446527777778</v>
      </c>
      <c r="W2576">
        <v>1</v>
      </c>
      <c r="X2576" s="3">
        <v>37499.472222222219</v>
      </c>
      <c r="Y2576" t="s">
        <v>9</v>
      </c>
      <c r="Z2576">
        <v>0.05</v>
      </c>
      <c r="AA2576">
        <v>0</v>
      </c>
      <c r="AB2576" t="s">
        <v>88</v>
      </c>
    </row>
    <row r="2577" spans="1:28" x14ac:dyDescent="0.25">
      <c r="A2577" t="s">
        <v>74</v>
      </c>
      <c r="B2577" t="s">
        <v>75</v>
      </c>
      <c r="C2577">
        <v>53.649500000000003</v>
      </c>
      <c r="D2577">
        <v>9.9618000000000002</v>
      </c>
      <c r="E2577">
        <v>15</v>
      </c>
      <c r="F2577" s="2">
        <v>37500</v>
      </c>
      <c r="G2577">
        <v>9.8000000000000007</v>
      </c>
      <c r="H2577" s="3">
        <v>37500.473611111112</v>
      </c>
      <c r="I2577" s="3">
        <v>37500.446527777778</v>
      </c>
      <c r="J2577">
        <v>20.3</v>
      </c>
      <c r="K2577">
        <v>23.1</v>
      </c>
      <c r="L2577" s="3">
        <v>37500.472222222219</v>
      </c>
      <c r="M2577" t="s">
        <v>9</v>
      </c>
      <c r="N2577" t="s">
        <v>9</v>
      </c>
      <c r="O2577" t="s">
        <v>9</v>
      </c>
      <c r="P2577" s="3">
        <v>37500.473611111112</v>
      </c>
      <c r="Q2577">
        <v>0.05</v>
      </c>
      <c r="R2577" t="s">
        <v>77</v>
      </c>
      <c r="S2577">
        <v>0.05</v>
      </c>
      <c r="T2577">
        <v>0</v>
      </c>
      <c r="U2577" t="s">
        <v>82</v>
      </c>
      <c r="V2577" s="3">
        <v>37500.446527777778</v>
      </c>
      <c r="W2577">
        <v>1</v>
      </c>
      <c r="X2577" s="3">
        <v>37500.472222222219</v>
      </c>
      <c r="Y2577" t="s">
        <v>9</v>
      </c>
      <c r="Z2577">
        <v>0.05</v>
      </c>
      <c r="AA2577">
        <v>0</v>
      </c>
      <c r="AB2577" t="s">
        <v>88</v>
      </c>
    </row>
    <row r="2578" spans="1:28" x14ac:dyDescent="0.25">
      <c r="A2578" t="s">
        <v>74</v>
      </c>
      <c r="B2578" t="s">
        <v>75</v>
      </c>
      <c r="C2578">
        <v>53.649500000000003</v>
      </c>
      <c r="D2578">
        <v>9.9618000000000002</v>
      </c>
      <c r="E2578">
        <v>15</v>
      </c>
      <c r="F2578" s="2">
        <v>37501</v>
      </c>
      <c r="G2578">
        <v>8.3000000000000007</v>
      </c>
      <c r="H2578" s="3">
        <v>37501.473611111112</v>
      </c>
      <c r="I2578" s="3">
        <v>37501.446527777778</v>
      </c>
      <c r="J2578">
        <v>19.399999999999999</v>
      </c>
      <c r="K2578">
        <v>21</v>
      </c>
      <c r="L2578" s="3">
        <v>37501.47152777778</v>
      </c>
      <c r="M2578" t="s">
        <v>9</v>
      </c>
      <c r="N2578" t="s">
        <v>9</v>
      </c>
      <c r="O2578" t="s">
        <v>9</v>
      </c>
      <c r="P2578" s="3">
        <v>37501.473611111112</v>
      </c>
      <c r="Q2578">
        <v>0.05</v>
      </c>
      <c r="R2578" t="s">
        <v>77</v>
      </c>
      <c r="S2578">
        <v>0.05</v>
      </c>
      <c r="T2578">
        <v>0</v>
      </c>
      <c r="U2578" t="s">
        <v>82</v>
      </c>
      <c r="V2578" s="3">
        <v>37501.446527777778</v>
      </c>
      <c r="W2578">
        <v>1</v>
      </c>
      <c r="X2578" s="3">
        <v>37501.47152777778</v>
      </c>
      <c r="Y2578" t="s">
        <v>9</v>
      </c>
      <c r="Z2578">
        <v>0.05</v>
      </c>
      <c r="AA2578">
        <v>0</v>
      </c>
      <c r="AB2578" t="s">
        <v>88</v>
      </c>
    </row>
    <row r="2579" spans="1:28" x14ac:dyDescent="0.25">
      <c r="A2579" t="s">
        <v>74</v>
      </c>
      <c r="B2579" t="s">
        <v>75</v>
      </c>
      <c r="C2579">
        <v>53.649500000000003</v>
      </c>
      <c r="D2579">
        <v>9.9618000000000002</v>
      </c>
      <c r="E2579">
        <v>15</v>
      </c>
      <c r="F2579" s="2">
        <v>37502</v>
      </c>
      <c r="G2579">
        <v>9.4</v>
      </c>
      <c r="H2579" s="3">
        <v>37502.473611111112</v>
      </c>
      <c r="I2579" s="3">
        <v>37502.446527777778</v>
      </c>
      <c r="J2579">
        <v>21.8</v>
      </c>
      <c r="K2579">
        <v>21.8</v>
      </c>
      <c r="L2579" s="3">
        <v>37502.47152777778</v>
      </c>
      <c r="M2579" t="s">
        <v>9</v>
      </c>
      <c r="N2579" t="s">
        <v>9</v>
      </c>
      <c r="O2579" t="s">
        <v>9</v>
      </c>
      <c r="P2579" s="3">
        <v>37502.473611111112</v>
      </c>
      <c r="Q2579">
        <v>0.05</v>
      </c>
      <c r="R2579" t="s">
        <v>77</v>
      </c>
      <c r="S2579">
        <v>0.05</v>
      </c>
      <c r="T2579">
        <v>0</v>
      </c>
      <c r="U2579" t="s">
        <v>82</v>
      </c>
      <c r="V2579" s="3">
        <v>37502.446527777778</v>
      </c>
      <c r="W2579">
        <v>1</v>
      </c>
      <c r="X2579" s="3">
        <v>37502.47152777778</v>
      </c>
      <c r="Y2579" t="s">
        <v>9</v>
      </c>
      <c r="Z2579">
        <v>0.05</v>
      </c>
      <c r="AA2579">
        <v>0</v>
      </c>
      <c r="AB2579" t="s">
        <v>88</v>
      </c>
    </row>
    <row r="2580" spans="1:28" x14ac:dyDescent="0.25">
      <c r="A2580" t="s">
        <v>74</v>
      </c>
      <c r="B2580" t="s">
        <v>75</v>
      </c>
      <c r="C2580">
        <v>53.649500000000003</v>
      </c>
      <c r="D2580">
        <v>9.9618000000000002</v>
      </c>
      <c r="E2580">
        <v>15</v>
      </c>
      <c r="F2580" s="2">
        <v>37503</v>
      </c>
      <c r="G2580">
        <v>16</v>
      </c>
      <c r="H2580" s="3">
        <v>37503.474305555559</v>
      </c>
      <c r="I2580" s="3">
        <v>37503.447222222225</v>
      </c>
      <c r="J2580">
        <v>21.9</v>
      </c>
      <c r="K2580">
        <v>23.1</v>
      </c>
      <c r="L2580" s="3">
        <v>37503.47152777778</v>
      </c>
      <c r="M2580" t="s">
        <v>9</v>
      </c>
      <c r="N2580" t="s">
        <v>9</v>
      </c>
      <c r="O2580" t="s">
        <v>9</v>
      </c>
      <c r="P2580" s="3">
        <v>37503.474305555559</v>
      </c>
      <c r="Q2580">
        <v>0.05</v>
      </c>
      <c r="R2580" t="s">
        <v>77</v>
      </c>
      <c r="S2580">
        <v>0.05</v>
      </c>
      <c r="T2580">
        <v>0</v>
      </c>
      <c r="U2580" t="s">
        <v>82</v>
      </c>
      <c r="V2580" s="3">
        <v>37503.447222222225</v>
      </c>
      <c r="W2580">
        <v>1</v>
      </c>
      <c r="X2580" s="3">
        <v>37503.47152777778</v>
      </c>
      <c r="Y2580" t="s">
        <v>9</v>
      </c>
      <c r="Z2580">
        <v>0.05</v>
      </c>
      <c r="AA2580">
        <v>0</v>
      </c>
      <c r="AB2580" t="s">
        <v>88</v>
      </c>
    </row>
    <row r="2581" spans="1:28" x14ac:dyDescent="0.25">
      <c r="A2581" t="s">
        <v>74</v>
      </c>
      <c r="B2581" t="s">
        <v>75</v>
      </c>
      <c r="C2581">
        <v>53.649500000000003</v>
      </c>
      <c r="D2581">
        <v>9.9618000000000002</v>
      </c>
      <c r="E2581">
        <v>15</v>
      </c>
      <c r="F2581" s="2">
        <v>37504</v>
      </c>
      <c r="G2581">
        <v>12.7</v>
      </c>
      <c r="H2581" s="3">
        <v>37504.473611111112</v>
      </c>
      <c r="I2581" s="3">
        <v>37504.446527777778</v>
      </c>
      <c r="J2581">
        <v>19.8</v>
      </c>
      <c r="K2581">
        <v>22.4</v>
      </c>
      <c r="L2581" s="3">
        <v>37504.470833333333</v>
      </c>
      <c r="M2581" t="s">
        <v>9</v>
      </c>
      <c r="N2581" t="s">
        <v>9</v>
      </c>
      <c r="O2581" t="s">
        <v>9</v>
      </c>
      <c r="P2581" s="3">
        <v>37504.473611111112</v>
      </c>
      <c r="Q2581">
        <v>2.9</v>
      </c>
      <c r="R2581" t="s">
        <v>77</v>
      </c>
      <c r="S2581">
        <v>2.9</v>
      </c>
      <c r="T2581">
        <v>0</v>
      </c>
      <c r="U2581" t="s">
        <v>9</v>
      </c>
      <c r="V2581" s="3">
        <v>37504.446527777778</v>
      </c>
      <c r="W2581">
        <v>1</v>
      </c>
      <c r="X2581" s="3">
        <v>37504.470833333333</v>
      </c>
      <c r="Y2581" t="s">
        <v>9</v>
      </c>
      <c r="Z2581">
        <v>2.9</v>
      </c>
      <c r="AA2581">
        <v>0</v>
      </c>
      <c r="AB2581" t="s">
        <v>88</v>
      </c>
    </row>
    <row r="2582" spans="1:28" x14ac:dyDescent="0.25">
      <c r="A2582" t="s">
        <v>74</v>
      </c>
      <c r="B2582" t="s">
        <v>75</v>
      </c>
      <c r="C2582">
        <v>53.649500000000003</v>
      </c>
      <c r="D2582">
        <v>9.9618000000000002</v>
      </c>
      <c r="E2582">
        <v>15</v>
      </c>
      <c r="F2582" s="2">
        <v>37505</v>
      </c>
      <c r="G2582">
        <v>9.6999999999999993</v>
      </c>
      <c r="H2582" s="3">
        <v>37505.473611111112</v>
      </c>
      <c r="I2582" s="3">
        <v>37505.446527777778</v>
      </c>
      <c r="J2582">
        <v>21.3</v>
      </c>
      <c r="K2582">
        <v>21.3</v>
      </c>
      <c r="L2582" s="3">
        <v>37505.470833333333</v>
      </c>
      <c r="M2582" t="s">
        <v>9</v>
      </c>
      <c r="N2582" t="s">
        <v>9</v>
      </c>
      <c r="O2582" t="s">
        <v>9</v>
      </c>
      <c r="P2582" s="3">
        <v>37505.473611111112</v>
      </c>
      <c r="Q2582">
        <v>0.05</v>
      </c>
      <c r="R2582" t="s">
        <v>77</v>
      </c>
      <c r="S2582">
        <v>0.05</v>
      </c>
      <c r="T2582">
        <v>0</v>
      </c>
      <c r="U2582" t="s">
        <v>82</v>
      </c>
      <c r="V2582" s="3">
        <v>37505.446527777778</v>
      </c>
      <c r="W2582">
        <v>1</v>
      </c>
      <c r="X2582" s="3">
        <v>37505.470833333333</v>
      </c>
      <c r="Y2582" t="s">
        <v>9</v>
      </c>
      <c r="Z2582">
        <v>0.05</v>
      </c>
      <c r="AA2582">
        <v>0</v>
      </c>
      <c r="AB2582" t="s">
        <v>88</v>
      </c>
    </row>
    <row r="2583" spans="1:28" x14ac:dyDescent="0.25">
      <c r="A2583" t="s">
        <v>74</v>
      </c>
      <c r="B2583" t="s">
        <v>75</v>
      </c>
      <c r="C2583">
        <v>53.649500000000003</v>
      </c>
      <c r="D2583">
        <v>9.9618000000000002</v>
      </c>
      <c r="E2583">
        <v>15</v>
      </c>
      <c r="F2583" s="2">
        <v>37506</v>
      </c>
      <c r="G2583">
        <v>14.7</v>
      </c>
      <c r="H2583" s="3">
        <v>37506.473611111112</v>
      </c>
      <c r="I2583" s="3">
        <v>37506.446527777778</v>
      </c>
      <c r="J2583">
        <v>22.7</v>
      </c>
      <c r="K2583">
        <v>22.7</v>
      </c>
      <c r="L2583" s="3">
        <v>37506.470833333333</v>
      </c>
      <c r="M2583" t="s">
        <v>9</v>
      </c>
      <c r="N2583" t="s">
        <v>9</v>
      </c>
      <c r="O2583" t="s">
        <v>9</v>
      </c>
      <c r="P2583" s="3">
        <v>37506.473611111112</v>
      </c>
      <c r="Q2583">
        <v>0.05</v>
      </c>
      <c r="R2583" t="s">
        <v>77</v>
      </c>
      <c r="S2583">
        <v>0.05</v>
      </c>
      <c r="T2583">
        <v>0</v>
      </c>
      <c r="U2583" t="s">
        <v>82</v>
      </c>
      <c r="V2583" s="3">
        <v>37506.446527777778</v>
      </c>
      <c r="W2583">
        <v>1</v>
      </c>
      <c r="X2583" s="3">
        <v>37506.470833333333</v>
      </c>
      <c r="Y2583" t="s">
        <v>9</v>
      </c>
      <c r="Z2583">
        <v>0.05</v>
      </c>
      <c r="AA2583">
        <v>0</v>
      </c>
      <c r="AB2583" t="s">
        <v>88</v>
      </c>
    </row>
    <row r="2584" spans="1:28" x14ac:dyDescent="0.25">
      <c r="A2584" t="s">
        <v>74</v>
      </c>
      <c r="B2584" t="s">
        <v>75</v>
      </c>
      <c r="C2584">
        <v>53.649500000000003</v>
      </c>
      <c r="D2584">
        <v>9.9618000000000002</v>
      </c>
      <c r="E2584">
        <v>15</v>
      </c>
      <c r="F2584" s="2">
        <v>37507</v>
      </c>
      <c r="G2584">
        <v>13</v>
      </c>
      <c r="H2584" s="3">
        <v>37507.473611111112</v>
      </c>
      <c r="I2584" s="3">
        <v>37507.446527777778</v>
      </c>
      <c r="J2584">
        <v>24</v>
      </c>
      <c r="K2584">
        <v>24.1</v>
      </c>
      <c r="L2584" s="3">
        <v>37507.470138888886</v>
      </c>
      <c r="M2584" t="s">
        <v>9</v>
      </c>
      <c r="N2584" t="s">
        <v>9</v>
      </c>
      <c r="O2584" t="s">
        <v>9</v>
      </c>
      <c r="P2584" s="3">
        <v>37507.473611111112</v>
      </c>
      <c r="Q2584">
        <v>0.05</v>
      </c>
      <c r="R2584" t="s">
        <v>77</v>
      </c>
      <c r="S2584">
        <v>0.05</v>
      </c>
      <c r="T2584">
        <v>0</v>
      </c>
      <c r="U2584" t="s">
        <v>82</v>
      </c>
      <c r="V2584" s="3">
        <v>37507.446527777778</v>
      </c>
      <c r="W2584">
        <v>1</v>
      </c>
      <c r="X2584" s="3">
        <v>37507.470138888886</v>
      </c>
      <c r="Y2584" t="s">
        <v>9</v>
      </c>
      <c r="Z2584">
        <v>0.05</v>
      </c>
      <c r="AA2584">
        <v>0</v>
      </c>
      <c r="AB2584" t="s">
        <v>88</v>
      </c>
    </row>
    <row r="2585" spans="1:28" x14ac:dyDescent="0.25">
      <c r="A2585" t="s">
        <v>74</v>
      </c>
      <c r="B2585" t="s">
        <v>75</v>
      </c>
      <c r="C2585">
        <v>53.649500000000003</v>
      </c>
      <c r="D2585">
        <v>9.9618000000000002</v>
      </c>
      <c r="E2585">
        <v>15</v>
      </c>
      <c r="F2585" s="2">
        <v>37508</v>
      </c>
      <c r="G2585">
        <v>16.399999999999999</v>
      </c>
      <c r="H2585" s="3">
        <v>37508.473611111112</v>
      </c>
      <c r="I2585" s="3">
        <v>37508.446527777778</v>
      </c>
      <c r="J2585">
        <v>24.8</v>
      </c>
      <c r="K2585">
        <v>25.1</v>
      </c>
      <c r="L2585" s="3">
        <v>37508.470138888886</v>
      </c>
      <c r="M2585" t="s">
        <v>9</v>
      </c>
      <c r="N2585" t="s">
        <v>9</v>
      </c>
      <c r="O2585" t="s">
        <v>9</v>
      </c>
      <c r="P2585" s="3">
        <v>37508.473611111112</v>
      </c>
      <c r="Q2585">
        <v>0.05</v>
      </c>
      <c r="R2585" t="s">
        <v>77</v>
      </c>
      <c r="S2585">
        <v>0.05</v>
      </c>
      <c r="T2585">
        <v>0</v>
      </c>
      <c r="U2585" t="s">
        <v>82</v>
      </c>
      <c r="V2585" s="3">
        <v>37508.446527777778</v>
      </c>
      <c r="W2585">
        <v>1</v>
      </c>
      <c r="X2585" s="3">
        <v>37508.470138888886</v>
      </c>
      <c r="Y2585" t="s">
        <v>9</v>
      </c>
      <c r="Z2585">
        <v>0.05</v>
      </c>
      <c r="AA2585">
        <v>0</v>
      </c>
      <c r="AB2585" t="s">
        <v>88</v>
      </c>
    </row>
    <row r="2586" spans="1:28" x14ac:dyDescent="0.25">
      <c r="A2586" t="s">
        <v>74</v>
      </c>
      <c r="B2586" t="s">
        <v>75</v>
      </c>
      <c r="C2586">
        <v>53.649500000000003</v>
      </c>
      <c r="D2586">
        <v>9.9618000000000002</v>
      </c>
      <c r="E2586">
        <v>15</v>
      </c>
      <c r="F2586" s="2">
        <v>37509</v>
      </c>
      <c r="G2586">
        <v>15</v>
      </c>
      <c r="H2586" s="3">
        <v>37509.474305555559</v>
      </c>
      <c r="I2586" s="3">
        <v>37509.447222222225</v>
      </c>
      <c r="J2586">
        <v>23.7</v>
      </c>
      <c r="K2586">
        <v>25.7</v>
      </c>
      <c r="L2586" s="3">
        <v>37509.470138888886</v>
      </c>
      <c r="M2586" t="s">
        <v>9</v>
      </c>
      <c r="N2586" t="s">
        <v>9</v>
      </c>
      <c r="O2586" t="s">
        <v>9</v>
      </c>
      <c r="P2586" s="3">
        <v>37509.474305555559</v>
      </c>
      <c r="Q2586">
        <v>0.05</v>
      </c>
      <c r="R2586" t="s">
        <v>77</v>
      </c>
      <c r="S2586">
        <v>0.05</v>
      </c>
      <c r="T2586">
        <v>0</v>
      </c>
      <c r="U2586" t="s">
        <v>82</v>
      </c>
      <c r="V2586" s="3">
        <v>37509.447222222225</v>
      </c>
      <c r="W2586">
        <v>1</v>
      </c>
      <c r="X2586" s="3">
        <v>37509.470138888886</v>
      </c>
      <c r="Y2586" t="s">
        <v>9</v>
      </c>
      <c r="Z2586">
        <v>0.05</v>
      </c>
      <c r="AA2586">
        <v>0</v>
      </c>
      <c r="AB2586" t="s">
        <v>88</v>
      </c>
    </row>
    <row r="2587" spans="1:28" x14ac:dyDescent="0.25">
      <c r="A2587" t="s">
        <v>74</v>
      </c>
      <c r="B2587" t="s">
        <v>75</v>
      </c>
      <c r="C2587">
        <v>53.649500000000003</v>
      </c>
      <c r="D2587">
        <v>9.9618000000000002</v>
      </c>
      <c r="E2587">
        <v>15</v>
      </c>
      <c r="F2587" s="2">
        <v>37510</v>
      </c>
      <c r="G2587">
        <v>16.3</v>
      </c>
      <c r="H2587" s="3">
        <v>37510.474305555559</v>
      </c>
      <c r="I2587" s="3">
        <v>37510.447222222225</v>
      </c>
      <c r="J2587">
        <v>22.9</v>
      </c>
      <c r="K2587">
        <v>25.5</v>
      </c>
      <c r="L2587" s="3">
        <v>37510.469444444447</v>
      </c>
      <c r="M2587" t="s">
        <v>9</v>
      </c>
      <c r="N2587" t="s">
        <v>9</v>
      </c>
      <c r="O2587" t="s">
        <v>9</v>
      </c>
      <c r="P2587" s="3">
        <v>37510.474305555559</v>
      </c>
      <c r="Q2587">
        <v>0.05</v>
      </c>
      <c r="R2587" t="s">
        <v>77</v>
      </c>
      <c r="S2587">
        <v>0.05</v>
      </c>
      <c r="T2587">
        <v>0</v>
      </c>
      <c r="U2587" t="s">
        <v>82</v>
      </c>
      <c r="V2587" s="3">
        <v>37510.447222222225</v>
      </c>
      <c r="W2587">
        <v>1</v>
      </c>
      <c r="X2587" s="3">
        <v>37510.469444444447</v>
      </c>
      <c r="Y2587" t="s">
        <v>9</v>
      </c>
      <c r="Z2587">
        <v>0.05</v>
      </c>
      <c r="AA2587">
        <v>0</v>
      </c>
      <c r="AB2587" t="s">
        <v>88</v>
      </c>
    </row>
    <row r="2588" spans="1:28" x14ac:dyDescent="0.25">
      <c r="A2588" t="s">
        <v>74</v>
      </c>
      <c r="B2588" t="s">
        <v>75</v>
      </c>
      <c r="C2588">
        <v>53.649500000000003</v>
      </c>
      <c r="D2588">
        <v>9.9618000000000002</v>
      </c>
      <c r="E2588">
        <v>15</v>
      </c>
      <c r="F2588" s="2">
        <v>37511</v>
      </c>
      <c r="G2588">
        <v>12.1</v>
      </c>
      <c r="H2588" s="3">
        <v>37511.474305555559</v>
      </c>
      <c r="I2588" s="3">
        <v>37511.447222222225</v>
      </c>
      <c r="J2588">
        <v>20.3</v>
      </c>
      <c r="K2588">
        <v>23.8</v>
      </c>
      <c r="L2588" s="3">
        <v>37511.469444444447</v>
      </c>
      <c r="M2588" t="s">
        <v>9</v>
      </c>
      <c r="N2588" t="s">
        <v>9</v>
      </c>
      <c r="O2588" t="s">
        <v>9</v>
      </c>
      <c r="P2588" s="3">
        <v>37511.474305555559</v>
      </c>
      <c r="Q2588">
        <v>0.05</v>
      </c>
      <c r="R2588" t="s">
        <v>77</v>
      </c>
      <c r="S2588">
        <v>0.05</v>
      </c>
      <c r="T2588">
        <v>0</v>
      </c>
      <c r="U2588" t="s">
        <v>82</v>
      </c>
      <c r="V2588" s="3">
        <v>37511.447222222225</v>
      </c>
      <c r="W2588">
        <v>1</v>
      </c>
      <c r="X2588" s="3">
        <v>37511.469444444447</v>
      </c>
      <c r="Y2588" t="s">
        <v>9</v>
      </c>
      <c r="Z2588">
        <v>0.05</v>
      </c>
      <c r="AA2588">
        <v>0</v>
      </c>
      <c r="AB2588" t="s">
        <v>88</v>
      </c>
    </row>
    <row r="2589" spans="1:28" x14ac:dyDescent="0.25">
      <c r="A2589" t="s">
        <v>74</v>
      </c>
      <c r="B2589" t="s">
        <v>75</v>
      </c>
      <c r="C2589">
        <v>53.649500000000003</v>
      </c>
      <c r="D2589">
        <v>9.9618000000000002</v>
      </c>
      <c r="E2589">
        <v>15</v>
      </c>
      <c r="F2589" s="2">
        <v>37512</v>
      </c>
      <c r="G2589">
        <v>9</v>
      </c>
      <c r="H2589" s="3">
        <v>37512.474305555559</v>
      </c>
      <c r="I2589" s="3">
        <v>37512.447222222225</v>
      </c>
      <c r="J2589">
        <v>21</v>
      </c>
      <c r="K2589">
        <v>21.7</v>
      </c>
      <c r="L2589" s="3">
        <v>37512.469444444447</v>
      </c>
      <c r="M2589" t="s">
        <v>9</v>
      </c>
      <c r="N2589" t="s">
        <v>9</v>
      </c>
      <c r="O2589" t="s">
        <v>9</v>
      </c>
      <c r="P2589" s="3">
        <v>37512.474305555559</v>
      </c>
      <c r="Q2589">
        <v>0.05</v>
      </c>
      <c r="R2589" t="s">
        <v>77</v>
      </c>
      <c r="S2589">
        <v>0.05</v>
      </c>
      <c r="T2589">
        <v>0</v>
      </c>
      <c r="U2589" t="s">
        <v>82</v>
      </c>
      <c r="V2589" s="3">
        <v>37512.447222222225</v>
      </c>
      <c r="W2589">
        <v>1</v>
      </c>
      <c r="X2589" s="3">
        <v>37512.469444444447</v>
      </c>
      <c r="Y2589" t="s">
        <v>9</v>
      </c>
      <c r="Z2589">
        <v>0.05</v>
      </c>
      <c r="AA2589">
        <v>0</v>
      </c>
      <c r="AB2589" t="s">
        <v>88</v>
      </c>
    </row>
    <row r="2590" spans="1:28" x14ac:dyDescent="0.25">
      <c r="A2590" t="s">
        <v>74</v>
      </c>
      <c r="B2590" t="s">
        <v>75</v>
      </c>
      <c r="C2590">
        <v>53.649500000000003</v>
      </c>
      <c r="D2590">
        <v>9.9618000000000002</v>
      </c>
      <c r="E2590">
        <v>15</v>
      </c>
      <c r="F2590" s="2">
        <v>37513</v>
      </c>
      <c r="G2590">
        <v>12.4</v>
      </c>
      <c r="H2590" s="3">
        <v>37513.474305555559</v>
      </c>
      <c r="I2590" s="3">
        <v>37513.447222222225</v>
      </c>
      <c r="J2590">
        <v>19.600000000000001</v>
      </c>
      <c r="K2590">
        <v>22</v>
      </c>
      <c r="L2590" s="3">
        <v>37513.46875</v>
      </c>
      <c r="M2590" t="s">
        <v>9</v>
      </c>
      <c r="N2590" t="s">
        <v>9</v>
      </c>
      <c r="O2590" t="s">
        <v>9</v>
      </c>
      <c r="P2590" s="3">
        <v>37513.474305555559</v>
      </c>
      <c r="Q2590">
        <v>0.05</v>
      </c>
      <c r="R2590" t="s">
        <v>77</v>
      </c>
      <c r="S2590">
        <v>0.05</v>
      </c>
      <c r="T2590">
        <v>0</v>
      </c>
      <c r="U2590" t="s">
        <v>82</v>
      </c>
      <c r="V2590" s="3">
        <v>37513.447222222225</v>
      </c>
      <c r="W2590">
        <v>1</v>
      </c>
      <c r="X2590" s="3">
        <v>37513.46875</v>
      </c>
      <c r="Y2590" t="s">
        <v>9</v>
      </c>
      <c r="Z2590">
        <v>0.05</v>
      </c>
      <c r="AA2590">
        <v>0</v>
      </c>
      <c r="AB2590" t="s">
        <v>88</v>
      </c>
    </row>
    <row r="2591" spans="1:28" x14ac:dyDescent="0.25">
      <c r="A2591" t="s">
        <v>74</v>
      </c>
      <c r="B2591" t="s">
        <v>75</v>
      </c>
      <c r="C2591">
        <v>53.649500000000003</v>
      </c>
      <c r="D2591">
        <v>9.9618000000000002</v>
      </c>
      <c r="E2591">
        <v>15</v>
      </c>
      <c r="F2591" s="2">
        <v>37514</v>
      </c>
      <c r="G2591">
        <v>8.4</v>
      </c>
      <c r="H2591" s="3">
        <v>37514.474305555559</v>
      </c>
      <c r="I2591" s="3">
        <v>37514.447222222225</v>
      </c>
      <c r="J2591">
        <v>15.7</v>
      </c>
      <c r="K2591">
        <v>21</v>
      </c>
      <c r="L2591" s="3">
        <v>37514.46875</v>
      </c>
      <c r="M2591" t="s">
        <v>9</v>
      </c>
      <c r="N2591" t="s">
        <v>9</v>
      </c>
      <c r="O2591" t="s">
        <v>9</v>
      </c>
      <c r="P2591" s="3">
        <v>37514.474305555559</v>
      </c>
      <c r="Q2591">
        <v>0.05</v>
      </c>
      <c r="R2591" t="s">
        <v>77</v>
      </c>
      <c r="S2591">
        <v>0.05</v>
      </c>
      <c r="T2591">
        <v>0</v>
      </c>
      <c r="U2591" t="s">
        <v>82</v>
      </c>
      <c r="V2591" s="3">
        <v>37514.447222222225</v>
      </c>
      <c r="W2591">
        <v>1</v>
      </c>
      <c r="X2591" s="3">
        <v>37514.46875</v>
      </c>
      <c r="Y2591" t="s">
        <v>9</v>
      </c>
      <c r="Z2591">
        <v>0.05</v>
      </c>
      <c r="AA2591">
        <v>0</v>
      </c>
      <c r="AB2591" t="s">
        <v>88</v>
      </c>
    </row>
    <row r="2592" spans="1:28" x14ac:dyDescent="0.25">
      <c r="A2592" t="s">
        <v>74</v>
      </c>
      <c r="B2592" t="s">
        <v>75</v>
      </c>
      <c r="C2592">
        <v>53.649500000000003</v>
      </c>
      <c r="D2592">
        <v>9.9618000000000002</v>
      </c>
      <c r="E2592">
        <v>15</v>
      </c>
      <c r="F2592" s="2">
        <v>37515</v>
      </c>
      <c r="G2592">
        <v>4.8</v>
      </c>
      <c r="H2592" s="3">
        <v>37515.474305555559</v>
      </c>
      <c r="I2592" s="3">
        <v>37515.447222222225</v>
      </c>
      <c r="J2592">
        <v>16.5</v>
      </c>
      <c r="K2592">
        <v>17.100000000000001</v>
      </c>
      <c r="L2592" s="3">
        <v>37515.46875</v>
      </c>
      <c r="M2592" t="s">
        <v>9</v>
      </c>
      <c r="N2592" t="s">
        <v>9</v>
      </c>
      <c r="O2592" t="s">
        <v>9</v>
      </c>
      <c r="P2592" s="3">
        <v>37515.474305555559</v>
      </c>
      <c r="Q2592">
        <v>0.05</v>
      </c>
      <c r="R2592" t="s">
        <v>77</v>
      </c>
      <c r="S2592">
        <v>0.05</v>
      </c>
      <c r="T2592">
        <v>0</v>
      </c>
      <c r="U2592" t="s">
        <v>82</v>
      </c>
      <c r="V2592" s="3">
        <v>37515.447222222225</v>
      </c>
      <c r="W2592">
        <v>1</v>
      </c>
      <c r="X2592" s="3">
        <v>37515.46875</v>
      </c>
      <c r="Y2592" t="s">
        <v>9</v>
      </c>
      <c r="Z2592">
        <v>0.05</v>
      </c>
      <c r="AA2592">
        <v>0</v>
      </c>
      <c r="AB2592" t="s">
        <v>88</v>
      </c>
    </row>
    <row r="2593" spans="1:28" x14ac:dyDescent="0.25">
      <c r="A2593" t="s">
        <v>74</v>
      </c>
      <c r="B2593" t="s">
        <v>75</v>
      </c>
      <c r="C2593">
        <v>53.649500000000003</v>
      </c>
      <c r="D2593">
        <v>9.9618000000000002</v>
      </c>
      <c r="E2593">
        <v>15</v>
      </c>
      <c r="F2593" s="2">
        <v>37516</v>
      </c>
      <c r="G2593">
        <v>10.5</v>
      </c>
      <c r="H2593" s="3">
        <v>37516.474305555559</v>
      </c>
      <c r="I2593" s="3">
        <v>37516.447222222225</v>
      </c>
      <c r="J2593">
        <v>18.100000000000001</v>
      </c>
      <c r="K2593">
        <v>18.100000000000001</v>
      </c>
      <c r="L2593" s="3">
        <v>37516.468055555553</v>
      </c>
      <c r="M2593" t="s">
        <v>9</v>
      </c>
      <c r="N2593" t="s">
        <v>9</v>
      </c>
      <c r="O2593" t="s">
        <v>9</v>
      </c>
      <c r="P2593" s="3">
        <v>37516.474305555559</v>
      </c>
      <c r="Q2593">
        <v>0.05</v>
      </c>
      <c r="R2593" t="s">
        <v>77</v>
      </c>
      <c r="S2593">
        <v>0.05</v>
      </c>
      <c r="T2593">
        <v>0</v>
      </c>
      <c r="U2593" t="s">
        <v>82</v>
      </c>
      <c r="V2593" s="3">
        <v>37516.447222222225</v>
      </c>
      <c r="W2593">
        <v>1</v>
      </c>
      <c r="X2593" s="3">
        <v>37516.468055555553</v>
      </c>
      <c r="Y2593" t="s">
        <v>9</v>
      </c>
      <c r="Z2593">
        <v>0.05</v>
      </c>
      <c r="AA2593">
        <v>0</v>
      </c>
      <c r="AB2593" t="s">
        <v>88</v>
      </c>
    </row>
    <row r="2594" spans="1:28" x14ac:dyDescent="0.25">
      <c r="A2594" t="s">
        <v>74</v>
      </c>
      <c r="B2594" t="s">
        <v>75</v>
      </c>
      <c r="C2594">
        <v>53.649500000000003</v>
      </c>
      <c r="D2594">
        <v>9.9618000000000002</v>
      </c>
      <c r="E2594">
        <v>15</v>
      </c>
      <c r="F2594" s="2">
        <v>37517</v>
      </c>
      <c r="G2594">
        <v>13.2</v>
      </c>
      <c r="H2594" s="3">
        <v>37517.474305555559</v>
      </c>
      <c r="I2594" s="3">
        <v>37517.447222222225</v>
      </c>
      <c r="J2594">
        <v>17.899999999999999</v>
      </c>
      <c r="K2594">
        <v>19.100000000000001</v>
      </c>
      <c r="L2594" s="3">
        <v>37517.468055555553</v>
      </c>
      <c r="M2594" t="s">
        <v>9</v>
      </c>
      <c r="N2594" t="s">
        <v>9</v>
      </c>
      <c r="O2594" t="s">
        <v>9</v>
      </c>
      <c r="P2594" s="3">
        <v>37517.474305555559</v>
      </c>
      <c r="Q2594">
        <v>0.05</v>
      </c>
      <c r="R2594" t="s">
        <v>77</v>
      </c>
      <c r="S2594">
        <v>0.05</v>
      </c>
      <c r="T2594">
        <v>0</v>
      </c>
      <c r="U2594" t="s">
        <v>82</v>
      </c>
      <c r="V2594" s="3">
        <v>37517.447222222225</v>
      </c>
      <c r="W2594">
        <v>1</v>
      </c>
      <c r="X2594" s="3">
        <v>37517.468055555553</v>
      </c>
      <c r="Y2594" t="s">
        <v>9</v>
      </c>
      <c r="Z2594">
        <v>0.05</v>
      </c>
      <c r="AA2594">
        <v>0</v>
      </c>
      <c r="AB2594" t="s">
        <v>88</v>
      </c>
    </row>
    <row r="2595" spans="1:28" x14ac:dyDescent="0.25">
      <c r="A2595" t="s">
        <v>74</v>
      </c>
      <c r="B2595" t="s">
        <v>75</v>
      </c>
      <c r="C2595">
        <v>53.649500000000003</v>
      </c>
      <c r="D2595">
        <v>9.9618000000000002</v>
      </c>
      <c r="E2595">
        <v>15</v>
      </c>
      <c r="F2595" s="2">
        <v>37518</v>
      </c>
      <c r="G2595">
        <v>10.9</v>
      </c>
      <c r="H2595" s="3">
        <v>37518.474305555559</v>
      </c>
      <c r="I2595" s="3">
        <v>37518.447222222225</v>
      </c>
      <c r="J2595">
        <v>16.399999999999999</v>
      </c>
      <c r="K2595">
        <v>18.5</v>
      </c>
      <c r="L2595" s="3">
        <v>37518.468055555553</v>
      </c>
      <c r="M2595" t="s">
        <v>9</v>
      </c>
      <c r="N2595" t="s">
        <v>9</v>
      </c>
      <c r="O2595" t="s">
        <v>9</v>
      </c>
      <c r="P2595" s="3">
        <v>37518.474305555559</v>
      </c>
      <c r="Q2595">
        <v>0.05</v>
      </c>
      <c r="R2595" t="s">
        <v>77</v>
      </c>
      <c r="S2595">
        <v>0.05</v>
      </c>
      <c r="T2595">
        <v>0</v>
      </c>
      <c r="U2595" t="s">
        <v>82</v>
      </c>
      <c r="V2595" s="3">
        <v>37518.447222222225</v>
      </c>
      <c r="W2595">
        <v>1</v>
      </c>
      <c r="X2595" s="3">
        <v>37518.468055555553</v>
      </c>
      <c r="Y2595" t="s">
        <v>9</v>
      </c>
      <c r="Z2595">
        <v>0.05</v>
      </c>
      <c r="AA2595">
        <v>0</v>
      </c>
      <c r="AB2595" t="s">
        <v>88</v>
      </c>
    </row>
    <row r="2596" spans="1:28" x14ac:dyDescent="0.25">
      <c r="A2596" t="s">
        <v>74</v>
      </c>
      <c r="B2596" t="s">
        <v>75</v>
      </c>
      <c r="C2596">
        <v>53.649500000000003</v>
      </c>
      <c r="D2596">
        <v>9.9618000000000002</v>
      </c>
      <c r="E2596">
        <v>15</v>
      </c>
      <c r="F2596" s="2">
        <v>37519</v>
      </c>
      <c r="G2596">
        <v>12.2</v>
      </c>
      <c r="H2596" s="3">
        <v>37519.474305555559</v>
      </c>
      <c r="I2596" s="3">
        <v>37519.447222222225</v>
      </c>
      <c r="J2596">
        <v>16.899999999999999</v>
      </c>
      <c r="K2596">
        <v>17</v>
      </c>
      <c r="L2596" s="3">
        <v>37519.467361111114</v>
      </c>
      <c r="M2596" t="s">
        <v>9</v>
      </c>
      <c r="N2596" t="s">
        <v>9</v>
      </c>
      <c r="O2596" t="s">
        <v>9</v>
      </c>
      <c r="P2596" s="3">
        <v>37519.474305555559</v>
      </c>
      <c r="Q2596">
        <v>0.05</v>
      </c>
      <c r="R2596" t="s">
        <v>77</v>
      </c>
      <c r="S2596">
        <v>0.05</v>
      </c>
      <c r="T2596">
        <v>0</v>
      </c>
      <c r="U2596" t="s">
        <v>82</v>
      </c>
      <c r="V2596" s="3">
        <v>37519.447222222225</v>
      </c>
      <c r="W2596">
        <v>1</v>
      </c>
      <c r="X2596" s="3">
        <v>37519.467361111114</v>
      </c>
      <c r="Y2596" t="s">
        <v>9</v>
      </c>
      <c r="Z2596">
        <v>0.05</v>
      </c>
      <c r="AA2596">
        <v>0</v>
      </c>
      <c r="AB2596" t="s">
        <v>88</v>
      </c>
    </row>
    <row r="2597" spans="1:28" x14ac:dyDescent="0.25">
      <c r="A2597" t="s">
        <v>74</v>
      </c>
      <c r="B2597" t="s">
        <v>75</v>
      </c>
      <c r="C2597">
        <v>53.649500000000003</v>
      </c>
      <c r="D2597">
        <v>9.9618000000000002</v>
      </c>
      <c r="E2597">
        <v>15</v>
      </c>
      <c r="F2597" s="2">
        <v>37520</v>
      </c>
      <c r="G2597">
        <v>11</v>
      </c>
      <c r="H2597" s="3">
        <v>37520.474305555559</v>
      </c>
      <c r="I2597" s="3">
        <v>37520.447222222225</v>
      </c>
      <c r="J2597">
        <v>16.399999999999999</v>
      </c>
      <c r="K2597">
        <v>16.899999999999999</v>
      </c>
      <c r="L2597" s="3">
        <v>37520.467361111114</v>
      </c>
      <c r="M2597" t="s">
        <v>9</v>
      </c>
      <c r="N2597" t="s">
        <v>9</v>
      </c>
      <c r="O2597" t="s">
        <v>9</v>
      </c>
      <c r="P2597" s="3">
        <v>37520.474305555559</v>
      </c>
      <c r="Q2597">
        <v>0.7</v>
      </c>
      <c r="R2597" t="s">
        <v>77</v>
      </c>
      <c r="S2597">
        <v>0.7</v>
      </c>
      <c r="T2597">
        <v>0</v>
      </c>
      <c r="U2597" t="s">
        <v>9</v>
      </c>
      <c r="V2597" s="3">
        <v>37520.447222222225</v>
      </c>
      <c r="W2597">
        <v>1</v>
      </c>
      <c r="X2597" s="3">
        <v>37520.467361111114</v>
      </c>
      <c r="Y2597" t="s">
        <v>9</v>
      </c>
      <c r="Z2597">
        <v>0.7</v>
      </c>
      <c r="AA2597">
        <v>0</v>
      </c>
      <c r="AB2597" t="s">
        <v>88</v>
      </c>
    </row>
    <row r="2598" spans="1:28" x14ac:dyDescent="0.25">
      <c r="A2598" t="s">
        <v>74</v>
      </c>
      <c r="B2598" t="s">
        <v>75</v>
      </c>
      <c r="C2598">
        <v>53.649500000000003</v>
      </c>
      <c r="D2598">
        <v>9.9618000000000002</v>
      </c>
      <c r="E2598">
        <v>15</v>
      </c>
      <c r="F2598" s="2">
        <v>37521</v>
      </c>
      <c r="G2598">
        <v>11</v>
      </c>
      <c r="H2598" s="3">
        <v>37521.474305555559</v>
      </c>
      <c r="I2598" s="3">
        <v>37521.447222222225</v>
      </c>
      <c r="J2598">
        <v>14.4</v>
      </c>
      <c r="K2598">
        <v>16.399999999999999</v>
      </c>
      <c r="L2598" s="3">
        <v>37521.466666666667</v>
      </c>
      <c r="M2598" t="s">
        <v>9</v>
      </c>
      <c r="N2598" t="s">
        <v>9</v>
      </c>
      <c r="O2598" t="s">
        <v>9</v>
      </c>
      <c r="P2598" s="3">
        <v>37521.474305555559</v>
      </c>
      <c r="Q2598">
        <v>0.05</v>
      </c>
      <c r="R2598" t="s">
        <v>77</v>
      </c>
      <c r="S2598">
        <v>0.05</v>
      </c>
      <c r="T2598">
        <v>0</v>
      </c>
      <c r="U2598" t="s">
        <v>82</v>
      </c>
      <c r="V2598" s="3">
        <v>37521.447222222225</v>
      </c>
      <c r="W2598">
        <v>1</v>
      </c>
      <c r="X2598" s="3">
        <v>37521.466666666667</v>
      </c>
      <c r="Y2598" t="s">
        <v>9</v>
      </c>
      <c r="Z2598">
        <v>0.05</v>
      </c>
      <c r="AA2598">
        <v>0</v>
      </c>
      <c r="AB2598" t="s">
        <v>88</v>
      </c>
    </row>
    <row r="2599" spans="1:28" x14ac:dyDescent="0.25">
      <c r="A2599" t="s">
        <v>74</v>
      </c>
      <c r="B2599" t="s">
        <v>75</v>
      </c>
      <c r="C2599">
        <v>53.649500000000003</v>
      </c>
      <c r="D2599">
        <v>9.9618000000000002</v>
      </c>
      <c r="E2599">
        <v>15</v>
      </c>
      <c r="F2599" s="2">
        <v>37522</v>
      </c>
      <c r="G2599">
        <v>9.1</v>
      </c>
      <c r="H2599" s="3">
        <v>37522.474305555559</v>
      </c>
      <c r="I2599" s="3">
        <v>37522.447222222225</v>
      </c>
      <c r="J2599">
        <v>12</v>
      </c>
      <c r="K2599">
        <v>16.100000000000001</v>
      </c>
      <c r="L2599" s="3">
        <v>37522.466666666667</v>
      </c>
      <c r="M2599" t="s">
        <v>9</v>
      </c>
      <c r="N2599" t="s">
        <v>9</v>
      </c>
      <c r="O2599" t="s">
        <v>9</v>
      </c>
      <c r="P2599" s="3">
        <v>37522.474305555559</v>
      </c>
      <c r="Q2599">
        <v>0.05</v>
      </c>
      <c r="R2599" t="s">
        <v>77</v>
      </c>
      <c r="S2599">
        <v>0.05</v>
      </c>
      <c r="T2599">
        <v>0</v>
      </c>
      <c r="U2599" t="s">
        <v>82</v>
      </c>
      <c r="V2599" s="3">
        <v>37522.447222222225</v>
      </c>
      <c r="W2599">
        <v>1</v>
      </c>
      <c r="X2599" s="3">
        <v>37522.466666666667</v>
      </c>
      <c r="Y2599" t="s">
        <v>9</v>
      </c>
      <c r="Z2599">
        <v>0.05</v>
      </c>
      <c r="AA2599">
        <v>0</v>
      </c>
      <c r="AB2599" t="s">
        <v>88</v>
      </c>
    </row>
    <row r="2600" spans="1:28" x14ac:dyDescent="0.25">
      <c r="A2600" t="s">
        <v>74</v>
      </c>
      <c r="B2600" t="s">
        <v>75</v>
      </c>
      <c r="C2600">
        <v>53.649500000000003</v>
      </c>
      <c r="D2600">
        <v>9.9618000000000002</v>
      </c>
      <c r="E2600">
        <v>15</v>
      </c>
      <c r="F2600" s="2">
        <v>37523</v>
      </c>
      <c r="G2600">
        <v>5.0999999999999996</v>
      </c>
      <c r="H2600" s="3">
        <v>37523.474305555559</v>
      </c>
      <c r="I2600" s="3">
        <v>37523.447222222225</v>
      </c>
      <c r="J2600">
        <v>14.1</v>
      </c>
      <c r="K2600">
        <v>14.1</v>
      </c>
      <c r="L2600" s="3">
        <v>37523.466666666667</v>
      </c>
      <c r="M2600" t="s">
        <v>9</v>
      </c>
      <c r="N2600" t="s">
        <v>9</v>
      </c>
      <c r="O2600" t="s">
        <v>9</v>
      </c>
      <c r="P2600" s="3">
        <v>37523.474305555559</v>
      </c>
      <c r="Q2600">
        <v>0.05</v>
      </c>
      <c r="R2600" t="s">
        <v>77</v>
      </c>
      <c r="S2600">
        <v>0.05</v>
      </c>
      <c r="T2600">
        <v>0</v>
      </c>
      <c r="U2600" t="s">
        <v>82</v>
      </c>
      <c r="V2600" s="3">
        <v>37523.447222222225</v>
      </c>
      <c r="W2600">
        <v>1</v>
      </c>
      <c r="X2600" s="3">
        <v>37523.466666666667</v>
      </c>
      <c r="Y2600" t="s">
        <v>9</v>
      </c>
      <c r="Z2600">
        <v>0.05</v>
      </c>
      <c r="AA2600">
        <v>0</v>
      </c>
      <c r="AB2600" t="s">
        <v>88</v>
      </c>
    </row>
    <row r="2601" spans="1:28" x14ac:dyDescent="0.25">
      <c r="A2601" t="s">
        <v>74</v>
      </c>
      <c r="B2601" t="s">
        <v>75</v>
      </c>
      <c r="C2601">
        <v>53.649500000000003</v>
      </c>
      <c r="D2601">
        <v>9.9618000000000002</v>
      </c>
      <c r="E2601">
        <v>15</v>
      </c>
      <c r="F2601" s="2">
        <v>37524</v>
      </c>
      <c r="G2601">
        <v>7.7</v>
      </c>
      <c r="H2601" s="3">
        <v>37524.474305555559</v>
      </c>
      <c r="I2601" s="3">
        <v>37524.447222222225</v>
      </c>
      <c r="J2601">
        <v>14.9</v>
      </c>
      <c r="K2601">
        <v>14.9</v>
      </c>
      <c r="L2601" s="3">
        <v>37524.46597222222</v>
      </c>
      <c r="M2601" t="s">
        <v>9</v>
      </c>
      <c r="N2601" t="s">
        <v>9</v>
      </c>
      <c r="O2601" t="s">
        <v>9</v>
      </c>
      <c r="P2601" s="3">
        <v>37524.474305555559</v>
      </c>
      <c r="Q2601">
        <v>1.1000000000000001</v>
      </c>
      <c r="R2601" t="s">
        <v>77</v>
      </c>
      <c r="S2601">
        <v>1.1000000000000001</v>
      </c>
      <c r="T2601">
        <v>0</v>
      </c>
      <c r="U2601" t="s">
        <v>9</v>
      </c>
      <c r="V2601" s="3">
        <v>37524.447222222225</v>
      </c>
      <c r="W2601">
        <v>1</v>
      </c>
      <c r="X2601" s="3">
        <v>37524.46597222222</v>
      </c>
      <c r="Y2601" t="s">
        <v>9</v>
      </c>
      <c r="Z2601">
        <v>1.1000000000000001</v>
      </c>
      <c r="AA2601">
        <v>0</v>
      </c>
      <c r="AB2601" t="s">
        <v>88</v>
      </c>
    </row>
    <row r="2602" spans="1:28" x14ac:dyDescent="0.25">
      <c r="A2602" t="s">
        <v>74</v>
      </c>
      <c r="B2602" t="s">
        <v>75</v>
      </c>
      <c r="C2602">
        <v>53.649500000000003</v>
      </c>
      <c r="D2602">
        <v>9.9618000000000002</v>
      </c>
      <c r="E2602">
        <v>15</v>
      </c>
      <c r="F2602" s="2">
        <v>37525</v>
      </c>
      <c r="G2602">
        <v>11.7</v>
      </c>
      <c r="H2602" s="3">
        <v>37525.474305555559</v>
      </c>
      <c r="I2602" s="3">
        <v>37525.447222222225</v>
      </c>
      <c r="J2602">
        <v>14</v>
      </c>
      <c r="K2602">
        <v>15.8</v>
      </c>
      <c r="L2602" s="3">
        <v>37525.46597222222</v>
      </c>
      <c r="M2602" t="s">
        <v>9</v>
      </c>
      <c r="N2602" t="s">
        <v>9</v>
      </c>
      <c r="O2602" t="s">
        <v>9</v>
      </c>
      <c r="P2602" s="3">
        <v>37525.474305555559</v>
      </c>
      <c r="Q2602">
        <v>4.7</v>
      </c>
      <c r="R2602" t="s">
        <v>77</v>
      </c>
      <c r="S2602">
        <v>4.7</v>
      </c>
      <c r="T2602">
        <v>0</v>
      </c>
      <c r="U2602" t="s">
        <v>9</v>
      </c>
      <c r="V2602" s="3">
        <v>37525.447222222225</v>
      </c>
      <c r="W2602">
        <v>1</v>
      </c>
      <c r="X2602" s="3">
        <v>37525.46597222222</v>
      </c>
      <c r="Y2602" t="s">
        <v>9</v>
      </c>
      <c r="Z2602">
        <v>4.7</v>
      </c>
      <c r="AA2602">
        <v>0</v>
      </c>
      <c r="AB2602" t="s">
        <v>88</v>
      </c>
    </row>
    <row r="2603" spans="1:28" x14ac:dyDescent="0.25">
      <c r="A2603" t="s">
        <v>74</v>
      </c>
      <c r="B2603" t="s">
        <v>75</v>
      </c>
      <c r="C2603">
        <v>53.649500000000003</v>
      </c>
      <c r="D2603">
        <v>9.9618000000000002</v>
      </c>
      <c r="E2603">
        <v>15</v>
      </c>
      <c r="F2603" s="2">
        <v>37526</v>
      </c>
      <c r="G2603">
        <v>3.3</v>
      </c>
      <c r="H2603" s="3">
        <v>37526.474305555559</v>
      </c>
      <c r="I2603" s="3">
        <v>37526.447222222225</v>
      </c>
      <c r="J2603">
        <v>12.1</v>
      </c>
      <c r="K2603">
        <v>15.3</v>
      </c>
      <c r="L2603" s="3">
        <v>37526.46597222222</v>
      </c>
      <c r="M2603" t="s">
        <v>9</v>
      </c>
      <c r="N2603" t="s">
        <v>9</v>
      </c>
      <c r="O2603" t="s">
        <v>9</v>
      </c>
      <c r="P2603" s="3">
        <v>37526.474305555559</v>
      </c>
      <c r="Q2603">
        <v>0.05</v>
      </c>
      <c r="R2603" t="s">
        <v>77</v>
      </c>
      <c r="S2603">
        <v>0.05</v>
      </c>
      <c r="T2603">
        <v>0</v>
      </c>
      <c r="U2603" t="s">
        <v>82</v>
      </c>
      <c r="V2603" s="3">
        <v>37526.447222222225</v>
      </c>
      <c r="W2603">
        <v>1</v>
      </c>
      <c r="X2603" s="3">
        <v>37526.46597222222</v>
      </c>
      <c r="Y2603" t="s">
        <v>9</v>
      </c>
      <c r="Z2603">
        <v>0.05</v>
      </c>
      <c r="AA2603">
        <v>0</v>
      </c>
      <c r="AB2603" t="s">
        <v>88</v>
      </c>
    </row>
    <row r="2604" spans="1:28" x14ac:dyDescent="0.25">
      <c r="A2604" t="s">
        <v>74</v>
      </c>
      <c r="B2604" t="s">
        <v>75</v>
      </c>
      <c r="C2604">
        <v>53.649500000000003</v>
      </c>
      <c r="D2604">
        <v>9.9618000000000002</v>
      </c>
      <c r="E2604">
        <v>15</v>
      </c>
      <c r="F2604" s="2">
        <v>37527</v>
      </c>
      <c r="G2604">
        <v>7.3</v>
      </c>
      <c r="H2604" s="3">
        <v>37527.474305555559</v>
      </c>
      <c r="I2604" s="3">
        <v>37527.447222222225</v>
      </c>
      <c r="J2604">
        <v>14.4</v>
      </c>
      <c r="K2604">
        <v>14.4</v>
      </c>
      <c r="L2604" s="3">
        <v>37527.465277777781</v>
      </c>
      <c r="M2604" t="s">
        <v>9</v>
      </c>
      <c r="N2604" t="s">
        <v>9</v>
      </c>
      <c r="O2604" t="s">
        <v>9</v>
      </c>
      <c r="P2604" s="3">
        <v>37527.474305555559</v>
      </c>
      <c r="Q2604">
        <v>0.05</v>
      </c>
      <c r="R2604" t="s">
        <v>77</v>
      </c>
      <c r="S2604">
        <v>0.05</v>
      </c>
      <c r="T2604">
        <v>0</v>
      </c>
      <c r="U2604" t="s">
        <v>82</v>
      </c>
      <c r="V2604" s="3">
        <v>37527.447222222225</v>
      </c>
      <c r="W2604">
        <v>1</v>
      </c>
      <c r="X2604" s="3">
        <v>37527.465277777781</v>
      </c>
      <c r="Y2604" t="s">
        <v>9</v>
      </c>
      <c r="Z2604">
        <v>0.05</v>
      </c>
      <c r="AA2604">
        <v>0</v>
      </c>
      <c r="AB2604" t="s">
        <v>88</v>
      </c>
    </row>
    <row r="2605" spans="1:28" x14ac:dyDescent="0.25">
      <c r="A2605" t="s">
        <v>74</v>
      </c>
      <c r="B2605" t="s">
        <v>75</v>
      </c>
      <c r="C2605">
        <v>53.649500000000003</v>
      </c>
      <c r="D2605">
        <v>9.9618000000000002</v>
      </c>
      <c r="E2605">
        <v>15</v>
      </c>
      <c r="F2605" s="2">
        <v>37528</v>
      </c>
      <c r="G2605">
        <v>8.1</v>
      </c>
      <c r="H2605" s="3">
        <v>37528.474305555559</v>
      </c>
      <c r="I2605" s="3">
        <v>37528.447222222225</v>
      </c>
      <c r="J2605">
        <v>14.7</v>
      </c>
      <c r="K2605">
        <v>15.6</v>
      </c>
      <c r="L2605" s="3">
        <v>37528.465277777781</v>
      </c>
      <c r="M2605" t="s">
        <v>9</v>
      </c>
      <c r="N2605" t="s">
        <v>9</v>
      </c>
      <c r="O2605" t="s">
        <v>9</v>
      </c>
      <c r="P2605" s="3">
        <v>37528.474305555559</v>
      </c>
      <c r="Q2605">
        <v>0.05</v>
      </c>
      <c r="R2605" t="s">
        <v>77</v>
      </c>
      <c r="S2605">
        <v>0.05</v>
      </c>
      <c r="T2605">
        <v>0</v>
      </c>
      <c r="U2605" t="s">
        <v>82</v>
      </c>
      <c r="V2605" s="3">
        <v>37528.447222222225</v>
      </c>
      <c r="W2605">
        <v>1</v>
      </c>
      <c r="X2605" s="3">
        <v>37528.465277777781</v>
      </c>
      <c r="Y2605" t="s">
        <v>9</v>
      </c>
      <c r="Z2605">
        <v>0.05</v>
      </c>
      <c r="AA2605">
        <v>0</v>
      </c>
      <c r="AB2605" t="s">
        <v>88</v>
      </c>
    </row>
    <row r="2606" spans="1:28" x14ac:dyDescent="0.25">
      <c r="A2606" t="s">
        <v>74</v>
      </c>
      <c r="B2606" t="s">
        <v>75</v>
      </c>
      <c r="C2606">
        <v>53.649500000000003</v>
      </c>
      <c r="D2606">
        <v>9.9618000000000002</v>
      </c>
      <c r="E2606">
        <v>15</v>
      </c>
      <c r="F2606" s="2">
        <v>37529</v>
      </c>
      <c r="G2606">
        <v>7</v>
      </c>
      <c r="H2606" s="3">
        <v>37529.474305555559</v>
      </c>
      <c r="I2606" s="3">
        <v>37529.447222222225</v>
      </c>
      <c r="J2606">
        <v>16.8</v>
      </c>
      <c r="K2606">
        <v>16.8</v>
      </c>
      <c r="L2606" s="3">
        <v>37529.465277777781</v>
      </c>
      <c r="M2606" t="s">
        <v>9</v>
      </c>
      <c r="N2606" t="s">
        <v>9</v>
      </c>
      <c r="O2606" t="s">
        <v>9</v>
      </c>
      <c r="P2606" s="3">
        <v>37529.474305555559</v>
      </c>
      <c r="Q2606">
        <v>0.05</v>
      </c>
      <c r="R2606" t="s">
        <v>77</v>
      </c>
      <c r="S2606">
        <v>0.05</v>
      </c>
      <c r="T2606">
        <v>0</v>
      </c>
      <c r="U2606" t="s">
        <v>82</v>
      </c>
      <c r="V2606" s="3">
        <v>37529.447222222225</v>
      </c>
      <c r="W2606">
        <v>1</v>
      </c>
      <c r="X2606" s="3">
        <v>37529.465277777781</v>
      </c>
      <c r="Y2606" t="s">
        <v>9</v>
      </c>
      <c r="Z2606">
        <v>0.05</v>
      </c>
      <c r="AA2606">
        <v>0</v>
      </c>
      <c r="AB2606" t="s">
        <v>88</v>
      </c>
    </row>
    <row r="2607" spans="1:28" x14ac:dyDescent="0.25">
      <c r="A2607" t="s">
        <v>74</v>
      </c>
      <c r="B2607" t="s">
        <v>75</v>
      </c>
      <c r="C2607">
        <v>53.649500000000003</v>
      </c>
      <c r="D2607">
        <v>9.9618000000000002</v>
      </c>
      <c r="E2607">
        <v>15</v>
      </c>
      <c r="F2607" s="2">
        <v>37530</v>
      </c>
      <c r="G2607">
        <v>5.3</v>
      </c>
      <c r="H2607" s="3">
        <v>37530.474305555559</v>
      </c>
      <c r="I2607" s="3">
        <v>37530.447222222225</v>
      </c>
      <c r="J2607">
        <v>16.100000000000001</v>
      </c>
      <c r="K2607">
        <v>17.7</v>
      </c>
      <c r="L2607" s="3">
        <v>37530.464583333334</v>
      </c>
      <c r="M2607" t="s">
        <v>9</v>
      </c>
      <c r="N2607" t="s">
        <v>9</v>
      </c>
      <c r="O2607" t="s">
        <v>9</v>
      </c>
      <c r="P2607" s="3">
        <v>37530.474305555559</v>
      </c>
      <c r="Q2607">
        <v>0.05</v>
      </c>
      <c r="R2607" t="s">
        <v>77</v>
      </c>
      <c r="S2607">
        <v>0.05</v>
      </c>
      <c r="T2607">
        <v>0</v>
      </c>
      <c r="U2607" t="s">
        <v>82</v>
      </c>
      <c r="V2607" s="3">
        <v>37530.447222222225</v>
      </c>
      <c r="W2607">
        <v>1</v>
      </c>
      <c r="X2607" s="3">
        <v>37530.464583333334</v>
      </c>
      <c r="Y2607" t="s">
        <v>9</v>
      </c>
      <c r="Z2607">
        <v>0.05</v>
      </c>
      <c r="AA2607">
        <v>0</v>
      </c>
      <c r="AB2607" t="s">
        <v>88</v>
      </c>
    </row>
    <row r="2608" spans="1:28" x14ac:dyDescent="0.25">
      <c r="A2608" t="s">
        <v>74</v>
      </c>
      <c r="B2608" t="s">
        <v>75</v>
      </c>
      <c r="C2608">
        <v>53.649500000000003</v>
      </c>
      <c r="D2608">
        <v>9.9618000000000002</v>
      </c>
      <c r="E2608">
        <v>15</v>
      </c>
      <c r="F2608" s="2">
        <v>37531</v>
      </c>
      <c r="G2608">
        <v>4.8</v>
      </c>
      <c r="H2608" s="3">
        <v>37531.474305555559</v>
      </c>
      <c r="I2608" s="3">
        <v>37531.447222222225</v>
      </c>
      <c r="J2608">
        <v>16.600000000000001</v>
      </c>
      <c r="K2608">
        <v>17.7</v>
      </c>
      <c r="L2608" s="3">
        <v>37531.464583333334</v>
      </c>
      <c r="M2608" t="s">
        <v>9</v>
      </c>
      <c r="N2608" t="s">
        <v>9</v>
      </c>
      <c r="O2608" t="s">
        <v>9</v>
      </c>
      <c r="P2608" s="3">
        <v>37531.474305555559</v>
      </c>
      <c r="Q2608">
        <v>0.05</v>
      </c>
      <c r="R2608" t="s">
        <v>77</v>
      </c>
      <c r="S2608">
        <v>0.05</v>
      </c>
      <c r="T2608">
        <v>0</v>
      </c>
      <c r="U2608" t="s">
        <v>82</v>
      </c>
      <c r="V2608" s="3">
        <v>37531.447222222225</v>
      </c>
      <c r="W2608">
        <v>1</v>
      </c>
      <c r="X2608" s="3">
        <v>37531.464583333334</v>
      </c>
      <c r="Y2608" t="s">
        <v>9</v>
      </c>
      <c r="Z2608">
        <v>0.05</v>
      </c>
      <c r="AA2608">
        <v>0</v>
      </c>
      <c r="AB2608" t="s">
        <v>88</v>
      </c>
    </row>
    <row r="2609" spans="1:28" x14ac:dyDescent="0.25">
      <c r="A2609" t="s">
        <v>74</v>
      </c>
      <c r="B2609" t="s">
        <v>75</v>
      </c>
      <c r="C2609">
        <v>53.649500000000003</v>
      </c>
      <c r="D2609">
        <v>9.9618000000000002</v>
      </c>
      <c r="E2609">
        <v>15</v>
      </c>
      <c r="F2609" s="2">
        <v>37532</v>
      </c>
      <c r="G2609">
        <v>6.7</v>
      </c>
      <c r="H2609" s="3">
        <v>37532.474305555559</v>
      </c>
      <c r="I2609" s="3">
        <v>37532.447222222225</v>
      </c>
      <c r="J2609">
        <v>16.399999999999999</v>
      </c>
      <c r="K2609">
        <v>18.2</v>
      </c>
      <c r="L2609" s="3">
        <v>37532.464583333334</v>
      </c>
      <c r="M2609" t="s">
        <v>9</v>
      </c>
      <c r="N2609" t="s">
        <v>9</v>
      </c>
      <c r="O2609" t="s">
        <v>9</v>
      </c>
      <c r="P2609" s="3">
        <v>37532.474305555559</v>
      </c>
      <c r="Q2609">
        <v>1.1000000000000001</v>
      </c>
      <c r="R2609" t="s">
        <v>77</v>
      </c>
      <c r="S2609">
        <v>1.1000000000000001</v>
      </c>
      <c r="T2609">
        <v>0</v>
      </c>
      <c r="U2609" t="s">
        <v>9</v>
      </c>
      <c r="V2609" s="3">
        <v>37532.447222222225</v>
      </c>
      <c r="W2609">
        <v>1</v>
      </c>
      <c r="X2609" s="3">
        <v>37532.464583333334</v>
      </c>
      <c r="Y2609" t="s">
        <v>9</v>
      </c>
      <c r="Z2609">
        <v>1.1000000000000001</v>
      </c>
      <c r="AA2609">
        <v>0</v>
      </c>
      <c r="AB2609" t="s">
        <v>88</v>
      </c>
    </row>
    <row r="2610" spans="1:28" x14ac:dyDescent="0.25">
      <c r="A2610" t="s">
        <v>74</v>
      </c>
      <c r="B2610" t="s">
        <v>75</v>
      </c>
      <c r="C2610">
        <v>53.649500000000003</v>
      </c>
      <c r="D2610">
        <v>9.9618000000000002</v>
      </c>
      <c r="E2610">
        <v>15</v>
      </c>
      <c r="F2610" s="2">
        <v>37533</v>
      </c>
      <c r="G2610">
        <v>10.5</v>
      </c>
      <c r="H2610" s="3">
        <v>37533.474305555559</v>
      </c>
      <c r="I2610" s="3">
        <v>37533.447222222225</v>
      </c>
      <c r="J2610">
        <v>16</v>
      </c>
      <c r="K2610">
        <v>17.899999999999999</v>
      </c>
      <c r="L2610" s="3">
        <v>37533.463888888888</v>
      </c>
      <c r="M2610" t="s">
        <v>9</v>
      </c>
      <c r="N2610" t="s">
        <v>9</v>
      </c>
      <c r="O2610" t="s">
        <v>9</v>
      </c>
      <c r="P2610" s="3">
        <v>37533.474305555559</v>
      </c>
      <c r="Q2610">
        <v>0.7</v>
      </c>
      <c r="R2610" t="s">
        <v>77</v>
      </c>
      <c r="S2610">
        <v>0.7</v>
      </c>
      <c r="T2610">
        <v>0</v>
      </c>
      <c r="U2610" t="s">
        <v>9</v>
      </c>
      <c r="V2610" s="3">
        <v>37533.447222222225</v>
      </c>
      <c r="W2610">
        <v>1</v>
      </c>
      <c r="X2610" s="3">
        <v>37533.463888888888</v>
      </c>
      <c r="Y2610" t="s">
        <v>9</v>
      </c>
      <c r="Z2610">
        <v>0.7</v>
      </c>
      <c r="AA2610">
        <v>0</v>
      </c>
      <c r="AB2610" t="s">
        <v>88</v>
      </c>
    </row>
    <row r="2611" spans="1:28" x14ac:dyDescent="0.25">
      <c r="A2611" t="s">
        <v>74</v>
      </c>
      <c r="B2611" t="s">
        <v>75</v>
      </c>
      <c r="C2611">
        <v>53.649500000000003</v>
      </c>
      <c r="D2611">
        <v>9.9618000000000002</v>
      </c>
      <c r="E2611">
        <v>15</v>
      </c>
      <c r="F2611" s="2">
        <v>37534</v>
      </c>
      <c r="G2611">
        <v>8.8000000000000007</v>
      </c>
      <c r="H2611" s="3">
        <v>37534.474305555559</v>
      </c>
      <c r="I2611" s="3">
        <v>37534.447222222225</v>
      </c>
      <c r="J2611">
        <v>12.1</v>
      </c>
      <c r="K2611">
        <v>16.100000000000001</v>
      </c>
      <c r="L2611" s="3">
        <v>37534.463888888888</v>
      </c>
      <c r="M2611" t="s">
        <v>9</v>
      </c>
      <c r="N2611" t="s">
        <v>9</v>
      </c>
      <c r="O2611" t="s">
        <v>9</v>
      </c>
      <c r="P2611" s="3">
        <v>37534.474305555559</v>
      </c>
      <c r="Q2611">
        <v>13.3</v>
      </c>
      <c r="R2611" t="s">
        <v>77</v>
      </c>
      <c r="S2611">
        <v>13.3</v>
      </c>
      <c r="T2611">
        <v>0</v>
      </c>
      <c r="U2611" t="s">
        <v>9</v>
      </c>
      <c r="V2611" s="3">
        <v>37534.447222222225</v>
      </c>
      <c r="W2611">
        <v>1</v>
      </c>
      <c r="X2611" s="3">
        <v>37534.463888888888</v>
      </c>
      <c r="Y2611" t="s">
        <v>9</v>
      </c>
      <c r="Z2611">
        <v>13.3</v>
      </c>
      <c r="AA2611">
        <v>0</v>
      </c>
      <c r="AB2611" t="s">
        <v>88</v>
      </c>
    </row>
    <row r="2612" spans="1:28" x14ac:dyDescent="0.25">
      <c r="A2612" t="s">
        <v>74</v>
      </c>
      <c r="B2612" t="s">
        <v>75</v>
      </c>
      <c r="C2612">
        <v>53.649500000000003</v>
      </c>
      <c r="D2612">
        <v>9.9618000000000002</v>
      </c>
      <c r="E2612">
        <v>15</v>
      </c>
      <c r="F2612" s="2">
        <v>37535</v>
      </c>
      <c r="G2612">
        <v>9.1999999999999993</v>
      </c>
      <c r="H2612" s="3">
        <v>37535.474305555559</v>
      </c>
      <c r="I2612" s="3">
        <v>37535.447222222225</v>
      </c>
      <c r="J2612">
        <v>10.7</v>
      </c>
      <c r="K2612">
        <v>13.2</v>
      </c>
      <c r="L2612" s="3">
        <v>37535.463888888888</v>
      </c>
      <c r="M2612" t="s">
        <v>9</v>
      </c>
      <c r="N2612" t="s">
        <v>9</v>
      </c>
      <c r="O2612" t="s">
        <v>9</v>
      </c>
      <c r="P2612" s="3">
        <v>37535.474305555559</v>
      </c>
      <c r="Q2612">
        <v>0.05</v>
      </c>
      <c r="R2612" t="s">
        <v>77</v>
      </c>
      <c r="S2612">
        <v>0.05</v>
      </c>
      <c r="T2612">
        <v>0</v>
      </c>
      <c r="U2612" t="s">
        <v>82</v>
      </c>
      <c r="V2612" s="3">
        <v>37535.447222222225</v>
      </c>
      <c r="W2612">
        <v>1</v>
      </c>
      <c r="X2612" s="3">
        <v>37535.463888888888</v>
      </c>
      <c r="Y2612" t="s">
        <v>9</v>
      </c>
      <c r="Z2612">
        <v>0.05</v>
      </c>
      <c r="AA2612">
        <v>0</v>
      </c>
      <c r="AB2612" t="s">
        <v>88</v>
      </c>
    </row>
    <row r="2613" spans="1:28" x14ac:dyDescent="0.25">
      <c r="A2613" t="s">
        <v>74</v>
      </c>
      <c r="B2613" t="s">
        <v>75</v>
      </c>
      <c r="C2613">
        <v>53.649500000000003</v>
      </c>
      <c r="D2613">
        <v>9.9618000000000002</v>
      </c>
      <c r="E2613">
        <v>15</v>
      </c>
      <c r="F2613" s="2">
        <v>37536</v>
      </c>
      <c r="G2613">
        <v>3.6</v>
      </c>
      <c r="H2613" s="3">
        <v>37536.474305555559</v>
      </c>
      <c r="I2613" s="3">
        <v>37536.447222222225</v>
      </c>
      <c r="J2613">
        <v>7.6</v>
      </c>
      <c r="K2613">
        <v>10.7</v>
      </c>
      <c r="L2613" s="3">
        <v>37536.463888888888</v>
      </c>
      <c r="M2613" t="s">
        <v>9</v>
      </c>
      <c r="N2613" t="s">
        <v>9</v>
      </c>
      <c r="O2613" t="s">
        <v>9</v>
      </c>
      <c r="P2613" s="3">
        <v>37536.474305555559</v>
      </c>
      <c r="Q2613">
        <v>0.05</v>
      </c>
      <c r="R2613" t="s">
        <v>77</v>
      </c>
      <c r="S2613">
        <v>0.05</v>
      </c>
      <c r="T2613">
        <v>0</v>
      </c>
      <c r="U2613" t="s">
        <v>82</v>
      </c>
      <c r="V2613" s="3">
        <v>37536.447222222225</v>
      </c>
      <c r="W2613">
        <v>1</v>
      </c>
      <c r="X2613" s="3">
        <v>37536.463888888888</v>
      </c>
      <c r="Y2613" t="s">
        <v>9</v>
      </c>
      <c r="Z2613">
        <v>0.05</v>
      </c>
      <c r="AA2613">
        <v>0</v>
      </c>
      <c r="AB2613" t="s">
        <v>88</v>
      </c>
    </row>
    <row r="2614" spans="1:28" x14ac:dyDescent="0.25">
      <c r="A2614" t="s">
        <v>74</v>
      </c>
      <c r="B2614" t="s">
        <v>75</v>
      </c>
      <c r="C2614">
        <v>53.649500000000003</v>
      </c>
      <c r="D2614">
        <v>9.9618000000000002</v>
      </c>
      <c r="E2614">
        <v>15</v>
      </c>
      <c r="F2614" s="2">
        <v>37537</v>
      </c>
      <c r="G2614">
        <v>-0.3</v>
      </c>
      <c r="H2614" s="3">
        <v>37537.474305555559</v>
      </c>
      <c r="I2614" s="3">
        <v>37537.447222222225</v>
      </c>
      <c r="J2614">
        <v>8.9</v>
      </c>
      <c r="K2614">
        <v>8.9</v>
      </c>
      <c r="L2614" s="3">
        <v>37537.463194444441</v>
      </c>
      <c r="M2614" t="s">
        <v>9</v>
      </c>
      <c r="N2614" t="s">
        <v>9</v>
      </c>
      <c r="O2614" t="s">
        <v>9</v>
      </c>
      <c r="P2614" s="3">
        <v>37537.474305555559</v>
      </c>
      <c r="Q2614">
        <v>0.05</v>
      </c>
      <c r="R2614" t="s">
        <v>77</v>
      </c>
      <c r="S2614">
        <v>0.05</v>
      </c>
      <c r="T2614">
        <v>0</v>
      </c>
      <c r="U2614" t="s">
        <v>82</v>
      </c>
      <c r="V2614" s="3">
        <v>37537.447222222225</v>
      </c>
      <c r="W2614">
        <v>1</v>
      </c>
      <c r="X2614" s="3">
        <v>37537.463194444441</v>
      </c>
      <c r="Y2614" t="s">
        <v>9</v>
      </c>
      <c r="Z2614">
        <v>0.05</v>
      </c>
      <c r="AA2614">
        <v>0</v>
      </c>
      <c r="AB2614" t="s">
        <v>88</v>
      </c>
    </row>
    <row r="2615" spans="1:28" x14ac:dyDescent="0.25">
      <c r="A2615" t="s">
        <v>74</v>
      </c>
      <c r="B2615" t="s">
        <v>75</v>
      </c>
      <c r="C2615">
        <v>53.649500000000003</v>
      </c>
      <c r="D2615">
        <v>9.9618000000000002</v>
      </c>
      <c r="E2615">
        <v>15</v>
      </c>
      <c r="F2615" s="2">
        <v>37538</v>
      </c>
      <c r="G2615">
        <v>7.8</v>
      </c>
      <c r="H2615" s="3">
        <v>37538.474305555559</v>
      </c>
      <c r="I2615" s="3">
        <v>37538.447222222225</v>
      </c>
      <c r="J2615">
        <v>11.3</v>
      </c>
      <c r="K2615">
        <v>11.3</v>
      </c>
      <c r="L2615" s="3">
        <v>37538.463194444441</v>
      </c>
      <c r="M2615" t="s">
        <v>9</v>
      </c>
      <c r="N2615" t="s">
        <v>9</v>
      </c>
      <c r="O2615" t="s">
        <v>9</v>
      </c>
      <c r="P2615" s="3">
        <v>37538.474305555559</v>
      </c>
      <c r="Q2615">
        <v>0.05</v>
      </c>
      <c r="R2615" t="s">
        <v>77</v>
      </c>
      <c r="S2615">
        <v>0.05</v>
      </c>
      <c r="T2615">
        <v>0</v>
      </c>
      <c r="U2615" t="s">
        <v>82</v>
      </c>
      <c r="V2615" s="3">
        <v>37538.447222222225</v>
      </c>
      <c r="W2615">
        <v>1</v>
      </c>
      <c r="X2615" s="3">
        <v>37538.463194444441</v>
      </c>
      <c r="Y2615" t="s">
        <v>9</v>
      </c>
      <c r="Z2615">
        <v>0.05</v>
      </c>
      <c r="AA2615">
        <v>0</v>
      </c>
      <c r="AB2615" t="s">
        <v>88</v>
      </c>
    </row>
    <row r="2616" spans="1:28" x14ac:dyDescent="0.25">
      <c r="A2616" t="s">
        <v>74</v>
      </c>
      <c r="B2616" t="s">
        <v>75</v>
      </c>
      <c r="C2616">
        <v>53.649500000000003</v>
      </c>
      <c r="D2616">
        <v>9.9618000000000002</v>
      </c>
      <c r="E2616">
        <v>15</v>
      </c>
      <c r="F2616" s="2">
        <v>37539</v>
      </c>
      <c r="G2616">
        <v>3.5</v>
      </c>
      <c r="H2616" s="3">
        <v>37539.474305555559</v>
      </c>
      <c r="I2616" s="3">
        <v>37539.447222222225</v>
      </c>
      <c r="J2616">
        <v>9.6999999999999993</v>
      </c>
      <c r="K2616">
        <v>11.7</v>
      </c>
      <c r="L2616" s="3">
        <v>37539.463194444441</v>
      </c>
      <c r="M2616" t="s">
        <v>9</v>
      </c>
      <c r="N2616" t="s">
        <v>9</v>
      </c>
      <c r="O2616" t="s">
        <v>9</v>
      </c>
      <c r="P2616" s="3">
        <v>37539.474305555559</v>
      </c>
      <c r="Q2616">
        <v>0.05</v>
      </c>
      <c r="R2616" t="s">
        <v>77</v>
      </c>
      <c r="S2616">
        <v>0.05</v>
      </c>
      <c r="T2616">
        <v>0</v>
      </c>
      <c r="U2616" t="s">
        <v>82</v>
      </c>
      <c r="V2616" s="3">
        <v>37539.447222222225</v>
      </c>
      <c r="W2616">
        <v>1</v>
      </c>
      <c r="X2616" s="3">
        <v>37539.463194444441</v>
      </c>
      <c r="Y2616" t="s">
        <v>9</v>
      </c>
      <c r="Z2616">
        <v>0.05</v>
      </c>
      <c r="AA2616">
        <v>0</v>
      </c>
      <c r="AB2616" t="s">
        <v>88</v>
      </c>
    </row>
    <row r="2617" spans="1:28" x14ac:dyDescent="0.25">
      <c r="A2617" t="s">
        <v>74</v>
      </c>
      <c r="B2617" t="s">
        <v>75</v>
      </c>
      <c r="C2617">
        <v>53.649500000000003</v>
      </c>
      <c r="D2617">
        <v>9.9618000000000002</v>
      </c>
      <c r="E2617">
        <v>15</v>
      </c>
      <c r="F2617" s="2">
        <v>37540</v>
      </c>
      <c r="G2617">
        <v>2</v>
      </c>
      <c r="H2617" s="3">
        <v>37540.474305555559</v>
      </c>
      <c r="I2617" s="3">
        <v>37540.447222222225</v>
      </c>
      <c r="J2617">
        <v>9.1999999999999993</v>
      </c>
      <c r="K2617">
        <v>10.1</v>
      </c>
      <c r="L2617" s="3">
        <v>37540.462500000001</v>
      </c>
      <c r="M2617" t="s">
        <v>9</v>
      </c>
      <c r="N2617" t="s">
        <v>9</v>
      </c>
      <c r="O2617" t="s">
        <v>9</v>
      </c>
      <c r="P2617" s="3">
        <v>37540.474305555559</v>
      </c>
      <c r="Q2617">
        <v>0.05</v>
      </c>
      <c r="R2617" t="s">
        <v>77</v>
      </c>
      <c r="S2617">
        <v>0.05</v>
      </c>
      <c r="T2617">
        <v>0</v>
      </c>
      <c r="U2617" t="s">
        <v>82</v>
      </c>
      <c r="V2617" s="3">
        <v>37540.447222222225</v>
      </c>
      <c r="W2617">
        <v>1</v>
      </c>
      <c r="X2617" s="3">
        <v>37540.462500000001</v>
      </c>
      <c r="Y2617" t="s">
        <v>9</v>
      </c>
      <c r="Z2617">
        <v>0.05</v>
      </c>
      <c r="AA2617">
        <v>0</v>
      </c>
      <c r="AB2617" t="s">
        <v>88</v>
      </c>
    </row>
    <row r="2618" spans="1:28" x14ac:dyDescent="0.25">
      <c r="A2618" t="s">
        <v>74</v>
      </c>
      <c r="B2618" t="s">
        <v>75</v>
      </c>
      <c r="C2618">
        <v>53.649500000000003</v>
      </c>
      <c r="D2618">
        <v>9.9618000000000002</v>
      </c>
      <c r="E2618">
        <v>15</v>
      </c>
      <c r="F2618" s="2">
        <v>37541</v>
      </c>
      <c r="G2618">
        <v>2</v>
      </c>
      <c r="H2618" s="3">
        <v>37541.474305555559</v>
      </c>
      <c r="I2618" s="3">
        <v>37541.447222222225</v>
      </c>
      <c r="J2618">
        <v>7.2</v>
      </c>
      <c r="K2618">
        <v>10.3</v>
      </c>
      <c r="L2618" s="3">
        <v>37541.462500000001</v>
      </c>
      <c r="M2618" t="s">
        <v>9</v>
      </c>
      <c r="N2618" t="s">
        <v>9</v>
      </c>
      <c r="O2618" t="s">
        <v>9</v>
      </c>
      <c r="P2618" s="3">
        <v>37541.474305555559</v>
      </c>
      <c r="Q2618">
        <v>0.05</v>
      </c>
      <c r="R2618" t="s">
        <v>77</v>
      </c>
      <c r="S2618">
        <v>0.05</v>
      </c>
      <c r="T2618">
        <v>0</v>
      </c>
      <c r="U2618" t="s">
        <v>82</v>
      </c>
      <c r="V2618" s="3">
        <v>37541.447222222225</v>
      </c>
      <c r="W2618">
        <v>1</v>
      </c>
      <c r="X2618" s="3">
        <v>37541.462500000001</v>
      </c>
      <c r="Y2618" t="s">
        <v>9</v>
      </c>
      <c r="Z2618">
        <v>0.05</v>
      </c>
      <c r="AA2618">
        <v>0</v>
      </c>
      <c r="AB2618" t="s">
        <v>88</v>
      </c>
    </row>
    <row r="2619" spans="1:28" x14ac:dyDescent="0.25">
      <c r="A2619" t="s">
        <v>74</v>
      </c>
      <c r="B2619" t="s">
        <v>75</v>
      </c>
      <c r="C2619">
        <v>53.649500000000003</v>
      </c>
      <c r="D2619">
        <v>9.9618000000000002</v>
      </c>
      <c r="E2619">
        <v>15</v>
      </c>
      <c r="F2619" s="2">
        <v>37542</v>
      </c>
      <c r="G2619">
        <v>3.8</v>
      </c>
      <c r="H2619" s="3">
        <v>37542.474999999999</v>
      </c>
      <c r="I2619" s="3">
        <v>37542.447916666664</v>
      </c>
      <c r="J2619">
        <v>4.8</v>
      </c>
      <c r="K2619">
        <v>7.8</v>
      </c>
      <c r="L2619" s="3">
        <v>37542.462500000001</v>
      </c>
      <c r="M2619" t="s">
        <v>9</v>
      </c>
      <c r="N2619" t="s">
        <v>9</v>
      </c>
      <c r="O2619" t="s">
        <v>9</v>
      </c>
      <c r="P2619" s="3">
        <v>37542.474999999999</v>
      </c>
      <c r="Q2619">
        <v>0.05</v>
      </c>
      <c r="R2619" t="s">
        <v>77</v>
      </c>
      <c r="S2619">
        <v>0.05</v>
      </c>
      <c r="T2619">
        <v>0</v>
      </c>
      <c r="U2619" t="s">
        <v>82</v>
      </c>
      <c r="V2619" s="3">
        <v>37542.447916666664</v>
      </c>
      <c r="W2619">
        <v>1</v>
      </c>
      <c r="X2619" s="3">
        <v>37542.462500000001</v>
      </c>
      <c r="Y2619" t="s">
        <v>9</v>
      </c>
      <c r="Z2619">
        <v>0.05</v>
      </c>
      <c r="AA2619">
        <v>0</v>
      </c>
      <c r="AB2619" t="s">
        <v>88</v>
      </c>
    </row>
    <row r="2620" spans="1:28" x14ac:dyDescent="0.25">
      <c r="A2620" t="s">
        <v>74</v>
      </c>
      <c r="B2620" t="s">
        <v>75</v>
      </c>
      <c r="C2620">
        <v>53.649500000000003</v>
      </c>
      <c r="D2620">
        <v>9.9618000000000002</v>
      </c>
      <c r="E2620">
        <v>15</v>
      </c>
      <c r="F2620" s="2">
        <v>37543</v>
      </c>
      <c r="G2620">
        <v>2.5</v>
      </c>
      <c r="H2620" s="3">
        <v>37543.474999999999</v>
      </c>
      <c r="I2620" s="3">
        <v>37543.447916666664</v>
      </c>
      <c r="J2620">
        <v>3.9</v>
      </c>
      <c r="K2620">
        <v>4.8</v>
      </c>
      <c r="L2620" s="3">
        <v>37543.462500000001</v>
      </c>
      <c r="M2620" t="s">
        <v>9</v>
      </c>
      <c r="N2620" t="s">
        <v>9</v>
      </c>
      <c r="O2620" t="s">
        <v>9</v>
      </c>
      <c r="P2620" s="3">
        <v>37543.474999999999</v>
      </c>
      <c r="Q2620">
        <v>1.1000000000000001</v>
      </c>
      <c r="R2620" t="s">
        <v>77</v>
      </c>
      <c r="S2620">
        <v>1.1000000000000001</v>
      </c>
      <c r="T2620">
        <v>0</v>
      </c>
      <c r="U2620" t="s">
        <v>9</v>
      </c>
      <c r="V2620" s="3">
        <v>37543.447916666664</v>
      </c>
      <c r="W2620">
        <v>1</v>
      </c>
      <c r="X2620" s="3">
        <v>37543.462500000001</v>
      </c>
      <c r="Y2620" t="s">
        <v>9</v>
      </c>
      <c r="Z2620">
        <v>1.1000000000000001</v>
      </c>
      <c r="AA2620">
        <v>0</v>
      </c>
      <c r="AB2620" t="s">
        <v>88</v>
      </c>
    </row>
    <row r="2621" spans="1:28" x14ac:dyDescent="0.25">
      <c r="A2621" t="s">
        <v>74</v>
      </c>
      <c r="B2621" t="s">
        <v>75</v>
      </c>
      <c r="C2621">
        <v>53.649500000000003</v>
      </c>
      <c r="D2621">
        <v>9.9618000000000002</v>
      </c>
      <c r="E2621">
        <v>15</v>
      </c>
      <c r="F2621" s="2">
        <v>37544</v>
      </c>
      <c r="G2621">
        <v>3.4</v>
      </c>
      <c r="H2621" s="3">
        <v>37544.474999999999</v>
      </c>
      <c r="I2621" s="3">
        <v>37544.447916666664</v>
      </c>
      <c r="J2621">
        <v>7.2</v>
      </c>
      <c r="K2621">
        <v>7.2</v>
      </c>
      <c r="L2621" s="3">
        <v>37544.461805555555</v>
      </c>
      <c r="M2621" t="s">
        <v>9</v>
      </c>
      <c r="N2621" t="s">
        <v>9</v>
      </c>
      <c r="O2621" t="s">
        <v>9</v>
      </c>
      <c r="P2621" s="3">
        <v>37544.474999999999</v>
      </c>
      <c r="Q2621">
        <v>0.05</v>
      </c>
      <c r="R2621" t="s">
        <v>77</v>
      </c>
      <c r="S2621">
        <v>0.05</v>
      </c>
      <c r="T2621">
        <v>0</v>
      </c>
      <c r="U2621" t="s">
        <v>82</v>
      </c>
      <c r="V2621" s="3">
        <v>37544.447916666664</v>
      </c>
      <c r="W2621">
        <v>1</v>
      </c>
      <c r="X2621" s="3">
        <v>37544.461805555555</v>
      </c>
      <c r="Y2621" t="s">
        <v>9</v>
      </c>
      <c r="Z2621">
        <v>0.05</v>
      </c>
      <c r="AA2621">
        <v>0</v>
      </c>
      <c r="AB2621" t="s">
        <v>88</v>
      </c>
    </row>
    <row r="2622" spans="1:28" x14ac:dyDescent="0.25">
      <c r="A2622" t="s">
        <v>74</v>
      </c>
      <c r="B2622" t="s">
        <v>75</v>
      </c>
      <c r="C2622">
        <v>53.649500000000003</v>
      </c>
      <c r="D2622">
        <v>9.9618000000000002</v>
      </c>
      <c r="E2622">
        <v>15</v>
      </c>
      <c r="F2622" s="2">
        <v>37545</v>
      </c>
      <c r="G2622">
        <v>4.4000000000000004</v>
      </c>
      <c r="H2622" s="3">
        <v>37545.474305555559</v>
      </c>
      <c r="I2622" s="3">
        <v>37545.447222222225</v>
      </c>
      <c r="J2622">
        <v>13</v>
      </c>
      <c r="K2622">
        <v>13</v>
      </c>
      <c r="L2622" s="3">
        <v>37545.461805555555</v>
      </c>
      <c r="M2622" t="s">
        <v>9</v>
      </c>
      <c r="N2622" t="s">
        <v>9</v>
      </c>
      <c r="O2622" t="s">
        <v>9</v>
      </c>
      <c r="P2622" s="3">
        <v>37545.474305555559</v>
      </c>
      <c r="Q2622">
        <v>3.6</v>
      </c>
      <c r="R2622" t="s">
        <v>77</v>
      </c>
      <c r="S2622">
        <v>3.6</v>
      </c>
      <c r="T2622">
        <v>0</v>
      </c>
      <c r="U2622" t="s">
        <v>9</v>
      </c>
      <c r="V2622" s="3">
        <v>37545.447222222225</v>
      </c>
      <c r="W2622">
        <v>1</v>
      </c>
      <c r="X2622" s="3">
        <v>37545.461805555555</v>
      </c>
      <c r="Y2622" t="s">
        <v>9</v>
      </c>
      <c r="Z2622">
        <v>3.6</v>
      </c>
      <c r="AA2622">
        <v>0</v>
      </c>
      <c r="AB2622" t="s">
        <v>88</v>
      </c>
    </row>
    <row r="2623" spans="1:28" x14ac:dyDescent="0.25">
      <c r="A2623" t="s">
        <v>74</v>
      </c>
      <c r="B2623" t="s">
        <v>75</v>
      </c>
      <c r="C2623">
        <v>53.649500000000003</v>
      </c>
      <c r="D2623">
        <v>9.9618000000000002</v>
      </c>
      <c r="E2623">
        <v>15</v>
      </c>
      <c r="F2623" s="2">
        <v>37546</v>
      </c>
      <c r="G2623">
        <v>10.3</v>
      </c>
      <c r="H2623" s="3">
        <v>37546.474305555559</v>
      </c>
      <c r="I2623" s="3">
        <v>37546.447222222225</v>
      </c>
      <c r="J2623">
        <v>11.1</v>
      </c>
      <c r="K2623">
        <v>14.9</v>
      </c>
      <c r="L2623" s="3">
        <v>37546.461805555555</v>
      </c>
      <c r="M2623" t="s">
        <v>9</v>
      </c>
      <c r="N2623" t="s">
        <v>9</v>
      </c>
      <c r="O2623" t="s">
        <v>9</v>
      </c>
      <c r="P2623" s="3">
        <v>37546.474305555559</v>
      </c>
      <c r="Q2623">
        <v>0.7</v>
      </c>
      <c r="R2623" t="s">
        <v>77</v>
      </c>
      <c r="S2623">
        <v>0.7</v>
      </c>
      <c r="T2623">
        <v>0</v>
      </c>
      <c r="U2623" t="s">
        <v>9</v>
      </c>
      <c r="V2623" s="3">
        <v>37546.447222222225</v>
      </c>
      <c r="W2623">
        <v>1</v>
      </c>
      <c r="X2623" s="3">
        <v>37546.461805555555</v>
      </c>
      <c r="Y2623" t="s">
        <v>9</v>
      </c>
      <c r="Z2623">
        <v>0.7</v>
      </c>
      <c r="AA2623">
        <v>0</v>
      </c>
      <c r="AB2623" t="s">
        <v>88</v>
      </c>
    </row>
    <row r="2624" spans="1:28" x14ac:dyDescent="0.25">
      <c r="A2624" t="s">
        <v>74</v>
      </c>
      <c r="B2624" t="s">
        <v>75</v>
      </c>
      <c r="C2624">
        <v>53.649500000000003</v>
      </c>
      <c r="D2624">
        <v>9.9618000000000002</v>
      </c>
      <c r="E2624">
        <v>15</v>
      </c>
      <c r="F2624" s="2">
        <v>37547</v>
      </c>
      <c r="G2624">
        <v>6.7</v>
      </c>
      <c r="H2624" s="3">
        <v>37547.474305555559</v>
      </c>
      <c r="I2624" s="3">
        <v>37547.447222222225</v>
      </c>
      <c r="J2624">
        <v>7.9</v>
      </c>
      <c r="K2624">
        <v>11.1</v>
      </c>
      <c r="L2624" s="3">
        <v>37547.461805555555</v>
      </c>
      <c r="M2624" t="s">
        <v>9</v>
      </c>
      <c r="N2624" t="s">
        <v>9</v>
      </c>
      <c r="O2624" t="s">
        <v>9</v>
      </c>
      <c r="P2624" s="3">
        <v>37547.474305555559</v>
      </c>
      <c r="Q2624">
        <v>5.4</v>
      </c>
      <c r="R2624" t="s">
        <v>77</v>
      </c>
      <c r="S2624">
        <v>5.4</v>
      </c>
      <c r="T2624">
        <v>0</v>
      </c>
      <c r="U2624" t="s">
        <v>9</v>
      </c>
      <c r="V2624" s="3">
        <v>37547.447222222225</v>
      </c>
      <c r="W2624">
        <v>1</v>
      </c>
      <c r="X2624" s="3">
        <v>37547.461805555555</v>
      </c>
      <c r="Y2624" t="s">
        <v>9</v>
      </c>
      <c r="Z2624">
        <v>5.4</v>
      </c>
      <c r="AA2624">
        <v>0</v>
      </c>
      <c r="AB2624" t="s">
        <v>88</v>
      </c>
    </row>
    <row r="2625" spans="1:28" x14ac:dyDescent="0.25">
      <c r="A2625" t="s">
        <v>74</v>
      </c>
      <c r="B2625" t="s">
        <v>75</v>
      </c>
      <c r="C2625">
        <v>53.649500000000003</v>
      </c>
      <c r="D2625">
        <v>9.9618000000000002</v>
      </c>
      <c r="E2625">
        <v>15</v>
      </c>
      <c r="F2625" s="2">
        <v>37548</v>
      </c>
      <c r="G2625">
        <v>2.2999999999999998</v>
      </c>
      <c r="H2625" s="3">
        <v>37548.474999999999</v>
      </c>
      <c r="I2625" s="3">
        <v>37548.447916666664</v>
      </c>
      <c r="J2625">
        <v>5.8</v>
      </c>
      <c r="K2625">
        <v>8.6</v>
      </c>
      <c r="L2625" s="3">
        <v>37548.461805555555</v>
      </c>
      <c r="M2625" t="s">
        <v>9</v>
      </c>
      <c r="N2625" t="s">
        <v>9</v>
      </c>
      <c r="O2625" t="s">
        <v>9</v>
      </c>
      <c r="P2625" s="3">
        <v>37548.474999999999</v>
      </c>
      <c r="Q2625">
        <v>0.05</v>
      </c>
      <c r="R2625" t="s">
        <v>77</v>
      </c>
      <c r="S2625">
        <v>0.05</v>
      </c>
      <c r="T2625">
        <v>0</v>
      </c>
      <c r="U2625" t="s">
        <v>82</v>
      </c>
      <c r="V2625" s="3">
        <v>37548.447916666664</v>
      </c>
      <c r="W2625">
        <v>1</v>
      </c>
      <c r="X2625" s="3">
        <v>37548.461805555555</v>
      </c>
      <c r="Y2625" t="s">
        <v>9</v>
      </c>
      <c r="Z2625">
        <v>0.05</v>
      </c>
      <c r="AA2625">
        <v>0</v>
      </c>
      <c r="AB2625" t="s">
        <v>88</v>
      </c>
    </row>
    <row r="2626" spans="1:28" x14ac:dyDescent="0.25">
      <c r="A2626" t="s">
        <v>74</v>
      </c>
      <c r="B2626" t="s">
        <v>75</v>
      </c>
      <c r="C2626">
        <v>53.649500000000003</v>
      </c>
      <c r="D2626">
        <v>9.9618000000000002</v>
      </c>
      <c r="E2626">
        <v>15</v>
      </c>
      <c r="F2626" s="2">
        <v>37549</v>
      </c>
      <c r="G2626">
        <v>3.3</v>
      </c>
      <c r="H2626" s="3">
        <v>37549.474999999999</v>
      </c>
      <c r="I2626" s="3">
        <v>37549.447916666664</v>
      </c>
      <c r="J2626">
        <v>7.6</v>
      </c>
      <c r="K2626">
        <v>7.6</v>
      </c>
      <c r="L2626" s="3">
        <v>37549.461111111108</v>
      </c>
      <c r="M2626" t="s">
        <v>9</v>
      </c>
      <c r="N2626" t="s">
        <v>9</v>
      </c>
      <c r="O2626" t="s">
        <v>9</v>
      </c>
      <c r="P2626" s="3">
        <v>37549.474999999999</v>
      </c>
      <c r="Q2626">
        <v>0.05</v>
      </c>
      <c r="R2626" t="s">
        <v>77</v>
      </c>
      <c r="S2626">
        <v>0.05</v>
      </c>
      <c r="T2626">
        <v>0</v>
      </c>
      <c r="U2626" t="s">
        <v>82</v>
      </c>
      <c r="V2626" s="3">
        <v>37549.447916666664</v>
      </c>
      <c r="W2626">
        <v>1</v>
      </c>
      <c r="X2626" s="3">
        <v>37549.461111111108</v>
      </c>
      <c r="Y2626" t="s">
        <v>9</v>
      </c>
      <c r="Z2626">
        <v>0.05</v>
      </c>
      <c r="AA2626">
        <v>0</v>
      </c>
      <c r="AB2626" t="s">
        <v>88</v>
      </c>
    </row>
    <row r="2627" spans="1:28" x14ac:dyDescent="0.25">
      <c r="A2627" t="s">
        <v>74</v>
      </c>
      <c r="B2627" t="s">
        <v>75</v>
      </c>
      <c r="C2627">
        <v>53.649500000000003</v>
      </c>
      <c r="D2627">
        <v>9.9618000000000002</v>
      </c>
      <c r="E2627">
        <v>15</v>
      </c>
      <c r="F2627" s="2">
        <v>37550</v>
      </c>
      <c r="G2627">
        <v>2.1</v>
      </c>
      <c r="H2627" s="3">
        <v>37550.474999999999</v>
      </c>
      <c r="I2627" s="3">
        <v>37550.447916666664</v>
      </c>
      <c r="J2627">
        <v>4.7</v>
      </c>
      <c r="K2627">
        <v>8.4</v>
      </c>
      <c r="L2627" s="3">
        <v>37550.461111111108</v>
      </c>
      <c r="M2627" t="s">
        <v>9</v>
      </c>
      <c r="N2627" t="s">
        <v>9</v>
      </c>
      <c r="O2627" t="s">
        <v>9</v>
      </c>
      <c r="P2627" s="3">
        <v>37550.474999999999</v>
      </c>
      <c r="Q2627">
        <v>6.5</v>
      </c>
      <c r="R2627" t="s">
        <v>77</v>
      </c>
      <c r="S2627">
        <v>6.5</v>
      </c>
      <c r="T2627">
        <v>0</v>
      </c>
      <c r="U2627" t="s">
        <v>9</v>
      </c>
      <c r="V2627" s="3">
        <v>37550.447916666664</v>
      </c>
      <c r="W2627">
        <v>1</v>
      </c>
      <c r="X2627" s="3">
        <v>37550.461111111108</v>
      </c>
      <c r="Y2627" t="s">
        <v>9</v>
      </c>
      <c r="Z2627">
        <v>6.5</v>
      </c>
      <c r="AA2627">
        <v>0</v>
      </c>
      <c r="AB2627" t="s">
        <v>88</v>
      </c>
    </row>
    <row r="2628" spans="1:28" x14ac:dyDescent="0.25">
      <c r="A2628" t="s">
        <v>74</v>
      </c>
      <c r="B2628" t="s">
        <v>75</v>
      </c>
      <c r="C2628">
        <v>53.649500000000003</v>
      </c>
      <c r="D2628">
        <v>9.9618000000000002</v>
      </c>
      <c r="E2628">
        <v>15</v>
      </c>
      <c r="F2628" s="2">
        <v>37551</v>
      </c>
      <c r="G2628">
        <v>4.7</v>
      </c>
      <c r="H2628" s="3">
        <v>37551.474305555559</v>
      </c>
      <c r="I2628" s="3">
        <v>37551.447222222225</v>
      </c>
      <c r="J2628">
        <v>13.1</v>
      </c>
      <c r="K2628">
        <v>13.1</v>
      </c>
      <c r="L2628" s="3">
        <v>37551.461111111108</v>
      </c>
      <c r="M2628" t="s">
        <v>9</v>
      </c>
      <c r="N2628" t="s">
        <v>9</v>
      </c>
      <c r="O2628" t="s">
        <v>9</v>
      </c>
      <c r="P2628" s="3">
        <v>37551.474305555559</v>
      </c>
      <c r="Q2628">
        <v>0.05</v>
      </c>
      <c r="R2628" t="s">
        <v>77</v>
      </c>
      <c r="S2628">
        <v>0.05</v>
      </c>
      <c r="T2628">
        <v>0</v>
      </c>
      <c r="U2628" t="s">
        <v>82</v>
      </c>
      <c r="V2628" s="3">
        <v>37551.447222222225</v>
      </c>
      <c r="W2628">
        <v>1</v>
      </c>
      <c r="X2628" s="3">
        <v>37551.461111111108</v>
      </c>
      <c r="Y2628" t="s">
        <v>9</v>
      </c>
      <c r="Z2628">
        <v>0.05</v>
      </c>
      <c r="AA2628">
        <v>0</v>
      </c>
      <c r="AB2628" t="s">
        <v>88</v>
      </c>
    </row>
    <row r="2629" spans="1:28" x14ac:dyDescent="0.25">
      <c r="A2629" t="s">
        <v>74</v>
      </c>
      <c r="B2629" t="s">
        <v>75</v>
      </c>
      <c r="C2629">
        <v>53.649500000000003</v>
      </c>
      <c r="D2629">
        <v>9.9618000000000002</v>
      </c>
      <c r="E2629">
        <v>15</v>
      </c>
      <c r="F2629" s="2">
        <v>37552</v>
      </c>
      <c r="G2629">
        <v>11.9</v>
      </c>
      <c r="H2629" s="3">
        <v>37552.474305555559</v>
      </c>
      <c r="I2629" s="3">
        <v>37552.447222222225</v>
      </c>
      <c r="J2629">
        <v>11.9</v>
      </c>
      <c r="K2629">
        <v>15.4</v>
      </c>
      <c r="L2629" s="3">
        <v>37552.461111111108</v>
      </c>
      <c r="M2629" t="s">
        <v>9</v>
      </c>
      <c r="N2629" t="s">
        <v>9</v>
      </c>
      <c r="O2629" t="s">
        <v>9</v>
      </c>
      <c r="P2629" s="3">
        <v>37552.474305555559</v>
      </c>
      <c r="Q2629">
        <v>0.05</v>
      </c>
      <c r="R2629" t="s">
        <v>77</v>
      </c>
      <c r="S2629">
        <v>0.05</v>
      </c>
      <c r="T2629">
        <v>0</v>
      </c>
      <c r="U2629" t="s">
        <v>82</v>
      </c>
      <c r="V2629" s="3">
        <v>37552.447222222225</v>
      </c>
      <c r="W2629">
        <v>1</v>
      </c>
      <c r="X2629" s="3">
        <v>37552.461111111108</v>
      </c>
      <c r="Y2629" t="s">
        <v>9</v>
      </c>
      <c r="Z2629">
        <v>0.05</v>
      </c>
      <c r="AA2629">
        <v>0</v>
      </c>
      <c r="AB2629" t="s">
        <v>88</v>
      </c>
    </row>
    <row r="2630" spans="1:28" x14ac:dyDescent="0.25">
      <c r="A2630" t="s">
        <v>74</v>
      </c>
      <c r="B2630" t="s">
        <v>75</v>
      </c>
      <c r="C2630">
        <v>53.649500000000003</v>
      </c>
      <c r="D2630">
        <v>9.9618000000000002</v>
      </c>
      <c r="E2630">
        <v>15</v>
      </c>
      <c r="F2630" s="2">
        <v>37553</v>
      </c>
      <c r="G2630">
        <v>5.3</v>
      </c>
      <c r="H2630" s="3">
        <v>37553.474305555559</v>
      </c>
      <c r="I2630" s="3">
        <v>37553.447222222225</v>
      </c>
      <c r="J2630">
        <v>7.7</v>
      </c>
      <c r="K2630">
        <v>12</v>
      </c>
      <c r="L2630" s="3">
        <v>37553.461111111108</v>
      </c>
      <c r="M2630" t="s">
        <v>9</v>
      </c>
      <c r="N2630" t="s">
        <v>9</v>
      </c>
      <c r="O2630" t="s">
        <v>9</v>
      </c>
      <c r="P2630" s="3">
        <v>37553.474305555559</v>
      </c>
      <c r="Q2630">
        <v>0.05</v>
      </c>
      <c r="R2630" t="s">
        <v>77</v>
      </c>
      <c r="S2630">
        <v>0.05</v>
      </c>
      <c r="T2630">
        <v>0</v>
      </c>
      <c r="U2630" t="s">
        <v>82</v>
      </c>
      <c r="V2630" s="3">
        <v>37553.447222222225</v>
      </c>
      <c r="W2630">
        <v>1</v>
      </c>
      <c r="X2630" s="3">
        <v>37553.461111111108</v>
      </c>
      <c r="Y2630" t="s">
        <v>9</v>
      </c>
      <c r="Z2630">
        <v>0.05</v>
      </c>
      <c r="AA2630">
        <v>0</v>
      </c>
      <c r="AB2630" t="s">
        <v>88</v>
      </c>
    </row>
    <row r="2631" spans="1:28" x14ac:dyDescent="0.25">
      <c r="A2631" t="s">
        <v>74</v>
      </c>
      <c r="B2631" t="s">
        <v>75</v>
      </c>
      <c r="C2631">
        <v>53.649500000000003</v>
      </c>
      <c r="D2631">
        <v>9.9618000000000002</v>
      </c>
      <c r="E2631">
        <v>15</v>
      </c>
      <c r="F2631" s="2">
        <v>37554</v>
      </c>
      <c r="G2631">
        <v>3.9</v>
      </c>
      <c r="H2631" s="3">
        <v>37554.474999999999</v>
      </c>
      <c r="I2631" s="3">
        <v>37554.447916666664</v>
      </c>
      <c r="J2631">
        <v>10.7</v>
      </c>
      <c r="K2631">
        <v>10.7</v>
      </c>
      <c r="L2631" s="3">
        <v>37554.461111111108</v>
      </c>
      <c r="M2631" t="s">
        <v>9</v>
      </c>
      <c r="N2631" t="s">
        <v>9</v>
      </c>
      <c r="O2631" t="s">
        <v>9</v>
      </c>
      <c r="P2631" s="3">
        <v>37554.474999999999</v>
      </c>
      <c r="Q2631">
        <v>4</v>
      </c>
      <c r="R2631" t="s">
        <v>77</v>
      </c>
      <c r="S2631">
        <v>4</v>
      </c>
      <c r="T2631">
        <v>0</v>
      </c>
      <c r="U2631" t="s">
        <v>9</v>
      </c>
      <c r="V2631" s="3">
        <v>37554.447916666664</v>
      </c>
      <c r="W2631">
        <v>1</v>
      </c>
      <c r="X2631" s="3">
        <v>37554.461111111108</v>
      </c>
      <c r="Y2631" t="s">
        <v>9</v>
      </c>
      <c r="Z2631">
        <v>4</v>
      </c>
      <c r="AA2631">
        <v>0</v>
      </c>
      <c r="AB2631" t="s">
        <v>88</v>
      </c>
    </row>
    <row r="2632" spans="1:28" x14ac:dyDescent="0.25">
      <c r="A2632" t="s">
        <v>74</v>
      </c>
      <c r="B2632" t="s">
        <v>75</v>
      </c>
      <c r="C2632">
        <v>53.649500000000003</v>
      </c>
      <c r="D2632">
        <v>9.9618000000000002</v>
      </c>
      <c r="E2632">
        <v>15</v>
      </c>
      <c r="F2632" s="2">
        <v>37555</v>
      </c>
      <c r="G2632">
        <v>8.1999999999999993</v>
      </c>
      <c r="H2632" s="3">
        <v>37555.474999999999</v>
      </c>
      <c r="I2632" s="3">
        <v>37555.447916666664</v>
      </c>
      <c r="J2632">
        <v>8.1999999999999993</v>
      </c>
      <c r="K2632">
        <v>13.3</v>
      </c>
      <c r="L2632" s="3">
        <v>37555.461111111108</v>
      </c>
      <c r="M2632" t="s">
        <v>9</v>
      </c>
      <c r="N2632" t="s">
        <v>9</v>
      </c>
      <c r="O2632" t="s">
        <v>9</v>
      </c>
      <c r="P2632" s="3">
        <v>37555.474999999999</v>
      </c>
      <c r="Q2632">
        <v>10.1</v>
      </c>
      <c r="R2632" t="s">
        <v>77</v>
      </c>
      <c r="S2632">
        <v>10.1</v>
      </c>
      <c r="T2632">
        <v>0</v>
      </c>
      <c r="U2632" t="s">
        <v>9</v>
      </c>
      <c r="V2632" s="3">
        <v>37555.447916666664</v>
      </c>
      <c r="W2632">
        <v>1</v>
      </c>
      <c r="X2632" s="3">
        <v>37555.461111111108</v>
      </c>
      <c r="Y2632" t="s">
        <v>9</v>
      </c>
      <c r="Z2632">
        <v>10.1</v>
      </c>
      <c r="AA2632">
        <v>0</v>
      </c>
      <c r="AB2632" t="s">
        <v>88</v>
      </c>
    </row>
    <row r="2633" spans="1:28" x14ac:dyDescent="0.25">
      <c r="A2633" t="s">
        <v>74</v>
      </c>
      <c r="B2633" t="s">
        <v>75</v>
      </c>
      <c r="C2633">
        <v>53.649500000000003</v>
      </c>
      <c r="D2633">
        <v>9.9618000000000002</v>
      </c>
      <c r="E2633">
        <v>15</v>
      </c>
      <c r="F2633" s="2">
        <v>37556</v>
      </c>
      <c r="G2633">
        <v>6.8</v>
      </c>
      <c r="H2633" s="3">
        <v>37556.474999999999</v>
      </c>
      <c r="I2633" s="3">
        <v>37556.447916666664</v>
      </c>
      <c r="J2633">
        <v>12.7</v>
      </c>
      <c r="K2633">
        <v>12.7</v>
      </c>
      <c r="L2633" s="3">
        <v>37556.461111111108</v>
      </c>
      <c r="M2633" t="s">
        <v>9</v>
      </c>
      <c r="N2633" t="s">
        <v>9</v>
      </c>
      <c r="O2633" t="s">
        <v>9</v>
      </c>
      <c r="P2633" s="3">
        <v>37556.474999999999</v>
      </c>
      <c r="Q2633">
        <v>6.5</v>
      </c>
      <c r="R2633" t="s">
        <v>77</v>
      </c>
      <c r="S2633">
        <v>6.5</v>
      </c>
      <c r="T2633">
        <v>0</v>
      </c>
      <c r="U2633" t="s">
        <v>9</v>
      </c>
      <c r="V2633" s="3">
        <v>37556.447916666664</v>
      </c>
      <c r="W2633">
        <v>1</v>
      </c>
      <c r="X2633" s="3">
        <v>37556.461111111108</v>
      </c>
      <c r="Y2633" t="s">
        <v>9</v>
      </c>
      <c r="Z2633">
        <v>6.5</v>
      </c>
      <c r="AA2633">
        <v>0</v>
      </c>
      <c r="AB2633" t="s">
        <v>88</v>
      </c>
    </row>
    <row r="2634" spans="1:28" x14ac:dyDescent="0.25">
      <c r="A2634" t="s">
        <v>74</v>
      </c>
      <c r="B2634" t="s">
        <v>75</v>
      </c>
      <c r="C2634">
        <v>53.649500000000003</v>
      </c>
      <c r="D2634">
        <v>9.9618000000000002</v>
      </c>
      <c r="E2634">
        <v>15</v>
      </c>
      <c r="F2634" s="2">
        <v>37557</v>
      </c>
      <c r="G2634">
        <v>6.6</v>
      </c>
      <c r="H2634" s="3">
        <v>37557.474999999999</v>
      </c>
      <c r="I2634" s="3">
        <v>37557.447916666664</v>
      </c>
      <c r="J2634">
        <v>7.2</v>
      </c>
      <c r="K2634">
        <v>14.4</v>
      </c>
      <c r="L2634" s="3">
        <v>37557.460416666669</v>
      </c>
      <c r="M2634" t="s">
        <v>9</v>
      </c>
      <c r="N2634" t="s">
        <v>9</v>
      </c>
      <c r="O2634" t="s">
        <v>9</v>
      </c>
      <c r="P2634" s="3">
        <v>37557.474999999999</v>
      </c>
      <c r="Q2634">
        <v>2.5</v>
      </c>
      <c r="R2634" t="s">
        <v>77</v>
      </c>
      <c r="S2634">
        <v>2.5</v>
      </c>
      <c r="T2634">
        <v>0</v>
      </c>
      <c r="U2634" t="s">
        <v>9</v>
      </c>
      <c r="V2634" s="3">
        <v>37557.447916666664</v>
      </c>
      <c r="W2634">
        <v>1</v>
      </c>
      <c r="X2634" s="3">
        <v>37557.460416666669</v>
      </c>
      <c r="Y2634" t="s">
        <v>9</v>
      </c>
      <c r="Z2634">
        <v>2.5</v>
      </c>
      <c r="AA2634">
        <v>0</v>
      </c>
      <c r="AB2634" t="s">
        <v>88</v>
      </c>
    </row>
    <row r="2635" spans="1:28" x14ac:dyDescent="0.25">
      <c r="A2635" t="s">
        <v>74</v>
      </c>
      <c r="B2635" t="s">
        <v>75</v>
      </c>
      <c r="C2635">
        <v>53.649500000000003</v>
      </c>
      <c r="D2635">
        <v>9.9618000000000002</v>
      </c>
      <c r="E2635">
        <v>15</v>
      </c>
      <c r="F2635" s="2">
        <v>37558</v>
      </c>
      <c r="G2635">
        <v>4.9000000000000004</v>
      </c>
      <c r="H2635" s="3">
        <v>37558.474999999999</v>
      </c>
      <c r="I2635" s="3">
        <v>37558.447916666664</v>
      </c>
      <c r="J2635">
        <v>9.5</v>
      </c>
      <c r="K2635">
        <v>9.5</v>
      </c>
      <c r="L2635" s="3">
        <v>37558.460416666669</v>
      </c>
      <c r="M2635" t="s">
        <v>9</v>
      </c>
      <c r="N2635" t="s">
        <v>9</v>
      </c>
      <c r="O2635" t="s">
        <v>9</v>
      </c>
      <c r="P2635" s="3">
        <v>37558.474999999999</v>
      </c>
      <c r="Q2635">
        <v>1.4</v>
      </c>
      <c r="R2635" t="s">
        <v>77</v>
      </c>
      <c r="S2635">
        <v>1.4</v>
      </c>
      <c r="T2635">
        <v>0</v>
      </c>
      <c r="U2635" t="s">
        <v>9</v>
      </c>
      <c r="V2635" s="3">
        <v>37558.447916666664</v>
      </c>
      <c r="W2635">
        <v>1</v>
      </c>
      <c r="X2635" s="3">
        <v>37558.460416666669</v>
      </c>
      <c r="Y2635" t="s">
        <v>9</v>
      </c>
      <c r="Z2635">
        <v>1.4</v>
      </c>
      <c r="AA2635">
        <v>0</v>
      </c>
      <c r="AB2635" t="s">
        <v>88</v>
      </c>
    </row>
    <row r="2636" spans="1:28" x14ac:dyDescent="0.25">
      <c r="A2636" t="s">
        <v>74</v>
      </c>
      <c r="B2636" t="s">
        <v>75</v>
      </c>
      <c r="C2636">
        <v>53.649500000000003</v>
      </c>
      <c r="D2636">
        <v>9.9618000000000002</v>
      </c>
      <c r="E2636">
        <v>15</v>
      </c>
      <c r="F2636" s="2">
        <v>37559</v>
      </c>
      <c r="G2636">
        <v>5.8</v>
      </c>
      <c r="H2636" s="3">
        <v>37559.474999999999</v>
      </c>
      <c r="I2636" s="3">
        <v>37559.447916666664</v>
      </c>
      <c r="J2636">
        <v>9.3000000000000007</v>
      </c>
      <c r="K2636">
        <v>10</v>
      </c>
      <c r="L2636" s="3">
        <v>37559.460416666669</v>
      </c>
      <c r="M2636" t="s">
        <v>9</v>
      </c>
      <c r="N2636" t="s">
        <v>9</v>
      </c>
      <c r="O2636" t="s">
        <v>9</v>
      </c>
      <c r="P2636" s="3">
        <v>37559.474999999999</v>
      </c>
      <c r="Q2636">
        <v>0.05</v>
      </c>
      <c r="R2636" t="s">
        <v>77</v>
      </c>
      <c r="S2636">
        <v>0.05</v>
      </c>
      <c r="T2636">
        <v>0</v>
      </c>
      <c r="U2636" t="s">
        <v>82</v>
      </c>
      <c r="V2636" s="3">
        <v>37559.447916666664</v>
      </c>
      <c r="W2636">
        <v>1</v>
      </c>
      <c r="X2636" s="3">
        <v>37559.460416666669</v>
      </c>
      <c r="Y2636" t="s">
        <v>9</v>
      </c>
      <c r="Z2636">
        <v>0.05</v>
      </c>
      <c r="AA2636">
        <v>0</v>
      </c>
      <c r="AB2636" t="s">
        <v>88</v>
      </c>
    </row>
    <row r="2637" spans="1:28" x14ac:dyDescent="0.25">
      <c r="A2637" t="s">
        <v>74</v>
      </c>
      <c r="B2637" t="s">
        <v>75</v>
      </c>
      <c r="C2637">
        <v>53.649500000000003</v>
      </c>
      <c r="D2637">
        <v>9.9618000000000002</v>
      </c>
      <c r="E2637">
        <v>15</v>
      </c>
      <c r="F2637" s="2">
        <v>37560</v>
      </c>
      <c r="G2637">
        <v>4</v>
      </c>
      <c r="H2637" s="3">
        <v>37560.474999999999</v>
      </c>
      <c r="I2637" s="3">
        <v>37560.447916666664</v>
      </c>
      <c r="J2637">
        <v>10.1</v>
      </c>
      <c r="K2637">
        <v>10.1</v>
      </c>
      <c r="L2637" s="3">
        <v>37560.460416666669</v>
      </c>
      <c r="M2637" t="s">
        <v>9</v>
      </c>
      <c r="N2637" t="s">
        <v>9</v>
      </c>
      <c r="O2637" t="s">
        <v>9</v>
      </c>
      <c r="P2637" s="3">
        <v>37560.474999999999</v>
      </c>
      <c r="Q2637">
        <v>0.05</v>
      </c>
      <c r="R2637" t="s">
        <v>77</v>
      </c>
      <c r="S2637">
        <v>0.05</v>
      </c>
      <c r="T2637">
        <v>0</v>
      </c>
      <c r="U2637" t="s">
        <v>82</v>
      </c>
      <c r="V2637" s="3">
        <v>37560.447916666664</v>
      </c>
      <c r="W2637">
        <v>1</v>
      </c>
      <c r="X2637" s="3">
        <v>37560.460416666669</v>
      </c>
      <c r="Y2637" t="s">
        <v>9</v>
      </c>
      <c r="Z2637">
        <v>0.05</v>
      </c>
      <c r="AA2637">
        <v>0</v>
      </c>
      <c r="AB2637" t="s">
        <v>88</v>
      </c>
    </row>
    <row r="2638" spans="1:28" x14ac:dyDescent="0.25">
      <c r="A2638" t="s">
        <v>74</v>
      </c>
      <c r="B2638" t="s">
        <v>75</v>
      </c>
      <c r="C2638">
        <v>53.649500000000003</v>
      </c>
      <c r="D2638">
        <v>9.9618000000000002</v>
      </c>
      <c r="E2638">
        <v>15</v>
      </c>
      <c r="F2638" s="2">
        <v>37561</v>
      </c>
      <c r="G2638">
        <v>4.8</v>
      </c>
      <c r="H2638" s="3">
        <v>37561.474999999999</v>
      </c>
      <c r="I2638" s="3">
        <v>37561.447916666664</v>
      </c>
      <c r="J2638">
        <v>9.4</v>
      </c>
      <c r="K2638">
        <v>10.1</v>
      </c>
      <c r="L2638" s="3">
        <v>37561.460416666669</v>
      </c>
      <c r="M2638" t="s">
        <v>9</v>
      </c>
      <c r="N2638" t="s">
        <v>9</v>
      </c>
      <c r="O2638" t="s">
        <v>9</v>
      </c>
      <c r="P2638" s="3">
        <v>37561.474999999999</v>
      </c>
      <c r="Q2638">
        <v>0.05</v>
      </c>
      <c r="R2638" t="s">
        <v>77</v>
      </c>
      <c r="S2638">
        <v>0.05</v>
      </c>
      <c r="T2638">
        <v>0</v>
      </c>
      <c r="U2638" t="s">
        <v>82</v>
      </c>
      <c r="V2638" s="3">
        <v>37561.447916666664</v>
      </c>
      <c r="W2638">
        <v>1</v>
      </c>
      <c r="X2638" s="3">
        <v>37561.460416666669</v>
      </c>
      <c r="Y2638" t="s">
        <v>9</v>
      </c>
      <c r="Z2638">
        <v>0.05</v>
      </c>
      <c r="AA2638">
        <v>0</v>
      </c>
      <c r="AB2638" t="s">
        <v>88</v>
      </c>
    </row>
    <row r="2639" spans="1:28" x14ac:dyDescent="0.25">
      <c r="A2639" t="s">
        <v>74</v>
      </c>
      <c r="B2639" t="s">
        <v>75</v>
      </c>
      <c r="C2639">
        <v>53.649500000000003</v>
      </c>
      <c r="D2639">
        <v>9.9618000000000002</v>
      </c>
      <c r="E2639">
        <v>15</v>
      </c>
      <c r="F2639" s="2">
        <v>37562</v>
      </c>
      <c r="G2639">
        <v>6</v>
      </c>
      <c r="H2639" s="3">
        <v>37562.474999999999</v>
      </c>
      <c r="I2639" s="3">
        <v>37562.447916666664</v>
      </c>
      <c r="J2639">
        <v>7.4</v>
      </c>
      <c r="K2639">
        <v>9.6</v>
      </c>
      <c r="L2639" s="3">
        <v>37562.460416666669</v>
      </c>
      <c r="M2639" t="s">
        <v>9</v>
      </c>
      <c r="N2639" t="s">
        <v>9</v>
      </c>
      <c r="O2639" t="s">
        <v>9</v>
      </c>
      <c r="P2639" s="3">
        <v>37562.474999999999</v>
      </c>
      <c r="Q2639">
        <v>0.05</v>
      </c>
      <c r="R2639" t="s">
        <v>77</v>
      </c>
      <c r="S2639">
        <v>0.05</v>
      </c>
      <c r="T2639">
        <v>0</v>
      </c>
      <c r="U2639" t="s">
        <v>82</v>
      </c>
      <c r="V2639" s="3">
        <v>37562.447916666664</v>
      </c>
      <c r="W2639">
        <v>1</v>
      </c>
      <c r="X2639" s="3">
        <v>37562.460416666669</v>
      </c>
      <c r="Y2639" t="s">
        <v>9</v>
      </c>
      <c r="Z2639">
        <v>0.05</v>
      </c>
      <c r="AA2639">
        <v>0</v>
      </c>
      <c r="AB2639" t="s">
        <v>88</v>
      </c>
    </row>
    <row r="2640" spans="1:28" x14ac:dyDescent="0.25">
      <c r="A2640" t="s">
        <v>74</v>
      </c>
      <c r="B2640" t="s">
        <v>75</v>
      </c>
      <c r="C2640">
        <v>53.649500000000003</v>
      </c>
      <c r="D2640">
        <v>9.9618000000000002</v>
      </c>
      <c r="E2640">
        <v>15</v>
      </c>
      <c r="F2640" s="2">
        <v>37563</v>
      </c>
      <c r="G2640">
        <v>2.9</v>
      </c>
      <c r="H2640" s="3">
        <v>37563.474999999999</v>
      </c>
      <c r="I2640" s="3">
        <v>37563.447916666664</v>
      </c>
      <c r="J2640">
        <v>4.0999999999999996</v>
      </c>
      <c r="K2640">
        <v>7.7</v>
      </c>
      <c r="L2640" s="3">
        <v>37563.460416666669</v>
      </c>
      <c r="M2640" t="s">
        <v>9</v>
      </c>
      <c r="N2640" t="s">
        <v>9</v>
      </c>
      <c r="O2640" t="s">
        <v>9</v>
      </c>
      <c r="P2640" s="3">
        <v>37563.474999999999</v>
      </c>
      <c r="Q2640">
        <v>1.4</v>
      </c>
      <c r="R2640" t="s">
        <v>77</v>
      </c>
      <c r="S2640">
        <v>1.4</v>
      </c>
      <c r="T2640">
        <v>0</v>
      </c>
      <c r="U2640" t="s">
        <v>9</v>
      </c>
      <c r="V2640" s="3">
        <v>37563.447916666664</v>
      </c>
      <c r="W2640">
        <v>1</v>
      </c>
      <c r="X2640" s="3">
        <v>37563.460416666669</v>
      </c>
      <c r="Y2640" t="s">
        <v>9</v>
      </c>
      <c r="Z2640">
        <v>1.4</v>
      </c>
      <c r="AA2640">
        <v>0</v>
      </c>
      <c r="AB2640" t="s">
        <v>88</v>
      </c>
    </row>
    <row r="2641" spans="1:28" x14ac:dyDescent="0.25">
      <c r="A2641" t="s">
        <v>74</v>
      </c>
      <c r="B2641" t="s">
        <v>75</v>
      </c>
      <c r="C2641">
        <v>53.649500000000003</v>
      </c>
      <c r="D2641">
        <v>9.9618000000000002</v>
      </c>
      <c r="E2641">
        <v>15</v>
      </c>
      <c r="F2641" s="2">
        <v>37564</v>
      </c>
      <c r="G2641">
        <v>1</v>
      </c>
      <c r="H2641" s="3">
        <v>37564.474999999999</v>
      </c>
      <c r="I2641" s="3">
        <v>37564.447916666664</v>
      </c>
      <c r="J2641">
        <v>1.8</v>
      </c>
      <c r="K2641">
        <v>4.5999999999999996</v>
      </c>
      <c r="L2641" s="3">
        <v>37564.460416666669</v>
      </c>
      <c r="M2641" t="s">
        <v>9</v>
      </c>
      <c r="N2641" t="s">
        <v>9</v>
      </c>
      <c r="O2641" t="s">
        <v>9</v>
      </c>
      <c r="P2641" s="3">
        <v>37564.474999999999</v>
      </c>
      <c r="Q2641">
        <v>0.05</v>
      </c>
      <c r="R2641" t="s">
        <v>77</v>
      </c>
      <c r="S2641">
        <v>0.05</v>
      </c>
      <c r="T2641">
        <v>0</v>
      </c>
      <c r="U2641" t="s">
        <v>82</v>
      </c>
      <c r="V2641" s="3">
        <v>37564.447916666664</v>
      </c>
      <c r="W2641">
        <v>1</v>
      </c>
      <c r="X2641" s="3">
        <v>37564.460416666669</v>
      </c>
      <c r="Y2641" t="s">
        <v>9</v>
      </c>
      <c r="Z2641">
        <v>0.05</v>
      </c>
      <c r="AA2641">
        <v>0</v>
      </c>
      <c r="AB2641" t="s">
        <v>88</v>
      </c>
    </row>
    <row r="2642" spans="1:28" x14ac:dyDescent="0.25">
      <c r="A2642" t="s">
        <v>74</v>
      </c>
      <c r="B2642" t="s">
        <v>75</v>
      </c>
      <c r="C2642">
        <v>53.649500000000003</v>
      </c>
      <c r="D2642">
        <v>9.9618000000000002</v>
      </c>
      <c r="E2642">
        <v>15</v>
      </c>
      <c r="F2642" s="2">
        <v>37565</v>
      </c>
      <c r="G2642">
        <v>-4.0999999999999996</v>
      </c>
      <c r="H2642" s="3">
        <v>37565.474999999999</v>
      </c>
      <c r="I2642" s="3">
        <v>37565.447916666664</v>
      </c>
      <c r="J2642">
        <v>1.7</v>
      </c>
      <c r="K2642">
        <v>2.4</v>
      </c>
      <c r="L2642" s="3">
        <v>37565.460416666669</v>
      </c>
      <c r="M2642" t="s">
        <v>9</v>
      </c>
      <c r="N2642" t="s">
        <v>9</v>
      </c>
      <c r="O2642" t="s">
        <v>9</v>
      </c>
      <c r="P2642" s="3">
        <v>37565.474999999999</v>
      </c>
      <c r="Q2642">
        <v>0.05</v>
      </c>
      <c r="R2642" t="s">
        <v>77</v>
      </c>
      <c r="S2642">
        <v>0.05</v>
      </c>
      <c r="T2642">
        <v>0</v>
      </c>
      <c r="U2642" t="s">
        <v>82</v>
      </c>
      <c r="V2642" s="3">
        <v>37565.447916666664</v>
      </c>
      <c r="W2642">
        <v>1</v>
      </c>
      <c r="X2642" s="3">
        <v>37565.460416666669</v>
      </c>
      <c r="Y2642" t="s">
        <v>9</v>
      </c>
      <c r="Z2642">
        <v>0.05</v>
      </c>
      <c r="AA2642">
        <v>0</v>
      </c>
      <c r="AB2642" t="s">
        <v>88</v>
      </c>
    </row>
    <row r="2643" spans="1:28" x14ac:dyDescent="0.25">
      <c r="A2643" t="s">
        <v>74</v>
      </c>
      <c r="B2643" t="s">
        <v>75</v>
      </c>
      <c r="C2643">
        <v>53.649500000000003</v>
      </c>
      <c r="D2643">
        <v>9.9618000000000002</v>
      </c>
      <c r="E2643">
        <v>15</v>
      </c>
      <c r="F2643" s="2">
        <v>37566</v>
      </c>
      <c r="G2643">
        <v>-2.5</v>
      </c>
      <c r="H2643" s="3">
        <v>37566.475694444445</v>
      </c>
      <c r="I2643" s="3">
        <v>37566.448611111111</v>
      </c>
      <c r="J2643">
        <v>1.4</v>
      </c>
      <c r="K2643">
        <v>2.5</v>
      </c>
      <c r="L2643" s="3">
        <v>37566.460416666669</v>
      </c>
      <c r="M2643" t="s">
        <v>9</v>
      </c>
      <c r="N2643" t="s">
        <v>9</v>
      </c>
      <c r="O2643" t="s">
        <v>9</v>
      </c>
      <c r="P2643" s="3">
        <v>37566.475694444445</v>
      </c>
      <c r="Q2643">
        <v>0.05</v>
      </c>
      <c r="R2643" t="s">
        <v>77</v>
      </c>
      <c r="S2643">
        <v>0.05</v>
      </c>
      <c r="T2643">
        <v>0</v>
      </c>
      <c r="U2643" t="s">
        <v>82</v>
      </c>
      <c r="V2643" s="3">
        <v>37566.448611111111</v>
      </c>
      <c r="W2643">
        <v>1</v>
      </c>
      <c r="X2643" s="3">
        <v>37566.460416666669</v>
      </c>
      <c r="Y2643" t="s">
        <v>9</v>
      </c>
      <c r="Z2643">
        <v>0.05</v>
      </c>
      <c r="AA2643">
        <v>0</v>
      </c>
      <c r="AB2643" t="s">
        <v>88</v>
      </c>
    </row>
    <row r="2644" spans="1:28" x14ac:dyDescent="0.25">
      <c r="A2644" t="s">
        <v>74</v>
      </c>
      <c r="B2644" t="s">
        <v>75</v>
      </c>
      <c r="C2644">
        <v>53.649500000000003</v>
      </c>
      <c r="D2644">
        <v>9.9618000000000002</v>
      </c>
      <c r="E2644">
        <v>15</v>
      </c>
      <c r="F2644" s="2">
        <v>37567</v>
      </c>
      <c r="G2644">
        <v>0.1</v>
      </c>
      <c r="H2644" s="3">
        <v>37567.475694444445</v>
      </c>
      <c r="I2644" s="3">
        <v>37567.448611111111</v>
      </c>
      <c r="J2644">
        <v>3.1</v>
      </c>
      <c r="K2644">
        <v>3.5</v>
      </c>
      <c r="L2644" s="3">
        <v>37567.460416666669</v>
      </c>
      <c r="M2644" t="s">
        <v>9</v>
      </c>
      <c r="N2644" t="s">
        <v>9</v>
      </c>
      <c r="O2644" t="s">
        <v>9</v>
      </c>
      <c r="P2644" s="3">
        <v>37567.475694444445</v>
      </c>
      <c r="Q2644">
        <v>4.3</v>
      </c>
      <c r="R2644" t="s">
        <v>77</v>
      </c>
      <c r="S2644">
        <v>4.3</v>
      </c>
      <c r="T2644">
        <v>0</v>
      </c>
      <c r="U2644" t="s">
        <v>9</v>
      </c>
      <c r="V2644" s="3">
        <v>37567.448611111111</v>
      </c>
      <c r="W2644">
        <v>1</v>
      </c>
      <c r="X2644" s="3">
        <v>37567.460416666669</v>
      </c>
      <c r="Y2644" t="s">
        <v>9</v>
      </c>
      <c r="Z2644">
        <v>4.3</v>
      </c>
      <c r="AA2644">
        <v>0</v>
      </c>
      <c r="AB2644" t="s">
        <v>88</v>
      </c>
    </row>
    <row r="2645" spans="1:28" x14ac:dyDescent="0.25">
      <c r="A2645" t="s">
        <v>74</v>
      </c>
      <c r="B2645" t="s">
        <v>75</v>
      </c>
      <c r="C2645">
        <v>53.649500000000003</v>
      </c>
      <c r="D2645">
        <v>9.9618000000000002</v>
      </c>
      <c r="E2645">
        <v>15</v>
      </c>
      <c r="F2645" s="2">
        <v>37568</v>
      </c>
      <c r="G2645">
        <v>3.1</v>
      </c>
      <c r="H2645" s="3">
        <v>37568.475694444445</v>
      </c>
      <c r="I2645" s="3">
        <v>37568.448611111111</v>
      </c>
      <c r="J2645">
        <v>7.1</v>
      </c>
      <c r="K2645">
        <v>7.1</v>
      </c>
      <c r="L2645" s="3">
        <v>37568.460416666669</v>
      </c>
      <c r="M2645" t="s">
        <v>9</v>
      </c>
      <c r="N2645" t="s">
        <v>9</v>
      </c>
      <c r="O2645" t="s">
        <v>9</v>
      </c>
      <c r="P2645" s="3">
        <v>37568.475694444445</v>
      </c>
      <c r="Q2645">
        <v>0.05</v>
      </c>
      <c r="R2645" t="s">
        <v>77</v>
      </c>
      <c r="S2645">
        <v>0.05</v>
      </c>
      <c r="T2645">
        <v>0</v>
      </c>
      <c r="U2645" t="s">
        <v>82</v>
      </c>
      <c r="V2645" s="3">
        <v>37568.448611111111</v>
      </c>
      <c r="W2645">
        <v>1</v>
      </c>
      <c r="X2645" s="3">
        <v>37568.460416666669</v>
      </c>
      <c r="Y2645" t="s">
        <v>9</v>
      </c>
      <c r="Z2645">
        <v>0.05</v>
      </c>
      <c r="AA2645">
        <v>0</v>
      </c>
      <c r="AB2645" t="s">
        <v>88</v>
      </c>
    </row>
    <row r="2646" spans="1:28" x14ac:dyDescent="0.25">
      <c r="A2646" t="s">
        <v>74</v>
      </c>
      <c r="B2646" t="s">
        <v>75</v>
      </c>
      <c r="C2646">
        <v>53.649500000000003</v>
      </c>
      <c r="D2646">
        <v>9.9618000000000002</v>
      </c>
      <c r="E2646">
        <v>15</v>
      </c>
      <c r="F2646" s="2">
        <v>37569</v>
      </c>
      <c r="G2646">
        <v>1.5</v>
      </c>
      <c r="H2646" s="3">
        <v>37569.475694444445</v>
      </c>
      <c r="I2646" s="3">
        <v>37569.448611111111</v>
      </c>
      <c r="J2646">
        <v>3.5</v>
      </c>
      <c r="K2646">
        <v>7.6</v>
      </c>
      <c r="L2646" s="3">
        <v>37569.460416666669</v>
      </c>
      <c r="M2646" t="s">
        <v>9</v>
      </c>
      <c r="N2646" t="s">
        <v>9</v>
      </c>
      <c r="O2646" t="s">
        <v>9</v>
      </c>
      <c r="P2646" s="3">
        <v>37569.475694444445</v>
      </c>
      <c r="Q2646">
        <v>0.05</v>
      </c>
      <c r="R2646" t="s">
        <v>77</v>
      </c>
      <c r="S2646">
        <v>0.05</v>
      </c>
      <c r="T2646">
        <v>0</v>
      </c>
      <c r="U2646" t="s">
        <v>82</v>
      </c>
      <c r="V2646" s="3">
        <v>37569.448611111111</v>
      </c>
      <c r="W2646">
        <v>1</v>
      </c>
      <c r="X2646" s="3">
        <v>37569.460416666669</v>
      </c>
      <c r="Y2646" t="s">
        <v>9</v>
      </c>
      <c r="Z2646">
        <v>0.05</v>
      </c>
      <c r="AA2646">
        <v>0</v>
      </c>
      <c r="AB2646" t="s">
        <v>88</v>
      </c>
    </row>
    <row r="2647" spans="1:28" x14ac:dyDescent="0.25">
      <c r="A2647" t="s">
        <v>74</v>
      </c>
      <c r="B2647" t="s">
        <v>75</v>
      </c>
      <c r="C2647">
        <v>53.649500000000003</v>
      </c>
      <c r="D2647">
        <v>9.9618000000000002</v>
      </c>
      <c r="E2647">
        <v>15</v>
      </c>
      <c r="F2647" s="2">
        <v>37570</v>
      </c>
      <c r="G2647">
        <v>1.2</v>
      </c>
      <c r="H2647" s="3">
        <v>37570.475694444445</v>
      </c>
      <c r="I2647" s="3">
        <v>37570.448611111111</v>
      </c>
      <c r="J2647">
        <v>2.6</v>
      </c>
      <c r="K2647">
        <v>5.7</v>
      </c>
      <c r="L2647" s="3">
        <v>37570.461111111108</v>
      </c>
      <c r="M2647" t="s">
        <v>9</v>
      </c>
      <c r="N2647" t="s">
        <v>9</v>
      </c>
      <c r="O2647" t="s">
        <v>9</v>
      </c>
      <c r="P2647" s="3">
        <v>37570.475694444445</v>
      </c>
      <c r="Q2647">
        <v>0.05</v>
      </c>
      <c r="R2647" t="s">
        <v>77</v>
      </c>
      <c r="S2647">
        <v>0.05</v>
      </c>
      <c r="T2647">
        <v>0</v>
      </c>
      <c r="U2647" t="s">
        <v>82</v>
      </c>
      <c r="V2647" s="3">
        <v>37570.448611111111</v>
      </c>
      <c r="W2647">
        <v>1</v>
      </c>
      <c r="X2647" s="3">
        <v>37570.461111111108</v>
      </c>
      <c r="Y2647" t="s">
        <v>9</v>
      </c>
      <c r="Z2647">
        <v>0.05</v>
      </c>
      <c r="AA2647">
        <v>0</v>
      </c>
      <c r="AB2647" t="s">
        <v>88</v>
      </c>
    </row>
    <row r="2648" spans="1:28" x14ac:dyDescent="0.25">
      <c r="A2648" t="s">
        <v>74</v>
      </c>
      <c r="B2648" t="s">
        <v>75</v>
      </c>
      <c r="C2648">
        <v>53.649500000000003</v>
      </c>
      <c r="D2648">
        <v>9.9618000000000002</v>
      </c>
      <c r="E2648">
        <v>15</v>
      </c>
      <c r="F2648" s="2">
        <v>37571</v>
      </c>
      <c r="G2648">
        <v>2.6</v>
      </c>
      <c r="H2648" s="3">
        <v>37571.475694444445</v>
      </c>
      <c r="I2648" s="3">
        <v>37571.448611111111</v>
      </c>
      <c r="J2648">
        <v>3</v>
      </c>
      <c r="K2648">
        <v>4</v>
      </c>
      <c r="L2648" s="3">
        <v>37571.461111111108</v>
      </c>
      <c r="M2648" t="s">
        <v>9</v>
      </c>
      <c r="N2648" t="s">
        <v>9</v>
      </c>
      <c r="O2648" t="s">
        <v>9</v>
      </c>
      <c r="P2648" s="3">
        <v>37571.475694444445</v>
      </c>
      <c r="Q2648">
        <v>0.05</v>
      </c>
      <c r="R2648" t="s">
        <v>77</v>
      </c>
      <c r="S2648">
        <v>0.05</v>
      </c>
      <c r="T2648">
        <v>0</v>
      </c>
      <c r="U2648" t="s">
        <v>82</v>
      </c>
      <c r="V2648" s="3">
        <v>37571.448611111111</v>
      </c>
      <c r="W2648">
        <v>1</v>
      </c>
      <c r="X2648" s="3">
        <v>37571.461111111108</v>
      </c>
      <c r="Y2648" t="s">
        <v>9</v>
      </c>
      <c r="Z2648">
        <v>0.05</v>
      </c>
      <c r="AA2648">
        <v>0</v>
      </c>
      <c r="AB2648" t="s">
        <v>88</v>
      </c>
    </row>
    <row r="2649" spans="1:28" x14ac:dyDescent="0.25">
      <c r="A2649" t="s">
        <v>74</v>
      </c>
      <c r="B2649" t="s">
        <v>75</v>
      </c>
      <c r="C2649">
        <v>53.649500000000003</v>
      </c>
      <c r="D2649">
        <v>9.9618000000000002</v>
      </c>
      <c r="E2649">
        <v>15</v>
      </c>
      <c r="F2649" s="2">
        <v>37572</v>
      </c>
      <c r="G2649">
        <v>1.7</v>
      </c>
      <c r="H2649" s="3">
        <v>37572.475694444445</v>
      </c>
      <c r="I2649" s="3">
        <v>37572.448611111111</v>
      </c>
      <c r="J2649">
        <v>9.4</v>
      </c>
      <c r="K2649">
        <v>9.4</v>
      </c>
      <c r="L2649" s="3">
        <v>37572.461111111108</v>
      </c>
      <c r="M2649" t="s">
        <v>9</v>
      </c>
      <c r="N2649" t="s">
        <v>9</v>
      </c>
      <c r="O2649" t="s">
        <v>9</v>
      </c>
      <c r="P2649" s="3">
        <v>37572.475694444445</v>
      </c>
      <c r="Q2649">
        <v>0.05</v>
      </c>
      <c r="R2649" t="s">
        <v>77</v>
      </c>
      <c r="S2649">
        <v>0.05</v>
      </c>
      <c r="T2649">
        <v>0</v>
      </c>
      <c r="U2649" t="s">
        <v>82</v>
      </c>
      <c r="V2649" s="3">
        <v>37572.448611111111</v>
      </c>
      <c r="W2649">
        <v>1</v>
      </c>
      <c r="X2649" s="3">
        <v>37572.461111111108</v>
      </c>
      <c r="Y2649" t="s">
        <v>9</v>
      </c>
      <c r="Z2649">
        <v>0.05</v>
      </c>
      <c r="AA2649">
        <v>0</v>
      </c>
      <c r="AB2649" t="s">
        <v>88</v>
      </c>
    </row>
    <row r="2650" spans="1:28" x14ac:dyDescent="0.25">
      <c r="A2650" t="s">
        <v>74</v>
      </c>
      <c r="B2650" t="s">
        <v>75</v>
      </c>
      <c r="C2650">
        <v>53.649500000000003</v>
      </c>
      <c r="D2650">
        <v>9.9618000000000002</v>
      </c>
      <c r="E2650">
        <v>15</v>
      </c>
      <c r="F2650" s="2">
        <v>37573</v>
      </c>
      <c r="G2650">
        <v>8.6</v>
      </c>
      <c r="H2650" s="3">
        <v>37573.474999999999</v>
      </c>
      <c r="I2650" s="3">
        <v>37573.447916666664</v>
      </c>
      <c r="J2650">
        <v>10.7</v>
      </c>
      <c r="K2650">
        <v>10.7</v>
      </c>
      <c r="L2650" s="3">
        <v>37573.461111111108</v>
      </c>
      <c r="M2650" t="s">
        <v>9</v>
      </c>
      <c r="N2650" t="s">
        <v>9</v>
      </c>
      <c r="O2650" t="s">
        <v>9</v>
      </c>
      <c r="P2650" s="3">
        <v>37573.474999999999</v>
      </c>
      <c r="Q2650">
        <v>1.1000000000000001</v>
      </c>
      <c r="R2650" t="s">
        <v>77</v>
      </c>
      <c r="S2650">
        <v>1.1000000000000001</v>
      </c>
      <c r="T2650">
        <v>0</v>
      </c>
      <c r="U2650" t="s">
        <v>9</v>
      </c>
      <c r="V2650" s="3">
        <v>37573.447916666664</v>
      </c>
      <c r="W2650">
        <v>1</v>
      </c>
      <c r="X2650" s="3">
        <v>37573.461111111108</v>
      </c>
      <c r="Y2650" t="s">
        <v>9</v>
      </c>
      <c r="Z2650">
        <v>1.1000000000000001</v>
      </c>
      <c r="AA2650">
        <v>0</v>
      </c>
      <c r="AB2650" t="s">
        <v>88</v>
      </c>
    </row>
    <row r="2651" spans="1:28" x14ac:dyDescent="0.25">
      <c r="A2651" t="s">
        <v>74</v>
      </c>
      <c r="B2651" t="s">
        <v>75</v>
      </c>
      <c r="C2651">
        <v>53.649500000000003</v>
      </c>
      <c r="D2651">
        <v>9.9618000000000002</v>
      </c>
      <c r="E2651">
        <v>15</v>
      </c>
      <c r="F2651" s="2">
        <v>37574</v>
      </c>
      <c r="G2651">
        <v>6.2</v>
      </c>
      <c r="H2651" s="3">
        <v>37574.474999999999</v>
      </c>
      <c r="I2651" s="3">
        <v>37574.447916666664</v>
      </c>
      <c r="J2651">
        <v>9.8000000000000007</v>
      </c>
      <c r="K2651">
        <v>10.7</v>
      </c>
      <c r="L2651" s="3">
        <v>37574.461111111108</v>
      </c>
      <c r="M2651" t="s">
        <v>9</v>
      </c>
      <c r="N2651" t="s">
        <v>9</v>
      </c>
      <c r="O2651" t="s">
        <v>9</v>
      </c>
      <c r="P2651" s="3">
        <v>37574.474999999999</v>
      </c>
      <c r="Q2651">
        <v>2.9</v>
      </c>
      <c r="R2651" t="s">
        <v>77</v>
      </c>
      <c r="S2651">
        <v>2.9</v>
      </c>
      <c r="T2651">
        <v>0</v>
      </c>
      <c r="U2651" t="s">
        <v>9</v>
      </c>
      <c r="V2651" s="3">
        <v>37574.447916666664</v>
      </c>
      <c r="W2651">
        <v>1</v>
      </c>
      <c r="X2651" s="3">
        <v>37574.461111111108</v>
      </c>
      <c r="Y2651" t="s">
        <v>9</v>
      </c>
      <c r="Z2651">
        <v>2.9</v>
      </c>
      <c r="AA2651">
        <v>0</v>
      </c>
      <c r="AB2651" t="s">
        <v>88</v>
      </c>
    </row>
    <row r="2652" spans="1:28" x14ac:dyDescent="0.25">
      <c r="A2652" t="s">
        <v>74</v>
      </c>
      <c r="B2652" t="s">
        <v>75</v>
      </c>
      <c r="C2652">
        <v>53.649500000000003</v>
      </c>
      <c r="D2652">
        <v>9.9618000000000002</v>
      </c>
      <c r="E2652">
        <v>15</v>
      </c>
      <c r="F2652" s="2">
        <v>37575</v>
      </c>
      <c r="G2652">
        <v>3.9</v>
      </c>
      <c r="H2652" s="3">
        <v>37575.474999999999</v>
      </c>
      <c r="I2652" s="3">
        <v>37575.447916666664</v>
      </c>
      <c r="J2652">
        <v>7.2</v>
      </c>
      <c r="K2652">
        <v>10.199999999999999</v>
      </c>
      <c r="L2652" s="3">
        <v>37575.461111111108</v>
      </c>
      <c r="M2652" t="s">
        <v>9</v>
      </c>
      <c r="N2652" t="s">
        <v>9</v>
      </c>
      <c r="O2652" t="s">
        <v>9</v>
      </c>
      <c r="P2652" s="3">
        <v>37575.474999999999</v>
      </c>
      <c r="Q2652">
        <v>0.05</v>
      </c>
      <c r="R2652" t="s">
        <v>77</v>
      </c>
      <c r="S2652">
        <v>0.05</v>
      </c>
      <c r="T2652">
        <v>0</v>
      </c>
      <c r="U2652" t="s">
        <v>82</v>
      </c>
      <c r="V2652" s="3">
        <v>37575.447916666664</v>
      </c>
      <c r="W2652">
        <v>1</v>
      </c>
      <c r="X2652" s="3">
        <v>37575.461111111108</v>
      </c>
      <c r="Y2652" t="s">
        <v>9</v>
      </c>
      <c r="Z2652">
        <v>0.05</v>
      </c>
      <c r="AA2652">
        <v>0</v>
      </c>
      <c r="AB2652" t="s">
        <v>88</v>
      </c>
    </row>
    <row r="2653" spans="1:28" x14ac:dyDescent="0.25">
      <c r="A2653" t="s">
        <v>74</v>
      </c>
      <c r="B2653" t="s">
        <v>75</v>
      </c>
      <c r="C2653">
        <v>53.649500000000003</v>
      </c>
      <c r="D2653">
        <v>9.9618000000000002</v>
      </c>
      <c r="E2653">
        <v>15</v>
      </c>
      <c r="F2653" s="2">
        <v>37576</v>
      </c>
      <c r="G2653">
        <v>7.2</v>
      </c>
      <c r="H2653" s="3">
        <v>37576.474999999999</v>
      </c>
      <c r="I2653" s="3">
        <v>37576.447916666664</v>
      </c>
      <c r="J2653">
        <v>8.4</v>
      </c>
      <c r="K2653">
        <v>8.4</v>
      </c>
      <c r="L2653" s="3">
        <v>37576.461111111108</v>
      </c>
      <c r="M2653" t="s">
        <v>9</v>
      </c>
      <c r="N2653" t="s">
        <v>9</v>
      </c>
      <c r="O2653" t="s">
        <v>9</v>
      </c>
      <c r="P2653" s="3">
        <v>37576.474999999999</v>
      </c>
      <c r="Q2653">
        <v>5.4</v>
      </c>
      <c r="R2653" t="s">
        <v>77</v>
      </c>
      <c r="S2653">
        <v>5.4</v>
      </c>
      <c r="T2653">
        <v>0</v>
      </c>
      <c r="U2653" t="s">
        <v>9</v>
      </c>
      <c r="V2653" s="3">
        <v>37576.447916666664</v>
      </c>
      <c r="W2653">
        <v>1</v>
      </c>
      <c r="X2653" s="3">
        <v>37576.461111111108</v>
      </c>
      <c r="Y2653" t="s">
        <v>9</v>
      </c>
      <c r="Z2653">
        <v>5.4</v>
      </c>
      <c r="AA2653">
        <v>0</v>
      </c>
      <c r="AB2653" t="s">
        <v>88</v>
      </c>
    </row>
    <row r="2654" spans="1:28" x14ac:dyDescent="0.25">
      <c r="A2654" t="s">
        <v>74</v>
      </c>
      <c r="B2654" t="s">
        <v>75</v>
      </c>
      <c r="C2654">
        <v>53.649500000000003</v>
      </c>
      <c r="D2654">
        <v>9.9618000000000002</v>
      </c>
      <c r="E2654">
        <v>15</v>
      </c>
      <c r="F2654" s="2">
        <v>37577</v>
      </c>
      <c r="G2654">
        <v>6.6</v>
      </c>
      <c r="H2654" s="3">
        <v>37577.475694444445</v>
      </c>
      <c r="I2654" s="3">
        <v>37577.448611111111</v>
      </c>
      <c r="J2654">
        <v>6.7</v>
      </c>
      <c r="K2654">
        <v>8.6</v>
      </c>
      <c r="L2654" s="3">
        <v>37577.461805555555</v>
      </c>
      <c r="M2654" t="s">
        <v>9</v>
      </c>
      <c r="N2654" t="s">
        <v>9</v>
      </c>
      <c r="O2654" t="s">
        <v>9</v>
      </c>
      <c r="P2654" s="3">
        <v>37577.475694444445</v>
      </c>
      <c r="Q2654">
        <v>0.05</v>
      </c>
      <c r="R2654" t="s">
        <v>77</v>
      </c>
      <c r="S2654">
        <v>0.05</v>
      </c>
      <c r="T2654">
        <v>0</v>
      </c>
      <c r="U2654" t="s">
        <v>82</v>
      </c>
      <c r="V2654" s="3">
        <v>37577.448611111111</v>
      </c>
      <c r="W2654">
        <v>1</v>
      </c>
      <c r="X2654" s="3">
        <v>37577.461805555555</v>
      </c>
      <c r="Y2654" t="s">
        <v>9</v>
      </c>
      <c r="Z2654">
        <v>0.05</v>
      </c>
      <c r="AA2654">
        <v>0</v>
      </c>
      <c r="AB2654" t="s">
        <v>88</v>
      </c>
    </row>
    <row r="2655" spans="1:28" x14ac:dyDescent="0.25">
      <c r="A2655" t="s">
        <v>74</v>
      </c>
      <c r="B2655" t="s">
        <v>75</v>
      </c>
      <c r="C2655">
        <v>53.649500000000003</v>
      </c>
      <c r="D2655">
        <v>9.9618000000000002</v>
      </c>
      <c r="E2655">
        <v>15</v>
      </c>
      <c r="F2655" s="2">
        <v>37578</v>
      </c>
      <c r="G2655">
        <v>6.6</v>
      </c>
      <c r="H2655" s="3">
        <v>37578.475694444445</v>
      </c>
      <c r="I2655" s="3">
        <v>37578.448611111111</v>
      </c>
      <c r="J2655">
        <v>9.1</v>
      </c>
      <c r="K2655">
        <v>9.1</v>
      </c>
      <c r="L2655" s="3">
        <v>37578.461805555555</v>
      </c>
      <c r="M2655" t="s">
        <v>9</v>
      </c>
      <c r="N2655" t="s">
        <v>9</v>
      </c>
      <c r="O2655" t="s">
        <v>9</v>
      </c>
      <c r="P2655" s="3">
        <v>37578.475694444445</v>
      </c>
      <c r="Q2655">
        <v>0.05</v>
      </c>
      <c r="R2655" t="s">
        <v>77</v>
      </c>
      <c r="S2655">
        <v>0.05</v>
      </c>
      <c r="T2655">
        <v>0</v>
      </c>
      <c r="U2655" t="s">
        <v>82</v>
      </c>
      <c r="V2655" s="3">
        <v>37578.448611111111</v>
      </c>
      <c r="W2655">
        <v>1</v>
      </c>
      <c r="X2655" s="3">
        <v>37578.461805555555</v>
      </c>
      <c r="Y2655" t="s">
        <v>9</v>
      </c>
      <c r="Z2655">
        <v>0.05</v>
      </c>
      <c r="AA2655">
        <v>0</v>
      </c>
      <c r="AB2655" t="s">
        <v>88</v>
      </c>
    </row>
    <row r="2656" spans="1:28" x14ac:dyDescent="0.25">
      <c r="A2656" t="s">
        <v>74</v>
      </c>
      <c r="B2656" t="s">
        <v>75</v>
      </c>
      <c r="C2656">
        <v>53.649500000000003</v>
      </c>
      <c r="D2656">
        <v>9.9618000000000002</v>
      </c>
      <c r="E2656">
        <v>15</v>
      </c>
      <c r="F2656" s="2">
        <v>37579</v>
      </c>
      <c r="G2656">
        <v>3.5</v>
      </c>
      <c r="H2656" s="3">
        <v>37579.475694444445</v>
      </c>
      <c r="I2656" s="3">
        <v>37579.448611111111</v>
      </c>
      <c r="J2656">
        <v>6</v>
      </c>
      <c r="K2656">
        <v>10</v>
      </c>
      <c r="L2656" s="3">
        <v>37579.461805555555</v>
      </c>
      <c r="M2656" t="s">
        <v>9</v>
      </c>
      <c r="N2656" t="s">
        <v>9</v>
      </c>
      <c r="O2656" t="s">
        <v>9</v>
      </c>
      <c r="P2656" s="3">
        <v>37579.475694444445</v>
      </c>
      <c r="Q2656">
        <v>0.05</v>
      </c>
      <c r="R2656" t="s">
        <v>77</v>
      </c>
      <c r="S2656">
        <v>0.05</v>
      </c>
      <c r="T2656">
        <v>0</v>
      </c>
      <c r="U2656" t="s">
        <v>82</v>
      </c>
      <c r="V2656" s="3">
        <v>37579.448611111111</v>
      </c>
      <c r="W2656">
        <v>1</v>
      </c>
      <c r="X2656" s="3">
        <v>37579.461805555555</v>
      </c>
      <c r="Y2656" t="s">
        <v>9</v>
      </c>
      <c r="Z2656">
        <v>0.05</v>
      </c>
      <c r="AA2656">
        <v>0</v>
      </c>
      <c r="AB2656" t="s">
        <v>88</v>
      </c>
    </row>
    <row r="2657" spans="1:28" x14ac:dyDescent="0.25">
      <c r="A2657" t="s">
        <v>74</v>
      </c>
      <c r="B2657" t="s">
        <v>75</v>
      </c>
      <c r="C2657">
        <v>53.649500000000003</v>
      </c>
      <c r="D2657">
        <v>9.9618000000000002</v>
      </c>
      <c r="E2657">
        <v>15</v>
      </c>
      <c r="F2657" s="2">
        <v>37580</v>
      </c>
      <c r="G2657">
        <v>-5.6</v>
      </c>
      <c r="H2657" s="3">
        <v>37580.475694444445</v>
      </c>
      <c r="I2657" s="3">
        <v>37580.448611111111</v>
      </c>
      <c r="J2657">
        <v>0.8</v>
      </c>
      <c r="K2657">
        <v>6.1</v>
      </c>
      <c r="L2657" s="3">
        <v>37580.461805555555</v>
      </c>
      <c r="M2657" t="s">
        <v>9</v>
      </c>
      <c r="N2657" t="s">
        <v>9</v>
      </c>
      <c r="O2657" t="s">
        <v>9</v>
      </c>
      <c r="P2657" s="3">
        <v>37580.475694444445</v>
      </c>
      <c r="Q2657">
        <v>0.05</v>
      </c>
      <c r="R2657" t="s">
        <v>77</v>
      </c>
      <c r="S2657">
        <v>0.05</v>
      </c>
      <c r="T2657">
        <v>0</v>
      </c>
      <c r="U2657" t="s">
        <v>82</v>
      </c>
      <c r="V2657" s="3">
        <v>37580.448611111111</v>
      </c>
      <c r="W2657">
        <v>1</v>
      </c>
      <c r="X2657" s="3">
        <v>37580.461805555555</v>
      </c>
      <c r="Y2657" t="s">
        <v>9</v>
      </c>
      <c r="Z2657">
        <v>0.05</v>
      </c>
      <c r="AA2657">
        <v>0</v>
      </c>
      <c r="AB2657" t="s">
        <v>88</v>
      </c>
    </row>
    <row r="2658" spans="1:28" x14ac:dyDescent="0.25">
      <c r="A2658" t="s">
        <v>74</v>
      </c>
      <c r="B2658" t="s">
        <v>75</v>
      </c>
      <c r="C2658">
        <v>53.649500000000003</v>
      </c>
      <c r="D2658">
        <v>9.9618000000000002</v>
      </c>
      <c r="E2658">
        <v>15</v>
      </c>
      <c r="F2658" s="2">
        <v>37581</v>
      </c>
      <c r="G2658">
        <v>-1.9</v>
      </c>
      <c r="H2658" s="3">
        <v>37581.475694444445</v>
      </c>
      <c r="I2658" s="3">
        <v>37581.448611111111</v>
      </c>
      <c r="J2658">
        <v>1.6</v>
      </c>
      <c r="K2658">
        <v>1.6</v>
      </c>
      <c r="L2658" s="3">
        <v>37581.461805555555</v>
      </c>
      <c r="M2658" t="s">
        <v>9</v>
      </c>
      <c r="N2658" t="s">
        <v>9</v>
      </c>
      <c r="O2658" t="s">
        <v>9</v>
      </c>
      <c r="P2658" s="3">
        <v>37581.475694444445</v>
      </c>
      <c r="Q2658">
        <v>0.05</v>
      </c>
      <c r="R2658" t="s">
        <v>77</v>
      </c>
      <c r="S2658">
        <v>0.05</v>
      </c>
      <c r="T2658">
        <v>0</v>
      </c>
      <c r="U2658" t="s">
        <v>82</v>
      </c>
      <c r="V2658" s="3">
        <v>37581.448611111111</v>
      </c>
      <c r="W2658">
        <v>1</v>
      </c>
      <c r="X2658" s="3">
        <v>37581.461805555555</v>
      </c>
      <c r="Y2658" t="s">
        <v>9</v>
      </c>
      <c r="Z2658">
        <v>0.05</v>
      </c>
      <c r="AA2658">
        <v>0</v>
      </c>
      <c r="AB2658" t="s">
        <v>88</v>
      </c>
    </row>
    <row r="2659" spans="1:28" x14ac:dyDescent="0.25">
      <c r="A2659" t="s">
        <v>74</v>
      </c>
      <c r="B2659" t="s">
        <v>75</v>
      </c>
      <c r="C2659">
        <v>53.649500000000003</v>
      </c>
      <c r="D2659">
        <v>9.9618000000000002</v>
      </c>
      <c r="E2659">
        <v>15</v>
      </c>
      <c r="F2659" s="2">
        <v>37582</v>
      </c>
      <c r="G2659">
        <v>1.6</v>
      </c>
      <c r="H2659" s="3">
        <v>37582.475694444445</v>
      </c>
      <c r="I2659" s="3">
        <v>37582.448611111111</v>
      </c>
      <c r="J2659">
        <v>2.6</v>
      </c>
      <c r="K2659">
        <v>3.2</v>
      </c>
      <c r="L2659" s="3">
        <v>37582.462500000001</v>
      </c>
      <c r="M2659" t="s">
        <v>9</v>
      </c>
      <c r="N2659" t="s">
        <v>9</v>
      </c>
      <c r="O2659" t="s">
        <v>9</v>
      </c>
      <c r="P2659" s="3">
        <v>37582.475694444445</v>
      </c>
      <c r="Q2659">
        <v>0.05</v>
      </c>
      <c r="R2659" t="s">
        <v>77</v>
      </c>
      <c r="S2659">
        <v>0.05</v>
      </c>
      <c r="T2659">
        <v>0</v>
      </c>
      <c r="U2659" t="s">
        <v>82</v>
      </c>
      <c r="V2659" s="3">
        <v>37582.448611111111</v>
      </c>
      <c r="W2659">
        <v>1</v>
      </c>
      <c r="X2659" s="3">
        <v>37582.462500000001</v>
      </c>
      <c r="Y2659" t="s">
        <v>9</v>
      </c>
      <c r="Z2659">
        <v>0.05</v>
      </c>
      <c r="AA2659">
        <v>0</v>
      </c>
      <c r="AB2659" t="s">
        <v>88</v>
      </c>
    </row>
    <row r="2660" spans="1:28" x14ac:dyDescent="0.25">
      <c r="A2660" t="s">
        <v>74</v>
      </c>
      <c r="B2660" t="s">
        <v>75</v>
      </c>
      <c r="C2660">
        <v>53.649500000000003</v>
      </c>
      <c r="D2660">
        <v>9.9618000000000002</v>
      </c>
      <c r="E2660">
        <v>15</v>
      </c>
      <c r="F2660" s="2">
        <v>37583</v>
      </c>
      <c r="G2660">
        <v>2.6</v>
      </c>
      <c r="H2660" s="3">
        <v>37583.475694444445</v>
      </c>
      <c r="I2660" s="3">
        <v>37583.448611111111</v>
      </c>
      <c r="J2660">
        <v>5.2</v>
      </c>
      <c r="K2660">
        <v>5.2</v>
      </c>
      <c r="L2660" s="3">
        <v>37583.462500000001</v>
      </c>
      <c r="M2660" t="s">
        <v>9</v>
      </c>
      <c r="N2660" t="s">
        <v>9</v>
      </c>
      <c r="O2660" t="s">
        <v>9</v>
      </c>
      <c r="P2660" s="3">
        <v>37583.475694444445</v>
      </c>
      <c r="Q2660">
        <v>0.05</v>
      </c>
      <c r="R2660" t="s">
        <v>77</v>
      </c>
      <c r="S2660">
        <v>0.05</v>
      </c>
      <c r="T2660">
        <v>0</v>
      </c>
      <c r="U2660" t="s">
        <v>82</v>
      </c>
      <c r="V2660" s="3">
        <v>37583.448611111111</v>
      </c>
      <c r="W2660">
        <v>1</v>
      </c>
      <c r="X2660" s="3">
        <v>37583.462500000001</v>
      </c>
      <c r="Y2660" t="s">
        <v>9</v>
      </c>
      <c r="Z2660">
        <v>0.05</v>
      </c>
      <c r="AA2660">
        <v>0</v>
      </c>
      <c r="AB2660" t="s">
        <v>88</v>
      </c>
    </row>
    <row r="2661" spans="1:28" x14ac:dyDescent="0.25">
      <c r="A2661" t="s">
        <v>74</v>
      </c>
      <c r="B2661" t="s">
        <v>75</v>
      </c>
      <c r="C2661">
        <v>53.649500000000003</v>
      </c>
      <c r="D2661">
        <v>9.9618000000000002</v>
      </c>
      <c r="E2661">
        <v>15</v>
      </c>
      <c r="F2661" s="2">
        <v>37584</v>
      </c>
      <c r="G2661">
        <v>4.0999999999999996</v>
      </c>
      <c r="H2661" s="3">
        <v>37584.475694444445</v>
      </c>
      <c r="I2661" s="3">
        <v>37584.448611111111</v>
      </c>
      <c r="J2661">
        <v>5.6</v>
      </c>
      <c r="K2661">
        <v>5.9</v>
      </c>
      <c r="L2661" s="3">
        <v>37584.462500000001</v>
      </c>
      <c r="M2661" t="s">
        <v>9</v>
      </c>
      <c r="N2661" t="s">
        <v>9</v>
      </c>
      <c r="O2661" t="s">
        <v>9</v>
      </c>
      <c r="P2661" s="3">
        <v>37584.475694444445</v>
      </c>
      <c r="Q2661">
        <v>0.05</v>
      </c>
      <c r="R2661" t="s">
        <v>77</v>
      </c>
      <c r="S2661">
        <v>0.05</v>
      </c>
      <c r="T2661">
        <v>0</v>
      </c>
      <c r="U2661" t="s">
        <v>82</v>
      </c>
      <c r="V2661" s="3">
        <v>37584.448611111111</v>
      </c>
      <c r="W2661">
        <v>1</v>
      </c>
      <c r="X2661" s="3">
        <v>37584.462500000001</v>
      </c>
      <c r="Y2661" t="s">
        <v>9</v>
      </c>
      <c r="Z2661">
        <v>0.05</v>
      </c>
      <c r="AA2661">
        <v>0</v>
      </c>
      <c r="AB2661" t="s">
        <v>88</v>
      </c>
    </row>
    <row r="2662" spans="1:28" x14ac:dyDescent="0.25">
      <c r="A2662" t="s">
        <v>74</v>
      </c>
      <c r="B2662" t="s">
        <v>75</v>
      </c>
      <c r="C2662">
        <v>53.649500000000003</v>
      </c>
      <c r="D2662">
        <v>9.9618000000000002</v>
      </c>
      <c r="E2662">
        <v>15</v>
      </c>
      <c r="F2662" s="2">
        <v>37585</v>
      </c>
      <c r="G2662">
        <v>2.1</v>
      </c>
      <c r="H2662" s="3">
        <v>37585.475694444445</v>
      </c>
      <c r="I2662" s="3">
        <v>37585.448611111111</v>
      </c>
      <c r="J2662">
        <v>5.8</v>
      </c>
      <c r="K2662">
        <v>6.1</v>
      </c>
      <c r="L2662" s="3">
        <v>37585.463194444441</v>
      </c>
      <c r="M2662" t="s">
        <v>9</v>
      </c>
      <c r="N2662" t="s">
        <v>9</v>
      </c>
      <c r="O2662" t="s">
        <v>9</v>
      </c>
      <c r="P2662" s="3">
        <v>37585.475694444445</v>
      </c>
      <c r="Q2662">
        <v>0.05</v>
      </c>
      <c r="R2662" t="s">
        <v>77</v>
      </c>
      <c r="S2662">
        <v>0.05</v>
      </c>
      <c r="T2662">
        <v>0</v>
      </c>
      <c r="U2662" t="s">
        <v>82</v>
      </c>
      <c r="V2662" s="3">
        <v>37585.448611111111</v>
      </c>
      <c r="W2662">
        <v>1</v>
      </c>
      <c r="X2662" s="3">
        <v>37585.463194444441</v>
      </c>
      <c r="Y2662" t="s">
        <v>9</v>
      </c>
      <c r="Z2662">
        <v>0.05</v>
      </c>
      <c r="AA2662">
        <v>0</v>
      </c>
      <c r="AB2662" t="s">
        <v>88</v>
      </c>
    </row>
    <row r="2663" spans="1:28" x14ac:dyDescent="0.25">
      <c r="A2663" t="s">
        <v>74</v>
      </c>
      <c r="B2663" t="s">
        <v>75</v>
      </c>
      <c r="C2663">
        <v>53.649500000000003</v>
      </c>
      <c r="D2663">
        <v>9.9618000000000002</v>
      </c>
      <c r="E2663">
        <v>15</v>
      </c>
      <c r="F2663" s="2">
        <v>37586</v>
      </c>
      <c r="G2663">
        <v>5.7</v>
      </c>
      <c r="H2663" s="3">
        <v>37586.475694444445</v>
      </c>
      <c r="I2663" s="3">
        <v>37586.448611111111</v>
      </c>
      <c r="J2663">
        <v>7.1</v>
      </c>
      <c r="K2663">
        <v>8</v>
      </c>
      <c r="L2663" s="3">
        <v>37586.463194444441</v>
      </c>
      <c r="M2663" t="s">
        <v>9</v>
      </c>
      <c r="N2663" t="s">
        <v>9</v>
      </c>
      <c r="O2663" t="s">
        <v>9</v>
      </c>
      <c r="P2663" s="3">
        <v>37586.475694444445</v>
      </c>
      <c r="Q2663">
        <v>0.7</v>
      </c>
      <c r="R2663" t="s">
        <v>77</v>
      </c>
      <c r="S2663">
        <v>0.7</v>
      </c>
      <c r="T2663">
        <v>0</v>
      </c>
      <c r="U2663" t="s">
        <v>9</v>
      </c>
      <c r="V2663" s="3">
        <v>37586.448611111111</v>
      </c>
      <c r="W2663">
        <v>1</v>
      </c>
      <c r="X2663" s="3">
        <v>37586.463194444441</v>
      </c>
      <c r="Y2663" t="s">
        <v>9</v>
      </c>
      <c r="Z2663">
        <v>0.7</v>
      </c>
      <c r="AA2663">
        <v>0</v>
      </c>
      <c r="AB2663" t="s">
        <v>88</v>
      </c>
    </row>
    <row r="2664" spans="1:28" x14ac:dyDescent="0.25">
      <c r="A2664" t="s">
        <v>74</v>
      </c>
      <c r="B2664" t="s">
        <v>75</v>
      </c>
      <c r="C2664">
        <v>53.649500000000003</v>
      </c>
      <c r="D2664">
        <v>9.9618000000000002</v>
      </c>
      <c r="E2664">
        <v>15</v>
      </c>
      <c r="F2664" s="2">
        <v>37587</v>
      </c>
      <c r="G2664">
        <v>5.5</v>
      </c>
      <c r="H2664" s="3">
        <v>37587.475694444445</v>
      </c>
      <c r="I2664" s="3">
        <v>37587.448611111111</v>
      </c>
      <c r="J2664">
        <v>8</v>
      </c>
      <c r="K2664">
        <v>8</v>
      </c>
      <c r="L2664" s="3">
        <v>37587.463194444441</v>
      </c>
      <c r="M2664" t="s">
        <v>9</v>
      </c>
      <c r="N2664" t="s">
        <v>9</v>
      </c>
      <c r="O2664" t="s">
        <v>9</v>
      </c>
      <c r="P2664" s="3">
        <v>37587.475694444445</v>
      </c>
      <c r="Q2664">
        <v>0.05</v>
      </c>
      <c r="R2664" t="s">
        <v>77</v>
      </c>
      <c r="S2664">
        <v>0.05</v>
      </c>
      <c r="T2664">
        <v>0</v>
      </c>
      <c r="U2664" t="s">
        <v>82</v>
      </c>
      <c r="V2664" s="3">
        <v>37587.448611111111</v>
      </c>
      <c r="W2664">
        <v>1</v>
      </c>
      <c r="X2664" s="3">
        <v>37587.463194444441</v>
      </c>
      <c r="Y2664" t="s">
        <v>9</v>
      </c>
      <c r="Z2664">
        <v>0.05</v>
      </c>
      <c r="AA2664">
        <v>0</v>
      </c>
      <c r="AB2664" t="s">
        <v>88</v>
      </c>
    </row>
    <row r="2665" spans="1:28" x14ac:dyDescent="0.25">
      <c r="A2665" t="s">
        <v>74</v>
      </c>
      <c r="B2665" t="s">
        <v>75</v>
      </c>
      <c r="C2665">
        <v>53.649500000000003</v>
      </c>
      <c r="D2665">
        <v>9.9618000000000002</v>
      </c>
      <c r="E2665">
        <v>15</v>
      </c>
      <c r="F2665" s="2">
        <v>37588</v>
      </c>
      <c r="G2665">
        <v>3.4</v>
      </c>
      <c r="H2665" s="3">
        <v>37588.475694444445</v>
      </c>
      <c r="I2665" s="3">
        <v>37588.448611111111</v>
      </c>
      <c r="J2665">
        <v>6.2</v>
      </c>
      <c r="K2665">
        <v>8.3000000000000007</v>
      </c>
      <c r="L2665" s="3">
        <v>37588.463888888888</v>
      </c>
      <c r="M2665" t="s">
        <v>9</v>
      </c>
      <c r="N2665" t="s">
        <v>9</v>
      </c>
      <c r="O2665" t="s">
        <v>9</v>
      </c>
      <c r="P2665" s="3">
        <v>37588.475694444445</v>
      </c>
      <c r="Q2665">
        <v>0.05</v>
      </c>
      <c r="R2665" t="s">
        <v>77</v>
      </c>
      <c r="S2665">
        <v>0.05</v>
      </c>
      <c r="T2665">
        <v>0</v>
      </c>
      <c r="U2665" t="s">
        <v>82</v>
      </c>
      <c r="V2665" s="3">
        <v>37588.448611111111</v>
      </c>
      <c r="W2665">
        <v>1</v>
      </c>
      <c r="X2665" s="3">
        <v>37588.463888888888</v>
      </c>
      <c r="Y2665" t="s">
        <v>9</v>
      </c>
      <c r="Z2665">
        <v>0.05</v>
      </c>
      <c r="AA2665">
        <v>0</v>
      </c>
      <c r="AB2665" t="s">
        <v>88</v>
      </c>
    </row>
    <row r="2666" spans="1:28" x14ac:dyDescent="0.25">
      <c r="A2666" t="s">
        <v>74</v>
      </c>
      <c r="B2666" t="s">
        <v>75</v>
      </c>
      <c r="C2666">
        <v>53.649500000000003</v>
      </c>
      <c r="D2666">
        <v>9.9618000000000002</v>
      </c>
      <c r="E2666">
        <v>15</v>
      </c>
      <c r="F2666" s="2">
        <v>37589</v>
      </c>
      <c r="G2666">
        <v>6.2</v>
      </c>
      <c r="H2666" s="3">
        <v>37589.475694444445</v>
      </c>
      <c r="I2666" s="3">
        <v>37589.448611111111</v>
      </c>
      <c r="J2666">
        <v>8.5</v>
      </c>
      <c r="K2666">
        <v>8.5</v>
      </c>
      <c r="L2666" s="3">
        <v>37589.463888888888</v>
      </c>
      <c r="M2666" t="s">
        <v>9</v>
      </c>
      <c r="N2666" t="s">
        <v>9</v>
      </c>
      <c r="O2666" t="s">
        <v>9</v>
      </c>
      <c r="P2666" s="3">
        <v>37589.475694444445</v>
      </c>
      <c r="Q2666">
        <v>1.4</v>
      </c>
      <c r="R2666" t="s">
        <v>77</v>
      </c>
      <c r="S2666">
        <v>1.4</v>
      </c>
      <c r="T2666">
        <v>0</v>
      </c>
      <c r="U2666" t="s">
        <v>9</v>
      </c>
      <c r="V2666" s="3">
        <v>37589.448611111111</v>
      </c>
      <c r="W2666">
        <v>1</v>
      </c>
      <c r="X2666" s="3">
        <v>37589.463888888888</v>
      </c>
      <c r="Y2666" t="s">
        <v>9</v>
      </c>
      <c r="Z2666">
        <v>1.4</v>
      </c>
      <c r="AA2666">
        <v>0</v>
      </c>
      <c r="AB2666" t="s">
        <v>88</v>
      </c>
    </row>
    <row r="2667" spans="1:28" x14ac:dyDescent="0.25">
      <c r="A2667" t="s">
        <v>74</v>
      </c>
      <c r="B2667" t="s">
        <v>75</v>
      </c>
      <c r="C2667">
        <v>53.649500000000003</v>
      </c>
      <c r="D2667">
        <v>9.9618000000000002</v>
      </c>
      <c r="E2667">
        <v>15</v>
      </c>
      <c r="F2667" s="2">
        <v>37590</v>
      </c>
      <c r="G2667">
        <v>6.5</v>
      </c>
      <c r="H2667" s="3">
        <v>37590.475694444445</v>
      </c>
      <c r="I2667" s="3">
        <v>37590.448611111111</v>
      </c>
      <c r="J2667">
        <v>6.6</v>
      </c>
      <c r="K2667">
        <v>8.5</v>
      </c>
      <c r="L2667" s="3">
        <v>37590.463888888888</v>
      </c>
      <c r="M2667" t="s">
        <v>9</v>
      </c>
      <c r="N2667" t="s">
        <v>9</v>
      </c>
      <c r="O2667" t="s">
        <v>9</v>
      </c>
      <c r="P2667" s="3">
        <v>37590.475694444445</v>
      </c>
      <c r="Q2667">
        <v>0.05</v>
      </c>
      <c r="R2667" t="s">
        <v>77</v>
      </c>
      <c r="S2667">
        <v>0.05</v>
      </c>
      <c r="T2667">
        <v>0</v>
      </c>
      <c r="U2667" t="s">
        <v>82</v>
      </c>
      <c r="V2667" s="3">
        <v>37590.448611111111</v>
      </c>
      <c r="W2667">
        <v>1</v>
      </c>
      <c r="X2667" s="3">
        <v>37590.463888888888</v>
      </c>
      <c r="Y2667" t="s">
        <v>9</v>
      </c>
      <c r="Z2667">
        <v>0.05</v>
      </c>
      <c r="AA2667">
        <v>0</v>
      </c>
      <c r="AB2667" t="s">
        <v>88</v>
      </c>
    </row>
    <row r="2668" spans="1:28" x14ac:dyDescent="0.25">
      <c r="A2668" t="s">
        <v>74</v>
      </c>
      <c r="B2668" t="s">
        <v>75</v>
      </c>
      <c r="C2668">
        <v>53.649500000000003</v>
      </c>
      <c r="D2668">
        <v>9.9618000000000002</v>
      </c>
      <c r="E2668">
        <v>15</v>
      </c>
      <c r="F2668" s="2">
        <v>37591</v>
      </c>
      <c r="G2668">
        <v>5</v>
      </c>
      <c r="H2668" s="3">
        <v>37591.475694444445</v>
      </c>
      <c r="I2668" s="3">
        <v>37591.448611111111</v>
      </c>
      <c r="J2668">
        <v>5.3</v>
      </c>
      <c r="K2668">
        <v>6.8</v>
      </c>
      <c r="L2668" s="3">
        <v>37591.464583333334</v>
      </c>
      <c r="M2668" t="s">
        <v>9</v>
      </c>
      <c r="N2668" t="s">
        <v>9</v>
      </c>
      <c r="O2668" t="s">
        <v>9</v>
      </c>
      <c r="P2668" s="3">
        <v>37591.475694444445</v>
      </c>
      <c r="Q2668">
        <v>0.05</v>
      </c>
      <c r="R2668" t="s">
        <v>77</v>
      </c>
      <c r="S2668">
        <v>0.05</v>
      </c>
      <c r="T2668">
        <v>0</v>
      </c>
      <c r="U2668" t="s">
        <v>82</v>
      </c>
      <c r="V2668" s="3">
        <v>37591.448611111111</v>
      </c>
      <c r="W2668">
        <v>1</v>
      </c>
      <c r="X2668" s="3">
        <v>37591.464583333334</v>
      </c>
      <c r="Y2668" t="s">
        <v>9</v>
      </c>
      <c r="Z2668">
        <v>0.05</v>
      </c>
      <c r="AA2668">
        <v>0</v>
      </c>
      <c r="AB2668" t="s">
        <v>88</v>
      </c>
    </row>
    <row r="2669" spans="1:28" x14ac:dyDescent="0.25">
      <c r="A2669" t="s">
        <v>74</v>
      </c>
      <c r="B2669" t="s">
        <v>75</v>
      </c>
      <c r="C2669">
        <v>53.649500000000003</v>
      </c>
      <c r="D2669">
        <v>9.9618000000000002</v>
      </c>
      <c r="E2669">
        <v>15</v>
      </c>
      <c r="F2669" s="2">
        <v>37592</v>
      </c>
      <c r="G2669">
        <v>4.4000000000000004</v>
      </c>
      <c r="H2669" s="3">
        <v>37592.48541666667</v>
      </c>
      <c r="I2669" s="3">
        <v>37592.458333333336</v>
      </c>
      <c r="J2669">
        <v>5.3</v>
      </c>
      <c r="K2669">
        <v>6</v>
      </c>
      <c r="L2669" s="3">
        <v>37592.464583333334</v>
      </c>
      <c r="M2669" t="s">
        <v>9</v>
      </c>
      <c r="N2669" t="s">
        <v>9</v>
      </c>
      <c r="O2669" t="s">
        <v>9</v>
      </c>
      <c r="P2669" s="3">
        <v>37592.48541666667</v>
      </c>
      <c r="Q2669">
        <v>0</v>
      </c>
      <c r="R2669" t="s">
        <v>76</v>
      </c>
      <c r="S2669">
        <v>0</v>
      </c>
      <c r="T2669">
        <v>0</v>
      </c>
      <c r="U2669" t="s">
        <v>9</v>
      </c>
      <c r="V2669" s="3">
        <v>37592.458333333336</v>
      </c>
      <c r="W2669">
        <v>1</v>
      </c>
      <c r="X2669" s="3">
        <v>37592.464583333334</v>
      </c>
      <c r="Y2669" t="s">
        <v>9</v>
      </c>
      <c r="Z2669">
        <v>0</v>
      </c>
      <c r="AA2669">
        <v>0</v>
      </c>
      <c r="AB2669" t="s">
        <v>89</v>
      </c>
    </row>
    <row r="2670" spans="1:28" x14ac:dyDescent="0.25">
      <c r="A2670" t="s">
        <v>74</v>
      </c>
      <c r="B2670" t="s">
        <v>75</v>
      </c>
      <c r="C2670">
        <v>53.649500000000003</v>
      </c>
      <c r="D2670">
        <v>9.9618000000000002</v>
      </c>
      <c r="E2670">
        <v>15</v>
      </c>
      <c r="F2670" s="2">
        <v>37593</v>
      </c>
      <c r="G2670">
        <v>3</v>
      </c>
      <c r="H2670" s="3">
        <v>37593.48541666667</v>
      </c>
      <c r="I2670" s="3">
        <v>37593.458333333336</v>
      </c>
      <c r="J2670">
        <v>5</v>
      </c>
      <c r="K2670">
        <v>7</v>
      </c>
      <c r="L2670" s="3">
        <v>37593.464583333334</v>
      </c>
      <c r="M2670" t="s">
        <v>9</v>
      </c>
      <c r="N2670" t="s">
        <v>9</v>
      </c>
      <c r="O2670" t="s">
        <v>9</v>
      </c>
      <c r="P2670" s="3">
        <v>37593.48541666667</v>
      </c>
      <c r="Q2670">
        <v>0.05</v>
      </c>
      <c r="R2670" t="s">
        <v>77</v>
      </c>
      <c r="S2670">
        <v>0.05</v>
      </c>
      <c r="T2670">
        <v>0</v>
      </c>
      <c r="U2670" t="s">
        <v>82</v>
      </c>
      <c r="V2670" s="3">
        <v>37593.458333333336</v>
      </c>
      <c r="W2670">
        <v>1</v>
      </c>
      <c r="X2670" s="3">
        <v>37593.464583333334</v>
      </c>
      <c r="Y2670" t="s">
        <v>9</v>
      </c>
      <c r="Z2670">
        <v>0.05</v>
      </c>
      <c r="AA2670">
        <v>0</v>
      </c>
      <c r="AB2670" t="s">
        <v>88</v>
      </c>
    </row>
    <row r="2671" spans="1:28" x14ac:dyDescent="0.25">
      <c r="A2671" t="s">
        <v>74</v>
      </c>
      <c r="B2671" t="s">
        <v>75</v>
      </c>
      <c r="C2671">
        <v>53.649500000000003</v>
      </c>
      <c r="D2671">
        <v>9.9618000000000002</v>
      </c>
      <c r="E2671">
        <v>15</v>
      </c>
      <c r="F2671" s="2">
        <v>37594</v>
      </c>
      <c r="G2671">
        <v>3.8</v>
      </c>
      <c r="H2671" s="3">
        <v>37594.475694444445</v>
      </c>
      <c r="I2671" s="3">
        <v>37594.448611111111</v>
      </c>
      <c r="J2671">
        <v>4</v>
      </c>
      <c r="K2671">
        <v>5.8</v>
      </c>
      <c r="L2671" s="3">
        <v>37594.465277777781</v>
      </c>
      <c r="M2671" t="s">
        <v>9</v>
      </c>
      <c r="N2671" t="s">
        <v>9</v>
      </c>
      <c r="O2671" t="s">
        <v>9</v>
      </c>
      <c r="P2671" s="3">
        <v>37594.475694444445</v>
      </c>
      <c r="Q2671">
        <v>0.05</v>
      </c>
      <c r="R2671" t="s">
        <v>77</v>
      </c>
      <c r="S2671">
        <v>0.05</v>
      </c>
      <c r="T2671">
        <v>0</v>
      </c>
      <c r="U2671" t="s">
        <v>82</v>
      </c>
      <c r="V2671" s="3">
        <v>37594.448611111111</v>
      </c>
      <c r="W2671">
        <v>1</v>
      </c>
      <c r="X2671" s="3">
        <v>37594.465277777781</v>
      </c>
      <c r="Y2671" t="s">
        <v>9</v>
      </c>
      <c r="Z2671">
        <v>0.05</v>
      </c>
      <c r="AA2671">
        <v>0</v>
      </c>
      <c r="AB2671" t="s">
        <v>88</v>
      </c>
    </row>
    <row r="2672" spans="1:28" x14ac:dyDescent="0.25">
      <c r="A2672" t="s">
        <v>74</v>
      </c>
      <c r="B2672" t="s">
        <v>75</v>
      </c>
      <c r="C2672">
        <v>53.649500000000003</v>
      </c>
      <c r="D2672">
        <v>9.9618000000000002</v>
      </c>
      <c r="E2672">
        <v>15</v>
      </c>
      <c r="F2672" s="2">
        <v>37595</v>
      </c>
      <c r="G2672">
        <v>3.1</v>
      </c>
      <c r="H2672" s="3">
        <v>37595.475694444445</v>
      </c>
      <c r="I2672" s="3">
        <v>37595.448611111111</v>
      </c>
      <c r="J2672">
        <v>3.7</v>
      </c>
      <c r="K2672">
        <v>4.0999999999999996</v>
      </c>
      <c r="L2672" s="3">
        <v>37595.465277777781</v>
      </c>
      <c r="M2672" t="s">
        <v>9</v>
      </c>
      <c r="N2672" t="s">
        <v>9</v>
      </c>
      <c r="O2672" t="s">
        <v>9</v>
      </c>
      <c r="P2672" s="3">
        <v>37595.475694444445</v>
      </c>
      <c r="Q2672">
        <v>0.05</v>
      </c>
      <c r="R2672" t="s">
        <v>77</v>
      </c>
      <c r="S2672">
        <v>0.05</v>
      </c>
      <c r="T2672">
        <v>0</v>
      </c>
      <c r="U2672" t="s">
        <v>82</v>
      </c>
      <c r="V2672" s="3">
        <v>37595.448611111111</v>
      </c>
      <c r="W2672">
        <v>1</v>
      </c>
      <c r="X2672" s="3">
        <v>37595.465277777781</v>
      </c>
      <c r="Y2672" t="s">
        <v>9</v>
      </c>
      <c r="Z2672">
        <v>0.05</v>
      </c>
      <c r="AA2672">
        <v>0</v>
      </c>
      <c r="AB2672" t="s">
        <v>88</v>
      </c>
    </row>
    <row r="2673" spans="1:28" x14ac:dyDescent="0.25">
      <c r="A2673" t="s">
        <v>74</v>
      </c>
      <c r="B2673" t="s">
        <v>75</v>
      </c>
      <c r="C2673">
        <v>53.649500000000003</v>
      </c>
      <c r="D2673">
        <v>9.9618000000000002</v>
      </c>
      <c r="E2673">
        <v>15</v>
      </c>
      <c r="F2673" s="2">
        <v>37596</v>
      </c>
      <c r="G2673">
        <v>-0.3</v>
      </c>
      <c r="H2673" s="3">
        <v>37596.475694444445</v>
      </c>
      <c r="I2673" s="3">
        <v>37596.448611111111</v>
      </c>
      <c r="J2673">
        <v>0.7</v>
      </c>
      <c r="K2673">
        <v>4</v>
      </c>
      <c r="L2673" s="3">
        <v>37596.46597222222</v>
      </c>
      <c r="M2673" t="s">
        <v>9</v>
      </c>
      <c r="N2673" t="s">
        <v>9</v>
      </c>
      <c r="O2673" t="s">
        <v>9</v>
      </c>
      <c r="P2673" s="3">
        <v>37596.475694444445</v>
      </c>
      <c r="Q2673">
        <v>0.05</v>
      </c>
      <c r="R2673" t="s">
        <v>77</v>
      </c>
      <c r="S2673">
        <v>0.05</v>
      </c>
      <c r="T2673">
        <v>0</v>
      </c>
      <c r="U2673" t="s">
        <v>82</v>
      </c>
      <c r="V2673" s="3">
        <v>37596.448611111111</v>
      </c>
      <c r="W2673">
        <v>1</v>
      </c>
      <c r="X2673" s="3">
        <v>37596.46597222222</v>
      </c>
      <c r="Y2673" t="s">
        <v>9</v>
      </c>
      <c r="Z2673">
        <v>0.05</v>
      </c>
      <c r="AA2673">
        <v>0</v>
      </c>
      <c r="AB2673" t="s">
        <v>88</v>
      </c>
    </row>
    <row r="2674" spans="1:28" x14ac:dyDescent="0.25">
      <c r="A2674" t="s">
        <v>74</v>
      </c>
      <c r="B2674" t="s">
        <v>75</v>
      </c>
      <c r="C2674">
        <v>53.649500000000003</v>
      </c>
      <c r="D2674">
        <v>9.9618000000000002</v>
      </c>
      <c r="E2674">
        <v>15</v>
      </c>
      <c r="F2674" s="2">
        <v>37597</v>
      </c>
      <c r="G2674">
        <v>-0.4</v>
      </c>
      <c r="H2674" s="3">
        <v>37597.476388888892</v>
      </c>
      <c r="I2674" s="3">
        <v>37597.449305555558</v>
      </c>
      <c r="J2674">
        <v>-0.2</v>
      </c>
      <c r="K2674">
        <v>2</v>
      </c>
      <c r="L2674" s="3">
        <v>37597.46597222222</v>
      </c>
      <c r="M2674" t="s">
        <v>9</v>
      </c>
      <c r="N2674" t="s">
        <v>9</v>
      </c>
      <c r="O2674" t="s">
        <v>9</v>
      </c>
      <c r="P2674" s="3">
        <v>37597.476388888892</v>
      </c>
      <c r="Q2674">
        <v>0.05</v>
      </c>
      <c r="R2674" t="s">
        <v>77</v>
      </c>
      <c r="S2674">
        <v>0.05</v>
      </c>
      <c r="T2674">
        <v>0</v>
      </c>
      <c r="U2674" t="s">
        <v>82</v>
      </c>
      <c r="V2674" s="3">
        <v>37597.449305555558</v>
      </c>
      <c r="W2674">
        <v>1</v>
      </c>
      <c r="X2674" s="3">
        <v>37597.46597222222</v>
      </c>
      <c r="Y2674" t="s">
        <v>9</v>
      </c>
      <c r="Z2674">
        <v>0.05</v>
      </c>
      <c r="AA2674">
        <v>0</v>
      </c>
      <c r="AB2674" t="s">
        <v>88</v>
      </c>
    </row>
    <row r="2675" spans="1:28" x14ac:dyDescent="0.25">
      <c r="A2675" t="s">
        <v>74</v>
      </c>
      <c r="B2675" t="s">
        <v>75</v>
      </c>
      <c r="C2675">
        <v>53.649500000000003</v>
      </c>
      <c r="D2675">
        <v>9.9618000000000002</v>
      </c>
      <c r="E2675">
        <v>15</v>
      </c>
      <c r="F2675" s="2">
        <v>37598</v>
      </c>
      <c r="G2675">
        <v>-5.4</v>
      </c>
      <c r="H2675" s="3">
        <v>37598.475694444445</v>
      </c>
      <c r="I2675" s="3">
        <v>37598.448611111111</v>
      </c>
      <c r="J2675">
        <v>-1.1000000000000001</v>
      </c>
      <c r="K2675">
        <v>-0.2</v>
      </c>
      <c r="L2675" s="3">
        <v>37598.466666666667</v>
      </c>
      <c r="M2675" t="s">
        <v>9</v>
      </c>
      <c r="N2675" t="s">
        <v>9</v>
      </c>
      <c r="O2675" t="s">
        <v>9</v>
      </c>
      <c r="P2675" s="3">
        <v>37598.475694444445</v>
      </c>
      <c r="Q2675">
        <v>0.05</v>
      </c>
      <c r="R2675" t="s">
        <v>77</v>
      </c>
      <c r="S2675">
        <v>0.05</v>
      </c>
      <c r="T2675">
        <v>0</v>
      </c>
      <c r="U2675" t="s">
        <v>82</v>
      </c>
      <c r="V2675" s="3">
        <v>37598.448611111111</v>
      </c>
      <c r="W2675">
        <v>1</v>
      </c>
      <c r="X2675" s="3">
        <v>37598.466666666667</v>
      </c>
      <c r="Y2675" t="s">
        <v>9</v>
      </c>
      <c r="Z2675">
        <v>0.05</v>
      </c>
      <c r="AA2675">
        <v>0</v>
      </c>
      <c r="AB2675" t="s">
        <v>88</v>
      </c>
    </row>
    <row r="2676" spans="1:28" x14ac:dyDescent="0.25">
      <c r="A2676" t="s">
        <v>74</v>
      </c>
      <c r="B2676" t="s">
        <v>75</v>
      </c>
      <c r="C2676">
        <v>53.649500000000003</v>
      </c>
      <c r="D2676">
        <v>9.9618000000000002</v>
      </c>
      <c r="E2676">
        <v>15</v>
      </c>
      <c r="F2676" s="2">
        <v>37599</v>
      </c>
      <c r="G2676">
        <v>-7.6</v>
      </c>
      <c r="H2676" s="3">
        <v>37599.475694444445</v>
      </c>
      <c r="I2676" s="3">
        <v>37599.448611111111</v>
      </c>
      <c r="J2676">
        <v>-6.6</v>
      </c>
      <c r="K2676">
        <v>0.2</v>
      </c>
      <c r="L2676" s="3">
        <v>37599.466666666667</v>
      </c>
      <c r="M2676" t="s">
        <v>9</v>
      </c>
      <c r="N2676" t="s">
        <v>9</v>
      </c>
      <c r="O2676" t="s">
        <v>9</v>
      </c>
      <c r="P2676" s="3">
        <v>37599.475694444445</v>
      </c>
      <c r="Q2676">
        <v>0.05</v>
      </c>
      <c r="R2676" t="s">
        <v>77</v>
      </c>
      <c r="S2676">
        <v>0.05</v>
      </c>
      <c r="T2676">
        <v>0</v>
      </c>
      <c r="U2676" t="s">
        <v>82</v>
      </c>
      <c r="V2676" s="3">
        <v>37599.448611111111</v>
      </c>
      <c r="W2676">
        <v>1</v>
      </c>
      <c r="X2676" s="3">
        <v>37599.466666666667</v>
      </c>
      <c r="Y2676" t="s">
        <v>9</v>
      </c>
      <c r="Z2676">
        <v>0.05</v>
      </c>
      <c r="AA2676">
        <v>0</v>
      </c>
      <c r="AB2676" t="s">
        <v>88</v>
      </c>
    </row>
    <row r="2677" spans="1:28" x14ac:dyDescent="0.25">
      <c r="A2677" t="s">
        <v>74</v>
      </c>
      <c r="B2677" t="s">
        <v>75</v>
      </c>
      <c r="C2677">
        <v>53.649500000000003</v>
      </c>
      <c r="D2677">
        <v>9.9618000000000002</v>
      </c>
      <c r="E2677">
        <v>15</v>
      </c>
      <c r="F2677" s="2">
        <v>37600</v>
      </c>
      <c r="G2677">
        <v>-10.6</v>
      </c>
      <c r="H2677" s="3">
        <v>37600.475694444445</v>
      </c>
      <c r="I2677" s="3">
        <v>37600.448611111111</v>
      </c>
      <c r="J2677">
        <v>-6.5</v>
      </c>
      <c r="K2677">
        <v>-5.8</v>
      </c>
      <c r="L2677" s="3">
        <v>37600.466666666667</v>
      </c>
      <c r="M2677" t="s">
        <v>9</v>
      </c>
      <c r="N2677" t="s">
        <v>9</v>
      </c>
      <c r="O2677" t="s">
        <v>9</v>
      </c>
      <c r="P2677" s="3">
        <v>37600.475694444445</v>
      </c>
      <c r="Q2677">
        <v>0.05</v>
      </c>
      <c r="R2677" t="s">
        <v>77</v>
      </c>
      <c r="S2677">
        <v>0.05</v>
      </c>
      <c r="T2677">
        <v>0</v>
      </c>
      <c r="U2677" t="s">
        <v>82</v>
      </c>
      <c r="V2677" s="3">
        <v>37600.448611111111</v>
      </c>
      <c r="W2677">
        <v>1</v>
      </c>
      <c r="X2677" s="3">
        <v>37600.466666666667</v>
      </c>
      <c r="Y2677" t="s">
        <v>9</v>
      </c>
      <c r="Z2677">
        <v>0.05</v>
      </c>
      <c r="AA2677">
        <v>0</v>
      </c>
      <c r="AB2677" t="s">
        <v>88</v>
      </c>
    </row>
    <row r="2678" spans="1:28" x14ac:dyDescent="0.25">
      <c r="A2678" t="s">
        <v>74</v>
      </c>
      <c r="B2678" t="s">
        <v>75</v>
      </c>
      <c r="C2678">
        <v>53.649500000000003</v>
      </c>
      <c r="D2678">
        <v>9.9618000000000002</v>
      </c>
      <c r="E2678">
        <v>15</v>
      </c>
      <c r="F2678" s="2">
        <v>37601</v>
      </c>
      <c r="G2678">
        <v>-9.4</v>
      </c>
      <c r="H2678" s="3">
        <v>37601.475694444445</v>
      </c>
      <c r="I2678" s="3">
        <v>37601.448611111111</v>
      </c>
      <c r="J2678">
        <v>-2.7</v>
      </c>
      <c r="K2678">
        <v>-2.7</v>
      </c>
      <c r="L2678" s="3">
        <v>37601.467361111114</v>
      </c>
      <c r="M2678" t="s">
        <v>9</v>
      </c>
      <c r="N2678" t="s">
        <v>9</v>
      </c>
      <c r="O2678" t="s">
        <v>9</v>
      </c>
      <c r="P2678" s="3">
        <v>37601.475694444445</v>
      </c>
      <c r="Q2678">
        <v>0.05</v>
      </c>
      <c r="R2678" t="s">
        <v>77</v>
      </c>
      <c r="S2678">
        <v>0.05</v>
      </c>
      <c r="T2678">
        <v>0</v>
      </c>
      <c r="U2678" t="s">
        <v>82</v>
      </c>
      <c r="V2678" s="3">
        <v>37601.448611111111</v>
      </c>
      <c r="W2678">
        <v>1</v>
      </c>
      <c r="X2678" s="3">
        <v>37601.467361111114</v>
      </c>
      <c r="Y2678" t="s">
        <v>9</v>
      </c>
      <c r="Z2678">
        <v>0.05</v>
      </c>
      <c r="AA2678">
        <v>0</v>
      </c>
      <c r="AB2678" t="s">
        <v>88</v>
      </c>
    </row>
    <row r="2679" spans="1:28" x14ac:dyDescent="0.25">
      <c r="A2679" t="s">
        <v>74</v>
      </c>
      <c r="B2679" t="s">
        <v>75</v>
      </c>
      <c r="C2679">
        <v>53.649500000000003</v>
      </c>
      <c r="D2679">
        <v>9.9618000000000002</v>
      </c>
      <c r="E2679">
        <v>15</v>
      </c>
      <c r="F2679" s="2">
        <v>37602</v>
      </c>
      <c r="G2679">
        <v>-6</v>
      </c>
      <c r="H2679" s="3">
        <v>37602.475694444445</v>
      </c>
      <c r="I2679" s="3">
        <v>37602.448611111111</v>
      </c>
      <c r="J2679">
        <v>-4.0999999999999996</v>
      </c>
      <c r="K2679">
        <v>-1</v>
      </c>
      <c r="L2679" s="3">
        <v>37602.467361111114</v>
      </c>
      <c r="M2679" t="s">
        <v>9</v>
      </c>
      <c r="N2679" t="s">
        <v>9</v>
      </c>
      <c r="O2679" t="s">
        <v>9</v>
      </c>
      <c r="P2679" s="3">
        <v>37602.475694444445</v>
      </c>
      <c r="Q2679">
        <v>0.05</v>
      </c>
      <c r="R2679" t="s">
        <v>77</v>
      </c>
      <c r="S2679">
        <v>0.05</v>
      </c>
      <c r="T2679">
        <v>0</v>
      </c>
      <c r="U2679" t="s">
        <v>82</v>
      </c>
      <c r="V2679" s="3">
        <v>37602.448611111111</v>
      </c>
      <c r="W2679">
        <v>1</v>
      </c>
      <c r="X2679" s="3">
        <v>37602.467361111114</v>
      </c>
      <c r="Y2679" t="s">
        <v>9</v>
      </c>
      <c r="Z2679">
        <v>0.05</v>
      </c>
      <c r="AA2679">
        <v>0</v>
      </c>
      <c r="AB2679" t="s">
        <v>88</v>
      </c>
    </row>
    <row r="2680" spans="1:28" x14ac:dyDescent="0.25">
      <c r="A2680" t="s">
        <v>74</v>
      </c>
      <c r="B2680" t="s">
        <v>75</v>
      </c>
      <c r="C2680">
        <v>53.649500000000003</v>
      </c>
      <c r="D2680">
        <v>9.9618000000000002</v>
      </c>
      <c r="E2680">
        <v>15</v>
      </c>
      <c r="F2680" s="2">
        <v>37603</v>
      </c>
      <c r="G2680">
        <v>-9.6999999999999993</v>
      </c>
      <c r="H2680" s="3">
        <v>37603.475694444445</v>
      </c>
      <c r="I2680" s="3">
        <v>37603.448611111111</v>
      </c>
      <c r="J2680">
        <v>-6</v>
      </c>
      <c r="K2680">
        <v>-3.1</v>
      </c>
      <c r="L2680" s="3">
        <v>37603.468055555553</v>
      </c>
      <c r="M2680" t="s">
        <v>9</v>
      </c>
      <c r="N2680" t="s">
        <v>9</v>
      </c>
      <c r="O2680" t="s">
        <v>9</v>
      </c>
      <c r="P2680" s="3">
        <v>37603.475694444445</v>
      </c>
      <c r="Q2680">
        <v>0.05</v>
      </c>
      <c r="R2680" t="s">
        <v>77</v>
      </c>
      <c r="S2680">
        <v>0.05</v>
      </c>
      <c r="T2680">
        <v>0</v>
      </c>
      <c r="U2680" t="s">
        <v>82</v>
      </c>
      <c r="V2680" s="3">
        <v>37603.448611111111</v>
      </c>
      <c r="W2680">
        <v>1</v>
      </c>
      <c r="X2680" s="3">
        <v>37603.468055555553</v>
      </c>
      <c r="Y2680" t="s">
        <v>9</v>
      </c>
      <c r="Z2680">
        <v>0.05</v>
      </c>
      <c r="AA2680">
        <v>0</v>
      </c>
      <c r="AB2680" t="s">
        <v>88</v>
      </c>
    </row>
    <row r="2681" spans="1:28" x14ac:dyDescent="0.25">
      <c r="A2681" t="s">
        <v>74</v>
      </c>
      <c r="B2681" t="s">
        <v>75</v>
      </c>
      <c r="C2681">
        <v>53.649500000000003</v>
      </c>
      <c r="D2681">
        <v>9.9618000000000002</v>
      </c>
      <c r="E2681">
        <v>15</v>
      </c>
      <c r="F2681" s="2">
        <v>37604</v>
      </c>
      <c r="G2681">
        <v>-7.7</v>
      </c>
      <c r="H2681" s="3">
        <v>37604.476388888892</v>
      </c>
      <c r="I2681" s="3">
        <v>37604.449305555558</v>
      </c>
      <c r="J2681">
        <v>-4.5</v>
      </c>
      <c r="K2681">
        <v>-3.7</v>
      </c>
      <c r="L2681" s="3">
        <v>37604.468055555553</v>
      </c>
      <c r="M2681" t="s">
        <v>9</v>
      </c>
      <c r="N2681" t="s">
        <v>9</v>
      </c>
      <c r="O2681" t="s">
        <v>9</v>
      </c>
      <c r="P2681" s="3">
        <v>37604.476388888892</v>
      </c>
      <c r="Q2681">
        <v>0.05</v>
      </c>
      <c r="R2681" t="s">
        <v>77</v>
      </c>
      <c r="S2681">
        <v>0.05</v>
      </c>
      <c r="T2681">
        <v>0</v>
      </c>
      <c r="U2681" t="s">
        <v>82</v>
      </c>
      <c r="V2681" s="3">
        <v>37604.449305555558</v>
      </c>
      <c r="W2681">
        <v>1</v>
      </c>
      <c r="X2681" s="3">
        <v>37604.468055555553</v>
      </c>
      <c r="Y2681" t="s">
        <v>9</v>
      </c>
      <c r="Z2681">
        <v>0.05</v>
      </c>
      <c r="AA2681">
        <v>0</v>
      </c>
      <c r="AB2681" t="s">
        <v>88</v>
      </c>
    </row>
    <row r="2682" spans="1:28" x14ac:dyDescent="0.25">
      <c r="A2682" t="s">
        <v>74</v>
      </c>
      <c r="B2682" t="s">
        <v>75</v>
      </c>
      <c r="C2682">
        <v>53.649500000000003</v>
      </c>
      <c r="D2682">
        <v>9.9618000000000002</v>
      </c>
      <c r="E2682">
        <v>15</v>
      </c>
      <c r="F2682" s="2">
        <v>37605</v>
      </c>
      <c r="G2682">
        <v>-4.7</v>
      </c>
      <c r="H2682" s="3">
        <v>37605.476388888892</v>
      </c>
      <c r="I2682" s="3">
        <v>37605.449305555558</v>
      </c>
      <c r="J2682">
        <v>-2.8</v>
      </c>
      <c r="K2682">
        <v>-1.5</v>
      </c>
      <c r="L2682" s="3">
        <v>37605.46875</v>
      </c>
      <c r="M2682" t="s">
        <v>9</v>
      </c>
      <c r="N2682" t="s">
        <v>9</v>
      </c>
      <c r="O2682" t="s">
        <v>9</v>
      </c>
      <c r="P2682" s="3">
        <v>37605.476388888892</v>
      </c>
      <c r="Q2682">
        <v>0.05</v>
      </c>
      <c r="R2682" t="s">
        <v>77</v>
      </c>
      <c r="S2682">
        <v>0.05</v>
      </c>
      <c r="T2682">
        <v>0</v>
      </c>
      <c r="U2682" t="s">
        <v>82</v>
      </c>
      <c r="V2682" s="3">
        <v>37605.449305555558</v>
      </c>
      <c r="W2682">
        <v>1</v>
      </c>
      <c r="X2682" s="3">
        <v>37605.46875</v>
      </c>
      <c r="Y2682" t="s">
        <v>9</v>
      </c>
      <c r="Z2682">
        <v>0.05</v>
      </c>
      <c r="AA2682">
        <v>0</v>
      </c>
      <c r="AB2682" t="s">
        <v>88</v>
      </c>
    </row>
    <row r="2683" spans="1:28" x14ac:dyDescent="0.25">
      <c r="A2683" t="s">
        <v>74</v>
      </c>
      <c r="B2683" t="s">
        <v>75</v>
      </c>
      <c r="C2683">
        <v>53.649500000000003</v>
      </c>
      <c r="D2683">
        <v>9.9618000000000002</v>
      </c>
      <c r="E2683">
        <v>15</v>
      </c>
      <c r="F2683" s="2">
        <v>37606</v>
      </c>
      <c r="G2683">
        <v>-2.8</v>
      </c>
      <c r="H2683" s="3">
        <v>37606.476388888892</v>
      </c>
      <c r="I2683" s="3">
        <v>37606.449305555558</v>
      </c>
      <c r="J2683">
        <v>-1.3</v>
      </c>
      <c r="K2683">
        <v>-1.2</v>
      </c>
      <c r="L2683" s="3">
        <v>37606.46875</v>
      </c>
      <c r="M2683" t="s">
        <v>9</v>
      </c>
      <c r="N2683" t="s">
        <v>9</v>
      </c>
      <c r="O2683" t="s">
        <v>9</v>
      </c>
      <c r="P2683" s="3">
        <v>37606.476388888892</v>
      </c>
      <c r="Q2683">
        <v>0.05</v>
      </c>
      <c r="R2683" t="s">
        <v>77</v>
      </c>
      <c r="S2683">
        <v>0.05</v>
      </c>
      <c r="T2683">
        <v>0</v>
      </c>
      <c r="U2683" t="s">
        <v>82</v>
      </c>
      <c r="V2683" s="3">
        <v>37606.449305555558</v>
      </c>
      <c r="W2683">
        <v>1</v>
      </c>
      <c r="X2683" s="3">
        <v>37606.46875</v>
      </c>
      <c r="Y2683" t="s">
        <v>9</v>
      </c>
      <c r="Z2683">
        <v>0.05</v>
      </c>
      <c r="AA2683">
        <v>0</v>
      </c>
      <c r="AB2683" t="s">
        <v>88</v>
      </c>
    </row>
    <row r="2684" spans="1:28" x14ac:dyDescent="0.25">
      <c r="A2684" t="s">
        <v>74</v>
      </c>
      <c r="B2684" t="s">
        <v>75</v>
      </c>
      <c r="C2684">
        <v>53.649500000000003</v>
      </c>
      <c r="D2684">
        <v>9.9618000000000002</v>
      </c>
      <c r="E2684">
        <v>15</v>
      </c>
      <c r="F2684" s="2">
        <v>37607</v>
      </c>
      <c r="G2684">
        <v>-1.8</v>
      </c>
      <c r="H2684" s="3">
        <v>37607.476388888892</v>
      </c>
      <c r="I2684" s="3">
        <v>37607.449305555558</v>
      </c>
      <c r="J2684">
        <v>0.6</v>
      </c>
      <c r="K2684">
        <v>0.6</v>
      </c>
      <c r="L2684" s="3">
        <v>37607.469444444447</v>
      </c>
      <c r="M2684" t="s">
        <v>9</v>
      </c>
      <c r="N2684" t="s">
        <v>9</v>
      </c>
      <c r="O2684" t="s">
        <v>9</v>
      </c>
      <c r="P2684" s="3">
        <v>37607.476388888892</v>
      </c>
      <c r="Q2684">
        <v>0.05</v>
      </c>
      <c r="R2684" t="s">
        <v>77</v>
      </c>
      <c r="S2684">
        <v>0.05</v>
      </c>
      <c r="T2684">
        <v>0</v>
      </c>
      <c r="U2684" t="s">
        <v>82</v>
      </c>
      <c r="V2684" s="3">
        <v>37607.449305555558</v>
      </c>
      <c r="W2684">
        <v>1</v>
      </c>
      <c r="X2684" s="3">
        <v>37607.469444444447</v>
      </c>
      <c r="Y2684" t="s">
        <v>9</v>
      </c>
      <c r="Z2684">
        <v>0.05</v>
      </c>
      <c r="AA2684">
        <v>0</v>
      </c>
      <c r="AB2684" t="s">
        <v>88</v>
      </c>
    </row>
    <row r="2685" spans="1:28" x14ac:dyDescent="0.25">
      <c r="A2685" t="s">
        <v>74</v>
      </c>
      <c r="B2685" t="s">
        <v>75</v>
      </c>
      <c r="C2685">
        <v>53.649500000000003</v>
      </c>
      <c r="D2685">
        <v>9.9618000000000002</v>
      </c>
      <c r="E2685">
        <v>15</v>
      </c>
      <c r="F2685" s="2">
        <v>37608</v>
      </c>
      <c r="G2685">
        <v>-6.7</v>
      </c>
      <c r="H2685" s="3">
        <v>37608.476388888892</v>
      </c>
      <c r="I2685" s="3">
        <v>37608.449305555558</v>
      </c>
      <c r="J2685">
        <v>0.6</v>
      </c>
      <c r="K2685">
        <v>0.7</v>
      </c>
      <c r="L2685" s="3">
        <v>37608.469444444447</v>
      </c>
      <c r="M2685" t="s">
        <v>9</v>
      </c>
      <c r="N2685" t="s">
        <v>9</v>
      </c>
      <c r="O2685" t="s">
        <v>9</v>
      </c>
      <c r="P2685" s="3">
        <v>37608.476388888892</v>
      </c>
      <c r="Q2685">
        <v>0.7</v>
      </c>
      <c r="R2685" t="s">
        <v>77</v>
      </c>
      <c r="S2685">
        <v>0.7</v>
      </c>
      <c r="T2685">
        <v>0</v>
      </c>
      <c r="U2685" t="s">
        <v>9</v>
      </c>
      <c r="V2685" s="3">
        <v>37608.449305555558</v>
      </c>
      <c r="W2685">
        <v>1</v>
      </c>
      <c r="X2685" s="3">
        <v>37608.469444444447</v>
      </c>
      <c r="Y2685" t="s">
        <v>9</v>
      </c>
      <c r="Z2685">
        <v>0.7</v>
      </c>
      <c r="AA2685">
        <v>0</v>
      </c>
      <c r="AB2685" t="s">
        <v>88</v>
      </c>
    </row>
    <row r="2686" spans="1:28" x14ac:dyDescent="0.25">
      <c r="A2686" t="s">
        <v>74</v>
      </c>
      <c r="B2686" t="s">
        <v>75</v>
      </c>
      <c r="C2686">
        <v>53.649500000000003</v>
      </c>
      <c r="D2686">
        <v>9.9618000000000002</v>
      </c>
      <c r="E2686">
        <v>15</v>
      </c>
      <c r="F2686" s="2">
        <v>37609</v>
      </c>
      <c r="G2686">
        <v>-1.9</v>
      </c>
      <c r="H2686" s="3">
        <v>37609.476388888892</v>
      </c>
      <c r="I2686" s="3">
        <v>37609.449305555558</v>
      </c>
      <c r="J2686">
        <v>-0.4</v>
      </c>
      <c r="K2686">
        <v>2.5</v>
      </c>
      <c r="L2686" s="3">
        <v>37609.470138888886</v>
      </c>
      <c r="M2686" t="s">
        <v>9</v>
      </c>
      <c r="N2686" t="s">
        <v>9</v>
      </c>
      <c r="O2686" t="s">
        <v>9</v>
      </c>
      <c r="P2686" s="3">
        <v>37609.476388888892</v>
      </c>
      <c r="Q2686">
        <v>0.05</v>
      </c>
      <c r="R2686" t="s">
        <v>77</v>
      </c>
      <c r="S2686">
        <v>0.05</v>
      </c>
      <c r="T2686">
        <v>0</v>
      </c>
      <c r="U2686" t="s">
        <v>82</v>
      </c>
      <c r="V2686" s="3">
        <v>37609.449305555558</v>
      </c>
      <c r="W2686">
        <v>1</v>
      </c>
      <c r="X2686" s="3">
        <v>37609.470138888886</v>
      </c>
      <c r="Y2686" t="s">
        <v>9</v>
      </c>
      <c r="Z2686">
        <v>0.05</v>
      </c>
      <c r="AA2686">
        <v>0</v>
      </c>
      <c r="AB2686" t="s">
        <v>88</v>
      </c>
    </row>
    <row r="2687" spans="1:28" x14ac:dyDescent="0.25">
      <c r="A2687" t="s">
        <v>74</v>
      </c>
      <c r="B2687" t="s">
        <v>75</v>
      </c>
      <c r="C2687">
        <v>53.649500000000003</v>
      </c>
      <c r="D2687">
        <v>9.9618000000000002</v>
      </c>
      <c r="E2687">
        <v>15</v>
      </c>
      <c r="F2687" s="2">
        <v>37610</v>
      </c>
      <c r="G2687">
        <v>-4.5</v>
      </c>
      <c r="H2687" s="3">
        <v>37610.476388888892</v>
      </c>
      <c r="I2687" s="3">
        <v>37610.449305555558</v>
      </c>
      <c r="J2687">
        <v>-3.6</v>
      </c>
      <c r="K2687">
        <v>0.1</v>
      </c>
      <c r="L2687" s="3">
        <v>37610.470138888886</v>
      </c>
      <c r="M2687" t="s">
        <v>9</v>
      </c>
      <c r="N2687" t="s">
        <v>9</v>
      </c>
      <c r="O2687" t="s">
        <v>9</v>
      </c>
      <c r="P2687" s="3">
        <v>37610.476388888892</v>
      </c>
      <c r="Q2687">
        <v>0.05</v>
      </c>
      <c r="R2687" t="s">
        <v>77</v>
      </c>
      <c r="S2687">
        <v>0.05</v>
      </c>
      <c r="T2687">
        <v>0</v>
      </c>
      <c r="U2687" t="s">
        <v>82</v>
      </c>
      <c r="V2687" s="3">
        <v>37610.449305555558</v>
      </c>
      <c r="W2687">
        <v>1</v>
      </c>
      <c r="X2687" s="3">
        <v>37610.470138888886</v>
      </c>
      <c r="Y2687" t="s">
        <v>9</v>
      </c>
      <c r="Z2687">
        <v>0.05</v>
      </c>
      <c r="AA2687">
        <v>0</v>
      </c>
      <c r="AB2687" t="s">
        <v>88</v>
      </c>
    </row>
    <row r="2688" spans="1:28" x14ac:dyDescent="0.25">
      <c r="A2688" t="s">
        <v>74</v>
      </c>
      <c r="B2688" t="s">
        <v>75</v>
      </c>
      <c r="C2688">
        <v>53.649500000000003</v>
      </c>
      <c r="D2688">
        <v>9.9618000000000002</v>
      </c>
      <c r="E2688">
        <v>15</v>
      </c>
      <c r="F2688" s="2">
        <v>37611</v>
      </c>
      <c r="G2688">
        <v>-3.7</v>
      </c>
      <c r="H2688" s="3">
        <v>37611.476388888892</v>
      </c>
      <c r="I2688" s="3">
        <v>37611.449305555558</v>
      </c>
      <c r="J2688">
        <v>-1.7</v>
      </c>
      <c r="K2688">
        <v>-1.7</v>
      </c>
      <c r="L2688" s="3">
        <v>37611.470833333333</v>
      </c>
      <c r="M2688" t="s">
        <v>9</v>
      </c>
      <c r="N2688" t="s">
        <v>9</v>
      </c>
      <c r="O2688" t="s">
        <v>9</v>
      </c>
      <c r="P2688" s="3">
        <v>37611.476388888892</v>
      </c>
      <c r="Q2688">
        <v>0.05</v>
      </c>
      <c r="R2688" t="s">
        <v>77</v>
      </c>
      <c r="S2688">
        <v>0.05</v>
      </c>
      <c r="T2688">
        <v>0</v>
      </c>
      <c r="U2688" t="s">
        <v>82</v>
      </c>
      <c r="V2688" s="3">
        <v>37611.449305555558</v>
      </c>
      <c r="W2688">
        <v>1</v>
      </c>
      <c r="X2688" s="3">
        <v>37611.470833333333</v>
      </c>
      <c r="Y2688" t="s">
        <v>9</v>
      </c>
      <c r="Z2688">
        <v>0.05</v>
      </c>
      <c r="AA2688">
        <v>0</v>
      </c>
      <c r="AB2688" t="s">
        <v>88</v>
      </c>
    </row>
    <row r="2689" spans="1:28" x14ac:dyDescent="0.25">
      <c r="A2689" t="s">
        <v>74</v>
      </c>
      <c r="B2689" t="s">
        <v>75</v>
      </c>
      <c r="C2689">
        <v>53.649500000000003</v>
      </c>
      <c r="D2689">
        <v>9.9618000000000002</v>
      </c>
      <c r="E2689">
        <v>15</v>
      </c>
      <c r="F2689" s="2">
        <v>37612</v>
      </c>
      <c r="G2689">
        <v>-3.7</v>
      </c>
      <c r="H2689" s="3">
        <v>37612.48541666667</v>
      </c>
      <c r="I2689" s="3">
        <v>37612.458333333336</v>
      </c>
      <c r="J2689">
        <v>-1</v>
      </c>
      <c r="K2689">
        <v>-1</v>
      </c>
      <c r="L2689" s="3">
        <v>37612.470833333333</v>
      </c>
      <c r="M2689" t="s">
        <v>9</v>
      </c>
      <c r="N2689" t="s">
        <v>9</v>
      </c>
      <c r="O2689" t="s">
        <v>9</v>
      </c>
      <c r="P2689" s="3">
        <v>37612.48541666667</v>
      </c>
      <c r="Q2689">
        <v>0</v>
      </c>
      <c r="R2689" t="s">
        <v>76</v>
      </c>
      <c r="S2689">
        <v>0</v>
      </c>
      <c r="T2689">
        <v>0</v>
      </c>
      <c r="U2689" t="s">
        <v>9</v>
      </c>
      <c r="V2689" s="3">
        <v>37612.458333333336</v>
      </c>
      <c r="W2689">
        <v>1</v>
      </c>
      <c r="X2689" s="3">
        <v>37612.470833333333</v>
      </c>
      <c r="Y2689" t="s">
        <v>9</v>
      </c>
      <c r="Z2689">
        <v>0</v>
      </c>
      <c r="AA2689">
        <v>0</v>
      </c>
    </row>
    <row r="2690" spans="1:28" x14ac:dyDescent="0.25">
      <c r="A2690" t="s">
        <v>74</v>
      </c>
      <c r="B2690" t="s">
        <v>75</v>
      </c>
      <c r="C2690">
        <v>53.649500000000003</v>
      </c>
      <c r="D2690">
        <v>9.9618000000000002</v>
      </c>
      <c r="E2690">
        <v>15</v>
      </c>
      <c r="F2690" s="2">
        <v>37613</v>
      </c>
      <c r="G2690">
        <v>-4</v>
      </c>
      <c r="H2690" s="3">
        <v>37613.48541666667</v>
      </c>
      <c r="I2690" s="3">
        <v>37613.458333333336</v>
      </c>
      <c r="J2690">
        <v>-3</v>
      </c>
      <c r="K2690">
        <v>-0.1</v>
      </c>
      <c r="L2690" s="3">
        <v>37613.47152777778</v>
      </c>
      <c r="M2690" t="s">
        <v>9</v>
      </c>
      <c r="N2690" t="s">
        <v>9</v>
      </c>
      <c r="O2690" t="s">
        <v>9</v>
      </c>
      <c r="P2690" s="3">
        <v>37613.48541666667</v>
      </c>
      <c r="Q2690">
        <v>-9</v>
      </c>
      <c r="R2690" t="s">
        <v>87</v>
      </c>
      <c r="S2690">
        <v>-9</v>
      </c>
      <c r="T2690">
        <v>15</v>
      </c>
      <c r="U2690" t="s">
        <v>79</v>
      </c>
      <c r="V2690" s="3">
        <v>37613.458333333336</v>
      </c>
      <c r="W2690">
        <v>1</v>
      </c>
      <c r="X2690" s="3">
        <v>37613.47152777778</v>
      </c>
      <c r="Y2690" t="s">
        <v>9</v>
      </c>
      <c r="Z2690" t="s">
        <v>9</v>
      </c>
      <c r="AA2690">
        <v>15</v>
      </c>
    </row>
    <row r="2691" spans="1:28" x14ac:dyDescent="0.25">
      <c r="A2691" t="s">
        <v>74</v>
      </c>
      <c r="B2691" t="s">
        <v>75</v>
      </c>
      <c r="C2691">
        <v>53.649500000000003</v>
      </c>
      <c r="D2691">
        <v>9.9618000000000002</v>
      </c>
      <c r="E2691">
        <v>15</v>
      </c>
      <c r="F2691" s="2">
        <v>37614</v>
      </c>
      <c r="G2691">
        <v>-3.6</v>
      </c>
      <c r="H2691" s="3">
        <v>37614.476388888892</v>
      </c>
      <c r="I2691" s="3">
        <v>37614.449305555558</v>
      </c>
      <c r="J2691">
        <v>-3.6</v>
      </c>
      <c r="K2691">
        <v>-2.1</v>
      </c>
      <c r="L2691" s="3">
        <v>37614.47152777778</v>
      </c>
      <c r="M2691" t="s">
        <v>9</v>
      </c>
      <c r="N2691" t="s">
        <v>9</v>
      </c>
      <c r="O2691" t="s">
        <v>9</v>
      </c>
      <c r="P2691" s="3">
        <v>37614.476388888892</v>
      </c>
      <c r="Q2691">
        <v>-9</v>
      </c>
      <c r="R2691" t="s">
        <v>87</v>
      </c>
      <c r="S2691">
        <v>-9</v>
      </c>
      <c r="T2691">
        <v>5</v>
      </c>
      <c r="U2691" t="s">
        <v>79</v>
      </c>
      <c r="V2691" s="3">
        <v>37614.449305555558</v>
      </c>
      <c r="W2691">
        <v>1</v>
      </c>
      <c r="X2691" s="3">
        <v>37614.47152777778</v>
      </c>
      <c r="Y2691" t="s">
        <v>9</v>
      </c>
      <c r="Z2691" t="s">
        <v>9</v>
      </c>
      <c r="AA2691">
        <v>5</v>
      </c>
    </row>
    <row r="2692" spans="1:28" x14ac:dyDescent="0.25">
      <c r="A2692" t="s">
        <v>74</v>
      </c>
      <c r="B2692" t="s">
        <v>75</v>
      </c>
      <c r="C2692">
        <v>53.649500000000003</v>
      </c>
      <c r="D2692">
        <v>9.9618000000000002</v>
      </c>
      <c r="E2692">
        <v>15</v>
      </c>
      <c r="F2692" s="2">
        <v>37615</v>
      </c>
      <c r="G2692">
        <v>-4.0999999999999996</v>
      </c>
      <c r="H2692" s="3">
        <v>37615.475694444445</v>
      </c>
      <c r="I2692" s="3">
        <v>37615.448611111111</v>
      </c>
      <c r="J2692">
        <v>-1.4</v>
      </c>
      <c r="K2692">
        <v>-1.4</v>
      </c>
      <c r="L2692" s="3">
        <v>37615.472222222219</v>
      </c>
      <c r="M2692" t="s">
        <v>9</v>
      </c>
      <c r="N2692" t="s">
        <v>9</v>
      </c>
      <c r="O2692" t="s">
        <v>9</v>
      </c>
      <c r="P2692" s="3">
        <v>37615.475694444445</v>
      </c>
      <c r="Q2692">
        <v>0.05</v>
      </c>
      <c r="R2692" t="s">
        <v>85</v>
      </c>
      <c r="S2692">
        <v>0.05</v>
      </c>
      <c r="T2692">
        <v>9</v>
      </c>
      <c r="U2692" t="s">
        <v>82</v>
      </c>
      <c r="V2692" s="3">
        <v>37615.448611111111</v>
      </c>
      <c r="W2692">
        <v>1</v>
      </c>
      <c r="X2692" s="3">
        <v>37615.472222222219</v>
      </c>
      <c r="Y2692" t="s">
        <v>9</v>
      </c>
      <c r="Z2692" t="s">
        <v>9</v>
      </c>
      <c r="AA2692">
        <v>9</v>
      </c>
      <c r="AB2692" t="s">
        <v>89</v>
      </c>
    </row>
    <row r="2693" spans="1:28" x14ac:dyDescent="0.25">
      <c r="A2693" t="s">
        <v>74</v>
      </c>
      <c r="B2693" t="s">
        <v>75</v>
      </c>
      <c r="C2693">
        <v>53.649500000000003</v>
      </c>
      <c r="D2693">
        <v>9.9618000000000002</v>
      </c>
      <c r="E2693">
        <v>15</v>
      </c>
      <c r="F2693" s="2">
        <v>37616</v>
      </c>
      <c r="G2693">
        <v>-1.4</v>
      </c>
      <c r="H2693" s="3">
        <v>37616.475694444445</v>
      </c>
      <c r="I2693" s="3">
        <v>37616.448611111111</v>
      </c>
      <c r="J2693">
        <v>3</v>
      </c>
      <c r="K2693">
        <v>3</v>
      </c>
      <c r="L2693" s="3">
        <v>37616.472222222219</v>
      </c>
      <c r="M2693" t="s">
        <v>9</v>
      </c>
      <c r="N2693" t="s">
        <v>9</v>
      </c>
      <c r="O2693" t="s">
        <v>9</v>
      </c>
      <c r="P2693" s="3">
        <v>37616.475694444445</v>
      </c>
      <c r="Q2693">
        <v>1.1000000000000001</v>
      </c>
      <c r="R2693" t="s">
        <v>85</v>
      </c>
      <c r="S2693">
        <v>1.1000000000000001</v>
      </c>
      <c r="T2693">
        <v>7</v>
      </c>
      <c r="U2693" t="s">
        <v>9</v>
      </c>
      <c r="V2693" s="3">
        <v>37616.448611111111</v>
      </c>
      <c r="W2693">
        <v>1</v>
      </c>
      <c r="X2693" s="3">
        <v>37616.472222222219</v>
      </c>
      <c r="Y2693" t="s">
        <v>9</v>
      </c>
      <c r="Z2693" t="s">
        <v>9</v>
      </c>
      <c r="AA2693">
        <v>7</v>
      </c>
      <c r="AB2693" t="s">
        <v>88</v>
      </c>
    </row>
    <row r="2694" spans="1:28" x14ac:dyDescent="0.25">
      <c r="A2694" t="s">
        <v>74</v>
      </c>
      <c r="B2694" t="s">
        <v>75</v>
      </c>
      <c r="C2694">
        <v>53.649500000000003</v>
      </c>
      <c r="D2694">
        <v>9.9618000000000002</v>
      </c>
      <c r="E2694">
        <v>15</v>
      </c>
      <c r="F2694" s="2">
        <v>37617</v>
      </c>
      <c r="G2694">
        <v>2</v>
      </c>
      <c r="H2694" s="3">
        <v>37617.475694444445</v>
      </c>
      <c r="I2694" s="3">
        <v>37617.448611111111</v>
      </c>
      <c r="J2694">
        <v>5.3</v>
      </c>
      <c r="K2694">
        <v>5.3</v>
      </c>
      <c r="L2694" s="3">
        <v>37617.472916666666</v>
      </c>
      <c r="M2694" t="s">
        <v>9</v>
      </c>
      <c r="N2694" t="s">
        <v>82</v>
      </c>
      <c r="O2694" t="s">
        <v>9</v>
      </c>
      <c r="P2694" s="3">
        <v>37617.475694444445</v>
      </c>
      <c r="Q2694">
        <v>2.5</v>
      </c>
      <c r="R2694" t="s">
        <v>85</v>
      </c>
      <c r="S2694">
        <v>2.5</v>
      </c>
      <c r="T2694">
        <v>0.5</v>
      </c>
      <c r="U2694" t="s">
        <v>9</v>
      </c>
      <c r="V2694" s="3">
        <v>37617.448611111111</v>
      </c>
      <c r="W2694">
        <v>1</v>
      </c>
      <c r="X2694" s="3">
        <v>37617.472916666666</v>
      </c>
      <c r="Y2694" t="s">
        <v>9</v>
      </c>
      <c r="Z2694" t="s">
        <v>9</v>
      </c>
      <c r="AA2694">
        <v>0.5</v>
      </c>
      <c r="AB2694" t="s">
        <v>88</v>
      </c>
    </row>
    <row r="2695" spans="1:28" x14ac:dyDescent="0.25">
      <c r="A2695" t="s">
        <v>74</v>
      </c>
      <c r="B2695" t="s">
        <v>75</v>
      </c>
      <c r="C2695">
        <v>53.649500000000003</v>
      </c>
      <c r="D2695">
        <v>9.9618000000000002</v>
      </c>
      <c r="E2695">
        <v>15</v>
      </c>
      <c r="F2695" s="2">
        <v>37618</v>
      </c>
      <c r="G2695">
        <v>5.0999999999999996</v>
      </c>
      <c r="H2695" s="3">
        <v>37618.475694444445</v>
      </c>
      <c r="I2695" s="3">
        <v>37618.448611111111</v>
      </c>
      <c r="J2695">
        <v>8.1999999999999993</v>
      </c>
      <c r="K2695">
        <v>8.1999999999999993</v>
      </c>
      <c r="L2695" s="3">
        <v>37618.472916666666</v>
      </c>
      <c r="M2695" t="s">
        <v>9</v>
      </c>
      <c r="N2695" t="s">
        <v>9</v>
      </c>
      <c r="O2695" t="s">
        <v>9</v>
      </c>
      <c r="P2695" s="3">
        <v>37618.475694444445</v>
      </c>
      <c r="Q2695">
        <v>0.05</v>
      </c>
      <c r="R2695" t="s">
        <v>77</v>
      </c>
      <c r="S2695">
        <v>0.05</v>
      </c>
      <c r="T2695">
        <v>0</v>
      </c>
      <c r="U2695" t="s">
        <v>82</v>
      </c>
      <c r="V2695" s="3">
        <v>37618.448611111111</v>
      </c>
      <c r="W2695">
        <v>1</v>
      </c>
      <c r="X2695" s="3">
        <v>37618.472916666666</v>
      </c>
      <c r="Y2695" t="s">
        <v>9</v>
      </c>
      <c r="Z2695">
        <v>0.05</v>
      </c>
      <c r="AA2695">
        <v>0</v>
      </c>
      <c r="AB2695" t="s">
        <v>88</v>
      </c>
    </row>
    <row r="2696" spans="1:28" x14ac:dyDescent="0.25">
      <c r="A2696" t="s">
        <v>74</v>
      </c>
      <c r="B2696" t="s">
        <v>75</v>
      </c>
      <c r="C2696">
        <v>53.649500000000003</v>
      </c>
      <c r="D2696">
        <v>9.9618000000000002</v>
      </c>
      <c r="E2696">
        <v>15</v>
      </c>
      <c r="F2696" s="2">
        <v>37619</v>
      </c>
      <c r="G2696">
        <v>6</v>
      </c>
      <c r="H2696" s="3">
        <v>37619.475694444445</v>
      </c>
      <c r="I2696" s="3">
        <v>37619.448611111111</v>
      </c>
      <c r="J2696">
        <v>6.3</v>
      </c>
      <c r="K2696">
        <v>8.5</v>
      </c>
      <c r="L2696" s="3">
        <v>37619.473611111112</v>
      </c>
      <c r="M2696" t="s">
        <v>9</v>
      </c>
      <c r="N2696" t="s">
        <v>9</v>
      </c>
      <c r="O2696" t="s">
        <v>9</v>
      </c>
      <c r="P2696" s="3">
        <v>37619.475694444445</v>
      </c>
      <c r="Q2696">
        <v>0.7</v>
      </c>
      <c r="R2696" t="s">
        <v>77</v>
      </c>
      <c r="S2696">
        <v>0.7</v>
      </c>
      <c r="T2696">
        <v>0</v>
      </c>
      <c r="U2696" t="s">
        <v>9</v>
      </c>
      <c r="V2696" s="3">
        <v>37619.448611111111</v>
      </c>
      <c r="W2696">
        <v>1</v>
      </c>
      <c r="X2696" s="3">
        <v>37619.473611111112</v>
      </c>
      <c r="Y2696" t="s">
        <v>9</v>
      </c>
      <c r="Z2696">
        <v>0.7</v>
      </c>
      <c r="AA2696">
        <v>0</v>
      </c>
      <c r="AB2696" t="s">
        <v>88</v>
      </c>
    </row>
    <row r="2697" spans="1:28" x14ac:dyDescent="0.25">
      <c r="A2697" t="s">
        <v>74</v>
      </c>
      <c r="B2697" t="s">
        <v>75</v>
      </c>
      <c r="C2697">
        <v>53.649500000000003</v>
      </c>
      <c r="D2697">
        <v>9.9618000000000002</v>
      </c>
      <c r="E2697">
        <v>15</v>
      </c>
      <c r="F2697" s="2">
        <v>37620</v>
      </c>
      <c r="G2697">
        <v>-3.4</v>
      </c>
      <c r="H2697" s="3">
        <v>37620.475694444445</v>
      </c>
      <c r="I2697" s="3">
        <v>37620.448611111111</v>
      </c>
      <c r="J2697">
        <v>-2.4</v>
      </c>
      <c r="K2697">
        <v>1</v>
      </c>
      <c r="L2697" s="3">
        <v>37620.473611111112</v>
      </c>
      <c r="M2697" t="s">
        <v>9</v>
      </c>
      <c r="N2697" t="s">
        <v>9</v>
      </c>
      <c r="O2697" t="s">
        <v>9</v>
      </c>
      <c r="P2697" s="3">
        <v>37620.475694444445</v>
      </c>
      <c r="Q2697">
        <v>0.7</v>
      </c>
      <c r="R2697" t="s">
        <v>85</v>
      </c>
      <c r="S2697">
        <v>0.7</v>
      </c>
      <c r="T2697">
        <v>8</v>
      </c>
      <c r="U2697" t="s">
        <v>9</v>
      </c>
      <c r="V2697" s="3">
        <v>37620.448611111111</v>
      </c>
      <c r="W2697">
        <v>1</v>
      </c>
      <c r="X2697" s="3">
        <v>37620.473611111112</v>
      </c>
      <c r="Y2697" t="s">
        <v>9</v>
      </c>
      <c r="Z2697" t="s">
        <v>9</v>
      </c>
      <c r="AA2697">
        <v>8</v>
      </c>
      <c r="AB2697" t="s">
        <v>88</v>
      </c>
    </row>
    <row r="2698" spans="1:28" x14ac:dyDescent="0.25">
      <c r="A2698" t="s">
        <v>74</v>
      </c>
      <c r="B2698" t="s">
        <v>75</v>
      </c>
      <c r="C2698">
        <v>53.649500000000003</v>
      </c>
      <c r="D2698">
        <v>9.9618000000000002</v>
      </c>
      <c r="E2698">
        <v>15</v>
      </c>
      <c r="F2698" s="2">
        <v>37621</v>
      </c>
      <c r="G2698">
        <v>-3.4</v>
      </c>
      <c r="H2698" s="3">
        <v>37621.475694444445</v>
      </c>
      <c r="I2698" s="3">
        <v>37621.448611111111</v>
      </c>
      <c r="J2698">
        <v>-2.4</v>
      </c>
      <c r="K2698">
        <v>1</v>
      </c>
      <c r="L2698" s="3">
        <v>37621.474305555559</v>
      </c>
      <c r="M2698" t="s">
        <v>9</v>
      </c>
      <c r="N2698" t="s">
        <v>82</v>
      </c>
      <c r="O2698" t="s">
        <v>9</v>
      </c>
      <c r="P2698" s="3">
        <v>37621.475694444445</v>
      </c>
      <c r="Q2698">
        <v>0</v>
      </c>
      <c r="R2698" t="s">
        <v>87</v>
      </c>
      <c r="S2698">
        <v>0</v>
      </c>
      <c r="T2698">
        <v>0.5</v>
      </c>
      <c r="U2698" t="s">
        <v>9</v>
      </c>
      <c r="V2698" s="3">
        <v>37621.448611111111</v>
      </c>
      <c r="W2698">
        <v>1</v>
      </c>
      <c r="X2698" s="3">
        <v>37621.474305555559</v>
      </c>
      <c r="Y2698" t="s">
        <v>9</v>
      </c>
      <c r="Z2698" t="s">
        <v>9</v>
      </c>
      <c r="AA2698">
        <v>0.5</v>
      </c>
      <c r="AB2698" t="s">
        <v>88</v>
      </c>
    </row>
    <row r="2699" spans="1:28" x14ac:dyDescent="0.25">
      <c r="A2699" t="s">
        <v>74</v>
      </c>
      <c r="B2699" t="s">
        <v>75</v>
      </c>
      <c r="C2699">
        <v>53.649500000000003</v>
      </c>
      <c r="D2699">
        <v>9.9618000000000002</v>
      </c>
      <c r="E2699">
        <v>15</v>
      </c>
      <c r="F2699" s="2">
        <v>37622</v>
      </c>
      <c r="G2699">
        <v>-7</v>
      </c>
      <c r="H2699" s="3">
        <v>37622.48541666667</v>
      </c>
      <c r="I2699" s="3">
        <v>37622.458333333336</v>
      </c>
      <c r="J2699">
        <v>-5</v>
      </c>
      <c r="K2699">
        <v>-2</v>
      </c>
      <c r="L2699" s="3">
        <v>37622.474305555559</v>
      </c>
      <c r="M2699" t="s">
        <v>9</v>
      </c>
      <c r="N2699" t="s">
        <v>82</v>
      </c>
      <c r="O2699" t="s">
        <v>9</v>
      </c>
      <c r="P2699" s="3">
        <v>37622.48541666667</v>
      </c>
      <c r="Q2699">
        <v>0.05</v>
      </c>
      <c r="R2699" t="s">
        <v>87</v>
      </c>
      <c r="S2699">
        <v>0.05</v>
      </c>
      <c r="T2699">
        <v>0.5</v>
      </c>
      <c r="U2699" t="s">
        <v>82</v>
      </c>
      <c r="V2699" s="3">
        <v>37622.458333333336</v>
      </c>
      <c r="W2699">
        <v>1</v>
      </c>
      <c r="X2699" s="3">
        <v>37622.474305555559</v>
      </c>
      <c r="Y2699" t="s">
        <v>9</v>
      </c>
      <c r="Z2699" t="s">
        <v>9</v>
      </c>
      <c r="AA2699">
        <v>0.5</v>
      </c>
    </row>
    <row r="2700" spans="1:28" x14ac:dyDescent="0.25">
      <c r="A2700" t="s">
        <v>74</v>
      </c>
      <c r="B2700" t="s">
        <v>75</v>
      </c>
      <c r="C2700">
        <v>53.649500000000003</v>
      </c>
      <c r="D2700">
        <v>9.9618000000000002</v>
      </c>
      <c r="E2700">
        <v>15</v>
      </c>
      <c r="F2700" s="2">
        <v>37623</v>
      </c>
      <c r="G2700" t="s">
        <v>9</v>
      </c>
      <c r="H2700" s="3">
        <v>37623.476388888892</v>
      </c>
      <c r="I2700" s="3">
        <v>37623.449305555558</v>
      </c>
      <c r="J2700">
        <v>0.7</v>
      </c>
      <c r="K2700" t="s">
        <v>9</v>
      </c>
      <c r="L2700" s="3">
        <v>37623.474999999999</v>
      </c>
      <c r="M2700" t="s">
        <v>9</v>
      </c>
      <c r="N2700" t="s">
        <v>82</v>
      </c>
      <c r="O2700" t="s">
        <v>9</v>
      </c>
      <c r="P2700" s="3">
        <v>37623.476388888892</v>
      </c>
      <c r="Q2700">
        <v>2</v>
      </c>
      <c r="R2700" t="s">
        <v>85</v>
      </c>
      <c r="S2700">
        <v>2</v>
      </c>
      <c r="T2700">
        <v>0.5</v>
      </c>
      <c r="U2700" t="s">
        <v>9</v>
      </c>
      <c r="V2700" s="3">
        <v>37623.449305555558</v>
      </c>
      <c r="W2700">
        <v>1</v>
      </c>
      <c r="X2700" s="3">
        <v>37623.474999999999</v>
      </c>
      <c r="Y2700" t="s">
        <v>9</v>
      </c>
      <c r="Z2700" t="s">
        <v>9</v>
      </c>
      <c r="AA2700">
        <v>0.5</v>
      </c>
      <c r="AB2700" t="s">
        <v>90</v>
      </c>
    </row>
    <row r="2701" spans="1:28" x14ac:dyDescent="0.25">
      <c r="A2701" t="s">
        <v>74</v>
      </c>
      <c r="B2701" t="s">
        <v>75</v>
      </c>
      <c r="C2701">
        <v>53.649500000000003</v>
      </c>
      <c r="D2701">
        <v>9.9618000000000002</v>
      </c>
      <c r="E2701">
        <v>15</v>
      </c>
      <c r="F2701" s="2">
        <v>37624</v>
      </c>
      <c r="G2701">
        <v>-0.2</v>
      </c>
      <c r="H2701" s="3">
        <v>37624.476388888892</v>
      </c>
      <c r="I2701" s="3">
        <v>37624.449305555558</v>
      </c>
      <c r="J2701">
        <v>-0.2</v>
      </c>
      <c r="K2701">
        <v>0.8</v>
      </c>
      <c r="L2701" s="3">
        <v>37624.474999999999</v>
      </c>
      <c r="M2701" t="s">
        <v>9</v>
      </c>
      <c r="N2701" t="s">
        <v>9</v>
      </c>
      <c r="O2701" t="s">
        <v>9</v>
      </c>
      <c r="P2701" s="3">
        <v>37624.476388888892</v>
      </c>
      <c r="Q2701">
        <v>0.05</v>
      </c>
      <c r="R2701" t="s">
        <v>85</v>
      </c>
      <c r="S2701">
        <v>0.05</v>
      </c>
      <c r="T2701">
        <v>60</v>
      </c>
      <c r="U2701" t="s">
        <v>82</v>
      </c>
      <c r="V2701" s="3">
        <v>37624.449305555558</v>
      </c>
      <c r="W2701">
        <v>1</v>
      </c>
      <c r="X2701" s="3">
        <v>37624.474999999999</v>
      </c>
      <c r="Y2701" t="s">
        <v>9</v>
      </c>
      <c r="Z2701" t="s">
        <v>9</v>
      </c>
      <c r="AA2701">
        <v>60</v>
      </c>
      <c r="AB2701" t="s">
        <v>88</v>
      </c>
    </row>
    <row r="2702" spans="1:28" x14ac:dyDescent="0.25">
      <c r="A2702" t="s">
        <v>74</v>
      </c>
      <c r="B2702" t="s">
        <v>75</v>
      </c>
      <c r="C2702">
        <v>53.649500000000003</v>
      </c>
      <c r="D2702">
        <v>9.9618000000000002</v>
      </c>
      <c r="E2702">
        <v>15</v>
      </c>
      <c r="F2702" s="2">
        <v>37625</v>
      </c>
      <c r="G2702">
        <v>-2.5</v>
      </c>
      <c r="H2702" s="3">
        <v>37625.476388888892</v>
      </c>
      <c r="I2702" s="3">
        <v>37625.449305555558</v>
      </c>
      <c r="J2702">
        <v>-2.2000000000000002</v>
      </c>
      <c r="K2702">
        <v>-0.1</v>
      </c>
      <c r="L2702" s="3">
        <v>37625.474999999999</v>
      </c>
      <c r="M2702" t="s">
        <v>9</v>
      </c>
      <c r="N2702" t="s">
        <v>9</v>
      </c>
      <c r="O2702" t="s">
        <v>9</v>
      </c>
      <c r="P2702" s="3">
        <v>37625.476388888892</v>
      </c>
      <c r="Q2702">
        <v>0.05</v>
      </c>
      <c r="R2702" t="s">
        <v>85</v>
      </c>
      <c r="S2702">
        <v>0.05</v>
      </c>
      <c r="T2702">
        <v>55</v>
      </c>
      <c r="U2702" t="s">
        <v>82</v>
      </c>
      <c r="V2702" s="3">
        <v>37625.449305555558</v>
      </c>
      <c r="W2702">
        <v>1</v>
      </c>
      <c r="X2702" s="3">
        <v>37625.474999999999</v>
      </c>
      <c r="Y2702" t="s">
        <v>9</v>
      </c>
      <c r="Z2702" t="s">
        <v>9</v>
      </c>
      <c r="AA2702">
        <v>55</v>
      </c>
      <c r="AB2702" t="s">
        <v>88</v>
      </c>
    </row>
    <row r="2703" spans="1:28" x14ac:dyDescent="0.25">
      <c r="A2703" t="s">
        <v>74</v>
      </c>
      <c r="B2703" t="s">
        <v>75</v>
      </c>
      <c r="C2703">
        <v>53.649500000000003</v>
      </c>
      <c r="D2703">
        <v>9.9618000000000002</v>
      </c>
      <c r="E2703">
        <v>15</v>
      </c>
      <c r="F2703" s="2">
        <v>37626</v>
      </c>
      <c r="G2703">
        <v>-13</v>
      </c>
      <c r="H2703" s="3">
        <v>37626.476388888892</v>
      </c>
      <c r="I2703" s="3">
        <v>37626.449305555558</v>
      </c>
      <c r="J2703">
        <v>-5</v>
      </c>
      <c r="K2703">
        <v>-2.2000000000000002</v>
      </c>
      <c r="L2703" s="3">
        <v>37626.475694444445</v>
      </c>
      <c r="M2703" t="s">
        <v>9</v>
      </c>
      <c r="N2703" t="s">
        <v>9</v>
      </c>
      <c r="O2703" t="s">
        <v>9</v>
      </c>
      <c r="P2703" s="3">
        <v>37626.476388888892</v>
      </c>
      <c r="Q2703">
        <v>0.05</v>
      </c>
      <c r="R2703" t="s">
        <v>85</v>
      </c>
      <c r="S2703">
        <v>0.05</v>
      </c>
      <c r="T2703">
        <v>20</v>
      </c>
      <c r="U2703" t="s">
        <v>82</v>
      </c>
      <c r="V2703" s="3">
        <v>37626.449305555558</v>
      </c>
      <c r="W2703">
        <v>1</v>
      </c>
      <c r="X2703" s="3">
        <v>37626.475694444445</v>
      </c>
      <c r="Y2703" t="s">
        <v>9</v>
      </c>
      <c r="Z2703" t="s">
        <v>9</v>
      </c>
      <c r="AA2703">
        <v>20</v>
      </c>
      <c r="AB2703" t="s">
        <v>88</v>
      </c>
    </row>
    <row r="2704" spans="1:28" x14ac:dyDescent="0.25">
      <c r="A2704" t="s">
        <v>74</v>
      </c>
      <c r="B2704" t="s">
        <v>75</v>
      </c>
      <c r="C2704">
        <v>53.649500000000003</v>
      </c>
      <c r="D2704">
        <v>9.9618000000000002</v>
      </c>
      <c r="E2704">
        <v>15</v>
      </c>
      <c r="F2704" s="2">
        <v>37627</v>
      </c>
      <c r="G2704">
        <v>-5</v>
      </c>
      <c r="H2704" s="3">
        <v>37627.476388888892</v>
      </c>
      <c r="I2704" s="3">
        <v>37627.449305555558</v>
      </c>
      <c r="J2704">
        <v>-3.1</v>
      </c>
      <c r="K2704">
        <v>-1.2</v>
      </c>
      <c r="L2704" s="3">
        <v>37627.475694444445</v>
      </c>
      <c r="M2704" t="s">
        <v>9</v>
      </c>
      <c r="N2704" t="s">
        <v>9</v>
      </c>
      <c r="O2704" t="s">
        <v>9</v>
      </c>
      <c r="P2704" s="3">
        <v>37627.476388888892</v>
      </c>
      <c r="Q2704">
        <v>0.05</v>
      </c>
      <c r="R2704" t="s">
        <v>77</v>
      </c>
      <c r="S2704">
        <v>0.05</v>
      </c>
      <c r="T2704">
        <v>0</v>
      </c>
      <c r="U2704" t="s">
        <v>82</v>
      </c>
      <c r="V2704" s="3">
        <v>37627.449305555558</v>
      </c>
      <c r="W2704">
        <v>1</v>
      </c>
      <c r="X2704" s="3">
        <v>37627.475694444445</v>
      </c>
      <c r="Y2704" t="s">
        <v>9</v>
      </c>
      <c r="Z2704">
        <v>0.05</v>
      </c>
      <c r="AA2704">
        <v>0</v>
      </c>
      <c r="AB2704" t="s">
        <v>88</v>
      </c>
    </row>
    <row r="2705" spans="1:28" x14ac:dyDescent="0.25">
      <c r="A2705" t="s">
        <v>74</v>
      </c>
      <c r="B2705" t="s">
        <v>75</v>
      </c>
      <c r="C2705">
        <v>53.649500000000003</v>
      </c>
      <c r="D2705">
        <v>9.9618000000000002</v>
      </c>
      <c r="E2705">
        <v>15</v>
      </c>
      <c r="F2705" s="2">
        <v>37628</v>
      </c>
      <c r="G2705">
        <v>-15.6</v>
      </c>
      <c r="H2705" s="3">
        <v>37628.476388888892</v>
      </c>
      <c r="I2705" s="3">
        <v>37628.449305555558</v>
      </c>
      <c r="J2705">
        <v>-7.2</v>
      </c>
      <c r="K2705">
        <v>-3</v>
      </c>
      <c r="L2705" s="3">
        <v>37628.476388888892</v>
      </c>
      <c r="M2705" t="s">
        <v>89</v>
      </c>
      <c r="N2705" t="s">
        <v>9</v>
      </c>
      <c r="O2705" t="s">
        <v>9</v>
      </c>
      <c r="P2705" s="3">
        <v>37628.476388888892</v>
      </c>
      <c r="Q2705">
        <v>0.05</v>
      </c>
      <c r="R2705" t="s">
        <v>77</v>
      </c>
      <c r="S2705">
        <v>0.05</v>
      </c>
      <c r="T2705">
        <v>0</v>
      </c>
      <c r="U2705" t="s">
        <v>82</v>
      </c>
      <c r="V2705" s="3">
        <v>37628.449305555558</v>
      </c>
      <c r="W2705">
        <v>1</v>
      </c>
      <c r="X2705" s="3">
        <v>37628.476388888892</v>
      </c>
      <c r="Y2705" t="s">
        <v>9</v>
      </c>
      <c r="Z2705">
        <v>0.05</v>
      </c>
      <c r="AA2705">
        <v>0</v>
      </c>
      <c r="AB2705" t="s">
        <v>88</v>
      </c>
    </row>
    <row r="2706" spans="1:28" x14ac:dyDescent="0.25">
      <c r="A2706" t="s">
        <v>74</v>
      </c>
      <c r="B2706" t="s">
        <v>75</v>
      </c>
      <c r="C2706">
        <v>53.649500000000003</v>
      </c>
      <c r="D2706">
        <v>9.9618000000000002</v>
      </c>
      <c r="E2706">
        <v>15</v>
      </c>
      <c r="F2706" s="2">
        <v>37629</v>
      </c>
      <c r="G2706">
        <v>-6</v>
      </c>
      <c r="H2706" s="3">
        <v>37629.476388888892</v>
      </c>
      <c r="I2706" s="3">
        <v>37629.449305555558</v>
      </c>
      <c r="J2706">
        <v>-4</v>
      </c>
      <c r="K2706">
        <v>-4</v>
      </c>
      <c r="L2706" s="3">
        <v>37629.476388888892</v>
      </c>
      <c r="M2706" t="s">
        <v>89</v>
      </c>
      <c r="N2706" t="s">
        <v>9</v>
      </c>
      <c r="O2706" t="s">
        <v>9</v>
      </c>
      <c r="P2706" s="3">
        <v>37629.475694444445</v>
      </c>
      <c r="Q2706">
        <v>1.2</v>
      </c>
      <c r="R2706" t="s">
        <v>87</v>
      </c>
      <c r="S2706">
        <v>1.2</v>
      </c>
      <c r="T2706">
        <v>10</v>
      </c>
      <c r="U2706" t="s">
        <v>9</v>
      </c>
      <c r="V2706" s="3">
        <v>37629.448611111111</v>
      </c>
      <c r="W2706">
        <v>1</v>
      </c>
      <c r="X2706" s="3">
        <v>37629.476388888892</v>
      </c>
      <c r="Y2706" t="s">
        <v>9</v>
      </c>
      <c r="Z2706" t="s">
        <v>9</v>
      </c>
      <c r="AA2706">
        <v>10</v>
      </c>
      <c r="AB2706" t="s">
        <v>89</v>
      </c>
    </row>
    <row r="2707" spans="1:28" x14ac:dyDescent="0.25">
      <c r="A2707" t="s">
        <v>74</v>
      </c>
      <c r="B2707" t="s">
        <v>75</v>
      </c>
      <c r="C2707">
        <v>53.649500000000003</v>
      </c>
      <c r="D2707">
        <v>9.9618000000000002</v>
      </c>
      <c r="E2707">
        <v>15</v>
      </c>
      <c r="F2707" s="2">
        <v>37630</v>
      </c>
      <c r="G2707">
        <v>-16.100000000000001</v>
      </c>
      <c r="H2707" s="3">
        <v>37630.476388888892</v>
      </c>
      <c r="I2707" s="3">
        <v>37630.449305555558</v>
      </c>
      <c r="J2707">
        <v>-10.5</v>
      </c>
      <c r="K2707">
        <v>-3.1</v>
      </c>
      <c r="L2707" s="3">
        <v>37630.477083333331</v>
      </c>
      <c r="M2707" t="s">
        <v>9</v>
      </c>
      <c r="N2707" t="s">
        <v>9</v>
      </c>
      <c r="O2707" t="s">
        <v>9</v>
      </c>
      <c r="P2707" s="3">
        <v>37630.475694444445</v>
      </c>
      <c r="Q2707">
        <v>0</v>
      </c>
      <c r="R2707" t="s">
        <v>76</v>
      </c>
      <c r="S2707">
        <v>0</v>
      </c>
      <c r="T2707">
        <v>0</v>
      </c>
      <c r="U2707" t="s">
        <v>9</v>
      </c>
      <c r="V2707" s="3">
        <v>37630.448611111111</v>
      </c>
      <c r="W2707">
        <v>1</v>
      </c>
      <c r="X2707" s="3">
        <v>37630.477083333331</v>
      </c>
      <c r="Y2707" t="s">
        <v>9</v>
      </c>
      <c r="Z2707">
        <v>0</v>
      </c>
      <c r="AA2707">
        <v>0</v>
      </c>
      <c r="AB2707" t="s">
        <v>89</v>
      </c>
    </row>
    <row r="2708" spans="1:28" x14ac:dyDescent="0.25">
      <c r="A2708" t="s">
        <v>74</v>
      </c>
      <c r="B2708" t="s">
        <v>75</v>
      </c>
      <c r="C2708">
        <v>53.649500000000003</v>
      </c>
      <c r="D2708">
        <v>9.9618000000000002</v>
      </c>
      <c r="E2708">
        <v>15</v>
      </c>
      <c r="F2708" s="2">
        <v>37631</v>
      </c>
      <c r="G2708">
        <v>-16.3</v>
      </c>
      <c r="H2708" s="3">
        <v>37631.476388888892</v>
      </c>
      <c r="I2708" s="3">
        <v>37631.449305555558</v>
      </c>
      <c r="J2708">
        <v>-9.6</v>
      </c>
      <c r="K2708">
        <v>-8</v>
      </c>
      <c r="L2708" s="3">
        <v>37631.477083333331</v>
      </c>
      <c r="M2708" t="s">
        <v>9</v>
      </c>
      <c r="N2708" t="s">
        <v>9</v>
      </c>
      <c r="O2708" t="s">
        <v>9</v>
      </c>
      <c r="P2708" s="3">
        <v>37631.475694444445</v>
      </c>
      <c r="Q2708">
        <v>0</v>
      </c>
      <c r="R2708" t="s">
        <v>76</v>
      </c>
      <c r="S2708">
        <v>0</v>
      </c>
      <c r="T2708">
        <v>0</v>
      </c>
      <c r="U2708" t="s">
        <v>9</v>
      </c>
      <c r="V2708" s="3">
        <v>37631.448611111111</v>
      </c>
      <c r="W2708">
        <v>1</v>
      </c>
      <c r="X2708" s="3">
        <v>37631.477083333331</v>
      </c>
      <c r="Y2708" t="s">
        <v>9</v>
      </c>
      <c r="Z2708">
        <v>0</v>
      </c>
      <c r="AA2708">
        <v>0</v>
      </c>
      <c r="AB2708" t="s">
        <v>89</v>
      </c>
    </row>
    <row r="2709" spans="1:28" x14ac:dyDescent="0.25">
      <c r="A2709" t="s">
        <v>74</v>
      </c>
      <c r="B2709" t="s">
        <v>75</v>
      </c>
      <c r="C2709">
        <v>53.649500000000003</v>
      </c>
      <c r="D2709">
        <v>9.9618000000000002</v>
      </c>
      <c r="E2709">
        <v>15</v>
      </c>
      <c r="F2709" s="2">
        <v>37632</v>
      </c>
      <c r="G2709">
        <v>-9.6</v>
      </c>
      <c r="H2709" s="3">
        <v>37632.476388888892</v>
      </c>
      <c r="I2709" s="3">
        <v>37632.449305555558</v>
      </c>
      <c r="J2709">
        <v>-4.3</v>
      </c>
      <c r="K2709">
        <v>-4.3</v>
      </c>
      <c r="L2709" s="3">
        <v>37632.477083333331</v>
      </c>
      <c r="M2709" t="s">
        <v>9</v>
      </c>
      <c r="N2709" t="s">
        <v>9</v>
      </c>
      <c r="O2709" t="s">
        <v>9</v>
      </c>
      <c r="P2709" s="3">
        <v>37632.475694444445</v>
      </c>
      <c r="Q2709">
        <v>0</v>
      </c>
      <c r="R2709" t="s">
        <v>76</v>
      </c>
      <c r="S2709">
        <v>0</v>
      </c>
      <c r="T2709">
        <v>0</v>
      </c>
      <c r="U2709" t="s">
        <v>9</v>
      </c>
      <c r="V2709" s="3">
        <v>37632.448611111111</v>
      </c>
      <c r="W2709">
        <v>1</v>
      </c>
      <c r="X2709" s="3">
        <v>37632.477083333331</v>
      </c>
      <c r="Y2709" t="s">
        <v>9</v>
      </c>
      <c r="Z2709">
        <v>0</v>
      </c>
      <c r="AA2709">
        <v>0</v>
      </c>
      <c r="AB2709" t="s">
        <v>89</v>
      </c>
    </row>
    <row r="2710" spans="1:28" x14ac:dyDescent="0.25">
      <c r="A2710" t="s">
        <v>74</v>
      </c>
      <c r="B2710" t="s">
        <v>75</v>
      </c>
      <c r="C2710">
        <v>53.649500000000003</v>
      </c>
      <c r="D2710">
        <v>9.9618000000000002</v>
      </c>
      <c r="E2710">
        <v>15</v>
      </c>
      <c r="F2710" s="2">
        <v>37633</v>
      </c>
      <c r="G2710">
        <v>-4.3</v>
      </c>
      <c r="H2710" s="3">
        <v>37633.476388888892</v>
      </c>
      <c r="I2710" s="3">
        <v>37633.449305555558</v>
      </c>
      <c r="J2710">
        <v>1.8</v>
      </c>
      <c r="K2710">
        <v>1.8</v>
      </c>
      <c r="L2710" s="3">
        <v>37633.477777777778</v>
      </c>
      <c r="M2710" t="s">
        <v>9</v>
      </c>
      <c r="N2710" t="s">
        <v>9</v>
      </c>
      <c r="O2710" t="s">
        <v>9</v>
      </c>
      <c r="P2710" s="3">
        <v>37633.475694444445</v>
      </c>
      <c r="Q2710">
        <v>0</v>
      </c>
      <c r="R2710" t="s">
        <v>76</v>
      </c>
      <c r="S2710">
        <v>0</v>
      </c>
      <c r="T2710">
        <v>0</v>
      </c>
      <c r="U2710" t="s">
        <v>9</v>
      </c>
      <c r="V2710" s="3">
        <v>37633.448611111111</v>
      </c>
      <c r="W2710">
        <v>1</v>
      </c>
      <c r="X2710" s="3">
        <v>37633.477777777778</v>
      </c>
      <c r="Y2710" t="s">
        <v>9</v>
      </c>
      <c r="Z2710">
        <v>0</v>
      </c>
      <c r="AA2710">
        <v>0</v>
      </c>
      <c r="AB2710" t="s">
        <v>89</v>
      </c>
    </row>
    <row r="2711" spans="1:28" x14ac:dyDescent="0.25">
      <c r="A2711" t="s">
        <v>74</v>
      </c>
      <c r="B2711" t="s">
        <v>75</v>
      </c>
      <c r="C2711">
        <v>53.649500000000003</v>
      </c>
      <c r="D2711">
        <v>9.9618000000000002</v>
      </c>
      <c r="E2711">
        <v>15</v>
      </c>
      <c r="F2711" s="2">
        <v>37634</v>
      </c>
      <c r="G2711">
        <v>0.5</v>
      </c>
      <c r="H2711" s="3">
        <v>37634.476388888892</v>
      </c>
      <c r="I2711" s="3">
        <v>37634.449305555558</v>
      </c>
      <c r="J2711">
        <v>2.8</v>
      </c>
      <c r="K2711">
        <v>2.8</v>
      </c>
      <c r="L2711" s="3">
        <v>37634.477777777778</v>
      </c>
      <c r="M2711" t="s">
        <v>9</v>
      </c>
      <c r="N2711" t="s">
        <v>9</v>
      </c>
      <c r="O2711" t="s">
        <v>9</v>
      </c>
      <c r="P2711" s="3">
        <v>37634.475694444445</v>
      </c>
      <c r="Q2711">
        <v>0</v>
      </c>
      <c r="R2711" t="s">
        <v>76</v>
      </c>
      <c r="S2711">
        <v>0</v>
      </c>
      <c r="T2711">
        <v>0</v>
      </c>
      <c r="U2711" t="s">
        <v>9</v>
      </c>
      <c r="V2711" s="3">
        <v>37634.448611111111</v>
      </c>
      <c r="W2711">
        <v>1</v>
      </c>
      <c r="X2711" s="3">
        <v>37634.477777777778</v>
      </c>
      <c r="Y2711" t="s">
        <v>9</v>
      </c>
      <c r="Z2711">
        <v>0</v>
      </c>
      <c r="AA2711">
        <v>0</v>
      </c>
      <c r="AB2711" t="s">
        <v>89</v>
      </c>
    </row>
    <row r="2712" spans="1:28" x14ac:dyDescent="0.25">
      <c r="A2712" t="s">
        <v>74</v>
      </c>
      <c r="B2712" t="s">
        <v>75</v>
      </c>
      <c r="C2712">
        <v>53.649500000000003</v>
      </c>
      <c r="D2712">
        <v>9.9618000000000002</v>
      </c>
      <c r="E2712">
        <v>15</v>
      </c>
      <c r="F2712" s="2">
        <v>37635</v>
      </c>
      <c r="G2712">
        <v>2.8</v>
      </c>
      <c r="H2712" s="3">
        <v>37635.476388888892</v>
      </c>
      <c r="I2712" s="3">
        <v>37635.449305555558</v>
      </c>
      <c r="J2712">
        <v>6.9</v>
      </c>
      <c r="K2712">
        <v>6.9</v>
      </c>
      <c r="L2712" s="3">
        <v>37635.478472222225</v>
      </c>
      <c r="M2712" t="s">
        <v>9</v>
      </c>
      <c r="N2712" t="s">
        <v>9</v>
      </c>
      <c r="O2712" t="s">
        <v>9</v>
      </c>
      <c r="P2712" s="3">
        <v>37635.476388888892</v>
      </c>
      <c r="Q2712">
        <v>2</v>
      </c>
      <c r="R2712" t="s">
        <v>77</v>
      </c>
      <c r="S2712">
        <v>2</v>
      </c>
      <c r="T2712">
        <v>0</v>
      </c>
      <c r="U2712" t="s">
        <v>9</v>
      </c>
      <c r="V2712" s="3">
        <v>37635.449305555558</v>
      </c>
      <c r="W2712">
        <v>1</v>
      </c>
      <c r="X2712" s="3">
        <v>37635.478472222225</v>
      </c>
      <c r="Y2712" t="s">
        <v>9</v>
      </c>
      <c r="Z2712">
        <v>2</v>
      </c>
      <c r="AA2712">
        <v>0</v>
      </c>
      <c r="AB2712" t="s">
        <v>90</v>
      </c>
    </row>
    <row r="2713" spans="1:28" x14ac:dyDescent="0.25">
      <c r="A2713" t="s">
        <v>74</v>
      </c>
      <c r="B2713" t="s">
        <v>75</v>
      </c>
      <c r="C2713">
        <v>53.649500000000003</v>
      </c>
      <c r="D2713">
        <v>9.9618000000000002</v>
      </c>
      <c r="E2713">
        <v>15</v>
      </c>
      <c r="F2713" s="2">
        <v>37636</v>
      </c>
      <c r="G2713">
        <v>6</v>
      </c>
      <c r="H2713" s="3">
        <v>37636.476388888892</v>
      </c>
      <c r="I2713" s="3">
        <v>37636.449305555558</v>
      </c>
      <c r="J2713">
        <v>6</v>
      </c>
      <c r="K2713">
        <v>7.8</v>
      </c>
      <c r="L2713" s="3">
        <v>37636.478472222225</v>
      </c>
      <c r="M2713" t="s">
        <v>9</v>
      </c>
      <c r="N2713" t="s">
        <v>9</v>
      </c>
      <c r="O2713" t="s">
        <v>9</v>
      </c>
      <c r="P2713" s="3">
        <v>37636.476388888892</v>
      </c>
      <c r="Q2713">
        <v>2</v>
      </c>
      <c r="R2713" t="s">
        <v>77</v>
      </c>
      <c r="S2713">
        <v>2</v>
      </c>
      <c r="T2713">
        <v>0</v>
      </c>
      <c r="U2713" t="s">
        <v>9</v>
      </c>
      <c r="V2713" s="3">
        <v>37636.449305555558</v>
      </c>
      <c r="W2713">
        <v>1</v>
      </c>
      <c r="X2713" s="3">
        <v>37636.478472222225</v>
      </c>
      <c r="Y2713" t="s">
        <v>9</v>
      </c>
      <c r="Z2713">
        <v>2</v>
      </c>
      <c r="AA2713">
        <v>0</v>
      </c>
      <c r="AB2713" t="s">
        <v>88</v>
      </c>
    </row>
    <row r="2714" spans="1:28" x14ac:dyDescent="0.25">
      <c r="A2714" t="s">
        <v>74</v>
      </c>
      <c r="B2714" t="s">
        <v>75</v>
      </c>
      <c r="C2714">
        <v>53.649500000000003</v>
      </c>
      <c r="D2714">
        <v>9.9618000000000002</v>
      </c>
      <c r="E2714">
        <v>15</v>
      </c>
      <c r="F2714" s="2">
        <v>37637</v>
      </c>
      <c r="G2714">
        <v>4.9000000000000004</v>
      </c>
      <c r="H2714" s="3">
        <v>37637.476388888892</v>
      </c>
      <c r="I2714" s="3">
        <v>37637.449305555558</v>
      </c>
      <c r="J2714">
        <v>6.8</v>
      </c>
      <c r="K2714">
        <v>6.8</v>
      </c>
      <c r="L2714" s="3">
        <v>37637.478472222225</v>
      </c>
      <c r="M2714" t="s">
        <v>9</v>
      </c>
      <c r="N2714" t="s">
        <v>9</v>
      </c>
      <c r="O2714" t="s">
        <v>9</v>
      </c>
      <c r="P2714" s="3">
        <v>37637.476388888892</v>
      </c>
      <c r="Q2714">
        <v>0</v>
      </c>
      <c r="R2714" t="s">
        <v>76</v>
      </c>
      <c r="S2714">
        <v>0</v>
      </c>
      <c r="T2714">
        <v>0</v>
      </c>
      <c r="U2714" t="s">
        <v>9</v>
      </c>
      <c r="V2714" s="3">
        <v>37637.449305555558</v>
      </c>
      <c r="W2714">
        <v>1</v>
      </c>
      <c r="X2714" s="3">
        <v>37637.478472222225</v>
      </c>
      <c r="Y2714" t="s">
        <v>9</v>
      </c>
      <c r="Z2714">
        <v>0</v>
      </c>
      <c r="AA2714">
        <v>0</v>
      </c>
      <c r="AB2714" t="s">
        <v>88</v>
      </c>
    </row>
    <row r="2715" spans="1:28" x14ac:dyDescent="0.25">
      <c r="A2715" t="s">
        <v>74</v>
      </c>
      <c r="B2715" t="s">
        <v>75</v>
      </c>
      <c r="C2715">
        <v>53.649500000000003</v>
      </c>
      <c r="D2715">
        <v>9.9618000000000002</v>
      </c>
      <c r="E2715">
        <v>15</v>
      </c>
      <c r="F2715" s="2">
        <v>37638</v>
      </c>
      <c r="G2715">
        <v>4.4000000000000004</v>
      </c>
      <c r="H2715" s="3">
        <v>37638.476388888892</v>
      </c>
      <c r="I2715" s="3">
        <v>37638.449305555558</v>
      </c>
      <c r="J2715">
        <v>4.4000000000000004</v>
      </c>
      <c r="K2715">
        <v>7.3</v>
      </c>
      <c r="L2715" s="3">
        <v>37638.479166666664</v>
      </c>
      <c r="M2715" t="s">
        <v>9</v>
      </c>
      <c r="N2715" t="s">
        <v>9</v>
      </c>
      <c r="O2715" t="s">
        <v>9</v>
      </c>
      <c r="P2715" s="3">
        <v>37638.476388888892</v>
      </c>
      <c r="Q2715">
        <v>0</v>
      </c>
      <c r="R2715" t="s">
        <v>76</v>
      </c>
      <c r="S2715">
        <v>0</v>
      </c>
      <c r="T2715">
        <v>0</v>
      </c>
      <c r="U2715" t="s">
        <v>9</v>
      </c>
      <c r="V2715" s="3">
        <v>37638.449305555558</v>
      </c>
      <c r="W2715">
        <v>1</v>
      </c>
      <c r="X2715" s="3">
        <v>37638.479166666664</v>
      </c>
      <c r="Y2715" t="s">
        <v>9</v>
      </c>
      <c r="Z2715">
        <v>0</v>
      </c>
      <c r="AA2715">
        <v>0</v>
      </c>
      <c r="AB2715" t="s">
        <v>88</v>
      </c>
    </row>
    <row r="2716" spans="1:28" x14ac:dyDescent="0.25">
      <c r="A2716" t="s">
        <v>74</v>
      </c>
      <c r="B2716" t="s">
        <v>75</v>
      </c>
      <c r="C2716">
        <v>53.649500000000003</v>
      </c>
      <c r="D2716">
        <v>9.9618000000000002</v>
      </c>
      <c r="E2716">
        <v>15</v>
      </c>
      <c r="F2716" s="2">
        <v>37639</v>
      </c>
      <c r="G2716">
        <v>1.4</v>
      </c>
      <c r="H2716" s="3">
        <v>37639.476388888892</v>
      </c>
      <c r="I2716" s="3">
        <v>37639.449305555558</v>
      </c>
      <c r="J2716">
        <v>4.0999999999999996</v>
      </c>
      <c r="K2716">
        <v>5.7</v>
      </c>
      <c r="L2716" s="3">
        <v>37639.479166666664</v>
      </c>
      <c r="M2716" t="s">
        <v>9</v>
      </c>
      <c r="N2716" t="s">
        <v>9</v>
      </c>
      <c r="O2716" t="s">
        <v>9</v>
      </c>
      <c r="P2716" s="3">
        <v>37639.476388888892</v>
      </c>
      <c r="Q2716">
        <v>0</v>
      </c>
      <c r="R2716" t="s">
        <v>76</v>
      </c>
      <c r="S2716">
        <v>0</v>
      </c>
      <c r="T2716">
        <v>0</v>
      </c>
      <c r="U2716" t="s">
        <v>9</v>
      </c>
      <c r="V2716" s="3">
        <v>37639.449305555558</v>
      </c>
      <c r="W2716">
        <v>1</v>
      </c>
      <c r="X2716" s="3">
        <v>37639.479166666664</v>
      </c>
      <c r="Y2716" t="s">
        <v>9</v>
      </c>
      <c r="Z2716">
        <v>0</v>
      </c>
      <c r="AA2716">
        <v>0</v>
      </c>
      <c r="AB2716" t="s">
        <v>88</v>
      </c>
    </row>
    <row r="2717" spans="1:28" x14ac:dyDescent="0.25">
      <c r="A2717" t="s">
        <v>74</v>
      </c>
      <c r="B2717" t="s">
        <v>75</v>
      </c>
      <c r="C2717">
        <v>53.649500000000003</v>
      </c>
      <c r="D2717">
        <v>9.9618000000000002</v>
      </c>
      <c r="E2717">
        <v>15</v>
      </c>
      <c r="F2717" s="2">
        <v>37640</v>
      </c>
      <c r="G2717">
        <v>1.4</v>
      </c>
      <c r="H2717" s="3">
        <v>37640.476388888892</v>
      </c>
      <c r="I2717" s="3">
        <v>37640.449305555558</v>
      </c>
      <c r="J2717">
        <v>1.9</v>
      </c>
      <c r="K2717">
        <v>5.7</v>
      </c>
      <c r="L2717" s="3">
        <v>37640.479166666664</v>
      </c>
      <c r="M2717" t="s">
        <v>9</v>
      </c>
      <c r="N2717" t="s">
        <v>9</v>
      </c>
      <c r="O2717" t="s">
        <v>9</v>
      </c>
      <c r="P2717" s="3">
        <v>37640.476388888892</v>
      </c>
      <c r="Q2717">
        <v>0</v>
      </c>
      <c r="R2717" t="s">
        <v>76</v>
      </c>
      <c r="S2717">
        <v>0</v>
      </c>
      <c r="T2717">
        <v>0</v>
      </c>
      <c r="U2717" t="s">
        <v>9</v>
      </c>
      <c r="V2717" s="3">
        <v>37640.449305555558</v>
      </c>
      <c r="W2717">
        <v>1</v>
      </c>
      <c r="X2717" s="3">
        <v>37640.479166666664</v>
      </c>
      <c r="Y2717" t="s">
        <v>9</v>
      </c>
      <c r="Z2717">
        <v>0</v>
      </c>
      <c r="AA2717">
        <v>0</v>
      </c>
      <c r="AB2717" t="s">
        <v>88</v>
      </c>
    </row>
    <row r="2718" spans="1:28" x14ac:dyDescent="0.25">
      <c r="A2718" t="s">
        <v>74</v>
      </c>
      <c r="B2718" t="s">
        <v>75</v>
      </c>
      <c r="C2718">
        <v>53.649500000000003</v>
      </c>
      <c r="D2718">
        <v>9.9618000000000002</v>
      </c>
      <c r="E2718">
        <v>15</v>
      </c>
      <c r="F2718" s="2">
        <v>37641</v>
      </c>
      <c r="G2718">
        <v>1.9</v>
      </c>
      <c r="H2718" s="3">
        <v>37641.476388888892</v>
      </c>
      <c r="I2718" s="3">
        <v>37641.449305555558</v>
      </c>
      <c r="J2718">
        <v>7.2</v>
      </c>
      <c r="K2718">
        <v>7.2</v>
      </c>
      <c r="L2718" s="3">
        <v>37641.479861111111</v>
      </c>
      <c r="M2718" t="s">
        <v>9</v>
      </c>
      <c r="N2718" t="s">
        <v>9</v>
      </c>
      <c r="O2718" t="s">
        <v>9</v>
      </c>
      <c r="P2718" s="3">
        <v>37641.476388888892</v>
      </c>
      <c r="Q2718">
        <v>1.5</v>
      </c>
      <c r="R2718" t="s">
        <v>77</v>
      </c>
      <c r="S2718">
        <v>1.5</v>
      </c>
      <c r="T2718">
        <v>0</v>
      </c>
      <c r="U2718" t="s">
        <v>9</v>
      </c>
      <c r="V2718" s="3">
        <v>37641.449305555558</v>
      </c>
      <c r="W2718">
        <v>1</v>
      </c>
      <c r="X2718" s="3">
        <v>37641.479861111111</v>
      </c>
      <c r="Y2718" t="s">
        <v>9</v>
      </c>
      <c r="Z2718">
        <v>1.5</v>
      </c>
      <c r="AA2718">
        <v>0</v>
      </c>
      <c r="AB2718" t="s">
        <v>88</v>
      </c>
    </row>
    <row r="2719" spans="1:28" x14ac:dyDescent="0.25">
      <c r="A2719" t="s">
        <v>74</v>
      </c>
      <c r="B2719" t="s">
        <v>75</v>
      </c>
      <c r="C2719">
        <v>53.649500000000003</v>
      </c>
      <c r="D2719">
        <v>9.9618000000000002</v>
      </c>
      <c r="E2719">
        <v>15</v>
      </c>
      <c r="F2719" s="2">
        <v>37642</v>
      </c>
      <c r="G2719">
        <v>5.8</v>
      </c>
      <c r="H2719" s="3">
        <v>37642.476388888892</v>
      </c>
      <c r="I2719" s="3">
        <v>37642.449305555558</v>
      </c>
      <c r="J2719">
        <v>7.7</v>
      </c>
      <c r="K2719">
        <v>8.5</v>
      </c>
      <c r="L2719" s="3">
        <v>37642.479861111111</v>
      </c>
      <c r="M2719" t="s">
        <v>9</v>
      </c>
      <c r="N2719" t="s">
        <v>9</v>
      </c>
      <c r="O2719" t="s">
        <v>9</v>
      </c>
      <c r="P2719" s="3">
        <v>37642.476388888892</v>
      </c>
      <c r="Q2719">
        <v>1.8</v>
      </c>
      <c r="R2719" t="s">
        <v>77</v>
      </c>
      <c r="S2719">
        <v>1.8</v>
      </c>
      <c r="T2719">
        <v>0</v>
      </c>
      <c r="U2719" t="s">
        <v>9</v>
      </c>
      <c r="V2719" s="3">
        <v>37642.449305555558</v>
      </c>
      <c r="W2719">
        <v>1</v>
      </c>
      <c r="X2719" s="3">
        <v>37642.479861111111</v>
      </c>
      <c r="Y2719" t="s">
        <v>9</v>
      </c>
      <c r="Z2719">
        <v>1.8</v>
      </c>
      <c r="AA2719">
        <v>0</v>
      </c>
      <c r="AB2719" t="s">
        <v>88</v>
      </c>
    </row>
    <row r="2720" spans="1:28" x14ac:dyDescent="0.25">
      <c r="A2720" t="s">
        <v>74</v>
      </c>
      <c r="B2720" t="s">
        <v>75</v>
      </c>
      <c r="C2720">
        <v>53.649500000000003</v>
      </c>
      <c r="D2720">
        <v>9.9618000000000002</v>
      </c>
      <c r="E2720">
        <v>15</v>
      </c>
      <c r="F2720" s="2">
        <v>37643</v>
      </c>
      <c r="G2720" t="s">
        <v>9</v>
      </c>
      <c r="H2720" s="3">
        <v>37643.476388888892</v>
      </c>
      <c r="I2720" s="3">
        <v>37643.449305555558</v>
      </c>
      <c r="J2720">
        <v>4.0999999999999996</v>
      </c>
      <c r="K2720" t="s">
        <v>9</v>
      </c>
      <c r="L2720" s="3">
        <v>37643.479861111111</v>
      </c>
      <c r="M2720" t="s">
        <v>9</v>
      </c>
      <c r="N2720" t="s">
        <v>9</v>
      </c>
      <c r="O2720" t="s">
        <v>9</v>
      </c>
      <c r="P2720" s="3">
        <v>37643.476388888892</v>
      </c>
      <c r="Q2720">
        <v>1.5</v>
      </c>
      <c r="R2720" t="s">
        <v>77</v>
      </c>
      <c r="S2720">
        <v>1.5</v>
      </c>
      <c r="T2720">
        <v>0</v>
      </c>
      <c r="U2720" t="s">
        <v>9</v>
      </c>
      <c r="V2720" s="3">
        <v>37643.449305555558</v>
      </c>
      <c r="W2720">
        <v>1</v>
      </c>
      <c r="X2720" s="3">
        <v>37643.479861111111</v>
      </c>
      <c r="Y2720" t="s">
        <v>9</v>
      </c>
      <c r="Z2720">
        <v>1.5</v>
      </c>
      <c r="AA2720">
        <v>0</v>
      </c>
      <c r="AB2720" t="s">
        <v>88</v>
      </c>
    </row>
    <row r="2721" spans="1:28" x14ac:dyDescent="0.25">
      <c r="A2721" t="s">
        <v>74</v>
      </c>
      <c r="B2721" t="s">
        <v>75</v>
      </c>
      <c r="C2721">
        <v>53.649500000000003</v>
      </c>
      <c r="D2721">
        <v>9.9618000000000002</v>
      </c>
      <c r="E2721">
        <v>15</v>
      </c>
      <c r="F2721" s="2">
        <v>37644</v>
      </c>
      <c r="G2721">
        <v>4.0999999999999996</v>
      </c>
      <c r="H2721" s="3">
        <v>37644.477083333331</v>
      </c>
      <c r="I2721" s="3">
        <v>37644.449999999997</v>
      </c>
      <c r="J2721">
        <v>6.6</v>
      </c>
      <c r="K2721">
        <v>7.3</v>
      </c>
      <c r="L2721" s="3">
        <v>37644.479861111111</v>
      </c>
      <c r="M2721" t="s">
        <v>9</v>
      </c>
      <c r="N2721" t="s">
        <v>9</v>
      </c>
      <c r="O2721" t="s">
        <v>9</v>
      </c>
      <c r="P2721" s="3">
        <v>37644.476388888892</v>
      </c>
      <c r="Q2721">
        <v>0</v>
      </c>
      <c r="R2721" t="s">
        <v>76</v>
      </c>
      <c r="S2721">
        <v>0</v>
      </c>
      <c r="T2721">
        <v>0</v>
      </c>
      <c r="U2721" t="s">
        <v>9</v>
      </c>
      <c r="V2721" s="3">
        <v>37644.449305555558</v>
      </c>
      <c r="W2721">
        <v>1</v>
      </c>
      <c r="X2721" s="3">
        <v>37644.479861111111</v>
      </c>
      <c r="Y2721" t="s">
        <v>9</v>
      </c>
      <c r="Z2721">
        <v>0</v>
      </c>
      <c r="AA2721">
        <v>0</v>
      </c>
      <c r="AB2721" t="s">
        <v>88</v>
      </c>
    </row>
    <row r="2722" spans="1:28" x14ac:dyDescent="0.25">
      <c r="A2722" t="s">
        <v>74</v>
      </c>
      <c r="B2722" t="s">
        <v>75</v>
      </c>
      <c r="C2722">
        <v>53.649500000000003</v>
      </c>
      <c r="D2722">
        <v>9.9618000000000002</v>
      </c>
      <c r="E2722">
        <v>15</v>
      </c>
      <c r="F2722" s="2">
        <v>37645</v>
      </c>
      <c r="G2722">
        <v>2.6</v>
      </c>
      <c r="H2722" s="3">
        <v>37645.477083333331</v>
      </c>
      <c r="I2722" s="3">
        <v>37645.449999999997</v>
      </c>
      <c r="J2722">
        <v>4.8</v>
      </c>
      <c r="K2722">
        <v>7</v>
      </c>
      <c r="L2722" s="3">
        <v>37645.480555555558</v>
      </c>
      <c r="M2722" t="s">
        <v>9</v>
      </c>
      <c r="N2722" t="s">
        <v>9</v>
      </c>
      <c r="O2722" t="s">
        <v>9</v>
      </c>
      <c r="P2722" s="3">
        <v>37645.476388888892</v>
      </c>
      <c r="Q2722">
        <v>0</v>
      </c>
      <c r="R2722" t="s">
        <v>76</v>
      </c>
      <c r="S2722">
        <v>0</v>
      </c>
      <c r="T2722">
        <v>0</v>
      </c>
      <c r="U2722" t="s">
        <v>9</v>
      </c>
      <c r="V2722" s="3">
        <v>37645.449305555558</v>
      </c>
      <c r="W2722">
        <v>1</v>
      </c>
      <c r="X2722" s="3">
        <v>37645.480555555558</v>
      </c>
      <c r="Y2722" t="s">
        <v>9</v>
      </c>
      <c r="Z2722">
        <v>0</v>
      </c>
      <c r="AA2722">
        <v>0</v>
      </c>
      <c r="AB2722" t="s">
        <v>88</v>
      </c>
    </row>
    <row r="2723" spans="1:28" x14ac:dyDescent="0.25">
      <c r="A2723" t="s">
        <v>74</v>
      </c>
      <c r="B2723" t="s">
        <v>75</v>
      </c>
      <c r="C2723">
        <v>53.649500000000003</v>
      </c>
      <c r="D2723">
        <v>9.9618000000000002</v>
      </c>
      <c r="E2723">
        <v>15</v>
      </c>
      <c r="F2723" s="2">
        <v>37646</v>
      </c>
      <c r="G2723">
        <v>1.6</v>
      </c>
      <c r="H2723" s="3">
        <v>37646.476388888892</v>
      </c>
      <c r="I2723" s="3">
        <v>37646.449305555558</v>
      </c>
      <c r="J2723">
        <v>3.1</v>
      </c>
      <c r="K2723">
        <v>5.2</v>
      </c>
      <c r="L2723" s="3">
        <v>37646.480555555558</v>
      </c>
      <c r="M2723" t="s">
        <v>9</v>
      </c>
      <c r="N2723" t="s">
        <v>9</v>
      </c>
      <c r="O2723" t="s">
        <v>9</v>
      </c>
      <c r="P2723" s="3">
        <v>37646.476388888892</v>
      </c>
      <c r="Q2723">
        <v>1.4</v>
      </c>
      <c r="R2723" t="s">
        <v>77</v>
      </c>
      <c r="S2723">
        <v>1.4</v>
      </c>
      <c r="T2723">
        <v>0</v>
      </c>
      <c r="U2723" t="s">
        <v>9</v>
      </c>
      <c r="V2723" s="3">
        <v>37646.449305555558</v>
      </c>
      <c r="W2723">
        <v>1</v>
      </c>
      <c r="X2723" s="3">
        <v>37646.480555555558</v>
      </c>
      <c r="Y2723" t="s">
        <v>9</v>
      </c>
      <c r="Z2723">
        <v>1.4</v>
      </c>
      <c r="AA2723">
        <v>0</v>
      </c>
      <c r="AB2723" t="s">
        <v>88</v>
      </c>
    </row>
    <row r="2724" spans="1:28" x14ac:dyDescent="0.25">
      <c r="A2724" t="s">
        <v>74</v>
      </c>
      <c r="B2724" t="s">
        <v>75</v>
      </c>
      <c r="C2724">
        <v>53.649500000000003</v>
      </c>
      <c r="D2724">
        <v>9.9618000000000002</v>
      </c>
      <c r="E2724">
        <v>15</v>
      </c>
      <c r="F2724" s="2">
        <v>37647</v>
      </c>
      <c r="G2724">
        <v>2.9</v>
      </c>
      <c r="H2724" s="3">
        <v>37647.476388888892</v>
      </c>
      <c r="I2724" s="3">
        <v>37647.449305555558</v>
      </c>
      <c r="J2724">
        <v>5.7</v>
      </c>
      <c r="K2724">
        <v>5.7</v>
      </c>
      <c r="L2724" s="3">
        <v>37647.480555555558</v>
      </c>
      <c r="M2724" t="s">
        <v>9</v>
      </c>
      <c r="N2724" t="s">
        <v>9</v>
      </c>
      <c r="O2724" t="s">
        <v>9</v>
      </c>
      <c r="P2724" s="3">
        <v>37647.476388888892</v>
      </c>
      <c r="Q2724">
        <v>0.7</v>
      </c>
      <c r="R2724" t="s">
        <v>77</v>
      </c>
      <c r="S2724">
        <v>0.7</v>
      </c>
      <c r="T2724">
        <v>0</v>
      </c>
      <c r="U2724" t="s">
        <v>9</v>
      </c>
      <c r="V2724" s="3">
        <v>37647.449305555558</v>
      </c>
      <c r="W2724">
        <v>1</v>
      </c>
      <c r="X2724" s="3">
        <v>37647.480555555558</v>
      </c>
      <c r="Y2724" t="s">
        <v>9</v>
      </c>
      <c r="Z2724">
        <v>0.7</v>
      </c>
      <c r="AA2724">
        <v>0</v>
      </c>
      <c r="AB2724" t="s">
        <v>88</v>
      </c>
    </row>
    <row r="2725" spans="1:28" x14ac:dyDescent="0.25">
      <c r="A2725" t="s">
        <v>74</v>
      </c>
      <c r="B2725" t="s">
        <v>75</v>
      </c>
      <c r="C2725">
        <v>53.649500000000003</v>
      </c>
      <c r="D2725">
        <v>9.9618000000000002</v>
      </c>
      <c r="E2725">
        <v>15</v>
      </c>
      <c r="F2725" s="2">
        <v>37648</v>
      </c>
      <c r="G2725">
        <v>5.4</v>
      </c>
      <c r="H2725" s="3">
        <v>37648.477083333331</v>
      </c>
      <c r="I2725" s="3">
        <v>37648.449999999997</v>
      </c>
      <c r="J2725">
        <v>7.9</v>
      </c>
      <c r="K2725">
        <v>7.9</v>
      </c>
      <c r="L2725" s="3">
        <v>37648.480555555558</v>
      </c>
      <c r="M2725" t="s">
        <v>9</v>
      </c>
      <c r="N2725" t="s">
        <v>9</v>
      </c>
      <c r="O2725" t="s">
        <v>9</v>
      </c>
      <c r="P2725" s="3">
        <v>37648.477083333331</v>
      </c>
      <c r="Q2725">
        <v>1.8</v>
      </c>
      <c r="R2725" t="s">
        <v>77</v>
      </c>
      <c r="S2725">
        <v>1.8</v>
      </c>
      <c r="T2725">
        <v>0</v>
      </c>
      <c r="U2725" t="s">
        <v>9</v>
      </c>
      <c r="V2725" s="3">
        <v>37648.449999999997</v>
      </c>
      <c r="W2725">
        <v>1</v>
      </c>
      <c r="X2725" s="3">
        <v>37648.480555555558</v>
      </c>
      <c r="Y2725" t="s">
        <v>9</v>
      </c>
      <c r="Z2725">
        <v>1.8</v>
      </c>
      <c r="AA2725">
        <v>0</v>
      </c>
      <c r="AB2725" t="s">
        <v>88</v>
      </c>
    </row>
    <row r="2726" spans="1:28" x14ac:dyDescent="0.25">
      <c r="A2726" t="s">
        <v>74</v>
      </c>
      <c r="B2726" t="s">
        <v>75</v>
      </c>
      <c r="C2726">
        <v>53.649500000000003</v>
      </c>
      <c r="D2726">
        <v>9.9618000000000002</v>
      </c>
      <c r="E2726">
        <v>15</v>
      </c>
      <c r="F2726" s="2">
        <v>37649</v>
      </c>
      <c r="G2726">
        <v>4.9000000000000004</v>
      </c>
      <c r="H2726" s="3">
        <v>37649.477083333331</v>
      </c>
      <c r="I2726" s="3">
        <v>37649.449999999997</v>
      </c>
      <c r="J2726">
        <v>4.9000000000000004</v>
      </c>
      <c r="K2726">
        <v>8.6</v>
      </c>
      <c r="L2726" s="3">
        <v>37649.481249999997</v>
      </c>
      <c r="M2726" t="s">
        <v>9</v>
      </c>
      <c r="N2726" t="s">
        <v>9</v>
      </c>
      <c r="O2726" t="s">
        <v>9</v>
      </c>
      <c r="P2726" s="3">
        <v>37649.477083333331</v>
      </c>
      <c r="Q2726">
        <v>2.2000000000000002</v>
      </c>
      <c r="R2726" t="s">
        <v>77</v>
      </c>
      <c r="S2726">
        <v>2.2000000000000002</v>
      </c>
      <c r="T2726">
        <v>0</v>
      </c>
      <c r="U2726" t="s">
        <v>9</v>
      </c>
      <c r="V2726" s="3">
        <v>37649.449999999997</v>
      </c>
      <c r="W2726">
        <v>1</v>
      </c>
      <c r="X2726" s="3">
        <v>37649.481249999997</v>
      </c>
      <c r="Y2726" t="s">
        <v>9</v>
      </c>
      <c r="Z2726">
        <v>2.2000000000000002</v>
      </c>
      <c r="AA2726">
        <v>0</v>
      </c>
      <c r="AB2726" t="s">
        <v>88</v>
      </c>
    </row>
    <row r="2727" spans="1:28" x14ac:dyDescent="0.25">
      <c r="A2727" t="s">
        <v>74</v>
      </c>
      <c r="B2727" t="s">
        <v>75</v>
      </c>
      <c r="C2727">
        <v>53.649500000000003</v>
      </c>
      <c r="D2727">
        <v>9.9618000000000002</v>
      </c>
      <c r="E2727">
        <v>15</v>
      </c>
      <c r="F2727" s="2">
        <v>37650</v>
      </c>
      <c r="G2727">
        <v>2.6</v>
      </c>
      <c r="H2727" s="3">
        <v>37650.477083333331</v>
      </c>
      <c r="I2727" s="3">
        <v>37650.449999999997</v>
      </c>
      <c r="J2727">
        <v>3.5</v>
      </c>
      <c r="K2727">
        <v>5.9</v>
      </c>
      <c r="L2727" s="3">
        <v>37650.481249999997</v>
      </c>
      <c r="M2727" t="s">
        <v>9</v>
      </c>
      <c r="N2727" t="s">
        <v>9</v>
      </c>
      <c r="O2727" t="s">
        <v>9</v>
      </c>
      <c r="P2727" s="3">
        <v>37650.477083333331</v>
      </c>
      <c r="Q2727">
        <v>0.05</v>
      </c>
      <c r="R2727" t="s">
        <v>77</v>
      </c>
      <c r="S2727">
        <v>0.05</v>
      </c>
      <c r="T2727">
        <v>0</v>
      </c>
      <c r="U2727" t="s">
        <v>82</v>
      </c>
      <c r="V2727" s="3">
        <v>37650.449999999997</v>
      </c>
      <c r="W2727">
        <v>1</v>
      </c>
      <c r="X2727" s="3">
        <v>37650.481249999997</v>
      </c>
      <c r="Y2727" t="s">
        <v>9</v>
      </c>
      <c r="Z2727">
        <v>0.05</v>
      </c>
      <c r="AA2727">
        <v>0</v>
      </c>
      <c r="AB2727" t="s">
        <v>88</v>
      </c>
    </row>
    <row r="2728" spans="1:28" x14ac:dyDescent="0.25">
      <c r="A2728" t="s">
        <v>74</v>
      </c>
      <c r="B2728" t="s">
        <v>75</v>
      </c>
      <c r="C2728">
        <v>53.649500000000003</v>
      </c>
      <c r="D2728">
        <v>9.9618000000000002</v>
      </c>
      <c r="E2728">
        <v>15</v>
      </c>
      <c r="F2728" s="2">
        <v>37651</v>
      </c>
      <c r="G2728">
        <v>0.2</v>
      </c>
      <c r="H2728" s="3">
        <v>37651.477083333331</v>
      </c>
      <c r="I2728" s="3">
        <v>37651.449999999997</v>
      </c>
      <c r="J2728">
        <v>1.1000000000000001</v>
      </c>
      <c r="K2728">
        <v>3.8</v>
      </c>
      <c r="L2728" s="3">
        <v>37651.481249999997</v>
      </c>
      <c r="M2728" t="s">
        <v>9</v>
      </c>
      <c r="N2728" t="s">
        <v>9</v>
      </c>
      <c r="O2728" t="s">
        <v>9</v>
      </c>
      <c r="P2728" s="3">
        <v>37651.477083333331</v>
      </c>
      <c r="Q2728">
        <v>0.7</v>
      </c>
      <c r="R2728" t="s">
        <v>77</v>
      </c>
      <c r="S2728">
        <v>0.7</v>
      </c>
      <c r="T2728">
        <v>0</v>
      </c>
      <c r="U2728" t="s">
        <v>9</v>
      </c>
      <c r="V2728" s="3">
        <v>37651.449999999997</v>
      </c>
      <c r="W2728">
        <v>1</v>
      </c>
      <c r="X2728" s="3">
        <v>37651.481249999997</v>
      </c>
      <c r="Y2728" t="s">
        <v>9</v>
      </c>
      <c r="Z2728">
        <v>0.7</v>
      </c>
      <c r="AA2728">
        <v>0</v>
      </c>
      <c r="AB2728" t="s">
        <v>88</v>
      </c>
    </row>
    <row r="2729" spans="1:28" x14ac:dyDescent="0.25">
      <c r="A2729" t="s">
        <v>74</v>
      </c>
      <c r="B2729" t="s">
        <v>75</v>
      </c>
      <c r="C2729">
        <v>53.649500000000003</v>
      </c>
      <c r="D2729">
        <v>9.9618000000000002</v>
      </c>
      <c r="E2729">
        <v>15</v>
      </c>
      <c r="F2729" s="2">
        <v>37652</v>
      </c>
      <c r="G2729">
        <v>-5.6</v>
      </c>
      <c r="H2729" s="3">
        <v>37652.477083333331</v>
      </c>
      <c r="I2729" s="3">
        <v>37652.449999999997</v>
      </c>
      <c r="J2729">
        <v>-2.6</v>
      </c>
      <c r="K2729">
        <v>1.4</v>
      </c>
      <c r="L2729" s="3">
        <v>37652.481249999997</v>
      </c>
      <c r="M2729" t="s">
        <v>9</v>
      </c>
      <c r="N2729" t="s">
        <v>9</v>
      </c>
      <c r="O2729" t="s">
        <v>9</v>
      </c>
      <c r="P2729" s="3">
        <v>37652.477083333331</v>
      </c>
      <c r="Q2729">
        <v>0.05</v>
      </c>
      <c r="R2729" t="s">
        <v>85</v>
      </c>
      <c r="S2729">
        <v>0.05</v>
      </c>
      <c r="T2729">
        <v>38</v>
      </c>
      <c r="U2729" t="s">
        <v>82</v>
      </c>
      <c r="V2729" s="3">
        <v>37652.449999999997</v>
      </c>
      <c r="W2729">
        <v>1</v>
      </c>
      <c r="X2729" s="3">
        <v>37652.481249999997</v>
      </c>
      <c r="Y2729" t="s">
        <v>9</v>
      </c>
      <c r="Z2729" t="s">
        <v>9</v>
      </c>
      <c r="AA2729">
        <v>38</v>
      </c>
      <c r="AB2729" t="s">
        <v>88</v>
      </c>
    </row>
    <row r="2730" spans="1:28" x14ac:dyDescent="0.25">
      <c r="A2730" t="s">
        <v>74</v>
      </c>
      <c r="B2730" t="s">
        <v>75</v>
      </c>
      <c r="C2730">
        <v>53.649500000000003</v>
      </c>
      <c r="D2730">
        <v>9.9618000000000002</v>
      </c>
      <c r="E2730">
        <v>15</v>
      </c>
      <c r="F2730" s="2">
        <v>37653</v>
      </c>
      <c r="G2730">
        <v>-8.9</v>
      </c>
      <c r="H2730" s="3">
        <v>37653.477083333331</v>
      </c>
      <c r="I2730" s="3">
        <v>37653.449999999997</v>
      </c>
      <c r="J2730">
        <v>-3.3</v>
      </c>
      <c r="K2730">
        <v>-2.5</v>
      </c>
      <c r="L2730" s="3">
        <v>37653.481249999997</v>
      </c>
      <c r="M2730" t="s">
        <v>9</v>
      </c>
      <c r="N2730" t="s">
        <v>9</v>
      </c>
      <c r="O2730" t="s">
        <v>9</v>
      </c>
      <c r="P2730" s="3">
        <v>37653.477083333331</v>
      </c>
      <c r="Q2730">
        <v>0.05</v>
      </c>
      <c r="R2730" t="s">
        <v>77</v>
      </c>
      <c r="S2730">
        <v>0.05</v>
      </c>
      <c r="T2730">
        <v>0</v>
      </c>
      <c r="U2730" t="s">
        <v>82</v>
      </c>
      <c r="V2730" s="3">
        <v>37653.449999999997</v>
      </c>
      <c r="W2730">
        <v>1</v>
      </c>
      <c r="X2730" s="3">
        <v>37653.481249999997</v>
      </c>
      <c r="Y2730" t="s">
        <v>9</v>
      </c>
      <c r="Z2730">
        <v>0.05</v>
      </c>
      <c r="AA2730">
        <v>0</v>
      </c>
      <c r="AB2730" t="s">
        <v>88</v>
      </c>
    </row>
    <row r="2731" spans="1:28" x14ac:dyDescent="0.25">
      <c r="A2731" t="s">
        <v>74</v>
      </c>
      <c r="B2731" t="s">
        <v>75</v>
      </c>
      <c r="C2731">
        <v>53.649500000000003</v>
      </c>
      <c r="D2731">
        <v>9.9618000000000002</v>
      </c>
      <c r="E2731">
        <v>15</v>
      </c>
      <c r="F2731" s="2">
        <v>37654</v>
      </c>
      <c r="G2731">
        <v>-3</v>
      </c>
      <c r="H2731" s="3">
        <v>37654.477083333331</v>
      </c>
      <c r="I2731" s="3">
        <v>37654.449999999997</v>
      </c>
      <c r="J2731">
        <v>0.1</v>
      </c>
      <c r="K2731">
        <v>0.1</v>
      </c>
      <c r="L2731" s="3">
        <v>37654.481249999997</v>
      </c>
      <c r="M2731" t="s">
        <v>9</v>
      </c>
      <c r="N2731" t="s">
        <v>9</v>
      </c>
      <c r="O2731" t="s">
        <v>9</v>
      </c>
      <c r="P2731" s="3">
        <v>37654.472916666666</v>
      </c>
      <c r="Q2731">
        <v>0</v>
      </c>
      <c r="R2731" t="s">
        <v>76</v>
      </c>
      <c r="S2731">
        <v>0</v>
      </c>
      <c r="T2731">
        <v>0</v>
      </c>
      <c r="U2731" t="s">
        <v>9</v>
      </c>
      <c r="V2731" s="3">
        <v>37654.445833333331</v>
      </c>
      <c r="W2731">
        <v>1</v>
      </c>
      <c r="X2731" s="3">
        <v>37654.481249999997</v>
      </c>
      <c r="Y2731" t="s">
        <v>9</v>
      </c>
      <c r="Z2731">
        <v>0</v>
      </c>
      <c r="AA2731">
        <v>0</v>
      </c>
      <c r="AB2731" t="s">
        <v>89</v>
      </c>
    </row>
    <row r="2732" spans="1:28" x14ac:dyDescent="0.25">
      <c r="A2732" t="s">
        <v>74</v>
      </c>
      <c r="B2732" t="s">
        <v>75</v>
      </c>
      <c r="C2732">
        <v>53.649500000000003</v>
      </c>
      <c r="D2732">
        <v>9.9618000000000002</v>
      </c>
      <c r="E2732">
        <v>15</v>
      </c>
      <c r="F2732" s="2">
        <v>37655</v>
      </c>
      <c r="G2732">
        <v>0.1</v>
      </c>
      <c r="H2732" s="3">
        <v>37655.477083333331</v>
      </c>
      <c r="I2732" s="3">
        <v>37655.449999999997</v>
      </c>
      <c r="J2732">
        <v>2</v>
      </c>
      <c r="K2732">
        <v>2.2999999999999998</v>
      </c>
      <c r="L2732" s="3">
        <v>37655.481249999997</v>
      </c>
      <c r="M2732" t="s">
        <v>9</v>
      </c>
      <c r="N2732" t="s">
        <v>9</v>
      </c>
      <c r="O2732" t="s">
        <v>9</v>
      </c>
      <c r="P2732" s="3">
        <v>37655.477083333331</v>
      </c>
      <c r="Q2732">
        <v>5.8</v>
      </c>
      <c r="R2732" t="s">
        <v>77</v>
      </c>
      <c r="S2732">
        <v>5.8</v>
      </c>
      <c r="T2732">
        <v>0</v>
      </c>
      <c r="U2732" t="s">
        <v>9</v>
      </c>
      <c r="V2732" s="3">
        <v>37655.449999999997</v>
      </c>
      <c r="W2732">
        <v>1</v>
      </c>
      <c r="X2732" s="3">
        <v>37655.481249999997</v>
      </c>
      <c r="Y2732" t="s">
        <v>9</v>
      </c>
      <c r="Z2732">
        <v>5.8</v>
      </c>
      <c r="AA2732">
        <v>0</v>
      </c>
      <c r="AB2732" t="s">
        <v>88</v>
      </c>
    </row>
    <row r="2733" spans="1:28" x14ac:dyDescent="0.25">
      <c r="A2733" t="s">
        <v>74</v>
      </c>
      <c r="B2733" t="s">
        <v>75</v>
      </c>
      <c r="C2733">
        <v>53.649500000000003</v>
      </c>
      <c r="D2733">
        <v>9.9618000000000002</v>
      </c>
      <c r="E2733">
        <v>15</v>
      </c>
      <c r="F2733" s="2">
        <v>37656</v>
      </c>
      <c r="G2733">
        <v>0.2</v>
      </c>
      <c r="H2733" s="3">
        <v>37656.477083333331</v>
      </c>
      <c r="I2733" s="3">
        <v>37656.449999999997</v>
      </c>
      <c r="J2733">
        <v>1.4</v>
      </c>
      <c r="K2733">
        <v>2.8</v>
      </c>
      <c r="L2733" s="3">
        <v>37656.481944444444</v>
      </c>
      <c r="M2733" t="s">
        <v>9</v>
      </c>
      <c r="N2733" t="s">
        <v>9</v>
      </c>
      <c r="O2733" t="s">
        <v>9</v>
      </c>
      <c r="P2733" s="3">
        <v>37656.477083333331</v>
      </c>
      <c r="Q2733">
        <v>5.4</v>
      </c>
      <c r="R2733" t="s">
        <v>85</v>
      </c>
      <c r="S2733">
        <v>5.4</v>
      </c>
      <c r="T2733">
        <v>18</v>
      </c>
      <c r="U2733" t="s">
        <v>9</v>
      </c>
      <c r="V2733" s="3">
        <v>37656.449999999997</v>
      </c>
      <c r="W2733">
        <v>1</v>
      </c>
      <c r="X2733" s="3">
        <v>37656.481944444444</v>
      </c>
      <c r="Y2733" t="s">
        <v>9</v>
      </c>
      <c r="Z2733" t="s">
        <v>9</v>
      </c>
      <c r="AA2733">
        <v>18</v>
      </c>
      <c r="AB2733" t="s">
        <v>88</v>
      </c>
    </row>
    <row r="2734" spans="1:28" x14ac:dyDescent="0.25">
      <c r="A2734" t="s">
        <v>74</v>
      </c>
      <c r="B2734" t="s">
        <v>75</v>
      </c>
      <c r="C2734">
        <v>53.649500000000003</v>
      </c>
      <c r="D2734">
        <v>9.9618000000000002</v>
      </c>
      <c r="E2734">
        <v>15</v>
      </c>
      <c r="F2734" s="2">
        <v>37657</v>
      </c>
      <c r="G2734">
        <v>-1</v>
      </c>
      <c r="H2734" s="3">
        <v>37657.477083333331</v>
      </c>
      <c r="I2734" s="3">
        <v>37657.449999999997</v>
      </c>
      <c r="J2734">
        <v>1.5</v>
      </c>
      <c r="K2734">
        <v>2</v>
      </c>
      <c r="L2734" s="3">
        <v>37657.481944444444</v>
      </c>
      <c r="M2734" t="s">
        <v>9</v>
      </c>
      <c r="N2734" t="s">
        <v>9</v>
      </c>
      <c r="O2734" t="s">
        <v>9</v>
      </c>
      <c r="P2734" s="3">
        <v>37657.477083333331</v>
      </c>
      <c r="Q2734">
        <v>0.05</v>
      </c>
      <c r="R2734" t="s">
        <v>77</v>
      </c>
      <c r="S2734">
        <v>0.05</v>
      </c>
      <c r="T2734">
        <v>0</v>
      </c>
      <c r="U2734" t="s">
        <v>82</v>
      </c>
      <c r="V2734" s="3">
        <v>37657.449999999997</v>
      </c>
      <c r="W2734">
        <v>1</v>
      </c>
      <c r="X2734" s="3">
        <v>37657.481944444444</v>
      </c>
      <c r="Y2734" t="s">
        <v>9</v>
      </c>
      <c r="Z2734">
        <v>0.05</v>
      </c>
      <c r="AA2734">
        <v>0</v>
      </c>
      <c r="AB2734" t="s">
        <v>88</v>
      </c>
    </row>
    <row r="2735" spans="1:28" x14ac:dyDescent="0.25">
      <c r="A2735" t="s">
        <v>74</v>
      </c>
      <c r="B2735" t="s">
        <v>75</v>
      </c>
      <c r="C2735">
        <v>53.649500000000003</v>
      </c>
      <c r="D2735">
        <v>9.9618000000000002</v>
      </c>
      <c r="E2735">
        <v>15</v>
      </c>
      <c r="F2735" s="2">
        <v>37658</v>
      </c>
      <c r="G2735">
        <v>-3.2</v>
      </c>
      <c r="H2735" s="3">
        <v>37658.477083333331</v>
      </c>
      <c r="I2735" s="3">
        <v>37658.449999999997</v>
      </c>
      <c r="J2735">
        <v>-0.9</v>
      </c>
      <c r="K2735">
        <v>2.1</v>
      </c>
      <c r="L2735" s="3">
        <v>37658.481944444444</v>
      </c>
      <c r="M2735" t="s">
        <v>9</v>
      </c>
      <c r="N2735" t="s">
        <v>9</v>
      </c>
      <c r="O2735" t="s">
        <v>9</v>
      </c>
      <c r="P2735" s="3">
        <v>37658.477083333331</v>
      </c>
      <c r="Q2735">
        <v>0.05</v>
      </c>
      <c r="R2735" t="s">
        <v>77</v>
      </c>
      <c r="S2735">
        <v>0.05</v>
      </c>
      <c r="T2735">
        <v>0</v>
      </c>
      <c r="U2735" t="s">
        <v>82</v>
      </c>
      <c r="V2735" s="3">
        <v>37658.449999999997</v>
      </c>
      <c r="W2735">
        <v>1</v>
      </c>
      <c r="X2735" s="3">
        <v>37658.481944444444</v>
      </c>
      <c r="Y2735" t="s">
        <v>9</v>
      </c>
      <c r="Z2735">
        <v>0.05</v>
      </c>
      <c r="AA2735">
        <v>0</v>
      </c>
      <c r="AB2735" t="s">
        <v>88</v>
      </c>
    </row>
    <row r="2736" spans="1:28" x14ac:dyDescent="0.25">
      <c r="A2736" t="s">
        <v>74</v>
      </c>
      <c r="B2736" t="s">
        <v>75</v>
      </c>
      <c r="C2736">
        <v>53.649500000000003</v>
      </c>
      <c r="D2736">
        <v>9.9618000000000002</v>
      </c>
      <c r="E2736">
        <v>15</v>
      </c>
      <c r="F2736" s="2">
        <v>37659</v>
      </c>
      <c r="G2736">
        <v>-4.4000000000000004</v>
      </c>
      <c r="H2736" s="3">
        <v>37659.477083333331</v>
      </c>
      <c r="I2736" s="3">
        <v>37659.449999999997</v>
      </c>
      <c r="J2736">
        <v>0.6</v>
      </c>
      <c r="K2736">
        <v>0.6</v>
      </c>
      <c r="L2736" s="3">
        <v>37659.481944444444</v>
      </c>
      <c r="M2736" t="s">
        <v>9</v>
      </c>
      <c r="N2736" t="s">
        <v>9</v>
      </c>
      <c r="O2736" t="s">
        <v>9</v>
      </c>
      <c r="P2736" s="3">
        <v>37659.477083333331</v>
      </c>
      <c r="Q2736">
        <v>0.7</v>
      </c>
      <c r="R2736" t="s">
        <v>77</v>
      </c>
      <c r="S2736">
        <v>0.7</v>
      </c>
      <c r="T2736">
        <v>0</v>
      </c>
      <c r="U2736" t="s">
        <v>9</v>
      </c>
      <c r="V2736" s="3">
        <v>37659.449999999997</v>
      </c>
      <c r="W2736">
        <v>1</v>
      </c>
      <c r="X2736" s="3">
        <v>37659.481944444444</v>
      </c>
      <c r="Y2736" t="s">
        <v>9</v>
      </c>
      <c r="Z2736">
        <v>0.7</v>
      </c>
      <c r="AA2736">
        <v>0</v>
      </c>
      <c r="AB2736" t="s">
        <v>88</v>
      </c>
    </row>
    <row r="2737" spans="1:28" x14ac:dyDescent="0.25">
      <c r="A2737" t="s">
        <v>74</v>
      </c>
      <c r="B2737" t="s">
        <v>75</v>
      </c>
      <c r="C2737">
        <v>53.649500000000003</v>
      </c>
      <c r="D2737">
        <v>9.9618000000000002</v>
      </c>
      <c r="E2737">
        <v>15</v>
      </c>
      <c r="F2737" s="2">
        <v>37660</v>
      </c>
      <c r="G2737">
        <v>0.6</v>
      </c>
      <c r="H2737" s="3">
        <v>37660.477083333331</v>
      </c>
      <c r="I2737" s="3">
        <v>37660.449999999997</v>
      </c>
      <c r="J2737">
        <v>4.7</v>
      </c>
      <c r="K2737">
        <v>4.7</v>
      </c>
      <c r="L2737" s="3">
        <v>37660.481944444444</v>
      </c>
      <c r="M2737" t="s">
        <v>9</v>
      </c>
      <c r="N2737" t="s">
        <v>9</v>
      </c>
      <c r="O2737" t="s">
        <v>9</v>
      </c>
      <c r="P2737" s="3">
        <v>37660.477083333331</v>
      </c>
      <c r="Q2737">
        <v>0.05</v>
      </c>
      <c r="R2737" t="s">
        <v>77</v>
      </c>
      <c r="S2737">
        <v>0.05</v>
      </c>
      <c r="T2737">
        <v>0</v>
      </c>
      <c r="U2737" t="s">
        <v>82</v>
      </c>
      <c r="V2737" s="3">
        <v>37660.449999999997</v>
      </c>
      <c r="W2737">
        <v>1</v>
      </c>
      <c r="X2737" s="3">
        <v>37660.481944444444</v>
      </c>
      <c r="Y2737" t="s">
        <v>9</v>
      </c>
      <c r="Z2737">
        <v>0.05</v>
      </c>
      <c r="AA2737">
        <v>0</v>
      </c>
      <c r="AB2737" t="s">
        <v>88</v>
      </c>
    </row>
    <row r="2738" spans="1:28" x14ac:dyDescent="0.25">
      <c r="A2738" t="s">
        <v>74</v>
      </c>
      <c r="B2738" t="s">
        <v>75</v>
      </c>
      <c r="C2738">
        <v>53.649500000000003</v>
      </c>
      <c r="D2738">
        <v>9.9618000000000002</v>
      </c>
      <c r="E2738">
        <v>15</v>
      </c>
      <c r="F2738" s="2">
        <v>37661</v>
      </c>
      <c r="G2738">
        <v>-1.4</v>
      </c>
      <c r="H2738" s="3">
        <v>37661.477083333331</v>
      </c>
      <c r="I2738" s="3">
        <v>37661.449999999997</v>
      </c>
      <c r="J2738">
        <v>1</v>
      </c>
      <c r="K2738">
        <v>4.9000000000000004</v>
      </c>
      <c r="L2738" s="3">
        <v>37661.481944444444</v>
      </c>
      <c r="M2738" t="s">
        <v>9</v>
      </c>
      <c r="N2738" t="s">
        <v>9</v>
      </c>
      <c r="O2738" t="s">
        <v>9</v>
      </c>
      <c r="P2738" s="3">
        <v>37661.477083333331</v>
      </c>
      <c r="Q2738">
        <v>0</v>
      </c>
      <c r="R2738" t="s">
        <v>76</v>
      </c>
      <c r="S2738">
        <v>0</v>
      </c>
      <c r="T2738">
        <v>0</v>
      </c>
      <c r="U2738" t="s">
        <v>9</v>
      </c>
      <c r="V2738" s="3">
        <v>37661.449999999997</v>
      </c>
      <c r="W2738">
        <v>1</v>
      </c>
      <c r="X2738" s="3">
        <v>37661.481944444444</v>
      </c>
      <c r="Y2738" t="s">
        <v>9</v>
      </c>
      <c r="Z2738">
        <v>0</v>
      </c>
      <c r="AA2738">
        <v>0</v>
      </c>
      <c r="AB2738" t="s">
        <v>88</v>
      </c>
    </row>
    <row r="2739" spans="1:28" x14ac:dyDescent="0.25">
      <c r="A2739" t="s">
        <v>74</v>
      </c>
      <c r="B2739" t="s">
        <v>75</v>
      </c>
      <c r="C2739">
        <v>53.649500000000003</v>
      </c>
      <c r="D2739">
        <v>9.9618000000000002</v>
      </c>
      <c r="E2739">
        <v>15</v>
      </c>
      <c r="F2739" s="2">
        <v>37662</v>
      </c>
      <c r="G2739">
        <v>-3.7</v>
      </c>
      <c r="H2739" s="3">
        <v>37662.477083333331</v>
      </c>
      <c r="I2739" s="3">
        <v>37662.449999999997</v>
      </c>
      <c r="J2739">
        <v>0</v>
      </c>
      <c r="K2739">
        <v>2.2999999999999998</v>
      </c>
      <c r="L2739" s="3">
        <v>37662.481944444444</v>
      </c>
      <c r="M2739" t="s">
        <v>9</v>
      </c>
      <c r="N2739" t="s">
        <v>9</v>
      </c>
      <c r="O2739" t="s">
        <v>9</v>
      </c>
      <c r="P2739" s="3">
        <v>37662.477083333331</v>
      </c>
      <c r="Q2739">
        <v>0.05</v>
      </c>
      <c r="R2739" t="s">
        <v>77</v>
      </c>
      <c r="S2739">
        <v>0.05</v>
      </c>
      <c r="T2739">
        <v>0</v>
      </c>
      <c r="U2739" t="s">
        <v>82</v>
      </c>
      <c r="V2739" s="3">
        <v>37662.449999999997</v>
      </c>
      <c r="W2739">
        <v>1</v>
      </c>
      <c r="X2739" s="3">
        <v>37662.481944444444</v>
      </c>
      <c r="Y2739" t="s">
        <v>9</v>
      </c>
      <c r="Z2739">
        <v>0.05</v>
      </c>
      <c r="AA2739">
        <v>0</v>
      </c>
      <c r="AB2739" t="s">
        <v>88</v>
      </c>
    </row>
    <row r="2740" spans="1:28" x14ac:dyDescent="0.25">
      <c r="A2740" t="s">
        <v>74</v>
      </c>
      <c r="B2740" t="s">
        <v>75</v>
      </c>
      <c r="C2740">
        <v>53.649500000000003</v>
      </c>
      <c r="D2740">
        <v>9.9618000000000002</v>
      </c>
      <c r="E2740">
        <v>15</v>
      </c>
      <c r="F2740" s="2">
        <v>37663</v>
      </c>
      <c r="G2740">
        <v>-2.9</v>
      </c>
      <c r="H2740" s="3">
        <v>37663.477777777778</v>
      </c>
      <c r="I2740" s="3">
        <v>37663.450694444444</v>
      </c>
      <c r="J2740">
        <v>-1.6</v>
      </c>
      <c r="K2740">
        <v>1</v>
      </c>
      <c r="L2740" s="3">
        <v>37663.481944444444</v>
      </c>
      <c r="M2740" t="s">
        <v>9</v>
      </c>
      <c r="N2740" t="s">
        <v>9</v>
      </c>
      <c r="O2740" t="s">
        <v>9</v>
      </c>
      <c r="P2740" s="3">
        <v>37663.477777777778</v>
      </c>
      <c r="Q2740">
        <v>0.05</v>
      </c>
      <c r="R2740" t="s">
        <v>77</v>
      </c>
      <c r="S2740">
        <v>0.05</v>
      </c>
      <c r="T2740">
        <v>0</v>
      </c>
      <c r="U2740" t="s">
        <v>82</v>
      </c>
      <c r="V2740" s="3">
        <v>37663.450694444444</v>
      </c>
      <c r="W2740">
        <v>1</v>
      </c>
      <c r="X2740" s="3">
        <v>37663.481944444444</v>
      </c>
      <c r="Y2740" t="s">
        <v>9</v>
      </c>
      <c r="Z2740">
        <v>0.05</v>
      </c>
      <c r="AA2740">
        <v>0</v>
      </c>
      <c r="AB2740" t="s">
        <v>88</v>
      </c>
    </row>
    <row r="2741" spans="1:28" x14ac:dyDescent="0.25">
      <c r="A2741" t="s">
        <v>74</v>
      </c>
      <c r="B2741" t="s">
        <v>75</v>
      </c>
      <c r="C2741">
        <v>53.649500000000003</v>
      </c>
      <c r="D2741">
        <v>9.9618000000000002</v>
      </c>
      <c r="E2741">
        <v>15</v>
      </c>
      <c r="F2741" s="2">
        <v>37664</v>
      </c>
      <c r="G2741">
        <v>-5.7</v>
      </c>
      <c r="H2741" s="3">
        <v>37664.477777777778</v>
      </c>
      <c r="I2741" s="3">
        <v>37664.450694444444</v>
      </c>
      <c r="J2741">
        <v>-1.7</v>
      </c>
      <c r="K2741">
        <v>-0.2</v>
      </c>
      <c r="L2741" s="3">
        <v>37664.481944444444</v>
      </c>
      <c r="M2741" t="s">
        <v>9</v>
      </c>
      <c r="N2741" t="s">
        <v>9</v>
      </c>
      <c r="O2741" t="s">
        <v>9</v>
      </c>
      <c r="P2741" s="3">
        <v>37664.477777777778</v>
      </c>
      <c r="Q2741">
        <v>0.05</v>
      </c>
      <c r="R2741" t="s">
        <v>77</v>
      </c>
      <c r="S2741">
        <v>0.05</v>
      </c>
      <c r="T2741">
        <v>0</v>
      </c>
      <c r="U2741" t="s">
        <v>82</v>
      </c>
      <c r="V2741" s="3">
        <v>37664.450694444444</v>
      </c>
      <c r="W2741">
        <v>1</v>
      </c>
      <c r="X2741" s="3">
        <v>37664.481944444444</v>
      </c>
      <c r="Y2741" t="s">
        <v>9</v>
      </c>
      <c r="Z2741">
        <v>0.05</v>
      </c>
      <c r="AA2741">
        <v>0</v>
      </c>
      <c r="AB2741" t="s">
        <v>88</v>
      </c>
    </row>
    <row r="2742" spans="1:28" x14ac:dyDescent="0.25">
      <c r="A2742" t="s">
        <v>74</v>
      </c>
      <c r="B2742" t="s">
        <v>75</v>
      </c>
      <c r="C2742">
        <v>53.649500000000003</v>
      </c>
      <c r="D2742">
        <v>9.9618000000000002</v>
      </c>
      <c r="E2742">
        <v>15</v>
      </c>
      <c r="F2742" s="2">
        <v>37665</v>
      </c>
      <c r="G2742">
        <v>-8</v>
      </c>
      <c r="H2742" s="3">
        <v>37665.477777777778</v>
      </c>
      <c r="I2742" s="3">
        <v>37665.450694444444</v>
      </c>
      <c r="J2742">
        <v>-2.9</v>
      </c>
      <c r="K2742">
        <v>1</v>
      </c>
      <c r="L2742" s="3">
        <v>37665.481944444444</v>
      </c>
      <c r="M2742" t="s">
        <v>9</v>
      </c>
      <c r="N2742" t="s">
        <v>9</v>
      </c>
      <c r="O2742" t="s">
        <v>9</v>
      </c>
      <c r="P2742" s="3">
        <v>37665.477777777778</v>
      </c>
      <c r="Q2742">
        <v>0.05</v>
      </c>
      <c r="R2742" t="s">
        <v>77</v>
      </c>
      <c r="S2742">
        <v>0.05</v>
      </c>
      <c r="T2742">
        <v>0</v>
      </c>
      <c r="U2742" t="s">
        <v>82</v>
      </c>
      <c r="V2742" s="3">
        <v>37665.450694444444</v>
      </c>
      <c r="W2742">
        <v>1</v>
      </c>
      <c r="X2742" s="3">
        <v>37665.481944444444</v>
      </c>
      <c r="Y2742" t="s">
        <v>9</v>
      </c>
      <c r="Z2742">
        <v>0.05</v>
      </c>
      <c r="AA2742">
        <v>0</v>
      </c>
      <c r="AB2742" t="s">
        <v>88</v>
      </c>
    </row>
    <row r="2743" spans="1:28" x14ac:dyDescent="0.25">
      <c r="A2743" t="s">
        <v>74</v>
      </c>
      <c r="B2743" t="s">
        <v>75</v>
      </c>
      <c r="C2743">
        <v>53.649500000000003</v>
      </c>
      <c r="D2743">
        <v>9.9618000000000002</v>
      </c>
      <c r="E2743">
        <v>15</v>
      </c>
      <c r="F2743" s="2">
        <v>37666</v>
      </c>
      <c r="G2743">
        <v>-8.8000000000000007</v>
      </c>
      <c r="H2743" s="3">
        <v>37666.477777777778</v>
      </c>
      <c r="I2743" s="3">
        <v>37666.450694444444</v>
      </c>
      <c r="J2743">
        <v>0.1</v>
      </c>
      <c r="K2743">
        <v>0.8</v>
      </c>
      <c r="L2743" s="3">
        <v>37666.481944444444</v>
      </c>
      <c r="M2743" t="s">
        <v>9</v>
      </c>
      <c r="N2743" t="s">
        <v>9</v>
      </c>
      <c r="O2743" t="s">
        <v>9</v>
      </c>
      <c r="P2743" s="3">
        <v>37666.477777777778</v>
      </c>
      <c r="Q2743">
        <v>0.05</v>
      </c>
      <c r="R2743" t="s">
        <v>77</v>
      </c>
      <c r="S2743">
        <v>0.05</v>
      </c>
      <c r="T2743">
        <v>0</v>
      </c>
      <c r="U2743" t="s">
        <v>82</v>
      </c>
      <c r="V2743" s="3">
        <v>37666.450694444444</v>
      </c>
      <c r="W2743">
        <v>1</v>
      </c>
      <c r="X2743" s="3">
        <v>37666.481944444444</v>
      </c>
      <c r="Y2743" t="s">
        <v>9</v>
      </c>
      <c r="Z2743">
        <v>0.05</v>
      </c>
      <c r="AA2743">
        <v>0</v>
      </c>
      <c r="AB2743" t="s">
        <v>88</v>
      </c>
    </row>
    <row r="2744" spans="1:28" x14ac:dyDescent="0.25">
      <c r="A2744" t="s">
        <v>74</v>
      </c>
      <c r="B2744" t="s">
        <v>75</v>
      </c>
      <c r="C2744">
        <v>53.649500000000003</v>
      </c>
      <c r="D2744">
        <v>9.9618000000000002</v>
      </c>
      <c r="E2744">
        <v>15</v>
      </c>
      <c r="F2744" s="2">
        <v>37667</v>
      </c>
      <c r="G2744">
        <v>-3.4</v>
      </c>
      <c r="H2744" s="3">
        <v>37667.477777777778</v>
      </c>
      <c r="I2744" s="3">
        <v>37667.450694444444</v>
      </c>
      <c r="J2744">
        <v>-0.4</v>
      </c>
      <c r="K2744">
        <v>2.4</v>
      </c>
      <c r="L2744" s="3">
        <v>37667.481944444444</v>
      </c>
      <c r="M2744" t="s">
        <v>9</v>
      </c>
      <c r="N2744" t="s">
        <v>9</v>
      </c>
      <c r="O2744" t="s">
        <v>9</v>
      </c>
      <c r="P2744" s="3">
        <v>37667.477777777778</v>
      </c>
      <c r="Q2744">
        <v>0.05</v>
      </c>
      <c r="R2744" t="s">
        <v>77</v>
      </c>
      <c r="S2744">
        <v>0.05</v>
      </c>
      <c r="T2744">
        <v>0</v>
      </c>
      <c r="U2744" t="s">
        <v>82</v>
      </c>
      <c r="V2744" s="3">
        <v>37667.450694444444</v>
      </c>
      <c r="W2744">
        <v>1</v>
      </c>
      <c r="X2744" s="3">
        <v>37667.481944444444</v>
      </c>
      <c r="Y2744" t="s">
        <v>9</v>
      </c>
      <c r="Z2744">
        <v>0.05</v>
      </c>
      <c r="AA2744">
        <v>0</v>
      </c>
      <c r="AB2744" t="s">
        <v>88</v>
      </c>
    </row>
    <row r="2745" spans="1:28" x14ac:dyDescent="0.25">
      <c r="A2745" t="s">
        <v>74</v>
      </c>
      <c r="B2745" t="s">
        <v>75</v>
      </c>
      <c r="C2745">
        <v>53.649500000000003</v>
      </c>
      <c r="D2745">
        <v>9.9618000000000002</v>
      </c>
      <c r="E2745">
        <v>15</v>
      </c>
      <c r="F2745" s="2">
        <v>37668</v>
      </c>
      <c r="G2745">
        <v>-4.2</v>
      </c>
      <c r="H2745" s="3">
        <v>37668.477777777778</v>
      </c>
      <c r="I2745" s="3">
        <v>37668.450694444444</v>
      </c>
      <c r="J2745">
        <v>0.2</v>
      </c>
      <c r="K2745">
        <v>0.7</v>
      </c>
      <c r="L2745" s="3">
        <v>37668.481944444444</v>
      </c>
      <c r="M2745" t="s">
        <v>9</v>
      </c>
      <c r="N2745" t="s">
        <v>9</v>
      </c>
      <c r="O2745" t="s">
        <v>9</v>
      </c>
      <c r="P2745" s="3">
        <v>37668.477777777778</v>
      </c>
      <c r="Q2745">
        <v>0.05</v>
      </c>
      <c r="R2745" t="s">
        <v>77</v>
      </c>
      <c r="S2745">
        <v>0.05</v>
      </c>
      <c r="T2745">
        <v>0</v>
      </c>
      <c r="U2745" t="s">
        <v>82</v>
      </c>
      <c r="V2745" s="3">
        <v>37668.450694444444</v>
      </c>
      <c r="W2745">
        <v>1</v>
      </c>
      <c r="X2745" s="3">
        <v>37668.481944444444</v>
      </c>
      <c r="Y2745" t="s">
        <v>9</v>
      </c>
      <c r="Z2745">
        <v>0.05</v>
      </c>
      <c r="AA2745">
        <v>0</v>
      </c>
      <c r="AB2745" t="s">
        <v>88</v>
      </c>
    </row>
    <row r="2746" spans="1:28" x14ac:dyDescent="0.25">
      <c r="A2746" t="s">
        <v>74</v>
      </c>
      <c r="B2746" t="s">
        <v>75</v>
      </c>
      <c r="C2746">
        <v>53.649500000000003</v>
      </c>
      <c r="D2746">
        <v>9.9618000000000002</v>
      </c>
      <c r="E2746">
        <v>15</v>
      </c>
      <c r="F2746" s="2">
        <v>37669</v>
      </c>
      <c r="G2746">
        <v>-10.5</v>
      </c>
      <c r="H2746" s="3">
        <v>37669.477777777778</v>
      </c>
      <c r="I2746" s="3">
        <v>37669.450694444444</v>
      </c>
      <c r="J2746">
        <v>-2.1</v>
      </c>
      <c r="K2746">
        <v>0.3</v>
      </c>
      <c r="L2746" s="3">
        <v>37669.481944444444</v>
      </c>
      <c r="M2746" t="s">
        <v>9</v>
      </c>
      <c r="N2746" t="s">
        <v>9</v>
      </c>
      <c r="O2746" t="s">
        <v>9</v>
      </c>
      <c r="P2746" s="3">
        <v>37669.477777777778</v>
      </c>
      <c r="Q2746">
        <v>0.05</v>
      </c>
      <c r="R2746" t="s">
        <v>77</v>
      </c>
      <c r="S2746">
        <v>0.05</v>
      </c>
      <c r="T2746">
        <v>0</v>
      </c>
      <c r="U2746" t="s">
        <v>82</v>
      </c>
      <c r="V2746" s="3">
        <v>37669.450694444444</v>
      </c>
      <c r="W2746">
        <v>1</v>
      </c>
      <c r="X2746" s="3">
        <v>37669.481944444444</v>
      </c>
      <c r="Y2746" t="s">
        <v>9</v>
      </c>
      <c r="Z2746">
        <v>0.05</v>
      </c>
      <c r="AA2746">
        <v>0</v>
      </c>
      <c r="AB2746" t="s">
        <v>88</v>
      </c>
    </row>
    <row r="2747" spans="1:28" x14ac:dyDescent="0.25">
      <c r="A2747" t="s">
        <v>74</v>
      </c>
      <c r="B2747" t="s">
        <v>75</v>
      </c>
      <c r="C2747">
        <v>53.649500000000003</v>
      </c>
      <c r="D2747">
        <v>9.9618000000000002</v>
      </c>
      <c r="E2747">
        <v>15</v>
      </c>
      <c r="F2747" s="2">
        <v>37670</v>
      </c>
      <c r="G2747">
        <v>-5.9</v>
      </c>
      <c r="H2747" s="3">
        <v>37670.477083333331</v>
      </c>
      <c r="I2747" s="3">
        <v>37670.449999999997</v>
      </c>
      <c r="J2747">
        <v>-0.6</v>
      </c>
      <c r="K2747">
        <v>-0.6</v>
      </c>
      <c r="L2747" s="3">
        <v>37670.481944444444</v>
      </c>
      <c r="M2747" t="s">
        <v>9</v>
      </c>
      <c r="N2747" t="s">
        <v>9</v>
      </c>
      <c r="O2747" t="s">
        <v>9</v>
      </c>
      <c r="P2747" s="3">
        <v>37670.477083333331</v>
      </c>
      <c r="Q2747">
        <v>0</v>
      </c>
      <c r="R2747" t="s">
        <v>76</v>
      </c>
      <c r="S2747">
        <v>0</v>
      </c>
      <c r="T2747">
        <v>0</v>
      </c>
      <c r="U2747" t="s">
        <v>9</v>
      </c>
      <c r="V2747" s="3">
        <v>37670.449999999997</v>
      </c>
      <c r="W2747">
        <v>1</v>
      </c>
      <c r="X2747" s="3">
        <v>37670.481944444444</v>
      </c>
      <c r="Y2747" t="s">
        <v>9</v>
      </c>
      <c r="Z2747">
        <v>0</v>
      </c>
      <c r="AA2747">
        <v>0</v>
      </c>
      <c r="AB2747" t="s">
        <v>88</v>
      </c>
    </row>
    <row r="2748" spans="1:28" x14ac:dyDescent="0.25">
      <c r="A2748" t="s">
        <v>74</v>
      </c>
      <c r="B2748" t="s">
        <v>75</v>
      </c>
      <c r="C2748">
        <v>53.649500000000003</v>
      </c>
      <c r="D2748">
        <v>9.9618000000000002</v>
      </c>
      <c r="E2748">
        <v>15</v>
      </c>
      <c r="F2748" s="2">
        <v>37671</v>
      </c>
      <c r="G2748">
        <v>-1.5</v>
      </c>
      <c r="H2748" s="3">
        <v>37671.477083333331</v>
      </c>
      <c r="I2748" s="3">
        <v>37671.449999999997</v>
      </c>
      <c r="J2748">
        <v>-0.9</v>
      </c>
      <c r="K2748">
        <v>0.1</v>
      </c>
      <c r="L2748" s="3">
        <v>37671.481944444444</v>
      </c>
      <c r="M2748" t="s">
        <v>9</v>
      </c>
      <c r="N2748" t="s">
        <v>9</v>
      </c>
      <c r="O2748" t="s">
        <v>9</v>
      </c>
      <c r="P2748" s="3">
        <v>37671.477083333331</v>
      </c>
      <c r="Q2748">
        <v>0</v>
      </c>
      <c r="R2748" t="s">
        <v>76</v>
      </c>
      <c r="S2748">
        <v>0</v>
      </c>
      <c r="T2748">
        <v>0</v>
      </c>
      <c r="U2748" t="s">
        <v>9</v>
      </c>
      <c r="V2748" s="3">
        <v>37671.449999999997</v>
      </c>
      <c r="W2748">
        <v>1</v>
      </c>
      <c r="X2748" s="3">
        <v>37671.481944444444</v>
      </c>
      <c r="Y2748" t="s">
        <v>9</v>
      </c>
      <c r="Z2748">
        <v>0</v>
      </c>
      <c r="AA2748">
        <v>0</v>
      </c>
      <c r="AB2748" t="s">
        <v>88</v>
      </c>
    </row>
    <row r="2749" spans="1:28" x14ac:dyDescent="0.25">
      <c r="A2749" t="s">
        <v>74</v>
      </c>
      <c r="B2749" t="s">
        <v>75</v>
      </c>
      <c r="C2749">
        <v>53.649500000000003</v>
      </c>
      <c r="D2749">
        <v>9.9618000000000002</v>
      </c>
      <c r="E2749">
        <v>15</v>
      </c>
      <c r="F2749" s="2">
        <v>37672</v>
      </c>
      <c r="G2749">
        <v>-3.5</v>
      </c>
      <c r="H2749" s="3">
        <v>37672.477083333331</v>
      </c>
      <c r="I2749" s="3">
        <v>37672.449999999997</v>
      </c>
      <c r="J2749">
        <v>-0.2</v>
      </c>
      <c r="K2749">
        <v>-0.2</v>
      </c>
      <c r="L2749" s="3">
        <v>37672.481249999997</v>
      </c>
      <c r="M2749" t="s">
        <v>9</v>
      </c>
      <c r="N2749" t="s">
        <v>9</v>
      </c>
      <c r="O2749" t="s">
        <v>9</v>
      </c>
      <c r="P2749" s="3">
        <v>37672.477083333331</v>
      </c>
      <c r="Q2749">
        <v>0</v>
      </c>
      <c r="R2749" t="s">
        <v>76</v>
      </c>
      <c r="S2749">
        <v>0</v>
      </c>
      <c r="T2749">
        <v>0</v>
      </c>
      <c r="U2749" t="s">
        <v>9</v>
      </c>
      <c r="V2749" s="3">
        <v>37672.449999999997</v>
      </c>
      <c r="W2749">
        <v>1</v>
      </c>
      <c r="X2749" s="3">
        <v>37672.481249999997</v>
      </c>
      <c r="Y2749" t="s">
        <v>9</v>
      </c>
      <c r="Z2749">
        <v>0</v>
      </c>
      <c r="AA2749">
        <v>0</v>
      </c>
      <c r="AB2749" t="s">
        <v>88</v>
      </c>
    </row>
    <row r="2750" spans="1:28" x14ac:dyDescent="0.25">
      <c r="A2750" t="s">
        <v>74</v>
      </c>
      <c r="B2750" t="s">
        <v>75</v>
      </c>
      <c r="C2750">
        <v>53.649500000000003</v>
      </c>
      <c r="D2750">
        <v>9.9618000000000002</v>
      </c>
      <c r="E2750">
        <v>15</v>
      </c>
      <c r="F2750" s="2">
        <v>37673</v>
      </c>
      <c r="G2750">
        <v>-1.9</v>
      </c>
      <c r="H2750" s="3">
        <v>37673.477777777778</v>
      </c>
      <c r="I2750" s="3">
        <v>37673.450694444444</v>
      </c>
      <c r="J2750">
        <v>-1.3</v>
      </c>
      <c r="K2750">
        <v>2.4</v>
      </c>
      <c r="L2750" s="3">
        <v>37673.481249999997</v>
      </c>
      <c r="M2750" t="s">
        <v>9</v>
      </c>
      <c r="N2750" t="s">
        <v>9</v>
      </c>
      <c r="O2750" t="s">
        <v>9</v>
      </c>
      <c r="P2750" s="3">
        <v>37673.477777777778</v>
      </c>
      <c r="Q2750">
        <v>0</v>
      </c>
      <c r="R2750" t="s">
        <v>76</v>
      </c>
      <c r="S2750">
        <v>0</v>
      </c>
      <c r="T2750">
        <v>0</v>
      </c>
      <c r="U2750" t="s">
        <v>9</v>
      </c>
      <c r="V2750" s="3">
        <v>37673.450694444444</v>
      </c>
      <c r="W2750">
        <v>1</v>
      </c>
      <c r="X2750" s="3">
        <v>37673.481249999997</v>
      </c>
      <c r="Y2750" t="s">
        <v>9</v>
      </c>
      <c r="Z2750">
        <v>0</v>
      </c>
      <c r="AA2750">
        <v>0</v>
      </c>
      <c r="AB2750" t="s">
        <v>88</v>
      </c>
    </row>
    <row r="2751" spans="1:28" x14ac:dyDescent="0.25">
      <c r="A2751" t="s">
        <v>74</v>
      </c>
      <c r="B2751" t="s">
        <v>75</v>
      </c>
      <c r="C2751">
        <v>53.649500000000003</v>
      </c>
      <c r="D2751">
        <v>9.9618000000000002</v>
      </c>
      <c r="E2751">
        <v>15</v>
      </c>
      <c r="F2751" s="2">
        <v>37674</v>
      </c>
      <c r="G2751">
        <v>-1.8</v>
      </c>
      <c r="H2751" s="3">
        <v>37674.477777777778</v>
      </c>
      <c r="I2751" s="3">
        <v>37674.450694444444</v>
      </c>
      <c r="J2751">
        <v>0.4</v>
      </c>
      <c r="K2751">
        <v>0.4</v>
      </c>
      <c r="L2751" s="3">
        <v>37674.481249999997</v>
      </c>
      <c r="M2751" t="s">
        <v>9</v>
      </c>
      <c r="N2751" t="s">
        <v>9</v>
      </c>
      <c r="O2751" t="s">
        <v>9</v>
      </c>
      <c r="P2751" s="3">
        <v>37674.477777777778</v>
      </c>
      <c r="Q2751">
        <v>0</v>
      </c>
      <c r="R2751" t="s">
        <v>76</v>
      </c>
      <c r="S2751">
        <v>0</v>
      </c>
      <c r="T2751">
        <v>0</v>
      </c>
      <c r="U2751" t="s">
        <v>9</v>
      </c>
      <c r="V2751" s="3">
        <v>37674.450694444444</v>
      </c>
      <c r="W2751">
        <v>1</v>
      </c>
      <c r="X2751" s="3">
        <v>37674.481249999997</v>
      </c>
      <c r="Y2751" t="s">
        <v>9</v>
      </c>
      <c r="Z2751">
        <v>0</v>
      </c>
      <c r="AA2751">
        <v>0</v>
      </c>
      <c r="AB2751" t="s">
        <v>88</v>
      </c>
    </row>
    <row r="2752" spans="1:28" x14ac:dyDescent="0.25">
      <c r="A2752" t="s">
        <v>74</v>
      </c>
      <c r="B2752" t="s">
        <v>75</v>
      </c>
      <c r="C2752">
        <v>53.649500000000003</v>
      </c>
      <c r="D2752">
        <v>9.9618000000000002</v>
      </c>
      <c r="E2752">
        <v>15</v>
      </c>
      <c r="F2752" s="2">
        <v>37675</v>
      </c>
      <c r="G2752">
        <v>-2.5</v>
      </c>
      <c r="H2752" s="3">
        <v>37675.477777777778</v>
      </c>
      <c r="I2752" s="3">
        <v>37675.450694444444</v>
      </c>
      <c r="J2752">
        <v>3.3</v>
      </c>
      <c r="K2752">
        <v>3.3</v>
      </c>
      <c r="L2752" s="3">
        <v>37675.481249999997</v>
      </c>
      <c r="M2752" t="s">
        <v>9</v>
      </c>
      <c r="N2752" t="s">
        <v>9</v>
      </c>
      <c r="O2752" t="s">
        <v>9</v>
      </c>
      <c r="P2752" s="3">
        <v>37675.477777777778</v>
      </c>
      <c r="Q2752">
        <v>0</v>
      </c>
      <c r="R2752" t="s">
        <v>76</v>
      </c>
      <c r="S2752">
        <v>0</v>
      </c>
      <c r="T2752">
        <v>0</v>
      </c>
      <c r="U2752" t="s">
        <v>9</v>
      </c>
      <c r="V2752" s="3">
        <v>37675.450694444444</v>
      </c>
      <c r="W2752">
        <v>1</v>
      </c>
      <c r="X2752" s="3">
        <v>37675.481249999997</v>
      </c>
      <c r="Y2752" t="s">
        <v>9</v>
      </c>
      <c r="Z2752">
        <v>0</v>
      </c>
      <c r="AA2752">
        <v>0</v>
      </c>
      <c r="AB2752" t="s">
        <v>88</v>
      </c>
    </row>
    <row r="2753" spans="1:28" x14ac:dyDescent="0.25">
      <c r="A2753" t="s">
        <v>74</v>
      </c>
      <c r="B2753" t="s">
        <v>75</v>
      </c>
      <c r="C2753">
        <v>53.649500000000003</v>
      </c>
      <c r="D2753">
        <v>9.9618000000000002</v>
      </c>
      <c r="E2753">
        <v>15</v>
      </c>
      <c r="F2753" s="2">
        <v>37676</v>
      </c>
      <c r="G2753">
        <v>-3.1</v>
      </c>
      <c r="H2753" s="3">
        <v>37676.477777777778</v>
      </c>
      <c r="I2753" s="3">
        <v>37676.450694444444</v>
      </c>
      <c r="J2753">
        <v>5.7</v>
      </c>
      <c r="K2753">
        <v>6.4</v>
      </c>
      <c r="L2753" s="3">
        <v>37676.481249999997</v>
      </c>
      <c r="M2753" t="s">
        <v>9</v>
      </c>
      <c r="N2753" t="s">
        <v>9</v>
      </c>
      <c r="O2753" t="s">
        <v>9</v>
      </c>
      <c r="P2753" s="3">
        <v>37676.477777777778</v>
      </c>
      <c r="Q2753">
        <v>0</v>
      </c>
      <c r="R2753" t="s">
        <v>76</v>
      </c>
      <c r="S2753">
        <v>0</v>
      </c>
      <c r="T2753">
        <v>0</v>
      </c>
      <c r="U2753" t="s">
        <v>9</v>
      </c>
      <c r="V2753" s="3">
        <v>37676.450694444444</v>
      </c>
      <c r="W2753">
        <v>1</v>
      </c>
      <c r="X2753" s="3">
        <v>37676.481249999997</v>
      </c>
      <c r="Y2753" t="s">
        <v>9</v>
      </c>
      <c r="Z2753">
        <v>0</v>
      </c>
      <c r="AA2753">
        <v>0</v>
      </c>
      <c r="AB2753" t="s">
        <v>88</v>
      </c>
    </row>
    <row r="2754" spans="1:28" x14ac:dyDescent="0.25">
      <c r="A2754" t="s">
        <v>74</v>
      </c>
      <c r="B2754" t="s">
        <v>75</v>
      </c>
      <c r="C2754">
        <v>53.649500000000003</v>
      </c>
      <c r="D2754">
        <v>9.9618000000000002</v>
      </c>
      <c r="E2754">
        <v>15</v>
      </c>
      <c r="F2754" s="2">
        <v>37677</v>
      </c>
      <c r="G2754">
        <v>-5.0999999999999996</v>
      </c>
      <c r="H2754" s="3">
        <v>37677.477777777778</v>
      </c>
      <c r="I2754" s="3">
        <v>37677.450694444444</v>
      </c>
      <c r="J2754">
        <v>6.1</v>
      </c>
      <c r="K2754">
        <v>8.8000000000000007</v>
      </c>
      <c r="L2754" s="3">
        <v>37677.481249999997</v>
      </c>
      <c r="M2754" t="s">
        <v>9</v>
      </c>
      <c r="N2754" t="s">
        <v>9</v>
      </c>
      <c r="O2754" t="s">
        <v>9</v>
      </c>
      <c r="P2754" s="3">
        <v>37677.477777777778</v>
      </c>
      <c r="Q2754">
        <v>0</v>
      </c>
      <c r="R2754" t="s">
        <v>76</v>
      </c>
      <c r="S2754">
        <v>0</v>
      </c>
      <c r="T2754">
        <v>0</v>
      </c>
      <c r="U2754" t="s">
        <v>9</v>
      </c>
      <c r="V2754" s="3">
        <v>37677.450694444444</v>
      </c>
      <c r="W2754">
        <v>1</v>
      </c>
      <c r="X2754" s="3">
        <v>37677.481249999997</v>
      </c>
      <c r="Y2754" t="s">
        <v>9</v>
      </c>
      <c r="Z2754">
        <v>0</v>
      </c>
      <c r="AA2754">
        <v>0</v>
      </c>
      <c r="AB2754" t="s">
        <v>88</v>
      </c>
    </row>
    <row r="2755" spans="1:28" x14ac:dyDescent="0.25">
      <c r="A2755" t="s">
        <v>74</v>
      </c>
      <c r="B2755" t="s">
        <v>75</v>
      </c>
      <c r="C2755">
        <v>53.649500000000003</v>
      </c>
      <c r="D2755">
        <v>9.9618000000000002</v>
      </c>
      <c r="E2755">
        <v>15</v>
      </c>
      <c r="F2755" s="2">
        <v>37678</v>
      </c>
      <c r="G2755">
        <v>-2.4</v>
      </c>
      <c r="H2755" s="3">
        <v>37678.477777777778</v>
      </c>
      <c r="I2755" s="3">
        <v>37678.450694444444</v>
      </c>
      <c r="J2755">
        <v>5.0999999999999996</v>
      </c>
      <c r="K2755">
        <v>8.9</v>
      </c>
      <c r="L2755" s="3">
        <v>37678.481249999997</v>
      </c>
      <c r="M2755" t="s">
        <v>9</v>
      </c>
      <c r="N2755" t="s">
        <v>9</v>
      </c>
      <c r="O2755" t="s">
        <v>9</v>
      </c>
      <c r="P2755" s="3">
        <v>37678.477777777778</v>
      </c>
      <c r="Q2755">
        <v>0</v>
      </c>
      <c r="R2755" t="s">
        <v>76</v>
      </c>
      <c r="S2755">
        <v>0</v>
      </c>
      <c r="T2755">
        <v>0</v>
      </c>
      <c r="U2755" t="s">
        <v>9</v>
      </c>
      <c r="V2755" s="3">
        <v>37678.450694444444</v>
      </c>
      <c r="W2755">
        <v>1</v>
      </c>
      <c r="X2755" s="3">
        <v>37678.481249999997</v>
      </c>
      <c r="Y2755" t="s">
        <v>9</v>
      </c>
      <c r="Z2755">
        <v>0</v>
      </c>
      <c r="AA2755">
        <v>0</v>
      </c>
      <c r="AB2755" t="s">
        <v>88</v>
      </c>
    </row>
    <row r="2756" spans="1:28" x14ac:dyDescent="0.25">
      <c r="A2756" t="s">
        <v>74</v>
      </c>
      <c r="B2756" t="s">
        <v>75</v>
      </c>
      <c r="C2756">
        <v>53.649500000000003</v>
      </c>
      <c r="D2756">
        <v>9.9618000000000002</v>
      </c>
      <c r="E2756">
        <v>15</v>
      </c>
      <c r="F2756" s="2">
        <v>37679</v>
      </c>
      <c r="G2756">
        <v>-7.2</v>
      </c>
      <c r="H2756" s="3">
        <v>37679.477777777778</v>
      </c>
      <c r="I2756" s="3">
        <v>37679.450694444444</v>
      </c>
      <c r="J2756">
        <v>-0.8</v>
      </c>
      <c r="K2756">
        <v>7.5</v>
      </c>
      <c r="L2756" s="3">
        <v>37679.480555555558</v>
      </c>
      <c r="M2756" t="s">
        <v>9</v>
      </c>
      <c r="N2756" t="s">
        <v>9</v>
      </c>
      <c r="O2756" t="s">
        <v>9</v>
      </c>
      <c r="P2756" s="3">
        <v>37679.477777777778</v>
      </c>
      <c r="Q2756">
        <v>0</v>
      </c>
      <c r="R2756" t="s">
        <v>76</v>
      </c>
      <c r="S2756">
        <v>0</v>
      </c>
      <c r="T2756">
        <v>0</v>
      </c>
      <c r="U2756" t="s">
        <v>9</v>
      </c>
      <c r="V2756" s="3">
        <v>37679.450694444444</v>
      </c>
      <c r="W2756">
        <v>1</v>
      </c>
      <c r="X2756" s="3">
        <v>37679.480555555558</v>
      </c>
      <c r="Y2756" t="s">
        <v>9</v>
      </c>
      <c r="Z2756">
        <v>0</v>
      </c>
      <c r="AA2756">
        <v>0</v>
      </c>
      <c r="AB2756" t="s">
        <v>88</v>
      </c>
    </row>
    <row r="2757" spans="1:28" x14ac:dyDescent="0.25">
      <c r="A2757" t="s">
        <v>74</v>
      </c>
      <c r="B2757" t="s">
        <v>75</v>
      </c>
      <c r="C2757">
        <v>53.649500000000003</v>
      </c>
      <c r="D2757">
        <v>9.9618000000000002</v>
      </c>
      <c r="E2757">
        <v>15</v>
      </c>
      <c r="F2757" s="2">
        <v>37680</v>
      </c>
      <c r="G2757">
        <v>-4.2</v>
      </c>
      <c r="H2757" s="3">
        <v>37680.477777777778</v>
      </c>
      <c r="I2757" s="3">
        <v>37680.450694444444</v>
      </c>
      <c r="J2757">
        <v>2.1</v>
      </c>
      <c r="K2757">
        <v>4</v>
      </c>
      <c r="L2757" s="3">
        <v>37680.480555555558</v>
      </c>
      <c r="M2757" t="s">
        <v>9</v>
      </c>
      <c r="N2757" t="s">
        <v>9</v>
      </c>
      <c r="O2757" t="s">
        <v>9</v>
      </c>
      <c r="P2757" s="3">
        <v>37680.477777777778</v>
      </c>
      <c r="Q2757">
        <v>0</v>
      </c>
      <c r="R2757" t="s">
        <v>76</v>
      </c>
      <c r="S2757">
        <v>0</v>
      </c>
      <c r="T2757">
        <v>0</v>
      </c>
      <c r="U2757" t="s">
        <v>9</v>
      </c>
      <c r="V2757" s="3">
        <v>37680.450694444444</v>
      </c>
      <c r="W2757">
        <v>1</v>
      </c>
      <c r="X2757" s="3">
        <v>37680.480555555558</v>
      </c>
      <c r="Y2757" t="s">
        <v>9</v>
      </c>
      <c r="Z2757">
        <v>0</v>
      </c>
      <c r="AA2757">
        <v>0</v>
      </c>
      <c r="AB2757" t="s">
        <v>88</v>
      </c>
    </row>
    <row r="2758" spans="1:28" x14ac:dyDescent="0.25">
      <c r="A2758" t="s">
        <v>74</v>
      </c>
      <c r="B2758" t="s">
        <v>75</v>
      </c>
      <c r="C2758">
        <v>53.649500000000003</v>
      </c>
      <c r="D2758">
        <v>9.9618000000000002</v>
      </c>
      <c r="E2758">
        <v>15</v>
      </c>
      <c r="F2758" s="2">
        <v>37681</v>
      </c>
      <c r="G2758">
        <v>0.8</v>
      </c>
      <c r="H2758" s="3">
        <v>37681.477777777778</v>
      </c>
      <c r="I2758" s="3">
        <v>37681.450694444444</v>
      </c>
      <c r="J2758">
        <v>2.2000000000000002</v>
      </c>
      <c r="K2758">
        <v>3.3</v>
      </c>
      <c r="L2758" s="3">
        <v>37681.480555555558</v>
      </c>
      <c r="M2758" t="s">
        <v>9</v>
      </c>
      <c r="N2758" t="s">
        <v>9</v>
      </c>
      <c r="O2758" t="s">
        <v>9</v>
      </c>
      <c r="P2758" s="3">
        <v>37681.477777777778</v>
      </c>
      <c r="Q2758">
        <v>0</v>
      </c>
      <c r="R2758" t="s">
        <v>76</v>
      </c>
      <c r="S2758">
        <v>0</v>
      </c>
      <c r="T2758">
        <v>0</v>
      </c>
      <c r="U2758" t="s">
        <v>9</v>
      </c>
      <c r="V2758" s="3">
        <v>37681.450694444444</v>
      </c>
      <c r="W2758">
        <v>1</v>
      </c>
      <c r="X2758" s="3">
        <v>37681.480555555558</v>
      </c>
      <c r="Y2758" t="s">
        <v>9</v>
      </c>
      <c r="Z2758">
        <v>0</v>
      </c>
      <c r="AA2758">
        <v>0</v>
      </c>
      <c r="AB2758" t="s">
        <v>88</v>
      </c>
    </row>
    <row r="2759" spans="1:28" x14ac:dyDescent="0.25">
      <c r="A2759" t="s">
        <v>74</v>
      </c>
      <c r="B2759" t="s">
        <v>75</v>
      </c>
      <c r="C2759">
        <v>53.649500000000003</v>
      </c>
      <c r="D2759">
        <v>9.9618000000000002</v>
      </c>
      <c r="E2759">
        <v>15</v>
      </c>
      <c r="F2759" s="2">
        <v>37682</v>
      </c>
      <c r="G2759">
        <v>0</v>
      </c>
      <c r="H2759" s="3">
        <v>37682.477777777778</v>
      </c>
      <c r="I2759" s="3">
        <v>37682.450694444444</v>
      </c>
      <c r="J2759">
        <v>2.1</v>
      </c>
      <c r="K2759">
        <v>6</v>
      </c>
      <c r="L2759" s="3">
        <v>37682.480555555558</v>
      </c>
      <c r="M2759" t="s">
        <v>9</v>
      </c>
      <c r="N2759" t="s">
        <v>9</v>
      </c>
      <c r="O2759" t="s">
        <v>9</v>
      </c>
      <c r="P2759" s="3">
        <v>37682.477777777778</v>
      </c>
      <c r="Q2759">
        <v>0.05</v>
      </c>
      <c r="R2759" t="s">
        <v>77</v>
      </c>
      <c r="S2759">
        <v>0.05</v>
      </c>
      <c r="T2759">
        <v>0</v>
      </c>
      <c r="U2759" t="s">
        <v>82</v>
      </c>
      <c r="V2759" s="3">
        <v>37682.450694444444</v>
      </c>
      <c r="W2759">
        <v>1</v>
      </c>
      <c r="X2759" s="3">
        <v>37682.480555555558</v>
      </c>
      <c r="Y2759" t="s">
        <v>9</v>
      </c>
      <c r="Z2759">
        <v>0.05</v>
      </c>
      <c r="AA2759">
        <v>0</v>
      </c>
      <c r="AB2759" t="s">
        <v>88</v>
      </c>
    </row>
    <row r="2760" spans="1:28" x14ac:dyDescent="0.25">
      <c r="A2760" t="s">
        <v>74</v>
      </c>
      <c r="B2760" t="s">
        <v>75</v>
      </c>
      <c r="C2760">
        <v>53.649500000000003</v>
      </c>
      <c r="D2760">
        <v>9.9618000000000002</v>
      </c>
      <c r="E2760">
        <v>15</v>
      </c>
      <c r="F2760" s="2">
        <v>37683</v>
      </c>
      <c r="G2760">
        <v>0.6</v>
      </c>
      <c r="H2760" s="3">
        <v>37683.477777777778</v>
      </c>
      <c r="I2760" s="3">
        <v>37683.450694444444</v>
      </c>
      <c r="J2760">
        <v>1.1000000000000001</v>
      </c>
      <c r="K2760">
        <v>4.8</v>
      </c>
      <c r="L2760" s="3">
        <v>37683.480555555558</v>
      </c>
      <c r="M2760" t="s">
        <v>9</v>
      </c>
      <c r="N2760" t="s">
        <v>9</v>
      </c>
      <c r="O2760" t="s">
        <v>9</v>
      </c>
      <c r="P2760" s="3">
        <v>37683.477777777778</v>
      </c>
      <c r="Q2760">
        <v>0.05</v>
      </c>
      <c r="R2760" t="s">
        <v>77</v>
      </c>
      <c r="S2760">
        <v>0.05</v>
      </c>
      <c r="T2760">
        <v>0</v>
      </c>
      <c r="U2760" t="s">
        <v>82</v>
      </c>
      <c r="V2760" s="3">
        <v>37683.450694444444</v>
      </c>
      <c r="W2760">
        <v>1</v>
      </c>
      <c r="X2760" s="3">
        <v>37683.480555555558</v>
      </c>
      <c r="Y2760" t="s">
        <v>9</v>
      </c>
      <c r="Z2760">
        <v>0.05</v>
      </c>
      <c r="AA2760">
        <v>0</v>
      </c>
      <c r="AB2760" t="s">
        <v>88</v>
      </c>
    </row>
    <row r="2761" spans="1:28" x14ac:dyDescent="0.25">
      <c r="A2761" t="s">
        <v>74</v>
      </c>
      <c r="B2761" t="s">
        <v>75</v>
      </c>
      <c r="C2761">
        <v>53.649500000000003</v>
      </c>
      <c r="D2761">
        <v>9.9618000000000002</v>
      </c>
      <c r="E2761">
        <v>15</v>
      </c>
      <c r="F2761" s="2">
        <v>37684</v>
      </c>
      <c r="G2761">
        <v>1</v>
      </c>
      <c r="H2761" s="3">
        <v>37684.477777777778</v>
      </c>
      <c r="I2761" s="3">
        <v>37684.450694444444</v>
      </c>
      <c r="J2761">
        <v>4.2</v>
      </c>
      <c r="K2761">
        <v>4.2</v>
      </c>
      <c r="L2761" s="3">
        <v>37684.479861111111</v>
      </c>
      <c r="M2761" t="s">
        <v>9</v>
      </c>
      <c r="N2761" t="s">
        <v>9</v>
      </c>
      <c r="O2761" t="s">
        <v>9</v>
      </c>
      <c r="P2761" s="3">
        <v>37684.477777777778</v>
      </c>
      <c r="Q2761">
        <v>0.05</v>
      </c>
      <c r="R2761" t="s">
        <v>77</v>
      </c>
      <c r="S2761">
        <v>0.05</v>
      </c>
      <c r="T2761">
        <v>0</v>
      </c>
      <c r="U2761" t="s">
        <v>82</v>
      </c>
      <c r="V2761" s="3">
        <v>37684.450694444444</v>
      </c>
      <c r="W2761">
        <v>1</v>
      </c>
      <c r="X2761" s="3">
        <v>37684.479861111111</v>
      </c>
      <c r="Y2761" t="s">
        <v>9</v>
      </c>
      <c r="Z2761">
        <v>0.05</v>
      </c>
      <c r="AA2761">
        <v>0</v>
      </c>
      <c r="AB2761" t="s">
        <v>88</v>
      </c>
    </row>
    <row r="2762" spans="1:28" x14ac:dyDescent="0.25">
      <c r="A2762" t="s">
        <v>74</v>
      </c>
      <c r="B2762" t="s">
        <v>75</v>
      </c>
      <c r="C2762">
        <v>53.649500000000003</v>
      </c>
      <c r="D2762">
        <v>9.9618000000000002</v>
      </c>
      <c r="E2762">
        <v>15</v>
      </c>
      <c r="F2762" s="2">
        <v>37685</v>
      </c>
      <c r="G2762">
        <v>1.2</v>
      </c>
      <c r="H2762" s="3">
        <v>37685.478472222225</v>
      </c>
      <c r="I2762" s="3">
        <v>37685.451388888891</v>
      </c>
      <c r="J2762">
        <v>3.6</v>
      </c>
      <c r="K2762">
        <v>5.2</v>
      </c>
      <c r="L2762" s="3">
        <v>37685.479861111111</v>
      </c>
      <c r="M2762" t="s">
        <v>9</v>
      </c>
      <c r="N2762" t="s">
        <v>9</v>
      </c>
      <c r="O2762" t="s">
        <v>9</v>
      </c>
      <c r="P2762" s="3">
        <v>37685.478472222225</v>
      </c>
      <c r="Q2762">
        <v>0.05</v>
      </c>
      <c r="R2762" t="s">
        <v>77</v>
      </c>
      <c r="S2762">
        <v>0.05</v>
      </c>
      <c r="T2762">
        <v>0</v>
      </c>
      <c r="U2762" t="s">
        <v>82</v>
      </c>
      <c r="V2762" s="3">
        <v>37685.451388888891</v>
      </c>
      <c r="W2762">
        <v>1</v>
      </c>
      <c r="X2762" s="3">
        <v>37685.479861111111</v>
      </c>
      <c r="Y2762" t="s">
        <v>9</v>
      </c>
      <c r="Z2762">
        <v>0.05</v>
      </c>
      <c r="AA2762">
        <v>0</v>
      </c>
      <c r="AB2762" t="s">
        <v>88</v>
      </c>
    </row>
    <row r="2763" spans="1:28" x14ac:dyDescent="0.25">
      <c r="A2763" t="s">
        <v>74</v>
      </c>
      <c r="B2763" t="s">
        <v>75</v>
      </c>
      <c r="C2763">
        <v>53.649500000000003</v>
      </c>
      <c r="D2763">
        <v>9.9618000000000002</v>
      </c>
      <c r="E2763">
        <v>15</v>
      </c>
      <c r="F2763" s="2">
        <v>37686</v>
      </c>
      <c r="G2763">
        <v>0.7</v>
      </c>
      <c r="H2763" s="3">
        <v>37686.478472222225</v>
      </c>
      <c r="I2763" s="3">
        <v>37686.451388888891</v>
      </c>
      <c r="J2763">
        <v>3.9</v>
      </c>
      <c r="K2763">
        <v>6.6</v>
      </c>
      <c r="L2763" s="3">
        <v>37686.479861111111</v>
      </c>
      <c r="M2763" t="s">
        <v>9</v>
      </c>
      <c r="N2763" t="s">
        <v>9</v>
      </c>
      <c r="O2763" t="s">
        <v>9</v>
      </c>
      <c r="P2763" s="3">
        <v>37686.478472222225</v>
      </c>
      <c r="Q2763">
        <v>1.8</v>
      </c>
      <c r="R2763" t="s">
        <v>77</v>
      </c>
      <c r="S2763">
        <v>1.8</v>
      </c>
      <c r="T2763">
        <v>0</v>
      </c>
      <c r="U2763" t="s">
        <v>9</v>
      </c>
      <c r="V2763" s="3">
        <v>37686.451388888891</v>
      </c>
      <c r="W2763">
        <v>1</v>
      </c>
      <c r="X2763" s="3">
        <v>37686.479861111111</v>
      </c>
      <c r="Y2763" t="s">
        <v>9</v>
      </c>
      <c r="Z2763">
        <v>1.8</v>
      </c>
      <c r="AA2763">
        <v>0</v>
      </c>
      <c r="AB2763" t="s">
        <v>88</v>
      </c>
    </row>
    <row r="2764" spans="1:28" x14ac:dyDescent="0.25">
      <c r="A2764" t="s">
        <v>74</v>
      </c>
      <c r="B2764" t="s">
        <v>75</v>
      </c>
      <c r="C2764">
        <v>53.649500000000003</v>
      </c>
      <c r="D2764">
        <v>9.9618000000000002</v>
      </c>
      <c r="E2764">
        <v>15</v>
      </c>
      <c r="F2764" s="2">
        <v>37687</v>
      </c>
      <c r="G2764">
        <v>3.4</v>
      </c>
      <c r="H2764" s="3">
        <v>37687.478472222225</v>
      </c>
      <c r="I2764" s="3">
        <v>37687.451388888891</v>
      </c>
      <c r="J2764">
        <v>5.8</v>
      </c>
      <c r="K2764">
        <v>5.8</v>
      </c>
      <c r="L2764" s="3">
        <v>37687.479861111111</v>
      </c>
      <c r="M2764" t="s">
        <v>9</v>
      </c>
      <c r="N2764" t="s">
        <v>9</v>
      </c>
      <c r="O2764" t="s">
        <v>9</v>
      </c>
      <c r="P2764" s="3">
        <v>37687.478472222225</v>
      </c>
      <c r="Q2764">
        <v>0.05</v>
      </c>
      <c r="R2764" t="s">
        <v>77</v>
      </c>
      <c r="S2764">
        <v>0.05</v>
      </c>
      <c r="T2764">
        <v>0</v>
      </c>
      <c r="U2764" t="s">
        <v>82</v>
      </c>
      <c r="V2764" s="3">
        <v>37687.451388888891</v>
      </c>
      <c r="W2764">
        <v>1</v>
      </c>
      <c r="X2764" s="3">
        <v>37687.479861111111</v>
      </c>
      <c r="Y2764" t="s">
        <v>9</v>
      </c>
      <c r="Z2764">
        <v>0.05</v>
      </c>
      <c r="AA2764">
        <v>0</v>
      </c>
      <c r="AB2764" t="s">
        <v>88</v>
      </c>
    </row>
    <row r="2765" spans="1:28" x14ac:dyDescent="0.25">
      <c r="A2765" t="s">
        <v>74</v>
      </c>
      <c r="B2765" t="s">
        <v>75</v>
      </c>
      <c r="C2765">
        <v>53.649500000000003</v>
      </c>
      <c r="D2765">
        <v>9.9618000000000002</v>
      </c>
      <c r="E2765">
        <v>15</v>
      </c>
      <c r="F2765" s="2">
        <v>37688</v>
      </c>
      <c r="G2765">
        <v>3.2</v>
      </c>
      <c r="H2765" s="3">
        <v>37688.478472222225</v>
      </c>
      <c r="I2765" s="3">
        <v>37688.451388888891</v>
      </c>
      <c r="J2765">
        <v>6.5</v>
      </c>
      <c r="K2765">
        <v>9.1999999999999993</v>
      </c>
      <c r="L2765" s="3">
        <v>37688.479861111111</v>
      </c>
      <c r="M2765" t="s">
        <v>9</v>
      </c>
      <c r="N2765" t="s">
        <v>9</v>
      </c>
      <c r="O2765" t="s">
        <v>9</v>
      </c>
      <c r="P2765" s="3">
        <v>37688.478472222225</v>
      </c>
      <c r="Q2765">
        <v>4.7</v>
      </c>
      <c r="R2765" t="s">
        <v>77</v>
      </c>
      <c r="S2765">
        <v>4.7</v>
      </c>
      <c r="T2765">
        <v>0</v>
      </c>
      <c r="U2765" t="s">
        <v>9</v>
      </c>
      <c r="V2765" s="3">
        <v>37688.451388888891</v>
      </c>
      <c r="W2765">
        <v>1</v>
      </c>
      <c r="X2765" s="3">
        <v>37688.479861111111</v>
      </c>
      <c r="Y2765" t="s">
        <v>9</v>
      </c>
      <c r="Z2765">
        <v>4.7</v>
      </c>
      <c r="AA2765">
        <v>0</v>
      </c>
      <c r="AB2765" t="s">
        <v>88</v>
      </c>
    </row>
    <row r="2766" spans="1:28" x14ac:dyDescent="0.25">
      <c r="A2766" t="s">
        <v>74</v>
      </c>
      <c r="B2766" t="s">
        <v>75</v>
      </c>
      <c r="C2766">
        <v>53.649500000000003</v>
      </c>
      <c r="D2766">
        <v>9.9618000000000002</v>
      </c>
      <c r="E2766">
        <v>15</v>
      </c>
      <c r="F2766" s="2">
        <v>37689</v>
      </c>
      <c r="G2766">
        <v>4.9000000000000004</v>
      </c>
      <c r="H2766" s="3">
        <v>37689.477777777778</v>
      </c>
      <c r="I2766" s="3">
        <v>37689.450694444444</v>
      </c>
      <c r="J2766">
        <v>8.1999999999999993</v>
      </c>
      <c r="K2766">
        <v>8.1999999999999993</v>
      </c>
      <c r="L2766" s="3">
        <v>37689.479166666664</v>
      </c>
      <c r="M2766" t="s">
        <v>9</v>
      </c>
      <c r="N2766" t="s">
        <v>9</v>
      </c>
      <c r="O2766" t="s">
        <v>9</v>
      </c>
      <c r="P2766" s="3">
        <v>37689.477777777778</v>
      </c>
      <c r="Q2766">
        <v>1.1000000000000001</v>
      </c>
      <c r="R2766" t="s">
        <v>77</v>
      </c>
      <c r="S2766">
        <v>1.1000000000000001</v>
      </c>
      <c r="T2766">
        <v>0</v>
      </c>
      <c r="U2766" t="s">
        <v>9</v>
      </c>
      <c r="V2766" s="3">
        <v>37689.450694444444</v>
      </c>
      <c r="W2766">
        <v>1</v>
      </c>
      <c r="X2766" s="3">
        <v>37689.479166666664</v>
      </c>
      <c r="Y2766" t="s">
        <v>9</v>
      </c>
      <c r="Z2766">
        <v>1.1000000000000001</v>
      </c>
      <c r="AA2766">
        <v>0</v>
      </c>
      <c r="AB2766" t="s">
        <v>88</v>
      </c>
    </row>
    <row r="2767" spans="1:28" x14ac:dyDescent="0.25">
      <c r="A2767" t="s">
        <v>74</v>
      </c>
      <c r="B2767" t="s">
        <v>75</v>
      </c>
      <c r="C2767">
        <v>53.649500000000003</v>
      </c>
      <c r="D2767">
        <v>9.9618000000000002</v>
      </c>
      <c r="E2767">
        <v>15</v>
      </c>
      <c r="F2767" s="2">
        <v>37690</v>
      </c>
      <c r="G2767">
        <v>5.4</v>
      </c>
      <c r="H2767" s="3">
        <v>37690.477777777778</v>
      </c>
      <c r="I2767" s="3">
        <v>37690.450694444444</v>
      </c>
      <c r="J2767">
        <v>11.5</v>
      </c>
      <c r="K2767">
        <v>11.5</v>
      </c>
      <c r="L2767" s="3">
        <v>37690.479166666664</v>
      </c>
      <c r="M2767" t="s">
        <v>9</v>
      </c>
      <c r="N2767" t="s">
        <v>9</v>
      </c>
      <c r="O2767" t="s">
        <v>9</v>
      </c>
      <c r="P2767" s="3">
        <v>37690.477777777778</v>
      </c>
      <c r="Q2767">
        <v>0.05</v>
      </c>
      <c r="R2767" t="s">
        <v>77</v>
      </c>
      <c r="S2767">
        <v>0.05</v>
      </c>
      <c r="T2767">
        <v>0</v>
      </c>
      <c r="U2767" t="s">
        <v>82</v>
      </c>
      <c r="V2767" s="3">
        <v>37690.450694444444</v>
      </c>
      <c r="W2767">
        <v>1</v>
      </c>
      <c r="X2767" s="3">
        <v>37690.479166666664</v>
      </c>
      <c r="Y2767" t="s">
        <v>9</v>
      </c>
      <c r="Z2767">
        <v>0.05</v>
      </c>
      <c r="AA2767">
        <v>0</v>
      </c>
      <c r="AB2767" t="s">
        <v>88</v>
      </c>
    </row>
    <row r="2768" spans="1:28" x14ac:dyDescent="0.25">
      <c r="A2768" t="s">
        <v>74</v>
      </c>
      <c r="B2768" t="s">
        <v>75</v>
      </c>
      <c r="C2768">
        <v>53.649500000000003</v>
      </c>
      <c r="D2768">
        <v>9.9618000000000002</v>
      </c>
      <c r="E2768">
        <v>15</v>
      </c>
      <c r="F2768" s="2">
        <v>37691</v>
      </c>
      <c r="G2768">
        <v>8.3000000000000007</v>
      </c>
      <c r="H2768" s="3">
        <v>37691.477777777778</v>
      </c>
      <c r="I2768" s="3">
        <v>37691.450694444444</v>
      </c>
      <c r="J2768">
        <v>11.4</v>
      </c>
      <c r="K2768">
        <v>12.5</v>
      </c>
      <c r="L2768" s="3">
        <v>37691.479166666664</v>
      </c>
      <c r="M2768" t="s">
        <v>9</v>
      </c>
      <c r="N2768" t="s">
        <v>9</v>
      </c>
      <c r="O2768" t="s">
        <v>9</v>
      </c>
      <c r="P2768" s="3">
        <v>37691.477777777778</v>
      </c>
      <c r="Q2768">
        <v>7.6</v>
      </c>
      <c r="R2768" t="s">
        <v>77</v>
      </c>
      <c r="S2768">
        <v>7.6</v>
      </c>
      <c r="T2768">
        <v>0</v>
      </c>
      <c r="U2768" t="s">
        <v>9</v>
      </c>
      <c r="V2768" s="3">
        <v>37691.450694444444</v>
      </c>
      <c r="W2768">
        <v>1</v>
      </c>
      <c r="X2768" s="3">
        <v>37691.479166666664</v>
      </c>
      <c r="Y2768" t="s">
        <v>9</v>
      </c>
      <c r="Z2768">
        <v>7.6</v>
      </c>
      <c r="AA2768">
        <v>0</v>
      </c>
      <c r="AB2768" t="s">
        <v>88</v>
      </c>
    </row>
    <row r="2769" spans="1:28" x14ac:dyDescent="0.25">
      <c r="A2769" t="s">
        <v>74</v>
      </c>
      <c r="B2769" t="s">
        <v>75</v>
      </c>
      <c r="C2769">
        <v>53.649500000000003</v>
      </c>
      <c r="D2769">
        <v>9.9618000000000002</v>
      </c>
      <c r="E2769">
        <v>15</v>
      </c>
      <c r="F2769" s="2">
        <v>37692</v>
      </c>
      <c r="G2769">
        <v>6.4</v>
      </c>
      <c r="H2769" s="3">
        <v>37692.477777777778</v>
      </c>
      <c r="I2769" s="3">
        <v>37692.450694444444</v>
      </c>
      <c r="J2769">
        <v>7.9</v>
      </c>
      <c r="K2769">
        <v>11.4</v>
      </c>
      <c r="L2769" s="3">
        <v>37692.479166666664</v>
      </c>
      <c r="M2769" t="s">
        <v>9</v>
      </c>
      <c r="N2769" t="s">
        <v>9</v>
      </c>
      <c r="O2769" t="s">
        <v>9</v>
      </c>
      <c r="P2769" s="3">
        <v>37692.477777777778</v>
      </c>
      <c r="Q2769">
        <v>0.05</v>
      </c>
      <c r="R2769" t="s">
        <v>77</v>
      </c>
      <c r="S2769">
        <v>0.05</v>
      </c>
      <c r="T2769">
        <v>0</v>
      </c>
      <c r="U2769" t="s">
        <v>82</v>
      </c>
      <c r="V2769" s="3">
        <v>37692.450694444444</v>
      </c>
      <c r="W2769">
        <v>1</v>
      </c>
      <c r="X2769" s="3">
        <v>37692.479166666664</v>
      </c>
      <c r="Y2769" t="s">
        <v>9</v>
      </c>
      <c r="Z2769">
        <v>0.05</v>
      </c>
      <c r="AA2769">
        <v>0</v>
      </c>
      <c r="AB2769" t="s">
        <v>88</v>
      </c>
    </row>
    <row r="2770" spans="1:28" x14ac:dyDescent="0.25">
      <c r="A2770" t="s">
        <v>74</v>
      </c>
      <c r="B2770" t="s">
        <v>75</v>
      </c>
      <c r="C2770">
        <v>53.649500000000003</v>
      </c>
      <c r="D2770">
        <v>9.9618000000000002</v>
      </c>
      <c r="E2770">
        <v>15</v>
      </c>
      <c r="F2770" s="2">
        <v>37693</v>
      </c>
      <c r="G2770">
        <v>-3.3</v>
      </c>
      <c r="H2770" s="3">
        <v>37693.477777777778</v>
      </c>
      <c r="I2770" s="3">
        <v>37693.450694444444</v>
      </c>
      <c r="J2770">
        <v>7</v>
      </c>
      <c r="K2770">
        <v>8.6999999999999993</v>
      </c>
      <c r="L2770" s="3">
        <v>37693.478472222225</v>
      </c>
      <c r="M2770" t="s">
        <v>9</v>
      </c>
      <c r="N2770" t="s">
        <v>9</v>
      </c>
      <c r="O2770" t="s">
        <v>9</v>
      </c>
      <c r="P2770" s="3">
        <v>37693.477777777778</v>
      </c>
      <c r="Q2770">
        <v>0.05</v>
      </c>
      <c r="R2770" t="s">
        <v>77</v>
      </c>
      <c r="S2770">
        <v>0.05</v>
      </c>
      <c r="T2770">
        <v>0</v>
      </c>
      <c r="U2770" t="s">
        <v>82</v>
      </c>
      <c r="V2770" s="3">
        <v>37693.450694444444</v>
      </c>
      <c r="W2770">
        <v>1</v>
      </c>
      <c r="X2770" s="3">
        <v>37693.478472222225</v>
      </c>
      <c r="Y2770" t="s">
        <v>9</v>
      </c>
      <c r="Z2770">
        <v>0.05</v>
      </c>
      <c r="AA2770">
        <v>0</v>
      </c>
      <c r="AB2770" t="s">
        <v>88</v>
      </c>
    </row>
    <row r="2771" spans="1:28" x14ac:dyDescent="0.25">
      <c r="A2771" t="s">
        <v>74</v>
      </c>
      <c r="B2771" t="s">
        <v>75</v>
      </c>
      <c r="C2771">
        <v>53.649500000000003</v>
      </c>
      <c r="D2771">
        <v>9.9618000000000002</v>
      </c>
      <c r="E2771">
        <v>15</v>
      </c>
      <c r="F2771" s="2">
        <v>37694</v>
      </c>
      <c r="G2771">
        <v>-4.2</v>
      </c>
      <c r="H2771" s="3">
        <v>37694.477777777778</v>
      </c>
      <c r="I2771" s="3">
        <v>37694.450694444444</v>
      </c>
      <c r="J2771">
        <v>7.1</v>
      </c>
      <c r="K2771">
        <v>7.6</v>
      </c>
      <c r="L2771" s="3">
        <v>37694.478472222225</v>
      </c>
      <c r="M2771" t="s">
        <v>9</v>
      </c>
      <c r="N2771" t="s">
        <v>9</v>
      </c>
      <c r="O2771" t="s">
        <v>9</v>
      </c>
      <c r="P2771" s="3">
        <v>37694.477777777778</v>
      </c>
      <c r="Q2771">
        <v>0.05</v>
      </c>
      <c r="R2771" t="s">
        <v>77</v>
      </c>
      <c r="S2771">
        <v>0.05</v>
      </c>
      <c r="T2771">
        <v>0</v>
      </c>
      <c r="U2771" t="s">
        <v>82</v>
      </c>
      <c r="V2771" s="3">
        <v>37694.450694444444</v>
      </c>
      <c r="W2771">
        <v>1</v>
      </c>
      <c r="X2771" s="3">
        <v>37694.478472222225</v>
      </c>
      <c r="Y2771" t="s">
        <v>9</v>
      </c>
      <c r="Z2771">
        <v>0.05</v>
      </c>
      <c r="AA2771">
        <v>0</v>
      </c>
      <c r="AB2771" t="s">
        <v>88</v>
      </c>
    </row>
    <row r="2772" spans="1:28" x14ac:dyDescent="0.25">
      <c r="A2772" t="s">
        <v>74</v>
      </c>
      <c r="B2772" t="s">
        <v>75</v>
      </c>
      <c r="C2772">
        <v>53.649500000000003</v>
      </c>
      <c r="D2772">
        <v>9.9618000000000002</v>
      </c>
      <c r="E2772">
        <v>15</v>
      </c>
      <c r="F2772" s="2">
        <v>37695</v>
      </c>
      <c r="G2772">
        <v>-1.6</v>
      </c>
      <c r="H2772" s="3">
        <v>37695.478472222225</v>
      </c>
      <c r="I2772" s="3">
        <v>37695.451388888891</v>
      </c>
      <c r="J2772">
        <v>4.2</v>
      </c>
      <c r="K2772">
        <v>7.7</v>
      </c>
      <c r="L2772" s="3">
        <v>37695.478472222225</v>
      </c>
      <c r="M2772" t="s">
        <v>89</v>
      </c>
      <c r="N2772" t="s">
        <v>9</v>
      </c>
      <c r="O2772" t="s">
        <v>9</v>
      </c>
      <c r="P2772" s="3">
        <v>37695.478472222225</v>
      </c>
      <c r="Q2772">
        <v>0.05</v>
      </c>
      <c r="R2772" t="s">
        <v>77</v>
      </c>
      <c r="S2772">
        <v>0.05</v>
      </c>
      <c r="T2772">
        <v>0</v>
      </c>
      <c r="U2772" t="s">
        <v>82</v>
      </c>
      <c r="V2772" s="3">
        <v>37695.451388888891</v>
      </c>
      <c r="W2772">
        <v>1</v>
      </c>
      <c r="X2772" s="3">
        <v>37695.478472222225</v>
      </c>
      <c r="Y2772" t="s">
        <v>9</v>
      </c>
      <c r="Z2772">
        <v>0.05</v>
      </c>
      <c r="AA2772">
        <v>0</v>
      </c>
      <c r="AB2772" t="s">
        <v>88</v>
      </c>
    </row>
    <row r="2773" spans="1:28" x14ac:dyDescent="0.25">
      <c r="A2773" t="s">
        <v>74</v>
      </c>
      <c r="B2773" t="s">
        <v>75</v>
      </c>
      <c r="C2773">
        <v>53.649500000000003</v>
      </c>
      <c r="D2773">
        <v>9.9618000000000002</v>
      </c>
      <c r="E2773">
        <v>15</v>
      </c>
      <c r="F2773" s="2">
        <v>37696</v>
      </c>
      <c r="G2773">
        <v>-4.2</v>
      </c>
      <c r="H2773" s="3">
        <v>37696.478472222225</v>
      </c>
      <c r="I2773" s="3">
        <v>37696.451388888891</v>
      </c>
      <c r="J2773">
        <v>6.9</v>
      </c>
      <c r="K2773">
        <v>6.9</v>
      </c>
      <c r="L2773" s="3">
        <v>37696.477777777778</v>
      </c>
      <c r="M2773" t="s">
        <v>9</v>
      </c>
      <c r="N2773" t="s">
        <v>9</v>
      </c>
      <c r="O2773" t="s">
        <v>9</v>
      </c>
      <c r="P2773" s="3">
        <v>37696.478472222225</v>
      </c>
      <c r="Q2773">
        <v>0.05</v>
      </c>
      <c r="R2773" t="s">
        <v>77</v>
      </c>
      <c r="S2773">
        <v>0.05</v>
      </c>
      <c r="T2773">
        <v>0</v>
      </c>
      <c r="U2773" t="s">
        <v>82</v>
      </c>
      <c r="V2773" s="3">
        <v>37696.451388888891</v>
      </c>
      <c r="W2773">
        <v>1</v>
      </c>
      <c r="X2773" s="3">
        <v>37696.477777777778</v>
      </c>
      <c r="Y2773" t="s">
        <v>9</v>
      </c>
      <c r="Z2773">
        <v>0.05</v>
      </c>
      <c r="AA2773">
        <v>0</v>
      </c>
      <c r="AB2773" t="s">
        <v>88</v>
      </c>
    </row>
    <row r="2774" spans="1:28" x14ac:dyDescent="0.25">
      <c r="A2774" t="s">
        <v>74</v>
      </c>
      <c r="B2774" t="s">
        <v>75</v>
      </c>
      <c r="C2774">
        <v>53.649500000000003</v>
      </c>
      <c r="D2774">
        <v>9.9618000000000002</v>
      </c>
      <c r="E2774">
        <v>15</v>
      </c>
      <c r="F2774" s="2">
        <v>37697</v>
      </c>
      <c r="G2774">
        <v>0.1</v>
      </c>
      <c r="H2774" s="3">
        <v>37697.478472222225</v>
      </c>
      <c r="I2774" s="3">
        <v>37697.451388888891</v>
      </c>
      <c r="J2774">
        <v>7.5</v>
      </c>
      <c r="K2774">
        <v>9.6999999999999993</v>
      </c>
      <c r="L2774" s="3">
        <v>37697.477777777778</v>
      </c>
      <c r="M2774" t="s">
        <v>9</v>
      </c>
      <c r="N2774" t="s">
        <v>9</v>
      </c>
      <c r="O2774" t="s">
        <v>9</v>
      </c>
      <c r="P2774" s="3">
        <v>37697.478472222225</v>
      </c>
      <c r="Q2774">
        <v>0.05</v>
      </c>
      <c r="R2774" t="s">
        <v>77</v>
      </c>
      <c r="S2774">
        <v>0.05</v>
      </c>
      <c r="T2774">
        <v>0</v>
      </c>
      <c r="U2774" t="s">
        <v>82</v>
      </c>
      <c r="V2774" s="3">
        <v>37697.451388888891</v>
      </c>
      <c r="W2774">
        <v>1</v>
      </c>
      <c r="X2774" s="3">
        <v>37697.477777777778</v>
      </c>
      <c r="Y2774" t="s">
        <v>9</v>
      </c>
      <c r="Z2774">
        <v>0.05</v>
      </c>
      <c r="AA2774">
        <v>0</v>
      </c>
      <c r="AB2774" t="s">
        <v>88</v>
      </c>
    </row>
    <row r="2775" spans="1:28" x14ac:dyDescent="0.25">
      <c r="A2775" t="s">
        <v>74</v>
      </c>
      <c r="B2775" t="s">
        <v>75</v>
      </c>
      <c r="C2775">
        <v>53.649500000000003</v>
      </c>
      <c r="D2775">
        <v>9.9618000000000002</v>
      </c>
      <c r="E2775">
        <v>15</v>
      </c>
      <c r="F2775" s="2">
        <v>37698</v>
      </c>
      <c r="G2775">
        <v>-3.1</v>
      </c>
      <c r="H2775" s="3">
        <v>37698.478472222225</v>
      </c>
      <c r="I2775" s="3">
        <v>37698.451388888891</v>
      </c>
      <c r="J2775">
        <v>12</v>
      </c>
      <c r="K2775">
        <v>12</v>
      </c>
      <c r="L2775" s="3">
        <v>37698.477777777778</v>
      </c>
      <c r="M2775" t="s">
        <v>9</v>
      </c>
      <c r="N2775" t="s">
        <v>9</v>
      </c>
      <c r="O2775" t="s">
        <v>9</v>
      </c>
      <c r="P2775" s="3">
        <v>37698.478472222225</v>
      </c>
      <c r="Q2775">
        <v>0.05</v>
      </c>
      <c r="R2775" t="s">
        <v>77</v>
      </c>
      <c r="S2775">
        <v>0.05</v>
      </c>
      <c r="T2775">
        <v>0</v>
      </c>
      <c r="U2775" t="s">
        <v>82</v>
      </c>
      <c r="V2775" s="3">
        <v>37698.451388888891</v>
      </c>
      <c r="W2775">
        <v>1</v>
      </c>
      <c r="X2775" s="3">
        <v>37698.477777777778</v>
      </c>
      <c r="Y2775" t="s">
        <v>9</v>
      </c>
      <c r="Z2775">
        <v>0.05</v>
      </c>
      <c r="AA2775">
        <v>0</v>
      </c>
      <c r="AB2775" t="s">
        <v>88</v>
      </c>
    </row>
    <row r="2776" spans="1:28" x14ac:dyDescent="0.25">
      <c r="A2776" t="s">
        <v>74</v>
      </c>
      <c r="B2776" t="s">
        <v>75</v>
      </c>
      <c r="C2776">
        <v>53.649500000000003</v>
      </c>
      <c r="D2776">
        <v>9.9618000000000002</v>
      </c>
      <c r="E2776">
        <v>15</v>
      </c>
      <c r="F2776" s="2">
        <v>37699</v>
      </c>
      <c r="G2776">
        <v>4</v>
      </c>
      <c r="H2776" s="3">
        <v>37699.478472222225</v>
      </c>
      <c r="I2776" s="3">
        <v>37699.451388888891</v>
      </c>
      <c r="J2776">
        <v>5.3</v>
      </c>
      <c r="K2776">
        <v>12.8</v>
      </c>
      <c r="L2776" s="3">
        <v>37699.477777777778</v>
      </c>
      <c r="M2776" t="s">
        <v>9</v>
      </c>
      <c r="N2776" t="s">
        <v>9</v>
      </c>
      <c r="O2776" t="s">
        <v>9</v>
      </c>
      <c r="P2776" s="3">
        <v>37699.478472222225</v>
      </c>
      <c r="Q2776">
        <v>0.05</v>
      </c>
      <c r="R2776" t="s">
        <v>77</v>
      </c>
      <c r="S2776">
        <v>0.05</v>
      </c>
      <c r="T2776">
        <v>0</v>
      </c>
      <c r="U2776" t="s">
        <v>82</v>
      </c>
      <c r="V2776" s="3">
        <v>37699.451388888891</v>
      </c>
      <c r="W2776">
        <v>1</v>
      </c>
      <c r="X2776" s="3">
        <v>37699.477777777778</v>
      </c>
      <c r="Y2776" t="s">
        <v>9</v>
      </c>
      <c r="Z2776">
        <v>0.05</v>
      </c>
      <c r="AA2776">
        <v>0</v>
      </c>
      <c r="AB2776" t="s">
        <v>88</v>
      </c>
    </row>
    <row r="2777" spans="1:28" x14ac:dyDescent="0.25">
      <c r="A2777" t="s">
        <v>74</v>
      </c>
      <c r="B2777" t="s">
        <v>75</v>
      </c>
      <c r="C2777">
        <v>53.649500000000003</v>
      </c>
      <c r="D2777">
        <v>9.9618000000000002</v>
      </c>
      <c r="E2777">
        <v>15</v>
      </c>
      <c r="F2777" s="2">
        <v>37700</v>
      </c>
      <c r="G2777">
        <v>2.7</v>
      </c>
      <c r="H2777" s="3">
        <v>37700.478472222225</v>
      </c>
      <c r="I2777" s="3">
        <v>37700.451388888891</v>
      </c>
      <c r="J2777">
        <v>5.5</v>
      </c>
      <c r="K2777">
        <v>6</v>
      </c>
      <c r="L2777" s="3">
        <v>37700.477083333331</v>
      </c>
      <c r="M2777" t="s">
        <v>9</v>
      </c>
      <c r="N2777" t="s">
        <v>9</v>
      </c>
      <c r="O2777" t="s">
        <v>9</v>
      </c>
      <c r="P2777" s="3">
        <v>37700.478472222225</v>
      </c>
      <c r="Q2777">
        <v>0.05</v>
      </c>
      <c r="R2777" t="s">
        <v>77</v>
      </c>
      <c r="S2777">
        <v>0.05</v>
      </c>
      <c r="T2777">
        <v>0</v>
      </c>
      <c r="U2777" t="s">
        <v>82</v>
      </c>
      <c r="V2777" s="3">
        <v>37700.451388888891</v>
      </c>
      <c r="W2777">
        <v>1</v>
      </c>
      <c r="X2777" s="3">
        <v>37700.477083333331</v>
      </c>
      <c r="Y2777" t="s">
        <v>9</v>
      </c>
      <c r="Z2777">
        <v>0.05</v>
      </c>
      <c r="AA2777">
        <v>0</v>
      </c>
      <c r="AB2777" t="s">
        <v>88</v>
      </c>
    </row>
    <row r="2778" spans="1:28" x14ac:dyDescent="0.25">
      <c r="A2778" t="s">
        <v>74</v>
      </c>
      <c r="B2778" t="s">
        <v>75</v>
      </c>
      <c r="C2778">
        <v>53.649500000000003</v>
      </c>
      <c r="D2778">
        <v>9.9618000000000002</v>
      </c>
      <c r="E2778">
        <v>15</v>
      </c>
      <c r="F2778" s="2">
        <v>37701</v>
      </c>
      <c r="G2778">
        <v>-2.7</v>
      </c>
      <c r="H2778" s="3">
        <v>37701.478472222225</v>
      </c>
      <c r="I2778" s="3">
        <v>37701.451388888891</v>
      </c>
      <c r="J2778">
        <v>4.2</v>
      </c>
      <c r="K2778">
        <v>9</v>
      </c>
      <c r="L2778" s="3">
        <v>37701.477083333331</v>
      </c>
      <c r="M2778" t="s">
        <v>9</v>
      </c>
      <c r="N2778" t="s">
        <v>9</v>
      </c>
      <c r="O2778" t="s">
        <v>9</v>
      </c>
      <c r="P2778" s="3">
        <v>37701.478472222225</v>
      </c>
      <c r="Q2778">
        <v>0.05</v>
      </c>
      <c r="R2778" t="s">
        <v>77</v>
      </c>
      <c r="S2778">
        <v>0.05</v>
      </c>
      <c r="T2778">
        <v>0</v>
      </c>
      <c r="U2778" t="s">
        <v>82</v>
      </c>
      <c r="V2778" s="3">
        <v>37701.451388888891</v>
      </c>
      <c r="W2778">
        <v>1</v>
      </c>
      <c r="X2778" s="3">
        <v>37701.477083333331</v>
      </c>
      <c r="Y2778" t="s">
        <v>9</v>
      </c>
      <c r="Z2778">
        <v>0.05</v>
      </c>
      <c r="AA2778">
        <v>0</v>
      </c>
      <c r="AB2778" t="s">
        <v>88</v>
      </c>
    </row>
    <row r="2779" spans="1:28" x14ac:dyDescent="0.25">
      <c r="A2779" t="s">
        <v>74</v>
      </c>
      <c r="B2779" t="s">
        <v>75</v>
      </c>
      <c r="C2779">
        <v>53.649500000000003</v>
      </c>
      <c r="D2779">
        <v>9.9618000000000002</v>
      </c>
      <c r="E2779">
        <v>15</v>
      </c>
      <c r="F2779" s="2">
        <v>37702</v>
      </c>
      <c r="G2779">
        <v>-3.1</v>
      </c>
      <c r="H2779" s="3">
        <v>37702.478472222225</v>
      </c>
      <c r="I2779" s="3">
        <v>37702.451388888891</v>
      </c>
      <c r="J2779">
        <v>6.1</v>
      </c>
      <c r="K2779">
        <v>6.1</v>
      </c>
      <c r="L2779" s="3">
        <v>37702.477083333331</v>
      </c>
      <c r="M2779" t="s">
        <v>9</v>
      </c>
      <c r="N2779" t="s">
        <v>9</v>
      </c>
      <c r="O2779" t="s">
        <v>9</v>
      </c>
      <c r="P2779" s="3">
        <v>37702.478472222225</v>
      </c>
      <c r="Q2779">
        <v>0.05</v>
      </c>
      <c r="R2779" t="s">
        <v>77</v>
      </c>
      <c r="S2779">
        <v>0.05</v>
      </c>
      <c r="T2779">
        <v>0</v>
      </c>
      <c r="U2779" t="s">
        <v>82</v>
      </c>
      <c r="V2779" s="3">
        <v>37702.451388888891</v>
      </c>
      <c r="W2779">
        <v>1</v>
      </c>
      <c r="X2779" s="3">
        <v>37702.477083333331</v>
      </c>
      <c r="Y2779" t="s">
        <v>9</v>
      </c>
      <c r="Z2779">
        <v>0.05</v>
      </c>
      <c r="AA2779">
        <v>0</v>
      </c>
      <c r="AB2779" t="s">
        <v>88</v>
      </c>
    </row>
    <row r="2780" spans="1:28" x14ac:dyDescent="0.25">
      <c r="A2780" t="s">
        <v>74</v>
      </c>
      <c r="B2780" t="s">
        <v>75</v>
      </c>
      <c r="C2780">
        <v>53.649500000000003</v>
      </c>
      <c r="D2780">
        <v>9.9618000000000002</v>
      </c>
      <c r="E2780">
        <v>15</v>
      </c>
      <c r="F2780" s="2">
        <v>37703</v>
      </c>
      <c r="G2780">
        <v>-3.8</v>
      </c>
      <c r="H2780" s="3">
        <v>37703.478472222225</v>
      </c>
      <c r="I2780" s="3">
        <v>37703.451388888891</v>
      </c>
      <c r="J2780">
        <v>13</v>
      </c>
      <c r="K2780">
        <v>13</v>
      </c>
      <c r="L2780" s="3">
        <v>37703.476388888892</v>
      </c>
      <c r="M2780" t="s">
        <v>9</v>
      </c>
      <c r="N2780" t="s">
        <v>9</v>
      </c>
      <c r="O2780" t="s">
        <v>9</v>
      </c>
      <c r="P2780" s="3">
        <v>37703.478472222225</v>
      </c>
      <c r="Q2780">
        <v>0.05</v>
      </c>
      <c r="R2780" t="s">
        <v>77</v>
      </c>
      <c r="S2780">
        <v>0.05</v>
      </c>
      <c r="T2780">
        <v>0</v>
      </c>
      <c r="U2780" t="s">
        <v>82</v>
      </c>
      <c r="V2780" s="3">
        <v>37703.451388888891</v>
      </c>
      <c r="W2780">
        <v>1</v>
      </c>
      <c r="X2780" s="3">
        <v>37703.476388888892</v>
      </c>
      <c r="Y2780" t="s">
        <v>9</v>
      </c>
      <c r="Z2780">
        <v>0.05</v>
      </c>
      <c r="AA2780">
        <v>0</v>
      </c>
      <c r="AB2780" t="s">
        <v>88</v>
      </c>
    </row>
    <row r="2781" spans="1:28" x14ac:dyDescent="0.25">
      <c r="A2781" t="s">
        <v>74</v>
      </c>
      <c r="B2781" t="s">
        <v>75</v>
      </c>
      <c r="C2781">
        <v>53.649500000000003</v>
      </c>
      <c r="D2781">
        <v>9.9618000000000002</v>
      </c>
      <c r="E2781">
        <v>15</v>
      </c>
      <c r="F2781" s="2">
        <v>37704</v>
      </c>
      <c r="G2781">
        <v>-3.3</v>
      </c>
      <c r="H2781" s="3">
        <v>37704.478472222225</v>
      </c>
      <c r="I2781" s="3">
        <v>37704.451388888891</v>
      </c>
      <c r="J2781">
        <v>16</v>
      </c>
      <c r="K2781">
        <v>16</v>
      </c>
      <c r="L2781" s="3">
        <v>37704.476388888892</v>
      </c>
      <c r="M2781" t="s">
        <v>9</v>
      </c>
      <c r="N2781" t="s">
        <v>9</v>
      </c>
      <c r="O2781" t="s">
        <v>9</v>
      </c>
      <c r="P2781" s="3">
        <v>37704.478472222225</v>
      </c>
      <c r="Q2781">
        <v>0.05</v>
      </c>
      <c r="R2781" t="s">
        <v>77</v>
      </c>
      <c r="S2781">
        <v>0.05</v>
      </c>
      <c r="T2781">
        <v>0</v>
      </c>
      <c r="U2781" t="s">
        <v>82</v>
      </c>
      <c r="V2781" s="3">
        <v>37704.451388888891</v>
      </c>
      <c r="W2781">
        <v>1</v>
      </c>
      <c r="X2781" s="3">
        <v>37704.476388888892</v>
      </c>
      <c r="Y2781" t="s">
        <v>9</v>
      </c>
      <c r="Z2781">
        <v>0.05</v>
      </c>
      <c r="AA2781">
        <v>0</v>
      </c>
      <c r="AB2781" t="s">
        <v>88</v>
      </c>
    </row>
    <row r="2782" spans="1:28" x14ac:dyDescent="0.25">
      <c r="A2782" t="s">
        <v>74</v>
      </c>
      <c r="B2782" t="s">
        <v>75</v>
      </c>
      <c r="C2782">
        <v>53.649500000000003</v>
      </c>
      <c r="D2782">
        <v>9.9618000000000002</v>
      </c>
      <c r="E2782">
        <v>15</v>
      </c>
      <c r="F2782" s="2">
        <v>37705</v>
      </c>
      <c r="G2782">
        <v>5.7</v>
      </c>
      <c r="H2782" s="3">
        <v>37705.478472222225</v>
      </c>
      <c r="I2782" s="3">
        <v>37705.451388888891</v>
      </c>
      <c r="J2782">
        <v>9.3000000000000007</v>
      </c>
      <c r="K2782">
        <v>17.399999999999999</v>
      </c>
      <c r="L2782" s="3">
        <v>37705.476388888892</v>
      </c>
      <c r="M2782" t="s">
        <v>9</v>
      </c>
      <c r="N2782" t="s">
        <v>9</v>
      </c>
      <c r="O2782" t="s">
        <v>9</v>
      </c>
      <c r="P2782" s="3">
        <v>37705.478472222225</v>
      </c>
      <c r="Q2782">
        <v>0.05</v>
      </c>
      <c r="R2782" t="s">
        <v>77</v>
      </c>
      <c r="S2782">
        <v>0.05</v>
      </c>
      <c r="T2782">
        <v>0</v>
      </c>
      <c r="U2782" t="s">
        <v>82</v>
      </c>
      <c r="V2782" s="3">
        <v>37705.451388888891</v>
      </c>
      <c r="W2782">
        <v>1</v>
      </c>
      <c r="X2782" s="3">
        <v>37705.476388888892</v>
      </c>
      <c r="Y2782" t="s">
        <v>9</v>
      </c>
      <c r="Z2782">
        <v>0.05</v>
      </c>
      <c r="AA2782">
        <v>0</v>
      </c>
      <c r="AB2782" t="s">
        <v>88</v>
      </c>
    </row>
    <row r="2783" spans="1:28" x14ac:dyDescent="0.25">
      <c r="A2783" t="s">
        <v>74</v>
      </c>
      <c r="B2783" t="s">
        <v>75</v>
      </c>
      <c r="C2783">
        <v>53.649500000000003</v>
      </c>
      <c r="D2783">
        <v>9.9618000000000002</v>
      </c>
      <c r="E2783">
        <v>15</v>
      </c>
      <c r="F2783" s="2">
        <v>37706</v>
      </c>
      <c r="G2783">
        <v>-1</v>
      </c>
      <c r="H2783" s="3">
        <v>37706.478472222225</v>
      </c>
      <c r="I2783" s="3">
        <v>37706.451388888891</v>
      </c>
      <c r="J2783">
        <v>14.2</v>
      </c>
      <c r="K2783">
        <v>14.2</v>
      </c>
      <c r="L2783" s="3">
        <v>37706.475694444445</v>
      </c>
      <c r="M2783" t="s">
        <v>9</v>
      </c>
      <c r="N2783" t="s">
        <v>9</v>
      </c>
      <c r="O2783" t="s">
        <v>9</v>
      </c>
      <c r="P2783" s="3">
        <v>37706.478472222225</v>
      </c>
      <c r="Q2783">
        <v>0.05</v>
      </c>
      <c r="R2783" t="s">
        <v>77</v>
      </c>
      <c r="S2783">
        <v>0.05</v>
      </c>
      <c r="T2783">
        <v>0</v>
      </c>
      <c r="U2783" t="s">
        <v>82</v>
      </c>
      <c r="V2783" s="3">
        <v>37706.451388888891</v>
      </c>
      <c r="W2783">
        <v>1</v>
      </c>
      <c r="X2783" s="3">
        <v>37706.475694444445</v>
      </c>
      <c r="Y2783" t="s">
        <v>9</v>
      </c>
      <c r="Z2783">
        <v>0.05</v>
      </c>
      <c r="AA2783">
        <v>0</v>
      </c>
      <c r="AB2783" t="s">
        <v>88</v>
      </c>
    </row>
    <row r="2784" spans="1:28" x14ac:dyDescent="0.25">
      <c r="A2784" t="s">
        <v>74</v>
      </c>
      <c r="B2784" t="s">
        <v>75</v>
      </c>
      <c r="C2784">
        <v>53.649500000000003</v>
      </c>
      <c r="D2784">
        <v>9.9618000000000002</v>
      </c>
      <c r="E2784">
        <v>15</v>
      </c>
      <c r="F2784" s="2">
        <v>37707</v>
      </c>
      <c r="G2784">
        <v>1</v>
      </c>
      <c r="H2784" s="3">
        <v>37707.478472222225</v>
      </c>
      <c r="I2784" s="3">
        <v>37707.451388888891</v>
      </c>
      <c r="J2784">
        <v>10.3</v>
      </c>
      <c r="K2784">
        <v>15.8</v>
      </c>
      <c r="L2784" s="3">
        <v>37707.475694444445</v>
      </c>
      <c r="M2784" t="s">
        <v>9</v>
      </c>
      <c r="N2784" t="s">
        <v>9</v>
      </c>
      <c r="O2784" t="s">
        <v>9</v>
      </c>
      <c r="P2784" s="3">
        <v>37707.478472222225</v>
      </c>
      <c r="Q2784">
        <v>0.05</v>
      </c>
      <c r="R2784" t="s">
        <v>77</v>
      </c>
      <c r="S2784">
        <v>0.05</v>
      </c>
      <c r="T2784">
        <v>0</v>
      </c>
      <c r="U2784" t="s">
        <v>82</v>
      </c>
      <c r="V2784" s="3">
        <v>37707.451388888891</v>
      </c>
      <c r="W2784">
        <v>1</v>
      </c>
      <c r="X2784" s="3">
        <v>37707.475694444445</v>
      </c>
      <c r="Y2784" t="s">
        <v>9</v>
      </c>
      <c r="Z2784">
        <v>0.05</v>
      </c>
      <c r="AA2784">
        <v>0</v>
      </c>
      <c r="AB2784" t="s">
        <v>88</v>
      </c>
    </row>
    <row r="2785" spans="1:28" x14ac:dyDescent="0.25">
      <c r="A2785" t="s">
        <v>74</v>
      </c>
      <c r="B2785" t="s">
        <v>75</v>
      </c>
      <c r="C2785">
        <v>53.649500000000003</v>
      </c>
      <c r="D2785">
        <v>9.9618000000000002</v>
      </c>
      <c r="E2785">
        <v>15</v>
      </c>
      <c r="F2785" s="2">
        <v>37708</v>
      </c>
      <c r="G2785">
        <v>-1.4</v>
      </c>
      <c r="H2785" s="3">
        <v>37708.478472222225</v>
      </c>
      <c r="I2785" s="3">
        <v>37708.451388888891</v>
      </c>
      <c r="J2785">
        <v>14.3</v>
      </c>
      <c r="K2785">
        <v>14.5</v>
      </c>
      <c r="L2785" s="3">
        <v>37708.475694444445</v>
      </c>
      <c r="M2785" t="s">
        <v>9</v>
      </c>
      <c r="N2785" t="s">
        <v>9</v>
      </c>
      <c r="O2785" t="s">
        <v>9</v>
      </c>
      <c r="P2785" s="3">
        <v>37708.478472222225</v>
      </c>
      <c r="Q2785">
        <v>0.05</v>
      </c>
      <c r="R2785" t="s">
        <v>77</v>
      </c>
      <c r="S2785">
        <v>0.05</v>
      </c>
      <c r="T2785">
        <v>0</v>
      </c>
      <c r="U2785" t="s">
        <v>82</v>
      </c>
      <c r="V2785" s="3">
        <v>37708.451388888891</v>
      </c>
      <c r="W2785">
        <v>1</v>
      </c>
      <c r="X2785" s="3">
        <v>37708.475694444445</v>
      </c>
      <c r="Y2785" t="s">
        <v>9</v>
      </c>
      <c r="Z2785">
        <v>0.05</v>
      </c>
      <c r="AA2785">
        <v>0</v>
      </c>
      <c r="AB2785" t="s">
        <v>88</v>
      </c>
    </row>
    <row r="2786" spans="1:28" x14ac:dyDescent="0.25">
      <c r="A2786" t="s">
        <v>74</v>
      </c>
      <c r="B2786" t="s">
        <v>75</v>
      </c>
      <c r="C2786">
        <v>53.649500000000003</v>
      </c>
      <c r="D2786">
        <v>9.9618000000000002</v>
      </c>
      <c r="E2786">
        <v>15</v>
      </c>
      <c r="F2786" s="2">
        <v>37709</v>
      </c>
      <c r="G2786">
        <v>1.7</v>
      </c>
      <c r="H2786" s="3">
        <v>37709.478472222225</v>
      </c>
      <c r="I2786" s="3">
        <v>37709.451388888891</v>
      </c>
      <c r="J2786">
        <v>15.2</v>
      </c>
      <c r="K2786">
        <v>15.4</v>
      </c>
      <c r="L2786" s="3">
        <v>37709.475694444445</v>
      </c>
      <c r="M2786" t="s">
        <v>9</v>
      </c>
      <c r="N2786" t="s">
        <v>9</v>
      </c>
      <c r="O2786" t="s">
        <v>9</v>
      </c>
      <c r="P2786" s="3">
        <v>37709.478472222225</v>
      </c>
      <c r="Q2786">
        <v>0.05</v>
      </c>
      <c r="R2786" t="s">
        <v>77</v>
      </c>
      <c r="S2786">
        <v>0.05</v>
      </c>
      <c r="T2786">
        <v>0</v>
      </c>
      <c r="U2786" t="s">
        <v>82</v>
      </c>
      <c r="V2786" s="3">
        <v>37709.451388888891</v>
      </c>
      <c r="W2786">
        <v>1</v>
      </c>
      <c r="X2786" s="3">
        <v>37709.475694444445</v>
      </c>
      <c r="Y2786" t="s">
        <v>9</v>
      </c>
      <c r="Z2786">
        <v>0.05</v>
      </c>
      <c r="AA2786">
        <v>0</v>
      </c>
      <c r="AB2786" t="s">
        <v>88</v>
      </c>
    </row>
    <row r="2787" spans="1:28" x14ac:dyDescent="0.25">
      <c r="A2787" t="s">
        <v>74</v>
      </c>
      <c r="B2787" t="s">
        <v>75</v>
      </c>
      <c r="C2787">
        <v>53.649500000000003</v>
      </c>
      <c r="D2787">
        <v>9.9618000000000002</v>
      </c>
      <c r="E2787">
        <v>15</v>
      </c>
      <c r="F2787" s="2">
        <v>37710</v>
      </c>
      <c r="G2787" t="s">
        <v>9</v>
      </c>
      <c r="H2787" s="3">
        <v>37710.478472222225</v>
      </c>
      <c r="I2787" s="3">
        <v>37710.451388888891</v>
      </c>
      <c r="J2787">
        <v>8.3000000000000007</v>
      </c>
      <c r="K2787" t="s">
        <v>9</v>
      </c>
      <c r="L2787" s="3">
        <v>37710.474999999999</v>
      </c>
      <c r="M2787" t="s">
        <v>9</v>
      </c>
      <c r="N2787" t="s">
        <v>9</v>
      </c>
      <c r="O2787" t="s">
        <v>9</v>
      </c>
      <c r="P2787" s="3">
        <v>37710.478472222225</v>
      </c>
      <c r="Q2787">
        <v>0.05</v>
      </c>
      <c r="R2787" t="s">
        <v>77</v>
      </c>
      <c r="S2787">
        <v>0.05</v>
      </c>
      <c r="T2787">
        <v>0</v>
      </c>
      <c r="U2787" t="s">
        <v>82</v>
      </c>
      <c r="V2787" s="3">
        <v>37710.451388888891</v>
      </c>
      <c r="W2787">
        <v>1</v>
      </c>
      <c r="X2787" s="3">
        <v>37710.474999999999</v>
      </c>
      <c r="Y2787" t="s">
        <v>9</v>
      </c>
      <c r="Z2787">
        <v>0.05</v>
      </c>
      <c r="AA2787">
        <v>0</v>
      </c>
      <c r="AB2787" t="s">
        <v>88</v>
      </c>
    </row>
    <row r="2788" spans="1:28" x14ac:dyDescent="0.25">
      <c r="A2788" t="s">
        <v>74</v>
      </c>
      <c r="B2788" t="s">
        <v>75</v>
      </c>
      <c r="C2788">
        <v>53.649500000000003</v>
      </c>
      <c r="D2788">
        <v>9.9618000000000002</v>
      </c>
      <c r="E2788">
        <v>15</v>
      </c>
      <c r="F2788" s="2">
        <v>37711</v>
      </c>
      <c r="G2788">
        <v>4</v>
      </c>
      <c r="H2788" s="3">
        <v>37711.478472222225</v>
      </c>
      <c r="I2788" s="3">
        <v>37711.451388888891</v>
      </c>
      <c r="J2788">
        <v>11.7</v>
      </c>
      <c r="K2788">
        <v>11.7</v>
      </c>
      <c r="L2788" s="3">
        <v>37711.474999999999</v>
      </c>
      <c r="M2788" t="s">
        <v>9</v>
      </c>
      <c r="N2788" t="s">
        <v>9</v>
      </c>
      <c r="O2788" t="s">
        <v>9</v>
      </c>
      <c r="P2788" s="3">
        <v>37711.478472222225</v>
      </c>
      <c r="Q2788">
        <v>4.7</v>
      </c>
      <c r="R2788" t="s">
        <v>77</v>
      </c>
      <c r="S2788">
        <v>4.7</v>
      </c>
      <c r="T2788">
        <v>0</v>
      </c>
      <c r="U2788" t="s">
        <v>9</v>
      </c>
      <c r="V2788" s="3">
        <v>37711.451388888891</v>
      </c>
      <c r="W2788">
        <v>1</v>
      </c>
      <c r="X2788" s="3">
        <v>37711.474999999999</v>
      </c>
      <c r="Y2788" t="s">
        <v>9</v>
      </c>
      <c r="Z2788">
        <v>4.7</v>
      </c>
      <c r="AA2788">
        <v>0</v>
      </c>
      <c r="AB2788" t="s">
        <v>88</v>
      </c>
    </row>
    <row r="2789" spans="1:28" x14ac:dyDescent="0.25">
      <c r="A2789" t="s">
        <v>74</v>
      </c>
      <c r="B2789" t="s">
        <v>75</v>
      </c>
      <c r="C2789">
        <v>53.649500000000003</v>
      </c>
      <c r="D2789">
        <v>9.9618000000000002</v>
      </c>
      <c r="E2789">
        <v>15</v>
      </c>
      <c r="F2789" s="2">
        <v>37712</v>
      </c>
      <c r="G2789">
        <v>-1.8</v>
      </c>
      <c r="H2789" s="3">
        <v>37712.478472222225</v>
      </c>
      <c r="I2789" s="3">
        <v>37712.451388888891</v>
      </c>
      <c r="J2789">
        <v>13.3</v>
      </c>
      <c r="K2789">
        <v>13.3</v>
      </c>
      <c r="L2789" s="3">
        <v>37712.474999999999</v>
      </c>
      <c r="M2789" t="s">
        <v>9</v>
      </c>
      <c r="N2789" t="s">
        <v>9</v>
      </c>
      <c r="O2789" t="s">
        <v>9</v>
      </c>
      <c r="P2789" s="3">
        <v>37712.478472222225</v>
      </c>
      <c r="Q2789">
        <v>0.7</v>
      </c>
      <c r="R2789" t="s">
        <v>77</v>
      </c>
      <c r="S2789">
        <v>0.7</v>
      </c>
      <c r="T2789">
        <v>0</v>
      </c>
      <c r="U2789" t="s">
        <v>9</v>
      </c>
      <c r="V2789" s="3">
        <v>37712.451388888891</v>
      </c>
      <c r="W2789">
        <v>1</v>
      </c>
      <c r="X2789" s="3">
        <v>37712.474999999999</v>
      </c>
      <c r="Y2789" t="s">
        <v>9</v>
      </c>
      <c r="Z2789">
        <v>0.7</v>
      </c>
      <c r="AA2789">
        <v>0</v>
      </c>
      <c r="AB2789" t="s">
        <v>88</v>
      </c>
    </row>
    <row r="2790" spans="1:28" x14ac:dyDescent="0.25">
      <c r="A2790" t="s">
        <v>74</v>
      </c>
      <c r="B2790" t="s">
        <v>75</v>
      </c>
      <c r="C2790">
        <v>53.649500000000003</v>
      </c>
      <c r="D2790">
        <v>9.9618000000000002</v>
      </c>
      <c r="E2790">
        <v>15</v>
      </c>
      <c r="F2790" s="2">
        <v>37713</v>
      </c>
      <c r="G2790">
        <v>4.7</v>
      </c>
      <c r="H2790" s="3">
        <v>37713.478472222225</v>
      </c>
      <c r="I2790" s="3">
        <v>37713.451388888891</v>
      </c>
      <c r="J2790">
        <v>7.5</v>
      </c>
      <c r="K2790">
        <v>14.9</v>
      </c>
      <c r="L2790" s="3">
        <v>37713.474305555559</v>
      </c>
      <c r="M2790" t="s">
        <v>9</v>
      </c>
      <c r="N2790" t="s">
        <v>9</v>
      </c>
      <c r="O2790" t="s">
        <v>9</v>
      </c>
      <c r="P2790" s="3">
        <v>37713.478472222225</v>
      </c>
      <c r="Q2790">
        <v>0.05</v>
      </c>
      <c r="R2790" t="s">
        <v>77</v>
      </c>
      <c r="S2790">
        <v>0.05</v>
      </c>
      <c r="T2790">
        <v>0</v>
      </c>
      <c r="U2790" t="s">
        <v>82</v>
      </c>
      <c r="V2790" s="3">
        <v>37713.451388888891</v>
      </c>
      <c r="W2790">
        <v>1</v>
      </c>
      <c r="X2790" s="3">
        <v>37713.474305555559</v>
      </c>
      <c r="Y2790" t="s">
        <v>9</v>
      </c>
      <c r="Z2790">
        <v>0.05</v>
      </c>
      <c r="AA2790">
        <v>0</v>
      </c>
      <c r="AB2790" t="s">
        <v>88</v>
      </c>
    </row>
    <row r="2791" spans="1:28" x14ac:dyDescent="0.25">
      <c r="A2791" t="s">
        <v>74</v>
      </c>
      <c r="B2791" t="s">
        <v>75</v>
      </c>
      <c r="C2791">
        <v>53.649500000000003</v>
      </c>
      <c r="D2791">
        <v>9.9618000000000002</v>
      </c>
      <c r="E2791">
        <v>15</v>
      </c>
      <c r="F2791" s="2">
        <v>37714</v>
      </c>
      <c r="G2791">
        <v>4.3</v>
      </c>
      <c r="H2791" s="3">
        <v>37714.477777777778</v>
      </c>
      <c r="I2791" s="3">
        <v>37714.450694444444</v>
      </c>
      <c r="J2791">
        <v>10.1</v>
      </c>
      <c r="K2791">
        <v>10.1</v>
      </c>
      <c r="L2791" s="3">
        <v>37714.474305555559</v>
      </c>
      <c r="M2791" t="s">
        <v>9</v>
      </c>
      <c r="N2791" t="s">
        <v>9</v>
      </c>
      <c r="O2791" t="s">
        <v>9</v>
      </c>
      <c r="P2791" s="3">
        <v>37714.477777777778</v>
      </c>
      <c r="Q2791">
        <v>0.05</v>
      </c>
      <c r="R2791" t="s">
        <v>77</v>
      </c>
      <c r="S2791">
        <v>0.05</v>
      </c>
      <c r="T2791">
        <v>0</v>
      </c>
      <c r="U2791" t="s">
        <v>82</v>
      </c>
      <c r="V2791" s="3">
        <v>37714.450694444444</v>
      </c>
      <c r="W2791">
        <v>1</v>
      </c>
      <c r="X2791" s="3">
        <v>37714.474305555559</v>
      </c>
      <c r="Y2791" t="s">
        <v>9</v>
      </c>
      <c r="Z2791">
        <v>0.05</v>
      </c>
      <c r="AA2791">
        <v>0</v>
      </c>
      <c r="AB2791" t="s">
        <v>88</v>
      </c>
    </row>
    <row r="2792" spans="1:28" x14ac:dyDescent="0.25">
      <c r="A2792" t="s">
        <v>74</v>
      </c>
      <c r="B2792" t="s">
        <v>75</v>
      </c>
      <c r="C2792">
        <v>53.649500000000003</v>
      </c>
      <c r="D2792">
        <v>9.9618000000000002</v>
      </c>
      <c r="E2792">
        <v>15</v>
      </c>
      <c r="F2792" s="2">
        <v>37715</v>
      </c>
      <c r="G2792">
        <v>-2.6</v>
      </c>
      <c r="H2792" s="3">
        <v>37715.478472222225</v>
      </c>
      <c r="I2792" s="3">
        <v>37715.451388888891</v>
      </c>
      <c r="J2792">
        <v>9.8000000000000007</v>
      </c>
      <c r="K2792">
        <v>15.3</v>
      </c>
      <c r="L2792" s="3">
        <v>37715.474305555559</v>
      </c>
      <c r="M2792" t="s">
        <v>9</v>
      </c>
      <c r="N2792" t="s">
        <v>9</v>
      </c>
      <c r="O2792" t="s">
        <v>9</v>
      </c>
      <c r="P2792" s="3">
        <v>37715.478472222225</v>
      </c>
      <c r="Q2792">
        <v>0.05</v>
      </c>
      <c r="R2792" t="s">
        <v>77</v>
      </c>
      <c r="S2792">
        <v>0.05</v>
      </c>
      <c r="T2792">
        <v>0</v>
      </c>
      <c r="U2792" t="s">
        <v>82</v>
      </c>
      <c r="V2792" s="3">
        <v>37715.451388888891</v>
      </c>
      <c r="W2792">
        <v>1</v>
      </c>
      <c r="X2792" s="3">
        <v>37715.474305555559</v>
      </c>
      <c r="Y2792" t="s">
        <v>9</v>
      </c>
      <c r="Z2792">
        <v>0.05</v>
      </c>
      <c r="AA2792">
        <v>0</v>
      </c>
      <c r="AB2792" t="s">
        <v>88</v>
      </c>
    </row>
    <row r="2793" spans="1:28" x14ac:dyDescent="0.25">
      <c r="A2793" t="s">
        <v>74</v>
      </c>
      <c r="B2793" t="s">
        <v>75</v>
      </c>
      <c r="C2793">
        <v>53.649500000000003</v>
      </c>
      <c r="D2793">
        <v>9.9618000000000002</v>
      </c>
      <c r="E2793">
        <v>15</v>
      </c>
      <c r="F2793" s="2">
        <v>37716</v>
      </c>
      <c r="G2793">
        <v>1.8</v>
      </c>
      <c r="H2793" s="3">
        <v>37716.478472222225</v>
      </c>
      <c r="I2793" s="3">
        <v>37716.451388888891</v>
      </c>
      <c r="J2793">
        <v>10.7</v>
      </c>
      <c r="K2793">
        <v>10.7</v>
      </c>
      <c r="L2793" s="3">
        <v>37716.473611111112</v>
      </c>
      <c r="M2793" t="s">
        <v>9</v>
      </c>
      <c r="N2793" t="s">
        <v>9</v>
      </c>
      <c r="O2793" t="s">
        <v>9</v>
      </c>
      <c r="P2793" s="3">
        <v>37716.478472222225</v>
      </c>
      <c r="Q2793">
        <v>0.05</v>
      </c>
      <c r="R2793" t="s">
        <v>77</v>
      </c>
      <c r="S2793">
        <v>0.05</v>
      </c>
      <c r="T2793">
        <v>0</v>
      </c>
      <c r="U2793" t="s">
        <v>82</v>
      </c>
      <c r="V2793" s="3">
        <v>37716.451388888891</v>
      </c>
      <c r="W2793">
        <v>1</v>
      </c>
      <c r="X2793" s="3">
        <v>37716.473611111112</v>
      </c>
      <c r="Y2793" t="s">
        <v>9</v>
      </c>
      <c r="Z2793">
        <v>0.05</v>
      </c>
      <c r="AA2793">
        <v>0</v>
      </c>
      <c r="AB2793" t="s">
        <v>88</v>
      </c>
    </row>
    <row r="2794" spans="1:28" x14ac:dyDescent="0.25">
      <c r="A2794" t="s">
        <v>74</v>
      </c>
      <c r="B2794" t="s">
        <v>75</v>
      </c>
      <c r="C2794">
        <v>53.649500000000003</v>
      </c>
      <c r="D2794">
        <v>9.9618000000000002</v>
      </c>
      <c r="E2794">
        <v>15</v>
      </c>
      <c r="F2794" s="2">
        <v>37717</v>
      </c>
      <c r="G2794">
        <v>-1</v>
      </c>
      <c r="H2794" s="3">
        <v>37717.478472222225</v>
      </c>
      <c r="I2794" s="3">
        <v>37717.451388888891</v>
      </c>
      <c r="J2794">
        <v>5.0999999999999996</v>
      </c>
      <c r="K2794">
        <v>10.7</v>
      </c>
      <c r="L2794" s="3">
        <v>37717.473611111112</v>
      </c>
      <c r="M2794" t="s">
        <v>9</v>
      </c>
      <c r="N2794" t="s">
        <v>9</v>
      </c>
      <c r="O2794" t="s">
        <v>9</v>
      </c>
      <c r="P2794" s="3">
        <v>37717.478472222225</v>
      </c>
      <c r="Q2794">
        <v>0.05</v>
      </c>
      <c r="R2794" t="s">
        <v>77</v>
      </c>
      <c r="S2794">
        <v>0.05</v>
      </c>
      <c r="T2794">
        <v>0</v>
      </c>
      <c r="U2794" t="s">
        <v>82</v>
      </c>
      <c r="V2794" s="3">
        <v>37717.451388888891</v>
      </c>
      <c r="W2794">
        <v>1</v>
      </c>
      <c r="X2794" s="3">
        <v>37717.473611111112</v>
      </c>
      <c r="Y2794" t="s">
        <v>9</v>
      </c>
      <c r="Z2794">
        <v>0.05</v>
      </c>
      <c r="AA2794">
        <v>0</v>
      </c>
      <c r="AB2794" t="s">
        <v>88</v>
      </c>
    </row>
    <row r="2795" spans="1:28" x14ac:dyDescent="0.25">
      <c r="A2795" t="s">
        <v>74</v>
      </c>
      <c r="B2795" t="s">
        <v>75</v>
      </c>
      <c r="C2795">
        <v>53.649500000000003</v>
      </c>
      <c r="D2795">
        <v>9.9618000000000002</v>
      </c>
      <c r="E2795">
        <v>15</v>
      </c>
      <c r="F2795" s="2">
        <v>37718</v>
      </c>
      <c r="G2795">
        <v>-4.0999999999999996</v>
      </c>
      <c r="H2795" s="3">
        <v>37718.478472222225</v>
      </c>
      <c r="I2795" s="3">
        <v>37718.451388888891</v>
      </c>
      <c r="J2795">
        <v>5.6</v>
      </c>
      <c r="K2795">
        <v>5.6</v>
      </c>
      <c r="L2795" s="3">
        <v>37718.473611111112</v>
      </c>
      <c r="M2795" t="s">
        <v>9</v>
      </c>
      <c r="N2795" t="s">
        <v>9</v>
      </c>
      <c r="O2795" t="s">
        <v>9</v>
      </c>
      <c r="P2795" s="3">
        <v>37718.478472222225</v>
      </c>
      <c r="Q2795">
        <v>0.05</v>
      </c>
      <c r="R2795" t="s">
        <v>77</v>
      </c>
      <c r="S2795">
        <v>0.05</v>
      </c>
      <c r="T2795">
        <v>0</v>
      </c>
      <c r="U2795" t="s">
        <v>82</v>
      </c>
      <c r="V2795" s="3">
        <v>37718.451388888891</v>
      </c>
      <c r="W2795">
        <v>1</v>
      </c>
      <c r="X2795" s="3">
        <v>37718.473611111112</v>
      </c>
      <c r="Y2795" t="s">
        <v>9</v>
      </c>
      <c r="Z2795">
        <v>0.05</v>
      </c>
      <c r="AA2795">
        <v>0</v>
      </c>
      <c r="AB2795" t="s">
        <v>88</v>
      </c>
    </row>
    <row r="2796" spans="1:28" x14ac:dyDescent="0.25">
      <c r="A2796" t="s">
        <v>74</v>
      </c>
      <c r="B2796" t="s">
        <v>75</v>
      </c>
      <c r="C2796">
        <v>53.649500000000003</v>
      </c>
      <c r="D2796">
        <v>9.9618000000000002</v>
      </c>
      <c r="E2796">
        <v>15</v>
      </c>
      <c r="F2796" s="2">
        <v>37719</v>
      </c>
      <c r="G2796">
        <v>-6.5</v>
      </c>
      <c r="H2796" s="3">
        <v>37719.478472222225</v>
      </c>
      <c r="I2796" s="3">
        <v>37719.451388888891</v>
      </c>
      <c r="J2796">
        <v>4.0999999999999996</v>
      </c>
      <c r="K2796">
        <v>6.1</v>
      </c>
      <c r="L2796" s="3">
        <v>37719.473611111112</v>
      </c>
      <c r="M2796" t="s">
        <v>9</v>
      </c>
      <c r="N2796" t="s">
        <v>9</v>
      </c>
      <c r="O2796" t="s">
        <v>9</v>
      </c>
      <c r="P2796" s="3">
        <v>37719.478472222225</v>
      </c>
      <c r="Q2796">
        <v>0.05</v>
      </c>
      <c r="R2796" t="s">
        <v>77</v>
      </c>
      <c r="S2796">
        <v>0.05</v>
      </c>
      <c r="T2796">
        <v>0</v>
      </c>
      <c r="U2796" t="s">
        <v>82</v>
      </c>
      <c r="V2796" s="3">
        <v>37719.451388888891</v>
      </c>
      <c r="W2796">
        <v>1</v>
      </c>
      <c r="X2796" s="3">
        <v>37719.473611111112</v>
      </c>
      <c r="Y2796" t="s">
        <v>9</v>
      </c>
      <c r="Z2796">
        <v>0.05</v>
      </c>
      <c r="AA2796">
        <v>0</v>
      </c>
      <c r="AB2796" t="s">
        <v>88</v>
      </c>
    </row>
    <row r="2797" spans="1:28" x14ac:dyDescent="0.25">
      <c r="A2797" t="s">
        <v>74</v>
      </c>
      <c r="B2797" t="s">
        <v>75</v>
      </c>
      <c r="C2797">
        <v>53.649500000000003</v>
      </c>
      <c r="D2797">
        <v>9.9618000000000002</v>
      </c>
      <c r="E2797">
        <v>15</v>
      </c>
      <c r="F2797" s="2">
        <v>37720</v>
      </c>
      <c r="G2797">
        <v>16</v>
      </c>
      <c r="H2797" s="3">
        <v>37720.48541666667</v>
      </c>
      <c r="I2797" s="3">
        <v>37720.458333333336</v>
      </c>
      <c r="J2797">
        <v>19</v>
      </c>
      <c r="K2797">
        <v>19</v>
      </c>
      <c r="L2797" s="3">
        <v>37720.472916666666</v>
      </c>
      <c r="M2797" t="s">
        <v>9</v>
      </c>
      <c r="N2797" t="s">
        <v>9</v>
      </c>
      <c r="O2797" t="s">
        <v>9</v>
      </c>
      <c r="P2797" s="3">
        <v>37720.478472222225</v>
      </c>
      <c r="Q2797">
        <v>0.05</v>
      </c>
      <c r="R2797" t="s">
        <v>77</v>
      </c>
      <c r="S2797">
        <v>0.05</v>
      </c>
      <c r="T2797">
        <v>0</v>
      </c>
      <c r="U2797" t="s">
        <v>82</v>
      </c>
      <c r="V2797" s="3">
        <v>37720.451388888891</v>
      </c>
      <c r="W2797">
        <v>1</v>
      </c>
      <c r="X2797" s="3">
        <v>37720.472916666666</v>
      </c>
      <c r="Y2797" t="s">
        <v>9</v>
      </c>
      <c r="Z2797">
        <v>0.05</v>
      </c>
      <c r="AA2797">
        <v>0</v>
      </c>
      <c r="AB2797" t="s">
        <v>88</v>
      </c>
    </row>
    <row r="2798" spans="1:28" x14ac:dyDescent="0.25">
      <c r="A2798" t="s">
        <v>74</v>
      </c>
      <c r="B2798" t="s">
        <v>75</v>
      </c>
      <c r="C2798">
        <v>53.649500000000003</v>
      </c>
      <c r="D2798">
        <v>9.9618000000000002</v>
      </c>
      <c r="E2798">
        <v>15</v>
      </c>
      <c r="F2798" s="2">
        <v>37721</v>
      </c>
      <c r="G2798">
        <v>0</v>
      </c>
      <c r="H2798" s="3">
        <v>37721.479166666664</v>
      </c>
      <c r="I2798" s="3">
        <v>37721.45208333333</v>
      </c>
      <c r="J2798">
        <v>5</v>
      </c>
      <c r="K2798">
        <v>5</v>
      </c>
      <c r="L2798" s="3">
        <v>37721.472916666666</v>
      </c>
      <c r="M2798" t="s">
        <v>9</v>
      </c>
      <c r="N2798" t="s">
        <v>9</v>
      </c>
      <c r="O2798" t="s">
        <v>9</v>
      </c>
      <c r="P2798" s="3">
        <v>37721.479166666664</v>
      </c>
      <c r="Q2798">
        <v>0.05</v>
      </c>
      <c r="R2798" t="s">
        <v>77</v>
      </c>
      <c r="S2798">
        <v>0.05</v>
      </c>
      <c r="T2798">
        <v>0</v>
      </c>
      <c r="U2798" t="s">
        <v>82</v>
      </c>
      <c r="V2798" s="3">
        <v>37721.45208333333</v>
      </c>
      <c r="W2798">
        <v>1</v>
      </c>
      <c r="X2798" s="3">
        <v>37721.472916666666</v>
      </c>
      <c r="Y2798" t="s">
        <v>9</v>
      </c>
      <c r="Z2798">
        <v>0.05</v>
      </c>
      <c r="AA2798">
        <v>0</v>
      </c>
      <c r="AB2798" t="s">
        <v>88</v>
      </c>
    </row>
    <row r="2799" spans="1:28" x14ac:dyDescent="0.25">
      <c r="A2799" t="s">
        <v>74</v>
      </c>
      <c r="B2799" t="s">
        <v>75</v>
      </c>
      <c r="C2799">
        <v>53.649500000000003</v>
      </c>
      <c r="D2799">
        <v>9.9618000000000002</v>
      </c>
      <c r="E2799">
        <v>15</v>
      </c>
      <c r="F2799" s="2">
        <v>37722</v>
      </c>
      <c r="G2799">
        <v>1</v>
      </c>
      <c r="H2799" s="3">
        <v>37722.479166666664</v>
      </c>
      <c r="I2799" s="3">
        <v>37722.45208333333</v>
      </c>
      <c r="J2799">
        <v>3</v>
      </c>
      <c r="K2799">
        <v>6</v>
      </c>
      <c r="L2799" s="3">
        <v>37722.472916666666</v>
      </c>
      <c r="M2799" t="s">
        <v>9</v>
      </c>
      <c r="N2799" t="s">
        <v>9</v>
      </c>
      <c r="O2799" t="s">
        <v>9</v>
      </c>
      <c r="P2799" s="3">
        <v>37722.479166666664</v>
      </c>
      <c r="Q2799">
        <v>0.05</v>
      </c>
      <c r="R2799" t="s">
        <v>77</v>
      </c>
      <c r="S2799">
        <v>0.05</v>
      </c>
      <c r="T2799">
        <v>0</v>
      </c>
      <c r="U2799" t="s">
        <v>82</v>
      </c>
      <c r="V2799" s="3">
        <v>37722.45208333333</v>
      </c>
      <c r="W2799">
        <v>1</v>
      </c>
      <c r="X2799" s="3">
        <v>37722.472916666666</v>
      </c>
      <c r="Y2799" t="s">
        <v>9</v>
      </c>
      <c r="Z2799">
        <v>0.05</v>
      </c>
      <c r="AA2799">
        <v>0</v>
      </c>
      <c r="AB2799" t="s">
        <v>88</v>
      </c>
    </row>
    <row r="2800" spans="1:28" x14ac:dyDescent="0.25">
      <c r="A2800" t="s">
        <v>74</v>
      </c>
      <c r="B2800" t="s">
        <v>75</v>
      </c>
      <c r="C2800">
        <v>53.649500000000003</v>
      </c>
      <c r="D2800">
        <v>9.9618000000000002</v>
      </c>
      <c r="E2800">
        <v>15</v>
      </c>
      <c r="F2800" s="2">
        <v>37723</v>
      </c>
      <c r="G2800">
        <v>0</v>
      </c>
      <c r="H2800" s="3">
        <v>37723.479166666664</v>
      </c>
      <c r="I2800" s="3">
        <v>37723.45208333333</v>
      </c>
      <c r="J2800">
        <v>12.9</v>
      </c>
      <c r="K2800">
        <v>12.9</v>
      </c>
      <c r="L2800" s="3">
        <v>37723.472916666666</v>
      </c>
      <c r="M2800" t="s">
        <v>9</v>
      </c>
      <c r="N2800" t="s">
        <v>9</v>
      </c>
      <c r="O2800" t="s">
        <v>9</v>
      </c>
      <c r="P2800" s="3">
        <v>37723.479166666664</v>
      </c>
      <c r="Q2800">
        <v>0.05</v>
      </c>
      <c r="R2800" t="s">
        <v>77</v>
      </c>
      <c r="S2800">
        <v>0.05</v>
      </c>
      <c r="T2800">
        <v>0</v>
      </c>
      <c r="U2800" t="s">
        <v>82</v>
      </c>
      <c r="V2800" s="3">
        <v>37723.45208333333</v>
      </c>
      <c r="W2800">
        <v>1</v>
      </c>
      <c r="X2800" s="3">
        <v>37723.472916666666</v>
      </c>
      <c r="Y2800" t="s">
        <v>9</v>
      </c>
      <c r="Z2800">
        <v>0.05</v>
      </c>
      <c r="AA2800">
        <v>0</v>
      </c>
      <c r="AB2800" t="s">
        <v>88</v>
      </c>
    </row>
    <row r="2801" spans="1:28" x14ac:dyDescent="0.25">
      <c r="A2801" t="s">
        <v>74</v>
      </c>
      <c r="B2801" t="s">
        <v>75</v>
      </c>
      <c r="C2801">
        <v>53.649500000000003</v>
      </c>
      <c r="D2801">
        <v>9.9618000000000002</v>
      </c>
      <c r="E2801">
        <v>15</v>
      </c>
      <c r="F2801" s="2">
        <v>37724</v>
      </c>
      <c r="G2801">
        <v>-1.8</v>
      </c>
      <c r="H2801" s="3">
        <v>37724.479166666664</v>
      </c>
      <c r="I2801" s="3">
        <v>37724.45208333333</v>
      </c>
      <c r="J2801">
        <v>15.6</v>
      </c>
      <c r="K2801">
        <v>15.6</v>
      </c>
      <c r="L2801" s="3">
        <v>37724.472222222219</v>
      </c>
      <c r="M2801" t="s">
        <v>9</v>
      </c>
      <c r="N2801" t="s">
        <v>9</v>
      </c>
      <c r="O2801" t="s">
        <v>9</v>
      </c>
      <c r="P2801" s="3">
        <v>37724.479166666664</v>
      </c>
      <c r="Q2801">
        <v>0.05</v>
      </c>
      <c r="R2801" t="s">
        <v>77</v>
      </c>
      <c r="S2801">
        <v>0.05</v>
      </c>
      <c r="T2801">
        <v>0</v>
      </c>
      <c r="U2801" t="s">
        <v>82</v>
      </c>
      <c r="V2801" s="3">
        <v>37724.45208333333</v>
      </c>
      <c r="W2801">
        <v>1</v>
      </c>
      <c r="X2801" s="3">
        <v>37724.472222222219</v>
      </c>
      <c r="Y2801" t="s">
        <v>9</v>
      </c>
      <c r="Z2801">
        <v>0.05</v>
      </c>
      <c r="AA2801">
        <v>0</v>
      </c>
      <c r="AB2801" t="s">
        <v>88</v>
      </c>
    </row>
    <row r="2802" spans="1:28" x14ac:dyDescent="0.25">
      <c r="A2802" t="s">
        <v>74</v>
      </c>
      <c r="B2802" t="s">
        <v>75</v>
      </c>
      <c r="C2802">
        <v>53.649500000000003</v>
      </c>
      <c r="D2802">
        <v>9.9618000000000002</v>
      </c>
      <c r="E2802">
        <v>15</v>
      </c>
      <c r="F2802" s="2">
        <v>37725</v>
      </c>
      <c r="G2802">
        <v>1.8</v>
      </c>
      <c r="H2802" s="3">
        <v>37725.479166666664</v>
      </c>
      <c r="I2802" s="3">
        <v>37725.45208333333</v>
      </c>
      <c r="J2802">
        <v>16.7</v>
      </c>
      <c r="K2802">
        <v>16.7</v>
      </c>
      <c r="L2802" s="3">
        <v>37725.472222222219</v>
      </c>
      <c r="M2802" t="s">
        <v>9</v>
      </c>
      <c r="N2802" t="s">
        <v>9</v>
      </c>
      <c r="O2802" t="s">
        <v>9</v>
      </c>
      <c r="P2802" s="3">
        <v>37725.479166666664</v>
      </c>
      <c r="Q2802">
        <v>0.05</v>
      </c>
      <c r="R2802" t="s">
        <v>77</v>
      </c>
      <c r="S2802">
        <v>0.05</v>
      </c>
      <c r="T2802">
        <v>0</v>
      </c>
      <c r="U2802" t="s">
        <v>82</v>
      </c>
      <c r="V2802" s="3">
        <v>37725.45208333333</v>
      </c>
      <c r="W2802">
        <v>1</v>
      </c>
      <c r="X2802" s="3">
        <v>37725.472222222219</v>
      </c>
      <c r="Y2802" t="s">
        <v>9</v>
      </c>
      <c r="Z2802">
        <v>0.05</v>
      </c>
      <c r="AA2802">
        <v>0</v>
      </c>
      <c r="AB2802" t="s">
        <v>88</v>
      </c>
    </row>
    <row r="2803" spans="1:28" x14ac:dyDescent="0.25">
      <c r="A2803" t="s">
        <v>74</v>
      </c>
      <c r="B2803" t="s">
        <v>75</v>
      </c>
      <c r="C2803">
        <v>53.649500000000003</v>
      </c>
      <c r="D2803">
        <v>9.9618000000000002</v>
      </c>
      <c r="E2803">
        <v>15</v>
      </c>
      <c r="F2803" s="2">
        <v>37726</v>
      </c>
      <c r="G2803">
        <v>4.2</v>
      </c>
      <c r="H2803" s="3">
        <v>37726.479166666664</v>
      </c>
      <c r="I2803" s="3">
        <v>37726.45208333333</v>
      </c>
      <c r="J2803">
        <v>19.600000000000001</v>
      </c>
      <c r="K2803">
        <v>19.600000000000001</v>
      </c>
      <c r="L2803" s="3">
        <v>37726.472222222219</v>
      </c>
      <c r="M2803" t="s">
        <v>9</v>
      </c>
      <c r="N2803" t="s">
        <v>9</v>
      </c>
      <c r="O2803" t="s">
        <v>9</v>
      </c>
      <c r="P2803" s="3">
        <v>37726.479166666664</v>
      </c>
      <c r="Q2803">
        <v>0.05</v>
      </c>
      <c r="R2803" t="s">
        <v>77</v>
      </c>
      <c r="S2803">
        <v>0.05</v>
      </c>
      <c r="T2803">
        <v>0</v>
      </c>
      <c r="U2803" t="s">
        <v>82</v>
      </c>
      <c r="V2803" s="3">
        <v>37726.45208333333</v>
      </c>
      <c r="W2803">
        <v>1</v>
      </c>
      <c r="X2803" s="3">
        <v>37726.472222222219</v>
      </c>
      <c r="Y2803" t="s">
        <v>9</v>
      </c>
      <c r="Z2803">
        <v>0.05</v>
      </c>
      <c r="AA2803">
        <v>0</v>
      </c>
      <c r="AB2803" t="s">
        <v>88</v>
      </c>
    </row>
    <row r="2804" spans="1:28" x14ac:dyDescent="0.25">
      <c r="A2804" t="s">
        <v>74</v>
      </c>
      <c r="B2804" t="s">
        <v>75</v>
      </c>
      <c r="C2804">
        <v>53.649500000000003</v>
      </c>
      <c r="D2804">
        <v>9.9618000000000002</v>
      </c>
      <c r="E2804">
        <v>15</v>
      </c>
      <c r="F2804" s="2">
        <v>37727</v>
      </c>
      <c r="G2804">
        <v>5.2</v>
      </c>
      <c r="H2804" s="3">
        <v>37727.479166666664</v>
      </c>
      <c r="I2804" s="3">
        <v>37727.45208333333</v>
      </c>
      <c r="J2804">
        <v>19.899999999999999</v>
      </c>
      <c r="K2804">
        <v>21.6</v>
      </c>
      <c r="L2804" s="3">
        <v>37727.472222222219</v>
      </c>
      <c r="M2804" t="s">
        <v>9</v>
      </c>
      <c r="N2804" t="s">
        <v>9</v>
      </c>
      <c r="O2804" t="s">
        <v>9</v>
      </c>
      <c r="P2804" s="3">
        <v>37727.479166666664</v>
      </c>
      <c r="Q2804">
        <v>0.05</v>
      </c>
      <c r="R2804" t="s">
        <v>77</v>
      </c>
      <c r="S2804">
        <v>0.05</v>
      </c>
      <c r="T2804">
        <v>0</v>
      </c>
      <c r="U2804" t="s">
        <v>82</v>
      </c>
      <c r="V2804" s="3">
        <v>37727.45208333333</v>
      </c>
      <c r="W2804">
        <v>1</v>
      </c>
      <c r="X2804" s="3">
        <v>37727.472222222219</v>
      </c>
      <c r="Y2804" t="s">
        <v>9</v>
      </c>
      <c r="Z2804">
        <v>0.05</v>
      </c>
      <c r="AA2804">
        <v>0</v>
      </c>
      <c r="AB2804" t="s">
        <v>88</v>
      </c>
    </row>
    <row r="2805" spans="1:28" x14ac:dyDescent="0.25">
      <c r="A2805" t="s">
        <v>74</v>
      </c>
      <c r="B2805" t="s">
        <v>75</v>
      </c>
      <c r="C2805">
        <v>53.649500000000003</v>
      </c>
      <c r="D2805">
        <v>9.9618000000000002</v>
      </c>
      <c r="E2805">
        <v>15</v>
      </c>
      <c r="F2805" s="2">
        <v>37728</v>
      </c>
      <c r="G2805">
        <v>2.5</v>
      </c>
      <c r="H2805" s="3">
        <v>37728.479166666664</v>
      </c>
      <c r="I2805" s="3">
        <v>37728.45208333333</v>
      </c>
      <c r="J2805">
        <v>19.600000000000001</v>
      </c>
      <c r="K2805">
        <v>21</v>
      </c>
      <c r="L2805" s="3">
        <v>37728.47152777778</v>
      </c>
      <c r="M2805" t="s">
        <v>9</v>
      </c>
      <c r="N2805" t="s">
        <v>9</v>
      </c>
      <c r="O2805" t="s">
        <v>9</v>
      </c>
      <c r="P2805" s="3">
        <v>37728.479166666664</v>
      </c>
      <c r="Q2805">
        <v>0.05</v>
      </c>
      <c r="R2805" t="s">
        <v>77</v>
      </c>
      <c r="S2805">
        <v>0.05</v>
      </c>
      <c r="T2805">
        <v>0</v>
      </c>
      <c r="U2805" t="s">
        <v>82</v>
      </c>
      <c r="V2805" s="3">
        <v>37728.45208333333</v>
      </c>
      <c r="W2805">
        <v>1</v>
      </c>
      <c r="X2805" s="3">
        <v>37728.47152777778</v>
      </c>
      <c r="Y2805" t="s">
        <v>9</v>
      </c>
      <c r="Z2805">
        <v>0.05</v>
      </c>
      <c r="AA2805">
        <v>0</v>
      </c>
      <c r="AB2805" t="s">
        <v>88</v>
      </c>
    </row>
    <row r="2806" spans="1:28" x14ac:dyDescent="0.25">
      <c r="A2806" t="s">
        <v>74</v>
      </c>
      <c r="B2806" t="s">
        <v>75</v>
      </c>
      <c r="C2806">
        <v>53.649500000000003</v>
      </c>
      <c r="D2806">
        <v>9.9618000000000002</v>
      </c>
      <c r="E2806">
        <v>15</v>
      </c>
      <c r="F2806" s="2">
        <v>37729</v>
      </c>
      <c r="G2806">
        <v>4.5</v>
      </c>
      <c r="H2806" s="3">
        <v>37729.479166666664</v>
      </c>
      <c r="I2806" s="3">
        <v>37729.45208333333</v>
      </c>
      <c r="J2806">
        <v>12.1</v>
      </c>
      <c r="K2806">
        <v>20</v>
      </c>
      <c r="L2806" s="3">
        <v>37729.47152777778</v>
      </c>
      <c r="M2806" t="s">
        <v>9</v>
      </c>
      <c r="N2806" t="s">
        <v>9</v>
      </c>
      <c r="O2806" t="s">
        <v>9</v>
      </c>
      <c r="P2806" s="3">
        <v>37729.479166666664</v>
      </c>
      <c r="Q2806">
        <v>0.05</v>
      </c>
      <c r="R2806" t="s">
        <v>77</v>
      </c>
      <c r="S2806">
        <v>0.05</v>
      </c>
      <c r="T2806">
        <v>0</v>
      </c>
      <c r="U2806" t="s">
        <v>82</v>
      </c>
      <c r="V2806" s="3">
        <v>37729.45208333333</v>
      </c>
      <c r="W2806">
        <v>1</v>
      </c>
      <c r="X2806" s="3">
        <v>37729.47152777778</v>
      </c>
      <c r="Y2806" t="s">
        <v>9</v>
      </c>
      <c r="Z2806">
        <v>0.05</v>
      </c>
      <c r="AA2806">
        <v>0</v>
      </c>
      <c r="AB2806" t="s">
        <v>88</v>
      </c>
    </row>
    <row r="2807" spans="1:28" x14ac:dyDescent="0.25">
      <c r="A2807" t="s">
        <v>74</v>
      </c>
      <c r="B2807" t="s">
        <v>75</v>
      </c>
      <c r="C2807">
        <v>53.649500000000003</v>
      </c>
      <c r="D2807">
        <v>9.9618000000000002</v>
      </c>
      <c r="E2807">
        <v>15</v>
      </c>
      <c r="F2807" s="2">
        <v>37730</v>
      </c>
      <c r="G2807">
        <v>4.5999999999999996</v>
      </c>
      <c r="H2807" s="3">
        <v>37730.479166666664</v>
      </c>
      <c r="I2807" s="3">
        <v>37730.45208333333</v>
      </c>
      <c r="J2807">
        <v>8.9</v>
      </c>
      <c r="K2807">
        <v>12.1</v>
      </c>
      <c r="L2807" s="3">
        <v>37730.47152777778</v>
      </c>
      <c r="M2807" t="s">
        <v>9</v>
      </c>
      <c r="N2807" t="s">
        <v>9</v>
      </c>
      <c r="O2807" t="s">
        <v>9</v>
      </c>
      <c r="P2807" s="3">
        <v>37730.479166666664</v>
      </c>
      <c r="Q2807">
        <v>0.05</v>
      </c>
      <c r="R2807" t="s">
        <v>77</v>
      </c>
      <c r="S2807">
        <v>0.05</v>
      </c>
      <c r="T2807">
        <v>0</v>
      </c>
      <c r="U2807" t="s">
        <v>82</v>
      </c>
      <c r="V2807" s="3">
        <v>37730.45208333333</v>
      </c>
      <c r="W2807">
        <v>1</v>
      </c>
      <c r="X2807" s="3">
        <v>37730.47152777778</v>
      </c>
      <c r="Y2807" t="s">
        <v>9</v>
      </c>
      <c r="Z2807">
        <v>0.05</v>
      </c>
      <c r="AA2807">
        <v>0</v>
      </c>
      <c r="AB2807" t="s">
        <v>88</v>
      </c>
    </row>
    <row r="2808" spans="1:28" x14ac:dyDescent="0.25">
      <c r="A2808" t="s">
        <v>74</v>
      </c>
      <c r="B2808" t="s">
        <v>75</v>
      </c>
      <c r="C2808">
        <v>53.649500000000003</v>
      </c>
      <c r="D2808">
        <v>9.9618000000000002</v>
      </c>
      <c r="E2808">
        <v>15</v>
      </c>
      <c r="F2808" s="2">
        <v>37731</v>
      </c>
      <c r="G2808">
        <v>5.8</v>
      </c>
      <c r="H2808" s="3">
        <v>37731.479166666664</v>
      </c>
      <c r="I2808" s="3">
        <v>37731.45208333333</v>
      </c>
      <c r="J2808">
        <v>15</v>
      </c>
      <c r="K2808">
        <v>15</v>
      </c>
      <c r="L2808" s="3">
        <v>37731.47152777778</v>
      </c>
      <c r="M2808" t="s">
        <v>9</v>
      </c>
      <c r="N2808" t="s">
        <v>9</v>
      </c>
      <c r="O2808" t="s">
        <v>9</v>
      </c>
      <c r="P2808" s="3">
        <v>37731.479166666664</v>
      </c>
      <c r="Q2808">
        <v>0.05</v>
      </c>
      <c r="R2808" t="s">
        <v>77</v>
      </c>
      <c r="S2808">
        <v>0.05</v>
      </c>
      <c r="T2808">
        <v>0</v>
      </c>
      <c r="U2808" t="s">
        <v>82</v>
      </c>
      <c r="V2808" s="3">
        <v>37731.45208333333</v>
      </c>
      <c r="W2808">
        <v>1</v>
      </c>
      <c r="X2808" s="3">
        <v>37731.47152777778</v>
      </c>
      <c r="Y2808" t="s">
        <v>9</v>
      </c>
      <c r="Z2808">
        <v>0.05</v>
      </c>
      <c r="AA2808">
        <v>0</v>
      </c>
      <c r="AB2808" t="s">
        <v>88</v>
      </c>
    </row>
    <row r="2809" spans="1:28" x14ac:dyDescent="0.25">
      <c r="A2809" t="s">
        <v>74</v>
      </c>
      <c r="B2809" t="s">
        <v>75</v>
      </c>
      <c r="C2809">
        <v>53.649500000000003</v>
      </c>
      <c r="D2809">
        <v>9.9618000000000002</v>
      </c>
      <c r="E2809">
        <v>15</v>
      </c>
      <c r="F2809" s="2">
        <v>37732</v>
      </c>
      <c r="G2809">
        <v>9.3000000000000007</v>
      </c>
      <c r="H2809" s="3">
        <v>37732.479166666664</v>
      </c>
      <c r="I2809" s="3">
        <v>37732.45208333333</v>
      </c>
      <c r="J2809">
        <v>20.6</v>
      </c>
      <c r="K2809">
        <v>20.6</v>
      </c>
      <c r="L2809" s="3">
        <v>37732.470833333333</v>
      </c>
      <c r="M2809" t="s">
        <v>9</v>
      </c>
      <c r="N2809" t="s">
        <v>9</v>
      </c>
      <c r="O2809" t="s">
        <v>9</v>
      </c>
      <c r="P2809" s="3">
        <v>37732.479166666664</v>
      </c>
      <c r="Q2809">
        <v>0.05</v>
      </c>
      <c r="R2809" t="s">
        <v>77</v>
      </c>
      <c r="S2809">
        <v>0.05</v>
      </c>
      <c r="T2809">
        <v>0</v>
      </c>
      <c r="U2809" t="s">
        <v>82</v>
      </c>
      <c r="V2809" s="3">
        <v>37732.45208333333</v>
      </c>
      <c r="W2809">
        <v>1</v>
      </c>
      <c r="X2809" s="3">
        <v>37732.470833333333</v>
      </c>
      <c r="Y2809" t="s">
        <v>9</v>
      </c>
      <c r="Z2809">
        <v>0.05</v>
      </c>
      <c r="AA2809">
        <v>0</v>
      </c>
      <c r="AB2809" t="s">
        <v>88</v>
      </c>
    </row>
    <row r="2810" spans="1:28" x14ac:dyDescent="0.25">
      <c r="A2810" t="s">
        <v>74</v>
      </c>
      <c r="B2810" t="s">
        <v>75</v>
      </c>
      <c r="C2810">
        <v>53.649500000000003</v>
      </c>
      <c r="D2810">
        <v>9.9618000000000002</v>
      </c>
      <c r="E2810">
        <v>15</v>
      </c>
      <c r="F2810" s="2">
        <v>37733</v>
      </c>
      <c r="G2810">
        <v>6.5</v>
      </c>
      <c r="H2810" s="3">
        <v>37733.479166666664</v>
      </c>
      <c r="I2810" s="3">
        <v>37733.45208333333</v>
      </c>
      <c r="J2810">
        <v>21.7</v>
      </c>
      <c r="K2810">
        <v>22.1</v>
      </c>
      <c r="L2810" s="3">
        <v>37733.470833333333</v>
      </c>
      <c r="M2810" t="s">
        <v>9</v>
      </c>
      <c r="N2810" t="s">
        <v>9</v>
      </c>
      <c r="O2810" t="s">
        <v>9</v>
      </c>
      <c r="P2810" s="3">
        <v>37733.479166666664</v>
      </c>
      <c r="Q2810">
        <v>0.05</v>
      </c>
      <c r="R2810" t="s">
        <v>77</v>
      </c>
      <c r="S2810">
        <v>0.05</v>
      </c>
      <c r="T2810">
        <v>0</v>
      </c>
      <c r="U2810" t="s">
        <v>82</v>
      </c>
      <c r="V2810" s="3">
        <v>37733.45208333333</v>
      </c>
      <c r="W2810">
        <v>1</v>
      </c>
      <c r="X2810" s="3">
        <v>37733.470833333333</v>
      </c>
      <c r="Y2810" t="s">
        <v>9</v>
      </c>
      <c r="Z2810">
        <v>0.05</v>
      </c>
      <c r="AA2810">
        <v>0</v>
      </c>
      <c r="AB2810" t="s">
        <v>88</v>
      </c>
    </row>
    <row r="2811" spans="1:28" x14ac:dyDescent="0.25">
      <c r="A2811" t="s">
        <v>74</v>
      </c>
      <c r="B2811" t="s">
        <v>75</v>
      </c>
      <c r="C2811">
        <v>53.649500000000003</v>
      </c>
      <c r="D2811">
        <v>9.9618000000000002</v>
      </c>
      <c r="E2811">
        <v>15</v>
      </c>
      <c r="F2811" s="2">
        <v>37734</v>
      </c>
      <c r="G2811">
        <v>1.4</v>
      </c>
      <c r="H2811" s="3">
        <v>37734.479166666664</v>
      </c>
      <c r="I2811" s="3">
        <v>37734.45208333333</v>
      </c>
      <c r="J2811">
        <v>19.8</v>
      </c>
      <c r="K2811">
        <v>22.3</v>
      </c>
      <c r="L2811" s="3">
        <v>37734.470833333333</v>
      </c>
      <c r="M2811" t="s">
        <v>9</v>
      </c>
      <c r="N2811" t="s">
        <v>9</v>
      </c>
      <c r="O2811" t="s">
        <v>9</v>
      </c>
      <c r="P2811" s="3">
        <v>37734.479166666664</v>
      </c>
      <c r="Q2811">
        <v>0.05</v>
      </c>
      <c r="R2811" t="s">
        <v>77</v>
      </c>
      <c r="S2811">
        <v>0.05</v>
      </c>
      <c r="T2811">
        <v>0</v>
      </c>
      <c r="U2811" t="s">
        <v>82</v>
      </c>
      <c r="V2811" s="3">
        <v>37734.45208333333</v>
      </c>
      <c r="W2811">
        <v>1</v>
      </c>
      <c r="X2811" s="3">
        <v>37734.470833333333</v>
      </c>
      <c r="Y2811" t="s">
        <v>9</v>
      </c>
      <c r="Z2811">
        <v>0.05</v>
      </c>
      <c r="AA2811">
        <v>0</v>
      </c>
      <c r="AB2811" t="s">
        <v>88</v>
      </c>
    </row>
    <row r="2812" spans="1:28" x14ac:dyDescent="0.25">
      <c r="A2812" t="s">
        <v>74</v>
      </c>
      <c r="B2812" t="s">
        <v>75</v>
      </c>
      <c r="C2812">
        <v>53.649500000000003</v>
      </c>
      <c r="D2812">
        <v>9.9618000000000002</v>
      </c>
      <c r="E2812">
        <v>15</v>
      </c>
      <c r="F2812" s="2">
        <v>37735</v>
      </c>
      <c r="G2812">
        <v>2.1</v>
      </c>
      <c r="H2812" s="3">
        <v>37735.479166666664</v>
      </c>
      <c r="I2812" s="3">
        <v>37735.45208333333</v>
      </c>
      <c r="J2812">
        <v>19.399999999999999</v>
      </c>
      <c r="K2812">
        <v>21</v>
      </c>
      <c r="L2812" s="3">
        <v>37735.470833333333</v>
      </c>
      <c r="M2812" t="s">
        <v>9</v>
      </c>
      <c r="N2812" t="s">
        <v>9</v>
      </c>
      <c r="O2812" t="s">
        <v>9</v>
      </c>
      <c r="P2812" s="3">
        <v>37735.479166666664</v>
      </c>
      <c r="Q2812">
        <v>0.05</v>
      </c>
      <c r="R2812" t="s">
        <v>77</v>
      </c>
      <c r="S2812">
        <v>0.05</v>
      </c>
      <c r="T2812">
        <v>0</v>
      </c>
      <c r="U2812" t="s">
        <v>82</v>
      </c>
      <c r="V2812" s="3">
        <v>37735.45208333333</v>
      </c>
      <c r="W2812">
        <v>1</v>
      </c>
      <c r="X2812" s="3">
        <v>37735.470833333333</v>
      </c>
      <c r="Y2812" t="s">
        <v>9</v>
      </c>
      <c r="Z2812">
        <v>0.05</v>
      </c>
      <c r="AA2812">
        <v>0</v>
      </c>
      <c r="AB2812" t="s">
        <v>88</v>
      </c>
    </row>
    <row r="2813" spans="1:28" x14ac:dyDescent="0.25">
      <c r="A2813" t="s">
        <v>74</v>
      </c>
      <c r="B2813" t="s">
        <v>75</v>
      </c>
      <c r="C2813">
        <v>53.649500000000003</v>
      </c>
      <c r="D2813">
        <v>9.9618000000000002</v>
      </c>
      <c r="E2813">
        <v>15</v>
      </c>
      <c r="F2813" s="2">
        <v>37736</v>
      </c>
      <c r="G2813">
        <v>7.2</v>
      </c>
      <c r="H2813" s="3">
        <v>37736.479166666664</v>
      </c>
      <c r="I2813" s="3">
        <v>37736.45208333333</v>
      </c>
      <c r="J2813">
        <v>19.899999999999999</v>
      </c>
      <c r="K2813">
        <v>21.1</v>
      </c>
      <c r="L2813" s="3">
        <v>37736.470833333333</v>
      </c>
      <c r="M2813" t="s">
        <v>9</v>
      </c>
      <c r="N2813" t="s">
        <v>9</v>
      </c>
      <c r="O2813" t="s">
        <v>9</v>
      </c>
      <c r="P2813" s="3">
        <v>37736.479166666664</v>
      </c>
      <c r="Q2813">
        <v>0.05</v>
      </c>
      <c r="R2813" t="s">
        <v>77</v>
      </c>
      <c r="S2813">
        <v>0.05</v>
      </c>
      <c r="T2813">
        <v>0</v>
      </c>
      <c r="U2813" t="s">
        <v>82</v>
      </c>
      <c r="V2813" s="3">
        <v>37736.45208333333</v>
      </c>
      <c r="W2813">
        <v>1</v>
      </c>
      <c r="X2813" s="3">
        <v>37736.470833333333</v>
      </c>
      <c r="Y2813" t="s">
        <v>9</v>
      </c>
      <c r="Z2813">
        <v>0.05</v>
      </c>
      <c r="AA2813">
        <v>0</v>
      </c>
      <c r="AB2813" t="s">
        <v>88</v>
      </c>
    </row>
    <row r="2814" spans="1:28" x14ac:dyDescent="0.25">
      <c r="A2814" t="s">
        <v>74</v>
      </c>
      <c r="B2814" t="s">
        <v>75</v>
      </c>
      <c r="C2814">
        <v>53.649500000000003</v>
      </c>
      <c r="D2814">
        <v>9.9618000000000002</v>
      </c>
      <c r="E2814">
        <v>15</v>
      </c>
      <c r="F2814" s="2">
        <v>37737</v>
      </c>
      <c r="G2814">
        <v>11.2</v>
      </c>
      <c r="H2814" s="3">
        <v>37737.479166666664</v>
      </c>
      <c r="I2814" s="3">
        <v>37737.45208333333</v>
      </c>
      <c r="J2814">
        <v>16</v>
      </c>
      <c r="K2814">
        <v>20.7</v>
      </c>
      <c r="L2814" s="3">
        <v>37737.470833333333</v>
      </c>
      <c r="M2814" t="s">
        <v>9</v>
      </c>
      <c r="N2814" t="s">
        <v>9</v>
      </c>
      <c r="O2814" t="s">
        <v>9</v>
      </c>
      <c r="P2814" s="3">
        <v>37737.479166666664</v>
      </c>
      <c r="Q2814">
        <v>12.6</v>
      </c>
      <c r="R2814" t="s">
        <v>77</v>
      </c>
      <c r="S2814">
        <v>12.6</v>
      </c>
      <c r="T2814">
        <v>0</v>
      </c>
      <c r="U2814" t="s">
        <v>9</v>
      </c>
      <c r="V2814" s="3">
        <v>37737.45208333333</v>
      </c>
      <c r="W2814">
        <v>1</v>
      </c>
      <c r="X2814" s="3">
        <v>37737.470833333333</v>
      </c>
      <c r="Y2814" t="s">
        <v>9</v>
      </c>
      <c r="Z2814">
        <v>12.6</v>
      </c>
      <c r="AA2814">
        <v>0</v>
      </c>
      <c r="AB2814" t="s">
        <v>88</v>
      </c>
    </row>
    <row r="2815" spans="1:28" x14ac:dyDescent="0.25">
      <c r="A2815" t="s">
        <v>74</v>
      </c>
      <c r="B2815" t="s">
        <v>75</v>
      </c>
      <c r="C2815">
        <v>53.649500000000003</v>
      </c>
      <c r="D2815">
        <v>9.9618000000000002</v>
      </c>
      <c r="E2815">
        <v>15</v>
      </c>
      <c r="F2815" s="2">
        <v>37738</v>
      </c>
      <c r="G2815">
        <v>9.1999999999999993</v>
      </c>
      <c r="H2815" s="3">
        <v>37738.479166666664</v>
      </c>
      <c r="I2815" s="3">
        <v>37738.45208333333</v>
      </c>
      <c r="J2815">
        <v>14.1</v>
      </c>
      <c r="K2815">
        <v>18.3</v>
      </c>
      <c r="L2815" s="3">
        <v>37738.470138888886</v>
      </c>
      <c r="M2815" t="s">
        <v>9</v>
      </c>
      <c r="N2815" t="s">
        <v>9</v>
      </c>
      <c r="O2815" t="s">
        <v>9</v>
      </c>
      <c r="P2815" s="3">
        <v>37738.479166666664</v>
      </c>
      <c r="Q2815">
        <v>4</v>
      </c>
      <c r="R2815" t="s">
        <v>77</v>
      </c>
      <c r="S2815">
        <v>4</v>
      </c>
      <c r="T2815">
        <v>0</v>
      </c>
      <c r="U2815" t="s">
        <v>9</v>
      </c>
      <c r="V2815" s="3">
        <v>37738.45208333333</v>
      </c>
      <c r="W2815">
        <v>1</v>
      </c>
      <c r="X2815" s="3">
        <v>37738.470138888886</v>
      </c>
      <c r="Y2815" t="s">
        <v>9</v>
      </c>
      <c r="Z2815">
        <v>4</v>
      </c>
      <c r="AA2815">
        <v>0</v>
      </c>
      <c r="AB2815" t="s">
        <v>88</v>
      </c>
    </row>
    <row r="2816" spans="1:28" x14ac:dyDescent="0.25">
      <c r="A2816" t="s">
        <v>74</v>
      </c>
      <c r="B2816" t="s">
        <v>75</v>
      </c>
      <c r="C2816">
        <v>53.649500000000003</v>
      </c>
      <c r="D2816">
        <v>9.9618000000000002</v>
      </c>
      <c r="E2816">
        <v>15</v>
      </c>
      <c r="F2816" s="2">
        <v>37739</v>
      </c>
      <c r="G2816">
        <v>9.1</v>
      </c>
      <c r="H2816" s="3">
        <v>37739.479861111111</v>
      </c>
      <c r="I2816" s="3">
        <v>37739.452777777777</v>
      </c>
      <c r="J2816">
        <v>14.9</v>
      </c>
      <c r="K2816">
        <v>15.3</v>
      </c>
      <c r="L2816" s="3">
        <v>37739.470138888886</v>
      </c>
      <c r="M2816" t="s">
        <v>9</v>
      </c>
      <c r="N2816" t="s">
        <v>9</v>
      </c>
      <c r="O2816" t="s">
        <v>9</v>
      </c>
      <c r="P2816" s="3">
        <v>37739.479861111111</v>
      </c>
      <c r="Q2816">
        <v>1.1000000000000001</v>
      </c>
      <c r="R2816" t="s">
        <v>77</v>
      </c>
      <c r="S2816">
        <v>1.1000000000000001</v>
      </c>
      <c r="T2816">
        <v>0</v>
      </c>
      <c r="U2816" t="s">
        <v>9</v>
      </c>
      <c r="V2816" s="3">
        <v>37739.452777777777</v>
      </c>
      <c r="W2816">
        <v>1</v>
      </c>
      <c r="X2816" s="3">
        <v>37739.470138888886</v>
      </c>
      <c r="Y2816" t="s">
        <v>9</v>
      </c>
      <c r="Z2816">
        <v>1.1000000000000001</v>
      </c>
      <c r="AA2816">
        <v>0</v>
      </c>
      <c r="AB2816" t="s">
        <v>88</v>
      </c>
    </row>
    <row r="2817" spans="1:28" x14ac:dyDescent="0.25">
      <c r="A2817" t="s">
        <v>74</v>
      </c>
      <c r="B2817" t="s">
        <v>75</v>
      </c>
      <c r="C2817">
        <v>53.649500000000003</v>
      </c>
      <c r="D2817">
        <v>9.9618000000000002</v>
      </c>
      <c r="E2817">
        <v>15</v>
      </c>
      <c r="F2817" s="2">
        <v>37740</v>
      </c>
      <c r="G2817">
        <v>14.1</v>
      </c>
      <c r="H2817" s="3">
        <v>37740.479861111111</v>
      </c>
      <c r="I2817" s="3">
        <v>37740.452777777777</v>
      </c>
      <c r="J2817">
        <v>15.6</v>
      </c>
      <c r="K2817">
        <v>17.5</v>
      </c>
      <c r="L2817" s="3">
        <v>37740.470138888886</v>
      </c>
      <c r="M2817" t="s">
        <v>9</v>
      </c>
      <c r="N2817" t="s">
        <v>9</v>
      </c>
      <c r="O2817" t="s">
        <v>9</v>
      </c>
      <c r="P2817" s="3">
        <v>37740.479861111111</v>
      </c>
      <c r="Q2817">
        <v>0.05</v>
      </c>
      <c r="R2817" t="s">
        <v>77</v>
      </c>
      <c r="S2817">
        <v>0.05</v>
      </c>
      <c r="T2817">
        <v>0</v>
      </c>
      <c r="U2817" t="s">
        <v>82</v>
      </c>
      <c r="V2817" s="3">
        <v>37740.452777777777</v>
      </c>
      <c r="W2817">
        <v>1</v>
      </c>
      <c r="X2817" s="3">
        <v>37740.470138888886</v>
      </c>
      <c r="Y2817" t="s">
        <v>9</v>
      </c>
      <c r="Z2817">
        <v>0.05</v>
      </c>
      <c r="AA2817">
        <v>0</v>
      </c>
      <c r="AB2817" t="s">
        <v>88</v>
      </c>
    </row>
    <row r="2818" spans="1:28" x14ac:dyDescent="0.25">
      <c r="A2818" t="s">
        <v>74</v>
      </c>
      <c r="B2818" t="s">
        <v>75</v>
      </c>
      <c r="C2818">
        <v>53.649500000000003</v>
      </c>
      <c r="D2818">
        <v>9.9618000000000002</v>
      </c>
      <c r="E2818">
        <v>15</v>
      </c>
      <c r="F2818" s="2">
        <v>37741</v>
      </c>
      <c r="G2818">
        <v>6.4</v>
      </c>
      <c r="H2818" s="3">
        <v>37741.479861111111</v>
      </c>
      <c r="I2818" s="3">
        <v>37741.452777777777</v>
      </c>
      <c r="J2818">
        <v>18.5</v>
      </c>
      <c r="K2818">
        <v>18.5</v>
      </c>
      <c r="L2818" s="3">
        <v>37741.470138888886</v>
      </c>
      <c r="M2818" t="s">
        <v>9</v>
      </c>
      <c r="N2818" t="s">
        <v>9</v>
      </c>
      <c r="O2818" t="s">
        <v>9</v>
      </c>
      <c r="P2818" s="3">
        <v>37741.479861111111</v>
      </c>
      <c r="Q2818">
        <v>6.5</v>
      </c>
      <c r="R2818" t="s">
        <v>77</v>
      </c>
      <c r="S2818">
        <v>6.5</v>
      </c>
      <c r="T2818">
        <v>0</v>
      </c>
      <c r="U2818" t="s">
        <v>9</v>
      </c>
      <c r="V2818" s="3">
        <v>37741.452777777777</v>
      </c>
      <c r="W2818">
        <v>1</v>
      </c>
      <c r="X2818" s="3">
        <v>37741.470138888886</v>
      </c>
      <c r="Y2818" t="s">
        <v>9</v>
      </c>
      <c r="Z2818">
        <v>6.5</v>
      </c>
      <c r="AA2818">
        <v>0</v>
      </c>
      <c r="AB2818" t="s">
        <v>88</v>
      </c>
    </row>
    <row r="2819" spans="1:28" x14ac:dyDescent="0.25">
      <c r="A2819" t="s">
        <v>74</v>
      </c>
      <c r="B2819" t="s">
        <v>75</v>
      </c>
      <c r="C2819">
        <v>53.649500000000003</v>
      </c>
      <c r="D2819">
        <v>9.9618000000000002</v>
      </c>
      <c r="E2819">
        <v>15</v>
      </c>
      <c r="F2819" s="2">
        <v>37742</v>
      </c>
      <c r="G2819">
        <v>10.6</v>
      </c>
      <c r="H2819" s="3">
        <v>37742.479861111111</v>
      </c>
      <c r="I2819" s="3">
        <v>37742.452777777777</v>
      </c>
      <c r="J2819">
        <v>14.9</v>
      </c>
      <c r="K2819">
        <v>19.2</v>
      </c>
      <c r="L2819" s="3">
        <v>37742.470138888886</v>
      </c>
      <c r="M2819" t="s">
        <v>9</v>
      </c>
      <c r="N2819" t="s">
        <v>9</v>
      </c>
      <c r="O2819" t="s">
        <v>9</v>
      </c>
      <c r="P2819" s="3">
        <v>37742.479861111111</v>
      </c>
      <c r="Q2819">
        <v>3.2</v>
      </c>
      <c r="R2819" t="s">
        <v>77</v>
      </c>
      <c r="S2819">
        <v>3.2</v>
      </c>
      <c r="T2819">
        <v>0</v>
      </c>
      <c r="U2819" t="s">
        <v>9</v>
      </c>
      <c r="V2819" s="3">
        <v>37742.452777777777</v>
      </c>
      <c r="W2819">
        <v>1</v>
      </c>
      <c r="X2819" s="3">
        <v>37742.470138888886</v>
      </c>
      <c r="Y2819" t="s">
        <v>9</v>
      </c>
      <c r="Z2819">
        <v>3.2</v>
      </c>
      <c r="AA2819">
        <v>0</v>
      </c>
      <c r="AB2819" t="s">
        <v>88</v>
      </c>
    </row>
    <row r="2820" spans="1:28" x14ac:dyDescent="0.25">
      <c r="A2820" t="s">
        <v>74</v>
      </c>
      <c r="B2820" t="s">
        <v>75</v>
      </c>
      <c r="C2820">
        <v>53.649500000000003</v>
      </c>
      <c r="D2820">
        <v>9.9618000000000002</v>
      </c>
      <c r="E2820">
        <v>15</v>
      </c>
      <c r="F2820" s="2">
        <v>37743</v>
      </c>
      <c r="G2820">
        <v>8</v>
      </c>
      <c r="H2820" s="3">
        <v>37743.479861111111</v>
      </c>
      <c r="I2820" s="3">
        <v>37743.452777777777</v>
      </c>
      <c r="J2820">
        <v>15</v>
      </c>
      <c r="K2820">
        <v>15</v>
      </c>
      <c r="L2820" s="3">
        <v>37743.470138888886</v>
      </c>
      <c r="M2820" t="s">
        <v>9</v>
      </c>
      <c r="N2820" t="s">
        <v>9</v>
      </c>
      <c r="O2820" t="s">
        <v>9</v>
      </c>
      <c r="P2820" s="3">
        <v>37743.479861111111</v>
      </c>
      <c r="Q2820">
        <v>2.5</v>
      </c>
      <c r="R2820" t="s">
        <v>77</v>
      </c>
      <c r="S2820">
        <v>2.5</v>
      </c>
      <c r="T2820">
        <v>0</v>
      </c>
      <c r="U2820" t="s">
        <v>9</v>
      </c>
      <c r="V2820" s="3">
        <v>37743.452777777777</v>
      </c>
      <c r="W2820">
        <v>1</v>
      </c>
      <c r="X2820" s="3">
        <v>37743.470138888886</v>
      </c>
      <c r="Y2820" t="s">
        <v>9</v>
      </c>
      <c r="Z2820">
        <v>2.5</v>
      </c>
      <c r="AA2820">
        <v>0</v>
      </c>
      <c r="AB2820" t="s">
        <v>88</v>
      </c>
    </row>
    <row r="2821" spans="1:28" x14ac:dyDescent="0.25">
      <c r="A2821" t="s">
        <v>74</v>
      </c>
      <c r="B2821" t="s">
        <v>75</v>
      </c>
      <c r="C2821">
        <v>53.649500000000003</v>
      </c>
      <c r="D2821">
        <v>9.9618000000000002</v>
      </c>
      <c r="E2821">
        <v>15</v>
      </c>
      <c r="F2821" s="2">
        <v>37744</v>
      </c>
      <c r="G2821" t="s">
        <v>9</v>
      </c>
      <c r="H2821" s="3">
        <v>37744.482638888891</v>
      </c>
      <c r="I2821" s="3">
        <v>37744.455555555556</v>
      </c>
      <c r="J2821">
        <v>11</v>
      </c>
      <c r="K2821" t="s">
        <v>9</v>
      </c>
      <c r="L2821" s="3">
        <v>37744.470138888886</v>
      </c>
      <c r="M2821" t="s">
        <v>9</v>
      </c>
      <c r="N2821" t="s">
        <v>9</v>
      </c>
      <c r="O2821" t="s">
        <v>9</v>
      </c>
      <c r="P2821" s="3">
        <v>37744.482638888891</v>
      </c>
      <c r="Q2821">
        <v>1.4</v>
      </c>
      <c r="R2821" t="s">
        <v>77</v>
      </c>
      <c r="S2821">
        <v>1.4</v>
      </c>
      <c r="T2821">
        <v>0</v>
      </c>
      <c r="U2821" t="s">
        <v>9</v>
      </c>
      <c r="V2821" s="3">
        <v>37744.455555555556</v>
      </c>
      <c r="W2821">
        <v>1</v>
      </c>
      <c r="X2821" s="3">
        <v>37744.470138888886</v>
      </c>
      <c r="Y2821" t="s">
        <v>9</v>
      </c>
      <c r="Z2821">
        <v>1.4</v>
      </c>
      <c r="AA2821">
        <v>0</v>
      </c>
      <c r="AB2821" t="s">
        <v>88</v>
      </c>
    </row>
    <row r="2822" spans="1:28" x14ac:dyDescent="0.25">
      <c r="A2822" t="s">
        <v>74</v>
      </c>
      <c r="B2822" t="s">
        <v>75</v>
      </c>
      <c r="C2822">
        <v>53.649500000000003</v>
      </c>
      <c r="D2822">
        <v>9.9618000000000002</v>
      </c>
      <c r="E2822">
        <v>15</v>
      </c>
      <c r="F2822" s="2">
        <v>37745</v>
      </c>
      <c r="G2822">
        <v>6.8</v>
      </c>
      <c r="H2822" s="3">
        <v>37745.482638888891</v>
      </c>
      <c r="I2822" s="3">
        <v>37745.455555555556</v>
      </c>
      <c r="J2822">
        <v>19.7</v>
      </c>
      <c r="K2822">
        <v>19.7</v>
      </c>
      <c r="L2822" s="3">
        <v>37745.469444444447</v>
      </c>
      <c r="M2822" t="s">
        <v>9</v>
      </c>
      <c r="N2822" t="s">
        <v>9</v>
      </c>
      <c r="O2822" t="s">
        <v>9</v>
      </c>
      <c r="P2822" s="3">
        <v>37745.482638888891</v>
      </c>
      <c r="Q2822">
        <v>0.05</v>
      </c>
      <c r="R2822" t="s">
        <v>77</v>
      </c>
      <c r="S2822">
        <v>0.05</v>
      </c>
      <c r="T2822">
        <v>0</v>
      </c>
      <c r="U2822" t="s">
        <v>82</v>
      </c>
      <c r="V2822" s="3">
        <v>37745.455555555556</v>
      </c>
      <c r="W2822">
        <v>1</v>
      </c>
      <c r="X2822" s="3">
        <v>37745.469444444447</v>
      </c>
      <c r="Y2822" t="s">
        <v>9</v>
      </c>
      <c r="Z2822">
        <v>0.05</v>
      </c>
      <c r="AA2822">
        <v>0</v>
      </c>
      <c r="AB2822" t="s">
        <v>88</v>
      </c>
    </row>
    <row r="2823" spans="1:28" x14ac:dyDescent="0.25">
      <c r="A2823" t="s">
        <v>74</v>
      </c>
      <c r="B2823" t="s">
        <v>75</v>
      </c>
      <c r="C2823">
        <v>53.649500000000003</v>
      </c>
      <c r="D2823">
        <v>9.9618000000000002</v>
      </c>
      <c r="E2823">
        <v>15</v>
      </c>
      <c r="F2823" s="2">
        <v>37746</v>
      </c>
      <c r="G2823">
        <v>12.1</v>
      </c>
      <c r="H2823" s="3">
        <v>37746.482638888891</v>
      </c>
      <c r="I2823" s="3">
        <v>37746.455555555556</v>
      </c>
      <c r="J2823">
        <v>25.3</v>
      </c>
      <c r="K2823">
        <v>25.3</v>
      </c>
      <c r="L2823" s="3">
        <v>37746.469444444447</v>
      </c>
      <c r="M2823" t="s">
        <v>9</v>
      </c>
      <c r="N2823" t="s">
        <v>9</v>
      </c>
      <c r="O2823" t="s">
        <v>9</v>
      </c>
      <c r="P2823" s="3">
        <v>37746.482638888891</v>
      </c>
      <c r="Q2823">
        <v>0.05</v>
      </c>
      <c r="R2823" t="s">
        <v>77</v>
      </c>
      <c r="S2823">
        <v>0.05</v>
      </c>
      <c r="T2823">
        <v>0</v>
      </c>
      <c r="U2823" t="s">
        <v>82</v>
      </c>
      <c r="V2823" s="3">
        <v>37746.455555555556</v>
      </c>
      <c r="W2823">
        <v>1</v>
      </c>
      <c r="X2823" s="3">
        <v>37746.469444444447</v>
      </c>
      <c r="Y2823" t="s">
        <v>9</v>
      </c>
      <c r="Z2823">
        <v>0.05</v>
      </c>
      <c r="AA2823">
        <v>0</v>
      </c>
      <c r="AB2823" t="s">
        <v>88</v>
      </c>
    </row>
    <row r="2824" spans="1:28" x14ac:dyDescent="0.25">
      <c r="A2824" t="s">
        <v>74</v>
      </c>
      <c r="B2824" t="s">
        <v>75</v>
      </c>
      <c r="C2824">
        <v>53.649500000000003</v>
      </c>
      <c r="D2824">
        <v>9.9618000000000002</v>
      </c>
      <c r="E2824">
        <v>15</v>
      </c>
      <c r="F2824" s="2">
        <v>37747</v>
      </c>
      <c r="G2824">
        <v>11.6</v>
      </c>
      <c r="H2824" s="3">
        <v>37747.482638888891</v>
      </c>
      <c r="I2824" s="3">
        <v>37747.455555555556</v>
      </c>
      <c r="J2824">
        <v>13.1</v>
      </c>
      <c r="K2824">
        <v>28.1</v>
      </c>
      <c r="L2824" s="3">
        <v>37747.469444444447</v>
      </c>
      <c r="M2824" t="s">
        <v>9</v>
      </c>
      <c r="N2824" t="s">
        <v>9</v>
      </c>
      <c r="O2824" t="s">
        <v>9</v>
      </c>
      <c r="P2824" s="3">
        <v>37747.482638888891</v>
      </c>
      <c r="Q2824">
        <v>0.05</v>
      </c>
      <c r="R2824" t="s">
        <v>77</v>
      </c>
      <c r="S2824">
        <v>0.05</v>
      </c>
      <c r="T2824">
        <v>0</v>
      </c>
      <c r="U2824" t="s">
        <v>82</v>
      </c>
      <c r="V2824" s="3">
        <v>37747.455555555556</v>
      </c>
      <c r="W2824">
        <v>1</v>
      </c>
      <c r="X2824" s="3">
        <v>37747.469444444447</v>
      </c>
      <c r="Y2824" t="s">
        <v>9</v>
      </c>
      <c r="Z2824">
        <v>0.05</v>
      </c>
      <c r="AA2824">
        <v>0</v>
      </c>
      <c r="AB2824" t="s">
        <v>88</v>
      </c>
    </row>
    <row r="2825" spans="1:28" x14ac:dyDescent="0.25">
      <c r="A2825" t="s">
        <v>74</v>
      </c>
      <c r="B2825" t="s">
        <v>75</v>
      </c>
      <c r="C2825">
        <v>53.649500000000003</v>
      </c>
      <c r="D2825">
        <v>9.9618000000000002</v>
      </c>
      <c r="E2825">
        <v>15</v>
      </c>
      <c r="F2825" s="2">
        <v>37748</v>
      </c>
      <c r="G2825">
        <v>7.2</v>
      </c>
      <c r="H2825" s="3">
        <v>37748.482638888891</v>
      </c>
      <c r="I2825" s="3">
        <v>37748.455555555556</v>
      </c>
      <c r="J2825">
        <v>15.6</v>
      </c>
      <c r="K2825">
        <v>15.7</v>
      </c>
      <c r="L2825" s="3">
        <v>37748.469444444447</v>
      </c>
      <c r="M2825" t="s">
        <v>9</v>
      </c>
      <c r="N2825" t="s">
        <v>9</v>
      </c>
      <c r="O2825" t="s">
        <v>9</v>
      </c>
      <c r="P2825" s="3">
        <v>37748.482638888891</v>
      </c>
      <c r="Q2825">
        <v>0.05</v>
      </c>
      <c r="R2825" t="s">
        <v>77</v>
      </c>
      <c r="S2825">
        <v>0.05</v>
      </c>
      <c r="T2825">
        <v>0</v>
      </c>
      <c r="U2825" t="s">
        <v>82</v>
      </c>
      <c r="V2825" s="3">
        <v>37748.455555555556</v>
      </c>
      <c r="W2825">
        <v>1</v>
      </c>
      <c r="X2825" s="3">
        <v>37748.469444444447</v>
      </c>
      <c r="Y2825" t="s">
        <v>9</v>
      </c>
      <c r="Z2825">
        <v>0.05</v>
      </c>
      <c r="AA2825">
        <v>0</v>
      </c>
      <c r="AB2825" t="s">
        <v>88</v>
      </c>
    </row>
    <row r="2826" spans="1:28" x14ac:dyDescent="0.25">
      <c r="A2826" t="s">
        <v>74</v>
      </c>
      <c r="B2826" t="s">
        <v>75</v>
      </c>
      <c r="C2826">
        <v>53.649500000000003</v>
      </c>
      <c r="D2826">
        <v>9.9618000000000002</v>
      </c>
      <c r="E2826">
        <v>15</v>
      </c>
      <c r="F2826" s="2">
        <v>37749</v>
      </c>
      <c r="G2826">
        <v>4.9000000000000004</v>
      </c>
      <c r="H2826" s="3">
        <v>37749.482638888891</v>
      </c>
      <c r="I2826" s="3">
        <v>37749.455555555556</v>
      </c>
      <c r="J2826">
        <v>22.1</v>
      </c>
      <c r="K2826">
        <v>22.1</v>
      </c>
      <c r="L2826" s="3">
        <v>37749.469444444447</v>
      </c>
      <c r="M2826" t="s">
        <v>9</v>
      </c>
      <c r="N2826" t="s">
        <v>9</v>
      </c>
      <c r="O2826" t="s">
        <v>9</v>
      </c>
      <c r="P2826" s="3">
        <v>37749.482638888891</v>
      </c>
      <c r="Q2826">
        <v>0.05</v>
      </c>
      <c r="R2826" t="s">
        <v>77</v>
      </c>
      <c r="S2826">
        <v>0.05</v>
      </c>
      <c r="T2826">
        <v>0</v>
      </c>
      <c r="U2826" t="s">
        <v>82</v>
      </c>
      <c r="V2826" s="3">
        <v>37749.455555555556</v>
      </c>
      <c r="W2826">
        <v>1</v>
      </c>
      <c r="X2826" s="3">
        <v>37749.469444444447</v>
      </c>
      <c r="Y2826" t="s">
        <v>9</v>
      </c>
      <c r="Z2826">
        <v>0.05</v>
      </c>
      <c r="AA2826">
        <v>0</v>
      </c>
      <c r="AB2826" t="s">
        <v>88</v>
      </c>
    </row>
    <row r="2827" spans="1:28" x14ac:dyDescent="0.25">
      <c r="A2827" t="s">
        <v>74</v>
      </c>
      <c r="B2827" t="s">
        <v>75</v>
      </c>
      <c r="C2827">
        <v>53.649500000000003</v>
      </c>
      <c r="D2827">
        <v>9.9618000000000002</v>
      </c>
      <c r="E2827">
        <v>15</v>
      </c>
      <c r="F2827" s="2">
        <v>37750</v>
      </c>
      <c r="G2827">
        <v>6.5</v>
      </c>
      <c r="H2827" s="3">
        <v>37750.48333333333</v>
      </c>
      <c r="I2827" s="3">
        <v>37750.456250000003</v>
      </c>
      <c r="J2827">
        <v>13.4</v>
      </c>
      <c r="K2827">
        <v>23</v>
      </c>
      <c r="L2827" s="3">
        <v>37750.469444444447</v>
      </c>
      <c r="M2827" t="s">
        <v>9</v>
      </c>
      <c r="N2827" t="s">
        <v>9</v>
      </c>
      <c r="O2827" t="s">
        <v>9</v>
      </c>
      <c r="P2827" s="3">
        <v>37750.48333333333</v>
      </c>
      <c r="Q2827">
        <v>0.05</v>
      </c>
      <c r="R2827" t="s">
        <v>77</v>
      </c>
      <c r="S2827">
        <v>0.05</v>
      </c>
      <c r="T2827">
        <v>0</v>
      </c>
      <c r="U2827" t="s">
        <v>82</v>
      </c>
      <c r="V2827" s="3">
        <v>37750.456250000003</v>
      </c>
      <c r="W2827">
        <v>1</v>
      </c>
      <c r="X2827" s="3">
        <v>37750.469444444447</v>
      </c>
      <c r="Y2827" t="s">
        <v>9</v>
      </c>
      <c r="Z2827">
        <v>0.05</v>
      </c>
      <c r="AA2827">
        <v>0</v>
      </c>
      <c r="AB2827" t="s">
        <v>88</v>
      </c>
    </row>
    <row r="2828" spans="1:28" x14ac:dyDescent="0.25">
      <c r="A2828" t="s">
        <v>74</v>
      </c>
      <c r="B2828" t="s">
        <v>75</v>
      </c>
      <c r="C2828">
        <v>53.649500000000003</v>
      </c>
      <c r="D2828">
        <v>9.9618000000000002</v>
      </c>
      <c r="E2828">
        <v>15</v>
      </c>
      <c r="F2828" s="2">
        <v>37751</v>
      </c>
      <c r="G2828">
        <v>3.5</v>
      </c>
      <c r="H2828" s="3">
        <v>37751.48333333333</v>
      </c>
      <c r="I2828" s="3">
        <v>37751.456250000003</v>
      </c>
      <c r="J2828">
        <v>18.899999999999999</v>
      </c>
      <c r="K2828">
        <v>18.899999999999999</v>
      </c>
      <c r="L2828" s="3">
        <v>37751.469444444447</v>
      </c>
      <c r="M2828" t="s">
        <v>9</v>
      </c>
      <c r="N2828" t="s">
        <v>9</v>
      </c>
      <c r="O2828" t="s">
        <v>9</v>
      </c>
      <c r="P2828" s="3">
        <v>37751.48333333333</v>
      </c>
      <c r="Q2828">
        <v>0.05</v>
      </c>
      <c r="R2828" t="s">
        <v>77</v>
      </c>
      <c r="S2828">
        <v>0.05</v>
      </c>
      <c r="T2828">
        <v>0</v>
      </c>
      <c r="U2828" t="s">
        <v>82</v>
      </c>
      <c r="V2828" s="3">
        <v>37751.456250000003</v>
      </c>
      <c r="W2828">
        <v>1</v>
      </c>
      <c r="X2828" s="3">
        <v>37751.469444444447</v>
      </c>
      <c r="Y2828" t="s">
        <v>9</v>
      </c>
      <c r="Z2828">
        <v>0.05</v>
      </c>
      <c r="AA2828">
        <v>0</v>
      </c>
      <c r="AB2828" t="s">
        <v>88</v>
      </c>
    </row>
    <row r="2829" spans="1:28" x14ac:dyDescent="0.25">
      <c r="A2829" t="s">
        <v>74</v>
      </c>
      <c r="B2829" t="s">
        <v>75</v>
      </c>
      <c r="C2829">
        <v>53.649500000000003</v>
      </c>
      <c r="D2829">
        <v>9.9618000000000002</v>
      </c>
      <c r="E2829">
        <v>15</v>
      </c>
      <c r="F2829" s="2">
        <v>37752</v>
      </c>
      <c r="G2829">
        <v>5</v>
      </c>
      <c r="H2829" s="3">
        <v>37752.48333333333</v>
      </c>
      <c r="I2829" s="3">
        <v>37752.456250000003</v>
      </c>
      <c r="J2829">
        <v>20</v>
      </c>
      <c r="K2829">
        <v>20</v>
      </c>
      <c r="L2829" s="3">
        <v>37752.469444444447</v>
      </c>
      <c r="M2829" t="s">
        <v>9</v>
      </c>
      <c r="N2829" t="s">
        <v>9</v>
      </c>
      <c r="O2829" t="s">
        <v>9</v>
      </c>
      <c r="P2829" s="3">
        <v>37752.48333333333</v>
      </c>
      <c r="Q2829">
        <v>0.05</v>
      </c>
      <c r="R2829" t="s">
        <v>77</v>
      </c>
      <c r="S2829">
        <v>0.05</v>
      </c>
      <c r="T2829">
        <v>0</v>
      </c>
      <c r="U2829" t="s">
        <v>82</v>
      </c>
      <c r="V2829" s="3">
        <v>37752.456250000003</v>
      </c>
      <c r="W2829">
        <v>1</v>
      </c>
      <c r="X2829" s="3">
        <v>37752.469444444447</v>
      </c>
      <c r="Y2829" t="s">
        <v>9</v>
      </c>
      <c r="Z2829">
        <v>0.05</v>
      </c>
      <c r="AA2829">
        <v>0</v>
      </c>
      <c r="AB2829" t="s">
        <v>88</v>
      </c>
    </row>
    <row r="2830" spans="1:28" x14ac:dyDescent="0.25">
      <c r="A2830" t="s">
        <v>74</v>
      </c>
      <c r="B2830" t="s">
        <v>75</v>
      </c>
      <c r="C2830">
        <v>53.649500000000003</v>
      </c>
      <c r="D2830">
        <v>9.9618000000000002</v>
      </c>
      <c r="E2830">
        <v>15</v>
      </c>
      <c r="F2830" s="2">
        <v>37753</v>
      </c>
      <c r="G2830">
        <v>10.1</v>
      </c>
      <c r="H2830" s="3">
        <v>37753.48541666667</v>
      </c>
      <c r="I2830" s="3">
        <v>37753.458333333336</v>
      </c>
      <c r="J2830">
        <v>18</v>
      </c>
      <c r="K2830">
        <v>21.2</v>
      </c>
      <c r="L2830" s="3">
        <v>37753.469444444447</v>
      </c>
      <c r="M2830" t="s">
        <v>9</v>
      </c>
      <c r="N2830" t="s">
        <v>9</v>
      </c>
      <c r="O2830" t="s">
        <v>9</v>
      </c>
      <c r="P2830" s="3">
        <v>37753.48541666667</v>
      </c>
      <c r="Q2830">
        <v>0.05</v>
      </c>
      <c r="R2830" t="s">
        <v>77</v>
      </c>
      <c r="S2830">
        <v>0.05</v>
      </c>
      <c r="T2830">
        <v>0</v>
      </c>
      <c r="U2830" t="s">
        <v>82</v>
      </c>
      <c r="V2830" s="3">
        <v>37753.458333333336</v>
      </c>
      <c r="W2830">
        <v>1</v>
      </c>
      <c r="X2830" s="3">
        <v>37753.469444444447</v>
      </c>
      <c r="Y2830" t="s">
        <v>9</v>
      </c>
      <c r="Z2830">
        <v>0.05</v>
      </c>
      <c r="AA2830">
        <v>0</v>
      </c>
      <c r="AB2830" t="s">
        <v>88</v>
      </c>
    </row>
    <row r="2831" spans="1:28" x14ac:dyDescent="0.25">
      <c r="A2831" t="s">
        <v>74</v>
      </c>
      <c r="B2831" t="s">
        <v>75</v>
      </c>
      <c r="C2831">
        <v>53.649500000000003</v>
      </c>
      <c r="D2831">
        <v>9.9618000000000002</v>
      </c>
      <c r="E2831">
        <v>15</v>
      </c>
      <c r="F2831" s="2">
        <v>37754</v>
      </c>
      <c r="G2831">
        <v>8.3000000000000007</v>
      </c>
      <c r="H2831" s="3">
        <v>37754.484722222223</v>
      </c>
      <c r="I2831" s="3">
        <v>37754.457638888889</v>
      </c>
      <c r="J2831">
        <v>13.1</v>
      </c>
      <c r="K2831">
        <v>18.899999999999999</v>
      </c>
      <c r="L2831" s="3">
        <v>37754.469444444447</v>
      </c>
      <c r="M2831" t="s">
        <v>9</v>
      </c>
      <c r="N2831" t="s">
        <v>9</v>
      </c>
      <c r="O2831" t="s">
        <v>9</v>
      </c>
      <c r="P2831" s="3">
        <v>37754.484722222223</v>
      </c>
      <c r="Q2831">
        <v>2.5</v>
      </c>
      <c r="R2831" t="s">
        <v>77</v>
      </c>
      <c r="S2831">
        <v>2.5</v>
      </c>
      <c r="T2831">
        <v>0</v>
      </c>
      <c r="U2831" t="s">
        <v>9</v>
      </c>
      <c r="V2831" s="3">
        <v>37754.457638888889</v>
      </c>
      <c r="W2831">
        <v>1</v>
      </c>
      <c r="X2831" s="3">
        <v>37754.469444444447</v>
      </c>
      <c r="Y2831" t="s">
        <v>9</v>
      </c>
      <c r="Z2831">
        <v>2.5</v>
      </c>
      <c r="AA2831">
        <v>0</v>
      </c>
      <c r="AB2831" t="s">
        <v>88</v>
      </c>
    </row>
    <row r="2832" spans="1:28" x14ac:dyDescent="0.25">
      <c r="A2832" t="s">
        <v>74</v>
      </c>
      <c r="B2832" t="s">
        <v>75</v>
      </c>
      <c r="C2832">
        <v>53.649500000000003</v>
      </c>
      <c r="D2832">
        <v>9.9618000000000002</v>
      </c>
      <c r="E2832">
        <v>15</v>
      </c>
      <c r="F2832" s="2">
        <v>37755</v>
      </c>
      <c r="G2832">
        <v>5</v>
      </c>
      <c r="H2832" s="3">
        <v>37755.484722222223</v>
      </c>
      <c r="I2832" s="3">
        <v>37755.457638888889</v>
      </c>
      <c r="J2832">
        <v>12.5</v>
      </c>
      <c r="K2832">
        <v>13.9</v>
      </c>
      <c r="L2832" s="3">
        <v>37755.469444444447</v>
      </c>
      <c r="M2832" t="s">
        <v>9</v>
      </c>
      <c r="N2832" t="s">
        <v>9</v>
      </c>
      <c r="O2832" t="s">
        <v>9</v>
      </c>
      <c r="P2832" s="3">
        <v>37755.484722222223</v>
      </c>
      <c r="Q2832">
        <v>0.7</v>
      </c>
      <c r="R2832" t="s">
        <v>77</v>
      </c>
      <c r="S2832">
        <v>0.7</v>
      </c>
      <c r="T2832">
        <v>0</v>
      </c>
      <c r="U2832" t="s">
        <v>9</v>
      </c>
      <c r="V2832" s="3">
        <v>37755.457638888889</v>
      </c>
      <c r="W2832">
        <v>1</v>
      </c>
      <c r="X2832" s="3">
        <v>37755.469444444447</v>
      </c>
      <c r="Y2832" t="s">
        <v>9</v>
      </c>
      <c r="Z2832">
        <v>0.7</v>
      </c>
      <c r="AA2832">
        <v>0</v>
      </c>
      <c r="AB2832" t="s">
        <v>88</v>
      </c>
    </row>
    <row r="2833" spans="1:28" x14ac:dyDescent="0.25">
      <c r="A2833" t="s">
        <v>74</v>
      </c>
      <c r="B2833" t="s">
        <v>75</v>
      </c>
      <c r="C2833">
        <v>53.649500000000003</v>
      </c>
      <c r="D2833">
        <v>9.9618000000000002</v>
      </c>
      <c r="E2833">
        <v>15</v>
      </c>
      <c r="F2833" s="2">
        <v>37756</v>
      </c>
      <c r="G2833">
        <v>6.2</v>
      </c>
      <c r="H2833" s="3">
        <v>37756.484722222223</v>
      </c>
      <c r="I2833" s="3">
        <v>37756.457638888889</v>
      </c>
      <c r="J2833">
        <v>13.7</v>
      </c>
      <c r="K2833">
        <v>13.7</v>
      </c>
      <c r="L2833" s="3">
        <v>37756.469444444447</v>
      </c>
      <c r="M2833" t="s">
        <v>9</v>
      </c>
      <c r="N2833" t="s">
        <v>9</v>
      </c>
      <c r="O2833" t="s">
        <v>9</v>
      </c>
      <c r="P2833" s="3">
        <v>37756.484722222223</v>
      </c>
      <c r="Q2833">
        <v>0.05</v>
      </c>
      <c r="R2833" t="s">
        <v>77</v>
      </c>
      <c r="S2833">
        <v>0.05</v>
      </c>
      <c r="T2833">
        <v>0</v>
      </c>
      <c r="U2833" t="s">
        <v>82</v>
      </c>
      <c r="V2833" s="3">
        <v>37756.457638888889</v>
      </c>
      <c r="W2833">
        <v>1</v>
      </c>
      <c r="X2833" s="3">
        <v>37756.469444444447</v>
      </c>
      <c r="Y2833" t="s">
        <v>9</v>
      </c>
      <c r="Z2833">
        <v>0.05</v>
      </c>
      <c r="AA2833">
        <v>0</v>
      </c>
      <c r="AB2833" t="s">
        <v>88</v>
      </c>
    </row>
    <row r="2834" spans="1:28" x14ac:dyDescent="0.25">
      <c r="A2834" t="s">
        <v>74</v>
      </c>
      <c r="B2834" t="s">
        <v>75</v>
      </c>
      <c r="C2834">
        <v>53.649500000000003</v>
      </c>
      <c r="D2834">
        <v>9.9618000000000002</v>
      </c>
      <c r="E2834">
        <v>15</v>
      </c>
      <c r="F2834" s="2">
        <v>37757</v>
      </c>
      <c r="G2834">
        <v>0.6</v>
      </c>
      <c r="H2834" s="3">
        <v>37757.484722222223</v>
      </c>
      <c r="I2834" s="3">
        <v>37757.457638888889</v>
      </c>
      <c r="J2834">
        <v>15</v>
      </c>
      <c r="K2834">
        <v>15</v>
      </c>
      <c r="L2834" s="3">
        <v>37757.469444444447</v>
      </c>
      <c r="M2834" t="s">
        <v>9</v>
      </c>
      <c r="N2834" t="s">
        <v>9</v>
      </c>
      <c r="O2834" t="s">
        <v>9</v>
      </c>
      <c r="P2834" s="3">
        <v>37757.484722222223</v>
      </c>
      <c r="Q2834">
        <v>0.05</v>
      </c>
      <c r="R2834" t="s">
        <v>77</v>
      </c>
      <c r="S2834">
        <v>0.05</v>
      </c>
      <c r="T2834">
        <v>0</v>
      </c>
      <c r="U2834" t="s">
        <v>82</v>
      </c>
      <c r="V2834" s="3">
        <v>37757.457638888889</v>
      </c>
      <c r="W2834">
        <v>1</v>
      </c>
      <c r="X2834" s="3">
        <v>37757.469444444447</v>
      </c>
      <c r="Y2834" t="s">
        <v>9</v>
      </c>
      <c r="Z2834">
        <v>0.05</v>
      </c>
      <c r="AA2834">
        <v>0</v>
      </c>
      <c r="AB2834" t="s">
        <v>88</v>
      </c>
    </row>
    <row r="2835" spans="1:28" x14ac:dyDescent="0.25">
      <c r="A2835" t="s">
        <v>74</v>
      </c>
      <c r="B2835" t="s">
        <v>75</v>
      </c>
      <c r="C2835">
        <v>53.649500000000003</v>
      </c>
      <c r="D2835">
        <v>9.9618000000000002</v>
      </c>
      <c r="E2835">
        <v>15</v>
      </c>
      <c r="F2835" s="2">
        <v>37758</v>
      </c>
      <c r="G2835">
        <v>6.6</v>
      </c>
      <c r="H2835" s="3">
        <v>37758.484722222223</v>
      </c>
      <c r="I2835" s="3">
        <v>37758.457638888889</v>
      </c>
      <c r="J2835">
        <v>19.5</v>
      </c>
      <c r="K2835">
        <v>19.5</v>
      </c>
      <c r="L2835" s="3">
        <v>37758.469444444447</v>
      </c>
      <c r="M2835" t="s">
        <v>9</v>
      </c>
      <c r="N2835" t="s">
        <v>9</v>
      </c>
      <c r="O2835" t="s">
        <v>9</v>
      </c>
      <c r="P2835" s="3">
        <v>37758.484722222223</v>
      </c>
      <c r="Q2835">
        <v>0.05</v>
      </c>
      <c r="R2835" t="s">
        <v>77</v>
      </c>
      <c r="S2835">
        <v>0.05</v>
      </c>
      <c r="T2835">
        <v>0</v>
      </c>
      <c r="U2835" t="s">
        <v>82</v>
      </c>
      <c r="V2835" s="3">
        <v>37758.457638888889</v>
      </c>
      <c r="W2835">
        <v>1</v>
      </c>
      <c r="X2835" s="3">
        <v>37758.469444444447</v>
      </c>
      <c r="Y2835" t="s">
        <v>9</v>
      </c>
      <c r="Z2835">
        <v>0.05</v>
      </c>
      <c r="AA2835">
        <v>0</v>
      </c>
      <c r="AB2835" t="s">
        <v>88</v>
      </c>
    </row>
    <row r="2836" spans="1:28" x14ac:dyDescent="0.25">
      <c r="A2836" t="s">
        <v>74</v>
      </c>
      <c r="B2836" t="s">
        <v>75</v>
      </c>
      <c r="C2836">
        <v>53.649500000000003</v>
      </c>
      <c r="D2836">
        <v>9.9618000000000002</v>
      </c>
      <c r="E2836">
        <v>15</v>
      </c>
      <c r="F2836" s="2">
        <v>37759</v>
      </c>
      <c r="G2836">
        <v>9.4</v>
      </c>
      <c r="H2836" s="3">
        <v>37759.484722222223</v>
      </c>
      <c r="I2836" s="3">
        <v>37759.457638888889</v>
      </c>
      <c r="J2836">
        <v>15.8</v>
      </c>
      <c r="K2836">
        <v>19.8</v>
      </c>
      <c r="L2836" s="3">
        <v>37759.469444444447</v>
      </c>
      <c r="M2836" t="s">
        <v>9</v>
      </c>
      <c r="N2836" t="s">
        <v>9</v>
      </c>
      <c r="O2836" t="s">
        <v>9</v>
      </c>
      <c r="P2836" s="3">
        <v>37759.484722222223</v>
      </c>
      <c r="Q2836">
        <v>3.2</v>
      </c>
      <c r="R2836" t="s">
        <v>77</v>
      </c>
      <c r="S2836">
        <v>3.2</v>
      </c>
      <c r="T2836">
        <v>0</v>
      </c>
      <c r="U2836" t="s">
        <v>9</v>
      </c>
      <c r="V2836" s="3">
        <v>37759.457638888889</v>
      </c>
      <c r="W2836">
        <v>1</v>
      </c>
      <c r="X2836" s="3">
        <v>37759.469444444447</v>
      </c>
      <c r="Y2836" t="s">
        <v>9</v>
      </c>
      <c r="Z2836">
        <v>3.2</v>
      </c>
      <c r="AA2836">
        <v>0</v>
      </c>
      <c r="AB2836" t="s">
        <v>88</v>
      </c>
    </row>
    <row r="2837" spans="1:28" x14ac:dyDescent="0.25">
      <c r="A2837" t="s">
        <v>74</v>
      </c>
      <c r="B2837" t="s">
        <v>75</v>
      </c>
      <c r="C2837">
        <v>53.649500000000003</v>
      </c>
      <c r="D2837">
        <v>9.9618000000000002</v>
      </c>
      <c r="E2837">
        <v>15</v>
      </c>
      <c r="F2837" s="2">
        <v>37760</v>
      </c>
      <c r="G2837">
        <v>11.6</v>
      </c>
      <c r="H2837" s="3">
        <v>37760.484722222223</v>
      </c>
      <c r="I2837" s="3">
        <v>37760.457638888889</v>
      </c>
      <c r="J2837">
        <v>15.3</v>
      </c>
      <c r="K2837">
        <v>18.399999999999999</v>
      </c>
      <c r="L2837" s="3">
        <v>37760.469444444447</v>
      </c>
      <c r="M2837" t="s">
        <v>9</v>
      </c>
      <c r="N2837" t="s">
        <v>9</v>
      </c>
      <c r="O2837" t="s">
        <v>9</v>
      </c>
      <c r="P2837" s="3">
        <v>37760.484722222223</v>
      </c>
      <c r="Q2837">
        <v>0.05</v>
      </c>
      <c r="R2837" t="s">
        <v>77</v>
      </c>
      <c r="S2837">
        <v>0.05</v>
      </c>
      <c r="T2837">
        <v>0</v>
      </c>
      <c r="U2837" t="s">
        <v>82</v>
      </c>
      <c r="V2837" s="3">
        <v>37760.457638888889</v>
      </c>
      <c r="W2837">
        <v>1</v>
      </c>
      <c r="X2837" s="3">
        <v>37760.469444444447</v>
      </c>
      <c r="Y2837" t="s">
        <v>9</v>
      </c>
      <c r="Z2837">
        <v>0.05</v>
      </c>
      <c r="AA2837">
        <v>0</v>
      </c>
      <c r="AB2837" t="s">
        <v>88</v>
      </c>
    </row>
    <row r="2838" spans="1:28" x14ac:dyDescent="0.25">
      <c r="A2838" t="s">
        <v>74</v>
      </c>
      <c r="B2838" t="s">
        <v>75</v>
      </c>
      <c r="C2838">
        <v>53.649500000000003</v>
      </c>
      <c r="D2838">
        <v>9.9618000000000002</v>
      </c>
      <c r="E2838">
        <v>15</v>
      </c>
      <c r="F2838" s="2">
        <v>37761</v>
      </c>
      <c r="G2838">
        <v>10.3</v>
      </c>
      <c r="H2838" s="3">
        <v>37761.488194444442</v>
      </c>
      <c r="I2838" s="3">
        <v>37761.461111111108</v>
      </c>
      <c r="J2838">
        <v>15.5</v>
      </c>
      <c r="K2838">
        <v>17.100000000000001</v>
      </c>
      <c r="L2838" s="3">
        <v>37761.469444444447</v>
      </c>
      <c r="M2838" t="s">
        <v>9</v>
      </c>
      <c r="N2838" t="s">
        <v>9</v>
      </c>
      <c r="O2838" t="s">
        <v>9</v>
      </c>
      <c r="P2838" s="3">
        <v>37761.488194444442</v>
      </c>
      <c r="Q2838">
        <v>0.7</v>
      </c>
      <c r="R2838" t="s">
        <v>77</v>
      </c>
      <c r="S2838">
        <v>0.7</v>
      </c>
      <c r="T2838">
        <v>0</v>
      </c>
      <c r="U2838" t="s">
        <v>9</v>
      </c>
      <c r="V2838" s="3">
        <v>37761.461111111108</v>
      </c>
      <c r="W2838">
        <v>1</v>
      </c>
      <c r="X2838" s="3">
        <v>37761.469444444447</v>
      </c>
      <c r="Y2838" t="s">
        <v>9</v>
      </c>
      <c r="Z2838">
        <v>0.7</v>
      </c>
      <c r="AA2838">
        <v>0</v>
      </c>
      <c r="AB2838" t="s">
        <v>88</v>
      </c>
    </row>
    <row r="2839" spans="1:28" x14ac:dyDescent="0.25">
      <c r="A2839" t="s">
        <v>74</v>
      </c>
      <c r="B2839" t="s">
        <v>75</v>
      </c>
      <c r="C2839">
        <v>53.649500000000003</v>
      </c>
      <c r="D2839">
        <v>9.9618000000000002</v>
      </c>
      <c r="E2839">
        <v>15</v>
      </c>
      <c r="F2839" s="2">
        <v>37762</v>
      </c>
      <c r="G2839">
        <v>9.4</v>
      </c>
      <c r="H2839" s="3">
        <v>37762.488194444442</v>
      </c>
      <c r="I2839" s="3">
        <v>37762.461111111108</v>
      </c>
      <c r="J2839">
        <v>17.2</v>
      </c>
      <c r="K2839">
        <v>17.2</v>
      </c>
      <c r="L2839" s="3">
        <v>37762.469444444447</v>
      </c>
      <c r="M2839" t="s">
        <v>9</v>
      </c>
      <c r="N2839" t="s">
        <v>9</v>
      </c>
      <c r="O2839" t="s">
        <v>9</v>
      </c>
      <c r="P2839" s="3">
        <v>37762.488194444442</v>
      </c>
      <c r="Q2839">
        <v>2.2000000000000002</v>
      </c>
      <c r="R2839" t="s">
        <v>77</v>
      </c>
      <c r="S2839">
        <v>2.2000000000000002</v>
      </c>
      <c r="T2839">
        <v>0</v>
      </c>
      <c r="U2839" t="s">
        <v>9</v>
      </c>
      <c r="V2839" s="3">
        <v>37762.461111111108</v>
      </c>
      <c r="W2839">
        <v>1</v>
      </c>
      <c r="X2839" s="3">
        <v>37762.469444444447</v>
      </c>
      <c r="Y2839" t="s">
        <v>9</v>
      </c>
      <c r="Z2839">
        <v>2.2000000000000002</v>
      </c>
      <c r="AA2839">
        <v>0</v>
      </c>
      <c r="AB2839" t="s">
        <v>88</v>
      </c>
    </row>
    <row r="2840" spans="1:28" x14ac:dyDescent="0.25">
      <c r="A2840" t="s">
        <v>74</v>
      </c>
      <c r="B2840" t="s">
        <v>75</v>
      </c>
      <c r="C2840">
        <v>53.649500000000003</v>
      </c>
      <c r="D2840">
        <v>9.9618000000000002</v>
      </c>
      <c r="E2840">
        <v>15</v>
      </c>
      <c r="F2840" s="2">
        <v>37763</v>
      </c>
      <c r="G2840">
        <v>10.7</v>
      </c>
      <c r="H2840" s="3">
        <v>37763.488194444442</v>
      </c>
      <c r="I2840" s="3">
        <v>37763.461111111108</v>
      </c>
      <c r="J2840">
        <v>16.2</v>
      </c>
      <c r="K2840">
        <v>17.2</v>
      </c>
      <c r="L2840" s="3">
        <v>37763.469444444447</v>
      </c>
      <c r="M2840" t="s">
        <v>9</v>
      </c>
      <c r="N2840" t="s">
        <v>9</v>
      </c>
      <c r="O2840" t="s">
        <v>9</v>
      </c>
      <c r="P2840" s="3">
        <v>37763.488194444442</v>
      </c>
      <c r="Q2840">
        <v>0.05</v>
      </c>
      <c r="R2840" t="s">
        <v>77</v>
      </c>
      <c r="S2840">
        <v>0.05</v>
      </c>
      <c r="T2840">
        <v>0</v>
      </c>
      <c r="U2840" t="s">
        <v>82</v>
      </c>
      <c r="V2840" s="3">
        <v>37763.461111111108</v>
      </c>
      <c r="W2840">
        <v>1</v>
      </c>
      <c r="X2840" s="3">
        <v>37763.469444444447</v>
      </c>
      <c r="Y2840" t="s">
        <v>9</v>
      </c>
      <c r="Z2840">
        <v>0.05</v>
      </c>
      <c r="AA2840">
        <v>0</v>
      </c>
      <c r="AB2840" t="s">
        <v>88</v>
      </c>
    </row>
    <row r="2841" spans="1:28" x14ac:dyDescent="0.25">
      <c r="A2841" t="s">
        <v>74</v>
      </c>
      <c r="B2841" t="s">
        <v>75</v>
      </c>
      <c r="C2841">
        <v>53.649500000000003</v>
      </c>
      <c r="D2841">
        <v>9.9618000000000002</v>
      </c>
      <c r="E2841">
        <v>15</v>
      </c>
      <c r="F2841" s="2">
        <v>37764</v>
      </c>
      <c r="G2841">
        <v>12.4</v>
      </c>
      <c r="H2841" s="3">
        <v>37764.488194444442</v>
      </c>
      <c r="I2841" s="3">
        <v>37764.461111111108</v>
      </c>
      <c r="J2841">
        <v>14.1</v>
      </c>
      <c r="K2841">
        <v>16.7</v>
      </c>
      <c r="L2841" s="3">
        <v>37764.469444444447</v>
      </c>
      <c r="M2841" t="s">
        <v>9</v>
      </c>
      <c r="N2841" t="s">
        <v>9</v>
      </c>
      <c r="O2841" t="s">
        <v>9</v>
      </c>
      <c r="P2841" s="3">
        <v>37764.488194444442</v>
      </c>
      <c r="Q2841">
        <v>1.8</v>
      </c>
      <c r="R2841" t="s">
        <v>77</v>
      </c>
      <c r="S2841">
        <v>1.8</v>
      </c>
      <c r="T2841">
        <v>0</v>
      </c>
      <c r="U2841" t="s">
        <v>9</v>
      </c>
      <c r="V2841" s="3">
        <v>37764.461111111108</v>
      </c>
      <c r="W2841">
        <v>1</v>
      </c>
      <c r="X2841" s="3">
        <v>37764.469444444447</v>
      </c>
      <c r="Y2841" t="s">
        <v>9</v>
      </c>
      <c r="Z2841">
        <v>1.8</v>
      </c>
      <c r="AA2841">
        <v>0</v>
      </c>
      <c r="AB2841" t="s">
        <v>88</v>
      </c>
    </row>
    <row r="2842" spans="1:28" x14ac:dyDescent="0.25">
      <c r="A2842" t="s">
        <v>74</v>
      </c>
      <c r="B2842" t="s">
        <v>75</v>
      </c>
      <c r="C2842">
        <v>53.649500000000003</v>
      </c>
      <c r="D2842">
        <v>9.9618000000000002</v>
      </c>
      <c r="E2842">
        <v>15</v>
      </c>
      <c r="F2842" s="2">
        <v>37765</v>
      </c>
      <c r="G2842">
        <v>12.4</v>
      </c>
      <c r="H2842" s="3">
        <v>37765.488194444442</v>
      </c>
      <c r="I2842" s="3">
        <v>37765.461111111108</v>
      </c>
      <c r="J2842">
        <v>19.2</v>
      </c>
      <c r="K2842">
        <v>19.2</v>
      </c>
      <c r="L2842" s="3">
        <v>37765.469444444447</v>
      </c>
      <c r="M2842" t="s">
        <v>9</v>
      </c>
      <c r="N2842" t="s">
        <v>9</v>
      </c>
      <c r="O2842" t="s">
        <v>9</v>
      </c>
      <c r="P2842" s="3">
        <v>37765.488194444442</v>
      </c>
      <c r="Q2842">
        <v>0.05</v>
      </c>
      <c r="R2842" t="s">
        <v>77</v>
      </c>
      <c r="S2842">
        <v>0.05</v>
      </c>
      <c r="T2842">
        <v>0</v>
      </c>
      <c r="U2842" t="s">
        <v>82</v>
      </c>
      <c r="V2842" s="3">
        <v>37765.461111111108</v>
      </c>
      <c r="W2842">
        <v>1</v>
      </c>
      <c r="X2842" s="3">
        <v>37765.469444444447</v>
      </c>
      <c r="Y2842" t="s">
        <v>9</v>
      </c>
      <c r="Z2842">
        <v>0.05</v>
      </c>
      <c r="AA2842">
        <v>0</v>
      </c>
      <c r="AB2842" t="s">
        <v>88</v>
      </c>
    </row>
    <row r="2843" spans="1:28" x14ac:dyDescent="0.25">
      <c r="A2843" t="s">
        <v>74</v>
      </c>
      <c r="B2843" t="s">
        <v>75</v>
      </c>
      <c r="C2843">
        <v>53.649500000000003</v>
      </c>
      <c r="D2843">
        <v>9.9618000000000002</v>
      </c>
      <c r="E2843">
        <v>15</v>
      </c>
      <c r="F2843" s="2">
        <v>37766</v>
      </c>
      <c r="G2843">
        <v>11.1</v>
      </c>
      <c r="H2843" s="3">
        <v>37766.488194444442</v>
      </c>
      <c r="I2843" s="3">
        <v>37766.461111111108</v>
      </c>
      <c r="J2843">
        <v>18.8</v>
      </c>
      <c r="K2843">
        <v>20.2</v>
      </c>
      <c r="L2843" s="3">
        <v>37766.470138888886</v>
      </c>
      <c r="M2843" t="s">
        <v>9</v>
      </c>
      <c r="N2843" t="s">
        <v>9</v>
      </c>
      <c r="O2843" t="s">
        <v>9</v>
      </c>
      <c r="P2843" s="3">
        <v>37766.488194444442</v>
      </c>
      <c r="Q2843">
        <v>0.05</v>
      </c>
      <c r="R2843" t="s">
        <v>77</v>
      </c>
      <c r="S2843">
        <v>0.05</v>
      </c>
      <c r="T2843">
        <v>0</v>
      </c>
      <c r="U2843" t="s">
        <v>82</v>
      </c>
      <c r="V2843" s="3">
        <v>37766.461111111108</v>
      </c>
      <c r="W2843">
        <v>1</v>
      </c>
      <c r="X2843" s="3">
        <v>37766.470138888886</v>
      </c>
      <c r="Y2843" t="s">
        <v>9</v>
      </c>
      <c r="Z2843">
        <v>0.05</v>
      </c>
      <c r="AA2843">
        <v>0</v>
      </c>
      <c r="AB2843" t="s">
        <v>88</v>
      </c>
    </row>
    <row r="2844" spans="1:28" x14ac:dyDescent="0.25">
      <c r="A2844" t="s">
        <v>74</v>
      </c>
      <c r="B2844" t="s">
        <v>75</v>
      </c>
      <c r="C2844">
        <v>53.649500000000003</v>
      </c>
      <c r="D2844">
        <v>9.9618000000000002</v>
      </c>
      <c r="E2844">
        <v>15</v>
      </c>
      <c r="F2844" s="2">
        <v>37767</v>
      </c>
      <c r="G2844">
        <v>8.4</v>
      </c>
      <c r="H2844" s="3">
        <v>37767.487500000003</v>
      </c>
      <c r="I2844" s="3">
        <v>37767.460416666669</v>
      </c>
      <c r="J2844">
        <v>17.899999999999999</v>
      </c>
      <c r="K2844">
        <v>20.2</v>
      </c>
      <c r="L2844" s="3">
        <v>37767.470138888886</v>
      </c>
      <c r="M2844" t="s">
        <v>9</v>
      </c>
      <c r="N2844" t="s">
        <v>9</v>
      </c>
      <c r="O2844" t="s">
        <v>9</v>
      </c>
      <c r="P2844" s="3">
        <v>37767.487500000003</v>
      </c>
      <c r="Q2844">
        <v>0.05</v>
      </c>
      <c r="R2844" t="s">
        <v>77</v>
      </c>
      <c r="S2844">
        <v>0.05</v>
      </c>
      <c r="T2844">
        <v>0</v>
      </c>
      <c r="U2844" t="s">
        <v>82</v>
      </c>
      <c r="V2844" s="3">
        <v>37767.460416666669</v>
      </c>
      <c r="W2844">
        <v>1</v>
      </c>
      <c r="X2844" s="3">
        <v>37767.470138888886</v>
      </c>
      <c r="Y2844" t="s">
        <v>9</v>
      </c>
      <c r="Z2844">
        <v>0.05</v>
      </c>
      <c r="AA2844">
        <v>0</v>
      </c>
      <c r="AB2844" t="s">
        <v>88</v>
      </c>
    </row>
    <row r="2845" spans="1:28" x14ac:dyDescent="0.25">
      <c r="A2845" t="s">
        <v>74</v>
      </c>
      <c r="B2845" t="s">
        <v>75</v>
      </c>
      <c r="C2845">
        <v>53.649500000000003</v>
      </c>
      <c r="D2845">
        <v>9.9618000000000002</v>
      </c>
      <c r="E2845">
        <v>15</v>
      </c>
      <c r="F2845" s="2">
        <v>37768</v>
      </c>
      <c r="G2845">
        <v>5.8</v>
      </c>
      <c r="H2845" s="3">
        <v>37768.487500000003</v>
      </c>
      <c r="I2845" s="3">
        <v>37768.460416666669</v>
      </c>
      <c r="J2845">
        <v>21.2</v>
      </c>
      <c r="K2845">
        <v>21.2</v>
      </c>
      <c r="L2845" s="3">
        <v>37768.470138888886</v>
      </c>
      <c r="M2845" t="s">
        <v>9</v>
      </c>
      <c r="N2845" t="s">
        <v>9</v>
      </c>
      <c r="O2845" t="s">
        <v>9</v>
      </c>
      <c r="P2845" s="3">
        <v>37768.487500000003</v>
      </c>
      <c r="Q2845">
        <v>0.05</v>
      </c>
      <c r="R2845" t="s">
        <v>77</v>
      </c>
      <c r="S2845">
        <v>0.05</v>
      </c>
      <c r="T2845">
        <v>0</v>
      </c>
      <c r="U2845" t="s">
        <v>82</v>
      </c>
      <c r="V2845" s="3">
        <v>37768.460416666669</v>
      </c>
      <c r="W2845">
        <v>1</v>
      </c>
      <c r="X2845" s="3">
        <v>37768.470138888886</v>
      </c>
      <c r="Y2845" t="s">
        <v>9</v>
      </c>
      <c r="Z2845">
        <v>0.05</v>
      </c>
      <c r="AA2845">
        <v>0</v>
      </c>
      <c r="AB2845" t="s">
        <v>88</v>
      </c>
    </row>
    <row r="2846" spans="1:28" x14ac:dyDescent="0.25">
      <c r="A2846" t="s">
        <v>74</v>
      </c>
      <c r="B2846" t="s">
        <v>75</v>
      </c>
      <c r="C2846">
        <v>53.649500000000003</v>
      </c>
      <c r="D2846">
        <v>9.9618000000000002</v>
      </c>
      <c r="E2846">
        <v>15</v>
      </c>
      <c r="F2846" s="2">
        <v>37769</v>
      </c>
      <c r="G2846">
        <v>7.5</v>
      </c>
      <c r="H2846" s="3">
        <v>37769.487500000003</v>
      </c>
      <c r="I2846" s="3">
        <v>37769.460416666669</v>
      </c>
      <c r="J2846">
        <v>21.4</v>
      </c>
      <c r="K2846">
        <v>22.1</v>
      </c>
      <c r="L2846" s="3">
        <v>37769.470138888886</v>
      </c>
      <c r="M2846" t="s">
        <v>9</v>
      </c>
      <c r="N2846" t="s">
        <v>9</v>
      </c>
      <c r="O2846" t="s">
        <v>9</v>
      </c>
      <c r="P2846" s="3">
        <v>37769.487500000003</v>
      </c>
      <c r="Q2846">
        <v>0.05</v>
      </c>
      <c r="R2846" t="s">
        <v>77</v>
      </c>
      <c r="S2846">
        <v>0.05</v>
      </c>
      <c r="T2846">
        <v>0</v>
      </c>
      <c r="U2846" t="s">
        <v>82</v>
      </c>
      <c r="V2846" s="3">
        <v>37769.460416666669</v>
      </c>
      <c r="W2846">
        <v>1</v>
      </c>
      <c r="X2846" s="3">
        <v>37769.470138888886</v>
      </c>
      <c r="Y2846" t="s">
        <v>9</v>
      </c>
      <c r="Z2846">
        <v>0.05</v>
      </c>
      <c r="AA2846">
        <v>0</v>
      </c>
      <c r="AB2846" t="s">
        <v>88</v>
      </c>
    </row>
    <row r="2847" spans="1:28" x14ac:dyDescent="0.25">
      <c r="A2847" t="s">
        <v>74</v>
      </c>
      <c r="B2847" t="s">
        <v>75</v>
      </c>
      <c r="C2847">
        <v>53.649500000000003</v>
      </c>
      <c r="D2847">
        <v>9.9618000000000002</v>
      </c>
      <c r="E2847">
        <v>15</v>
      </c>
      <c r="F2847" s="2">
        <v>37770</v>
      </c>
      <c r="G2847">
        <v>7.9</v>
      </c>
      <c r="H2847" s="3">
        <v>37770.487500000003</v>
      </c>
      <c r="I2847" s="3">
        <v>37770.460416666669</v>
      </c>
      <c r="J2847">
        <v>22.2</v>
      </c>
      <c r="K2847">
        <v>22.2</v>
      </c>
      <c r="L2847" s="3">
        <v>37770.470138888886</v>
      </c>
      <c r="M2847" t="s">
        <v>9</v>
      </c>
      <c r="N2847" t="s">
        <v>9</v>
      </c>
      <c r="O2847" t="s">
        <v>9</v>
      </c>
      <c r="P2847" s="3">
        <v>37770.487500000003</v>
      </c>
      <c r="Q2847">
        <v>0.05</v>
      </c>
      <c r="R2847" t="s">
        <v>77</v>
      </c>
      <c r="S2847">
        <v>0.05</v>
      </c>
      <c r="T2847">
        <v>0</v>
      </c>
      <c r="U2847" t="s">
        <v>82</v>
      </c>
      <c r="V2847" s="3">
        <v>37770.460416666669</v>
      </c>
      <c r="W2847">
        <v>1</v>
      </c>
      <c r="X2847" s="3">
        <v>37770.470138888886</v>
      </c>
      <c r="Y2847" t="s">
        <v>9</v>
      </c>
      <c r="Z2847">
        <v>0.05</v>
      </c>
      <c r="AA2847">
        <v>0</v>
      </c>
      <c r="AB2847" t="s">
        <v>88</v>
      </c>
    </row>
    <row r="2848" spans="1:28" x14ac:dyDescent="0.25">
      <c r="A2848" t="s">
        <v>74</v>
      </c>
      <c r="B2848" t="s">
        <v>75</v>
      </c>
      <c r="C2848">
        <v>53.649500000000003</v>
      </c>
      <c r="D2848">
        <v>9.9618000000000002</v>
      </c>
      <c r="E2848">
        <v>15</v>
      </c>
      <c r="F2848" s="2">
        <v>37771</v>
      </c>
      <c r="G2848">
        <v>10.199999999999999</v>
      </c>
      <c r="H2848" s="3">
        <v>37771.487500000003</v>
      </c>
      <c r="I2848" s="3">
        <v>37771.460416666669</v>
      </c>
      <c r="J2848">
        <v>26.7</v>
      </c>
      <c r="K2848">
        <v>26.7</v>
      </c>
      <c r="L2848" s="3">
        <v>37771.470138888886</v>
      </c>
      <c r="M2848" t="s">
        <v>9</v>
      </c>
      <c r="N2848" t="s">
        <v>9</v>
      </c>
      <c r="O2848" t="s">
        <v>9</v>
      </c>
      <c r="P2848" s="3">
        <v>37771.487500000003</v>
      </c>
      <c r="Q2848">
        <v>0.05</v>
      </c>
      <c r="R2848" t="s">
        <v>77</v>
      </c>
      <c r="S2848">
        <v>0.05</v>
      </c>
      <c r="T2848">
        <v>0</v>
      </c>
      <c r="U2848" t="s">
        <v>82</v>
      </c>
      <c r="V2848" s="3">
        <v>37771.460416666669</v>
      </c>
      <c r="W2848">
        <v>1</v>
      </c>
      <c r="X2848" s="3">
        <v>37771.470138888886</v>
      </c>
      <c r="Y2848" t="s">
        <v>9</v>
      </c>
      <c r="Z2848">
        <v>0.05</v>
      </c>
      <c r="AA2848">
        <v>0</v>
      </c>
      <c r="AB2848" t="s">
        <v>88</v>
      </c>
    </row>
    <row r="2849" spans="1:28" x14ac:dyDescent="0.25">
      <c r="A2849" t="s">
        <v>74</v>
      </c>
      <c r="B2849" t="s">
        <v>75</v>
      </c>
      <c r="C2849">
        <v>53.649500000000003</v>
      </c>
      <c r="D2849">
        <v>9.9618000000000002</v>
      </c>
      <c r="E2849">
        <v>15</v>
      </c>
      <c r="F2849" s="2">
        <v>37772</v>
      </c>
      <c r="G2849">
        <v>13.4</v>
      </c>
      <c r="H2849" s="3">
        <v>37772.487500000003</v>
      </c>
      <c r="I2849" s="3">
        <v>37772.460416666669</v>
      </c>
      <c r="J2849">
        <v>25.1</v>
      </c>
      <c r="K2849">
        <v>27.9</v>
      </c>
      <c r="L2849" s="3">
        <v>37772.470138888886</v>
      </c>
      <c r="M2849" t="s">
        <v>9</v>
      </c>
      <c r="N2849" t="s">
        <v>9</v>
      </c>
      <c r="O2849" t="s">
        <v>9</v>
      </c>
      <c r="P2849" s="3">
        <v>37772.487500000003</v>
      </c>
      <c r="Q2849">
        <v>0.05</v>
      </c>
      <c r="R2849" t="s">
        <v>77</v>
      </c>
      <c r="S2849">
        <v>0.05</v>
      </c>
      <c r="T2849">
        <v>0</v>
      </c>
      <c r="U2849" t="s">
        <v>82</v>
      </c>
      <c r="V2849" s="3">
        <v>37772.460416666669</v>
      </c>
      <c r="W2849">
        <v>1</v>
      </c>
      <c r="X2849" s="3">
        <v>37772.470138888886</v>
      </c>
      <c r="Y2849" t="s">
        <v>9</v>
      </c>
      <c r="Z2849">
        <v>0.05</v>
      </c>
      <c r="AA2849">
        <v>0</v>
      </c>
      <c r="AB2849" t="s">
        <v>88</v>
      </c>
    </row>
    <row r="2850" spans="1:28" x14ac:dyDescent="0.25">
      <c r="A2850" t="s">
        <v>74</v>
      </c>
      <c r="B2850" t="s">
        <v>75</v>
      </c>
      <c r="C2850">
        <v>53.649500000000003</v>
      </c>
      <c r="D2850">
        <v>9.9618000000000002</v>
      </c>
      <c r="E2850">
        <v>15</v>
      </c>
      <c r="F2850" s="2">
        <v>37773</v>
      </c>
      <c r="G2850">
        <v>9.8000000000000007</v>
      </c>
      <c r="H2850" s="3">
        <v>37773.487500000003</v>
      </c>
      <c r="I2850" s="3">
        <v>37773.460416666669</v>
      </c>
      <c r="J2850">
        <v>24.5</v>
      </c>
      <c r="K2850">
        <v>25.7</v>
      </c>
      <c r="L2850" s="3">
        <v>37773.470138888886</v>
      </c>
      <c r="M2850" t="s">
        <v>9</v>
      </c>
      <c r="N2850" t="s">
        <v>9</v>
      </c>
      <c r="O2850" t="s">
        <v>9</v>
      </c>
      <c r="P2850" s="3">
        <v>37773.487500000003</v>
      </c>
      <c r="Q2850">
        <v>0.05</v>
      </c>
      <c r="R2850" t="s">
        <v>77</v>
      </c>
      <c r="S2850">
        <v>0.05</v>
      </c>
      <c r="T2850">
        <v>0</v>
      </c>
      <c r="U2850" t="s">
        <v>82</v>
      </c>
      <c r="V2850" s="3">
        <v>37773.460416666669</v>
      </c>
      <c r="W2850">
        <v>1</v>
      </c>
      <c r="X2850" s="3">
        <v>37773.470138888886</v>
      </c>
      <c r="Y2850" t="s">
        <v>9</v>
      </c>
      <c r="Z2850">
        <v>0.05</v>
      </c>
      <c r="AA2850">
        <v>0</v>
      </c>
      <c r="AB2850" t="s">
        <v>88</v>
      </c>
    </row>
    <row r="2851" spans="1:28" x14ac:dyDescent="0.25">
      <c r="A2851" t="s">
        <v>74</v>
      </c>
      <c r="B2851" t="s">
        <v>75</v>
      </c>
      <c r="C2851">
        <v>53.649500000000003</v>
      </c>
      <c r="D2851">
        <v>9.9618000000000002</v>
      </c>
      <c r="E2851">
        <v>15</v>
      </c>
      <c r="F2851" s="2">
        <v>37774</v>
      </c>
      <c r="G2851">
        <v>12.1</v>
      </c>
      <c r="H2851" s="3">
        <v>37774.487500000003</v>
      </c>
      <c r="I2851" s="3">
        <v>37774.460416666669</v>
      </c>
      <c r="J2851">
        <v>27.5</v>
      </c>
      <c r="K2851">
        <v>27.5</v>
      </c>
      <c r="L2851" s="3">
        <v>37774.470833333333</v>
      </c>
      <c r="M2851" t="s">
        <v>9</v>
      </c>
      <c r="N2851" t="s">
        <v>9</v>
      </c>
      <c r="O2851" t="s">
        <v>9</v>
      </c>
      <c r="P2851" s="3">
        <v>37774.487500000003</v>
      </c>
      <c r="Q2851">
        <v>0.05</v>
      </c>
      <c r="R2851" t="s">
        <v>77</v>
      </c>
      <c r="S2851">
        <v>0.05</v>
      </c>
      <c r="T2851">
        <v>0</v>
      </c>
      <c r="U2851" t="s">
        <v>82</v>
      </c>
      <c r="V2851" s="3">
        <v>37774.460416666669</v>
      </c>
      <c r="W2851">
        <v>1</v>
      </c>
      <c r="X2851" s="3">
        <v>37774.470833333333</v>
      </c>
      <c r="Y2851" t="s">
        <v>9</v>
      </c>
      <c r="Z2851">
        <v>0.05</v>
      </c>
      <c r="AA2851">
        <v>0</v>
      </c>
      <c r="AB2851" t="s">
        <v>88</v>
      </c>
    </row>
    <row r="2852" spans="1:28" x14ac:dyDescent="0.25">
      <c r="A2852" t="s">
        <v>74</v>
      </c>
      <c r="B2852" t="s">
        <v>75</v>
      </c>
      <c r="C2852">
        <v>53.649500000000003</v>
      </c>
      <c r="D2852">
        <v>9.9618000000000002</v>
      </c>
      <c r="E2852">
        <v>15</v>
      </c>
      <c r="F2852" s="2">
        <v>37775</v>
      </c>
      <c r="G2852">
        <v>16.3</v>
      </c>
      <c r="H2852" s="3">
        <v>37775.488194444442</v>
      </c>
      <c r="I2852" s="3">
        <v>37775.461111111108</v>
      </c>
      <c r="J2852">
        <v>25.5</v>
      </c>
      <c r="K2852">
        <v>29.3</v>
      </c>
      <c r="L2852" s="3">
        <v>37775.470833333333</v>
      </c>
      <c r="M2852" t="s">
        <v>9</v>
      </c>
      <c r="N2852" t="s">
        <v>9</v>
      </c>
      <c r="O2852" t="s">
        <v>9</v>
      </c>
      <c r="P2852" s="3">
        <v>37775.488194444442</v>
      </c>
      <c r="Q2852">
        <v>0.05</v>
      </c>
      <c r="R2852" t="s">
        <v>77</v>
      </c>
      <c r="S2852">
        <v>0.05</v>
      </c>
      <c r="T2852">
        <v>0</v>
      </c>
      <c r="U2852" t="s">
        <v>82</v>
      </c>
      <c r="V2852" s="3">
        <v>37775.461111111108</v>
      </c>
      <c r="W2852">
        <v>1</v>
      </c>
      <c r="X2852" s="3">
        <v>37775.470833333333</v>
      </c>
      <c r="Y2852" t="s">
        <v>9</v>
      </c>
      <c r="Z2852">
        <v>0.05</v>
      </c>
      <c r="AA2852">
        <v>0</v>
      </c>
      <c r="AB2852" t="s">
        <v>88</v>
      </c>
    </row>
    <row r="2853" spans="1:28" x14ac:dyDescent="0.25">
      <c r="A2853" t="s">
        <v>74</v>
      </c>
      <c r="B2853" t="s">
        <v>75</v>
      </c>
      <c r="C2853">
        <v>53.649500000000003</v>
      </c>
      <c r="D2853">
        <v>9.9618000000000002</v>
      </c>
      <c r="E2853">
        <v>15</v>
      </c>
      <c r="F2853" s="2">
        <v>37776</v>
      </c>
      <c r="G2853">
        <v>16.8</v>
      </c>
      <c r="H2853" s="3">
        <v>37776.487500000003</v>
      </c>
      <c r="I2853" s="3">
        <v>37776.460416666669</v>
      </c>
      <c r="J2853">
        <v>24</v>
      </c>
      <c r="K2853">
        <v>26</v>
      </c>
      <c r="L2853" s="3">
        <v>37776.470833333333</v>
      </c>
      <c r="M2853" t="s">
        <v>9</v>
      </c>
      <c r="N2853" t="s">
        <v>9</v>
      </c>
      <c r="O2853" t="s">
        <v>9</v>
      </c>
      <c r="P2853" s="3">
        <v>37776.487500000003</v>
      </c>
      <c r="Q2853">
        <v>1.4</v>
      </c>
      <c r="R2853" t="s">
        <v>77</v>
      </c>
      <c r="S2853">
        <v>1.4</v>
      </c>
      <c r="T2853">
        <v>0</v>
      </c>
      <c r="U2853" t="s">
        <v>9</v>
      </c>
      <c r="V2853" s="3">
        <v>37776.460416666669</v>
      </c>
      <c r="W2853">
        <v>1</v>
      </c>
      <c r="X2853" s="3">
        <v>37776.470833333333</v>
      </c>
      <c r="Y2853" t="s">
        <v>9</v>
      </c>
      <c r="Z2853">
        <v>1.4</v>
      </c>
      <c r="AA2853">
        <v>0</v>
      </c>
      <c r="AB2853" t="s">
        <v>88</v>
      </c>
    </row>
    <row r="2854" spans="1:28" x14ac:dyDescent="0.25">
      <c r="A2854" t="s">
        <v>74</v>
      </c>
      <c r="B2854" t="s">
        <v>75</v>
      </c>
      <c r="C2854">
        <v>53.649500000000003</v>
      </c>
      <c r="D2854">
        <v>9.9618000000000002</v>
      </c>
      <c r="E2854">
        <v>15</v>
      </c>
      <c r="F2854" s="2">
        <v>37777</v>
      </c>
      <c r="G2854">
        <v>16.100000000000001</v>
      </c>
      <c r="H2854" s="3">
        <v>37777.487500000003</v>
      </c>
      <c r="I2854" s="3">
        <v>37777.460416666669</v>
      </c>
      <c r="J2854">
        <v>25.3</v>
      </c>
      <c r="K2854">
        <v>29.6</v>
      </c>
      <c r="L2854" s="3">
        <v>37777.470833333333</v>
      </c>
      <c r="M2854" t="s">
        <v>9</v>
      </c>
      <c r="N2854" t="s">
        <v>9</v>
      </c>
      <c r="O2854" t="s">
        <v>9</v>
      </c>
      <c r="P2854" s="3">
        <v>37777.487500000003</v>
      </c>
      <c r="Q2854">
        <v>0.05</v>
      </c>
      <c r="R2854" t="s">
        <v>77</v>
      </c>
      <c r="S2854">
        <v>0.05</v>
      </c>
      <c r="T2854">
        <v>0</v>
      </c>
      <c r="U2854" t="s">
        <v>82</v>
      </c>
      <c r="V2854" s="3">
        <v>37777.460416666669</v>
      </c>
      <c r="W2854">
        <v>1</v>
      </c>
      <c r="X2854" s="3">
        <v>37777.470833333333</v>
      </c>
      <c r="Y2854" t="s">
        <v>9</v>
      </c>
      <c r="Z2854">
        <v>0.05</v>
      </c>
      <c r="AA2854">
        <v>0</v>
      </c>
      <c r="AB2854" t="s">
        <v>88</v>
      </c>
    </row>
    <row r="2855" spans="1:28" x14ac:dyDescent="0.25">
      <c r="A2855" t="s">
        <v>74</v>
      </c>
      <c r="B2855" t="s">
        <v>75</v>
      </c>
      <c r="C2855">
        <v>53.649500000000003</v>
      </c>
      <c r="D2855">
        <v>9.9618000000000002</v>
      </c>
      <c r="E2855">
        <v>15</v>
      </c>
      <c r="F2855" s="2">
        <v>37778</v>
      </c>
      <c r="G2855">
        <v>9.5</v>
      </c>
      <c r="H2855" s="3">
        <v>37778.488194444442</v>
      </c>
      <c r="I2855" s="3">
        <v>37778.461111111108</v>
      </c>
      <c r="J2855">
        <v>22.1</v>
      </c>
      <c r="K2855">
        <v>25.3</v>
      </c>
      <c r="L2855" s="3">
        <v>37778.470833333333</v>
      </c>
      <c r="M2855" t="s">
        <v>9</v>
      </c>
      <c r="N2855" t="s">
        <v>9</v>
      </c>
      <c r="O2855" t="s">
        <v>9</v>
      </c>
      <c r="P2855" s="3">
        <v>37778.488194444442</v>
      </c>
      <c r="Q2855">
        <v>0.05</v>
      </c>
      <c r="R2855" t="s">
        <v>77</v>
      </c>
      <c r="S2855">
        <v>0.05</v>
      </c>
      <c r="T2855">
        <v>0</v>
      </c>
      <c r="U2855" t="s">
        <v>82</v>
      </c>
      <c r="V2855" s="3">
        <v>37778.461111111108</v>
      </c>
      <c r="W2855">
        <v>1</v>
      </c>
      <c r="X2855" s="3">
        <v>37778.470833333333</v>
      </c>
      <c r="Y2855" t="s">
        <v>9</v>
      </c>
      <c r="Z2855">
        <v>0.05</v>
      </c>
      <c r="AA2855">
        <v>0</v>
      </c>
      <c r="AB2855" t="s">
        <v>88</v>
      </c>
    </row>
    <row r="2856" spans="1:28" x14ac:dyDescent="0.25">
      <c r="A2856" t="s">
        <v>74</v>
      </c>
      <c r="B2856" t="s">
        <v>75</v>
      </c>
      <c r="C2856">
        <v>53.649500000000003</v>
      </c>
      <c r="D2856">
        <v>9.9618000000000002</v>
      </c>
      <c r="E2856">
        <v>15</v>
      </c>
      <c r="F2856" s="2">
        <v>37779</v>
      </c>
      <c r="G2856">
        <v>13.3</v>
      </c>
      <c r="H2856" s="3">
        <v>37779.488194444442</v>
      </c>
      <c r="I2856" s="3">
        <v>37779.461111111108</v>
      </c>
      <c r="J2856">
        <v>27.2</v>
      </c>
      <c r="K2856">
        <v>27.2</v>
      </c>
      <c r="L2856" s="3">
        <v>37779.470833333333</v>
      </c>
      <c r="M2856" t="s">
        <v>9</v>
      </c>
      <c r="N2856" t="s">
        <v>9</v>
      </c>
      <c r="O2856" t="s">
        <v>9</v>
      </c>
      <c r="P2856" s="3">
        <v>37779.488194444442</v>
      </c>
      <c r="Q2856">
        <v>0.05</v>
      </c>
      <c r="R2856" t="s">
        <v>77</v>
      </c>
      <c r="S2856">
        <v>0.05</v>
      </c>
      <c r="T2856">
        <v>0</v>
      </c>
      <c r="U2856" t="s">
        <v>82</v>
      </c>
      <c r="V2856" s="3">
        <v>37779.461111111108</v>
      </c>
      <c r="W2856">
        <v>1</v>
      </c>
      <c r="X2856" s="3">
        <v>37779.470833333333</v>
      </c>
      <c r="Y2856" t="s">
        <v>9</v>
      </c>
      <c r="Z2856">
        <v>0.05</v>
      </c>
      <c r="AA2856">
        <v>0</v>
      </c>
      <c r="AB2856" t="s">
        <v>88</v>
      </c>
    </row>
    <row r="2857" spans="1:28" x14ac:dyDescent="0.25">
      <c r="A2857" t="s">
        <v>74</v>
      </c>
      <c r="B2857" t="s">
        <v>75</v>
      </c>
      <c r="C2857">
        <v>53.649500000000003</v>
      </c>
      <c r="D2857">
        <v>9.9618000000000002</v>
      </c>
      <c r="E2857">
        <v>15</v>
      </c>
      <c r="F2857" s="2">
        <v>37780</v>
      </c>
      <c r="G2857">
        <v>16.8</v>
      </c>
      <c r="H2857" s="3">
        <v>37780.488194444442</v>
      </c>
      <c r="I2857" s="3">
        <v>37780.461111111108</v>
      </c>
      <c r="J2857">
        <v>29.8</v>
      </c>
      <c r="K2857">
        <v>29.8</v>
      </c>
      <c r="L2857" s="3">
        <v>37780.47152777778</v>
      </c>
      <c r="M2857" t="s">
        <v>9</v>
      </c>
      <c r="N2857" t="s">
        <v>9</v>
      </c>
      <c r="O2857" t="s">
        <v>9</v>
      </c>
      <c r="P2857" s="3">
        <v>37780.488194444442</v>
      </c>
      <c r="Q2857">
        <v>4.3</v>
      </c>
      <c r="R2857" t="s">
        <v>77</v>
      </c>
      <c r="S2857">
        <v>4.3</v>
      </c>
      <c r="T2857">
        <v>0</v>
      </c>
      <c r="U2857" t="s">
        <v>9</v>
      </c>
      <c r="V2857" s="3">
        <v>37780.461111111108</v>
      </c>
      <c r="W2857">
        <v>1</v>
      </c>
      <c r="X2857" s="3">
        <v>37780.47152777778</v>
      </c>
      <c r="Y2857" t="s">
        <v>9</v>
      </c>
      <c r="Z2857">
        <v>4.3</v>
      </c>
      <c r="AA2857">
        <v>0</v>
      </c>
      <c r="AB2857" t="s">
        <v>88</v>
      </c>
    </row>
    <row r="2858" spans="1:28" x14ac:dyDescent="0.25">
      <c r="A2858" t="s">
        <v>74</v>
      </c>
      <c r="B2858" t="s">
        <v>75</v>
      </c>
      <c r="C2858">
        <v>53.649500000000003</v>
      </c>
      <c r="D2858">
        <v>9.9618000000000002</v>
      </c>
      <c r="E2858">
        <v>15</v>
      </c>
      <c r="F2858" s="2">
        <v>37781</v>
      </c>
      <c r="G2858">
        <v>13.1</v>
      </c>
      <c r="H2858" s="3">
        <v>37781.488194444442</v>
      </c>
      <c r="I2858" s="3">
        <v>37781.461111111108</v>
      </c>
      <c r="J2858">
        <v>19.8</v>
      </c>
      <c r="K2858">
        <v>29.8</v>
      </c>
      <c r="L2858" s="3">
        <v>37781.47152777778</v>
      </c>
      <c r="M2858" t="s">
        <v>9</v>
      </c>
      <c r="N2858" t="s">
        <v>9</v>
      </c>
      <c r="O2858" t="s">
        <v>9</v>
      </c>
      <c r="P2858" s="3">
        <v>37781.488194444442</v>
      </c>
      <c r="Q2858">
        <v>0.05</v>
      </c>
      <c r="R2858" t="s">
        <v>77</v>
      </c>
      <c r="S2858">
        <v>0.05</v>
      </c>
      <c r="T2858">
        <v>0</v>
      </c>
      <c r="U2858" t="s">
        <v>82</v>
      </c>
      <c r="V2858" s="3">
        <v>37781.461111111108</v>
      </c>
      <c r="W2858">
        <v>1</v>
      </c>
      <c r="X2858" s="3">
        <v>37781.47152777778</v>
      </c>
      <c r="Y2858" t="s">
        <v>9</v>
      </c>
      <c r="Z2858">
        <v>0.05</v>
      </c>
      <c r="AA2858">
        <v>0</v>
      </c>
      <c r="AB2858" t="s">
        <v>88</v>
      </c>
    </row>
    <row r="2859" spans="1:28" x14ac:dyDescent="0.25">
      <c r="A2859" t="s">
        <v>74</v>
      </c>
      <c r="B2859" t="s">
        <v>75</v>
      </c>
      <c r="C2859">
        <v>53.649500000000003</v>
      </c>
      <c r="D2859">
        <v>9.9618000000000002</v>
      </c>
      <c r="E2859">
        <v>15</v>
      </c>
      <c r="F2859" s="2">
        <v>37782</v>
      </c>
      <c r="G2859">
        <v>7.9</v>
      </c>
      <c r="H2859" s="3">
        <v>37782.488194444442</v>
      </c>
      <c r="I2859" s="3">
        <v>37782.461111111108</v>
      </c>
      <c r="J2859">
        <v>22.5</v>
      </c>
      <c r="K2859">
        <v>22.5</v>
      </c>
      <c r="L2859" s="3">
        <v>37782.47152777778</v>
      </c>
      <c r="M2859" t="s">
        <v>9</v>
      </c>
      <c r="N2859" t="s">
        <v>9</v>
      </c>
      <c r="O2859" t="s">
        <v>9</v>
      </c>
      <c r="P2859" s="3">
        <v>37782.488194444442</v>
      </c>
      <c r="Q2859">
        <v>0.05</v>
      </c>
      <c r="R2859" t="s">
        <v>77</v>
      </c>
      <c r="S2859">
        <v>0.05</v>
      </c>
      <c r="T2859">
        <v>0</v>
      </c>
      <c r="U2859" t="s">
        <v>82</v>
      </c>
      <c r="V2859" s="3">
        <v>37782.461111111108</v>
      </c>
      <c r="W2859">
        <v>1</v>
      </c>
      <c r="X2859" s="3">
        <v>37782.47152777778</v>
      </c>
      <c r="Y2859" t="s">
        <v>9</v>
      </c>
      <c r="Z2859">
        <v>0.05</v>
      </c>
      <c r="AA2859">
        <v>0</v>
      </c>
      <c r="AB2859" t="s">
        <v>88</v>
      </c>
    </row>
    <row r="2860" spans="1:28" x14ac:dyDescent="0.25">
      <c r="A2860" t="s">
        <v>74</v>
      </c>
      <c r="B2860" t="s">
        <v>75</v>
      </c>
      <c r="C2860">
        <v>53.649500000000003</v>
      </c>
      <c r="D2860">
        <v>9.9618000000000002</v>
      </c>
      <c r="E2860">
        <v>15</v>
      </c>
      <c r="F2860" s="2">
        <v>37783</v>
      </c>
      <c r="G2860">
        <v>18</v>
      </c>
      <c r="H2860" s="3">
        <v>37783.488888888889</v>
      </c>
      <c r="I2860" s="3">
        <v>37783.461805555555</v>
      </c>
      <c r="J2860">
        <v>22</v>
      </c>
      <c r="K2860">
        <v>25.2</v>
      </c>
      <c r="L2860" s="3">
        <v>37783.47152777778</v>
      </c>
      <c r="M2860" t="s">
        <v>9</v>
      </c>
      <c r="N2860" t="s">
        <v>9</v>
      </c>
      <c r="O2860" t="s">
        <v>9</v>
      </c>
      <c r="P2860" s="3">
        <v>37783.488888888889</v>
      </c>
      <c r="Q2860">
        <v>0.05</v>
      </c>
      <c r="R2860" t="s">
        <v>77</v>
      </c>
      <c r="S2860">
        <v>0.05</v>
      </c>
      <c r="T2860">
        <v>0</v>
      </c>
      <c r="U2860" t="s">
        <v>82</v>
      </c>
      <c r="V2860" s="3">
        <v>37783.461805555555</v>
      </c>
      <c r="W2860">
        <v>1</v>
      </c>
      <c r="X2860" s="3">
        <v>37783.47152777778</v>
      </c>
      <c r="Y2860" t="s">
        <v>9</v>
      </c>
      <c r="Z2860">
        <v>0.05</v>
      </c>
      <c r="AA2860">
        <v>0</v>
      </c>
      <c r="AB2860" t="s">
        <v>88</v>
      </c>
    </row>
    <row r="2861" spans="1:28" x14ac:dyDescent="0.25">
      <c r="A2861" t="s">
        <v>74</v>
      </c>
      <c r="B2861" t="s">
        <v>75</v>
      </c>
      <c r="C2861">
        <v>53.649500000000003</v>
      </c>
      <c r="D2861">
        <v>9.9618000000000002</v>
      </c>
      <c r="E2861">
        <v>15</v>
      </c>
      <c r="F2861" s="2">
        <v>37784</v>
      </c>
      <c r="G2861">
        <v>10.7</v>
      </c>
      <c r="H2861" s="3">
        <v>37784.488888888889</v>
      </c>
      <c r="I2861" s="3">
        <v>37784.461805555555</v>
      </c>
      <c r="J2861">
        <v>23.7</v>
      </c>
      <c r="K2861">
        <v>23.7</v>
      </c>
      <c r="L2861" s="3">
        <v>37784.47152777778</v>
      </c>
      <c r="M2861" t="s">
        <v>9</v>
      </c>
      <c r="N2861" t="s">
        <v>9</v>
      </c>
      <c r="O2861" t="s">
        <v>9</v>
      </c>
      <c r="P2861" s="3">
        <v>37784.488888888889</v>
      </c>
      <c r="Q2861">
        <v>0.7</v>
      </c>
      <c r="R2861" t="s">
        <v>77</v>
      </c>
      <c r="S2861">
        <v>0.7</v>
      </c>
      <c r="T2861">
        <v>0</v>
      </c>
      <c r="U2861" t="s">
        <v>9</v>
      </c>
      <c r="V2861" s="3">
        <v>37784.461805555555</v>
      </c>
      <c r="W2861">
        <v>1</v>
      </c>
      <c r="X2861" s="3">
        <v>37784.47152777778</v>
      </c>
      <c r="Y2861" t="s">
        <v>9</v>
      </c>
      <c r="Z2861">
        <v>0.7</v>
      </c>
      <c r="AA2861">
        <v>0</v>
      </c>
      <c r="AB2861" t="s">
        <v>88</v>
      </c>
    </row>
    <row r="2862" spans="1:28" x14ac:dyDescent="0.25">
      <c r="A2862" t="s">
        <v>74</v>
      </c>
      <c r="B2862" t="s">
        <v>75</v>
      </c>
      <c r="C2862">
        <v>53.649500000000003</v>
      </c>
      <c r="D2862">
        <v>9.9618000000000002</v>
      </c>
      <c r="E2862">
        <v>15</v>
      </c>
      <c r="F2862" s="2">
        <v>37785</v>
      </c>
      <c r="G2862">
        <v>10.6</v>
      </c>
      <c r="H2862" s="3">
        <v>37785.488888888889</v>
      </c>
      <c r="I2862" s="3">
        <v>37785.461805555555</v>
      </c>
      <c r="J2862">
        <v>21.7</v>
      </c>
      <c r="K2862">
        <v>25.3</v>
      </c>
      <c r="L2862" s="3">
        <v>37785.472222222219</v>
      </c>
      <c r="M2862" t="s">
        <v>9</v>
      </c>
      <c r="N2862" t="s">
        <v>9</v>
      </c>
      <c r="O2862" t="s">
        <v>9</v>
      </c>
      <c r="P2862" s="3">
        <v>37785.488888888889</v>
      </c>
      <c r="Q2862">
        <v>0.05</v>
      </c>
      <c r="R2862" t="s">
        <v>77</v>
      </c>
      <c r="S2862">
        <v>0.05</v>
      </c>
      <c r="T2862">
        <v>0</v>
      </c>
      <c r="U2862" t="s">
        <v>82</v>
      </c>
      <c r="V2862" s="3">
        <v>37785.461805555555</v>
      </c>
      <c r="W2862">
        <v>1</v>
      </c>
      <c r="X2862" s="3">
        <v>37785.472222222219</v>
      </c>
      <c r="Y2862" t="s">
        <v>9</v>
      </c>
      <c r="Z2862">
        <v>0.05</v>
      </c>
      <c r="AA2862">
        <v>0</v>
      </c>
      <c r="AB2862" t="s">
        <v>88</v>
      </c>
    </row>
    <row r="2863" spans="1:28" x14ac:dyDescent="0.25">
      <c r="A2863" t="s">
        <v>74</v>
      </c>
      <c r="B2863" t="s">
        <v>75</v>
      </c>
      <c r="C2863">
        <v>53.649500000000003</v>
      </c>
      <c r="D2863">
        <v>9.9618000000000002</v>
      </c>
      <c r="E2863">
        <v>15</v>
      </c>
      <c r="F2863" s="2">
        <v>37786</v>
      </c>
      <c r="G2863">
        <v>7.8</v>
      </c>
      <c r="H2863" s="3">
        <v>37786.488888888889</v>
      </c>
      <c r="I2863" s="3">
        <v>37786.461805555555</v>
      </c>
      <c r="J2863">
        <v>18.8</v>
      </c>
      <c r="K2863">
        <v>22</v>
      </c>
      <c r="L2863" s="3">
        <v>37786.472222222219</v>
      </c>
      <c r="M2863" t="s">
        <v>9</v>
      </c>
      <c r="N2863" t="s">
        <v>9</v>
      </c>
      <c r="O2863" t="s">
        <v>9</v>
      </c>
      <c r="P2863" s="3">
        <v>37786.488888888889</v>
      </c>
      <c r="Q2863">
        <v>0.05</v>
      </c>
      <c r="R2863" t="s">
        <v>77</v>
      </c>
      <c r="S2863">
        <v>0.05</v>
      </c>
      <c r="T2863">
        <v>0</v>
      </c>
      <c r="U2863" t="s">
        <v>82</v>
      </c>
      <c r="V2863" s="3">
        <v>37786.461805555555</v>
      </c>
      <c r="W2863">
        <v>1</v>
      </c>
      <c r="X2863" s="3">
        <v>37786.472222222219</v>
      </c>
      <c r="Y2863" t="s">
        <v>9</v>
      </c>
      <c r="Z2863">
        <v>0.05</v>
      </c>
      <c r="AA2863">
        <v>0</v>
      </c>
      <c r="AB2863" t="s">
        <v>88</v>
      </c>
    </row>
    <row r="2864" spans="1:28" x14ac:dyDescent="0.25">
      <c r="A2864" t="s">
        <v>74</v>
      </c>
      <c r="B2864" t="s">
        <v>75</v>
      </c>
      <c r="C2864">
        <v>53.649500000000003</v>
      </c>
      <c r="D2864">
        <v>9.9618000000000002</v>
      </c>
      <c r="E2864">
        <v>15</v>
      </c>
      <c r="F2864" s="2">
        <v>37787</v>
      </c>
      <c r="G2864">
        <v>8.4</v>
      </c>
      <c r="H2864" s="3">
        <v>37787.488888888889</v>
      </c>
      <c r="I2864" s="3">
        <v>37787.461805555555</v>
      </c>
      <c r="J2864">
        <v>20.399999999999999</v>
      </c>
      <c r="K2864">
        <v>20.7</v>
      </c>
      <c r="L2864" s="3">
        <v>37787.472222222219</v>
      </c>
      <c r="M2864" t="s">
        <v>9</v>
      </c>
      <c r="N2864" t="s">
        <v>9</v>
      </c>
      <c r="O2864" t="s">
        <v>9</v>
      </c>
      <c r="P2864" s="3">
        <v>37787.488888888889</v>
      </c>
      <c r="Q2864">
        <v>0.05</v>
      </c>
      <c r="R2864" t="s">
        <v>77</v>
      </c>
      <c r="S2864">
        <v>0.05</v>
      </c>
      <c r="T2864">
        <v>0</v>
      </c>
      <c r="U2864" t="s">
        <v>82</v>
      </c>
      <c r="V2864" s="3">
        <v>37787.461805555555</v>
      </c>
      <c r="W2864">
        <v>1</v>
      </c>
      <c r="X2864" s="3">
        <v>37787.472222222219</v>
      </c>
      <c r="Y2864" t="s">
        <v>9</v>
      </c>
      <c r="Z2864">
        <v>0.05</v>
      </c>
      <c r="AA2864">
        <v>0</v>
      </c>
      <c r="AB2864" t="s">
        <v>88</v>
      </c>
    </row>
    <row r="2865" spans="1:28" x14ac:dyDescent="0.25">
      <c r="A2865" t="s">
        <v>74</v>
      </c>
      <c r="B2865" t="s">
        <v>75</v>
      </c>
      <c r="C2865">
        <v>53.649500000000003</v>
      </c>
      <c r="D2865">
        <v>9.9618000000000002</v>
      </c>
      <c r="E2865">
        <v>15</v>
      </c>
      <c r="F2865" s="2">
        <v>37788</v>
      </c>
      <c r="G2865">
        <v>9.9</v>
      </c>
      <c r="H2865" s="3">
        <v>37788.488888888889</v>
      </c>
      <c r="I2865" s="3">
        <v>37788.461805555555</v>
      </c>
      <c r="J2865">
        <v>20.6</v>
      </c>
      <c r="K2865">
        <v>21.9</v>
      </c>
      <c r="L2865" s="3">
        <v>37788.472222222219</v>
      </c>
      <c r="M2865" t="s">
        <v>9</v>
      </c>
      <c r="N2865" t="s">
        <v>9</v>
      </c>
      <c r="O2865" t="s">
        <v>9</v>
      </c>
      <c r="P2865" s="3">
        <v>37788.488888888889</v>
      </c>
      <c r="Q2865">
        <v>0.05</v>
      </c>
      <c r="R2865" t="s">
        <v>77</v>
      </c>
      <c r="S2865">
        <v>0.05</v>
      </c>
      <c r="T2865">
        <v>0</v>
      </c>
      <c r="U2865" t="s">
        <v>82</v>
      </c>
      <c r="V2865" s="3">
        <v>37788.461805555555</v>
      </c>
      <c r="W2865">
        <v>1</v>
      </c>
      <c r="X2865" s="3">
        <v>37788.472222222219</v>
      </c>
      <c r="Y2865" t="s">
        <v>9</v>
      </c>
      <c r="Z2865">
        <v>0.05</v>
      </c>
      <c r="AA2865">
        <v>0</v>
      </c>
      <c r="AB2865" t="s">
        <v>88</v>
      </c>
    </row>
    <row r="2866" spans="1:28" x14ac:dyDescent="0.25">
      <c r="A2866" t="s">
        <v>74</v>
      </c>
      <c r="B2866" t="s">
        <v>75</v>
      </c>
      <c r="C2866">
        <v>53.649500000000003</v>
      </c>
      <c r="D2866">
        <v>9.9618000000000002</v>
      </c>
      <c r="E2866">
        <v>15</v>
      </c>
      <c r="F2866" s="2">
        <v>37789</v>
      </c>
      <c r="G2866">
        <v>8.3000000000000007</v>
      </c>
      <c r="H2866" s="3">
        <v>37789.487500000003</v>
      </c>
      <c r="I2866" s="3">
        <v>37789.460416666669</v>
      </c>
      <c r="J2866">
        <v>22.4</v>
      </c>
      <c r="K2866">
        <v>22.4</v>
      </c>
      <c r="L2866" s="3">
        <v>37789.472222222219</v>
      </c>
      <c r="M2866" t="s">
        <v>9</v>
      </c>
      <c r="N2866" t="s">
        <v>9</v>
      </c>
      <c r="O2866" t="s">
        <v>9</v>
      </c>
      <c r="P2866" s="3">
        <v>37789.488194444442</v>
      </c>
      <c r="Q2866">
        <v>0</v>
      </c>
      <c r="R2866" t="s">
        <v>76</v>
      </c>
      <c r="S2866">
        <v>0</v>
      </c>
      <c r="T2866">
        <v>0</v>
      </c>
      <c r="U2866" t="s">
        <v>9</v>
      </c>
      <c r="V2866" s="3">
        <v>37789.461111111108</v>
      </c>
      <c r="W2866">
        <v>1</v>
      </c>
      <c r="X2866" s="3">
        <v>37789.472222222219</v>
      </c>
      <c r="Y2866" t="s">
        <v>9</v>
      </c>
      <c r="Z2866">
        <v>0</v>
      </c>
      <c r="AA2866">
        <v>0</v>
      </c>
      <c r="AB2866" t="s">
        <v>88</v>
      </c>
    </row>
    <row r="2867" spans="1:28" x14ac:dyDescent="0.25">
      <c r="A2867" t="s">
        <v>74</v>
      </c>
      <c r="B2867" t="s">
        <v>75</v>
      </c>
      <c r="C2867">
        <v>53.649500000000003</v>
      </c>
      <c r="D2867">
        <v>9.9618000000000002</v>
      </c>
      <c r="E2867">
        <v>15</v>
      </c>
      <c r="F2867" s="2">
        <v>37790</v>
      </c>
      <c r="G2867">
        <v>16.7</v>
      </c>
      <c r="H2867" s="3">
        <v>37790.489583333336</v>
      </c>
      <c r="I2867" s="3">
        <v>37790.462500000001</v>
      </c>
      <c r="J2867">
        <v>19.600000000000001</v>
      </c>
      <c r="K2867">
        <v>24.6</v>
      </c>
      <c r="L2867" s="3">
        <v>37790.472916666666</v>
      </c>
      <c r="M2867" t="s">
        <v>9</v>
      </c>
      <c r="N2867" t="s">
        <v>9</v>
      </c>
      <c r="O2867" t="s">
        <v>9</v>
      </c>
      <c r="P2867" s="3">
        <v>37790.489583333336</v>
      </c>
      <c r="Q2867">
        <v>17.3</v>
      </c>
      <c r="R2867" t="s">
        <v>77</v>
      </c>
      <c r="S2867">
        <v>17.3</v>
      </c>
      <c r="T2867">
        <v>0</v>
      </c>
      <c r="U2867" t="s">
        <v>9</v>
      </c>
      <c r="V2867" s="3">
        <v>37790.462500000001</v>
      </c>
      <c r="W2867">
        <v>1</v>
      </c>
      <c r="X2867" s="3">
        <v>37790.472916666666</v>
      </c>
      <c r="Y2867" t="s">
        <v>9</v>
      </c>
      <c r="Z2867">
        <v>17.3</v>
      </c>
      <c r="AA2867">
        <v>0</v>
      </c>
      <c r="AB2867" t="s">
        <v>88</v>
      </c>
    </row>
    <row r="2868" spans="1:28" x14ac:dyDescent="0.25">
      <c r="A2868" t="s">
        <v>74</v>
      </c>
      <c r="B2868" t="s">
        <v>75</v>
      </c>
      <c r="C2868">
        <v>53.649500000000003</v>
      </c>
      <c r="D2868">
        <v>9.9618000000000002</v>
      </c>
      <c r="E2868">
        <v>15</v>
      </c>
      <c r="F2868" s="2">
        <v>37791</v>
      </c>
      <c r="G2868">
        <v>13.9</v>
      </c>
      <c r="H2868" s="3">
        <v>37791.489583333336</v>
      </c>
      <c r="I2868" s="3">
        <v>37791.462500000001</v>
      </c>
      <c r="J2868">
        <v>19.600000000000001</v>
      </c>
      <c r="K2868">
        <v>24.2</v>
      </c>
      <c r="L2868" s="3">
        <v>37791.472916666666</v>
      </c>
      <c r="M2868" t="s">
        <v>9</v>
      </c>
      <c r="N2868" t="s">
        <v>9</v>
      </c>
      <c r="O2868" t="s">
        <v>9</v>
      </c>
      <c r="P2868" s="3">
        <v>37791.504861111112</v>
      </c>
      <c r="Q2868">
        <v>1</v>
      </c>
      <c r="R2868" t="s">
        <v>77</v>
      </c>
      <c r="S2868">
        <v>1</v>
      </c>
      <c r="T2868">
        <v>0</v>
      </c>
      <c r="U2868" t="s">
        <v>9</v>
      </c>
      <c r="V2868" s="3">
        <v>37791.477777777778</v>
      </c>
      <c r="W2868">
        <v>1</v>
      </c>
      <c r="X2868" s="3">
        <v>37791.472916666666</v>
      </c>
      <c r="Y2868" t="s">
        <v>9</v>
      </c>
      <c r="Z2868">
        <v>1</v>
      </c>
      <c r="AA2868">
        <v>0</v>
      </c>
      <c r="AB2868" t="s">
        <v>88</v>
      </c>
    </row>
    <row r="2869" spans="1:28" x14ac:dyDescent="0.25">
      <c r="A2869" t="s">
        <v>74</v>
      </c>
      <c r="B2869" t="s">
        <v>75</v>
      </c>
      <c r="C2869">
        <v>53.649500000000003</v>
      </c>
      <c r="D2869">
        <v>9.9618000000000002</v>
      </c>
      <c r="E2869">
        <v>15</v>
      </c>
      <c r="F2869" s="2">
        <v>37792</v>
      </c>
      <c r="G2869">
        <v>13</v>
      </c>
      <c r="H2869" s="3">
        <v>37792.488888888889</v>
      </c>
      <c r="I2869" s="3">
        <v>37792.461805555555</v>
      </c>
      <c r="J2869">
        <v>16.8</v>
      </c>
      <c r="K2869">
        <v>20.7</v>
      </c>
      <c r="L2869" s="3">
        <v>37792.472916666666</v>
      </c>
      <c r="M2869" t="s">
        <v>9</v>
      </c>
      <c r="N2869" t="s">
        <v>9</v>
      </c>
      <c r="O2869" t="s">
        <v>9</v>
      </c>
      <c r="P2869" s="3">
        <v>37792.504861111112</v>
      </c>
      <c r="Q2869">
        <v>0</v>
      </c>
      <c r="R2869" t="s">
        <v>76</v>
      </c>
      <c r="S2869">
        <v>0</v>
      </c>
      <c r="T2869">
        <v>0</v>
      </c>
      <c r="U2869" t="s">
        <v>9</v>
      </c>
      <c r="V2869" s="3">
        <v>37792.477777777778</v>
      </c>
      <c r="W2869">
        <v>1</v>
      </c>
      <c r="X2869" s="3">
        <v>37792.472916666666</v>
      </c>
      <c r="Y2869" t="s">
        <v>9</v>
      </c>
      <c r="Z2869">
        <v>0</v>
      </c>
      <c r="AA2869">
        <v>0</v>
      </c>
      <c r="AB2869" t="s">
        <v>88</v>
      </c>
    </row>
    <row r="2870" spans="1:28" x14ac:dyDescent="0.25">
      <c r="A2870" t="s">
        <v>74</v>
      </c>
      <c r="B2870" t="s">
        <v>75</v>
      </c>
      <c r="C2870">
        <v>53.649500000000003</v>
      </c>
      <c r="D2870">
        <v>9.9618000000000002</v>
      </c>
      <c r="E2870">
        <v>15</v>
      </c>
      <c r="F2870" s="2">
        <v>37793</v>
      </c>
      <c r="G2870">
        <v>11.3</v>
      </c>
      <c r="H2870" s="3">
        <v>37793.488888888889</v>
      </c>
      <c r="I2870" s="3">
        <v>37793.461805555555</v>
      </c>
      <c r="J2870">
        <v>15.8</v>
      </c>
      <c r="K2870">
        <v>17.600000000000001</v>
      </c>
      <c r="L2870" s="3">
        <v>37793.472916666666</v>
      </c>
      <c r="M2870" t="s">
        <v>9</v>
      </c>
      <c r="N2870" t="s">
        <v>9</v>
      </c>
      <c r="O2870" t="s">
        <v>9</v>
      </c>
      <c r="P2870" s="3">
        <v>37793.504861111112</v>
      </c>
      <c r="Q2870">
        <v>12</v>
      </c>
      <c r="R2870" t="s">
        <v>77</v>
      </c>
      <c r="S2870">
        <v>12</v>
      </c>
      <c r="T2870">
        <v>0</v>
      </c>
      <c r="U2870" t="s">
        <v>9</v>
      </c>
      <c r="V2870" s="3">
        <v>37793.477777777778</v>
      </c>
      <c r="W2870">
        <v>1</v>
      </c>
      <c r="X2870" s="3">
        <v>37793.472916666666</v>
      </c>
      <c r="Y2870" t="s">
        <v>9</v>
      </c>
      <c r="Z2870">
        <v>12</v>
      </c>
      <c r="AA2870">
        <v>0</v>
      </c>
      <c r="AB2870" t="s">
        <v>88</v>
      </c>
    </row>
    <row r="2871" spans="1:28" x14ac:dyDescent="0.25">
      <c r="A2871" t="s">
        <v>74</v>
      </c>
      <c r="B2871" t="s">
        <v>75</v>
      </c>
      <c r="C2871">
        <v>53.649500000000003</v>
      </c>
      <c r="D2871">
        <v>9.9618000000000002</v>
      </c>
      <c r="E2871">
        <v>15</v>
      </c>
      <c r="F2871" s="2">
        <v>37794</v>
      </c>
      <c r="G2871">
        <v>10.5</v>
      </c>
      <c r="H2871" s="3">
        <v>37794.488888888889</v>
      </c>
      <c r="I2871" s="3">
        <v>37794.461805555555</v>
      </c>
      <c r="J2871">
        <v>18.3</v>
      </c>
      <c r="K2871">
        <v>18.3</v>
      </c>
      <c r="L2871" s="3">
        <v>37794.473611111112</v>
      </c>
      <c r="M2871" t="s">
        <v>9</v>
      </c>
      <c r="N2871" t="s">
        <v>9</v>
      </c>
      <c r="O2871" t="s">
        <v>9</v>
      </c>
      <c r="P2871" s="3">
        <v>37794.504861111112</v>
      </c>
      <c r="Q2871">
        <v>0</v>
      </c>
      <c r="R2871" t="s">
        <v>76</v>
      </c>
      <c r="S2871">
        <v>0</v>
      </c>
      <c r="T2871">
        <v>0</v>
      </c>
      <c r="U2871" t="s">
        <v>9</v>
      </c>
      <c r="V2871" s="3">
        <v>37794.477777777778</v>
      </c>
      <c r="W2871">
        <v>1</v>
      </c>
      <c r="X2871" s="3">
        <v>37794.473611111112</v>
      </c>
      <c r="Y2871" t="s">
        <v>9</v>
      </c>
      <c r="Z2871">
        <v>0</v>
      </c>
      <c r="AA2871">
        <v>0</v>
      </c>
      <c r="AB2871" t="s">
        <v>88</v>
      </c>
    </row>
    <row r="2872" spans="1:28" x14ac:dyDescent="0.25">
      <c r="A2872" t="s">
        <v>74</v>
      </c>
      <c r="B2872" t="s">
        <v>75</v>
      </c>
      <c r="C2872">
        <v>53.649500000000003</v>
      </c>
      <c r="D2872">
        <v>9.9618000000000002</v>
      </c>
      <c r="E2872">
        <v>15</v>
      </c>
      <c r="F2872" s="2">
        <v>37795</v>
      </c>
      <c r="G2872">
        <v>14.7</v>
      </c>
      <c r="H2872" s="3">
        <v>37795.488888888889</v>
      </c>
      <c r="I2872" s="3">
        <v>37795.461805555555</v>
      </c>
      <c r="J2872">
        <v>24.8</v>
      </c>
      <c r="K2872">
        <v>24.8</v>
      </c>
      <c r="L2872" s="3">
        <v>37795.473611111112</v>
      </c>
      <c r="M2872" t="s">
        <v>9</v>
      </c>
      <c r="N2872" t="s">
        <v>9</v>
      </c>
      <c r="O2872" t="s">
        <v>9</v>
      </c>
      <c r="P2872" s="3">
        <v>37795.504861111112</v>
      </c>
      <c r="Q2872">
        <v>0</v>
      </c>
      <c r="R2872" t="s">
        <v>76</v>
      </c>
      <c r="S2872">
        <v>0</v>
      </c>
      <c r="T2872">
        <v>0</v>
      </c>
      <c r="U2872" t="s">
        <v>9</v>
      </c>
      <c r="V2872" s="3">
        <v>37795.477777777778</v>
      </c>
      <c r="W2872">
        <v>1</v>
      </c>
      <c r="X2872" s="3">
        <v>37795.473611111112</v>
      </c>
      <c r="Y2872" t="s">
        <v>9</v>
      </c>
      <c r="Z2872">
        <v>0</v>
      </c>
      <c r="AA2872">
        <v>0</v>
      </c>
      <c r="AB2872" t="s">
        <v>88</v>
      </c>
    </row>
    <row r="2873" spans="1:28" x14ac:dyDescent="0.25">
      <c r="A2873" t="s">
        <v>74</v>
      </c>
      <c r="B2873" t="s">
        <v>75</v>
      </c>
      <c r="C2873">
        <v>53.649500000000003</v>
      </c>
      <c r="D2873">
        <v>9.9618000000000002</v>
      </c>
      <c r="E2873">
        <v>15</v>
      </c>
      <c r="F2873" s="2">
        <v>37796</v>
      </c>
      <c r="G2873">
        <v>13.3</v>
      </c>
      <c r="H2873" s="3">
        <v>37796.488888888889</v>
      </c>
      <c r="I2873" s="3">
        <v>37796.461805555555</v>
      </c>
      <c r="J2873">
        <v>18.8</v>
      </c>
      <c r="K2873">
        <v>29.2</v>
      </c>
      <c r="L2873" s="3">
        <v>37796.473611111112</v>
      </c>
      <c r="M2873" t="s">
        <v>9</v>
      </c>
      <c r="N2873" t="s">
        <v>9</v>
      </c>
      <c r="O2873" t="s">
        <v>9</v>
      </c>
      <c r="P2873" s="3">
        <v>37796.505555555559</v>
      </c>
      <c r="Q2873">
        <v>0</v>
      </c>
      <c r="R2873" t="s">
        <v>76</v>
      </c>
      <c r="S2873">
        <v>0</v>
      </c>
      <c r="T2873">
        <v>0</v>
      </c>
      <c r="U2873" t="s">
        <v>9</v>
      </c>
      <c r="V2873" s="3">
        <v>37796.478472222225</v>
      </c>
      <c r="W2873">
        <v>1</v>
      </c>
      <c r="X2873" s="3">
        <v>37796.473611111112</v>
      </c>
      <c r="Y2873" t="s">
        <v>9</v>
      </c>
      <c r="Z2873">
        <v>0</v>
      </c>
      <c r="AA2873">
        <v>0</v>
      </c>
      <c r="AB2873" t="s">
        <v>88</v>
      </c>
    </row>
    <row r="2874" spans="1:28" x14ac:dyDescent="0.25">
      <c r="A2874" t="s">
        <v>74</v>
      </c>
      <c r="B2874" t="s">
        <v>75</v>
      </c>
      <c r="C2874">
        <v>53.649500000000003</v>
      </c>
      <c r="D2874">
        <v>9.9618000000000002</v>
      </c>
      <c r="E2874">
        <v>15</v>
      </c>
      <c r="F2874" s="2">
        <v>37797</v>
      </c>
      <c r="G2874">
        <v>13.6</v>
      </c>
      <c r="H2874" s="3">
        <v>37797.488888888889</v>
      </c>
      <c r="I2874" s="3">
        <v>37797.461805555555</v>
      </c>
      <c r="J2874">
        <v>16.5</v>
      </c>
      <c r="K2874">
        <v>19.2</v>
      </c>
      <c r="L2874" s="3">
        <v>37797.473611111112</v>
      </c>
      <c r="M2874" t="s">
        <v>9</v>
      </c>
      <c r="N2874" t="s">
        <v>9</v>
      </c>
      <c r="O2874" t="s">
        <v>9</v>
      </c>
      <c r="P2874" s="3">
        <v>37797.505555555559</v>
      </c>
      <c r="Q2874">
        <v>0</v>
      </c>
      <c r="R2874" t="s">
        <v>76</v>
      </c>
      <c r="S2874">
        <v>0</v>
      </c>
      <c r="T2874">
        <v>0</v>
      </c>
      <c r="U2874" t="s">
        <v>9</v>
      </c>
      <c r="V2874" s="3">
        <v>37797.478472222225</v>
      </c>
      <c r="W2874">
        <v>1</v>
      </c>
      <c r="X2874" s="3">
        <v>37797.473611111112</v>
      </c>
      <c r="Y2874" t="s">
        <v>9</v>
      </c>
      <c r="Z2874">
        <v>0</v>
      </c>
      <c r="AA2874">
        <v>0</v>
      </c>
      <c r="AB2874" t="s">
        <v>88</v>
      </c>
    </row>
    <row r="2875" spans="1:28" x14ac:dyDescent="0.25">
      <c r="A2875" t="s">
        <v>74</v>
      </c>
      <c r="B2875" t="s">
        <v>75</v>
      </c>
      <c r="C2875">
        <v>53.649500000000003</v>
      </c>
      <c r="D2875">
        <v>9.9618000000000002</v>
      </c>
      <c r="E2875">
        <v>15</v>
      </c>
      <c r="F2875" s="2">
        <v>37798</v>
      </c>
      <c r="G2875">
        <v>10.9</v>
      </c>
      <c r="H2875" s="3">
        <v>37798.489583333336</v>
      </c>
      <c r="I2875" s="3">
        <v>37798.462500000001</v>
      </c>
      <c r="J2875">
        <v>20.8</v>
      </c>
      <c r="K2875">
        <v>21.1</v>
      </c>
      <c r="L2875" s="3">
        <v>37798.473611111112</v>
      </c>
      <c r="M2875" t="s">
        <v>9</v>
      </c>
      <c r="N2875" t="s">
        <v>9</v>
      </c>
      <c r="O2875" t="s">
        <v>9</v>
      </c>
      <c r="P2875" s="3">
        <v>37798.505555555559</v>
      </c>
      <c r="Q2875">
        <v>0</v>
      </c>
      <c r="R2875" t="s">
        <v>76</v>
      </c>
      <c r="S2875">
        <v>0</v>
      </c>
      <c r="T2875">
        <v>0</v>
      </c>
      <c r="U2875" t="s">
        <v>9</v>
      </c>
      <c r="V2875" s="3">
        <v>37798.478472222225</v>
      </c>
      <c r="W2875">
        <v>1</v>
      </c>
      <c r="X2875" s="3">
        <v>37798.473611111112</v>
      </c>
      <c r="Y2875" t="s">
        <v>9</v>
      </c>
      <c r="Z2875">
        <v>0</v>
      </c>
      <c r="AA2875">
        <v>0</v>
      </c>
      <c r="AB2875" t="s">
        <v>88</v>
      </c>
    </row>
    <row r="2876" spans="1:28" x14ac:dyDescent="0.25">
      <c r="A2876" t="s">
        <v>74</v>
      </c>
      <c r="B2876" t="s">
        <v>75</v>
      </c>
      <c r="C2876">
        <v>53.649500000000003</v>
      </c>
      <c r="D2876">
        <v>9.9618000000000002</v>
      </c>
      <c r="E2876">
        <v>15</v>
      </c>
      <c r="F2876" s="2">
        <v>37799</v>
      </c>
      <c r="G2876">
        <v>9.6</v>
      </c>
      <c r="H2876" s="3">
        <v>37799.489583333336</v>
      </c>
      <c r="I2876" s="3">
        <v>37799.462500000001</v>
      </c>
      <c r="J2876">
        <v>23.5</v>
      </c>
      <c r="K2876">
        <v>23.7</v>
      </c>
      <c r="L2876" s="3">
        <v>37799.474305555559</v>
      </c>
      <c r="M2876" t="s">
        <v>9</v>
      </c>
      <c r="N2876" t="s">
        <v>9</v>
      </c>
      <c r="O2876" t="s">
        <v>9</v>
      </c>
      <c r="P2876" s="3">
        <v>37799.505555555559</v>
      </c>
      <c r="Q2876">
        <v>0</v>
      </c>
      <c r="R2876" t="s">
        <v>76</v>
      </c>
      <c r="S2876">
        <v>0</v>
      </c>
      <c r="T2876">
        <v>0</v>
      </c>
      <c r="U2876" t="s">
        <v>9</v>
      </c>
      <c r="V2876" s="3">
        <v>37799.478472222225</v>
      </c>
      <c r="W2876">
        <v>1</v>
      </c>
      <c r="X2876" s="3">
        <v>37799.474305555559</v>
      </c>
      <c r="Y2876" t="s">
        <v>9</v>
      </c>
      <c r="Z2876">
        <v>0</v>
      </c>
      <c r="AA2876">
        <v>0</v>
      </c>
      <c r="AB2876" t="s">
        <v>88</v>
      </c>
    </row>
    <row r="2877" spans="1:28" x14ac:dyDescent="0.25">
      <c r="A2877" t="s">
        <v>74</v>
      </c>
      <c r="B2877" t="s">
        <v>75</v>
      </c>
      <c r="C2877">
        <v>53.649500000000003</v>
      </c>
      <c r="D2877">
        <v>9.9618000000000002</v>
      </c>
      <c r="E2877">
        <v>15</v>
      </c>
      <c r="F2877" s="2">
        <v>37800</v>
      </c>
      <c r="G2877">
        <v>11.1</v>
      </c>
      <c r="H2877" s="3">
        <v>37800.489583333336</v>
      </c>
      <c r="I2877" s="3">
        <v>37800.462500000001</v>
      </c>
      <c r="J2877">
        <v>24.8</v>
      </c>
      <c r="K2877">
        <v>25.3</v>
      </c>
      <c r="L2877" s="3">
        <v>37800.474305555559</v>
      </c>
      <c r="M2877" t="s">
        <v>9</v>
      </c>
      <c r="N2877" t="s">
        <v>9</v>
      </c>
      <c r="O2877" t="s">
        <v>9</v>
      </c>
      <c r="P2877" s="3">
        <v>37800.505555555559</v>
      </c>
      <c r="Q2877">
        <v>0</v>
      </c>
      <c r="R2877" t="s">
        <v>76</v>
      </c>
      <c r="S2877">
        <v>0</v>
      </c>
      <c r="T2877">
        <v>0</v>
      </c>
      <c r="U2877" t="s">
        <v>9</v>
      </c>
      <c r="V2877" s="3">
        <v>37800.478472222225</v>
      </c>
      <c r="W2877">
        <v>1</v>
      </c>
      <c r="X2877" s="3">
        <v>37800.474305555559</v>
      </c>
      <c r="Y2877" t="s">
        <v>9</v>
      </c>
      <c r="Z2877">
        <v>0</v>
      </c>
      <c r="AA2877">
        <v>0</v>
      </c>
      <c r="AB2877" t="s">
        <v>88</v>
      </c>
    </row>
    <row r="2878" spans="1:28" x14ac:dyDescent="0.25">
      <c r="A2878" t="s">
        <v>74</v>
      </c>
      <c r="B2878" t="s">
        <v>75</v>
      </c>
      <c r="C2878">
        <v>53.649500000000003</v>
      </c>
      <c r="D2878">
        <v>9.9618000000000002</v>
      </c>
      <c r="E2878">
        <v>15</v>
      </c>
      <c r="F2878" s="2">
        <v>37801</v>
      </c>
      <c r="G2878">
        <v>17</v>
      </c>
      <c r="H2878" s="3">
        <v>37801.489583333336</v>
      </c>
      <c r="I2878" s="3">
        <v>37801.462500000001</v>
      </c>
      <c r="J2878">
        <v>23.1</v>
      </c>
      <c r="K2878">
        <v>26.4</v>
      </c>
      <c r="L2878" s="3">
        <v>37801.474305555559</v>
      </c>
      <c r="M2878" t="s">
        <v>9</v>
      </c>
      <c r="N2878" t="s">
        <v>9</v>
      </c>
      <c r="O2878" t="s">
        <v>9</v>
      </c>
      <c r="P2878" s="3">
        <v>37801.505555555559</v>
      </c>
      <c r="Q2878">
        <v>0</v>
      </c>
      <c r="R2878" t="s">
        <v>76</v>
      </c>
      <c r="S2878">
        <v>0</v>
      </c>
      <c r="T2878">
        <v>0</v>
      </c>
      <c r="U2878" t="s">
        <v>9</v>
      </c>
      <c r="V2878" s="3">
        <v>37801.478472222225</v>
      </c>
      <c r="W2878">
        <v>1</v>
      </c>
      <c r="X2878" s="3">
        <v>37801.474305555559</v>
      </c>
      <c r="Y2878" t="s">
        <v>9</v>
      </c>
      <c r="Z2878">
        <v>0</v>
      </c>
      <c r="AA2878">
        <v>0</v>
      </c>
      <c r="AB2878" t="s">
        <v>88</v>
      </c>
    </row>
    <row r="2879" spans="1:28" x14ac:dyDescent="0.25">
      <c r="A2879" t="s">
        <v>74</v>
      </c>
      <c r="B2879" t="s">
        <v>75</v>
      </c>
      <c r="C2879">
        <v>53.649500000000003</v>
      </c>
      <c r="D2879">
        <v>9.9618000000000002</v>
      </c>
      <c r="E2879">
        <v>15</v>
      </c>
      <c r="F2879" s="2">
        <v>37802</v>
      </c>
      <c r="G2879">
        <v>9</v>
      </c>
      <c r="H2879" s="3">
        <v>37802.489583333336</v>
      </c>
      <c r="I2879" s="3">
        <v>37802.462500000001</v>
      </c>
      <c r="J2879">
        <v>21.7</v>
      </c>
      <c r="K2879">
        <v>23.8</v>
      </c>
      <c r="L2879" s="3">
        <v>37802.474305555559</v>
      </c>
      <c r="M2879" t="s">
        <v>9</v>
      </c>
      <c r="N2879" t="s">
        <v>9</v>
      </c>
      <c r="O2879" t="s">
        <v>9</v>
      </c>
      <c r="P2879" s="3">
        <v>37802.505555555559</v>
      </c>
      <c r="Q2879">
        <v>0</v>
      </c>
      <c r="R2879" t="s">
        <v>76</v>
      </c>
      <c r="S2879">
        <v>0</v>
      </c>
      <c r="T2879">
        <v>0</v>
      </c>
      <c r="U2879" t="s">
        <v>9</v>
      </c>
      <c r="V2879" s="3">
        <v>37802.478472222225</v>
      </c>
      <c r="W2879">
        <v>1</v>
      </c>
      <c r="X2879" s="3">
        <v>37802.474305555559</v>
      </c>
      <c r="Y2879" t="s">
        <v>9</v>
      </c>
      <c r="Z2879">
        <v>0</v>
      </c>
      <c r="AA2879">
        <v>0</v>
      </c>
      <c r="AB2879" t="s">
        <v>88</v>
      </c>
    </row>
    <row r="2880" spans="1:28" x14ac:dyDescent="0.25">
      <c r="A2880" t="s">
        <v>74</v>
      </c>
      <c r="B2880" t="s">
        <v>75</v>
      </c>
      <c r="C2880">
        <v>53.649500000000003</v>
      </c>
      <c r="D2880">
        <v>9.9618000000000002</v>
      </c>
      <c r="E2880">
        <v>15</v>
      </c>
      <c r="F2880" s="2">
        <v>37803</v>
      </c>
      <c r="G2880">
        <v>15.3</v>
      </c>
      <c r="H2880" s="3">
        <v>37803.489583333336</v>
      </c>
      <c r="I2880" s="3">
        <v>37803.462500000001</v>
      </c>
      <c r="J2880">
        <v>20.9</v>
      </c>
      <c r="K2880">
        <v>23.2</v>
      </c>
      <c r="L2880" s="3">
        <v>37803.474305555559</v>
      </c>
      <c r="M2880" t="s">
        <v>9</v>
      </c>
      <c r="N2880" t="s">
        <v>9</v>
      </c>
      <c r="O2880" t="s">
        <v>9</v>
      </c>
      <c r="P2880" s="3">
        <v>37803.505555555559</v>
      </c>
      <c r="Q2880">
        <v>8</v>
      </c>
      <c r="R2880" t="s">
        <v>77</v>
      </c>
      <c r="S2880">
        <v>8</v>
      </c>
      <c r="T2880">
        <v>0</v>
      </c>
      <c r="U2880" t="s">
        <v>9</v>
      </c>
      <c r="V2880" s="3">
        <v>37803.478472222225</v>
      </c>
      <c r="W2880">
        <v>1</v>
      </c>
      <c r="X2880" s="3">
        <v>37803.474305555559</v>
      </c>
      <c r="Y2880" t="s">
        <v>9</v>
      </c>
      <c r="Z2880">
        <v>8</v>
      </c>
      <c r="AA2880">
        <v>0</v>
      </c>
      <c r="AB2880" t="s">
        <v>88</v>
      </c>
    </row>
    <row r="2881" spans="1:28" x14ac:dyDescent="0.25">
      <c r="A2881" t="s">
        <v>74</v>
      </c>
      <c r="B2881" t="s">
        <v>75</v>
      </c>
      <c r="C2881">
        <v>53.649500000000003</v>
      </c>
      <c r="D2881">
        <v>9.9618000000000002</v>
      </c>
      <c r="E2881">
        <v>15</v>
      </c>
      <c r="F2881" s="2">
        <v>37804</v>
      </c>
      <c r="G2881">
        <v>12.9</v>
      </c>
      <c r="H2881" s="3">
        <v>37804.489583333336</v>
      </c>
      <c r="I2881" s="3">
        <v>37804.462500000001</v>
      </c>
      <c r="J2881">
        <v>17.5</v>
      </c>
      <c r="K2881">
        <v>23.5</v>
      </c>
      <c r="L2881" s="3">
        <v>37804.474999999999</v>
      </c>
      <c r="M2881" t="s">
        <v>9</v>
      </c>
      <c r="N2881" t="s">
        <v>9</v>
      </c>
      <c r="O2881" t="s">
        <v>9</v>
      </c>
      <c r="P2881" s="3">
        <v>37804.505555555559</v>
      </c>
      <c r="Q2881">
        <v>3</v>
      </c>
      <c r="R2881" t="s">
        <v>77</v>
      </c>
      <c r="S2881">
        <v>3</v>
      </c>
      <c r="T2881">
        <v>0</v>
      </c>
      <c r="U2881" t="s">
        <v>9</v>
      </c>
      <c r="V2881" s="3">
        <v>37804.478472222225</v>
      </c>
      <c r="W2881">
        <v>1</v>
      </c>
      <c r="X2881" s="3">
        <v>37804.474999999999</v>
      </c>
      <c r="Y2881" t="s">
        <v>9</v>
      </c>
      <c r="Z2881">
        <v>3</v>
      </c>
      <c r="AA2881">
        <v>0</v>
      </c>
      <c r="AB2881" t="s">
        <v>88</v>
      </c>
    </row>
    <row r="2882" spans="1:28" x14ac:dyDescent="0.25">
      <c r="A2882" t="s">
        <v>74</v>
      </c>
      <c r="B2882" t="s">
        <v>75</v>
      </c>
      <c r="C2882">
        <v>53.649500000000003</v>
      </c>
      <c r="D2882">
        <v>9.9618000000000002</v>
      </c>
      <c r="E2882">
        <v>15</v>
      </c>
      <c r="F2882" s="2">
        <v>37805</v>
      </c>
      <c r="G2882">
        <v>14</v>
      </c>
      <c r="H2882" s="3">
        <v>37805.489583333336</v>
      </c>
      <c r="I2882" s="3">
        <v>37805.462500000001</v>
      </c>
      <c r="J2882">
        <v>19</v>
      </c>
      <c r="K2882">
        <v>19</v>
      </c>
      <c r="L2882" s="3">
        <v>37805.474999999999</v>
      </c>
      <c r="M2882" t="s">
        <v>9</v>
      </c>
      <c r="N2882" t="s">
        <v>9</v>
      </c>
      <c r="O2882" t="s">
        <v>9</v>
      </c>
      <c r="P2882" s="3">
        <v>37805.505555555559</v>
      </c>
      <c r="Q2882">
        <v>5</v>
      </c>
      <c r="R2882" t="s">
        <v>77</v>
      </c>
      <c r="S2882">
        <v>5</v>
      </c>
      <c r="T2882">
        <v>0</v>
      </c>
      <c r="U2882" t="s">
        <v>9</v>
      </c>
      <c r="V2882" s="3">
        <v>37805.478472222225</v>
      </c>
      <c r="W2882">
        <v>1</v>
      </c>
      <c r="X2882" s="3">
        <v>37805.474999999999</v>
      </c>
      <c r="Y2882" t="s">
        <v>9</v>
      </c>
      <c r="Z2882">
        <v>5</v>
      </c>
      <c r="AA2882">
        <v>0</v>
      </c>
      <c r="AB2882" t="s">
        <v>88</v>
      </c>
    </row>
    <row r="2883" spans="1:28" x14ac:dyDescent="0.25">
      <c r="A2883" t="s">
        <v>74</v>
      </c>
      <c r="B2883" t="s">
        <v>75</v>
      </c>
      <c r="C2883">
        <v>53.649500000000003</v>
      </c>
      <c r="D2883">
        <v>9.9618000000000002</v>
      </c>
      <c r="E2883">
        <v>15</v>
      </c>
      <c r="F2883" s="2">
        <v>37806</v>
      </c>
      <c r="G2883">
        <v>14.4</v>
      </c>
      <c r="H2883" s="3">
        <v>37806.490277777775</v>
      </c>
      <c r="I2883" s="3">
        <v>37806.463194444441</v>
      </c>
      <c r="J2883">
        <v>14.9</v>
      </c>
      <c r="K2883">
        <v>21.3</v>
      </c>
      <c r="L2883" s="3">
        <v>37806.474999999999</v>
      </c>
      <c r="M2883" t="s">
        <v>9</v>
      </c>
      <c r="N2883" t="s">
        <v>9</v>
      </c>
      <c r="O2883" t="s">
        <v>9</v>
      </c>
      <c r="P2883" s="3">
        <v>37806.490277777775</v>
      </c>
      <c r="Q2883">
        <v>4.3</v>
      </c>
      <c r="R2883" t="s">
        <v>77</v>
      </c>
      <c r="S2883">
        <v>4.3</v>
      </c>
      <c r="T2883">
        <v>0</v>
      </c>
      <c r="U2883" t="s">
        <v>9</v>
      </c>
      <c r="V2883" s="3">
        <v>37806.463194444441</v>
      </c>
      <c r="W2883">
        <v>1</v>
      </c>
      <c r="X2883" s="3">
        <v>37806.474999999999</v>
      </c>
      <c r="Y2883" t="s">
        <v>9</v>
      </c>
      <c r="Z2883">
        <v>4.3</v>
      </c>
      <c r="AA2883">
        <v>0</v>
      </c>
      <c r="AB2883" t="s">
        <v>88</v>
      </c>
    </row>
    <row r="2884" spans="1:28" x14ac:dyDescent="0.25">
      <c r="A2884" t="s">
        <v>74</v>
      </c>
      <c r="B2884" t="s">
        <v>75</v>
      </c>
      <c r="C2884">
        <v>53.649500000000003</v>
      </c>
      <c r="D2884">
        <v>9.9618000000000002</v>
      </c>
      <c r="E2884">
        <v>15</v>
      </c>
      <c r="F2884" s="2">
        <v>37807</v>
      </c>
      <c r="G2884">
        <v>14.6</v>
      </c>
      <c r="H2884" s="3">
        <v>37807.490277777775</v>
      </c>
      <c r="I2884" s="3">
        <v>37807.463194444441</v>
      </c>
      <c r="J2884">
        <v>16</v>
      </c>
      <c r="K2884">
        <v>16</v>
      </c>
      <c r="L2884" s="3">
        <v>37807.474999999999</v>
      </c>
      <c r="M2884" t="s">
        <v>9</v>
      </c>
      <c r="N2884" t="s">
        <v>9</v>
      </c>
      <c r="O2884" t="s">
        <v>9</v>
      </c>
      <c r="P2884" s="3">
        <v>37807.490277777775</v>
      </c>
      <c r="Q2884">
        <v>0.05</v>
      </c>
      <c r="R2884" t="s">
        <v>77</v>
      </c>
      <c r="S2884">
        <v>0.05</v>
      </c>
      <c r="T2884">
        <v>0</v>
      </c>
      <c r="U2884" t="s">
        <v>82</v>
      </c>
      <c r="V2884" s="3">
        <v>37807.463194444441</v>
      </c>
      <c r="W2884">
        <v>1</v>
      </c>
      <c r="X2884" s="3">
        <v>37807.474999999999</v>
      </c>
      <c r="Y2884" t="s">
        <v>9</v>
      </c>
      <c r="Z2884">
        <v>0.05</v>
      </c>
      <c r="AA2884">
        <v>0</v>
      </c>
      <c r="AB2884" t="s">
        <v>88</v>
      </c>
    </row>
    <row r="2885" spans="1:28" x14ac:dyDescent="0.25">
      <c r="A2885" t="s">
        <v>74</v>
      </c>
      <c r="B2885" t="s">
        <v>75</v>
      </c>
      <c r="C2885">
        <v>53.649500000000003</v>
      </c>
      <c r="D2885">
        <v>9.9618000000000002</v>
      </c>
      <c r="E2885">
        <v>15</v>
      </c>
      <c r="F2885" s="2">
        <v>37808</v>
      </c>
      <c r="G2885">
        <v>14.4</v>
      </c>
      <c r="H2885" s="3">
        <v>37808.490277777775</v>
      </c>
      <c r="I2885" s="3">
        <v>37808.463194444441</v>
      </c>
      <c r="J2885">
        <v>15.7</v>
      </c>
      <c r="K2885">
        <v>20</v>
      </c>
      <c r="L2885" s="3">
        <v>37808.474999999999</v>
      </c>
      <c r="M2885" t="s">
        <v>9</v>
      </c>
      <c r="N2885" t="s">
        <v>9</v>
      </c>
      <c r="O2885" t="s">
        <v>9</v>
      </c>
      <c r="P2885" s="3">
        <v>37808.490277777775</v>
      </c>
      <c r="Q2885">
        <v>0.05</v>
      </c>
      <c r="R2885" t="s">
        <v>77</v>
      </c>
      <c r="S2885">
        <v>0.05</v>
      </c>
      <c r="T2885">
        <v>0</v>
      </c>
      <c r="U2885" t="s">
        <v>82</v>
      </c>
      <c r="V2885" s="3">
        <v>37808.463194444441</v>
      </c>
      <c r="W2885">
        <v>1</v>
      </c>
      <c r="X2885" s="3">
        <v>37808.474999999999</v>
      </c>
      <c r="Y2885" t="s">
        <v>9</v>
      </c>
      <c r="Z2885">
        <v>0.05</v>
      </c>
      <c r="AA2885">
        <v>0</v>
      </c>
      <c r="AB2885" t="s">
        <v>88</v>
      </c>
    </row>
    <row r="2886" spans="1:28" x14ac:dyDescent="0.25">
      <c r="A2886" t="s">
        <v>74</v>
      </c>
      <c r="B2886" t="s">
        <v>75</v>
      </c>
      <c r="C2886">
        <v>53.649500000000003</v>
      </c>
      <c r="D2886">
        <v>9.9618000000000002</v>
      </c>
      <c r="E2886">
        <v>15</v>
      </c>
      <c r="F2886" s="2">
        <v>37809</v>
      </c>
      <c r="G2886">
        <v>11.6</v>
      </c>
      <c r="H2886" s="3">
        <v>37809.490277777775</v>
      </c>
      <c r="I2886" s="3">
        <v>37809.463194444441</v>
      </c>
      <c r="J2886">
        <v>16</v>
      </c>
      <c r="K2886">
        <v>17.8</v>
      </c>
      <c r="L2886" s="3">
        <v>37809.474999999999</v>
      </c>
      <c r="M2886" t="s">
        <v>9</v>
      </c>
      <c r="N2886" t="s">
        <v>9</v>
      </c>
      <c r="O2886" t="s">
        <v>9</v>
      </c>
      <c r="P2886" s="3">
        <v>37809.490277777775</v>
      </c>
      <c r="Q2886">
        <v>0.05</v>
      </c>
      <c r="R2886" t="s">
        <v>77</v>
      </c>
      <c r="S2886">
        <v>0.05</v>
      </c>
      <c r="T2886">
        <v>0</v>
      </c>
      <c r="U2886" t="s">
        <v>82</v>
      </c>
      <c r="V2886" s="3">
        <v>37809.463194444441</v>
      </c>
      <c r="W2886">
        <v>1</v>
      </c>
      <c r="X2886" s="3">
        <v>37809.474999999999</v>
      </c>
      <c r="Y2886" t="s">
        <v>9</v>
      </c>
      <c r="Z2886">
        <v>0.05</v>
      </c>
      <c r="AA2886">
        <v>0</v>
      </c>
      <c r="AB2886" t="s">
        <v>88</v>
      </c>
    </row>
    <row r="2887" spans="1:28" x14ac:dyDescent="0.25">
      <c r="A2887" t="s">
        <v>74</v>
      </c>
      <c r="B2887" t="s">
        <v>75</v>
      </c>
      <c r="C2887">
        <v>53.649500000000003</v>
      </c>
      <c r="D2887">
        <v>9.9618000000000002</v>
      </c>
      <c r="E2887">
        <v>15</v>
      </c>
      <c r="F2887" s="2">
        <v>37810</v>
      </c>
      <c r="G2887">
        <v>9.3000000000000007</v>
      </c>
      <c r="H2887" s="3">
        <v>37810.490277777775</v>
      </c>
      <c r="I2887" s="3">
        <v>37810.463194444441</v>
      </c>
      <c r="J2887">
        <v>21.5</v>
      </c>
      <c r="K2887">
        <v>21.5</v>
      </c>
      <c r="L2887" s="3">
        <v>37810.475694444445</v>
      </c>
      <c r="M2887" t="s">
        <v>9</v>
      </c>
      <c r="N2887" t="s">
        <v>9</v>
      </c>
      <c r="O2887" t="s">
        <v>9</v>
      </c>
      <c r="P2887" s="3">
        <v>37810.490277777775</v>
      </c>
      <c r="Q2887">
        <v>0.05</v>
      </c>
      <c r="R2887" t="s">
        <v>77</v>
      </c>
      <c r="S2887">
        <v>0.05</v>
      </c>
      <c r="T2887">
        <v>0</v>
      </c>
      <c r="U2887" t="s">
        <v>82</v>
      </c>
      <c r="V2887" s="3">
        <v>37810.463194444441</v>
      </c>
      <c r="W2887">
        <v>1</v>
      </c>
      <c r="X2887" s="3">
        <v>37810.475694444445</v>
      </c>
      <c r="Y2887" t="s">
        <v>9</v>
      </c>
      <c r="Z2887">
        <v>0.05</v>
      </c>
      <c r="AA2887">
        <v>0</v>
      </c>
      <c r="AB2887" t="s">
        <v>88</v>
      </c>
    </row>
    <row r="2888" spans="1:28" x14ac:dyDescent="0.25">
      <c r="A2888" t="s">
        <v>74</v>
      </c>
      <c r="B2888" t="s">
        <v>75</v>
      </c>
      <c r="C2888">
        <v>53.649500000000003</v>
      </c>
      <c r="D2888">
        <v>9.9618000000000002</v>
      </c>
      <c r="E2888">
        <v>15</v>
      </c>
      <c r="F2888" s="2">
        <v>37811</v>
      </c>
      <c r="G2888">
        <v>15.9</v>
      </c>
      <c r="H2888" s="3">
        <v>37811.490277777775</v>
      </c>
      <c r="I2888" s="3">
        <v>37811.463194444441</v>
      </c>
      <c r="J2888">
        <v>19.8</v>
      </c>
      <c r="K2888">
        <v>23.2</v>
      </c>
      <c r="L2888" s="3">
        <v>37811.475694444445</v>
      </c>
      <c r="M2888" t="s">
        <v>9</v>
      </c>
      <c r="N2888" t="s">
        <v>9</v>
      </c>
      <c r="O2888" t="s">
        <v>9</v>
      </c>
      <c r="P2888" s="3">
        <v>37811.490277777775</v>
      </c>
      <c r="Q2888">
        <v>0.05</v>
      </c>
      <c r="R2888" t="s">
        <v>77</v>
      </c>
      <c r="S2888">
        <v>0.05</v>
      </c>
      <c r="T2888">
        <v>0</v>
      </c>
      <c r="U2888" t="s">
        <v>82</v>
      </c>
      <c r="V2888" s="3">
        <v>37811.463194444441</v>
      </c>
      <c r="W2888">
        <v>1</v>
      </c>
      <c r="X2888" s="3">
        <v>37811.475694444445</v>
      </c>
      <c r="Y2888" t="s">
        <v>9</v>
      </c>
      <c r="Z2888">
        <v>0.05</v>
      </c>
      <c r="AA2888">
        <v>0</v>
      </c>
      <c r="AB2888" t="s">
        <v>88</v>
      </c>
    </row>
    <row r="2889" spans="1:28" x14ac:dyDescent="0.25">
      <c r="A2889" t="s">
        <v>74</v>
      </c>
      <c r="B2889" t="s">
        <v>75</v>
      </c>
      <c r="C2889">
        <v>53.649500000000003</v>
      </c>
      <c r="D2889">
        <v>9.9618000000000002</v>
      </c>
      <c r="E2889">
        <v>15</v>
      </c>
      <c r="F2889" s="2">
        <v>37812</v>
      </c>
      <c r="G2889">
        <v>13.5</v>
      </c>
      <c r="H2889" s="3">
        <v>37812.490277777775</v>
      </c>
      <c r="I2889" s="3">
        <v>37812.463194444441</v>
      </c>
      <c r="J2889">
        <v>20.399999999999999</v>
      </c>
      <c r="K2889">
        <v>20.7</v>
      </c>
      <c r="L2889" s="3">
        <v>37812.475694444445</v>
      </c>
      <c r="M2889" t="s">
        <v>9</v>
      </c>
      <c r="N2889" t="s">
        <v>9</v>
      </c>
      <c r="O2889" t="s">
        <v>9</v>
      </c>
      <c r="P2889" s="3">
        <v>37812.490277777775</v>
      </c>
      <c r="Q2889">
        <v>0.05</v>
      </c>
      <c r="R2889" t="s">
        <v>77</v>
      </c>
      <c r="S2889">
        <v>0.05</v>
      </c>
      <c r="T2889">
        <v>0</v>
      </c>
      <c r="U2889" t="s">
        <v>82</v>
      </c>
      <c r="V2889" s="3">
        <v>37812.463194444441</v>
      </c>
      <c r="W2889">
        <v>1</v>
      </c>
      <c r="X2889" s="3">
        <v>37812.475694444445</v>
      </c>
      <c r="Y2889" t="s">
        <v>9</v>
      </c>
      <c r="Z2889">
        <v>0.05</v>
      </c>
      <c r="AA2889">
        <v>0</v>
      </c>
      <c r="AB2889" t="s">
        <v>88</v>
      </c>
    </row>
    <row r="2890" spans="1:28" x14ac:dyDescent="0.25">
      <c r="A2890" t="s">
        <v>74</v>
      </c>
      <c r="B2890" t="s">
        <v>75</v>
      </c>
      <c r="C2890">
        <v>53.649500000000003</v>
      </c>
      <c r="D2890">
        <v>9.9618000000000002</v>
      </c>
      <c r="E2890">
        <v>15</v>
      </c>
      <c r="F2890" s="2">
        <v>37813</v>
      </c>
      <c r="G2890">
        <v>10</v>
      </c>
      <c r="H2890" s="3">
        <v>37813.490277777775</v>
      </c>
      <c r="I2890" s="3">
        <v>37813.463194444441</v>
      </c>
      <c r="J2890">
        <v>25.3</v>
      </c>
      <c r="K2890">
        <v>25.3</v>
      </c>
      <c r="L2890" s="3">
        <v>37813.475694444445</v>
      </c>
      <c r="M2890" t="s">
        <v>9</v>
      </c>
      <c r="N2890" t="s">
        <v>9</v>
      </c>
      <c r="O2890" t="s">
        <v>9</v>
      </c>
      <c r="P2890" s="3">
        <v>37813.490277777775</v>
      </c>
      <c r="Q2890">
        <v>2.5</v>
      </c>
      <c r="R2890" t="s">
        <v>77</v>
      </c>
      <c r="S2890">
        <v>2.5</v>
      </c>
      <c r="T2890">
        <v>0</v>
      </c>
      <c r="U2890" t="s">
        <v>9</v>
      </c>
      <c r="V2890" s="3">
        <v>37813.463194444441</v>
      </c>
      <c r="W2890">
        <v>1</v>
      </c>
      <c r="X2890" s="3">
        <v>37813.475694444445</v>
      </c>
      <c r="Y2890" t="s">
        <v>9</v>
      </c>
      <c r="Z2890">
        <v>2.5</v>
      </c>
      <c r="AA2890">
        <v>0</v>
      </c>
      <c r="AB2890" t="s">
        <v>88</v>
      </c>
    </row>
    <row r="2891" spans="1:28" x14ac:dyDescent="0.25">
      <c r="A2891" t="s">
        <v>74</v>
      </c>
      <c r="B2891" t="s">
        <v>75</v>
      </c>
      <c r="C2891">
        <v>53.649500000000003</v>
      </c>
      <c r="D2891">
        <v>9.9618000000000002</v>
      </c>
      <c r="E2891">
        <v>15</v>
      </c>
      <c r="F2891" s="2">
        <v>37814</v>
      </c>
      <c r="G2891">
        <v>12.5</v>
      </c>
      <c r="H2891" s="3">
        <v>37814.489583333336</v>
      </c>
      <c r="I2891" s="3">
        <v>37814.462500000001</v>
      </c>
      <c r="J2891">
        <v>19.7</v>
      </c>
      <c r="K2891">
        <v>26.6</v>
      </c>
      <c r="L2891" s="3">
        <v>37814.475694444445</v>
      </c>
      <c r="M2891" t="s">
        <v>9</v>
      </c>
      <c r="N2891" t="s">
        <v>9</v>
      </c>
      <c r="O2891" t="s">
        <v>9</v>
      </c>
      <c r="P2891" s="3">
        <v>37814.489583333336</v>
      </c>
      <c r="Q2891">
        <v>0.05</v>
      </c>
      <c r="R2891" t="s">
        <v>77</v>
      </c>
      <c r="S2891">
        <v>0.05</v>
      </c>
      <c r="T2891">
        <v>0</v>
      </c>
      <c r="U2891" t="s">
        <v>82</v>
      </c>
      <c r="V2891" s="3">
        <v>37814.462500000001</v>
      </c>
      <c r="W2891">
        <v>1</v>
      </c>
      <c r="X2891" s="3">
        <v>37814.475694444445</v>
      </c>
      <c r="Y2891" t="s">
        <v>9</v>
      </c>
      <c r="Z2891">
        <v>0.05</v>
      </c>
      <c r="AA2891">
        <v>0</v>
      </c>
      <c r="AB2891" t="s">
        <v>88</v>
      </c>
    </row>
    <row r="2892" spans="1:28" x14ac:dyDescent="0.25">
      <c r="A2892" t="s">
        <v>74</v>
      </c>
      <c r="B2892" t="s">
        <v>75</v>
      </c>
      <c r="C2892">
        <v>53.649500000000003</v>
      </c>
      <c r="D2892">
        <v>9.9618000000000002</v>
      </c>
      <c r="E2892">
        <v>15</v>
      </c>
      <c r="F2892" s="2">
        <v>37815</v>
      </c>
      <c r="G2892">
        <v>11.1</v>
      </c>
      <c r="H2892" s="3">
        <v>37815.489583333336</v>
      </c>
      <c r="I2892" s="3">
        <v>37815.462500000001</v>
      </c>
      <c r="J2892">
        <v>19.899999999999999</v>
      </c>
      <c r="K2892">
        <v>21.7</v>
      </c>
      <c r="L2892" s="3">
        <v>37815.475694444445</v>
      </c>
      <c r="M2892" t="s">
        <v>9</v>
      </c>
      <c r="N2892" t="s">
        <v>9</v>
      </c>
      <c r="O2892" t="s">
        <v>9</v>
      </c>
      <c r="P2892" s="3">
        <v>37815.489583333336</v>
      </c>
      <c r="Q2892">
        <v>0.05</v>
      </c>
      <c r="R2892" t="s">
        <v>77</v>
      </c>
      <c r="S2892">
        <v>0.05</v>
      </c>
      <c r="T2892">
        <v>0</v>
      </c>
      <c r="U2892" t="s">
        <v>82</v>
      </c>
      <c r="V2892" s="3">
        <v>37815.462500000001</v>
      </c>
      <c r="W2892">
        <v>1</v>
      </c>
      <c r="X2892" s="3">
        <v>37815.475694444445</v>
      </c>
      <c r="Y2892" t="s">
        <v>9</v>
      </c>
      <c r="Z2892">
        <v>0.05</v>
      </c>
      <c r="AA2892">
        <v>0</v>
      </c>
      <c r="AB2892" t="s">
        <v>88</v>
      </c>
    </row>
    <row r="2893" spans="1:28" x14ac:dyDescent="0.25">
      <c r="A2893" t="s">
        <v>74</v>
      </c>
      <c r="B2893" t="s">
        <v>75</v>
      </c>
      <c r="C2893">
        <v>53.649500000000003</v>
      </c>
      <c r="D2893">
        <v>9.9618000000000002</v>
      </c>
      <c r="E2893">
        <v>15</v>
      </c>
      <c r="F2893" s="2">
        <v>37816</v>
      </c>
      <c r="G2893">
        <v>10.6</v>
      </c>
      <c r="H2893" s="3">
        <v>37816.489583333336</v>
      </c>
      <c r="I2893" s="3">
        <v>37816.462500000001</v>
      </c>
      <c r="J2893">
        <v>24.8</v>
      </c>
      <c r="K2893">
        <v>24.8</v>
      </c>
      <c r="L2893" s="3">
        <v>37816.475694444445</v>
      </c>
      <c r="M2893" t="s">
        <v>9</v>
      </c>
      <c r="N2893" t="s">
        <v>9</v>
      </c>
      <c r="O2893" t="s">
        <v>9</v>
      </c>
      <c r="P2893" s="3">
        <v>37816.489583333336</v>
      </c>
      <c r="Q2893">
        <v>0.05</v>
      </c>
      <c r="R2893" t="s">
        <v>77</v>
      </c>
      <c r="S2893">
        <v>0.05</v>
      </c>
      <c r="T2893">
        <v>0</v>
      </c>
      <c r="U2893" t="s">
        <v>82</v>
      </c>
      <c r="V2893" s="3">
        <v>37816.462500000001</v>
      </c>
      <c r="W2893">
        <v>1</v>
      </c>
      <c r="X2893" s="3">
        <v>37816.475694444445</v>
      </c>
      <c r="Y2893" t="s">
        <v>9</v>
      </c>
      <c r="Z2893">
        <v>0.05</v>
      </c>
      <c r="AA2893">
        <v>0</v>
      </c>
      <c r="AB2893" t="s">
        <v>88</v>
      </c>
    </row>
    <row r="2894" spans="1:28" x14ac:dyDescent="0.25">
      <c r="A2894" t="s">
        <v>74</v>
      </c>
      <c r="B2894" t="s">
        <v>75</v>
      </c>
      <c r="C2894">
        <v>53.649500000000003</v>
      </c>
      <c r="D2894">
        <v>9.9618000000000002</v>
      </c>
      <c r="E2894">
        <v>15</v>
      </c>
      <c r="F2894" s="2">
        <v>37817</v>
      </c>
      <c r="G2894">
        <v>13.5</v>
      </c>
      <c r="H2894" s="3">
        <v>37817.489583333336</v>
      </c>
      <c r="I2894" s="3">
        <v>37817.462500000001</v>
      </c>
      <c r="J2894">
        <v>26.4</v>
      </c>
      <c r="K2894">
        <v>26.4</v>
      </c>
      <c r="L2894" s="3">
        <v>37817.476388888892</v>
      </c>
      <c r="M2894" t="s">
        <v>9</v>
      </c>
      <c r="N2894" t="s">
        <v>9</v>
      </c>
      <c r="O2894" t="s">
        <v>9</v>
      </c>
      <c r="P2894" s="3">
        <v>37817.489583333336</v>
      </c>
      <c r="Q2894">
        <v>0.05</v>
      </c>
      <c r="R2894" t="s">
        <v>77</v>
      </c>
      <c r="S2894">
        <v>0.05</v>
      </c>
      <c r="T2894">
        <v>0</v>
      </c>
      <c r="U2894" t="s">
        <v>82</v>
      </c>
      <c r="V2894" s="3">
        <v>37817.462500000001</v>
      </c>
      <c r="W2894">
        <v>1</v>
      </c>
      <c r="X2894" s="3">
        <v>37817.476388888892</v>
      </c>
      <c r="Y2894" t="s">
        <v>9</v>
      </c>
      <c r="Z2894">
        <v>0.05</v>
      </c>
      <c r="AA2894">
        <v>0</v>
      </c>
      <c r="AB2894" t="s">
        <v>88</v>
      </c>
    </row>
    <row r="2895" spans="1:28" x14ac:dyDescent="0.25">
      <c r="A2895" t="s">
        <v>74</v>
      </c>
      <c r="B2895" t="s">
        <v>75</v>
      </c>
      <c r="C2895">
        <v>53.649500000000003</v>
      </c>
      <c r="D2895">
        <v>9.9618000000000002</v>
      </c>
      <c r="E2895">
        <v>15</v>
      </c>
      <c r="F2895" s="2">
        <v>37818</v>
      </c>
      <c r="G2895">
        <v>17.7</v>
      </c>
      <c r="H2895" s="3">
        <v>37818.489583333336</v>
      </c>
      <c r="I2895" s="3">
        <v>37818.462500000001</v>
      </c>
      <c r="J2895">
        <v>23.4</v>
      </c>
      <c r="K2895">
        <v>28</v>
      </c>
      <c r="L2895" s="3">
        <v>37818.476388888892</v>
      </c>
      <c r="M2895" t="s">
        <v>9</v>
      </c>
      <c r="N2895" t="s">
        <v>9</v>
      </c>
      <c r="O2895" t="s">
        <v>9</v>
      </c>
      <c r="P2895" s="3">
        <v>37818.489583333336</v>
      </c>
      <c r="Q2895">
        <v>0.05</v>
      </c>
      <c r="R2895" t="s">
        <v>77</v>
      </c>
      <c r="S2895">
        <v>0.05</v>
      </c>
      <c r="T2895">
        <v>0</v>
      </c>
      <c r="U2895" t="s">
        <v>82</v>
      </c>
      <c r="V2895" s="3">
        <v>37818.462500000001</v>
      </c>
      <c r="W2895">
        <v>1</v>
      </c>
      <c r="X2895" s="3">
        <v>37818.476388888892</v>
      </c>
      <c r="Y2895" t="s">
        <v>9</v>
      </c>
      <c r="Z2895">
        <v>0.05</v>
      </c>
      <c r="AA2895">
        <v>0</v>
      </c>
      <c r="AB2895" t="s">
        <v>88</v>
      </c>
    </row>
    <row r="2896" spans="1:28" x14ac:dyDescent="0.25">
      <c r="A2896" t="s">
        <v>74</v>
      </c>
      <c r="B2896" t="s">
        <v>75</v>
      </c>
      <c r="C2896">
        <v>53.649500000000003</v>
      </c>
      <c r="D2896">
        <v>9.9618000000000002</v>
      </c>
      <c r="E2896">
        <v>15</v>
      </c>
      <c r="F2896" s="2">
        <v>37819</v>
      </c>
      <c r="G2896">
        <v>19.399999999999999</v>
      </c>
      <c r="H2896" s="3">
        <v>37819.489583333336</v>
      </c>
      <c r="I2896" s="3">
        <v>37819.462500000001</v>
      </c>
      <c r="J2896">
        <v>26.3</v>
      </c>
      <c r="K2896">
        <v>29.1</v>
      </c>
      <c r="L2896" s="3">
        <v>37819.476388888892</v>
      </c>
      <c r="M2896" t="s">
        <v>9</v>
      </c>
      <c r="N2896" t="s">
        <v>9</v>
      </c>
      <c r="O2896" t="s">
        <v>9</v>
      </c>
      <c r="P2896" s="3">
        <v>37819.489583333336</v>
      </c>
      <c r="Q2896">
        <v>0.05</v>
      </c>
      <c r="R2896" t="s">
        <v>77</v>
      </c>
      <c r="S2896">
        <v>0.05</v>
      </c>
      <c r="T2896">
        <v>0</v>
      </c>
      <c r="U2896" t="s">
        <v>82</v>
      </c>
      <c r="V2896" s="3">
        <v>37819.462500000001</v>
      </c>
      <c r="W2896">
        <v>1</v>
      </c>
      <c r="X2896" s="3">
        <v>37819.476388888892</v>
      </c>
      <c r="Y2896" t="s">
        <v>9</v>
      </c>
      <c r="Z2896">
        <v>0.05</v>
      </c>
      <c r="AA2896">
        <v>0</v>
      </c>
      <c r="AB2896" t="s">
        <v>88</v>
      </c>
    </row>
    <row r="2897" spans="1:28" x14ac:dyDescent="0.25">
      <c r="A2897" t="s">
        <v>74</v>
      </c>
      <c r="B2897" t="s">
        <v>75</v>
      </c>
      <c r="C2897">
        <v>53.649500000000003</v>
      </c>
      <c r="D2897">
        <v>9.9618000000000002</v>
      </c>
      <c r="E2897">
        <v>15</v>
      </c>
      <c r="F2897" s="2">
        <v>37820</v>
      </c>
      <c r="G2897">
        <v>17.3</v>
      </c>
      <c r="H2897" s="3">
        <v>37820.489583333336</v>
      </c>
      <c r="I2897" s="3">
        <v>37820.462500000001</v>
      </c>
      <c r="J2897">
        <v>23.8</v>
      </c>
      <c r="K2897">
        <v>28.1</v>
      </c>
      <c r="L2897" s="3">
        <v>37820.476388888892</v>
      </c>
      <c r="M2897" t="s">
        <v>9</v>
      </c>
      <c r="N2897" t="s">
        <v>9</v>
      </c>
      <c r="O2897" t="s">
        <v>9</v>
      </c>
      <c r="P2897" s="3">
        <v>37820.489583333336</v>
      </c>
      <c r="Q2897">
        <v>0.7</v>
      </c>
      <c r="R2897" t="s">
        <v>77</v>
      </c>
      <c r="S2897">
        <v>0.7</v>
      </c>
      <c r="T2897">
        <v>0</v>
      </c>
      <c r="U2897" t="s">
        <v>9</v>
      </c>
      <c r="V2897" s="3">
        <v>37820.462500000001</v>
      </c>
      <c r="W2897">
        <v>1</v>
      </c>
      <c r="X2897" s="3">
        <v>37820.476388888892</v>
      </c>
      <c r="Y2897" t="s">
        <v>9</v>
      </c>
      <c r="Z2897">
        <v>0.7</v>
      </c>
      <c r="AA2897">
        <v>0</v>
      </c>
      <c r="AB2897" t="s">
        <v>88</v>
      </c>
    </row>
    <row r="2898" spans="1:28" x14ac:dyDescent="0.25">
      <c r="A2898" t="s">
        <v>74</v>
      </c>
      <c r="B2898" t="s">
        <v>75</v>
      </c>
      <c r="C2898">
        <v>53.649500000000003</v>
      </c>
      <c r="D2898">
        <v>9.9618000000000002</v>
      </c>
      <c r="E2898">
        <v>15</v>
      </c>
      <c r="F2898" s="2">
        <v>37821</v>
      </c>
      <c r="G2898">
        <v>14</v>
      </c>
      <c r="H2898" s="3">
        <v>37821.490277777775</v>
      </c>
      <c r="I2898" s="3">
        <v>37821.463194444441</v>
      </c>
      <c r="J2898">
        <v>26.8</v>
      </c>
      <c r="K2898">
        <v>26.8</v>
      </c>
      <c r="L2898" s="3">
        <v>37821.476388888892</v>
      </c>
      <c r="M2898" t="s">
        <v>9</v>
      </c>
      <c r="N2898" t="s">
        <v>9</v>
      </c>
      <c r="O2898" t="s">
        <v>9</v>
      </c>
      <c r="P2898" s="3">
        <v>37821.490277777775</v>
      </c>
      <c r="Q2898">
        <v>0.05</v>
      </c>
      <c r="R2898" t="s">
        <v>77</v>
      </c>
      <c r="S2898">
        <v>0.05</v>
      </c>
      <c r="T2898">
        <v>0</v>
      </c>
      <c r="U2898" t="s">
        <v>82</v>
      </c>
      <c r="V2898" s="3">
        <v>37821.463194444441</v>
      </c>
      <c r="W2898">
        <v>1</v>
      </c>
      <c r="X2898" s="3">
        <v>37821.476388888892</v>
      </c>
      <c r="Y2898" t="s">
        <v>9</v>
      </c>
      <c r="Z2898">
        <v>0.05</v>
      </c>
      <c r="AA2898">
        <v>0</v>
      </c>
      <c r="AB2898" t="s">
        <v>88</v>
      </c>
    </row>
    <row r="2899" spans="1:28" x14ac:dyDescent="0.25">
      <c r="A2899" t="s">
        <v>74</v>
      </c>
      <c r="B2899" t="s">
        <v>75</v>
      </c>
      <c r="C2899">
        <v>53.649500000000003</v>
      </c>
      <c r="D2899">
        <v>9.9618000000000002</v>
      </c>
      <c r="E2899">
        <v>15</v>
      </c>
      <c r="F2899" s="2">
        <v>37822</v>
      </c>
      <c r="G2899">
        <v>19.100000000000001</v>
      </c>
      <c r="H2899" s="3">
        <v>37822.495833333334</v>
      </c>
      <c r="I2899" s="3">
        <v>37822.46875</v>
      </c>
      <c r="J2899">
        <v>30.8</v>
      </c>
      <c r="K2899">
        <v>30.8</v>
      </c>
      <c r="L2899" s="3">
        <v>37822.476388888892</v>
      </c>
      <c r="M2899" t="s">
        <v>9</v>
      </c>
      <c r="N2899" t="s">
        <v>9</v>
      </c>
      <c r="O2899" t="s">
        <v>9</v>
      </c>
      <c r="P2899" s="3">
        <v>37822.495833333334</v>
      </c>
      <c r="Q2899">
        <v>0.05</v>
      </c>
      <c r="R2899" t="s">
        <v>77</v>
      </c>
      <c r="S2899">
        <v>0.05</v>
      </c>
      <c r="T2899">
        <v>0</v>
      </c>
      <c r="U2899" t="s">
        <v>82</v>
      </c>
      <c r="V2899" s="3">
        <v>37822.46875</v>
      </c>
      <c r="W2899">
        <v>1</v>
      </c>
      <c r="X2899" s="3">
        <v>37822.476388888892</v>
      </c>
      <c r="Y2899" t="s">
        <v>9</v>
      </c>
      <c r="Z2899">
        <v>0.05</v>
      </c>
      <c r="AA2899">
        <v>0</v>
      </c>
      <c r="AB2899" t="s">
        <v>88</v>
      </c>
    </row>
    <row r="2900" spans="1:28" x14ac:dyDescent="0.25">
      <c r="A2900" t="s">
        <v>74</v>
      </c>
      <c r="B2900" t="s">
        <v>75</v>
      </c>
      <c r="C2900">
        <v>53.649500000000003</v>
      </c>
      <c r="D2900">
        <v>9.9618000000000002</v>
      </c>
      <c r="E2900">
        <v>15</v>
      </c>
      <c r="F2900" s="2">
        <v>37823</v>
      </c>
      <c r="G2900">
        <v>19.5</v>
      </c>
      <c r="H2900" s="3">
        <v>37823.495833333334</v>
      </c>
      <c r="I2900" s="3">
        <v>37823.46875</v>
      </c>
      <c r="J2900">
        <v>22.5</v>
      </c>
      <c r="K2900">
        <v>32.799999999999997</v>
      </c>
      <c r="L2900" s="3">
        <v>37823.476388888892</v>
      </c>
      <c r="M2900" t="s">
        <v>9</v>
      </c>
      <c r="N2900" t="s">
        <v>9</v>
      </c>
      <c r="O2900" t="s">
        <v>9</v>
      </c>
      <c r="P2900" s="3">
        <v>37823.495833333334</v>
      </c>
      <c r="Q2900">
        <v>0.05</v>
      </c>
      <c r="R2900" t="s">
        <v>77</v>
      </c>
      <c r="S2900">
        <v>0.05</v>
      </c>
      <c r="T2900">
        <v>0</v>
      </c>
      <c r="U2900" t="s">
        <v>82</v>
      </c>
      <c r="V2900" s="3">
        <v>37823.46875</v>
      </c>
      <c r="W2900">
        <v>1</v>
      </c>
      <c r="X2900" s="3">
        <v>37823.476388888892</v>
      </c>
      <c r="Y2900" t="s">
        <v>9</v>
      </c>
      <c r="Z2900">
        <v>0.05</v>
      </c>
      <c r="AA2900">
        <v>0</v>
      </c>
      <c r="AB2900" t="s">
        <v>88</v>
      </c>
    </row>
    <row r="2901" spans="1:28" x14ac:dyDescent="0.25">
      <c r="A2901" t="s">
        <v>74</v>
      </c>
      <c r="B2901" t="s">
        <v>75</v>
      </c>
      <c r="C2901">
        <v>53.649500000000003</v>
      </c>
      <c r="D2901">
        <v>9.9618000000000002</v>
      </c>
      <c r="E2901">
        <v>15</v>
      </c>
      <c r="F2901" s="2">
        <v>37824</v>
      </c>
      <c r="G2901">
        <v>19</v>
      </c>
      <c r="H2901" s="3">
        <v>37824.495833333334</v>
      </c>
      <c r="I2901" s="3">
        <v>37824.46875</v>
      </c>
      <c r="J2901">
        <v>21.6</v>
      </c>
      <c r="K2901">
        <v>27</v>
      </c>
      <c r="L2901" s="3">
        <v>37824.476388888892</v>
      </c>
      <c r="M2901" t="s">
        <v>9</v>
      </c>
      <c r="N2901" t="s">
        <v>9</v>
      </c>
      <c r="O2901" t="s">
        <v>9</v>
      </c>
      <c r="P2901" s="3">
        <v>37824.495833333334</v>
      </c>
      <c r="Q2901">
        <v>0.05</v>
      </c>
      <c r="R2901" t="s">
        <v>77</v>
      </c>
      <c r="S2901">
        <v>0.05</v>
      </c>
      <c r="T2901">
        <v>0</v>
      </c>
      <c r="U2901" t="s">
        <v>82</v>
      </c>
      <c r="V2901" s="3">
        <v>37824.46875</v>
      </c>
      <c r="W2901">
        <v>1</v>
      </c>
      <c r="X2901" s="3">
        <v>37824.476388888892</v>
      </c>
      <c r="Y2901" t="s">
        <v>9</v>
      </c>
      <c r="Z2901">
        <v>0.05</v>
      </c>
      <c r="AA2901">
        <v>0</v>
      </c>
      <c r="AB2901" t="s">
        <v>88</v>
      </c>
    </row>
    <row r="2902" spans="1:28" x14ac:dyDescent="0.25">
      <c r="A2902" t="s">
        <v>74</v>
      </c>
      <c r="B2902" t="s">
        <v>75</v>
      </c>
      <c r="C2902">
        <v>53.649500000000003</v>
      </c>
      <c r="D2902">
        <v>9.9618000000000002</v>
      </c>
      <c r="E2902">
        <v>15</v>
      </c>
      <c r="F2902" s="2">
        <v>37825</v>
      </c>
      <c r="G2902">
        <v>12.7</v>
      </c>
      <c r="H2902" s="3">
        <v>37825.495833333334</v>
      </c>
      <c r="I2902" s="3">
        <v>37825.46875</v>
      </c>
      <c r="J2902">
        <v>24.7</v>
      </c>
      <c r="K2902">
        <v>27.1</v>
      </c>
      <c r="L2902" s="3">
        <v>37825.476388888892</v>
      </c>
      <c r="M2902" t="s">
        <v>9</v>
      </c>
      <c r="N2902" t="s">
        <v>9</v>
      </c>
      <c r="O2902" t="s">
        <v>9</v>
      </c>
      <c r="P2902" s="3">
        <v>37825.495833333334</v>
      </c>
      <c r="Q2902">
        <v>0.05</v>
      </c>
      <c r="R2902" t="s">
        <v>77</v>
      </c>
      <c r="S2902">
        <v>0.05</v>
      </c>
      <c r="T2902">
        <v>0</v>
      </c>
      <c r="U2902" t="s">
        <v>82</v>
      </c>
      <c r="V2902" s="3">
        <v>37825.46875</v>
      </c>
      <c r="W2902">
        <v>1</v>
      </c>
      <c r="X2902" s="3">
        <v>37825.476388888892</v>
      </c>
      <c r="Y2902" t="s">
        <v>9</v>
      </c>
      <c r="Z2902">
        <v>0.05</v>
      </c>
      <c r="AA2902">
        <v>0</v>
      </c>
      <c r="AB2902" t="s">
        <v>88</v>
      </c>
    </row>
    <row r="2903" spans="1:28" x14ac:dyDescent="0.25">
      <c r="A2903" t="s">
        <v>74</v>
      </c>
      <c r="B2903" t="s">
        <v>75</v>
      </c>
      <c r="C2903">
        <v>53.649500000000003</v>
      </c>
      <c r="D2903">
        <v>9.9618000000000002</v>
      </c>
      <c r="E2903">
        <v>15</v>
      </c>
      <c r="F2903" s="2">
        <v>37826</v>
      </c>
      <c r="G2903">
        <v>14.2</v>
      </c>
      <c r="H2903" s="3">
        <v>37826.495833333334</v>
      </c>
      <c r="I2903" s="3">
        <v>37826.46875</v>
      </c>
      <c r="J2903">
        <v>27</v>
      </c>
      <c r="K2903">
        <v>27</v>
      </c>
      <c r="L2903" s="3">
        <v>37826.476388888892</v>
      </c>
      <c r="M2903" t="s">
        <v>9</v>
      </c>
      <c r="N2903" t="s">
        <v>9</v>
      </c>
      <c r="O2903" t="s">
        <v>9</v>
      </c>
      <c r="P2903" s="3">
        <v>37826.495833333334</v>
      </c>
      <c r="Q2903">
        <v>7.9</v>
      </c>
      <c r="R2903" t="s">
        <v>77</v>
      </c>
      <c r="S2903">
        <v>7.9</v>
      </c>
      <c r="T2903">
        <v>0</v>
      </c>
      <c r="U2903" t="s">
        <v>9</v>
      </c>
      <c r="V2903" s="3">
        <v>37826.46875</v>
      </c>
      <c r="W2903">
        <v>1</v>
      </c>
      <c r="X2903" s="3">
        <v>37826.476388888892</v>
      </c>
      <c r="Y2903" t="s">
        <v>9</v>
      </c>
      <c r="Z2903">
        <v>7.9</v>
      </c>
      <c r="AA2903">
        <v>0</v>
      </c>
      <c r="AB2903" t="s">
        <v>88</v>
      </c>
    </row>
    <row r="2904" spans="1:28" x14ac:dyDescent="0.25">
      <c r="A2904" t="s">
        <v>74</v>
      </c>
      <c r="B2904" t="s">
        <v>75</v>
      </c>
      <c r="C2904">
        <v>53.649500000000003</v>
      </c>
      <c r="D2904">
        <v>9.9618000000000002</v>
      </c>
      <c r="E2904">
        <v>15</v>
      </c>
      <c r="F2904" s="2">
        <v>37827</v>
      </c>
      <c r="G2904">
        <v>15.5</v>
      </c>
      <c r="H2904" s="3">
        <v>37827.495833333334</v>
      </c>
      <c r="I2904" s="3">
        <v>37827.46875</v>
      </c>
      <c r="J2904">
        <v>22.6</v>
      </c>
      <c r="K2904">
        <v>27.3</v>
      </c>
      <c r="L2904" s="3">
        <v>37827.476388888892</v>
      </c>
      <c r="M2904" t="s">
        <v>9</v>
      </c>
      <c r="N2904" t="s">
        <v>9</v>
      </c>
      <c r="O2904" t="s">
        <v>9</v>
      </c>
      <c r="P2904" s="3">
        <v>37827.495833333334</v>
      </c>
      <c r="Q2904">
        <v>0.05</v>
      </c>
      <c r="R2904" t="s">
        <v>77</v>
      </c>
      <c r="S2904">
        <v>0.05</v>
      </c>
      <c r="T2904">
        <v>0</v>
      </c>
      <c r="U2904" t="s">
        <v>82</v>
      </c>
      <c r="V2904" s="3">
        <v>37827.46875</v>
      </c>
      <c r="W2904">
        <v>1</v>
      </c>
      <c r="X2904" s="3">
        <v>37827.476388888892</v>
      </c>
      <c r="Y2904" t="s">
        <v>9</v>
      </c>
      <c r="Z2904">
        <v>0.05</v>
      </c>
      <c r="AA2904">
        <v>0</v>
      </c>
      <c r="AB2904" t="s">
        <v>88</v>
      </c>
    </row>
    <row r="2905" spans="1:28" x14ac:dyDescent="0.25">
      <c r="A2905" t="s">
        <v>74</v>
      </c>
      <c r="B2905" t="s">
        <v>75</v>
      </c>
      <c r="C2905">
        <v>53.649500000000003</v>
      </c>
      <c r="D2905">
        <v>9.9618000000000002</v>
      </c>
      <c r="E2905">
        <v>15</v>
      </c>
      <c r="F2905" s="2">
        <v>37828</v>
      </c>
      <c r="G2905">
        <v>17.100000000000001</v>
      </c>
      <c r="H2905" s="3">
        <v>37828.495833333334</v>
      </c>
      <c r="I2905" s="3">
        <v>37828.46875</v>
      </c>
      <c r="J2905">
        <v>19.399999999999999</v>
      </c>
      <c r="K2905">
        <v>24.5</v>
      </c>
      <c r="L2905" s="3">
        <v>37828.476388888892</v>
      </c>
      <c r="M2905" t="s">
        <v>9</v>
      </c>
      <c r="N2905" t="s">
        <v>9</v>
      </c>
      <c r="O2905" t="s">
        <v>9</v>
      </c>
      <c r="P2905" s="3">
        <v>37828.495833333334</v>
      </c>
      <c r="Q2905">
        <v>0.05</v>
      </c>
      <c r="R2905" t="s">
        <v>77</v>
      </c>
      <c r="S2905">
        <v>0.05</v>
      </c>
      <c r="T2905">
        <v>0</v>
      </c>
      <c r="U2905" t="s">
        <v>82</v>
      </c>
      <c r="V2905" s="3">
        <v>37828.46875</v>
      </c>
      <c r="W2905">
        <v>1</v>
      </c>
      <c r="X2905" s="3">
        <v>37828.476388888892</v>
      </c>
      <c r="Y2905" t="s">
        <v>9</v>
      </c>
      <c r="Z2905">
        <v>0.05</v>
      </c>
      <c r="AA2905">
        <v>0</v>
      </c>
      <c r="AB2905" t="s">
        <v>88</v>
      </c>
    </row>
    <row r="2906" spans="1:28" x14ac:dyDescent="0.25">
      <c r="A2906" t="s">
        <v>74</v>
      </c>
      <c r="B2906" t="s">
        <v>75</v>
      </c>
      <c r="C2906">
        <v>53.649500000000003</v>
      </c>
      <c r="D2906">
        <v>9.9618000000000002</v>
      </c>
      <c r="E2906">
        <v>15</v>
      </c>
      <c r="F2906" s="2">
        <v>37829</v>
      </c>
      <c r="G2906">
        <v>17</v>
      </c>
      <c r="H2906" s="3">
        <v>37829.495833333334</v>
      </c>
      <c r="I2906" s="3">
        <v>37829.46875</v>
      </c>
      <c r="J2906">
        <v>23</v>
      </c>
      <c r="K2906">
        <v>24</v>
      </c>
      <c r="L2906" s="3">
        <v>37829.476388888892</v>
      </c>
      <c r="M2906" t="s">
        <v>9</v>
      </c>
      <c r="N2906" t="s">
        <v>9</v>
      </c>
      <c r="O2906" t="s">
        <v>9</v>
      </c>
      <c r="P2906" s="3">
        <v>37829.495833333334</v>
      </c>
      <c r="Q2906">
        <v>0.05</v>
      </c>
      <c r="R2906" t="s">
        <v>77</v>
      </c>
      <c r="S2906">
        <v>0.05</v>
      </c>
      <c r="T2906">
        <v>0</v>
      </c>
      <c r="U2906" t="s">
        <v>82</v>
      </c>
      <c r="V2906" s="3">
        <v>37829.46875</v>
      </c>
      <c r="W2906">
        <v>1</v>
      </c>
      <c r="X2906" s="3">
        <v>37829.476388888892</v>
      </c>
      <c r="Y2906" t="s">
        <v>9</v>
      </c>
      <c r="Z2906">
        <v>0.05</v>
      </c>
      <c r="AA2906">
        <v>0</v>
      </c>
      <c r="AB2906" t="s">
        <v>88</v>
      </c>
    </row>
    <row r="2907" spans="1:28" x14ac:dyDescent="0.25">
      <c r="A2907" t="s">
        <v>74</v>
      </c>
      <c r="B2907" t="s">
        <v>75</v>
      </c>
      <c r="C2907">
        <v>53.649500000000003</v>
      </c>
      <c r="D2907">
        <v>9.9618000000000002</v>
      </c>
      <c r="E2907">
        <v>15</v>
      </c>
      <c r="F2907" s="2">
        <v>37830</v>
      </c>
      <c r="G2907">
        <v>16</v>
      </c>
      <c r="H2907" s="3">
        <v>37830.496527777781</v>
      </c>
      <c r="I2907" s="3">
        <v>37830.469444444447</v>
      </c>
      <c r="J2907">
        <v>23.1</v>
      </c>
      <c r="K2907">
        <v>26.4</v>
      </c>
      <c r="L2907" s="3">
        <v>37830.476388888892</v>
      </c>
      <c r="M2907" t="s">
        <v>9</v>
      </c>
      <c r="N2907" t="s">
        <v>9</v>
      </c>
      <c r="O2907" t="s">
        <v>9</v>
      </c>
      <c r="P2907" s="3">
        <v>37830.496527777781</v>
      </c>
      <c r="Q2907">
        <v>0.05</v>
      </c>
      <c r="R2907" t="s">
        <v>77</v>
      </c>
      <c r="S2907">
        <v>0.05</v>
      </c>
      <c r="T2907">
        <v>0</v>
      </c>
      <c r="U2907" t="s">
        <v>82</v>
      </c>
      <c r="V2907" s="3">
        <v>37830.469444444447</v>
      </c>
      <c r="W2907">
        <v>1</v>
      </c>
      <c r="X2907" s="3">
        <v>37830.476388888892</v>
      </c>
      <c r="Y2907" t="s">
        <v>9</v>
      </c>
      <c r="Z2907">
        <v>0.05</v>
      </c>
      <c r="AA2907">
        <v>0</v>
      </c>
      <c r="AB2907" t="s">
        <v>88</v>
      </c>
    </row>
    <row r="2908" spans="1:28" x14ac:dyDescent="0.25">
      <c r="A2908" t="s">
        <v>74</v>
      </c>
      <c r="B2908" t="s">
        <v>75</v>
      </c>
      <c r="C2908">
        <v>53.649500000000003</v>
      </c>
      <c r="D2908">
        <v>9.9618000000000002</v>
      </c>
      <c r="E2908">
        <v>15</v>
      </c>
      <c r="F2908" s="2">
        <v>37831</v>
      </c>
      <c r="G2908">
        <v>13</v>
      </c>
      <c r="H2908" s="3">
        <v>37831.500694444447</v>
      </c>
      <c r="I2908" s="3">
        <v>37831.473611111112</v>
      </c>
      <c r="J2908">
        <v>23.9</v>
      </c>
      <c r="K2908">
        <v>24</v>
      </c>
      <c r="L2908" s="3">
        <v>37831.476388888892</v>
      </c>
      <c r="M2908" t="s">
        <v>9</v>
      </c>
      <c r="N2908" t="s">
        <v>9</v>
      </c>
      <c r="O2908" t="s">
        <v>9</v>
      </c>
      <c r="P2908" s="3">
        <v>37831.500694444447</v>
      </c>
      <c r="Q2908">
        <v>0.05</v>
      </c>
      <c r="R2908" t="s">
        <v>77</v>
      </c>
      <c r="S2908">
        <v>0.05</v>
      </c>
      <c r="T2908">
        <v>0</v>
      </c>
      <c r="U2908" t="s">
        <v>82</v>
      </c>
      <c r="V2908" s="3">
        <v>37831.473611111112</v>
      </c>
      <c r="W2908">
        <v>1</v>
      </c>
      <c r="X2908" s="3">
        <v>37831.476388888892</v>
      </c>
      <c r="Y2908" t="s">
        <v>9</v>
      </c>
      <c r="Z2908">
        <v>0.05</v>
      </c>
      <c r="AA2908">
        <v>0</v>
      </c>
      <c r="AB2908" t="s">
        <v>88</v>
      </c>
    </row>
    <row r="2909" spans="1:28" x14ac:dyDescent="0.25">
      <c r="A2909" t="s">
        <v>74</v>
      </c>
      <c r="B2909" t="s">
        <v>75</v>
      </c>
      <c r="C2909">
        <v>53.649500000000003</v>
      </c>
      <c r="D2909">
        <v>9.9618000000000002</v>
      </c>
      <c r="E2909">
        <v>15</v>
      </c>
      <c r="F2909" s="2">
        <v>37832</v>
      </c>
      <c r="G2909">
        <v>13.1</v>
      </c>
      <c r="H2909" s="3">
        <v>37832.500694444447</v>
      </c>
      <c r="I2909" s="3">
        <v>37832.473611111112</v>
      </c>
      <c r="J2909">
        <v>25.6</v>
      </c>
      <c r="K2909">
        <v>25.6</v>
      </c>
      <c r="L2909" s="3">
        <v>37832.476388888892</v>
      </c>
      <c r="M2909" t="s">
        <v>9</v>
      </c>
      <c r="N2909" t="s">
        <v>9</v>
      </c>
      <c r="O2909" t="s">
        <v>9</v>
      </c>
      <c r="P2909" s="3">
        <v>37832.500694444447</v>
      </c>
      <c r="Q2909">
        <v>0.05</v>
      </c>
      <c r="R2909" t="s">
        <v>77</v>
      </c>
      <c r="S2909">
        <v>0.05</v>
      </c>
      <c r="T2909">
        <v>0</v>
      </c>
      <c r="U2909" t="s">
        <v>82</v>
      </c>
      <c r="V2909" s="3">
        <v>37832.473611111112</v>
      </c>
      <c r="W2909">
        <v>1</v>
      </c>
      <c r="X2909" s="3">
        <v>37832.476388888892</v>
      </c>
      <c r="Y2909" t="s">
        <v>9</v>
      </c>
      <c r="Z2909">
        <v>0.05</v>
      </c>
      <c r="AA2909">
        <v>0</v>
      </c>
      <c r="AB2909" t="s">
        <v>88</v>
      </c>
    </row>
    <row r="2910" spans="1:28" x14ac:dyDescent="0.25">
      <c r="A2910" t="s">
        <v>74</v>
      </c>
      <c r="B2910" t="s">
        <v>75</v>
      </c>
      <c r="C2910">
        <v>53.649500000000003</v>
      </c>
      <c r="D2910">
        <v>9.9618000000000002</v>
      </c>
      <c r="E2910">
        <v>15</v>
      </c>
      <c r="F2910" s="2">
        <v>37833</v>
      </c>
      <c r="G2910">
        <v>17.3</v>
      </c>
      <c r="H2910" s="3">
        <v>37833.500694444447</v>
      </c>
      <c r="I2910" s="3">
        <v>37833.473611111112</v>
      </c>
      <c r="J2910">
        <v>26.6</v>
      </c>
      <c r="K2910">
        <v>26.6</v>
      </c>
      <c r="L2910" s="3">
        <v>37833.476388888892</v>
      </c>
      <c r="M2910" t="s">
        <v>9</v>
      </c>
      <c r="N2910" t="s">
        <v>9</v>
      </c>
      <c r="O2910" t="s">
        <v>9</v>
      </c>
      <c r="P2910" s="3">
        <v>37833.500694444447</v>
      </c>
      <c r="Q2910">
        <v>0.05</v>
      </c>
      <c r="R2910" t="s">
        <v>77</v>
      </c>
      <c r="S2910">
        <v>0.05</v>
      </c>
      <c r="T2910">
        <v>0</v>
      </c>
      <c r="U2910" t="s">
        <v>82</v>
      </c>
      <c r="V2910" s="3">
        <v>37833.473611111112</v>
      </c>
      <c r="W2910">
        <v>1</v>
      </c>
      <c r="X2910" s="3">
        <v>37833.476388888892</v>
      </c>
      <c r="Y2910" t="s">
        <v>9</v>
      </c>
      <c r="Z2910">
        <v>0.05</v>
      </c>
      <c r="AA2910">
        <v>0</v>
      </c>
      <c r="AB2910" t="s">
        <v>88</v>
      </c>
    </row>
    <row r="2911" spans="1:28" x14ac:dyDescent="0.25">
      <c r="A2911" t="s">
        <v>74</v>
      </c>
      <c r="B2911" t="s">
        <v>75</v>
      </c>
      <c r="C2911">
        <v>53.649500000000003</v>
      </c>
      <c r="D2911">
        <v>9.9618000000000002</v>
      </c>
      <c r="E2911">
        <v>15</v>
      </c>
      <c r="F2911" s="2">
        <v>37834</v>
      </c>
      <c r="G2911">
        <v>13.6</v>
      </c>
      <c r="H2911" s="3">
        <v>37834.500694444447</v>
      </c>
      <c r="I2911" s="3">
        <v>37834.473611111112</v>
      </c>
      <c r="J2911">
        <v>28.4</v>
      </c>
      <c r="K2911">
        <v>29.6</v>
      </c>
      <c r="L2911" s="3">
        <v>37834.476388888892</v>
      </c>
      <c r="M2911" t="s">
        <v>9</v>
      </c>
      <c r="N2911" t="s">
        <v>9</v>
      </c>
      <c r="O2911" t="s">
        <v>9</v>
      </c>
      <c r="P2911" s="3">
        <v>37834.500694444447</v>
      </c>
      <c r="Q2911">
        <v>0.05</v>
      </c>
      <c r="R2911" t="s">
        <v>77</v>
      </c>
      <c r="S2911">
        <v>0.05</v>
      </c>
      <c r="T2911">
        <v>0</v>
      </c>
      <c r="U2911" t="s">
        <v>82</v>
      </c>
      <c r="V2911" s="3">
        <v>37834.473611111112</v>
      </c>
      <c r="W2911">
        <v>1</v>
      </c>
      <c r="X2911" s="3">
        <v>37834.476388888892</v>
      </c>
      <c r="Y2911" t="s">
        <v>9</v>
      </c>
      <c r="Z2911">
        <v>0.05</v>
      </c>
      <c r="AA2911">
        <v>0</v>
      </c>
      <c r="AB2911" t="s">
        <v>88</v>
      </c>
    </row>
    <row r="2912" spans="1:28" x14ac:dyDescent="0.25">
      <c r="A2912" t="s">
        <v>74</v>
      </c>
      <c r="B2912" t="s">
        <v>75</v>
      </c>
      <c r="C2912">
        <v>53.649500000000003</v>
      </c>
      <c r="D2912">
        <v>9.9618000000000002</v>
      </c>
      <c r="E2912">
        <v>15</v>
      </c>
      <c r="F2912" s="2">
        <v>37835</v>
      </c>
      <c r="G2912">
        <v>18.600000000000001</v>
      </c>
      <c r="H2912" s="3">
        <v>37835.500694444447</v>
      </c>
      <c r="I2912" s="3">
        <v>37835.473611111112</v>
      </c>
      <c r="J2912">
        <v>25.8</v>
      </c>
      <c r="K2912">
        <v>29.7</v>
      </c>
      <c r="L2912" s="3">
        <v>37835.476388888892</v>
      </c>
      <c r="M2912" t="s">
        <v>9</v>
      </c>
      <c r="N2912" t="s">
        <v>9</v>
      </c>
      <c r="O2912" t="s">
        <v>9</v>
      </c>
      <c r="P2912" s="3">
        <v>37835.500694444447</v>
      </c>
      <c r="Q2912">
        <v>0.05</v>
      </c>
      <c r="R2912" t="s">
        <v>77</v>
      </c>
      <c r="S2912">
        <v>0.05</v>
      </c>
      <c r="T2912">
        <v>0</v>
      </c>
      <c r="U2912" t="s">
        <v>82</v>
      </c>
      <c r="V2912" s="3">
        <v>37835.473611111112</v>
      </c>
      <c r="W2912">
        <v>1</v>
      </c>
      <c r="X2912" s="3">
        <v>37835.476388888892</v>
      </c>
      <c r="Y2912" t="s">
        <v>9</v>
      </c>
      <c r="Z2912">
        <v>0.05</v>
      </c>
      <c r="AA2912">
        <v>0</v>
      </c>
      <c r="AB2912" t="s">
        <v>88</v>
      </c>
    </row>
    <row r="2913" spans="1:28" x14ac:dyDescent="0.25">
      <c r="A2913" t="s">
        <v>74</v>
      </c>
      <c r="B2913" t="s">
        <v>75</v>
      </c>
      <c r="C2913">
        <v>53.649500000000003</v>
      </c>
      <c r="D2913">
        <v>9.9618000000000002</v>
      </c>
      <c r="E2913">
        <v>15</v>
      </c>
      <c r="F2913" s="2">
        <v>37836</v>
      </c>
      <c r="G2913">
        <v>16.8</v>
      </c>
      <c r="H2913" s="3">
        <v>37836.500694444447</v>
      </c>
      <c r="I2913" s="3">
        <v>37836.473611111112</v>
      </c>
      <c r="J2913">
        <v>25.9</v>
      </c>
      <c r="K2913">
        <v>27.8</v>
      </c>
      <c r="L2913" s="3">
        <v>37836.476388888892</v>
      </c>
      <c r="M2913" t="s">
        <v>9</v>
      </c>
      <c r="N2913" t="s">
        <v>9</v>
      </c>
      <c r="O2913" t="s">
        <v>9</v>
      </c>
      <c r="P2913" s="3">
        <v>37836.500694444447</v>
      </c>
      <c r="Q2913">
        <v>0.05</v>
      </c>
      <c r="R2913" t="s">
        <v>77</v>
      </c>
      <c r="S2913">
        <v>0.05</v>
      </c>
      <c r="T2913">
        <v>0</v>
      </c>
      <c r="U2913" t="s">
        <v>82</v>
      </c>
      <c r="V2913" s="3">
        <v>37836.473611111112</v>
      </c>
      <c r="W2913">
        <v>1</v>
      </c>
      <c r="X2913" s="3">
        <v>37836.476388888892</v>
      </c>
      <c r="Y2913" t="s">
        <v>9</v>
      </c>
      <c r="Z2913">
        <v>0.05</v>
      </c>
      <c r="AA2913">
        <v>0</v>
      </c>
      <c r="AB2913" t="s">
        <v>88</v>
      </c>
    </row>
    <row r="2914" spans="1:28" x14ac:dyDescent="0.25">
      <c r="A2914" t="s">
        <v>74</v>
      </c>
      <c r="B2914" t="s">
        <v>75</v>
      </c>
      <c r="C2914">
        <v>53.649500000000003</v>
      </c>
      <c r="D2914">
        <v>9.9618000000000002</v>
      </c>
      <c r="E2914">
        <v>15</v>
      </c>
      <c r="F2914" s="2">
        <v>37837</v>
      </c>
      <c r="G2914">
        <v>12.6</v>
      </c>
      <c r="H2914" s="3">
        <v>37837.500694444447</v>
      </c>
      <c r="I2914" s="3">
        <v>37837.473611111112</v>
      </c>
      <c r="J2914">
        <v>26.4</v>
      </c>
      <c r="K2914">
        <v>28.1</v>
      </c>
      <c r="L2914" s="3">
        <v>37837.476388888892</v>
      </c>
      <c r="M2914" t="s">
        <v>9</v>
      </c>
      <c r="N2914" t="s">
        <v>9</v>
      </c>
      <c r="O2914" t="s">
        <v>9</v>
      </c>
      <c r="P2914" s="3">
        <v>37837.500694444447</v>
      </c>
      <c r="Q2914">
        <v>0.05</v>
      </c>
      <c r="R2914" t="s">
        <v>77</v>
      </c>
      <c r="S2914">
        <v>0.05</v>
      </c>
      <c r="T2914">
        <v>0</v>
      </c>
      <c r="U2914" t="s">
        <v>82</v>
      </c>
      <c r="V2914" s="3">
        <v>37837.473611111112</v>
      </c>
      <c r="W2914">
        <v>1</v>
      </c>
      <c r="X2914" s="3">
        <v>37837.476388888892</v>
      </c>
      <c r="Y2914" t="s">
        <v>9</v>
      </c>
      <c r="Z2914">
        <v>0.05</v>
      </c>
      <c r="AA2914">
        <v>0</v>
      </c>
      <c r="AB2914" t="s">
        <v>88</v>
      </c>
    </row>
    <row r="2915" spans="1:28" x14ac:dyDescent="0.25">
      <c r="A2915" t="s">
        <v>74</v>
      </c>
      <c r="B2915" t="s">
        <v>75</v>
      </c>
      <c r="C2915">
        <v>53.649500000000003</v>
      </c>
      <c r="D2915">
        <v>9.9618000000000002</v>
      </c>
      <c r="E2915">
        <v>15</v>
      </c>
      <c r="F2915" s="2">
        <v>37838</v>
      </c>
      <c r="G2915">
        <v>12</v>
      </c>
      <c r="H2915" s="3">
        <v>37838.504861111112</v>
      </c>
      <c r="I2915" s="3">
        <v>37838.477777777778</v>
      </c>
      <c r="J2915">
        <v>26</v>
      </c>
      <c r="K2915">
        <v>27</v>
      </c>
      <c r="L2915" s="3">
        <v>37838.476388888892</v>
      </c>
      <c r="M2915" t="s">
        <v>9</v>
      </c>
      <c r="N2915" t="s">
        <v>9</v>
      </c>
      <c r="O2915" t="s">
        <v>9</v>
      </c>
      <c r="P2915" s="3">
        <v>37838.504861111112</v>
      </c>
      <c r="Q2915">
        <v>0.05</v>
      </c>
      <c r="R2915" t="s">
        <v>77</v>
      </c>
      <c r="S2915">
        <v>0.05</v>
      </c>
      <c r="T2915">
        <v>0</v>
      </c>
      <c r="U2915" t="s">
        <v>82</v>
      </c>
      <c r="V2915" s="3">
        <v>37838.477777777778</v>
      </c>
      <c r="W2915">
        <v>1</v>
      </c>
      <c r="X2915" s="3">
        <v>37838.476388888892</v>
      </c>
      <c r="Y2915" t="s">
        <v>9</v>
      </c>
      <c r="Z2915">
        <v>0.05</v>
      </c>
      <c r="AA2915">
        <v>0</v>
      </c>
      <c r="AB2915" t="s">
        <v>88</v>
      </c>
    </row>
    <row r="2916" spans="1:28" x14ac:dyDescent="0.25">
      <c r="A2916" t="s">
        <v>74</v>
      </c>
      <c r="B2916" t="s">
        <v>75</v>
      </c>
      <c r="C2916">
        <v>53.649500000000003</v>
      </c>
      <c r="D2916">
        <v>9.9618000000000002</v>
      </c>
      <c r="E2916">
        <v>15</v>
      </c>
      <c r="F2916" s="2">
        <v>37839</v>
      </c>
      <c r="G2916">
        <v>12</v>
      </c>
      <c r="H2916" s="3">
        <v>37839.504861111112</v>
      </c>
      <c r="I2916" s="3">
        <v>37839.477777777778</v>
      </c>
      <c r="J2916">
        <v>25</v>
      </c>
      <c r="K2916">
        <v>28</v>
      </c>
      <c r="L2916" s="3">
        <v>37839.476388888892</v>
      </c>
      <c r="M2916" t="s">
        <v>9</v>
      </c>
      <c r="N2916" t="s">
        <v>9</v>
      </c>
      <c r="O2916" t="s">
        <v>9</v>
      </c>
      <c r="P2916" s="3">
        <v>37839.504861111112</v>
      </c>
      <c r="Q2916">
        <v>0.05</v>
      </c>
      <c r="R2916" t="s">
        <v>77</v>
      </c>
      <c r="S2916">
        <v>0.05</v>
      </c>
      <c r="T2916">
        <v>0</v>
      </c>
      <c r="U2916" t="s">
        <v>82</v>
      </c>
      <c r="V2916" s="3">
        <v>37839.477777777778</v>
      </c>
      <c r="W2916">
        <v>1</v>
      </c>
      <c r="X2916" s="3">
        <v>37839.476388888892</v>
      </c>
      <c r="Y2916" t="s">
        <v>9</v>
      </c>
      <c r="Z2916">
        <v>0.05</v>
      </c>
      <c r="AA2916">
        <v>0</v>
      </c>
      <c r="AB2916" t="s">
        <v>88</v>
      </c>
    </row>
    <row r="2917" spans="1:28" x14ac:dyDescent="0.25">
      <c r="A2917" t="s">
        <v>74</v>
      </c>
      <c r="B2917" t="s">
        <v>75</v>
      </c>
      <c r="C2917">
        <v>53.649500000000003</v>
      </c>
      <c r="D2917">
        <v>9.9618000000000002</v>
      </c>
      <c r="E2917">
        <v>15</v>
      </c>
      <c r="F2917" s="2">
        <v>37840</v>
      </c>
      <c r="G2917">
        <v>13</v>
      </c>
      <c r="H2917" s="3">
        <v>37840.504861111112</v>
      </c>
      <c r="I2917" s="3">
        <v>37840.477777777778</v>
      </c>
      <c r="J2917">
        <v>28</v>
      </c>
      <c r="K2917">
        <v>28</v>
      </c>
      <c r="L2917" s="3">
        <v>37840.475694444445</v>
      </c>
      <c r="M2917" t="s">
        <v>9</v>
      </c>
      <c r="N2917" t="s">
        <v>9</v>
      </c>
      <c r="O2917" t="s">
        <v>9</v>
      </c>
      <c r="P2917" s="3">
        <v>37840.505555555559</v>
      </c>
      <c r="Q2917">
        <v>0.05</v>
      </c>
      <c r="R2917" t="s">
        <v>77</v>
      </c>
      <c r="S2917">
        <v>0.05</v>
      </c>
      <c r="T2917">
        <v>0</v>
      </c>
      <c r="U2917" t="s">
        <v>82</v>
      </c>
      <c r="V2917" s="3">
        <v>37840.478472222225</v>
      </c>
      <c r="W2917">
        <v>1</v>
      </c>
      <c r="X2917" s="3">
        <v>37840.475694444445</v>
      </c>
      <c r="Y2917" t="s">
        <v>9</v>
      </c>
      <c r="Z2917">
        <v>0.05</v>
      </c>
      <c r="AA2917">
        <v>0</v>
      </c>
      <c r="AB2917" t="s">
        <v>88</v>
      </c>
    </row>
    <row r="2918" spans="1:28" x14ac:dyDescent="0.25">
      <c r="A2918" t="s">
        <v>74</v>
      </c>
      <c r="B2918" t="s">
        <v>75</v>
      </c>
      <c r="C2918">
        <v>53.649500000000003</v>
      </c>
      <c r="D2918">
        <v>9.9618000000000002</v>
      </c>
      <c r="E2918">
        <v>15</v>
      </c>
      <c r="F2918" s="2">
        <v>37841</v>
      </c>
      <c r="G2918">
        <v>16</v>
      </c>
      <c r="H2918" s="3">
        <v>37841.504861111112</v>
      </c>
      <c r="I2918" s="3">
        <v>37841.477777777778</v>
      </c>
      <c r="J2918">
        <v>30</v>
      </c>
      <c r="K2918">
        <v>30</v>
      </c>
      <c r="L2918" s="3">
        <v>37841.475694444445</v>
      </c>
      <c r="M2918" t="s">
        <v>9</v>
      </c>
      <c r="N2918" t="s">
        <v>9</v>
      </c>
      <c r="O2918" t="s">
        <v>9</v>
      </c>
      <c r="P2918" s="3">
        <v>37841.504861111112</v>
      </c>
      <c r="Q2918">
        <v>0.05</v>
      </c>
      <c r="R2918" t="s">
        <v>77</v>
      </c>
      <c r="S2918">
        <v>0.05</v>
      </c>
      <c r="T2918">
        <v>0</v>
      </c>
      <c r="U2918" t="s">
        <v>82</v>
      </c>
      <c r="V2918" s="3">
        <v>37841.477777777778</v>
      </c>
      <c r="W2918">
        <v>1</v>
      </c>
      <c r="X2918" s="3">
        <v>37841.475694444445</v>
      </c>
      <c r="Y2918" t="s">
        <v>9</v>
      </c>
      <c r="Z2918">
        <v>0.05</v>
      </c>
      <c r="AA2918">
        <v>0</v>
      </c>
      <c r="AB2918" t="s">
        <v>88</v>
      </c>
    </row>
    <row r="2919" spans="1:28" x14ac:dyDescent="0.25">
      <c r="A2919" t="s">
        <v>74</v>
      </c>
      <c r="B2919" t="s">
        <v>75</v>
      </c>
      <c r="C2919">
        <v>53.649500000000003</v>
      </c>
      <c r="D2919">
        <v>9.9618000000000002</v>
      </c>
      <c r="E2919">
        <v>15</v>
      </c>
      <c r="F2919" s="2">
        <v>37842</v>
      </c>
      <c r="G2919">
        <v>16</v>
      </c>
      <c r="H2919" s="3">
        <v>37842.505555555559</v>
      </c>
      <c r="I2919" s="3">
        <v>37842.478472222225</v>
      </c>
      <c r="J2919">
        <v>27</v>
      </c>
      <c r="K2919">
        <v>32</v>
      </c>
      <c r="L2919" s="3">
        <v>37842.475694444445</v>
      </c>
      <c r="M2919" t="s">
        <v>9</v>
      </c>
      <c r="N2919" t="s">
        <v>9</v>
      </c>
      <c r="O2919" t="s">
        <v>9</v>
      </c>
      <c r="P2919" s="3">
        <v>37842.504861111112</v>
      </c>
      <c r="Q2919">
        <v>0.05</v>
      </c>
      <c r="R2919" t="s">
        <v>77</v>
      </c>
      <c r="S2919">
        <v>0.05</v>
      </c>
      <c r="T2919">
        <v>0</v>
      </c>
      <c r="U2919" t="s">
        <v>82</v>
      </c>
      <c r="V2919" s="3">
        <v>37842.477777777778</v>
      </c>
      <c r="W2919">
        <v>1</v>
      </c>
      <c r="X2919" s="3">
        <v>37842.475694444445</v>
      </c>
      <c r="Y2919" t="s">
        <v>9</v>
      </c>
      <c r="Z2919">
        <v>0.05</v>
      </c>
      <c r="AA2919">
        <v>0</v>
      </c>
      <c r="AB2919" t="s">
        <v>88</v>
      </c>
    </row>
    <row r="2920" spans="1:28" x14ac:dyDescent="0.25">
      <c r="A2920" t="s">
        <v>74</v>
      </c>
      <c r="B2920" t="s">
        <v>75</v>
      </c>
      <c r="C2920">
        <v>53.649500000000003</v>
      </c>
      <c r="D2920">
        <v>9.9618000000000002</v>
      </c>
      <c r="E2920">
        <v>15</v>
      </c>
      <c r="F2920" s="2">
        <v>37843</v>
      </c>
      <c r="G2920">
        <v>16</v>
      </c>
      <c r="H2920" s="3">
        <v>37843.504861111112</v>
      </c>
      <c r="I2920" s="3">
        <v>37843.477777777778</v>
      </c>
      <c r="J2920">
        <v>25</v>
      </c>
      <c r="K2920">
        <v>32</v>
      </c>
      <c r="L2920" s="3">
        <v>37843.475694444445</v>
      </c>
      <c r="M2920" t="s">
        <v>9</v>
      </c>
      <c r="N2920" t="s">
        <v>9</v>
      </c>
      <c r="O2920" t="s">
        <v>9</v>
      </c>
      <c r="P2920" s="3">
        <v>37843.504861111112</v>
      </c>
      <c r="Q2920">
        <v>0</v>
      </c>
      <c r="R2920" t="s">
        <v>76</v>
      </c>
      <c r="S2920">
        <v>0</v>
      </c>
      <c r="T2920">
        <v>0</v>
      </c>
      <c r="U2920" t="s">
        <v>9</v>
      </c>
      <c r="V2920" s="3">
        <v>37843.477777777778</v>
      </c>
      <c r="W2920">
        <v>1</v>
      </c>
      <c r="X2920" s="3">
        <v>37843.475694444445</v>
      </c>
      <c r="Y2920" t="s">
        <v>9</v>
      </c>
      <c r="Z2920">
        <v>0</v>
      </c>
      <c r="AA2920">
        <v>0</v>
      </c>
      <c r="AB2920" t="s">
        <v>88</v>
      </c>
    </row>
    <row r="2921" spans="1:28" x14ac:dyDescent="0.25">
      <c r="A2921" t="s">
        <v>74</v>
      </c>
      <c r="B2921" t="s">
        <v>75</v>
      </c>
      <c r="C2921">
        <v>53.649500000000003</v>
      </c>
      <c r="D2921">
        <v>9.9618000000000002</v>
      </c>
      <c r="E2921">
        <v>15</v>
      </c>
      <c r="F2921" s="2">
        <v>37844</v>
      </c>
      <c r="G2921">
        <v>26</v>
      </c>
      <c r="H2921" s="3">
        <v>37844.504861111112</v>
      </c>
      <c r="I2921" s="3">
        <v>37844.477777777778</v>
      </c>
      <c r="J2921">
        <v>28.5</v>
      </c>
      <c r="K2921">
        <v>30</v>
      </c>
      <c r="L2921" s="3">
        <v>37844.475694444445</v>
      </c>
      <c r="M2921" t="s">
        <v>9</v>
      </c>
      <c r="N2921" t="s">
        <v>9</v>
      </c>
      <c r="O2921" t="s">
        <v>9</v>
      </c>
      <c r="P2921" s="3">
        <v>37844.504861111112</v>
      </c>
      <c r="Q2921">
        <v>0</v>
      </c>
      <c r="R2921" t="s">
        <v>76</v>
      </c>
      <c r="S2921">
        <v>0</v>
      </c>
      <c r="T2921">
        <v>0</v>
      </c>
      <c r="U2921" t="s">
        <v>9</v>
      </c>
      <c r="V2921" s="3">
        <v>37844.477777777778</v>
      </c>
      <c r="W2921">
        <v>1</v>
      </c>
      <c r="X2921" s="3">
        <v>37844.475694444445</v>
      </c>
      <c r="Y2921" t="s">
        <v>9</v>
      </c>
      <c r="Z2921">
        <v>0</v>
      </c>
      <c r="AA2921">
        <v>0</v>
      </c>
      <c r="AB2921" t="s">
        <v>88</v>
      </c>
    </row>
    <row r="2922" spans="1:28" x14ac:dyDescent="0.25">
      <c r="A2922" t="s">
        <v>74</v>
      </c>
      <c r="B2922" t="s">
        <v>75</v>
      </c>
      <c r="C2922">
        <v>53.649500000000003</v>
      </c>
      <c r="D2922">
        <v>9.9618000000000002</v>
      </c>
      <c r="E2922">
        <v>15</v>
      </c>
      <c r="F2922" s="2">
        <v>37845</v>
      </c>
      <c r="G2922">
        <v>16.3</v>
      </c>
      <c r="H2922" s="3">
        <v>37845.504861111112</v>
      </c>
      <c r="I2922" s="3">
        <v>37845.477777777778</v>
      </c>
      <c r="J2922">
        <v>30.7</v>
      </c>
      <c r="K2922">
        <v>30.7</v>
      </c>
      <c r="L2922" s="3">
        <v>37845.475694444445</v>
      </c>
      <c r="M2922" t="s">
        <v>9</v>
      </c>
      <c r="N2922" t="s">
        <v>9</v>
      </c>
      <c r="O2922" t="s">
        <v>9</v>
      </c>
      <c r="P2922" s="3">
        <v>37845.504861111112</v>
      </c>
      <c r="Q2922">
        <v>0.05</v>
      </c>
      <c r="R2922" t="s">
        <v>77</v>
      </c>
      <c r="S2922">
        <v>0.05</v>
      </c>
      <c r="T2922">
        <v>0</v>
      </c>
      <c r="U2922" t="s">
        <v>82</v>
      </c>
      <c r="V2922" s="3">
        <v>37845.477777777778</v>
      </c>
      <c r="W2922">
        <v>1</v>
      </c>
      <c r="X2922" s="3">
        <v>37845.475694444445</v>
      </c>
      <c r="Y2922" t="s">
        <v>9</v>
      </c>
      <c r="Z2922">
        <v>0.05</v>
      </c>
      <c r="AA2922">
        <v>0</v>
      </c>
      <c r="AB2922" t="s">
        <v>88</v>
      </c>
    </row>
    <row r="2923" spans="1:28" x14ac:dyDescent="0.25">
      <c r="A2923" t="s">
        <v>74</v>
      </c>
      <c r="B2923" t="s">
        <v>75</v>
      </c>
      <c r="C2923">
        <v>53.649500000000003</v>
      </c>
      <c r="D2923">
        <v>9.9618000000000002</v>
      </c>
      <c r="E2923">
        <v>15</v>
      </c>
      <c r="F2923" s="2">
        <v>37846</v>
      </c>
      <c r="G2923">
        <v>16.3</v>
      </c>
      <c r="H2923" s="3">
        <v>37846.504861111112</v>
      </c>
      <c r="I2923" s="3">
        <v>37846.477777777778</v>
      </c>
      <c r="J2923">
        <v>25.6</v>
      </c>
      <c r="K2923">
        <v>33.700000000000003</v>
      </c>
      <c r="L2923" s="3">
        <v>37846.475694444445</v>
      </c>
      <c r="M2923" t="s">
        <v>9</v>
      </c>
      <c r="N2923" t="s">
        <v>9</v>
      </c>
      <c r="O2923" t="s">
        <v>9</v>
      </c>
      <c r="P2923" s="3">
        <v>37846.504861111112</v>
      </c>
      <c r="Q2923">
        <v>0.05</v>
      </c>
      <c r="R2923" t="s">
        <v>77</v>
      </c>
      <c r="S2923">
        <v>0.05</v>
      </c>
      <c r="T2923">
        <v>0</v>
      </c>
      <c r="U2923" t="s">
        <v>82</v>
      </c>
      <c r="V2923" s="3">
        <v>37846.477777777778</v>
      </c>
      <c r="W2923">
        <v>1</v>
      </c>
      <c r="X2923" s="3">
        <v>37846.475694444445</v>
      </c>
      <c r="Y2923" t="s">
        <v>9</v>
      </c>
      <c r="Z2923">
        <v>0.05</v>
      </c>
      <c r="AA2923">
        <v>0</v>
      </c>
      <c r="AB2923" t="s">
        <v>88</v>
      </c>
    </row>
    <row r="2924" spans="1:28" x14ac:dyDescent="0.25">
      <c r="A2924" t="s">
        <v>74</v>
      </c>
      <c r="B2924" t="s">
        <v>75</v>
      </c>
      <c r="C2924">
        <v>53.649500000000003</v>
      </c>
      <c r="D2924">
        <v>9.9618000000000002</v>
      </c>
      <c r="E2924">
        <v>15</v>
      </c>
      <c r="F2924" s="2">
        <v>37847</v>
      </c>
      <c r="G2924">
        <v>15.6</v>
      </c>
      <c r="H2924" s="3">
        <v>37847.504861111112</v>
      </c>
      <c r="I2924" s="3">
        <v>37847.477777777778</v>
      </c>
      <c r="J2924">
        <v>21.6</v>
      </c>
      <c r="K2924">
        <v>26.2</v>
      </c>
      <c r="L2924" s="3">
        <v>37847.474999999999</v>
      </c>
      <c r="M2924" t="s">
        <v>9</v>
      </c>
      <c r="N2924" t="s">
        <v>9</v>
      </c>
      <c r="O2924" t="s">
        <v>9</v>
      </c>
      <c r="P2924" s="3">
        <v>37847.504861111112</v>
      </c>
      <c r="Q2924">
        <v>0</v>
      </c>
      <c r="R2924" t="s">
        <v>76</v>
      </c>
      <c r="S2924">
        <v>0</v>
      </c>
      <c r="T2924">
        <v>0</v>
      </c>
      <c r="U2924" t="s">
        <v>9</v>
      </c>
      <c r="V2924" s="3">
        <v>37847.477777777778</v>
      </c>
      <c r="W2924">
        <v>1</v>
      </c>
      <c r="X2924" s="3">
        <v>37847.474999999999</v>
      </c>
      <c r="Y2924" t="s">
        <v>9</v>
      </c>
      <c r="Z2924">
        <v>0</v>
      </c>
      <c r="AA2924">
        <v>0</v>
      </c>
      <c r="AB2924" t="s">
        <v>88</v>
      </c>
    </row>
    <row r="2925" spans="1:28" x14ac:dyDescent="0.25">
      <c r="A2925" t="s">
        <v>74</v>
      </c>
      <c r="B2925" t="s">
        <v>75</v>
      </c>
      <c r="C2925">
        <v>53.649500000000003</v>
      </c>
      <c r="D2925">
        <v>9.9618000000000002</v>
      </c>
      <c r="E2925">
        <v>15</v>
      </c>
      <c r="F2925" s="2">
        <v>37848</v>
      </c>
      <c r="G2925">
        <v>13.9</v>
      </c>
      <c r="H2925" s="3">
        <v>37848.505555555559</v>
      </c>
      <c r="I2925" s="3">
        <v>37848.478472222225</v>
      </c>
      <c r="J2925">
        <v>20.9</v>
      </c>
      <c r="K2925">
        <v>21.6</v>
      </c>
      <c r="L2925" s="3">
        <v>37848.474999999999</v>
      </c>
      <c r="M2925" t="s">
        <v>9</v>
      </c>
      <c r="N2925" t="s">
        <v>9</v>
      </c>
      <c r="O2925" t="s">
        <v>9</v>
      </c>
      <c r="P2925" s="3">
        <v>37848.505555555559</v>
      </c>
      <c r="Q2925">
        <v>2</v>
      </c>
      <c r="R2925" t="s">
        <v>77</v>
      </c>
      <c r="S2925">
        <v>2</v>
      </c>
      <c r="T2925">
        <v>0</v>
      </c>
      <c r="U2925" t="s">
        <v>9</v>
      </c>
      <c r="V2925" s="3">
        <v>37848.478472222225</v>
      </c>
      <c r="W2925">
        <v>1</v>
      </c>
      <c r="X2925" s="3">
        <v>37848.474999999999</v>
      </c>
      <c r="Y2925" t="s">
        <v>9</v>
      </c>
      <c r="Z2925">
        <v>2</v>
      </c>
      <c r="AA2925">
        <v>0</v>
      </c>
      <c r="AB2925" t="s">
        <v>88</v>
      </c>
    </row>
    <row r="2926" spans="1:28" x14ac:dyDescent="0.25">
      <c r="A2926" t="s">
        <v>74</v>
      </c>
      <c r="B2926" t="s">
        <v>75</v>
      </c>
      <c r="C2926">
        <v>53.649500000000003</v>
      </c>
      <c r="D2926">
        <v>9.9618000000000002</v>
      </c>
      <c r="E2926">
        <v>15</v>
      </c>
      <c r="F2926" s="2">
        <v>37849</v>
      </c>
      <c r="G2926">
        <v>12.7</v>
      </c>
      <c r="H2926" s="3">
        <v>37849.504861111112</v>
      </c>
      <c r="I2926" s="3">
        <v>37849.477777777778</v>
      </c>
      <c r="J2926">
        <v>21.4</v>
      </c>
      <c r="K2926">
        <v>22.1</v>
      </c>
      <c r="L2926" s="3">
        <v>37849.474999999999</v>
      </c>
      <c r="M2926" t="s">
        <v>9</v>
      </c>
      <c r="N2926" t="s">
        <v>9</v>
      </c>
      <c r="O2926" t="s">
        <v>9</v>
      </c>
      <c r="P2926" s="3">
        <v>37849.504861111112</v>
      </c>
      <c r="Q2926">
        <v>0.05</v>
      </c>
      <c r="R2926" t="s">
        <v>77</v>
      </c>
      <c r="S2926">
        <v>0.05</v>
      </c>
      <c r="T2926">
        <v>0</v>
      </c>
      <c r="U2926" t="s">
        <v>82</v>
      </c>
      <c r="V2926" s="3">
        <v>37849.477777777778</v>
      </c>
      <c r="W2926">
        <v>1</v>
      </c>
      <c r="X2926" s="3">
        <v>37849.474999999999</v>
      </c>
      <c r="Y2926" t="s">
        <v>9</v>
      </c>
      <c r="Z2926">
        <v>0.05</v>
      </c>
      <c r="AA2926">
        <v>0</v>
      </c>
      <c r="AB2926" t="s">
        <v>88</v>
      </c>
    </row>
    <row r="2927" spans="1:28" x14ac:dyDescent="0.25">
      <c r="A2927" t="s">
        <v>74</v>
      </c>
      <c r="B2927" t="s">
        <v>75</v>
      </c>
      <c r="C2927">
        <v>53.649500000000003</v>
      </c>
      <c r="D2927">
        <v>9.9618000000000002</v>
      </c>
      <c r="E2927">
        <v>15</v>
      </c>
      <c r="F2927" s="2">
        <v>37850</v>
      </c>
      <c r="G2927">
        <v>8.1</v>
      </c>
      <c r="H2927" s="3">
        <v>37850.504861111112</v>
      </c>
      <c r="I2927" s="3">
        <v>37850.477777777778</v>
      </c>
      <c r="J2927">
        <v>22.2</v>
      </c>
      <c r="K2927">
        <v>22.5</v>
      </c>
      <c r="L2927" s="3">
        <v>37850.474999999999</v>
      </c>
      <c r="M2927" t="s">
        <v>9</v>
      </c>
      <c r="N2927" t="s">
        <v>9</v>
      </c>
      <c r="O2927" t="s">
        <v>9</v>
      </c>
      <c r="P2927" s="3">
        <v>37850.504861111112</v>
      </c>
      <c r="Q2927">
        <v>0.05</v>
      </c>
      <c r="R2927" t="s">
        <v>77</v>
      </c>
      <c r="S2927">
        <v>0.05</v>
      </c>
      <c r="T2927">
        <v>0</v>
      </c>
      <c r="U2927" t="s">
        <v>82</v>
      </c>
      <c r="V2927" s="3">
        <v>37850.477777777778</v>
      </c>
      <c r="W2927">
        <v>1</v>
      </c>
      <c r="X2927" s="3">
        <v>37850.474999999999</v>
      </c>
      <c r="Y2927" t="s">
        <v>9</v>
      </c>
      <c r="Z2927">
        <v>0.05</v>
      </c>
      <c r="AA2927">
        <v>0</v>
      </c>
      <c r="AB2927" t="s">
        <v>88</v>
      </c>
    </row>
    <row r="2928" spans="1:28" x14ac:dyDescent="0.25">
      <c r="A2928" t="s">
        <v>74</v>
      </c>
      <c r="B2928" t="s">
        <v>75</v>
      </c>
      <c r="C2928">
        <v>53.649500000000003</v>
      </c>
      <c r="D2928">
        <v>9.9618000000000002</v>
      </c>
      <c r="E2928">
        <v>15</v>
      </c>
      <c r="F2928" s="2">
        <v>37851</v>
      </c>
      <c r="G2928">
        <v>17.8</v>
      </c>
      <c r="H2928" s="3">
        <v>37851.504861111112</v>
      </c>
      <c r="I2928" s="3">
        <v>37851.477777777778</v>
      </c>
      <c r="J2928">
        <v>24.5</v>
      </c>
      <c r="K2928">
        <v>24.5</v>
      </c>
      <c r="L2928" s="3">
        <v>37851.474999999999</v>
      </c>
      <c r="M2928" t="s">
        <v>9</v>
      </c>
      <c r="N2928" t="s">
        <v>9</v>
      </c>
      <c r="O2928" t="s">
        <v>9</v>
      </c>
      <c r="P2928" s="3">
        <v>37851.504861111112</v>
      </c>
      <c r="Q2928">
        <v>2.9</v>
      </c>
      <c r="R2928" t="s">
        <v>77</v>
      </c>
      <c r="S2928">
        <v>2.9</v>
      </c>
      <c r="T2928">
        <v>0</v>
      </c>
      <c r="U2928" t="s">
        <v>9</v>
      </c>
      <c r="V2928" s="3">
        <v>37851.477777777778</v>
      </c>
      <c r="W2928">
        <v>1</v>
      </c>
      <c r="X2928" s="3">
        <v>37851.474999999999</v>
      </c>
      <c r="Y2928" t="s">
        <v>9</v>
      </c>
      <c r="Z2928">
        <v>2.9</v>
      </c>
      <c r="AA2928">
        <v>0</v>
      </c>
      <c r="AB2928" t="s">
        <v>88</v>
      </c>
    </row>
    <row r="2929" spans="1:28" x14ac:dyDescent="0.25">
      <c r="A2929" t="s">
        <v>74</v>
      </c>
      <c r="B2929" t="s">
        <v>75</v>
      </c>
      <c r="C2929">
        <v>53.649500000000003</v>
      </c>
      <c r="D2929">
        <v>9.9618000000000002</v>
      </c>
      <c r="E2929">
        <v>15</v>
      </c>
      <c r="F2929" s="2">
        <v>37852</v>
      </c>
      <c r="G2929">
        <v>17.100000000000001</v>
      </c>
      <c r="H2929" s="3">
        <v>37852.504861111112</v>
      </c>
      <c r="I2929" s="3">
        <v>37852.477777777778</v>
      </c>
      <c r="J2929">
        <v>20.7</v>
      </c>
      <c r="K2929">
        <v>24.5</v>
      </c>
      <c r="L2929" s="3">
        <v>37852.474305555559</v>
      </c>
      <c r="M2929" t="s">
        <v>9</v>
      </c>
      <c r="N2929" t="s">
        <v>9</v>
      </c>
      <c r="O2929" t="s">
        <v>9</v>
      </c>
      <c r="P2929" s="3">
        <v>37852.504861111112</v>
      </c>
      <c r="Q2929">
        <v>0.7</v>
      </c>
      <c r="R2929" t="s">
        <v>77</v>
      </c>
      <c r="S2929">
        <v>0.7</v>
      </c>
      <c r="T2929">
        <v>0</v>
      </c>
      <c r="U2929" t="s">
        <v>9</v>
      </c>
      <c r="V2929" s="3">
        <v>37852.477777777778</v>
      </c>
      <c r="W2929">
        <v>1</v>
      </c>
      <c r="X2929" s="3">
        <v>37852.474305555559</v>
      </c>
      <c r="Y2929" t="s">
        <v>9</v>
      </c>
      <c r="Z2929">
        <v>0.7</v>
      </c>
      <c r="AA2929">
        <v>0</v>
      </c>
      <c r="AB2929" t="s">
        <v>88</v>
      </c>
    </row>
    <row r="2930" spans="1:28" x14ac:dyDescent="0.25">
      <c r="A2930" t="s">
        <v>74</v>
      </c>
      <c r="B2930" t="s">
        <v>75</v>
      </c>
      <c r="C2930">
        <v>53.649500000000003</v>
      </c>
      <c r="D2930">
        <v>9.9618000000000002</v>
      </c>
      <c r="E2930">
        <v>15</v>
      </c>
      <c r="F2930" s="2">
        <v>37853</v>
      </c>
      <c r="G2930">
        <v>13</v>
      </c>
      <c r="H2930" s="3">
        <v>37853.504861111112</v>
      </c>
      <c r="I2930" s="3">
        <v>37853.477777777778</v>
      </c>
      <c r="J2930">
        <v>19.5</v>
      </c>
      <c r="K2930">
        <v>22.8</v>
      </c>
      <c r="L2930" s="3">
        <v>37853.474305555559</v>
      </c>
      <c r="M2930" t="s">
        <v>9</v>
      </c>
      <c r="N2930" t="s">
        <v>9</v>
      </c>
      <c r="O2930" t="s">
        <v>9</v>
      </c>
      <c r="P2930" s="3">
        <v>37853.504861111112</v>
      </c>
      <c r="Q2930">
        <v>0.05</v>
      </c>
      <c r="R2930" t="s">
        <v>77</v>
      </c>
      <c r="S2930">
        <v>0.05</v>
      </c>
      <c r="T2930">
        <v>0</v>
      </c>
      <c r="U2930" t="s">
        <v>82</v>
      </c>
      <c r="V2930" s="3">
        <v>37853.477777777778</v>
      </c>
      <c r="W2930">
        <v>1</v>
      </c>
      <c r="X2930" s="3">
        <v>37853.474305555559</v>
      </c>
      <c r="Y2930" t="s">
        <v>9</v>
      </c>
      <c r="Z2930">
        <v>0.05</v>
      </c>
      <c r="AA2930">
        <v>0</v>
      </c>
      <c r="AB2930" t="s">
        <v>88</v>
      </c>
    </row>
    <row r="2931" spans="1:28" x14ac:dyDescent="0.25">
      <c r="A2931" t="s">
        <v>74</v>
      </c>
      <c r="B2931" t="s">
        <v>75</v>
      </c>
      <c r="C2931">
        <v>53.649500000000003</v>
      </c>
      <c r="D2931">
        <v>9.9618000000000002</v>
      </c>
      <c r="E2931">
        <v>15</v>
      </c>
      <c r="F2931" s="2">
        <v>37854</v>
      </c>
      <c r="G2931">
        <v>12.2</v>
      </c>
      <c r="H2931" s="3">
        <v>37854.504861111112</v>
      </c>
      <c r="I2931" s="3">
        <v>37854.477777777778</v>
      </c>
      <c r="J2931">
        <v>19.600000000000001</v>
      </c>
      <c r="K2931">
        <v>21.8</v>
      </c>
      <c r="L2931" s="3">
        <v>37854.474305555559</v>
      </c>
      <c r="M2931" t="s">
        <v>9</v>
      </c>
      <c r="N2931" t="s">
        <v>9</v>
      </c>
      <c r="O2931" t="s">
        <v>9</v>
      </c>
      <c r="P2931" s="3">
        <v>37854.504861111112</v>
      </c>
      <c r="Q2931">
        <v>0.05</v>
      </c>
      <c r="R2931" t="s">
        <v>77</v>
      </c>
      <c r="S2931">
        <v>0.05</v>
      </c>
      <c r="T2931">
        <v>0</v>
      </c>
      <c r="U2931" t="s">
        <v>82</v>
      </c>
      <c r="V2931" s="3">
        <v>37854.477777777778</v>
      </c>
      <c r="W2931">
        <v>1</v>
      </c>
      <c r="X2931" s="3">
        <v>37854.474305555559</v>
      </c>
      <c r="Y2931" t="s">
        <v>9</v>
      </c>
      <c r="Z2931">
        <v>0.05</v>
      </c>
      <c r="AA2931">
        <v>0</v>
      </c>
      <c r="AB2931" t="s">
        <v>88</v>
      </c>
    </row>
    <row r="2932" spans="1:28" x14ac:dyDescent="0.25">
      <c r="A2932" t="s">
        <v>74</v>
      </c>
      <c r="B2932" t="s">
        <v>75</v>
      </c>
      <c r="C2932">
        <v>53.649500000000003</v>
      </c>
      <c r="D2932">
        <v>9.9618000000000002</v>
      </c>
      <c r="E2932">
        <v>15</v>
      </c>
      <c r="F2932" s="2">
        <v>37855</v>
      </c>
      <c r="G2932">
        <v>14.9</v>
      </c>
      <c r="H2932" s="3">
        <v>37855.504861111112</v>
      </c>
      <c r="I2932" s="3">
        <v>37855.477777777778</v>
      </c>
      <c r="J2932">
        <v>19.5</v>
      </c>
      <c r="K2932">
        <v>21.6</v>
      </c>
      <c r="L2932" s="3">
        <v>37855.474305555559</v>
      </c>
      <c r="M2932" t="s">
        <v>9</v>
      </c>
      <c r="N2932" t="s">
        <v>9</v>
      </c>
      <c r="O2932" t="s">
        <v>9</v>
      </c>
      <c r="P2932" s="3">
        <v>37855.504861111112</v>
      </c>
      <c r="Q2932">
        <v>0.05</v>
      </c>
      <c r="R2932" t="s">
        <v>77</v>
      </c>
      <c r="S2932">
        <v>0.05</v>
      </c>
      <c r="T2932">
        <v>0</v>
      </c>
      <c r="U2932" t="s">
        <v>82</v>
      </c>
      <c r="V2932" s="3">
        <v>37855.477777777778</v>
      </c>
      <c r="W2932">
        <v>1</v>
      </c>
      <c r="X2932" s="3">
        <v>37855.474305555559</v>
      </c>
      <c r="Y2932" t="s">
        <v>9</v>
      </c>
      <c r="Z2932">
        <v>0.05</v>
      </c>
      <c r="AA2932">
        <v>0</v>
      </c>
      <c r="AB2932" t="s">
        <v>88</v>
      </c>
    </row>
    <row r="2933" spans="1:28" x14ac:dyDescent="0.25">
      <c r="A2933" t="s">
        <v>74</v>
      </c>
      <c r="B2933" t="s">
        <v>75</v>
      </c>
      <c r="C2933">
        <v>53.649500000000003</v>
      </c>
      <c r="D2933">
        <v>9.9618000000000002</v>
      </c>
      <c r="E2933">
        <v>15</v>
      </c>
      <c r="F2933" s="2">
        <v>37856</v>
      </c>
      <c r="G2933">
        <v>12.9</v>
      </c>
      <c r="H2933" s="3">
        <v>37856.504861111112</v>
      </c>
      <c r="I2933" s="3">
        <v>37856.477777777778</v>
      </c>
      <c r="J2933">
        <v>21.9</v>
      </c>
      <c r="K2933">
        <v>22.1</v>
      </c>
      <c r="L2933" s="3">
        <v>37856.473611111112</v>
      </c>
      <c r="M2933" t="s">
        <v>9</v>
      </c>
      <c r="N2933" t="s">
        <v>9</v>
      </c>
      <c r="O2933" t="s">
        <v>9</v>
      </c>
      <c r="P2933" s="3">
        <v>37856.504861111112</v>
      </c>
      <c r="Q2933">
        <v>0.05</v>
      </c>
      <c r="R2933" t="s">
        <v>77</v>
      </c>
      <c r="S2933">
        <v>0.05</v>
      </c>
      <c r="T2933">
        <v>0</v>
      </c>
      <c r="U2933" t="s">
        <v>82</v>
      </c>
      <c r="V2933" s="3">
        <v>37856.477777777778</v>
      </c>
      <c r="W2933">
        <v>1</v>
      </c>
      <c r="X2933" s="3">
        <v>37856.473611111112</v>
      </c>
      <c r="Y2933" t="s">
        <v>9</v>
      </c>
      <c r="Z2933">
        <v>0.05</v>
      </c>
      <c r="AA2933">
        <v>0</v>
      </c>
      <c r="AB2933" t="s">
        <v>88</v>
      </c>
    </row>
    <row r="2934" spans="1:28" x14ac:dyDescent="0.25">
      <c r="A2934" t="s">
        <v>74</v>
      </c>
      <c r="B2934" t="s">
        <v>75</v>
      </c>
      <c r="C2934">
        <v>53.649500000000003</v>
      </c>
      <c r="D2934">
        <v>9.9618000000000002</v>
      </c>
      <c r="E2934">
        <v>15</v>
      </c>
      <c r="F2934" s="2">
        <v>37857</v>
      </c>
      <c r="G2934">
        <v>16.600000000000001</v>
      </c>
      <c r="H2934" s="3">
        <v>37857.505555555559</v>
      </c>
      <c r="I2934" s="3">
        <v>37857.478472222225</v>
      </c>
      <c r="J2934">
        <v>20.2</v>
      </c>
      <c r="K2934">
        <v>22.5</v>
      </c>
      <c r="L2934" s="3">
        <v>37857.473611111112</v>
      </c>
      <c r="M2934" t="s">
        <v>9</v>
      </c>
      <c r="N2934" t="s">
        <v>9</v>
      </c>
      <c r="O2934" t="s">
        <v>9</v>
      </c>
      <c r="P2934" s="3">
        <v>37857.505555555559</v>
      </c>
      <c r="Q2934">
        <v>0.05</v>
      </c>
      <c r="R2934" t="s">
        <v>77</v>
      </c>
      <c r="S2934">
        <v>0.05</v>
      </c>
      <c r="T2934">
        <v>0</v>
      </c>
      <c r="U2934" t="s">
        <v>82</v>
      </c>
      <c r="V2934" s="3">
        <v>37857.478472222225</v>
      </c>
      <c r="W2934">
        <v>1</v>
      </c>
      <c r="X2934" s="3">
        <v>37857.473611111112</v>
      </c>
      <c r="Y2934" t="s">
        <v>9</v>
      </c>
      <c r="Z2934">
        <v>0.05</v>
      </c>
      <c r="AA2934">
        <v>0</v>
      </c>
      <c r="AB2934" t="s">
        <v>88</v>
      </c>
    </row>
    <row r="2935" spans="1:28" x14ac:dyDescent="0.25">
      <c r="A2935" t="s">
        <v>74</v>
      </c>
      <c r="B2935" t="s">
        <v>75</v>
      </c>
      <c r="C2935">
        <v>53.649500000000003</v>
      </c>
      <c r="D2935">
        <v>9.9618000000000002</v>
      </c>
      <c r="E2935">
        <v>15</v>
      </c>
      <c r="F2935" s="2">
        <v>37858</v>
      </c>
      <c r="G2935">
        <v>11</v>
      </c>
      <c r="H2935" s="3">
        <v>37858.505555555559</v>
      </c>
      <c r="I2935" s="3">
        <v>37858.478472222225</v>
      </c>
      <c r="J2935">
        <v>20.8</v>
      </c>
      <c r="K2935">
        <v>21.5</v>
      </c>
      <c r="L2935" s="3">
        <v>37858.473611111112</v>
      </c>
      <c r="M2935" t="s">
        <v>9</v>
      </c>
      <c r="N2935" t="s">
        <v>9</v>
      </c>
      <c r="O2935" t="s">
        <v>9</v>
      </c>
      <c r="P2935" s="3">
        <v>37858.505555555559</v>
      </c>
      <c r="Q2935">
        <v>0.05</v>
      </c>
      <c r="R2935" t="s">
        <v>77</v>
      </c>
      <c r="S2935">
        <v>0.05</v>
      </c>
      <c r="T2935">
        <v>0</v>
      </c>
      <c r="U2935" t="s">
        <v>82</v>
      </c>
      <c r="V2935" s="3">
        <v>37858.478472222225</v>
      </c>
      <c r="W2935">
        <v>1</v>
      </c>
      <c r="X2935" s="3">
        <v>37858.473611111112</v>
      </c>
      <c r="Y2935" t="s">
        <v>9</v>
      </c>
      <c r="Z2935">
        <v>0.05</v>
      </c>
      <c r="AA2935">
        <v>0</v>
      </c>
      <c r="AB2935" t="s">
        <v>88</v>
      </c>
    </row>
    <row r="2936" spans="1:28" x14ac:dyDescent="0.25">
      <c r="A2936" t="s">
        <v>74</v>
      </c>
      <c r="B2936" t="s">
        <v>75</v>
      </c>
      <c r="C2936">
        <v>53.649500000000003</v>
      </c>
      <c r="D2936">
        <v>9.9618000000000002</v>
      </c>
      <c r="E2936">
        <v>15</v>
      </c>
      <c r="F2936" s="2">
        <v>37859</v>
      </c>
      <c r="G2936">
        <v>11.8</v>
      </c>
      <c r="H2936" s="3">
        <v>37859.505555555559</v>
      </c>
      <c r="I2936" s="3">
        <v>37859.478472222225</v>
      </c>
      <c r="J2936">
        <v>19.2</v>
      </c>
      <c r="K2936">
        <v>25.1</v>
      </c>
      <c r="L2936" s="3">
        <v>37859.473611111112</v>
      </c>
      <c r="M2936" t="s">
        <v>9</v>
      </c>
      <c r="N2936" t="s">
        <v>9</v>
      </c>
      <c r="O2936" t="s">
        <v>9</v>
      </c>
      <c r="P2936" s="3">
        <v>37859.505555555559</v>
      </c>
      <c r="Q2936">
        <v>0.05</v>
      </c>
      <c r="R2936" t="s">
        <v>77</v>
      </c>
      <c r="S2936">
        <v>0.05</v>
      </c>
      <c r="T2936">
        <v>0</v>
      </c>
      <c r="U2936" t="s">
        <v>82</v>
      </c>
      <c r="V2936" s="3">
        <v>37859.478472222225</v>
      </c>
      <c r="W2936">
        <v>1</v>
      </c>
      <c r="X2936" s="3">
        <v>37859.473611111112</v>
      </c>
      <c r="Y2936" t="s">
        <v>9</v>
      </c>
      <c r="Z2936">
        <v>0.05</v>
      </c>
      <c r="AA2936">
        <v>0</v>
      </c>
      <c r="AB2936" t="s">
        <v>88</v>
      </c>
    </row>
    <row r="2937" spans="1:28" x14ac:dyDescent="0.25">
      <c r="A2937" t="s">
        <v>74</v>
      </c>
      <c r="B2937" t="s">
        <v>75</v>
      </c>
      <c r="C2937">
        <v>53.649500000000003</v>
      </c>
      <c r="D2937">
        <v>9.9618000000000002</v>
      </c>
      <c r="E2937">
        <v>15</v>
      </c>
      <c r="F2937" s="2">
        <v>37860</v>
      </c>
      <c r="G2937">
        <v>13.7</v>
      </c>
      <c r="H2937" s="3">
        <v>37860.505555555559</v>
      </c>
      <c r="I2937" s="3">
        <v>37860.478472222225</v>
      </c>
      <c r="J2937">
        <v>18.8</v>
      </c>
      <c r="K2937">
        <v>20.7</v>
      </c>
      <c r="L2937" s="3">
        <v>37860.472916666666</v>
      </c>
      <c r="M2937" t="s">
        <v>9</v>
      </c>
      <c r="N2937" t="s">
        <v>9</v>
      </c>
      <c r="O2937" t="s">
        <v>9</v>
      </c>
      <c r="P2937" s="3">
        <v>37860.505555555559</v>
      </c>
      <c r="Q2937">
        <v>0.05</v>
      </c>
      <c r="R2937" t="s">
        <v>77</v>
      </c>
      <c r="S2937">
        <v>0.05</v>
      </c>
      <c r="T2937">
        <v>0</v>
      </c>
      <c r="U2937" t="s">
        <v>82</v>
      </c>
      <c r="V2937" s="3">
        <v>37860.478472222225</v>
      </c>
      <c r="W2937">
        <v>1</v>
      </c>
      <c r="X2937" s="3">
        <v>37860.472916666666</v>
      </c>
      <c r="Y2937" t="s">
        <v>9</v>
      </c>
      <c r="Z2937">
        <v>0.05</v>
      </c>
      <c r="AA2937">
        <v>0</v>
      </c>
      <c r="AB2937" t="s">
        <v>88</v>
      </c>
    </row>
    <row r="2938" spans="1:28" x14ac:dyDescent="0.25">
      <c r="A2938" t="s">
        <v>74</v>
      </c>
      <c r="B2938" t="s">
        <v>75</v>
      </c>
      <c r="C2938">
        <v>53.649500000000003</v>
      </c>
      <c r="D2938">
        <v>9.9618000000000002</v>
      </c>
      <c r="E2938">
        <v>15</v>
      </c>
      <c r="F2938" s="2">
        <v>37861</v>
      </c>
      <c r="G2938">
        <v>13</v>
      </c>
      <c r="H2938" s="3">
        <v>37861.48541666667</v>
      </c>
      <c r="I2938" s="3">
        <v>37861.458333333336</v>
      </c>
      <c r="J2938">
        <v>16</v>
      </c>
      <c r="K2938">
        <v>20</v>
      </c>
      <c r="L2938" s="3">
        <v>37861.472916666666</v>
      </c>
      <c r="M2938" t="s">
        <v>9</v>
      </c>
      <c r="N2938" t="s">
        <v>9</v>
      </c>
      <c r="O2938" t="s">
        <v>9</v>
      </c>
      <c r="P2938" s="3">
        <v>37861.505555555559</v>
      </c>
      <c r="Q2938">
        <v>0.05</v>
      </c>
      <c r="R2938" t="s">
        <v>77</v>
      </c>
      <c r="S2938">
        <v>0.05</v>
      </c>
      <c r="T2938">
        <v>0</v>
      </c>
      <c r="U2938" t="s">
        <v>82</v>
      </c>
      <c r="V2938" s="3">
        <v>37861.478472222225</v>
      </c>
      <c r="W2938">
        <v>1</v>
      </c>
      <c r="X2938" s="3">
        <v>37861.472916666666</v>
      </c>
      <c r="Y2938" t="s">
        <v>9</v>
      </c>
      <c r="Z2938">
        <v>0.05</v>
      </c>
      <c r="AA2938">
        <v>0</v>
      </c>
      <c r="AB2938" t="s">
        <v>88</v>
      </c>
    </row>
    <row r="2939" spans="1:28" x14ac:dyDescent="0.25">
      <c r="A2939" t="s">
        <v>74</v>
      </c>
      <c r="B2939" t="s">
        <v>75</v>
      </c>
      <c r="C2939">
        <v>53.649500000000003</v>
      </c>
      <c r="D2939">
        <v>9.9618000000000002</v>
      </c>
      <c r="E2939">
        <v>15</v>
      </c>
      <c r="F2939" s="2">
        <v>37862</v>
      </c>
      <c r="G2939">
        <v>13.1</v>
      </c>
      <c r="H2939" s="3">
        <v>37862.505555555559</v>
      </c>
      <c r="I2939" s="3">
        <v>37862.478472222225</v>
      </c>
      <c r="J2939">
        <v>13.3</v>
      </c>
      <c r="K2939">
        <v>18.600000000000001</v>
      </c>
      <c r="L2939" s="3">
        <v>37862.472916666666</v>
      </c>
      <c r="M2939" t="s">
        <v>9</v>
      </c>
      <c r="N2939" t="s">
        <v>9</v>
      </c>
      <c r="O2939" t="s">
        <v>9</v>
      </c>
      <c r="P2939" s="3">
        <v>37862.505555555559</v>
      </c>
      <c r="Q2939">
        <v>14.4</v>
      </c>
      <c r="R2939" t="s">
        <v>77</v>
      </c>
      <c r="S2939">
        <v>14.4</v>
      </c>
      <c r="T2939">
        <v>0</v>
      </c>
      <c r="U2939" t="s">
        <v>9</v>
      </c>
      <c r="V2939" s="3">
        <v>37862.478472222225</v>
      </c>
      <c r="W2939">
        <v>1</v>
      </c>
      <c r="X2939" s="3">
        <v>37862.472916666666</v>
      </c>
      <c r="Y2939" t="s">
        <v>9</v>
      </c>
      <c r="Z2939">
        <v>14.4</v>
      </c>
      <c r="AA2939">
        <v>0</v>
      </c>
      <c r="AB2939" t="s">
        <v>88</v>
      </c>
    </row>
    <row r="2940" spans="1:28" x14ac:dyDescent="0.25">
      <c r="A2940" t="s">
        <v>74</v>
      </c>
      <c r="B2940" t="s">
        <v>75</v>
      </c>
      <c r="C2940">
        <v>53.649500000000003</v>
      </c>
      <c r="D2940">
        <v>9.9618000000000002</v>
      </c>
      <c r="E2940">
        <v>15</v>
      </c>
      <c r="F2940" s="2">
        <v>37863</v>
      </c>
      <c r="G2940">
        <v>12.8</v>
      </c>
      <c r="H2940" s="3">
        <v>37863.505555555559</v>
      </c>
      <c r="I2940" s="3">
        <v>37863.478472222225</v>
      </c>
      <c r="J2940">
        <v>17.100000000000001</v>
      </c>
      <c r="K2940">
        <v>17.100000000000001</v>
      </c>
      <c r="L2940" s="3">
        <v>37863.472222222219</v>
      </c>
      <c r="M2940" t="s">
        <v>9</v>
      </c>
      <c r="N2940" t="s">
        <v>9</v>
      </c>
      <c r="O2940" t="s">
        <v>9</v>
      </c>
      <c r="P2940" s="3">
        <v>37863.505555555559</v>
      </c>
      <c r="Q2940">
        <v>0.05</v>
      </c>
      <c r="R2940" t="s">
        <v>77</v>
      </c>
      <c r="S2940">
        <v>0.05</v>
      </c>
      <c r="T2940">
        <v>0</v>
      </c>
      <c r="U2940" t="s">
        <v>82</v>
      </c>
      <c r="V2940" s="3">
        <v>37863.478472222225</v>
      </c>
      <c r="W2940">
        <v>1</v>
      </c>
      <c r="X2940" s="3">
        <v>37863.472222222219</v>
      </c>
      <c r="Y2940" t="s">
        <v>9</v>
      </c>
      <c r="Z2940">
        <v>0.05</v>
      </c>
      <c r="AA2940">
        <v>0</v>
      </c>
      <c r="AB2940" t="s">
        <v>88</v>
      </c>
    </row>
    <row r="2941" spans="1:28" x14ac:dyDescent="0.25">
      <c r="A2941" t="s">
        <v>74</v>
      </c>
      <c r="B2941" t="s">
        <v>75</v>
      </c>
      <c r="C2941">
        <v>53.649500000000003</v>
      </c>
      <c r="D2941">
        <v>9.9618000000000002</v>
      </c>
      <c r="E2941">
        <v>15</v>
      </c>
      <c r="F2941" s="2">
        <v>37864</v>
      </c>
      <c r="G2941">
        <v>9.1</v>
      </c>
      <c r="H2941" s="3">
        <v>37864.505555555559</v>
      </c>
      <c r="I2941" s="3">
        <v>37864.478472222225</v>
      </c>
      <c r="J2941">
        <v>17.3</v>
      </c>
      <c r="K2941">
        <v>18.2</v>
      </c>
      <c r="L2941" s="3">
        <v>37864.472222222219</v>
      </c>
      <c r="M2941" t="s">
        <v>9</v>
      </c>
      <c r="N2941" t="s">
        <v>9</v>
      </c>
      <c r="O2941" t="s">
        <v>9</v>
      </c>
      <c r="P2941" s="3">
        <v>37864.505555555559</v>
      </c>
      <c r="Q2941">
        <v>0.05</v>
      </c>
      <c r="R2941" t="s">
        <v>77</v>
      </c>
      <c r="S2941">
        <v>0.05</v>
      </c>
      <c r="T2941">
        <v>0</v>
      </c>
      <c r="U2941" t="s">
        <v>82</v>
      </c>
      <c r="V2941" s="3">
        <v>37864.478472222225</v>
      </c>
      <c r="W2941">
        <v>1</v>
      </c>
      <c r="X2941" s="3">
        <v>37864.472222222219</v>
      </c>
      <c r="Y2941" t="s">
        <v>9</v>
      </c>
      <c r="Z2941">
        <v>0.05</v>
      </c>
      <c r="AA2941">
        <v>0</v>
      </c>
      <c r="AB2941" t="s">
        <v>88</v>
      </c>
    </row>
    <row r="2942" spans="1:28" x14ac:dyDescent="0.25">
      <c r="A2942" t="s">
        <v>74</v>
      </c>
      <c r="B2942" t="s">
        <v>75</v>
      </c>
      <c r="C2942">
        <v>53.649500000000003</v>
      </c>
      <c r="D2942">
        <v>9.9618000000000002</v>
      </c>
      <c r="E2942">
        <v>15</v>
      </c>
      <c r="F2942" s="2">
        <v>37865</v>
      </c>
      <c r="G2942">
        <v>11</v>
      </c>
      <c r="H2942" s="3">
        <v>37865.506249999999</v>
      </c>
      <c r="I2942" s="3">
        <v>37865.479166666664</v>
      </c>
      <c r="J2942">
        <v>16.399999999999999</v>
      </c>
      <c r="K2942">
        <v>18</v>
      </c>
      <c r="L2942" s="3">
        <v>37865.472222222219</v>
      </c>
      <c r="M2942" t="s">
        <v>9</v>
      </c>
      <c r="N2942" t="s">
        <v>9</v>
      </c>
      <c r="O2942" t="s">
        <v>9</v>
      </c>
      <c r="P2942" s="3">
        <v>37865.474999999999</v>
      </c>
      <c r="Q2942" t="s">
        <v>9</v>
      </c>
      <c r="R2942" t="s">
        <v>77</v>
      </c>
      <c r="S2942">
        <v>18</v>
      </c>
      <c r="T2942">
        <v>0</v>
      </c>
      <c r="U2942" t="s">
        <v>9</v>
      </c>
      <c r="V2942" s="3">
        <v>37865.447916666664</v>
      </c>
      <c r="W2942">
        <v>3</v>
      </c>
      <c r="X2942" s="3">
        <v>37865.472222222219</v>
      </c>
      <c r="Y2942" t="s">
        <v>9</v>
      </c>
      <c r="Z2942" t="s">
        <v>9</v>
      </c>
      <c r="AA2942" t="s">
        <v>9</v>
      </c>
      <c r="AB2942" t="s">
        <v>88</v>
      </c>
    </row>
    <row r="2943" spans="1:28" x14ac:dyDescent="0.25">
      <c r="A2943" t="s">
        <v>74</v>
      </c>
      <c r="B2943" t="s">
        <v>75</v>
      </c>
      <c r="C2943">
        <v>53.649500000000003</v>
      </c>
      <c r="D2943">
        <v>9.9618000000000002</v>
      </c>
      <c r="E2943">
        <v>15</v>
      </c>
      <c r="F2943" s="2">
        <v>37866</v>
      </c>
      <c r="G2943">
        <v>6</v>
      </c>
      <c r="H2943" s="3">
        <v>37866.506249999999</v>
      </c>
      <c r="I2943" s="3">
        <v>37866.479166666664</v>
      </c>
      <c r="J2943">
        <v>16.100000000000001</v>
      </c>
      <c r="K2943">
        <v>17</v>
      </c>
      <c r="L2943" s="3">
        <v>37866.47152777778</v>
      </c>
      <c r="M2943" t="s">
        <v>9</v>
      </c>
      <c r="N2943" t="s">
        <v>9</v>
      </c>
      <c r="O2943" t="s">
        <v>9</v>
      </c>
      <c r="P2943" s="3">
        <v>37866.475694444445</v>
      </c>
      <c r="Q2943">
        <v>0</v>
      </c>
      <c r="R2943" t="s">
        <v>76</v>
      </c>
      <c r="S2943">
        <v>0</v>
      </c>
      <c r="T2943">
        <v>0</v>
      </c>
      <c r="U2943" t="s">
        <v>9</v>
      </c>
      <c r="V2943" s="3">
        <v>37866.448611111111</v>
      </c>
      <c r="W2943">
        <v>1</v>
      </c>
      <c r="X2943" s="3">
        <v>37866.47152777778</v>
      </c>
      <c r="Y2943" t="s">
        <v>9</v>
      </c>
      <c r="Z2943">
        <v>0</v>
      </c>
      <c r="AA2943">
        <v>0</v>
      </c>
      <c r="AB2943" t="s">
        <v>89</v>
      </c>
    </row>
    <row r="2944" spans="1:28" x14ac:dyDescent="0.25">
      <c r="A2944" t="s">
        <v>74</v>
      </c>
      <c r="B2944" t="s">
        <v>75</v>
      </c>
      <c r="C2944">
        <v>53.649500000000003</v>
      </c>
      <c r="D2944">
        <v>9.9618000000000002</v>
      </c>
      <c r="E2944">
        <v>15</v>
      </c>
      <c r="F2944" s="2">
        <v>37867</v>
      </c>
      <c r="G2944">
        <v>6</v>
      </c>
      <c r="H2944" s="3">
        <v>37867.48541666667</v>
      </c>
      <c r="I2944" s="3">
        <v>37867.458333333336</v>
      </c>
      <c r="J2944">
        <v>15</v>
      </c>
      <c r="K2944">
        <v>18</v>
      </c>
      <c r="L2944" s="3">
        <v>37867.47152777778</v>
      </c>
      <c r="M2944" t="s">
        <v>9</v>
      </c>
      <c r="N2944" t="s">
        <v>9</v>
      </c>
      <c r="O2944" t="s">
        <v>9</v>
      </c>
      <c r="P2944" s="3">
        <v>37867.506249999999</v>
      </c>
      <c r="Q2944">
        <v>0.7</v>
      </c>
      <c r="R2944" t="s">
        <v>77</v>
      </c>
      <c r="S2944">
        <v>0.7</v>
      </c>
      <c r="T2944">
        <v>0</v>
      </c>
      <c r="U2944" t="s">
        <v>9</v>
      </c>
      <c r="V2944" s="3">
        <v>37867.479166666664</v>
      </c>
      <c r="W2944">
        <v>1</v>
      </c>
      <c r="X2944" s="3">
        <v>37867.47152777778</v>
      </c>
      <c r="Y2944" t="s">
        <v>9</v>
      </c>
      <c r="Z2944">
        <v>0.7</v>
      </c>
      <c r="AA2944">
        <v>0</v>
      </c>
      <c r="AB2944" t="s">
        <v>88</v>
      </c>
    </row>
    <row r="2945" spans="1:28" x14ac:dyDescent="0.25">
      <c r="A2945" t="s">
        <v>74</v>
      </c>
      <c r="B2945" t="s">
        <v>75</v>
      </c>
      <c r="C2945">
        <v>53.649500000000003</v>
      </c>
      <c r="D2945">
        <v>9.9618000000000002</v>
      </c>
      <c r="E2945">
        <v>15</v>
      </c>
      <c r="F2945" s="2">
        <v>37868</v>
      </c>
      <c r="G2945">
        <v>12.7</v>
      </c>
      <c r="H2945" s="3">
        <v>37868.505555555559</v>
      </c>
      <c r="I2945" s="3">
        <v>37868.478472222225</v>
      </c>
      <c r="J2945">
        <v>18.399999999999999</v>
      </c>
      <c r="K2945">
        <v>18.7</v>
      </c>
      <c r="L2945" s="3">
        <v>37868.47152777778</v>
      </c>
      <c r="M2945" t="s">
        <v>9</v>
      </c>
      <c r="N2945" t="s">
        <v>9</v>
      </c>
      <c r="O2945" t="s">
        <v>9</v>
      </c>
      <c r="P2945" s="3">
        <v>37868.505555555559</v>
      </c>
      <c r="Q2945">
        <v>0.05</v>
      </c>
      <c r="R2945" t="s">
        <v>77</v>
      </c>
      <c r="S2945">
        <v>0.05</v>
      </c>
      <c r="T2945">
        <v>0</v>
      </c>
      <c r="U2945" t="s">
        <v>82</v>
      </c>
      <c r="V2945" s="3">
        <v>37868.478472222225</v>
      </c>
      <c r="W2945">
        <v>1</v>
      </c>
      <c r="X2945" s="3">
        <v>37868.47152777778</v>
      </c>
      <c r="Y2945" t="s">
        <v>9</v>
      </c>
      <c r="Z2945">
        <v>0.05</v>
      </c>
      <c r="AA2945">
        <v>0</v>
      </c>
      <c r="AB2945" t="s">
        <v>88</v>
      </c>
    </row>
    <row r="2946" spans="1:28" x14ac:dyDescent="0.25">
      <c r="A2946" t="s">
        <v>74</v>
      </c>
      <c r="B2946" t="s">
        <v>75</v>
      </c>
      <c r="C2946">
        <v>53.649500000000003</v>
      </c>
      <c r="D2946">
        <v>9.9618000000000002</v>
      </c>
      <c r="E2946">
        <v>15</v>
      </c>
      <c r="F2946" s="2">
        <v>37869</v>
      </c>
      <c r="G2946">
        <v>7.7</v>
      </c>
      <c r="H2946" s="3">
        <v>37869.506944444445</v>
      </c>
      <c r="I2946" s="3">
        <v>37869.479861111111</v>
      </c>
      <c r="J2946">
        <v>19.600000000000001</v>
      </c>
      <c r="K2946">
        <v>20.3</v>
      </c>
      <c r="L2946" s="3">
        <v>37869.470833333333</v>
      </c>
      <c r="M2946" t="s">
        <v>9</v>
      </c>
      <c r="N2946" t="s">
        <v>9</v>
      </c>
      <c r="O2946" t="s">
        <v>9</v>
      </c>
      <c r="P2946" s="3">
        <v>37869.506944444445</v>
      </c>
      <c r="Q2946">
        <v>0.05</v>
      </c>
      <c r="R2946" t="s">
        <v>77</v>
      </c>
      <c r="S2946">
        <v>0.05</v>
      </c>
      <c r="T2946">
        <v>0</v>
      </c>
      <c r="U2946" t="s">
        <v>82</v>
      </c>
      <c r="V2946" s="3">
        <v>37869.479861111111</v>
      </c>
      <c r="W2946">
        <v>1</v>
      </c>
      <c r="X2946" s="3">
        <v>37869.470833333333</v>
      </c>
      <c r="Y2946" t="s">
        <v>9</v>
      </c>
      <c r="Z2946">
        <v>0.05</v>
      </c>
      <c r="AA2946">
        <v>0</v>
      </c>
      <c r="AB2946" t="s">
        <v>88</v>
      </c>
    </row>
    <row r="2947" spans="1:28" x14ac:dyDescent="0.25">
      <c r="A2947" t="s">
        <v>74</v>
      </c>
      <c r="B2947" t="s">
        <v>75</v>
      </c>
      <c r="C2947">
        <v>53.649500000000003</v>
      </c>
      <c r="D2947">
        <v>9.9618000000000002</v>
      </c>
      <c r="E2947">
        <v>15</v>
      </c>
      <c r="F2947" s="2">
        <v>37870</v>
      </c>
      <c r="G2947">
        <v>11.3</v>
      </c>
      <c r="H2947" s="3">
        <v>37870.506944444445</v>
      </c>
      <c r="I2947" s="3">
        <v>37870.479861111111</v>
      </c>
      <c r="J2947">
        <v>21.2</v>
      </c>
      <c r="K2947">
        <v>21.7</v>
      </c>
      <c r="L2947" s="3">
        <v>37870.470833333333</v>
      </c>
      <c r="M2947" t="s">
        <v>9</v>
      </c>
      <c r="N2947" t="s">
        <v>9</v>
      </c>
      <c r="O2947" t="s">
        <v>9</v>
      </c>
      <c r="P2947" s="3">
        <v>37870.506944444445</v>
      </c>
      <c r="Q2947">
        <v>0.05</v>
      </c>
      <c r="R2947" t="s">
        <v>77</v>
      </c>
      <c r="S2947">
        <v>0.05</v>
      </c>
      <c r="T2947">
        <v>0</v>
      </c>
      <c r="U2947" t="s">
        <v>82</v>
      </c>
      <c r="V2947" s="3">
        <v>37870.479861111111</v>
      </c>
      <c r="W2947">
        <v>1</v>
      </c>
      <c r="X2947" s="3">
        <v>37870.470833333333</v>
      </c>
      <c r="Y2947" t="s">
        <v>9</v>
      </c>
      <c r="Z2947">
        <v>0.05</v>
      </c>
      <c r="AA2947">
        <v>0</v>
      </c>
      <c r="AB2947" t="s">
        <v>88</v>
      </c>
    </row>
    <row r="2948" spans="1:28" x14ac:dyDescent="0.25">
      <c r="A2948" t="s">
        <v>74</v>
      </c>
      <c r="B2948" t="s">
        <v>75</v>
      </c>
      <c r="C2948">
        <v>53.649500000000003</v>
      </c>
      <c r="D2948">
        <v>9.9618000000000002</v>
      </c>
      <c r="E2948">
        <v>15</v>
      </c>
      <c r="F2948" s="2">
        <v>37871</v>
      </c>
      <c r="G2948">
        <v>14.8</v>
      </c>
      <c r="H2948" s="3">
        <v>37871.508333333331</v>
      </c>
      <c r="I2948" s="3">
        <v>37871.481249999997</v>
      </c>
      <c r="J2948">
        <v>19.600000000000001</v>
      </c>
      <c r="K2948">
        <v>23.5</v>
      </c>
      <c r="L2948" s="3">
        <v>37871.470833333333</v>
      </c>
      <c r="M2948" t="s">
        <v>9</v>
      </c>
      <c r="N2948" t="s">
        <v>9</v>
      </c>
      <c r="O2948" t="s">
        <v>9</v>
      </c>
      <c r="P2948" s="3">
        <v>37871.508333333331</v>
      </c>
      <c r="Q2948">
        <v>0.05</v>
      </c>
      <c r="R2948" t="s">
        <v>77</v>
      </c>
      <c r="S2948">
        <v>0.05</v>
      </c>
      <c r="T2948">
        <v>0</v>
      </c>
      <c r="U2948" t="s">
        <v>82</v>
      </c>
      <c r="V2948" s="3">
        <v>37871.481249999997</v>
      </c>
      <c r="W2948">
        <v>1</v>
      </c>
      <c r="X2948" s="3">
        <v>37871.470833333333</v>
      </c>
      <c r="Y2948" t="s">
        <v>9</v>
      </c>
      <c r="Z2948">
        <v>0.05</v>
      </c>
      <c r="AA2948">
        <v>0</v>
      </c>
      <c r="AB2948" t="s">
        <v>88</v>
      </c>
    </row>
    <row r="2949" spans="1:28" x14ac:dyDescent="0.25">
      <c r="A2949" t="s">
        <v>74</v>
      </c>
      <c r="B2949" t="s">
        <v>75</v>
      </c>
      <c r="C2949">
        <v>53.649500000000003</v>
      </c>
      <c r="D2949">
        <v>9.9618000000000002</v>
      </c>
      <c r="E2949">
        <v>15</v>
      </c>
      <c r="F2949" s="2">
        <v>37872</v>
      </c>
      <c r="G2949">
        <v>13.6</v>
      </c>
      <c r="H2949" s="3">
        <v>37872.508333333331</v>
      </c>
      <c r="I2949" s="3">
        <v>37872.481249999997</v>
      </c>
      <c r="J2949">
        <v>18.5</v>
      </c>
      <c r="K2949">
        <v>20.9</v>
      </c>
      <c r="L2949" s="3">
        <v>37872.470138888886</v>
      </c>
      <c r="M2949" t="s">
        <v>9</v>
      </c>
      <c r="N2949" t="s">
        <v>9</v>
      </c>
      <c r="O2949" t="s">
        <v>9</v>
      </c>
      <c r="P2949" s="3">
        <v>37872.508333333331</v>
      </c>
      <c r="Q2949">
        <v>0.7</v>
      </c>
      <c r="R2949" t="s">
        <v>77</v>
      </c>
      <c r="S2949">
        <v>0.7</v>
      </c>
      <c r="T2949">
        <v>0</v>
      </c>
      <c r="U2949" t="s">
        <v>9</v>
      </c>
      <c r="V2949" s="3">
        <v>37872.481249999997</v>
      </c>
      <c r="W2949">
        <v>1</v>
      </c>
      <c r="X2949" s="3">
        <v>37872.470138888886</v>
      </c>
      <c r="Y2949" t="s">
        <v>9</v>
      </c>
      <c r="Z2949">
        <v>0.7</v>
      </c>
      <c r="AA2949">
        <v>0</v>
      </c>
      <c r="AB2949" t="s">
        <v>88</v>
      </c>
    </row>
    <row r="2950" spans="1:28" x14ac:dyDescent="0.25">
      <c r="A2950" t="s">
        <v>74</v>
      </c>
      <c r="B2950" t="s">
        <v>75</v>
      </c>
      <c r="C2950">
        <v>53.649500000000003</v>
      </c>
      <c r="D2950">
        <v>9.9618000000000002</v>
      </c>
      <c r="E2950">
        <v>15</v>
      </c>
      <c r="F2950" s="2">
        <v>37873</v>
      </c>
      <c r="G2950">
        <v>12</v>
      </c>
      <c r="H2950" s="3">
        <v>37873.51666666667</v>
      </c>
      <c r="I2950" s="3">
        <v>37873.489583333336</v>
      </c>
      <c r="J2950">
        <v>19</v>
      </c>
      <c r="K2950">
        <v>21</v>
      </c>
      <c r="L2950" s="3">
        <v>37873.470138888886</v>
      </c>
      <c r="M2950" t="s">
        <v>9</v>
      </c>
      <c r="N2950" t="s">
        <v>9</v>
      </c>
      <c r="O2950" t="s">
        <v>9</v>
      </c>
      <c r="P2950" s="3">
        <v>37873.508333333331</v>
      </c>
      <c r="Q2950">
        <v>0.05</v>
      </c>
      <c r="R2950" t="s">
        <v>77</v>
      </c>
      <c r="S2950">
        <v>0.05</v>
      </c>
      <c r="T2950">
        <v>0</v>
      </c>
      <c r="U2950" t="s">
        <v>82</v>
      </c>
      <c r="V2950" s="3">
        <v>37873.481249999997</v>
      </c>
      <c r="W2950">
        <v>1</v>
      </c>
      <c r="X2950" s="3">
        <v>37873.470138888886</v>
      </c>
      <c r="Y2950" t="s">
        <v>9</v>
      </c>
      <c r="Z2950">
        <v>0.05</v>
      </c>
      <c r="AA2950">
        <v>0</v>
      </c>
      <c r="AB2950" t="s">
        <v>88</v>
      </c>
    </row>
    <row r="2951" spans="1:28" x14ac:dyDescent="0.25">
      <c r="A2951" t="s">
        <v>74</v>
      </c>
      <c r="B2951" t="s">
        <v>75</v>
      </c>
      <c r="C2951">
        <v>53.649500000000003</v>
      </c>
      <c r="D2951">
        <v>9.9618000000000002</v>
      </c>
      <c r="E2951">
        <v>15</v>
      </c>
      <c r="F2951" s="2">
        <v>37874</v>
      </c>
      <c r="G2951">
        <v>11.8</v>
      </c>
      <c r="H2951" s="3">
        <v>37874.508333333331</v>
      </c>
      <c r="I2951" s="3">
        <v>37874.481249999997</v>
      </c>
      <c r="J2951">
        <v>16.899999999999999</v>
      </c>
      <c r="K2951">
        <v>19</v>
      </c>
      <c r="L2951" s="3">
        <v>37874.470138888886</v>
      </c>
      <c r="M2951" t="s">
        <v>9</v>
      </c>
      <c r="N2951" t="s">
        <v>9</v>
      </c>
      <c r="O2951" t="s">
        <v>9</v>
      </c>
      <c r="P2951" s="3">
        <v>37874.508333333331</v>
      </c>
      <c r="Q2951">
        <v>2.5</v>
      </c>
      <c r="R2951" t="s">
        <v>77</v>
      </c>
      <c r="S2951">
        <v>2.5</v>
      </c>
      <c r="T2951">
        <v>0</v>
      </c>
      <c r="U2951" t="s">
        <v>9</v>
      </c>
      <c r="V2951" s="3">
        <v>37874.481249999997</v>
      </c>
      <c r="W2951">
        <v>1</v>
      </c>
      <c r="X2951" s="3">
        <v>37874.470138888886</v>
      </c>
      <c r="Y2951" t="s">
        <v>9</v>
      </c>
      <c r="Z2951">
        <v>2.5</v>
      </c>
      <c r="AA2951">
        <v>0</v>
      </c>
      <c r="AB2951" t="s">
        <v>88</v>
      </c>
    </row>
    <row r="2952" spans="1:28" x14ac:dyDescent="0.25">
      <c r="A2952" t="s">
        <v>74</v>
      </c>
      <c r="B2952" t="s">
        <v>75</v>
      </c>
      <c r="C2952">
        <v>53.649500000000003</v>
      </c>
      <c r="D2952">
        <v>9.9618000000000002</v>
      </c>
      <c r="E2952">
        <v>15</v>
      </c>
      <c r="F2952" s="2">
        <v>37875</v>
      </c>
      <c r="G2952">
        <v>10</v>
      </c>
      <c r="H2952" s="3">
        <v>37875.48541666667</v>
      </c>
      <c r="I2952" s="3">
        <v>37875.458333333336</v>
      </c>
      <c r="J2952">
        <v>15</v>
      </c>
      <c r="K2952">
        <v>20</v>
      </c>
      <c r="L2952" s="3">
        <v>37875.469444444447</v>
      </c>
      <c r="M2952" t="s">
        <v>9</v>
      </c>
      <c r="N2952" t="s">
        <v>9</v>
      </c>
      <c r="O2952" t="s">
        <v>9</v>
      </c>
      <c r="P2952" s="3">
        <v>37875.508333333331</v>
      </c>
      <c r="Q2952">
        <v>0.05</v>
      </c>
      <c r="R2952" t="s">
        <v>77</v>
      </c>
      <c r="S2952">
        <v>0.05</v>
      </c>
      <c r="T2952">
        <v>0</v>
      </c>
      <c r="U2952" t="s">
        <v>82</v>
      </c>
      <c r="V2952" s="3">
        <v>37875.481249999997</v>
      </c>
      <c r="W2952">
        <v>1</v>
      </c>
      <c r="X2952" s="3">
        <v>37875.469444444447</v>
      </c>
      <c r="Y2952" t="s">
        <v>9</v>
      </c>
      <c r="Z2952">
        <v>0.05</v>
      </c>
      <c r="AA2952">
        <v>0</v>
      </c>
      <c r="AB2952" t="s">
        <v>88</v>
      </c>
    </row>
    <row r="2953" spans="1:28" x14ac:dyDescent="0.25">
      <c r="A2953" t="s">
        <v>74</v>
      </c>
      <c r="B2953" t="s">
        <v>75</v>
      </c>
      <c r="C2953">
        <v>53.649500000000003</v>
      </c>
      <c r="D2953">
        <v>9.9618000000000002</v>
      </c>
      <c r="E2953">
        <v>15</v>
      </c>
      <c r="F2953" s="2">
        <v>37876</v>
      </c>
      <c r="G2953">
        <v>7.2</v>
      </c>
      <c r="H2953" s="3">
        <v>37876.508333333331</v>
      </c>
      <c r="I2953" s="3">
        <v>37876.481249999997</v>
      </c>
      <c r="J2953">
        <v>18.8</v>
      </c>
      <c r="K2953">
        <v>18.8</v>
      </c>
      <c r="L2953" s="3">
        <v>37876.469444444447</v>
      </c>
      <c r="M2953" t="s">
        <v>9</v>
      </c>
      <c r="N2953" t="s">
        <v>9</v>
      </c>
      <c r="O2953" t="s">
        <v>9</v>
      </c>
      <c r="P2953" s="3">
        <v>37876.508333333331</v>
      </c>
      <c r="Q2953">
        <v>0.05</v>
      </c>
      <c r="R2953" t="s">
        <v>77</v>
      </c>
      <c r="S2953">
        <v>0.05</v>
      </c>
      <c r="T2953">
        <v>0</v>
      </c>
      <c r="U2953" t="s">
        <v>82</v>
      </c>
      <c r="V2953" s="3">
        <v>37876.481249999997</v>
      </c>
      <c r="W2953">
        <v>1</v>
      </c>
      <c r="X2953" s="3">
        <v>37876.469444444447</v>
      </c>
      <c r="Y2953" t="s">
        <v>9</v>
      </c>
      <c r="Z2953">
        <v>0.05</v>
      </c>
      <c r="AA2953">
        <v>0</v>
      </c>
      <c r="AB2953" t="s">
        <v>88</v>
      </c>
    </row>
    <row r="2954" spans="1:28" x14ac:dyDescent="0.25">
      <c r="A2954" t="s">
        <v>74</v>
      </c>
      <c r="B2954" t="s">
        <v>75</v>
      </c>
      <c r="C2954">
        <v>53.649500000000003</v>
      </c>
      <c r="D2954">
        <v>9.9618000000000002</v>
      </c>
      <c r="E2954">
        <v>15</v>
      </c>
      <c r="F2954" s="2">
        <v>37877</v>
      </c>
      <c r="G2954">
        <v>7.8</v>
      </c>
      <c r="H2954" s="3">
        <v>37877.510416666664</v>
      </c>
      <c r="I2954" s="3">
        <v>37877.48333333333</v>
      </c>
      <c r="J2954">
        <v>17.3</v>
      </c>
      <c r="K2954">
        <v>19.5</v>
      </c>
      <c r="L2954" s="3">
        <v>37877.469444444447</v>
      </c>
      <c r="M2954" t="s">
        <v>9</v>
      </c>
      <c r="N2954" t="s">
        <v>9</v>
      </c>
      <c r="O2954" t="s">
        <v>9</v>
      </c>
      <c r="P2954" s="3">
        <v>37877.510416666664</v>
      </c>
      <c r="Q2954">
        <v>0.05</v>
      </c>
      <c r="R2954" t="s">
        <v>77</v>
      </c>
      <c r="S2954">
        <v>0.05</v>
      </c>
      <c r="T2954">
        <v>0</v>
      </c>
      <c r="U2954" t="s">
        <v>82</v>
      </c>
      <c r="V2954" s="3">
        <v>37877.48333333333</v>
      </c>
      <c r="W2954">
        <v>1</v>
      </c>
      <c r="X2954" s="3">
        <v>37877.469444444447</v>
      </c>
      <c r="Y2954" t="s">
        <v>9</v>
      </c>
      <c r="Z2954">
        <v>0.05</v>
      </c>
      <c r="AA2954">
        <v>0</v>
      </c>
      <c r="AB2954" t="s">
        <v>88</v>
      </c>
    </row>
    <row r="2955" spans="1:28" x14ac:dyDescent="0.25">
      <c r="A2955" t="s">
        <v>74</v>
      </c>
      <c r="B2955" t="s">
        <v>75</v>
      </c>
      <c r="C2955">
        <v>53.649500000000003</v>
      </c>
      <c r="D2955">
        <v>9.9618000000000002</v>
      </c>
      <c r="E2955">
        <v>15</v>
      </c>
      <c r="F2955" s="2">
        <v>37878</v>
      </c>
      <c r="G2955">
        <v>5.5</v>
      </c>
      <c r="H2955" s="3">
        <v>37878.510416666664</v>
      </c>
      <c r="I2955" s="3">
        <v>37878.48333333333</v>
      </c>
      <c r="J2955">
        <v>17.899999999999999</v>
      </c>
      <c r="K2955">
        <v>18.7</v>
      </c>
      <c r="L2955" s="3">
        <v>37878.46875</v>
      </c>
      <c r="M2955" t="s">
        <v>9</v>
      </c>
      <c r="N2955" t="s">
        <v>9</v>
      </c>
      <c r="O2955" t="s">
        <v>9</v>
      </c>
      <c r="P2955" s="3">
        <v>37878.510416666664</v>
      </c>
      <c r="Q2955">
        <v>0.05</v>
      </c>
      <c r="R2955" t="s">
        <v>77</v>
      </c>
      <c r="S2955">
        <v>0.05</v>
      </c>
      <c r="T2955">
        <v>0</v>
      </c>
      <c r="U2955" t="s">
        <v>82</v>
      </c>
      <c r="V2955" s="3">
        <v>37878.48333333333</v>
      </c>
      <c r="W2955">
        <v>1</v>
      </c>
      <c r="X2955" s="3">
        <v>37878.46875</v>
      </c>
      <c r="Y2955" t="s">
        <v>9</v>
      </c>
      <c r="Z2955">
        <v>0.05</v>
      </c>
      <c r="AA2955">
        <v>0</v>
      </c>
      <c r="AB2955" t="s">
        <v>88</v>
      </c>
    </row>
    <row r="2956" spans="1:28" x14ac:dyDescent="0.25">
      <c r="A2956" t="s">
        <v>74</v>
      </c>
      <c r="B2956" t="s">
        <v>75</v>
      </c>
      <c r="C2956">
        <v>53.649500000000003</v>
      </c>
      <c r="D2956">
        <v>9.9618000000000002</v>
      </c>
      <c r="E2956">
        <v>15</v>
      </c>
      <c r="F2956" s="2">
        <v>37879</v>
      </c>
      <c r="G2956">
        <v>6</v>
      </c>
      <c r="H2956" s="3">
        <v>37879.474999999999</v>
      </c>
      <c r="I2956" s="3">
        <v>37879.447916666664</v>
      </c>
      <c r="J2956">
        <v>18</v>
      </c>
      <c r="K2956">
        <v>22</v>
      </c>
      <c r="L2956" s="3">
        <v>37879.46875</v>
      </c>
      <c r="M2956" t="s">
        <v>9</v>
      </c>
      <c r="N2956" t="s">
        <v>9</v>
      </c>
      <c r="O2956" t="s">
        <v>9</v>
      </c>
      <c r="P2956" s="3">
        <v>37879.510416666664</v>
      </c>
      <c r="Q2956">
        <v>0.05</v>
      </c>
      <c r="R2956" t="s">
        <v>77</v>
      </c>
      <c r="S2956">
        <v>0.05</v>
      </c>
      <c r="T2956">
        <v>0</v>
      </c>
      <c r="U2956" t="s">
        <v>82</v>
      </c>
      <c r="V2956" s="3">
        <v>37879.48333333333</v>
      </c>
      <c r="W2956">
        <v>1</v>
      </c>
      <c r="X2956" s="3">
        <v>37879.46875</v>
      </c>
      <c r="Y2956" t="s">
        <v>9</v>
      </c>
      <c r="Z2956">
        <v>0.05</v>
      </c>
      <c r="AA2956">
        <v>0</v>
      </c>
      <c r="AB2956" t="s">
        <v>88</v>
      </c>
    </row>
    <row r="2957" spans="1:28" x14ac:dyDescent="0.25">
      <c r="A2957" t="s">
        <v>74</v>
      </c>
      <c r="B2957" t="s">
        <v>75</v>
      </c>
      <c r="C2957">
        <v>53.649500000000003</v>
      </c>
      <c r="D2957">
        <v>9.9618000000000002</v>
      </c>
      <c r="E2957">
        <v>15</v>
      </c>
      <c r="F2957" s="2">
        <v>37880</v>
      </c>
      <c r="G2957">
        <v>10</v>
      </c>
      <c r="H2957" s="3">
        <v>37880.474999999999</v>
      </c>
      <c r="I2957" s="3">
        <v>37880.447916666664</v>
      </c>
      <c r="J2957">
        <v>18</v>
      </c>
      <c r="K2957">
        <v>23</v>
      </c>
      <c r="L2957" s="3">
        <v>37880.46875</v>
      </c>
      <c r="M2957" t="s">
        <v>9</v>
      </c>
      <c r="N2957" t="s">
        <v>9</v>
      </c>
      <c r="O2957" t="s">
        <v>9</v>
      </c>
      <c r="P2957" s="3">
        <v>37880.511805555558</v>
      </c>
      <c r="Q2957">
        <v>0.05</v>
      </c>
      <c r="R2957" t="s">
        <v>77</v>
      </c>
      <c r="S2957">
        <v>0.05</v>
      </c>
      <c r="T2957">
        <v>0</v>
      </c>
      <c r="U2957" t="s">
        <v>82</v>
      </c>
      <c r="V2957" s="3">
        <v>37880.484722222223</v>
      </c>
      <c r="W2957">
        <v>1</v>
      </c>
      <c r="X2957" s="3">
        <v>37880.46875</v>
      </c>
      <c r="Y2957" t="s">
        <v>9</v>
      </c>
      <c r="Z2957">
        <v>0.05</v>
      </c>
      <c r="AA2957">
        <v>0</v>
      </c>
      <c r="AB2957" t="s">
        <v>88</v>
      </c>
    </row>
    <row r="2958" spans="1:28" x14ac:dyDescent="0.25">
      <c r="A2958" t="s">
        <v>74</v>
      </c>
      <c r="B2958" t="s">
        <v>75</v>
      </c>
      <c r="C2958">
        <v>53.649500000000003</v>
      </c>
      <c r="D2958">
        <v>9.9618000000000002</v>
      </c>
      <c r="E2958">
        <v>15</v>
      </c>
      <c r="F2958" s="2">
        <v>37881</v>
      </c>
      <c r="G2958">
        <v>12</v>
      </c>
      <c r="H2958" s="3">
        <v>37881.474999999999</v>
      </c>
      <c r="I2958" s="3">
        <v>37881.447916666664</v>
      </c>
      <c r="J2958">
        <v>15</v>
      </c>
      <c r="K2958">
        <v>23</v>
      </c>
      <c r="L2958" s="3">
        <v>37881.468055555553</v>
      </c>
      <c r="M2958" t="s">
        <v>9</v>
      </c>
      <c r="N2958" t="s">
        <v>9</v>
      </c>
      <c r="O2958" t="s">
        <v>9</v>
      </c>
      <c r="P2958" s="3">
        <v>37881.511805555558</v>
      </c>
      <c r="Q2958">
        <v>0.05</v>
      </c>
      <c r="R2958" t="s">
        <v>77</v>
      </c>
      <c r="S2958">
        <v>0.05</v>
      </c>
      <c r="T2958">
        <v>0</v>
      </c>
      <c r="U2958" t="s">
        <v>82</v>
      </c>
      <c r="V2958" s="3">
        <v>37881.484722222223</v>
      </c>
      <c r="W2958">
        <v>1</v>
      </c>
      <c r="X2958" s="3">
        <v>37881.468055555553</v>
      </c>
      <c r="Y2958" t="s">
        <v>9</v>
      </c>
      <c r="Z2958">
        <v>0.05</v>
      </c>
      <c r="AA2958">
        <v>0</v>
      </c>
      <c r="AB2958" t="s">
        <v>88</v>
      </c>
    </row>
    <row r="2959" spans="1:28" x14ac:dyDescent="0.25">
      <c r="A2959" t="s">
        <v>74</v>
      </c>
      <c r="B2959" t="s">
        <v>75</v>
      </c>
      <c r="C2959">
        <v>53.649500000000003</v>
      </c>
      <c r="D2959">
        <v>9.9618000000000002</v>
      </c>
      <c r="E2959">
        <v>15</v>
      </c>
      <c r="F2959" s="2">
        <v>37882</v>
      </c>
      <c r="G2959">
        <v>11</v>
      </c>
      <c r="H2959" s="3">
        <v>37882.474999999999</v>
      </c>
      <c r="I2959" s="3">
        <v>37882.447916666664</v>
      </c>
      <c r="J2959">
        <v>20</v>
      </c>
      <c r="K2959">
        <v>22</v>
      </c>
      <c r="L2959" s="3">
        <v>37882.468055555553</v>
      </c>
      <c r="M2959" t="s">
        <v>9</v>
      </c>
      <c r="N2959" t="s">
        <v>9</v>
      </c>
      <c r="O2959" t="s">
        <v>9</v>
      </c>
      <c r="P2959" s="3">
        <v>37882.511805555558</v>
      </c>
      <c r="Q2959">
        <v>0.05</v>
      </c>
      <c r="R2959" t="s">
        <v>77</v>
      </c>
      <c r="S2959">
        <v>0.05</v>
      </c>
      <c r="T2959">
        <v>0</v>
      </c>
      <c r="U2959" t="s">
        <v>82</v>
      </c>
      <c r="V2959" s="3">
        <v>37882.484722222223</v>
      </c>
      <c r="W2959">
        <v>1</v>
      </c>
      <c r="X2959" s="3">
        <v>37882.468055555553</v>
      </c>
      <c r="Y2959" t="s">
        <v>9</v>
      </c>
      <c r="Z2959">
        <v>0.05</v>
      </c>
      <c r="AA2959">
        <v>0</v>
      </c>
      <c r="AB2959" t="s">
        <v>88</v>
      </c>
    </row>
    <row r="2960" spans="1:28" x14ac:dyDescent="0.25">
      <c r="A2960" t="s">
        <v>74</v>
      </c>
      <c r="B2960" t="s">
        <v>75</v>
      </c>
      <c r="C2960">
        <v>53.649500000000003</v>
      </c>
      <c r="D2960">
        <v>9.9618000000000002</v>
      </c>
      <c r="E2960">
        <v>15</v>
      </c>
      <c r="F2960" s="2">
        <v>37883</v>
      </c>
      <c r="G2960">
        <v>14.8</v>
      </c>
      <c r="H2960" s="3">
        <v>37883.512499999997</v>
      </c>
      <c r="I2960" s="3">
        <v>37883.48541666667</v>
      </c>
      <c r="J2960">
        <v>19.899999999999999</v>
      </c>
      <c r="K2960">
        <v>24.8</v>
      </c>
      <c r="L2960" s="3">
        <v>37883.468055555553</v>
      </c>
      <c r="M2960" t="s">
        <v>9</v>
      </c>
      <c r="N2960" t="s">
        <v>9</v>
      </c>
      <c r="O2960" t="s">
        <v>9</v>
      </c>
      <c r="P2960" s="3">
        <v>37883.512499999997</v>
      </c>
      <c r="Q2960">
        <v>0.05</v>
      </c>
      <c r="R2960" t="s">
        <v>77</v>
      </c>
      <c r="S2960">
        <v>0.05</v>
      </c>
      <c r="T2960">
        <v>0</v>
      </c>
      <c r="U2960" t="s">
        <v>82</v>
      </c>
      <c r="V2960" s="3">
        <v>37883.48541666667</v>
      </c>
      <c r="W2960">
        <v>1</v>
      </c>
      <c r="X2960" s="3">
        <v>37883.468055555553</v>
      </c>
      <c r="Y2960" t="s">
        <v>9</v>
      </c>
      <c r="Z2960">
        <v>0.05</v>
      </c>
      <c r="AA2960">
        <v>0</v>
      </c>
      <c r="AB2960" t="s">
        <v>88</v>
      </c>
    </row>
    <row r="2961" spans="1:28" x14ac:dyDescent="0.25">
      <c r="A2961" t="s">
        <v>74</v>
      </c>
      <c r="B2961" t="s">
        <v>75</v>
      </c>
      <c r="C2961">
        <v>53.649500000000003</v>
      </c>
      <c r="D2961">
        <v>9.9618000000000002</v>
      </c>
      <c r="E2961">
        <v>15</v>
      </c>
      <c r="F2961" s="2">
        <v>37884</v>
      </c>
      <c r="G2961">
        <v>10.7</v>
      </c>
      <c r="H2961" s="3">
        <v>37884.512499999997</v>
      </c>
      <c r="I2961" s="3">
        <v>37884.48541666667</v>
      </c>
      <c r="J2961">
        <v>22.4</v>
      </c>
      <c r="K2961">
        <v>22.4</v>
      </c>
      <c r="L2961" s="3">
        <v>37884.467361111114</v>
      </c>
      <c r="M2961" t="s">
        <v>9</v>
      </c>
      <c r="N2961" t="s">
        <v>9</v>
      </c>
      <c r="O2961" t="s">
        <v>9</v>
      </c>
      <c r="P2961" s="3">
        <v>37884.512499999997</v>
      </c>
      <c r="Q2961">
        <v>0.05</v>
      </c>
      <c r="R2961" t="s">
        <v>77</v>
      </c>
      <c r="S2961">
        <v>0.05</v>
      </c>
      <c r="T2961">
        <v>0</v>
      </c>
      <c r="U2961" t="s">
        <v>82</v>
      </c>
      <c r="V2961" s="3">
        <v>37884.48541666667</v>
      </c>
      <c r="W2961">
        <v>1</v>
      </c>
      <c r="X2961" s="3">
        <v>37884.467361111114</v>
      </c>
      <c r="Y2961" t="s">
        <v>9</v>
      </c>
      <c r="Z2961">
        <v>0.05</v>
      </c>
      <c r="AA2961">
        <v>0</v>
      </c>
      <c r="AB2961" t="s">
        <v>88</v>
      </c>
    </row>
    <row r="2962" spans="1:28" x14ac:dyDescent="0.25">
      <c r="A2962" t="s">
        <v>74</v>
      </c>
      <c r="B2962" t="s">
        <v>75</v>
      </c>
      <c r="C2962">
        <v>53.649500000000003</v>
      </c>
      <c r="D2962">
        <v>9.9618000000000002</v>
      </c>
      <c r="E2962">
        <v>15</v>
      </c>
      <c r="F2962" s="2">
        <v>37885</v>
      </c>
      <c r="G2962">
        <v>12.7</v>
      </c>
      <c r="H2962" s="3">
        <v>37885.512499999997</v>
      </c>
      <c r="I2962" s="3">
        <v>37885.48541666667</v>
      </c>
      <c r="J2962">
        <v>19.399999999999999</v>
      </c>
      <c r="K2962">
        <v>27.1</v>
      </c>
      <c r="L2962" s="3">
        <v>37885.467361111114</v>
      </c>
      <c r="M2962" t="s">
        <v>9</v>
      </c>
      <c r="N2962" t="s">
        <v>9</v>
      </c>
      <c r="O2962" t="s">
        <v>9</v>
      </c>
      <c r="P2962" s="3">
        <v>37885.512499999997</v>
      </c>
      <c r="Q2962">
        <v>0.05</v>
      </c>
      <c r="R2962" t="s">
        <v>77</v>
      </c>
      <c r="S2962">
        <v>0.05</v>
      </c>
      <c r="T2962">
        <v>0</v>
      </c>
      <c r="U2962" t="s">
        <v>82</v>
      </c>
      <c r="V2962" s="3">
        <v>37885.48541666667</v>
      </c>
      <c r="W2962">
        <v>1</v>
      </c>
      <c r="X2962" s="3">
        <v>37885.467361111114</v>
      </c>
      <c r="Y2962" t="s">
        <v>9</v>
      </c>
      <c r="Z2962">
        <v>0.05</v>
      </c>
      <c r="AA2962">
        <v>0</v>
      </c>
      <c r="AB2962" t="s">
        <v>88</v>
      </c>
    </row>
    <row r="2963" spans="1:28" x14ac:dyDescent="0.25">
      <c r="A2963" t="s">
        <v>74</v>
      </c>
      <c r="B2963" t="s">
        <v>75</v>
      </c>
      <c r="C2963">
        <v>53.649500000000003</v>
      </c>
      <c r="D2963">
        <v>9.9618000000000002</v>
      </c>
      <c r="E2963">
        <v>15</v>
      </c>
      <c r="F2963" s="2">
        <v>37886</v>
      </c>
      <c r="G2963">
        <v>10.3</v>
      </c>
      <c r="H2963" s="3">
        <v>37886.513888888891</v>
      </c>
      <c r="I2963" s="3">
        <v>37886.486805555556</v>
      </c>
      <c r="J2963">
        <v>25.2</v>
      </c>
      <c r="K2963">
        <v>25.2</v>
      </c>
      <c r="L2963" s="3">
        <v>37886.467361111114</v>
      </c>
      <c r="M2963" t="s">
        <v>9</v>
      </c>
      <c r="N2963" t="s">
        <v>9</v>
      </c>
      <c r="O2963" t="s">
        <v>9</v>
      </c>
      <c r="P2963" s="3">
        <v>37886.513888888891</v>
      </c>
      <c r="Q2963">
        <v>0.05</v>
      </c>
      <c r="R2963" t="s">
        <v>77</v>
      </c>
      <c r="S2963">
        <v>0.05</v>
      </c>
      <c r="T2963">
        <v>0</v>
      </c>
      <c r="U2963" t="s">
        <v>82</v>
      </c>
      <c r="V2963" s="3">
        <v>37886.486805555556</v>
      </c>
      <c r="W2963">
        <v>1</v>
      </c>
      <c r="X2963" s="3">
        <v>37886.467361111114</v>
      </c>
      <c r="Y2963" t="s">
        <v>9</v>
      </c>
      <c r="Z2963">
        <v>0.05</v>
      </c>
      <c r="AA2963">
        <v>0</v>
      </c>
      <c r="AB2963" t="s">
        <v>88</v>
      </c>
    </row>
    <row r="2964" spans="1:28" x14ac:dyDescent="0.25">
      <c r="A2964" t="s">
        <v>74</v>
      </c>
      <c r="B2964" t="s">
        <v>75</v>
      </c>
      <c r="C2964">
        <v>53.649500000000003</v>
      </c>
      <c r="D2964">
        <v>9.9618000000000002</v>
      </c>
      <c r="E2964">
        <v>15</v>
      </c>
      <c r="F2964" s="2">
        <v>37887</v>
      </c>
      <c r="G2964">
        <v>11.4</v>
      </c>
      <c r="H2964" s="3">
        <v>37887.472916666666</v>
      </c>
      <c r="I2964" s="3">
        <v>37887.445833333331</v>
      </c>
      <c r="J2964">
        <v>11.5</v>
      </c>
      <c r="K2964">
        <v>27.6</v>
      </c>
      <c r="L2964" s="3">
        <v>37887.466666666667</v>
      </c>
      <c r="M2964" t="s">
        <v>9</v>
      </c>
      <c r="N2964" t="s">
        <v>9</v>
      </c>
      <c r="O2964" t="s">
        <v>9</v>
      </c>
      <c r="P2964" s="3">
        <v>37887.472916666666</v>
      </c>
      <c r="Q2964">
        <v>4</v>
      </c>
      <c r="R2964" t="s">
        <v>77</v>
      </c>
      <c r="S2964">
        <v>4</v>
      </c>
      <c r="T2964">
        <v>0</v>
      </c>
      <c r="U2964" t="s">
        <v>9</v>
      </c>
      <c r="V2964" s="3">
        <v>37887.445833333331</v>
      </c>
      <c r="W2964">
        <v>1</v>
      </c>
      <c r="X2964" s="3">
        <v>37887.466666666667</v>
      </c>
      <c r="Y2964" t="s">
        <v>9</v>
      </c>
      <c r="Z2964">
        <v>4</v>
      </c>
      <c r="AA2964">
        <v>0</v>
      </c>
      <c r="AB2964" t="s">
        <v>88</v>
      </c>
    </row>
    <row r="2965" spans="1:28" x14ac:dyDescent="0.25">
      <c r="A2965" t="s">
        <v>74</v>
      </c>
      <c r="B2965" t="s">
        <v>75</v>
      </c>
      <c r="C2965">
        <v>53.649500000000003</v>
      </c>
      <c r="D2965">
        <v>9.9618000000000002</v>
      </c>
      <c r="E2965">
        <v>15</v>
      </c>
      <c r="F2965" s="2">
        <v>37888</v>
      </c>
      <c r="G2965">
        <v>7.3</v>
      </c>
      <c r="H2965" s="3">
        <v>37888.473611111112</v>
      </c>
      <c r="I2965" s="3">
        <v>37888.446527777778</v>
      </c>
      <c r="J2965">
        <v>12</v>
      </c>
      <c r="K2965">
        <v>12.7</v>
      </c>
      <c r="L2965" s="3">
        <v>37888.466666666667</v>
      </c>
      <c r="M2965" t="s">
        <v>9</v>
      </c>
      <c r="N2965" t="s">
        <v>9</v>
      </c>
      <c r="O2965" t="s">
        <v>9</v>
      </c>
      <c r="P2965" s="3">
        <v>37888.473611111112</v>
      </c>
      <c r="Q2965">
        <v>0.05</v>
      </c>
      <c r="R2965" t="s">
        <v>77</v>
      </c>
      <c r="S2965">
        <v>0.05</v>
      </c>
      <c r="T2965">
        <v>0</v>
      </c>
      <c r="U2965" t="s">
        <v>82</v>
      </c>
      <c r="V2965" s="3">
        <v>37888.446527777778</v>
      </c>
      <c r="W2965">
        <v>1</v>
      </c>
      <c r="X2965" s="3">
        <v>37888.466666666667</v>
      </c>
      <c r="Y2965" t="s">
        <v>9</v>
      </c>
      <c r="Z2965">
        <v>0.05</v>
      </c>
      <c r="AA2965">
        <v>0</v>
      </c>
      <c r="AB2965" t="s">
        <v>88</v>
      </c>
    </row>
    <row r="2966" spans="1:28" x14ac:dyDescent="0.25">
      <c r="A2966" t="s">
        <v>74</v>
      </c>
      <c r="B2966" t="s">
        <v>75</v>
      </c>
      <c r="C2966">
        <v>53.649500000000003</v>
      </c>
      <c r="D2966">
        <v>9.9618000000000002</v>
      </c>
      <c r="E2966">
        <v>15</v>
      </c>
      <c r="F2966" s="2">
        <v>37889</v>
      </c>
      <c r="G2966">
        <v>4.8</v>
      </c>
      <c r="H2966" s="3">
        <v>37889.476388888892</v>
      </c>
      <c r="I2966" s="3">
        <v>37889.449305555558</v>
      </c>
      <c r="J2966">
        <v>14.1</v>
      </c>
      <c r="K2966">
        <v>15.2</v>
      </c>
      <c r="L2966" s="3">
        <v>37889.46597222222</v>
      </c>
      <c r="M2966" t="s">
        <v>9</v>
      </c>
      <c r="N2966" t="s">
        <v>9</v>
      </c>
      <c r="O2966" t="s">
        <v>9</v>
      </c>
      <c r="P2966" s="3">
        <v>37889.476388888892</v>
      </c>
      <c r="Q2966">
        <v>0.05</v>
      </c>
      <c r="R2966" t="s">
        <v>77</v>
      </c>
      <c r="S2966">
        <v>0.05</v>
      </c>
      <c r="T2966">
        <v>0</v>
      </c>
      <c r="U2966" t="s">
        <v>82</v>
      </c>
      <c r="V2966" s="3">
        <v>37889.449305555558</v>
      </c>
      <c r="W2966">
        <v>1</v>
      </c>
      <c r="X2966" s="3">
        <v>37889.46597222222</v>
      </c>
      <c r="Y2966" t="s">
        <v>9</v>
      </c>
      <c r="Z2966">
        <v>0.05</v>
      </c>
      <c r="AA2966">
        <v>0</v>
      </c>
      <c r="AB2966" t="s">
        <v>88</v>
      </c>
    </row>
    <row r="2967" spans="1:28" x14ac:dyDescent="0.25">
      <c r="A2967" t="s">
        <v>74</v>
      </c>
      <c r="B2967" t="s">
        <v>75</v>
      </c>
      <c r="C2967">
        <v>53.649500000000003</v>
      </c>
      <c r="D2967">
        <v>9.9618000000000002</v>
      </c>
      <c r="E2967">
        <v>15</v>
      </c>
      <c r="F2967" s="2">
        <v>37890</v>
      </c>
      <c r="G2967">
        <v>7</v>
      </c>
      <c r="H2967" s="3">
        <v>37890.476388888892</v>
      </c>
      <c r="I2967" s="3">
        <v>37890.449305555558</v>
      </c>
      <c r="J2967">
        <v>15.2</v>
      </c>
      <c r="K2967">
        <v>16.7</v>
      </c>
      <c r="L2967" s="3">
        <v>37890.46597222222</v>
      </c>
      <c r="M2967" t="s">
        <v>9</v>
      </c>
      <c r="N2967" t="s">
        <v>9</v>
      </c>
      <c r="O2967" t="s">
        <v>9</v>
      </c>
      <c r="P2967" s="3">
        <v>37890.476388888892</v>
      </c>
      <c r="Q2967">
        <v>0.05</v>
      </c>
      <c r="R2967" t="s">
        <v>77</v>
      </c>
      <c r="S2967">
        <v>0.05</v>
      </c>
      <c r="T2967">
        <v>0</v>
      </c>
      <c r="U2967" t="s">
        <v>82</v>
      </c>
      <c r="V2967" s="3">
        <v>37890.449305555558</v>
      </c>
      <c r="W2967">
        <v>1</v>
      </c>
      <c r="X2967" s="3">
        <v>37890.46597222222</v>
      </c>
      <c r="Y2967" t="s">
        <v>9</v>
      </c>
      <c r="Z2967">
        <v>0.05</v>
      </c>
      <c r="AA2967">
        <v>0</v>
      </c>
      <c r="AB2967" t="s">
        <v>88</v>
      </c>
    </row>
    <row r="2968" spans="1:28" x14ac:dyDescent="0.25">
      <c r="A2968" t="s">
        <v>74</v>
      </c>
      <c r="B2968" t="s">
        <v>75</v>
      </c>
      <c r="C2968">
        <v>53.649500000000003</v>
      </c>
      <c r="D2968">
        <v>9.9618000000000002</v>
      </c>
      <c r="E2968">
        <v>15</v>
      </c>
      <c r="F2968" s="2">
        <v>37891</v>
      </c>
      <c r="G2968">
        <v>10</v>
      </c>
      <c r="H2968" s="3">
        <v>37891.476388888892</v>
      </c>
      <c r="I2968" s="3">
        <v>37891.449305555558</v>
      </c>
      <c r="J2968">
        <v>14.6</v>
      </c>
      <c r="K2968">
        <v>19.5</v>
      </c>
      <c r="L2968" s="3">
        <v>37891.46597222222</v>
      </c>
      <c r="M2968" t="s">
        <v>9</v>
      </c>
      <c r="N2968" t="s">
        <v>9</v>
      </c>
      <c r="O2968" t="s">
        <v>9</v>
      </c>
      <c r="P2968" s="3">
        <v>37891.476388888892</v>
      </c>
      <c r="Q2968">
        <v>0.05</v>
      </c>
      <c r="R2968" t="s">
        <v>77</v>
      </c>
      <c r="S2968">
        <v>0.05</v>
      </c>
      <c r="T2968">
        <v>0</v>
      </c>
      <c r="U2968" t="s">
        <v>82</v>
      </c>
      <c r="V2968" s="3">
        <v>37891.449305555558</v>
      </c>
      <c r="W2968">
        <v>1</v>
      </c>
      <c r="X2968" s="3">
        <v>37891.46597222222</v>
      </c>
      <c r="Y2968" t="s">
        <v>9</v>
      </c>
      <c r="Z2968">
        <v>0.05</v>
      </c>
      <c r="AA2968">
        <v>0</v>
      </c>
      <c r="AB2968" t="s">
        <v>88</v>
      </c>
    </row>
    <row r="2969" spans="1:28" x14ac:dyDescent="0.25">
      <c r="A2969" t="s">
        <v>74</v>
      </c>
      <c r="B2969" t="s">
        <v>75</v>
      </c>
      <c r="C2969">
        <v>53.649500000000003</v>
      </c>
      <c r="D2969">
        <v>9.9618000000000002</v>
      </c>
      <c r="E2969">
        <v>15</v>
      </c>
      <c r="F2969" s="2">
        <v>37892</v>
      </c>
      <c r="G2969">
        <v>3.2</v>
      </c>
      <c r="H2969" s="3">
        <v>37892.476388888892</v>
      </c>
      <c r="I2969" s="3">
        <v>37892.449305555558</v>
      </c>
      <c r="J2969">
        <v>13.4</v>
      </c>
      <c r="K2969">
        <v>15.4</v>
      </c>
      <c r="L2969" s="3">
        <v>37892.465277777781</v>
      </c>
      <c r="M2969" t="s">
        <v>9</v>
      </c>
      <c r="N2969" t="s">
        <v>9</v>
      </c>
      <c r="O2969" t="s">
        <v>9</v>
      </c>
      <c r="P2969" s="3">
        <v>37892.476388888892</v>
      </c>
      <c r="Q2969">
        <v>0.7</v>
      </c>
      <c r="R2969" t="s">
        <v>77</v>
      </c>
      <c r="S2969">
        <v>0.7</v>
      </c>
      <c r="T2969">
        <v>0</v>
      </c>
      <c r="U2969" t="s">
        <v>9</v>
      </c>
      <c r="V2969" s="3">
        <v>37892.449305555558</v>
      </c>
      <c r="W2969">
        <v>1</v>
      </c>
      <c r="X2969" s="3">
        <v>37892.465277777781</v>
      </c>
      <c r="Y2969" t="s">
        <v>9</v>
      </c>
      <c r="Z2969">
        <v>0.7</v>
      </c>
      <c r="AA2969">
        <v>0</v>
      </c>
      <c r="AB2969" t="s">
        <v>88</v>
      </c>
    </row>
    <row r="2970" spans="1:28" x14ac:dyDescent="0.25">
      <c r="A2970" t="s">
        <v>74</v>
      </c>
      <c r="B2970" t="s">
        <v>75</v>
      </c>
      <c r="C2970">
        <v>53.649500000000003</v>
      </c>
      <c r="D2970">
        <v>9.9618000000000002</v>
      </c>
      <c r="E2970">
        <v>15</v>
      </c>
      <c r="F2970" s="2">
        <v>37893</v>
      </c>
      <c r="G2970">
        <v>9</v>
      </c>
      <c r="H2970" s="3">
        <v>37893.476388888892</v>
      </c>
      <c r="I2970" s="3">
        <v>37893.449305555558</v>
      </c>
      <c r="J2970">
        <v>10</v>
      </c>
      <c r="K2970">
        <v>15.7</v>
      </c>
      <c r="L2970" s="3">
        <v>37893.465277777781</v>
      </c>
      <c r="M2970" t="s">
        <v>9</v>
      </c>
      <c r="N2970" t="s">
        <v>9</v>
      </c>
      <c r="O2970" t="s">
        <v>9</v>
      </c>
      <c r="P2970" s="3">
        <v>37893.476388888892</v>
      </c>
      <c r="Q2970">
        <v>4.3</v>
      </c>
      <c r="R2970" t="s">
        <v>77</v>
      </c>
      <c r="S2970">
        <v>4.3</v>
      </c>
      <c r="T2970">
        <v>0</v>
      </c>
      <c r="U2970" t="s">
        <v>9</v>
      </c>
      <c r="V2970" s="3">
        <v>37893.449305555558</v>
      </c>
      <c r="W2970">
        <v>1</v>
      </c>
      <c r="X2970" s="3">
        <v>37893.465277777781</v>
      </c>
      <c r="Y2970" t="s">
        <v>9</v>
      </c>
      <c r="Z2970">
        <v>4.3</v>
      </c>
      <c r="AA2970">
        <v>0</v>
      </c>
      <c r="AB2970" t="s">
        <v>88</v>
      </c>
    </row>
    <row r="2971" spans="1:28" x14ac:dyDescent="0.25">
      <c r="A2971" t="s">
        <v>74</v>
      </c>
      <c r="B2971" t="s">
        <v>75</v>
      </c>
      <c r="C2971">
        <v>53.649500000000003</v>
      </c>
      <c r="D2971">
        <v>9.9618000000000002</v>
      </c>
      <c r="E2971">
        <v>15</v>
      </c>
      <c r="F2971" s="2">
        <v>37894</v>
      </c>
      <c r="G2971">
        <v>1.5</v>
      </c>
      <c r="H2971" s="3">
        <v>37894.476388888892</v>
      </c>
      <c r="I2971" s="3">
        <v>37894.449305555558</v>
      </c>
      <c r="J2971">
        <v>10.4</v>
      </c>
      <c r="K2971">
        <v>10.4</v>
      </c>
      <c r="L2971" s="3">
        <v>37894.465277777781</v>
      </c>
      <c r="M2971" t="s">
        <v>9</v>
      </c>
      <c r="N2971" t="s">
        <v>9</v>
      </c>
      <c r="O2971" t="s">
        <v>9</v>
      </c>
      <c r="P2971" s="3">
        <v>37894.476388888892</v>
      </c>
      <c r="Q2971">
        <v>0.05</v>
      </c>
      <c r="R2971" t="s">
        <v>77</v>
      </c>
      <c r="S2971">
        <v>0.05</v>
      </c>
      <c r="T2971">
        <v>0</v>
      </c>
      <c r="U2971" t="s">
        <v>82</v>
      </c>
      <c r="V2971" s="3">
        <v>37894.449305555558</v>
      </c>
      <c r="W2971">
        <v>1</v>
      </c>
      <c r="X2971" s="3">
        <v>37894.465277777781</v>
      </c>
      <c r="Y2971" t="s">
        <v>9</v>
      </c>
      <c r="Z2971">
        <v>0.05</v>
      </c>
      <c r="AA2971">
        <v>0</v>
      </c>
      <c r="AB2971" t="s">
        <v>88</v>
      </c>
    </row>
    <row r="2972" spans="1:28" x14ac:dyDescent="0.25">
      <c r="A2972" t="s">
        <v>74</v>
      </c>
      <c r="B2972" t="s">
        <v>75</v>
      </c>
      <c r="C2972">
        <v>53.649500000000003</v>
      </c>
      <c r="D2972">
        <v>9.9618000000000002</v>
      </c>
      <c r="E2972">
        <v>15</v>
      </c>
      <c r="F2972" s="2">
        <v>37895</v>
      </c>
      <c r="G2972">
        <v>2.4</v>
      </c>
      <c r="H2972" s="3">
        <v>37895.476388888892</v>
      </c>
      <c r="I2972" s="3">
        <v>37895.449305555558</v>
      </c>
      <c r="J2972">
        <v>12</v>
      </c>
      <c r="K2972">
        <v>12.7</v>
      </c>
      <c r="L2972" s="3">
        <v>37895.464583333334</v>
      </c>
      <c r="M2972" t="s">
        <v>9</v>
      </c>
      <c r="N2972" t="s">
        <v>9</v>
      </c>
      <c r="O2972" t="s">
        <v>9</v>
      </c>
      <c r="P2972" s="3">
        <v>37895.476388888892</v>
      </c>
      <c r="Q2972">
        <v>0</v>
      </c>
      <c r="R2972" t="s">
        <v>76</v>
      </c>
      <c r="S2972">
        <v>0</v>
      </c>
      <c r="T2972">
        <v>0</v>
      </c>
      <c r="U2972" t="s">
        <v>9</v>
      </c>
      <c r="V2972" s="3">
        <v>37895.449305555558</v>
      </c>
      <c r="W2972">
        <v>1</v>
      </c>
      <c r="X2972" s="3">
        <v>37895.464583333334</v>
      </c>
      <c r="Y2972" t="s">
        <v>9</v>
      </c>
      <c r="Z2972">
        <v>0</v>
      </c>
      <c r="AA2972">
        <v>0</v>
      </c>
      <c r="AB2972" t="s">
        <v>88</v>
      </c>
    </row>
    <row r="2973" spans="1:28" x14ac:dyDescent="0.25">
      <c r="A2973" t="s">
        <v>74</v>
      </c>
      <c r="B2973" t="s">
        <v>75</v>
      </c>
      <c r="C2973">
        <v>53.649500000000003</v>
      </c>
      <c r="D2973">
        <v>9.9618000000000002</v>
      </c>
      <c r="E2973">
        <v>15</v>
      </c>
      <c r="F2973" s="2">
        <v>37896</v>
      </c>
      <c r="G2973">
        <v>5.0999999999999996</v>
      </c>
      <c r="H2973" s="3">
        <v>37896.477083333331</v>
      </c>
      <c r="I2973" s="3">
        <v>37896.449999999997</v>
      </c>
      <c r="J2973">
        <v>10.1</v>
      </c>
      <c r="K2973">
        <v>15.3</v>
      </c>
      <c r="L2973" s="3">
        <v>37896.464583333334</v>
      </c>
      <c r="M2973" t="s">
        <v>9</v>
      </c>
      <c r="N2973" t="s">
        <v>9</v>
      </c>
      <c r="O2973" t="s">
        <v>9</v>
      </c>
      <c r="P2973" s="3">
        <v>37896.477083333331</v>
      </c>
      <c r="Q2973">
        <v>0</v>
      </c>
      <c r="R2973" t="s">
        <v>76</v>
      </c>
      <c r="S2973">
        <v>0</v>
      </c>
      <c r="T2973">
        <v>0</v>
      </c>
      <c r="U2973" t="s">
        <v>9</v>
      </c>
      <c r="V2973" s="3">
        <v>37896.449999999997</v>
      </c>
      <c r="W2973">
        <v>1</v>
      </c>
      <c r="X2973" s="3">
        <v>37896.464583333334</v>
      </c>
      <c r="Y2973" t="s">
        <v>9</v>
      </c>
      <c r="Z2973">
        <v>0</v>
      </c>
      <c r="AA2973">
        <v>0</v>
      </c>
      <c r="AB2973" t="s">
        <v>88</v>
      </c>
    </row>
    <row r="2974" spans="1:28" x14ac:dyDescent="0.25">
      <c r="A2974" t="s">
        <v>74</v>
      </c>
      <c r="B2974" t="s">
        <v>75</v>
      </c>
      <c r="C2974">
        <v>53.649500000000003</v>
      </c>
      <c r="D2974">
        <v>9.9618000000000002</v>
      </c>
      <c r="E2974">
        <v>15</v>
      </c>
      <c r="F2974" s="2">
        <v>37897</v>
      </c>
      <c r="G2974">
        <v>3.7</v>
      </c>
      <c r="H2974" s="3">
        <v>37897.481249999997</v>
      </c>
      <c r="I2974" s="3">
        <v>37897.45416666667</v>
      </c>
      <c r="J2974">
        <v>11.7</v>
      </c>
      <c r="K2974">
        <v>13.7</v>
      </c>
      <c r="L2974" s="3">
        <v>37897.464583333334</v>
      </c>
      <c r="M2974" t="s">
        <v>9</v>
      </c>
      <c r="N2974" t="s">
        <v>9</v>
      </c>
      <c r="O2974" t="s">
        <v>9</v>
      </c>
      <c r="P2974" s="3">
        <v>37897.481249999997</v>
      </c>
      <c r="Q2974">
        <v>0.7</v>
      </c>
      <c r="R2974" t="s">
        <v>77</v>
      </c>
      <c r="S2974">
        <v>0.7</v>
      </c>
      <c r="T2974">
        <v>0</v>
      </c>
      <c r="U2974" t="s">
        <v>9</v>
      </c>
      <c r="V2974" s="3">
        <v>37897.45416666667</v>
      </c>
      <c r="W2974">
        <v>1</v>
      </c>
      <c r="X2974" s="3">
        <v>37897.464583333334</v>
      </c>
      <c r="Y2974" t="s">
        <v>9</v>
      </c>
      <c r="Z2974">
        <v>0.7</v>
      </c>
      <c r="AA2974">
        <v>0</v>
      </c>
      <c r="AB2974" t="s">
        <v>88</v>
      </c>
    </row>
    <row r="2975" spans="1:28" x14ac:dyDescent="0.25">
      <c r="A2975" t="s">
        <v>74</v>
      </c>
      <c r="B2975" t="s">
        <v>75</v>
      </c>
      <c r="C2975">
        <v>53.649500000000003</v>
      </c>
      <c r="D2975">
        <v>9.9618000000000002</v>
      </c>
      <c r="E2975">
        <v>15</v>
      </c>
      <c r="F2975" s="2">
        <v>37898</v>
      </c>
      <c r="G2975">
        <v>10.6</v>
      </c>
      <c r="H2975" s="3">
        <v>37898.481249999997</v>
      </c>
      <c r="I2975" s="3">
        <v>37898.45416666667</v>
      </c>
      <c r="J2975">
        <v>12.2</v>
      </c>
      <c r="K2975">
        <v>13.6</v>
      </c>
      <c r="L2975" s="3">
        <v>37898.464583333334</v>
      </c>
      <c r="M2975" t="s">
        <v>9</v>
      </c>
      <c r="N2975" t="s">
        <v>9</v>
      </c>
      <c r="O2975" t="s">
        <v>9</v>
      </c>
      <c r="P2975" s="3">
        <v>37898.481249999997</v>
      </c>
      <c r="Q2975">
        <v>3.2</v>
      </c>
      <c r="R2975" t="s">
        <v>77</v>
      </c>
      <c r="S2975">
        <v>3.2</v>
      </c>
      <c r="T2975">
        <v>0</v>
      </c>
      <c r="U2975" t="s">
        <v>9</v>
      </c>
      <c r="V2975" s="3">
        <v>37898.45416666667</v>
      </c>
      <c r="W2975">
        <v>1</v>
      </c>
      <c r="X2975" s="3">
        <v>37898.464583333334</v>
      </c>
      <c r="Y2975" t="s">
        <v>9</v>
      </c>
      <c r="Z2975">
        <v>3.2</v>
      </c>
      <c r="AA2975">
        <v>0</v>
      </c>
      <c r="AB2975" t="s">
        <v>88</v>
      </c>
    </row>
    <row r="2976" spans="1:28" x14ac:dyDescent="0.25">
      <c r="A2976" t="s">
        <v>74</v>
      </c>
      <c r="B2976" t="s">
        <v>75</v>
      </c>
      <c r="C2976">
        <v>53.649500000000003</v>
      </c>
      <c r="D2976">
        <v>9.9618000000000002</v>
      </c>
      <c r="E2976">
        <v>15</v>
      </c>
      <c r="F2976" s="2">
        <v>37899</v>
      </c>
      <c r="G2976">
        <v>4</v>
      </c>
      <c r="H2976" s="3">
        <v>37899.481249999997</v>
      </c>
      <c r="I2976" s="3">
        <v>37899.45416666667</v>
      </c>
      <c r="J2976">
        <v>10</v>
      </c>
      <c r="K2976">
        <v>12.3</v>
      </c>
      <c r="L2976" s="3">
        <v>37899.463888888888</v>
      </c>
      <c r="M2976" t="s">
        <v>9</v>
      </c>
      <c r="N2976" t="s">
        <v>9</v>
      </c>
      <c r="O2976" t="s">
        <v>9</v>
      </c>
      <c r="P2976" s="3">
        <v>37899.481249999997</v>
      </c>
      <c r="Q2976">
        <v>0</v>
      </c>
      <c r="R2976" t="s">
        <v>76</v>
      </c>
      <c r="S2976">
        <v>0</v>
      </c>
      <c r="T2976">
        <v>0</v>
      </c>
      <c r="U2976" t="s">
        <v>9</v>
      </c>
      <c r="V2976" s="3">
        <v>37899.45416666667</v>
      </c>
      <c r="W2976">
        <v>1</v>
      </c>
      <c r="X2976" s="3">
        <v>37899.463888888888</v>
      </c>
      <c r="Y2976" t="s">
        <v>9</v>
      </c>
      <c r="Z2976">
        <v>0</v>
      </c>
      <c r="AA2976">
        <v>0</v>
      </c>
      <c r="AB2976" t="s">
        <v>88</v>
      </c>
    </row>
    <row r="2977" spans="1:28" x14ac:dyDescent="0.25">
      <c r="A2977" t="s">
        <v>74</v>
      </c>
      <c r="B2977" t="s">
        <v>75</v>
      </c>
      <c r="C2977">
        <v>53.649500000000003</v>
      </c>
      <c r="D2977">
        <v>9.9618000000000002</v>
      </c>
      <c r="E2977">
        <v>15</v>
      </c>
      <c r="F2977" s="2">
        <v>37900</v>
      </c>
      <c r="G2977">
        <v>5.0999999999999996</v>
      </c>
      <c r="H2977" s="3">
        <v>37900.481249999997</v>
      </c>
      <c r="I2977" s="3">
        <v>37900.45416666667</v>
      </c>
      <c r="J2977">
        <v>9.5</v>
      </c>
      <c r="K2977">
        <v>12</v>
      </c>
      <c r="L2977" s="3">
        <v>37900.463888888888</v>
      </c>
      <c r="M2977" t="s">
        <v>9</v>
      </c>
      <c r="N2977" t="s">
        <v>9</v>
      </c>
      <c r="O2977" t="s">
        <v>9</v>
      </c>
      <c r="P2977" s="3">
        <v>37900.481249999997</v>
      </c>
      <c r="Q2977">
        <v>3.6</v>
      </c>
      <c r="R2977" t="s">
        <v>77</v>
      </c>
      <c r="S2977">
        <v>3.6</v>
      </c>
      <c r="T2977">
        <v>0</v>
      </c>
      <c r="U2977" t="s">
        <v>9</v>
      </c>
      <c r="V2977" s="3">
        <v>37900.45416666667</v>
      </c>
      <c r="W2977">
        <v>1</v>
      </c>
      <c r="X2977" s="3">
        <v>37900.463888888888</v>
      </c>
      <c r="Y2977" t="s">
        <v>9</v>
      </c>
      <c r="Z2977">
        <v>3.6</v>
      </c>
      <c r="AA2977">
        <v>0</v>
      </c>
      <c r="AB2977" t="s">
        <v>88</v>
      </c>
    </row>
    <row r="2978" spans="1:28" x14ac:dyDescent="0.25">
      <c r="A2978" t="s">
        <v>74</v>
      </c>
      <c r="B2978" t="s">
        <v>75</v>
      </c>
      <c r="C2978">
        <v>53.649500000000003</v>
      </c>
      <c r="D2978">
        <v>9.9618000000000002</v>
      </c>
      <c r="E2978">
        <v>15</v>
      </c>
      <c r="F2978" s="2">
        <v>37901</v>
      </c>
      <c r="G2978">
        <v>6.8</v>
      </c>
      <c r="H2978" s="3">
        <v>37901.481249999997</v>
      </c>
      <c r="I2978" s="3">
        <v>37901.45416666667</v>
      </c>
      <c r="J2978">
        <v>9.8000000000000007</v>
      </c>
      <c r="K2978">
        <v>9.8000000000000007</v>
      </c>
      <c r="L2978" s="3">
        <v>37901.463888888888</v>
      </c>
      <c r="M2978" t="s">
        <v>9</v>
      </c>
      <c r="N2978" t="s">
        <v>9</v>
      </c>
      <c r="O2978" t="s">
        <v>9</v>
      </c>
      <c r="P2978" s="3">
        <v>37901.481249999997</v>
      </c>
      <c r="Q2978">
        <v>4.7</v>
      </c>
      <c r="R2978" t="s">
        <v>77</v>
      </c>
      <c r="S2978">
        <v>4.7</v>
      </c>
      <c r="T2978">
        <v>0</v>
      </c>
      <c r="U2978" t="s">
        <v>9</v>
      </c>
      <c r="V2978" s="3">
        <v>37901.45416666667</v>
      </c>
      <c r="W2978">
        <v>1</v>
      </c>
      <c r="X2978" s="3">
        <v>37901.463888888888</v>
      </c>
      <c r="Y2978" t="s">
        <v>9</v>
      </c>
      <c r="Z2978">
        <v>4.7</v>
      </c>
      <c r="AA2978">
        <v>0</v>
      </c>
      <c r="AB2978" t="s">
        <v>88</v>
      </c>
    </row>
    <row r="2979" spans="1:28" x14ac:dyDescent="0.25">
      <c r="A2979" t="s">
        <v>74</v>
      </c>
      <c r="B2979" t="s">
        <v>75</v>
      </c>
      <c r="C2979">
        <v>53.649500000000003</v>
      </c>
      <c r="D2979">
        <v>9.9618000000000002</v>
      </c>
      <c r="E2979">
        <v>15</v>
      </c>
      <c r="F2979" s="2">
        <v>37902</v>
      </c>
      <c r="G2979">
        <v>4.8</v>
      </c>
      <c r="H2979" s="3">
        <v>37902.481249999997</v>
      </c>
      <c r="I2979" s="3">
        <v>37902.45416666667</v>
      </c>
      <c r="J2979">
        <v>11.9</v>
      </c>
      <c r="K2979">
        <v>11.9</v>
      </c>
      <c r="L2979" s="3">
        <v>37902.463194444441</v>
      </c>
      <c r="M2979" t="s">
        <v>9</v>
      </c>
      <c r="N2979" t="s">
        <v>9</v>
      </c>
      <c r="O2979" t="s">
        <v>9</v>
      </c>
      <c r="P2979" s="3">
        <v>37902.481249999997</v>
      </c>
      <c r="Q2979">
        <v>5.8</v>
      </c>
      <c r="R2979" t="s">
        <v>77</v>
      </c>
      <c r="S2979">
        <v>5.8</v>
      </c>
      <c r="T2979">
        <v>0</v>
      </c>
      <c r="U2979" t="s">
        <v>9</v>
      </c>
      <c r="V2979" s="3">
        <v>37902.45416666667</v>
      </c>
      <c r="W2979">
        <v>1</v>
      </c>
      <c r="X2979" s="3">
        <v>37902.463194444441</v>
      </c>
      <c r="Y2979" t="s">
        <v>9</v>
      </c>
      <c r="Z2979">
        <v>5.8</v>
      </c>
      <c r="AA2979">
        <v>0</v>
      </c>
      <c r="AB2979" t="s">
        <v>88</v>
      </c>
    </row>
    <row r="2980" spans="1:28" x14ac:dyDescent="0.25">
      <c r="A2980" t="s">
        <v>74</v>
      </c>
      <c r="B2980" t="s">
        <v>75</v>
      </c>
      <c r="C2980">
        <v>53.649500000000003</v>
      </c>
      <c r="D2980">
        <v>9.9618000000000002</v>
      </c>
      <c r="E2980">
        <v>15</v>
      </c>
      <c r="F2980" s="2">
        <v>37903</v>
      </c>
      <c r="G2980">
        <v>7.3</v>
      </c>
      <c r="H2980" s="3">
        <v>37903.48333333333</v>
      </c>
      <c r="I2980" s="3">
        <v>37903.456250000003</v>
      </c>
      <c r="J2980">
        <v>11.8</v>
      </c>
      <c r="K2980">
        <v>12.1</v>
      </c>
      <c r="L2980" s="3">
        <v>37903.463194444441</v>
      </c>
      <c r="M2980" t="s">
        <v>9</v>
      </c>
      <c r="N2980" t="s">
        <v>9</v>
      </c>
      <c r="O2980" t="s">
        <v>9</v>
      </c>
      <c r="P2980" s="3">
        <v>37903.48333333333</v>
      </c>
      <c r="Q2980">
        <v>0.7</v>
      </c>
      <c r="R2980" t="s">
        <v>77</v>
      </c>
      <c r="S2980">
        <v>0.7</v>
      </c>
      <c r="T2980">
        <v>0</v>
      </c>
      <c r="U2980" t="s">
        <v>9</v>
      </c>
      <c r="V2980" s="3">
        <v>37903.456250000003</v>
      </c>
      <c r="W2980">
        <v>1</v>
      </c>
      <c r="X2980" s="3">
        <v>37903.463194444441</v>
      </c>
      <c r="Y2980" t="s">
        <v>9</v>
      </c>
      <c r="Z2980">
        <v>0.7</v>
      </c>
      <c r="AA2980">
        <v>0</v>
      </c>
      <c r="AB2980" t="s">
        <v>88</v>
      </c>
    </row>
    <row r="2981" spans="1:28" x14ac:dyDescent="0.25">
      <c r="A2981" t="s">
        <v>74</v>
      </c>
      <c r="B2981" t="s">
        <v>75</v>
      </c>
      <c r="C2981">
        <v>53.649500000000003</v>
      </c>
      <c r="D2981">
        <v>9.9618000000000002</v>
      </c>
      <c r="E2981">
        <v>15</v>
      </c>
      <c r="F2981" s="2">
        <v>37904</v>
      </c>
      <c r="G2981">
        <v>11</v>
      </c>
      <c r="H2981" s="3">
        <v>37904.48333333333</v>
      </c>
      <c r="I2981" s="3">
        <v>37904.456250000003</v>
      </c>
      <c r="J2981">
        <v>13.5</v>
      </c>
      <c r="K2981">
        <v>13.5</v>
      </c>
      <c r="L2981" s="3">
        <v>37904.463194444441</v>
      </c>
      <c r="M2981" t="s">
        <v>9</v>
      </c>
      <c r="N2981" t="s">
        <v>9</v>
      </c>
      <c r="O2981" t="s">
        <v>9</v>
      </c>
      <c r="P2981" s="3">
        <v>37904.48333333333</v>
      </c>
      <c r="Q2981">
        <v>2.2000000000000002</v>
      </c>
      <c r="R2981" t="s">
        <v>77</v>
      </c>
      <c r="S2981">
        <v>2.2000000000000002</v>
      </c>
      <c r="T2981">
        <v>0</v>
      </c>
      <c r="U2981" t="s">
        <v>9</v>
      </c>
      <c r="V2981" s="3">
        <v>37904.456250000003</v>
      </c>
      <c r="W2981">
        <v>1</v>
      </c>
      <c r="X2981" s="3">
        <v>37904.463194444441</v>
      </c>
      <c r="Y2981" t="s">
        <v>9</v>
      </c>
      <c r="Z2981">
        <v>2.2000000000000002</v>
      </c>
      <c r="AA2981">
        <v>0</v>
      </c>
      <c r="AB2981" t="s">
        <v>88</v>
      </c>
    </row>
    <row r="2982" spans="1:28" x14ac:dyDescent="0.25">
      <c r="A2982" t="s">
        <v>74</v>
      </c>
      <c r="B2982" t="s">
        <v>75</v>
      </c>
      <c r="C2982">
        <v>53.649500000000003</v>
      </c>
      <c r="D2982">
        <v>9.9618000000000002</v>
      </c>
      <c r="E2982">
        <v>15</v>
      </c>
      <c r="F2982" s="2">
        <v>37905</v>
      </c>
      <c r="G2982">
        <v>10.199999999999999</v>
      </c>
      <c r="H2982" s="3">
        <v>37905.48333333333</v>
      </c>
      <c r="I2982" s="3">
        <v>37905.456250000003</v>
      </c>
      <c r="J2982">
        <v>11.7</v>
      </c>
      <c r="K2982">
        <v>14.4</v>
      </c>
      <c r="L2982" s="3">
        <v>37905.462500000001</v>
      </c>
      <c r="M2982" t="s">
        <v>9</v>
      </c>
      <c r="N2982" t="s">
        <v>9</v>
      </c>
      <c r="O2982" t="s">
        <v>9</v>
      </c>
      <c r="P2982" s="3">
        <v>37905.48333333333</v>
      </c>
      <c r="Q2982">
        <v>0.7</v>
      </c>
      <c r="R2982" t="s">
        <v>77</v>
      </c>
      <c r="S2982">
        <v>0.7</v>
      </c>
      <c r="T2982">
        <v>0</v>
      </c>
      <c r="U2982" t="s">
        <v>9</v>
      </c>
      <c r="V2982" s="3">
        <v>37905.456250000003</v>
      </c>
      <c r="W2982">
        <v>1</v>
      </c>
      <c r="X2982" s="3">
        <v>37905.462500000001</v>
      </c>
      <c r="Y2982" t="s">
        <v>9</v>
      </c>
      <c r="Z2982">
        <v>0.7</v>
      </c>
      <c r="AA2982">
        <v>0</v>
      </c>
      <c r="AB2982" t="s">
        <v>88</v>
      </c>
    </row>
    <row r="2983" spans="1:28" x14ac:dyDescent="0.25">
      <c r="A2983" t="s">
        <v>74</v>
      </c>
      <c r="B2983" t="s">
        <v>75</v>
      </c>
      <c r="C2983">
        <v>53.649500000000003</v>
      </c>
      <c r="D2983">
        <v>9.9618000000000002</v>
      </c>
      <c r="E2983">
        <v>15</v>
      </c>
      <c r="F2983" s="2">
        <v>37906</v>
      </c>
      <c r="G2983">
        <v>3.7</v>
      </c>
      <c r="H2983" s="3">
        <v>37906.484027777777</v>
      </c>
      <c r="I2983" s="3">
        <v>37906.456944444442</v>
      </c>
      <c r="J2983">
        <v>11.8</v>
      </c>
      <c r="K2983">
        <v>14</v>
      </c>
      <c r="L2983" s="3">
        <v>37906.462500000001</v>
      </c>
      <c r="M2983" t="s">
        <v>9</v>
      </c>
      <c r="N2983" t="s">
        <v>9</v>
      </c>
      <c r="O2983" t="s">
        <v>9</v>
      </c>
      <c r="P2983" s="3">
        <v>37906.484027777777</v>
      </c>
      <c r="Q2983">
        <v>0</v>
      </c>
      <c r="R2983" t="s">
        <v>76</v>
      </c>
      <c r="S2983">
        <v>0</v>
      </c>
      <c r="T2983">
        <v>0</v>
      </c>
      <c r="U2983" t="s">
        <v>9</v>
      </c>
      <c r="V2983" s="3">
        <v>37906.456944444442</v>
      </c>
      <c r="W2983">
        <v>1</v>
      </c>
      <c r="X2983" s="3">
        <v>37906.462500000001</v>
      </c>
      <c r="Y2983" t="s">
        <v>9</v>
      </c>
      <c r="Z2983">
        <v>0</v>
      </c>
      <c r="AA2983">
        <v>0</v>
      </c>
      <c r="AB2983" t="s">
        <v>88</v>
      </c>
    </row>
    <row r="2984" spans="1:28" x14ac:dyDescent="0.25">
      <c r="A2984" t="s">
        <v>74</v>
      </c>
      <c r="B2984" t="s">
        <v>75</v>
      </c>
      <c r="C2984">
        <v>53.649500000000003</v>
      </c>
      <c r="D2984">
        <v>9.9618000000000002</v>
      </c>
      <c r="E2984">
        <v>15</v>
      </c>
      <c r="F2984" s="2">
        <v>37907</v>
      </c>
      <c r="G2984">
        <v>-0.2</v>
      </c>
      <c r="H2984" s="3">
        <v>37907.484027777777</v>
      </c>
      <c r="I2984" s="3">
        <v>37907.456944444442</v>
      </c>
      <c r="J2984">
        <v>8.9</v>
      </c>
      <c r="K2984">
        <v>13.2</v>
      </c>
      <c r="L2984" s="3">
        <v>37907.462500000001</v>
      </c>
      <c r="M2984" t="s">
        <v>9</v>
      </c>
      <c r="N2984" t="s">
        <v>9</v>
      </c>
      <c r="O2984" t="s">
        <v>9</v>
      </c>
      <c r="P2984" s="3">
        <v>37907.484027777777</v>
      </c>
      <c r="Q2984">
        <v>0</v>
      </c>
      <c r="R2984" t="s">
        <v>76</v>
      </c>
      <c r="S2984">
        <v>0</v>
      </c>
      <c r="T2984">
        <v>0</v>
      </c>
      <c r="U2984" t="s">
        <v>9</v>
      </c>
      <c r="V2984" s="3">
        <v>37907.456944444442</v>
      </c>
      <c r="W2984">
        <v>1</v>
      </c>
      <c r="X2984" s="3">
        <v>37907.462500000001</v>
      </c>
      <c r="Y2984" t="s">
        <v>9</v>
      </c>
      <c r="Z2984">
        <v>0</v>
      </c>
      <c r="AA2984">
        <v>0</v>
      </c>
      <c r="AB2984" t="s">
        <v>88</v>
      </c>
    </row>
    <row r="2985" spans="1:28" x14ac:dyDescent="0.25">
      <c r="A2985" t="s">
        <v>74</v>
      </c>
      <c r="B2985" t="s">
        <v>75</v>
      </c>
      <c r="C2985">
        <v>53.649500000000003</v>
      </c>
      <c r="D2985">
        <v>9.9618000000000002</v>
      </c>
      <c r="E2985">
        <v>15</v>
      </c>
      <c r="F2985" s="2">
        <v>37908</v>
      </c>
      <c r="G2985">
        <v>-1.4</v>
      </c>
      <c r="H2985" s="3">
        <v>37908.484027777777</v>
      </c>
      <c r="I2985" s="3">
        <v>37908.456944444442</v>
      </c>
      <c r="J2985">
        <v>8.8000000000000007</v>
      </c>
      <c r="K2985">
        <v>12.5</v>
      </c>
      <c r="L2985" s="3">
        <v>37908.462500000001</v>
      </c>
      <c r="M2985" t="s">
        <v>9</v>
      </c>
      <c r="N2985" t="s">
        <v>9</v>
      </c>
      <c r="O2985" t="s">
        <v>9</v>
      </c>
      <c r="P2985" s="3">
        <v>37908.484027777777</v>
      </c>
      <c r="Q2985">
        <v>16.600000000000001</v>
      </c>
      <c r="R2985" t="s">
        <v>77</v>
      </c>
      <c r="S2985">
        <v>16.600000000000001</v>
      </c>
      <c r="T2985">
        <v>0</v>
      </c>
      <c r="U2985" t="s">
        <v>9</v>
      </c>
      <c r="V2985" s="3">
        <v>37908.456944444442</v>
      </c>
      <c r="W2985">
        <v>1</v>
      </c>
      <c r="X2985" s="3">
        <v>37908.462500000001</v>
      </c>
      <c r="Y2985" t="s">
        <v>9</v>
      </c>
      <c r="Z2985">
        <v>16.600000000000001</v>
      </c>
      <c r="AA2985">
        <v>0</v>
      </c>
      <c r="AB2985" t="s">
        <v>88</v>
      </c>
    </row>
    <row r="2986" spans="1:28" x14ac:dyDescent="0.25">
      <c r="A2986" t="s">
        <v>74</v>
      </c>
      <c r="B2986" t="s">
        <v>75</v>
      </c>
      <c r="C2986">
        <v>53.649500000000003</v>
      </c>
      <c r="D2986">
        <v>9.9618000000000002</v>
      </c>
      <c r="E2986">
        <v>15</v>
      </c>
      <c r="F2986" s="2">
        <v>37909</v>
      </c>
      <c r="G2986">
        <v>-2.2999999999999998</v>
      </c>
      <c r="H2986" s="3">
        <v>37909.486111111109</v>
      </c>
      <c r="I2986" s="3">
        <v>37909.459027777775</v>
      </c>
      <c r="J2986">
        <v>7.4</v>
      </c>
      <c r="K2986">
        <v>10.8</v>
      </c>
      <c r="L2986" s="3">
        <v>37909.462500000001</v>
      </c>
      <c r="M2986" t="s">
        <v>9</v>
      </c>
      <c r="N2986" t="s">
        <v>9</v>
      </c>
      <c r="O2986" t="s">
        <v>9</v>
      </c>
      <c r="P2986" s="3">
        <v>37909.486111111109</v>
      </c>
      <c r="Q2986">
        <v>0</v>
      </c>
      <c r="R2986" t="s">
        <v>76</v>
      </c>
      <c r="S2986">
        <v>0</v>
      </c>
      <c r="T2986">
        <v>0</v>
      </c>
      <c r="U2986" t="s">
        <v>9</v>
      </c>
      <c r="V2986" s="3">
        <v>37909.459027777775</v>
      </c>
      <c r="W2986">
        <v>1</v>
      </c>
      <c r="X2986" s="3">
        <v>37909.462500000001</v>
      </c>
      <c r="Y2986" t="s">
        <v>9</v>
      </c>
      <c r="Z2986">
        <v>0</v>
      </c>
      <c r="AA2986">
        <v>0</v>
      </c>
      <c r="AB2986" t="s">
        <v>88</v>
      </c>
    </row>
    <row r="2987" spans="1:28" x14ac:dyDescent="0.25">
      <c r="A2987" t="s">
        <v>74</v>
      </c>
      <c r="B2987" t="s">
        <v>75</v>
      </c>
      <c r="C2987">
        <v>53.649500000000003</v>
      </c>
      <c r="D2987">
        <v>9.9618000000000002</v>
      </c>
      <c r="E2987">
        <v>15</v>
      </c>
      <c r="F2987" s="2">
        <v>37910</v>
      </c>
      <c r="G2987">
        <v>-2.4</v>
      </c>
      <c r="H2987" s="3">
        <v>37910.486111111109</v>
      </c>
      <c r="I2987" s="3">
        <v>37910.459027777775</v>
      </c>
      <c r="J2987">
        <v>7.1</v>
      </c>
      <c r="K2987">
        <v>10.7</v>
      </c>
      <c r="L2987" s="3">
        <v>37910.461805555555</v>
      </c>
      <c r="M2987" t="s">
        <v>9</v>
      </c>
      <c r="N2987" t="s">
        <v>9</v>
      </c>
      <c r="O2987" t="s">
        <v>9</v>
      </c>
      <c r="P2987" s="3">
        <v>37910.486111111109</v>
      </c>
      <c r="Q2987">
        <v>0</v>
      </c>
      <c r="R2987" t="s">
        <v>76</v>
      </c>
      <c r="S2987">
        <v>0</v>
      </c>
      <c r="T2987">
        <v>0</v>
      </c>
      <c r="U2987" t="s">
        <v>9</v>
      </c>
      <c r="V2987" s="3">
        <v>37910.459027777775</v>
      </c>
      <c r="W2987">
        <v>1</v>
      </c>
      <c r="X2987" s="3">
        <v>37910.461805555555</v>
      </c>
      <c r="Y2987" t="s">
        <v>9</v>
      </c>
      <c r="Z2987">
        <v>0</v>
      </c>
      <c r="AA2987">
        <v>0</v>
      </c>
      <c r="AB2987" t="s">
        <v>88</v>
      </c>
    </row>
    <row r="2988" spans="1:28" x14ac:dyDescent="0.25">
      <c r="A2988" t="s">
        <v>74</v>
      </c>
      <c r="B2988" t="s">
        <v>75</v>
      </c>
      <c r="C2988">
        <v>53.649500000000003</v>
      </c>
      <c r="D2988">
        <v>9.9618000000000002</v>
      </c>
      <c r="E2988">
        <v>15</v>
      </c>
      <c r="F2988" s="2">
        <v>37911</v>
      </c>
      <c r="G2988">
        <v>-2.1</v>
      </c>
      <c r="H2988" s="3">
        <v>37911.488888888889</v>
      </c>
      <c r="I2988" s="3">
        <v>37911.461805555555</v>
      </c>
      <c r="J2988">
        <v>7.2</v>
      </c>
      <c r="K2988">
        <v>10.4</v>
      </c>
      <c r="L2988" s="3">
        <v>37911.461805555555</v>
      </c>
      <c r="M2988" t="s">
        <v>89</v>
      </c>
      <c r="N2988" t="s">
        <v>9</v>
      </c>
      <c r="O2988" t="s">
        <v>9</v>
      </c>
      <c r="P2988" s="3">
        <v>37911.488888888889</v>
      </c>
      <c r="Q2988">
        <v>0</v>
      </c>
      <c r="R2988" t="s">
        <v>76</v>
      </c>
      <c r="S2988">
        <v>0</v>
      </c>
      <c r="T2988">
        <v>0</v>
      </c>
      <c r="U2988" t="s">
        <v>9</v>
      </c>
      <c r="V2988" s="3">
        <v>37911.461805555555</v>
      </c>
      <c r="W2988">
        <v>1</v>
      </c>
      <c r="X2988" s="3">
        <v>37911.461805555555</v>
      </c>
      <c r="Y2988" t="s">
        <v>9</v>
      </c>
      <c r="Z2988">
        <v>0</v>
      </c>
      <c r="AA2988">
        <v>0</v>
      </c>
      <c r="AB2988" t="s">
        <v>88</v>
      </c>
    </row>
    <row r="2989" spans="1:28" x14ac:dyDescent="0.25">
      <c r="A2989" t="s">
        <v>74</v>
      </c>
      <c r="B2989" t="s">
        <v>75</v>
      </c>
      <c r="C2989">
        <v>53.649500000000003</v>
      </c>
      <c r="D2989">
        <v>9.9618000000000002</v>
      </c>
      <c r="E2989">
        <v>15</v>
      </c>
      <c r="F2989" s="2">
        <v>37912</v>
      </c>
      <c r="G2989">
        <v>-3.6</v>
      </c>
      <c r="H2989" s="3">
        <v>37912.488888888889</v>
      </c>
      <c r="I2989" s="3">
        <v>37912.461805555555</v>
      </c>
      <c r="J2989">
        <v>5.0999999999999996</v>
      </c>
      <c r="K2989">
        <v>8.8000000000000007</v>
      </c>
      <c r="L2989" s="3">
        <v>37912.461805555555</v>
      </c>
      <c r="M2989" t="s">
        <v>89</v>
      </c>
      <c r="N2989" t="s">
        <v>9</v>
      </c>
      <c r="O2989" t="s">
        <v>9</v>
      </c>
      <c r="P2989" s="3">
        <v>37912.488888888889</v>
      </c>
      <c r="Q2989">
        <v>0</v>
      </c>
      <c r="R2989" t="s">
        <v>76</v>
      </c>
      <c r="S2989">
        <v>0</v>
      </c>
      <c r="T2989">
        <v>0</v>
      </c>
      <c r="U2989" t="s">
        <v>9</v>
      </c>
      <c r="V2989" s="3">
        <v>37912.461805555555</v>
      </c>
      <c r="W2989">
        <v>1</v>
      </c>
      <c r="X2989" s="3">
        <v>37912.461805555555</v>
      </c>
      <c r="Y2989" t="s">
        <v>9</v>
      </c>
      <c r="Z2989">
        <v>0</v>
      </c>
      <c r="AA2989">
        <v>0</v>
      </c>
      <c r="AB2989" t="s">
        <v>88</v>
      </c>
    </row>
    <row r="2990" spans="1:28" x14ac:dyDescent="0.25">
      <c r="A2990" t="s">
        <v>74</v>
      </c>
      <c r="B2990" t="s">
        <v>75</v>
      </c>
      <c r="C2990">
        <v>53.649500000000003</v>
      </c>
      <c r="D2990">
        <v>9.9618000000000002</v>
      </c>
      <c r="E2990">
        <v>15</v>
      </c>
      <c r="F2990" s="2">
        <v>37913</v>
      </c>
      <c r="G2990">
        <v>-2.5</v>
      </c>
      <c r="H2990" s="3">
        <v>37913.488888888889</v>
      </c>
      <c r="I2990" s="3">
        <v>37913.461805555555</v>
      </c>
      <c r="J2990">
        <v>6.6</v>
      </c>
      <c r="K2990">
        <v>9.1999999999999993</v>
      </c>
      <c r="L2990" s="3">
        <v>37913.461805555555</v>
      </c>
      <c r="M2990" t="s">
        <v>89</v>
      </c>
      <c r="N2990" t="s">
        <v>9</v>
      </c>
      <c r="O2990" t="s">
        <v>9</v>
      </c>
      <c r="P2990" s="3">
        <v>37913.488888888889</v>
      </c>
      <c r="Q2990">
        <v>0</v>
      </c>
      <c r="R2990" t="s">
        <v>76</v>
      </c>
      <c r="S2990">
        <v>0</v>
      </c>
      <c r="T2990">
        <v>0</v>
      </c>
      <c r="U2990" t="s">
        <v>9</v>
      </c>
      <c r="V2990" s="3">
        <v>37913.461805555555</v>
      </c>
      <c r="W2990">
        <v>1</v>
      </c>
      <c r="X2990" s="3">
        <v>37913.461805555555</v>
      </c>
      <c r="Y2990" t="s">
        <v>9</v>
      </c>
      <c r="Z2990">
        <v>0</v>
      </c>
      <c r="AA2990">
        <v>0</v>
      </c>
      <c r="AB2990" t="s">
        <v>88</v>
      </c>
    </row>
    <row r="2991" spans="1:28" x14ac:dyDescent="0.25">
      <c r="A2991" t="s">
        <v>74</v>
      </c>
      <c r="B2991" t="s">
        <v>75</v>
      </c>
      <c r="C2991">
        <v>53.649500000000003</v>
      </c>
      <c r="D2991">
        <v>9.9618000000000002</v>
      </c>
      <c r="E2991">
        <v>15</v>
      </c>
      <c r="F2991" s="2">
        <v>37914</v>
      </c>
      <c r="G2991">
        <v>3.7</v>
      </c>
      <c r="H2991" s="3">
        <v>37914.488888888889</v>
      </c>
      <c r="I2991" s="3">
        <v>37914.461805555555</v>
      </c>
      <c r="J2991">
        <v>7</v>
      </c>
      <c r="K2991">
        <v>9.6</v>
      </c>
      <c r="L2991" s="3">
        <v>37914.461111111108</v>
      </c>
      <c r="M2991" t="s">
        <v>9</v>
      </c>
      <c r="N2991" t="s">
        <v>9</v>
      </c>
      <c r="O2991" t="s">
        <v>9</v>
      </c>
      <c r="P2991" s="3">
        <v>37914.488888888889</v>
      </c>
      <c r="Q2991">
        <v>0</v>
      </c>
      <c r="R2991" t="s">
        <v>76</v>
      </c>
      <c r="S2991">
        <v>0</v>
      </c>
      <c r="T2991">
        <v>0</v>
      </c>
      <c r="U2991" t="s">
        <v>9</v>
      </c>
      <c r="V2991" s="3">
        <v>37914.461805555555</v>
      </c>
      <c r="W2991">
        <v>1</v>
      </c>
      <c r="X2991" s="3">
        <v>37914.461111111108</v>
      </c>
      <c r="Y2991" t="s">
        <v>9</v>
      </c>
      <c r="Z2991">
        <v>0</v>
      </c>
      <c r="AA2991">
        <v>0</v>
      </c>
      <c r="AB2991" t="s">
        <v>88</v>
      </c>
    </row>
    <row r="2992" spans="1:28" x14ac:dyDescent="0.25">
      <c r="A2992" t="s">
        <v>74</v>
      </c>
      <c r="B2992" t="s">
        <v>75</v>
      </c>
      <c r="C2992">
        <v>53.649500000000003</v>
      </c>
      <c r="D2992">
        <v>9.9618000000000002</v>
      </c>
      <c r="E2992">
        <v>15</v>
      </c>
      <c r="F2992" s="2">
        <v>37915</v>
      </c>
      <c r="G2992">
        <v>3.3</v>
      </c>
      <c r="H2992" s="3">
        <v>37915.489583333336</v>
      </c>
      <c r="I2992" s="3">
        <v>37915.462500000001</v>
      </c>
      <c r="J2992">
        <v>6.2</v>
      </c>
      <c r="K2992">
        <v>8.1</v>
      </c>
      <c r="L2992" s="3">
        <v>37915.461111111108</v>
      </c>
      <c r="M2992" t="s">
        <v>9</v>
      </c>
      <c r="N2992" t="s">
        <v>9</v>
      </c>
      <c r="O2992" t="s">
        <v>9</v>
      </c>
      <c r="P2992" s="3">
        <v>37915.489583333336</v>
      </c>
      <c r="Q2992">
        <v>0</v>
      </c>
      <c r="R2992" t="s">
        <v>76</v>
      </c>
      <c r="S2992">
        <v>0</v>
      </c>
      <c r="T2992">
        <v>0</v>
      </c>
      <c r="U2992" t="s">
        <v>9</v>
      </c>
      <c r="V2992" s="3">
        <v>37915.462500000001</v>
      </c>
      <c r="W2992">
        <v>1</v>
      </c>
      <c r="X2992" s="3">
        <v>37915.461111111108</v>
      </c>
      <c r="Y2992" t="s">
        <v>9</v>
      </c>
      <c r="Z2992">
        <v>0</v>
      </c>
      <c r="AA2992">
        <v>0</v>
      </c>
      <c r="AB2992" t="s">
        <v>88</v>
      </c>
    </row>
    <row r="2993" spans="1:28" x14ac:dyDescent="0.25">
      <c r="A2993" t="s">
        <v>74</v>
      </c>
      <c r="B2993" t="s">
        <v>75</v>
      </c>
      <c r="C2993">
        <v>53.649500000000003</v>
      </c>
      <c r="D2993">
        <v>9.9618000000000002</v>
      </c>
      <c r="E2993">
        <v>15</v>
      </c>
      <c r="F2993" s="2">
        <v>37916</v>
      </c>
      <c r="G2993">
        <v>1.8</v>
      </c>
      <c r="H2993" s="3">
        <v>37916.492361111108</v>
      </c>
      <c r="I2993" s="3">
        <v>37916.465277777781</v>
      </c>
      <c r="J2993">
        <v>6.4</v>
      </c>
      <c r="K2993">
        <v>7.8</v>
      </c>
      <c r="L2993" s="3">
        <v>37916.461111111108</v>
      </c>
      <c r="M2993" t="s">
        <v>9</v>
      </c>
      <c r="N2993" t="s">
        <v>9</v>
      </c>
      <c r="O2993" t="s">
        <v>9</v>
      </c>
      <c r="P2993" s="3">
        <v>37916.492361111108</v>
      </c>
      <c r="Q2993">
        <v>0</v>
      </c>
      <c r="R2993" t="s">
        <v>76</v>
      </c>
      <c r="S2993">
        <v>0</v>
      </c>
      <c r="T2993">
        <v>0</v>
      </c>
      <c r="U2993" t="s">
        <v>9</v>
      </c>
      <c r="V2993" s="3">
        <v>37916.465277777781</v>
      </c>
      <c r="W2993">
        <v>1</v>
      </c>
      <c r="X2993" s="3">
        <v>37916.461111111108</v>
      </c>
      <c r="Y2993" t="s">
        <v>9</v>
      </c>
      <c r="Z2993">
        <v>0</v>
      </c>
      <c r="AA2993">
        <v>0</v>
      </c>
      <c r="AB2993" t="s">
        <v>88</v>
      </c>
    </row>
    <row r="2994" spans="1:28" x14ac:dyDescent="0.25">
      <c r="A2994" t="s">
        <v>74</v>
      </c>
      <c r="B2994" t="s">
        <v>75</v>
      </c>
      <c r="C2994">
        <v>53.649500000000003</v>
      </c>
      <c r="D2994">
        <v>9.9618000000000002</v>
      </c>
      <c r="E2994">
        <v>15</v>
      </c>
      <c r="F2994" s="2">
        <v>37917</v>
      </c>
      <c r="G2994">
        <v>2</v>
      </c>
      <c r="H2994" s="3">
        <v>37917.48541666667</v>
      </c>
      <c r="I2994" s="3">
        <v>37917.458333333336</v>
      </c>
      <c r="J2994">
        <v>11</v>
      </c>
      <c r="K2994">
        <v>12</v>
      </c>
      <c r="L2994" s="3">
        <v>37917.461111111108</v>
      </c>
      <c r="M2994" t="s">
        <v>9</v>
      </c>
      <c r="N2994" t="s">
        <v>9</v>
      </c>
      <c r="O2994" t="s">
        <v>9</v>
      </c>
      <c r="P2994" s="3">
        <v>37917.492361111108</v>
      </c>
      <c r="Q2994">
        <v>0</v>
      </c>
      <c r="R2994" t="s">
        <v>76</v>
      </c>
      <c r="S2994">
        <v>0</v>
      </c>
      <c r="T2994">
        <v>0</v>
      </c>
      <c r="U2994" t="s">
        <v>9</v>
      </c>
      <c r="V2994" s="3">
        <v>37917.465277777781</v>
      </c>
      <c r="W2994">
        <v>1</v>
      </c>
      <c r="X2994" s="3">
        <v>37917.461111111108</v>
      </c>
      <c r="Y2994" t="s">
        <v>9</v>
      </c>
      <c r="Z2994">
        <v>0</v>
      </c>
      <c r="AA2994">
        <v>0</v>
      </c>
      <c r="AB2994" t="s">
        <v>88</v>
      </c>
    </row>
    <row r="2995" spans="1:28" x14ac:dyDescent="0.25">
      <c r="A2995" t="s">
        <v>74</v>
      </c>
      <c r="B2995" t="s">
        <v>75</v>
      </c>
      <c r="C2995">
        <v>53.649500000000003</v>
      </c>
      <c r="D2995">
        <v>9.9618000000000002</v>
      </c>
      <c r="E2995">
        <v>15</v>
      </c>
      <c r="F2995" s="2">
        <v>37918</v>
      </c>
      <c r="G2995">
        <v>-6</v>
      </c>
      <c r="H2995" s="3">
        <v>37918.48541666667</v>
      </c>
      <c r="I2995" s="3">
        <v>37918.458333333336</v>
      </c>
      <c r="J2995">
        <v>7</v>
      </c>
      <c r="K2995">
        <v>10</v>
      </c>
      <c r="L2995" s="3">
        <v>37918.461111111108</v>
      </c>
      <c r="M2995" t="s">
        <v>9</v>
      </c>
      <c r="N2995" t="s">
        <v>9</v>
      </c>
      <c r="O2995" t="s">
        <v>9</v>
      </c>
      <c r="P2995" s="3">
        <v>37918.492361111108</v>
      </c>
      <c r="Q2995">
        <v>0</v>
      </c>
      <c r="R2995" t="s">
        <v>76</v>
      </c>
      <c r="S2995">
        <v>0</v>
      </c>
      <c r="T2995">
        <v>0</v>
      </c>
      <c r="U2995" t="s">
        <v>9</v>
      </c>
      <c r="V2995" s="3">
        <v>37918.465277777781</v>
      </c>
      <c r="W2995">
        <v>1</v>
      </c>
      <c r="X2995" s="3">
        <v>37918.461111111108</v>
      </c>
      <c r="Y2995" t="s">
        <v>9</v>
      </c>
      <c r="Z2995">
        <v>0</v>
      </c>
      <c r="AA2995">
        <v>0</v>
      </c>
      <c r="AB2995" t="s">
        <v>88</v>
      </c>
    </row>
    <row r="2996" spans="1:28" x14ac:dyDescent="0.25">
      <c r="A2996" t="s">
        <v>74</v>
      </c>
      <c r="B2996" t="s">
        <v>75</v>
      </c>
      <c r="C2996">
        <v>53.649500000000003</v>
      </c>
      <c r="D2996">
        <v>9.9618000000000002</v>
      </c>
      <c r="E2996">
        <v>15</v>
      </c>
      <c r="F2996" s="2">
        <v>37919</v>
      </c>
      <c r="G2996">
        <v>-7</v>
      </c>
      <c r="H2996" s="3">
        <v>37919.48541666667</v>
      </c>
      <c r="I2996" s="3">
        <v>37919.458333333336</v>
      </c>
      <c r="J2996">
        <v>6</v>
      </c>
      <c r="K2996">
        <v>10</v>
      </c>
      <c r="L2996" s="3">
        <v>37919.461111111108</v>
      </c>
      <c r="M2996" t="s">
        <v>9</v>
      </c>
      <c r="N2996" t="s">
        <v>9</v>
      </c>
      <c r="O2996" t="s">
        <v>9</v>
      </c>
      <c r="P2996" s="3">
        <v>37919.492361111108</v>
      </c>
      <c r="Q2996">
        <v>3.2</v>
      </c>
      <c r="R2996" t="s">
        <v>77</v>
      </c>
      <c r="S2996">
        <v>3.2</v>
      </c>
      <c r="T2996">
        <v>0</v>
      </c>
      <c r="U2996" t="s">
        <v>9</v>
      </c>
      <c r="V2996" s="3">
        <v>37919.465277777781</v>
      </c>
      <c r="W2996">
        <v>1</v>
      </c>
      <c r="X2996" s="3">
        <v>37919.461111111108</v>
      </c>
      <c r="Y2996" t="s">
        <v>9</v>
      </c>
      <c r="Z2996">
        <v>3.2</v>
      </c>
      <c r="AA2996">
        <v>0</v>
      </c>
      <c r="AB2996" t="s">
        <v>88</v>
      </c>
    </row>
    <row r="2997" spans="1:28" x14ac:dyDescent="0.25">
      <c r="A2997" t="s">
        <v>74</v>
      </c>
      <c r="B2997" t="s">
        <v>75</v>
      </c>
      <c r="C2997">
        <v>53.649500000000003</v>
      </c>
      <c r="D2997">
        <v>9.9618000000000002</v>
      </c>
      <c r="E2997">
        <v>15</v>
      </c>
      <c r="F2997" s="2">
        <v>37920</v>
      </c>
      <c r="G2997">
        <v>2.7</v>
      </c>
      <c r="H2997" s="3">
        <v>37920.492361111108</v>
      </c>
      <c r="I2997" s="3">
        <v>37920.465277777781</v>
      </c>
      <c r="J2997">
        <v>4.4000000000000004</v>
      </c>
      <c r="K2997">
        <v>7.2</v>
      </c>
      <c r="L2997" s="3">
        <v>37920.461111111108</v>
      </c>
      <c r="M2997" t="s">
        <v>9</v>
      </c>
      <c r="N2997" t="s">
        <v>9</v>
      </c>
      <c r="O2997" t="s">
        <v>9</v>
      </c>
      <c r="P2997" s="3">
        <v>37920.492361111108</v>
      </c>
      <c r="Q2997">
        <v>0</v>
      </c>
      <c r="R2997" t="s">
        <v>76</v>
      </c>
      <c r="S2997">
        <v>0</v>
      </c>
      <c r="T2997">
        <v>0</v>
      </c>
      <c r="U2997" t="s">
        <v>9</v>
      </c>
      <c r="V2997" s="3">
        <v>37920.465277777781</v>
      </c>
      <c r="W2997">
        <v>1</v>
      </c>
      <c r="X2997" s="3">
        <v>37920.461111111108</v>
      </c>
      <c r="Y2997" t="s">
        <v>9</v>
      </c>
      <c r="Z2997">
        <v>0</v>
      </c>
      <c r="AA2997">
        <v>0</v>
      </c>
      <c r="AB2997" t="s">
        <v>88</v>
      </c>
    </row>
    <row r="2998" spans="1:28" x14ac:dyDescent="0.25">
      <c r="A2998" t="s">
        <v>74</v>
      </c>
      <c r="B2998" t="s">
        <v>75</v>
      </c>
      <c r="C2998">
        <v>53.649500000000003</v>
      </c>
      <c r="D2998">
        <v>9.9618000000000002</v>
      </c>
      <c r="E2998">
        <v>15</v>
      </c>
      <c r="F2998" s="2">
        <v>37921</v>
      </c>
      <c r="G2998">
        <v>-6.6</v>
      </c>
      <c r="H2998" s="3">
        <v>37921.495833333334</v>
      </c>
      <c r="I2998" s="3">
        <v>37921.46875</v>
      </c>
      <c r="J2998">
        <v>3.4</v>
      </c>
      <c r="K2998">
        <v>5.3</v>
      </c>
      <c r="L2998" s="3">
        <v>37921.461111111108</v>
      </c>
      <c r="M2998" t="s">
        <v>9</v>
      </c>
      <c r="N2998" t="s">
        <v>9</v>
      </c>
      <c r="O2998" t="s">
        <v>9</v>
      </c>
      <c r="P2998" s="3">
        <v>37921.495833333334</v>
      </c>
      <c r="Q2998">
        <v>0</v>
      </c>
      <c r="R2998" t="s">
        <v>76</v>
      </c>
      <c r="S2998">
        <v>0</v>
      </c>
      <c r="T2998">
        <v>0</v>
      </c>
      <c r="U2998" t="s">
        <v>9</v>
      </c>
      <c r="V2998" s="3">
        <v>37921.46875</v>
      </c>
      <c r="W2998">
        <v>1</v>
      </c>
      <c r="X2998" s="3">
        <v>37921.461111111108</v>
      </c>
      <c r="Y2998" t="s">
        <v>9</v>
      </c>
      <c r="Z2998">
        <v>0</v>
      </c>
      <c r="AA2998">
        <v>0</v>
      </c>
      <c r="AB2998" t="s">
        <v>88</v>
      </c>
    </row>
    <row r="2999" spans="1:28" x14ac:dyDescent="0.25">
      <c r="A2999" t="s">
        <v>74</v>
      </c>
      <c r="B2999" t="s">
        <v>75</v>
      </c>
      <c r="C2999">
        <v>53.649500000000003</v>
      </c>
      <c r="D2999">
        <v>9.9618000000000002</v>
      </c>
      <c r="E2999">
        <v>15</v>
      </c>
      <c r="F2999" s="2">
        <v>37922</v>
      </c>
      <c r="G2999">
        <v>-0.7</v>
      </c>
      <c r="H2999" s="3">
        <v>37922.495833333334</v>
      </c>
      <c r="I2999" s="3">
        <v>37922.46875</v>
      </c>
      <c r="J2999">
        <v>6.5</v>
      </c>
      <c r="K2999">
        <v>6.5</v>
      </c>
      <c r="L2999" s="3">
        <v>37922.460416666669</v>
      </c>
      <c r="M2999" t="s">
        <v>9</v>
      </c>
      <c r="N2999" t="s">
        <v>9</v>
      </c>
      <c r="O2999" t="s">
        <v>9</v>
      </c>
      <c r="P2999" s="3">
        <v>37922.495833333334</v>
      </c>
      <c r="Q2999">
        <v>0</v>
      </c>
      <c r="R2999" t="s">
        <v>76</v>
      </c>
      <c r="S2999">
        <v>0</v>
      </c>
      <c r="T2999">
        <v>0</v>
      </c>
      <c r="U2999" t="s">
        <v>9</v>
      </c>
      <c r="V2999" s="3">
        <v>37922.46875</v>
      </c>
      <c r="W2999">
        <v>1</v>
      </c>
      <c r="X2999" s="3">
        <v>37922.460416666669</v>
      </c>
      <c r="Y2999" t="s">
        <v>9</v>
      </c>
      <c r="Z2999">
        <v>0</v>
      </c>
      <c r="AA2999">
        <v>0</v>
      </c>
      <c r="AB2999" t="s">
        <v>88</v>
      </c>
    </row>
    <row r="3000" spans="1:28" x14ac:dyDescent="0.25">
      <c r="A3000" t="s">
        <v>74</v>
      </c>
      <c r="B3000" t="s">
        <v>75</v>
      </c>
      <c r="C3000">
        <v>53.649500000000003</v>
      </c>
      <c r="D3000">
        <v>9.9618000000000002</v>
      </c>
      <c r="E3000">
        <v>15</v>
      </c>
      <c r="F3000" s="2">
        <v>37923</v>
      </c>
      <c r="G3000">
        <v>-6</v>
      </c>
      <c r="H3000" s="3">
        <v>37923.48541666667</v>
      </c>
      <c r="I3000" s="3">
        <v>37923.458333333336</v>
      </c>
      <c r="J3000">
        <v>6</v>
      </c>
      <c r="K3000">
        <v>10</v>
      </c>
      <c r="L3000" s="3">
        <v>37923.460416666669</v>
      </c>
      <c r="M3000" t="s">
        <v>9</v>
      </c>
      <c r="N3000" t="s">
        <v>9</v>
      </c>
      <c r="O3000" t="s">
        <v>9</v>
      </c>
      <c r="P3000" s="3">
        <v>37923.495833333334</v>
      </c>
      <c r="Q3000">
        <v>0</v>
      </c>
      <c r="R3000" t="s">
        <v>76</v>
      </c>
      <c r="S3000">
        <v>0</v>
      </c>
      <c r="T3000">
        <v>0</v>
      </c>
      <c r="U3000" t="s">
        <v>9</v>
      </c>
      <c r="V3000" s="3">
        <v>37923.46875</v>
      </c>
      <c r="W3000">
        <v>1</v>
      </c>
      <c r="X3000" s="3">
        <v>37923.460416666669</v>
      </c>
      <c r="Y3000" t="s">
        <v>9</v>
      </c>
      <c r="Z3000">
        <v>0</v>
      </c>
      <c r="AA3000">
        <v>0</v>
      </c>
      <c r="AB3000" t="s">
        <v>88</v>
      </c>
    </row>
    <row r="3001" spans="1:28" x14ac:dyDescent="0.25">
      <c r="A3001" t="s">
        <v>74</v>
      </c>
      <c r="B3001" t="s">
        <v>75</v>
      </c>
      <c r="C3001">
        <v>53.649500000000003</v>
      </c>
      <c r="D3001">
        <v>9.9618000000000002</v>
      </c>
      <c r="E3001">
        <v>15</v>
      </c>
      <c r="F3001" s="2">
        <v>37924</v>
      </c>
      <c r="G3001">
        <v>0.2</v>
      </c>
      <c r="H3001" s="3">
        <v>37924.495833333334</v>
      </c>
      <c r="I3001" s="3">
        <v>37924.46875</v>
      </c>
      <c r="J3001">
        <v>7.4</v>
      </c>
      <c r="K3001">
        <v>7.9</v>
      </c>
      <c r="L3001" s="3">
        <v>37924.460416666669</v>
      </c>
      <c r="M3001" t="s">
        <v>9</v>
      </c>
      <c r="N3001" t="s">
        <v>9</v>
      </c>
      <c r="O3001" t="s">
        <v>9</v>
      </c>
      <c r="P3001" s="3">
        <v>37924.495833333334</v>
      </c>
      <c r="Q3001">
        <v>0</v>
      </c>
      <c r="R3001" t="s">
        <v>76</v>
      </c>
      <c r="S3001">
        <v>0</v>
      </c>
      <c r="T3001">
        <v>0</v>
      </c>
      <c r="U3001" t="s">
        <v>9</v>
      </c>
      <c r="V3001" s="3">
        <v>37924.46875</v>
      </c>
      <c r="W3001">
        <v>1</v>
      </c>
      <c r="X3001" s="3">
        <v>37924.460416666669</v>
      </c>
      <c r="Y3001" t="s">
        <v>9</v>
      </c>
      <c r="Z3001">
        <v>0</v>
      </c>
      <c r="AA3001">
        <v>0</v>
      </c>
      <c r="AB3001" t="s">
        <v>88</v>
      </c>
    </row>
    <row r="3002" spans="1:28" x14ac:dyDescent="0.25">
      <c r="A3002" t="s">
        <v>74</v>
      </c>
      <c r="B3002" t="s">
        <v>75</v>
      </c>
      <c r="C3002">
        <v>53.649500000000003</v>
      </c>
      <c r="D3002">
        <v>9.9618000000000002</v>
      </c>
      <c r="E3002">
        <v>15</v>
      </c>
      <c r="F3002" s="2">
        <v>37925</v>
      </c>
      <c r="G3002">
        <v>3.5</v>
      </c>
      <c r="H3002" s="3">
        <v>37925.495833333334</v>
      </c>
      <c r="I3002" s="3">
        <v>37925.46875</v>
      </c>
      <c r="J3002">
        <v>6.8</v>
      </c>
      <c r="K3002">
        <v>8.1999999999999993</v>
      </c>
      <c r="L3002" s="3">
        <v>37925.460416666669</v>
      </c>
      <c r="M3002" t="s">
        <v>9</v>
      </c>
      <c r="N3002" t="s">
        <v>9</v>
      </c>
      <c r="O3002" t="s">
        <v>9</v>
      </c>
      <c r="P3002" s="3">
        <v>37925.495833333334</v>
      </c>
      <c r="Q3002">
        <v>1.4</v>
      </c>
      <c r="R3002" t="s">
        <v>77</v>
      </c>
      <c r="S3002">
        <v>1.4</v>
      </c>
      <c r="T3002">
        <v>0</v>
      </c>
      <c r="U3002" t="s">
        <v>9</v>
      </c>
      <c r="V3002" s="3">
        <v>37925.46875</v>
      </c>
      <c r="W3002">
        <v>1</v>
      </c>
      <c r="X3002" s="3">
        <v>37925.460416666669</v>
      </c>
      <c r="Y3002" t="s">
        <v>9</v>
      </c>
      <c r="Z3002">
        <v>1.4</v>
      </c>
      <c r="AA3002">
        <v>0</v>
      </c>
      <c r="AB3002" t="s">
        <v>88</v>
      </c>
    </row>
    <row r="3003" spans="1:28" x14ac:dyDescent="0.25">
      <c r="A3003" t="s">
        <v>74</v>
      </c>
      <c r="B3003" t="s">
        <v>75</v>
      </c>
      <c r="C3003">
        <v>53.649500000000003</v>
      </c>
      <c r="D3003">
        <v>9.9618000000000002</v>
      </c>
      <c r="E3003">
        <v>15</v>
      </c>
      <c r="F3003" s="2">
        <v>37926</v>
      </c>
      <c r="G3003">
        <v>6.5</v>
      </c>
      <c r="H3003" s="3">
        <v>37926.495833333334</v>
      </c>
      <c r="I3003" s="3">
        <v>37926.46875</v>
      </c>
      <c r="J3003">
        <v>9.6</v>
      </c>
      <c r="K3003">
        <v>9.6</v>
      </c>
      <c r="L3003" s="3">
        <v>37926.460416666669</v>
      </c>
      <c r="M3003" t="s">
        <v>9</v>
      </c>
      <c r="N3003" t="s">
        <v>9</v>
      </c>
      <c r="O3003" t="s">
        <v>9</v>
      </c>
      <c r="P3003" s="3">
        <v>37926.495833333334</v>
      </c>
      <c r="Q3003">
        <v>0</v>
      </c>
      <c r="R3003" t="s">
        <v>76</v>
      </c>
      <c r="S3003">
        <v>0</v>
      </c>
      <c r="T3003">
        <v>0</v>
      </c>
      <c r="U3003" t="s">
        <v>9</v>
      </c>
      <c r="V3003" s="3">
        <v>37926.46875</v>
      </c>
      <c r="W3003">
        <v>1</v>
      </c>
      <c r="X3003" s="3">
        <v>37926.460416666669</v>
      </c>
      <c r="Y3003" t="s">
        <v>9</v>
      </c>
      <c r="Z3003">
        <v>0</v>
      </c>
      <c r="AA3003">
        <v>0</v>
      </c>
      <c r="AB3003" t="s">
        <v>88</v>
      </c>
    </row>
    <row r="3004" spans="1:28" x14ac:dyDescent="0.25">
      <c r="A3004" t="s">
        <v>74</v>
      </c>
      <c r="B3004" t="s">
        <v>75</v>
      </c>
      <c r="C3004">
        <v>53.649500000000003</v>
      </c>
      <c r="D3004">
        <v>9.9618000000000002</v>
      </c>
      <c r="E3004">
        <v>15</v>
      </c>
      <c r="F3004" s="2">
        <v>37927</v>
      </c>
      <c r="G3004">
        <v>8.5</v>
      </c>
      <c r="H3004" s="3">
        <v>37927.49722222222</v>
      </c>
      <c r="I3004" s="3">
        <v>37927.470138888886</v>
      </c>
      <c r="J3004">
        <v>10.9</v>
      </c>
      <c r="K3004">
        <v>11.3</v>
      </c>
      <c r="L3004" s="3">
        <v>37927.460416666669</v>
      </c>
      <c r="M3004" t="s">
        <v>9</v>
      </c>
      <c r="N3004" t="s">
        <v>9</v>
      </c>
      <c r="O3004" t="s">
        <v>9</v>
      </c>
      <c r="P3004" s="3">
        <v>37927.49722222222</v>
      </c>
      <c r="Q3004">
        <v>0</v>
      </c>
      <c r="R3004" t="s">
        <v>76</v>
      </c>
      <c r="S3004">
        <v>0</v>
      </c>
      <c r="T3004">
        <v>0</v>
      </c>
      <c r="U3004" t="s">
        <v>9</v>
      </c>
      <c r="V3004" s="3">
        <v>37927.470138888886</v>
      </c>
      <c r="W3004">
        <v>1</v>
      </c>
      <c r="X3004" s="3">
        <v>37927.460416666669</v>
      </c>
      <c r="Y3004" t="s">
        <v>9</v>
      </c>
      <c r="Z3004">
        <v>0</v>
      </c>
      <c r="AA3004">
        <v>0</v>
      </c>
      <c r="AB3004" t="s">
        <v>88</v>
      </c>
    </row>
    <row r="3005" spans="1:28" x14ac:dyDescent="0.25">
      <c r="A3005" t="s">
        <v>74</v>
      </c>
      <c r="B3005" t="s">
        <v>75</v>
      </c>
      <c r="C3005">
        <v>53.649500000000003</v>
      </c>
      <c r="D3005">
        <v>9.9618000000000002</v>
      </c>
      <c r="E3005">
        <v>15</v>
      </c>
      <c r="F3005" s="2">
        <v>37928</v>
      </c>
      <c r="G3005">
        <v>9.9</v>
      </c>
      <c r="H3005" s="3">
        <v>37928.499305555553</v>
      </c>
      <c r="I3005" s="3">
        <v>37928.472222222219</v>
      </c>
      <c r="J3005">
        <v>12.9</v>
      </c>
      <c r="K3005">
        <v>12.9</v>
      </c>
      <c r="L3005" s="3">
        <v>37928.460416666669</v>
      </c>
      <c r="M3005" t="s">
        <v>9</v>
      </c>
      <c r="N3005" t="s">
        <v>9</v>
      </c>
      <c r="O3005" t="s">
        <v>9</v>
      </c>
      <c r="P3005" s="3">
        <v>37928.499305555553</v>
      </c>
      <c r="Q3005">
        <v>2.9</v>
      </c>
      <c r="R3005" t="s">
        <v>77</v>
      </c>
      <c r="S3005">
        <v>2.9</v>
      </c>
      <c r="T3005">
        <v>0</v>
      </c>
      <c r="U3005" t="s">
        <v>9</v>
      </c>
      <c r="V3005" s="3">
        <v>37928.472222222219</v>
      </c>
      <c r="W3005">
        <v>1</v>
      </c>
      <c r="X3005" s="3">
        <v>37928.460416666669</v>
      </c>
      <c r="Y3005" t="s">
        <v>9</v>
      </c>
      <c r="Z3005">
        <v>2.9</v>
      </c>
      <c r="AA3005">
        <v>0</v>
      </c>
      <c r="AB3005" t="s">
        <v>88</v>
      </c>
    </row>
    <row r="3006" spans="1:28" x14ac:dyDescent="0.25">
      <c r="A3006" t="s">
        <v>74</v>
      </c>
      <c r="B3006" t="s">
        <v>75</v>
      </c>
      <c r="C3006">
        <v>53.649500000000003</v>
      </c>
      <c r="D3006">
        <v>9.9618000000000002</v>
      </c>
      <c r="E3006">
        <v>15</v>
      </c>
      <c r="F3006" s="2">
        <v>37929</v>
      </c>
      <c r="G3006">
        <v>9.4</v>
      </c>
      <c r="H3006" s="3">
        <v>37929.499305555553</v>
      </c>
      <c r="I3006" s="3">
        <v>37929.472222222219</v>
      </c>
      <c r="J3006">
        <v>11.3</v>
      </c>
      <c r="K3006">
        <v>13.2</v>
      </c>
      <c r="L3006" s="3">
        <v>37929.460416666669</v>
      </c>
      <c r="M3006" t="s">
        <v>9</v>
      </c>
      <c r="N3006" t="s">
        <v>9</v>
      </c>
      <c r="O3006" t="s">
        <v>9</v>
      </c>
      <c r="P3006" s="3">
        <v>37929.499305555553</v>
      </c>
      <c r="Q3006">
        <v>2.2000000000000002</v>
      </c>
      <c r="R3006" t="s">
        <v>77</v>
      </c>
      <c r="S3006">
        <v>2.2000000000000002</v>
      </c>
      <c r="T3006">
        <v>0</v>
      </c>
      <c r="U3006" t="s">
        <v>9</v>
      </c>
      <c r="V3006" s="3">
        <v>37929.472222222219</v>
      </c>
      <c r="W3006">
        <v>1</v>
      </c>
      <c r="X3006" s="3">
        <v>37929.460416666669</v>
      </c>
      <c r="Y3006" t="s">
        <v>9</v>
      </c>
      <c r="Z3006">
        <v>2.2000000000000002</v>
      </c>
      <c r="AA3006">
        <v>0</v>
      </c>
      <c r="AB3006" t="s">
        <v>88</v>
      </c>
    </row>
    <row r="3007" spans="1:28" x14ac:dyDescent="0.25">
      <c r="A3007" t="s">
        <v>74</v>
      </c>
      <c r="B3007" t="s">
        <v>75</v>
      </c>
      <c r="C3007">
        <v>53.649500000000003</v>
      </c>
      <c r="D3007">
        <v>9.9618000000000002</v>
      </c>
      <c r="E3007">
        <v>15</v>
      </c>
      <c r="F3007" s="2">
        <v>37930</v>
      </c>
      <c r="G3007">
        <v>0.6</v>
      </c>
      <c r="H3007" s="3">
        <v>37930.499305555553</v>
      </c>
      <c r="I3007" s="3">
        <v>37930.472222222219</v>
      </c>
      <c r="J3007">
        <v>10.6</v>
      </c>
      <c r="K3007">
        <v>11.3</v>
      </c>
      <c r="L3007" s="3">
        <v>37930.460416666669</v>
      </c>
      <c r="M3007" t="s">
        <v>9</v>
      </c>
      <c r="N3007" t="s">
        <v>9</v>
      </c>
      <c r="O3007" t="s">
        <v>9</v>
      </c>
      <c r="P3007" s="3">
        <v>37930.499305555553</v>
      </c>
      <c r="Q3007">
        <v>0</v>
      </c>
      <c r="R3007" t="s">
        <v>76</v>
      </c>
      <c r="S3007">
        <v>0</v>
      </c>
      <c r="T3007">
        <v>0</v>
      </c>
      <c r="U3007" t="s">
        <v>9</v>
      </c>
      <c r="V3007" s="3">
        <v>37930.472222222219</v>
      </c>
      <c r="W3007">
        <v>1</v>
      </c>
      <c r="X3007" s="3">
        <v>37930.460416666669</v>
      </c>
      <c r="Y3007" t="s">
        <v>9</v>
      </c>
      <c r="Z3007">
        <v>0</v>
      </c>
      <c r="AA3007">
        <v>0</v>
      </c>
      <c r="AB3007" t="s">
        <v>88</v>
      </c>
    </row>
    <row r="3008" spans="1:28" x14ac:dyDescent="0.25">
      <c r="A3008" t="s">
        <v>74</v>
      </c>
      <c r="B3008" t="s">
        <v>75</v>
      </c>
      <c r="C3008">
        <v>53.649500000000003</v>
      </c>
      <c r="D3008">
        <v>9.9618000000000002</v>
      </c>
      <c r="E3008">
        <v>15</v>
      </c>
      <c r="F3008" s="2">
        <v>37931</v>
      </c>
      <c r="G3008">
        <v>4.0999999999999996</v>
      </c>
      <c r="H3008" s="3">
        <v>37931.499305555553</v>
      </c>
      <c r="I3008" s="3">
        <v>37931.472222222219</v>
      </c>
      <c r="J3008">
        <v>10.6</v>
      </c>
      <c r="K3008">
        <v>11.6</v>
      </c>
      <c r="L3008" s="3">
        <v>37931.460416666669</v>
      </c>
      <c r="M3008" t="s">
        <v>9</v>
      </c>
      <c r="N3008" t="s">
        <v>9</v>
      </c>
      <c r="O3008" t="s">
        <v>9</v>
      </c>
      <c r="P3008" s="3">
        <v>37931.499305555553</v>
      </c>
      <c r="Q3008">
        <v>0</v>
      </c>
      <c r="R3008" t="s">
        <v>76</v>
      </c>
      <c r="S3008">
        <v>0</v>
      </c>
      <c r="T3008">
        <v>0</v>
      </c>
      <c r="U3008" t="s">
        <v>9</v>
      </c>
      <c r="V3008" s="3">
        <v>37931.472222222219</v>
      </c>
      <c r="W3008">
        <v>1</v>
      </c>
      <c r="X3008" s="3">
        <v>37931.460416666669</v>
      </c>
      <c r="Y3008" t="s">
        <v>9</v>
      </c>
      <c r="Z3008">
        <v>0</v>
      </c>
      <c r="AA3008">
        <v>0</v>
      </c>
      <c r="AB3008" t="s">
        <v>88</v>
      </c>
    </row>
    <row r="3009" spans="1:28" x14ac:dyDescent="0.25">
      <c r="A3009" t="s">
        <v>74</v>
      </c>
      <c r="B3009" t="s">
        <v>75</v>
      </c>
      <c r="C3009">
        <v>53.649500000000003</v>
      </c>
      <c r="D3009">
        <v>9.9618000000000002</v>
      </c>
      <c r="E3009">
        <v>15</v>
      </c>
      <c r="F3009" s="2">
        <v>37932</v>
      </c>
      <c r="G3009">
        <v>1.7</v>
      </c>
      <c r="H3009" s="3">
        <v>37932.50277777778</v>
      </c>
      <c r="I3009" s="3">
        <v>37932.475694444445</v>
      </c>
      <c r="J3009">
        <v>8.3000000000000007</v>
      </c>
      <c r="K3009">
        <v>10.9</v>
      </c>
      <c r="L3009" s="3">
        <v>37932.460416666669</v>
      </c>
      <c r="M3009" t="s">
        <v>9</v>
      </c>
      <c r="N3009" t="s">
        <v>9</v>
      </c>
      <c r="O3009" t="s">
        <v>9</v>
      </c>
      <c r="P3009" s="3">
        <v>37932.50277777778</v>
      </c>
      <c r="Q3009">
        <v>0</v>
      </c>
      <c r="R3009" t="s">
        <v>76</v>
      </c>
      <c r="S3009">
        <v>0</v>
      </c>
      <c r="T3009">
        <v>0</v>
      </c>
      <c r="U3009" t="s">
        <v>9</v>
      </c>
      <c r="V3009" s="3">
        <v>37932.475694444445</v>
      </c>
      <c r="W3009">
        <v>1</v>
      </c>
      <c r="X3009" s="3">
        <v>37932.460416666669</v>
      </c>
      <c r="Y3009" t="s">
        <v>9</v>
      </c>
      <c r="Z3009">
        <v>0</v>
      </c>
      <c r="AA3009">
        <v>0</v>
      </c>
      <c r="AB3009" t="s">
        <v>88</v>
      </c>
    </row>
    <row r="3010" spans="1:28" x14ac:dyDescent="0.25">
      <c r="A3010" t="s">
        <v>74</v>
      </c>
      <c r="B3010" t="s">
        <v>75</v>
      </c>
      <c r="C3010">
        <v>53.649500000000003</v>
      </c>
      <c r="D3010">
        <v>9.9618000000000002</v>
      </c>
      <c r="E3010">
        <v>15</v>
      </c>
      <c r="F3010" s="2">
        <v>37933</v>
      </c>
      <c r="G3010">
        <v>5.8</v>
      </c>
      <c r="H3010" s="3">
        <v>37933.503472222219</v>
      </c>
      <c r="I3010" s="3">
        <v>37933.476388888892</v>
      </c>
      <c r="J3010">
        <v>7.5</v>
      </c>
      <c r="K3010">
        <v>8.8000000000000007</v>
      </c>
      <c r="L3010" s="3">
        <v>37933.460416666669</v>
      </c>
      <c r="M3010" t="s">
        <v>9</v>
      </c>
      <c r="N3010" t="s">
        <v>9</v>
      </c>
      <c r="O3010" t="s">
        <v>9</v>
      </c>
      <c r="P3010" s="3">
        <v>37933.503472222219</v>
      </c>
      <c r="Q3010">
        <v>0</v>
      </c>
      <c r="R3010" t="s">
        <v>76</v>
      </c>
      <c r="S3010">
        <v>0</v>
      </c>
      <c r="T3010">
        <v>0</v>
      </c>
      <c r="U3010" t="s">
        <v>9</v>
      </c>
      <c r="V3010" s="3">
        <v>37933.476388888892</v>
      </c>
      <c r="W3010">
        <v>1</v>
      </c>
      <c r="X3010" s="3">
        <v>37933.460416666669</v>
      </c>
      <c r="Y3010" t="s">
        <v>9</v>
      </c>
      <c r="Z3010">
        <v>0</v>
      </c>
      <c r="AA3010">
        <v>0</v>
      </c>
      <c r="AB3010" t="s">
        <v>88</v>
      </c>
    </row>
    <row r="3011" spans="1:28" x14ac:dyDescent="0.25">
      <c r="A3011" t="s">
        <v>74</v>
      </c>
      <c r="B3011" t="s">
        <v>75</v>
      </c>
      <c r="C3011">
        <v>53.649500000000003</v>
      </c>
      <c r="D3011">
        <v>9.9618000000000002</v>
      </c>
      <c r="E3011">
        <v>15</v>
      </c>
      <c r="F3011" s="2">
        <v>37934</v>
      </c>
      <c r="G3011">
        <v>4.2</v>
      </c>
      <c r="H3011" s="3">
        <v>37934.50277777778</v>
      </c>
      <c r="I3011" s="3">
        <v>37934.475694444445</v>
      </c>
      <c r="J3011">
        <v>6.3</v>
      </c>
      <c r="K3011">
        <v>7.5</v>
      </c>
      <c r="L3011" s="3">
        <v>37934.460416666669</v>
      </c>
      <c r="M3011" t="s">
        <v>9</v>
      </c>
      <c r="N3011" t="s">
        <v>9</v>
      </c>
      <c r="O3011" t="s">
        <v>9</v>
      </c>
      <c r="P3011" s="3">
        <v>37934.50277777778</v>
      </c>
      <c r="Q3011">
        <v>0</v>
      </c>
      <c r="R3011" t="s">
        <v>76</v>
      </c>
      <c r="S3011">
        <v>0</v>
      </c>
      <c r="T3011">
        <v>0</v>
      </c>
      <c r="U3011" t="s">
        <v>9</v>
      </c>
      <c r="V3011" s="3">
        <v>37934.475694444445</v>
      </c>
      <c r="W3011">
        <v>1</v>
      </c>
      <c r="X3011" s="3">
        <v>37934.460416666669</v>
      </c>
      <c r="Y3011" t="s">
        <v>9</v>
      </c>
      <c r="Z3011">
        <v>0</v>
      </c>
      <c r="AA3011">
        <v>0</v>
      </c>
      <c r="AB3011" t="s">
        <v>88</v>
      </c>
    </row>
    <row r="3012" spans="1:28" x14ac:dyDescent="0.25">
      <c r="A3012" t="s">
        <v>74</v>
      </c>
      <c r="B3012" t="s">
        <v>75</v>
      </c>
      <c r="C3012">
        <v>53.649500000000003</v>
      </c>
      <c r="D3012">
        <v>9.9618000000000002</v>
      </c>
      <c r="E3012">
        <v>15</v>
      </c>
      <c r="F3012" s="2">
        <v>37935</v>
      </c>
      <c r="G3012">
        <v>2.1</v>
      </c>
      <c r="H3012" s="3">
        <v>37935.50277777778</v>
      </c>
      <c r="I3012" s="3">
        <v>37935.475694444445</v>
      </c>
      <c r="J3012">
        <v>2.5</v>
      </c>
      <c r="K3012">
        <v>6.6</v>
      </c>
      <c r="L3012" s="3">
        <v>37935.461111111108</v>
      </c>
      <c r="M3012" t="s">
        <v>9</v>
      </c>
      <c r="N3012" t="s">
        <v>9</v>
      </c>
      <c r="O3012" t="s">
        <v>9</v>
      </c>
      <c r="P3012" s="3">
        <v>37935.50277777778</v>
      </c>
      <c r="Q3012">
        <v>0</v>
      </c>
      <c r="R3012" t="s">
        <v>76</v>
      </c>
      <c r="S3012">
        <v>0</v>
      </c>
      <c r="T3012">
        <v>0</v>
      </c>
      <c r="U3012" t="s">
        <v>9</v>
      </c>
      <c r="V3012" s="3">
        <v>37935.475694444445</v>
      </c>
      <c r="W3012">
        <v>1</v>
      </c>
      <c r="X3012" s="3">
        <v>37935.461111111108</v>
      </c>
      <c r="Y3012" t="s">
        <v>9</v>
      </c>
      <c r="Z3012">
        <v>0</v>
      </c>
      <c r="AA3012">
        <v>0</v>
      </c>
      <c r="AB3012" t="s">
        <v>88</v>
      </c>
    </row>
    <row r="3013" spans="1:28" x14ac:dyDescent="0.25">
      <c r="A3013" t="s">
        <v>74</v>
      </c>
      <c r="B3013" t="s">
        <v>75</v>
      </c>
      <c r="C3013">
        <v>53.649500000000003</v>
      </c>
      <c r="D3013">
        <v>9.9618000000000002</v>
      </c>
      <c r="E3013">
        <v>15</v>
      </c>
      <c r="F3013" s="2">
        <v>37936</v>
      </c>
      <c r="G3013">
        <v>2</v>
      </c>
      <c r="H3013" s="3">
        <v>37936.50277777778</v>
      </c>
      <c r="I3013" s="3">
        <v>37936.475694444445</v>
      </c>
      <c r="J3013">
        <v>4.2</v>
      </c>
      <c r="K3013">
        <v>4.2</v>
      </c>
      <c r="L3013" s="3">
        <v>37936.461111111108</v>
      </c>
      <c r="M3013" t="s">
        <v>9</v>
      </c>
      <c r="N3013" t="s">
        <v>9</v>
      </c>
      <c r="O3013" t="s">
        <v>9</v>
      </c>
      <c r="P3013" s="3">
        <v>37936.50277777778</v>
      </c>
      <c r="Q3013">
        <v>0</v>
      </c>
      <c r="R3013" t="s">
        <v>76</v>
      </c>
      <c r="S3013">
        <v>0</v>
      </c>
      <c r="T3013">
        <v>0</v>
      </c>
      <c r="U3013" t="s">
        <v>9</v>
      </c>
      <c r="V3013" s="3">
        <v>37936.475694444445</v>
      </c>
      <c r="W3013">
        <v>1</v>
      </c>
      <c r="X3013" s="3">
        <v>37936.461111111108</v>
      </c>
      <c r="Y3013" t="s">
        <v>9</v>
      </c>
      <c r="Z3013">
        <v>0</v>
      </c>
      <c r="AA3013">
        <v>0</v>
      </c>
      <c r="AB3013" t="s">
        <v>88</v>
      </c>
    </row>
    <row r="3014" spans="1:28" x14ac:dyDescent="0.25">
      <c r="A3014" t="s">
        <v>74</v>
      </c>
      <c r="B3014" t="s">
        <v>75</v>
      </c>
      <c r="C3014">
        <v>53.649500000000003</v>
      </c>
      <c r="D3014">
        <v>9.9618000000000002</v>
      </c>
      <c r="E3014">
        <v>15</v>
      </c>
      <c r="F3014" s="2">
        <v>37937</v>
      </c>
      <c r="G3014">
        <v>0.3</v>
      </c>
      <c r="H3014" s="3">
        <v>37937.50277777778</v>
      </c>
      <c r="I3014" s="3">
        <v>37937.475694444445</v>
      </c>
      <c r="J3014">
        <v>4.7</v>
      </c>
      <c r="K3014">
        <v>5.6</v>
      </c>
      <c r="L3014" s="3">
        <v>37937.461111111108</v>
      </c>
      <c r="M3014" t="s">
        <v>9</v>
      </c>
      <c r="N3014" t="s">
        <v>9</v>
      </c>
      <c r="O3014" t="s">
        <v>9</v>
      </c>
      <c r="P3014" s="3">
        <v>37937.50277777778</v>
      </c>
      <c r="Q3014">
        <v>0</v>
      </c>
      <c r="R3014" t="s">
        <v>76</v>
      </c>
      <c r="S3014">
        <v>0</v>
      </c>
      <c r="T3014">
        <v>0</v>
      </c>
      <c r="U3014" t="s">
        <v>9</v>
      </c>
      <c r="V3014" s="3">
        <v>37937.475694444445</v>
      </c>
      <c r="W3014">
        <v>1</v>
      </c>
      <c r="X3014" s="3">
        <v>37937.461111111108</v>
      </c>
      <c r="Y3014" t="s">
        <v>9</v>
      </c>
      <c r="Z3014">
        <v>0</v>
      </c>
      <c r="AA3014">
        <v>0</v>
      </c>
      <c r="AB3014" t="s">
        <v>88</v>
      </c>
    </row>
    <row r="3015" spans="1:28" x14ac:dyDescent="0.25">
      <c r="A3015" t="s">
        <v>74</v>
      </c>
      <c r="B3015" t="s">
        <v>75</v>
      </c>
      <c r="C3015">
        <v>53.649500000000003</v>
      </c>
      <c r="D3015">
        <v>9.9618000000000002</v>
      </c>
      <c r="E3015">
        <v>15</v>
      </c>
      <c r="F3015" s="2">
        <v>37938</v>
      </c>
      <c r="G3015">
        <v>-2</v>
      </c>
      <c r="H3015" s="3">
        <v>37938.50277777778</v>
      </c>
      <c r="I3015" s="3">
        <v>37938.475694444445</v>
      </c>
      <c r="J3015">
        <v>2.9</v>
      </c>
      <c r="K3015">
        <v>5.3</v>
      </c>
      <c r="L3015" s="3">
        <v>37938.461111111108</v>
      </c>
      <c r="M3015" t="s">
        <v>9</v>
      </c>
      <c r="N3015" t="s">
        <v>9</v>
      </c>
      <c r="O3015" t="s">
        <v>9</v>
      </c>
      <c r="P3015" s="3">
        <v>37938.50277777778</v>
      </c>
      <c r="Q3015">
        <v>0</v>
      </c>
      <c r="R3015" t="s">
        <v>76</v>
      </c>
      <c r="S3015">
        <v>0</v>
      </c>
      <c r="T3015">
        <v>0</v>
      </c>
      <c r="U3015" t="s">
        <v>9</v>
      </c>
      <c r="V3015" s="3">
        <v>37938.475694444445</v>
      </c>
      <c r="W3015">
        <v>1</v>
      </c>
      <c r="X3015" s="3">
        <v>37938.461111111108</v>
      </c>
      <c r="Y3015" t="s">
        <v>9</v>
      </c>
      <c r="Z3015">
        <v>0</v>
      </c>
      <c r="AA3015">
        <v>0</v>
      </c>
      <c r="AB3015" t="s">
        <v>88</v>
      </c>
    </row>
    <row r="3016" spans="1:28" x14ac:dyDescent="0.25">
      <c r="A3016" t="s">
        <v>74</v>
      </c>
      <c r="B3016" t="s">
        <v>75</v>
      </c>
      <c r="C3016">
        <v>53.649500000000003</v>
      </c>
      <c r="D3016">
        <v>9.9618000000000002</v>
      </c>
      <c r="E3016">
        <v>15</v>
      </c>
      <c r="F3016" s="2">
        <v>37939</v>
      </c>
      <c r="G3016">
        <v>2.9</v>
      </c>
      <c r="H3016" s="3">
        <v>37939.506944444445</v>
      </c>
      <c r="I3016" s="3">
        <v>37939.479861111111</v>
      </c>
      <c r="J3016">
        <v>7.5</v>
      </c>
      <c r="K3016">
        <v>7.5</v>
      </c>
      <c r="L3016" s="3">
        <v>37939.461111111108</v>
      </c>
      <c r="M3016" t="s">
        <v>9</v>
      </c>
      <c r="N3016" t="s">
        <v>9</v>
      </c>
      <c r="O3016" t="s">
        <v>9</v>
      </c>
      <c r="P3016" s="3">
        <v>37939.506944444445</v>
      </c>
      <c r="Q3016">
        <v>0</v>
      </c>
      <c r="R3016" t="s">
        <v>76</v>
      </c>
      <c r="S3016">
        <v>0</v>
      </c>
      <c r="T3016">
        <v>0</v>
      </c>
      <c r="U3016" t="s">
        <v>9</v>
      </c>
      <c r="V3016" s="3">
        <v>37939.479861111111</v>
      </c>
      <c r="W3016">
        <v>1</v>
      </c>
      <c r="X3016" s="3">
        <v>37939.461111111108</v>
      </c>
      <c r="Y3016" t="s">
        <v>9</v>
      </c>
      <c r="Z3016">
        <v>0</v>
      </c>
      <c r="AA3016">
        <v>0</v>
      </c>
      <c r="AB3016" t="s">
        <v>88</v>
      </c>
    </row>
    <row r="3017" spans="1:28" x14ac:dyDescent="0.25">
      <c r="A3017" t="s">
        <v>74</v>
      </c>
      <c r="B3017" t="s">
        <v>75</v>
      </c>
      <c r="C3017">
        <v>53.649500000000003</v>
      </c>
      <c r="D3017">
        <v>9.9618000000000002</v>
      </c>
      <c r="E3017">
        <v>15</v>
      </c>
      <c r="F3017" s="2">
        <v>37940</v>
      </c>
      <c r="G3017">
        <v>4.3</v>
      </c>
      <c r="H3017" s="3">
        <v>37940.506944444445</v>
      </c>
      <c r="I3017" s="3">
        <v>37940.479861111111</v>
      </c>
      <c r="J3017">
        <v>9.6</v>
      </c>
      <c r="K3017">
        <v>9.6</v>
      </c>
      <c r="L3017" s="3">
        <v>37940.461111111108</v>
      </c>
      <c r="M3017" t="s">
        <v>9</v>
      </c>
      <c r="N3017" t="s">
        <v>9</v>
      </c>
      <c r="O3017" t="s">
        <v>9</v>
      </c>
      <c r="P3017" s="3">
        <v>37940.506944444445</v>
      </c>
      <c r="Q3017">
        <v>0</v>
      </c>
      <c r="R3017" t="s">
        <v>76</v>
      </c>
      <c r="S3017">
        <v>0</v>
      </c>
      <c r="T3017">
        <v>0</v>
      </c>
      <c r="U3017" t="s">
        <v>9</v>
      </c>
      <c r="V3017" s="3">
        <v>37940.479861111111</v>
      </c>
      <c r="W3017">
        <v>1</v>
      </c>
      <c r="X3017" s="3">
        <v>37940.461111111108</v>
      </c>
      <c r="Y3017" t="s">
        <v>9</v>
      </c>
      <c r="Z3017">
        <v>0</v>
      </c>
      <c r="AA3017">
        <v>0</v>
      </c>
      <c r="AB3017" t="s">
        <v>88</v>
      </c>
    </row>
    <row r="3018" spans="1:28" x14ac:dyDescent="0.25">
      <c r="A3018" t="s">
        <v>74</v>
      </c>
      <c r="B3018" t="s">
        <v>75</v>
      </c>
      <c r="C3018">
        <v>53.649500000000003</v>
      </c>
      <c r="D3018">
        <v>9.9618000000000002</v>
      </c>
      <c r="E3018">
        <v>15</v>
      </c>
      <c r="F3018" s="2">
        <v>37941</v>
      </c>
      <c r="G3018">
        <v>6.2</v>
      </c>
      <c r="H3018" s="3">
        <v>37941.506944444445</v>
      </c>
      <c r="I3018" s="3">
        <v>37941.479861111111</v>
      </c>
      <c r="J3018">
        <v>8.6</v>
      </c>
      <c r="K3018">
        <v>9.9</v>
      </c>
      <c r="L3018" s="3">
        <v>37941.461111111108</v>
      </c>
      <c r="M3018" t="s">
        <v>9</v>
      </c>
      <c r="N3018" t="s">
        <v>9</v>
      </c>
      <c r="O3018" t="s">
        <v>9</v>
      </c>
      <c r="P3018" s="3">
        <v>37941.506944444445</v>
      </c>
      <c r="Q3018">
        <v>1.1000000000000001</v>
      </c>
      <c r="R3018" t="s">
        <v>77</v>
      </c>
      <c r="S3018">
        <v>1.1000000000000001</v>
      </c>
      <c r="T3018">
        <v>0</v>
      </c>
      <c r="U3018" t="s">
        <v>9</v>
      </c>
      <c r="V3018" s="3">
        <v>37941.479861111111</v>
      </c>
      <c r="W3018">
        <v>1</v>
      </c>
      <c r="X3018" s="3">
        <v>37941.461111111108</v>
      </c>
      <c r="Y3018" t="s">
        <v>9</v>
      </c>
      <c r="Z3018">
        <v>1.1000000000000001</v>
      </c>
      <c r="AA3018">
        <v>0</v>
      </c>
      <c r="AB3018" t="s">
        <v>88</v>
      </c>
    </row>
    <row r="3019" spans="1:28" x14ac:dyDescent="0.25">
      <c r="A3019" t="s">
        <v>74</v>
      </c>
      <c r="B3019" t="s">
        <v>75</v>
      </c>
      <c r="C3019">
        <v>53.649500000000003</v>
      </c>
      <c r="D3019">
        <v>9.9618000000000002</v>
      </c>
      <c r="E3019">
        <v>15</v>
      </c>
      <c r="F3019" s="2">
        <v>37942</v>
      </c>
      <c r="G3019">
        <v>6.3</v>
      </c>
      <c r="H3019" s="3">
        <v>37942.506944444445</v>
      </c>
      <c r="I3019" s="3">
        <v>37942.479861111111</v>
      </c>
      <c r="J3019">
        <v>7.1</v>
      </c>
      <c r="K3019">
        <v>8.6</v>
      </c>
      <c r="L3019" s="3">
        <v>37942.461805555555</v>
      </c>
      <c r="M3019" t="s">
        <v>9</v>
      </c>
      <c r="N3019" t="s">
        <v>9</v>
      </c>
      <c r="O3019" t="s">
        <v>9</v>
      </c>
      <c r="P3019" s="3">
        <v>37942.506944444445</v>
      </c>
      <c r="Q3019">
        <v>5.4</v>
      </c>
      <c r="R3019" t="s">
        <v>77</v>
      </c>
      <c r="S3019">
        <v>5.4</v>
      </c>
      <c r="T3019">
        <v>0</v>
      </c>
      <c r="U3019" t="s">
        <v>9</v>
      </c>
      <c r="V3019" s="3">
        <v>37942.479861111111</v>
      </c>
      <c r="W3019">
        <v>1</v>
      </c>
      <c r="X3019" s="3">
        <v>37942.461805555555</v>
      </c>
      <c r="Y3019" t="s">
        <v>9</v>
      </c>
      <c r="Z3019">
        <v>5.4</v>
      </c>
      <c r="AA3019">
        <v>0</v>
      </c>
      <c r="AB3019" t="s">
        <v>88</v>
      </c>
    </row>
    <row r="3020" spans="1:28" x14ac:dyDescent="0.25">
      <c r="A3020" t="s">
        <v>74</v>
      </c>
      <c r="B3020" t="s">
        <v>75</v>
      </c>
      <c r="C3020">
        <v>53.649500000000003</v>
      </c>
      <c r="D3020">
        <v>9.9618000000000002</v>
      </c>
      <c r="E3020">
        <v>15</v>
      </c>
      <c r="F3020" s="2">
        <v>37943</v>
      </c>
      <c r="G3020">
        <v>6.8</v>
      </c>
      <c r="H3020" s="3">
        <v>37943.506944444445</v>
      </c>
      <c r="I3020" s="3">
        <v>37943.479861111111</v>
      </c>
      <c r="J3020">
        <v>9.3000000000000007</v>
      </c>
      <c r="K3020">
        <v>9.3000000000000007</v>
      </c>
      <c r="L3020" s="3">
        <v>37943.461805555555</v>
      </c>
      <c r="M3020" t="s">
        <v>9</v>
      </c>
      <c r="N3020" t="s">
        <v>9</v>
      </c>
      <c r="O3020" t="s">
        <v>9</v>
      </c>
      <c r="P3020" s="3">
        <v>37943.506944444445</v>
      </c>
      <c r="Q3020">
        <v>3.6</v>
      </c>
      <c r="R3020" t="s">
        <v>77</v>
      </c>
      <c r="S3020">
        <v>3.6</v>
      </c>
      <c r="T3020">
        <v>0</v>
      </c>
      <c r="U3020" t="s">
        <v>9</v>
      </c>
      <c r="V3020" s="3">
        <v>37943.479861111111</v>
      </c>
      <c r="W3020">
        <v>1</v>
      </c>
      <c r="X3020" s="3">
        <v>37943.461805555555</v>
      </c>
      <c r="Y3020" t="s">
        <v>9</v>
      </c>
      <c r="Z3020">
        <v>3.6</v>
      </c>
      <c r="AA3020">
        <v>0</v>
      </c>
      <c r="AB3020" t="s">
        <v>88</v>
      </c>
    </row>
    <row r="3021" spans="1:28" x14ac:dyDescent="0.25">
      <c r="A3021" t="s">
        <v>74</v>
      </c>
      <c r="B3021" t="s">
        <v>75</v>
      </c>
      <c r="C3021">
        <v>53.649500000000003</v>
      </c>
      <c r="D3021">
        <v>9.9618000000000002</v>
      </c>
      <c r="E3021">
        <v>15</v>
      </c>
      <c r="F3021" s="2">
        <v>37944</v>
      </c>
      <c r="G3021">
        <v>9.3000000000000007</v>
      </c>
      <c r="H3021" s="3">
        <v>37944.508333333331</v>
      </c>
      <c r="I3021" s="3">
        <v>37944.481249999997</v>
      </c>
      <c r="J3021">
        <v>11.9</v>
      </c>
      <c r="K3021">
        <v>12.9</v>
      </c>
      <c r="L3021" s="3">
        <v>37944.461805555555</v>
      </c>
      <c r="M3021" t="s">
        <v>9</v>
      </c>
      <c r="N3021" t="s">
        <v>9</v>
      </c>
      <c r="O3021" t="s">
        <v>9</v>
      </c>
      <c r="P3021" s="3">
        <v>37944.508333333331</v>
      </c>
      <c r="Q3021">
        <v>1.1000000000000001</v>
      </c>
      <c r="R3021" t="s">
        <v>77</v>
      </c>
      <c r="S3021">
        <v>1.1000000000000001</v>
      </c>
      <c r="T3021">
        <v>0</v>
      </c>
      <c r="U3021" t="s">
        <v>9</v>
      </c>
      <c r="V3021" s="3">
        <v>37944.481249999997</v>
      </c>
      <c r="W3021">
        <v>1</v>
      </c>
      <c r="X3021" s="3">
        <v>37944.461805555555</v>
      </c>
      <c r="Y3021" t="s">
        <v>9</v>
      </c>
      <c r="Z3021">
        <v>1.1000000000000001</v>
      </c>
      <c r="AA3021">
        <v>0</v>
      </c>
      <c r="AB3021" t="s">
        <v>88</v>
      </c>
    </row>
    <row r="3022" spans="1:28" x14ac:dyDescent="0.25">
      <c r="A3022" t="s">
        <v>74</v>
      </c>
      <c r="B3022" t="s">
        <v>75</v>
      </c>
      <c r="C3022">
        <v>53.649500000000003</v>
      </c>
      <c r="D3022">
        <v>9.9618000000000002</v>
      </c>
      <c r="E3022">
        <v>15</v>
      </c>
      <c r="F3022" s="2">
        <v>37945</v>
      </c>
      <c r="G3022">
        <v>6.3</v>
      </c>
      <c r="H3022" s="3">
        <v>37945.508333333331</v>
      </c>
      <c r="I3022" s="3">
        <v>37945.481249999997</v>
      </c>
      <c r="J3022">
        <v>11.3</v>
      </c>
      <c r="K3022">
        <v>12</v>
      </c>
      <c r="L3022" s="3">
        <v>37945.461805555555</v>
      </c>
      <c r="M3022" t="s">
        <v>9</v>
      </c>
      <c r="N3022" t="s">
        <v>9</v>
      </c>
      <c r="O3022" t="s">
        <v>9</v>
      </c>
      <c r="P3022" s="3">
        <v>37945.508333333331</v>
      </c>
      <c r="Q3022">
        <v>0</v>
      </c>
      <c r="R3022" t="s">
        <v>76</v>
      </c>
      <c r="S3022">
        <v>0</v>
      </c>
      <c r="T3022">
        <v>0</v>
      </c>
      <c r="U3022" t="s">
        <v>9</v>
      </c>
      <c r="V3022" s="3">
        <v>37945.481249999997</v>
      </c>
      <c r="W3022">
        <v>1</v>
      </c>
      <c r="X3022" s="3">
        <v>37945.461805555555</v>
      </c>
      <c r="Y3022" t="s">
        <v>9</v>
      </c>
      <c r="Z3022">
        <v>0</v>
      </c>
      <c r="AA3022">
        <v>0</v>
      </c>
      <c r="AB3022" t="s">
        <v>88</v>
      </c>
    </row>
    <row r="3023" spans="1:28" x14ac:dyDescent="0.25">
      <c r="A3023" t="s">
        <v>74</v>
      </c>
      <c r="B3023" t="s">
        <v>75</v>
      </c>
      <c r="C3023">
        <v>53.649500000000003</v>
      </c>
      <c r="D3023">
        <v>9.9618000000000002</v>
      </c>
      <c r="E3023">
        <v>15</v>
      </c>
      <c r="F3023" s="2">
        <v>37946</v>
      </c>
      <c r="G3023">
        <v>8.8000000000000007</v>
      </c>
      <c r="H3023" s="3">
        <v>37946.509722222225</v>
      </c>
      <c r="I3023" s="3">
        <v>37946.482638888891</v>
      </c>
      <c r="J3023">
        <v>9.6999999999999993</v>
      </c>
      <c r="K3023">
        <v>12.2</v>
      </c>
      <c r="L3023" s="3">
        <v>37946.461805555555</v>
      </c>
      <c r="M3023" t="s">
        <v>9</v>
      </c>
      <c r="N3023" t="s">
        <v>9</v>
      </c>
      <c r="O3023" t="s">
        <v>9</v>
      </c>
      <c r="P3023" s="3">
        <v>37946.509722222225</v>
      </c>
      <c r="Q3023">
        <v>0</v>
      </c>
      <c r="R3023" t="s">
        <v>76</v>
      </c>
      <c r="S3023">
        <v>0</v>
      </c>
      <c r="T3023">
        <v>0</v>
      </c>
      <c r="U3023" t="s">
        <v>9</v>
      </c>
      <c r="V3023" s="3">
        <v>37946.482638888891</v>
      </c>
      <c r="W3023">
        <v>1</v>
      </c>
      <c r="X3023" s="3">
        <v>37946.461805555555</v>
      </c>
      <c r="Y3023" t="s">
        <v>9</v>
      </c>
      <c r="Z3023">
        <v>0</v>
      </c>
      <c r="AA3023">
        <v>0</v>
      </c>
      <c r="AB3023" t="s">
        <v>88</v>
      </c>
    </row>
    <row r="3024" spans="1:28" x14ac:dyDescent="0.25">
      <c r="A3024" t="s">
        <v>74</v>
      </c>
      <c r="B3024" t="s">
        <v>75</v>
      </c>
      <c r="C3024">
        <v>53.649500000000003</v>
      </c>
      <c r="D3024">
        <v>9.9618000000000002</v>
      </c>
      <c r="E3024">
        <v>15</v>
      </c>
      <c r="F3024" s="2">
        <v>37947</v>
      </c>
      <c r="G3024">
        <v>8.6999999999999993</v>
      </c>
      <c r="H3024" s="3">
        <v>37947.509722222225</v>
      </c>
      <c r="I3024" s="3">
        <v>37947.482638888891</v>
      </c>
      <c r="J3024">
        <v>10.7</v>
      </c>
      <c r="K3024">
        <v>10.7</v>
      </c>
      <c r="L3024" s="3">
        <v>37947.462500000001</v>
      </c>
      <c r="M3024" t="s">
        <v>9</v>
      </c>
      <c r="N3024" t="s">
        <v>9</v>
      </c>
      <c r="O3024" t="s">
        <v>9</v>
      </c>
      <c r="P3024" s="3">
        <v>37947.509722222225</v>
      </c>
      <c r="Q3024">
        <v>1.1000000000000001</v>
      </c>
      <c r="R3024" t="s">
        <v>77</v>
      </c>
      <c r="S3024">
        <v>1.1000000000000001</v>
      </c>
      <c r="T3024">
        <v>0</v>
      </c>
      <c r="U3024" t="s">
        <v>9</v>
      </c>
      <c r="V3024" s="3">
        <v>37947.482638888891</v>
      </c>
      <c r="W3024">
        <v>1</v>
      </c>
      <c r="X3024" s="3">
        <v>37947.462500000001</v>
      </c>
      <c r="Y3024" t="s">
        <v>9</v>
      </c>
      <c r="Z3024">
        <v>1.1000000000000001</v>
      </c>
      <c r="AA3024">
        <v>0</v>
      </c>
      <c r="AB3024" t="s">
        <v>88</v>
      </c>
    </row>
    <row r="3025" spans="1:28" x14ac:dyDescent="0.25">
      <c r="A3025" t="s">
        <v>74</v>
      </c>
      <c r="B3025" t="s">
        <v>75</v>
      </c>
      <c r="C3025">
        <v>53.649500000000003</v>
      </c>
      <c r="D3025">
        <v>9.9618000000000002</v>
      </c>
      <c r="E3025">
        <v>15</v>
      </c>
      <c r="F3025" s="2">
        <v>37948</v>
      </c>
      <c r="G3025">
        <v>9.8000000000000007</v>
      </c>
      <c r="H3025" s="3">
        <v>37948.509722222225</v>
      </c>
      <c r="I3025" s="3">
        <v>37948.482638888891</v>
      </c>
      <c r="J3025">
        <v>13.8</v>
      </c>
      <c r="K3025">
        <v>13.8</v>
      </c>
      <c r="L3025" s="3">
        <v>37948.462500000001</v>
      </c>
      <c r="M3025" t="s">
        <v>9</v>
      </c>
      <c r="N3025" t="s">
        <v>9</v>
      </c>
      <c r="O3025" t="s">
        <v>9</v>
      </c>
      <c r="P3025" s="3">
        <v>37948.509722222225</v>
      </c>
      <c r="Q3025">
        <v>0</v>
      </c>
      <c r="R3025" t="s">
        <v>76</v>
      </c>
      <c r="S3025">
        <v>0</v>
      </c>
      <c r="T3025">
        <v>0</v>
      </c>
      <c r="U3025" t="s">
        <v>9</v>
      </c>
      <c r="V3025" s="3">
        <v>37948.482638888891</v>
      </c>
      <c r="W3025">
        <v>1</v>
      </c>
      <c r="X3025" s="3">
        <v>37948.462500000001</v>
      </c>
      <c r="Y3025" t="s">
        <v>9</v>
      </c>
      <c r="Z3025">
        <v>0</v>
      </c>
      <c r="AA3025">
        <v>0</v>
      </c>
      <c r="AB3025" t="s">
        <v>88</v>
      </c>
    </row>
    <row r="3026" spans="1:28" x14ac:dyDescent="0.25">
      <c r="A3026" t="s">
        <v>74</v>
      </c>
      <c r="B3026" t="s">
        <v>75</v>
      </c>
      <c r="C3026">
        <v>53.649500000000003</v>
      </c>
      <c r="D3026">
        <v>9.9618000000000002</v>
      </c>
      <c r="E3026">
        <v>15</v>
      </c>
      <c r="F3026" s="2">
        <v>37949</v>
      </c>
      <c r="G3026">
        <v>6</v>
      </c>
      <c r="H3026" s="3">
        <v>37949.511805555558</v>
      </c>
      <c r="I3026" s="3">
        <v>37949.484722222223</v>
      </c>
      <c r="J3026">
        <v>6.2</v>
      </c>
      <c r="K3026">
        <v>14.4</v>
      </c>
      <c r="L3026" s="3">
        <v>37949.462500000001</v>
      </c>
      <c r="M3026" t="s">
        <v>9</v>
      </c>
      <c r="N3026" t="s">
        <v>9</v>
      </c>
      <c r="O3026" t="s">
        <v>9</v>
      </c>
      <c r="P3026" s="3">
        <v>37949.511805555558</v>
      </c>
      <c r="Q3026">
        <v>1.1000000000000001</v>
      </c>
      <c r="R3026" t="s">
        <v>77</v>
      </c>
      <c r="S3026">
        <v>1.1000000000000001</v>
      </c>
      <c r="T3026">
        <v>0</v>
      </c>
      <c r="U3026" t="s">
        <v>9</v>
      </c>
      <c r="V3026" s="3">
        <v>37949.484722222223</v>
      </c>
      <c r="W3026">
        <v>1</v>
      </c>
      <c r="X3026" s="3">
        <v>37949.462500000001</v>
      </c>
      <c r="Y3026" t="s">
        <v>9</v>
      </c>
      <c r="Z3026">
        <v>1.1000000000000001</v>
      </c>
      <c r="AA3026">
        <v>0</v>
      </c>
      <c r="AB3026" t="s">
        <v>88</v>
      </c>
    </row>
    <row r="3027" spans="1:28" x14ac:dyDescent="0.25">
      <c r="A3027" t="s">
        <v>74</v>
      </c>
      <c r="B3027" t="s">
        <v>75</v>
      </c>
      <c r="C3027">
        <v>53.649500000000003</v>
      </c>
      <c r="D3027">
        <v>9.9618000000000002</v>
      </c>
      <c r="E3027">
        <v>15</v>
      </c>
      <c r="F3027" s="2">
        <v>37950</v>
      </c>
      <c r="G3027">
        <v>6.1</v>
      </c>
      <c r="H3027" s="3">
        <v>37950.511805555558</v>
      </c>
      <c r="I3027" s="3">
        <v>37950.484722222223</v>
      </c>
      <c r="J3027">
        <v>8</v>
      </c>
      <c r="K3027">
        <v>9.6</v>
      </c>
      <c r="L3027" s="3">
        <v>37950.463194444441</v>
      </c>
      <c r="M3027" t="s">
        <v>9</v>
      </c>
      <c r="N3027" t="s">
        <v>9</v>
      </c>
      <c r="O3027" t="s">
        <v>9</v>
      </c>
      <c r="P3027" s="3">
        <v>37950.511805555558</v>
      </c>
      <c r="Q3027">
        <v>0</v>
      </c>
      <c r="R3027" t="s">
        <v>76</v>
      </c>
      <c r="S3027">
        <v>0</v>
      </c>
      <c r="T3027">
        <v>0</v>
      </c>
      <c r="U3027" t="s">
        <v>9</v>
      </c>
      <c r="V3027" s="3">
        <v>37950.484722222223</v>
      </c>
      <c r="W3027">
        <v>1</v>
      </c>
      <c r="X3027" s="3">
        <v>37950.463194444441</v>
      </c>
      <c r="Y3027" t="s">
        <v>9</v>
      </c>
      <c r="Z3027">
        <v>0</v>
      </c>
      <c r="AA3027">
        <v>0</v>
      </c>
      <c r="AB3027" t="s">
        <v>88</v>
      </c>
    </row>
    <row r="3028" spans="1:28" x14ac:dyDescent="0.25">
      <c r="A3028" t="s">
        <v>74</v>
      </c>
      <c r="B3028" t="s">
        <v>75</v>
      </c>
      <c r="C3028">
        <v>53.649500000000003</v>
      </c>
      <c r="D3028">
        <v>9.9618000000000002</v>
      </c>
      <c r="E3028">
        <v>15</v>
      </c>
      <c r="F3028" s="2">
        <v>37951</v>
      </c>
      <c r="G3028">
        <v>7</v>
      </c>
      <c r="H3028" s="3">
        <v>37951.511805555558</v>
      </c>
      <c r="I3028" s="3">
        <v>37951.484722222223</v>
      </c>
      <c r="J3028">
        <v>10.7</v>
      </c>
      <c r="K3028">
        <v>10.7</v>
      </c>
      <c r="L3028" s="3">
        <v>37951.463194444441</v>
      </c>
      <c r="M3028" t="s">
        <v>9</v>
      </c>
      <c r="N3028" t="s">
        <v>9</v>
      </c>
      <c r="O3028" t="s">
        <v>9</v>
      </c>
      <c r="P3028" s="3">
        <v>37951.511805555558</v>
      </c>
      <c r="Q3028">
        <v>0</v>
      </c>
      <c r="R3028" t="s">
        <v>76</v>
      </c>
      <c r="S3028">
        <v>0</v>
      </c>
      <c r="T3028">
        <v>0</v>
      </c>
      <c r="U3028" t="s">
        <v>9</v>
      </c>
      <c r="V3028" s="3">
        <v>37951.484722222223</v>
      </c>
      <c r="W3028">
        <v>1</v>
      </c>
      <c r="X3028" s="3">
        <v>37951.463194444441</v>
      </c>
      <c r="Y3028" t="s">
        <v>9</v>
      </c>
      <c r="Z3028">
        <v>0</v>
      </c>
      <c r="AA3028">
        <v>0</v>
      </c>
      <c r="AB3028" t="s">
        <v>88</v>
      </c>
    </row>
    <row r="3029" spans="1:28" x14ac:dyDescent="0.25">
      <c r="A3029" t="s">
        <v>74</v>
      </c>
      <c r="B3029" t="s">
        <v>75</v>
      </c>
      <c r="C3029">
        <v>53.649500000000003</v>
      </c>
      <c r="D3029">
        <v>9.9618000000000002</v>
      </c>
      <c r="E3029">
        <v>15</v>
      </c>
      <c r="F3029" s="2">
        <v>37952</v>
      </c>
      <c r="G3029">
        <v>6.8</v>
      </c>
      <c r="H3029" s="3">
        <v>37952.511805555558</v>
      </c>
      <c r="I3029" s="3">
        <v>37952.484722222223</v>
      </c>
      <c r="J3029">
        <v>8.9</v>
      </c>
      <c r="K3029">
        <v>11.3</v>
      </c>
      <c r="L3029" s="3">
        <v>37952.463194444441</v>
      </c>
      <c r="M3029" t="s">
        <v>9</v>
      </c>
      <c r="N3029" t="s">
        <v>9</v>
      </c>
      <c r="O3029" t="s">
        <v>9</v>
      </c>
      <c r="P3029" s="3">
        <v>37952.511805555558</v>
      </c>
      <c r="Q3029">
        <v>0</v>
      </c>
      <c r="R3029" t="s">
        <v>76</v>
      </c>
      <c r="S3029">
        <v>0</v>
      </c>
      <c r="T3029">
        <v>0</v>
      </c>
      <c r="U3029" t="s">
        <v>9</v>
      </c>
      <c r="V3029" s="3">
        <v>37952.484722222223</v>
      </c>
      <c r="W3029">
        <v>1</v>
      </c>
      <c r="X3029" s="3">
        <v>37952.463194444441</v>
      </c>
      <c r="Y3029" t="s">
        <v>9</v>
      </c>
      <c r="Z3029">
        <v>0</v>
      </c>
      <c r="AA3029">
        <v>0</v>
      </c>
      <c r="AB3029" t="s">
        <v>88</v>
      </c>
    </row>
    <row r="3030" spans="1:28" x14ac:dyDescent="0.25">
      <c r="A3030" t="s">
        <v>74</v>
      </c>
      <c r="B3030" t="s">
        <v>75</v>
      </c>
      <c r="C3030">
        <v>53.649500000000003</v>
      </c>
      <c r="D3030">
        <v>9.9618000000000002</v>
      </c>
      <c r="E3030">
        <v>15</v>
      </c>
      <c r="F3030" s="2">
        <v>37953</v>
      </c>
      <c r="G3030">
        <v>5.5</v>
      </c>
      <c r="H3030" s="3">
        <v>37953.513194444444</v>
      </c>
      <c r="I3030" s="3">
        <v>37953.486111111109</v>
      </c>
      <c r="J3030">
        <v>8</v>
      </c>
      <c r="K3030">
        <v>9.1999999999999993</v>
      </c>
      <c r="L3030" s="3">
        <v>37953.463194444441</v>
      </c>
      <c r="M3030" t="s">
        <v>9</v>
      </c>
      <c r="N3030" t="s">
        <v>9</v>
      </c>
      <c r="O3030" t="s">
        <v>9</v>
      </c>
      <c r="P3030" s="3">
        <v>37953.513194444444</v>
      </c>
      <c r="Q3030">
        <v>0.05</v>
      </c>
      <c r="R3030" t="s">
        <v>77</v>
      </c>
      <c r="S3030">
        <v>0.05</v>
      </c>
      <c r="T3030">
        <v>0</v>
      </c>
      <c r="U3030" t="s">
        <v>82</v>
      </c>
      <c r="V3030" s="3">
        <v>37953.486111111109</v>
      </c>
      <c r="W3030">
        <v>1</v>
      </c>
      <c r="X3030" s="3">
        <v>37953.463194444441</v>
      </c>
      <c r="Y3030" t="s">
        <v>9</v>
      </c>
      <c r="Z3030">
        <v>0.05</v>
      </c>
      <c r="AA3030">
        <v>0</v>
      </c>
      <c r="AB3030" t="s">
        <v>88</v>
      </c>
    </row>
    <row r="3031" spans="1:28" x14ac:dyDescent="0.25">
      <c r="A3031" t="s">
        <v>74</v>
      </c>
      <c r="B3031" t="s">
        <v>75</v>
      </c>
      <c r="C3031">
        <v>53.649500000000003</v>
      </c>
      <c r="D3031">
        <v>9.9618000000000002</v>
      </c>
      <c r="E3031">
        <v>15</v>
      </c>
      <c r="F3031" s="2">
        <v>37954</v>
      </c>
      <c r="G3031">
        <v>-0.5</v>
      </c>
      <c r="H3031" s="3">
        <v>37954.513194444444</v>
      </c>
      <c r="I3031" s="3">
        <v>37954.486111111109</v>
      </c>
      <c r="J3031">
        <v>3.5</v>
      </c>
      <c r="K3031">
        <v>8.1</v>
      </c>
      <c r="L3031" s="3">
        <v>37954.463888888888</v>
      </c>
      <c r="M3031" t="s">
        <v>9</v>
      </c>
      <c r="N3031" t="s">
        <v>9</v>
      </c>
      <c r="O3031" t="s">
        <v>9</v>
      </c>
      <c r="P3031" s="3">
        <v>37954.513194444444</v>
      </c>
      <c r="Q3031">
        <v>0.05</v>
      </c>
      <c r="R3031" t="s">
        <v>77</v>
      </c>
      <c r="S3031">
        <v>0.05</v>
      </c>
      <c r="T3031">
        <v>0</v>
      </c>
      <c r="U3031" t="s">
        <v>82</v>
      </c>
      <c r="V3031" s="3">
        <v>37954.486111111109</v>
      </c>
      <c r="W3031">
        <v>1</v>
      </c>
      <c r="X3031" s="3">
        <v>37954.463888888888</v>
      </c>
      <c r="Y3031" t="s">
        <v>9</v>
      </c>
      <c r="Z3031">
        <v>0.05</v>
      </c>
      <c r="AA3031">
        <v>0</v>
      </c>
      <c r="AB3031" t="s">
        <v>88</v>
      </c>
    </row>
    <row r="3032" spans="1:28" x14ac:dyDescent="0.25">
      <c r="A3032" t="s">
        <v>74</v>
      </c>
      <c r="B3032" t="s">
        <v>75</v>
      </c>
      <c r="C3032">
        <v>53.649500000000003</v>
      </c>
      <c r="D3032">
        <v>9.9618000000000002</v>
      </c>
      <c r="E3032">
        <v>15</v>
      </c>
      <c r="F3032" s="2">
        <v>37955</v>
      </c>
      <c r="G3032">
        <v>-0.5</v>
      </c>
      <c r="H3032" s="3">
        <v>37955.47152777778</v>
      </c>
      <c r="I3032" s="3">
        <v>37955.444444444445</v>
      </c>
      <c r="J3032">
        <v>7.7</v>
      </c>
      <c r="K3032">
        <v>7.7</v>
      </c>
      <c r="L3032" s="3">
        <v>37955.463888888888</v>
      </c>
      <c r="M3032" t="s">
        <v>9</v>
      </c>
      <c r="N3032" t="s">
        <v>9</v>
      </c>
      <c r="O3032" t="s">
        <v>9</v>
      </c>
      <c r="P3032" s="3">
        <v>37955.47152777778</v>
      </c>
      <c r="Q3032">
        <v>0</v>
      </c>
      <c r="R3032" t="s">
        <v>76</v>
      </c>
      <c r="S3032">
        <v>0</v>
      </c>
      <c r="T3032">
        <v>0</v>
      </c>
      <c r="U3032" t="s">
        <v>9</v>
      </c>
      <c r="V3032" s="3">
        <v>37955.444444444445</v>
      </c>
      <c r="W3032">
        <v>1</v>
      </c>
      <c r="X3032" s="3">
        <v>37955.463888888888</v>
      </c>
      <c r="Y3032" t="s">
        <v>9</v>
      </c>
      <c r="Z3032">
        <v>0</v>
      </c>
      <c r="AA3032">
        <v>0</v>
      </c>
      <c r="AB3032" t="s">
        <v>88</v>
      </c>
    </row>
    <row r="3033" spans="1:28" x14ac:dyDescent="0.25">
      <c r="A3033" t="s">
        <v>74</v>
      </c>
      <c r="B3033" t="s">
        <v>75</v>
      </c>
      <c r="C3033">
        <v>53.649500000000003</v>
      </c>
      <c r="D3033">
        <v>9.9618000000000002</v>
      </c>
      <c r="E3033">
        <v>15</v>
      </c>
      <c r="F3033" s="2">
        <v>37956</v>
      </c>
      <c r="G3033">
        <v>4.5999999999999996</v>
      </c>
      <c r="H3033" s="3">
        <v>37956.47152777778</v>
      </c>
      <c r="I3033" s="3">
        <v>37956.444444444445</v>
      </c>
      <c r="J3033">
        <v>5.9</v>
      </c>
      <c r="K3033">
        <v>8.5</v>
      </c>
      <c r="L3033" s="3">
        <v>37956.464583333334</v>
      </c>
      <c r="M3033" t="s">
        <v>9</v>
      </c>
      <c r="N3033" t="s">
        <v>9</v>
      </c>
      <c r="O3033" t="s">
        <v>9</v>
      </c>
      <c r="P3033" s="3">
        <v>37956.47152777778</v>
      </c>
      <c r="Q3033">
        <v>0</v>
      </c>
      <c r="R3033" t="s">
        <v>76</v>
      </c>
      <c r="S3033">
        <v>0</v>
      </c>
      <c r="T3033">
        <v>0</v>
      </c>
      <c r="U3033" t="s">
        <v>9</v>
      </c>
      <c r="V3033" s="3">
        <v>37956.444444444445</v>
      </c>
      <c r="W3033">
        <v>1</v>
      </c>
      <c r="X3033" s="3">
        <v>37956.464583333334</v>
      </c>
      <c r="Y3033" t="s">
        <v>9</v>
      </c>
      <c r="Z3033">
        <v>0</v>
      </c>
      <c r="AA3033">
        <v>0</v>
      </c>
      <c r="AB3033" t="s">
        <v>88</v>
      </c>
    </row>
    <row r="3034" spans="1:28" x14ac:dyDescent="0.25">
      <c r="A3034" t="s">
        <v>74</v>
      </c>
      <c r="B3034" t="s">
        <v>75</v>
      </c>
      <c r="C3034">
        <v>53.649500000000003</v>
      </c>
      <c r="D3034">
        <v>9.9618000000000002</v>
      </c>
      <c r="E3034">
        <v>15</v>
      </c>
      <c r="F3034" s="2">
        <v>37957</v>
      </c>
      <c r="G3034">
        <v>2.7</v>
      </c>
      <c r="H3034" s="3">
        <v>37957.47152777778</v>
      </c>
      <c r="I3034" s="3">
        <v>37957.444444444445</v>
      </c>
      <c r="J3034">
        <v>6.2</v>
      </c>
      <c r="K3034">
        <v>7.2</v>
      </c>
      <c r="L3034" s="3">
        <v>37957.464583333334</v>
      </c>
      <c r="M3034" t="s">
        <v>9</v>
      </c>
      <c r="N3034" t="s">
        <v>9</v>
      </c>
      <c r="O3034" t="s">
        <v>9</v>
      </c>
      <c r="P3034" s="3">
        <v>37957.47152777778</v>
      </c>
      <c r="Q3034">
        <v>0</v>
      </c>
      <c r="R3034" t="s">
        <v>76</v>
      </c>
      <c r="S3034">
        <v>0</v>
      </c>
      <c r="T3034">
        <v>0</v>
      </c>
      <c r="U3034" t="s">
        <v>9</v>
      </c>
      <c r="V3034" s="3">
        <v>37957.444444444445</v>
      </c>
      <c r="W3034">
        <v>1</v>
      </c>
      <c r="X3034" s="3">
        <v>37957.464583333334</v>
      </c>
      <c r="Y3034" t="s">
        <v>9</v>
      </c>
      <c r="Z3034">
        <v>0</v>
      </c>
      <c r="AA3034">
        <v>0</v>
      </c>
      <c r="AB3034" t="s">
        <v>88</v>
      </c>
    </row>
    <row r="3035" spans="1:28" x14ac:dyDescent="0.25">
      <c r="A3035" t="s">
        <v>74</v>
      </c>
      <c r="B3035" t="s">
        <v>75</v>
      </c>
      <c r="C3035">
        <v>53.649500000000003</v>
      </c>
      <c r="D3035">
        <v>9.9618000000000002</v>
      </c>
      <c r="E3035">
        <v>15</v>
      </c>
      <c r="F3035" s="2">
        <v>37958</v>
      </c>
      <c r="G3035">
        <v>6.6</v>
      </c>
      <c r="H3035" s="3">
        <v>37958.47152777778</v>
      </c>
      <c r="I3035" s="3">
        <v>37958.444444444445</v>
      </c>
      <c r="J3035">
        <v>7.2</v>
      </c>
      <c r="K3035">
        <v>7.6</v>
      </c>
      <c r="L3035" s="3">
        <v>37958.464583333334</v>
      </c>
      <c r="M3035" t="s">
        <v>9</v>
      </c>
      <c r="N3035" t="s">
        <v>9</v>
      </c>
      <c r="O3035" t="s">
        <v>9</v>
      </c>
      <c r="P3035" s="3">
        <v>37958.47152777778</v>
      </c>
      <c r="Q3035">
        <v>0</v>
      </c>
      <c r="R3035" t="s">
        <v>76</v>
      </c>
      <c r="S3035">
        <v>0</v>
      </c>
      <c r="T3035">
        <v>0</v>
      </c>
      <c r="U3035" t="s">
        <v>9</v>
      </c>
      <c r="V3035" s="3">
        <v>37958.444444444445</v>
      </c>
      <c r="W3035">
        <v>1</v>
      </c>
      <c r="X3035" s="3">
        <v>37958.464583333334</v>
      </c>
      <c r="Y3035" t="s">
        <v>9</v>
      </c>
      <c r="Z3035">
        <v>0</v>
      </c>
      <c r="AA3035">
        <v>0</v>
      </c>
      <c r="AB3035" t="s">
        <v>88</v>
      </c>
    </row>
    <row r="3036" spans="1:28" x14ac:dyDescent="0.25">
      <c r="A3036" t="s">
        <v>74</v>
      </c>
      <c r="B3036" t="s">
        <v>75</v>
      </c>
      <c r="C3036">
        <v>53.649500000000003</v>
      </c>
      <c r="D3036">
        <v>9.9618000000000002</v>
      </c>
      <c r="E3036">
        <v>15</v>
      </c>
      <c r="F3036" s="2">
        <v>37959</v>
      </c>
      <c r="G3036">
        <v>4.9000000000000004</v>
      </c>
      <c r="H3036" s="3">
        <v>37959.47152777778</v>
      </c>
      <c r="I3036" s="3">
        <v>37959.444444444445</v>
      </c>
      <c r="J3036">
        <v>5.3</v>
      </c>
      <c r="K3036">
        <v>7.6</v>
      </c>
      <c r="L3036" s="3">
        <v>37959.465277777781</v>
      </c>
      <c r="M3036" t="s">
        <v>9</v>
      </c>
      <c r="N3036" t="s">
        <v>9</v>
      </c>
      <c r="O3036" t="s">
        <v>9</v>
      </c>
      <c r="P3036" s="3">
        <v>37959.47152777778</v>
      </c>
      <c r="Q3036">
        <v>0.4</v>
      </c>
      <c r="R3036" t="s">
        <v>77</v>
      </c>
      <c r="S3036">
        <v>0.4</v>
      </c>
      <c r="T3036">
        <v>0</v>
      </c>
      <c r="U3036" t="s">
        <v>9</v>
      </c>
      <c r="V3036" s="3">
        <v>37959.444444444445</v>
      </c>
      <c r="W3036">
        <v>1</v>
      </c>
      <c r="X3036" s="3">
        <v>37959.465277777781</v>
      </c>
      <c r="Y3036" t="s">
        <v>9</v>
      </c>
      <c r="Z3036">
        <v>0.4</v>
      </c>
      <c r="AA3036">
        <v>0</v>
      </c>
      <c r="AB3036" t="s">
        <v>88</v>
      </c>
    </row>
    <row r="3037" spans="1:28" x14ac:dyDescent="0.25">
      <c r="A3037" t="s">
        <v>74</v>
      </c>
      <c r="B3037" t="s">
        <v>75</v>
      </c>
      <c r="C3037">
        <v>53.649500000000003</v>
      </c>
      <c r="D3037">
        <v>9.9618000000000002</v>
      </c>
      <c r="E3037">
        <v>15</v>
      </c>
      <c r="F3037" s="2">
        <v>37960</v>
      </c>
      <c r="G3037">
        <v>4.9000000000000004</v>
      </c>
      <c r="H3037" s="3">
        <v>37960.47152777778</v>
      </c>
      <c r="I3037" s="3">
        <v>37960.444444444445</v>
      </c>
      <c r="J3037">
        <v>7.3</v>
      </c>
      <c r="K3037">
        <v>7.3</v>
      </c>
      <c r="L3037" s="3">
        <v>37960.465277777781</v>
      </c>
      <c r="M3037" t="s">
        <v>9</v>
      </c>
      <c r="N3037" t="s">
        <v>9</v>
      </c>
      <c r="O3037" t="s">
        <v>9</v>
      </c>
      <c r="P3037" s="3">
        <v>37960.47152777778</v>
      </c>
      <c r="Q3037">
        <v>0</v>
      </c>
      <c r="R3037" t="s">
        <v>76</v>
      </c>
      <c r="S3037">
        <v>0</v>
      </c>
      <c r="T3037">
        <v>0</v>
      </c>
      <c r="U3037" t="s">
        <v>9</v>
      </c>
      <c r="V3037" s="3">
        <v>37960.444444444445</v>
      </c>
      <c r="W3037">
        <v>1</v>
      </c>
      <c r="X3037" s="3">
        <v>37960.465277777781</v>
      </c>
      <c r="Y3037" t="s">
        <v>9</v>
      </c>
      <c r="Z3037">
        <v>0</v>
      </c>
      <c r="AA3037">
        <v>0</v>
      </c>
      <c r="AB3037" t="s">
        <v>88</v>
      </c>
    </row>
    <row r="3038" spans="1:28" x14ac:dyDescent="0.25">
      <c r="A3038" t="s">
        <v>74</v>
      </c>
      <c r="B3038" t="s">
        <v>75</v>
      </c>
      <c r="C3038">
        <v>53.649500000000003</v>
      </c>
      <c r="D3038">
        <v>9.9618000000000002</v>
      </c>
      <c r="E3038">
        <v>15</v>
      </c>
      <c r="F3038" s="2">
        <v>37961</v>
      </c>
      <c r="G3038">
        <v>3</v>
      </c>
      <c r="H3038" s="3">
        <v>37961.47152777778</v>
      </c>
      <c r="I3038" s="3">
        <v>37961.444444444445</v>
      </c>
      <c r="J3038">
        <v>4</v>
      </c>
      <c r="K3038">
        <v>9.5</v>
      </c>
      <c r="L3038" s="3">
        <v>37961.46597222222</v>
      </c>
      <c r="M3038" t="s">
        <v>9</v>
      </c>
      <c r="N3038" t="s">
        <v>9</v>
      </c>
      <c r="O3038" t="s">
        <v>9</v>
      </c>
      <c r="P3038" s="3">
        <v>37961.47152777778</v>
      </c>
      <c r="Q3038">
        <v>0.8</v>
      </c>
      <c r="R3038" t="s">
        <v>77</v>
      </c>
      <c r="S3038">
        <v>0.8</v>
      </c>
      <c r="T3038">
        <v>0</v>
      </c>
      <c r="U3038" t="s">
        <v>9</v>
      </c>
      <c r="V3038" s="3">
        <v>37961.444444444445</v>
      </c>
      <c r="W3038">
        <v>1</v>
      </c>
      <c r="X3038" s="3">
        <v>37961.46597222222</v>
      </c>
      <c r="Y3038" t="s">
        <v>9</v>
      </c>
      <c r="Z3038">
        <v>0.8</v>
      </c>
      <c r="AA3038">
        <v>0</v>
      </c>
      <c r="AB3038" t="s">
        <v>88</v>
      </c>
    </row>
    <row r="3039" spans="1:28" x14ac:dyDescent="0.25">
      <c r="A3039" t="s">
        <v>74</v>
      </c>
      <c r="B3039" t="s">
        <v>75</v>
      </c>
      <c r="C3039">
        <v>53.649500000000003</v>
      </c>
      <c r="D3039">
        <v>9.9618000000000002</v>
      </c>
      <c r="E3039">
        <v>15</v>
      </c>
      <c r="F3039" s="2">
        <v>37962</v>
      </c>
      <c r="G3039">
        <v>-7</v>
      </c>
      <c r="H3039" s="3">
        <v>37962.477777777778</v>
      </c>
      <c r="I3039" s="3">
        <v>37962.450694444444</v>
      </c>
      <c r="J3039">
        <v>-0.7</v>
      </c>
      <c r="K3039">
        <v>4.0999999999999996</v>
      </c>
      <c r="L3039" s="3">
        <v>37962.46597222222</v>
      </c>
      <c r="M3039" t="s">
        <v>9</v>
      </c>
      <c r="N3039" t="s">
        <v>9</v>
      </c>
      <c r="O3039" t="s">
        <v>9</v>
      </c>
      <c r="P3039" s="3">
        <v>37962.47152777778</v>
      </c>
      <c r="Q3039">
        <v>0</v>
      </c>
      <c r="R3039" t="s">
        <v>76</v>
      </c>
      <c r="S3039">
        <v>0</v>
      </c>
      <c r="T3039">
        <v>0</v>
      </c>
      <c r="U3039" t="s">
        <v>9</v>
      </c>
      <c r="V3039" s="3">
        <v>37962.444444444445</v>
      </c>
      <c r="W3039">
        <v>1</v>
      </c>
      <c r="X3039" s="3">
        <v>37962.46597222222</v>
      </c>
      <c r="Y3039" t="s">
        <v>9</v>
      </c>
      <c r="Z3039">
        <v>0</v>
      </c>
      <c r="AA3039">
        <v>0</v>
      </c>
      <c r="AB3039" t="s">
        <v>88</v>
      </c>
    </row>
    <row r="3040" spans="1:28" x14ac:dyDescent="0.25">
      <c r="A3040" t="s">
        <v>74</v>
      </c>
      <c r="B3040" t="s">
        <v>75</v>
      </c>
      <c r="C3040">
        <v>53.649500000000003</v>
      </c>
      <c r="D3040">
        <v>9.9618000000000002</v>
      </c>
      <c r="E3040">
        <v>15</v>
      </c>
      <c r="F3040" s="2">
        <v>37963</v>
      </c>
      <c r="G3040">
        <v>-2.4</v>
      </c>
      <c r="H3040" s="3">
        <v>37963.478472222225</v>
      </c>
      <c r="I3040" s="3">
        <v>37963.451388888891</v>
      </c>
      <c r="J3040">
        <v>1.6</v>
      </c>
      <c r="K3040">
        <v>1.6</v>
      </c>
      <c r="L3040" s="3">
        <v>37963.46597222222</v>
      </c>
      <c r="M3040" t="s">
        <v>9</v>
      </c>
      <c r="N3040" t="s">
        <v>9</v>
      </c>
      <c r="O3040" t="s">
        <v>9</v>
      </c>
      <c r="P3040" s="3">
        <v>37963.478472222225</v>
      </c>
      <c r="Q3040">
        <v>0</v>
      </c>
      <c r="R3040" t="s">
        <v>76</v>
      </c>
      <c r="S3040">
        <v>0</v>
      </c>
      <c r="T3040">
        <v>0</v>
      </c>
      <c r="U3040" t="s">
        <v>9</v>
      </c>
      <c r="V3040" s="3">
        <v>37963.451388888891</v>
      </c>
      <c r="W3040">
        <v>1</v>
      </c>
      <c r="X3040" s="3">
        <v>37963.46597222222</v>
      </c>
      <c r="Y3040" t="s">
        <v>9</v>
      </c>
      <c r="Z3040">
        <v>0</v>
      </c>
      <c r="AA3040">
        <v>0</v>
      </c>
      <c r="AB3040" t="s">
        <v>88</v>
      </c>
    </row>
    <row r="3041" spans="1:28" x14ac:dyDescent="0.25">
      <c r="A3041" t="s">
        <v>74</v>
      </c>
      <c r="B3041" t="s">
        <v>75</v>
      </c>
      <c r="C3041">
        <v>53.649500000000003</v>
      </c>
      <c r="D3041">
        <v>9.9618000000000002</v>
      </c>
      <c r="E3041">
        <v>15</v>
      </c>
      <c r="F3041" s="2">
        <v>37964</v>
      </c>
      <c r="G3041">
        <v>-5.3</v>
      </c>
      <c r="H3041" s="3">
        <v>37964.478472222225</v>
      </c>
      <c r="I3041" s="3">
        <v>37964.451388888891</v>
      </c>
      <c r="J3041">
        <v>-0.4</v>
      </c>
      <c r="K3041">
        <v>1.9</v>
      </c>
      <c r="L3041" s="3">
        <v>37964.466666666667</v>
      </c>
      <c r="M3041" t="s">
        <v>9</v>
      </c>
      <c r="N3041" t="s">
        <v>9</v>
      </c>
      <c r="O3041" t="s">
        <v>9</v>
      </c>
      <c r="P3041" s="3">
        <v>37964.478472222225</v>
      </c>
      <c r="Q3041">
        <v>0</v>
      </c>
      <c r="R3041" t="s">
        <v>76</v>
      </c>
      <c r="S3041">
        <v>0</v>
      </c>
      <c r="T3041">
        <v>0</v>
      </c>
      <c r="U3041" t="s">
        <v>9</v>
      </c>
      <c r="V3041" s="3">
        <v>37964.451388888891</v>
      </c>
      <c r="W3041">
        <v>1</v>
      </c>
      <c r="X3041" s="3">
        <v>37964.466666666667</v>
      </c>
      <c r="Y3041" t="s">
        <v>9</v>
      </c>
      <c r="Z3041">
        <v>0</v>
      </c>
      <c r="AA3041">
        <v>0</v>
      </c>
      <c r="AB3041" t="s">
        <v>88</v>
      </c>
    </row>
    <row r="3042" spans="1:28" x14ac:dyDescent="0.25">
      <c r="A3042" t="s">
        <v>74</v>
      </c>
      <c r="B3042" t="s">
        <v>75</v>
      </c>
      <c r="C3042">
        <v>53.649500000000003</v>
      </c>
      <c r="D3042">
        <v>9.9618000000000002</v>
      </c>
      <c r="E3042">
        <v>15</v>
      </c>
      <c r="F3042" s="2">
        <v>37965</v>
      </c>
      <c r="G3042">
        <v>-3.1</v>
      </c>
      <c r="H3042" s="3">
        <v>37965.479861111111</v>
      </c>
      <c r="I3042" s="3">
        <v>37965.452777777777</v>
      </c>
      <c r="J3042">
        <v>1.7</v>
      </c>
      <c r="K3042">
        <v>1.7</v>
      </c>
      <c r="L3042" s="3">
        <v>37965.466666666667</v>
      </c>
      <c r="M3042" t="s">
        <v>9</v>
      </c>
      <c r="N3042" t="s">
        <v>9</v>
      </c>
      <c r="O3042" t="s">
        <v>9</v>
      </c>
      <c r="P3042" s="3">
        <v>37965.479861111111</v>
      </c>
      <c r="Q3042">
        <v>0</v>
      </c>
      <c r="R3042" t="s">
        <v>76</v>
      </c>
      <c r="S3042">
        <v>0</v>
      </c>
      <c r="T3042">
        <v>0</v>
      </c>
      <c r="U3042" t="s">
        <v>9</v>
      </c>
      <c r="V3042" s="3">
        <v>37965.452777777777</v>
      </c>
      <c r="W3042">
        <v>1</v>
      </c>
      <c r="X3042" s="3">
        <v>37965.466666666667</v>
      </c>
      <c r="Y3042" t="s">
        <v>9</v>
      </c>
      <c r="Z3042">
        <v>0</v>
      </c>
      <c r="AA3042">
        <v>0</v>
      </c>
      <c r="AB3042" t="s">
        <v>88</v>
      </c>
    </row>
    <row r="3043" spans="1:28" x14ac:dyDescent="0.25">
      <c r="A3043" t="s">
        <v>74</v>
      </c>
      <c r="B3043" t="s">
        <v>75</v>
      </c>
      <c r="C3043">
        <v>53.649500000000003</v>
      </c>
      <c r="D3043">
        <v>9.9618000000000002</v>
      </c>
      <c r="E3043">
        <v>15</v>
      </c>
      <c r="F3043" s="2">
        <v>37966</v>
      </c>
      <c r="G3043">
        <v>-1.4</v>
      </c>
      <c r="H3043" s="3">
        <v>37966.479861111111</v>
      </c>
      <c r="I3043" s="3">
        <v>37966.452777777777</v>
      </c>
      <c r="J3043">
        <v>2.1</v>
      </c>
      <c r="K3043">
        <v>3</v>
      </c>
      <c r="L3043" s="3">
        <v>37966.467361111114</v>
      </c>
      <c r="M3043" t="s">
        <v>9</v>
      </c>
      <c r="N3043" t="s">
        <v>9</v>
      </c>
      <c r="O3043" t="s">
        <v>9</v>
      </c>
      <c r="P3043" s="3">
        <v>37966.479861111111</v>
      </c>
      <c r="Q3043">
        <v>0</v>
      </c>
      <c r="R3043" t="s">
        <v>76</v>
      </c>
      <c r="S3043">
        <v>0</v>
      </c>
      <c r="T3043">
        <v>0</v>
      </c>
      <c r="U3043" t="s">
        <v>9</v>
      </c>
      <c r="V3043" s="3">
        <v>37966.452777777777</v>
      </c>
      <c r="W3043">
        <v>1</v>
      </c>
      <c r="X3043" s="3">
        <v>37966.467361111114</v>
      </c>
      <c r="Y3043" t="s">
        <v>9</v>
      </c>
      <c r="Z3043">
        <v>0</v>
      </c>
      <c r="AA3043">
        <v>0</v>
      </c>
      <c r="AB3043" t="s">
        <v>88</v>
      </c>
    </row>
    <row r="3044" spans="1:28" x14ac:dyDescent="0.25">
      <c r="A3044" t="s">
        <v>74</v>
      </c>
      <c r="B3044" t="s">
        <v>75</v>
      </c>
      <c r="C3044">
        <v>53.649500000000003</v>
      </c>
      <c r="D3044">
        <v>9.9618000000000002</v>
      </c>
      <c r="E3044">
        <v>15</v>
      </c>
      <c r="F3044" s="2">
        <v>37967</v>
      </c>
      <c r="G3044">
        <v>-0.7</v>
      </c>
      <c r="H3044" s="3">
        <v>37967.479861111111</v>
      </c>
      <c r="I3044" s="3">
        <v>37967.452777777777</v>
      </c>
      <c r="J3044">
        <v>1.6</v>
      </c>
      <c r="K3044">
        <v>3</v>
      </c>
      <c r="L3044" s="3">
        <v>37967.467361111114</v>
      </c>
      <c r="M3044" t="s">
        <v>9</v>
      </c>
      <c r="N3044" t="s">
        <v>9</v>
      </c>
      <c r="O3044" t="s">
        <v>9</v>
      </c>
      <c r="P3044" s="3">
        <v>37967.479861111111</v>
      </c>
      <c r="Q3044">
        <v>0</v>
      </c>
      <c r="R3044" t="s">
        <v>76</v>
      </c>
      <c r="S3044">
        <v>0</v>
      </c>
      <c r="T3044">
        <v>0</v>
      </c>
      <c r="U3044" t="s">
        <v>9</v>
      </c>
      <c r="V3044" s="3">
        <v>37967.452777777777</v>
      </c>
      <c r="W3044">
        <v>1</v>
      </c>
      <c r="X3044" s="3">
        <v>37967.467361111114</v>
      </c>
      <c r="Y3044" t="s">
        <v>9</v>
      </c>
      <c r="Z3044">
        <v>0</v>
      </c>
      <c r="AA3044">
        <v>0</v>
      </c>
      <c r="AB3044" t="s">
        <v>88</v>
      </c>
    </row>
    <row r="3045" spans="1:28" x14ac:dyDescent="0.25">
      <c r="A3045" t="s">
        <v>74</v>
      </c>
      <c r="B3045" t="s">
        <v>75</v>
      </c>
      <c r="C3045">
        <v>53.649500000000003</v>
      </c>
      <c r="D3045">
        <v>9.9618000000000002</v>
      </c>
      <c r="E3045">
        <v>15</v>
      </c>
      <c r="F3045" s="2">
        <v>37968</v>
      </c>
      <c r="G3045">
        <v>1</v>
      </c>
      <c r="H3045" s="3">
        <v>37968.479861111111</v>
      </c>
      <c r="I3045" s="3">
        <v>37968.452777777777</v>
      </c>
      <c r="J3045">
        <v>10.3</v>
      </c>
      <c r="K3045">
        <v>10.3</v>
      </c>
      <c r="L3045" s="3">
        <v>37968.468055555553</v>
      </c>
      <c r="M3045" t="s">
        <v>9</v>
      </c>
      <c r="N3045" t="s">
        <v>9</v>
      </c>
      <c r="O3045" t="s">
        <v>9</v>
      </c>
      <c r="P3045" s="3">
        <v>37968.479861111111</v>
      </c>
      <c r="Q3045">
        <v>6.8</v>
      </c>
      <c r="R3045" t="s">
        <v>77</v>
      </c>
      <c r="S3045">
        <v>6.8</v>
      </c>
      <c r="T3045">
        <v>0</v>
      </c>
      <c r="U3045" t="s">
        <v>9</v>
      </c>
      <c r="V3045" s="3">
        <v>37968.452777777777</v>
      </c>
      <c r="W3045">
        <v>1</v>
      </c>
      <c r="X3045" s="3">
        <v>37968.468055555553</v>
      </c>
      <c r="Y3045" t="s">
        <v>9</v>
      </c>
      <c r="Z3045">
        <v>6.8</v>
      </c>
      <c r="AA3045">
        <v>0</v>
      </c>
      <c r="AB3045" t="s">
        <v>88</v>
      </c>
    </row>
    <row r="3046" spans="1:28" x14ac:dyDescent="0.25">
      <c r="A3046" t="s">
        <v>74</v>
      </c>
      <c r="B3046" t="s">
        <v>75</v>
      </c>
      <c r="C3046">
        <v>53.649500000000003</v>
      </c>
      <c r="D3046">
        <v>9.9618000000000002</v>
      </c>
      <c r="E3046">
        <v>15</v>
      </c>
      <c r="F3046" s="2">
        <v>37970</v>
      </c>
      <c r="G3046">
        <v>0.3</v>
      </c>
      <c r="H3046" s="3">
        <v>37970.48333333333</v>
      </c>
      <c r="I3046" s="3">
        <v>37970.456250000003</v>
      </c>
      <c r="J3046">
        <v>2.2999999999999998</v>
      </c>
      <c r="K3046">
        <v>7.7</v>
      </c>
      <c r="L3046" s="3">
        <v>37970.46875</v>
      </c>
      <c r="M3046" t="s">
        <v>9</v>
      </c>
      <c r="N3046" t="s">
        <v>82</v>
      </c>
      <c r="O3046" t="s">
        <v>9</v>
      </c>
      <c r="P3046" s="3">
        <v>37970.48333333333</v>
      </c>
      <c r="Q3046">
        <v>2</v>
      </c>
      <c r="R3046" t="s">
        <v>85</v>
      </c>
      <c r="S3046">
        <v>2</v>
      </c>
      <c r="T3046">
        <v>0.5</v>
      </c>
      <c r="U3046" t="s">
        <v>9</v>
      </c>
      <c r="V3046" s="3">
        <v>37970.456250000003</v>
      </c>
      <c r="W3046">
        <v>1</v>
      </c>
      <c r="X3046" s="3">
        <v>37970.46875</v>
      </c>
      <c r="Y3046" t="s">
        <v>9</v>
      </c>
      <c r="Z3046" t="s">
        <v>9</v>
      </c>
      <c r="AA3046">
        <v>0.5</v>
      </c>
      <c r="AB3046" t="s">
        <v>88</v>
      </c>
    </row>
    <row r="3047" spans="1:28" x14ac:dyDescent="0.25">
      <c r="A3047" t="s">
        <v>74</v>
      </c>
      <c r="B3047" t="s">
        <v>75</v>
      </c>
      <c r="C3047">
        <v>53.649500000000003</v>
      </c>
      <c r="D3047">
        <v>9.9618000000000002</v>
      </c>
      <c r="E3047">
        <v>15</v>
      </c>
      <c r="F3047" s="2">
        <v>37971</v>
      </c>
      <c r="G3047">
        <v>-0.7</v>
      </c>
      <c r="H3047" s="3">
        <v>37971.48333333333</v>
      </c>
      <c r="I3047" s="3">
        <v>37971.456250000003</v>
      </c>
      <c r="J3047">
        <v>2</v>
      </c>
      <c r="K3047">
        <v>2.4</v>
      </c>
      <c r="L3047" s="3">
        <v>37971.46875</v>
      </c>
      <c r="M3047" t="s">
        <v>9</v>
      </c>
      <c r="N3047" t="s">
        <v>9</v>
      </c>
      <c r="O3047" t="s">
        <v>9</v>
      </c>
      <c r="P3047" s="3">
        <v>37971.48333333333</v>
      </c>
      <c r="Q3047">
        <v>0</v>
      </c>
      <c r="R3047" t="s">
        <v>76</v>
      </c>
      <c r="S3047">
        <v>0</v>
      </c>
      <c r="T3047">
        <v>0</v>
      </c>
      <c r="U3047" t="s">
        <v>9</v>
      </c>
      <c r="V3047" s="3">
        <v>37971.456250000003</v>
      </c>
      <c r="W3047">
        <v>1</v>
      </c>
      <c r="X3047" s="3">
        <v>37971.46875</v>
      </c>
      <c r="Y3047" t="s">
        <v>9</v>
      </c>
      <c r="Z3047">
        <v>0</v>
      </c>
      <c r="AA3047">
        <v>0</v>
      </c>
      <c r="AB3047" t="s">
        <v>88</v>
      </c>
    </row>
    <row r="3048" spans="1:28" x14ac:dyDescent="0.25">
      <c r="A3048" t="s">
        <v>74</v>
      </c>
      <c r="B3048" t="s">
        <v>75</v>
      </c>
      <c r="C3048">
        <v>53.649500000000003</v>
      </c>
      <c r="D3048">
        <v>9.9618000000000002</v>
      </c>
      <c r="E3048">
        <v>15</v>
      </c>
      <c r="F3048" s="2">
        <v>37972</v>
      </c>
      <c r="G3048">
        <v>2.1</v>
      </c>
      <c r="H3048" s="3">
        <v>37972.484722222223</v>
      </c>
      <c r="I3048" s="3">
        <v>37972.457638888889</v>
      </c>
      <c r="J3048">
        <v>5.6</v>
      </c>
      <c r="K3048">
        <v>5.6</v>
      </c>
      <c r="L3048" s="3">
        <v>37972.469444444447</v>
      </c>
      <c r="M3048" t="s">
        <v>9</v>
      </c>
      <c r="N3048" t="s">
        <v>9</v>
      </c>
      <c r="O3048" t="s">
        <v>9</v>
      </c>
      <c r="P3048" s="3">
        <v>37972.484722222223</v>
      </c>
      <c r="Q3048">
        <v>1.1000000000000001</v>
      </c>
      <c r="R3048" t="s">
        <v>77</v>
      </c>
      <c r="S3048">
        <v>1.1000000000000001</v>
      </c>
      <c r="T3048">
        <v>0</v>
      </c>
      <c r="U3048" t="s">
        <v>9</v>
      </c>
      <c r="V3048" s="3">
        <v>37972.457638888889</v>
      </c>
      <c r="W3048">
        <v>1</v>
      </c>
      <c r="X3048" s="3">
        <v>37972.469444444447</v>
      </c>
      <c r="Y3048" t="s">
        <v>9</v>
      </c>
      <c r="Z3048">
        <v>1.1000000000000001</v>
      </c>
      <c r="AA3048">
        <v>0</v>
      </c>
      <c r="AB3048" t="s">
        <v>88</v>
      </c>
    </row>
    <row r="3049" spans="1:28" x14ac:dyDescent="0.25">
      <c r="A3049" t="s">
        <v>74</v>
      </c>
      <c r="B3049" t="s">
        <v>75</v>
      </c>
      <c r="C3049">
        <v>53.649500000000003</v>
      </c>
      <c r="D3049">
        <v>9.9618000000000002</v>
      </c>
      <c r="E3049">
        <v>15</v>
      </c>
      <c r="F3049" s="2">
        <v>37973</v>
      </c>
      <c r="G3049">
        <v>0.8</v>
      </c>
      <c r="H3049" s="3">
        <v>37973.484722222223</v>
      </c>
      <c r="I3049" s="3">
        <v>37973.457638888889</v>
      </c>
      <c r="J3049">
        <v>3.4</v>
      </c>
      <c r="K3049">
        <v>6</v>
      </c>
      <c r="L3049" s="3">
        <v>37973.469444444447</v>
      </c>
      <c r="M3049" t="s">
        <v>9</v>
      </c>
      <c r="N3049" t="s">
        <v>9</v>
      </c>
      <c r="O3049" t="s">
        <v>9</v>
      </c>
      <c r="P3049" s="3">
        <v>37973.484722222223</v>
      </c>
      <c r="Q3049">
        <v>0</v>
      </c>
      <c r="R3049" t="s">
        <v>76</v>
      </c>
      <c r="S3049">
        <v>0</v>
      </c>
      <c r="T3049">
        <v>0</v>
      </c>
      <c r="U3049" t="s">
        <v>9</v>
      </c>
      <c r="V3049" s="3">
        <v>37973.457638888889</v>
      </c>
      <c r="W3049">
        <v>1</v>
      </c>
      <c r="X3049" s="3">
        <v>37973.469444444447</v>
      </c>
      <c r="Y3049" t="s">
        <v>9</v>
      </c>
      <c r="Z3049">
        <v>0</v>
      </c>
      <c r="AA3049">
        <v>0</v>
      </c>
      <c r="AB3049" t="s">
        <v>88</v>
      </c>
    </row>
    <row r="3050" spans="1:28" x14ac:dyDescent="0.25">
      <c r="A3050" t="s">
        <v>74</v>
      </c>
      <c r="B3050" t="s">
        <v>75</v>
      </c>
      <c r="C3050">
        <v>53.649500000000003</v>
      </c>
      <c r="D3050">
        <v>9.9618000000000002</v>
      </c>
      <c r="E3050">
        <v>15</v>
      </c>
      <c r="F3050" s="2">
        <v>37974</v>
      </c>
      <c r="G3050">
        <v>-2</v>
      </c>
      <c r="H3050" s="3">
        <v>37974.484722222223</v>
      </c>
      <c r="I3050" s="3">
        <v>37974.457638888889</v>
      </c>
      <c r="J3050">
        <v>3.4</v>
      </c>
      <c r="K3050">
        <v>4</v>
      </c>
      <c r="L3050" s="3">
        <v>37974.470138888886</v>
      </c>
      <c r="M3050" t="s">
        <v>9</v>
      </c>
      <c r="N3050" t="s">
        <v>9</v>
      </c>
      <c r="O3050" t="s">
        <v>9</v>
      </c>
      <c r="P3050" s="3">
        <v>37974.484722222223</v>
      </c>
      <c r="Q3050">
        <v>0</v>
      </c>
      <c r="R3050" t="s">
        <v>76</v>
      </c>
      <c r="S3050">
        <v>0</v>
      </c>
      <c r="T3050">
        <v>0</v>
      </c>
      <c r="U3050" t="s">
        <v>9</v>
      </c>
      <c r="V3050" s="3">
        <v>37974.457638888889</v>
      </c>
      <c r="W3050">
        <v>1</v>
      </c>
      <c r="X3050" s="3">
        <v>37974.470138888886</v>
      </c>
      <c r="Y3050" t="s">
        <v>9</v>
      </c>
      <c r="Z3050">
        <v>0</v>
      </c>
      <c r="AA3050">
        <v>0</v>
      </c>
      <c r="AB3050" t="s">
        <v>88</v>
      </c>
    </row>
    <row r="3051" spans="1:28" x14ac:dyDescent="0.25">
      <c r="A3051" t="s">
        <v>74</v>
      </c>
      <c r="B3051" t="s">
        <v>75</v>
      </c>
      <c r="C3051">
        <v>53.649500000000003</v>
      </c>
      <c r="D3051">
        <v>9.9618000000000002</v>
      </c>
      <c r="E3051">
        <v>15</v>
      </c>
      <c r="F3051" s="2">
        <v>37975</v>
      </c>
      <c r="G3051">
        <v>3.4</v>
      </c>
      <c r="H3051" s="3">
        <v>37975.484722222223</v>
      </c>
      <c r="I3051" s="3">
        <v>37975.457638888889</v>
      </c>
      <c r="J3051">
        <v>5.2</v>
      </c>
      <c r="K3051">
        <v>5.2</v>
      </c>
      <c r="L3051" s="3">
        <v>37975.470138888886</v>
      </c>
      <c r="M3051" t="s">
        <v>9</v>
      </c>
      <c r="N3051" t="s">
        <v>9</v>
      </c>
      <c r="O3051" t="s">
        <v>9</v>
      </c>
      <c r="P3051" s="3">
        <v>37975.484722222223</v>
      </c>
      <c r="Q3051">
        <v>0</v>
      </c>
      <c r="R3051" t="s">
        <v>76</v>
      </c>
      <c r="S3051">
        <v>0</v>
      </c>
      <c r="T3051">
        <v>0</v>
      </c>
      <c r="U3051" t="s">
        <v>9</v>
      </c>
      <c r="V3051" s="3">
        <v>37975.457638888889</v>
      </c>
      <c r="W3051">
        <v>1</v>
      </c>
      <c r="X3051" s="3">
        <v>37975.470138888886</v>
      </c>
      <c r="Y3051" t="s">
        <v>9</v>
      </c>
      <c r="Z3051">
        <v>0</v>
      </c>
      <c r="AA3051">
        <v>0</v>
      </c>
      <c r="AB3051" t="s">
        <v>88</v>
      </c>
    </row>
    <row r="3052" spans="1:28" x14ac:dyDescent="0.25">
      <c r="A3052" t="s">
        <v>74</v>
      </c>
      <c r="B3052" t="s">
        <v>75</v>
      </c>
      <c r="C3052">
        <v>53.649500000000003</v>
      </c>
      <c r="D3052">
        <v>9.9618000000000002</v>
      </c>
      <c r="E3052">
        <v>15</v>
      </c>
      <c r="F3052" s="2">
        <v>37976</v>
      </c>
      <c r="G3052">
        <v>3.8</v>
      </c>
      <c r="H3052" s="3">
        <v>37976.459027777775</v>
      </c>
      <c r="I3052" s="3">
        <v>37976.430555555555</v>
      </c>
      <c r="J3052">
        <v>3.8</v>
      </c>
      <c r="K3052">
        <v>8.8000000000000007</v>
      </c>
      <c r="L3052" s="3">
        <v>37976.470833333333</v>
      </c>
      <c r="M3052" t="s">
        <v>89</v>
      </c>
      <c r="N3052" t="s">
        <v>9</v>
      </c>
      <c r="O3052" t="s">
        <v>9</v>
      </c>
      <c r="P3052" s="3">
        <v>37976.459027777775</v>
      </c>
      <c r="Q3052">
        <v>5.8</v>
      </c>
      <c r="R3052" t="s">
        <v>77</v>
      </c>
      <c r="S3052">
        <v>5.8</v>
      </c>
      <c r="T3052">
        <v>0</v>
      </c>
      <c r="U3052" t="s">
        <v>9</v>
      </c>
      <c r="V3052" s="3">
        <v>37976.430555555555</v>
      </c>
      <c r="W3052">
        <v>1</v>
      </c>
      <c r="X3052" s="3">
        <v>37976.470833333333</v>
      </c>
      <c r="Y3052" t="s">
        <v>9</v>
      </c>
      <c r="Z3052">
        <v>5.8</v>
      </c>
      <c r="AA3052">
        <v>0</v>
      </c>
      <c r="AB3052" t="s">
        <v>88</v>
      </c>
    </row>
    <row r="3053" spans="1:28" x14ac:dyDescent="0.25">
      <c r="A3053" t="s">
        <v>74</v>
      </c>
      <c r="B3053" t="s">
        <v>75</v>
      </c>
      <c r="C3053">
        <v>53.649500000000003</v>
      </c>
      <c r="D3053">
        <v>9.9618000000000002</v>
      </c>
      <c r="E3053">
        <v>15</v>
      </c>
      <c r="F3053" s="2">
        <v>37977</v>
      </c>
      <c r="G3053">
        <v>-0.4</v>
      </c>
      <c r="H3053" s="3">
        <v>37977.459027777775</v>
      </c>
      <c r="I3053" s="3">
        <v>37977.430555555555</v>
      </c>
      <c r="J3053">
        <v>0.1</v>
      </c>
      <c r="K3053">
        <v>5</v>
      </c>
      <c r="L3053" s="3">
        <v>37977.470833333333</v>
      </c>
      <c r="M3053" t="s">
        <v>89</v>
      </c>
      <c r="N3053" t="s">
        <v>9</v>
      </c>
      <c r="O3053" t="s">
        <v>9</v>
      </c>
      <c r="P3053" s="3">
        <v>37977.459027777775</v>
      </c>
      <c r="Q3053">
        <v>1.8</v>
      </c>
      <c r="R3053" t="s">
        <v>77</v>
      </c>
      <c r="S3053">
        <v>1.8</v>
      </c>
      <c r="T3053">
        <v>0</v>
      </c>
      <c r="U3053" t="s">
        <v>9</v>
      </c>
      <c r="V3053" s="3">
        <v>37977.430555555555</v>
      </c>
      <c r="W3053">
        <v>1</v>
      </c>
      <c r="X3053" s="3">
        <v>37977.470833333333</v>
      </c>
      <c r="Y3053" t="s">
        <v>9</v>
      </c>
      <c r="Z3053">
        <v>1.8</v>
      </c>
      <c r="AA3053">
        <v>0</v>
      </c>
      <c r="AB3053" t="s">
        <v>88</v>
      </c>
    </row>
    <row r="3054" spans="1:28" x14ac:dyDescent="0.25">
      <c r="A3054" t="s">
        <v>74</v>
      </c>
      <c r="B3054" t="s">
        <v>75</v>
      </c>
      <c r="C3054">
        <v>53.649500000000003</v>
      </c>
      <c r="D3054">
        <v>9.9618000000000002</v>
      </c>
      <c r="E3054">
        <v>15</v>
      </c>
      <c r="F3054" s="2">
        <v>37978</v>
      </c>
      <c r="G3054">
        <v>-5.2</v>
      </c>
      <c r="H3054" s="3">
        <v>37978.488888888889</v>
      </c>
      <c r="I3054" s="3">
        <v>37978.461805555555</v>
      </c>
      <c r="J3054">
        <v>-1</v>
      </c>
      <c r="K3054">
        <v>0.2</v>
      </c>
      <c r="L3054" s="3">
        <v>37978.47152777778</v>
      </c>
      <c r="M3054" t="s">
        <v>9</v>
      </c>
      <c r="N3054" t="s">
        <v>9</v>
      </c>
      <c r="O3054" t="s">
        <v>9</v>
      </c>
      <c r="P3054" s="3">
        <v>37978.488888888889</v>
      </c>
      <c r="Q3054">
        <v>0</v>
      </c>
      <c r="R3054" t="s">
        <v>76</v>
      </c>
      <c r="S3054">
        <v>0</v>
      </c>
      <c r="T3054">
        <v>0</v>
      </c>
      <c r="U3054" t="s">
        <v>9</v>
      </c>
      <c r="V3054" s="3">
        <v>37978.461805555555</v>
      </c>
      <c r="W3054">
        <v>1</v>
      </c>
      <c r="X3054" s="3">
        <v>37978.47152777778</v>
      </c>
      <c r="Y3054" t="s">
        <v>9</v>
      </c>
      <c r="Z3054">
        <v>0</v>
      </c>
      <c r="AA3054">
        <v>0</v>
      </c>
      <c r="AB3054" t="s">
        <v>88</v>
      </c>
    </row>
    <row r="3055" spans="1:28" x14ac:dyDescent="0.25">
      <c r="A3055" t="s">
        <v>74</v>
      </c>
      <c r="B3055" t="s">
        <v>75</v>
      </c>
      <c r="C3055">
        <v>53.649500000000003</v>
      </c>
      <c r="D3055">
        <v>9.9618000000000002</v>
      </c>
      <c r="E3055">
        <v>15</v>
      </c>
      <c r="F3055" s="2">
        <v>37979</v>
      </c>
      <c r="G3055">
        <v>-1</v>
      </c>
      <c r="H3055" s="3">
        <v>37979.488888888889</v>
      </c>
      <c r="I3055" s="3">
        <v>37979.461805555555</v>
      </c>
      <c r="J3055">
        <v>3.2</v>
      </c>
      <c r="K3055">
        <v>3.2</v>
      </c>
      <c r="L3055" s="3">
        <v>37979.47152777778</v>
      </c>
      <c r="M3055" t="s">
        <v>9</v>
      </c>
      <c r="N3055" t="s">
        <v>9</v>
      </c>
      <c r="O3055" t="s">
        <v>9</v>
      </c>
      <c r="P3055" s="3">
        <v>37979.488888888889</v>
      </c>
      <c r="Q3055">
        <v>0</v>
      </c>
      <c r="R3055" t="s">
        <v>76</v>
      </c>
      <c r="S3055">
        <v>0</v>
      </c>
      <c r="T3055">
        <v>0</v>
      </c>
      <c r="U3055" t="s">
        <v>9</v>
      </c>
      <c r="V3055" s="3">
        <v>37979.461805555555</v>
      </c>
      <c r="W3055">
        <v>1</v>
      </c>
      <c r="X3055" s="3">
        <v>37979.47152777778</v>
      </c>
      <c r="Y3055" t="s">
        <v>9</v>
      </c>
      <c r="Z3055">
        <v>0</v>
      </c>
      <c r="AA3055">
        <v>0</v>
      </c>
      <c r="AB3055" t="s">
        <v>88</v>
      </c>
    </row>
    <row r="3056" spans="1:28" x14ac:dyDescent="0.25">
      <c r="A3056" t="s">
        <v>74</v>
      </c>
      <c r="B3056" t="s">
        <v>75</v>
      </c>
      <c r="C3056">
        <v>53.649500000000003</v>
      </c>
      <c r="D3056">
        <v>9.9618000000000002</v>
      </c>
      <c r="E3056">
        <v>15</v>
      </c>
      <c r="F3056" s="2">
        <v>37980</v>
      </c>
      <c r="G3056">
        <v>3.2</v>
      </c>
      <c r="H3056" s="3">
        <v>37980.488888888889</v>
      </c>
      <c r="I3056" s="3">
        <v>37980.461805555555</v>
      </c>
      <c r="J3056">
        <v>6.3</v>
      </c>
      <c r="K3056">
        <v>6.3</v>
      </c>
      <c r="L3056" s="3">
        <v>37980.472222222219</v>
      </c>
      <c r="M3056" t="s">
        <v>9</v>
      </c>
      <c r="N3056" t="s">
        <v>9</v>
      </c>
      <c r="O3056" t="s">
        <v>9</v>
      </c>
      <c r="P3056" s="3">
        <v>37980.488888888889</v>
      </c>
      <c r="Q3056">
        <v>0.8</v>
      </c>
      <c r="R3056" t="s">
        <v>77</v>
      </c>
      <c r="S3056">
        <v>0.8</v>
      </c>
      <c r="T3056">
        <v>0</v>
      </c>
      <c r="U3056" t="s">
        <v>9</v>
      </c>
      <c r="V3056" s="3">
        <v>37980.461805555555</v>
      </c>
      <c r="W3056">
        <v>1</v>
      </c>
      <c r="X3056" s="3">
        <v>37980.472222222219</v>
      </c>
      <c r="Y3056" t="s">
        <v>9</v>
      </c>
      <c r="Z3056">
        <v>0.8</v>
      </c>
      <c r="AA3056">
        <v>0</v>
      </c>
      <c r="AB3056" t="s">
        <v>88</v>
      </c>
    </row>
    <row r="3057" spans="1:28" x14ac:dyDescent="0.25">
      <c r="A3057" t="s">
        <v>74</v>
      </c>
      <c r="B3057" t="s">
        <v>75</v>
      </c>
      <c r="C3057">
        <v>53.649500000000003</v>
      </c>
      <c r="D3057">
        <v>9.9618000000000002</v>
      </c>
      <c r="E3057">
        <v>15</v>
      </c>
      <c r="F3057" s="2">
        <v>37981</v>
      </c>
      <c r="G3057">
        <v>-1</v>
      </c>
      <c r="H3057" s="3">
        <v>37981.488888888889</v>
      </c>
      <c r="I3057" s="3">
        <v>37981.461805555555</v>
      </c>
      <c r="J3057">
        <v>3.2</v>
      </c>
      <c r="K3057">
        <v>3.2</v>
      </c>
      <c r="L3057" s="3">
        <v>37981.472222222219</v>
      </c>
      <c r="M3057" t="s">
        <v>9</v>
      </c>
      <c r="N3057" t="s">
        <v>9</v>
      </c>
      <c r="O3057" t="s">
        <v>9</v>
      </c>
      <c r="P3057" s="3">
        <v>37981.488888888889</v>
      </c>
      <c r="Q3057">
        <v>0</v>
      </c>
      <c r="R3057" t="s">
        <v>76</v>
      </c>
      <c r="S3057">
        <v>0</v>
      </c>
      <c r="T3057">
        <v>0</v>
      </c>
      <c r="U3057" t="s">
        <v>9</v>
      </c>
      <c r="V3057" s="3">
        <v>37981.461805555555</v>
      </c>
      <c r="W3057">
        <v>1</v>
      </c>
      <c r="X3057" s="3">
        <v>37981.472222222219</v>
      </c>
      <c r="Y3057" t="s">
        <v>9</v>
      </c>
      <c r="Z3057">
        <v>0</v>
      </c>
      <c r="AA3057">
        <v>0</v>
      </c>
      <c r="AB3057" t="s">
        <v>88</v>
      </c>
    </row>
    <row r="3058" spans="1:28" x14ac:dyDescent="0.25">
      <c r="A3058" t="s">
        <v>74</v>
      </c>
      <c r="B3058" t="s">
        <v>75</v>
      </c>
      <c r="C3058">
        <v>53.649500000000003</v>
      </c>
      <c r="D3058">
        <v>9.9618000000000002</v>
      </c>
      <c r="E3058">
        <v>15</v>
      </c>
      <c r="F3058" s="2">
        <v>37982</v>
      </c>
      <c r="G3058">
        <v>4.9000000000000004</v>
      </c>
      <c r="H3058" s="3">
        <v>37982.488888888889</v>
      </c>
      <c r="I3058" s="3">
        <v>37982.461805555555</v>
      </c>
      <c r="J3058">
        <v>8.6999999999999993</v>
      </c>
      <c r="K3058">
        <v>8.6999999999999993</v>
      </c>
      <c r="L3058" s="3">
        <v>37982.472916666666</v>
      </c>
      <c r="M3058" t="s">
        <v>9</v>
      </c>
      <c r="N3058" t="s">
        <v>9</v>
      </c>
      <c r="O3058" t="s">
        <v>9</v>
      </c>
      <c r="P3058" s="3">
        <v>37982.488888888889</v>
      </c>
      <c r="Q3058">
        <v>0.4</v>
      </c>
      <c r="R3058" t="s">
        <v>77</v>
      </c>
      <c r="S3058">
        <v>0.4</v>
      </c>
      <c r="T3058">
        <v>0</v>
      </c>
      <c r="U3058" t="s">
        <v>9</v>
      </c>
      <c r="V3058" s="3">
        <v>37982.461805555555</v>
      </c>
      <c r="W3058">
        <v>1</v>
      </c>
      <c r="X3058" s="3">
        <v>37982.472916666666</v>
      </c>
      <c r="Y3058" t="s">
        <v>9</v>
      </c>
      <c r="Z3058">
        <v>0.4</v>
      </c>
      <c r="AA3058">
        <v>0</v>
      </c>
      <c r="AB3058" t="s">
        <v>88</v>
      </c>
    </row>
    <row r="3059" spans="1:28" x14ac:dyDescent="0.25">
      <c r="A3059" t="s">
        <v>74</v>
      </c>
      <c r="B3059" t="s">
        <v>75</v>
      </c>
      <c r="C3059">
        <v>53.649500000000003</v>
      </c>
      <c r="D3059">
        <v>9.9618000000000002</v>
      </c>
      <c r="E3059">
        <v>15</v>
      </c>
      <c r="F3059" s="2">
        <v>37983</v>
      </c>
      <c r="G3059">
        <v>4.3</v>
      </c>
      <c r="H3059" s="3">
        <v>37983.488888888889</v>
      </c>
      <c r="I3059" s="3">
        <v>37983.461805555555</v>
      </c>
      <c r="J3059">
        <v>6.6</v>
      </c>
      <c r="K3059">
        <v>6.6</v>
      </c>
      <c r="L3059" s="3">
        <v>37983.472916666666</v>
      </c>
      <c r="M3059" t="s">
        <v>9</v>
      </c>
      <c r="N3059" t="s">
        <v>9</v>
      </c>
      <c r="O3059" t="s">
        <v>9</v>
      </c>
      <c r="P3059" s="3">
        <v>37983.488888888889</v>
      </c>
      <c r="Q3059">
        <v>6.9</v>
      </c>
      <c r="R3059" t="s">
        <v>77</v>
      </c>
      <c r="S3059">
        <v>6.9</v>
      </c>
      <c r="T3059">
        <v>0</v>
      </c>
      <c r="U3059" t="s">
        <v>9</v>
      </c>
      <c r="V3059" s="3">
        <v>37983.461805555555</v>
      </c>
      <c r="W3059">
        <v>1</v>
      </c>
      <c r="X3059" s="3">
        <v>37983.472916666666</v>
      </c>
      <c r="Y3059" t="s">
        <v>9</v>
      </c>
      <c r="Z3059">
        <v>6.9</v>
      </c>
      <c r="AA3059">
        <v>0</v>
      </c>
      <c r="AB3059" t="s">
        <v>88</v>
      </c>
    </row>
    <row r="3060" spans="1:28" x14ac:dyDescent="0.25">
      <c r="A3060" t="s">
        <v>74</v>
      </c>
      <c r="B3060" t="s">
        <v>75</v>
      </c>
      <c r="C3060">
        <v>53.649500000000003</v>
      </c>
      <c r="D3060">
        <v>9.9618000000000002</v>
      </c>
      <c r="E3060">
        <v>15</v>
      </c>
      <c r="F3060" s="2">
        <v>37984</v>
      </c>
      <c r="G3060">
        <v>2.8</v>
      </c>
      <c r="H3060" s="3">
        <v>37984.488888888889</v>
      </c>
      <c r="I3060" s="3">
        <v>37984.461805555555</v>
      </c>
      <c r="J3060">
        <v>4.9000000000000004</v>
      </c>
      <c r="K3060">
        <v>8</v>
      </c>
      <c r="L3060" s="3">
        <v>37984.473611111112</v>
      </c>
      <c r="M3060" t="s">
        <v>9</v>
      </c>
      <c r="N3060" t="s">
        <v>9</v>
      </c>
      <c r="O3060" t="s">
        <v>9</v>
      </c>
      <c r="P3060" s="3">
        <v>37984.488888888889</v>
      </c>
      <c r="Q3060">
        <v>5.4</v>
      </c>
      <c r="R3060" t="s">
        <v>77</v>
      </c>
      <c r="S3060">
        <v>5.4</v>
      </c>
      <c r="T3060">
        <v>0</v>
      </c>
      <c r="U3060" t="s">
        <v>9</v>
      </c>
      <c r="V3060" s="3">
        <v>37984.461805555555</v>
      </c>
      <c r="W3060">
        <v>1</v>
      </c>
      <c r="X3060" s="3">
        <v>37984.473611111112</v>
      </c>
      <c r="Y3060" t="s">
        <v>9</v>
      </c>
      <c r="Z3060">
        <v>5.4</v>
      </c>
      <c r="AA3060">
        <v>0</v>
      </c>
      <c r="AB3060" t="s">
        <v>88</v>
      </c>
    </row>
    <row r="3061" spans="1:28" x14ac:dyDescent="0.25">
      <c r="A3061" t="s">
        <v>74</v>
      </c>
      <c r="B3061" t="s">
        <v>75</v>
      </c>
      <c r="C3061">
        <v>53.649500000000003</v>
      </c>
      <c r="D3061">
        <v>9.9618000000000002</v>
      </c>
      <c r="E3061">
        <v>15</v>
      </c>
      <c r="F3061" s="2">
        <v>37985</v>
      </c>
      <c r="G3061">
        <v>-1.2</v>
      </c>
      <c r="H3061" s="3">
        <v>37985.493750000001</v>
      </c>
      <c r="I3061" s="3">
        <v>37985.466666666667</v>
      </c>
      <c r="J3061">
        <v>0.8</v>
      </c>
      <c r="K3061">
        <v>5.3</v>
      </c>
      <c r="L3061" s="3">
        <v>37985.473611111112</v>
      </c>
      <c r="M3061" t="s">
        <v>9</v>
      </c>
      <c r="N3061" t="s">
        <v>9</v>
      </c>
      <c r="O3061" t="s">
        <v>9</v>
      </c>
      <c r="P3061" s="3">
        <v>37985.493750000001</v>
      </c>
      <c r="Q3061">
        <v>0</v>
      </c>
      <c r="R3061" t="s">
        <v>76</v>
      </c>
      <c r="S3061">
        <v>0</v>
      </c>
      <c r="T3061">
        <v>0</v>
      </c>
      <c r="U3061" t="s">
        <v>9</v>
      </c>
      <c r="V3061" s="3">
        <v>37985.466666666667</v>
      </c>
      <c r="W3061">
        <v>1</v>
      </c>
      <c r="X3061" s="3">
        <v>37985.473611111112</v>
      </c>
      <c r="Y3061" t="s">
        <v>9</v>
      </c>
      <c r="Z3061">
        <v>0</v>
      </c>
      <c r="AA3061">
        <v>0</v>
      </c>
      <c r="AB3061" t="s">
        <v>88</v>
      </c>
    </row>
    <row r="3062" spans="1:28" x14ac:dyDescent="0.25">
      <c r="A3062" t="s">
        <v>74</v>
      </c>
      <c r="B3062" t="s">
        <v>75</v>
      </c>
      <c r="C3062">
        <v>53.649500000000003</v>
      </c>
      <c r="D3062">
        <v>9.9618000000000002</v>
      </c>
      <c r="E3062">
        <v>15</v>
      </c>
      <c r="F3062" s="2">
        <v>37986</v>
      </c>
      <c r="G3062">
        <v>0.5</v>
      </c>
      <c r="H3062" s="3">
        <v>37986.465277777781</v>
      </c>
      <c r="I3062" s="3">
        <v>37986.438194444447</v>
      </c>
      <c r="J3062">
        <v>1</v>
      </c>
      <c r="K3062">
        <v>1.6</v>
      </c>
      <c r="L3062" s="3">
        <v>37986.473611111112</v>
      </c>
      <c r="M3062" t="s">
        <v>9</v>
      </c>
      <c r="N3062" t="s">
        <v>9</v>
      </c>
      <c r="O3062" t="s">
        <v>9</v>
      </c>
      <c r="P3062" s="3">
        <v>37986.465277777781</v>
      </c>
      <c r="Q3062">
        <v>0</v>
      </c>
      <c r="R3062" t="s">
        <v>76</v>
      </c>
      <c r="S3062">
        <v>0</v>
      </c>
      <c r="T3062">
        <v>0</v>
      </c>
      <c r="U3062" t="s">
        <v>9</v>
      </c>
      <c r="V3062" s="3">
        <v>37986.438194444447</v>
      </c>
      <c r="W3062">
        <v>1</v>
      </c>
      <c r="X3062" s="3">
        <v>37986.473611111112</v>
      </c>
      <c r="Y3062" t="s">
        <v>9</v>
      </c>
      <c r="Z3062">
        <v>0</v>
      </c>
      <c r="AA3062">
        <v>0</v>
      </c>
      <c r="AB3062" t="s">
        <v>88</v>
      </c>
    </row>
    <row r="3063" spans="1:28" x14ac:dyDescent="0.25">
      <c r="A3063" t="s">
        <v>74</v>
      </c>
      <c r="B3063" t="s">
        <v>75</v>
      </c>
      <c r="C3063">
        <v>53.649500000000003</v>
      </c>
      <c r="D3063">
        <v>9.9618000000000002</v>
      </c>
      <c r="E3063">
        <v>15</v>
      </c>
      <c r="F3063" s="2">
        <v>37987</v>
      </c>
      <c r="G3063">
        <v>-6.4</v>
      </c>
      <c r="H3063" s="3">
        <v>37987.495833333334</v>
      </c>
      <c r="I3063" s="3">
        <v>37987.46875</v>
      </c>
      <c r="J3063">
        <v>-2.8</v>
      </c>
      <c r="K3063">
        <v>2</v>
      </c>
      <c r="L3063" s="3">
        <v>37987.474305555559</v>
      </c>
      <c r="M3063" t="s">
        <v>9</v>
      </c>
      <c r="N3063" t="s">
        <v>9</v>
      </c>
      <c r="O3063" t="s">
        <v>9</v>
      </c>
      <c r="P3063" s="3">
        <v>37987.495833333334</v>
      </c>
      <c r="Q3063">
        <v>0</v>
      </c>
      <c r="R3063" t="s">
        <v>76</v>
      </c>
      <c r="S3063">
        <v>0</v>
      </c>
      <c r="T3063">
        <v>0</v>
      </c>
      <c r="U3063" t="s">
        <v>9</v>
      </c>
      <c r="V3063" s="3">
        <v>37987.46875</v>
      </c>
      <c r="W3063">
        <v>1</v>
      </c>
      <c r="X3063" s="3">
        <v>37987.474305555559</v>
      </c>
      <c r="Y3063" t="s">
        <v>9</v>
      </c>
      <c r="Z3063">
        <v>0</v>
      </c>
      <c r="AA3063">
        <v>0</v>
      </c>
      <c r="AB3063" t="s">
        <v>88</v>
      </c>
    </row>
    <row r="3064" spans="1:28" x14ac:dyDescent="0.25">
      <c r="A3064" t="s">
        <v>74</v>
      </c>
      <c r="B3064" t="s">
        <v>75</v>
      </c>
      <c r="C3064">
        <v>53.649500000000003</v>
      </c>
      <c r="D3064">
        <v>9.9618000000000002</v>
      </c>
      <c r="E3064">
        <v>15</v>
      </c>
      <c r="F3064" s="2">
        <v>37988</v>
      </c>
      <c r="G3064">
        <v>-3.5</v>
      </c>
      <c r="H3064" s="3">
        <v>37988.495833333334</v>
      </c>
      <c r="I3064" s="3">
        <v>37988.46875</v>
      </c>
      <c r="J3064">
        <v>0.1</v>
      </c>
      <c r="K3064">
        <v>0.1</v>
      </c>
      <c r="L3064" s="3">
        <v>37988.474305555559</v>
      </c>
      <c r="M3064" t="s">
        <v>9</v>
      </c>
      <c r="N3064" t="s">
        <v>9</v>
      </c>
      <c r="O3064" t="s">
        <v>9</v>
      </c>
      <c r="P3064" s="3">
        <v>37988.495833333334</v>
      </c>
      <c r="Q3064">
        <v>0</v>
      </c>
      <c r="R3064" t="s">
        <v>76</v>
      </c>
      <c r="S3064">
        <v>0</v>
      </c>
      <c r="T3064">
        <v>0</v>
      </c>
      <c r="U3064" t="s">
        <v>9</v>
      </c>
      <c r="V3064" s="3">
        <v>37988.46875</v>
      </c>
      <c r="W3064">
        <v>1</v>
      </c>
      <c r="X3064" s="3">
        <v>37988.474305555559</v>
      </c>
      <c r="Y3064" t="s">
        <v>9</v>
      </c>
      <c r="Z3064">
        <v>0</v>
      </c>
      <c r="AA3064">
        <v>0</v>
      </c>
      <c r="AB3064" t="s">
        <v>88</v>
      </c>
    </row>
    <row r="3065" spans="1:28" x14ac:dyDescent="0.25">
      <c r="A3065" t="s">
        <v>74</v>
      </c>
      <c r="B3065" t="s">
        <v>75</v>
      </c>
      <c r="C3065">
        <v>53.649500000000003</v>
      </c>
      <c r="D3065">
        <v>9.9618000000000002</v>
      </c>
      <c r="E3065">
        <v>15</v>
      </c>
      <c r="F3065" s="2">
        <v>37989</v>
      </c>
      <c r="G3065">
        <v>-1.8</v>
      </c>
      <c r="H3065" s="3">
        <v>37989.495833333334</v>
      </c>
      <c r="I3065" s="3">
        <v>37989.46875</v>
      </c>
      <c r="J3065">
        <v>-0.1</v>
      </c>
      <c r="K3065">
        <v>0.3</v>
      </c>
      <c r="L3065" s="3">
        <v>37989.474999999999</v>
      </c>
      <c r="M3065" t="s">
        <v>9</v>
      </c>
      <c r="N3065" t="s">
        <v>9</v>
      </c>
      <c r="O3065" t="s">
        <v>9</v>
      </c>
      <c r="P3065" s="3">
        <v>37989.495833333334</v>
      </c>
      <c r="Q3065">
        <v>0</v>
      </c>
      <c r="R3065" t="s">
        <v>76</v>
      </c>
      <c r="S3065">
        <v>0</v>
      </c>
      <c r="T3065">
        <v>0</v>
      </c>
      <c r="U3065" t="s">
        <v>9</v>
      </c>
      <c r="V3065" s="3">
        <v>37989.46875</v>
      </c>
      <c r="W3065">
        <v>1</v>
      </c>
      <c r="X3065" s="3">
        <v>37989.474999999999</v>
      </c>
      <c r="Y3065" t="s">
        <v>9</v>
      </c>
      <c r="Z3065">
        <v>0</v>
      </c>
      <c r="AA3065">
        <v>0</v>
      </c>
      <c r="AB3065" t="s">
        <v>88</v>
      </c>
    </row>
    <row r="3066" spans="1:28" x14ac:dyDescent="0.25">
      <c r="A3066" t="s">
        <v>74</v>
      </c>
      <c r="B3066" t="s">
        <v>75</v>
      </c>
      <c r="C3066">
        <v>53.649500000000003</v>
      </c>
      <c r="D3066">
        <v>9.9618000000000002</v>
      </c>
      <c r="E3066">
        <v>15</v>
      </c>
      <c r="F3066" s="2">
        <v>37991</v>
      </c>
      <c r="G3066">
        <v>-5.6</v>
      </c>
      <c r="H3066" s="3">
        <v>37991.499305555553</v>
      </c>
      <c r="I3066" s="3">
        <v>37991.472222222219</v>
      </c>
      <c r="J3066">
        <v>-3.8</v>
      </c>
      <c r="K3066">
        <v>-2.4</v>
      </c>
      <c r="L3066" s="3">
        <v>37991.475694444445</v>
      </c>
      <c r="M3066" t="s">
        <v>9</v>
      </c>
      <c r="N3066" t="s">
        <v>9</v>
      </c>
      <c r="O3066" t="s">
        <v>83</v>
      </c>
      <c r="P3066" s="3">
        <v>37991.490972222222</v>
      </c>
      <c r="Q3066">
        <v>2</v>
      </c>
      <c r="R3066" t="s">
        <v>87</v>
      </c>
      <c r="S3066">
        <v>2</v>
      </c>
      <c r="T3066">
        <v>15</v>
      </c>
      <c r="U3066" t="s">
        <v>9</v>
      </c>
      <c r="V3066" s="3">
        <v>37991.463888888888</v>
      </c>
      <c r="W3066">
        <v>1</v>
      </c>
      <c r="X3066" s="3">
        <v>37991.475694444445</v>
      </c>
      <c r="Y3066">
        <v>5.8</v>
      </c>
      <c r="Z3066" t="s">
        <v>9</v>
      </c>
      <c r="AA3066">
        <v>15</v>
      </c>
    </row>
    <row r="3067" spans="1:28" x14ac:dyDescent="0.25">
      <c r="A3067" t="s">
        <v>74</v>
      </c>
      <c r="B3067" t="s">
        <v>75</v>
      </c>
      <c r="C3067">
        <v>53.649500000000003</v>
      </c>
      <c r="D3067">
        <v>9.9618000000000002</v>
      </c>
      <c r="E3067">
        <v>15</v>
      </c>
      <c r="F3067" s="2">
        <v>37993</v>
      </c>
      <c r="G3067">
        <v>-1.8</v>
      </c>
      <c r="H3067" s="3">
        <v>37993.499305555553</v>
      </c>
      <c r="I3067" s="3">
        <v>37993.472222222219</v>
      </c>
      <c r="J3067">
        <v>5.0999999999999996</v>
      </c>
      <c r="K3067">
        <v>5.2</v>
      </c>
      <c r="L3067" s="3">
        <v>37993.476388888892</v>
      </c>
      <c r="M3067" t="s">
        <v>9</v>
      </c>
      <c r="N3067" t="s">
        <v>9</v>
      </c>
      <c r="O3067" t="s">
        <v>9</v>
      </c>
      <c r="P3067" s="3">
        <v>37993.499305555553</v>
      </c>
      <c r="Q3067">
        <v>1.6</v>
      </c>
      <c r="R3067" t="s">
        <v>77</v>
      </c>
      <c r="S3067">
        <v>1.6</v>
      </c>
      <c r="T3067">
        <v>0</v>
      </c>
      <c r="U3067" t="s">
        <v>9</v>
      </c>
      <c r="V3067" s="3">
        <v>37993.472222222219</v>
      </c>
      <c r="W3067">
        <v>1</v>
      </c>
      <c r="X3067" s="3">
        <v>37993.476388888892</v>
      </c>
      <c r="Y3067" t="s">
        <v>9</v>
      </c>
      <c r="Z3067">
        <v>1.6</v>
      </c>
      <c r="AA3067">
        <v>0</v>
      </c>
      <c r="AB3067" t="s">
        <v>88</v>
      </c>
    </row>
    <row r="3068" spans="1:28" x14ac:dyDescent="0.25">
      <c r="A3068" t="s">
        <v>74</v>
      </c>
      <c r="B3068" t="s">
        <v>75</v>
      </c>
      <c r="C3068">
        <v>53.649500000000003</v>
      </c>
      <c r="D3068">
        <v>9.9618000000000002</v>
      </c>
      <c r="E3068">
        <v>15</v>
      </c>
      <c r="F3068" s="2">
        <v>37994</v>
      </c>
      <c r="G3068">
        <v>-2.4</v>
      </c>
      <c r="H3068" s="3">
        <v>37994.499305555553</v>
      </c>
      <c r="I3068" s="3">
        <v>37994.472222222219</v>
      </c>
      <c r="J3068">
        <v>2.4</v>
      </c>
      <c r="K3068">
        <v>5.0999999999999996</v>
      </c>
      <c r="L3068" s="3">
        <v>37994.476388888892</v>
      </c>
      <c r="M3068" t="s">
        <v>9</v>
      </c>
      <c r="N3068" t="s">
        <v>9</v>
      </c>
      <c r="O3068" t="s">
        <v>9</v>
      </c>
      <c r="P3068" s="3">
        <v>37994.499305555553</v>
      </c>
      <c r="Q3068">
        <v>0</v>
      </c>
      <c r="R3068" t="s">
        <v>76</v>
      </c>
      <c r="S3068">
        <v>0</v>
      </c>
      <c r="T3068">
        <v>0</v>
      </c>
      <c r="U3068" t="s">
        <v>9</v>
      </c>
      <c r="V3068" s="3">
        <v>37994.472222222219</v>
      </c>
      <c r="W3068">
        <v>1</v>
      </c>
      <c r="X3068" s="3">
        <v>37994.476388888892</v>
      </c>
      <c r="Y3068" t="s">
        <v>9</v>
      </c>
      <c r="Z3068">
        <v>0</v>
      </c>
      <c r="AA3068">
        <v>0</v>
      </c>
      <c r="AB3068" t="s">
        <v>88</v>
      </c>
    </row>
    <row r="3069" spans="1:28" x14ac:dyDescent="0.25">
      <c r="A3069" t="s">
        <v>74</v>
      </c>
      <c r="B3069" t="s">
        <v>75</v>
      </c>
      <c r="C3069">
        <v>53.649500000000003</v>
      </c>
      <c r="D3069">
        <v>9.9618000000000002</v>
      </c>
      <c r="E3069">
        <v>15</v>
      </c>
      <c r="F3069" s="2">
        <v>37995</v>
      </c>
      <c r="G3069">
        <v>1.1000000000000001</v>
      </c>
      <c r="H3069" s="3">
        <v>37995.499305555553</v>
      </c>
      <c r="I3069" s="3">
        <v>37995.472222222219</v>
      </c>
      <c r="J3069">
        <v>3.3</v>
      </c>
      <c r="K3069">
        <v>3.3</v>
      </c>
      <c r="L3069" s="3">
        <v>37995.477083333331</v>
      </c>
      <c r="M3069" t="s">
        <v>9</v>
      </c>
      <c r="N3069" t="s">
        <v>9</v>
      </c>
      <c r="O3069" t="s">
        <v>9</v>
      </c>
      <c r="P3069" s="3">
        <v>37995.499305555553</v>
      </c>
      <c r="Q3069">
        <v>1.7</v>
      </c>
      <c r="R3069" t="s">
        <v>77</v>
      </c>
      <c r="S3069">
        <v>1.7</v>
      </c>
      <c r="T3069">
        <v>0</v>
      </c>
      <c r="U3069" t="s">
        <v>9</v>
      </c>
      <c r="V3069" s="3">
        <v>37995.472222222219</v>
      </c>
      <c r="W3069">
        <v>1</v>
      </c>
      <c r="X3069" s="3">
        <v>37995.477083333331</v>
      </c>
      <c r="Y3069" t="s">
        <v>9</v>
      </c>
      <c r="Z3069">
        <v>1.7</v>
      </c>
      <c r="AA3069">
        <v>0</v>
      </c>
      <c r="AB3069" t="s">
        <v>88</v>
      </c>
    </row>
    <row r="3070" spans="1:28" x14ac:dyDescent="0.25">
      <c r="A3070" t="s">
        <v>74</v>
      </c>
      <c r="B3070" t="s">
        <v>75</v>
      </c>
      <c r="C3070">
        <v>53.649500000000003</v>
      </c>
      <c r="D3070">
        <v>9.9618000000000002</v>
      </c>
      <c r="E3070">
        <v>15</v>
      </c>
      <c r="F3070" s="2">
        <v>37996</v>
      </c>
      <c r="G3070">
        <v>3.3</v>
      </c>
      <c r="H3070" s="3">
        <v>37996.499305555553</v>
      </c>
      <c r="I3070" s="3">
        <v>37996.472222222219</v>
      </c>
      <c r="J3070">
        <v>5.7</v>
      </c>
      <c r="K3070">
        <v>5.7</v>
      </c>
      <c r="L3070" s="3">
        <v>37996.477083333331</v>
      </c>
      <c r="M3070" t="s">
        <v>9</v>
      </c>
      <c r="N3070" t="s">
        <v>9</v>
      </c>
      <c r="O3070" t="s">
        <v>9</v>
      </c>
      <c r="P3070" s="3">
        <v>37996.499305555553</v>
      </c>
      <c r="Q3070">
        <v>1.2</v>
      </c>
      <c r="R3070" t="s">
        <v>77</v>
      </c>
      <c r="S3070">
        <v>1.2</v>
      </c>
      <c r="T3070">
        <v>0</v>
      </c>
      <c r="U3070" t="s">
        <v>9</v>
      </c>
      <c r="V3070" s="3">
        <v>37996.472222222219</v>
      </c>
      <c r="W3070">
        <v>1</v>
      </c>
      <c r="X3070" s="3">
        <v>37996.477083333331</v>
      </c>
      <c r="Y3070" t="s">
        <v>9</v>
      </c>
      <c r="Z3070">
        <v>1.2</v>
      </c>
      <c r="AA3070">
        <v>0</v>
      </c>
      <c r="AB3070" t="s">
        <v>88</v>
      </c>
    </row>
    <row r="3071" spans="1:28" x14ac:dyDescent="0.25">
      <c r="A3071" t="s">
        <v>74</v>
      </c>
      <c r="B3071" t="s">
        <v>75</v>
      </c>
      <c r="C3071">
        <v>53.649500000000003</v>
      </c>
      <c r="D3071">
        <v>9.9618000000000002</v>
      </c>
      <c r="E3071">
        <v>15</v>
      </c>
      <c r="F3071" s="2">
        <v>37997</v>
      </c>
      <c r="G3071">
        <v>2.7</v>
      </c>
      <c r="H3071" s="3">
        <v>37997.48541666667</v>
      </c>
      <c r="I3071" s="3">
        <v>37997.458333333336</v>
      </c>
      <c r="J3071">
        <v>5.2</v>
      </c>
      <c r="K3071">
        <v>6</v>
      </c>
      <c r="L3071" s="3">
        <v>37997.477083333331</v>
      </c>
      <c r="M3071" t="s">
        <v>9</v>
      </c>
      <c r="N3071" t="s">
        <v>9</v>
      </c>
      <c r="O3071" t="s">
        <v>9</v>
      </c>
      <c r="P3071" s="3">
        <v>37997.48541666667</v>
      </c>
      <c r="Q3071">
        <v>1.5</v>
      </c>
      <c r="R3071" t="s">
        <v>77</v>
      </c>
      <c r="S3071">
        <v>1.5</v>
      </c>
      <c r="T3071">
        <v>0</v>
      </c>
      <c r="U3071" t="s">
        <v>9</v>
      </c>
      <c r="V3071" s="3">
        <v>37997.458333333336</v>
      </c>
      <c r="W3071">
        <v>1</v>
      </c>
      <c r="X3071" s="3">
        <v>37997.477083333331</v>
      </c>
      <c r="Y3071" t="s">
        <v>9</v>
      </c>
      <c r="Z3071">
        <v>1.5</v>
      </c>
      <c r="AA3071">
        <v>0</v>
      </c>
      <c r="AB3071" t="s">
        <v>88</v>
      </c>
    </row>
    <row r="3072" spans="1:28" x14ac:dyDescent="0.25">
      <c r="A3072" t="s">
        <v>74</v>
      </c>
      <c r="B3072" t="s">
        <v>75</v>
      </c>
      <c r="C3072">
        <v>53.649500000000003</v>
      </c>
      <c r="D3072">
        <v>9.9618000000000002</v>
      </c>
      <c r="E3072">
        <v>15</v>
      </c>
      <c r="F3072" s="2">
        <v>37998</v>
      </c>
      <c r="G3072">
        <v>3.8</v>
      </c>
      <c r="H3072" s="3">
        <v>37998.48541666667</v>
      </c>
      <c r="I3072" s="3">
        <v>37998.458333333336</v>
      </c>
      <c r="J3072">
        <v>5.9</v>
      </c>
      <c r="K3072">
        <v>9</v>
      </c>
      <c r="L3072" s="3">
        <v>37998.477777777778</v>
      </c>
      <c r="M3072" t="s">
        <v>9</v>
      </c>
      <c r="N3072" t="s">
        <v>9</v>
      </c>
      <c r="O3072" t="s">
        <v>9</v>
      </c>
      <c r="P3072" s="3">
        <v>37998.48541666667</v>
      </c>
      <c r="Q3072">
        <v>5.2</v>
      </c>
      <c r="R3072" t="s">
        <v>77</v>
      </c>
      <c r="S3072">
        <v>5.2</v>
      </c>
      <c r="T3072">
        <v>0</v>
      </c>
      <c r="U3072" t="s">
        <v>9</v>
      </c>
      <c r="V3072" s="3">
        <v>37998.458333333336</v>
      </c>
      <c r="W3072">
        <v>1</v>
      </c>
      <c r="X3072" s="3">
        <v>37998.477777777778</v>
      </c>
      <c r="Y3072" t="s">
        <v>9</v>
      </c>
      <c r="Z3072">
        <v>5.2</v>
      </c>
      <c r="AA3072">
        <v>0</v>
      </c>
      <c r="AB3072" t="s">
        <v>88</v>
      </c>
    </row>
    <row r="3073" spans="1:28" x14ac:dyDescent="0.25">
      <c r="A3073" t="s">
        <v>74</v>
      </c>
      <c r="B3073" t="s">
        <v>75</v>
      </c>
      <c r="C3073">
        <v>53.649500000000003</v>
      </c>
      <c r="D3073">
        <v>9.9618000000000002</v>
      </c>
      <c r="E3073">
        <v>15</v>
      </c>
      <c r="F3073" s="2">
        <v>37999</v>
      </c>
      <c r="G3073">
        <v>4</v>
      </c>
      <c r="H3073" s="3">
        <v>37999.503472222219</v>
      </c>
      <c r="I3073" s="3">
        <v>37999.476388888892</v>
      </c>
      <c r="J3073">
        <v>4.9000000000000004</v>
      </c>
      <c r="K3073">
        <v>6</v>
      </c>
      <c r="L3073" s="3">
        <v>37999.477777777778</v>
      </c>
      <c r="M3073" t="s">
        <v>9</v>
      </c>
      <c r="N3073" t="s">
        <v>9</v>
      </c>
      <c r="O3073" t="s">
        <v>9</v>
      </c>
      <c r="P3073" s="3">
        <v>37999.503472222219</v>
      </c>
      <c r="Q3073">
        <v>1.1000000000000001</v>
      </c>
      <c r="R3073" t="s">
        <v>77</v>
      </c>
      <c r="S3073">
        <v>1.1000000000000001</v>
      </c>
      <c r="T3073">
        <v>0</v>
      </c>
      <c r="U3073" t="s">
        <v>9</v>
      </c>
      <c r="V3073" s="3">
        <v>37999.476388888892</v>
      </c>
      <c r="W3073">
        <v>1</v>
      </c>
      <c r="X3073" s="3">
        <v>37999.477777777778</v>
      </c>
      <c r="Y3073" t="s">
        <v>9</v>
      </c>
      <c r="Z3073">
        <v>1.1000000000000001</v>
      </c>
      <c r="AA3073">
        <v>0</v>
      </c>
      <c r="AB3073" t="s">
        <v>88</v>
      </c>
    </row>
    <row r="3074" spans="1:28" x14ac:dyDescent="0.25">
      <c r="A3074" t="s">
        <v>74</v>
      </c>
      <c r="B3074" t="s">
        <v>75</v>
      </c>
      <c r="C3074">
        <v>53.649500000000003</v>
      </c>
      <c r="D3074">
        <v>9.9618000000000002</v>
      </c>
      <c r="E3074">
        <v>15</v>
      </c>
      <c r="F3074" s="2">
        <v>38000</v>
      </c>
      <c r="G3074">
        <v>4.4000000000000004</v>
      </c>
      <c r="H3074" s="3">
        <v>38000.503472222219</v>
      </c>
      <c r="I3074" s="3">
        <v>38000.476388888892</v>
      </c>
      <c r="J3074">
        <v>5.0999999999999996</v>
      </c>
      <c r="K3074">
        <v>6.8</v>
      </c>
      <c r="L3074" s="3">
        <v>38000.478472222225</v>
      </c>
      <c r="M3074" t="s">
        <v>9</v>
      </c>
      <c r="N3074" t="s">
        <v>9</v>
      </c>
      <c r="O3074" t="s">
        <v>9</v>
      </c>
      <c r="P3074" s="3">
        <v>38000.503472222219</v>
      </c>
      <c r="Q3074">
        <v>12.9</v>
      </c>
      <c r="R3074" t="s">
        <v>77</v>
      </c>
      <c r="S3074">
        <v>12.9</v>
      </c>
      <c r="T3074">
        <v>0</v>
      </c>
      <c r="U3074" t="s">
        <v>9</v>
      </c>
      <c r="V3074" s="3">
        <v>38000.476388888892</v>
      </c>
      <c r="W3074">
        <v>1</v>
      </c>
      <c r="X3074" s="3">
        <v>38000.478472222225</v>
      </c>
      <c r="Y3074" t="s">
        <v>9</v>
      </c>
      <c r="Z3074">
        <v>12.9</v>
      </c>
      <c r="AA3074">
        <v>0</v>
      </c>
      <c r="AB3074" t="s">
        <v>88</v>
      </c>
    </row>
    <row r="3075" spans="1:28" x14ac:dyDescent="0.25">
      <c r="A3075" t="s">
        <v>74</v>
      </c>
      <c r="B3075" t="s">
        <v>75</v>
      </c>
      <c r="C3075">
        <v>53.649500000000003</v>
      </c>
      <c r="D3075">
        <v>9.9618000000000002</v>
      </c>
      <c r="E3075">
        <v>15</v>
      </c>
      <c r="F3075" s="2">
        <v>38001</v>
      </c>
      <c r="G3075">
        <v>3.1</v>
      </c>
      <c r="H3075" s="3">
        <v>38001.503472222219</v>
      </c>
      <c r="I3075" s="3">
        <v>38001.476388888892</v>
      </c>
      <c r="J3075">
        <v>5.4</v>
      </c>
      <c r="K3075">
        <v>5.4</v>
      </c>
      <c r="L3075" s="3">
        <v>38001.478472222225</v>
      </c>
      <c r="M3075" t="s">
        <v>9</v>
      </c>
      <c r="N3075" t="s">
        <v>9</v>
      </c>
      <c r="O3075" t="s">
        <v>9</v>
      </c>
      <c r="P3075" s="3">
        <v>38001.503472222219</v>
      </c>
      <c r="Q3075">
        <v>2</v>
      </c>
      <c r="R3075" t="s">
        <v>77</v>
      </c>
      <c r="S3075">
        <v>2</v>
      </c>
      <c r="T3075">
        <v>0</v>
      </c>
      <c r="U3075" t="s">
        <v>9</v>
      </c>
      <c r="V3075" s="3">
        <v>38001.476388888892</v>
      </c>
      <c r="W3075">
        <v>1</v>
      </c>
      <c r="X3075" s="3">
        <v>38001.478472222225</v>
      </c>
      <c r="Y3075" t="s">
        <v>9</v>
      </c>
      <c r="Z3075">
        <v>2</v>
      </c>
      <c r="AA3075">
        <v>0</v>
      </c>
      <c r="AB3075" t="s">
        <v>88</v>
      </c>
    </row>
    <row r="3076" spans="1:28" x14ac:dyDescent="0.25">
      <c r="A3076" t="s">
        <v>74</v>
      </c>
      <c r="B3076" t="s">
        <v>75</v>
      </c>
      <c r="C3076">
        <v>53.649500000000003</v>
      </c>
      <c r="D3076">
        <v>9.9618000000000002</v>
      </c>
      <c r="E3076">
        <v>15</v>
      </c>
      <c r="F3076" s="2">
        <v>38002</v>
      </c>
      <c r="G3076">
        <v>3.1</v>
      </c>
      <c r="H3076" s="3">
        <v>38002.503472222219</v>
      </c>
      <c r="I3076" s="3">
        <v>38002.476388888892</v>
      </c>
      <c r="J3076">
        <v>4.5</v>
      </c>
      <c r="K3076">
        <v>5.7</v>
      </c>
      <c r="L3076" s="3">
        <v>38002.478472222225</v>
      </c>
      <c r="M3076" t="s">
        <v>9</v>
      </c>
      <c r="N3076" t="s">
        <v>9</v>
      </c>
      <c r="O3076" t="s">
        <v>9</v>
      </c>
      <c r="P3076" s="3">
        <v>38002.503472222219</v>
      </c>
      <c r="Q3076">
        <v>6.2</v>
      </c>
      <c r="R3076" t="s">
        <v>77</v>
      </c>
      <c r="S3076">
        <v>6.2</v>
      </c>
      <c r="T3076">
        <v>0</v>
      </c>
      <c r="U3076" t="s">
        <v>9</v>
      </c>
      <c r="V3076" s="3">
        <v>38002.476388888892</v>
      </c>
      <c r="W3076">
        <v>1</v>
      </c>
      <c r="X3076" s="3">
        <v>38002.478472222225</v>
      </c>
      <c r="Y3076" t="s">
        <v>9</v>
      </c>
      <c r="Z3076">
        <v>6.2</v>
      </c>
      <c r="AA3076">
        <v>0</v>
      </c>
      <c r="AB3076" t="s">
        <v>88</v>
      </c>
    </row>
    <row r="3077" spans="1:28" x14ac:dyDescent="0.25">
      <c r="A3077" t="s">
        <v>74</v>
      </c>
      <c r="B3077" t="s">
        <v>75</v>
      </c>
      <c r="C3077">
        <v>53.649500000000003</v>
      </c>
      <c r="D3077">
        <v>9.9618000000000002</v>
      </c>
      <c r="E3077">
        <v>15</v>
      </c>
      <c r="F3077" s="2">
        <v>38003</v>
      </c>
      <c r="G3077">
        <v>3.9</v>
      </c>
      <c r="H3077" s="3">
        <v>38003.506249999999</v>
      </c>
      <c r="I3077" s="3">
        <v>38003.479166666664</v>
      </c>
      <c r="J3077">
        <v>4.2</v>
      </c>
      <c r="K3077">
        <v>5.7</v>
      </c>
      <c r="L3077" s="3">
        <v>38003.479166666664</v>
      </c>
      <c r="M3077" t="s">
        <v>89</v>
      </c>
      <c r="N3077" t="s">
        <v>9</v>
      </c>
      <c r="O3077" t="s">
        <v>9</v>
      </c>
      <c r="P3077" s="3">
        <v>38003.503472222219</v>
      </c>
      <c r="Q3077">
        <v>7.7</v>
      </c>
      <c r="R3077" t="s">
        <v>77</v>
      </c>
      <c r="S3077">
        <v>7.7</v>
      </c>
      <c r="T3077">
        <v>0</v>
      </c>
      <c r="U3077" t="s">
        <v>9</v>
      </c>
      <c r="V3077" s="3">
        <v>38003.476388888892</v>
      </c>
      <c r="W3077">
        <v>1</v>
      </c>
      <c r="X3077" s="3">
        <v>38003.479166666664</v>
      </c>
      <c r="Y3077" t="s">
        <v>9</v>
      </c>
      <c r="Z3077">
        <v>7.7</v>
      </c>
      <c r="AA3077">
        <v>0</v>
      </c>
      <c r="AB3077" t="s">
        <v>88</v>
      </c>
    </row>
    <row r="3078" spans="1:28" x14ac:dyDescent="0.25">
      <c r="A3078" t="s">
        <v>74</v>
      </c>
      <c r="B3078" t="s">
        <v>75</v>
      </c>
      <c r="C3078">
        <v>53.649500000000003</v>
      </c>
      <c r="D3078">
        <v>9.9618000000000002</v>
      </c>
      <c r="E3078">
        <v>15</v>
      </c>
      <c r="F3078" s="2">
        <v>38004</v>
      </c>
      <c r="G3078">
        <v>-0.6</v>
      </c>
      <c r="H3078" s="3">
        <v>38004.506944444445</v>
      </c>
      <c r="I3078" s="3">
        <v>38004.479861111111</v>
      </c>
      <c r="J3078">
        <v>0.2</v>
      </c>
      <c r="K3078">
        <v>4.7</v>
      </c>
      <c r="L3078" s="3">
        <v>38004.479166666664</v>
      </c>
      <c r="M3078" t="s">
        <v>9</v>
      </c>
      <c r="N3078" t="s">
        <v>9</v>
      </c>
      <c r="O3078" t="s">
        <v>9</v>
      </c>
      <c r="P3078" s="3">
        <v>38004.506944444445</v>
      </c>
      <c r="Q3078">
        <v>1.5</v>
      </c>
      <c r="R3078" t="s">
        <v>77</v>
      </c>
      <c r="S3078">
        <v>1.5</v>
      </c>
      <c r="T3078">
        <v>0</v>
      </c>
      <c r="U3078" t="s">
        <v>9</v>
      </c>
      <c r="V3078" s="3">
        <v>38004.479861111111</v>
      </c>
      <c r="W3078">
        <v>1</v>
      </c>
      <c r="X3078" s="3">
        <v>38004.479166666664</v>
      </c>
      <c r="Y3078" t="s">
        <v>9</v>
      </c>
      <c r="Z3078">
        <v>1.5</v>
      </c>
      <c r="AA3078">
        <v>0</v>
      </c>
      <c r="AB3078" t="s">
        <v>88</v>
      </c>
    </row>
    <row r="3079" spans="1:28" x14ac:dyDescent="0.25">
      <c r="A3079" t="s">
        <v>74</v>
      </c>
      <c r="B3079" t="s">
        <v>75</v>
      </c>
      <c r="C3079">
        <v>53.649500000000003</v>
      </c>
      <c r="D3079">
        <v>9.9618000000000002</v>
      </c>
      <c r="E3079">
        <v>15</v>
      </c>
      <c r="F3079" s="2">
        <v>38005</v>
      </c>
      <c r="G3079">
        <v>-1.3</v>
      </c>
      <c r="H3079" s="3">
        <v>38005.506944444445</v>
      </c>
      <c r="I3079" s="3">
        <v>38005.479861111111</v>
      </c>
      <c r="J3079">
        <v>5.2</v>
      </c>
      <c r="K3079">
        <v>5.2</v>
      </c>
      <c r="L3079" s="3">
        <v>38005.479166666664</v>
      </c>
      <c r="M3079" t="s">
        <v>9</v>
      </c>
      <c r="N3079" t="s">
        <v>9</v>
      </c>
      <c r="O3079" t="s">
        <v>9</v>
      </c>
      <c r="P3079" s="3">
        <v>38005.506944444445</v>
      </c>
      <c r="Q3079">
        <v>2.1</v>
      </c>
      <c r="R3079" t="s">
        <v>77</v>
      </c>
      <c r="S3079">
        <v>2.1</v>
      </c>
      <c r="T3079">
        <v>0</v>
      </c>
      <c r="U3079" t="s">
        <v>9</v>
      </c>
      <c r="V3079" s="3">
        <v>38005.479861111111</v>
      </c>
      <c r="W3079">
        <v>1</v>
      </c>
      <c r="X3079" s="3">
        <v>38005.479166666664</v>
      </c>
      <c r="Y3079" t="s">
        <v>9</v>
      </c>
      <c r="Z3079">
        <v>2.1</v>
      </c>
      <c r="AA3079">
        <v>0</v>
      </c>
      <c r="AB3079" t="s">
        <v>88</v>
      </c>
    </row>
    <row r="3080" spans="1:28" x14ac:dyDescent="0.25">
      <c r="A3080" t="s">
        <v>74</v>
      </c>
      <c r="B3080" t="s">
        <v>75</v>
      </c>
      <c r="C3080">
        <v>53.649500000000003</v>
      </c>
      <c r="D3080">
        <v>9.9618000000000002</v>
      </c>
      <c r="E3080">
        <v>15</v>
      </c>
      <c r="F3080" s="2">
        <v>38006</v>
      </c>
      <c r="G3080">
        <v>-0.7</v>
      </c>
      <c r="H3080" s="3">
        <v>38006.506944444445</v>
      </c>
      <c r="I3080" s="3">
        <v>38006.479861111111</v>
      </c>
      <c r="J3080">
        <v>1</v>
      </c>
      <c r="K3080">
        <v>5.2</v>
      </c>
      <c r="L3080" s="3">
        <v>38006.479861111111</v>
      </c>
      <c r="M3080" t="s">
        <v>89</v>
      </c>
      <c r="N3080" t="s">
        <v>9</v>
      </c>
      <c r="O3080" t="s">
        <v>9</v>
      </c>
      <c r="P3080" s="3">
        <v>38006.506944444445</v>
      </c>
      <c r="Q3080">
        <v>0</v>
      </c>
      <c r="R3080" t="s">
        <v>76</v>
      </c>
      <c r="S3080">
        <v>0</v>
      </c>
      <c r="T3080">
        <v>0</v>
      </c>
      <c r="U3080" t="s">
        <v>9</v>
      </c>
      <c r="V3080" s="3">
        <v>38006.479861111111</v>
      </c>
      <c r="W3080">
        <v>1</v>
      </c>
      <c r="X3080" s="3">
        <v>38006.479861111111</v>
      </c>
      <c r="Y3080" t="s">
        <v>9</v>
      </c>
      <c r="Z3080">
        <v>0</v>
      </c>
      <c r="AA3080">
        <v>0</v>
      </c>
      <c r="AB3080" t="s">
        <v>88</v>
      </c>
    </row>
    <row r="3081" spans="1:28" x14ac:dyDescent="0.25">
      <c r="A3081" t="s">
        <v>74</v>
      </c>
      <c r="B3081" t="s">
        <v>75</v>
      </c>
      <c r="C3081">
        <v>53.649500000000003</v>
      </c>
      <c r="D3081">
        <v>9.9618000000000002</v>
      </c>
      <c r="E3081">
        <v>15</v>
      </c>
      <c r="F3081" s="2">
        <v>38007</v>
      </c>
      <c r="G3081">
        <v>-1.8</v>
      </c>
      <c r="H3081" s="3">
        <v>38007.506944444445</v>
      </c>
      <c r="I3081" s="3">
        <v>38007.479861111111</v>
      </c>
      <c r="J3081">
        <v>-1.8</v>
      </c>
      <c r="K3081">
        <v>1</v>
      </c>
      <c r="L3081" s="3">
        <v>38007.479861111111</v>
      </c>
      <c r="M3081" t="s">
        <v>89</v>
      </c>
      <c r="N3081" t="s">
        <v>9</v>
      </c>
      <c r="O3081" t="s">
        <v>9</v>
      </c>
      <c r="P3081" s="3">
        <v>38007.506944444445</v>
      </c>
      <c r="Q3081">
        <v>0</v>
      </c>
      <c r="R3081" t="s">
        <v>76</v>
      </c>
      <c r="S3081">
        <v>0</v>
      </c>
      <c r="T3081">
        <v>0</v>
      </c>
      <c r="U3081" t="s">
        <v>9</v>
      </c>
      <c r="V3081" s="3">
        <v>38007.479861111111</v>
      </c>
      <c r="W3081">
        <v>1</v>
      </c>
      <c r="X3081" s="3">
        <v>38007.479861111111</v>
      </c>
      <c r="Y3081" t="s">
        <v>9</v>
      </c>
      <c r="Z3081">
        <v>0</v>
      </c>
      <c r="AA3081">
        <v>0</v>
      </c>
      <c r="AB3081" t="s">
        <v>88</v>
      </c>
    </row>
    <row r="3082" spans="1:28" x14ac:dyDescent="0.25">
      <c r="A3082" t="s">
        <v>74</v>
      </c>
      <c r="B3082" t="s">
        <v>75</v>
      </c>
      <c r="C3082">
        <v>53.649500000000003</v>
      </c>
      <c r="D3082">
        <v>9.9618000000000002</v>
      </c>
      <c r="E3082">
        <v>15</v>
      </c>
      <c r="F3082" s="2">
        <v>38008</v>
      </c>
      <c r="G3082">
        <v>-3.3</v>
      </c>
      <c r="H3082" s="3">
        <v>38008.509722222225</v>
      </c>
      <c r="I3082" s="3">
        <v>38008.482638888891</v>
      </c>
      <c r="J3082">
        <v>-2</v>
      </c>
      <c r="K3082">
        <v>-1.8</v>
      </c>
      <c r="L3082" s="3">
        <v>38008.479861111111</v>
      </c>
      <c r="M3082" t="s">
        <v>9</v>
      </c>
      <c r="N3082" t="s">
        <v>9</v>
      </c>
      <c r="O3082" t="s">
        <v>9</v>
      </c>
      <c r="P3082" s="3">
        <v>38008.509722222225</v>
      </c>
      <c r="Q3082">
        <v>0</v>
      </c>
      <c r="R3082" t="s">
        <v>76</v>
      </c>
      <c r="S3082">
        <v>0</v>
      </c>
      <c r="T3082">
        <v>0</v>
      </c>
      <c r="U3082" t="s">
        <v>9</v>
      </c>
      <c r="V3082" s="3">
        <v>38008.482638888891</v>
      </c>
      <c r="W3082">
        <v>1</v>
      </c>
      <c r="X3082" s="3">
        <v>38008.479861111111</v>
      </c>
      <c r="Y3082" t="s">
        <v>9</v>
      </c>
      <c r="Z3082">
        <v>0</v>
      </c>
      <c r="AA3082">
        <v>0</v>
      </c>
      <c r="AB3082" t="s">
        <v>88</v>
      </c>
    </row>
    <row r="3083" spans="1:28" x14ac:dyDescent="0.25">
      <c r="A3083" t="s">
        <v>74</v>
      </c>
      <c r="B3083" t="s">
        <v>75</v>
      </c>
      <c r="C3083">
        <v>53.649500000000003</v>
      </c>
      <c r="D3083">
        <v>9.9618000000000002</v>
      </c>
      <c r="E3083">
        <v>15</v>
      </c>
      <c r="F3083" s="2">
        <v>38009</v>
      </c>
      <c r="G3083">
        <v>-2</v>
      </c>
      <c r="H3083" s="3">
        <v>38009.509722222225</v>
      </c>
      <c r="I3083" s="3">
        <v>38009.482638888891</v>
      </c>
      <c r="J3083">
        <v>-0.2</v>
      </c>
      <c r="K3083">
        <v>-0.2</v>
      </c>
      <c r="L3083" s="3">
        <v>38009.479861111111</v>
      </c>
      <c r="M3083" t="s">
        <v>9</v>
      </c>
      <c r="N3083" t="s">
        <v>9</v>
      </c>
      <c r="O3083" t="s">
        <v>9</v>
      </c>
      <c r="P3083" s="3">
        <v>38009.509722222225</v>
      </c>
      <c r="Q3083">
        <v>0</v>
      </c>
      <c r="R3083" t="s">
        <v>76</v>
      </c>
      <c r="S3083">
        <v>0</v>
      </c>
      <c r="T3083">
        <v>0</v>
      </c>
      <c r="U3083" t="s">
        <v>9</v>
      </c>
      <c r="V3083" s="3">
        <v>38009.482638888891</v>
      </c>
      <c r="W3083">
        <v>1</v>
      </c>
      <c r="X3083" s="3">
        <v>38009.479861111111</v>
      </c>
      <c r="Y3083" t="s">
        <v>9</v>
      </c>
      <c r="Z3083">
        <v>0</v>
      </c>
      <c r="AA3083">
        <v>0</v>
      </c>
      <c r="AB3083" t="s">
        <v>88</v>
      </c>
    </row>
    <row r="3084" spans="1:28" x14ac:dyDescent="0.25">
      <c r="A3084" t="s">
        <v>74</v>
      </c>
      <c r="B3084" t="s">
        <v>75</v>
      </c>
      <c r="C3084">
        <v>53.649500000000003</v>
      </c>
      <c r="D3084">
        <v>9.9618000000000002</v>
      </c>
      <c r="E3084">
        <v>15</v>
      </c>
      <c r="F3084" s="2">
        <v>38010</v>
      </c>
      <c r="G3084">
        <v>-0.8</v>
      </c>
      <c r="H3084" s="3">
        <v>38010.509722222225</v>
      </c>
      <c r="I3084" s="3">
        <v>38010.482638888891</v>
      </c>
      <c r="J3084">
        <v>0.6</v>
      </c>
      <c r="K3084">
        <v>0.9</v>
      </c>
      <c r="L3084" s="3">
        <v>38010.480555555558</v>
      </c>
      <c r="M3084" t="s">
        <v>9</v>
      </c>
      <c r="N3084" t="s">
        <v>9</v>
      </c>
      <c r="O3084" t="s">
        <v>9</v>
      </c>
      <c r="P3084" s="3">
        <v>38010.509722222225</v>
      </c>
      <c r="Q3084">
        <v>0</v>
      </c>
      <c r="R3084" t="s">
        <v>76</v>
      </c>
      <c r="S3084">
        <v>0</v>
      </c>
      <c r="T3084">
        <v>0</v>
      </c>
      <c r="U3084" t="s">
        <v>9</v>
      </c>
      <c r="V3084" s="3">
        <v>38010.482638888891</v>
      </c>
      <c r="W3084">
        <v>1</v>
      </c>
      <c r="X3084" s="3">
        <v>38010.480555555558</v>
      </c>
      <c r="Y3084" t="s">
        <v>9</v>
      </c>
      <c r="Z3084">
        <v>0</v>
      </c>
      <c r="AA3084">
        <v>0</v>
      </c>
      <c r="AB3084" t="s">
        <v>88</v>
      </c>
    </row>
    <row r="3085" spans="1:28" x14ac:dyDescent="0.25">
      <c r="A3085" t="s">
        <v>74</v>
      </c>
      <c r="B3085" t="s">
        <v>75</v>
      </c>
      <c r="C3085">
        <v>53.649500000000003</v>
      </c>
      <c r="D3085">
        <v>9.9618000000000002</v>
      </c>
      <c r="E3085">
        <v>15</v>
      </c>
      <c r="F3085" s="2">
        <v>38011</v>
      </c>
      <c r="G3085">
        <v>-2</v>
      </c>
      <c r="H3085" s="3">
        <v>38011.509722222225</v>
      </c>
      <c r="I3085" s="3">
        <v>38011.482638888891</v>
      </c>
      <c r="J3085">
        <v>-0.4</v>
      </c>
      <c r="K3085">
        <v>1.1000000000000001</v>
      </c>
      <c r="L3085" s="3">
        <v>38011.480555555558</v>
      </c>
      <c r="M3085" t="s">
        <v>9</v>
      </c>
      <c r="N3085" t="s">
        <v>9</v>
      </c>
      <c r="O3085" t="s">
        <v>9</v>
      </c>
      <c r="P3085" s="3">
        <v>38011.509722222225</v>
      </c>
      <c r="Q3085">
        <v>0</v>
      </c>
      <c r="R3085" t="s">
        <v>76</v>
      </c>
      <c r="S3085">
        <v>0</v>
      </c>
      <c r="T3085">
        <v>0</v>
      </c>
      <c r="U3085" t="s">
        <v>9</v>
      </c>
      <c r="V3085" s="3">
        <v>38011.482638888891</v>
      </c>
      <c r="W3085">
        <v>1</v>
      </c>
      <c r="X3085" s="3">
        <v>38011.480555555558</v>
      </c>
      <c r="Y3085" t="s">
        <v>9</v>
      </c>
      <c r="Z3085">
        <v>0</v>
      </c>
      <c r="AA3085">
        <v>0</v>
      </c>
      <c r="AB3085" t="s">
        <v>89</v>
      </c>
    </row>
    <row r="3086" spans="1:28" x14ac:dyDescent="0.25">
      <c r="A3086" t="s">
        <v>74</v>
      </c>
      <c r="B3086" t="s">
        <v>75</v>
      </c>
      <c r="C3086">
        <v>53.649500000000003</v>
      </c>
      <c r="D3086">
        <v>9.9618000000000002</v>
      </c>
      <c r="E3086">
        <v>15</v>
      </c>
      <c r="F3086" s="2">
        <v>38012</v>
      </c>
      <c r="G3086">
        <v>-5.0999999999999996</v>
      </c>
      <c r="H3086" s="3">
        <v>38012.509722222225</v>
      </c>
      <c r="I3086" s="3">
        <v>38012.482638888891</v>
      </c>
      <c r="J3086">
        <v>-3.3</v>
      </c>
      <c r="K3086">
        <v>-0.1</v>
      </c>
      <c r="L3086" s="3">
        <v>38012.480555555558</v>
      </c>
      <c r="M3086" t="s">
        <v>9</v>
      </c>
      <c r="N3086" t="s">
        <v>9</v>
      </c>
      <c r="O3086" t="s">
        <v>9</v>
      </c>
      <c r="P3086" s="3">
        <v>38012.509722222225</v>
      </c>
      <c r="Q3086">
        <v>0</v>
      </c>
      <c r="R3086" t="s">
        <v>76</v>
      </c>
      <c r="S3086">
        <v>0</v>
      </c>
      <c r="T3086">
        <v>0</v>
      </c>
      <c r="U3086" t="s">
        <v>9</v>
      </c>
      <c r="V3086" s="3">
        <v>38012.482638888891</v>
      </c>
      <c r="W3086">
        <v>1</v>
      </c>
      <c r="X3086" s="3">
        <v>38012.480555555558</v>
      </c>
      <c r="Y3086" t="s">
        <v>9</v>
      </c>
      <c r="Z3086">
        <v>0</v>
      </c>
      <c r="AA3086">
        <v>0</v>
      </c>
      <c r="AB3086" t="s">
        <v>88</v>
      </c>
    </row>
    <row r="3087" spans="1:28" x14ac:dyDescent="0.25">
      <c r="A3087" t="s">
        <v>74</v>
      </c>
      <c r="B3087" t="s">
        <v>75</v>
      </c>
      <c r="C3087">
        <v>53.649500000000003</v>
      </c>
      <c r="D3087">
        <v>9.9618000000000002</v>
      </c>
      <c r="E3087">
        <v>15</v>
      </c>
      <c r="F3087" s="2">
        <v>38013</v>
      </c>
      <c r="G3087">
        <v>-5.9</v>
      </c>
      <c r="H3087" s="3">
        <v>38013.513194444444</v>
      </c>
      <c r="I3087" s="3">
        <v>38013.486111111109</v>
      </c>
      <c r="J3087">
        <v>-4.8</v>
      </c>
      <c r="K3087">
        <v>-2.6</v>
      </c>
      <c r="L3087" s="3">
        <v>38013.480555555558</v>
      </c>
      <c r="M3087" t="s">
        <v>9</v>
      </c>
      <c r="N3087" t="s">
        <v>9</v>
      </c>
      <c r="O3087" t="s">
        <v>9</v>
      </c>
      <c r="P3087" s="3">
        <v>38013.513194444444</v>
      </c>
      <c r="Q3087">
        <v>0</v>
      </c>
      <c r="R3087" t="s">
        <v>87</v>
      </c>
      <c r="S3087">
        <v>0</v>
      </c>
      <c r="T3087">
        <v>3</v>
      </c>
      <c r="U3087" t="s">
        <v>9</v>
      </c>
      <c r="V3087" s="3">
        <v>38013.486111111109</v>
      </c>
      <c r="W3087">
        <v>1</v>
      </c>
      <c r="X3087" s="3">
        <v>38013.480555555558</v>
      </c>
      <c r="Y3087" t="s">
        <v>9</v>
      </c>
      <c r="Z3087" t="s">
        <v>9</v>
      </c>
      <c r="AA3087">
        <v>3</v>
      </c>
      <c r="AB3087" t="s">
        <v>88</v>
      </c>
    </row>
    <row r="3088" spans="1:28" x14ac:dyDescent="0.25">
      <c r="A3088" t="s">
        <v>74</v>
      </c>
      <c r="B3088" t="s">
        <v>75</v>
      </c>
      <c r="C3088">
        <v>53.649500000000003</v>
      </c>
      <c r="D3088">
        <v>9.9618000000000002</v>
      </c>
      <c r="E3088">
        <v>15</v>
      </c>
      <c r="F3088" s="2">
        <v>38014</v>
      </c>
      <c r="G3088">
        <v>-4.4000000000000004</v>
      </c>
      <c r="H3088" s="3">
        <v>38014.513194444444</v>
      </c>
      <c r="I3088" s="3">
        <v>38014.486111111109</v>
      </c>
      <c r="J3088">
        <v>0.7</v>
      </c>
      <c r="K3088">
        <v>0.7</v>
      </c>
      <c r="L3088" s="3">
        <v>38014.481249999997</v>
      </c>
      <c r="M3088" t="s">
        <v>9</v>
      </c>
      <c r="N3088" t="s">
        <v>9</v>
      </c>
      <c r="O3088" t="s">
        <v>9</v>
      </c>
      <c r="P3088" s="3">
        <v>38014.513194444444</v>
      </c>
      <c r="Q3088">
        <v>0</v>
      </c>
      <c r="R3088" t="s">
        <v>76</v>
      </c>
      <c r="S3088">
        <v>0</v>
      </c>
      <c r="T3088">
        <v>0</v>
      </c>
      <c r="U3088" t="s">
        <v>9</v>
      </c>
      <c r="V3088" s="3">
        <v>38014.486111111109</v>
      </c>
      <c r="W3088">
        <v>1</v>
      </c>
      <c r="X3088" s="3">
        <v>38014.481249999997</v>
      </c>
      <c r="Y3088" t="s">
        <v>9</v>
      </c>
      <c r="Z3088">
        <v>0</v>
      </c>
      <c r="AA3088">
        <v>0</v>
      </c>
      <c r="AB3088" t="s">
        <v>88</v>
      </c>
    </row>
    <row r="3089" spans="1:28" x14ac:dyDescent="0.25">
      <c r="A3089" t="s">
        <v>74</v>
      </c>
      <c r="B3089" t="s">
        <v>75</v>
      </c>
      <c r="C3089">
        <v>53.649500000000003</v>
      </c>
      <c r="D3089">
        <v>9.9618000000000002</v>
      </c>
      <c r="E3089">
        <v>15</v>
      </c>
      <c r="F3089" s="2">
        <v>38015</v>
      </c>
      <c r="G3089">
        <v>-4</v>
      </c>
      <c r="H3089" s="3">
        <v>38015.513194444444</v>
      </c>
      <c r="I3089" s="3">
        <v>38015.486111111109</v>
      </c>
      <c r="J3089">
        <v>-0.9</v>
      </c>
      <c r="K3089">
        <v>-0.7</v>
      </c>
      <c r="L3089" s="3">
        <v>38015.481249999997</v>
      </c>
      <c r="M3089" t="s">
        <v>9</v>
      </c>
      <c r="N3089" t="s">
        <v>9</v>
      </c>
      <c r="O3089" t="s">
        <v>9</v>
      </c>
      <c r="P3089" s="3">
        <v>38015.513194444444</v>
      </c>
      <c r="Q3089">
        <v>0</v>
      </c>
      <c r="R3089" t="s">
        <v>87</v>
      </c>
      <c r="S3089">
        <v>0</v>
      </c>
      <c r="T3089">
        <v>70</v>
      </c>
      <c r="U3089" t="s">
        <v>9</v>
      </c>
      <c r="V3089" s="3">
        <v>38015.486111111109</v>
      </c>
      <c r="W3089">
        <v>1</v>
      </c>
      <c r="X3089" s="3">
        <v>38015.481249999997</v>
      </c>
      <c r="Y3089" t="s">
        <v>9</v>
      </c>
      <c r="Z3089" t="s">
        <v>9</v>
      </c>
      <c r="AA3089">
        <v>70</v>
      </c>
      <c r="AB3089" t="s">
        <v>88</v>
      </c>
    </row>
    <row r="3090" spans="1:28" x14ac:dyDescent="0.25">
      <c r="A3090" t="s">
        <v>74</v>
      </c>
      <c r="B3090" t="s">
        <v>75</v>
      </c>
      <c r="C3090">
        <v>53.649500000000003</v>
      </c>
      <c r="D3090">
        <v>9.9618000000000002</v>
      </c>
      <c r="E3090">
        <v>15</v>
      </c>
      <c r="F3090" s="2">
        <v>38016</v>
      </c>
      <c r="G3090">
        <v>-3.7</v>
      </c>
      <c r="H3090" s="3">
        <v>38016.47152777778</v>
      </c>
      <c r="I3090" s="3">
        <v>38016.444444444445</v>
      </c>
      <c r="J3090">
        <v>0.3</v>
      </c>
      <c r="K3090">
        <v>0.3</v>
      </c>
      <c r="L3090" s="3">
        <v>38016.481249999997</v>
      </c>
      <c r="M3090" t="s">
        <v>9</v>
      </c>
      <c r="N3090" t="s">
        <v>9</v>
      </c>
      <c r="O3090" t="s">
        <v>9</v>
      </c>
      <c r="P3090" s="3">
        <v>38016.47152777778</v>
      </c>
      <c r="Q3090">
        <v>0</v>
      </c>
      <c r="R3090" t="s">
        <v>87</v>
      </c>
      <c r="S3090">
        <v>0</v>
      </c>
      <c r="T3090">
        <v>120</v>
      </c>
      <c r="U3090" t="s">
        <v>9</v>
      </c>
      <c r="V3090" s="3">
        <v>38016.444444444445</v>
      </c>
      <c r="W3090">
        <v>1</v>
      </c>
      <c r="X3090" s="3">
        <v>38016.481249999997</v>
      </c>
      <c r="Y3090" t="s">
        <v>9</v>
      </c>
      <c r="Z3090" t="s">
        <v>9</v>
      </c>
      <c r="AA3090">
        <v>120</v>
      </c>
      <c r="AB3090" t="s">
        <v>88</v>
      </c>
    </row>
    <row r="3091" spans="1:28" x14ac:dyDescent="0.25">
      <c r="A3091" t="s">
        <v>74</v>
      </c>
      <c r="B3091" t="s">
        <v>75</v>
      </c>
      <c r="C3091">
        <v>53.649500000000003</v>
      </c>
      <c r="D3091">
        <v>9.9618000000000002</v>
      </c>
      <c r="E3091">
        <v>15</v>
      </c>
      <c r="F3091" s="2">
        <v>38017</v>
      </c>
      <c r="G3091">
        <v>0.3</v>
      </c>
      <c r="H3091" s="3">
        <v>38017.47152777778</v>
      </c>
      <c r="I3091" s="3">
        <v>38017.444444444445</v>
      </c>
      <c r="J3091">
        <v>3.5</v>
      </c>
      <c r="K3091">
        <v>3.5</v>
      </c>
      <c r="L3091" s="3">
        <v>38017.481249999997</v>
      </c>
      <c r="M3091" t="s">
        <v>9</v>
      </c>
      <c r="N3091" t="s">
        <v>9</v>
      </c>
      <c r="O3091" t="s">
        <v>9</v>
      </c>
      <c r="P3091" s="3">
        <v>38017.47152777778</v>
      </c>
      <c r="Q3091">
        <v>0</v>
      </c>
      <c r="R3091" t="s">
        <v>76</v>
      </c>
      <c r="S3091">
        <v>0</v>
      </c>
      <c r="T3091">
        <v>0</v>
      </c>
      <c r="U3091" t="s">
        <v>9</v>
      </c>
      <c r="V3091" s="3">
        <v>38017.444444444445</v>
      </c>
      <c r="W3091">
        <v>1</v>
      </c>
      <c r="X3091" s="3">
        <v>38017.481249999997</v>
      </c>
      <c r="Y3091" t="s">
        <v>9</v>
      </c>
      <c r="Z3091">
        <v>0</v>
      </c>
      <c r="AA3091">
        <v>0</v>
      </c>
      <c r="AB3091" t="s">
        <v>88</v>
      </c>
    </row>
    <row r="3092" spans="1:28" x14ac:dyDescent="0.25">
      <c r="A3092" t="s">
        <v>74</v>
      </c>
      <c r="B3092" t="s">
        <v>75</v>
      </c>
      <c r="C3092">
        <v>53.649500000000003</v>
      </c>
      <c r="D3092">
        <v>9.9618000000000002</v>
      </c>
      <c r="E3092">
        <v>15</v>
      </c>
      <c r="F3092" s="2">
        <v>38018</v>
      </c>
      <c r="G3092">
        <v>3.5</v>
      </c>
      <c r="H3092" s="3">
        <v>38018.474999999999</v>
      </c>
      <c r="I3092" s="3">
        <v>38018.447916666664</v>
      </c>
      <c r="J3092">
        <v>5.7</v>
      </c>
      <c r="K3092">
        <v>9.1</v>
      </c>
      <c r="L3092" s="3">
        <v>38018.481249999997</v>
      </c>
      <c r="M3092" t="s">
        <v>9</v>
      </c>
      <c r="N3092" t="s">
        <v>9</v>
      </c>
      <c r="O3092" t="s">
        <v>9</v>
      </c>
      <c r="P3092" s="3">
        <v>38018.47152777778</v>
      </c>
      <c r="Q3092">
        <v>13</v>
      </c>
      <c r="R3092" t="s">
        <v>77</v>
      </c>
      <c r="S3092">
        <v>13</v>
      </c>
      <c r="T3092">
        <v>0</v>
      </c>
      <c r="U3092" t="s">
        <v>9</v>
      </c>
      <c r="V3092" s="3">
        <v>38018.444444444445</v>
      </c>
      <c r="W3092">
        <v>1</v>
      </c>
      <c r="X3092" s="3">
        <v>38018.481249999997</v>
      </c>
      <c r="Y3092" t="s">
        <v>9</v>
      </c>
      <c r="Z3092">
        <v>13</v>
      </c>
      <c r="AA3092">
        <v>0</v>
      </c>
      <c r="AB3092" t="s">
        <v>88</v>
      </c>
    </row>
    <row r="3093" spans="1:28" x14ac:dyDescent="0.25">
      <c r="A3093" t="s">
        <v>74</v>
      </c>
      <c r="B3093" t="s">
        <v>75</v>
      </c>
      <c r="C3093">
        <v>53.649500000000003</v>
      </c>
      <c r="D3093">
        <v>9.9618000000000002</v>
      </c>
      <c r="E3093">
        <v>15</v>
      </c>
      <c r="F3093" s="2">
        <v>38019</v>
      </c>
      <c r="G3093">
        <v>5.7</v>
      </c>
      <c r="H3093" s="3">
        <v>38019.474999999999</v>
      </c>
      <c r="I3093" s="3">
        <v>38019.447916666664</v>
      </c>
      <c r="J3093">
        <v>9.1999999999999993</v>
      </c>
      <c r="K3093">
        <v>9.1999999999999993</v>
      </c>
      <c r="L3093" s="3">
        <v>38019.481249999997</v>
      </c>
      <c r="M3093" t="s">
        <v>9</v>
      </c>
      <c r="N3093" t="s">
        <v>9</v>
      </c>
      <c r="O3093" t="s">
        <v>9</v>
      </c>
      <c r="P3093" s="3">
        <v>38019.474999999999</v>
      </c>
      <c r="Q3093">
        <v>11.6</v>
      </c>
      <c r="R3093" t="s">
        <v>77</v>
      </c>
      <c r="S3093">
        <v>11.6</v>
      </c>
      <c r="T3093">
        <v>0</v>
      </c>
      <c r="U3093" t="s">
        <v>9</v>
      </c>
      <c r="V3093" s="3">
        <v>38019.447916666664</v>
      </c>
      <c r="W3093">
        <v>1</v>
      </c>
      <c r="X3093" s="3">
        <v>38019.481249999997</v>
      </c>
      <c r="Y3093" t="s">
        <v>9</v>
      </c>
      <c r="Z3093">
        <v>11.6</v>
      </c>
      <c r="AA3093">
        <v>0</v>
      </c>
      <c r="AB3093" t="s">
        <v>88</v>
      </c>
    </row>
    <row r="3094" spans="1:28" x14ac:dyDescent="0.25">
      <c r="A3094" t="s">
        <v>74</v>
      </c>
      <c r="B3094" t="s">
        <v>75</v>
      </c>
      <c r="C3094">
        <v>53.649500000000003</v>
      </c>
      <c r="D3094">
        <v>9.9618000000000002</v>
      </c>
      <c r="E3094">
        <v>15</v>
      </c>
      <c r="F3094" s="2">
        <v>38020</v>
      </c>
      <c r="G3094">
        <v>9.1999999999999993</v>
      </c>
      <c r="H3094" s="3">
        <v>38020.474999999999</v>
      </c>
      <c r="I3094" s="3">
        <v>38020.447916666664</v>
      </c>
      <c r="J3094">
        <v>10.4</v>
      </c>
      <c r="K3094">
        <v>10.4</v>
      </c>
      <c r="L3094" s="3">
        <v>38020.481249999997</v>
      </c>
      <c r="M3094" t="s">
        <v>9</v>
      </c>
      <c r="N3094" t="s">
        <v>9</v>
      </c>
      <c r="O3094" t="s">
        <v>9</v>
      </c>
      <c r="P3094" s="3">
        <v>38020.474999999999</v>
      </c>
      <c r="Q3094">
        <v>3.7</v>
      </c>
      <c r="R3094" t="s">
        <v>77</v>
      </c>
      <c r="S3094">
        <v>3.7</v>
      </c>
      <c r="T3094">
        <v>0</v>
      </c>
      <c r="U3094" t="s">
        <v>9</v>
      </c>
      <c r="V3094" s="3">
        <v>38020.447916666664</v>
      </c>
      <c r="W3094">
        <v>1</v>
      </c>
      <c r="X3094" s="3">
        <v>38020.481249999997</v>
      </c>
      <c r="Y3094" t="s">
        <v>9</v>
      </c>
      <c r="Z3094">
        <v>3.7</v>
      </c>
      <c r="AA3094">
        <v>0</v>
      </c>
      <c r="AB3094" t="s">
        <v>88</v>
      </c>
    </row>
    <row r="3095" spans="1:28" x14ac:dyDescent="0.25">
      <c r="A3095" t="s">
        <v>74</v>
      </c>
      <c r="B3095" t="s">
        <v>75</v>
      </c>
      <c r="C3095">
        <v>53.649500000000003</v>
      </c>
      <c r="D3095">
        <v>9.9618000000000002</v>
      </c>
      <c r="E3095">
        <v>15</v>
      </c>
      <c r="F3095" s="2">
        <v>38021</v>
      </c>
      <c r="G3095">
        <v>10.4</v>
      </c>
      <c r="H3095" s="3">
        <v>38021.474999999999</v>
      </c>
      <c r="I3095" s="3">
        <v>38021.447916666664</v>
      </c>
      <c r="J3095">
        <v>11.9</v>
      </c>
      <c r="K3095">
        <v>13.2</v>
      </c>
      <c r="L3095" s="3">
        <v>38021.481944444444</v>
      </c>
      <c r="M3095" t="s">
        <v>9</v>
      </c>
      <c r="N3095" t="s">
        <v>9</v>
      </c>
      <c r="O3095" t="s">
        <v>9</v>
      </c>
      <c r="P3095" s="3">
        <v>38021.474999999999</v>
      </c>
      <c r="Q3095">
        <v>0.8</v>
      </c>
      <c r="R3095" t="s">
        <v>77</v>
      </c>
      <c r="S3095">
        <v>0.8</v>
      </c>
      <c r="T3095">
        <v>0</v>
      </c>
      <c r="U3095" t="s">
        <v>9</v>
      </c>
      <c r="V3095" s="3">
        <v>38021.447916666664</v>
      </c>
      <c r="W3095">
        <v>1</v>
      </c>
      <c r="X3095" s="3">
        <v>38021.481944444444</v>
      </c>
      <c r="Y3095" t="s">
        <v>9</v>
      </c>
      <c r="Z3095">
        <v>0.8</v>
      </c>
      <c r="AA3095">
        <v>0</v>
      </c>
      <c r="AB3095" t="s">
        <v>88</v>
      </c>
    </row>
    <row r="3096" spans="1:28" x14ac:dyDescent="0.25">
      <c r="A3096" t="s">
        <v>74</v>
      </c>
      <c r="B3096" t="s">
        <v>75</v>
      </c>
      <c r="C3096">
        <v>53.649500000000003</v>
      </c>
      <c r="D3096">
        <v>9.9618000000000002</v>
      </c>
      <c r="E3096">
        <v>15</v>
      </c>
      <c r="F3096" s="2">
        <v>38022</v>
      </c>
      <c r="G3096">
        <v>11.9</v>
      </c>
      <c r="H3096" s="3">
        <v>38022.474999999999</v>
      </c>
      <c r="I3096" s="3">
        <v>38022.447916666664</v>
      </c>
      <c r="J3096">
        <v>12.6</v>
      </c>
      <c r="K3096">
        <v>14.5</v>
      </c>
      <c r="L3096" s="3">
        <v>38022.481944444444</v>
      </c>
      <c r="M3096" t="s">
        <v>9</v>
      </c>
      <c r="N3096" t="s">
        <v>9</v>
      </c>
      <c r="O3096" t="s">
        <v>9</v>
      </c>
      <c r="P3096" s="3">
        <v>38022.474999999999</v>
      </c>
      <c r="Q3096">
        <v>8</v>
      </c>
      <c r="R3096" t="s">
        <v>77</v>
      </c>
      <c r="S3096">
        <v>8</v>
      </c>
      <c r="T3096">
        <v>0</v>
      </c>
      <c r="U3096" t="s">
        <v>9</v>
      </c>
      <c r="V3096" s="3">
        <v>38022.447916666664</v>
      </c>
      <c r="W3096">
        <v>1</v>
      </c>
      <c r="X3096" s="3">
        <v>38022.481944444444</v>
      </c>
      <c r="Y3096" t="s">
        <v>9</v>
      </c>
      <c r="Z3096">
        <v>8</v>
      </c>
      <c r="AA3096">
        <v>0</v>
      </c>
      <c r="AB3096" t="s">
        <v>88</v>
      </c>
    </row>
    <row r="3097" spans="1:28" x14ac:dyDescent="0.25">
      <c r="A3097" t="s">
        <v>74</v>
      </c>
      <c r="B3097" t="s">
        <v>75</v>
      </c>
      <c r="C3097">
        <v>53.649500000000003</v>
      </c>
      <c r="D3097">
        <v>9.9618000000000002</v>
      </c>
      <c r="E3097">
        <v>15</v>
      </c>
      <c r="F3097" s="2">
        <v>38023</v>
      </c>
      <c r="G3097">
        <v>9.9</v>
      </c>
      <c r="H3097" s="3">
        <v>38023.474999999999</v>
      </c>
      <c r="I3097" s="3">
        <v>38023.447916666664</v>
      </c>
      <c r="J3097">
        <v>10.8</v>
      </c>
      <c r="K3097">
        <v>12.6</v>
      </c>
      <c r="L3097" s="3">
        <v>38023.481944444444</v>
      </c>
      <c r="M3097" t="s">
        <v>9</v>
      </c>
      <c r="N3097" t="s">
        <v>9</v>
      </c>
      <c r="O3097" t="s">
        <v>9</v>
      </c>
      <c r="P3097" s="3">
        <v>38023.474999999999</v>
      </c>
      <c r="Q3097">
        <v>0.4</v>
      </c>
      <c r="R3097" t="s">
        <v>77</v>
      </c>
      <c r="S3097">
        <v>0.4</v>
      </c>
      <c r="T3097">
        <v>0</v>
      </c>
      <c r="U3097" t="s">
        <v>9</v>
      </c>
      <c r="V3097" s="3">
        <v>38023.447916666664</v>
      </c>
      <c r="W3097">
        <v>1</v>
      </c>
      <c r="X3097" s="3">
        <v>38023.481944444444</v>
      </c>
      <c r="Y3097" t="s">
        <v>9</v>
      </c>
      <c r="Z3097">
        <v>0.4</v>
      </c>
      <c r="AA3097">
        <v>0</v>
      </c>
      <c r="AB3097" t="s">
        <v>88</v>
      </c>
    </row>
    <row r="3098" spans="1:28" x14ac:dyDescent="0.25">
      <c r="A3098" t="s">
        <v>74</v>
      </c>
      <c r="B3098" t="s">
        <v>75</v>
      </c>
      <c r="C3098">
        <v>53.649500000000003</v>
      </c>
      <c r="D3098">
        <v>9.9618000000000002</v>
      </c>
      <c r="E3098">
        <v>15</v>
      </c>
      <c r="F3098" s="2">
        <v>38024</v>
      </c>
      <c r="G3098">
        <v>4.2</v>
      </c>
      <c r="H3098" s="3">
        <v>38024.474999999999</v>
      </c>
      <c r="I3098" s="3">
        <v>38024.447916666664</v>
      </c>
      <c r="J3098">
        <v>6</v>
      </c>
      <c r="K3098">
        <v>10.6</v>
      </c>
      <c r="L3098" s="3">
        <v>38024.481944444444</v>
      </c>
      <c r="M3098" t="s">
        <v>9</v>
      </c>
      <c r="N3098" t="s">
        <v>9</v>
      </c>
      <c r="O3098" t="s">
        <v>9</v>
      </c>
      <c r="P3098" s="3">
        <v>38024.474999999999</v>
      </c>
      <c r="Q3098">
        <v>19.8</v>
      </c>
      <c r="R3098" t="s">
        <v>77</v>
      </c>
      <c r="S3098">
        <v>19.8</v>
      </c>
      <c r="T3098">
        <v>0</v>
      </c>
      <c r="U3098" t="s">
        <v>9</v>
      </c>
      <c r="V3098" s="3">
        <v>38024.447916666664</v>
      </c>
      <c r="W3098">
        <v>1</v>
      </c>
      <c r="X3098" s="3">
        <v>38024.481944444444</v>
      </c>
      <c r="Y3098" t="s">
        <v>9</v>
      </c>
      <c r="Z3098">
        <v>19.8</v>
      </c>
      <c r="AA3098">
        <v>0</v>
      </c>
      <c r="AB3098" t="s">
        <v>88</v>
      </c>
    </row>
    <row r="3099" spans="1:28" x14ac:dyDescent="0.25">
      <c r="A3099" t="s">
        <v>74</v>
      </c>
      <c r="B3099" t="s">
        <v>75</v>
      </c>
      <c r="C3099">
        <v>53.649500000000003</v>
      </c>
      <c r="D3099">
        <v>9.9618000000000002</v>
      </c>
      <c r="E3099">
        <v>15</v>
      </c>
      <c r="F3099" s="2">
        <v>38025</v>
      </c>
      <c r="G3099">
        <v>1.2</v>
      </c>
      <c r="H3099" s="3">
        <v>38025.474999999999</v>
      </c>
      <c r="I3099" s="3">
        <v>38025.447916666664</v>
      </c>
      <c r="J3099">
        <v>3.6</v>
      </c>
      <c r="K3099">
        <v>7.1</v>
      </c>
      <c r="L3099" s="3">
        <v>38025.481944444444</v>
      </c>
      <c r="M3099" t="s">
        <v>9</v>
      </c>
      <c r="N3099" t="s">
        <v>9</v>
      </c>
      <c r="O3099" t="s">
        <v>9</v>
      </c>
      <c r="P3099" s="3">
        <v>38025.474999999999</v>
      </c>
      <c r="Q3099">
        <v>5.0999999999999996</v>
      </c>
      <c r="R3099" t="s">
        <v>77</v>
      </c>
      <c r="S3099">
        <v>5.0999999999999996</v>
      </c>
      <c r="T3099">
        <v>0</v>
      </c>
      <c r="U3099" t="s">
        <v>9</v>
      </c>
      <c r="V3099" s="3">
        <v>38025.447916666664</v>
      </c>
      <c r="W3099">
        <v>1</v>
      </c>
      <c r="X3099" s="3">
        <v>38025.481944444444</v>
      </c>
      <c r="Y3099" t="s">
        <v>9</v>
      </c>
      <c r="Z3099">
        <v>5.0999999999999996</v>
      </c>
      <c r="AA3099">
        <v>0</v>
      </c>
      <c r="AB3099" t="s">
        <v>88</v>
      </c>
    </row>
    <row r="3100" spans="1:28" x14ac:dyDescent="0.25">
      <c r="A3100" t="s">
        <v>74</v>
      </c>
      <c r="B3100" t="s">
        <v>75</v>
      </c>
      <c r="C3100">
        <v>53.649500000000003</v>
      </c>
      <c r="D3100">
        <v>9.9618000000000002</v>
      </c>
      <c r="E3100">
        <v>15</v>
      </c>
      <c r="F3100" s="2">
        <v>38026</v>
      </c>
      <c r="G3100">
        <v>0.7</v>
      </c>
      <c r="H3100" s="3">
        <v>38026.481944444444</v>
      </c>
      <c r="I3100" s="3">
        <v>38026.454861111109</v>
      </c>
      <c r="J3100">
        <v>4</v>
      </c>
      <c r="K3100">
        <v>4</v>
      </c>
      <c r="L3100" s="3">
        <v>38026.481944444444</v>
      </c>
      <c r="M3100" t="s">
        <v>89</v>
      </c>
      <c r="N3100" t="s">
        <v>9</v>
      </c>
      <c r="O3100" t="s">
        <v>9</v>
      </c>
      <c r="P3100" s="3">
        <v>38026.481944444444</v>
      </c>
      <c r="Q3100">
        <v>0.7</v>
      </c>
      <c r="R3100" t="s">
        <v>77</v>
      </c>
      <c r="S3100">
        <v>0.7</v>
      </c>
      <c r="T3100">
        <v>0</v>
      </c>
      <c r="U3100" t="s">
        <v>9</v>
      </c>
      <c r="V3100" s="3">
        <v>38026.454861111109</v>
      </c>
      <c r="W3100">
        <v>1</v>
      </c>
      <c r="X3100" s="3">
        <v>38026.481944444444</v>
      </c>
      <c r="Y3100" t="s">
        <v>9</v>
      </c>
      <c r="Z3100">
        <v>0.7</v>
      </c>
      <c r="AA3100">
        <v>0</v>
      </c>
      <c r="AB3100" t="s">
        <v>88</v>
      </c>
    </row>
    <row r="3101" spans="1:28" x14ac:dyDescent="0.25">
      <c r="A3101" t="s">
        <v>74</v>
      </c>
      <c r="B3101" t="s">
        <v>75</v>
      </c>
      <c r="C3101">
        <v>53.649500000000003</v>
      </c>
      <c r="D3101">
        <v>9.9618000000000002</v>
      </c>
      <c r="E3101">
        <v>15</v>
      </c>
      <c r="F3101" s="2">
        <v>38027</v>
      </c>
      <c r="G3101">
        <v>-0.7</v>
      </c>
      <c r="H3101" s="3">
        <v>38027.481944444444</v>
      </c>
      <c r="I3101" s="3">
        <v>38027.454861111109</v>
      </c>
      <c r="J3101">
        <v>4</v>
      </c>
      <c r="K3101">
        <v>4</v>
      </c>
      <c r="L3101" s="3">
        <v>38027.481944444444</v>
      </c>
      <c r="M3101" t="s">
        <v>89</v>
      </c>
      <c r="N3101" t="s">
        <v>9</v>
      </c>
      <c r="O3101" t="s">
        <v>9</v>
      </c>
      <c r="P3101" s="3">
        <v>38027.481944444444</v>
      </c>
      <c r="Q3101">
        <v>0</v>
      </c>
      <c r="R3101" t="s">
        <v>76</v>
      </c>
      <c r="S3101">
        <v>0</v>
      </c>
      <c r="T3101">
        <v>0</v>
      </c>
      <c r="U3101" t="s">
        <v>9</v>
      </c>
      <c r="V3101" s="3">
        <v>38027.454861111109</v>
      </c>
      <c r="W3101">
        <v>1</v>
      </c>
      <c r="X3101" s="3">
        <v>38027.481944444444</v>
      </c>
      <c r="Y3101" t="s">
        <v>9</v>
      </c>
      <c r="Z3101">
        <v>0</v>
      </c>
      <c r="AA3101">
        <v>0</v>
      </c>
      <c r="AB3101" t="s">
        <v>88</v>
      </c>
    </row>
    <row r="3102" spans="1:28" x14ac:dyDescent="0.25">
      <c r="A3102" t="s">
        <v>74</v>
      </c>
      <c r="B3102" t="s">
        <v>75</v>
      </c>
      <c r="C3102">
        <v>53.649500000000003</v>
      </c>
      <c r="D3102">
        <v>9.9618000000000002</v>
      </c>
      <c r="E3102">
        <v>15</v>
      </c>
      <c r="F3102" s="2">
        <v>38028</v>
      </c>
      <c r="G3102">
        <v>-1</v>
      </c>
      <c r="H3102" s="3">
        <v>38028.474999999999</v>
      </c>
      <c r="I3102" s="3">
        <v>38028.447916666664</v>
      </c>
      <c r="J3102">
        <v>2</v>
      </c>
      <c r="K3102">
        <v>5</v>
      </c>
      <c r="L3102" s="3">
        <v>38028.481944444444</v>
      </c>
      <c r="M3102" t="s">
        <v>9</v>
      </c>
      <c r="N3102" t="s">
        <v>9</v>
      </c>
      <c r="O3102" t="s">
        <v>9</v>
      </c>
      <c r="P3102" s="3">
        <v>38028.474999999999</v>
      </c>
      <c r="Q3102">
        <v>6.8</v>
      </c>
      <c r="R3102" t="s">
        <v>77</v>
      </c>
      <c r="S3102">
        <v>6.8</v>
      </c>
      <c r="T3102">
        <v>0</v>
      </c>
      <c r="U3102" t="s">
        <v>9</v>
      </c>
      <c r="V3102" s="3">
        <v>38028.447916666664</v>
      </c>
      <c r="W3102">
        <v>1</v>
      </c>
      <c r="X3102" s="3">
        <v>38028.481944444444</v>
      </c>
      <c r="Y3102" t="s">
        <v>9</v>
      </c>
      <c r="Z3102">
        <v>6.8</v>
      </c>
      <c r="AA3102">
        <v>0</v>
      </c>
      <c r="AB3102" t="s">
        <v>91</v>
      </c>
    </row>
    <row r="3103" spans="1:28" x14ac:dyDescent="0.25">
      <c r="A3103" t="s">
        <v>74</v>
      </c>
      <c r="B3103" t="s">
        <v>75</v>
      </c>
      <c r="C3103">
        <v>53.649500000000003</v>
      </c>
      <c r="D3103">
        <v>9.9618000000000002</v>
      </c>
      <c r="E3103">
        <v>15</v>
      </c>
      <c r="F3103" s="2">
        <v>38029</v>
      </c>
      <c r="G3103">
        <v>-3</v>
      </c>
      <c r="H3103" s="3">
        <v>38029.481944444444</v>
      </c>
      <c r="I3103" s="3">
        <v>38029.454861111109</v>
      </c>
      <c r="J3103">
        <v>0</v>
      </c>
      <c r="K3103">
        <v>3</v>
      </c>
      <c r="L3103" s="3">
        <v>38029.481944444444</v>
      </c>
      <c r="M3103" t="s">
        <v>92</v>
      </c>
      <c r="N3103" t="s">
        <v>9</v>
      </c>
      <c r="O3103" t="s">
        <v>9</v>
      </c>
      <c r="P3103" s="3">
        <v>38029.481944444444</v>
      </c>
      <c r="Q3103">
        <v>0</v>
      </c>
      <c r="R3103" t="s">
        <v>87</v>
      </c>
      <c r="S3103">
        <v>0</v>
      </c>
      <c r="T3103">
        <v>4</v>
      </c>
      <c r="U3103" t="s">
        <v>9</v>
      </c>
      <c r="V3103" s="3">
        <v>38029.454861111109</v>
      </c>
      <c r="W3103">
        <v>1</v>
      </c>
      <c r="X3103" s="3">
        <v>38029.481944444444</v>
      </c>
      <c r="Y3103" t="s">
        <v>9</v>
      </c>
      <c r="Z3103" t="s">
        <v>9</v>
      </c>
      <c r="AA3103">
        <v>4</v>
      </c>
      <c r="AB3103" t="s">
        <v>93</v>
      </c>
    </row>
    <row r="3104" spans="1:28" x14ac:dyDescent="0.25">
      <c r="A3104" t="s">
        <v>74</v>
      </c>
      <c r="B3104" t="s">
        <v>75</v>
      </c>
      <c r="C3104">
        <v>53.649500000000003</v>
      </c>
      <c r="D3104">
        <v>9.9618000000000002</v>
      </c>
      <c r="E3104">
        <v>15</v>
      </c>
      <c r="F3104" s="2">
        <v>38030</v>
      </c>
      <c r="G3104">
        <v>0</v>
      </c>
      <c r="H3104" s="3">
        <v>38030.481944444444</v>
      </c>
      <c r="I3104" s="3">
        <v>38030.454861111109</v>
      </c>
      <c r="J3104">
        <v>7</v>
      </c>
      <c r="K3104">
        <v>7</v>
      </c>
      <c r="L3104" s="3">
        <v>38030.481944444444</v>
      </c>
      <c r="M3104" t="s">
        <v>94</v>
      </c>
      <c r="N3104" t="s">
        <v>9</v>
      </c>
      <c r="O3104" t="s">
        <v>9</v>
      </c>
      <c r="P3104" s="3">
        <v>38030.481944444444</v>
      </c>
      <c r="Q3104">
        <v>0</v>
      </c>
      <c r="R3104" t="s">
        <v>76</v>
      </c>
      <c r="S3104">
        <v>0</v>
      </c>
      <c r="T3104">
        <v>0</v>
      </c>
      <c r="U3104" t="s">
        <v>9</v>
      </c>
      <c r="V3104" s="3">
        <v>38030.454861111109</v>
      </c>
      <c r="W3104">
        <v>1</v>
      </c>
      <c r="X3104" s="3">
        <v>38030.481944444444</v>
      </c>
      <c r="Y3104" t="s">
        <v>9</v>
      </c>
      <c r="Z3104">
        <v>0</v>
      </c>
      <c r="AA3104">
        <v>0</v>
      </c>
      <c r="AB3104" t="s">
        <v>95</v>
      </c>
    </row>
    <row r="3105" spans="1:28" x14ac:dyDescent="0.25">
      <c r="A3105" t="s">
        <v>74</v>
      </c>
      <c r="B3105" t="s">
        <v>75</v>
      </c>
      <c r="C3105">
        <v>53.649500000000003</v>
      </c>
      <c r="D3105">
        <v>9.9618000000000002</v>
      </c>
      <c r="E3105">
        <v>15</v>
      </c>
      <c r="F3105" s="2">
        <v>38031</v>
      </c>
      <c r="G3105">
        <v>4.4000000000000004</v>
      </c>
      <c r="H3105" s="3">
        <v>38031.481944444444</v>
      </c>
      <c r="I3105" s="3">
        <v>38031.454861111109</v>
      </c>
      <c r="J3105">
        <v>6.2</v>
      </c>
      <c r="K3105">
        <v>8.6</v>
      </c>
      <c r="L3105" s="3">
        <v>38031.481944444444</v>
      </c>
      <c r="M3105" t="s">
        <v>89</v>
      </c>
      <c r="N3105" t="s">
        <v>9</v>
      </c>
      <c r="O3105" t="s">
        <v>9</v>
      </c>
      <c r="P3105" s="3">
        <v>38031.481944444444</v>
      </c>
      <c r="Q3105">
        <v>0</v>
      </c>
      <c r="R3105" t="s">
        <v>76</v>
      </c>
      <c r="S3105">
        <v>0</v>
      </c>
      <c r="T3105">
        <v>0</v>
      </c>
      <c r="U3105" t="s">
        <v>9</v>
      </c>
      <c r="V3105" s="3">
        <v>38031.454861111109</v>
      </c>
      <c r="W3105">
        <v>1</v>
      </c>
      <c r="X3105" s="3">
        <v>38031.481944444444</v>
      </c>
      <c r="Y3105" t="s">
        <v>9</v>
      </c>
      <c r="Z3105">
        <v>0</v>
      </c>
      <c r="AA3105">
        <v>0</v>
      </c>
      <c r="AB3105" t="s">
        <v>88</v>
      </c>
    </row>
    <row r="3106" spans="1:28" x14ac:dyDescent="0.25">
      <c r="A3106" t="s">
        <v>74</v>
      </c>
      <c r="B3106" t="s">
        <v>75</v>
      </c>
      <c r="C3106">
        <v>53.649500000000003</v>
      </c>
      <c r="D3106">
        <v>9.9618000000000002</v>
      </c>
      <c r="E3106">
        <v>15</v>
      </c>
      <c r="F3106" s="2">
        <v>38032</v>
      </c>
      <c r="G3106">
        <v>3.2</v>
      </c>
      <c r="H3106" s="3">
        <v>38032.48541666667</v>
      </c>
      <c r="I3106" s="3">
        <v>38032.458333333336</v>
      </c>
      <c r="J3106">
        <v>3.9</v>
      </c>
      <c r="K3106">
        <v>6.7</v>
      </c>
      <c r="L3106" s="3">
        <v>38032.481944444444</v>
      </c>
      <c r="M3106" t="s">
        <v>9</v>
      </c>
      <c r="N3106" t="s">
        <v>9</v>
      </c>
      <c r="O3106" t="s">
        <v>9</v>
      </c>
      <c r="P3106" s="3">
        <v>38032.48541666667</v>
      </c>
      <c r="Q3106">
        <v>0</v>
      </c>
      <c r="R3106" t="s">
        <v>76</v>
      </c>
      <c r="S3106">
        <v>0</v>
      </c>
      <c r="T3106">
        <v>0</v>
      </c>
      <c r="U3106" t="s">
        <v>9</v>
      </c>
      <c r="V3106" s="3">
        <v>38032.458333333336</v>
      </c>
      <c r="W3106">
        <v>1</v>
      </c>
      <c r="X3106" s="3">
        <v>38032.481944444444</v>
      </c>
      <c r="Y3106" t="s">
        <v>9</v>
      </c>
      <c r="Z3106">
        <v>0</v>
      </c>
      <c r="AA3106">
        <v>0</v>
      </c>
      <c r="AB3106" t="s">
        <v>88</v>
      </c>
    </row>
    <row r="3107" spans="1:28" x14ac:dyDescent="0.25">
      <c r="A3107" t="s">
        <v>74</v>
      </c>
      <c r="B3107" t="s">
        <v>75</v>
      </c>
      <c r="C3107">
        <v>53.649500000000003</v>
      </c>
      <c r="D3107">
        <v>9.9618000000000002</v>
      </c>
      <c r="E3107">
        <v>15</v>
      </c>
      <c r="F3107" s="2">
        <v>38033</v>
      </c>
      <c r="G3107">
        <v>1</v>
      </c>
      <c r="H3107" s="3">
        <v>38033.474999999999</v>
      </c>
      <c r="I3107" s="3">
        <v>38033.447916666664</v>
      </c>
      <c r="J3107">
        <v>4</v>
      </c>
      <c r="K3107">
        <v>4</v>
      </c>
      <c r="L3107" s="3">
        <v>38033.481944444444</v>
      </c>
      <c r="M3107" t="s">
        <v>9</v>
      </c>
      <c r="N3107" t="s">
        <v>9</v>
      </c>
      <c r="O3107" t="s">
        <v>9</v>
      </c>
      <c r="P3107" s="3">
        <v>38033.474999999999</v>
      </c>
      <c r="Q3107">
        <v>0</v>
      </c>
      <c r="R3107" t="s">
        <v>76</v>
      </c>
      <c r="S3107">
        <v>0</v>
      </c>
      <c r="T3107">
        <v>0</v>
      </c>
      <c r="U3107" t="s">
        <v>9</v>
      </c>
      <c r="V3107" s="3">
        <v>38033.447916666664</v>
      </c>
      <c r="W3107">
        <v>1</v>
      </c>
      <c r="X3107" s="3">
        <v>38033.481944444444</v>
      </c>
      <c r="Y3107" t="s">
        <v>9</v>
      </c>
      <c r="Z3107">
        <v>0</v>
      </c>
      <c r="AA3107">
        <v>0</v>
      </c>
      <c r="AB3107" t="s">
        <v>96</v>
      </c>
    </row>
    <row r="3108" spans="1:28" x14ac:dyDescent="0.25">
      <c r="A3108" t="s">
        <v>74</v>
      </c>
      <c r="B3108" t="s">
        <v>75</v>
      </c>
      <c r="C3108">
        <v>53.649500000000003</v>
      </c>
      <c r="D3108">
        <v>9.9618000000000002</v>
      </c>
      <c r="E3108">
        <v>15</v>
      </c>
      <c r="F3108" s="2">
        <v>38034</v>
      </c>
      <c r="G3108">
        <v>3.5</v>
      </c>
      <c r="H3108" s="3">
        <v>38034.474999999999</v>
      </c>
      <c r="I3108" s="3">
        <v>38034.447916666664</v>
      </c>
      <c r="J3108">
        <v>4.5</v>
      </c>
      <c r="K3108">
        <v>5</v>
      </c>
      <c r="L3108" s="3">
        <v>38034.481944444444</v>
      </c>
      <c r="M3108" t="s">
        <v>9</v>
      </c>
      <c r="N3108" t="s">
        <v>9</v>
      </c>
      <c r="O3108" t="s">
        <v>9</v>
      </c>
      <c r="P3108" s="3">
        <v>38034.474999999999</v>
      </c>
      <c r="Q3108">
        <v>0.5</v>
      </c>
      <c r="R3108" t="s">
        <v>77</v>
      </c>
      <c r="S3108">
        <v>0.5</v>
      </c>
      <c r="T3108">
        <v>0</v>
      </c>
      <c r="U3108" t="s">
        <v>9</v>
      </c>
      <c r="V3108" s="3">
        <v>38034.447916666664</v>
      </c>
      <c r="W3108">
        <v>1</v>
      </c>
      <c r="X3108" s="3">
        <v>38034.481944444444</v>
      </c>
      <c r="Y3108" t="s">
        <v>9</v>
      </c>
      <c r="Z3108">
        <v>0.5</v>
      </c>
      <c r="AA3108">
        <v>0</v>
      </c>
      <c r="AB3108" t="s">
        <v>97</v>
      </c>
    </row>
    <row r="3109" spans="1:28" x14ac:dyDescent="0.25">
      <c r="A3109" t="s">
        <v>74</v>
      </c>
      <c r="B3109" t="s">
        <v>75</v>
      </c>
      <c r="C3109">
        <v>53.649500000000003</v>
      </c>
      <c r="D3109">
        <v>9.9618000000000002</v>
      </c>
      <c r="E3109">
        <v>15</v>
      </c>
      <c r="F3109" s="2">
        <v>38035</v>
      </c>
      <c r="G3109">
        <v>0</v>
      </c>
      <c r="H3109" s="3">
        <v>38035.474999999999</v>
      </c>
      <c r="I3109" s="3">
        <v>38035.447916666664</v>
      </c>
      <c r="J3109">
        <v>6</v>
      </c>
      <c r="K3109">
        <v>7</v>
      </c>
      <c r="L3109" s="3">
        <v>38035.481944444444</v>
      </c>
      <c r="M3109" t="s">
        <v>9</v>
      </c>
      <c r="N3109" t="s">
        <v>9</v>
      </c>
      <c r="O3109" t="s">
        <v>9</v>
      </c>
      <c r="P3109" s="3">
        <v>38035.474999999999</v>
      </c>
      <c r="Q3109">
        <v>0</v>
      </c>
      <c r="R3109" t="s">
        <v>76</v>
      </c>
      <c r="S3109">
        <v>0</v>
      </c>
      <c r="T3109">
        <v>0</v>
      </c>
      <c r="U3109" t="s">
        <v>9</v>
      </c>
      <c r="V3109" s="3">
        <v>38035.447916666664</v>
      </c>
      <c r="W3109">
        <v>1</v>
      </c>
      <c r="X3109" s="3">
        <v>38035.481944444444</v>
      </c>
      <c r="Y3109" t="s">
        <v>9</v>
      </c>
      <c r="Z3109">
        <v>0</v>
      </c>
      <c r="AA3109">
        <v>0</v>
      </c>
      <c r="AB3109" t="s">
        <v>98</v>
      </c>
    </row>
    <row r="3110" spans="1:28" x14ac:dyDescent="0.25">
      <c r="A3110" t="s">
        <v>74</v>
      </c>
      <c r="B3110" t="s">
        <v>75</v>
      </c>
      <c r="C3110">
        <v>53.649500000000003</v>
      </c>
      <c r="D3110">
        <v>9.9618000000000002</v>
      </c>
      <c r="E3110">
        <v>15</v>
      </c>
      <c r="F3110" s="2">
        <v>38036</v>
      </c>
      <c r="G3110">
        <v>-2</v>
      </c>
      <c r="H3110" s="3">
        <v>38036.51666666667</v>
      </c>
      <c r="I3110" s="3">
        <v>38036.489583333336</v>
      </c>
      <c r="J3110">
        <v>2</v>
      </c>
      <c r="K3110">
        <v>6</v>
      </c>
      <c r="L3110" s="3">
        <v>38036.481944444444</v>
      </c>
      <c r="M3110" t="s">
        <v>9</v>
      </c>
      <c r="N3110" t="s">
        <v>9</v>
      </c>
      <c r="O3110" t="s">
        <v>9</v>
      </c>
      <c r="P3110" s="3">
        <v>38036.51666666667</v>
      </c>
      <c r="Q3110">
        <v>0</v>
      </c>
      <c r="R3110" t="s">
        <v>76</v>
      </c>
      <c r="S3110">
        <v>0</v>
      </c>
      <c r="T3110">
        <v>0</v>
      </c>
      <c r="U3110" t="s">
        <v>9</v>
      </c>
      <c r="V3110" s="3">
        <v>38036.489583333336</v>
      </c>
      <c r="W3110">
        <v>1</v>
      </c>
      <c r="X3110" s="3">
        <v>38036.481944444444</v>
      </c>
      <c r="Y3110" t="s">
        <v>9</v>
      </c>
      <c r="Z3110">
        <v>0</v>
      </c>
      <c r="AA3110">
        <v>0</v>
      </c>
      <c r="AB3110" t="s">
        <v>99</v>
      </c>
    </row>
    <row r="3111" spans="1:28" x14ac:dyDescent="0.25">
      <c r="A3111" t="s">
        <v>74</v>
      </c>
      <c r="B3111" t="s">
        <v>75</v>
      </c>
      <c r="C3111">
        <v>53.649500000000003</v>
      </c>
      <c r="D3111">
        <v>9.9618000000000002</v>
      </c>
      <c r="E3111">
        <v>15</v>
      </c>
      <c r="F3111" s="2">
        <v>38037</v>
      </c>
      <c r="G3111">
        <v>-5.2</v>
      </c>
      <c r="H3111" s="3">
        <v>38037.48541666667</v>
      </c>
      <c r="I3111" s="3">
        <v>38037.458333333336</v>
      </c>
      <c r="J3111">
        <v>1.5</v>
      </c>
      <c r="K3111">
        <v>2.4</v>
      </c>
      <c r="L3111" s="3">
        <v>38037.481249999997</v>
      </c>
      <c r="M3111" t="s">
        <v>9</v>
      </c>
      <c r="N3111" t="s">
        <v>9</v>
      </c>
      <c r="O3111" t="s">
        <v>9</v>
      </c>
      <c r="P3111" s="3">
        <v>38037.474999999999</v>
      </c>
      <c r="Q3111">
        <v>0</v>
      </c>
      <c r="R3111" t="s">
        <v>76</v>
      </c>
      <c r="S3111">
        <v>0</v>
      </c>
      <c r="T3111">
        <v>0</v>
      </c>
      <c r="U3111" t="s">
        <v>9</v>
      </c>
      <c r="V3111" s="3">
        <v>38037.447916666664</v>
      </c>
      <c r="W3111">
        <v>1</v>
      </c>
      <c r="X3111" s="3">
        <v>38037.481249999997</v>
      </c>
      <c r="Y3111" t="s">
        <v>9</v>
      </c>
      <c r="Z3111">
        <v>0</v>
      </c>
      <c r="AA3111">
        <v>0</v>
      </c>
      <c r="AB3111" t="s">
        <v>88</v>
      </c>
    </row>
    <row r="3112" spans="1:28" x14ac:dyDescent="0.25">
      <c r="A3112" t="s">
        <v>74</v>
      </c>
      <c r="B3112" t="s">
        <v>75</v>
      </c>
      <c r="C3112">
        <v>53.649500000000003</v>
      </c>
      <c r="D3112">
        <v>9.9618000000000002</v>
      </c>
      <c r="E3112">
        <v>15</v>
      </c>
      <c r="F3112" s="2">
        <v>38038</v>
      </c>
      <c r="G3112">
        <v>-3</v>
      </c>
      <c r="H3112" s="3">
        <v>38038.48541666667</v>
      </c>
      <c r="I3112" s="3">
        <v>38038.458333333336</v>
      </c>
      <c r="J3112">
        <v>2.2999999999999998</v>
      </c>
      <c r="K3112">
        <v>3.9</v>
      </c>
      <c r="L3112" s="3">
        <v>38038.481249999997</v>
      </c>
      <c r="M3112" t="s">
        <v>9</v>
      </c>
      <c r="N3112" t="s">
        <v>9</v>
      </c>
      <c r="O3112" t="s">
        <v>9</v>
      </c>
      <c r="P3112" s="3">
        <v>38038.474999999999</v>
      </c>
      <c r="Q3112">
        <v>0</v>
      </c>
      <c r="R3112" t="s">
        <v>76</v>
      </c>
      <c r="S3112">
        <v>0</v>
      </c>
      <c r="T3112">
        <v>0</v>
      </c>
      <c r="U3112" t="s">
        <v>9</v>
      </c>
      <c r="V3112" s="3">
        <v>38038.447916666664</v>
      </c>
      <c r="W3112">
        <v>1</v>
      </c>
      <c r="X3112" s="3">
        <v>38038.481249999997</v>
      </c>
      <c r="Y3112" t="s">
        <v>9</v>
      </c>
      <c r="Z3112">
        <v>0</v>
      </c>
      <c r="AA3112">
        <v>0</v>
      </c>
      <c r="AB3112" t="s">
        <v>88</v>
      </c>
    </row>
    <row r="3113" spans="1:28" x14ac:dyDescent="0.25">
      <c r="A3113" t="s">
        <v>74</v>
      </c>
      <c r="B3113" t="s">
        <v>75</v>
      </c>
      <c r="C3113">
        <v>53.649500000000003</v>
      </c>
      <c r="D3113">
        <v>9.9618000000000002</v>
      </c>
      <c r="E3113">
        <v>15</v>
      </c>
      <c r="F3113" s="2">
        <v>38039</v>
      </c>
      <c r="G3113">
        <v>-3.8</v>
      </c>
      <c r="H3113" s="3">
        <v>38039.48541666667</v>
      </c>
      <c r="I3113" s="3">
        <v>38039.458333333336</v>
      </c>
      <c r="J3113">
        <v>3.4</v>
      </c>
      <c r="K3113">
        <v>3.5</v>
      </c>
      <c r="L3113" s="3">
        <v>38039.481249999997</v>
      </c>
      <c r="M3113" t="s">
        <v>9</v>
      </c>
      <c r="N3113" t="s">
        <v>9</v>
      </c>
      <c r="O3113" t="s">
        <v>9</v>
      </c>
      <c r="P3113" s="3">
        <v>38039.474999999999</v>
      </c>
      <c r="Q3113">
        <v>0</v>
      </c>
      <c r="R3113" t="s">
        <v>76</v>
      </c>
      <c r="S3113">
        <v>0</v>
      </c>
      <c r="T3113">
        <v>0</v>
      </c>
      <c r="U3113" t="s">
        <v>9</v>
      </c>
      <c r="V3113" s="3">
        <v>38039.447916666664</v>
      </c>
      <c r="W3113">
        <v>1</v>
      </c>
      <c r="X3113" s="3">
        <v>38039.481249999997</v>
      </c>
      <c r="Y3113" t="s">
        <v>9</v>
      </c>
      <c r="Z3113">
        <v>0</v>
      </c>
      <c r="AA3113">
        <v>0</v>
      </c>
      <c r="AB3113" t="s">
        <v>88</v>
      </c>
    </row>
    <row r="3114" spans="1:28" x14ac:dyDescent="0.25">
      <c r="A3114" t="s">
        <v>74</v>
      </c>
      <c r="B3114" t="s">
        <v>75</v>
      </c>
      <c r="C3114">
        <v>53.649500000000003</v>
      </c>
      <c r="D3114">
        <v>9.9618000000000002</v>
      </c>
      <c r="E3114">
        <v>15</v>
      </c>
      <c r="F3114" s="2">
        <v>38040</v>
      </c>
      <c r="G3114">
        <v>-3</v>
      </c>
      <c r="H3114" s="3">
        <v>38040.474999999999</v>
      </c>
      <c r="I3114" s="3">
        <v>38040.447916666664</v>
      </c>
      <c r="J3114">
        <v>2.5</v>
      </c>
      <c r="K3114">
        <v>5</v>
      </c>
      <c r="L3114" s="3">
        <v>38040.481249999997</v>
      </c>
      <c r="M3114" t="s">
        <v>9</v>
      </c>
      <c r="N3114" t="s">
        <v>9</v>
      </c>
      <c r="O3114" t="s">
        <v>9</v>
      </c>
      <c r="P3114" s="3">
        <v>38040.474999999999</v>
      </c>
      <c r="Q3114">
        <v>0</v>
      </c>
      <c r="R3114" t="s">
        <v>76</v>
      </c>
      <c r="S3114">
        <v>0</v>
      </c>
      <c r="T3114">
        <v>0</v>
      </c>
      <c r="U3114" t="s">
        <v>9</v>
      </c>
      <c r="V3114" s="3">
        <v>38040.447916666664</v>
      </c>
      <c r="W3114">
        <v>1</v>
      </c>
      <c r="X3114" s="3">
        <v>38040.481249999997</v>
      </c>
      <c r="Y3114" t="s">
        <v>9</v>
      </c>
      <c r="Z3114">
        <v>0</v>
      </c>
      <c r="AA3114">
        <v>0</v>
      </c>
      <c r="AB3114" t="s">
        <v>100</v>
      </c>
    </row>
    <row r="3115" spans="1:28" x14ac:dyDescent="0.25">
      <c r="A3115" t="s">
        <v>74</v>
      </c>
      <c r="B3115" t="s">
        <v>75</v>
      </c>
      <c r="C3115">
        <v>53.649500000000003</v>
      </c>
      <c r="D3115">
        <v>9.9618000000000002</v>
      </c>
      <c r="E3115">
        <v>15</v>
      </c>
      <c r="F3115" s="2">
        <v>38041</v>
      </c>
      <c r="G3115">
        <v>-5</v>
      </c>
      <c r="H3115" s="3">
        <v>38041.474999999999</v>
      </c>
      <c r="I3115" s="3">
        <v>38041.447916666664</v>
      </c>
      <c r="J3115">
        <v>2</v>
      </c>
      <c r="K3115">
        <v>4</v>
      </c>
      <c r="L3115" s="3">
        <v>38041.481249999997</v>
      </c>
      <c r="M3115" t="s">
        <v>9</v>
      </c>
      <c r="N3115" t="s">
        <v>9</v>
      </c>
      <c r="O3115" t="s">
        <v>9</v>
      </c>
      <c r="P3115" s="3">
        <v>38041.474999999999</v>
      </c>
      <c r="Q3115">
        <v>0</v>
      </c>
      <c r="R3115" t="s">
        <v>76</v>
      </c>
      <c r="S3115">
        <v>0</v>
      </c>
      <c r="T3115">
        <v>0</v>
      </c>
      <c r="U3115" t="s">
        <v>9</v>
      </c>
      <c r="V3115" s="3">
        <v>38041.447916666664</v>
      </c>
      <c r="W3115">
        <v>1</v>
      </c>
      <c r="X3115" s="3">
        <v>38041.481249999997</v>
      </c>
      <c r="Y3115" t="s">
        <v>9</v>
      </c>
      <c r="Z3115">
        <v>0</v>
      </c>
      <c r="AA3115">
        <v>0</v>
      </c>
      <c r="AB3115" t="s">
        <v>101</v>
      </c>
    </row>
    <row r="3116" spans="1:28" x14ac:dyDescent="0.25">
      <c r="A3116" t="s">
        <v>74</v>
      </c>
      <c r="B3116" t="s">
        <v>75</v>
      </c>
      <c r="C3116">
        <v>53.649500000000003</v>
      </c>
      <c r="D3116">
        <v>9.9618000000000002</v>
      </c>
      <c r="E3116">
        <v>15</v>
      </c>
      <c r="F3116" s="2">
        <v>38042</v>
      </c>
      <c r="G3116">
        <v>0</v>
      </c>
      <c r="H3116" s="3">
        <v>38042.474999999999</v>
      </c>
      <c r="I3116" s="3">
        <v>38042.447916666664</v>
      </c>
      <c r="J3116">
        <v>2</v>
      </c>
      <c r="K3116">
        <v>4</v>
      </c>
      <c r="L3116" s="3">
        <v>38042.481249999997</v>
      </c>
      <c r="M3116" t="s">
        <v>9</v>
      </c>
      <c r="N3116" t="s">
        <v>82</v>
      </c>
      <c r="O3116" t="s">
        <v>9</v>
      </c>
      <c r="P3116" s="3">
        <v>38042.474999999999</v>
      </c>
      <c r="Q3116">
        <v>0</v>
      </c>
      <c r="R3116" t="s">
        <v>87</v>
      </c>
      <c r="S3116">
        <v>0</v>
      </c>
      <c r="T3116">
        <v>0.5</v>
      </c>
      <c r="U3116" t="s">
        <v>9</v>
      </c>
      <c r="V3116" s="3">
        <v>38042.447916666664</v>
      </c>
      <c r="W3116">
        <v>1</v>
      </c>
      <c r="X3116" s="3">
        <v>38042.481249999997</v>
      </c>
      <c r="Y3116" t="s">
        <v>9</v>
      </c>
      <c r="Z3116" t="s">
        <v>9</v>
      </c>
      <c r="AA3116">
        <v>0.5</v>
      </c>
      <c r="AB3116" t="s">
        <v>88</v>
      </c>
    </row>
    <row r="3117" spans="1:28" x14ac:dyDescent="0.25">
      <c r="A3117" t="s">
        <v>74</v>
      </c>
      <c r="B3117" t="s">
        <v>75</v>
      </c>
      <c r="C3117">
        <v>53.649500000000003</v>
      </c>
      <c r="D3117">
        <v>9.9618000000000002</v>
      </c>
      <c r="E3117">
        <v>15</v>
      </c>
      <c r="F3117" s="2">
        <v>38043</v>
      </c>
      <c r="G3117">
        <v>-1</v>
      </c>
      <c r="H3117" s="3">
        <v>38043.506249999999</v>
      </c>
      <c r="I3117" s="3">
        <v>38043.479166666664</v>
      </c>
      <c r="J3117">
        <v>2</v>
      </c>
      <c r="K3117">
        <v>2</v>
      </c>
      <c r="L3117" s="3">
        <v>38043.481249999997</v>
      </c>
      <c r="M3117" t="s">
        <v>9</v>
      </c>
      <c r="N3117" t="s">
        <v>82</v>
      </c>
      <c r="O3117" t="s">
        <v>9</v>
      </c>
      <c r="P3117" s="3">
        <v>38043.506249999999</v>
      </c>
      <c r="Q3117" t="s">
        <v>9</v>
      </c>
      <c r="R3117" t="s">
        <v>85</v>
      </c>
      <c r="S3117">
        <v>2</v>
      </c>
      <c r="T3117">
        <v>0.5</v>
      </c>
      <c r="U3117" t="s">
        <v>9</v>
      </c>
      <c r="V3117" s="3">
        <v>38043.479166666664</v>
      </c>
      <c r="W3117">
        <v>2</v>
      </c>
      <c r="X3117" s="3">
        <v>38043.481249999997</v>
      </c>
      <c r="Y3117" t="s">
        <v>9</v>
      </c>
      <c r="Z3117" t="s">
        <v>9</v>
      </c>
      <c r="AA3117" t="s">
        <v>9</v>
      </c>
      <c r="AB3117" t="s">
        <v>102</v>
      </c>
    </row>
    <row r="3118" spans="1:28" x14ac:dyDescent="0.25">
      <c r="A3118" t="s">
        <v>74</v>
      </c>
      <c r="B3118" t="s">
        <v>75</v>
      </c>
      <c r="C3118">
        <v>53.649500000000003</v>
      </c>
      <c r="D3118">
        <v>9.9618000000000002</v>
      </c>
      <c r="E3118">
        <v>15</v>
      </c>
      <c r="F3118" s="2">
        <v>38044</v>
      </c>
      <c r="G3118">
        <v>-3.1</v>
      </c>
      <c r="H3118" s="3">
        <v>38044.48541666667</v>
      </c>
      <c r="I3118" s="3">
        <v>38044.458333333336</v>
      </c>
      <c r="J3118">
        <v>2.8</v>
      </c>
      <c r="K3118">
        <v>4.0999999999999996</v>
      </c>
      <c r="L3118" s="3">
        <v>38044.480555555558</v>
      </c>
      <c r="M3118" t="s">
        <v>9</v>
      </c>
      <c r="N3118" t="s">
        <v>9</v>
      </c>
      <c r="O3118" t="s">
        <v>9</v>
      </c>
      <c r="P3118" s="3">
        <v>38044.48541666667</v>
      </c>
      <c r="Q3118">
        <v>0</v>
      </c>
      <c r="R3118" t="s">
        <v>76</v>
      </c>
      <c r="S3118">
        <v>0</v>
      </c>
      <c r="T3118">
        <v>0</v>
      </c>
      <c r="U3118" t="s">
        <v>9</v>
      </c>
      <c r="V3118" s="3">
        <v>38044.458333333336</v>
      </c>
      <c r="W3118">
        <v>1</v>
      </c>
      <c r="X3118" s="3">
        <v>38044.480555555558</v>
      </c>
      <c r="Y3118" t="s">
        <v>9</v>
      </c>
      <c r="Z3118">
        <v>0</v>
      </c>
      <c r="AA3118">
        <v>0</v>
      </c>
      <c r="AB3118" t="s">
        <v>88</v>
      </c>
    </row>
    <row r="3119" spans="1:28" x14ac:dyDescent="0.25">
      <c r="A3119" t="s">
        <v>74</v>
      </c>
      <c r="B3119" t="s">
        <v>75</v>
      </c>
      <c r="C3119">
        <v>53.649500000000003</v>
      </c>
      <c r="D3119">
        <v>9.9618000000000002</v>
      </c>
      <c r="E3119">
        <v>15</v>
      </c>
      <c r="F3119" s="2">
        <v>38045</v>
      </c>
      <c r="G3119">
        <v>-6.4</v>
      </c>
      <c r="H3119" s="3">
        <v>38045.48541666667</v>
      </c>
      <c r="I3119" s="3">
        <v>38045.458333333336</v>
      </c>
      <c r="J3119">
        <v>3</v>
      </c>
      <c r="K3119">
        <v>3.1</v>
      </c>
      <c r="L3119" s="3">
        <v>38045.480555555558</v>
      </c>
      <c r="M3119" t="s">
        <v>9</v>
      </c>
      <c r="N3119" t="s">
        <v>9</v>
      </c>
      <c r="O3119" t="s">
        <v>9</v>
      </c>
      <c r="P3119" s="3">
        <v>38045.48541666667</v>
      </c>
      <c r="Q3119">
        <v>0</v>
      </c>
      <c r="R3119" t="s">
        <v>76</v>
      </c>
      <c r="S3119">
        <v>0</v>
      </c>
      <c r="T3119">
        <v>0</v>
      </c>
      <c r="U3119" t="s">
        <v>9</v>
      </c>
      <c r="V3119" s="3">
        <v>38045.458333333336</v>
      </c>
      <c r="W3119">
        <v>1</v>
      </c>
      <c r="X3119" s="3">
        <v>38045.480555555558</v>
      </c>
      <c r="Y3119" t="s">
        <v>9</v>
      </c>
      <c r="Z3119">
        <v>0</v>
      </c>
      <c r="AA3119">
        <v>0</v>
      </c>
      <c r="AB3119" t="s">
        <v>88</v>
      </c>
    </row>
    <row r="3120" spans="1:28" x14ac:dyDescent="0.25">
      <c r="A3120" t="s">
        <v>74</v>
      </c>
      <c r="B3120" t="s">
        <v>75</v>
      </c>
      <c r="C3120">
        <v>53.649500000000003</v>
      </c>
      <c r="D3120">
        <v>9.9618000000000002</v>
      </c>
      <c r="E3120">
        <v>15</v>
      </c>
      <c r="F3120" s="2">
        <v>38046</v>
      </c>
      <c r="G3120">
        <v>-3</v>
      </c>
      <c r="H3120" s="3">
        <v>38046.509722222225</v>
      </c>
      <c r="I3120" s="3">
        <v>38046.482638888891</v>
      </c>
      <c r="J3120">
        <v>3</v>
      </c>
      <c r="K3120">
        <v>3</v>
      </c>
      <c r="L3120" s="3">
        <v>38046.480555555558</v>
      </c>
      <c r="M3120" t="s">
        <v>9</v>
      </c>
      <c r="N3120" t="s">
        <v>9</v>
      </c>
      <c r="O3120" t="s">
        <v>9</v>
      </c>
      <c r="P3120" s="3">
        <v>38046.509722222225</v>
      </c>
      <c r="Q3120">
        <v>0</v>
      </c>
      <c r="R3120" t="s">
        <v>76</v>
      </c>
      <c r="S3120">
        <v>0</v>
      </c>
      <c r="T3120">
        <v>0</v>
      </c>
      <c r="U3120" t="s">
        <v>9</v>
      </c>
      <c r="V3120" s="3">
        <v>38046.482638888891</v>
      </c>
      <c r="W3120">
        <v>1</v>
      </c>
      <c r="X3120" s="3">
        <v>38046.480555555558</v>
      </c>
      <c r="Y3120" t="s">
        <v>9</v>
      </c>
      <c r="Z3120">
        <v>0</v>
      </c>
      <c r="AA3120">
        <v>0</v>
      </c>
      <c r="AB3120" t="s">
        <v>88</v>
      </c>
    </row>
    <row r="3121" spans="1:28" x14ac:dyDescent="0.25">
      <c r="A3121" t="s">
        <v>74</v>
      </c>
      <c r="B3121" t="s">
        <v>75</v>
      </c>
      <c r="C3121">
        <v>53.649500000000003</v>
      </c>
      <c r="D3121">
        <v>9.9618000000000002</v>
      </c>
      <c r="E3121">
        <v>15</v>
      </c>
      <c r="F3121" s="2">
        <v>38047</v>
      </c>
      <c r="G3121">
        <v>-6.4</v>
      </c>
      <c r="H3121" s="3">
        <v>38047.509722222225</v>
      </c>
      <c r="I3121" s="3">
        <v>38047.482638888891</v>
      </c>
      <c r="J3121">
        <v>3</v>
      </c>
      <c r="K3121">
        <v>3</v>
      </c>
      <c r="L3121" s="3">
        <v>38047.480555555558</v>
      </c>
      <c r="M3121" t="s">
        <v>9</v>
      </c>
      <c r="N3121" t="s">
        <v>9</v>
      </c>
      <c r="O3121" t="s">
        <v>9</v>
      </c>
      <c r="P3121" s="3">
        <v>38047.509722222225</v>
      </c>
      <c r="Q3121">
        <v>0</v>
      </c>
      <c r="R3121" t="s">
        <v>76</v>
      </c>
      <c r="S3121">
        <v>0</v>
      </c>
      <c r="T3121">
        <v>0</v>
      </c>
      <c r="U3121" t="s">
        <v>9</v>
      </c>
      <c r="V3121" s="3">
        <v>38047.482638888891</v>
      </c>
      <c r="W3121">
        <v>1</v>
      </c>
      <c r="X3121" s="3">
        <v>38047.480555555558</v>
      </c>
      <c r="Y3121" t="s">
        <v>9</v>
      </c>
      <c r="Z3121">
        <v>0</v>
      </c>
      <c r="AA3121">
        <v>0</v>
      </c>
      <c r="AB3121" t="s">
        <v>88</v>
      </c>
    </row>
    <row r="3122" spans="1:28" x14ac:dyDescent="0.25">
      <c r="A3122" t="s">
        <v>74</v>
      </c>
      <c r="B3122" t="s">
        <v>75</v>
      </c>
      <c r="C3122">
        <v>53.649500000000003</v>
      </c>
      <c r="D3122">
        <v>9.9618000000000002</v>
      </c>
      <c r="E3122">
        <v>15</v>
      </c>
      <c r="F3122" s="2">
        <v>38048</v>
      </c>
      <c r="G3122">
        <v>3</v>
      </c>
      <c r="H3122" s="3">
        <v>38048.473611111112</v>
      </c>
      <c r="I3122" s="3">
        <v>38048.446527777778</v>
      </c>
      <c r="J3122">
        <v>6</v>
      </c>
      <c r="K3122">
        <v>6</v>
      </c>
      <c r="L3122" s="3">
        <v>38048.480555555558</v>
      </c>
      <c r="M3122" t="s">
        <v>9</v>
      </c>
      <c r="N3122" t="s">
        <v>9</v>
      </c>
      <c r="O3122" t="s">
        <v>9</v>
      </c>
      <c r="P3122" s="3">
        <v>38048.473611111112</v>
      </c>
      <c r="Q3122">
        <v>0</v>
      </c>
      <c r="R3122" t="s">
        <v>76</v>
      </c>
      <c r="S3122">
        <v>0</v>
      </c>
      <c r="T3122">
        <v>0</v>
      </c>
      <c r="U3122" t="s">
        <v>9</v>
      </c>
      <c r="V3122" s="3">
        <v>38048.446527777778</v>
      </c>
      <c r="W3122">
        <v>1</v>
      </c>
      <c r="X3122" s="3">
        <v>38048.480555555558</v>
      </c>
      <c r="Y3122" t="s">
        <v>9</v>
      </c>
      <c r="Z3122">
        <v>0</v>
      </c>
      <c r="AA3122">
        <v>0</v>
      </c>
      <c r="AB3122" t="s">
        <v>103</v>
      </c>
    </row>
    <row r="3123" spans="1:28" x14ac:dyDescent="0.25">
      <c r="A3123" t="s">
        <v>74</v>
      </c>
      <c r="B3123" t="s">
        <v>75</v>
      </c>
      <c r="C3123">
        <v>53.649500000000003</v>
      </c>
      <c r="D3123">
        <v>9.9618000000000002</v>
      </c>
      <c r="E3123">
        <v>15</v>
      </c>
      <c r="F3123" s="2">
        <v>38049</v>
      </c>
      <c r="G3123">
        <v>4</v>
      </c>
      <c r="H3123" s="3">
        <v>38049.49722222222</v>
      </c>
      <c r="I3123" s="3">
        <v>38049.470138888886</v>
      </c>
      <c r="J3123">
        <v>5</v>
      </c>
      <c r="K3123">
        <v>6.6</v>
      </c>
      <c r="L3123" s="3">
        <v>38049.480555555558</v>
      </c>
      <c r="M3123" t="s">
        <v>9</v>
      </c>
      <c r="N3123" t="s">
        <v>9</v>
      </c>
      <c r="O3123" t="s">
        <v>9</v>
      </c>
      <c r="P3123" s="3">
        <v>38049.473611111112</v>
      </c>
      <c r="Q3123">
        <v>0</v>
      </c>
      <c r="R3123" t="s">
        <v>76</v>
      </c>
      <c r="S3123">
        <v>0</v>
      </c>
      <c r="T3123">
        <v>0</v>
      </c>
      <c r="U3123" t="s">
        <v>9</v>
      </c>
      <c r="V3123" s="3">
        <v>38049.446527777778</v>
      </c>
      <c r="W3123">
        <v>1</v>
      </c>
      <c r="X3123" s="3">
        <v>38049.480555555558</v>
      </c>
      <c r="Y3123" t="s">
        <v>9</v>
      </c>
      <c r="Z3123">
        <v>0</v>
      </c>
      <c r="AA3123">
        <v>0</v>
      </c>
      <c r="AB3123" t="s">
        <v>88</v>
      </c>
    </row>
    <row r="3124" spans="1:28" x14ac:dyDescent="0.25">
      <c r="A3124" t="s">
        <v>74</v>
      </c>
      <c r="B3124" t="s">
        <v>75</v>
      </c>
      <c r="C3124">
        <v>53.649500000000003</v>
      </c>
      <c r="D3124">
        <v>9.9618000000000002</v>
      </c>
      <c r="E3124">
        <v>15</v>
      </c>
      <c r="F3124" s="2">
        <v>38050</v>
      </c>
      <c r="G3124">
        <v>-5</v>
      </c>
      <c r="H3124" s="3">
        <v>38050.509722222225</v>
      </c>
      <c r="I3124" s="3">
        <v>38050.482638888891</v>
      </c>
      <c r="J3124">
        <v>5</v>
      </c>
      <c r="K3124">
        <v>6</v>
      </c>
      <c r="L3124" s="3">
        <v>38050.479861111111</v>
      </c>
      <c r="M3124" t="s">
        <v>9</v>
      </c>
      <c r="N3124" t="s">
        <v>9</v>
      </c>
      <c r="O3124" t="s">
        <v>9</v>
      </c>
      <c r="P3124" s="3">
        <v>38050.509722222225</v>
      </c>
      <c r="Q3124">
        <v>0</v>
      </c>
      <c r="R3124" t="s">
        <v>76</v>
      </c>
      <c r="S3124">
        <v>0</v>
      </c>
      <c r="T3124">
        <v>0</v>
      </c>
      <c r="U3124" t="s">
        <v>9</v>
      </c>
      <c r="V3124" s="3">
        <v>38050.482638888891</v>
      </c>
      <c r="W3124">
        <v>1</v>
      </c>
      <c r="X3124" s="3">
        <v>38050.479861111111</v>
      </c>
      <c r="Y3124" t="s">
        <v>9</v>
      </c>
      <c r="Z3124">
        <v>0</v>
      </c>
      <c r="AA3124">
        <v>0</v>
      </c>
      <c r="AB3124" t="s">
        <v>104</v>
      </c>
    </row>
    <row r="3125" spans="1:28" x14ac:dyDescent="0.25">
      <c r="A3125" t="s">
        <v>74</v>
      </c>
      <c r="B3125" t="s">
        <v>75</v>
      </c>
      <c r="C3125">
        <v>53.649500000000003</v>
      </c>
      <c r="D3125">
        <v>9.9618000000000002</v>
      </c>
      <c r="E3125">
        <v>15</v>
      </c>
      <c r="F3125" s="2">
        <v>38051</v>
      </c>
      <c r="G3125">
        <v>-4</v>
      </c>
      <c r="H3125" s="3">
        <v>38051.509722222225</v>
      </c>
      <c r="I3125" s="3">
        <v>38051.482638888891</v>
      </c>
      <c r="J3125">
        <v>0.8</v>
      </c>
      <c r="K3125">
        <v>3</v>
      </c>
      <c r="L3125" s="3">
        <v>38051.479861111111</v>
      </c>
      <c r="M3125" t="s">
        <v>9</v>
      </c>
      <c r="N3125" t="s">
        <v>9</v>
      </c>
      <c r="O3125" t="s">
        <v>9</v>
      </c>
      <c r="P3125" s="3">
        <v>38051.509722222225</v>
      </c>
      <c r="Q3125">
        <v>0</v>
      </c>
      <c r="R3125" t="s">
        <v>76</v>
      </c>
      <c r="S3125">
        <v>0</v>
      </c>
      <c r="T3125">
        <v>0</v>
      </c>
      <c r="U3125" t="s">
        <v>9</v>
      </c>
      <c r="V3125" s="3">
        <v>38051.482638888891</v>
      </c>
      <c r="W3125">
        <v>1</v>
      </c>
      <c r="X3125" s="3">
        <v>38051.479861111111</v>
      </c>
      <c r="Y3125" t="s">
        <v>9</v>
      </c>
      <c r="Z3125">
        <v>0</v>
      </c>
      <c r="AA3125">
        <v>0</v>
      </c>
      <c r="AB3125" t="s">
        <v>88</v>
      </c>
    </row>
    <row r="3126" spans="1:28" x14ac:dyDescent="0.25">
      <c r="A3126" t="s">
        <v>74</v>
      </c>
      <c r="B3126" t="s">
        <v>75</v>
      </c>
      <c r="C3126">
        <v>53.649500000000003</v>
      </c>
      <c r="D3126">
        <v>9.9618000000000002</v>
      </c>
      <c r="E3126">
        <v>15</v>
      </c>
      <c r="F3126" s="2">
        <v>38052</v>
      </c>
      <c r="G3126">
        <v>-2.5</v>
      </c>
      <c r="H3126" s="3">
        <v>38052.509722222225</v>
      </c>
      <c r="I3126" s="3">
        <v>38052.482638888891</v>
      </c>
      <c r="J3126">
        <v>0</v>
      </c>
      <c r="K3126">
        <v>3</v>
      </c>
      <c r="L3126" s="3">
        <v>38052.479861111111</v>
      </c>
      <c r="M3126" t="s">
        <v>9</v>
      </c>
      <c r="N3126" t="s">
        <v>9</v>
      </c>
      <c r="O3126" t="s">
        <v>9</v>
      </c>
      <c r="P3126" s="3">
        <v>38052.509722222225</v>
      </c>
      <c r="Q3126">
        <v>0</v>
      </c>
      <c r="R3126" t="s">
        <v>76</v>
      </c>
      <c r="S3126">
        <v>0</v>
      </c>
      <c r="T3126">
        <v>0</v>
      </c>
      <c r="U3126" t="s">
        <v>9</v>
      </c>
      <c r="V3126" s="3">
        <v>38052.482638888891</v>
      </c>
      <c r="W3126">
        <v>1</v>
      </c>
      <c r="X3126" s="3">
        <v>38052.479861111111</v>
      </c>
      <c r="Y3126" t="s">
        <v>9</v>
      </c>
      <c r="Z3126">
        <v>0</v>
      </c>
      <c r="AA3126">
        <v>0</v>
      </c>
      <c r="AB3126" t="s">
        <v>88</v>
      </c>
    </row>
    <row r="3127" spans="1:28" x14ac:dyDescent="0.25">
      <c r="A3127" t="s">
        <v>74</v>
      </c>
      <c r="B3127" t="s">
        <v>75</v>
      </c>
      <c r="C3127">
        <v>53.649500000000003</v>
      </c>
      <c r="D3127">
        <v>9.9618000000000002</v>
      </c>
      <c r="E3127">
        <v>15</v>
      </c>
      <c r="F3127" s="2">
        <v>38053</v>
      </c>
      <c r="G3127">
        <v>-2</v>
      </c>
      <c r="H3127" s="3">
        <v>38053.509722222225</v>
      </c>
      <c r="I3127" s="3">
        <v>38053.482638888891</v>
      </c>
      <c r="J3127">
        <v>2</v>
      </c>
      <c r="K3127">
        <v>2</v>
      </c>
      <c r="L3127" s="3">
        <v>38053.479861111111</v>
      </c>
      <c r="M3127" t="s">
        <v>9</v>
      </c>
      <c r="N3127" t="s">
        <v>9</v>
      </c>
      <c r="O3127" t="s">
        <v>9</v>
      </c>
      <c r="P3127" s="3">
        <v>38053.509722222225</v>
      </c>
      <c r="Q3127">
        <v>0.7</v>
      </c>
      <c r="R3127" t="s">
        <v>85</v>
      </c>
      <c r="S3127">
        <v>0.7</v>
      </c>
      <c r="T3127">
        <v>50</v>
      </c>
      <c r="U3127" t="s">
        <v>9</v>
      </c>
      <c r="V3127" s="3">
        <v>38053.482638888891</v>
      </c>
      <c r="W3127">
        <v>1</v>
      </c>
      <c r="X3127" s="3">
        <v>38053.479861111111</v>
      </c>
      <c r="Y3127" t="s">
        <v>9</v>
      </c>
      <c r="Z3127" t="s">
        <v>9</v>
      </c>
      <c r="AA3127">
        <v>50</v>
      </c>
      <c r="AB3127" t="s">
        <v>88</v>
      </c>
    </row>
    <row r="3128" spans="1:28" x14ac:dyDescent="0.25">
      <c r="A3128" t="s">
        <v>74</v>
      </c>
      <c r="B3128" t="s">
        <v>75</v>
      </c>
      <c r="C3128">
        <v>53.649500000000003</v>
      </c>
      <c r="D3128">
        <v>9.9618000000000002</v>
      </c>
      <c r="E3128">
        <v>15</v>
      </c>
      <c r="F3128" s="2">
        <v>38054</v>
      </c>
      <c r="G3128">
        <v>-8.5</v>
      </c>
      <c r="H3128" s="3">
        <v>38054.509722222225</v>
      </c>
      <c r="I3128" s="3">
        <v>38054.482638888891</v>
      </c>
      <c r="J3128">
        <v>5</v>
      </c>
      <c r="K3128">
        <v>5</v>
      </c>
      <c r="L3128" s="3">
        <v>38054.479166666664</v>
      </c>
      <c r="M3128" t="s">
        <v>9</v>
      </c>
      <c r="N3128" t="s">
        <v>9</v>
      </c>
      <c r="O3128" t="s">
        <v>9</v>
      </c>
      <c r="P3128" s="3">
        <v>38054.509722222225</v>
      </c>
      <c r="Q3128">
        <v>2.2000000000000002</v>
      </c>
      <c r="R3128" t="s">
        <v>77</v>
      </c>
      <c r="S3128">
        <v>2.2000000000000002</v>
      </c>
      <c r="T3128">
        <v>0</v>
      </c>
      <c r="U3128" t="s">
        <v>9</v>
      </c>
      <c r="V3128" s="3">
        <v>38054.482638888891</v>
      </c>
      <c r="W3128">
        <v>1</v>
      </c>
      <c r="X3128" s="3">
        <v>38054.479166666664</v>
      </c>
      <c r="Y3128" t="s">
        <v>9</v>
      </c>
      <c r="Z3128">
        <v>2.2000000000000002</v>
      </c>
      <c r="AA3128">
        <v>0</v>
      </c>
      <c r="AB3128" t="s">
        <v>88</v>
      </c>
    </row>
    <row r="3129" spans="1:28" x14ac:dyDescent="0.25">
      <c r="A3129" t="s">
        <v>74</v>
      </c>
      <c r="B3129" t="s">
        <v>75</v>
      </c>
      <c r="C3129">
        <v>53.649500000000003</v>
      </c>
      <c r="D3129">
        <v>9.9618000000000002</v>
      </c>
      <c r="E3129">
        <v>15</v>
      </c>
      <c r="F3129" s="2">
        <v>38055</v>
      </c>
      <c r="G3129">
        <v>-1.7</v>
      </c>
      <c r="H3129" s="3">
        <v>38055.509722222225</v>
      </c>
      <c r="I3129" s="3">
        <v>38055.482638888891</v>
      </c>
      <c r="J3129">
        <v>2</v>
      </c>
      <c r="K3129">
        <v>5</v>
      </c>
      <c r="L3129" s="3">
        <v>38055.479166666664</v>
      </c>
      <c r="M3129" t="s">
        <v>9</v>
      </c>
      <c r="N3129" t="s">
        <v>9</v>
      </c>
      <c r="O3129" t="s">
        <v>9</v>
      </c>
      <c r="P3129" s="3">
        <v>38055.509722222225</v>
      </c>
      <c r="Q3129">
        <v>0.4</v>
      </c>
      <c r="R3129" t="s">
        <v>77</v>
      </c>
      <c r="S3129">
        <v>0.4</v>
      </c>
      <c r="T3129">
        <v>0</v>
      </c>
      <c r="U3129" t="s">
        <v>9</v>
      </c>
      <c r="V3129" s="3">
        <v>38055.482638888891</v>
      </c>
      <c r="W3129">
        <v>1</v>
      </c>
      <c r="X3129" s="3">
        <v>38055.479166666664</v>
      </c>
      <c r="Y3129" t="s">
        <v>9</v>
      </c>
      <c r="Z3129">
        <v>0.4</v>
      </c>
      <c r="AA3129">
        <v>0</v>
      </c>
      <c r="AB3129" t="s">
        <v>88</v>
      </c>
    </row>
    <row r="3130" spans="1:28" x14ac:dyDescent="0.25">
      <c r="A3130" t="s">
        <v>74</v>
      </c>
      <c r="B3130" t="s">
        <v>75</v>
      </c>
      <c r="C3130">
        <v>53.649500000000003</v>
      </c>
      <c r="D3130">
        <v>9.9618000000000002</v>
      </c>
      <c r="E3130">
        <v>15</v>
      </c>
      <c r="F3130" s="2">
        <v>38056</v>
      </c>
      <c r="G3130">
        <v>1</v>
      </c>
      <c r="H3130" s="3">
        <v>38056.509722222225</v>
      </c>
      <c r="I3130" s="3">
        <v>38056.482638888891</v>
      </c>
      <c r="J3130">
        <v>3</v>
      </c>
      <c r="K3130">
        <v>3</v>
      </c>
      <c r="L3130" s="3">
        <v>38056.479166666664</v>
      </c>
      <c r="M3130" t="s">
        <v>9</v>
      </c>
      <c r="N3130" t="s">
        <v>9</v>
      </c>
      <c r="O3130" t="s">
        <v>9</v>
      </c>
      <c r="P3130" s="3">
        <v>38056.509722222225</v>
      </c>
      <c r="Q3130">
        <v>0</v>
      </c>
      <c r="R3130" t="s">
        <v>76</v>
      </c>
      <c r="S3130">
        <v>0</v>
      </c>
      <c r="T3130">
        <v>0</v>
      </c>
      <c r="U3130" t="s">
        <v>9</v>
      </c>
      <c r="V3130" s="3">
        <v>38056.482638888891</v>
      </c>
      <c r="W3130">
        <v>1</v>
      </c>
      <c r="X3130" s="3">
        <v>38056.479166666664</v>
      </c>
      <c r="Y3130" t="s">
        <v>9</v>
      </c>
      <c r="Z3130">
        <v>0</v>
      </c>
      <c r="AA3130">
        <v>0</v>
      </c>
      <c r="AB3130" t="s">
        <v>88</v>
      </c>
    </row>
    <row r="3131" spans="1:28" x14ac:dyDescent="0.25">
      <c r="A3131" t="s">
        <v>74</v>
      </c>
      <c r="B3131" t="s">
        <v>75</v>
      </c>
      <c r="C3131">
        <v>53.649500000000003</v>
      </c>
      <c r="D3131">
        <v>9.9618000000000002</v>
      </c>
      <c r="E3131">
        <v>15</v>
      </c>
      <c r="F3131" s="2">
        <v>38057</v>
      </c>
      <c r="G3131">
        <v>1</v>
      </c>
      <c r="H3131" s="3">
        <v>38057.509722222225</v>
      </c>
      <c r="I3131" s="3">
        <v>38057.482638888891</v>
      </c>
      <c r="J3131">
        <v>3</v>
      </c>
      <c r="K3131">
        <v>3.5</v>
      </c>
      <c r="L3131" s="3">
        <v>38057.479166666664</v>
      </c>
      <c r="M3131" t="s">
        <v>9</v>
      </c>
      <c r="N3131" t="s">
        <v>9</v>
      </c>
      <c r="O3131" t="s">
        <v>9</v>
      </c>
      <c r="P3131" s="3">
        <v>38057.509722222225</v>
      </c>
      <c r="Q3131">
        <v>0.4</v>
      </c>
      <c r="R3131" t="s">
        <v>77</v>
      </c>
      <c r="S3131">
        <v>0.4</v>
      </c>
      <c r="T3131">
        <v>0</v>
      </c>
      <c r="U3131" t="s">
        <v>9</v>
      </c>
      <c r="V3131" s="3">
        <v>38057.482638888891</v>
      </c>
      <c r="W3131">
        <v>1</v>
      </c>
      <c r="X3131" s="3">
        <v>38057.479166666664</v>
      </c>
      <c r="Y3131" t="s">
        <v>9</v>
      </c>
      <c r="Z3131">
        <v>0.4</v>
      </c>
      <c r="AA3131">
        <v>0</v>
      </c>
      <c r="AB3131" t="s">
        <v>88</v>
      </c>
    </row>
    <row r="3132" spans="1:28" x14ac:dyDescent="0.25">
      <c r="A3132" t="s">
        <v>74</v>
      </c>
      <c r="B3132" t="s">
        <v>75</v>
      </c>
      <c r="C3132">
        <v>53.649500000000003</v>
      </c>
      <c r="D3132">
        <v>9.9618000000000002</v>
      </c>
      <c r="E3132">
        <v>15</v>
      </c>
      <c r="F3132" s="2">
        <v>38058</v>
      </c>
      <c r="G3132">
        <v>1.2</v>
      </c>
      <c r="H3132" s="3">
        <v>38058.509722222225</v>
      </c>
      <c r="I3132" s="3">
        <v>38058.482638888891</v>
      </c>
      <c r="J3132">
        <v>6</v>
      </c>
      <c r="K3132">
        <v>6</v>
      </c>
      <c r="L3132" s="3">
        <v>38058.478472222225</v>
      </c>
      <c r="M3132" t="s">
        <v>9</v>
      </c>
      <c r="N3132" t="s">
        <v>9</v>
      </c>
      <c r="O3132" t="s">
        <v>9</v>
      </c>
      <c r="P3132" s="3">
        <v>38058.509722222225</v>
      </c>
      <c r="Q3132">
        <v>0.4</v>
      </c>
      <c r="R3132" t="s">
        <v>77</v>
      </c>
      <c r="S3132">
        <v>0.4</v>
      </c>
      <c r="T3132">
        <v>0</v>
      </c>
      <c r="U3132" t="s">
        <v>9</v>
      </c>
      <c r="V3132" s="3">
        <v>38058.482638888891</v>
      </c>
      <c r="W3132">
        <v>1</v>
      </c>
      <c r="X3132" s="3">
        <v>38058.478472222225</v>
      </c>
      <c r="Y3132" t="s">
        <v>9</v>
      </c>
      <c r="Z3132">
        <v>0.4</v>
      </c>
      <c r="AA3132">
        <v>0</v>
      </c>
      <c r="AB3132" t="s">
        <v>88</v>
      </c>
    </row>
    <row r="3133" spans="1:28" x14ac:dyDescent="0.25">
      <c r="A3133" t="s">
        <v>74</v>
      </c>
      <c r="B3133" t="s">
        <v>75</v>
      </c>
      <c r="C3133">
        <v>53.649500000000003</v>
      </c>
      <c r="D3133">
        <v>9.9618000000000002</v>
      </c>
      <c r="E3133">
        <v>15</v>
      </c>
      <c r="F3133" s="2">
        <v>38059</v>
      </c>
      <c r="G3133">
        <v>4</v>
      </c>
      <c r="H3133" s="3">
        <v>38059.509722222225</v>
      </c>
      <c r="I3133" s="3">
        <v>38059.482638888891</v>
      </c>
      <c r="J3133">
        <v>7</v>
      </c>
      <c r="K3133">
        <v>8</v>
      </c>
      <c r="L3133" s="3">
        <v>38059.478472222225</v>
      </c>
      <c r="M3133" t="s">
        <v>9</v>
      </c>
      <c r="N3133" t="s">
        <v>9</v>
      </c>
      <c r="O3133" t="s">
        <v>9</v>
      </c>
      <c r="P3133" s="3">
        <v>38059.509722222225</v>
      </c>
      <c r="Q3133">
        <v>2</v>
      </c>
      <c r="R3133" t="s">
        <v>77</v>
      </c>
      <c r="S3133">
        <v>2</v>
      </c>
      <c r="T3133">
        <v>0</v>
      </c>
      <c r="U3133" t="s">
        <v>9</v>
      </c>
      <c r="V3133" s="3">
        <v>38059.482638888891</v>
      </c>
      <c r="W3133">
        <v>1</v>
      </c>
      <c r="X3133" s="3">
        <v>38059.478472222225</v>
      </c>
      <c r="Y3133" t="s">
        <v>9</v>
      </c>
      <c r="Z3133">
        <v>2</v>
      </c>
      <c r="AA3133">
        <v>0</v>
      </c>
      <c r="AB3133" t="s">
        <v>88</v>
      </c>
    </row>
    <row r="3134" spans="1:28" x14ac:dyDescent="0.25">
      <c r="A3134" t="s">
        <v>74</v>
      </c>
      <c r="B3134" t="s">
        <v>75</v>
      </c>
      <c r="C3134">
        <v>53.649500000000003</v>
      </c>
      <c r="D3134">
        <v>9.9618000000000002</v>
      </c>
      <c r="E3134">
        <v>15</v>
      </c>
      <c r="F3134" s="2">
        <v>38060</v>
      </c>
      <c r="G3134">
        <v>6</v>
      </c>
      <c r="H3134" s="3">
        <v>38060.509722222225</v>
      </c>
      <c r="I3134" s="3">
        <v>38060.482638888891</v>
      </c>
      <c r="J3134">
        <v>13</v>
      </c>
      <c r="K3134">
        <v>13</v>
      </c>
      <c r="L3134" s="3">
        <v>38060.478472222225</v>
      </c>
      <c r="M3134" t="s">
        <v>9</v>
      </c>
      <c r="N3134" t="s">
        <v>9</v>
      </c>
      <c r="O3134" t="s">
        <v>9</v>
      </c>
      <c r="P3134" s="3">
        <v>38060.509722222225</v>
      </c>
      <c r="Q3134">
        <v>0</v>
      </c>
      <c r="R3134" t="s">
        <v>76</v>
      </c>
      <c r="S3134">
        <v>0</v>
      </c>
      <c r="T3134">
        <v>0</v>
      </c>
      <c r="U3134" t="s">
        <v>9</v>
      </c>
      <c r="V3134" s="3">
        <v>38060.482638888891</v>
      </c>
      <c r="W3134">
        <v>1</v>
      </c>
      <c r="X3134" s="3">
        <v>38060.478472222225</v>
      </c>
      <c r="Y3134" t="s">
        <v>9</v>
      </c>
      <c r="Z3134">
        <v>0</v>
      </c>
      <c r="AA3134">
        <v>0</v>
      </c>
      <c r="AB3134" t="s">
        <v>88</v>
      </c>
    </row>
    <row r="3135" spans="1:28" x14ac:dyDescent="0.25">
      <c r="A3135" t="s">
        <v>74</v>
      </c>
      <c r="B3135" t="s">
        <v>75</v>
      </c>
      <c r="C3135">
        <v>53.649500000000003</v>
      </c>
      <c r="D3135">
        <v>9.9618000000000002</v>
      </c>
      <c r="E3135">
        <v>15</v>
      </c>
      <c r="F3135" s="2">
        <v>38061</v>
      </c>
      <c r="G3135">
        <v>9.6999999999999993</v>
      </c>
      <c r="H3135" s="3">
        <v>38061.509722222225</v>
      </c>
      <c r="I3135" s="3">
        <v>38061.482638888891</v>
      </c>
      <c r="J3135">
        <v>12</v>
      </c>
      <c r="K3135">
        <v>13.5</v>
      </c>
      <c r="L3135" s="3">
        <v>38061.477777777778</v>
      </c>
      <c r="M3135" t="s">
        <v>9</v>
      </c>
      <c r="N3135" t="s">
        <v>9</v>
      </c>
      <c r="O3135" t="s">
        <v>9</v>
      </c>
      <c r="P3135" s="3">
        <v>38061.509722222225</v>
      </c>
      <c r="Q3135">
        <v>0</v>
      </c>
      <c r="R3135" t="s">
        <v>76</v>
      </c>
      <c r="S3135">
        <v>0</v>
      </c>
      <c r="T3135">
        <v>0</v>
      </c>
      <c r="U3135" t="s">
        <v>9</v>
      </c>
      <c r="V3135" s="3">
        <v>38061.482638888891</v>
      </c>
      <c r="W3135">
        <v>1</v>
      </c>
      <c r="X3135" s="3">
        <v>38061.477777777778</v>
      </c>
      <c r="Y3135" t="s">
        <v>9</v>
      </c>
      <c r="Z3135">
        <v>0</v>
      </c>
      <c r="AA3135">
        <v>0</v>
      </c>
      <c r="AB3135" t="s">
        <v>88</v>
      </c>
    </row>
    <row r="3136" spans="1:28" x14ac:dyDescent="0.25">
      <c r="A3136" t="s">
        <v>74</v>
      </c>
      <c r="B3136" t="s">
        <v>75</v>
      </c>
      <c r="C3136">
        <v>53.649500000000003</v>
      </c>
      <c r="D3136">
        <v>9.9618000000000002</v>
      </c>
      <c r="E3136">
        <v>15</v>
      </c>
      <c r="F3136" s="2">
        <v>38062</v>
      </c>
      <c r="G3136">
        <v>11.3</v>
      </c>
      <c r="H3136" s="3">
        <v>38062.509722222225</v>
      </c>
      <c r="I3136" s="3">
        <v>38062.482638888891</v>
      </c>
      <c r="J3136">
        <v>12</v>
      </c>
      <c r="K3136">
        <v>13</v>
      </c>
      <c r="L3136" s="3">
        <v>38062.477777777778</v>
      </c>
      <c r="M3136" t="s">
        <v>9</v>
      </c>
      <c r="N3136" t="s">
        <v>9</v>
      </c>
      <c r="O3136" t="s">
        <v>9</v>
      </c>
      <c r="P3136" s="3">
        <v>38062.509722222225</v>
      </c>
      <c r="Q3136">
        <v>0.4</v>
      </c>
      <c r="R3136" t="s">
        <v>77</v>
      </c>
      <c r="S3136">
        <v>0.4</v>
      </c>
      <c r="T3136">
        <v>0</v>
      </c>
      <c r="U3136" t="s">
        <v>9</v>
      </c>
      <c r="V3136" s="3">
        <v>38062.482638888891</v>
      </c>
      <c r="W3136">
        <v>1</v>
      </c>
      <c r="X3136" s="3">
        <v>38062.477777777778</v>
      </c>
      <c r="Y3136" t="s">
        <v>9</v>
      </c>
      <c r="Z3136">
        <v>0.4</v>
      </c>
      <c r="AA3136">
        <v>0</v>
      </c>
      <c r="AB3136" t="s">
        <v>88</v>
      </c>
    </row>
    <row r="3137" spans="1:28" x14ac:dyDescent="0.25">
      <c r="A3137" t="s">
        <v>74</v>
      </c>
      <c r="B3137" t="s">
        <v>75</v>
      </c>
      <c r="C3137">
        <v>53.649500000000003</v>
      </c>
      <c r="D3137">
        <v>9.9618000000000002</v>
      </c>
      <c r="E3137">
        <v>15</v>
      </c>
      <c r="F3137" s="2">
        <v>38063</v>
      </c>
      <c r="G3137">
        <v>9</v>
      </c>
      <c r="H3137" s="3">
        <v>38063.509722222225</v>
      </c>
      <c r="I3137" s="3">
        <v>38063.482638888891</v>
      </c>
      <c r="J3137">
        <v>18</v>
      </c>
      <c r="K3137">
        <v>18</v>
      </c>
      <c r="L3137" s="3">
        <v>38063.477777777778</v>
      </c>
      <c r="M3137" t="s">
        <v>9</v>
      </c>
      <c r="N3137" t="s">
        <v>9</v>
      </c>
      <c r="O3137" t="s">
        <v>9</v>
      </c>
      <c r="P3137" s="3">
        <v>38063.509722222225</v>
      </c>
      <c r="Q3137">
        <v>0.4</v>
      </c>
      <c r="R3137" t="s">
        <v>77</v>
      </c>
      <c r="S3137">
        <v>0.4</v>
      </c>
      <c r="T3137">
        <v>0</v>
      </c>
      <c r="U3137" t="s">
        <v>9</v>
      </c>
      <c r="V3137" s="3">
        <v>38063.482638888891</v>
      </c>
      <c r="W3137">
        <v>1</v>
      </c>
      <c r="X3137" s="3">
        <v>38063.477777777778</v>
      </c>
      <c r="Y3137" t="s">
        <v>9</v>
      </c>
      <c r="Z3137">
        <v>0.4</v>
      </c>
      <c r="AA3137">
        <v>0</v>
      </c>
      <c r="AB3137" t="s">
        <v>88</v>
      </c>
    </row>
    <row r="3138" spans="1:28" x14ac:dyDescent="0.25">
      <c r="A3138" t="s">
        <v>74</v>
      </c>
      <c r="B3138" t="s">
        <v>75</v>
      </c>
      <c r="C3138">
        <v>53.649500000000003</v>
      </c>
      <c r="D3138">
        <v>9.9618000000000002</v>
      </c>
      <c r="E3138">
        <v>15</v>
      </c>
      <c r="F3138" s="2">
        <v>38064</v>
      </c>
      <c r="G3138">
        <v>9</v>
      </c>
      <c r="H3138" s="3">
        <v>38064.509722222225</v>
      </c>
      <c r="I3138" s="3">
        <v>38064.482638888891</v>
      </c>
      <c r="J3138">
        <v>13</v>
      </c>
      <c r="K3138">
        <v>19.399999999999999</v>
      </c>
      <c r="L3138" s="3">
        <v>38064.477777777778</v>
      </c>
      <c r="M3138" t="s">
        <v>9</v>
      </c>
      <c r="N3138" t="s">
        <v>9</v>
      </c>
      <c r="O3138" t="s">
        <v>9</v>
      </c>
      <c r="P3138" s="3">
        <v>38064.509722222225</v>
      </c>
      <c r="Q3138">
        <v>0</v>
      </c>
      <c r="R3138" t="s">
        <v>76</v>
      </c>
      <c r="S3138">
        <v>0</v>
      </c>
      <c r="T3138">
        <v>0</v>
      </c>
      <c r="U3138" t="s">
        <v>9</v>
      </c>
      <c r="V3138" s="3">
        <v>38064.482638888891</v>
      </c>
      <c r="W3138">
        <v>1</v>
      </c>
      <c r="X3138" s="3">
        <v>38064.477777777778</v>
      </c>
      <c r="Y3138" t="s">
        <v>9</v>
      </c>
      <c r="Z3138">
        <v>0</v>
      </c>
      <c r="AA3138">
        <v>0</v>
      </c>
      <c r="AB3138" t="s">
        <v>88</v>
      </c>
    </row>
    <row r="3139" spans="1:28" x14ac:dyDescent="0.25">
      <c r="A3139" t="s">
        <v>74</v>
      </c>
      <c r="B3139" t="s">
        <v>75</v>
      </c>
      <c r="C3139">
        <v>53.649500000000003</v>
      </c>
      <c r="D3139">
        <v>9.9618000000000002</v>
      </c>
      <c r="E3139">
        <v>15</v>
      </c>
      <c r="F3139" s="2">
        <v>38065</v>
      </c>
      <c r="G3139">
        <v>8.3000000000000007</v>
      </c>
      <c r="H3139" s="3">
        <v>38065.509722222225</v>
      </c>
      <c r="I3139" s="3">
        <v>38065.482638888891</v>
      </c>
      <c r="J3139">
        <v>12</v>
      </c>
      <c r="K3139">
        <v>13.5</v>
      </c>
      <c r="L3139" s="3">
        <v>38065.477083333331</v>
      </c>
      <c r="M3139" t="s">
        <v>9</v>
      </c>
      <c r="N3139" t="s">
        <v>9</v>
      </c>
      <c r="O3139" t="s">
        <v>9</v>
      </c>
      <c r="P3139" s="3">
        <v>38065.509722222225</v>
      </c>
      <c r="Q3139">
        <v>5.8</v>
      </c>
      <c r="R3139" t="s">
        <v>77</v>
      </c>
      <c r="S3139">
        <v>5.8</v>
      </c>
      <c r="T3139">
        <v>0</v>
      </c>
      <c r="U3139" t="s">
        <v>9</v>
      </c>
      <c r="V3139" s="3">
        <v>38065.482638888891</v>
      </c>
      <c r="W3139">
        <v>1</v>
      </c>
      <c r="X3139" s="3">
        <v>38065.477083333331</v>
      </c>
      <c r="Y3139" t="s">
        <v>9</v>
      </c>
      <c r="Z3139">
        <v>5.8</v>
      </c>
      <c r="AA3139">
        <v>0</v>
      </c>
      <c r="AB3139" t="s">
        <v>88</v>
      </c>
    </row>
    <row r="3140" spans="1:28" x14ac:dyDescent="0.25">
      <c r="A3140" t="s">
        <v>74</v>
      </c>
      <c r="B3140" t="s">
        <v>75</v>
      </c>
      <c r="C3140">
        <v>53.649500000000003</v>
      </c>
      <c r="D3140">
        <v>9.9618000000000002</v>
      </c>
      <c r="E3140">
        <v>15</v>
      </c>
      <c r="F3140" s="2">
        <v>38066</v>
      </c>
      <c r="G3140">
        <v>6</v>
      </c>
      <c r="H3140" s="3">
        <v>38066.509722222225</v>
      </c>
      <c r="I3140" s="3">
        <v>38066.482638888891</v>
      </c>
      <c r="J3140">
        <v>7.2</v>
      </c>
      <c r="K3140">
        <v>13.2</v>
      </c>
      <c r="L3140" s="3">
        <v>38066.477083333331</v>
      </c>
      <c r="M3140" t="s">
        <v>9</v>
      </c>
      <c r="N3140" t="s">
        <v>9</v>
      </c>
      <c r="O3140" t="s">
        <v>9</v>
      </c>
      <c r="P3140" s="3">
        <v>38066.509722222225</v>
      </c>
      <c r="Q3140">
        <v>6.5</v>
      </c>
      <c r="R3140" t="s">
        <v>77</v>
      </c>
      <c r="S3140">
        <v>6.5</v>
      </c>
      <c r="T3140">
        <v>0</v>
      </c>
      <c r="U3140" t="s">
        <v>9</v>
      </c>
      <c r="V3140" s="3">
        <v>38066.482638888891</v>
      </c>
      <c r="W3140">
        <v>1</v>
      </c>
      <c r="X3140" s="3">
        <v>38066.477083333331</v>
      </c>
      <c r="Y3140" t="s">
        <v>9</v>
      </c>
      <c r="Z3140">
        <v>6.5</v>
      </c>
      <c r="AA3140">
        <v>0</v>
      </c>
      <c r="AB3140" t="s">
        <v>88</v>
      </c>
    </row>
    <row r="3141" spans="1:28" x14ac:dyDescent="0.25">
      <c r="A3141" t="s">
        <v>74</v>
      </c>
      <c r="B3141" t="s">
        <v>75</v>
      </c>
      <c r="C3141">
        <v>53.649500000000003</v>
      </c>
      <c r="D3141">
        <v>9.9618000000000002</v>
      </c>
      <c r="E3141">
        <v>15</v>
      </c>
      <c r="F3141" s="2">
        <v>38067</v>
      </c>
      <c r="G3141">
        <v>7.5</v>
      </c>
      <c r="H3141" s="3">
        <v>38067.48541666667</v>
      </c>
      <c r="I3141" s="3">
        <v>38067.458333333336</v>
      </c>
      <c r="J3141">
        <v>8</v>
      </c>
      <c r="K3141">
        <v>12</v>
      </c>
      <c r="L3141" s="3">
        <v>38067.477083333331</v>
      </c>
      <c r="M3141" t="s">
        <v>9</v>
      </c>
      <c r="N3141" t="s">
        <v>9</v>
      </c>
      <c r="O3141" t="s">
        <v>9</v>
      </c>
      <c r="P3141" s="3">
        <v>38067.48541666667</v>
      </c>
      <c r="Q3141">
        <v>9.5</v>
      </c>
      <c r="R3141" t="s">
        <v>77</v>
      </c>
      <c r="S3141">
        <v>9.5</v>
      </c>
      <c r="T3141">
        <v>0</v>
      </c>
      <c r="U3141" t="s">
        <v>9</v>
      </c>
      <c r="V3141" s="3">
        <v>38067.458333333336</v>
      </c>
      <c r="W3141">
        <v>1</v>
      </c>
      <c r="X3141" s="3">
        <v>38067.477083333331</v>
      </c>
      <c r="Y3141" t="s">
        <v>9</v>
      </c>
      <c r="Z3141">
        <v>9.5</v>
      </c>
      <c r="AA3141">
        <v>0</v>
      </c>
      <c r="AB3141" t="s">
        <v>88</v>
      </c>
    </row>
    <row r="3142" spans="1:28" x14ac:dyDescent="0.25">
      <c r="A3142" t="s">
        <v>74</v>
      </c>
      <c r="B3142" t="s">
        <v>75</v>
      </c>
      <c r="C3142">
        <v>53.649500000000003</v>
      </c>
      <c r="D3142">
        <v>9.9618000000000002</v>
      </c>
      <c r="E3142">
        <v>15</v>
      </c>
      <c r="F3142" s="2">
        <v>38068</v>
      </c>
      <c r="G3142">
        <v>4.5</v>
      </c>
      <c r="H3142" s="3">
        <v>38068.48541666667</v>
      </c>
      <c r="I3142" s="3">
        <v>38068.458333333336</v>
      </c>
      <c r="J3142">
        <v>8</v>
      </c>
      <c r="K3142">
        <v>10</v>
      </c>
      <c r="L3142" s="3">
        <v>38068.476388888892</v>
      </c>
      <c r="M3142" t="s">
        <v>9</v>
      </c>
      <c r="N3142" t="s">
        <v>9</v>
      </c>
      <c r="O3142" t="s">
        <v>9</v>
      </c>
      <c r="P3142" s="3">
        <v>38068.48541666667</v>
      </c>
      <c r="Q3142">
        <v>11</v>
      </c>
      <c r="R3142" t="s">
        <v>77</v>
      </c>
      <c r="S3142">
        <v>11</v>
      </c>
      <c r="T3142">
        <v>0</v>
      </c>
      <c r="U3142" t="s">
        <v>9</v>
      </c>
      <c r="V3142" s="3">
        <v>38068.458333333336</v>
      </c>
      <c r="W3142">
        <v>1</v>
      </c>
      <c r="X3142" s="3">
        <v>38068.476388888892</v>
      </c>
      <c r="Y3142" t="s">
        <v>9</v>
      </c>
      <c r="Z3142">
        <v>11</v>
      </c>
      <c r="AA3142">
        <v>0</v>
      </c>
      <c r="AB3142" t="s">
        <v>88</v>
      </c>
    </row>
    <row r="3143" spans="1:28" x14ac:dyDescent="0.25">
      <c r="A3143" t="s">
        <v>74</v>
      </c>
      <c r="B3143" t="s">
        <v>75</v>
      </c>
      <c r="C3143">
        <v>53.649500000000003</v>
      </c>
      <c r="D3143">
        <v>9.9618000000000002</v>
      </c>
      <c r="E3143">
        <v>15</v>
      </c>
      <c r="F3143" s="2">
        <v>38069</v>
      </c>
      <c r="G3143">
        <v>3.6</v>
      </c>
      <c r="H3143" s="3">
        <v>38069.48541666667</v>
      </c>
      <c r="I3143" s="3">
        <v>38069.458333333336</v>
      </c>
      <c r="J3143">
        <v>9</v>
      </c>
      <c r="K3143">
        <v>9</v>
      </c>
      <c r="L3143" s="3">
        <v>38069.476388888892</v>
      </c>
      <c r="M3143" t="s">
        <v>9</v>
      </c>
      <c r="N3143" t="s">
        <v>9</v>
      </c>
      <c r="O3143" t="s">
        <v>9</v>
      </c>
      <c r="P3143" s="3">
        <v>38069.48541666667</v>
      </c>
      <c r="Q3143">
        <v>2.5</v>
      </c>
      <c r="R3143" t="s">
        <v>77</v>
      </c>
      <c r="S3143">
        <v>2.5</v>
      </c>
      <c r="T3143">
        <v>0</v>
      </c>
      <c r="U3143" t="s">
        <v>9</v>
      </c>
      <c r="V3143" s="3">
        <v>38069.458333333336</v>
      </c>
      <c r="W3143">
        <v>1</v>
      </c>
      <c r="X3143" s="3">
        <v>38069.476388888892</v>
      </c>
      <c r="Y3143" t="s">
        <v>9</v>
      </c>
      <c r="Z3143">
        <v>2.5</v>
      </c>
      <c r="AA3143">
        <v>0</v>
      </c>
      <c r="AB3143" t="s">
        <v>105</v>
      </c>
    </row>
    <row r="3144" spans="1:28" x14ac:dyDescent="0.25">
      <c r="A3144" t="s">
        <v>74</v>
      </c>
      <c r="B3144" t="s">
        <v>75</v>
      </c>
      <c r="C3144">
        <v>53.649500000000003</v>
      </c>
      <c r="D3144">
        <v>9.9618000000000002</v>
      </c>
      <c r="E3144">
        <v>15</v>
      </c>
      <c r="F3144" s="2">
        <v>38070</v>
      </c>
      <c r="G3144">
        <v>-1</v>
      </c>
      <c r="H3144" s="3">
        <v>38070.513194444444</v>
      </c>
      <c r="I3144" s="3">
        <v>38070.486111111109</v>
      </c>
      <c r="J3144">
        <v>4</v>
      </c>
      <c r="K3144">
        <v>9</v>
      </c>
      <c r="L3144" s="3">
        <v>38070.476388888892</v>
      </c>
      <c r="M3144" t="s">
        <v>9</v>
      </c>
      <c r="N3144" t="s">
        <v>9</v>
      </c>
      <c r="O3144" t="s">
        <v>9</v>
      </c>
      <c r="P3144" s="3">
        <v>38070.48541666667</v>
      </c>
      <c r="Q3144">
        <v>0</v>
      </c>
      <c r="R3144" t="s">
        <v>76</v>
      </c>
      <c r="S3144">
        <v>0</v>
      </c>
      <c r="T3144">
        <v>0</v>
      </c>
      <c r="U3144" t="s">
        <v>9</v>
      </c>
      <c r="V3144" s="3">
        <v>38070.458333333336</v>
      </c>
      <c r="W3144">
        <v>1</v>
      </c>
      <c r="X3144" s="3">
        <v>38070.476388888892</v>
      </c>
      <c r="Y3144" t="s">
        <v>9</v>
      </c>
      <c r="Z3144">
        <v>0</v>
      </c>
      <c r="AA3144">
        <v>0</v>
      </c>
      <c r="AB3144" t="s">
        <v>106</v>
      </c>
    </row>
    <row r="3145" spans="1:28" x14ac:dyDescent="0.25">
      <c r="A3145" t="s">
        <v>74</v>
      </c>
      <c r="B3145" t="s">
        <v>75</v>
      </c>
      <c r="C3145">
        <v>53.649500000000003</v>
      </c>
      <c r="D3145">
        <v>9.9618000000000002</v>
      </c>
      <c r="E3145">
        <v>15</v>
      </c>
      <c r="F3145" s="2">
        <v>38071</v>
      </c>
      <c r="G3145">
        <v>1.3</v>
      </c>
      <c r="H3145" s="3">
        <v>38071.513194444444</v>
      </c>
      <c r="I3145" s="3">
        <v>38071.486111111109</v>
      </c>
      <c r="J3145">
        <v>6</v>
      </c>
      <c r="K3145">
        <v>8</v>
      </c>
      <c r="L3145" s="3">
        <v>38071.475694444445</v>
      </c>
      <c r="M3145" t="s">
        <v>9</v>
      </c>
      <c r="N3145" t="s">
        <v>9</v>
      </c>
      <c r="O3145" t="s">
        <v>9</v>
      </c>
      <c r="P3145" s="3">
        <v>38071.48541666667</v>
      </c>
      <c r="Q3145">
        <v>0</v>
      </c>
      <c r="R3145" t="s">
        <v>76</v>
      </c>
      <c r="S3145">
        <v>0</v>
      </c>
      <c r="T3145">
        <v>0</v>
      </c>
      <c r="U3145" t="s">
        <v>9</v>
      </c>
      <c r="V3145" s="3">
        <v>38071.458333333336</v>
      </c>
      <c r="W3145">
        <v>1</v>
      </c>
      <c r="X3145" s="3">
        <v>38071.475694444445</v>
      </c>
      <c r="Y3145" t="s">
        <v>9</v>
      </c>
      <c r="Z3145">
        <v>0</v>
      </c>
      <c r="AA3145">
        <v>0</v>
      </c>
      <c r="AB3145" t="s">
        <v>88</v>
      </c>
    </row>
    <row r="3146" spans="1:28" x14ac:dyDescent="0.25">
      <c r="A3146" t="s">
        <v>74</v>
      </c>
      <c r="B3146" t="s">
        <v>75</v>
      </c>
      <c r="C3146">
        <v>53.649500000000003</v>
      </c>
      <c r="D3146">
        <v>9.9618000000000002</v>
      </c>
      <c r="E3146">
        <v>15</v>
      </c>
      <c r="F3146" s="2">
        <v>38072</v>
      </c>
      <c r="G3146">
        <v>-2</v>
      </c>
      <c r="H3146" s="3">
        <v>38072.513194444444</v>
      </c>
      <c r="I3146" s="3">
        <v>38072.486111111109</v>
      </c>
      <c r="J3146">
        <v>5</v>
      </c>
      <c r="K3146">
        <v>7</v>
      </c>
      <c r="L3146" s="3">
        <v>38072.475694444445</v>
      </c>
      <c r="M3146" t="s">
        <v>9</v>
      </c>
      <c r="N3146" t="s">
        <v>9</v>
      </c>
      <c r="O3146" t="s">
        <v>9</v>
      </c>
      <c r="P3146" s="3">
        <v>38072.48541666667</v>
      </c>
      <c r="Q3146">
        <v>0</v>
      </c>
      <c r="R3146" t="s">
        <v>76</v>
      </c>
      <c r="S3146">
        <v>0</v>
      </c>
      <c r="T3146">
        <v>0</v>
      </c>
      <c r="U3146" t="s">
        <v>9</v>
      </c>
      <c r="V3146" s="3">
        <v>38072.458333333336</v>
      </c>
      <c r="W3146">
        <v>1</v>
      </c>
      <c r="X3146" s="3">
        <v>38072.475694444445</v>
      </c>
      <c r="Y3146" t="s">
        <v>9</v>
      </c>
      <c r="Z3146">
        <v>0</v>
      </c>
      <c r="AA3146">
        <v>0</v>
      </c>
      <c r="AB3146" t="s">
        <v>88</v>
      </c>
    </row>
    <row r="3147" spans="1:28" x14ac:dyDescent="0.25">
      <c r="A3147" t="s">
        <v>74</v>
      </c>
      <c r="B3147" t="s">
        <v>75</v>
      </c>
      <c r="C3147">
        <v>53.649500000000003</v>
      </c>
      <c r="D3147">
        <v>9.9618000000000002</v>
      </c>
      <c r="E3147">
        <v>15</v>
      </c>
      <c r="F3147" s="2">
        <v>38073</v>
      </c>
      <c r="G3147">
        <v>5.3</v>
      </c>
      <c r="H3147" s="3">
        <v>38073.513194444444</v>
      </c>
      <c r="I3147" s="3">
        <v>38073.486111111109</v>
      </c>
      <c r="J3147">
        <v>7</v>
      </c>
      <c r="K3147">
        <v>7.7</v>
      </c>
      <c r="L3147" s="3">
        <v>38073.475694444445</v>
      </c>
      <c r="M3147" t="s">
        <v>9</v>
      </c>
      <c r="N3147" t="s">
        <v>9</v>
      </c>
      <c r="O3147" t="s">
        <v>9</v>
      </c>
      <c r="P3147" s="3">
        <v>38073.513194444444</v>
      </c>
      <c r="Q3147">
        <v>0</v>
      </c>
      <c r="R3147" t="s">
        <v>76</v>
      </c>
      <c r="S3147">
        <v>0</v>
      </c>
      <c r="T3147">
        <v>0</v>
      </c>
      <c r="U3147" t="s">
        <v>9</v>
      </c>
      <c r="V3147" s="3">
        <v>38073.486111111109</v>
      </c>
      <c r="W3147">
        <v>1</v>
      </c>
      <c r="X3147" s="3">
        <v>38073.475694444445</v>
      </c>
      <c r="Y3147" t="s">
        <v>9</v>
      </c>
      <c r="Z3147">
        <v>0</v>
      </c>
      <c r="AA3147">
        <v>0</v>
      </c>
      <c r="AB3147" t="s">
        <v>88</v>
      </c>
    </row>
    <row r="3148" spans="1:28" x14ac:dyDescent="0.25">
      <c r="A3148" t="s">
        <v>74</v>
      </c>
      <c r="B3148" t="s">
        <v>75</v>
      </c>
      <c r="C3148">
        <v>53.649500000000003</v>
      </c>
      <c r="D3148">
        <v>9.9618000000000002</v>
      </c>
      <c r="E3148">
        <v>15</v>
      </c>
      <c r="F3148" s="2">
        <v>38074</v>
      </c>
      <c r="G3148">
        <v>5.3</v>
      </c>
      <c r="H3148" s="3">
        <v>38074.513194444444</v>
      </c>
      <c r="I3148" s="3">
        <v>38074.486111111109</v>
      </c>
      <c r="J3148">
        <v>7</v>
      </c>
      <c r="K3148">
        <v>7.7</v>
      </c>
      <c r="L3148" s="3">
        <v>38074.475694444445</v>
      </c>
      <c r="M3148" t="s">
        <v>9</v>
      </c>
      <c r="N3148" t="s">
        <v>9</v>
      </c>
      <c r="O3148" t="s">
        <v>9</v>
      </c>
      <c r="P3148" s="3">
        <v>38074.513194444444</v>
      </c>
      <c r="Q3148">
        <v>0</v>
      </c>
      <c r="R3148" t="s">
        <v>76</v>
      </c>
      <c r="S3148">
        <v>0</v>
      </c>
      <c r="T3148">
        <v>0</v>
      </c>
      <c r="U3148" t="s">
        <v>9</v>
      </c>
      <c r="V3148" s="3">
        <v>38074.486111111109</v>
      </c>
      <c r="W3148">
        <v>1</v>
      </c>
      <c r="X3148" s="3">
        <v>38074.475694444445</v>
      </c>
      <c r="Y3148" t="s">
        <v>9</v>
      </c>
      <c r="Z3148">
        <v>0</v>
      </c>
      <c r="AA3148">
        <v>0</v>
      </c>
      <c r="AB3148" t="s">
        <v>89</v>
      </c>
    </row>
    <row r="3149" spans="1:28" x14ac:dyDescent="0.25">
      <c r="A3149" t="s">
        <v>74</v>
      </c>
      <c r="B3149" t="s">
        <v>75</v>
      </c>
      <c r="C3149">
        <v>53.649500000000003</v>
      </c>
      <c r="D3149">
        <v>9.9618000000000002</v>
      </c>
      <c r="E3149">
        <v>15</v>
      </c>
      <c r="F3149" s="2">
        <v>38075</v>
      </c>
      <c r="G3149">
        <v>5.5</v>
      </c>
      <c r="H3149" s="3">
        <v>38075.513194444444</v>
      </c>
      <c r="I3149" s="3">
        <v>38075.486111111109</v>
      </c>
      <c r="J3149">
        <v>12</v>
      </c>
      <c r="K3149">
        <v>12</v>
      </c>
      <c r="L3149" s="3">
        <v>38075.474999999999</v>
      </c>
      <c r="M3149" t="s">
        <v>9</v>
      </c>
      <c r="N3149" t="s">
        <v>9</v>
      </c>
      <c r="O3149" t="s">
        <v>9</v>
      </c>
      <c r="P3149" s="3">
        <v>38075.513194444444</v>
      </c>
      <c r="Q3149">
        <v>0</v>
      </c>
      <c r="R3149" t="s">
        <v>76</v>
      </c>
      <c r="S3149">
        <v>0</v>
      </c>
      <c r="T3149">
        <v>0</v>
      </c>
      <c r="U3149" t="s">
        <v>9</v>
      </c>
      <c r="V3149" s="3">
        <v>38075.486111111109</v>
      </c>
      <c r="W3149">
        <v>1</v>
      </c>
      <c r="X3149" s="3">
        <v>38075.474999999999</v>
      </c>
      <c r="Y3149" t="s">
        <v>9</v>
      </c>
      <c r="Z3149">
        <v>0</v>
      </c>
      <c r="AA3149">
        <v>0</v>
      </c>
      <c r="AB3149" t="s">
        <v>88</v>
      </c>
    </row>
    <row r="3150" spans="1:28" x14ac:dyDescent="0.25">
      <c r="A3150" t="s">
        <v>74</v>
      </c>
      <c r="B3150" t="s">
        <v>75</v>
      </c>
      <c r="C3150">
        <v>53.649500000000003</v>
      </c>
      <c r="D3150">
        <v>9.9618000000000002</v>
      </c>
      <c r="E3150">
        <v>15</v>
      </c>
      <c r="F3150" s="2">
        <v>38076</v>
      </c>
      <c r="G3150">
        <v>-1</v>
      </c>
      <c r="H3150" s="3">
        <v>38076.513194444444</v>
      </c>
      <c r="I3150" s="3">
        <v>38076.486111111109</v>
      </c>
      <c r="J3150">
        <v>13</v>
      </c>
      <c r="K3150">
        <v>13</v>
      </c>
      <c r="L3150" s="3">
        <v>38076.474999999999</v>
      </c>
      <c r="M3150" t="s">
        <v>9</v>
      </c>
      <c r="N3150" t="s">
        <v>9</v>
      </c>
      <c r="O3150" t="s">
        <v>9</v>
      </c>
      <c r="P3150" s="3">
        <v>38076.513194444444</v>
      </c>
      <c r="Q3150">
        <v>0</v>
      </c>
      <c r="R3150" t="s">
        <v>76</v>
      </c>
      <c r="S3150">
        <v>0</v>
      </c>
      <c r="T3150">
        <v>0</v>
      </c>
      <c r="U3150" t="s">
        <v>9</v>
      </c>
      <c r="V3150" s="3">
        <v>38076.486111111109</v>
      </c>
      <c r="W3150">
        <v>1</v>
      </c>
      <c r="X3150" s="3">
        <v>38076.474999999999</v>
      </c>
      <c r="Y3150" t="s">
        <v>9</v>
      </c>
      <c r="Z3150">
        <v>0</v>
      </c>
      <c r="AA3150">
        <v>0</v>
      </c>
      <c r="AB3150" t="s">
        <v>88</v>
      </c>
    </row>
    <row r="3151" spans="1:28" x14ac:dyDescent="0.25">
      <c r="A3151" t="s">
        <v>74</v>
      </c>
      <c r="B3151" t="s">
        <v>75</v>
      </c>
      <c r="C3151">
        <v>53.649500000000003</v>
      </c>
      <c r="D3151">
        <v>9.9618000000000002</v>
      </c>
      <c r="E3151">
        <v>15</v>
      </c>
      <c r="F3151" s="2">
        <v>38077</v>
      </c>
      <c r="G3151">
        <v>2.6</v>
      </c>
      <c r="H3151" s="3">
        <v>38077.513194444444</v>
      </c>
      <c r="I3151" s="3">
        <v>38077.486111111109</v>
      </c>
      <c r="J3151">
        <v>13</v>
      </c>
      <c r="K3151">
        <v>15.7</v>
      </c>
      <c r="L3151" s="3">
        <v>38077.474999999999</v>
      </c>
      <c r="M3151" t="s">
        <v>9</v>
      </c>
      <c r="N3151" t="s">
        <v>9</v>
      </c>
      <c r="O3151" t="s">
        <v>9</v>
      </c>
      <c r="P3151" s="3">
        <v>38077.513194444444</v>
      </c>
      <c r="Q3151">
        <v>0</v>
      </c>
      <c r="R3151" t="s">
        <v>76</v>
      </c>
      <c r="S3151">
        <v>0</v>
      </c>
      <c r="T3151">
        <v>0</v>
      </c>
      <c r="U3151" t="s">
        <v>9</v>
      </c>
      <c r="V3151" s="3">
        <v>38077.486111111109</v>
      </c>
      <c r="W3151">
        <v>1</v>
      </c>
      <c r="X3151" s="3">
        <v>38077.474999999999</v>
      </c>
      <c r="Y3151" t="s">
        <v>9</v>
      </c>
      <c r="Z3151">
        <v>0</v>
      </c>
      <c r="AA3151">
        <v>0</v>
      </c>
      <c r="AB3151" t="s">
        <v>88</v>
      </c>
    </row>
    <row r="3152" spans="1:28" x14ac:dyDescent="0.25">
      <c r="A3152" t="s">
        <v>74</v>
      </c>
      <c r="B3152" t="s">
        <v>75</v>
      </c>
      <c r="C3152">
        <v>53.649500000000003</v>
      </c>
      <c r="D3152">
        <v>9.9618000000000002</v>
      </c>
      <c r="E3152">
        <v>15</v>
      </c>
      <c r="F3152" s="2">
        <v>38078</v>
      </c>
      <c r="G3152">
        <v>5.5</v>
      </c>
      <c r="H3152" s="3">
        <v>38078.513194444444</v>
      </c>
      <c r="I3152" s="3">
        <v>38078.486111111109</v>
      </c>
      <c r="J3152">
        <v>14</v>
      </c>
      <c r="K3152">
        <v>15</v>
      </c>
      <c r="L3152" s="3">
        <v>38078.474305555559</v>
      </c>
      <c r="M3152" t="s">
        <v>9</v>
      </c>
      <c r="N3152" t="s">
        <v>9</v>
      </c>
      <c r="O3152" t="s">
        <v>9</v>
      </c>
      <c r="P3152" s="3">
        <v>38078.513194444444</v>
      </c>
      <c r="Q3152">
        <v>0</v>
      </c>
      <c r="R3152" t="s">
        <v>76</v>
      </c>
      <c r="S3152">
        <v>0</v>
      </c>
      <c r="T3152">
        <v>0</v>
      </c>
      <c r="U3152" t="s">
        <v>9</v>
      </c>
      <c r="V3152" s="3">
        <v>38078.486111111109</v>
      </c>
      <c r="W3152">
        <v>1</v>
      </c>
      <c r="X3152" s="3">
        <v>38078.474305555559</v>
      </c>
      <c r="Y3152" t="s">
        <v>9</v>
      </c>
      <c r="Z3152">
        <v>0</v>
      </c>
      <c r="AA3152">
        <v>0</v>
      </c>
      <c r="AB3152" t="s">
        <v>88</v>
      </c>
    </row>
    <row r="3153" spans="1:28" x14ac:dyDescent="0.25">
      <c r="A3153" t="s">
        <v>74</v>
      </c>
      <c r="B3153" t="s">
        <v>75</v>
      </c>
      <c r="C3153">
        <v>53.649500000000003</v>
      </c>
      <c r="D3153">
        <v>9.9618000000000002</v>
      </c>
      <c r="E3153">
        <v>15</v>
      </c>
      <c r="F3153" s="2">
        <v>38079</v>
      </c>
      <c r="G3153">
        <v>4.5999999999999996</v>
      </c>
      <c r="H3153" s="3">
        <v>38079.513194444444</v>
      </c>
      <c r="I3153" s="3">
        <v>38079.486111111109</v>
      </c>
      <c r="J3153">
        <v>13</v>
      </c>
      <c r="K3153">
        <v>16</v>
      </c>
      <c r="L3153" s="3">
        <v>38079.474305555559</v>
      </c>
      <c r="M3153" t="s">
        <v>9</v>
      </c>
      <c r="N3153" t="s">
        <v>9</v>
      </c>
      <c r="O3153" t="s">
        <v>9</v>
      </c>
      <c r="P3153" s="3">
        <v>38079.513194444444</v>
      </c>
      <c r="Q3153">
        <v>0</v>
      </c>
      <c r="R3153" t="s">
        <v>76</v>
      </c>
      <c r="S3153">
        <v>0</v>
      </c>
      <c r="T3153">
        <v>0</v>
      </c>
      <c r="U3153" t="s">
        <v>9</v>
      </c>
      <c r="V3153" s="3">
        <v>38079.486111111109</v>
      </c>
      <c r="W3153">
        <v>1</v>
      </c>
      <c r="X3153" s="3">
        <v>38079.474305555559</v>
      </c>
      <c r="Y3153" t="s">
        <v>9</v>
      </c>
      <c r="Z3153">
        <v>0</v>
      </c>
      <c r="AA3153">
        <v>0</v>
      </c>
      <c r="AB3153" t="s">
        <v>88</v>
      </c>
    </row>
    <row r="3154" spans="1:28" x14ac:dyDescent="0.25">
      <c r="A3154" t="s">
        <v>74</v>
      </c>
      <c r="B3154" t="s">
        <v>75</v>
      </c>
      <c r="C3154">
        <v>53.649500000000003</v>
      </c>
      <c r="D3154">
        <v>9.9618000000000002</v>
      </c>
      <c r="E3154">
        <v>15</v>
      </c>
      <c r="F3154" s="2">
        <v>38080</v>
      </c>
      <c r="G3154">
        <v>7</v>
      </c>
      <c r="H3154" s="3">
        <v>38080.513194444444</v>
      </c>
      <c r="I3154" s="3">
        <v>38080.486111111109</v>
      </c>
      <c r="J3154">
        <v>13</v>
      </c>
      <c r="K3154">
        <v>15.5</v>
      </c>
      <c r="L3154" s="3">
        <v>38080.474305555559</v>
      </c>
      <c r="M3154" t="s">
        <v>9</v>
      </c>
      <c r="N3154" t="s">
        <v>9</v>
      </c>
      <c r="O3154" t="s">
        <v>9</v>
      </c>
      <c r="P3154" s="3">
        <v>38080.513194444444</v>
      </c>
      <c r="Q3154">
        <v>0</v>
      </c>
      <c r="R3154" t="s">
        <v>76</v>
      </c>
      <c r="S3154">
        <v>0</v>
      </c>
      <c r="T3154">
        <v>0</v>
      </c>
      <c r="U3154" t="s">
        <v>9</v>
      </c>
      <c r="V3154" s="3">
        <v>38080.486111111109</v>
      </c>
      <c r="W3154">
        <v>1</v>
      </c>
      <c r="X3154" s="3">
        <v>38080.474305555559</v>
      </c>
      <c r="Y3154" t="s">
        <v>9</v>
      </c>
      <c r="Z3154">
        <v>0</v>
      </c>
      <c r="AA3154">
        <v>0</v>
      </c>
      <c r="AB3154" t="s">
        <v>88</v>
      </c>
    </row>
    <row r="3155" spans="1:28" x14ac:dyDescent="0.25">
      <c r="A3155" t="s">
        <v>74</v>
      </c>
      <c r="B3155" t="s">
        <v>75</v>
      </c>
      <c r="C3155">
        <v>53.649500000000003</v>
      </c>
      <c r="D3155">
        <v>9.9618000000000002</v>
      </c>
      <c r="E3155">
        <v>15</v>
      </c>
      <c r="F3155" s="2">
        <v>38081</v>
      </c>
      <c r="G3155">
        <v>10.4</v>
      </c>
      <c r="H3155" s="3">
        <v>38081.519444444442</v>
      </c>
      <c r="I3155" s="3">
        <v>38081.492361111108</v>
      </c>
      <c r="J3155">
        <v>12</v>
      </c>
      <c r="K3155">
        <v>15</v>
      </c>
      <c r="L3155" s="3">
        <v>38081.474305555559</v>
      </c>
      <c r="M3155" t="s">
        <v>9</v>
      </c>
      <c r="N3155" t="s">
        <v>9</v>
      </c>
      <c r="O3155" t="s">
        <v>9</v>
      </c>
      <c r="P3155" s="3">
        <v>38081.519444444442</v>
      </c>
      <c r="Q3155">
        <v>1.1000000000000001</v>
      </c>
      <c r="R3155" t="s">
        <v>77</v>
      </c>
      <c r="S3155">
        <v>1.1000000000000001</v>
      </c>
      <c r="T3155">
        <v>0</v>
      </c>
      <c r="U3155" t="s">
        <v>9</v>
      </c>
      <c r="V3155" s="3">
        <v>38081.492361111108</v>
      </c>
      <c r="W3155">
        <v>1</v>
      </c>
      <c r="X3155" s="3">
        <v>38081.474305555559</v>
      </c>
      <c r="Y3155" t="s">
        <v>9</v>
      </c>
      <c r="Z3155">
        <v>1.1000000000000001</v>
      </c>
      <c r="AA3155">
        <v>0</v>
      </c>
      <c r="AB3155" t="s">
        <v>88</v>
      </c>
    </row>
    <row r="3156" spans="1:28" x14ac:dyDescent="0.25">
      <c r="A3156" t="s">
        <v>74</v>
      </c>
      <c r="B3156" t="s">
        <v>75</v>
      </c>
      <c r="C3156">
        <v>53.649500000000003</v>
      </c>
      <c r="D3156">
        <v>9.9618000000000002</v>
      </c>
      <c r="E3156">
        <v>15</v>
      </c>
      <c r="F3156" s="2">
        <v>38082</v>
      </c>
      <c r="G3156">
        <v>6.2</v>
      </c>
      <c r="H3156" s="3">
        <v>38082.519444444442</v>
      </c>
      <c r="I3156" s="3">
        <v>38082.492361111108</v>
      </c>
      <c r="J3156">
        <v>9.6999999999999993</v>
      </c>
      <c r="K3156">
        <v>12</v>
      </c>
      <c r="L3156" s="3">
        <v>38082.473611111112</v>
      </c>
      <c r="M3156" t="s">
        <v>9</v>
      </c>
      <c r="N3156" t="s">
        <v>9</v>
      </c>
      <c r="O3156" t="s">
        <v>9</v>
      </c>
      <c r="P3156" s="3">
        <v>38082.519444444442</v>
      </c>
      <c r="Q3156">
        <v>2.9</v>
      </c>
      <c r="R3156" t="s">
        <v>77</v>
      </c>
      <c r="S3156">
        <v>2.9</v>
      </c>
      <c r="T3156">
        <v>0</v>
      </c>
      <c r="U3156" t="s">
        <v>9</v>
      </c>
      <c r="V3156" s="3">
        <v>38082.492361111108</v>
      </c>
      <c r="W3156">
        <v>1</v>
      </c>
      <c r="X3156" s="3">
        <v>38082.473611111112</v>
      </c>
      <c r="Y3156" t="s">
        <v>9</v>
      </c>
      <c r="Z3156">
        <v>2.9</v>
      </c>
      <c r="AA3156">
        <v>0</v>
      </c>
      <c r="AB3156" t="s">
        <v>88</v>
      </c>
    </row>
    <row r="3157" spans="1:28" x14ac:dyDescent="0.25">
      <c r="A3157" t="s">
        <v>74</v>
      </c>
      <c r="B3157" t="s">
        <v>75</v>
      </c>
      <c r="C3157">
        <v>53.649500000000003</v>
      </c>
      <c r="D3157">
        <v>9.9618000000000002</v>
      </c>
      <c r="E3157">
        <v>15</v>
      </c>
      <c r="F3157" s="2">
        <v>38083</v>
      </c>
      <c r="G3157">
        <v>4</v>
      </c>
      <c r="H3157" s="3">
        <v>38083.519444444442</v>
      </c>
      <c r="I3157" s="3">
        <v>38083.492361111108</v>
      </c>
      <c r="J3157">
        <v>7</v>
      </c>
      <c r="K3157">
        <v>9.6999999999999993</v>
      </c>
      <c r="L3157" s="3">
        <v>38083.473611111112</v>
      </c>
      <c r="M3157" t="s">
        <v>9</v>
      </c>
      <c r="N3157" t="s">
        <v>9</v>
      </c>
      <c r="O3157" t="s">
        <v>9</v>
      </c>
      <c r="P3157" s="3">
        <v>38083.519444444442</v>
      </c>
      <c r="Q3157">
        <v>8</v>
      </c>
      <c r="R3157" t="s">
        <v>77</v>
      </c>
      <c r="S3157">
        <v>8</v>
      </c>
      <c r="T3157">
        <v>0</v>
      </c>
      <c r="U3157" t="s">
        <v>9</v>
      </c>
      <c r="V3157" s="3">
        <v>38083.492361111108</v>
      </c>
      <c r="W3157">
        <v>1</v>
      </c>
      <c r="X3157" s="3">
        <v>38083.473611111112</v>
      </c>
      <c r="Y3157" t="s">
        <v>9</v>
      </c>
      <c r="Z3157">
        <v>8</v>
      </c>
      <c r="AA3157">
        <v>0</v>
      </c>
      <c r="AB3157" t="s">
        <v>88</v>
      </c>
    </row>
    <row r="3158" spans="1:28" x14ac:dyDescent="0.25">
      <c r="A3158" t="s">
        <v>74</v>
      </c>
      <c r="B3158" t="s">
        <v>75</v>
      </c>
      <c r="C3158">
        <v>53.649500000000003</v>
      </c>
      <c r="D3158">
        <v>9.9618000000000002</v>
      </c>
      <c r="E3158">
        <v>15</v>
      </c>
      <c r="F3158" s="2">
        <v>38084</v>
      </c>
      <c r="G3158">
        <v>3.8</v>
      </c>
      <c r="H3158" s="3">
        <v>38084.519444444442</v>
      </c>
      <c r="I3158" s="3">
        <v>38084.492361111108</v>
      </c>
      <c r="J3158">
        <v>7.5</v>
      </c>
      <c r="K3158">
        <v>8</v>
      </c>
      <c r="L3158" s="3">
        <v>38084.473611111112</v>
      </c>
      <c r="M3158" t="s">
        <v>9</v>
      </c>
      <c r="N3158" t="s">
        <v>9</v>
      </c>
      <c r="O3158" t="s">
        <v>9</v>
      </c>
      <c r="P3158" s="3">
        <v>38084.519444444442</v>
      </c>
      <c r="Q3158">
        <v>2.2999999999999998</v>
      </c>
      <c r="R3158" t="s">
        <v>77</v>
      </c>
      <c r="S3158">
        <v>2.2999999999999998</v>
      </c>
      <c r="T3158">
        <v>0</v>
      </c>
      <c r="U3158" t="s">
        <v>9</v>
      </c>
      <c r="V3158" s="3">
        <v>38084.492361111108</v>
      </c>
      <c r="W3158">
        <v>1</v>
      </c>
      <c r="X3158" s="3">
        <v>38084.473611111112</v>
      </c>
      <c r="Y3158" t="s">
        <v>9</v>
      </c>
      <c r="Z3158">
        <v>2.2999999999999998</v>
      </c>
      <c r="AA3158">
        <v>0</v>
      </c>
      <c r="AB3158" t="s">
        <v>88</v>
      </c>
    </row>
    <row r="3159" spans="1:28" x14ac:dyDescent="0.25">
      <c r="A3159" t="s">
        <v>74</v>
      </c>
      <c r="B3159" t="s">
        <v>75</v>
      </c>
      <c r="C3159">
        <v>53.649500000000003</v>
      </c>
      <c r="D3159">
        <v>9.9618000000000002</v>
      </c>
      <c r="E3159">
        <v>15</v>
      </c>
      <c r="F3159" s="2">
        <v>38085</v>
      </c>
      <c r="G3159">
        <v>3.7</v>
      </c>
      <c r="H3159" s="3">
        <v>38085.519444444442</v>
      </c>
      <c r="I3159" s="3">
        <v>38085.492361111108</v>
      </c>
      <c r="J3159">
        <v>6.8</v>
      </c>
      <c r="K3159">
        <v>9.5</v>
      </c>
      <c r="L3159" s="3">
        <v>38085.472916666666</v>
      </c>
      <c r="M3159" t="s">
        <v>9</v>
      </c>
      <c r="N3159" t="s">
        <v>9</v>
      </c>
      <c r="O3159" t="s">
        <v>9</v>
      </c>
      <c r="P3159" s="3">
        <v>38085.519444444442</v>
      </c>
      <c r="Q3159">
        <v>5.8</v>
      </c>
      <c r="R3159" t="s">
        <v>77</v>
      </c>
      <c r="S3159">
        <v>5.8</v>
      </c>
      <c r="T3159">
        <v>0</v>
      </c>
      <c r="U3159" t="s">
        <v>9</v>
      </c>
      <c r="V3159" s="3">
        <v>38085.492361111108</v>
      </c>
      <c r="W3159">
        <v>1</v>
      </c>
      <c r="X3159" s="3">
        <v>38085.472916666666</v>
      </c>
      <c r="Y3159" t="s">
        <v>9</v>
      </c>
      <c r="Z3159">
        <v>5.8</v>
      </c>
      <c r="AA3159">
        <v>0</v>
      </c>
      <c r="AB3159" t="s">
        <v>88</v>
      </c>
    </row>
    <row r="3160" spans="1:28" x14ac:dyDescent="0.25">
      <c r="A3160" t="s">
        <v>74</v>
      </c>
      <c r="B3160" t="s">
        <v>75</v>
      </c>
      <c r="C3160">
        <v>53.649500000000003</v>
      </c>
      <c r="D3160">
        <v>9.9618000000000002</v>
      </c>
      <c r="E3160">
        <v>15</v>
      </c>
      <c r="F3160" s="2">
        <v>38086</v>
      </c>
      <c r="G3160">
        <v>5</v>
      </c>
      <c r="H3160" s="3">
        <v>38086.519444444442</v>
      </c>
      <c r="I3160" s="3">
        <v>38086.492361111108</v>
      </c>
      <c r="J3160">
        <v>13.6</v>
      </c>
      <c r="K3160">
        <v>13.6</v>
      </c>
      <c r="L3160" s="3">
        <v>38086.472916666666</v>
      </c>
      <c r="M3160" t="s">
        <v>9</v>
      </c>
      <c r="N3160" t="s">
        <v>9</v>
      </c>
      <c r="O3160" t="s">
        <v>9</v>
      </c>
      <c r="P3160" s="3">
        <v>38086.519444444442</v>
      </c>
      <c r="Q3160">
        <v>2.1</v>
      </c>
      <c r="R3160" t="s">
        <v>77</v>
      </c>
      <c r="S3160">
        <v>2.1</v>
      </c>
      <c r="T3160">
        <v>0</v>
      </c>
      <c r="U3160" t="s">
        <v>9</v>
      </c>
      <c r="V3160" s="3">
        <v>38086.492361111108</v>
      </c>
      <c r="W3160">
        <v>1</v>
      </c>
      <c r="X3160" s="3">
        <v>38086.472916666666</v>
      </c>
      <c r="Y3160" t="s">
        <v>9</v>
      </c>
      <c r="Z3160">
        <v>2.1</v>
      </c>
      <c r="AA3160">
        <v>0</v>
      </c>
      <c r="AB3160" t="s">
        <v>88</v>
      </c>
    </row>
    <row r="3161" spans="1:28" x14ac:dyDescent="0.25">
      <c r="A3161" t="s">
        <v>74</v>
      </c>
      <c r="B3161" t="s">
        <v>75</v>
      </c>
      <c r="C3161">
        <v>53.649500000000003</v>
      </c>
      <c r="D3161">
        <v>9.9618000000000002</v>
      </c>
      <c r="E3161">
        <v>15</v>
      </c>
      <c r="F3161" s="2">
        <v>38087</v>
      </c>
      <c r="G3161">
        <v>4.5999999999999996</v>
      </c>
      <c r="H3161" s="3">
        <v>38087.519444444442</v>
      </c>
      <c r="I3161" s="3">
        <v>38087.492361111108</v>
      </c>
      <c r="J3161">
        <v>10.8</v>
      </c>
      <c r="K3161">
        <v>14.1</v>
      </c>
      <c r="L3161" s="3">
        <v>38087.472916666666</v>
      </c>
      <c r="M3161" t="s">
        <v>9</v>
      </c>
      <c r="N3161" t="s">
        <v>9</v>
      </c>
      <c r="O3161" t="s">
        <v>9</v>
      </c>
      <c r="P3161" s="3">
        <v>38087.519444444442</v>
      </c>
      <c r="Q3161">
        <v>1.4</v>
      </c>
      <c r="R3161" t="s">
        <v>77</v>
      </c>
      <c r="S3161">
        <v>1.4</v>
      </c>
      <c r="T3161">
        <v>0</v>
      </c>
      <c r="U3161" t="s">
        <v>9</v>
      </c>
      <c r="V3161" s="3">
        <v>38087.492361111108</v>
      </c>
      <c r="W3161">
        <v>1</v>
      </c>
      <c r="X3161" s="3">
        <v>38087.472916666666</v>
      </c>
      <c r="Y3161" t="s">
        <v>9</v>
      </c>
      <c r="Z3161">
        <v>1.4</v>
      </c>
      <c r="AA3161">
        <v>0</v>
      </c>
      <c r="AB3161" t="s">
        <v>88</v>
      </c>
    </row>
    <row r="3162" spans="1:28" x14ac:dyDescent="0.25">
      <c r="A3162" t="s">
        <v>74</v>
      </c>
      <c r="B3162" t="s">
        <v>75</v>
      </c>
      <c r="C3162">
        <v>53.649500000000003</v>
      </c>
      <c r="D3162">
        <v>9.9618000000000002</v>
      </c>
      <c r="E3162">
        <v>15</v>
      </c>
      <c r="F3162" s="2">
        <v>38088</v>
      </c>
      <c r="G3162">
        <v>0.1</v>
      </c>
      <c r="H3162" s="3">
        <v>38088.519444444442</v>
      </c>
      <c r="I3162" s="3">
        <v>38088.492361111108</v>
      </c>
      <c r="J3162">
        <v>9.4</v>
      </c>
      <c r="K3162">
        <v>12.2</v>
      </c>
      <c r="L3162" s="3">
        <v>38088.472916666666</v>
      </c>
      <c r="M3162" t="s">
        <v>9</v>
      </c>
      <c r="N3162" t="s">
        <v>9</v>
      </c>
      <c r="O3162" t="s">
        <v>9</v>
      </c>
      <c r="P3162" s="3">
        <v>38088.519444444442</v>
      </c>
      <c r="Q3162">
        <v>0</v>
      </c>
      <c r="R3162" t="s">
        <v>76</v>
      </c>
      <c r="S3162">
        <v>0</v>
      </c>
      <c r="T3162">
        <v>0</v>
      </c>
      <c r="U3162" t="s">
        <v>9</v>
      </c>
      <c r="V3162" s="3">
        <v>38088.492361111108</v>
      </c>
      <c r="W3162">
        <v>1</v>
      </c>
      <c r="X3162" s="3">
        <v>38088.472916666666</v>
      </c>
      <c r="Y3162" t="s">
        <v>9</v>
      </c>
      <c r="Z3162">
        <v>0</v>
      </c>
      <c r="AA3162">
        <v>0</v>
      </c>
      <c r="AB3162" t="s">
        <v>88</v>
      </c>
    </row>
    <row r="3163" spans="1:28" x14ac:dyDescent="0.25">
      <c r="A3163" t="s">
        <v>74</v>
      </c>
      <c r="B3163" t="s">
        <v>75</v>
      </c>
      <c r="C3163">
        <v>53.649500000000003</v>
      </c>
      <c r="D3163">
        <v>9.9618000000000002</v>
      </c>
      <c r="E3163">
        <v>15</v>
      </c>
      <c r="F3163" s="2">
        <v>38089</v>
      </c>
      <c r="G3163">
        <v>5.6</v>
      </c>
      <c r="H3163" s="3">
        <v>38089.519444444442</v>
      </c>
      <c r="I3163" s="3">
        <v>38089.492361111108</v>
      </c>
      <c r="J3163">
        <v>8.9</v>
      </c>
      <c r="K3163">
        <v>10.3</v>
      </c>
      <c r="L3163" s="3">
        <v>38089.472222222219</v>
      </c>
      <c r="M3163" t="s">
        <v>9</v>
      </c>
      <c r="N3163" t="s">
        <v>9</v>
      </c>
      <c r="O3163" t="s">
        <v>9</v>
      </c>
      <c r="P3163" s="3">
        <v>38089.519444444442</v>
      </c>
      <c r="Q3163">
        <v>0.4</v>
      </c>
      <c r="R3163" t="s">
        <v>77</v>
      </c>
      <c r="S3163">
        <v>0.4</v>
      </c>
      <c r="T3163">
        <v>0</v>
      </c>
      <c r="U3163" t="s">
        <v>9</v>
      </c>
      <c r="V3163" s="3">
        <v>38089.492361111108</v>
      </c>
      <c r="W3163">
        <v>1</v>
      </c>
      <c r="X3163" s="3">
        <v>38089.472222222219</v>
      </c>
      <c r="Y3163" t="s">
        <v>9</v>
      </c>
      <c r="Z3163">
        <v>0.4</v>
      </c>
      <c r="AA3163">
        <v>0</v>
      </c>
      <c r="AB3163" t="s">
        <v>88</v>
      </c>
    </row>
    <row r="3164" spans="1:28" x14ac:dyDescent="0.25">
      <c r="A3164" t="s">
        <v>74</v>
      </c>
      <c r="B3164" t="s">
        <v>75</v>
      </c>
      <c r="C3164">
        <v>53.649500000000003</v>
      </c>
      <c r="D3164">
        <v>9.9618000000000002</v>
      </c>
      <c r="E3164">
        <v>15</v>
      </c>
      <c r="F3164" s="2">
        <v>38090</v>
      </c>
      <c r="G3164">
        <v>-0.1</v>
      </c>
      <c r="H3164" s="3">
        <v>38090.519444444442</v>
      </c>
      <c r="I3164" s="3">
        <v>38090.492361111108</v>
      </c>
      <c r="J3164">
        <v>13</v>
      </c>
      <c r="K3164">
        <v>13</v>
      </c>
      <c r="L3164" s="3">
        <v>38090.472222222219</v>
      </c>
      <c r="M3164" t="s">
        <v>9</v>
      </c>
      <c r="N3164" t="s">
        <v>9</v>
      </c>
      <c r="O3164" t="s">
        <v>9</v>
      </c>
      <c r="P3164" s="3">
        <v>38090.519444444442</v>
      </c>
      <c r="Q3164">
        <v>0</v>
      </c>
      <c r="R3164" t="s">
        <v>76</v>
      </c>
      <c r="S3164">
        <v>0</v>
      </c>
      <c r="T3164">
        <v>0</v>
      </c>
      <c r="U3164" t="s">
        <v>9</v>
      </c>
      <c r="V3164" s="3">
        <v>38090.492361111108</v>
      </c>
      <c r="W3164">
        <v>1</v>
      </c>
      <c r="X3164" s="3">
        <v>38090.472222222219</v>
      </c>
      <c r="Y3164" t="s">
        <v>9</v>
      </c>
      <c r="Z3164">
        <v>0</v>
      </c>
      <c r="AA3164">
        <v>0</v>
      </c>
      <c r="AB3164" t="s">
        <v>88</v>
      </c>
    </row>
    <row r="3165" spans="1:28" x14ac:dyDescent="0.25">
      <c r="A3165" t="s">
        <v>74</v>
      </c>
      <c r="B3165" t="s">
        <v>75</v>
      </c>
      <c r="C3165">
        <v>53.649500000000003</v>
      </c>
      <c r="D3165">
        <v>9.9618000000000002</v>
      </c>
      <c r="E3165">
        <v>15</v>
      </c>
      <c r="F3165" s="2">
        <v>38091</v>
      </c>
      <c r="G3165">
        <v>-0.9</v>
      </c>
      <c r="H3165" s="3">
        <v>38091.519444444442</v>
      </c>
      <c r="I3165" s="3">
        <v>38091.492361111108</v>
      </c>
      <c r="J3165">
        <v>14</v>
      </c>
      <c r="K3165">
        <v>14.5</v>
      </c>
      <c r="L3165" s="3">
        <v>38091.472222222219</v>
      </c>
      <c r="M3165" t="s">
        <v>9</v>
      </c>
      <c r="N3165" t="s">
        <v>9</v>
      </c>
      <c r="O3165" t="s">
        <v>9</v>
      </c>
      <c r="P3165" s="3">
        <v>38091.519444444442</v>
      </c>
      <c r="Q3165">
        <v>0</v>
      </c>
      <c r="R3165" t="s">
        <v>76</v>
      </c>
      <c r="S3165">
        <v>0</v>
      </c>
      <c r="T3165">
        <v>0</v>
      </c>
      <c r="U3165" t="s">
        <v>9</v>
      </c>
      <c r="V3165" s="3">
        <v>38091.492361111108</v>
      </c>
      <c r="W3165">
        <v>1</v>
      </c>
      <c r="X3165" s="3">
        <v>38091.472222222219</v>
      </c>
      <c r="Y3165" t="s">
        <v>9</v>
      </c>
      <c r="Z3165">
        <v>0</v>
      </c>
      <c r="AA3165">
        <v>0</v>
      </c>
      <c r="AB3165" t="s">
        <v>88</v>
      </c>
    </row>
    <row r="3166" spans="1:28" x14ac:dyDescent="0.25">
      <c r="A3166" t="s">
        <v>74</v>
      </c>
      <c r="B3166" t="s">
        <v>75</v>
      </c>
      <c r="C3166">
        <v>53.649500000000003</v>
      </c>
      <c r="D3166">
        <v>9.9618000000000002</v>
      </c>
      <c r="E3166">
        <v>15</v>
      </c>
      <c r="F3166" s="2">
        <v>38092</v>
      </c>
      <c r="G3166">
        <v>2</v>
      </c>
      <c r="H3166" s="3">
        <v>38092.519444444442</v>
      </c>
      <c r="I3166" s="3">
        <v>38092.492361111108</v>
      </c>
      <c r="J3166">
        <v>18</v>
      </c>
      <c r="K3166">
        <v>18</v>
      </c>
      <c r="L3166" s="3">
        <v>38092.472222222219</v>
      </c>
      <c r="M3166" t="s">
        <v>9</v>
      </c>
      <c r="N3166" t="s">
        <v>9</v>
      </c>
      <c r="O3166" t="s">
        <v>9</v>
      </c>
      <c r="P3166" s="3">
        <v>38092.519444444442</v>
      </c>
      <c r="Q3166">
        <v>0</v>
      </c>
      <c r="R3166" t="s">
        <v>76</v>
      </c>
      <c r="S3166">
        <v>0</v>
      </c>
      <c r="T3166">
        <v>0</v>
      </c>
      <c r="U3166" t="s">
        <v>9</v>
      </c>
      <c r="V3166" s="3">
        <v>38092.492361111108</v>
      </c>
      <c r="W3166">
        <v>1</v>
      </c>
      <c r="X3166" s="3">
        <v>38092.472222222219</v>
      </c>
      <c r="Y3166" t="s">
        <v>9</v>
      </c>
      <c r="Z3166">
        <v>0</v>
      </c>
      <c r="AA3166">
        <v>0</v>
      </c>
      <c r="AB3166" t="s">
        <v>88</v>
      </c>
    </row>
    <row r="3167" spans="1:28" x14ac:dyDescent="0.25">
      <c r="A3167" t="s">
        <v>74</v>
      </c>
      <c r="B3167" t="s">
        <v>75</v>
      </c>
      <c r="C3167">
        <v>53.649500000000003</v>
      </c>
      <c r="D3167">
        <v>9.9618000000000002</v>
      </c>
      <c r="E3167">
        <v>15</v>
      </c>
      <c r="F3167" s="2">
        <v>38093</v>
      </c>
      <c r="G3167">
        <v>2</v>
      </c>
      <c r="H3167" s="3">
        <v>38093.519444444442</v>
      </c>
      <c r="I3167" s="3">
        <v>38093.492361111108</v>
      </c>
      <c r="J3167">
        <v>20</v>
      </c>
      <c r="K3167">
        <v>20</v>
      </c>
      <c r="L3167" s="3">
        <v>38093.47152777778</v>
      </c>
      <c r="M3167" t="s">
        <v>9</v>
      </c>
      <c r="N3167" t="s">
        <v>9</v>
      </c>
      <c r="O3167" t="s">
        <v>9</v>
      </c>
      <c r="P3167" s="3">
        <v>38093.519444444442</v>
      </c>
      <c r="Q3167">
        <v>0</v>
      </c>
      <c r="R3167" t="s">
        <v>76</v>
      </c>
      <c r="S3167">
        <v>0</v>
      </c>
      <c r="T3167">
        <v>0</v>
      </c>
      <c r="U3167" t="s">
        <v>9</v>
      </c>
      <c r="V3167" s="3">
        <v>38093.492361111108</v>
      </c>
      <c r="W3167">
        <v>1</v>
      </c>
      <c r="X3167" s="3">
        <v>38093.47152777778</v>
      </c>
      <c r="Y3167" t="s">
        <v>9</v>
      </c>
      <c r="Z3167">
        <v>0</v>
      </c>
      <c r="AA3167">
        <v>0</v>
      </c>
      <c r="AB3167" t="s">
        <v>88</v>
      </c>
    </row>
    <row r="3168" spans="1:28" x14ac:dyDescent="0.25">
      <c r="A3168" t="s">
        <v>74</v>
      </c>
      <c r="B3168" t="s">
        <v>75</v>
      </c>
      <c r="C3168">
        <v>53.649500000000003</v>
      </c>
      <c r="D3168">
        <v>9.9618000000000002</v>
      </c>
      <c r="E3168">
        <v>15</v>
      </c>
      <c r="F3168" s="2">
        <v>38094</v>
      </c>
      <c r="G3168">
        <v>6</v>
      </c>
      <c r="H3168" s="3">
        <v>38094.519444444442</v>
      </c>
      <c r="I3168" s="3">
        <v>38094.492361111108</v>
      </c>
      <c r="J3168">
        <v>19</v>
      </c>
      <c r="K3168">
        <v>21</v>
      </c>
      <c r="L3168" s="3">
        <v>38094.47152777778</v>
      </c>
      <c r="M3168" t="s">
        <v>9</v>
      </c>
      <c r="N3168" t="s">
        <v>9</v>
      </c>
      <c r="O3168" t="s">
        <v>9</v>
      </c>
      <c r="P3168" s="3">
        <v>38094.519444444442</v>
      </c>
      <c r="Q3168">
        <v>0</v>
      </c>
      <c r="R3168" t="s">
        <v>76</v>
      </c>
      <c r="S3168">
        <v>0</v>
      </c>
      <c r="T3168">
        <v>0</v>
      </c>
      <c r="U3168" t="s">
        <v>9</v>
      </c>
      <c r="V3168" s="3">
        <v>38094.492361111108</v>
      </c>
      <c r="W3168">
        <v>1</v>
      </c>
      <c r="X3168" s="3">
        <v>38094.47152777778</v>
      </c>
      <c r="Y3168" t="s">
        <v>9</v>
      </c>
      <c r="Z3168">
        <v>0</v>
      </c>
      <c r="AA3168">
        <v>0</v>
      </c>
      <c r="AB3168" t="s">
        <v>88</v>
      </c>
    </row>
    <row r="3169" spans="1:28" x14ac:dyDescent="0.25">
      <c r="A3169" t="s">
        <v>74</v>
      </c>
      <c r="B3169" t="s">
        <v>75</v>
      </c>
      <c r="C3169">
        <v>53.649500000000003</v>
      </c>
      <c r="D3169">
        <v>9.9618000000000002</v>
      </c>
      <c r="E3169">
        <v>15</v>
      </c>
      <c r="F3169" s="2">
        <v>38095</v>
      </c>
      <c r="G3169">
        <v>8</v>
      </c>
      <c r="H3169" s="3">
        <v>38095.519444444442</v>
      </c>
      <c r="I3169" s="3">
        <v>38095.492361111108</v>
      </c>
      <c r="J3169">
        <v>13</v>
      </c>
      <c r="K3169">
        <v>20.3</v>
      </c>
      <c r="L3169" s="3">
        <v>38095.47152777778</v>
      </c>
      <c r="M3169" t="s">
        <v>9</v>
      </c>
      <c r="N3169" t="s">
        <v>9</v>
      </c>
      <c r="O3169" t="s">
        <v>9</v>
      </c>
      <c r="P3169" s="3">
        <v>38095.519444444442</v>
      </c>
      <c r="Q3169">
        <v>0</v>
      </c>
      <c r="R3169" t="s">
        <v>76</v>
      </c>
      <c r="S3169">
        <v>0</v>
      </c>
      <c r="T3169">
        <v>0</v>
      </c>
      <c r="U3169" t="s">
        <v>9</v>
      </c>
      <c r="V3169" s="3">
        <v>38095.492361111108</v>
      </c>
      <c r="W3169">
        <v>1</v>
      </c>
      <c r="X3169" s="3">
        <v>38095.47152777778</v>
      </c>
      <c r="Y3169" t="s">
        <v>9</v>
      </c>
      <c r="Z3169">
        <v>0</v>
      </c>
      <c r="AA3169">
        <v>0</v>
      </c>
      <c r="AB3169" t="s">
        <v>88</v>
      </c>
    </row>
    <row r="3170" spans="1:28" x14ac:dyDescent="0.25">
      <c r="A3170" t="s">
        <v>74</v>
      </c>
      <c r="B3170" t="s">
        <v>75</v>
      </c>
      <c r="C3170">
        <v>53.649500000000003</v>
      </c>
      <c r="D3170">
        <v>9.9618000000000002</v>
      </c>
      <c r="E3170">
        <v>15</v>
      </c>
      <c r="F3170" s="2">
        <v>38096</v>
      </c>
      <c r="G3170">
        <v>10</v>
      </c>
      <c r="H3170" s="3">
        <v>38096.519444444442</v>
      </c>
      <c r="I3170" s="3">
        <v>38096.492361111108</v>
      </c>
      <c r="J3170">
        <v>13</v>
      </c>
      <c r="K3170">
        <v>17</v>
      </c>
      <c r="L3170" s="3">
        <v>38096.47152777778</v>
      </c>
      <c r="M3170" t="s">
        <v>9</v>
      </c>
      <c r="N3170" t="s">
        <v>9</v>
      </c>
      <c r="O3170" t="s">
        <v>9</v>
      </c>
      <c r="P3170" s="3">
        <v>38096.519444444442</v>
      </c>
      <c r="Q3170">
        <v>0</v>
      </c>
      <c r="R3170" t="s">
        <v>76</v>
      </c>
      <c r="S3170">
        <v>0</v>
      </c>
      <c r="T3170">
        <v>0</v>
      </c>
      <c r="U3170" t="s">
        <v>9</v>
      </c>
      <c r="V3170" s="3">
        <v>38096.492361111108</v>
      </c>
      <c r="W3170">
        <v>1</v>
      </c>
      <c r="X3170" s="3">
        <v>38096.47152777778</v>
      </c>
      <c r="Y3170" t="s">
        <v>9</v>
      </c>
      <c r="Z3170">
        <v>0</v>
      </c>
      <c r="AA3170">
        <v>0</v>
      </c>
      <c r="AB3170" t="s">
        <v>88</v>
      </c>
    </row>
    <row r="3171" spans="1:28" x14ac:dyDescent="0.25">
      <c r="A3171" t="s">
        <v>74</v>
      </c>
      <c r="B3171" t="s">
        <v>75</v>
      </c>
      <c r="C3171">
        <v>53.649500000000003</v>
      </c>
      <c r="D3171">
        <v>9.9618000000000002</v>
      </c>
      <c r="E3171">
        <v>15</v>
      </c>
      <c r="F3171" s="2">
        <v>38097</v>
      </c>
      <c r="G3171">
        <v>2.4</v>
      </c>
      <c r="H3171" s="3">
        <v>38097.490277777775</v>
      </c>
      <c r="I3171" s="3">
        <v>38097.463194444441</v>
      </c>
      <c r="J3171">
        <v>14.5</v>
      </c>
      <c r="K3171">
        <v>14.5</v>
      </c>
      <c r="L3171" s="3">
        <v>38097.470833333333</v>
      </c>
      <c r="M3171" t="s">
        <v>9</v>
      </c>
      <c r="N3171" t="s">
        <v>9</v>
      </c>
      <c r="O3171" t="s">
        <v>9</v>
      </c>
      <c r="P3171" s="3">
        <v>38097.490277777775</v>
      </c>
      <c r="Q3171">
        <v>1.7</v>
      </c>
      <c r="R3171" t="s">
        <v>77</v>
      </c>
      <c r="S3171">
        <v>1.7</v>
      </c>
      <c r="T3171">
        <v>0</v>
      </c>
      <c r="U3171" t="s">
        <v>9</v>
      </c>
      <c r="V3171" s="3">
        <v>38097.463194444441</v>
      </c>
      <c r="W3171">
        <v>1</v>
      </c>
      <c r="X3171" s="3">
        <v>38097.470833333333</v>
      </c>
      <c r="Y3171" t="s">
        <v>9</v>
      </c>
      <c r="Z3171">
        <v>1.7</v>
      </c>
      <c r="AA3171">
        <v>0</v>
      </c>
      <c r="AB3171" t="s">
        <v>88</v>
      </c>
    </row>
    <row r="3172" spans="1:28" x14ac:dyDescent="0.25">
      <c r="A3172" t="s">
        <v>74</v>
      </c>
      <c r="B3172" t="s">
        <v>75</v>
      </c>
      <c r="C3172">
        <v>53.649500000000003</v>
      </c>
      <c r="D3172">
        <v>9.9618000000000002</v>
      </c>
      <c r="E3172">
        <v>15</v>
      </c>
      <c r="F3172" s="2">
        <v>38098</v>
      </c>
      <c r="G3172">
        <v>2</v>
      </c>
      <c r="H3172" s="3">
        <v>38098.490277777775</v>
      </c>
      <c r="I3172" s="3">
        <v>38098.463194444441</v>
      </c>
      <c r="J3172">
        <v>18</v>
      </c>
      <c r="K3172">
        <v>18</v>
      </c>
      <c r="L3172" s="3">
        <v>38098.470833333333</v>
      </c>
      <c r="M3172" t="s">
        <v>9</v>
      </c>
      <c r="N3172" t="s">
        <v>9</v>
      </c>
      <c r="O3172" t="s">
        <v>9</v>
      </c>
      <c r="P3172" s="3">
        <v>38098.490277777775</v>
      </c>
      <c r="Q3172">
        <v>0</v>
      </c>
      <c r="R3172" t="s">
        <v>76</v>
      </c>
      <c r="S3172">
        <v>0</v>
      </c>
      <c r="T3172">
        <v>0</v>
      </c>
      <c r="U3172" t="s">
        <v>9</v>
      </c>
      <c r="V3172" s="3">
        <v>38098.463194444441</v>
      </c>
      <c r="W3172">
        <v>1</v>
      </c>
      <c r="X3172" s="3">
        <v>38098.470833333333</v>
      </c>
      <c r="Y3172" t="s">
        <v>9</v>
      </c>
      <c r="Z3172">
        <v>0</v>
      </c>
      <c r="AA3172">
        <v>0</v>
      </c>
      <c r="AB3172" t="s">
        <v>88</v>
      </c>
    </row>
    <row r="3173" spans="1:28" x14ac:dyDescent="0.25">
      <c r="A3173" t="s">
        <v>74</v>
      </c>
      <c r="B3173" t="s">
        <v>75</v>
      </c>
      <c r="C3173">
        <v>53.649500000000003</v>
      </c>
      <c r="D3173">
        <v>9.9618000000000002</v>
      </c>
      <c r="E3173">
        <v>15</v>
      </c>
      <c r="F3173" s="2">
        <v>38099</v>
      </c>
      <c r="G3173">
        <v>9.6</v>
      </c>
      <c r="H3173" s="3">
        <v>38099.490277777775</v>
      </c>
      <c r="I3173" s="3">
        <v>38099.463194444441</v>
      </c>
      <c r="J3173">
        <v>21.5</v>
      </c>
      <c r="K3173">
        <v>21.5</v>
      </c>
      <c r="L3173" s="3">
        <v>38099.470833333333</v>
      </c>
      <c r="M3173" t="s">
        <v>9</v>
      </c>
      <c r="N3173" t="s">
        <v>9</v>
      </c>
      <c r="O3173" t="s">
        <v>9</v>
      </c>
      <c r="P3173" s="3">
        <v>38099.490277777775</v>
      </c>
      <c r="Q3173">
        <v>0</v>
      </c>
      <c r="R3173" t="s">
        <v>76</v>
      </c>
      <c r="S3173">
        <v>0</v>
      </c>
      <c r="T3173">
        <v>0</v>
      </c>
      <c r="U3173" t="s">
        <v>9</v>
      </c>
      <c r="V3173" s="3">
        <v>38099.463194444441</v>
      </c>
      <c r="W3173">
        <v>1</v>
      </c>
      <c r="X3173" s="3">
        <v>38099.470833333333</v>
      </c>
      <c r="Y3173" t="s">
        <v>9</v>
      </c>
      <c r="Z3173">
        <v>0</v>
      </c>
      <c r="AA3173">
        <v>0</v>
      </c>
      <c r="AB3173" t="s">
        <v>88</v>
      </c>
    </row>
    <row r="3174" spans="1:28" x14ac:dyDescent="0.25">
      <c r="A3174" t="s">
        <v>74</v>
      </c>
      <c r="B3174" t="s">
        <v>75</v>
      </c>
      <c r="C3174">
        <v>53.649500000000003</v>
      </c>
      <c r="D3174">
        <v>9.9618000000000002</v>
      </c>
      <c r="E3174">
        <v>15</v>
      </c>
      <c r="F3174" s="2">
        <v>38100</v>
      </c>
      <c r="G3174">
        <v>9</v>
      </c>
      <c r="H3174" s="3">
        <v>38100.490277777775</v>
      </c>
      <c r="I3174" s="3">
        <v>38100.463194444441</v>
      </c>
      <c r="J3174">
        <v>12</v>
      </c>
      <c r="K3174">
        <v>21.5</v>
      </c>
      <c r="L3174" s="3">
        <v>38100.470833333333</v>
      </c>
      <c r="M3174" t="s">
        <v>9</v>
      </c>
      <c r="N3174" t="s">
        <v>9</v>
      </c>
      <c r="O3174" t="s">
        <v>9</v>
      </c>
      <c r="P3174" s="3">
        <v>38100.490277777775</v>
      </c>
      <c r="Q3174">
        <v>4.5999999999999996</v>
      </c>
      <c r="R3174" t="s">
        <v>77</v>
      </c>
      <c r="S3174">
        <v>4.5999999999999996</v>
      </c>
      <c r="T3174">
        <v>0</v>
      </c>
      <c r="U3174" t="s">
        <v>9</v>
      </c>
      <c r="V3174" s="3">
        <v>38100.463194444441</v>
      </c>
      <c r="W3174">
        <v>1</v>
      </c>
      <c r="X3174" s="3">
        <v>38100.470833333333</v>
      </c>
      <c r="Y3174" t="s">
        <v>9</v>
      </c>
      <c r="Z3174">
        <v>4.5999999999999996</v>
      </c>
      <c r="AA3174">
        <v>0</v>
      </c>
      <c r="AB3174" t="s">
        <v>88</v>
      </c>
    </row>
    <row r="3175" spans="1:28" x14ac:dyDescent="0.25">
      <c r="A3175" t="s">
        <v>74</v>
      </c>
      <c r="B3175" t="s">
        <v>75</v>
      </c>
      <c r="C3175">
        <v>53.649500000000003</v>
      </c>
      <c r="D3175">
        <v>9.9618000000000002</v>
      </c>
      <c r="E3175">
        <v>15</v>
      </c>
      <c r="F3175" s="2">
        <v>38101</v>
      </c>
      <c r="G3175">
        <v>7</v>
      </c>
      <c r="H3175" s="3">
        <v>38101.492361111108</v>
      </c>
      <c r="I3175" s="3">
        <v>38101.465277777781</v>
      </c>
      <c r="J3175">
        <v>12</v>
      </c>
      <c r="K3175">
        <v>15</v>
      </c>
      <c r="L3175" s="3">
        <v>38101.470833333333</v>
      </c>
      <c r="M3175" t="s">
        <v>9</v>
      </c>
      <c r="N3175" t="s">
        <v>9</v>
      </c>
      <c r="O3175" t="s">
        <v>9</v>
      </c>
      <c r="P3175" s="3">
        <v>38101.492361111108</v>
      </c>
      <c r="Q3175">
        <v>0</v>
      </c>
      <c r="R3175" t="s">
        <v>76</v>
      </c>
      <c r="S3175">
        <v>0</v>
      </c>
      <c r="T3175">
        <v>0</v>
      </c>
      <c r="U3175" t="s">
        <v>9</v>
      </c>
      <c r="V3175" s="3">
        <v>38101.465277777781</v>
      </c>
      <c r="W3175">
        <v>1</v>
      </c>
      <c r="X3175" s="3">
        <v>38101.470833333333</v>
      </c>
      <c r="Y3175" t="s">
        <v>9</v>
      </c>
      <c r="Z3175">
        <v>0</v>
      </c>
      <c r="AA3175">
        <v>0</v>
      </c>
      <c r="AB3175" t="s">
        <v>88</v>
      </c>
    </row>
    <row r="3176" spans="1:28" x14ac:dyDescent="0.25">
      <c r="A3176" t="s">
        <v>74</v>
      </c>
      <c r="B3176" t="s">
        <v>75</v>
      </c>
      <c r="C3176">
        <v>53.649500000000003</v>
      </c>
      <c r="D3176">
        <v>9.9618000000000002</v>
      </c>
      <c r="E3176">
        <v>15</v>
      </c>
      <c r="F3176" s="2">
        <v>38102</v>
      </c>
      <c r="G3176">
        <v>2</v>
      </c>
      <c r="H3176" s="3">
        <v>38102.492361111108</v>
      </c>
      <c r="I3176" s="3">
        <v>38102.465277777781</v>
      </c>
      <c r="J3176">
        <v>16</v>
      </c>
      <c r="K3176">
        <v>16</v>
      </c>
      <c r="L3176" s="3">
        <v>38102.470833333333</v>
      </c>
      <c r="M3176" t="s">
        <v>9</v>
      </c>
      <c r="N3176" t="s">
        <v>9</v>
      </c>
      <c r="O3176" t="s">
        <v>9</v>
      </c>
      <c r="P3176" s="3">
        <v>38102.492361111108</v>
      </c>
      <c r="Q3176">
        <v>0</v>
      </c>
      <c r="R3176" t="s">
        <v>76</v>
      </c>
      <c r="S3176">
        <v>0</v>
      </c>
      <c r="T3176">
        <v>0</v>
      </c>
      <c r="U3176" t="s">
        <v>9</v>
      </c>
      <c r="V3176" s="3">
        <v>38102.465277777781</v>
      </c>
      <c r="W3176">
        <v>1</v>
      </c>
      <c r="X3176" s="3">
        <v>38102.470833333333</v>
      </c>
      <c r="Y3176" t="s">
        <v>9</v>
      </c>
      <c r="Z3176">
        <v>0</v>
      </c>
      <c r="AA3176">
        <v>0</v>
      </c>
      <c r="AB3176" t="s">
        <v>88</v>
      </c>
    </row>
    <row r="3177" spans="1:28" x14ac:dyDescent="0.25">
      <c r="A3177" t="s">
        <v>74</v>
      </c>
      <c r="B3177" t="s">
        <v>75</v>
      </c>
      <c r="C3177">
        <v>53.649500000000003</v>
      </c>
      <c r="D3177">
        <v>9.9618000000000002</v>
      </c>
      <c r="E3177">
        <v>15</v>
      </c>
      <c r="F3177" s="2">
        <v>38103</v>
      </c>
      <c r="G3177">
        <v>7.3</v>
      </c>
      <c r="H3177" s="3">
        <v>38103.492361111108</v>
      </c>
      <c r="I3177" s="3">
        <v>38103.465277777781</v>
      </c>
      <c r="J3177">
        <v>14</v>
      </c>
      <c r="K3177">
        <v>18</v>
      </c>
      <c r="L3177" s="3">
        <v>38103.470138888886</v>
      </c>
      <c r="M3177" t="s">
        <v>9</v>
      </c>
      <c r="N3177" t="s">
        <v>9</v>
      </c>
      <c r="O3177" t="s">
        <v>9</v>
      </c>
      <c r="P3177" s="3">
        <v>38103.492361111108</v>
      </c>
      <c r="Q3177">
        <v>0</v>
      </c>
      <c r="R3177" t="s">
        <v>76</v>
      </c>
      <c r="S3177">
        <v>0</v>
      </c>
      <c r="T3177">
        <v>0</v>
      </c>
      <c r="U3177" t="s">
        <v>9</v>
      </c>
      <c r="V3177" s="3">
        <v>38103.465277777781</v>
      </c>
      <c r="W3177">
        <v>1</v>
      </c>
      <c r="X3177" s="3">
        <v>38103.470138888886</v>
      </c>
      <c r="Y3177" t="s">
        <v>9</v>
      </c>
      <c r="Z3177">
        <v>0</v>
      </c>
      <c r="AA3177">
        <v>0</v>
      </c>
      <c r="AB3177" t="s">
        <v>88</v>
      </c>
    </row>
    <row r="3178" spans="1:28" x14ac:dyDescent="0.25">
      <c r="A3178" t="s">
        <v>74</v>
      </c>
      <c r="B3178" t="s">
        <v>75</v>
      </c>
      <c r="C3178">
        <v>53.649500000000003</v>
      </c>
      <c r="D3178">
        <v>9.9618000000000002</v>
      </c>
      <c r="E3178">
        <v>15</v>
      </c>
      <c r="F3178" s="2">
        <v>38104</v>
      </c>
      <c r="G3178">
        <v>7.3</v>
      </c>
      <c r="H3178" s="3">
        <v>38104.492361111108</v>
      </c>
      <c r="I3178" s="3">
        <v>38104.465277777781</v>
      </c>
      <c r="J3178">
        <v>14</v>
      </c>
      <c r="K3178">
        <v>18</v>
      </c>
      <c r="L3178" s="3">
        <v>38104.470138888886</v>
      </c>
      <c r="M3178" t="s">
        <v>9</v>
      </c>
      <c r="N3178" t="s">
        <v>9</v>
      </c>
      <c r="O3178" t="s">
        <v>9</v>
      </c>
      <c r="P3178" s="3">
        <v>38104.492361111108</v>
      </c>
      <c r="Q3178">
        <v>0</v>
      </c>
      <c r="R3178" t="s">
        <v>76</v>
      </c>
      <c r="S3178">
        <v>0</v>
      </c>
      <c r="T3178">
        <v>0</v>
      </c>
      <c r="U3178" t="s">
        <v>9</v>
      </c>
      <c r="V3178" s="3">
        <v>38104.465277777781</v>
      </c>
      <c r="W3178">
        <v>1</v>
      </c>
      <c r="X3178" s="3">
        <v>38104.470138888886</v>
      </c>
      <c r="Y3178" t="s">
        <v>9</v>
      </c>
      <c r="Z3178">
        <v>0</v>
      </c>
      <c r="AA3178">
        <v>0</v>
      </c>
      <c r="AB3178" t="s">
        <v>88</v>
      </c>
    </row>
    <row r="3179" spans="1:28" x14ac:dyDescent="0.25">
      <c r="A3179" t="s">
        <v>74</v>
      </c>
      <c r="B3179" t="s">
        <v>75</v>
      </c>
      <c r="C3179">
        <v>53.649500000000003</v>
      </c>
      <c r="D3179">
        <v>9.9618000000000002</v>
      </c>
      <c r="E3179">
        <v>15</v>
      </c>
      <c r="F3179" s="2">
        <v>38105</v>
      </c>
      <c r="G3179">
        <v>7.2</v>
      </c>
      <c r="H3179" s="3">
        <v>38105.492361111108</v>
      </c>
      <c r="I3179" s="3">
        <v>38105.465277777781</v>
      </c>
      <c r="J3179">
        <v>19</v>
      </c>
      <c r="K3179">
        <v>19</v>
      </c>
      <c r="L3179" s="3">
        <v>38105.470138888886</v>
      </c>
      <c r="M3179" t="s">
        <v>9</v>
      </c>
      <c r="N3179" t="s">
        <v>9</v>
      </c>
      <c r="O3179" t="s">
        <v>9</v>
      </c>
      <c r="P3179" s="3">
        <v>38105.492361111108</v>
      </c>
      <c r="Q3179">
        <v>0</v>
      </c>
      <c r="R3179" t="s">
        <v>76</v>
      </c>
      <c r="S3179">
        <v>0</v>
      </c>
      <c r="T3179">
        <v>0</v>
      </c>
      <c r="U3179" t="s">
        <v>9</v>
      </c>
      <c r="V3179" s="3">
        <v>38105.465277777781</v>
      </c>
      <c r="W3179">
        <v>1</v>
      </c>
      <c r="X3179" s="3">
        <v>38105.470138888886</v>
      </c>
      <c r="Y3179" t="s">
        <v>9</v>
      </c>
      <c r="Z3179">
        <v>0</v>
      </c>
      <c r="AA3179">
        <v>0</v>
      </c>
      <c r="AB3179" t="s">
        <v>88</v>
      </c>
    </row>
    <row r="3180" spans="1:28" x14ac:dyDescent="0.25">
      <c r="A3180" t="s">
        <v>74</v>
      </c>
      <c r="B3180" t="s">
        <v>75</v>
      </c>
      <c r="C3180">
        <v>53.649500000000003</v>
      </c>
      <c r="D3180">
        <v>9.9618000000000002</v>
      </c>
      <c r="E3180">
        <v>15</v>
      </c>
      <c r="F3180" s="2">
        <v>38106</v>
      </c>
      <c r="G3180">
        <v>8</v>
      </c>
      <c r="H3180" s="3">
        <v>38106.492361111108</v>
      </c>
      <c r="I3180" s="3">
        <v>38106.465277777781</v>
      </c>
      <c r="J3180">
        <v>14</v>
      </c>
      <c r="K3180">
        <v>20.2</v>
      </c>
      <c r="L3180" s="3">
        <v>38106.470138888886</v>
      </c>
      <c r="M3180" t="s">
        <v>9</v>
      </c>
      <c r="N3180" t="s">
        <v>9</v>
      </c>
      <c r="O3180" t="s">
        <v>9</v>
      </c>
      <c r="P3180" s="3">
        <v>38106.492361111108</v>
      </c>
      <c r="Q3180">
        <v>0</v>
      </c>
      <c r="R3180" t="s">
        <v>76</v>
      </c>
      <c r="S3180">
        <v>0</v>
      </c>
      <c r="T3180">
        <v>0</v>
      </c>
      <c r="U3180" t="s">
        <v>9</v>
      </c>
      <c r="V3180" s="3">
        <v>38106.465277777781</v>
      </c>
      <c r="W3180">
        <v>1</v>
      </c>
      <c r="X3180" s="3">
        <v>38106.470138888886</v>
      </c>
      <c r="Y3180" t="s">
        <v>9</v>
      </c>
      <c r="Z3180">
        <v>0</v>
      </c>
      <c r="AA3180">
        <v>0</v>
      </c>
      <c r="AB3180" t="s">
        <v>88</v>
      </c>
    </row>
    <row r="3181" spans="1:28" x14ac:dyDescent="0.25">
      <c r="A3181" t="s">
        <v>74</v>
      </c>
      <c r="B3181" t="s">
        <v>75</v>
      </c>
      <c r="C3181">
        <v>53.649500000000003</v>
      </c>
      <c r="D3181">
        <v>9.9618000000000002</v>
      </c>
      <c r="E3181">
        <v>15</v>
      </c>
      <c r="F3181" s="2">
        <v>38107</v>
      </c>
      <c r="G3181">
        <v>8</v>
      </c>
      <c r="H3181" s="3">
        <v>38107.492361111108</v>
      </c>
      <c r="I3181" s="3">
        <v>38107.465277777781</v>
      </c>
      <c r="J3181">
        <v>20</v>
      </c>
      <c r="K3181">
        <v>20</v>
      </c>
      <c r="L3181" s="3">
        <v>38107.470138888886</v>
      </c>
      <c r="M3181" t="s">
        <v>9</v>
      </c>
      <c r="N3181" t="s">
        <v>9</v>
      </c>
      <c r="O3181" t="s">
        <v>9</v>
      </c>
      <c r="P3181" s="3">
        <v>38107.492361111108</v>
      </c>
      <c r="Q3181">
        <v>0</v>
      </c>
      <c r="R3181" t="s">
        <v>76</v>
      </c>
      <c r="S3181">
        <v>0</v>
      </c>
      <c r="T3181">
        <v>0</v>
      </c>
      <c r="U3181" t="s">
        <v>9</v>
      </c>
      <c r="V3181" s="3">
        <v>38107.465277777781</v>
      </c>
      <c r="W3181">
        <v>1</v>
      </c>
      <c r="X3181" s="3">
        <v>38107.470138888886</v>
      </c>
      <c r="Y3181" t="s">
        <v>9</v>
      </c>
      <c r="Z3181">
        <v>0</v>
      </c>
      <c r="AA3181">
        <v>0</v>
      </c>
      <c r="AB3181" t="s">
        <v>88</v>
      </c>
    </row>
    <row r="3182" spans="1:28" x14ac:dyDescent="0.25">
      <c r="A3182" t="s">
        <v>74</v>
      </c>
      <c r="B3182" t="s">
        <v>75</v>
      </c>
      <c r="C3182">
        <v>53.649500000000003</v>
      </c>
      <c r="D3182">
        <v>9.9618000000000002</v>
      </c>
      <c r="E3182">
        <v>15</v>
      </c>
      <c r="F3182" s="2">
        <v>38108</v>
      </c>
      <c r="G3182">
        <v>8.6999999999999993</v>
      </c>
      <c r="H3182" s="3">
        <v>38108.492361111108</v>
      </c>
      <c r="I3182" s="3">
        <v>38108.465277777781</v>
      </c>
      <c r="J3182">
        <v>18.7</v>
      </c>
      <c r="K3182">
        <v>20</v>
      </c>
      <c r="L3182" s="3">
        <v>38108.470138888886</v>
      </c>
      <c r="M3182" t="s">
        <v>9</v>
      </c>
      <c r="N3182" t="s">
        <v>9</v>
      </c>
      <c r="O3182" t="s">
        <v>9</v>
      </c>
      <c r="P3182" s="3">
        <v>38108.492361111108</v>
      </c>
      <c r="Q3182">
        <v>0</v>
      </c>
      <c r="R3182" t="s">
        <v>76</v>
      </c>
      <c r="S3182">
        <v>0</v>
      </c>
      <c r="T3182">
        <v>0</v>
      </c>
      <c r="U3182" t="s">
        <v>9</v>
      </c>
      <c r="V3182" s="3">
        <v>38108.465277777781</v>
      </c>
      <c r="W3182">
        <v>1</v>
      </c>
      <c r="X3182" s="3">
        <v>38108.470138888886</v>
      </c>
      <c r="Y3182" t="s">
        <v>9</v>
      </c>
      <c r="Z3182">
        <v>0</v>
      </c>
      <c r="AA3182">
        <v>0</v>
      </c>
      <c r="AB3182" t="s">
        <v>88</v>
      </c>
    </row>
    <row r="3183" spans="1:28" x14ac:dyDescent="0.25">
      <c r="A3183" t="s">
        <v>74</v>
      </c>
      <c r="B3183" t="s">
        <v>75</v>
      </c>
      <c r="C3183">
        <v>53.649500000000003</v>
      </c>
      <c r="D3183">
        <v>9.9618000000000002</v>
      </c>
      <c r="E3183">
        <v>15</v>
      </c>
      <c r="F3183" s="2">
        <v>38109</v>
      </c>
      <c r="G3183">
        <v>11.5</v>
      </c>
      <c r="H3183" s="3">
        <v>38109.499305555553</v>
      </c>
      <c r="I3183" s="3">
        <v>38109.472222222219</v>
      </c>
      <c r="J3183">
        <v>13.7</v>
      </c>
      <c r="K3183">
        <v>22</v>
      </c>
      <c r="L3183" s="3">
        <v>38109.470138888886</v>
      </c>
      <c r="M3183" t="s">
        <v>9</v>
      </c>
      <c r="N3183" t="s">
        <v>9</v>
      </c>
      <c r="O3183" t="s">
        <v>9</v>
      </c>
      <c r="P3183" s="3">
        <v>38109.499305555553</v>
      </c>
      <c r="Q3183">
        <v>0.7</v>
      </c>
      <c r="R3183" t="s">
        <v>77</v>
      </c>
      <c r="S3183">
        <v>0.7</v>
      </c>
      <c r="T3183">
        <v>0</v>
      </c>
      <c r="U3183" t="s">
        <v>9</v>
      </c>
      <c r="V3183" s="3">
        <v>38109.472222222219</v>
      </c>
      <c r="W3183">
        <v>1</v>
      </c>
      <c r="X3183" s="3">
        <v>38109.470138888886</v>
      </c>
      <c r="Y3183" t="s">
        <v>9</v>
      </c>
      <c r="Z3183">
        <v>0.7</v>
      </c>
      <c r="AA3183">
        <v>0</v>
      </c>
      <c r="AB3183" t="s">
        <v>88</v>
      </c>
    </row>
    <row r="3184" spans="1:28" x14ac:dyDescent="0.25">
      <c r="A3184" t="s">
        <v>74</v>
      </c>
      <c r="B3184" t="s">
        <v>75</v>
      </c>
      <c r="C3184">
        <v>53.649500000000003</v>
      </c>
      <c r="D3184">
        <v>9.9618000000000002</v>
      </c>
      <c r="E3184">
        <v>15</v>
      </c>
      <c r="F3184" s="2">
        <v>38110</v>
      </c>
      <c r="G3184">
        <v>9.4</v>
      </c>
      <c r="H3184" s="3">
        <v>38110.499305555553</v>
      </c>
      <c r="I3184" s="3">
        <v>38110.472222222219</v>
      </c>
      <c r="J3184">
        <v>16.3</v>
      </c>
      <c r="K3184">
        <v>16.3</v>
      </c>
      <c r="L3184" s="3">
        <v>38110.469444444447</v>
      </c>
      <c r="M3184" t="s">
        <v>9</v>
      </c>
      <c r="N3184" t="s">
        <v>9</v>
      </c>
      <c r="O3184" t="s">
        <v>9</v>
      </c>
      <c r="P3184" s="3">
        <v>38110.499305555553</v>
      </c>
      <c r="Q3184">
        <v>1.1000000000000001</v>
      </c>
      <c r="R3184" t="s">
        <v>77</v>
      </c>
      <c r="S3184">
        <v>1.1000000000000001</v>
      </c>
      <c r="T3184">
        <v>0</v>
      </c>
      <c r="U3184" t="s">
        <v>9</v>
      </c>
      <c r="V3184" s="3">
        <v>38110.472222222219</v>
      </c>
      <c r="W3184">
        <v>1</v>
      </c>
      <c r="X3184" s="3">
        <v>38110.469444444447</v>
      </c>
      <c r="Y3184" t="s">
        <v>9</v>
      </c>
      <c r="Z3184">
        <v>1.1000000000000001</v>
      </c>
      <c r="AA3184">
        <v>0</v>
      </c>
      <c r="AB3184" t="s">
        <v>88</v>
      </c>
    </row>
    <row r="3185" spans="1:28" x14ac:dyDescent="0.25">
      <c r="A3185" t="s">
        <v>74</v>
      </c>
      <c r="B3185" t="s">
        <v>75</v>
      </c>
      <c r="C3185">
        <v>53.649500000000003</v>
      </c>
      <c r="D3185">
        <v>9.9618000000000002</v>
      </c>
      <c r="E3185">
        <v>15</v>
      </c>
      <c r="F3185" s="2">
        <v>38111</v>
      </c>
      <c r="G3185">
        <v>10.5</v>
      </c>
      <c r="H3185" s="3">
        <v>38111.499305555553</v>
      </c>
      <c r="I3185" s="3">
        <v>38111.472222222219</v>
      </c>
      <c r="J3185">
        <v>17</v>
      </c>
      <c r="K3185">
        <v>19.600000000000001</v>
      </c>
      <c r="L3185" s="3">
        <v>38111.469444444447</v>
      </c>
      <c r="M3185" t="s">
        <v>9</v>
      </c>
      <c r="N3185" t="s">
        <v>9</v>
      </c>
      <c r="O3185" t="s">
        <v>9</v>
      </c>
      <c r="P3185" s="3">
        <v>38111.499305555553</v>
      </c>
      <c r="Q3185">
        <v>1.1000000000000001</v>
      </c>
      <c r="R3185" t="s">
        <v>77</v>
      </c>
      <c r="S3185">
        <v>1.1000000000000001</v>
      </c>
      <c r="T3185">
        <v>0</v>
      </c>
      <c r="U3185" t="s">
        <v>9</v>
      </c>
      <c r="V3185" s="3">
        <v>38111.472222222219</v>
      </c>
      <c r="W3185">
        <v>1</v>
      </c>
      <c r="X3185" s="3">
        <v>38111.469444444447</v>
      </c>
      <c r="Y3185" t="s">
        <v>9</v>
      </c>
      <c r="Z3185">
        <v>1.1000000000000001</v>
      </c>
      <c r="AA3185">
        <v>0</v>
      </c>
      <c r="AB3185" t="s">
        <v>88</v>
      </c>
    </row>
    <row r="3186" spans="1:28" x14ac:dyDescent="0.25">
      <c r="A3186" t="s">
        <v>74</v>
      </c>
      <c r="B3186" t="s">
        <v>75</v>
      </c>
      <c r="C3186">
        <v>53.649500000000003</v>
      </c>
      <c r="D3186">
        <v>9.9618000000000002</v>
      </c>
      <c r="E3186">
        <v>15</v>
      </c>
      <c r="F3186" s="2">
        <v>38112</v>
      </c>
      <c r="G3186">
        <v>10</v>
      </c>
      <c r="H3186" s="3">
        <v>38112.499305555553</v>
      </c>
      <c r="I3186" s="3">
        <v>38112.472222222219</v>
      </c>
      <c r="J3186">
        <v>13.8</v>
      </c>
      <c r="K3186">
        <v>18.8</v>
      </c>
      <c r="L3186" s="3">
        <v>38112.469444444447</v>
      </c>
      <c r="M3186" t="s">
        <v>9</v>
      </c>
      <c r="N3186" t="s">
        <v>9</v>
      </c>
      <c r="O3186" t="s">
        <v>9</v>
      </c>
      <c r="P3186" s="3">
        <v>38112.499305555553</v>
      </c>
      <c r="Q3186">
        <v>1.1000000000000001</v>
      </c>
      <c r="R3186" t="s">
        <v>77</v>
      </c>
      <c r="S3186">
        <v>1.1000000000000001</v>
      </c>
      <c r="T3186">
        <v>0</v>
      </c>
      <c r="U3186" t="s">
        <v>9</v>
      </c>
      <c r="V3186" s="3">
        <v>38112.472222222219</v>
      </c>
      <c r="W3186">
        <v>1</v>
      </c>
      <c r="X3186" s="3">
        <v>38112.469444444447</v>
      </c>
      <c r="Y3186" t="s">
        <v>9</v>
      </c>
      <c r="Z3186">
        <v>1.1000000000000001</v>
      </c>
      <c r="AA3186">
        <v>0</v>
      </c>
      <c r="AB3186" t="s">
        <v>88</v>
      </c>
    </row>
    <row r="3187" spans="1:28" x14ac:dyDescent="0.25">
      <c r="A3187" t="s">
        <v>74</v>
      </c>
      <c r="B3187" t="s">
        <v>75</v>
      </c>
      <c r="C3187">
        <v>53.649500000000003</v>
      </c>
      <c r="D3187">
        <v>9.9618000000000002</v>
      </c>
      <c r="E3187">
        <v>15</v>
      </c>
      <c r="F3187" s="2">
        <v>38113</v>
      </c>
      <c r="G3187">
        <v>10.5</v>
      </c>
      <c r="H3187" s="3">
        <v>38113.499305555553</v>
      </c>
      <c r="I3187" s="3">
        <v>38113.472222222219</v>
      </c>
      <c r="J3187">
        <v>17</v>
      </c>
      <c r="K3187">
        <v>19.600000000000001</v>
      </c>
      <c r="L3187" s="3">
        <v>38113.469444444447</v>
      </c>
      <c r="M3187" t="s">
        <v>9</v>
      </c>
      <c r="N3187" t="s">
        <v>9</v>
      </c>
      <c r="O3187" t="s">
        <v>9</v>
      </c>
      <c r="P3187" s="3">
        <v>38113.499305555553</v>
      </c>
      <c r="Q3187">
        <v>3.6</v>
      </c>
      <c r="R3187" t="s">
        <v>77</v>
      </c>
      <c r="S3187">
        <v>3.6</v>
      </c>
      <c r="T3187">
        <v>0</v>
      </c>
      <c r="U3187" t="s">
        <v>9</v>
      </c>
      <c r="V3187" s="3">
        <v>38113.472222222219</v>
      </c>
      <c r="W3187">
        <v>1</v>
      </c>
      <c r="X3187" s="3">
        <v>38113.469444444447</v>
      </c>
      <c r="Y3187" t="s">
        <v>9</v>
      </c>
      <c r="Z3187">
        <v>3.6</v>
      </c>
      <c r="AA3187">
        <v>0</v>
      </c>
      <c r="AB3187" t="s">
        <v>88</v>
      </c>
    </row>
    <row r="3188" spans="1:28" x14ac:dyDescent="0.25">
      <c r="A3188" t="s">
        <v>74</v>
      </c>
      <c r="B3188" t="s">
        <v>75</v>
      </c>
      <c r="C3188">
        <v>53.649500000000003</v>
      </c>
      <c r="D3188">
        <v>9.9618000000000002</v>
      </c>
      <c r="E3188">
        <v>15</v>
      </c>
      <c r="F3188" s="2">
        <v>38114</v>
      </c>
      <c r="G3188">
        <v>11</v>
      </c>
      <c r="H3188" s="3">
        <v>38114.499305555553</v>
      </c>
      <c r="I3188" s="3">
        <v>38114.472222222219</v>
      </c>
      <c r="J3188">
        <v>16.399999999999999</v>
      </c>
      <c r="K3188">
        <v>16.399999999999999</v>
      </c>
      <c r="L3188" s="3">
        <v>38114.469444444447</v>
      </c>
      <c r="M3188" t="s">
        <v>9</v>
      </c>
      <c r="N3188" t="s">
        <v>9</v>
      </c>
      <c r="O3188" t="s">
        <v>9</v>
      </c>
      <c r="P3188" s="3">
        <v>38114.499305555553</v>
      </c>
      <c r="Q3188">
        <v>1.5</v>
      </c>
      <c r="R3188" t="s">
        <v>77</v>
      </c>
      <c r="S3188">
        <v>1.5</v>
      </c>
      <c r="T3188">
        <v>0</v>
      </c>
      <c r="U3188" t="s">
        <v>9</v>
      </c>
      <c r="V3188" s="3">
        <v>38114.472222222219</v>
      </c>
      <c r="W3188">
        <v>1</v>
      </c>
      <c r="X3188" s="3">
        <v>38114.469444444447</v>
      </c>
      <c r="Y3188" t="s">
        <v>9</v>
      </c>
      <c r="Z3188">
        <v>1.5</v>
      </c>
      <c r="AA3188">
        <v>0</v>
      </c>
      <c r="AB3188" t="s">
        <v>88</v>
      </c>
    </row>
    <row r="3189" spans="1:28" x14ac:dyDescent="0.25">
      <c r="A3189" t="s">
        <v>74</v>
      </c>
      <c r="B3189" t="s">
        <v>75</v>
      </c>
      <c r="C3189">
        <v>53.649500000000003</v>
      </c>
      <c r="D3189">
        <v>9.9618000000000002</v>
      </c>
      <c r="E3189">
        <v>15</v>
      </c>
      <c r="F3189" s="2">
        <v>38115</v>
      </c>
      <c r="G3189">
        <v>8.4</v>
      </c>
      <c r="H3189" s="3">
        <v>38115.499305555553</v>
      </c>
      <c r="I3189" s="3">
        <v>38115.472222222219</v>
      </c>
      <c r="J3189">
        <v>12.5</v>
      </c>
      <c r="K3189">
        <v>16.600000000000001</v>
      </c>
      <c r="L3189" s="3">
        <v>38115.469444444447</v>
      </c>
      <c r="M3189" t="s">
        <v>9</v>
      </c>
      <c r="N3189" t="s">
        <v>9</v>
      </c>
      <c r="O3189" t="s">
        <v>9</v>
      </c>
      <c r="P3189" s="3">
        <v>38115.499305555553</v>
      </c>
      <c r="Q3189">
        <v>0</v>
      </c>
      <c r="R3189" t="s">
        <v>76</v>
      </c>
      <c r="S3189">
        <v>0</v>
      </c>
      <c r="T3189">
        <v>0</v>
      </c>
      <c r="U3189" t="s">
        <v>9</v>
      </c>
      <c r="V3189" s="3">
        <v>38115.472222222219</v>
      </c>
      <c r="W3189">
        <v>1</v>
      </c>
      <c r="X3189" s="3">
        <v>38115.469444444447</v>
      </c>
      <c r="Y3189" t="s">
        <v>9</v>
      </c>
      <c r="Z3189">
        <v>0</v>
      </c>
      <c r="AA3189">
        <v>0</v>
      </c>
      <c r="AB3189" t="s">
        <v>88</v>
      </c>
    </row>
    <row r="3190" spans="1:28" x14ac:dyDescent="0.25">
      <c r="A3190" t="s">
        <v>74</v>
      </c>
      <c r="B3190" t="s">
        <v>75</v>
      </c>
      <c r="C3190">
        <v>53.649500000000003</v>
      </c>
      <c r="D3190">
        <v>9.9618000000000002</v>
      </c>
      <c r="E3190">
        <v>15</v>
      </c>
      <c r="F3190" s="2">
        <v>38116</v>
      </c>
      <c r="G3190">
        <v>7</v>
      </c>
      <c r="H3190" s="3">
        <v>38116.499305555553</v>
      </c>
      <c r="I3190" s="3">
        <v>38116.472222222219</v>
      </c>
      <c r="J3190">
        <v>13</v>
      </c>
      <c r="K3190">
        <v>14</v>
      </c>
      <c r="L3190" s="3">
        <v>38116.469444444447</v>
      </c>
      <c r="M3190" t="s">
        <v>9</v>
      </c>
      <c r="N3190" t="s">
        <v>9</v>
      </c>
      <c r="O3190" t="s">
        <v>9</v>
      </c>
      <c r="P3190" s="3">
        <v>38116.499305555553</v>
      </c>
      <c r="Q3190">
        <v>2.5</v>
      </c>
      <c r="R3190" t="s">
        <v>77</v>
      </c>
      <c r="S3190">
        <v>2.5</v>
      </c>
      <c r="T3190">
        <v>0</v>
      </c>
      <c r="U3190" t="s">
        <v>9</v>
      </c>
      <c r="V3190" s="3">
        <v>38116.472222222219</v>
      </c>
      <c r="W3190">
        <v>1</v>
      </c>
      <c r="X3190" s="3">
        <v>38116.469444444447</v>
      </c>
      <c r="Y3190" t="s">
        <v>9</v>
      </c>
      <c r="Z3190">
        <v>2.5</v>
      </c>
      <c r="AA3190">
        <v>0</v>
      </c>
      <c r="AB3190" t="s">
        <v>88</v>
      </c>
    </row>
    <row r="3191" spans="1:28" x14ac:dyDescent="0.25">
      <c r="A3191" t="s">
        <v>74</v>
      </c>
      <c r="B3191" t="s">
        <v>75</v>
      </c>
      <c r="C3191">
        <v>53.649500000000003</v>
      </c>
      <c r="D3191">
        <v>9.9618000000000002</v>
      </c>
      <c r="E3191">
        <v>15</v>
      </c>
      <c r="F3191" s="2">
        <v>38117</v>
      </c>
      <c r="G3191">
        <v>11</v>
      </c>
      <c r="H3191" s="3">
        <v>38117.499305555553</v>
      </c>
      <c r="I3191" s="3">
        <v>38117.472222222219</v>
      </c>
      <c r="J3191">
        <v>18</v>
      </c>
      <c r="K3191">
        <v>18</v>
      </c>
      <c r="L3191" s="3">
        <v>38117.469444444447</v>
      </c>
      <c r="M3191" t="s">
        <v>9</v>
      </c>
      <c r="N3191" t="s">
        <v>9</v>
      </c>
      <c r="O3191" t="s">
        <v>9</v>
      </c>
      <c r="P3191" s="3">
        <v>38117.499305555553</v>
      </c>
      <c r="Q3191">
        <v>1</v>
      </c>
      <c r="R3191" t="s">
        <v>77</v>
      </c>
      <c r="S3191">
        <v>1</v>
      </c>
      <c r="T3191">
        <v>0</v>
      </c>
      <c r="U3191" t="s">
        <v>9</v>
      </c>
      <c r="V3191" s="3">
        <v>38117.472222222219</v>
      </c>
      <c r="W3191">
        <v>1</v>
      </c>
      <c r="X3191" s="3">
        <v>38117.469444444447</v>
      </c>
      <c r="Y3191" t="s">
        <v>9</v>
      </c>
      <c r="Z3191">
        <v>1</v>
      </c>
      <c r="AA3191">
        <v>0</v>
      </c>
      <c r="AB3191" t="s">
        <v>88</v>
      </c>
    </row>
    <row r="3192" spans="1:28" x14ac:dyDescent="0.25">
      <c r="A3192" t="s">
        <v>74</v>
      </c>
      <c r="B3192" t="s">
        <v>75</v>
      </c>
      <c r="C3192">
        <v>53.649500000000003</v>
      </c>
      <c r="D3192">
        <v>9.9618000000000002</v>
      </c>
      <c r="E3192">
        <v>15</v>
      </c>
      <c r="F3192" s="2">
        <v>38118</v>
      </c>
      <c r="G3192">
        <v>9.6999999999999993</v>
      </c>
      <c r="H3192" s="3">
        <v>38118.499305555553</v>
      </c>
      <c r="I3192" s="3">
        <v>38118.472222222219</v>
      </c>
      <c r="J3192">
        <v>11</v>
      </c>
      <c r="K3192">
        <v>19.899999999999999</v>
      </c>
      <c r="L3192" s="3">
        <v>38118.469444444447</v>
      </c>
      <c r="M3192" t="s">
        <v>9</v>
      </c>
      <c r="N3192" t="s">
        <v>9</v>
      </c>
      <c r="O3192" t="s">
        <v>9</v>
      </c>
      <c r="P3192" s="3">
        <v>38118.499305555553</v>
      </c>
      <c r="Q3192">
        <v>0</v>
      </c>
      <c r="R3192" t="s">
        <v>76</v>
      </c>
      <c r="S3192">
        <v>0</v>
      </c>
      <c r="T3192">
        <v>0</v>
      </c>
      <c r="U3192" t="s">
        <v>9</v>
      </c>
      <c r="V3192" s="3">
        <v>38118.472222222219</v>
      </c>
      <c r="W3192">
        <v>1</v>
      </c>
      <c r="X3192" s="3">
        <v>38118.469444444447</v>
      </c>
      <c r="Y3192" t="s">
        <v>9</v>
      </c>
      <c r="Z3192">
        <v>0</v>
      </c>
      <c r="AA3192">
        <v>0</v>
      </c>
      <c r="AB3192" t="s">
        <v>88</v>
      </c>
    </row>
    <row r="3193" spans="1:28" x14ac:dyDescent="0.25">
      <c r="A3193" t="s">
        <v>74</v>
      </c>
      <c r="B3193" t="s">
        <v>75</v>
      </c>
      <c r="C3193">
        <v>53.649500000000003</v>
      </c>
      <c r="D3193">
        <v>9.9618000000000002</v>
      </c>
      <c r="E3193">
        <v>15</v>
      </c>
      <c r="F3193" s="2">
        <v>38119</v>
      </c>
      <c r="G3193">
        <v>8.8000000000000007</v>
      </c>
      <c r="H3193" s="3">
        <v>38119.499305555553</v>
      </c>
      <c r="I3193" s="3">
        <v>38119.472222222219</v>
      </c>
      <c r="J3193">
        <v>12</v>
      </c>
      <c r="K3193">
        <v>12</v>
      </c>
      <c r="L3193" s="3">
        <v>38119.469444444447</v>
      </c>
      <c r="M3193" t="s">
        <v>9</v>
      </c>
      <c r="N3193" t="s">
        <v>9</v>
      </c>
      <c r="O3193" t="s">
        <v>9</v>
      </c>
      <c r="P3193" s="3">
        <v>38119.499305555553</v>
      </c>
      <c r="Q3193">
        <v>0.4</v>
      </c>
      <c r="R3193" t="s">
        <v>77</v>
      </c>
      <c r="S3193">
        <v>0.4</v>
      </c>
      <c r="T3193">
        <v>0</v>
      </c>
      <c r="U3193" t="s">
        <v>9</v>
      </c>
      <c r="V3193" s="3">
        <v>38119.472222222219</v>
      </c>
      <c r="W3193">
        <v>1</v>
      </c>
      <c r="X3193" s="3">
        <v>38119.469444444447</v>
      </c>
      <c r="Y3193" t="s">
        <v>9</v>
      </c>
      <c r="Z3193">
        <v>0.4</v>
      </c>
      <c r="AA3193">
        <v>0</v>
      </c>
      <c r="AB3193" t="s">
        <v>88</v>
      </c>
    </row>
    <row r="3194" spans="1:28" x14ac:dyDescent="0.25">
      <c r="A3194" t="s">
        <v>74</v>
      </c>
      <c r="B3194" t="s">
        <v>75</v>
      </c>
      <c r="C3194">
        <v>53.649500000000003</v>
      </c>
      <c r="D3194">
        <v>9.9618000000000002</v>
      </c>
      <c r="E3194">
        <v>15</v>
      </c>
      <c r="F3194" s="2">
        <v>38120</v>
      </c>
      <c r="G3194">
        <v>7.3</v>
      </c>
      <c r="H3194" s="3">
        <v>38120.499305555553</v>
      </c>
      <c r="I3194" s="3">
        <v>38120.472222222219</v>
      </c>
      <c r="J3194">
        <v>15</v>
      </c>
      <c r="K3194">
        <v>15</v>
      </c>
      <c r="L3194" s="3">
        <v>38120.469444444447</v>
      </c>
      <c r="M3194" t="s">
        <v>9</v>
      </c>
      <c r="N3194" t="s">
        <v>9</v>
      </c>
      <c r="O3194" t="s">
        <v>9</v>
      </c>
      <c r="P3194" s="3">
        <v>38120.499305555553</v>
      </c>
      <c r="Q3194">
        <v>0</v>
      </c>
      <c r="R3194" t="s">
        <v>76</v>
      </c>
      <c r="S3194">
        <v>0</v>
      </c>
      <c r="T3194">
        <v>0</v>
      </c>
      <c r="U3194" t="s">
        <v>9</v>
      </c>
      <c r="V3194" s="3">
        <v>38120.472222222219</v>
      </c>
      <c r="W3194">
        <v>1</v>
      </c>
      <c r="X3194" s="3">
        <v>38120.469444444447</v>
      </c>
      <c r="Y3194" t="s">
        <v>9</v>
      </c>
      <c r="Z3194">
        <v>0</v>
      </c>
      <c r="AA3194">
        <v>0</v>
      </c>
      <c r="AB3194" t="s">
        <v>88</v>
      </c>
    </row>
    <row r="3195" spans="1:28" x14ac:dyDescent="0.25">
      <c r="A3195" t="s">
        <v>74</v>
      </c>
      <c r="B3195" t="s">
        <v>75</v>
      </c>
      <c r="C3195">
        <v>53.649500000000003</v>
      </c>
      <c r="D3195">
        <v>9.9618000000000002</v>
      </c>
      <c r="E3195">
        <v>15</v>
      </c>
      <c r="F3195" s="2">
        <v>38121</v>
      </c>
      <c r="G3195">
        <v>7.1</v>
      </c>
      <c r="H3195" s="3">
        <v>38121.506249999999</v>
      </c>
      <c r="I3195" s="3">
        <v>38121.479166666664</v>
      </c>
      <c r="J3195">
        <v>15</v>
      </c>
      <c r="K3195">
        <v>16</v>
      </c>
      <c r="L3195" s="3">
        <v>38121.469444444447</v>
      </c>
      <c r="M3195" t="s">
        <v>9</v>
      </c>
      <c r="N3195" t="s">
        <v>9</v>
      </c>
      <c r="O3195" t="s">
        <v>9</v>
      </c>
      <c r="P3195" s="3">
        <v>38121.506249999999</v>
      </c>
      <c r="Q3195">
        <v>0</v>
      </c>
      <c r="R3195" t="s">
        <v>76</v>
      </c>
      <c r="S3195">
        <v>0</v>
      </c>
      <c r="T3195">
        <v>0</v>
      </c>
      <c r="U3195" t="s">
        <v>9</v>
      </c>
      <c r="V3195" s="3">
        <v>38121.479166666664</v>
      </c>
      <c r="W3195">
        <v>1</v>
      </c>
      <c r="X3195" s="3">
        <v>38121.469444444447</v>
      </c>
      <c r="Y3195" t="s">
        <v>9</v>
      </c>
      <c r="Z3195">
        <v>0</v>
      </c>
      <c r="AA3195">
        <v>0</v>
      </c>
      <c r="AB3195" t="s">
        <v>88</v>
      </c>
    </row>
    <row r="3196" spans="1:28" x14ac:dyDescent="0.25">
      <c r="A3196" t="s">
        <v>74</v>
      </c>
      <c r="B3196" t="s">
        <v>75</v>
      </c>
      <c r="C3196">
        <v>53.649500000000003</v>
      </c>
      <c r="D3196">
        <v>9.9618000000000002</v>
      </c>
      <c r="E3196">
        <v>15</v>
      </c>
      <c r="F3196" s="2">
        <v>38122</v>
      </c>
      <c r="G3196">
        <v>7.1</v>
      </c>
      <c r="H3196" s="3">
        <v>38122.506249999999</v>
      </c>
      <c r="I3196" s="3">
        <v>38122.479166666664</v>
      </c>
      <c r="J3196">
        <v>14</v>
      </c>
      <c r="K3196">
        <v>16</v>
      </c>
      <c r="L3196" s="3">
        <v>38122.469444444447</v>
      </c>
      <c r="M3196" t="s">
        <v>9</v>
      </c>
      <c r="N3196" t="s">
        <v>9</v>
      </c>
      <c r="O3196" t="s">
        <v>9</v>
      </c>
      <c r="P3196" s="3">
        <v>38122.506249999999</v>
      </c>
      <c r="Q3196">
        <v>0</v>
      </c>
      <c r="R3196" t="s">
        <v>76</v>
      </c>
      <c r="S3196">
        <v>0</v>
      </c>
      <c r="T3196">
        <v>0</v>
      </c>
      <c r="U3196" t="s">
        <v>9</v>
      </c>
      <c r="V3196" s="3">
        <v>38122.479166666664</v>
      </c>
      <c r="W3196">
        <v>1</v>
      </c>
      <c r="X3196" s="3">
        <v>38122.469444444447</v>
      </c>
      <c r="Y3196" t="s">
        <v>9</v>
      </c>
      <c r="Z3196">
        <v>0</v>
      </c>
      <c r="AA3196">
        <v>0</v>
      </c>
      <c r="AB3196" t="s">
        <v>88</v>
      </c>
    </row>
    <row r="3197" spans="1:28" x14ac:dyDescent="0.25">
      <c r="A3197" t="s">
        <v>74</v>
      </c>
      <c r="B3197" t="s">
        <v>75</v>
      </c>
      <c r="C3197">
        <v>53.649500000000003</v>
      </c>
      <c r="D3197">
        <v>9.9618000000000002</v>
      </c>
      <c r="E3197">
        <v>15</v>
      </c>
      <c r="F3197" s="2">
        <v>38123</v>
      </c>
      <c r="G3197">
        <v>7.2</v>
      </c>
      <c r="H3197" s="3">
        <v>38123.506249999999</v>
      </c>
      <c r="I3197" s="3">
        <v>38123.479166666664</v>
      </c>
      <c r="J3197">
        <v>18</v>
      </c>
      <c r="K3197">
        <v>18</v>
      </c>
      <c r="L3197" s="3">
        <v>38123.469444444447</v>
      </c>
      <c r="M3197" t="s">
        <v>9</v>
      </c>
      <c r="N3197" t="s">
        <v>9</v>
      </c>
      <c r="O3197" t="s">
        <v>9</v>
      </c>
      <c r="P3197" s="3">
        <v>38123.506249999999</v>
      </c>
      <c r="Q3197">
        <v>0</v>
      </c>
      <c r="R3197" t="s">
        <v>76</v>
      </c>
      <c r="S3197">
        <v>0</v>
      </c>
      <c r="T3197">
        <v>0</v>
      </c>
      <c r="U3197" t="s">
        <v>9</v>
      </c>
      <c r="V3197" s="3">
        <v>38123.479166666664</v>
      </c>
      <c r="W3197">
        <v>1</v>
      </c>
      <c r="X3197" s="3">
        <v>38123.469444444447</v>
      </c>
      <c r="Y3197" t="s">
        <v>9</v>
      </c>
      <c r="Z3197">
        <v>0</v>
      </c>
      <c r="AA3197">
        <v>0</v>
      </c>
      <c r="AB3197" t="s">
        <v>88</v>
      </c>
    </row>
    <row r="3198" spans="1:28" x14ac:dyDescent="0.25">
      <c r="A3198" t="s">
        <v>74</v>
      </c>
      <c r="B3198" t="s">
        <v>75</v>
      </c>
      <c r="C3198">
        <v>53.649500000000003</v>
      </c>
      <c r="D3198">
        <v>9.9618000000000002</v>
      </c>
      <c r="E3198">
        <v>15</v>
      </c>
      <c r="F3198" s="2">
        <v>38124</v>
      </c>
      <c r="G3198">
        <v>9.8000000000000007</v>
      </c>
      <c r="H3198" s="3">
        <v>38124.506249999999</v>
      </c>
      <c r="I3198" s="3">
        <v>38124.479166666664</v>
      </c>
      <c r="J3198">
        <v>17</v>
      </c>
      <c r="K3198">
        <v>19</v>
      </c>
      <c r="L3198" s="3">
        <v>38124.469444444447</v>
      </c>
      <c r="M3198" t="s">
        <v>9</v>
      </c>
      <c r="N3198" t="s">
        <v>9</v>
      </c>
      <c r="O3198" t="s">
        <v>9</v>
      </c>
      <c r="P3198" s="3">
        <v>38124.506249999999</v>
      </c>
      <c r="Q3198">
        <v>0</v>
      </c>
      <c r="R3198" t="s">
        <v>76</v>
      </c>
      <c r="S3198">
        <v>0</v>
      </c>
      <c r="T3198">
        <v>0</v>
      </c>
      <c r="U3198" t="s">
        <v>9</v>
      </c>
      <c r="V3198" s="3">
        <v>38124.479166666664</v>
      </c>
      <c r="W3198">
        <v>1</v>
      </c>
      <c r="X3198" s="3">
        <v>38124.469444444447</v>
      </c>
      <c r="Y3198" t="s">
        <v>9</v>
      </c>
      <c r="Z3198">
        <v>0</v>
      </c>
      <c r="AA3198">
        <v>0</v>
      </c>
      <c r="AB3198" t="s">
        <v>88</v>
      </c>
    </row>
    <row r="3199" spans="1:28" x14ac:dyDescent="0.25">
      <c r="A3199" t="s">
        <v>74</v>
      </c>
      <c r="B3199" t="s">
        <v>75</v>
      </c>
      <c r="C3199">
        <v>53.649500000000003</v>
      </c>
      <c r="D3199">
        <v>9.9618000000000002</v>
      </c>
      <c r="E3199">
        <v>15</v>
      </c>
      <c r="F3199" s="2">
        <v>38125</v>
      </c>
      <c r="G3199">
        <v>12</v>
      </c>
      <c r="H3199" s="3">
        <v>38125.513194444444</v>
      </c>
      <c r="I3199" s="3">
        <v>38125.486111111109</v>
      </c>
      <c r="J3199">
        <v>18</v>
      </c>
      <c r="K3199">
        <v>19</v>
      </c>
      <c r="L3199" s="3">
        <v>38125.469444444447</v>
      </c>
      <c r="M3199" t="s">
        <v>9</v>
      </c>
      <c r="N3199" t="s">
        <v>9</v>
      </c>
      <c r="O3199" t="s">
        <v>9</v>
      </c>
      <c r="P3199" s="3">
        <v>38125.513194444444</v>
      </c>
      <c r="Q3199">
        <v>0</v>
      </c>
      <c r="R3199" t="s">
        <v>76</v>
      </c>
      <c r="S3199">
        <v>0</v>
      </c>
      <c r="T3199">
        <v>0</v>
      </c>
      <c r="U3199" t="s">
        <v>9</v>
      </c>
      <c r="V3199" s="3">
        <v>38125.486111111109</v>
      </c>
      <c r="W3199">
        <v>1</v>
      </c>
      <c r="X3199" s="3">
        <v>38125.469444444447</v>
      </c>
      <c r="Y3199" t="s">
        <v>9</v>
      </c>
      <c r="Z3199">
        <v>0</v>
      </c>
      <c r="AA3199">
        <v>0</v>
      </c>
      <c r="AB3199" t="s">
        <v>88</v>
      </c>
    </row>
    <row r="3200" spans="1:28" x14ac:dyDescent="0.25">
      <c r="A3200" t="s">
        <v>74</v>
      </c>
      <c r="B3200" t="s">
        <v>75</v>
      </c>
      <c r="C3200">
        <v>53.649500000000003</v>
      </c>
      <c r="D3200">
        <v>9.9618000000000002</v>
      </c>
      <c r="E3200">
        <v>15</v>
      </c>
      <c r="F3200" s="2">
        <v>38126</v>
      </c>
      <c r="G3200">
        <v>7</v>
      </c>
      <c r="H3200" s="3">
        <v>38126.513194444444</v>
      </c>
      <c r="I3200" s="3">
        <v>38126.486111111109</v>
      </c>
      <c r="J3200">
        <v>20</v>
      </c>
      <c r="K3200">
        <v>20</v>
      </c>
      <c r="L3200" s="3">
        <v>38126.469444444447</v>
      </c>
      <c r="M3200" t="s">
        <v>9</v>
      </c>
      <c r="N3200" t="s">
        <v>9</v>
      </c>
      <c r="O3200" t="s">
        <v>9</v>
      </c>
      <c r="P3200" s="3">
        <v>38126.513194444444</v>
      </c>
      <c r="Q3200">
        <v>0</v>
      </c>
      <c r="R3200" t="s">
        <v>76</v>
      </c>
      <c r="S3200">
        <v>0</v>
      </c>
      <c r="T3200">
        <v>0</v>
      </c>
      <c r="U3200" t="s">
        <v>9</v>
      </c>
      <c r="V3200" s="3">
        <v>38126.486111111109</v>
      </c>
      <c r="W3200">
        <v>1</v>
      </c>
      <c r="X3200" s="3">
        <v>38126.469444444447</v>
      </c>
      <c r="Y3200" t="s">
        <v>9</v>
      </c>
      <c r="Z3200">
        <v>0</v>
      </c>
      <c r="AA3200">
        <v>0</v>
      </c>
      <c r="AB3200" t="s">
        <v>88</v>
      </c>
    </row>
    <row r="3201" spans="1:28" x14ac:dyDescent="0.25">
      <c r="A3201" t="s">
        <v>74</v>
      </c>
      <c r="B3201" t="s">
        <v>75</v>
      </c>
      <c r="C3201">
        <v>53.649500000000003</v>
      </c>
      <c r="D3201">
        <v>9.9618000000000002</v>
      </c>
      <c r="E3201">
        <v>15</v>
      </c>
      <c r="F3201" s="2">
        <v>38127</v>
      </c>
      <c r="G3201">
        <v>7</v>
      </c>
      <c r="H3201" s="3">
        <v>38127.513194444444</v>
      </c>
      <c r="I3201" s="3">
        <v>38127.486111111109</v>
      </c>
      <c r="J3201">
        <v>16</v>
      </c>
      <c r="K3201">
        <v>20.7</v>
      </c>
      <c r="L3201" s="3">
        <v>38127.469444444447</v>
      </c>
      <c r="M3201" t="s">
        <v>9</v>
      </c>
      <c r="N3201" t="s">
        <v>9</v>
      </c>
      <c r="O3201" t="s">
        <v>9</v>
      </c>
      <c r="P3201" s="3">
        <v>38127.513194444444</v>
      </c>
      <c r="Q3201">
        <v>0</v>
      </c>
      <c r="R3201" t="s">
        <v>76</v>
      </c>
      <c r="S3201">
        <v>0</v>
      </c>
      <c r="T3201">
        <v>0</v>
      </c>
      <c r="U3201" t="s">
        <v>9</v>
      </c>
      <c r="V3201" s="3">
        <v>38127.486111111109</v>
      </c>
      <c r="W3201">
        <v>1</v>
      </c>
      <c r="X3201" s="3">
        <v>38127.469444444447</v>
      </c>
      <c r="Y3201" t="s">
        <v>9</v>
      </c>
      <c r="Z3201">
        <v>0</v>
      </c>
      <c r="AA3201">
        <v>0</v>
      </c>
      <c r="AB3201" t="s">
        <v>88</v>
      </c>
    </row>
    <row r="3202" spans="1:28" x14ac:dyDescent="0.25">
      <c r="A3202" t="s">
        <v>74</v>
      </c>
      <c r="B3202" t="s">
        <v>75</v>
      </c>
      <c r="C3202">
        <v>53.649500000000003</v>
      </c>
      <c r="D3202">
        <v>9.9618000000000002</v>
      </c>
      <c r="E3202">
        <v>15</v>
      </c>
      <c r="F3202" s="2">
        <v>38128</v>
      </c>
      <c r="G3202">
        <v>5.3</v>
      </c>
      <c r="H3202" s="3">
        <v>38128.513194444444</v>
      </c>
      <c r="I3202" s="3">
        <v>38128.486111111109</v>
      </c>
      <c r="J3202">
        <v>15</v>
      </c>
      <c r="K3202">
        <v>17</v>
      </c>
      <c r="L3202" s="3">
        <v>38128.469444444447</v>
      </c>
      <c r="M3202" t="s">
        <v>9</v>
      </c>
      <c r="N3202" t="s">
        <v>9</v>
      </c>
      <c r="O3202" t="s">
        <v>9</v>
      </c>
      <c r="P3202" s="3">
        <v>38128.513194444444</v>
      </c>
      <c r="Q3202">
        <v>0</v>
      </c>
      <c r="R3202" t="s">
        <v>76</v>
      </c>
      <c r="S3202">
        <v>0</v>
      </c>
      <c r="T3202">
        <v>0</v>
      </c>
      <c r="U3202" t="s">
        <v>9</v>
      </c>
      <c r="V3202" s="3">
        <v>38128.486111111109</v>
      </c>
      <c r="W3202">
        <v>1</v>
      </c>
      <c r="X3202" s="3">
        <v>38128.469444444447</v>
      </c>
      <c r="Y3202" t="s">
        <v>9</v>
      </c>
      <c r="Z3202">
        <v>0</v>
      </c>
      <c r="AA3202">
        <v>0</v>
      </c>
      <c r="AB3202" t="s">
        <v>88</v>
      </c>
    </row>
    <row r="3203" spans="1:28" x14ac:dyDescent="0.25">
      <c r="A3203" t="s">
        <v>74</v>
      </c>
      <c r="B3203" t="s">
        <v>75</v>
      </c>
      <c r="C3203">
        <v>53.649500000000003</v>
      </c>
      <c r="D3203">
        <v>9.9618000000000002</v>
      </c>
      <c r="E3203">
        <v>15</v>
      </c>
      <c r="F3203" s="2">
        <v>38129</v>
      </c>
      <c r="G3203">
        <v>2.7</v>
      </c>
      <c r="H3203" s="3">
        <v>38129.513194444444</v>
      </c>
      <c r="I3203" s="3">
        <v>38129.486111111109</v>
      </c>
      <c r="J3203">
        <v>13.5</v>
      </c>
      <c r="K3203">
        <v>15.7</v>
      </c>
      <c r="L3203" s="3">
        <v>38129.469444444447</v>
      </c>
      <c r="M3203" t="s">
        <v>9</v>
      </c>
      <c r="N3203" t="s">
        <v>9</v>
      </c>
      <c r="O3203" t="s">
        <v>9</v>
      </c>
      <c r="P3203" s="3">
        <v>38129.513194444444</v>
      </c>
      <c r="Q3203">
        <v>0</v>
      </c>
      <c r="R3203" t="s">
        <v>76</v>
      </c>
      <c r="S3203">
        <v>0</v>
      </c>
      <c r="T3203">
        <v>0</v>
      </c>
      <c r="U3203" t="s">
        <v>9</v>
      </c>
      <c r="V3203" s="3">
        <v>38129.486111111109</v>
      </c>
      <c r="W3203">
        <v>1</v>
      </c>
      <c r="X3203" s="3">
        <v>38129.469444444447</v>
      </c>
      <c r="Y3203" t="s">
        <v>9</v>
      </c>
      <c r="Z3203">
        <v>0</v>
      </c>
      <c r="AA3203">
        <v>0</v>
      </c>
      <c r="AB3203" t="s">
        <v>88</v>
      </c>
    </row>
    <row r="3204" spans="1:28" x14ac:dyDescent="0.25">
      <c r="A3204" t="s">
        <v>74</v>
      </c>
      <c r="B3204" t="s">
        <v>75</v>
      </c>
      <c r="C3204">
        <v>53.649500000000003</v>
      </c>
      <c r="D3204">
        <v>9.9618000000000002</v>
      </c>
      <c r="E3204">
        <v>15</v>
      </c>
      <c r="F3204" s="2">
        <v>38130</v>
      </c>
      <c r="G3204">
        <v>4</v>
      </c>
      <c r="H3204" s="3">
        <v>38130.513194444444</v>
      </c>
      <c r="I3204" s="3">
        <v>38130.486111111109</v>
      </c>
      <c r="J3204">
        <v>15</v>
      </c>
      <c r="K3204">
        <v>15</v>
      </c>
      <c r="L3204" s="3">
        <v>38130.469444444447</v>
      </c>
      <c r="M3204" t="s">
        <v>9</v>
      </c>
      <c r="N3204" t="s">
        <v>9</v>
      </c>
      <c r="O3204" t="s">
        <v>9</v>
      </c>
      <c r="P3204" s="3">
        <v>38130.513194444444</v>
      </c>
      <c r="Q3204">
        <v>1.7</v>
      </c>
      <c r="R3204" t="s">
        <v>77</v>
      </c>
      <c r="S3204">
        <v>1.7</v>
      </c>
      <c r="T3204">
        <v>0</v>
      </c>
      <c r="U3204" t="s">
        <v>9</v>
      </c>
      <c r="V3204" s="3">
        <v>38130.486111111109</v>
      </c>
      <c r="W3204">
        <v>1</v>
      </c>
      <c r="X3204" s="3">
        <v>38130.469444444447</v>
      </c>
      <c r="Y3204" t="s">
        <v>9</v>
      </c>
      <c r="Z3204">
        <v>1.7</v>
      </c>
      <c r="AA3204">
        <v>0</v>
      </c>
      <c r="AB3204" t="s">
        <v>88</v>
      </c>
    </row>
    <row r="3205" spans="1:28" x14ac:dyDescent="0.25">
      <c r="A3205" t="s">
        <v>74</v>
      </c>
      <c r="B3205" t="s">
        <v>75</v>
      </c>
      <c r="C3205">
        <v>53.649500000000003</v>
      </c>
      <c r="D3205">
        <v>9.9618000000000002</v>
      </c>
      <c r="E3205">
        <v>15</v>
      </c>
      <c r="F3205" s="2">
        <v>38131</v>
      </c>
      <c r="G3205">
        <v>4.5999999999999996</v>
      </c>
      <c r="H3205" s="3">
        <v>38131.513194444444</v>
      </c>
      <c r="I3205" s="3">
        <v>38131.486111111109</v>
      </c>
      <c r="J3205">
        <v>15</v>
      </c>
      <c r="K3205">
        <v>16.3</v>
      </c>
      <c r="L3205" s="3">
        <v>38131.470138888886</v>
      </c>
      <c r="M3205" t="s">
        <v>9</v>
      </c>
      <c r="N3205" t="s">
        <v>9</v>
      </c>
      <c r="O3205" t="s">
        <v>9</v>
      </c>
      <c r="P3205" s="3">
        <v>38131.513194444444</v>
      </c>
      <c r="Q3205">
        <v>0.7</v>
      </c>
      <c r="R3205" t="s">
        <v>77</v>
      </c>
      <c r="S3205">
        <v>0.7</v>
      </c>
      <c r="T3205">
        <v>0</v>
      </c>
      <c r="U3205" t="s">
        <v>9</v>
      </c>
      <c r="V3205" s="3">
        <v>38131.486111111109</v>
      </c>
      <c r="W3205">
        <v>1</v>
      </c>
      <c r="X3205" s="3">
        <v>38131.470138888886</v>
      </c>
      <c r="Y3205" t="s">
        <v>9</v>
      </c>
      <c r="Z3205">
        <v>0.7</v>
      </c>
      <c r="AA3205">
        <v>0</v>
      </c>
      <c r="AB3205" t="s">
        <v>88</v>
      </c>
    </row>
    <row r="3206" spans="1:28" x14ac:dyDescent="0.25">
      <c r="A3206" t="s">
        <v>74</v>
      </c>
      <c r="B3206" t="s">
        <v>75</v>
      </c>
      <c r="C3206">
        <v>53.649500000000003</v>
      </c>
      <c r="D3206">
        <v>9.9618000000000002</v>
      </c>
      <c r="E3206">
        <v>15</v>
      </c>
      <c r="F3206" s="2">
        <v>38132</v>
      </c>
      <c r="G3206">
        <v>10</v>
      </c>
      <c r="H3206" s="3">
        <v>38132.513194444444</v>
      </c>
      <c r="I3206" s="3">
        <v>38132.486111111109</v>
      </c>
      <c r="J3206">
        <v>14</v>
      </c>
      <c r="K3206">
        <v>15.5</v>
      </c>
      <c r="L3206" s="3">
        <v>38132.470138888886</v>
      </c>
      <c r="M3206" t="s">
        <v>9</v>
      </c>
      <c r="N3206" t="s">
        <v>9</v>
      </c>
      <c r="O3206" t="s">
        <v>9</v>
      </c>
      <c r="P3206" s="3">
        <v>38132.513194444444</v>
      </c>
      <c r="Q3206">
        <v>1.1000000000000001</v>
      </c>
      <c r="R3206" t="s">
        <v>77</v>
      </c>
      <c r="S3206">
        <v>1.1000000000000001</v>
      </c>
      <c r="T3206">
        <v>0</v>
      </c>
      <c r="U3206" t="s">
        <v>9</v>
      </c>
      <c r="V3206" s="3">
        <v>38132.486111111109</v>
      </c>
      <c r="W3206">
        <v>1</v>
      </c>
      <c r="X3206" s="3">
        <v>38132.470138888886</v>
      </c>
      <c r="Y3206" t="s">
        <v>9</v>
      </c>
      <c r="Z3206">
        <v>1.1000000000000001</v>
      </c>
      <c r="AA3206">
        <v>0</v>
      </c>
      <c r="AB3206" t="s">
        <v>88</v>
      </c>
    </row>
    <row r="3207" spans="1:28" x14ac:dyDescent="0.25">
      <c r="A3207" t="s">
        <v>74</v>
      </c>
      <c r="B3207" t="s">
        <v>75</v>
      </c>
      <c r="C3207">
        <v>53.649500000000003</v>
      </c>
      <c r="D3207">
        <v>9.9618000000000002</v>
      </c>
      <c r="E3207">
        <v>15</v>
      </c>
      <c r="F3207" s="2">
        <v>38133</v>
      </c>
      <c r="G3207">
        <v>7.5</v>
      </c>
      <c r="H3207" s="3">
        <v>38133.513194444444</v>
      </c>
      <c r="I3207" s="3">
        <v>38133.486111111109</v>
      </c>
      <c r="J3207">
        <v>12</v>
      </c>
      <c r="K3207">
        <v>14.3</v>
      </c>
      <c r="L3207" s="3">
        <v>38133.470138888886</v>
      </c>
      <c r="M3207" t="s">
        <v>9</v>
      </c>
      <c r="N3207" t="s">
        <v>9</v>
      </c>
      <c r="O3207" t="s">
        <v>9</v>
      </c>
      <c r="P3207" s="3">
        <v>38133.513194444444</v>
      </c>
      <c r="Q3207">
        <v>0.7</v>
      </c>
      <c r="R3207" t="s">
        <v>77</v>
      </c>
      <c r="S3207">
        <v>0.7</v>
      </c>
      <c r="T3207">
        <v>0</v>
      </c>
      <c r="U3207" t="s">
        <v>9</v>
      </c>
      <c r="V3207" s="3">
        <v>38133.486111111109</v>
      </c>
      <c r="W3207">
        <v>1</v>
      </c>
      <c r="X3207" s="3">
        <v>38133.470138888886</v>
      </c>
      <c r="Y3207" t="s">
        <v>9</v>
      </c>
      <c r="Z3207">
        <v>0.7</v>
      </c>
      <c r="AA3207">
        <v>0</v>
      </c>
      <c r="AB3207" t="s">
        <v>88</v>
      </c>
    </row>
    <row r="3208" spans="1:28" x14ac:dyDescent="0.25">
      <c r="A3208" t="s">
        <v>74</v>
      </c>
      <c r="B3208" t="s">
        <v>75</v>
      </c>
      <c r="C3208">
        <v>53.649500000000003</v>
      </c>
      <c r="D3208">
        <v>9.9618000000000002</v>
      </c>
      <c r="E3208">
        <v>15</v>
      </c>
      <c r="F3208" s="2">
        <v>38134</v>
      </c>
      <c r="G3208">
        <v>8.4</v>
      </c>
      <c r="H3208" s="3">
        <v>38134.513194444444</v>
      </c>
      <c r="I3208" s="3">
        <v>38134.486111111109</v>
      </c>
      <c r="J3208">
        <v>16</v>
      </c>
      <c r="K3208">
        <v>16</v>
      </c>
      <c r="L3208" s="3">
        <v>38134.470138888886</v>
      </c>
      <c r="M3208" t="s">
        <v>9</v>
      </c>
      <c r="N3208" t="s">
        <v>9</v>
      </c>
      <c r="O3208" t="s">
        <v>9</v>
      </c>
      <c r="P3208" s="3">
        <v>38134.513194444444</v>
      </c>
      <c r="Q3208">
        <v>1</v>
      </c>
      <c r="R3208" t="s">
        <v>77</v>
      </c>
      <c r="S3208">
        <v>1</v>
      </c>
      <c r="T3208">
        <v>0</v>
      </c>
      <c r="U3208" t="s">
        <v>9</v>
      </c>
      <c r="V3208" s="3">
        <v>38134.486111111109</v>
      </c>
      <c r="W3208">
        <v>1</v>
      </c>
      <c r="X3208" s="3">
        <v>38134.470138888886</v>
      </c>
      <c r="Y3208" t="s">
        <v>9</v>
      </c>
      <c r="Z3208">
        <v>1</v>
      </c>
      <c r="AA3208">
        <v>0</v>
      </c>
      <c r="AB3208" t="s">
        <v>88</v>
      </c>
    </row>
    <row r="3209" spans="1:28" x14ac:dyDescent="0.25">
      <c r="A3209" t="s">
        <v>74</v>
      </c>
      <c r="B3209" t="s">
        <v>75</v>
      </c>
      <c r="C3209">
        <v>53.649500000000003</v>
      </c>
      <c r="D3209">
        <v>9.9618000000000002</v>
      </c>
      <c r="E3209">
        <v>15</v>
      </c>
      <c r="F3209" s="2">
        <v>38135</v>
      </c>
      <c r="G3209">
        <v>6</v>
      </c>
      <c r="H3209" s="3">
        <v>38135.513194444444</v>
      </c>
      <c r="I3209" s="3">
        <v>38135.486111111109</v>
      </c>
      <c r="J3209">
        <v>17</v>
      </c>
      <c r="K3209">
        <v>17</v>
      </c>
      <c r="L3209" s="3">
        <v>38135.470138888886</v>
      </c>
      <c r="M3209" t="s">
        <v>9</v>
      </c>
      <c r="N3209" t="s">
        <v>9</v>
      </c>
      <c r="O3209" t="s">
        <v>9</v>
      </c>
      <c r="P3209" s="3">
        <v>38135.513194444444</v>
      </c>
      <c r="Q3209">
        <v>0</v>
      </c>
      <c r="R3209" t="s">
        <v>76</v>
      </c>
      <c r="S3209">
        <v>0</v>
      </c>
      <c r="T3209">
        <v>0</v>
      </c>
      <c r="U3209" t="s">
        <v>9</v>
      </c>
      <c r="V3209" s="3">
        <v>38135.486111111109</v>
      </c>
      <c r="W3209">
        <v>1</v>
      </c>
      <c r="X3209" s="3">
        <v>38135.470138888886</v>
      </c>
      <c r="Y3209" t="s">
        <v>9</v>
      </c>
      <c r="Z3209">
        <v>0</v>
      </c>
      <c r="AA3209">
        <v>0</v>
      </c>
      <c r="AB3209" t="s">
        <v>88</v>
      </c>
    </row>
    <row r="3210" spans="1:28" x14ac:dyDescent="0.25">
      <c r="A3210" t="s">
        <v>74</v>
      </c>
      <c r="B3210" t="s">
        <v>75</v>
      </c>
      <c r="C3210">
        <v>53.649500000000003</v>
      </c>
      <c r="D3210">
        <v>9.9618000000000002</v>
      </c>
      <c r="E3210">
        <v>15</v>
      </c>
      <c r="F3210" s="2">
        <v>38136</v>
      </c>
      <c r="G3210">
        <v>1.6</v>
      </c>
      <c r="H3210" s="3">
        <v>38136.513194444444</v>
      </c>
      <c r="I3210" s="3">
        <v>38136.486111111109</v>
      </c>
      <c r="J3210">
        <v>20.6</v>
      </c>
      <c r="K3210">
        <v>20.6</v>
      </c>
      <c r="L3210" s="3">
        <v>38136.470138888886</v>
      </c>
      <c r="M3210" t="s">
        <v>9</v>
      </c>
      <c r="N3210" t="s">
        <v>9</v>
      </c>
      <c r="O3210" t="s">
        <v>9</v>
      </c>
      <c r="P3210" s="3">
        <v>38136.513194444444</v>
      </c>
      <c r="Q3210">
        <v>0</v>
      </c>
      <c r="R3210" t="s">
        <v>76</v>
      </c>
      <c r="S3210">
        <v>0</v>
      </c>
      <c r="T3210">
        <v>0</v>
      </c>
      <c r="U3210" t="s">
        <v>9</v>
      </c>
      <c r="V3210" s="3">
        <v>38136.486111111109</v>
      </c>
      <c r="W3210">
        <v>1</v>
      </c>
      <c r="X3210" s="3">
        <v>38136.470138888886</v>
      </c>
      <c r="Y3210" t="s">
        <v>9</v>
      </c>
      <c r="Z3210">
        <v>0</v>
      </c>
      <c r="AA3210">
        <v>0</v>
      </c>
      <c r="AB3210" t="s">
        <v>88</v>
      </c>
    </row>
    <row r="3211" spans="1:28" x14ac:dyDescent="0.25">
      <c r="A3211" t="s">
        <v>74</v>
      </c>
      <c r="B3211" t="s">
        <v>75</v>
      </c>
      <c r="C3211">
        <v>53.649500000000003</v>
      </c>
      <c r="D3211">
        <v>9.9618000000000002</v>
      </c>
      <c r="E3211">
        <v>15</v>
      </c>
      <c r="F3211" s="2">
        <v>38137</v>
      </c>
      <c r="G3211">
        <v>1</v>
      </c>
      <c r="H3211" s="3">
        <v>38137.513194444444</v>
      </c>
      <c r="I3211" s="3">
        <v>38137.486111111109</v>
      </c>
      <c r="J3211">
        <v>25.3</v>
      </c>
      <c r="K3211">
        <v>25.3</v>
      </c>
      <c r="L3211" s="3">
        <v>38137.470138888886</v>
      </c>
      <c r="M3211" t="s">
        <v>9</v>
      </c>
      <c r="N3211" t="s">
        <v>9</v>
      </c>
      <c r="O3211" t="s">
        <v>9</v>
      </c>
      <c r="P3211" s="3">
        <v>38137.513194444444</v>
      </c>
      <c r="Q3211">
        <v>0</v>
      </c>
      <c r="R3211" t="s">
        <v>76</v>
      </c>
      <c r="S3211">
        <v>0</v>
      </c>
      <c r="T3211">
        <v>0</v>
      </c>
      <c r="U3211" t="s">
        <v>9</v>
      </c>
      <c r="V3211" s="3">
        <v>38137.486111111109</v>
      </c>
      <c r="W3211">
        <v>1</v>
      </c>
      <c r="X3211" s="3">
        <v>38137.470138888886</v>
      </c>
      <c r="Y3211" t="s">
        <v>9</v>
      </c>
      <c r="Z3211">
        <v>0</v>
      </c>
      <c r="AA3211">
        <v>0</v>
      </c>
      <c r="AB3211" t="s">
        <v>88</v>
      </c>
    </row>
    <row r="3212" spans="1:28" x14ac:dyDescent="0.25">
      <c r="A3212" t="s">
        <v>74</v>
      </c>
      <c r="B3212" t="s">
        <v>75</v>
      </c>
      <c r="C3212">
        <v>53.649500000000003</v>
      </c>
      <c r="D3212">
        <v>9.9618000000000002</v>
      </c>
      <c r="E3212">
        <v>15</v>
      </c>
      <c r="F3212" s="2">
        <v>38138</v>
      </c>
      <c r="G3212">
        <v>13.5</v>
      </c>
      <c r="H3212" s="3">
        <v>38138.513194444444</v>
      </c>
      <c r="I3212" s="3">
        <v>38138.486111111109</v>
      </c>
      <c r="J3212">
        <v>23.7</v>
      </c>
      <c r="K3212">
        <v>25.3</v>
      </c>
      <c r="L3212" s="3">
        <v>38138.470138888886</v>
      </c>
      <c r="M3212" t="s">
        <v>9</v>
      </c>
      <c r="N3212" t="s">
        <v>9</v>
      </c>
      <c r="O3212" t="s">
        <v>9</v>
      </c>
      <c r="P3212" s="3">
        <v>38138.513194444444</v>
      </c>
      <c r="Q3212">
        <v>0</v>
      </c>
      <c r="R3212" t="s">
        <v>76</v>
      </c>
      <c r="S3212">
        <v>0</v>
      </c>
      <c r="T3212">
        <v>0</v>
      </c>
      <c r="U3212" t="s">
        <v>9</v>
      </c>
      <c r="V3212" s="3">
        <v>38138.486111111109</v>
      </c>
      <c r="W3212">
        <v>1</v>
      </c>
      <c r="X3212" s="3">
        <v>38138.470138888886</v>
      </c>
      <c r="Y3212" t="s">
        <v>9</v>
      </c>
      <c r="Z3212">
        <v>0</v>
      </c>
      <c r="AA3212">
        <v>0</v>
      </c>
      <c r="AB3212" t="s">
        <v>88</v>
      </c>
    </row>
    <row r="3213" spans="1:28" x14ac:dyDescent="0.25">
      <c r="A3213" t="s">
        <v>74</v>
      </c>
      <c r="B3213" t="s">
        <v>75</v>
      </c>
      <c r="C3213">
        <v>53.649500000000003</v>
      </c>
      <c r="D3213">
        <v>9.9618000000000002</v>
      </c>
      <c r="E3213">
        <v>15</v>
      </c>
      <c r="F3213" s="2">
        <v>38139</v>
      </c>
      <c r="G3213">
        <v>9</v>
      </c>
      <c r="H3213" s="3">
        <v>38139.520138888889</v>
      </c>
      <c r="I3213" s="3">
        <v>38139.493055555555</v>
      </c>
      <c r="J3213">
        <v>16</v>
      </c>
      <c r="K3213">
        <v>18</v>
      </c>
      <c r="L3213" s="3">
        <v>38139.470833333333</v>
      </c>
      <c r="M3213" t="s">
        <v>9</v>
      </c>
      <c r="N3213" t="s">
        <v>9</v>
      </c>
      <c r="O3213" t="s">
        <v>9</v>
      </c>
      <c r="P3213" s="3">
        <v>38139.520138888889</v>
      </c>
      <c r="Q3213">
        <v>0</v>
      </c>
      <c r="R3213" t="s">
        <v>76</v>
      </c>
      <c r="S3213">
        <v>0</v>
      </c>
      <c r="T3213">
        <v>0</v>
      </c>
      <c r="U3213" t="s">
        <v>9</v>
      </c>
      <c r="V3213" s="3">
        <v>38139.493055555555</v>
      </c>
      <c r="W3213">
        <v>1</v>
      </c>
      <c r="X3213" s="3">
        <v>38139.470833333333</v>
      </c>
      <c r="Y3213" t="s">
        <v>9</v>
      </c>
      <c r="Z3213">
        <v>0</v>
      </c>
      <c r="AA3213">
        <v>0</v>
      </c>
      <c r="AB3213" t="s">
        <v>88</v>
      </c>
    </row>
    <row r="3214" spans="1:28" x14ac:dyDescent="0.25">
      <c r="A3214" t="s">
        <v>74</v>
      </c>
      <c r="B3214" t="s">
        <v>75</v>
      </c>
      <c r="C3214">
        <v>53.649500000000003</v>
      </c>
      <c r="D3214">
        <v>9.9618000000000002</v>
      </c>
      <c r="E3214">
        <v>15</v>
      </c>
      <c r="F3214" s="2">
        <v>38140</v>
      </c>
      <c r="G3214">
        <v>9</v>
      </c>
      <c r="H3214" s="3">
        <v>38140.520138888889</v>
      </c>
      <c r="I3214" s="3">
        <v>38140.493055555555</v>
      </c>
      <c r="J3214">
        <v>24</v>
      </c>
      <c r="K3214">
        <v>24</v>
      </c>
      <c r="L3214" s="3">
        <v>38140.470833333333</v>
      </c>
      <c r="M3214" t="s">
        <v>9</v>
      </c>
      <c r="N3214" t="s">
        <v>9</v>
      </c>
      <c r="O3214" t="s">
        <v>9</v>
      </c>
      <c r="P3214" s="3">
        <v>38140.520138888889</v>
      </c>
      <c r="Q3214">
        <v>0</v>
      </c>
      <c r="R3214" t="s">
        <v>76</v>
      </c>
      <c r="S3214">
        <v>0</v>
      </c>
      <c r="T3214">
        <v>0</v>
      </c>
      <c r="U3214" t="s">
        <v>9</v>
      </c>
      <c r="V3214" s="3">
        <v>38140.493055555555</v>
      </c>
      <c r="W3214">
        <v>1</v>
      </c>
      <c r="X3214" s="3">
        <v>38140.470833333333</v>
      </c>
      <c r="Y3214" t="s">
        <v>9</v>
      </c>
      <c r="Z3214">
        <v>0</v>
      </c>
      <c r="AA3214">
        <v>0</v>
      </c>
      <c r="AB3214" t="s">
        <v>88</v>
      </c>
    </row>
    <row r="3215" spans="1:28" x14ac:dyDescent="0.25">
      <c r="A3215" t="s">
        <v>74</v>
      </c>
      <c r="B3215" t="s">
        <v>75</v>
      </c>
      <c r="C3215">
        <v>53.649500000000003</v>
      </c>
      <c r="D3215">
        <v>9.9618000000000002</v>
      </c>
      <c r="E3215">
        <v>15</v>
      </c>
      <c r="F3215" s="2">
        <v>38141</v>
      </c>
      <c r="G3215">
        <v>8.5</v>
      </c>
      <c r="H3215" s="3">
        <v>38141.520138888889</v>
      </c>
      <c r="I3215" s="3">
        <v>38141.493055555555</v>
      </c>
      <c r="J3215">
        <v>23</v>
      </c>
      <c r="K3215">
        <v>24</v>
      </c>
      <c r="L3215" s="3">
        <v>38141.470833333333</v>
      </c>
      <c r="M3215" t="s">
        <v>9</v>
      </c>
      <c r="N3215" t="s">
        <v>9</v>
      </c>
      <c r="O3215" t="s">
        <v>9</v>
      </c>
      <c r="P3215" s="3">
        <v>38141.479166666664</v>
      </c>
      <c r="Q3215">
        <v>0</v>
      </c>
      <c r="R3215" t="s">
        <v>76</v>
      </c>
      <c r="S3215">
        <v>0</v>
      </c>
      <c r="T3215">
        <v>0</v>
      </c>
      <c r="U3215" t="s">
        <v>9</v>
      </c>
      <c r="V3215" s="3">
        <v>38141.45208333333</v>
      </c>
      <c r="W3215">
        <v>1</v>
      </c>
      <c r="X3215" s="3">
        <v>38141.470833333333</v>
      </c>
      <c r="Y3215" t="s">
        <v>9</v>
      </c>
      <c r="Z3215">
        <v>0</v>
      </c>
      <c r="AA3215">
        <v>0</v>
      </c>
      <c r="AB3215" t="s">
        <v>88</v>
      </c>
    </row>
    <row r="3216" spans="1:28" x14ac:dyDescent="0.25">
      <c r="A3216" t="s">
        <v>74</v>
      </c>
      <c r="B3216" t="s">
        <v>75</v>
      </c>
      <c r="C3216">
        <v>53.649500000000003</v>
      </c>
      <c r="D3216">
        <v>9.9618000000000002</v>
      </c>
      <c r="E3216">
        <v>15</v>
      </c>
      <c r="F3216" s="2">
        <v>38142</v>
      </c>
      <c r="G3216">
        <v>10</v>
      </c>
      <c r="H3216" s="3">
        <v>38142.520138888889</v>
      </c>
      <c r="I3216" s="3">
        <v>38142.493055555555</v>
      </c>
      <c r="J3216">
        <v>13</v>
      </c>
      <c r="K3216">
        <v>24</v>
      </c>
      <c r="L3216" s="3">
        <v>38142.470833333333</v>
      </c>
      <c r="M3216" t="s">
        <v>9</v>
      </c>
      <c r="N3216" t="s">
        <v>9</v>
      </c>
      <c r="O3216" t="s">
        <v>9</v>
      </c>
      <c r="P3216" s="3">
        <v>38142.479166666664</v>
      </c>
      <c r="Q3216">
        <v>1.4</v>
      </c>
      <c r="R3216" t="s">
        <v>77</v>
      </c>
      <c r="S3216">
        <v>1.4</v>
      </c>
      <c r="T3216">
        <v>0</v>
      </c>
      <c r="U3216" t="s">
        <v>9</v>
      </c>
      <c r="V3216" s="3">
        <v>38142.45208333333</v>
      </c>
      <c r="W3216">
        <v>1</v>
      </c>
      <c r="X3216" s="3">
        <v>38142.470833333333</v>
      </c>
      <c r="Y3216" t="s">
        <v>9</v>
      </c>
      <c r="Z3216">
        <v>1.4</v>
      </c>
      <c r="AA3216">
        <v>0</v>
      </c>
      <c r="AB3216" t="s">
        <v>88</v>
      </c>
    </row>
    <row r="3217" spans="1:28" x14ac:dyDescent="0.25">
      <c r="A3217" t="s">
        <v>74</v>
      </c>
      <c r="B3217" t="s">
        <v>75</v>
      </c>
      <c r="C3217">
        <v>53.649500000000003</v>
      </c>
      <c r="D3217">
        <v>9.9618000000000002</v>
      </c>
      <c r="E3217">
        <v>15</v>
      </c>
      <c r="F3217" s="2">
        <v>38143</v>
      </c>
      <c r="G3217">
        <v>11</v>
      </c>
      <c r="H3217" s="3">
        <v>38143.520138888889</v>
      </c>
      <c r="I3217" s="3">
        <v>38143.493055555555</v>
      </c>
      <c r="J3217">
        <v>18</v>
      </c>
      <c r="K3217">
        <v>18</v>
      </c>
      <c r="L3217" s="3">
        <v>38143.470833333333</v>
      </c>
      <c r="M3217" t="s">
        <v>9</v>
      </c>
      <c r="N3217" t="s">
        <v>9</v>
      </c>
      <c r="O3217" t="s">
        <v>9</v>
      </c>
      <c r="P3217" s="3">
        <v>38143.479166666664</v>
      </c>
      <c r="Q3217">
        <v>0</v>
      </c>
      <c r="R3217" t="s">
        <v>76</v>
      </c>
      <c r="S3217">
        <v>0</v>
      </c>
      <c r="T3217">
        <v>0</v>
      </c>
      <c r="U3217" t="s">
        <v>9</v>
      </c>
      <c r="V3217" s="3">
        <v>38143.45208333333</v>
      </c>
      <c r="W3217">
        <v>1</v>
      </c>
      <c r="X3217" s="3">
        <v>38143.470833333333</v>
      </c>
      <c r="Y3217" t="s">
        <v>9</v>
      </c>
      <c r="Z3217">
        <v>0</v>
      </c>
      <c r="AA3217">
        <v>0</v>
      </c>
      <c r="AB3217" t="s">
        <v>88</v>
      </c>
    </row>
    <row r="3218" spans="1:28" x14ac:dyDescent="0.25">
      <c r="A3218" t="s">
        <v>74</v>
      </c>
      <c r="B3218" t="s">
        <v>75</v>
      </c>
      <c r="C3218">
        <v>53.649500000000003</v>
      </c>
      <c r="D3218">
        <v>9.9618000000000002</v>
      </c>
      <c r="E3218">
        <v>15</v>
      </c>
      <c r="F3218" s="2">
        <v>38144</v>
      </c>
      <c r="N3218" t="s">
        <v>9</v>
      </c>
      <c r="O3218" t="s">
        <v>9</v>
      </c>
      <c r="P3218" s="3">
        <v>38144.479166666664</v>
      </c>
      <c r="Q3218">
        <v>0</v>
      </c>
      <c r="R3218" t="s">
        <v>76</v>
      </c>
      <c r="S3218">
        <v>0</v>
      </c>
      <c r="T3218">
        <v>0</v>
      </c>
      <c r="U3218" t="s">
        <v>9</v>
      </c>
      <c r="V3218" s="3">
        <v>38144.45208333333</v>
      </c>
      <c r="W3218">
        <v>1</v>
      </c>
      <c r="X3218" s="3">
        <v>38144.470833333333</v>
      </c>
      <c r="Y3218" t="s">
        <v>9</v>
      </c>
      <c r="Z3218">
        <v>0</v>
      </c>
      <c r="AA3218">
        <v>0</v>
      </c>
      <c r="AB3218" t="s">
        <v>88</v>
      </c>
    </row>
    <row r="3219" spans="1:28" x14ac:dyDescent="0.25">
      <c r="A3219" t="s">
        <v>74</v>
      </c>
      <c r="B3219" t="s">
        <v>75</v>
      </c>
      <c r="C3219">
        <v>53.649500000000003</v>
      </c>
      <c r="D3219">
        <v>9.9618000000000002</v>
      </c>
      <c r="E3219">
        <v>15</v>
      </c>
      <c r="F3219" s="2">
        <v>38145</v>
      </c>
      <c r="G3219">
        <v>11.5</v>
      </c>
      <c r="H3219" s="3">
        <v>38145.480555555558</v>
      </c>
      <c r="I3219" s="3">
        <v>38145.453472222223</v>
      </c>
      <c r="J3219">
        <v>21.6</v>
      </c>
      <c r="K3219">
        <v>21.6</v>
      </c>
      <c r="L3219" s="3">
        <v>38145.47152777778</v>
      </c>
      <c r="M3219" t="s">
        <v>9</v>
      </c>
      <c r="N3219" t="s">
        <v>9</v>
      </c>
      <c r="O3219" t="s">
        <v>9</v>
      </c>
      <c r="P3219" s="3">
        <v>38145.480555555558</v>
      </c>
      <c r="Q3219">
        <v>1.8</v>
      </c>
      <c r="R3219" t="s">
        <v>77</v>
      </c>
      <c r="S3219">
        <v>1.8</v>
      </c>
      <c r="T3219">
        <v>0</v>
      </c>
      <c r="U3219" t="s">
        <v>9</v>
      </c>
      <c r="V3219" s="3">
        <v>38145.453472222223</v>
      </c>
      <c r="W3219">
        <v>1</v>
      </c>
      <c r="X3219" s="3">
        <v>38145.47152777778</v>
      </c>
      <c r="Y3219" t="s">
        <v>9</v>
      </c>
      <c r="Z3219">
        <v>1.8</v>
      </c>
      <c r="AA3219">
        <v>0</v>
      </c>
      <c r="AB3219" t="s">
        <v>88</v>
      </c>
    </row>
    <row r="3220" spans="1:28" x14ac:dyDescent="0.25">
      <c r="A3220" t="s">
        <v>74</v>
      </c>
      <c r="B3220" t="s">
        <v>75</v>
      </c>
      <c r="C3220">
        <v>53.649500000000003</v>
      </c>
      <c r="D3220">
        <v>9.9618000000000002</v>
      </c>
      <c r="E3220">
        <v>15</v>
      </c>
      <c r="F3220" s="2">
        <v>38146</v>
      </c>
      <c r="G3220">
        <v>14.8</v>
      </c>
      <c r="H3220" s="3">
        <v>38146.480555555558</v>
      </c>
      <c r="I3220" s="3">
        <v>38146.453472222223</v>
      </c>
      <c r="J3220">
        <v>21.3</v>
      </c>
      <c r="K3220">
        <v>24.2</v>
      </c>
      <c r="L3220" s="3">
        <v>38146.47152777778</v>
      </c>
      <c r="M3220" t="s">
        <v>9</v>
      </c>
      <c r="N3220" t="s">
        <v>9</v>
      </c>
      <c r="O3220" t="s">
        <v>9</v>
      </c>
      <c r="P3220" s="3">
        <v>38146.480555555558</v>
      </c>
      <c r="Q3220">
        <v>0</v>
      </c>
      <c r="R3220" t="s">
        <v>76</v>
      </c>
      <c r="S3220">
        <v>0</v>
      </c>
      <c r="T3220">
        <v>0</v>
      </c>
      <c r="U3220" t="s">
        <v>9</v>
      </c>
      <c r="V3220" s="3">
        <v>38146.453472222223</v>
      </c>
      <c r="W3220">
        <v>1</v>
      </c>
      <c r="X3220" s="3">
        <v>38146.47152777778</v>
      </c>
      <c r="Y3220" t="s">
        <v>9</v>
      </c>
      <c r="Z3220">
        <v>0</v>
      </c>
      <c r="AA3220">
        <v>0</v>
      </c>
      <c r="AB3220" t="s">
        <v>88</v>
      </c>
    </row>
    <row r="3221" spans="1:28" x14ac:dyDescent="0.25">
      <c r="A3221" t="s">
        <v>74</v>
      </c>
      <c r="B3221" t="s">
        <v>75</v>
      </c>
      <c r="C3221">
        <v>53.649500000000003</v>
      </c>
      <c r="D3221">
        <v>9.9618000000000002</v>
      </c>
      <c r="E3221">
        <v>15</v>
      </c>
      <c r="F3221" s="2">
        <v>38147</v>
      </c>
      <c r="G3221">
        <v>13.5</v>
      </c>
      <c r="H3221" s="3">
        <v>38147.482638888891</v>
      </c>
      <c r="I3221" s="3">
        <v>38147.455555555556</v>
      </c>
      <c r="J3221">
        <v>16.5</v>
      </c>
      <c r="K3221">
        <v>23.1</v>
      </c>
      <c r="L3221" s="3">
        <v>38147.47152777778</v>
      </c>
      <c r="M3221" t="s">
        <v>9</v>
      </c>
      <c r="N3221" t="s">
        <v>9</v>
      </c>
      <c r="O3221" t="s">
        <v>9</v>
      </c>
      <c r="P3221" s="3">
        <v>38147.482638888891</v>
      </c>
      <c r="Q3221">
        <v>0</v>
      </c>
      <c r="R3221" t="s">
        <v>76</v>
      </c>
      <c r="S3221">
        <v>0</v>
      </c>
      <c r="T3221">
        <v>0</v>
      </c>
      <c r="U3221" t="s">
        <v>9</v>
      </c>
      <c r="V3221" s="3">
        <v>38147.455555555556</v>
      </c>
      <c r="W3221">
        <v>1</v>
      </c>
      <c r="X3221" s="3">
        <v>38147.47152777778</v>
      </c>
      <c r="Y3221" t="s">
        <v>9</v>
      </c>
      <c r="Z3221">
        <v>0</v>
      </c>
      <c r="AA3221">
        <v>0</v>
      </c>
      <c r="AB3221" t="s">
        <v>88</v>
      </c>
    </row>
    <row r="3222" spans="1:28" x14ac:dyDescent="0.25">
      <c r="A3222" t="s">
        <v>74</v>
      </c>
      <c r="B3222" t="s">
        <v>75</v>
      </c>
      <c r="C3222">
        <v>53.649500000000003</v>
      </c>
      <c r="D3222">
        <v>9.9618000000000002</v>
      </c>
      <c r="E3222">
        <v>15</v>
      </c>
      <c r="F3222" s="2">
        <v>38148</v>
      </c>
      <c r="G3222">
        <v>13.5</v>
      </c>
      <c r="H3222" s="3">
        <v>38148.482638888891</v>
      </c>
      <c r="I3222" s="3">
        <v>38148.455555555556</v>
      </c>
      <c r="J3222">
        <v>21.8</v>
      </c>
      <c r="K3222">
        <v>21.8</v>
      </c>
      <c r="L3222" s="3">
        <v>38148.47152777778</v>
      </c>
      <c r="M3222" t="s">
        <v>9</v>
      </c>
      <c r="N3222" t="s">
        <v>9</v>
      </c>
      <c r="O3222" t="s">
        <v>9</v>
      </c>
      <c r="P3222" s="3">
        <v>38148.482638888891</v>
      </c>
      <c r="Q3222">
        <v>0</v>
      </c>
      <c r="R3222" t="s">
        <v>76</v>
      </c>
      <c r="S3222">
        <v>0</v>
      </c>
      <c r="T3222">
        <v>0</v>
      </c>
      <c r="U3222" t="s">
        <v>9</v>
      </c>
      <c r="V3222" s="3">
        <v>38148.455555555556</v>
      </c>
      <c r="W3222">
        <v>1</v>
      </c>
      <c r="X3222" s="3">
        <v>38148.47152777778</v>
      </c>
      <c r="Y3222" t="s">
        <v>9</v>
      </c>
      <c r="Z3222">
        <v>0</v>
      </c>
      <c r="AA3222">
        <v>0</v>
      </c>
      <c r="AB3222" t="s">
        <v>88</v>
      </c>
    </row>
    <row r="3223" spans="1:28" x14ac:dyDescent="0.25">
      <c r="A3223" t="s">
        <v>74</v>
      </c>
      <c r="B3223" t="s">
        <v>75</v>
      </c>
      <c r="C3223">
        <v>53.649500000000003</v>
      </c>
      <c r="D3223">
        <v>9.9618000000000002</v>
      </c>
      <c r="E3223">
        <v>15</v>
      </c>
      <c r="F3223" s="2">
        <v>38149</v>
      </c>
      <c r="G3223">
        <v>16.399999999999999</v>
      </c>
      <c r="H3223" s="3">
        <v>38149.482638888891</v>
      </c>
      <c r="I3223" s="3">
        <v>38149.455555555556</v>
      </c>
      <c r="J3223">
        <v>19.8</v>
      </c>
      <c r="K3223">
        <v>24</v>
      </c>
      <c r="L3223" s="3">
        <v>38149.47152777778</v>
      </c>
      <c r="M3223" t="s">
        <v>9</v>
      </c>
      <c r="N3223" t="s">
        <v>9</v>
      </c>
      <c r="O3223" t="s">
        <v>9</v>
      </c>
      <c r="P3223" s="3">
        <v>38149.482638888891</v>
      </c>
      <c r="Q3223">
        <v>0</v>
      </c>
      <c r="R3223" t="s">
        <v>76</v>
      </c>
      <c r="S3223">
        <v>0</v>
      </c>
      <c r="T3223">
        <v>0</v>
      </c>
      <c r="U3223" t="s">
        <v>9</v>
      </c>
      <c r="V3223" s="3">
        <v>38149.455555555556</v>
      </c>
      <c r="W3223">
        <v>1</v>
      </c>
      <c r="X3223" s="3">
        <v>38149.47152777778</v>
      </c>
      <c r="Y3223" t="s">
        <v>9</v>
      </c>
      <c r="Z3223">
        <v>0</v>
      </c>
      <c r="AA3223">
        <v>0</v>
      </c>
      <c r="AB3223" t="s">
        <v>88</v>
      </c>
    </row>
    <row r="3224" spans="1:28" x14ac:dyDescent="0.25">
      <c r="A3224" t="s">
        <v>74</v>
      </c>
      <c r="B3224" t="s">
        <v>75</v>
      </c>
      <c r="C3224">
        <v>53.649500000000003</v>
      </c>
      <c r="D3224">
        <v>9.9618000000000002</v>
      </c>
      <c r="E3224">
        <v>15</v>
      </c>
      <c r="F3224" s="2">
        <v>38150</v>
      </c>
      <c r="G3224">
        <v>11.5</v>
      </c>
      <c r="H3224" s="3">
        <v>38150.48333333333</v>
      </c>
      <c r="I3224" s="3">
        <v>38150.456250000003</v>
      </c>
      <c r="J3224">
        <v>16.600000000000001</v>
      </c>
      <c r="K3224">
        <v>21.1</v>
      </c>
      <c r="L3224" s="3">
        <v>38150.472222222219</v>
      </c>
      <c r="M3224" t="s">
        <v>9</v>
      </c>
      <c r="N3224" t="s">
        <v>9</v>
      </c>
      <c r="O3224" t="s">
        <v>9</v>
      </c>
      <c r="P3224" s="3">
        <v>38150.48333333333</v>
      </c>
      <c r="Q3224">
        <v>2.5</v>
      </c>
      <c r="R3224" t="s">
        <v>77</v>
      </c>
      <c r="S3224">
        <v>2.5</v>
      </c>
      <c r="T3224">
        <v>0</v>
      </c>
      <c r="U3224" t="s">
        <v>9</v>
      </c>
      <c r="V3224" s="3">
        <v>38150.456250000003</v>
      </c>
      <c r="W3224">
        <v>1</v>
      </c>
      <c r="X3224" s="3">
        <v>38150.472222222219</v>
      </c>
      <c r="Y3224" t="s">
        <v>9</v>
      </c>
      <c r="Z3224">
        <v>2.5</v>
      </c>
      <c r="AA3224">
        <v>0</v>
      </c>
      <c r="AB3224" t="s">
        <v>88</v>
      </c>
    </row>
    <row r="3225" spans="1:28" x14ac:dyDescent="0.25">
      <c r="A3225" t="s">
        <v>74</v>
      </c>
      <c r="B3225" t="s">
        <v>75</v>
      </c>
      <c r="C3225">
        <v>53.649500000000003</v>
      </c>
      <c r="D3225">
        <v>9.9618000000000002</v>
      </c>
      <c r="E3225">
        <v>15</v>
      </c>
      <c r="F3225" s="2">
        <v>38151</v>
      </c>
      <c r="G3225">
        <v>11.9</v>
      </c>
      <c r="H3225" s="3">
        <v>38151.48541666667</v>
      </c>
      <c r="I3225" s="3">
        <v>38151.458333333336</v>
      </c>
      <c r="J3225">
        <v>16.3</v>
      </c>
      <c r="K3225">
        <v>18</v>
      </c>
      <c r="L3225" s="3">
        <v>38151.472222222219</v>
      </c>
      <c r="M3225" t="s">
        <v>9</v>
      </c>
      <c r="N3225" t="s">
        <v>9</v>
      </c>
      <c r="O3225" t="s">
        <v>9</v>
      </c>
      <c r="P3225" s="3">
        <v>38151.48541666667</v>
      </c>
      <c r="Q3225">
        <v>0</v>
      </c>
      <c r="R3225" t="s">
        <v>76</v>
      </c>
      <c r="S3225">
        <v>0</v>
      </c>
      <c r="T3225">
        <v>0</v>
      </c>
      <c r="U3225" t="s">
        <v>9</v>
      </c>
      <c r="V3225" s="3">
        <v>38151.458333333336</v>
      </c>
      <c r="W3225">
        <v>1</v>
      </c>
      <c r="X3225" s="3">
        <v>38151.472222222219</v>
      </c>
      <c r="Y3225" t="s">
        <v>9</v>
      </c>
      <c r="Z3225">
        <v>0</v>
      </c>
      <c r="AA3225">
        <v>0</v>
      </c>
      <c r="AB3225" t="s">
        <v>88</v>
      </c>
    </row>
    <row r="3226" spans="1:28" x14ac:dyDescent="0.25">
      <c r="A3226" t="s">
        <v>74</v>
      </c>
      <c r="B3226" t="s">
        <v>75</v>
      </c>
      <c r="C3226">
        <v>53.649500000000003</v>
      </c>
      <c r="D3226">
        <v>9.9618000000000002</v>
      </c>
      <c r="E3226">
        <v>15</v>
      </c>
      <c r="F3226" s="2">
        <v>38152</v>
      </c>
      <c r="G3226">
        <v>11.2</v>
      </c>
      <c r="H3226" s="3">
        <v>38152.48541666667</v>
      </c>
      <c r="I3226" s="3">
        <v>38152.458333333336</v>
      </c>
      <c r="J3226">
        <v>17.7</v>
      </c>
      <c r="K3226">
        <v>18.3</v>
      </c>
      <c r="L3226" s="3">
        <v>38152.472222222219</v>
      </c>
      <c r="M3226" t="s">
        <v>9</v>
      </c>
      <c r="N3226" t="s">
        <v>9</v>
      </c>
      <c r="O3226" t="s">
        <v>9</v>
      </c>
      <c r="P3226" s="3">
        <v>38152.48541666667</v>
      </c>
      <c r="Q3226">
        <v>0</v>
      </c>
      <c r="R3226" t="s">
        <v>76</v>
      </c>
      <c r="S3226">
        <v>0</v>
      </c>
      <c r="T3226">
        <v>0</v>
      </c>
      <c r="U3226" t="s">
        <v>9</v>
      </c>
      <c r="V3226" s="3">
        <v>38152.458333333336</v>
      </c>
      <c r="W3226">
        <v>1</v>
      </c>
      <c r="X3226" s="3">
        <v>38152.472222222219</v>
      </c>
      <c r="Y3226" t="s">
        <v>9</v>
      </c>
      <c r="Z3226">
        <v>0</v>
      </c>
      <c r="AA3226">
        <v>0</v>
      </c>
      <c r="AB3226" t="s">
        <v>88</v>
      </c>
    </row>
    <row r="3227" spans="1:28" x14ac:dyDescent="0.25">
      <c r="A3227" t="s">
        <v>74</v>
      </c>
      <c r="B3227" t="s">
        <v>75</v>
      </c>
      <c r="C3227">
        <v>53.649500000000003</v>
      </c>
      <c r="D3227">
        <v>9.9618000000000002</v>
      </c>
      <c r="E3227">
        <v>15</v>
      </c>
      <c r="F3227" s="2">
        <v>38153</v>
      </c>
      <c r="G3227">
        <v>13.6</v>
      </c>
      <c r="H3227" s="3">
        <v>38153.48541666667</v>
      </c>
      <c r="I3227" s="3">
        <v>38153.458333333336</v>
      </c>
      <c r="J3227">
        <v>17.899999999999999</v>
      </c>
      <c r="K3227">
        <v>21.7</v>
      </c>
      <c r="L3227" s="3">
        <v>38153.472222222219</v>
      </c>
      <c r="M3227" t="s">
        <v>9</v>
      </c>
      <c r="N3227" t="s">
        <v>9</v>
      </c>
      <c r="O3227" t="s">
        <v>9</v>
      </c>
      <c r="P3227" s="3">
        <v>38153.48541666667</v>
      </c>
      <c r="Q3227">
        <v>0</v>
      </c>
      <c r="R3227" t="s">
        <v>76</v>
      </c>
      <c r="S3227">
        <v>0</v>
      </c>
      <c r="T3227">
        <v>0</v>
      </c>
      <c r="U3227" t="s">
        <v>9</v>
      </c>
      <c r="V3227" s="3">
        <v>38153.458333333336</v>
      </c>
      <c r="W3227">
        <v>1</v>
      </c>
      <c r="X3227" s="3">
        <v>38153.472222222219</v>
      </c>
      <c r="Y3227" t="s">
        <v>9</v>
      </c>
      <c r="Z3227">
        <v>0</v>
      </c>
      <c r="AA3227">
        <v>0</v>
      </c>
      <c r="AB3227" t="s">
        <v>88</v>
      </c>
    </row>
    <row r="3228" spans="1:28" x14ac:dyDescent="0.25">
      <c r="A3228" t="s">
        <v>74</v>
      </c>
      <c r="B3228" t="s">
        <v>75</v>
      </c>
      <c r="C3228">
        <v>53.649500000000003</v>
      </c>
      <c r="D3228">
        <v>9.9618000000000002</v>
      </c>
      <c r="E3228">
        <v>15</v>
      </c>
      <c r="F3228" s="2">
        <v>38154</v>
      </c>
      <c r="G3228">
        <v>11</v>
      </c>
      <c r="H3228" s="3">
        <v>38154.488194444442</v>
      </c>
      <c r="I3228" s="3">
        <v>38154.461111111108</v>
      </c>
      <c r="J3228">
        <v>15.4</v>
      </c>
      <c r="K3228">
        <v>17.899999999999999</v>
      </c>
      <c r="L3228" s="3">
        <v>38154.472222222219</v>
      </c>
      <c r="M3228" t="s">
        <v>9</v>
      </c>
      <c r="N3228" t="s">
        <v>9</v>
      </c>
      <c r="O3228" t="s">
        <v>9</v>
      </c>
      <c r="P3228" s="3">
        <v>38154.488194444442</v>
      </c>
      <c r="Q3228">
        <v>0</v>
      </c>
      <c r="R3228" t="s">
        <v>76</v>
      </c>
      <c r="S3228">
        <v>0</v>
      </c>
      <c r="T3228">
        <v>0</v>
      </c>
      <c r="U3228" t="s">
        <v>9</v>
      </c>
      <c r="V3228" s="3">
        <v>38154.461111111108</v>
      </c>
      <c r="W3228">
        <v>1</v>
      </c>
      <c r="X3228" s="3">
        <v>38154.472222222219</v>
      </c>
      <c r="Y3228" t="s">
        <v>9</v>
      </c>
      <c r="Z3228">
        <v>0</v>
      </c>
      <c r="AA3228">
        <v>0</v>
      </c>
      <c r="AB3228" t="s">
        <v>88</v>
      </c>
    </row>
    <row r="3229" spans="1:28" x14ac:dyDescent="0.25">
      <c r="A3229" t="s">
        <v>74</v>
      </c>
      <c r="B3229" t="s">
        <v>75</v>
      </c>
      <c r="C3229">
        <v>53.649500000000003</v>
      </c>
      <c r="D3229">
        <v>9.9618000000000002</v>
      </c>
      <c r="E3229">
        <v>15</v>
      </c>
      <c r="F3229" s="2">
        <v>38155</v>
      </c>
      <c r="G3229">
        <v>10.3</v>
      </c>
      <c r="H3229" s="3">
        <v>38155.488194444442</v>
      </c>
      <c r="I3229" s="3">
        <v>38155.461111111108</v>
      </c>
      <c r="J3229">
        <v>16.8</v>
      </c>
      <c r="K3229">
        <v>16.8</v>
      </c>
      <c r="L3229" s="3">
        <v>38155.472916666666</v>
      </c>
      <c r="M3229" t="s">
        <v>9</v>
      </c>
      <c r="N3229" t="s">
        <v>9</v>
      </c>
      <c r="O3229" t="s">
        <v>9</v>
      </c>
      <c r="P3229" s="3">
        <v>38155.488194444442</v>
      </c>
      <c r="Q3229">
        <v>16.2</v>
      </c>
      <c r="R3229" t="s">
        <v>77</v>
      </c>
      <c r="S3229">
        <v>16.2</v>
      </c>
      <c r="T3229">
        <v>0</v>
      </c>
      <c r="U3229" t="s">
        <v>9</v>
      </c>
      <c r="V3229" s="3">
        <v>38155.461111111108</v>
      </c>
      <c r="W3229">
        <v>1</v>
      </c>
      <c r="X3229" s="3">
        <v>38155.472916666666</v>
      </c>
      <c r="Y3229" t="s">
        <v>9</v>
      </c>
      <c r="Z3229">
        <v>16.2</v>
      </c>
      <c r="AA3229">
        <v>0</v>
      </c>
      <c r="AB3229" t="s">
        <v>88</v>
      </c>
    </row>
    <row r="3230" spans="1:28" x14ac:dyDescent="0.25">
      <c r="A3230" t="s">
        <v>74</v>
      </c>
      <c r="B3230" t="s">
        <v>75</v>
      </c>
      <c r="C3230">
        <v>53.649500000000003</v>
      </c>
      <c r="D3230">
        <v>9.9618000000000002</v>
      </c>
      <c r="E3230">
        <v>15</v>
      </c>
      <c r="F3230" s="2">
        <v>38156</v>
      </c>
      <c r="G3230">
        <v>12.2</v>
      </c>
      <c r="H3230" s="3">
        <v>38156.488194444442</v>
      </c>
      <c r="I3230" s="3">
        <v>38156.461111111108</v>
      </c>
      <c r="J3230">
        <v>14.8</v>
      </c>
      <c r="K3230">
        <v>19.8</v>
      </c>
      <c r="L3230" s="3">
        <v>38156.472916666666</v>
      </c>
      <c r="M3230" t="s">
        <v>9</v>
      </c>
      <c r="N3230" t="s">
        <v>9</v>
      </c>
      <c r="O3230" t="s">
        <v>9</v>
      </c>
      <c r="P3230" s="3">
        <v>38156.488194444442</v>
      </c>
      <c r="Q3230">
        <v>0</v>
      </c>
      <c r="R3230" t="s">
        <v>76</v>
      </c>
      <c r="S3230">
        <v>0</v>
      </c>
      <c r="T3230">
        <v>0</v>
      </c>
      <c r="U3230" t="s">
        <v>9</v>
      </c>
      <c r="V3230" s="3">
        <v>38156.461111111108</v>
      </c>
      <c r="W3230">
        <v>1</v>
      </c>
      <c r="X3230" s="3">
        <v>38156.472916666666</v>
      </c>
      <c r="Y3230" t="s">
        <v>9</v>
      </c>
      <c r="Z3230">
        <v>0</v>
      </c>
      <c r="AA3230">
        <v>0</v>
      </c>
      <c r="AB3230" t="s">
        <v>88</v>
      </c>
    </row>
    <row r="3231" spans="1:28" x14ac:dyDescent="0.25">
      <c r="A3231" t="s">
        <v>74</v>
      </c>
      <c r="B3231" t="s">
        <v>75</v>
      </c>
      <c r="C3231">
        <v>53.649500000000003</v>
      </c>
      <c r="D3231">
        <v>9.9618000000000002</v>
      </c>
      <c r="E3231">
        <v>15</v>
      </c>
      <c r="F3231" s="2">
        <v>38157</v>
      </c>
      <c r="G3231">
        <v>9.3000000000000007</v>
      </c>
      <c r="H3231" s="3">
        <v>38157.488194444442</v>
      </c>
      <c r="I3231" s="3">
        <v>38157.461111111108</v>
      </c>
      <c r="J3231">
        <v>12.5</v>
      </c>
      <c r="K3231">
        <v>18</v>
      </c>
      <c r="L3231" s="3">
        <v>38157.472916666666</v>
      </c>
      <c r="M3231" t="s">
        <v>9</v>
      </c>
      <c r="N3231" t="s">
        <v>9</v>
      </c>
      <c r="O3231" t="s">
        <v>9</v>
      </c>
      <c r="P3231" s="3">
        <v>38157.488194444442</v>
      </c>
      <c r="Q3231">
        <v>0.7</v>
      </c>
      <c r="R3231" t="s">
        <v>77</v>
      </c>
      <c r="S3231">
        <v>0.7</v>
      </c>
      <c r="T3231">
        <v>0</v>
      </c>
      <c r="U3231" t="s">
        <v>9</v>
      </c>
      <c r="V3231" s="3">
        <v>38157.461111111108</v>
      </c>
      <c r="W3231">
        <v>1</v>
      </c>
      <c r="X3231" s="3">
        <v>38157.472916666666</v>
      </c>
      <c r="Y3231" t="s">
        <v>9</v>
      </c>
      <c r="Z3231">
        <v>0.7</v>
      </c>
      <c r="AA3231">
        <v>0</v>
      </c>
      <c r="AB3231" t="s">
        <v>88</v>
      </c>
    </row>
    <row r="3232" spans="1:28" x14ac:dyDescent="0.25">
      <c r="A3232" t="s">
        <v>74</v>
      </c>
      <c r="B3232" t="s">
        <v>75</v>
      </c>
      <c r="C3232">
        <v>53.649500000000003</v>
      </c>
      <c r="D3232">
        <v>9.9618000000000002</v>
      </c>
      <c r="E3232">
        <v>15</v>
      </c>
      <c r="F3232" s="2">
        <v>38158</v>
      </c>
      <c r="G3232">
        <v>7.1</v>
      </c>
      <c r="H3232" s="3">
        <v>38158.490972222222</v>
      </c>
      <c r="I3232" s="3">
        <v>38158.463888888888</v>
      </c>
      <c r="J3232">
        <v>14.7</v>
      </c>
      <c r="K3232">
        <v>15.4</v>
      </c>
      <c r="L3232" s="3">
        <v>38158.472916666666</v>
      </c>
      <c r="M3232" t="s">
        <v>9</v>
      </c>
      <c r="N3232" t="s">
        <v>9</v>
      </c>
      <c r="O3232" t="s">
        <v>9</v>
      </c>
      <c r="P3232" s="3">
        <v>38158.490972222222</v>
      </c>
      <c r="Q3232">
        <v>0</v>
      </c>
      <c r="R3232" t="s">
        <v>76</v>
      </c>
      <c r="S3232">
        <v>0</v>
      </c>
      <c r="T3232">
        <v>0</v>
      </c>
      <c r="U3232" t="s">
        <v>9</v>
      </c>
      <c r="V3232" s="3">
        <v>38158.463888888888</v>
      </c>
      <c r="W3232">
        <v>1</v>
      </c>
      <c r="X3232" s="3">
        <v>38158.472916666666</v>
      </c>
      <c r="Y3232" t="s">
        <v>9</v>
      </c>
      <c r="Z3232">
        <v>0</v>
      </c>
      <c r="AA3232">
        <v>0</v>
      </c>
      <c r="AB3232" t="s">
        <v>88</v>
      </c>
    </row>
    <row r="3233" spans="1:28" x14ac:dyDescent="0.25">
      <c r="A3233" t="s">
        <v>74</v>
      </c>
      <c r="B3233" t="s">
        <v>75</v>
      </c>
      <c r="C3233">
        <v>53.649500000000003</v>
      </c>
      <c r="D3233">
        <v>9.9618000000000002</v>
      </c>
      <c r="E3233">
        <v>15</v>
      </c>
      <c r="F3233" s="2">
        <v>38159</v>
      </c>
      <c r="G3233">
        <v>8.8000000000000007</v>
      </c>
      <c r="H3233" s="3">
        <v>38159.490972222222</v>
      </c>
      <c r="I3233" s="3">
        <v>38159.463888888888</v>
      </c>
      <c r="J3233">
        <v>18.2</v>
      </c>
      <c r="K3233">
        <v>18.2</v>
      </c>
      <c r="L3233" s="3">
        <v>38159.472916666666</v>
      </c>
      <c r="M3233" t="s">
        <v>9</v>
      </c>
      <c r="N3233" t="s">
        <v>9</v>
      </c>
      <c r="O3233" t="s">
        <v>9</v>
      </c>
      <c r="P3233" s="3">
        <v>38159.490972222222</v>
      </c>
      <c r="Q3233">
        <v>4.7</v>
      </c>
      <c r="R3233" t="s">
        <v>77</v>
      </c>
      <c r="S3233">
        <v>4.7</v>
      </c>
      <c r="T3233">
        <v>0</v>
      </c>
      <c r="U3233" t="s">
        <v>9</v>
      </c>
      <c r="V3233" s="3">
        <v>38159.463888888888</v>
      </c>
      <c r="W3233">
        <v>1</v>
      </c>
      <c r="X3233" s="3">
        <v>38159.472916666666</v>
      </c>
      <c r="Y3233" t="s">
        <v>9</v>
      </c>
      <c r="Z3233">
        <v>4.7</v>
      </c>
      <c r="AA3233">
        <v>0</v>
      </c>
      <c r="AB3233" t="s">
        <v>88</v>
      </c>
    </row>
    <row r="3234" spans="1:28" x14ac:dyDescent="0.25">
      <c r="A3234" t="s">
        <v>74</v>
      </c>
      <c r="B3234" t="s">
        <v>75</v>
      </c>
      <c r="C3234">
        <v>53.649500000000003</v>
      </c>
      <c r="D3234">
        <v>9.9618000000000002</v>
      </c>
      <c r="E3234">
        <v>15</v>
      </c>
      <c r="F3234" s="2">
        <v>38160</v>
      </c>
      <c r="G3234">
        <v>9.6999999999999993</v>
      </c>
      <c r="H3234" s="3">
        <v>38160.490972222222</v>
      </c>
      <c r="I3234" s="3">
        <v>38160.463888888888</v>
      </c>
      <c r="J3234">
        <v>17.399999999999999</v>
      </c>
      <c r="K3234">
        <v>19.100000000000001</v>
      </c>
      <c r="L3234" s="3">
        <v>38160.473611111112</v>
      </c>
      <c r="M3234" t="s">
        <v>9</v>
      </c>
      <c r="N3234" t="s">
        <v>9</v>
      </c>
      <c r="O3234" t="s">
        <v>9</v>
      </c>
      <c r="P3234" s="3">
        <v>38160.490972222222</v>
      </c>
      <c r="Q3234">
        <v>0</v>
      </c>
      <c r="R3234" t="s">
        <v>76</v>
      </c>
      <c r="S3234">
        <v>0</v>
      </c>
      <c r="T3234">
        <v>0</v>
      </c>
      <c r="U3234" t="s">
        <v>9</v>
      </c>
      <c r="V3234" s="3">
        <v>38160.463888888888</v>
      </c>
      <c r="W3234">
        <v>1</v>
      </c>
      <c r="X3234" s="3">
        <v>38160.473611111112</v>
      </c>
      <c r="Y3234" t="s">
        <v>9</v>
      </c>
      <c r="Z3234">
        <v>0</v>
      </c>
      <c r="AA3234">
        <v>0</v>
      </c>
      <c r="AB3234" t="s">
        <v>88</v>
      </c>
    </row>
    <row r="3235" spans="1:28" x14ac:dyDescent="0.25">
      <c r="A3235" t="s">
        <v>74</v>
      </c>
      <c r="B3235" t="s">
        <v>75</v>
      </c>
      <c r="C3235">
        <v>53.649500000000003</v>
      </c>
      <c r="D3235">
        <v>9.9618000000000002</v>
      </c>
      <c r="E3235">
        <v>15</v>
      </c>
      <c r="F3235" s="2">
        <v>38161</v>
      </c>
      <c r="G3235">
        <v>12.6</v>
      </c>
      <c r="H3235" s="3">
        <v>38161.490972222222</v>
      </c>
      <c r="I3235" s="3">
        <v>38161.463888888888</v>
      </c>
      <c r="J3235">
        <v>16</v>
      </c>
      <c r="K3235">
        <v>20.3</v>
      </c>
      <c r="L3235" s="3">
        <v>38161.473611111112</v>
      </c>
      <c r="M3235" t="s">
        <v>9</v>
      </c>
      <c r="N3235" t="s">
        <v>9</v>
      </c>
      <c r="O3235" t="s">
        <v>9</v>
      </c>
      <c r="P3235" s="3">
        <v>38161.490972222222</v>
      </c>
      <c r="Q3235">
        <v>10.4</v>
      </c>
      <c r="R3235" t="s">
        <v>77</v>
      </c>
      <c r="S3235">
        <v>10.4</v>
      </c>
      <c r="T3235">
        <v>0</v>
      </c>
      <c r="U3235" t="s">
        <v>9</v>
      </c>
      <c r="V3235" s="3">
        <v>38161.463888888888</v>
      </c>
      <c r="W3235">
        <v>1</v>
      </c>
      <c r="X3235" s="3">
        <v>38161.473611111112</v>
      </c>
      <c r="Y3235" t="s">
        <v>9</v>
      </c>
      <c r="Z3235">
        <v>10.4</v>
      </c>
      <c r="AA3235">
        <v>0</v>
      </c>
      <c r="AB3235" t="s">
        <v>88</v>
      </c>
    </row>
    <row r="3236" spans="1:28" x14ac:dyDescent="0.25">
      <c r="A3236" t="s">
        <v>74</v>
      </c>
      <c r="B3236" t="s">
        <v>75</v>
      </c>
      <c r="C3236">
        <v>53.649500000000003</v>
      </c>
      <c r="D3236">
        <v>9.9618000000000002</v>
      </c>
      <c r="E3236">
        <v>15</v>
      </c>
      <c r="F3236" s="2">
        <v>38162</v>
      </c>
      <c r="G3236">
        <v>12.7</v>
      </c>
      <c r="H3236" s="3">
        <v>38162.491666666669</v>
      </c>
      <c r="I3236" s="3">
        <v>38162.464583333334</v>
      </c>
      <c r="J3236">
        <v>13.5</v>
      </c>
      <c r="K3236">
        <v>19.2</v>
      </c>
      <c r="L3236" s="3">
        <v>38162.473611111112</v>
      </c>
      <c r="M3236" t="s">
        <v>9</v>
      </c>
      <c r="N3236" t="s">
        <v>9</v>
      </c>
      <c r="O3236" t="s">
        <v>9</v>
      </c>
      <c r="P3236" s="3">
        <v>38162.491666666669</v>
      </c>
      <c r="Q3236">
        <v>1.8</v>
      </c>
      <c r="R3236" t="s">
        <v>77</v>
      </c>
      <c r="S3236">
        <v>1.8</v>
      </c>
      <c r="T3236">
        <v>0</v>
      </c>
      <c r="U3236" t="s">
        <v>9</v>
      </c>
      <c r="V3236" s="3">
        <v>38162.464583333334</v>
      </c>
      <c r="W3236">
        <v>1</v>
      </c>
      <c r="X3236" s="3">
        <v>38162.473611111112</v>
      </c>
      <c r="Y3236" t="s">
        <v>9</v>
      </c>
      <c r="Z3236">
        <v>1.8</v>
      </c>
      <c r="AA3236">
        <v>0</v>
      </c>
      <c r="AB3236" t="s">
        <v>88</v>
      </c>
    </row>
    <row r="3237" spans="1:28" x14ac:dyDescent="0.25">
      <c r="A3237" t="s">
        <v>74</v>
      </c>
      <c r="B3237" t="s">
        <v>75</v>
      </c>
      <c r="C3237">
        <v>53.649500000000003</v>
      </c>
      <c r="D3237">
        <v>9.9618000000000002</v>
      </c>
      <c r="E3237">
        <v>15</v>
      </c>
      <c r="F3237" s="2">
        <v>38163</v>
      </c>
      <c r="G3237">
        <v>11.3</v>
      </c>
      <c r="H3237" s="3">
        <v>38163.504166666666</v>
      </c>
      <c r="I3237" s="3">
        <v>38163.477083333331</v>
      </c>
      <c r="J3237">
        <v>13.5</v>
      </c>
      <c r="K3237">
        <v>16</v>
      </c>
      <c r="L3237" s="3">
        <v>38163.473611111112</v>
      </c>
      <c r="M3237" t="s">
        <v>9</v>
      </c>
      <c r="N3237" t="s">
        <v>9</v>
      </c>
      <c r="O3237" t="s">
        <v>9</v>
      </c>
      <c r="P3237" s="3">
        <v>38163.504166666666</v>
      </c>
      <c r="Q3237">
        <v>1.8</v>
      </c>
      <c r="R3237" t="s">
        <v>77</v>
      </c>
      <c r="S3237">
        <v>1.8</v>
      </c>
      <c r="T3237">
        <v>0</v>
      </c>
      <c r="U3237" t="s">
        <v>9</v>
      </c>
      <c r="V3237" s="3">
        <v>38163.477083333331</v>
      </c>
      <c r="W3237">
        <v>1</v>
      </c>
      <c r="X3237" s="3">
        <v>38163.473611111112</v>
      </c>
      <c r="Y3237" t="s">
        <v>9</v>
      </c>
      <c r="Z3237">
        <v>1.8</v>
      </c>
      <c r="AA3237">
        <v>0</v>
      </c>
      <c r="AB3237" t="s">
        <v>88</v>
      </c>
    </row>
    <row r="3238" spans="1:28" x14ac:dyDescent="0.25">
      <c r="A3238" t="s">
        <v>74</v>
      </c>
      <c r="B3238" t="s">
        <v>75</v>
      </c>
      <c r="C3238">
        <v>53.649500000000003</v>
      </c>
      <c r="D3238">
        <v>9.9618000000000002</v>
      </c>
      <c r="E3238">
        <v>15</v>
      </c>
      <c r="F3238" s="2">
        <v>38164</v>
      </c>
      <c r="G3238">
        <v>11.4</v>
      </c>
      <c r="H3238" s="3">
        <v>38164.504166666666</v>
      </c>
      <c r="I3238" s="3">
        <v>38164.477083333331</v>
      </c>
      <c r="J3238">
        <v>13.4</v>
      </c>
      <c r="K3238">
        <v>15.2</v>
      </c>
      <c r="L3238" s="3">
        <v>38164.474305555559</v>
      </c>
      <c r="M3238" t="s">
        <v>9</v>
      </c>
      <c r="N3238" t="s">
        <v>9</v>
      </c>
      <c r="O3238" t="s">
        <v>9</v>
      </c>
      <c r="P3238" s="3">
        <v>38164.504166666666</v>
      </c>
      <c r="Q3238">
        <v>0</v>
      </c>
      <c r="R3238" t="s">
        <v>76</v>
      </c>
      <c r="S3238">
        <v>0</v>
      </c>
      <c r="T3238">
        <v>0</v>
      </c>
      <c r="U3238" t="s">
        <v>9</v>
      </c>
      <c r="V3238" s="3">
        <v>38164.477083333331</v>
      </c>
      <c r="W3238">
        <v>1</v>
      </c>
      <c r="X3238" s="3">
        <v>38164.474305555559</v>
      </c>
      <c r="Y3238" t="s">
        <v>9</v>
      </c>
      <c r="Z3238">
        <v>0</v>
      </c>
      <c r="AA3238">
        <v>0</v>
      </c>
      <c r="AB3238" t="s">
        <v>88</v>
      </c>
    </row>
    <row r="3239" spans="1:28" x14ac:dyDescent="0.25">
      <c r="A3239" t="s">
        <v>74</v>
      </c>
      <c r="B3239" t="s">
        <v>75</v>
      </c>
      <c r="C3239">
        <v>53.649500000000003</v>
      </c>
      <c r="D3239">
        <v>9.9618000000000002</v>
      </c>
      <c r="E3239">
        <v>15</v>
      </c>
      <c r="F3239" s="2">
        <v>38165</v>
      </c>
      <c r="G3239">
        <v>9.1999999999999993</v>
      </c>
      <c r="H3239" s="3">
        <v>38165.504166666666</v>
      </c>
      <c r="I3239" s="3">
        <v>38165.477083333331</v>
      </c>
      <c r="J3239">
        <v>17.899999999999999</v>
      </c>
      <c r="K3239">
        <v>17.899999999999999</v>
      </c>
      <c r="L3239" s="3">
        <v>38165.474305555559</v>
      </c>
      <c r="M3239" t="s">
        <v>9</v>
      </c>
      <c r="N3239" t="s">
        <v>9</v>
      </c>
      <c r="O3239" t="s">
        <v>9</v>
      </c>
      <c r="P3239" s="3">
        <v>38165.504166666666</v>
      </c>
      <c r="Q3239">
        <v>0</v>
      </c>
      <c r="R3239" t="s">
        <v>76</v>
      </c>
      <c r="S3239">
        <v>0</v>
      </c>
      <c r="T3239">
        <v>0</v>
      </c>
      <c r="U3239" t="s">
        <v>9</v>
      </c>
      <c r="V3239" s="3">
        <v>38165.477083333331</v>
      </c>
      <c r="W3239">
        <v>1</v>
      </c>
      <c r="X3239" s="3">
        <v>38165.474305555559</v>
      </c>
      <c r="Y3239" t="s">
        <v>9</v>
      </c>
      <c r="Z3239">
        <v>0</v>
      </c>
      <c r="AA3239">
        <v>0</v>
      </c>
      <c r="AB3239" t="s">
        <v>88</v>
      </c>
    </row>
    <row r="3240" spans="1:28" x14ac:dyDescent="0.25">
      <c r="A3240" t="s">
        <v>74</v>
      </c>
      <c r="B3240" t="s">
        <v>75</v>
      </c>
      <c r="C3240">
        <v>53.649500000000003</v>
      </c>
      <c r="D3240">
        <v>9.9618000000000002</v>
      </c>
      <c r="E3240">
        <v>15</v>
      </c>
      <c r="F3240" s="2">
        <v>38166</v>
      </c>
      <c r="G3240">
        <v>12.9</v>
      </c>
      <c r="H3240" s="3">
        <v>38166.504166666666</v>
      </c>
      <c r="I3240" s="3">
        <v>38166.477083333331</v>
      </c>
      <c r="J3240">
        <v>16.600000000000001</v>
      </c>
      <c r="K3240">
        <v>20.3</v>
      </c>
      <c r="L3240" s="3">
        <v>38166.474305555559</v>
      </c>
      <c r="M3240" t="s">
        <v>9</v>
      </c>
      <c r="N3240" t="s">
        <v>9</v>
      </c>
      <c r="O3240" t="s">
        <v>9</v>
      </c>
      <c r="P3240" s="3">
        <v>38166.504166666666</v>
      </c>
      <c r="Q3240">
        <v>0</v>
      </c>
      <c r="R3240" t="s">
        <v>76</v>
      </c>
      <c r="S3240">
        <v>0</v>
      </c>
      <c r="T3240">
        <v>0</v>
      </c>
      <c r="U3240" t="s">
        <v>9</v>
      </c>
      <c r="V3240" s="3">
        <v>38166.477083333331</v>
      </c>
      <c r="W3240">
        <v>1</v>
      </c>
      <c r="X3240" s="3">
        <v>38166.474305555559</v>
      </c>
      <c r="Y3240" t="s">
        <v>9</v>
      </c>
      <c r="Z3240">
        <v>0</v>
      </c>
      <c r="AA3240">
        <v>0</v>
      </c>
      <c r="AB3240" t="s">
        <v>88</v>
      </c>
    </row>
    <row r="3241" spans="1:28" x14ac:dyDescent="0.25">
      <c r="A3241" t="s">
        <v>74</v>
      </c>
      <c r="B3241" t="s">
        <v>75</v>
      </c>
      <c r="C3241">
        <v>53.649500000000003</v>
      </c>
      <c r="D3241">
        <v>9.9618000000000002</v>
      </c>
      <c r="E3241">
        <v>15</v>
      </c>
      <c r="F3241" s="2">
        <v>38167</v>
      </c>
      <c r="G3241">
        <v>10.199999999999999</v>
      </c>
      <c r="H3241" s="3">
        <v>38167.504166666666</v>
      </c>
      <c r="I3241" s="3">
        <v>38167.477083333331</v>
      </c>
      <c r="J3241">
        <v>16.7</v>
      </c>
      <c r="K3241">
        <v>18.7</v>
      </c>
      <c r="L3241" s="3">
        <v>38167.474305555559</v>
      </c>
      <c r="M3241" t="s">
        <v>9</v>
      </c>
      <c r="N3241" t="s">
        <v>9</v>
      </c>
      <c r="O3241" t="s">
        <v>9</v>
      </c>
      <c r="P3241" s="3">
        <v>38167.504166666666</v>
      </c>
      <c r="Q3241">
        <v>0</v>
      </c>
      <c r="R3241" t="s">
        <v>76</v>
      </c>
      <c r="S3241">
        <v>0</v>
      </c>
      <c r="T3241">
        <v>0</v>
      </c>
      <c r="U3241" t="s">
        <v>9</v>
      </c>
      <c r="V3241" s="3">
        <v>38167.477083333331</v>
      </c>
      <c r="W3241">
        <v>1</v>
      </c>
      <c r="X3241" s="3">
        <v>38167.474305555559</v>
      </c>
      <c r="Y3241" t="s">
        <v>9</v>
      </c>
      <c r="Z3241">
        <v>0</v>
      </c>
      <c r="AA3241">
        <v>0</v>
      </c>
      <c r="AB3241" t="s">
        <v>88</v>
      </c>
    </row>
    <row r="3242" spans="1:28" x14ac:dyDescent="0.25">
      <c r="A3242" t="s">
        <v>74</v>
      </c>
      <c r="B3242" t="s">
        <v>75</v>
      </c>
      <c r="C3242">
        <v>53.649500000000003</v>
      </c>
      <c r="D3242">
        <v>9.9618000000000002</v>
      </c>
      <c r="E3242">
        <v>15</v>
      </c>
      <c r="F3242" s="2">
        <v>38168</v>
      </c>
      <c r="G3242">
        <v>11.6</v>
      </c>
      <c r="H3242" s="3">
        <v>38168.504166666666</v>
      </c>
      <c r="I3242" s="3">
        <v>38168.477083333331</v>
      </c>
      <c r="J3242">
        <v>21</v>
      </c>
      <c r="K3242">
        <v>21</v>
      </c>
      <c r="L3242" s="3">
        <v>38168.474305555559</v>
      </c>
      <c r="M3242" t="s">
        <v>9</v>
      </c>
      <c r="N3242" t="s">
        <v>9</v>
      </c>
      <c r="O3242" t="s">
        <v>9</v>
      </c>
      <c r="P3242" s="3">
        <v>38168.504166666666</v>
      </c>
      <c r="Q3242">
        <v>0</v>
      </c>
      <c r="R3242" t="s">
        <v>76</v>
      </c>
      <c r="S3242">
        <v>0</v>
      </c>
      <c r="T3242">
        <v>0</v>
      </c>
      <c r="U3242" t="s">
        <v>9</v>
      </c>
      <c r="V3242" s="3">
        <v>38168.477083333331</v>
      </c>
      <c r="W3242">
        <v>1</v>
      </c>
      <c r="X3242" s="3">
        <v>38168.474305555559</v>
      </c>
      <c r="Y3242" t="s">
        <v>9</v>
      </c>
      <c r="Z3242">
        <v>0</v>
      </c>
      <c r="AA3242">
        <v>0</v>
      </c>
      <c r="AB3242" t="s">
        <v>88</v>
      </c>
    </row>
    <row r="3243" spans="1:28" x14ac:dyDescent="0.25">
      <c r="A3243" t="s">
        <v>74</v>
      </c>
      <c r="B3243" t="s">
        <v>75</v>
      </c>
      <c r="C3243">
        <v>53.649500000000003</v>
      </c>
      <c r="D3243">
        <v>9.9618000000000002</v>
      </c>
      <c r="E3243">
        <v>15</v>
      </c>
      <c r="F3243" s="2">
        <v>38169</v>
      </c>
      <c r="G3243">
        <v>14.3</v>
      </c>
      <c r="H3243" s="3">
        <v>38169.504166666666</v>
      </c>
      <c r="I3243" s="3">
        <v>38169.477083333331</v>
      </c>
      <c r="J3243">
        <v>18</v>
      </c>
      <c r="K3243">
        <v>21</v>
      </c>
      <c r="L3243" s="3">
        <v>38169.474999999999</v>
      </c>
      <c r="M3243" t="s">
        <v>9</v>
      </c>
      <c r="N3243" t="s">
        <v>9</v>
      </c>
      <c r="O3243" t="s">
        <v>9</v>
      </c>
      <c r="P3243" s="3">
        <v>38169.504166666666</v>
      </c>
      <c r="Q3243">
        <v>0.7</v>
      </c>
      <c r="R3243" t="s">
        <v>77</v>
      </c>
      <c r="S3243">
        <v>0.7</v>
      </c>
      <c r="T3243">
        <v>0</v>
      </c>
      <c r="U3243" t="s">
        <v>9</v>
      </c>
      <c r="V3243" s="3">
        <v>38169.477083333331</v>
      </c>
      <c r="W3243">
        <v>1</v>
      </c>
      <c r="X3243" s="3">
        <v>38169.474999999999</v>
      </c>
      <c r="Y3243" t="s">
        <v>9</v>
      </c>
      <c r="Z3243">
        <v>0.7</v>
      </c>
      <c r="AA3243">
        <v>0</v>
      </c>
      <c r="AB3243" t="s">
        <v>88</v>
      </c>
    </row>
    <row r="3244" spans="1:28" x14ac:dyDescent="0.25">
      <c r="A3244" t="s">
        <v>74</v>
      </c>
      <c r="B3244" t="s">
        <v>75</v>
      </c>
      <c r="C3244">
        <v>53.649500000000003</v>
      </c>
      <c r="D3244">
        <v>9.9618000000000002</v>
      </c>
      <c r="E3244">
        <v>15</v>
      </c>
      <c r="F3244" s="2">
        <v>38170</v>
      </c>
      <c r="G3244">
        <v>10.6</v>
      </c>
      <c r="H3244" s="3">
        <v>38170.504166666666</v>
      </c>
      <c r="I3244" s="3">
        <v>38170.477083333331</v>
      </c>
      <c r="J3244">
        <v>18.7</v>
      </c>
      <c r="K3244">
        <v>18.7</v>
      </c>
      <c r="L3244" s="3">
        <v>38170.474999999999</v>
      </c>
      <c r="M3244" t="s">
        <v>9</v>
      </c>
      <c r="N3244" t="s">
        <v>9</v>
      </c>
      <c r="O3244" t="s">
        <v>9</v>
      </c>
      <c r="P3244" s="3">
        <v>38170.504166666666</v>
      </c>
      <c r="Q3244">
        <v>2.2000000000000002</v>
      </c>
      <c r="R3244" t="s">
        <v>77</v>
      </c>
      <c r="S3244">
        <v>2.2000000000000002</v>
      </c>
      <c r="T3244">
        <v>0</v>
      </c>
      <c r="U3244" t="s">
        <v>9</v>
      </c>
      <c r="V3244" s="3">
        <v>38170.477083333331</v>
      </c>
      <c r="W3244">
        <v>1</v>
      </c>
      <c r="X3244" s="3">
        <v>38170.474999999999</v>
      </c>
      <c r="Y3244" t="s">
        <v>9</v>
      </c>
      <c r="Z3244">
        <v>2.2000000000000002</v>
      </c>
      <c r="AA3244">
        <v>0</v>
      </c>
      <c r="AB3244" t="s">
        <v>88</v>
      </c>
    </row>
    <row r="3245" spans="1:28" x14ac:dyDescent="0.25">
      <c r="A3245" t="s">
        <v>74</v>
      </c>
      <c r="B3245" t="s">
        <v>75</v>
      </c>
      <c r="C3245">
        <v>53.649500000000003</v>
      </c>
      <c r="D3245">
        <v>9.9618000000000002</v>
      </c>
      <c r="E3245">
        <v>15</v>
      </c>
      <c r="F3245" s="2">
        <v>38171</v>
      </c>
      <c r="G3245">
        <v>12.2</v>
      </c>
      <c r="H3245" s="3">
        <v>38171.504166666666</v>
      </c>
      <c r="I3245" s="3">
        <v>38171.477083333331</v>
      </c>
      <c r="J3245">
        <v>15.8</v>
      </c>
      <c r="K3245">
        <v>19.8</v>
      </c>
      <c r="L3245" s="3">
        <v>38171.474999999999</v>
      </c>
      <c r="M3245" t="s">
        <v>9</v>
      </c>
      <c r="N3245" t="s">
        <v>9</v>
      </c>
      <c r="O3245" t="s">
        <v>9</v>
      </c>
      <c r="P3245" s="3">
        <v>38171.504166666666</v>
      </c>
      <c r="Q3245">
        <v>3.6</v>
      </c>
      <c r="R3245" t="s">
        <v>77</v>
      </c>
      <c r="S3245">
        <v>3.6</v>
      </c>
      <c r="T3245">
        <v>0</v>
      </c>
      <c r="U3245" t="s">
        <v>9</v>
      </c>
      <c r="V3245" s="3">
        <v>38171.477083333331</v>
      </c>
      <c r="W3245">
        <v>1</v>
      </c>
      <c r="X3245" s="3">
        <v>38171.474999999999</v>
      </c>
      <c r="Y3245" t="s">
        <v>9</v>
      </c>
      <c r="Z3245">
        <v>3.6</v>
      </c>
      <c r="AA3245">
        <v>0</v>
      </c>
      <c r="AB3245" t="s">
        <v>88</v>
      </c>
    </row>
    <row r="3246" spans="1:28" x14ac:dyDescent="0.25">
      <c r="A3246" t="s">
        <v>74</v>
      </c>
      <c r="B3246" t="s">
        <v>75</v>
      </c>
      <c r="C3246">
        <v>53.649500000000003</v>
      </c>
      <c r="D3246">
        <v>9.9618000000000002</v>
      </c>
      <c r="E3246">
        <v>15</v>
      </c>
      <c r="F3246" s="2">
        <v>38172</v>
      </c>
      <c r="G3246">
        <v>11.1</v>
      </c>
      <c r="H3246" s="3">
        <v>38172.504166666666</v>
      </c>
      <c r="I3246" s="3">
        <v>38172.477083333331</v>
      </c>
      <c r="J3246">
        <v>18.2</v>
      </c>
      <c r="K3246">
        <v>18.2</v>
      </c>
      <c r="L3246" s="3">
        <v>38172.474999999999</v>
      </c>
      <c r="M3246" t="s">
        <v>9</v>
      </c>
      <c r="N3246" t="s">
        <v>9</v>
      </c>
      <c r="O3246" t="s">
        <v>9</v>
      </c>
      <c r="P3246" s="3">
        <v>38172.504166666666</v>
      </c>
      <c r="Q3246">
        <v>6.5</v>
      </c>
      <c r="R3246" t="s">
        <v>77</v>
      </c>
      <c r="S3246">
        <v>6.5</v>
      </c>
      <c r="T3246">
        <v>0</v>
      </c>
      <c r="U3246" t="s">
        <v>9</v>
      </c>
      <c r="V3246" s="3">
        <v>38172.477083333331</v>
      </c>
      <c r="W3246">
        <v>1</v>
      </c>
      <c r="X3246" s="3">
        <v>38172.474999999999</v>
      </c>
      <c r="Y3246" t="s">
        <v>9</v>
      </c>
      <c r="Z3246">
        <v>6.5</v>
      </c>
      <c r="AA3246">
        <v>0</v>
      </c>
      <c r="AB3246" t="s">
        <v>88</v>
      </c>
    </row>
    <row r="3247" spans="1:28" x14ac:dyDescent="0.25">
      <c r="A3247" t="s">
        <v>74</v>
      </c>
      <c r="B3247" t="s">
        <v>75</v>
      </c>
      <c r="C3247">
        <v>53.649500000000003</v>
      </c>
      <c r="D3247">
        <v>9.9618000000000002</v>
      </c>
      <c r="E3247">
        <v>15</v>
      </c>
      <c r="F3247" s="2">
        <v>38173</v>
      </c>
      <c r="G3247">
        <v>11.4</v>
      </c>
      <c r="H3247" s="3">
        <v>38173.504166666666</v>
      </c>
      <c r="I3247" s="3">
        <v>38173.477083333331</v>
      </c>
      <c r="J3247">
        <v>17.600000000000001</v>
      </c>
      <c r="K3247">
        <v>18.399999999999999</v>
      </c>
      <c r="L3247" s="3">
        <v>38173.474999999999</v>
      </c>
      <c r="M3247" t="s">
        <v>9</v>
      </c>
      <c r="N3247" t="s">
        <v>9</v>
      </c>
      <c r="O3247" t="s">
        <v>9</v>
      </c>
      <c r="P3247" s="3">
        <v>38173.504166666666</v>
      </c>
      <c r="Q3247">
        <v>1.4</v>
      </c>
      <c r="R3247" t="s">
        <v>77</v>
      </c>
      <c r="S3247">
        <v>1.4</v>
      </c>
      <c r="T3247">
        <v>0</v>
      </c>
      <c r="U3247" t="s">
        <v>9</v>
      </c>
      <c r="V3247" s="3">
        <v>38173.477083333331</v>
      </c>
      <c r="W3247">
        <v>1</v>
      </c>
      <c r="X3247" s="3">
        <v>38173.474999999999</v>
      </c>
      <c r="Y3247" t="s">
        <v>9</v>
      </c>
      <c r="Z3247">
        <v>1.4</v>
      </c>
      <c r="AA3247">
        <v>0</v>
      </c>
      <c r="AB3247" t="s">
        <v>88</v>
      </c>
    </row>
    <row r="3248" spans="1:28" x14ac:dyDescent="0.25">
      <c r="A3248" t="s">
        <v>74</v>
      </c>
      <c r="B3248" t="s">
        <v>75</v>
      </c>
      <c r="C3248">
        <v>53.649500000000003</v>
      </c>
      <c r="D3248">
        <v>9.9618000000000002</v>
      </c>
      <c r="E3248">
        <v>15</v>
      </c>
      <c r="F3248" s="2">
        <v>38174</v>
      </c>
      <c r="G3248">
        <v>9.3000000000000007</v>
      </c>
      <c r="H3248" s="3">
        <v>38174.504166666666</v>
      </c>
      <c r="I3248" s="3">
        <v>38174.477083333331</v>
      </c>
      <c r="J3248">
        <v>16.5</v>
      </c>
      <c r="K3248">
        <v>19.5</v>
      </c>
      <c r="L3248" s="3">
        <v>38174.474999999999</v>
      </c>
      <c r="M3248" t="s">
        <v>9</v>
      </c>
      <c r="N3248" t="s">
        <v>9</v>
      </c>
      <c r="O3248" t="s">
        <v>9</v>
      </c>
      <c r="P3248" s="3">
        <v>38174.504166666666</v>
      </c>
      <c r="Q3248">
        <v>0</v>
      </c>
      <c r="R3248" t="s">
        <v>76</v>
      </c>
      <c r="S3248">
        <v>0</v>
      </c>
      <c r="T3248">
        <v>0</v>
      </c>
      <c r="U3248" t="s">
        <v>9</v>
      </c>
      <c r="V3248" s="3">
        <v>38174.477083333331</v>
      </c>
      <c r="W3248">
        <v>1</v>
      </c>
      <c r="X3248" s="3">
        <v>38174.474999999999</v>
      </c>
      <c r="Y3248" t="s">
        <v>9</v>
      </c>
      <c r="Z3248">
        <v>0</v>
      </c>
      <c r="AA3248">
        <v>0</v>
      </c>
      <c r="AB3248" t="s">
        <v>88</v>
      </c>
    </row>
    <row r="3249" spans="1:28" x14ac:dyDescent="0.25">
      <c r="A3249" t="s">
        <v>74</v>
      </c>
      <c r="B3249" t="s">
        <v>75</v>
      </c>
      <c r="C3249">
        <v>53.649500000000003</v>
      </c>
      <c r="D3249">
        <v>9.9618000000000002</v>
      </c>
      <c r="E3249">
        <v>15</v>
      </c>
      <c r="F3249" s="2">
        <v>38175</v>
      </c>
      <c r="G3249">
        <v>7.6</v>
      </c>
      <c r="H3249" s="3">
        <v>38175.504166666666</v>
      </c>
      <c r="I3249" s="3">
        <v>38175.477083333331</v>
      </c>
      <c r="J3249">
        <v>18.600000000000001</v>
      </c>
      <c r="K3249">
        <v>19</v>
      </c>
      <c r="L3249" s="3">
        <v>38175.475694444445</v>
      </c>
      <c r="M3249" t="s">
        <v>9</v>
      </c>
      <c r="N3249" t="s">
        <v>9</v>
      </c>
      <c r="O3249" t="s">
        <v>9</v>
      </c>
      <c r="P3249" s="3">
        <v>38175.504166666666</v>
      </c>
      <c r="Q3249">
        <v>0</v>
      </c>
      <c r="R3249" t="s">
        <v>76</v>
      </c>
      <c r="S3249">
        <v>0</v>
      </c>
      <c r="T3249">
        <v>0</v>
      </c>
      <c r="U3249" t="s">
        <v>9</v>
      </c>
      <c r="V3249" s="3">
        <v>38175.477083333331</v>
      </c>
      <c r="W3249">
        <v>1</v>
      </c>
      <c r="X3249" s="3">
        <v>38175.475694444445</v>
      </c>
      <c r="Y3249" t="s">
        <v>9</v>
      </c>
      <c r="Z3249">
        <v>0</v>
      </c>
      <c r="AA3249">
        <v>0</v>
      </c>
      <c r="AB3249" t="s">
        <v>88</v>
      </c>
    </row>
    <row r="3250" spans="1:28" x14ac:dyDescent="0.25">
      <c r="A3250" t="s">
        <v>74</v>
      </c>
      <c r="B3250" t="s">
        <v>75</v>
      </c>
      <c r="C3250">
        <v>53.649500000000003</v>
      </c>
      <c r="D3250">
        <v>9.9618000000000002</v>
      </c>
      <c r="E3250">
        <v>15</v>
      </c>
      <c r="F3250" s="2">
        <v>38176</v>
      </c>
      <c r="G3250">
        <v>13</v>
      </c>
      <c r="H3250" s="3">
        <v>38176.504166666666</v>
      </c>
      <c r="I3250" s="3">
        <v>38176.477083333331</v>
      </c>
      <c r="J3250">
        <v>17.2</v>
      </c>
      <c r="K3250">
        <v>20.9</v>
      </c>
      <c r="L3250" s="3">
        <v>38176.475694444445</v>
      </c>
      <c r="M3250" t="s">
        <v>9</v>
      </c>
      <c r="N3250" t="s">
        <v>9</v>
      </c>
      <c r="O3250" t="s">
        <v>9</v>
      </c>
      <c r="P3250" s="3">
        <v>38176.504166666666</v>
      </c>
      <c r="Q3250">
        <v>0</v>
      </c>
      <c r="R3250" t="s">
        <v>76</v>
      </c>
      <c r="S3250">
        <v>0</v>
      </c>
      <c r="T3250">
        <v>0</v>
      </c>
      <c r="U3250" t="s">
        <v>9</v>
      </c>
      <c r="V3250" s="3">
        <v>38176.477083333331</v>
      </c>
      <c r="W3250">
        <v>1</v>
      </c>
      <c r="X3250" s="3">
        <v>38176.475694444445</v>
      </c>
      <c r="Y3250" t="s">
        <v>9</v>
      </c>
      <c r="Z3250">
        <v>0</v>
      </c>
      <c r="AA3250">
        <v>0</v>
      </c>
      <c r="AB3250" t="s">
        <v>88</v>
      </c>
    </row>
    <row r="3251" spans="1:28" x14ac:dyDescent="0.25">
      <c r="A3251" t="s">
        <v>74</v>
      </c>
      <c r="B3251" t="s">
        <v>75</v>
      </c>
      <c r="C3251">
        <v>53.649500000000003</v>
      </c>
      <c r="D3251">
        <v>9.9618000000000002</v>
      </c>
      <c r="E3251">
        <v>15</v>
      </c>
      <c r="F3251" s="2">
        <v>38177</v>
      </c>
      <c r="G3251">
        <v>13.1</v>
      </c>
      <c r="H3251" s="3">
        <v>38177.504166666666</v>
      </c>
      <c r="I3251" s="3">
        <v>38177.477083333331</v>
      </c>
      <c r="J3251">
        <v>20.5</v>
      </c>
      <c r="K3251">
        <v>20.5</v>
      </c>
      <c r="L3251" s="3">
        <v>38177.475694444445</v>
      </c>
      <c r="M3251" t="s">
        <v>9</v>
      </c>
      <c r="N3251" t="s">
        <v>9</v>
      </c>
      <c r="O3251" t="s">
        <v>9</v>
      </c>
      <c r="P3251" s="3">
        <v>38177.504166666666</v>
      </c>
      <c r="Q3251">
        <v>1.4</v>
      </c>
      <c r="R3251" t="s">
        <v>77</v>
      </c>
      <c r="S3251">
        <v>1.4</v>
      </c>
      <c r="T3251">
        <v>0</v>
      </c>
      <c r="U3251" t="s">
        <v>9</v>
      </c>
      <c r="V3251" s="3">
        <v>38177.477083333331</v>
      </c>
      <c r="W3251">
        <v>1</v>
      </c>
      <c r="X3251" s="3">
        <v>38177.475694444445</v>
      </c>
      <c r="Y3251" t="s">
        <v>9</v>
      </c>
      <c r="Z3251">
        <v>1.4</v>
      </c>
      <c r="AA3251">
        <v>0</v>
      </c>
      <c r="AB3251" t="s">
        <v>88</v>
      </c>
    </row>
    <row r="3252" spans="1:28" x14ac:dyDescent="0.25">
      <c r="A3252" t="s">
        <v>74</v>
      </c>
      <c r="B3252" t="s">
        <v>75</v>
      </c>
      <c r="C3252">
        <v>53.649500000000003</v>
      </c>
      <c r="D3252">
        <v>9.9618000000000002</v>
      </c>
      <c r="E3252">
        <v>15</v>
      </c>
      <c r="F3252" s="2">
        <v>38178</v>
      </c>
      <c r="G3252">
        <v>13.4</v>
      </c>
      <c r="H3252" s="3">
        <v>38178.504166666666</v>
      </c>
      <c r="I3252" s="3">
        <v>38178.477083333331</v>
      </c>
      <c r="J3252">
        <v>16.600000000000001</v>
      </c>
      <c r="K3252">
        <v>21.8</v>
      </c>
      <c r="L3252" s="3">
        <v>38178.475694444445</v>
      </c>
      <c r="M3252" t="s">
        <v>9</v>
      </c>
      <c r="N3252" t="s">
        <v>9</v>
      </c>
      <c r="O3252" t="s">
        <v>9</v>
      </c>
      <c r="P3252" s="3">
        <v>38178.504166666666</v>
      </c>
      <c r="Q3252">
        <v>2.9</v>
      </c>
      <c r="R3252" t="s">
        <v>77</v>
      </c>
      <c r="S3252">
        <v>2.9</v>
      </c>
      <c r="T3252">
        <v>0</v>
      </c>
      <c r="U3252" t="s">
        <v>9</v>
      </c>
      <c r="V3252" s="3">
        <v>38178.477083333331</v>
      </c>
      <c r="W3252">
        <v>1</v>
      </c>
      <c r="X3252" s="3">
        <v>38178.475694444445</v>
      </c>
      <c r="Y3252" t="s">
        <v>9</v>
      </c>
      <c r="Z3252">
        <v>2.9</v>
      </c>
      <c r="AA3252">
        <v>0</v>
      </c>
      <c r="AB3252" t="s">
        <v>88</v>
      </c>
    </row>
    <row r="3253" spans="1:28" x14ac:dyDescent="0.25">
      <c r="A3253" t="s">
        <v>74</v>
      </c>
      <c r="B3253" t="s">
        <v>75</v>
      </c>
      <c r="C3253">
        <v>53.649500000000003</v>
      </c>
      <c r="D3253">
        <v>9.9618000000000002</v>
      </c>
      <c r="E3253">
        <v>15</v>
      </c>
      <c r="F3253" s="2">
        <v>38179</v>
      </c>
      <c r="G3253">
        <v>11.1</v>
      </c>
      <c r="H3253" s="3">
        <v>38179.504166666666</v>
      </c>
      <c r="I3253" s="3">
        <v>38179.477083333331</v>
      </c>
      <c r="J3253">
        <v>16.2</v>
      </c>
      <c r="K3253">
        <v>16.600000000000001</v>
      </c>
      <c r="L3253" s="3">
        <v>38179.475694444445</v>
      </c>
      <c r="M3253" t="s">
        <v>9</v>
      </c>
      <c r="N3253" t="s">
        <v>9</v>
      </c>
      <c r="O3253" t="s">
        <v>9</v>
      </c>
      <c r="P3253" s="3">
        <v>38179.504166666666</v>
      </c>
      <c r="Q3253">
        <v>5.8</v>
      </c>
      <c r="R3253" t="s">
        <v>77</v>
      </c>
      <c r="S3253">
        <v>5.8</v>
      </c>
      <c r="T3253">
        <v>0</v>
      </c>
      <c r="U3253" t="s">
        <v>9</v>
      </c>
      <c r="V3253" s="3">
        <v>38179.477083333331</v>
      </c>
      <c r="W3253">
        <v>1</v>
      </c>
      <c r="X3253" s="3">
        <v>38179.475694444445</v>
      </c>
      <c r="Y3253" t="s">
        <v>9</v>
      </c>
      <c r="Z3253">
        <v>5.8</v>
      </c>
      <c r="AA3253">
        <v>0</v>
      </c>
      <c r="AB3253" t="s">
        <v>88</v>
      </c>
    </row>
    <row r="3254" spans="1:28" x14ac:dyDescent="0.25">
      <c r="A3254" t="s">
        <v>74</v>
      </c>
      <c r="B3254" t="s">
        <v>75</v>
      </c>
      <c r="C3254">
        <v>53.649500000000003</v>
      </c>
      <c r="D3254">
        <v>9.9618000000000002</v>
      </c>
      <c r="E3254">
        <v>15</v>
      </c>
      <c r="F3254" s="2">
        <v>38180</v>
      </c>
      <c r="N3254" t="s">
        <v>9</v>
      </c>
      <c r="O3254" t="s">
        <v>9</v>
      </c>
      <c r="P3254" s="3">
        <v>38180.520138888889</v>
      </c>
      <c r="Q3254">
        <v>0</v>
      </c>
      <c r="R3254" t="s">
        <v>76</v>
      </c>
      <c r="S3254">
        <v>0</v>
      </c>
      <c r="T3254">
        <v>0</v>
      </c>
      <c r="U3254" t="s">
        <v>9</v>
      </c>
      <c r="V3254" s="3">
        <v>38180.493055555555</v>
      </c>
      <c r="W3254">
        <v>1</v>
      </c>
      <c r="X3254" s="3">
        <v>38180.475694444445</v>
      </c>
      <c r="Y3254" t="s">
        <v>9</v>
      </c>
      <c r="Z3254">
        <v>0</v>
      </c>
      <c r="AA3254">
        <v>0</v>
      </c>
      <c r="AB3254" t="s">
        <v>89</v>
      </c>
    </row>
    <row r="3255" spans="1:28" x14ac:dyDescent="0.25">
      <c r="A3255" t="s">
        <v>74</v>
      </c>
      <c r="B3255" t="s">
        <v>75</v>
      </c>
      <c r="C3255">
        <v>53.649500000000003</v>
      </c>
      <c r="D3255">
        <v>9.9618000000000002</v>
      </c>
      <c r="E3255">
        <v>15</v>
      </c>
      <c r="F3255" s="2">
        <v>38181</v>
      </c>
      <c r="G3255" t="s">
        <v>9</v>
      </c>
      <c r="H3255" s="3">
        <v>38181.505555555559</v>
      </c>
      <c r="I3255" s="3">
        <v>38181.478472222225</v>
      </c>
      <c r="J3255">
        <v>14</v>
      </c>
      <c r="K3255" t="s">
        <v>9</v>
      </c>
      <c r="L3255" s="3">
        <v>38181.475694444445</v>
      </c>
      <c r="M3255" t="s">
        <v>9</v>
      </c>
      <c r="N3255" t="s">
        <v>9</v>
      </c>
      <c r="O3255" t="s">
        <v>9</v>
      </c>
      <c r="P3255" s="3">
        <v>38181.505555555559</v>
      </c>
      <c r="Q3255">
        <v>2</v>
      </c>
      <c r="R3255" t="s">
        <v>77</v>
      </c>
      <c r="S3255">
        <v>2</v>
      </c>
      <c r="T3255">
        <v>0</v>
      </c>
      <c r="U3255" t="s">
        <v>9</v>
      </c>
      <c r="V3255" s="3">
        <v>38181.478472222225</v>
      </c>
      <c r="W3255">
        <v>1</v>
      </c>
      <c r="X3255" s="3">
        <v>38181.475694444445</v>
      </c>
      <c r="Y3255" t="s">
        <v>9</v>
      </c>
      <c r="Z3255">
        <v>2</v>
      </c>
      <c r="AA3255">
        <v>0</v>
      </c>
      <c r="AB3255" t="s">
        <v>88</v>
      </c>
    </row>
    <row r="3256" spans="1:28" x14ac:dyDescent="0.25">
      <c r="A3256" t="s">
        <v>74</v>
      </c>
      <c r="B3256" t="s">
        <v>75</v>
      </c>
      <c r="C3256">
        <v>53.649500000000003</v>
      </c>
      <c r="D3256">
        <v>9.9618000000000002</v>
      </c>
      <c r="E3256">
        <v>15</v>
      </c>
      <c r="F3256" s="2">
        <v>38182</v>
      </c>
      <c r="G3256">
        <v>11</v>
      </c>
      <c r="H3256" s="3">
        <v>38182.505555555559</v>
      </c>
      <c r="I3256" s="3">
        <v>38182.478472222225</v>
      </c>
      <c r="J3256">
        <v>19.399999999999999</v>
      </c>
      <c r="K3256">
        <v>19.399999999999999</v>
      </c>
      <c r="L3256" s="3">
        <v>38182.476388888892</v>
      </c>
      <c r="M3256" t="s">
        <v>9</v>
      </c>
      <c r="N3256" t="s">
        <v>9</v>
      </c>
      <c r="O3256" t="s">
        <v>9</v>
      </c>
      <c r="P3256" s="3">
        <v>38182.505555555559</v>
      </c>
      <c r="Q3256">
        <v>2.5</v>
      </c>
      <c r="R3256" t="s">
        <v>77</v>
      </c>
      <c r="S3256">
        <v>2.5</v>
      </c>
      <c r="T3256">
        <v>0</v>
      </c>
      <c r="U3256" t="s">
        <v>9</v>
      </c>
      <c r="V3256" s="3">
        <v>38182.478472222225</v>
      </c>
      <c r="W3256">
        <v>1</v>
      </c>
      <c r="X3256" s="3">
        <v>38182.476388888892</v>
      </c>
      <c r="Y3256" t="s">
        <v>9</v>
      </c>
      <c r="Z3256">
        <v>2.5</v>
      </c>
      <c r="AA3256">
        <v>0</v>
      </c>
      <c r="AB3256" t="s">
        <v>88</v>
      </c>
    </row>
    <row r="3257" spans="1:28" x14ac:dyDescent="0.25">
      <c r="A3257" t="s">
        <v>74</v>
      </c>
      <c r="B3257" t="s">
        <v>75</v>
      </c>
      <c r="C3257">
        <v>53.649500000000003</v>
      </c>
      <c r="D3257">
        <v>9.9618000000000002</v>
      </c>
      <c r="E3257">
        <v>15</v>
      </c>
      <c r="F3257" s="2">
        <v>38183</v>
      </c>
      <c r="G3257">
        <v>14</v>
      </c>
      <c r="H3257" s="3">
        <v>38183.508333333331</v>
      </c>
      <c r="I3257" s="3">
        <v>38183.481249999997</v>
      </c>
      <c r="J3257">
        <v>19.100000000000001</v>
      </c>
      <c r="K3257">
        <v>20.7</v>
      </c>
      <c r="L3257" s="3">
        <v>38183.476388888892</v>
      </c>
      <c r="M3257" t="s">
        <v>9</v>
      </c>
      <c r="N3257" t="s">
        <v>9</v>
      </c>
      <c r="O3257" t="s">
        <v>9</v>
      </c>
      <c r="P3257" s="3">
        <v>38183.508333333331</v>
      </c>
      <c r="Q3257">
        <v>0</v>
      </c>
      <c r="R3257" t="s">
        <v>76</v>
      </c>
      <c r="S3257">
        <v>0</v>
      </c>
      <c r="T3257">
        <v>0</v>
      </c>
      <c r="U3257" t="s">
        <v>9</v>
      </c>
      <c r="V3257" s="3">
        <v>38183.481249999997</v>
      </c>
      <c r="W3257">
        <v>1</v>
      </c>
      <c r="X3257" s="3">
        <v>38183.476388888892</v>
      </c>
      <c r="Y3257" t="s">
        <v>9</v>
      </c>
      <c r="Z3257">
        <v>0</v>
      </c>
      <c r="AA3257">
        <v>0</v>
      </c>
      <c r="AB3257" t="s">
        <v>88</v>
      </c>
    </row>
    <row r="3258" spans="1:28" x14ac:dyDescent="0.25">
      <c r="A3258" t="s">
        <v>74</v>
      </c>
      <c r="B3258" t="s">
        <v>75</v>
      </c>
      <c r="C3258">
        <v>53.649500000000003</v>
      </c>
      <c r="D3258">
        <v>9.9618000000000002</v>
      </c>
      <c r="E3258">
        <v>15</v>
      </c>
      <c r="F3258" s="2">
        <v>38184</v>
      </c>
      <c r="G3258">
        <v>13.9</v>
      </c>
      <c r="H3258" s="3">
        <v>38184.508333333331</v>
      </c>
      <c r="I3258" s="3">
        <v>38184.481249999997</v>
      </c>
      <c r="J3258">
        <v>18.100000000000001</v>
      </c>
      <c r="K3258">
        <v>19.5</v>
      </c>
      <c r="L3258" s="3">
        <v>38184.476388888892</v>
      </c>
      <c r="M3258" t="s">
        <v>9</v>
      </c>
      <c r="N3258" t="s">
        <v>9</v>
      </c>
      <c r="O3258" t="s">
        <v>9</v>
      </c>
      <c r="P3258" s="3">
        <v>38184.508333333331</v>
      </c>
      <c r="Q3258">
        <v>0</v>
      </c>
      <c r="R3258" t="s">
        <v>76</v>
      </c>
      <c r="S3258">
        <v>0</v>
      </c>
      <c r="T3258">
        <v>0</v>
      </c>
      <c r="U3258" t="s">
        <v>9</v>
      </c>
      <c r="V3258" s="3">
        <v>38184.481249999997</v>
      </c>
      <c r="W3258">
        <v>1</v>
      </c>
      <c r="X3258" s="3">
        <v>38184.476388888892</v>
      </c>
      <c r="Y3258" t="s">
        <v>9</v>
      </c>
      <c r="Z3258">
        <v>0</v>
      </c>
      <c r="AA3258">
        <v>0</v>
      </c>
      <c r="AB3258" t="s">
        <v>88</v>
      </c>
    </row>
    <row r="3259" spans="1:28" x14ac:dyDescent="0.25">
      <c r="A3259" t="s">
        <v>74</v>
      </c>
      <c r="B3259" t="s">
        <v>75</v>
      </c>
      <c r="C3259">
        <v>53.649500000000003</v>
      </c>
      <c r="D3259">
        <v>9.9618000000000002</v>
      </c>
      <c r="E3259">
        <v>15</v>
      </c>
      <c r="F3259" s="2">
        <v>38185</v>
      </c>
      <c r="G3259">
        <v>14.3</v>
      </c>
      <c r="H3259" s="3">
        <v>38185.508333333331</v>
      </c>
      <c r="I3259" s="3">
        <v>38185.481249999997</v>
      </c>
      <c r="J3259">
        <v>23.6</v>
      </c>
      <c r="K3259">
        <v>23.6</v>
      </c>
      <c r="L3259" s="3">
        <v>38185.476388888892</v>
      </c>
      <c r="M3259" t="s">
        <v>9</v>
      </c>
      <c r="N3259" t="s">
        <v>9</v>
      </c>
      <c r="O3259" t="s">
        <v>9</v>
      </c>
      <c r="P3259" s="3">
        <v>38185.508333333331</v>
      </c>
      <c r="Q3259">
        <v>0</v>
      </c>
      <c r="R3259" t="s">
        <v>76</v>
      </c>
      <c r="S3259">
        <v>0</v>
      </c>
      <c r="T3259">
        <v>0</v>
      </c>
      <c r="U3259" t="s">
        <v>9</v>
      </c>
      <c r="V3259" s="3">
        <v>38185.481249999997</v>
      </c>
      <c r="W3259">
        <v>1</v>
      </c>
      <c r="X3259" s="3">
        <v>38185.476388888892</v>
      </c>
      <c r="Y3259" t="s">
        <v>9</v>
      </c>
      <c r="Z3259">
        <v>0</v>
      </c>
      <c r="AA3259">
        <v>0</v>
      </c>
      <c r="AB3259" t="s">
        <v>88</v>
      </c>
    </row>
    <row r="3260" spans="1:28" x14ac:dyDescent="0.25">
      <c r="A3260" t="s">
        <v>74</v>
      </c>
      <c r="B3260" t="s">
        <v>75</v>
      </c>
      <c r="C3260">
        <v>53.649500000000003</v>
      </c>
      <c r="D3260">
        <v>9.9618000000000002</v>
      </c>
      <c r="E3260">
        <v>15</v>
      </c>
      <c r="F3260" s="2">
        <v>38186</v>
      </c>
      <c r="G3260">
        <v>17.8</v>
      </c>
      <c r="H3260" s="3">
        <v>38186.508333333331</v>
      </c>
      <c r="I3260" s="3">
        <v>38186.481249999997</v>
      </c>
      <c r="J3260">
        <v>20.6</v>
      </c>
      <c r="K3260">
        <v>26.7</v>
      </c>
      <c r="L3260" s="3">
        <v>38186.476388888892</v>
      </c>
      <c r="M3260" t="s">
        <v>9</v>
      </c>
      <c r="N3260" t="s">
        <v>9</v>
      </c>
      <c r="O3260" t="s">
        <v>9</v>
      </c>
      <c r="P3260" s="3">
        <v>38186.508333333331</v>
      </c>
      <c r="Q3260">
        <v>0</v>
      </c>
      <c r="R3260" t="s">
        <v>76</v>
      </c>
      <c r="S3260">
        <v>0</v>
      </c>
      <c r="T3260">
        <v>0</v>
      </c>
      <c r="U3260" t="s">
        <v>9</v>
      </c>
      <c r="V3260" s="3">
        <v>38186.481249999997</v>
      </c>
      <c r="W3260">
        <v>1</v>
      </c>
      <c r="X3260" s="3">
        <v>38186.476388888892</v>
      </c>
      <c r="Y3260" t="s">
        <v>9</v>
      </c>
      <c r="Z3260">
        <v>0</v>
      </c>
      <c r="AA3260">
        <v>0</v>
      </c>
      <c r="AB3260" t="s">
        <v>88</v>
      </c>
    </row>
    <row r="3261" spans="1:28" x14ac:dyDescent="0.25">
      <c r="A3261" t="s">
        <v>74</v>
      </c>
      <c r="B3261" t="s">
        <v>75</v>
      </c>
      <c r="C3261">
        <v>53.649500000000003</v>
      </c>
      <c r="D3261">
        <v>9.9618000000000002</v>
      </c>
      <c r="E3261">
        <v>15</v>
      </c>
      <c r="F3261" s="2">
        <v>38187</v>
      </c>
      <c r="G3261">
        <v>17</v>
      </c>
      <c r="H3261" s="3">
        <v>38187.509027777778</v>
      </c>
      <c r="I3261" s="3">
        <v>38187.481944444444</v>
      </c>
      <c r="J3261">
        <v>21.4</v>
      </c>
      <c r="K3261">
        <v>23</v>
      </c>
      <c r="L3261" s="3">
        <v>38187.476388888892</v>
      </c>
      <c r="M3261" t="s">
        <v>9</v>
      </c>
      <c r="N3261" t="s">
        <v>9</v>
      </c>
      <c r="O3261" t="s">
        <v>9</v>
      </c>
      <c r="P3261" s="3">
        <v>38187.520138888889</v>
      </c>
      <c r="Q3261">
        <v>0</v>
      </c>
      <c r="R3261" t="s">
        <v>76</v>
      </c>
      <c r="S3261">
        <v>0</v>
      </c>
      <c r="T3261">
        <v>0</v>
      </c>
      <c r="U3261" t="s">
        <v>9</v>
      </c>
      <c r="V3261" s="3">
        <v>38187.493055555555</v>
      </c>
      <c r="W3261">
        <v>1</v>
      </c>
      <c r="X3261" s="3">
        <v>38187.476388888892</v>
      </c>
      <c r="Y3261" t="s">
        <v>9</v>
      </c>
      <c r="Z3261">
        <v>0</v>
      </c>
      <c r="AA3261">
        <v>0</v>
      </c>
      <c r="AB3261" t="s">
        <v>88</v>
      </c>
    </row>
    <row r="3262" spans="1:28" x14ac:dyDescent="0.25">
      <c r="A3262" t="s">
        <v>74</v>
      </c>
      <c r="B3262" t="s">
        <v>75</v>
      </c>
      <c r="C3262">
        <v>53.649500000000003</v>
      </c>
      <c r="D3262">
        <v>9.9618000000000002</v>
      </c>
      <c r="E3262">
        <v>15</v>
      </c>
      <c r="F3262" s="2">
        <v>38188</v>
      </c>
      <c r="G3262">
        <v>14</v>
      </c>
      <c r="H3262" s="3">
        <v>38188.509027777778</v>
      </c>
      <c r="I3262" s="3">
        <v>38188.481944444444</v>
      </c>
      <c r="J3262">
        <v>23.4</v>
      </c>
      <c r="K3262">
        <v>23.4</v>
      </c>
      <c r="L3262" s="3">
        <v>38188.476388888892</v>
      </c>
      <c r="M3262" t="s">
        <v>9</v>
      </c>
      <c r="N3262" t="s">
        <v>9</v>
      </c>
      <c r="O3262" t="s">
        <v>9</v>
      </c>
      <c r="P3262" s="3">
        <v>38188.520138888889</v>
      </c>
      <c r="Q3262">
        <v>0</v>
      </c>
      <c r="R3262" t="s">
        <v>76</v>
      </c>
      <c r="S3262">
        <v>0</v>
      </c>
      <c r="T3262">
        <v>0</v>
      </c>
      <c r="U3262" t="s">
        <v>9</v>
      </c>
      <c r="V3262" s="3">
        <v>38188.493055555555</v>
      </c>
      <c r="W3262">
        <v>1</v>
      </c>
      <c r="X3262" s="3">
        <v>38188.476388888892</v>
      </c>
      <c r="Y3262" t="s">
        <v>9</v>
      </c>
      <c r="Z3262">
        <v>0</v>
      </c>
      <c r="AA3262">
        <v>0</v>
      </c>
      <c r="AB3262" t="s">
        <v>88</v>
      </c>
    </row>
    <row r="3263" spans="1:28" x14ac:dyDescent="0.25">
      <c r="A3263" t="s">
        <v>74</v>
      </c>
      <c r="B3263" t="s">
        <v>75</v>
      </c>
      <c r="C3263">
        <v>53.649500000000003</v>
      </c>
      <c r="D3263">
        <v>9.9618000000000002</v>
      </c>
      <c r="E3263">
        <v>15</v>
      </c>
      <c r="F3263" s="2">
        <v>38189</v>
      </c>
      <c r="G3263">
        <v>14</v>
      </c>
      <c r="H3263" s="3">
        <v>38189.510416666664</v>
      </c>
      <c r="I3263" s="3">
        <v>38189.48333333333</v>
      </c>
      <c r="J3263">
        <v>17</v>
      </c>
      <c r="K3263">
        <v>22.1</v>
      </c>
      <c r="L3263" s="3">
        <v>38189.476388888892</v>
      </c>
      <c r="M3263" t="s">
        <v>9</v>
      </c>
      <c r="N3263" t="s">
        <v>9</v>
      </c>
      <c r="O3263" t="s">
        <v>9</v>
      </c>
      <c r="P3263" s="3">
        <v>38189.510416666664</v>
      </c>
      <c r="Q3263">
        <v>16.600000000000001</v>
      </c>
      <c r="R3263" t="s">
        <v>77</v>
      </c>
      <c r="S3263">
        <v>16.600000000000001</v>
      </c>
      <c r="T3263">
        <v>0</v>
      </c>
      <c r="U3263" t="s">
        <v>9</v>
      </c>
      <c r="V3263" s="3">
        <v>38189.48333333333</v>
      </c>
      <c r="W3263">
        <v>1</v>
      </c>
      <c r="X3263" s="3">
        <v>38189.476388888892</v>
      </c>
      <c r="Y3263" t="s">
        <v>9</v>
      </c>
      <c r="Z3263">
        <v>16.600000000000001</v>
      </c>
      <c r="AA3263">
        <v>0</v>
      </c>
      <c r="AB3263" t="s">
        <v>88</v>
      </c>
    </row>
    <row r="3264" spans="1:28" x14ac:dyDescent="0.25">
      <c r="A3264" t="s">
        <v>74</v>
      </c>
      <c r="B3264" t="s">
        <v>75</v>
      </c>
      <c r="C3264">
        <v>53.649500000000003</v>
      </c>
      <c r="D3264">
        <v>9.9618000000000002</v>
      </c>
      <c r="E3264">
        <v>15</v>
      </c>
      <c r="F3264" s="2">
        <v>38190</v>
      </c>
      <c r="G3264">
        <v>12</v>
      </c>
      <c r="H3264" s="3">
        <v>38190.510416666664</v>
      </c>
      <c r="I3264" s="3">
        <v>38190.48333333333</v>
      </c>
      <c r="J3264">
        <v>22</v>
      </c>
      <c r="K3264">
        <v>22</v>
      </c>
      <c r="L3264" s="3">
        <v>38190.476388888892</v>
      </c>
      <c r="M3264" t="s">
        <v>9</v>
      </c>
      <c r="N3264" t="s">
        <v>9</v>
      </c>
      <c r="O3264" t="s">
        <v>9</v>
      </c>
      <c r="P3264" s="3">
        <v>38190.510416666664</v>
      </c>
      <c r="Q3264">
        <v>0</v>
      </c>
      <c r="R3264" t="s">
        <v>76</v>
      </c>
      <c r="S3264">
        <v>0</v>
      </c>
      <c r="T3264">
        <v>0</v>
      </c>
      <c r="U3264" t="s">
        <v>9</v>
      </c>
      <c r="V3264" s="3">
        <v>38190.48333333333</v>
      </c>
      <c r="W3264">
        <v>1</v>
      </c>
      <c r="X3264" s="3">
        <v>38190.476388888892</v>
      </c>
      <c r="Y3264" t="s">
        <v>9</v>
      </c>
      <c r="Z3264">
        <v>0</v>
      </c>
      <c r="AA3264">
        <v>0</v>
      </c>
      <c r="AB3264" t="s">
        <v>88</v>
      </c>
    </row>
    <row r="3265" spans="1:28" x14ac:dyDescent="0.25">
      <c r="A3265" t="s">
        <v>74</v>
      </c>
      <c r="B3265" t="s">
        <v>75</v>
      </c>
      <c r="C3265">
        <v>53.649500000000003</v>
      </c>
      <c r="D3265">
        <v>9.9618000000000002</v>
      </c>
      <c r="E3265">
        <v>15</v>
      </c>
      <c r="F3265" s="2">
        <v>38191</v>
      </c>
      <c r="G3265">
        <v>14.4</v>
      </c>
      <c r="H3265" s="3">
        <v>38191.510416666664</v>
      </c>
      <c r="I3265" s="3">
        <v>38191.48333333333</v>
      </c>
      <c r="J3265">
        <v>26</v>
      </c>
      <c r="K3265">
        <v>26</v>
      </c>
      <c r="L3265" s="3">
        <v>38191.476388888892</v>
      </c>
      <c r="M3265" t="s">
        <v>9</v>
      </c>
      <c r="N3265" t="s">
        <v>9</v>
      </c>
      <c r="O3265" t="s">
        <v>9</v>
      </c>
      <c r="P3265" s="3">
        <v>38191.510416666664</v>
      </c>
      <c r="Q3265">
        <v>0</v>
      </c>
      <c r="R3265" t="s">
        <v>76</v>
      </c>
      <c r="S3265">
        <v>0</v>
      </c>
      <c r="T3265">
        <v>0</v>
      </c>
      <c r="U3265" t="s">
        <v>9</v>
      </c>
      <c r="V3265" s="3">
        <v>38191.48333333333</v>
      </c>
      <c r="W3265">
        <v>1</v>
      </c>
      <c r="X3265" s="3">
        <v>38191.476388888892</v>
      </c>
      <c r="Y3265" t="s">
        <v>9</v>
      </c>
      <c r="Z3265">
        <v>0</v>
      </c>
      <c r="AA3265">
        <v>0</v>
      </c>
      <c r="AB3265" t="s">
        <v>88</v>
      </c>
    </row>
    <row r="3266" spans="1:28" x14ac:dyDescent="0.25">
      <c r="A3266" t="s">
        <v>74</v>
      </c>
      <c r="B3266" t="s">
        <v>75</v>
      </c>
      <c r="C3266">
        <v>53.649500000000003</v>
      </c>
      <c r="D3266">
        <v>9.9618000000000002</v>
      </c>
      <c r="E3266">
        <v>15</v>
      </c>
      <c r="F3266" s="2">
        <v>38192</v>
      </c>
      <c r="G3266">
        <v>17</v>
      </c>
      <c r="H3266" s="3">
        <v>38192.510416666664</v>
      </c>
      <c r="I3266" s="3">
        <v>38192.48333333333</v>
      </c>
      <c r="J3266">
        <v>21</v>
      </c>
      <c r="K3266">
        <v>27</v>
      </c>
      <c r="L3266" s="3">
        <v>38192.476388888892</v>
      </c>
      <c r="M3266" t="s">
        <v>9</v>
      </c>
      <c r="N3266" t="s">
        <v>9</v>
      </c>
      <c r="O3266" t="s">
        <v>9</v>
      </c>
      <c r="P3266" s="3">
        <v>38192.510416666664</v>
      </c>
      <c r="Q3266">
        <v>0</v>
      </c>
      <c r="R3266" t="s">
        <v>76</v>
      </c>
      <c r="S3266">
        <v>0</v>
      </c>
      <c r="T3266">
        <v>0</v>
      </c>
      <c r="U3266" t="s">
        <v>9</v>
      </c>
      <c r="V3266" s="3">
        <v>38192.48333333333</v>
      </c>
      <c r="W3266">
        <v>1</v>
      </c>
      <c r="X3266" s="3">
        <v>38192.476388888892</v>
      </c>
      <c r="Y3266" t="s">
        <v>9</v>
      </c>
      <c r="Z3266">
        <v>0</v>
      </c>
      <c r="AA3266">
        <v>0</v>
      </c>
      <c r="AB3266" t="s">
        <v>88</v>
      </c>
    </row>
    <row r="3267" spans="1:28" x14ac:dyDescent="0.25">
      <c r="A3267" t="s">
        <v>74</v>
      </c>
      <c r="B3267" t="s">
        <v>75</v>
      </c>
      <c r="C3267">
        <v>53.649500000000003</v>
      </c>
      <c r="D3267">
        <v>9.9618000000000002</v>
      </c>
      <c r="E3267">
        <v>15</v>
      </c>
      <c r="F3267" s="2">
        <v>38193</v>
      </c>
      <c r="G3267">
        <v>13</v>
      </c>
      <c r="H3267" s="3">
        <v>38193.510416666664</v>
      </c>
      <c r="I3267" s="3">
        <v>38193.48333333333</v>
      </c>
      <c r="J3267">
        <v>17.600000000000001</v>
      </c>
      <c r="K3267">
        <v>21</v>
      </c>
      <c r="L3267" s="3">
        <v>38193.476388888892</v>
      </c>
      <c r="M3267" t="s">
        <v>9</v>
      </c>
      <c r="N3267" t="s">
        <v>9</v>
      </c>
      <c r="O3267" t="s">
        <v>9</v>
      </c>
      <c r="P3267" s="3">
        <v>38193.510416666664</v>
      </c>
      <c r="Q3267">
        <v>0.4</v>
      </c>
      <c r="R3267" t="s">
        <v>77</v>
      </c>
      <c r="S3267">
        <v>0.4</v>
      </c>
      <c r="T3267">
        <v>0</v>
      </c>
      <c r="U3267" t="s">
        <v>9</v>
      </c>
      <c r="V3267" s="3">
        <v>38193.48333333333</v>
      </c>
      <c r="W3267">
        <v>1</v>
      </c>
      <c r="X3267" s="3">
        <v>38193.476388888892</v>
      </c>
      <c r="Y3267" t="s">
        <v>9</v>
      </c>
      <c r="Z3267">
        <v>0.4</v>
      </c>
      <c r="AA3267">
        <v>0</v>
      </c>
      <c r="AB3267" t="s">
        <v>88</v>
      </c>
    </row>
    <row r="3268" spans="1:28" x14ac:dyDescent="0.25">
      <c r="A3268" t="s">
        <v>74</v>
      </c>
      <c r="B3268" t="s">
        <v>75</v>
      </c>
      <c r="C3268">
        <v>53.649500000000003</v>
      </c>
      <c r="D3268">
        <v>9.9618000000000002</v>
      </c>
      <c r="E3268">
        <v>15</v>
      </c>
      <c r="F3268" s="2">
        <v>38194</v>
      </c>
      <c r="G3268">
        <v>12.5</v>
      </c>
      <c r="H3268" s="3">
        <v>38194.509027777778</v>
      </c>
      <c r="I3268" s="3">
        <v>38194.481944444444</v>
      </c>
      <c r="J3268">
        <v>17</v>
      </c>
      <c r="K3268">
        <v>19.5</v>
      </c>
      <c r="L3268" s="3">
        <v>38194.476388888892</v>
      </c>
      <c r="M3268" t="s">
        <v>9</v>
      </c>
      <c r="N3268" t="s">
        <v>9</v>
      </c>
      <c r="O3268" t="s">
        <v>9</v>
      </c>
      <c r="P3268" s="3">
        <v>38194.520138888889</v>
      </c>
      <c r="Q3268">
        <v>4.8</v>
      </c>
      <c r="R3268" t="s">
        <v>77</v>
      </c>
      <c r="S3268">
        <v>4.8</v>
      </c>
      <c r="T3268">
        <v>0</v>
      </c>
      <c r="U3268" t="s">
        <v>9</v>
      </c>
      <c r="V3268" s="3">
        <v>38194.493055555555</v>
      </c>
      <c r="W3268">
        <v>1</v>
      </c>
      <c r="X3268" s="3">
        <v>38194.476388888892</v>
      </c>
      <c r="Y3268" t="s">
        <v>9</v>
      </c>
      <c r="Z3268">
        <v>4.8</v>
      </c>
      <c r="AA3268">
        <v>0</v>
      </c>
      <c r="AB3268" t="s">
        <v>88</v>
      </c>
    </row>
    <row r="3269" spans="1:28" x14ac:dyDescent="0.25">
      <c r="A3269" t="s">
        <v>74</v>
      </c>
      <c r="B3269" t="s">
        <v>75</v>
      </c>
      <c r="C3269">
        <v>53.649500000000003</v>
      </c>
      <c r="D3269">
        <v>9.9618000000000002</v>
      </c>
      <c r="E3269">
        <v>15</v>
      </c>
      <c r="F3269" s="2">
        <v>38195</v>
      </c>
      <c r="G3269">
        <v>10.5</v>
      </c>
      <c r="H3269" s="3">
        <v>38195.509027777778</v>
      </c>
      <c r="I3269" s="3">
        <v>38195.481944444444</v>
      </c>
      <c r="J3269">
        <v>18.600000000000001</v>
      </c>
      <c r="K3269">
        <v>18.899999999999999</v>
      </c>
      <c r="L3269" s="3">
        <v>38195.476388888892</v>
      </c>
      <c r="M3269" t="s">
        <v>9</v>
      </c>
      <c r="N3269" t="s">
        <v>9</v>
      </c>
      <c r="O3269" t="s">
        <v>9</v>
      </c>
      <c r="P3269" s="3">
        <v>38195.520138888889</v>
      </c>
      <c r="Q3269">
        <v>2.9</v>
      </c>
      <c r="R3269" t="s">
        <v>77</v>
      </c>
      <c r="S3269">
        <v>2.9</v>
      </c>
      <c r="T3269">
        <v>0</v>
      </c>
      <c r="U3269" t="s">
        <v>9</v>
      </c>
      <c r="V3269" s="3">
        <v>38195.493055555555</v>
      </c>
      <c r="W3269">
        <v>1</v>
      </c>
      <c r="X3269" s="3">
        <v>38195.476388888892</v>
      </c>
      <c r="Y3269" t="s">
        <v>9</v>
      </c>
      <c r="Z3269">
        <v>2.9</v>
      </c>
      <c r="AA3269">
        <v>0</v>
      </c>
      <c r="AB3269" t="s">
        <v>88</v>
      </c>
    </row>
    <row r="3270" spans="1:28" x14ac:dyDescent="0.25">
      <c r="A3270" t="s">
        <v>74</v>
      </c>
      <c r="B3270" t="s">
        <v>75</v>
      </c>
      <c r="C3270">
        <v>53.649500000000003</v>
      </c>
      <c r="D3270">
        <v>9.9618000000000002</v>
      </c>
      <c r="E3270">
        <v>15</v>
      </c>
      <c r="F3270" s="2">
        <v>38196</v>
      </c>
      <c r="G3270">
        <v>8</v>
      </c>
      <c r="H3270" s="3">
        <v>38196.509027777778</v>
      </c>
      <c r="I3270" s="3">
        <v>38196.481944444444</v>
      </c>
      <c r="J3270">
        <v>20</v>
      </c>
      <c r="K3270">
        <v>20</v>
      </c>
      <c r="L3270" s="3">
        <v>38196.476388888892</v>
      </c>
      <c r="M3270" t="s">
        <v>9</v>
      </c>
      <c r="N3270" t="s">
        <v>9</v>
      </c>
      <c r="O3270" t="s">
        <v>9</v>
      </c>
      <c r="P3270" s="3">
        <v>38196.520138888889</v>
      </c>
      <c r="Q3270">
        <v>0</v>
      </c>
      <c r="R3270" t="s">
        <v>76</v>
      </c>
      <c r="S3270">
        <v>0</v>
      </c>
      <c r="T3270">
        <v>0</v>
      </c>
      <c r="U3270" t="s">
        <v>9</v>
      </c>
      <c r="V3270" s="3">
        <v>38196.493055555555</v>
      </c>
      <c r="W3270">
        <v>1</v>
      </c>
      <c r="X3270" s="3">
        <v>38196.476388888892</v>
      </c>
      <c r="Y3270" t="s">
        <v>9</v>
      </c>
      <c r="Z3270">
        <v>0</v>
      </c>
      <c r="AA3270">
        <v>0</v>
      </c>
      <c r="AB3270" t="s">
        <v>88</v>
      </c>
    </row>
    <row r="3271" spans="1:28" x14ac:dyDescent="0.25">
      <c r="A3271" t="s">
        <v>74</v>
      </c>
      <c r="B3271" t="s">
        <v>75</v>
      </c>
      <c r="C3271">
        <v>53.649500000000003</v>
      </c>
      <c r="D3271">
        <v>9.9618000000000002</v>
      </c>
      <c r="E3271">
        <v>15</v>
      </c>
      <c r="F3271" s="2">
        <v>38197</v>
      </c>
      <c r="G3271">
        <v>10</v>
      </c>
      <c r="H3271" s="3">
        <v>38197.509027777778</v>
      </c>
      <c r="I3271" s="3">
        <v>38197.481944444444</v>
      </c>
      <c r="J3271">
        <v>23.7</v>
      </c>
      <c r="K3271">
        <v>23.7</v>
      </c>
      <c r="L3271" s="3">
        <v>38197.476388888892</v>
      </c>
      <c r="M3271" t="s">
        <v>9</v>
      </c>
      <c r="N3271" t="s">
        <v>9</v>
      </c>
      <c r="O3271" t="s">
        <v>9</v>
      </c>
      <c r="P3271" s="3">
        <v>38197.520138888889</v>
      </c>
      <c r="Q3271">
        <v>0</v>
      </c>
      <c r="R3271" t="s">
        <v>76</v>
      </c>
      <c r="S3271">
        <v>0</v>
      </c>
      <c r="T3271">
        <v>0</v>
      </c>
      <c r="U3271" t="s">
        <v>9</v>
      </c>
      <c r="V3271" s="3">
        <v>38197.493055555555</v>
      </c>
      <c r="W3271">
        <v>1</v>
      </c>
      <c r="X3271" s="3">
        <v>38197.476388888892</v>
      </c>
      <c r="Y3271" t="s">
        <v>9</v>
      </c>
      <c r="Z3271">
        <v>0</v>
      </c>
      <c r="AA3271">
        <v>0</v>
      </c>
      <c r="AB3271" t="s">
        <v>88</v>
      </c>
    </row>
    <row r="3272" spans="1:28" x14ac:dyDescent="0.25">
      <c r="A3272" t="s">
        <v>74</v>
      </c>
      <c r="B3272" t="s">
        <v>75</v>
      </c>
      <c r="C3272">
        <v>53.649500000000003</v>
      </c>
      <c r="D3272">
        <v>9.9618000000000002</v>
      </c>
      <c r="E3272">
        <v>15</v>
      </c>
      <c r="F3272" s="2">
        <v>38198</v>
      </c>
      <c r="G3272">
        <v>11.4</v>
      </c>
      <c r="H3272" s="3">
        <v>38198.509027777778</v>
      </c>
      <c r="I3272" s="3">
        <v>38198.481944444444</v>
      </c>
      <c r="J3272">
        <v>26.7</v>
      </c>
      <c r="K3272">
        <v>26.7</v>
      </c>
      <c r="L3272" s="3">
        <v>38198.476388888892</v>
      </c>
      <c r="M3272" t="s">
        <v>9</v>
      </c>
      <c r="N3272" t="s">
        <v>9</v>
      </c>
      <c r="O3272" t="s">
        <v>9</v>
      </c>
      <c r="P3272" s="3">
        <v>38198.520138888889</v>
      </c>
      <c r="Q3272">
        <v>0</v>
      </c>
      <c r="R3272" t="s">
        <v>76</v>
      </c>
      <c r="S3272">
        <v>0</v>
      </c>
      <c r="T3272">
        <v>0</v>
      </c>
      <c r="U3272" t="s">
        <v>9</v>
      </c>
      <c r="V3272" s="3">
        <v>38198.493055555555</v>
      </c>
      <c r="W3272">
        <v>1</v>
      </c>
      <c r="X3272" s="3">
        <v>38198.476388888892</v>
      </c>
      <c r="Y3272" t="s">
        <v>9</v>
      </c>
      <c r="Z3272">
        <v>0</v>
      </c>
      <c r="AA3272">
        <v>0</v>
      </c>
      <c r="AB3272" t="s">
        <v>88</v>
      </c>
    </row>
    <row r="3273" spans="1:28" x14ac:dyDescent="0.25">
      <c r="A3273" t="s">
        <v>74</v>
      </c>
      <c r="B3273" t="s">
        <v>75</v>
      </c>
      <c r="C3273">
        <v>53.649500000000003</v>
      </c>
      <c r="D3273">
        <v>9.9618000000000002</v>
      </c>
      <c r="E3273">
        <v>15</v>
      </c>
      <c r="F3273" s="2">
        <v>38199</v>
      </c>
      <c r="G3273">
        <v>15</v>
      </c>
      <c r="H3273" s="3">
        <v>38199.509027777778</v>
      </c>
      <c r="I3273" s="3">
        <v>38199.481944444444</v>
      </c>
      <c r="J3273">
        <v>25</v>
      </c>
      <c r="K3273">
        <v>26.7</v>
      </c>
      <c r="L3273" s="3">
        <v>38199.476388888892</v>
      </c>
      <c r="M3273" t="s">
        <v>9</v>
      </c>
      <c r="N3273" t="s">
        <v>9</v>
      </c>
      <c r="O3273" t="s">
        <v>9</v>
      </c>
      <c r="P3273" s="3">
        <v>38199.520138888889</v>
      </c>
      <c r="Q3273">
        <v>0</v>
      </c>
      <c r="R3273" t="s">
        <v>76</v>
      </c>
      <c r="S3273">
        <v>0</v>
      </c>
      <c r="T3273">
        <v>0</v>
      </c>
      <c r="U3273" t="s">
        <v>9</v>
      </c>
      <c r="V3273" s="3">
        <v>38199.493055555555</v>
      </c>
      <c r="W3273">
        <v>1</v>
      </c>
      <c r="X3273" s="3">
        <v>38199.476388888892</v>
      </c>
      <c r="Y3273" t="s">
        <v>9</v>
      </c>
      <c r="Z3273">
        <v>0</v>
      </c>
      <c r="AA3273">
        <v>0</v>
      </c>
      <c r="AB3273" t="s">
        <v>88</v>
      </c>
    </row>
    <row r="3274" spans="1:28" x14ac:dyDescent="0.25">
      <c r="A3274" t="s">
        <v>74</v>
      </c>
      <c r="B3274" t="s">
        <v>75</v>
      </c>
      <c r="C3274">
        <v>53.649500000000003</v>
      </c>
      <c r="D3274">
        <v>9.9618000000000002</v>
      </c>
      <c r="E3274">
        <v>15</v>
      </c>
      <c r="F3274" s="2">
        <v>38200</v>
      </c>
      <c r="G3274">
        <v>13</v>
      </c>
      <c r="H3274" s="3">
        <v>38200.476388888892</v>
      </c>
      <c r="I3274" s="3">
        <v>38200.449305555558</v>
      </c>
      <c r="J3274">
        <v>23.6</v>
      </c>
      <c r="K3274">
        <v>25.3</v>
      </c>
      <c r="L3274" s="3">
        <v>38200.476388888892</v>
      </c>
      <c r="M3274" t="s">
        <v>89</v>
      </c>
      <c r="N3274" t="s">
        <v>9</v>
      </c>
      <c r="O3274" t="s">
        <v>9</v>
      </c>
      <c r="P3274" s="3">
        <v>38200.476388888892</v>
      </c>
      <c r="Q3274">
        <v>0.8</v>
      </c>
      <c r="R3274" t="s">
        <v>77</v>
      </c>
      <c r="S3274">
        <v>0.8</v>
      </c>
      <c r="T3274">
        <v>0</v>
      </c>
      <c r="U3274" t="s">
        <v>9</v>
      </c>
      <c r="V3274" s="3">
        <v>38200.449305555558</v>
      </c>
      <c r="W3274">
        <v>1</v>
      </c>
      <c r="X3274" s="3">
        <v>38200.476388888892</v>
      </c>
      <c r="Y3274" t="s">
        <v>9</v>
      </c>
      <c r="Z3274">
        <v>0.8</v>
      </c>
      <c r="AA3274">
        <v>0</v>
      </c>
      <c r="AB3274" t="s">
        <v>88</v>
      </c>
    </row>
    <row r="3275" spans="1:28" x14ac:dyDescent="0.25">
      <c r="A3275" t="s">
        <v>74</v>
      </c>
      <c r="B3275" t="s">
        <v>75</v>
      </c>
      <c r="C3275">
        <v>53.649500000000003</v>
      </c>
      <c r="D3275">
        <v>9.9618000000000002</v>
      </c>
      <c r="E3275">
        <v>15</v>
      </c>
      <c r="F3275" s="2">
        <v>38201</v>
      </c>
      <c r="G3275">
        <v>14</v>
      </c>
      <c r="H3275" s="3">
        <v>38201.476388888892</v>
      </c>
      <c r="I3275" s="3">
        <v>38201.449305555558</v>
      </c>
      <c r="J3275">
        <v>24</v>
      </c>
      <c r="K3275">
        <v>26.3</v>
      </c>
      <c r="L3275" s="3">
        <v>38201.476388888892</v>
      </c>
      <c r="M3275" t="s">
        <v>89</v>
      </c>
      <c r="N3275" t="s">
        <v>9</v>
      </c>
      <c r="O3275" t="s">
        <v>9</v>
      </c>
      <c r="P3275" s="3">
        <v>38201.476388888892</v>
      </c>
      <c r="Q3275">
        <v>0</v>
      </c>
      <c r="R3275" t="s">
        <v>76</v>
      </c>
      <c r="S3275">
        <v>0</v>
      </c>
      <c r="T3275">
        <v>0</v>
      </c>
      <c r="U3275" t="s">
        <v>9</v>
      </c>
      <c r="V3275" s="3">
        <v>38201.449305555558</v>
      </c>
      <c r="W3275">
        <v>1</v>
      </c>
      <c r="X3275" s="3">
        <v>38201.476388888892</v>
      </c>
      <c r="Y3275" t="s">
        <v>9</v>
      </c>
      <c r="Z3275">
        <v>0</v>
      </c>
      <c r="AA3275">
        <v>0</v>
      </c>
      <c r="AB3275" t="s">
        <v>88</v>
      </c>
    </row>
    <row r="3276" spans="1:28" x14ac:dyDescent="0.25">
      <c r="A3276" t="s">
        <v>74</v>
      </c>
      <c r="B3276" t="s">
        <v>75</v>
      </c>
      <c r="C3276">
        <v>53.649500000000003</v>
      </c>
      <c r="D3276">
        <v>9.9618000000000002</v>
      </c>
      <c r="E3276">
        <v>15</v>
      </c>
      <c r="F3276" s="2">
        <v>38203</v>
      </c>
      <c r="G3276">
        <v>14.3</v>
      </c>
      <c r="H3276" s="3">
        <v>38203.478472222225</v>
      </c>
      <c r="I3276" s="3">
        <v>38203.451388888891</v>
      </c>
      <c r="J3276">
        <v>25</v>
      </c>
      <c r="K3276">
        <v>25</v>
      </c>
      <c r="L3276" s="3">
        <v>38203.476388888892</v>
      </c>
      <c r="M3276" t="s">
        <v>9</v>
      </c>
      <c r="N3276" t="s">
        <v>9</v>
      </c>
      <c r="O3276" t="s">
        <v>9</v>
      </c>
      <c r="P3276" s="3">
        <v>38203.478472222225</v>
      </c>
      <c r="Q3276">
        <v>0</v>
      </c>
      <c r="R3276" t="s">
        <v>76</v>
      </c>
      <c r="S3276">
        <v>0</v>
      </c>
      <c r="T3276">
        <v>0</v>
      </c>
      <c r="U3276" t="s">
        <v>9</v>
      </c>
      <c r="V3276" s="3">
        <v>38203.451388888891</v>
      </c>
      <c r="W3276">
        <v>1</v>
      </c>
      <c r="X3276" s="3">
        <v>38203.476388888892</v>
      </c>
      <c r="Y3276" t="s">
        <v>9</v>
      </c>
      <c r="Z3276">
        <v>0</v>
      </c>
      <c r="AA3276">
        <v>0</v>
      </c>
      <c r="AB3276" t="s">
        <v>88</v>
      </c>
    </row>
    <row r="3277" spans="1:28" x14ac:dyDescent="0.25">
      <c r="A3277" t="s">
        <v>74</v>
      </c>
      <c r="B3277" t="s">
        <v>75</v>
      </c>
      <c r="C3277">
        <v>53.649500000000003</v>
      </c>
      <c r="D3277">
        <v>9.9618000000000002</v>
      </c>
      <c r="E3277">
        <v>15</v>
      </c>
      <c r="F3277" s="2">
        <v>38204</v>
      </c>
      <c r="G3277">
        <v>18.3</v>
      </c>
      <c r="H3277" s="3">
        <v>38204.478472222225</v>
      </c>
      <c r="I3277" s="3">
        <v>38204.451388888891</v>
      </c>
      <c r="J3277">
        <v>28.5</v>
      </c>
      <c r="K3277">
        <v>28.5</v>
      </c>
      <c r="L3277" s="3">
        <v>38204.476388888892</v>
      </c>
      <c r="M3277" t="s">
        <v>9</v>
      </c>
      <c r="N3277" t="s">
        <v>9</v>
      </c>
      <c r="O3277" t="s">
        <v>9</v>
      </c>
      <c r="P3277" s="3">
        <v>38204.478472222225</v>
      </c>
      <c r="Q3277">
        <v>0</v>
      </c>
      <c r="R3277" t="s">
        <v>76</v>
      </c>
      <c r="S3277">
        <v>0</v>
      </c>
      <c r="T3277">
        <v>0</v>
      </c>
      <c r="U3277" t="s">
        <v>9</v>
      </c>
      <c r="V3277" s="3">
        <v>38204.451388888891</v>
      </c>
      <c r="W3277">
        <v>1</v>
      </c>
      <c r="X3277" s="3">
        <v>38204.476388888892</v>
      </c>
      <c r="Y3277" t="s">
        <v>9</v>
      </c>
      <c r="Z3277">
        <v>0</v>
      </c>
      <c r="AA3277">
        <v>0</v>
      </c>
      <c r="AB3277" t="s">
        <v>88</v>
      </c>
    </row>
    <row r="3278" spans="1:28" x14ac:dyDescent="0.25">
      <c r="A3278" t="s">
        <v>74</v>
      </c>
      <c r="B3278" t="s">
        <v>75</v>
      </c>
      <c r="C3278">
        <v>53.649500000000003</v>
      </c>
      <c r="D3278">
        <v>9.9618000000000002</v>
      </c>
      <c r="E3278">
        <v>15</v>
      </c>
      <c r="F3278" s="2">
        <v>38205</v>
      </c>
      <c r="G3278">
        <v>18.600000000000001</v>
      </c>
      <c r="H3278" s="3">
        <v>38205.478472222225</v>
      </c>
      <c r="I3278" s="3">
        <v>38205.451388888891</v>
      </c>
      <c r="J3278">
        <v>27.7</v>
      </c>
      <c r="K3278">
        <v>29.8</v>
      </c>
      <c r="L3278" s="3">
        <v>38205.475694444445</v>
      </c>
      <c r="M3278" t="s">
        <v>9</v>
      </c>
      <c r="N3278" t="s">
        <v>9</v>
      </c>
      <c r="O3278" t="s">
        <v>9</v>
      </c>
      <c r="P3278" s="3">
        <v>38205.478472222225</v>
      </c>
      <c r="Q3278">
        <v>0</v>
      </c>
      <c r="R3278" t="s">
        <v>76</v>
      </c>
      <c r="S3278">
        <v>0</v>
      </c>
      <c r="T3278">
        <v>0</v>
      </c>
      <c r="U3278" t="s">
        <v>9</v>
      </c>
      <c r="V3278" s="3">
        <v>38205.451388888891</v>
      </c>
      <c r="W3278">
        <v>1</v>
      </c>
      <c r="X3278" s="3">
        <v>38205.475694444445</v>
      </c>
      <c r="Y3278" t="s">
        <v>9</v>
      </c>
      <c r="Z3278">
        <v>0</v>
      </c>
      <c r="AA3278">
        <v>0</v>
      </c>
      <c r="AB3278" t="s">
        <v>88</v>
      </c>
    </row>
    <row r="3279" spans="1:28" x14ac:dyDescent="0.25">
      <c r="A3279" t="s">
        <v>74</v>
      </c>
      <c r="B3279" t="s">
        <v>75</v>
      </c>
      <c r="C3279">
        <v>53.649500000000003</v>
      </c>
      <c r="D3279">
        <v>9.9618000000000002</v>
      </c>
      <c r="E3279">
        <v>15</v>
      </c>
      <c r="F3279" s="2">
        <v>38206</v>
      </c>
      <c r="G3279">
        <v>15.3</v>
      </c>
      <c r="H3279" s="3">
        <v>38206.478472222225</v>
      </c>
      <c r="I3279" s="3">
        <v>38206.451388888891</v>
      </c>
      <c r="J3279">
        <v>28.6</v>
      </c>
      <c r="K3279">
        <v>29.1</v>
      </c>
      <c r="L3279" s="3">
        <v>38206.475694444445</v>
      </c>
      <c r="M3279" t="s">
        <v>9</v>
      </c>
      <c r="N3279" t="s">
        <v>9</v>
      </c>
      <c r="O3279" t="s">
        <v>9</v>
      </c>
      <c r="P3279" s="3">
        <v>38206.478472222225</v>
      </c>
      <c r="Q3279">
        <v>0</v>
      </c>
      <c r="R3279" t="s">
        <v>76</v>
      </c>
      <c r="S3279">
        <v>0</v>
      </c>
      <c r="T3279">
        <v>0</v>
      </c>
      <c r="U3279" t="s">
        <v>9</v>
      </c>
      <c r="V3279" s="3">
        <v>38206.451388888891</v>
      </c>
      <c r="W3279">
        <v>1</v>
      </c>
      <c r="X3279" s="3">
        <v>38206.475694444445</v>
      </c>
      <c r="Y3279" t="s">
        <v>9</v>
      </c>
      <c r="Z3279">
        <v>0</v>
      </c>
      <c r="AA3279">
        <v>0</v>
      </c>
      <c r="AB3279" t="s">
        <v>88</v>
      </c>
    </row>
    <row r="3280" spans="1:28" x14ac:dyDescent="0.25">
      <c r="A3280" t="s">
        <v>74</v>
      </c>
      <c r="B3280" t="s">
        <v>75</v>
      </c>
      <c r="C3280">
        <v>53.649500000000003</v>
      </c>
      <c r="D3280">
        <v>9.9618000000000002</v>
      </c>
      <c r="E3280">
        <v>15</v>
      </c>
      <c r="F3280" s="2">
        <v>38207</v>
      </c>
      <c r="G3280">
        <v>19</v>
      </c>
      <c r="H3280" s="3">
        <v>38207.478472222225</v>
      </c>
      <c r="I3280" s="3">
        <v>38207.451388888891</v>
      </c>
      <c r="J3280">
        <v>29</v>
      </c>
      <c r="K3280">
        <v>29.5</v>
      </c>
      <c r="L3280" s="3">
        <v>38207.475694444445</v>
      </c>
      <c r="M3280" t="s">
        <v>9</v>
      </c>
      <c r="N3280" t="s">
        <v>9</v>
      </c>
      <c r="O3280" t="s">
        <v>9</v>
      </c>
      <c r="P3280" s="3">
        <v>38207.478472222225</v>
      </c>
      <c r="Q3280">
        <v>0</v>
      </c>
      <c r="R3280" t="s">
        <v>76</v>
      </c>
      <c r="S3280">
        <v>0</v>
      </c>
      <c r="T3280">
        <v>0</v>
      </c>
      <c r="U3280" t="s">
        <v>9</v>
      </c>
      <c r="V3280" s="3">
        <v>38207.451388888891</v>
      </c>
      <c r="W3280">
        <v>1</v>
      </c>
      <c r="X3280" s="3">
        <v>38207.475694444445</v>
      </c>
      <c r="Y3280" t="s">
        <v>9</v>
      </c>
      <c r="Z3280">
        <v>0</v>
      </c>
      <c r="AA3280">
        <v>0</v>
      </c>
      <c r="AB3280" t="s">
        <v>88</v>
      </c>
    </row>
    <row r="3281" spans="1:28" x14ac:dyDescent="0.25">
      <c r="A3281" t="s">
        <v>74</v>
      </c>
      <c r="B3281" t="s">
        <v>75</v>
      </c>
      <c r="C3281">
        <v>53.649500000000003</v>
      </c>
      <c r="D3281">
        <v>9.9618000000000002</v>
      </c>
      <c r="E3281">
        <v>15</v>
      </c>
      <c r="F3281" s="2">
        <v>38208</v>
      </c>
      <c r="G3281">
        <v>15.6</v>
      </c>
      <c r="H3281" s="3">
        <v>38208.478472222225</v>
      </c>
      <c r="I3281" s="3">
        <v>38208.451388888891</v>
      </c>
      <c r="J3281">
        <v>29.8</v>
      </c>
      <c r="K3281">
        <v>29.8</v>
      </c>
      <c r="L3281" s="3">
        <v>38208.475694444445</v>
      </c>
      <c r="M3281" t="s">
        <v>9</v>
      </c>
      <c r="N3281" t="s">
        <v>9</v>
      </c>
      <c r="O3281" t="s">
        <v>9</v>
      </c>
      <c r="P3281" s="3">
        <v>38208.478472222225</v>
      </c>
      <c r="Q3281">
        <v>0</v>
      </c>
      <c r="R3281" t="s">
        <v>76</v>
      </c>
      <c r="S3281">
        <v>0</v>
      </c>
      <c r="T3281">
        <v>0</v>
      </c>
      <c r="U3281" t="s">
        <v>9</v>
      </c>
      <c r="V3281" s="3">
        <v>38208.451388888891</v>
      </c>
      <c r="W3281">
        <v>1</v>
      </c>
      <c r="X3281" s="3">
        <v>38208.475694444445</v>
      </c>
      <c r="Y3281" t="s">
        <v>9</v>
      </c>
      <c r="Z3281">
        <v>0</v>
      </c>
      <c r="AA3281">
        <v>0</v>
      </c>
      <c r="AB3281" t="s">
        <v>88</v>
      </c>
    </row>
    <row r="3282" spans="1:28" x14ac:dyDescent="0.25">
      <c r="A3282" t="s">
        <v>74</v>
      </c>
      <c r="B3282" t="s">
        <v>75</v>
      </c>
      <c r="C3282">
        <v>53.649500000000003</v>
      </c>
      <c r="D3282">
        <v>9.9618000000000002</v>
      </c>
      <c r="E3282">
        <v>15</v>
      </c>
      <c r="F3282" s="2">
        <v>38209</v>
      </c>
      <c r="G3282">
        <v>17.2</v>
      </c>
      <c r="H3282" s="3">
        <v>38209.478472222225</v>
      </c>
      <c r="I3282" s="3">
        <v>38209.451388888891</v>
      </c>
      <c r="J3282">
        <v>29.7</v>
      </c>
      <c r="K3282">
        <v>30.3</v>
      </c>
      <c r="L3282" s="3">
        <v>38209.475694444445</v>
      </c>
      <c r="M3282" t="s">
        <v>9</v>
      </c>
      <c r="N3282" t="s">
        <v>9</v>
      </c>
      <c r="O3282" t="s">
        <v>9</v>
      </c>
      <c r="P3282" s="3">
        <v>38209.478472222225</v>
      </c>
      <c r="Q3282">
        <v>0</v>
      </c>
      <c r="R3282" t="s">
        <v>76</v>
      </c>
      <c r="S3282">
        <v>0</v>
      </c>
      <c r="T3282">
        <v>0</v>
      </c>
      <c r="U3282" t="s">
        <v>9</v>
      </c>
      <c r="V3282" s="3">
        <v>38209.451388888891</v>
      </c>
      <c r="W3282">
        <v>1</v>
      </c>
      <c r="X3282" s="3">
        <v>38209.475694444445</v>
      </c>
      <c r="Y3282" t="s">
        <v>9</v>
      </c>
      <c r="Z3282">
        <v>0</v>
      </c>
      <c r="AA3282">
        <v>0</v>
      </c>
      <c r="AB3282" t="s">
        <v>88</v>
      </c>
    </row>
    <row r="3283" spans="1:28" x14ac:dyDescent="0.25">
      <c r="A3283" t="s">
        <v>74</v>
      </c>
      <c r="B3283" t="s">
        <v>75</v>
      </c>
      <c r="C3283">
        <v>53.649500000000003</v>
      </c>
      <c r="D3283">
        <v>9.9618000000000002</v>
      </c>
      <c r="E3283">
        <v>15</v>
      </c>
      <c r="F3283" s="2">
        <v>38211</v>
      </c>
      <c r="G3283">
        <v>13.6</v>
      </c>
      <c r="H3283" s="3">
        <v>38211.484027777777</v>
      </c>
      <c r="I3283" s="3">
        <v>38211.456944444442</v>
      </c>
      <c r="J3283">
        <v>26</v>
      </c>
      <c r="K3283">
        <v>26</v>
      </c>
      <c r="L3283" s="3">
        <v>38211.475694444445</v>
      </c>
      <c r="M3283" t="s">
        <v>9</v>
      </c>
      <c r="N3283" t="s">
        <v>9</v>
      </c>
      <c r="O3283" t="s">
        <v>9</v>
      </c>
      <c r="P3283" s="3">
        <v>38211.484027777777</v>
      </c>
      <c r="Q3283">
        <v>0</v>
      </c>
      <c r="R3283" t="s">
        <v>76</v>
      </c>
      <c r="S3283">
        <v>0</v>
      </c>
      <c r="T3283">
        <v>0</v>
      </c>
      <c r="U3283" t="s">
        <v>9</v>
      </c>
      <c r="V3283" s="3">
        <v>38211.456944444442</v>
      </c>
      <c r="W3283">
        <v>1</v>
      </c>
      <c r="X3283" s="3">
        <v>38211.475694444445</v>
      </c>
      <c r="Y3283" t="s">
        <v>9</v>
      </c>
      <c r="Z3283">
        <v>0</v>
      </c>
      <c r="AA3283">
        <v>0</v>
      </c>
      <c r="AB3283" t="s">
        <v>88</v>
      </c>
    </row>
    <row r="3284" spans="1:28" x14ac:dyDescent="0.25">
      <c r="A3284" t="s">
        <v>74</v>
      </c>
      <c r="B3284" t="s">
        <v>75</v>
      </c>
      <c r="C3284">
        <v>53.649500000000003</v>
      </c>
      <c r="D3284">
        <v>9.9618000000000002</v>
      </c>
      <c r="E3284">
        <v>15</v>
      </c>
      <c r="F3284" s="2">
        <v>38212</v>
      </c>
      <c r="G3284">
        <v>16.600000000000001</v>
      </c>
      <c r="H3284" s="3">
        <v>38212.484027777777</v>
      </c>
      <c r="I3284" s="3">
        <v>38212.456944444442</v>
      </c>
      <c r="J3284">
        <v>20</v>
      </c>
      <c r="K3284">
        <v>27.9</v>
      </c>
      <c r="L3284" s="3">
        <v>38212.474999999999</v>
      </c>
      <c r="M3284" t="s">
        <v>9</v>
      </c>
      <c r="N3284" t="s">
        <v>9</v>
      </c>
      <c r="O3284" t="s">
        <v>9</v>
      </c>
      <c r="P3284" s="3">
        <v>38212.484027777777</v>
      </c>
      <c r="Q3284">
        <v>13.1</v>
      </c>
      <c r="R3284" t="s">
        <v>77</v>
      </c>
      <c r="S3284">
        <v>13.1</v>
      </c>
      <c r="T3284">
        <v>0</v>
      </c>
      <c r="U3284" t="s">
        <v>9</v>
      </c>
      <c r="V3284" s="3">
        <v>38212.456944444442</v>
      </c>
      <c r="W3284">
        <v>1</v>
      </c>
      <c r="X3284" s="3">
        <v>38212.474999999999</v>
      </c>
      <c r="Y3284" t="s">
        <v>9</v>
      </c>
      <c r="Z3284">
        <v>13.1</v>
      </c>
      <c r="AA3284">
        <v>0</v>
      </c>
      <c r="AB3284" t="s">
        <v>88</v>
      </c>
    </row>
    <row r="3285" spans="1:28" x14ac:dyDescent="0.25">
      <c r="A3285" t="s">
        <v>74</v>
      </c>
      <c r="B3285" t="s">
        <v>75</v>
      </c>
      <c r="C3285">
        <v>53.649500000000003</v>
      </c>
      <c r="D3285">
        <v>9.9618000000000002</v>
      </c>
      <c r="E3285">
        <v>15</v>
      </c>
      <c r="F3285" s="2">
        <v>38213</v>
      </c>
      <c r="G3285">
        <v>16.8</v>
      </c>
      <c r="H3285" s="3">
        <v>38213.484027777777</v>
      </c>
      <c r="I3285" s="3">
        <v>38213.456944444442</v>
      </c>
      <c r="J3285">
        <v>22</v>
      </c>
      <c r="K3285">
        <v>22</v>
      </c>
      <c r="L3285" s="3">
        <v>38213.474999999999</v>
      </c>
      <c r="M3285" t="s">
        <v>9</v>
      </c>
      <c r="N3285" t="s">
        <v>9</v>
      </c>
      <c r="O3285" t="s">
        <v>9</v>
      </c>
      <c r="P3285" s="3">
        <v>38213.484027777777</v>
      </c>
      <c r="Q3285">
        <v>2.4</v>
      </c>
      <c r="R3285" t="s">
        <v>77</v>
      </c>
      <c r="S3285">
        <v>2.4</v>
      </c>
      <c r="T3285">
        <v>0</v>
      </c>
      <c r="U3285" t="s">
        <v>9</v>
      </c>
      <c r="V3285" s="3">
        <v>38213.456944444442</v>
      </c>
      <c r="W3285">
        <v>1</v>
      </c>
      <c r="X3285" s="3">
        <v>38213.474999999999</v>
      </c>
      <c r="Y3285" t="s">
        <v>9</v>
      </c>
      <c r="Z3285">
        <v>2.4</v>
      </c>
      <c r="AA3285">
        <v>0</v>
      </c>
      <c r="AB3285" t="s">
        <v>88</v>
      </c>
    </row>
    <row r="3286" spans="1:28" x14ac:dyDescent="0.25">
      <c r="A3286" t="s">
        <v>74</v>
      </c>
      <c r="B3286" t="s">
        <v>75</v>
      </c>
      <c r="C3286">
        <v>53.649500000000003</v>
      </c>
      <c r="D3286">
        <v>9.9618000000000002</v>
      </c>
      <c r="E3286">
        <v>15</v>
      </c>
      <c r="F3286" s="2">
        <v>38214</v>
      </c>
      <c r="G3286">
        <v>13.3</v>
      </c>
      <c r="H3286" s="3">
        <v>38214.464583333334</v>
      </c>
      <c r="I3286" s="3">
        <v>38214.4375</v>
      </c>
      <c r="J3286">
        <v>20</v>
      </c>
      <c r="K3286">
        <v>23.6</v>
      </c>
      <c r="L3286" s="3">
        <v>38214.474999999999</v>
      </c>
      <c r="M3286" t="s">
        <v>9</v>
      </c>
      <c r="N3286" t="s">
        <v>9</v>
      </c>
      <c r="O3286" t="s">
        <v>9</v>
      </c>
      <c r="P3286" s="3">
        <v>38214.464583333334</v>
      </c>
      <c r="Q3286">
        <v>0</v>
      </c>
      <c r="R3286" t="s">
        <v>76</v>
      </c>
      <c r="S3286">
        <v>0</v>
      </c>
      <c r="T3286">
        <v>0</v>
      </c>
      <c r="U3286" t="s">
        <v>9</v>
      </c>
      <c r="V3286" s="3">
        <v>38214.4375</v>
      </c>
      <c r="W3286">
        <v>1</v>
      </c>
      <c r="X3286" s="3">
        <v>38214.474999999999</v>
      </c>
      <c r="Y3286" t="s">
        <v>9</v>
      </c>
      <c r="Z3286">
        <v>0</v>
      </c>
      <c r="AA3286">
        <v>0</v>
      </c>
      <c r="AB3286" t="s">
        <v>88</v>
      </c>
    </row>
    <row r="3287" spans="1:28" x14ac:dyDescent="0.25">
      <c r="A3287" t="s">
        <v>74</v>
      </c>
      <c r="B3287" t="s">
        <v>75</v>
      </c>
      <c r="C3287">
        <v>53.649500000000003</v>
      </c>
      <c r="D3287">
        <v>9.9618000000000002</v>
      </c>
      <c r="E3287">
        <v>15</v>
      </c>
      <c r="F3287" s="2">
        <v>38215</v>
      </c>
      <c r="G3287">
        <v>14.6</v>
      </c>
      <c r="H3287" s="3">
        <v>38215.458333333336</v>
      </c>
      <c r="I3287" s="3">
        <v>38215.431250000001</v>
      </c>
      <c r="J3287">
        <v>21</v>
      </c>
      <c r="K3287">
        <v>22</v>
      </c>
      <c r="L3287" s="3">
        <v>38215.474999999999</v>
      </c>
      <c r="M3287" t="s">
        <v>9</v>
      </c>
      <c r="N3287" t="s">
        <v>9</v>
      </c>
      <c r="O3287" t="s">
        <v>9</v>
      </c>
      <c r="P3287" s="3">
        <v>38215.458333333336</v>
      </c>
      <c r="Q3287">
        <v>0.4</v>
      </c>
      <c r="R3287" t="s">
        <v>77</v>
      </c>
      <c r="S3287">
        <v>0.4</v>
      </c>
      <c r="T3287">
        <v>0</v>
      </c>
      <c r="U3287" t="s">
        <v>9</v>
      </c>
      <c r="V3287" s="3">
        <v>38215.431250000001</v>
      </c>
      <c r="W3287">
        <v>1</v>
      </c>
      <c r="X3287" s="3">
        <v>38215.474999999999</v>
      </c>
      <c r="Y3287" t="s">
        <v>9</v>
      </c>
      <c r="Z3287">
        <v>0.4</v>
      </c>
      <c r="AA3287">
        <v>0</v>
      </c>
      <c r="AB3287" t="s">
        <v>88</v>
      </c>
    </row>
    <row r="3288" spans="1:28" x14ac:dyDescent="0.25">
      <c r="A3288" t="s">
        <v>74</v>
      </c>
      <c r="B3288" t="s">
        <v>75</v>
      </c>
      <c r="C3288">
        <v>53.649500000000003</v>
      </c>
      <c r="D3288">
        <v>9.9618000000000002</v>
      </c>
      <c r="E3288">
        <v>15</v>
      </c>
      <c r="F3288" s="2">
        <v>38216</v>
      </c>
      <c r="G3288">
        <v>15</v>
      </c>
      <c r="H3288" s="3">
        <v>38216.48541666667</v>
      </c>
      <c r="I3288" s="3">
        <v>38216.458333333336</v>
      </c>
      <c r="J3288">
        <v>23</v>
      </c>
      <c r="K3288">
        <v>23</v>
      </c>
      <c r="L3288" s="3">
        <v>38216.474999999999</v>
      </c>
      <c r="M3288" t="s">
        <v>9</v>
      </c>
      <c r="N3288" t="s">
        <v>9</v>
      </c>
      <c r="O3288" t="s">
        <v>9</v>
      </c>
      <c r="P3288" s="3">
        <v>38216.48541666667</v>
      </c>
      <c r="Q3288">
        <v>1.1000000000000001</v>
      </c>
      <c r="R3288" t="s">
        <v>77</v>
      </c>
      <c r="S3288">
        <v>1.1000000000000001</v>
      </c>
      <c r="T3288">
        <v>0</v>
      </c>
      <c r="U3288" t="s">
        <v>9</v>
      </c>
      <c r="V3288" s="3">
        <v>38216.458333333336</v>
      </c>
      <c r="W3288">
        <v>1</v>
      </c>
      <c r="X3288" s="3">
        <v>38216.474999999999</v>
      </c>
      <c r="Y3288" t="s">
        <v>9</v>
      </c>
      <c r="Z3288">
        <v>1.1000000000000001</v>
      </c>
      <c r="AA3288">
        <v>0</v>
      </c>
      <c r="AB3288" t="s">
        <v>88</v>
      </c>
    </row>
    <row r="3289" spans="1:28" x14ac:dyDescent="0.25">
      <c r="A3289" t="s">
        <v>74</v>
      </c>
      <c r="B3289" t="s">
        <v>75</v>
      </c>
      <c r="C3289">
        <v>53.649500000000003</v>
      </c>
      <c r="D3289">
        <v>9.9618000000000002</v>
      </c>
      <c r="E3289">
        <v>15</v>
      </c>
      <c r="F3289" s="2">
        <v>38217</v>
      </c>
      <c r="G3289">
        <v>17</v>
      </c>
      <c r="H3289" s="3">
        <v>38217.48541666667</v>
      </c>
      <c r="I3289" s="3">
        <v>38217.458333333336</v>
      </c>
      <c r="J3289">
        <v>24</v>
      </c>
      <c r="K3289">
        <v>24.5</v>
      </c>
      <c r="L3289" s="3">
        <v>38217.474305555559</v>
      </c>
      <c r="M3289" t="s">
        <v>9</v>
      </c>
      <c r="N3289" t="s">
        <v>9</v>
      </c>
      <c r="O3289" t="s">
        <v>9</v>
      </c>
      <c r="P3289" s="3">
        <v>38217.48541666667</v>
      </c>
      <c r="Q3289">
        <v>0.05</v>
      </c>
      <c r="R3289" t="s">
        <v>77</v>
      </c>
      <c r="S3289">
        <v>0.05</v>
      </c>
      <c r="T3289">
        <v>0</v>
      </c>
      <c r="U3289" t="s">
        <v>82</v>
      </c>
      <c r="V3289" s="3">
        <v>38217.458333333336</v>
      </c>
      <c r="W3289">
        <v>1</v>
      </c>
      <c r="X3289" s="3">
        <v>38217.474305555559</v>
      </c>
      <c r="Y3289" t="s">
        <v>9</v>
      </c>
      <c r="Z3289">
        <v>0.05</v>
      </c>
      <c r="AA3289">
        <v>0</v>
      </c>
      <c r="AB3289" t="s">
        <v>88</v>
      </c>
    </row>
    <row r="3290" spans="1:28" x14ac:dyDescent="0.25">
      <c r="A3290" t="s">
        <v>74</v>
      </c>
      <c r="B3290" t="s">
        <v>75</v>
      </c>
      <c r="C3290">
        <v>53.649500000000003</v>
      </c>
      <c r="D3290">
        <v>9.9618000000000002</v>
      </c>
      <c r="E3290">
        <v>15</v>
      </c>
      <c r="F3290" s="2">
        <v>38218</v>
      </c>
      <c r="G3290">
        <v>18</v>
      </c>
      <c r="H3290" s="3">
        <v>38218.48541666667</v>
      </c>
      <c r="I3290" s="3">
        <v>38218.458333333336</v>
      </c>
      <c r="J3290">
        <v>23</v>
      </c>
      <c r="K3290">
        <v>26</v>
      </c>
      <c r="L3290" s="3">
        <v>38218.474305555559</v>
      </c>
      <c r="M3290" t="s">
        <v>9</v>
      </c>
      <c r="N3290" t="s">
        <v>9</v>
      </c>
      <c r="O3290" t="s">
        <v>9</v>
      </c>
      <c r="P3290" s="3">
        <v>38218.48541666667</v>
      </c>
      <c r="Q3290">
        <v>1.8</v>
      </c>
      <c r="R3290" t="s">
        <v>77</v>
      </c>
      <c r="S3290">
        <v>1.8</v>
      </c>
      <c r="T3290">
        <v>0</v>
      </c>
      <c r="U3290" t="s">
        <v>9</v>
      </c>
      <c r="V3290" s="3">
        <v>38218.458333333336</v>
      </c>
      <c r="W3290">
        <v>1</v>
      </c>
      <c r="X3290" s="3">
        <v>38218.474305555559</v>
      </c>
      <c r="Y3290" t="s">
        <v>9</v>
      </c>
      <c r="Z3290">
        <v>1.8</v>
      </c>
      <c r="AA3290">
        <v>0</v>
      </c>
      <c r="AB3290" t="s">
        <v>88</v>
      </c>
    </row>
    <row r="3291" spans="1:28" x14ac:dyDescent="0.25">
      <c r="A3291" t="s">
        <v>74</v>
      </c>
      <c r="B3291" t="s">
        <v>75</v>
      </c>
      <c r="C3291">
        <v>53.649500000000003</v>
      </c>
      <c r="D3291">
        <v>9.9618000000000002</v>
      </c>
      <c r="E3291">
        <v>15</v>
      </c>
      <c r="F3291" s="2">
        <v>38219</v>
      </c>
      <c r="G3291">
        <v>16</v>
      </c>
      <c r="H3291" s="3">
        <v>38219.48541666667</v>
      </c>
      <c r="I3291" s="3">
        <v>38219.458333333336</v>
      </c>
      <c r="J3291">
        <v>22.5</v>
      </c>
      <c r="K3291">
        <v>24</v>
      </c>
      <c r="L3291" s="3">
        <v>38219.474305555559</v>
      </c>
      <c r="M3291" t="s">
        <v>9</v>
      </c>
      <c r="N3291" t="s">
        <v>9</v>
      </c>
      <c r="O3291" t="s">
        <v>9</v>
      </c>
      <c r="P3291" s="3">
        <v>38219.48541666667</v>
      </c>
      <c r="Q3291">
        <v>0</v>
      </c>
      <c r="R3291" t="s">
        <v>76</v>
      </c>
      <c r="S3291">
        <v>0</v>
      </c>
      <c r="T3291">
        <v>0</v>
      </c>
      <c r="U3291" t="s">
        <v>9</v>
      </c>
      <c r="V3291" s="3">
        <v>38219.458333333336</v>
      </c>
      <c r="W3291">
        <v>1</v>
      </c>
      <c r="X3291" s="3">
        <v>38219.474305555559</v>
      </c>
      <c r="Y3291" t="s">
        <v>9</v>
      </c>
      <c r="Z3291">
        <v>0</v>
      </c>
      <c r="AA3291">
        <v>0</v>
      </c>
      <c r="AB3291" t="s">
        <v>88</v>
      </c>
    </row>
    <row r="3292" spans="1:28" x14ac:dyDescent="0.25">
      <c r="A3292" t="s">
        <v>74</v>
      </c>
      <c r="B3292" t="s">
        <v>75</v>
      </c>
      <c r="C3292">
        <v>53.649500000000003</v>
      </c>
      <c r="D3292">
        <v>9.9618000000000002</v>
      </c>
      <c r="E3292">
        <v>15</v>
      </c>
      <c r="F3292" s="2">
        <v>38220</v>
      </c>
      <c r="G3292">
        <v>14</v>
      </c>
      <c r="H3292" s="3">
        <v>38220.48541666667</v>
      </c>
      <c r="I3292" s="3">
        <v>38220.458333333336</v>
      </c>
      <c r="J3292">
        <v>18</v>
      </c>
      <c r="K3292">
        <v>22.6</v>
      </c>
      <c r="L3292" s="3">
        <v>38220.474305555559</v>
      </c>
      <c r="M3292" t="s">
        <v>9</v>
      </c>
      <c r="N3292" t="s">
        <v>9</v>
      </c>
      <c r="O3292" t="s">
        <v>9</v>
      </c>
      <c r="P3292" s="3">
        <v>38220.48541666667</v>
      </c>
      <c r="Q3292">
        <v>0.8</v>
      </c>
      <c r="R3292" t="s">
        <v>77</v>
      </c>
      <c r="S3292">
        <v>0.8</v>
      </c>
      <c r="T3292">
        <v>0</v>
      </c>
      <c r="U3292" t="s">
        <v>9</v>
      </c>
      <c r="V3292" s="3">
        <v>38220.458333333336</v>
      </c>
      <c r="W3292">
        <v>1</v>
      </c>
      <c r="X3292" s="3">
        <v>38220.474305555559</v>
      </c>
      <c r="Y3292" t="s">
        <v>9</v>
      </c>
      <c r="Z3292">
        <v>0.8</v>
      </c>
      <c r="AA3292">
        <v>0</v>
      </c>
      <c r="AB3292" t="s">
        <v>88</v>
      </c>
    </row>
    <row r="3293" spans="1:28" x14ac:dyDescent="0.25">
      <c r="A3293" t="s">
        <v>74</v>
      </c>
      <c r="B3293" t="s">
        <v>75</v>
      </c>
      <c r="C3293">
        <v>53.649500000000003</v>
      </c>
      <c r="D3293">
        <v>9.9618000000000002</v>
      </c>
      <c r="E3293">
        <v>15</v>
      </c>
      <c r="F3293" s="2">
        <v>38221</v>
      </c>
      <c r="G3293">
        <v>11.3</v>
      </c>
      <c r="H3293" s="3">
        <v>38221.48541666667</v>
      </c>
      <c r="I3293" s="3">
        <v>38221.458333333336</v>
      </c>
      <c r="J3293">
        <v>16</v>
      </c>
      <c r="K3293">
        <v>18.399999999999999</v>
      </c>
      <c r="L3293" s="3">
        <v>38221.473611111112</v>
      </c>
      <c r="M3293" t="s">
        <v>9</v>
      </c>
      <c r="N3293" t="s">
        <v>9</v>
      </c>
      <c r="O3293" t="s">
        <v>9</v>
      </c>
      <c r="P3293" s="3">
        <v>38221.48541666667</v>
      </c>
      <c r="Q3293">
        <v>6.7</v>
      </c>
      <c r="R3293" t="s">
        <v>77</v>
      </c>
      <c r="S3293">
        <v>6.7</v>
      </c>
      <c r="T3293">
        <v>0</v>
      </c>
      <c r="U3293" t="s">
        <v>9</v>
      </c>
      <c r="V3293" s="3">
        <v>38221.458333333336</v>
      </c>
      <c r="W3293">
        <v>1</v>
      </c>
      <c r="X3293" s="3">
        <v>38221.473611111112</v>
      </c>
      <c r="Y3293" t="s">
        <v>9</v>
      </c>
      <c r="Z3293">
        <v>6.7</v>
      </c>
      <c r="AA3293">
        <v>0</v>
      </c>
      <c r="AB3293" t="s">
        <v>88</v>
      </c>
    </row>
    <row r="3294" spans="1:28" x14ac:dyDescent="0.25">
      <c r="A3294" t="s">
        <v>74</v>
      </c>
      <c r="B3294" t="s">
        <v>75</v>
      </c>
      <c r="C3294">
        <v>53.649500000000003</v>
      </c>
      <c r="D3294">
        <v>9.9618000000000002</v>
      </c>
      <c r="E3294">
        <v>15</v>
      </c>
      <c r="F3294" s="2">
        <v>38222</v>
      </c>
      <c r="G3294">
        <v>11</v>
      </c>
      <c r="H3294" s="3">
        <v>38222.464583333334</v>
      </c>
      <c r="I3294" s="3">
        <v>38222.4375</v>
      </c>
      <c r="J3294">
        <v>19</v>
      </c>
      <c r="K3294">
        <v>19</v>
      </c>
      <c r="L3294" s="3">
        <v>38222.473611111112</v>
      </c>
      <c r="M3294" t="s">
        <v>9</v>
      </c>
      <c r="N3294" t="s">
        <v>9</v>
      </c>
      <c r="O3294" t="s">
        <v>9</v>
      </c>
      <c r="P3294" s="3">
        <v>38222.464583333334</v>
      </c>
      <c r="Q3294" t="s">
        <v>9</v>
      </c>
      <c r="R3294" t="s">
        <v>77</v>
      </c>
      <c r="S3294">
        <v>9</v>
      </c>
      <c r="T3294" t="s">
        <v>9</v>
      </c>
      <c r="U3294" t="s">
        <v>9</v>
      </c>
      <c r="V3294" s="3">
        <v>38222.4375</v>
      </c>
      <c r="W3294">
        <v>3</v>
      </c>
      <c r="X3294" s="3">
        <v>38222.473611111112</v>
      </c>
      <c r="Y3294" t="s">
        <v>9</v>
      </c>
      <c r="Z3294" t="s">
        <v>9</v>
      </c>
      <c r="AA3294" t="s">
        <v>9</v>
      </c>
      <c r="AB3294" t="s">
        <v>89</v>
      </c>
    </row>
    <row r="3295" spans="1:28" x14ac:dyDescent="0.25">
      <c r="A3295" t="s">
        <v>74</v>
      </c>
      <c r="B3295" t="s">
        <v>75</v>
      </c>
      <c r="C3295">
        <v>53.649500000000003</v>
      </c>
      <c r="D3295">
        <v>9.9618000000000002</v>
      </c>
      <c r="E3295">
        <v>15</v>
      </c>
      <c r="F3295" s="2">
        <v>38223</v>
      </c>
      <c r="G3295">
        <v>14</v>
      </c>
      <c r="H3295" s="3">
        <v>38223.48541666667</v>
      </c>
      <c r="I3295" s="3">
        <v>38223.458333333336</v>
      </c>
      <c r="J3295">
        <v>23</v>
      </c>
      <c r="K3295">
        <v>23</v>
      </c>
      <c r="L3295" s="3">
        <v>38223.473611111112</v>
      </c>
      <c r="M3295" t="s">
        <v>9</v>
      </c>
      <c r="N3295" t="s">
        <v>9</v>
      </c>
      <c r="O3295" t="s">
        <v>9</v>
      </c>
      <c r="P3295" s="3">
        <v>38223.48541666667</v>
      </c>
      <c r="Q3295">
        <v>0</v>
      </c>
      <c r="R3295" t="s">
        <v>76</v>
      </c>
      <c r="S3295">
        <v>0</v>
      </c>
      <c r="T3295">
        <v>0</v>
      </c>
      <c r="U3295" t="s">
        <v>9</v>
      </c>
      <c r="V3295" s="3">
        <v>38223.458333333336</v>
      </c>
      <c r="W3295">
        <v>1</v>
      </c>
      <c r="X3295" s="3">
        <v>38223.473611111112</v>
      </c>
      <c r="Y3295" t="s">
        <v>9</v>
      </c>
      <c r="Z3295">
        <v>0</v>
      </c>
      <c r="AA3295">
        <v>0</v>
      </c>
      <c r="AB3295" t="s">
        <v>88</v>
      </c>
    </row>
    <row r="3296" spans="1:28" x14ac:dyDescent="0.25">
      <c r="A3296" t="s">
        <v>74</v>
      </c>
      <c r="B3296" t="s">
        <v>75</v>
      </c>
      <c r="C3296">
        <v>53.649500000000003</v>
      </c>
      <c r="D3296">
        <v>9.9618000000000002</v>
      </c>
      <c r="E3296">
        <v>15</v>
      </c>
      <c r="F3296" s="2">
        <v>38224</v>
      </c>
      <c r="G3296">
        <v>14</v>
      </c>
      <c r="H3296" s="3">
        <v>38224.48541666667</v>
      </c>
      <c r="I3296" s="3">
        <v>38224.458333333336</v>
      </c>
      <c r="J3296">
        <v>16</v>
      </c>
      <c r="K3296">
        <v>23</v>
      </c>
      <c r="L3296" s="3">
        <v>38224.473611111112</v>
      </c>
      <c r="M3296" t="s">
        <v>9</v>
      </c>
      <c r="N3296" t="s">
        <v>9</v>
      </c>
      <c r="O3296" t="s">
        <v>9</v>
      </c>
      <c r="P3296" s="3">
        <v>38224.48541666667</v>
      </c>
      <c r="Q3296">
        <v>9</v>
      </c>
      <c r="R3296" t="s">
        <v>77</v>
      </c>
      <c r="S3296">
        <v>9</v>
      </c>
      <c r="T3296">
        <v>0</v>
      </c>
      <c r="U3296" t="s">
        <v>9</v>
      </c>
      <c r="V3296" s="3">
        <v>38224.458333333336</v>
      </c>
      <c r="W3296">
        <v>1</v>
      </c>
      <c r="X3296" s="3">
        <v>38224.473611111112</v>
      </c>
      <c r="Y3296" t="s">
        <v>9</v>
      </c>
      <c r="Z3296">
        <v>9</v>
      </c>
      <c r="AA3296">
        <v>0</v>
      </c>
      <c r="AB3296" t="s">
        <v>88</v>
      </c>
    </row>
    <row r="3297" spans="1:28" x14ac:dyDescent="0.25">
      <c r="A3297" t="s">
        <v>74</v>
      </c>
      <c r="B3297" t="s">
        <v>75</v>
      </c>
      <c r="C3297">
        <v>53.649500000000003</v>
      </c>
      <c r="D3297">
        <v>9.9618000000000002</v>
      </c>
      <c r="E3297">
        <v>15</v>
      </c>
      <c r="F3297" s="2">
        <v>38225</v>
      </c>
      <c r="G3297">
        <v>15.5</v>
      </c>
      <c r="H3297" s="3">
        <v>38225.48541666667</v>
      </c>
      <c r="I3297" s="3">
        <v>38225.458333333336</v>
      </c>
      <c r="J3297">
        <v>19</v>
      </c>
      <c r="K3297">
        <v>19</v>
      </c>
      <c r="L3297" s="3">
        <v>38225.472916666666</v>
      </c>
      <c r="M3297" t="s">
        <v>9</v>
      </c>
      <c r="N3297" t="s">
        <v>9</v>
      </c>
      <c r="O3297" t="s">
        <v>9</v>
      </c>
      <c r="P3297" s="3">
        <v>38225.48541666667</v>
      </c>
      <c r="Q3297">
        <v>1.4</v>
      </c>
      <c r="R3297" t="s">
        <v>77</v>
      </c>
      <c r="S3297">
        <v>1.4</v>
      </c>
      <c r="T3297">
        <v>0</v>
      </c>
      <c r="U3297" t="s">
        <v>9</v>
      </c>
      <c r="V3297" s="3">
        <v>38225.458333333336</v>
      </c>
      <c r="W3297">
        <v>1</v>
      </c>
      <c r="X3297" s="3">
        <v>38225.472916666666</v>
      </c>
      <c r="Y3297" t="s">
        <v>9</v>
      </c>
      <c r="Z3297">
        <v>1.4</v>
      </c>
      <c r="AA3297">
        <v>0</v>
      </c>
      <c r="AB3297" t="s">
        <v>88</v>
      </c>
    </row>
    <row r="3298" spans="1:28" x14ac:dyDescent="0.25">
      <c r="A3298" t="s">
        <v>74</v>
      </c>
      <c r="B3298" t="s">
        <v>75</v>
      </c>
      <c r="C3298">
        <v>53.649500000000003</v>
      </c>
      <c r="D3298">
        <v>9.9618000000000002</v>
      </c>
      <c r="E3298">
        <v>15</v>
      </c>
      <c r="F3298" s="2">
        <v>38226</v>
      </c>
      <c r="G3298">
        <v>13</v>
      </c>
      <c r="H3298" s="3">
        <v>38226.474999999999</v>
      </c>
      <c r="I3298" s="3">
        <v>38226.447916666664</v>
      </c>
      <c r="J3298">
        <v>15</v>
      </c>
      <c r="K3298">
        <v>20</v>
      </c>
      <c r="L3298" s="3">
        <v>38226.472916666666</v>
      </c>
      <c r="M3298" t="s">
        <v>9</v>
      </c>
      <c r="N3298" t="s">
        <v>9</v>
      </c>
      <c r="O3298" t="s">
        <v>9</v>
      </c>
      <c r="P3298" s="3">
        <v>38226.474999999999</v>
      </c>
      <c r="Q3298">
        <v>4</v>
      </c>
      <c r="R3298" t="s">
        <v>77</v>
      </c>
      <c r="S3298">
        <v>4</v>
      </c>
      <c r="T3298">
        <v>0</v>
      </c>
      <c r="U3298" t="s">
        <v>9</v>
      </c>
      <c r="V3298" s="3">
        <v>38226.447916666664</v>
      </c>
      <c r="W3298">
        <v>1</v>
      </c>
      <c r="X3298" s="3">
        <v>38226.472916666666</v>
      </c>
      <c r="Y3298" t="s">
        <v>9</v>
      </c>
      <c r="Z3298">
        <v>4</v>
      </c>
      <c r="AA3298">
        <v>0</v>
      </c>
      <c r="AB3298" t="s">
        <v>107</v>
      </c>
    </row>
    <row r="3299" spans="1:28" x14ac:dyDescent="0.25">
      <c r="A3299" t="s">
        <v>74</v>
      </c>
      <c r="B3299" t="s">
        <v>75</v>
      </c>
      <c r="C3299">
        <v>53.649500000000003</v>
      </c>
      <c r="D3299">
        <v>9.9618000000000002</v>
      </c>
      <c r="E3299">
        <v>15</v>
      </c>
      <c r="F3299" s="2">
        <v>38227</v>
      </c>
      <c r="G3299">
        <v>15</v>
      </c>
      <c r="H3299" s="3">
        <v>38227.48541666667</v>
      </c>
      <c r="I3299" s="3">
        <v>38227.458333333336</v>
      </c>
      <c r="J3299">
        <v>19</v>
      </c>
      <c r="K3299">
        <v>19</v>
      </c>
      <c r="L3299" s="3">
        <v>38227.472916666666</v>
      </c>
      <c r="M3299" t="s">
        <v>9</v>
      </c>
      <c r="N3299" t="s">
        <v>9</v>
      </c>
      <c r="O3299" t="s">
        <v>9</v>
      </c>
      <c r="P3299" s="3">
        <v>38227.48541666667</v>
      </c>
      <c r="Q3299">
        <v>3.3</v>
      </c>
      <c r="R3299" t="s">
        <v>77</v>
      </c>
      <c r="S3299">
        <v>3.3</v>
      </c>
      <c r="T3299">
        <v>0</v>
      </c>
      <c r="U3299" t="s">
        <v>9</v>
      </c>
      <c r="V3299" s="3">
        <v>38227.458333333336</v>
      </c>
      <c r="W3299">
        <v>1</v>
      </c>
      <c r="X3299" s="3">
        <v>38227.472916666666</v>
      </c>
      <c r="Y3299" t="s">
        <v>9</v>
      </c>
      <c r="Z3299">
        <v>3.3</v>
      </c>
      <c r="AA3299">
        <v>0</v>
      </c>
      <c r="AB3299" t="s">
        <v>88</v>
      </c>
    </row>
    <row r="3300" spans="1:28" x14ac:dyDescent="0.25">
      <c r="A3300" t="s">
        <v>74</v>
      </c>
      <c r="B3300" t="s">
        <v>75</v>
      </c>
      <c r="C3300">
        <v>53.649500000000003</v>
      </c>
      <c r="D3300">
        <v>9.9618000000000002</v>
      </c>
      <c r="E3300">
        <v>15</v>
      </c>
      <c r="F3300" s="2">
        <v>38228</v>
      </c>
      <c r="G3300">
        <v>9</v>
      </c>
      <c r="H3300" s="3">
        <v>38228.48541666667</v>
      </c>
      <c r="I3300" s="3">
        <v>38228.458333333336</v>
      </c>
      <c r="J3300">
        <v>19</v>
      </c>
      <c r="K3300">
        <v>20</v>
      </c>
      <c r="L3300" s="3">
        <v>38228.472222222219</v>
      </c>
      <c r="M3300" t="s">
        <v>9</v>
      </c>
      <c r="N3300" t="s">
        <v>9</v>
      </c>
      <c r="O3300" t="s">
        <v>9</v>
      </c>
      <c r="P3300" s="3">
        <v>38228.48541666667</v>
      </c>
      <c r="Q3300">
        <v>0</v>
      </c>
      <c r="R3300" t="s">
        <v>76</v>
      </c>
      <c r="S3300">
        <v>0</v>
      </c>
      <c r="T3300">
        <v>0</v>
      </c>
      <c r="U3300" t="s">
        <v>9</v>
      </c>
      <c r="V3300" s="3">
        <v>38228.458333333336</v>
      </c>
      <c r="W3300">
        <v>1</v>
      </c>
      <c r="X3300" s="3">
        <v>38228.472222222219</v>
      </c>
      <c r="Y3300" t="s">
        <v>9</v>
      </c>
      <c r="Z3300">
        <v>0</v>
      </c>
      <c r="AA3300">
        <v>0</v>
      </c>
      <c r="AB3300" t="s">
        <v>88</v>
      </c>
    </row>
    <row r="3301" spans="1:28" x14ac:dyDescent="0.25">
      <c r="A3301" t="s">
        <v>74</v>
      </c>
      <c r="B3301" t="s">
        <v>75</v>
      </c>
      <c r="C3301">
        <v>53.649500000000003</v>
      </c>
      <c r="D3301">
        <v>9.9618000000000002</v>
      </c>
      <c r="E3301">
        <v>15</v>
      </c>
      <c r="F3301" s="2">
        <v>38229</v>
      </c>
      <c r="G3301">
        <v>15</v>
      </c>
      <c r="H3301" s="3">
        <v>38229.48541666667</v>
      </c>
      <c r="I3301" s="3">
        <v>38229.458333333336</v>
      </c>
      <c r="J3301">
        <v>16</v>
      </c>
      <c r="K3301">
        <v>23</v>
      </c>
      <c r="L3301" s="3">
        <v>38229.472222222219</v>
      </c>
      <c r="M3301" t="s">
        <v>9</v>
      </c>
      <c r="N3301" t="s">
        <v>9</v>
      </c>
      <c r="O3301" t="s">
        <v>9</v>
      </c>
      <c r="P3301" s="3">
        <v>38229.48541666667</v>
      </c>
      <c r="Q3301" t="s">
        <v>9</v>
      </c>
      <c r="R3301" t="s">
        <v>77</v>
      </c>
      <c r="S3301">
        <v>9</v>
      </c>
      <c r="T3301">
        <v>0</v>
      </c>
      <c r="U3301" t="s">
        <v>9</v>
      </c>
      <c r="V3301" s="3">
        <v>38229.458333333336</v>
      </c>
      <c r="W3301">
        <v>3</v>
      </c>
      <c r="X3301" s="3">
        <v>38229.472222222219</v>
      </c>
      <c r="Y3301" t="s">
        <v>9</v>
      </c>
      <c r="Z3301" t="s">
        <v>9</v>
      </c>
      <c r="AA3301" t="s">
        <v>9</v>
      </c>
      <c r="AB3301" t="s">
        <v>108</v>
      </c>
    </row>
    <row r="3302" spans="1:28" x14ac:dyDescent="0.25">
      <c r="A3302" t="s">
        <v>74</v>
      </c>
      <c r="B3302" t="s">
        <v>75</v>
      </c>
      <c r="C3302">
        <v>53.649500000000003</v>
      </c>
      <c r="D3302">
        <v>9.9618000000000002</v>
      </c>
      <c r="E3302">
        <v>15</v>
      </c>
      <c r="F3302" s="2">
        <v>38230</v>
      </c>
      <c r="G3302">
        <v>8</v>
      </c>
      <c r="H3302" s="3">
        <v>38230.48541666667</v>
      </c>
      <c r="I3302" s="3">
        <v>38230.458333333336</v>
      </c>
      <c r="J3302">
        <v>16</v>
      </c>
      <c r="K3302">
        <v>19</v>
      </c>
      <c r="L3302" s="3">
        <v>38230.472222222219</v>
      </c>
      <c r="M3302" t="s">
        <v>9</v>
      </c>
      <c r="N3302" t="s">
        <v>9</v>
      </c>
      <c r="O3302" t="s">
        <v>9</v>
      </c>
      <c r="P3302" s="3">
        <v>38230.48541666667</v>
      </c>
      <c r="Q3302">
        <v>8.5</v>
      </c>
      <c r="R3302" t="s">
        <v>77</v>
      </c>
      <c r="S3302">
        <v>8.5</v>
      </c>
      <c r="T3302">
        <v>0</v>
      </c>
      <c r="U3302" t="s">
        <v>9</v>
      </c>
      <c r="V3302" s="3">
        <v>38230.458333333336</v>
      </c>
      <c r="W3302">
        <v>1</v>
      </c>
      <c r="X3302" s="3">
        <v>38230.472222222219</v>
      </c>
      <c r="Y3302" t="s">
        <v>9</v>
      </c>
      <c r="Z3302">
        <v>8.5</v>
      </c>
      <c r="AA3302">
        <v>0</v>
      </c>
      <c r="AB3302" t="s">
        <v>88</v>
      </c>
    </row>
    <row r="3303" spans="1:28" x14ac:dyDescent="0.25">
      <c r="A3303" t="s">
        <v>74</v>
      </c>
      <c r="B3303" t="s">
        <v>75</v>
      </c>
      <c r="C3303">
        <v>53.649500000000003</v>
      </c>
      <c r="D3303">
        <v>9.9618000000000002</v>
      </c>
      <c r="E3303">
        <v>15</v>
      </c>
      <c r="F3303" s="2">
        <v>38231</v>
      </c>
      <c r="G3303">
        <v>8</v>
      </c>
      <c r="H3303" s="3">
        <v>38231.48541666667</v>
      </c>
      <c r="I3303" s="3">
        <v>38231.458333333336</v>
      </c>
      <c r="J3303">
        <v>15</v>
      </c>
      <c r="K3303">
        <v>19</v>
      </c>
      <c r="L3303" s="3">
        <v>38231.472222222219</v>
      </c>
      <c r="M3303" t="s">
        <v>9</v>
      </c>
      <c r="N3303" t="s">
        <v>9</v>
      </c>
      <c r="O3303" t="s">
        <v>9</v>
      </c>
      <c r="P3303" s="3">
        <v>38231.48541666667</v>
      </c>
      <c r="Q3303">
        <v>10</v>
      </c>
      <c r="R3303" t="s">
        <v>77</v>
      </c>
      <c r="S3303">
        <v>10</v>
      </c>
      <c r="T3303">
        <v>0</v>
      </c>
      <c r="U3303" t="s">
        <v>9</v>
      </c>
      <c r="V3303" s="3">
        <v>38231.458333333336</v>
      </c>
      <c r="W3303">
        <v>1</v>
      </c>
      <c r="X3303" s="3">
        <v>38231.472222222219</v>
      </c>
      <c r="Y3303" t="s">
        <v>9</v>
      </c>
      <c r="Z3303">
        <v>10</v>
      </c>
      <c r="AA3303">
        <v>0</v>
      </c>
      <c r="AB3303" t="s">
        <v>109</v>
      </c>
    </row>
    <row r="3304" spans="1:28" x14ac:dyDescent="0.25">
      <c r="A3304" t="s">
        <v>74</v>
      </c>
      <c r="B3304" t="s">
        <v>75</v>
      </c>
      <c r="C3304">
        <v>53.649500000000003</v>
      </c>
      <c r="D3304">
        <v>9.9618000000000002</v>
      </c>
      <c r="E3304">
        <v>15</v>
      </c>
      <c r="F3304" s="2">
        <v>38232</v>
      </c>
      <c r="G3304">
        <v>7</v>
      </c>
      <c r="H3304" s="3">
        <v>38232.48541666667</v>
      </c>
      <c r="I3304" s="3">
        <v>38232.458333333336</v>
      </c>
      <c r="J3304">
        <v>19</v>
      </c>
      <c r="K3304">
        <v>19</v>
      </c>
      <c r="L3304" s="3">
        <v>38232.47152777778</v>
      </c>
      <c r="M3304" t="s">
        <v>9</v>
      </c>
      <c r="N3304" t="s">
        <v>9</v>
      </c>
      <c r="O3304" t="s">
        <v>9</v>
      </c>
      <c r="P3304" s="3">
        <v>38232.48541666667</v>
      </c>
      <c r="Q3304">
        <v>10</v>
      </c>
      <c r="R3304" t="s">
        <v>77</v>
      </c>
      <c r="S3304">
        <v>10</v>
      </c>
      <c r="T3304">
        <v>0</v>
      </c>
      <c r="U3304" t="s">
        <v>9</v>
      </c>
      <c r="V3304" s="3">
        <v>38232.458333333336</v>
      </c>
      <c r="W3304">
        <v>1</v>
      </c>
      <c r="X3304" s="3">
        <v>38232.47152777778</v>
      </c>
      <c r="Y3304" t="s">
        <v>9</v>
      </c>
      <c r="Z3304">
        <v>10</v>
      </c>
      <c r="AA3304">
        <v>0</v>
      </c>
      <c r="AB3304" t="s">
        <v>110</v>
      </c>
    </row>
    <row r="3305" spans="1:28" x14ac:dyDescent="0.25">
      <c r="A3305" t="s">
        <v>74</v>
      </c>
      <c r="B3305" t="s">
        <v>75</v>
      </c>
      <c r="C3305">
        <v>53.649500000000003</v>
      </c>
      <c r="D3305">
        <v>9.9618000000000002</v>
      </c>
      <c r="E3305">
        <v>15</v>
      </c>
      <c r="F3305" s="2">
        <v>38233</v>
      </c>
      <c r="G3305">
        <v>10</v>
      </c>
      <c r="H3305" s="3">
        <v>38233.48541666667</v>
      </c>
      <c r="I3305" s="3">
        <v>38233.458333333336</v>
      </c>
      <c r="J3305">
        <v>23</v>
      </c>
      <c r="K3305">
        <v>23</v>
      </c>
      <c r="L3305" s="3">
        <v>38233.47152777778</v>
      </c>
      <c r="M3305" t="s">
        <v>9</v>
      </c>
      <c r="N3305" t="s">
        <v>9</v>
      </c>
      <c r="O3305" t="s">
        <v>9</v>
      </c>
      <c r="P3305" s="3">
        <v>38233.48541666667</v>
      </c>
      <c r="Q3305">
        <v>0</v>
      </c>
      <c r="R3305" t="s">
        <v>76</v>
      </c>
      <c r="S3305">
        <v>0</v>
      </c>
      <c r="T3305">
        <v>0</v>
      </c>
      <c r="U3305" t="s">
        <v>9</v>
      </c>
      <c r="V3305" s="3">
        <v>38233.458333333336</v>
      </c>
      <c r="W3305">
        <v>1</v>
      </c>
      <c r="X3305" s="3">
        <v>38233.47152777778</v>
      </c>
      <c r="Y3305" t="s">
        <v>9</v>
      </c>
      <c r="Z3305">
        <v>0</v>
      </c>
      <c r="AA3305">
        <v>0</v>
      </c>
      <c r="AB3305" t="s">
        <v>88</v>
      </c>
    </row>
    <row r="3306" spans="1:28" x14ac:dyDescent="0.25">
      <c r="A3306" t="s">
        <v>74</v>
      </c>
      <c r="B3306" t="s">
        <v>75</v>
      </c>
      <c r="C3306">
        <v>53.649500000000003</v>
      </c>
      <c r="D3306">
        <v>9.9618000000000002</v>
      </c>
      <c r="E3306">
        <v>15</v>
      </c>
      <c r="F3306" s="2">
        <v>38234</v>
      </c>
      <c r="G3306">
        <v>11</v>
      </c>
      <c r="H3306" s="3">
        <v>38234.48541666667</v>
      </c>
      <c r="I3306" s="3">
        <v>38234.458333333336</v>
      </c>
      <c r="J3306">
        <v>24</v>
      </c>
      <c r="K3306">
        <v>24</v>
      </c>
      <c r="L3306" s="3">
        <v>38234.47152777778</v>
      </c>
      <c r="M3306" t="s">
        <v>9</v>
      </c>
      <c r="N3306" t="s">
        <v>9</v>
      </c>
      <c r="O3306" t="s">
        <v>9</v>
      </c>
      <c r="P3306" s="3">
        <v>38234.48541666667</v>
      </c>
      <c r="Q3306">
        <v>0</v>
      </c>
      <c r="R3306" t="s">
        <v>76</v>
      </c>
      <c r="S3306">
        <v>0</v>
      </c>
      <c r="T3306">
        <v>0</v>
      </c>
      <c r="U3306" t="s">
        <v>9</v>
      </c>
      <c r="V3306" s="3">
        <v>38234.458333333336</v>
      </c>
      <c r="W3306">
        <v>1</v>
      </c>
      <c r="X3306" s="3">
        <v>38234.47152777778</v>
      </c>
      <c r="Y3306" t="s">
        <v>9</v>
      </c>
      <c r="Z3306">
        <v>0</v>
      </c>
      <c r="AA3306">
        <v>0</v>
      </c>
      <c r="AB3306" t="s">
        <v>88</v>
      </c>
    </row>
    <row r="3307" spans="1:28" x14ac:dyDescent="0.25">
      <c r="A3307" t="s">
        <v>74</v>
      </c>
      <c r="B3307" t="s">
        <v>75</v>
      </c>
      <c r="C3307">
        <v>53.649500000000003</v>
      </c>
      <c r="D3307">
        <v>9.9618000000000002</v>
      </c>
      <c r="E3307">
        <v>15</v>
      </c>
      <c r="F3307" s="2">
        <v>38235</v>
      </c>
      <c r="G3307">
        <v>12.6</v>
      </c>
      <c r="H3307" s="3">
        <v>38235.48541666667</v>
      </c>
      <c r="I3307" s="3">
        <v>38235.458333333336</v>
      </c>
      <c r="J3307">
        <v>25</v>
      </c>
      <c r="K3307">
        <v>25</v>
      </c>
      <c r="L3307" s="3">
        <v>38235.470833333333</v>
      </c>
      <c r="M3307" t="s">
        <v>9</v>
      </c>
      <c r="N3307" t="s">
        <v>9</v>
      </c>
      <c r="O3307" t="s">
        <v>9</v>
      </c>
      <c r="P3307" s="3">
        <v>38235.48541666667</v>
      </c>
      <c r="Q3307">
        <v>0</v>
      </c>
      <c r="R3307" t="s">
        <v>76</v>
      </c>
      <c r="S3307">
        <v>0</v>
      </c>
      <c r="T3307">
        <v>0</v>
      </c>
      <c r="U3307" t="s">
        <v>9</v>
      </c>
      <c r="V3307" s="3">
        <v>38235.458333333336</v>
      </c>
      <c r="W3307">
        <v>1</v>
      </c>
      <c r="X3307" s="3">
        <v>38235.470833333333</v>
      </c>
      <c r="Y3307" t="s">
        <v>9</v>
      </c>
      <c r="Z3307">
        <v>0</v>
      </c>
      <c r="AA3307">
        <v>0</v>
      </c>
      <c r="AB3307" t="s">
        <v>88</v>
      </c>
    </row>
    <row r="3308" spans="1:28" x14ac:dyDescent="0.25">
      <c r="A3308" t="s">
        <v>74</v>
      </c>
      <c r="B3308" t="s">
        <v>75</v>
      </c>
      <c r="C3308">
        <v>53.649500000000003</v>
      </c>
      <c r="D3308">
        <v>9.9618000000000002</v>
      </c>
      <c r="E3308">
        <v>15</v>
      </c>
      <c r="F3308" s="2">
        <v>38236</v>
      </c>
      <c r="G3308">
        <v>11</v>
      </c>
      <c r="H3308" s="3">
        <v>38236.48541666667</v>
      </c>
      <c r="I3308" s="3">
        <v>38236.458333333336</v>
      </c>
      <c r="J3308">
        <v>24</v>
      </c>
      <c r="K3308">
        <v>26</v>
      </c>
      <c r="L3308" s="3">
        <v>38236.470833333333</v>
      </c>
      <c r="M3308" t="s">
        <v>9</v>
      </c>
      <c r="N3308" t="s">
        <v>9</v>
      </c>
      <c r="O3308" t="s">
        <v>9</v>
      </c>
      <c r="P3308" s="3">
        <v>38236.48541666667</v>
      </c>
      <c r="Q3308">
        <v>0</v>
      </c>
      <c r="R3308" t="s">
        <v>76</v>
      </c>
      <c r="S3308">
        <v>0</v>
      </c>
      <c r="T3308">
        <v>0</v>
      </c>
      <c r="U3308" t="s">
        <v>9</v>
      </c>
      <c r="V3308" s="3">
        <v>38236.458333333336</v>
      </c>
      <c r="W3308">
        <v>1</v>
      </c>
      <c r="X3308" s="3">
        <v>38236.470833333333</v>
      </c>
      <c r="Y3308" t="s">
        <v>9</v>
      </c>
      <c r="Z3308">
        <v>0</v>
      </c>
      <c r="AA3308">
        <v>0</v>
      </c>
      <c r="AB3308" t="s">
        <v>88</v>
      </c>
    </row>
    <row r="3309" spans="1:28" x14ac:dyDescent="0.25">
      <c r="A3309" t="s">
        <v>74</v>
      </c>
      <c r="B3309" t="s">
        <v>75</v>
      </c>
      <c r="C3309">
        <v>53.649500000000003</v>
      </c>
      <c r="D3309">
        <v>9.9618000000000002</v>
      </c>
      <c r="E3309">
        <v>15</v>
      </c>
      <c r="F3309" s="2">
        <v>38237</v>
      </c>
      <c r="G3309">
        <v>11</v>
      </c>
      <c r="H3309" s="3">
        <v>38237.48541666667</v>
      </c>
      <c r="I3309" s="3">
        <v>38237.458333333336</v>
      </c>
      <c r="J3309">
        <v>22</v>
      </c>
      <c r="K3309">
        <v>28</v>
      </c>
      <c r="L3309" s="3">
        <v>38237.470833333333</v>
      </c>
      <c r="M3309" t="s">
        <v>9</v>
      </c>
      <c r="N3309" t="s">
        <v>9</v>
      </c>
      <c r="O3309" t="s">
        <v>9</v>
      </c>
      <c r="P3309" s="3">
        <v>38237.48541666667</v>
      </c>
      <c r="Q3309">
        <v>0</v>
      </c>
      <c r="R3309" t="s">
        <v>76</v>
      </c>
      <c r="S3309">
        <v>0</v>
      </c>
      <c r="T3309">
        <v>0</v>
      </c>
      <c r="U3309" t="s">
        <v>9</v>
      </c>
      <c r="V3309" s="3">
        <v>38237.458333333336</v>
      </c>
      <c r="W3309">
        <v>1</v>
      </c>
      <c r="X3309" s="3">
        <v>38237.470833333333</v>
      </c>
      <c r="Y3309" t="s">
        <v>9</v>
      </c>
      <c r="Z3309">
        <v>0</v>
      </c>
      <c r="AA3309">
        <v>0</v>
      </c>
      <c r="AB3309" t="s">
        <v>111</v>
      </c>
    </row>
    <row r="3310" spans="1:28" x14ac:dyDescent="0.25">
      <c r="A3310" t="s">
        <v>74</v>
      </c>
      <c r="B3310" t="s">
        <v>75</v>
      </c>
      <c r="C3310">
        <v>53.649500000000003</v>
      </c>
      <c r="D3310">
        <v>9.9618000000000002</v>
      </c>
      <c r="E3310">
        <v>15</v>
      </c>
      <c r="F3310" s="2">
        <v>38238</v>
      </c>
      <c r="G3310">
        <v>8.6</v>
      </c>
      <c r="H3310" s="3">
        <v>38238.48541666667</v>
      </c>
      <c r="I3310" s="3">
        <v>38238.458333333336</v>
      </c>
      <c r="J3310">
        <v>19</v>
      </c>
      <c r="K3310">
        <v>23</v>
      </c>
      <c r="L3310" s="3">
        <v>38238.470138888886</v>
      </c>
      <c r="M3310" t="s">
        <v>9</v>
      </c>
      <c r="N3310" t="s">
        <v>9</v>
      </c>
      <c r="O3310" t="s">
        <v>9</v>
      </c>
      <c r="P3310" s="3">
        <v>38238.48541666667</v>
      </c>
      <c r="Q3310">
        <v>0</v>
      </c>
      <c r="R3310" t="s">
        <v>76</v>
      </c>
      <c r="S3310">
        <v>0</v>
      </c>
      <c r="T3310">
        <v>0</v>
      </c>
      <c r="U3310" t="s">
        <v>9</v>
      </c>
      <c r="V3310" s="3">
        <v>38238.458333333336</v>
      </c>
      <c r="W3310">
        <v>1</v>
      </c>
      <c r="X3310" s="3">
        <v>38238.470138888886</v>
      </c>
      <c r="Y3310" t="s">
        <v>9</v>
      </c>
      <c r="Z3310">
        <v>0</v>
      </c>
      <c r="AA3310">
        <v>0</v>
      </c>
      <c r="AB3310" t="s">
        <v>88</v>
      </c>
    </row>
    <row r="3311" spans="1:28" x14ac:dyDescent="0.25">
      <c r="A3311" t="s">
        <v>74</v>
      </c>
      <c r="B3311" t="s">
        <v>75</v>
      </c>
      <c r="C3311">
        <v>53.649500000000003</v>
      </c>
      <c r="D3311">
        <v>9.9618000000000002</v>
      </c>
      <c r="E3311">
        <v>15</v>
      </c>
      <c r="F3311" s="2">
        <v>38239</v>
      </c>
      <c r="G3311">
        <v>5.6</v>
      </c>
      <c r="H3311" s="3">
        <v>38239.503472222219</v>
      </c>
      <c r="I3311" s="3">
        <v>38239.476388888892</v>
      </c>
      <c r="J3311">
        <v>18.8</v>
      </c>
      <c r="K3311">
        <v>21</v>
      </c>
      <c r="L3311" s="3">
        <v>38239.470138888886</v>
      </c>
      <c r="M3311" t="s">
        <v>9</v>
      </c>
      <c r="N3311" t="s">
        <v>9</v>
      </c>
      <c r="O3311" t="s">
        <v>9</v>
      </c>
      <c r="P3311" s="3">
        <v>38239.503472222219</v>
      </c>
      <c r="Q3311">
        <v>0</v>
      </c>
      <c r="R3311" t="s">
        <v>76</v>
      </c>
      <c r="S3311">
        <v>0</v>
      </c>
      <c r="T3311">
        <v>0</v>
      </c>
      <c r="U3311" t="s">
        <v>9</v>
      </c>
      <c r="V3311" s="3">
        <v>38239.476388888892</v>
      </c>
      <c r="W3311">
        <v>1</v>
      </c>
      <c r="X3311" s="3">
        <v>38239.470138888886</v>
      </c>
      <c r="Y3311" t="s">
        <v>9</v>
      </c>
      <c r="Z3311">
        <v>0</v>
      </c>
      <c r="AA3311">
        <v>0</v>
      </c>
      <c r="AB3311" t="s">
        <v>88</v>
      </c>
    </row>
    <row r="3312" spans="1:28" x14ac:dyDescent="0.25">
      <c r="A3312" t="s">
        <v>74</v>
      </c>
      <c r="B3312" t="s">
        <v>75</v>
      </c>
      <c r="C3312">
        <v>53.649500000000003</v>
      </c>
      <c r="D3312">
        <v>9.9618000000000002</v>
      </c>
      <c r="E3312">
        <v>15</v>
      </c>
      <c r="F3312" s="2">
        <v>38240</v>
      </c>
      <c r="G3312">
        <v>7</v>
      </c>
      <c r="H3312" s="3">
        <v>38240.503472222219</v>
      </c>
      <c r="I3312" s="3">
        <v>38240.476388888892</v>
      </c>
      <c r="J3312">
        <v>21</v>
      </c>
      <c r="K3312">
        <v>21</v>
      </c>
      <c r="L3312" s="3">
        <v>38240.470138888886</v>
      </c>
      <c r="M3312" t="s">
        <v>9</v>
      </c>
      <c r="N3312" t="s">
        <v>9</v>
      </c>
      <c r="O3312" t="s">
        <v>9</v>
      </c>
      <c r="P3312" s="3">
        <v>38240.503472222219</v>
      </c>
      <c r="Q3312">
        <v>0</v>
      </c>
      <c r="R3312" t="s">
        <v>76</v>
      </c>
      <c r="S3312">
        <v>0</v>
      </c>
      <c r="T3312">
        <v>0</v>
      </c>
      <c r="U3312" t="s">
        <v>9</v>
      </c>
      <c r="V3312" s="3">
        <v>38240.476388888892</v>
      </c>
      <c r="W3312">
        <v>1</v>
      </c>
      <c r="X3312" s="3">
        <v>38240.470138888886</v>
      </c>
      <c r="Y3312" t="s">
        <v>9</v>
      </c>
      <c r="Z3312">
        <v>0</v>
      </c>
      <c r="AA3312">
        <v>0</v>
      </c>
      <c r="AB3312" t="s">
        <v>88</v>
      </c>
    </row>
    <row r="3313" spans="1:28" x14ac:dyDescent="0.25">
      <c r="A3313" t="s">
        <v>74</v>
      </c>
      <c r="B3313" t="s">
        <v>75</v>
      </c>
      <c r="C3313">
        <v>53.649500000000003</v>
      </c>
      <c r="D3313">
        <v>9.9618000000000002</v>
      </c>
      <c r="E3313">
        <v>15</v>
      </c>
      <c r="F3313" s="2">
        <v>38241</v>
      </c>
      <c r="G3313">
        <v>14</v>
      </c>
      <c r="H3313" s="3">
        <v>38241.48541666667</v>
      </c>
      <c r="I3313" s="3">
        <v>38241.458333333336</v>
      </c>
      <c r="J3313">
        <v>22</v>
      </c>
      <c r="K3313">
        <v>23</v>
      </c>
      <c r="L3313" s="3">
        <v>38241.469444444447</v>
      </c>
      <c r="M3313" t="s">
        <v>9</v>
      </c>
      <c r="N3313" t="s">
        <v>9</v>
      </c>
      <c r="O3313" t="s">
        <v>9</v>
      </c>
      <c r="P3313" s="3">
        <v>38241.48541666667</v>
      </c>
      <c r="Q3313">
        <v>0</v>
      </c>
      <c r="R3313" t="s">
        <v>76</v>
      </c>
      <c r="S3313">
        <v>0</v>
      </c>
      <c r="T3313">
        <v>0</v>
      </c>
      <c r="U3313" t="s">
        <v>9</v>
      </c>
      <c r="V3313" s="3">
        <v>38241.458333333336</v>
      </c>
      <c r="W3313">
        <v>1</v>
      </c>
      <c r="X3313" s="3">
        <v>38241.469444444447</v>
      </c>
      <c r="Y3313" t="s">
        <v>9</v>
      </c>
      <c r="Z3313">
        <v>0</v>
      </c>
      <c r="AA3313">
        <v>0</v>
      </c>
      <c r="AB3313" t="s">
        <v>88</v>
      </c>
    </row>
    <row r="3314" spans="1:28" x14ac:dyDescent="0.25">
      <c r="A3314" t="s">
        <v>74</v>
      </c>
      <c r="B3314" t="s">
        <v>75</v>
      </c>
      <c r="C3314">
        <v>53.649500000000003</v>
      </c>
      <c r="D3314">
        <v>9.9618000000000002</v>
      </c>
      <c r="E3314">
        <v>15</v>
      </c>
      <c r="F3314" s="2">
        <v>38242</v>
      </c>
      <c r="G3314">
        <v>16</v>
      </c>
      <c r="H3314" s="3">
        <v>38242.506249999999</v>
      </c>
      <c r="I3314" s="3">
        <v>38242.479166666664</v>
      </c>
      <c r="J3314">
        <v>17.3</v>
      </c>
      <c r="K3314">
        <v>23.8</v>
      </c>
      <c r="L3314" s="3">
        <v>38242.469444444447</v>
      </c>
      <c r="M3314" t="s">
        <v>9</v>
      </c>
      <c r="N3314" t="s">
        <v>9</v>
      </c>
      <c r="O3314" t="s">
        <v>9</v>
      </c>
      <c r="P3314" s="3">
        <v>38242.506249999999</v>
      </c>
      <c r="Q3314">
        <v>3.6</v>
      </c>
      <c r="R3314" t="s">
        <v>77</v>
      </c>
      <c r="S3314">
        <v>3.6</v>
      </c>
      <c r="T3314">
        <v>0</v>
      </c>
      <c r="U3314" t="s">
        <v>9</v>
      </c>
      <c r="V3314" s="3">
        <v>38242.479166666664</v>
      </c>
      <c r="W3314">
        <v>1</v>
      </c>
      <c r="X3314" s="3">
        <v>38242.469444444447</v>
      </c>
      <c r="Y3314" t="s">
        <v>9</v>
      </c>
      <c r="Z3314">
        <v>3.6</v>
      </c>
      <c r="AA3314">
        <v>0</v>
      </c>
      <c r="AB3314" t="s">
        <v>88</v>
      </c>
    </row>
    <row r="3315" spans="1:28" x14ac:dyDescent="0.25">
      <c r="A3315" t="s">
        <v>74</v>
      </c>
      <c r="B3315" t="s">
        <v>75</v>
      </c>
      <c r="C3315">
        <v>53.649500000000003</v>
      </c>
      <c r="D3315">
        <v>9.9618000000000002</v>
      </c>
      <c r="E3315">
        <v>15</v>
      </c>
      <c r="F3315" s="2">
        <v>38243</v>
      </c>
      <c r="G3315">
        <v>12.2</v>
      </c>
      <c r="H3315" s="3">
        <v>38243.506249999999</v>
      </c>
      <c r="I3315" s="3">
        <v>38243.479166666664</v>
      </c>
      <c r="J3315">
        <v>19.399999999999999</v>
      </c>
      <c r="K3315">
        <v>19.399999999999999</v>
      </c>
      <c r="L3315" s="3">
        <v>38243.46875</v>
      </c>
      <c r="M3315" t="s">
        <v>9</v>
      </c>
      <c r="N3315" t="s">
        <v>9</v>
      </c>
      <c r="O3315" t="s">
        <v>9</v>
      </c>
      <c r="P3315" s="3">
        <v>38243.506249999999</v>
      </c>
      <c r="Q3315">
        <v>0</v>
      </c>
      <c r="R3315" t="s">
        <v>76</v>
      </c>
      <c r="S3315">
        <v>0</v>
      </c>
      <c r="T3315">
        <v>0</v>
      </c>
      <c r="U3315" t="s">
        <v>9</v>
      </c>
      <c r="V3315" s="3">
        <v>38243.479166666664</v>
      </c>
      <c r="W3315">
        <v>1</v>
      </c>
      <c r="X3315" s="3">
        <v>38243.46875</v>
      </c>
      <c r="Y3315" t="s">
        <v>9</v>
      </c>
      <c r="Z3315">
        <v>0</v>
      </c>
      <c r="AA3315">
        <v>0</v>
      </c>
      <c r="AB3315" t="s">
        <v>88</v>
      </c>
    </row>
    <row r="3316" spans="1:28" x14ac:dyDescent="0.25">
      <c r="A3316" t="s">
        <v>74</v>
      </c>
      <c r="B3316" t="s">
        <v>75</v>
      </c>
      <c r="C3316">
        <v>53.649500000000003</v>
      </c>
      <c r="D3316">
        <v>9.9618000000000002</v>
      </c>
      <c r="E3316">
        <v>15</v>
      </c>
      <c r="F3316" s="2">
        <v>38244</v>
      </c>
      <c r="G3316">
        <v>12</v>
      </c>
      <c r="H3316" s="3">
        <v>38244.506249999999</v>
      </c>
      <c r="I3316" s="3">
        <v>38244.479166666664</v>
      </c>
      <c r="J3316">
        <v>19.399999999999999</v>
      </c>
      <c r="K3316">
        <v>20.7</v>
      </c>
      <c r="L3316" s="3">
        <v>38244.46875</v>
      </c>
      <c r="M3316" t="s">
        <v>9</v>
      </c>
      <c r="N3316" t="s">
        <v>9</v>
      </c>
      <c r="O3316" t="s">
        <v>9</v>
      </c>
      <c r="P3316" s="3">
        <v>38244.506249999999</v>
      </c>
      <c r="Q3316">
        <v>0</v>
      </c>
      <c r="R3316" t="s">
        <v>76</v>
      </c>
      <c r="S3316">
        <v>0</v>
      </c>
      <c r="T3316">
        <v>0</v>
      </c>
      <c r="U3316" t="s">
        <v>9</v>
      </c>
      <c r="V3316" s="3">
        <v>38244.479166666664</v>
      </c>
      <c r="W3316">
        <v>1</v>
      </c>
      <c r="X3316" s="3">
        <v>38244.46875</v>
      </c>
      <c r="Y3316" t="s">
        <v>9</v>
      </c>
      <c r="Z3316">
        <v>0</v>
      </c>
      <c r="AA3316">
        <v>0</v>
      </c>
      <c r="AB3316" t="s">
        <v>88</v>
      </c>
    </row>
    <row r="3317" spans="1:28" x14ac:dyDescent="0.25">
      <c r="A3317" t="s">
        <v>74</v>
      </c>
      <c r="B3317" t="s">
        <v>75</v>
      </c>
      <c r="C3317">
        <v>53.649500000000003</v>
      </c>
      <c r="D3317">
        <v>9.9618000000000002</v>
      </c>
      <c r="E3317">
        <v>15</v>
      </c>
      <c r="F3317" s="2">
        <v>38245</v>
      </c>
      <c r="G3317">
        <v>13</v>
      </c>
      <c r="H3317" s="3">
        <v>38245.506249999999</v>
      </c>
      <c r="I3317" s="3">
        <v>38245.479166666664</v>
      </c>
      <c r="J3317">
        <v>17</v>
      </c>
      <c r="K3317">
        <v>20.399999999999999</v>
      </c>
      <c r="L3317" s="3">
        <v>38245.46875</v>
      </c>
      <c r="M3317" t="s">
        <v>9</v>
      </c>
      <c r="N3317" t="s">
        <v>9</v>
      </c>
      <c r="O3317" t="s">
        <v>9</v>
      </c>
      <c r="P3317" s="3">
        <v>38245.506249999999</v>
      </c>
      <c r="Q3317">
        <v>0.8</v>
      </c>
      <c r="R3317" t="s">
        <v>77</v>
      </c>
      <c r="S3317">
        <v>0.8</v>
      </c>
      <c r="T3317">
        <v>0</v>
      </c>
      <c r="U3317" t="s">
        <v>9</v>
      </c>
      <c r="V3317" s="3">
        <v>38245.479166666664</v>
      </c>
      <c r="W3317">
        <v>1</v>
      </c>
      <c r="X3317" s="3">
        <v>38245.46875</v>
      </c>
      <c r="Y3317" t="s">
        <v>9</v>
      </c>
      <c r="Z3317">
        <v>0.8</v>
      </c>
      <c r="AA3317">
        <v>0</v>
      </c>
      <c r="AB3317" t="s">
        <v>88</v>
      </c>
    </row>
    <row r="3318" spans="1:28" x14ac:dyDescent="0.25">
      <c r="A3318" t="s">
        <v>74</v>
      </c>
      <c r="B3318" t="s">
        <v>75</v>
      </c>
      <c r="C3318">
        <v>53.649500000000003</v>
      </c>
      <c r="D3318">
        <v>9.9618000000000002</v>
      </c>
      <c r="E3318">
        <v>15</v>
      </c>
      <c r="F3318" s="2">
        <v>38246</v>
      </c>
      <c r="G3318">
        <v>9</v>
      </c>
      <c r="H3318" s="3">
        <v>38246.506249999999</v>
      </c>
      <c r="I3318" s="3">
        <v>38246.479166666664</v>
      </c>
      <c r="J3318">
        <v>14</v>
      </c>
      <c r="K3318">
        <v>18</v>
      </c>
      <c r="L3318" s="3">
        <v>38246.468055555553</v>
      </c>
      <c r="M3318" t="s">
        <v>9</v>
      </c>
      <c r="N3318" t="s">
        <v>9</v>
      </c>
      <c r="O3318" t="s">
        <v>9</v>
      </c>
      <c r="P3318" s="3">
        <v>38246.506249999999</v>
      </c>
      <c r="Q3318">
        <v>5.4</v>
      </c>
      <c r="R3318" t="s">
        <v>77</v>
      </c>
      <c r="S3318">
        <v>5.4</v>
      </c>
      <c r="T3318">
        <v>0</v>
      </c>
      <c r="U3318" t="s">
        <v>9</v>
      </c>
      <c r="V3318" s="3">
        <v>38246.479166666664</v>
      </c>
      <c r="W3318">
        <v>1</v>
      </c>
      <c r="X3318" s="3">
        <v>38246.468055555553</v>
      </c>
      <c r="Y3318" t="s">
        <v>9</v>
      </c>
      <c r="Z3318">
        <v>5.4</v>
      </c>
      <c r="AA3318">
        <v>0</v>
      </c>
      <c r="AB3318" t="s">
        <v>88</v>
      </c>
    </row>
    <row r="3319" spans="1:28" x14ac:dyDescent="0.25">
      <c r="A3319" t="s">
        <v>74</v>
      </c>
      <c r="B3319" t="s">
        <v>75</v>
      </c>
      <c r="C3319">
        <v>53.649500000000003</v>
      </c>
      <c r="D3319">
        <v>9.9618000000000002</v>
      </c>
      <c r="E3319">
        <v>15</v>
      </c>
      <c r="F3319" s="2">
        <v>38247</v>
      </c>
      <c r="G3319">
        <v>6</v>
      </c>
      <c r="H3319" s="3">
        <v>38247.506249999999</v>
      </c>
      <c r="I3319" s="3">
        <v>38247.479166666664</v>
      </c>
      <c r="J3319">
        <v>18</v>
      </c>
      <c r="K3319">
        <v>19.5</v>
      </c>
      <c r="L3319" s="3">
        <v>38247.468055555553</v>
      </c>
      <c r="M3319" t="s">
        <v>9</v>
      </c>
      <c r="N3319" t="s">
        <v>9</v>
      </c>
      <c r="O3319" t="s">
        <v>9</v>
      </c>
      <c r="P3319" s="3">
        <v>38247.506249999999</v>
      </c>
      <c r="Q3319">
        <v>0</v>
      </c>
      <c r="R3319" t="s">
        <v>76</v>
      </c>
      <c r="S3319">
        <v>0</v>
      </c>
      <c r="T3319">
        <v>0</v>
      </c>
      <c r="U3319" t="s">
        <v>9</v>
      </c>
      <c r="V3319" s="3">
        <v>38247.479166666664</v>
      </c>
      <c r="W3319">
        <v>1</v>
      </c>
      <c r="X3319" s="3">
        <v>38247.468055555553</v>
      </c>
      <c r="Y3319" t="s">
        <v>9</v>
      </c>
      <c r="Z3319">
        <v>0</v>
      </c>
      <c r="AA3319">
        <v>0</v>
      </c>
      <c r="AB3319" t="s">
        <v>88</v>
      </c>
    </row>
    <row r="3320" spans="1:28" x14ac:dyDescent="0.25">
      <c r="A3320" t="s">
        <v>74</v>
      </c>
      <c r="B3320" t="s">
        <v>75</v>
      </c>
      <c r="C3320">
        <v>53.649500000000003</v>
      </c>
      <c r="D3320">
        <v>9.9618000000000002</v>
      </c>
      <c r="E3320">
        <v>15</v>
      </c>
      <c r="F3320" s="2">
        <v>38248</v>
      </c>
      <c r="G3320">
        <v>9.5</v>
      </c>
      <c r="H3320" s="3">
        <v>38248.506249999999</v>
      </c>
      <c r="I3320" s="3">
        <v>38248.479166666664</v>
      </c>
      <c r="J3320">
        <v>20.5</v>
      </c>
      <c r="K3320">
        <v>20.5</v>
      </c>
      <c r="L3320" s="3">
        <v>38248.468055555553</v>
      </c>
      <c r="M3320" t="s">
        <v>9</v>
      </c>
      <c r="N3320" t="s">
        <v>9</v>
      </c>
      <c r="O3320" t="s">
        <v>9</v>
      </c>
      <c r="P3320" s="3">
        <v>38248.506249999999</v>
      </c>
      <c r="Q3320">
        <v>0</v>
      </c>
      <c r="R3320" t="s">
        <v>76</v>
      </c>
      <c r="S3320">
        <v>0</v>
      </c>
      <c r="T3320">
        <v>0</v>
      </c>
      <c r="U3320" t="s">
        <v>9</v>
      </c>
      <c r="V3320" s="3">
        <v>38248.479166666664</v>
      </c>
      <c r="W3320">
        <v>1</v>
      </c>
      <c r="X3320" s="3">
        <v>38248.468055555553</v>
      </c>
      <c r="Y3320" t="s">
        <v>9</v>
      </c>
      <c r="Z3320">
        <v>0</v>
      </c>
      <c r="AA3320">
        <v>0</v>
      </c>
      <c r="AB3320" t="s">
        <v>88</v>
      </c>
    </row>
    <row r="3321" spans="1:28" x14ac:dyDescent="0.25">
      <c r="A3321" t="s">
        <v>74</v>
      </c>
      <c r="B3321" t="s">
        <v>75</v>
      </c>
      <c r="C3321">
        <v>53.649500000000003</v>
      </c>
      <c r="D3321">
        <v>9.9618000000000002</v>
      </c>
      <c r="E3321">
        <v>15</v>
      </c>
      <c r="F3321" s="2">
        <v>38249</v>
      </c>
      <c r="G3321">
        <v>15</v>
      </c>
      <c r="H3321" s="3">
        <v>38249.506249999999</v>
      </c>
      <c r="I3321" s="3">
        <v>38249.479166666664</v>
      </c>
      <c r="J3321">
        <v>18</v>
      </c>
      <c r="K3321">
        <v>22.3</v>
      </c>
      <c r="L3321" s="3">
        <v>38249.467361111114</v>
      </c>
      <c r="M3321" t="s">
        <v>9</v>
      </c>
      <c r="N3321" t="s">
        <v>9</v>
      </c>
      <c r="O3321" t="s">
        <v>9</v>
      </c>
      <c r="P3321" s="3">
        <v>38249.506249999999</v>
      </c>
      <c r="Q3321">
        <v>2.7</v>
      </c>
      <c r="R3321" t="s">
        <v>77</v>
      </c>
      <c r="S3321">
        <v>2.7</v>
      </c>
      <c r="T3321">
        <v>0</v>
      </c>
      <c r="U3321" t="s">
        <v>9</v>
      </c>
      <c r="V3321" s="3">
        <v>38249.479166666664</v>
      </c>
      <c r="W3321">
        <v>1</v>
      </c>
      <c r="X3321" s="3">
        <v>38249.467361111114</v>
      </c>
      <c r="Y3321" t="s">
        <v>9</v>
      </c>
      <c r="Z3321">
        <v>2.7</v>
      </c>
      <c r="AA3321">
        <v>0</v>
      </c>
      <c r="AB3321" t="s">
        <v>88</v>
      </c>
    </row>
    <row r="3322" spans="1:28" x14ac:dyDescent="0.25">
      <c r="A3322" t="s">
        <v>74</v>
      </c>
      <c r="B3322" t="s">
        <v>75</v>
      </c>
      <c r="C3322">
        <v>53.649500000000003</v>
      </c>
      <c r="D3322">
        <v>9.9618000000000002</v>
      </c>
      <c r="E3322">
        <v>15</v>
      </c>
      <c r="F3322" s="2">
        <v>38250</v>
      </c>
      <c r="G3322">
        <v>9.5</v>
      </c>
      <c r="H3322" s="3">
        <v>38250.506249999999</v>
      </c>
      <c r="I3322" s="3">
        <v>38250.479166666664</v>
      </c>
      <c r="J3322">
        <v>14</v>
      </c>
      <c r="K3322">
        <v>19</v>
      </c>
      <c r="L3322" s="3">
        <v>38250.467361111114</v>
      </c>
      <c r="M3322" t="s">
        <v>9</v>
      </c>
      <c r="N3322" t="s">
        <v>9</v>
      </c>
      <c r="O3322" t="s">
        <v>9</v>
      </c>
      <c r="P3322" s="3">
        <v>38250.506249999999</v>
      </c>
      <c r="Q3322">
        <v>0.4</v>
      </c>
      <c r="R3322" t="s">
        <v>77</v>
      </c>
      <c r="S3322">
        <v>0.4</v>
      </c>
      <c r="T3322">
        <v>0</v>
      </c>
      <c r="U3322" t="s">
        <v>9</v>
      </c>
      <c r="V3322" s="3">
        <v>38250.479166666664</v>
      </c>
      <c r="W3322">
        <v>1</v>
      </c>
      <c r="X3322" s="3">
        <v>38250.467361111114</v>
      </c>
      <c r="Y3322" t="s">
        <v>9</v>
      </c>
      <c r="Z3322">
        <v>0.4</v>
      </c>
      <c r="AA3322">
        <v>0</v>
      </c>
      <c r="AB3322" t="s">
        <v>88</v>
      </c>
    </row>
    <row r="3323" spans="1:28" x14ac:dyDescent="0.25">
      <c r="A3323" t="s">
        <v>74</v>
      </c>
      <c r="B3323" t="s">
        <v>75</v>
      </c>
      <c r="C3323">
        <v>53.649500000000003</v>
      </c>
      <c r="D3323">
        <v>9.9618000000000002</v>
      </c>
      <c r="E3323">
        <v>15</v>
      </c>
      <c r="F3323" s="2">
        <v>38251</v>
      </c>
      <c r="G3323">
        <v>10.5</v>
      </c>
      <c r="H3323" s="3">
        <v>38251.506249999999</v>
      </c>
      <c r="I3323" s="3">
        <v>38251.479166666664</v>
      </c>
      <c r="J3323">
        <v>12</v>
      </c>
      <c r="K3323">
        <v>14.5</v>
      </c>
      <c r="L3323" s="3">
        <v>38251.467361111114</v>
      </c>
      <c r="M3323" t="s">
        <v>9</v>
      </c>
      <c r="N3323" t="s">
        <v>9</v>
      </c>
      <c r="O3323" t="s">
        <v>9</v>
      </c>
      <c r="P3323" s="3">
        <v>38251.506249999999</v>
      </c>
      <c r="Q3323">
        <v>17.5</v>
      </c>
      <c r="R3323" t="s">
        <v>77</v>
      </c>
      <c r="S3323">
        <v>17.5</v>
      </c>
      <c r="T3323">
        <v>0</v>
      </c>
      <c r="U3323" t="s">
        <v>9</v>
      </c>
      <c r="V3323" s="3">
        <v>38251.479166666664</v>
      </c>
      <c r="W3323">
        <v>1</v>
      </c>
      <c r="X3323" s="3">
        <v>38251.467361111114</v>
      </c>
      <c r="Y3323" t="s">
        <v>9</v>
      </c>
      <c r="Z3323">
        <v>17.5</v>
      </c>
      <c r="AA3323">
        <v>0</v>
      </c>
      <c r="AB3323" t="s">
        <v>88</v>
      </c>
    </row>
    <row r="3324" spans="1:28" x14ac:dyDescent="0.25">
      <c r="A3324" t="s">
        <v>74</v>
      </c>
      <c r="B3324" t="s">
        <v>75</v>
      </c>
      <c r="C3324">
        <v>53.649500000000003</v>
      </c>
      <c r="D3324">
        <v>9.9618000000000002</v>
      </c>
      <c r="E3324">
        <v>15</v>
      </c>
      <c r="F3324" s="2">
        <v>38252</v>
      </c>
      <c r="G3324">
        <v>8.6999999999999993</v>
      </c>
      <c r="H3324" s="3">
        <v>38252.506249999999</v>
      </c>
      <c r="I3324" s="3">
        <v>38252.479166666664</v>
      </c>
      <c r="J3324">
        <v>12.3</v>
      </c>
      <c r="K3324">
        <v>12.8</v>
      </c>
      <c r="L3324" s="3">
        <v>38252.466666666667</v>
      </c>
      <c r="M3324" t="s">
        <v>9</v>
      </c>
      <c r="N3324" t="s">
        <v>9</v>
      </c>
      <c r="O3324" t="s">
        <v>9</v>
      </c>
      <c r="P3324" s="3">
        <v>38252.506249999999</v>
      </c>
      <c r="Q3324">
        <v>21.3</v>
      </c>
      <c r="R3324" t="s">
        <v>77</v>
      </c>
      <c r="S3324">
        <v>21.3</v>
      </c>
      <c r="T3324">
        <v>0</v>
      </c>
      <c r="U3324" t="s">
        <v>9</v>
      </c>
      <c r="V3324" s="3">
        <v>38252.479166666664</v>
      </c>
      <c r="W3324">
        <v>1</v>
      </c>
      <c r="X3324" s="3">
        <v>38252.466666666667</v>
      </c>
      <c r="Y3324" t="s">
        <v>9</v>
      </c>
      <c r="Z3324">
        <v>21.3</v>
      </c>
      <c r="AA3324">
        <v>0</v>
      </c>
      <c r="AB3324" t="s">
        <v>88</v>
      </c>
    </row>
    <row r="3325" spans="1:28" x14ac:dyDescent="0.25">
      <c r="A3325" t="s">
        <v>74</v>
      </c>
      <c r="B3325" t="s">
        <v>75</v>
      </c>
      <c r="C3325">
        <v>53.649500000000003</v>
      </c>
      <c r="D3325">
        <v>9.9618000000000002</v>
      </c>
      <c r="E3325">
        <v>15</v>
      </c>
      <c r="F3325" s="2">
        <v>38253</v>
      </c>
      <c r="G3325">
        <v>9.3000000000000007</v>
      </c>
      <c r="H3325" s="3">
        <v>38253.506249999999</v>
      </c>
      <c r="I3325" s="3">
        <v>38253.479166666664</v>
      </c>
      <c r="J3325">
        <v>11.5</v>
      </c>
      <c r="K3325">
        <v>12.1</v>
      </c>
      <c r="L3325" s="3">
        <v>38253.466666666667</v>
      </c>
      <c r="M3325" t="s">
        <v>9</v>
      </c>
      <c r="N3325" t="s">
        <v>9</v>
      </c>
      <c r="O3325" t="s">
        <v>9</v>
      </c>
      <c r="P3325" s="3">
        <v>38253.506249999999</v>
      </c>
      <c r="Q3325">
        <v>14.4</v>
      </c>
      <c r="R3325" t="s">
        <v>77</v>
      </c>
      <c r="S3325">
        <v>14.4</v>
      </c>
      <c r="T3325">
        <v>0</v>
      </c>
      <c r="U3325" t="s">
        <v>9</v>
      </c>
      <c r="V3325" s="3">
        <v>38253.479166666664</v>
      </c>
      <c r="W3325">
        <v>1</v>
      </c>
      <c r="X3325" s="3">
        <v>38253.466666666667</v>
      </c>
      <c r="Y3325" t="s">
        <v>9</v>
      </c>
      <c r="Z3325">
        <v>14.4</v>
      </c>
      <c r="AA3325">
        <v>0</v>
      </c>
      <c r="AB3325" t="s">
        <v>88</v>
      </c>
    </row>
    <row r="3326" spans="1:28" x14ac:dyDescent="0.25">
      <c r="A3326" t="s">
        <v>74</v>
      </c>
      <c r="B3326" t="s">
        <v>75</v>
      </c>
      <c r="C3326">
        <v>53.649500000000003</v>
      </c>
      <c r="D3326">
        <v>9.9618000000000002</v>
      </c>
      <c r="E3326">
        <v>15</v>
      </c>
      <c r="F3326" s="2">
        <v>38254</v>
      </c>
      <c r="G3326">
        <v>9.5</v>
      </c>
      <c r="H3326" s="3">
        <v>38254.506249999999</v>
      </c>
      <c r="I3326" s="3">
        <v>38254.479166666664</v>
      </c>
      <c r="J3326">
        <v>14</v>
      </c>
      <c r="K3326">
        <v>14</v>
      </c>
      <c r="L3326" s="3">
        <v>38254.466666666667</v>
      </c>
      <c r="M3326" t="s">
        <v>9</v>
      </c>
      <c r="N3326" t="s">
        <v>9</v>
      </c>
      <c r="O3326" t="s">
        <v>9</v>
      </c>
      <c r="P3326" s="3">
        <v>38254.506249999999</v>
      </c>
      <c r="Q3326">
        <v>5.9</v>
      </c>
      <c r="R3326" t="s">
        <v>77</v>
      </c>
      <c r="S3326">
        <v>5.9</v>
      </c>
      <c r="T3326">
        <v>0</v>
      </c>
      <c r="U3326" t="s">
        <v>9</v>
      </c>
      <c r="V3326" s="3">
        <v>38254.479166666664</v>
      </c>
      <c r="W3326">
        <v>1</v>
      </c>
      <c r="X3326" s="3">
        <v>38254.466666666667</v>
      </c>
      <c r="Y3326" t="s">
        <v>9</v>
      </c>
      <c r="Z3326">
        <v>5.9</v>
      </c>
      <c r="AA3326">
        <v>0</v>
      </c>
      <c r="AB3326" t="s">
        <v>88</v>
      </c>
    </row>
    <row r="3327" spans="1:28" x14ac:dyDescent="0.25">
      <c r="A3327" t="s">
        <v>74</v>
      </c>
      <c r="B3327" t="s">
        <v>75</v>
      </c>
      <c r="C3327">
        <v>53.649500000000003</v>
      </c>
      <c r="D3327">
        <v>9.9618000000000002</v>
      </c>
      <c r="E3327">
        <v>15</v>
      </c>
      <c r="F3327" s="2">
        <v>38255</v>
      </c>
      <c r="G3327">
        <v>10</v>
      </c>
      <c r="H3327" s="3">
        <v>38255.506249999999</v>
      </c>
      <c r="I3327" s="3">
        <v>38255.479166666664</v>
      </c>
      <c r="J3327">
        <v>13</v>
      </c>
      <c r="K3327">
        <v>14.4</v>
      </c>
      <c r="L3327" s="3">
        <v>38255.46597222222</v>
      </c>
      <c r="M3327" t="s">
        <v>9</v>
      </c>
      <c r="N3327" t="s">
        <v>9</v>
      </c>
      <c r="O3327" t="s">
        <v>9</v>
      </c>
      <c r="P3327" s="3">
        <v>38255.506249999999</v>
      </c>
      <c r="Q3327">
        <v>2.2999999999999998</v>
      </c>
      <c r="R3327" t="s">
        <v>77</v>
      </c>
      <c r="S3327">
        <v>2.2999999999999998</v>
      </c>
      <c r="T3327">
        <v>0</v>
      </c>
      <c r="U3327" t="s">
        <v>9</v>
      </c>
      <c r="V3327" s="3">
        <v>38255.479166666664</v>
      </c>
      <c r="W3327">
        <v>1</v>
      </c>
      <c r="X3327" s="3">
        <v>38255.46597222222</v>
      </c>
      <c r="Y3327" t="s">
        <v>9</v>
      </c>
      <c r="Z3327">
        <v>2.2999999999999998</v>
      </c>
      <c r="AA3327">
        <v>0</v>
      </c>
      <c r="AB3327" t="s">
        <v>88</v>
      </c>
    </row>
    <row r="3328" spans="1:28" x14ac:dyDescent="0.25">
      <c r="A3328" t="s">
        <v>74</v>
      </c>
      <c r="B3328" t="s">
        <v>75</v>
      </c>
      <c r="C3328">
        <v>53.649500000000003</v>
      </c>
      <c r="D3328">
        <v>9.9618000000000002</v>
      </c>
      <c r="E3328">
        <v>15</v>
      </c>
      <c r="F3328" s="2">
        <v>38256</v>
      </c>
      <c r="G3328">
        <v>9.5</v>
      </c>
      <c r="H3328" s="3">
        <v>38256.458333333336</v>
      </c>
      <c r="I3328" s="3">
        <v>38256.423611111109</v>
      </c>
      <c r="J3328">
        <v>15</v>
      </c>
      <c r="K3328">
        <v>15</v>
      </c>
      <c r="L3328" s="3">
        <v>38256.46597222222</v>
      </c>
      <c r="M3328" t="s">
        <v>89</v>
      </c>
      <c r="N3328" t="s">
        <v>9</v>
      </c>
      <c r="O3328" t="s">
        <v>9</v>
      </c>
      <c r="P3328" s="3">
        <v>38256.458333333336</v>
      </c>
      <c r="Q3328">
        <v>1.1000000000000001</v>
      </c>
      <c r="R3328" t="s">
        <v>77</v>
      </c>
      <c r="S3328">
        <v>1.1000000000000001</v>
      </c>
      <c r="T3328">
        <v>0</v>
      </c>
      <c r="U3328" t="s">
        <v>9</v>
      </c>
      <c r="V3328" s="3">
        <v>38256.423611111109</v>
      </c>
      <c r="W3328">
        <v>1</v>
      </c>
      <c r="X3328" s="3">
        <v>38256.46597222222</v>
      </c>
      <c r="Y3328" t="s">
        <v>9</v>
      </c>
      <c r="Z3328">
        <v>1.1000000000000001</v>
      </c>
      <c r="AA3328">
        <v>0</v>
      </c>
      <c r="AB3328" t="s">
        <v>88</v>
      </c>
    </row>
    <row r="3329" spans="1:28" x14ac:dyDescent="0.25">
      <c r="A3329" t="s">
        <v>74</v>
      </c>
      <c r="B3329" t="s">
        <v>75</v>
      </c>
      <c r="C3329">
        <v>53.649500000000003</v>
      </c>
      <c r="D3329">
        <v>9.9618000000000002</v>
      </c>
      <c r="E3329">
        <v>15</v>
      </c>
      <c r="F3329" s="2">
        <v>38257</v>
      </c>
      <c r="G3329">
        <v>11</v>
      </c>
      <c r="H3329" s="3">
        <v>38257.506249999999</v>
      </c>
      <c r="I3329" s="3">
        <v>38257.479166666664</v>
      </c>
      <c r="J3329">
        <v>16</v>
      </c>
      <c r="K3329">
        <v>16</v>
      </c>
      <c r="L3329" s="3">
        <v>38257.46597222222</v>
      </c>
      <c r="M3329" t="s">
        <v>9</v>
      </c>
      <c r="N3329" t="s">
        <v>9</v>
      </c>
      <c r="O3329" t="s">
        <v>9</v>
      </c>
      <c r="P3329" s="3">
        <v>38257.506249999999</v>
      </c>
      <c r="Q3329">
        <v>0.8</v>
      </c>
      <c r="R3329" t="s">
        <v>77</v>
      </c>
      <c r="S3329">
        <v>0.8</v>
      </c>
      <c r="T3329">
        <v>0</v>
      </c>
      <c r="U3329" t="s">
        <v>9</v>
      </c>
      <c r="V3329" s="3">
        <v>38257.479166666664</v>
      </c>
      <c r="W3329">
        <v>1</v>
      </c>
      <c r="X3329" s="3">
        <v>38257.46597222222</v>
      </c>
      <c r="Y3329" t="s">
        <v>9</v>
      </c>
      <c r="Z3329">
        <v>0.8</v>
      </c>
      <c r="AA3329">
        <v>0</v>
      </c>
      <c r="AB3329" t="s">
        <v>88</v>
      </c>
    </row>
    <row r="3330" spans="1:28" x14ac:dyDescent="0.25">
      <c r="A3330" t="s">
        <v>74</v>
      </c>
      <c r="B3330" t="s">
        <v>75</v>
      </c>
      <c r="C3330">
        <v>53.649500000000003</v>
      </c>
      <c r="D3330">
        <v>9.9618000000000002</v>
      </c>
      <c r="E3330">
        <v>15</v>
      </c>
      <c r="F3330" s="2">
        <v>38258</v>
      </c>
      <c r="G3330">
        <v>11</v>
      </c>
      <c r="H3330" s="3">
        <v>38258.506249999999</v>
      </c>
      <c r="I3330" s="3">
        <v>38258.479166666664</v>
      </c>
      <c r="J3330">
        <v>15</v>
      </c>
      <c r="K3330">
        <v>16</v>
      </c>
      <c r="L3330" s="3">
        <v>38258.465277777781</v>
      </c>
      <c r="M3330" t="s">
        <v>9</v>
      </c>
      <c r="N3330" t="s">
        <v>9</v>
      </c>
      <c r="O3330" t="s">
        <v>9</v>
      </c>
      <c r="P3330" s="3">
        <v>38258.506249999999</v>
      </c>
      <c r="Q3330">
        <v>1.7</v>
      </c>
      <c r="R3330" t="s">
        <v>77</v>
      </c>
      <c r="S3330">
        <v>1.7</v>
      </c>
      <c r="T3330">
        <v>0</v>
      </c>
      <c r="U3330" t="s">
        <v>9</v>
      </c>
      <c r="V3330" s="3">
        <v>38258.479166666664</v>
      </c>
      <c r="W3330">
        <v>1</v>
      </c>
      <c r="X3330" s="3">
        <v>38258.465277777781</v>
      </c>
      <c r="Y3330" t="s">
        <v>9</v>
      </c>
      <c r="Z3330">
        <v>1.7</v>
      </c>
      <c r="AA3330">
        <v>0</v>
      </c>
      <c r="AB3330" t="s">
        <v>88</v>
      </c>
    </row>
    <row r="3331" spans="1:28" x14ac:dyDescent="0.25">
      <c r="A3331" t="s">
        <v>74</v>
      </c>
      <c r="B3331" t="s">
        <v>75</v>
      </c>
      <c r="C3331">
        <v>53.649500000000003</v>
      </c>
      <c r="D3331">
        <v>9.9618000000000002</v>
      </c>
      <c r="E3331">
        <v>15</v>
      </c>
      <c r="F3331" s="2">
        <v>38259</v>
      </c>
      <c r="G3331">
        <v>12</v>
      </c>
      <c r="H3331" s="3">
        <v>38259.506249999999</v>
      </c>
      <c r="I3331" s="3">
        <v>38259.479166666664</v>
      </c>
      <c r="J3331">
        <v>12</v>
      </c>
      <c r="K3331">
        <v>16</v>
      </c>
      <c r="L3331" s="3">
        <v>38259.465277777781</v>
      </c>
      <c r="M3331" t="s">
        <v>9</v>
      </c>
      <c r="N3331" t="s">
        <v>9</v>
      </c>
      <c r="O3331" t="s">
        <v>9</v>
      </c>
      <c r="P3331" s="3">
        <v>38259.506249999999</v>
      </c>
      <c r="Q3331">
        <v>14.1</v>
      </c>
      <c r="R3331" t="s">
        <v>77</v>
      </c>
      <c r="S3331">
        <v>14.1</v>
      </c>
      <c r="T3331">
        <v>0</v>
      </c>
      <c r="U3331" t="s">
        <v>9</v>
      </c>
      <c r="V3331" s="3">
        <v>38259.479166666664</v>
      </c>
      <c r="W3331">
        <v>1</v>
      </c>
      <c r="X3331" s="3">
        <v>38259.465277777781</v>
      </c>
      <c r="Y3331" t="s">
        <v>9</v>
      </c>
      <c r="Z3331">
        <v>14.1</v>
      </c>
      <c r="AA3331">
        <v>0</v>
      </c>
      <c r="AB3331" t="s">
        <v>88</v>
      </c>
    </row>
    <row r="3332" spans="1:28" x14ac:dyDescent="0.25">
      <c r="A3332" t="s">
        <v>74</v>
      </c>
      <c r="B3332" t="s">
        <v>75</v>
      </c>
      <c r="C3332">
        <v>53.649500000000003</v>
      </c>
      <c r="D3332">
        <v>9.9618000000000002</v>
      </c>
      <c r="E3332">
        <v>15</v>
      </c>
      <c r="F3332" s="2">
        <v>38260</v>
      </c>
      <c r="G3332">
        <v>3.7</v>
      </c>
      <c r="H3332" s="3">
        <v>38260.48541666667</v>
      </c>
      <c r="I3332" s="3">
        <v>38260.458333333336</v>
      </c>
      <c r="J3332">
        <v>13</v>
      </c>
      <c r="K3332">
        <v>13</v>
      </c>
      <c r="L3332" s="3">
        <v>38260.465277777781</v>
      </c>
      <c r="M3332" t="s">
        <v>9</v>
      </c>
      <c r="N3332" t="s">
        <v>9</v>
      </c>
      <c r="O3332" t="s">
        <v>9</v>
      </c>
      <c r="P3332" s="3">
        <v>38260.48541666667</v>
      </c>
      <c r="Q3332">
        <v>0</v>
      </c>
      <c r="R3332" t="s">
        <v>76</v>
      </c>
      <c r="S3332">
        <v>0</v>
      </c>
      <c r="T3332">
        <v>0</v>
      </c>
      <c r="U3332" t="s">
        <v>9</v>
      </c>
      <c r="V3332" s="3">
        <v>38260.458333333336</v>
      </c>
      <c r="W3332">
        <v>1</v>
      </c>
      <c r="X3332" s="3">
        <v>38260.465277777781</v>
      </c>
      <c r="Y3332" t="s">
        <v>9</v>
      </c>
      <c r="Z3332">
        <v>0</v>
      </c>
      <c r="AA3332">
        <v>0</v>
      </c>
      <c r="AB3332" t="s">
        <v>88</v>
      </c>
    </row>
    <row r="3333" spans="1:28" x14ac:dyDescent="0.25">
      <c r="A3333" t="s">
        <v>74</v>
      </c>
      <c r="B3333" t="s">
        <v>75</v>
      </c>
      <c r="C3333">
        <v>53.649500000000003</v>
      </c>
      <c r="D3333">
        <v>9.9618000000000002</v>
      </c>
      <c r="E3333">
        <v>15</v>
      </c>
      <c r="F3333" s="2">
        <v>38261</v>
      </c>
      <c r="G3333">
        <v>8</v>
      </c>
      <c r="H3333" s="3">
        <v>38261.48541666667</v>
      </c>
      <c r="I3333" s="3">
        <v>38261.458333333336</v>
      </c>
      <c r="J3333">
        <v>14</v>
      </c>
      <c r="K3333">
        <v>14</v>
      </c>
      <c r="L3333" s="3">
        <v>38261.464583333334</v>
      </c>
      <c r="M3333" t="s">
        <v>9</v>
      </c>
      <c r="N3333" t="s">
        <v>9</v>
      </c>
      <c r="O3333" t="s">
        <v>9</v>
      </c>
      <c r="P3333" s="3">
        <v>38261.48541666667</v>
      </c>
      <c r="Q3333">
        <v>0</v>
      </c>
      <c r="R3333" t="s">
        <v>76</v>
      </c>
      <c r="S3333">
        <v>0</v>
      </c>
      <c r="T3333">
        <v>0</v>
      </c>
      <c r="U3333" t="s">
        <v>9</v>
      </c>
      <c r="V3333" s="3">
        <v>38261.458333333336</v>
      </c>
      <c r="W3333">
        <v>1</v>
      </c>
      <c r="X3333" s="3">
        <v>38261.464583333334</v>
      </c>
      <c r="Y3333" t="s">
        <v>9</v>
      </c>
      <c r="Z3333">
        <v>0</v>
      </c>
      <c r="AA3333">
        <v>0</v>
      </c>
      <c r="AB3333" t="s">
        <v>88</v>
      </c>
    </row>
    <row r="3334" spans="1:28" x14ac:dyDescent="0.25">
      <c r="A3334" t="s">
        <v>74</v>
      </c>
      <c r="B3334" t="s">
        <v>75</v>
      </c>
      <c r="C3334">
        <v>53.649500000000003</v>
      </c>
      <c r="D3334">
        <v>9.9618000000000002</v>
      </c>
      <c r="E3334">
        <v>15</v>
      </c>
      <c r="F3334" s="2">
        <v>38262</v>
      </c>
      <c r="G3334">
        <v>6</v>
      </c>
      <c r="H3334" s="3">
        <v>38262.48541666667</v>
      </c>
      <c r="I3334" s="3">
        <v>38262.458333333336</v>
      </c>
      <c r="J3334">
        <v>14</v>
      </c>
      <c r="K3334">
        <v>14</v>
      </c>
      <c r="L3334" s="3">
        <v>38262.464583333334</v>
      </c>
      <c r="M3334" t="s">
        <v>9</v>
      </c>
      <c r="N3334" t="s">
        <v>9</v>
      </c>
      <c r="O3334" t="s">
        <v>9</v>
      </c>
      <c r="P3334" s="3">
        <v>38262.48541666667</v>
      </c>
      <c r="Q3334">
        <v>1.8</v>
      </c>
      <c r="R3334" t="s">
        <v>77</v>
      </c>
      <c r="S3334">
        <v>1.8</v>
      </c>
      <c r="T3334">
        <v>0</v>
      </c>
      <c r="U3334" t="s">
        <v>9</v>
      </c>
      <c r="V3334" s="3">
        <v>38262.458333333336</v>
      </c>
      <c r="W3334">
        <v>1</v>
      </c>
      <c r="X3334" s="3">
        <v>38262.464583333334</v>
      </c>
      <c r="Y3334" t="s">
        <v>9</v>
      </c>
      <c r="Z3334">
        <v>1.8</v>
      </c>
      <c r="AA3334">
        <v>0</v>
      </c>
      <c r="AB3334" t="s">
        <v>88</v>
      </c>
    </row>
    <row r="3335" spans="1:28" x14ac:dyDescent="0.25">
      <c r="A3335" t="s">
        <v>74</v>
      </c>
      <c r="B3335" t="s">
        <v>75</v>
      </c>
      <c r="C3335">
        <v>53.649500000000003</v>
      </c>
      <c r="D3335">
        <v>9.9618000000000002</v>
      </c>
      <c r="E3335">
        <v>15</v>
      </c>
      <c r="F3335" s="2">
        <v>38263</v>
      </c>
      <c r="G3335">
        <v>9.5</v>
      </c>
      <c r="H3335" s="3">
        <v>38263.48541666667</v>
      </c>
      <c r="I3335" s="3">
        <v>38263.458333333336</v>
      </c>
      <c r="J3335">
        <v>15.6</v>
      </c>
      <c r="K3335">
        <v>16</v>
      </c>
      <c r="L3335" s="3">
        <v>38263.464583333334</v>
      </c>
      <c r="M3335" t="s">
        <v>9</v>
      </c>
      <c r="N3335" t="s">
        <v>9</v>
      </c>
      <c r="O3335" t="s">
        <v>9</v>
      </c>
      <c r="P3335" s="3">
        <v>38263.48541666667</v>
      </c>
      <c r="Q3335">
        <v>0</v>
      </c>
      <c r="R3335" t="s">
        <v>76</v>
      </c>
      <c r="S3335">
        <v>0</v>
      </c>
      <c r="T3335">
        <v>0</v>
      </c>
      <c r="U3335" t="s">
        <v>9</v>
      </c>
      <c r="V3335" s="3">
        <v>38263.458333333336</v>
      </c>
      <c r="W3335">
        <v>1</v>
      </c>
      <c r="X3335" s="3">
        <v>38263.464583333334</v>
      </c>
      <c r="Y3335" t="s">
        <v>9</v>
      </c>
      <c r="Z3335">
        <v>0</v>
      </c>
      <c r="AA3335">
        <v>0</v>
      </c>
      <c r="AB3335" t="s">
        <v>88</v>
      </c>
    </row>
    <row r="3336" spans="1:28" x14ac:dyDescent="0.25">
      <c r="A3336" t="s">
        <v>74</v>
      </c>
      <c r="B3336" t="s">
        <v>75</v>
      </c>
      <c r="C3336">
        <v>53.649500000000003</v>
      </c>
      <c r="D3336">
        <v>9.9618000000000002</v>
      </c>
      <c r="E3336">
        <v>15</v>
      </c>
      <c r="F3336" s="2">
        <v>38264</v>
      </c>
      <c r="G3336">
        <v>11</v>
      </c>
      <c r="H3336" s="3">
        <v>38264.48541666667</v>
      </c>
      <c r="I3336" s="3">
        <v>38264.458333333336</v>
      </c>
      <c r="J3336">
        <v>16</v>
      </c>
      <c r="K3336">
        <v>17</v>
      </c>
      <c r="L3336" s="3">
        <v>38264.463888888888</v>
      </c>
      <c r="M3336" t="s">
        <v>9</v>
      </c>
      <c r="N3336" t="s">
        <v>9</v>
      </c>
      <c r="O3336" t="s">
        <v>9</v>
      </c>
      <c r="P3336" s="3">
        <v>38264.48541666667</v>
      </c>
      <c r="Q3336">
        <v>0</v>
      </c>
      <c r="R3336" t="s">
        <v>76</v>
      </c>
      <c r="S3336">
        <v>0</v>
      </c>
      <c r="T3336">
        <v>0</v>
      </c>
      <c r="U3336" t="s">
        <v>9</v>
      </c>
      <c r="V3336" s="3">
        <v>38264.458333333336</v>
      </c>
      <c r="W3336">
        <v>1</v>
      </c>
      <c r="X3336" s="3">
        <v>38264.463888888888</v>
      </c>
      <c r="Y3336" t="s">
        <v>9</v>
      </c>
      <c r="Z3336">
        <v>0</v>
      </c>
      <c r="AA3336">
        <v>0</v>
      </c>
      <c r="AB3336" t="s">
        <v>88</v>
      </c>
    </row>
    <row r="3337" spans="1:28" x14ac:dyDescent="0.25">
      <c r="A3337" t="s">
        <v>74</v>
      </c>
      <c r="B3337" t="s">
        <v>75</v>
      </c>
      <c r="C3337">
        <v>53.649500000000003</v>
      </c>
      <c r="D3337">
        <v>9.9618000000000002</v>
      </c>
      <c r="E3337">
        <v>15</v>
      </c>
      <c r="F3337" s="2">
        <v>38265</v>
      </c>
      <c r="G3337">
        <v>12</v>
      </c>
      <c r="H3337" s="3">
        <v>38265.48541666667</v>
      </c>
      <c r="I3337" s="3">
        <v>38265.458333333336</v>
      </c>
      <c r="J3337">
        <v>19</v>
      </c>
      <c r="K3337">
        <v>19</v>
      </c>
      <c r="L3337" s="3">
        <v>38265.463888888888</v>
      </c>
      <c r="M3337" t="s">
        <v>9</v>
      </c>
      <c r="N3337" t="s">
        <v>9</v>
      </c>
      <c r="O3337" t="s">
        <v>9</v>
      </c>
      <c r="P3337" s="3">
        <v>38265.48541666667</v>
      </c>
      <c r="Q3337">
        <v>0</v>
      </c>
      <c r="R3337" t="s">
        <v>76</v>
      </c>
      <c r="S3337">
        <v>0</v>
      </c>
      <c r="T3337">
        <v>0</v>
      </c>
      <c r="U3337" t="s">
        <v>9</v>
      </c>
      <c r="V3337" s="3">
        <v>38265.458333333336</v>
      </c>
      <c r="W3337">
        <v>1</v>
      </c>
      <c r="X3337" s="3">
        <v>38265.463888888888</v>
      </c>
      <c r="Y3337" t="s">
        <v>9</v>
      </c>
      <c r="Z3337">
        <v>0</v>
      </c>
      <c r="AA3337">
        <v>0</v>
      </c>
      <c r="AB3337" t="s">
        <v>88</v>
      </c>
    </row>
    <row r="3338" spans="1:28" x14ac:dyDescent="0.25">
      <c r="A3338" t="s">
        <v>74</v>
      </c>
      <c r="B3338" t="s">
        <v>75</v>
      </c>
      <c r="C3338">
        <v>53.649500000000003</v>
      </c>
      <c r="D3338">
        <v>9.9618000000000002</v>
      </c>
      <c r="E3338">
        <v>15</v>
      </c>
      <c r="F3338" s="2">
        <v>38266</v>
      </c>
      <c r="G3338">
        <v>12</v>
      </c>
      <c r="H3338" s="3">
        <v>38266.48541666667</v>
      </c>
      <c r="I3338" s="3">
        <v>38266.458333333336</v>
      </c>
      <c r="J3338">
        <v>15</v>
      </c>
      <c r="K3338">
        <v>19</v>
      </c>
      <c r="L3338" s="3">
        <v>38266.463888888888</v>
      </c>
      <c r="M3338" t="s">
        <v>9</v>
      </c>
      <c r="N3338" t="s">
        <v>9</v>
      </c>
      <c r="O3338" t="s">
        <v>9</v>
      </c>
      <c r="P3338" s="3">
        <v>38266.48541666667</v>
      </c>
      <c r="Q3338">
        <v>0.4</v>
      </c>
      <c r="R3338" t="s">
        <v>77</v>
      </c>
      <c r="S3338">
        <v>0.4</v>
      </c>
      <c r="T3338">
        <v>0</v>
      </c>
      <c r="U3338" t="s">
        <v>9</v>
      </c>
      <c r="V3338" s="3">
        <v>38266.458333333336</v>
      </c>
      <c r="W3338">
        <v>1</v>
      </c>
      <c r="X3338" s="3">
        <v>38266.463888888888</v>
      </c>
      <c r="Y3338" t="s">
        <v>9</v>
      </c>
      <c r="Z3338">
        <v>0.4</v>
      </c>
      <c r="AA3338">
        <v>0</v>
      </c>
      <c r="AB3338" t="s">
        <v>88</v>
      </c>
    </row>
    <row r="3339" spans="1:28" x14ac:dyDescent="0.25">
      <c r="A3339" t="s">
        <v>74</v>
      </c>
      <c r="B3339" t="s">
        <v>75</v>
      </c>
      <c r="C3339">
        <v>53.649500000000003</v>
      </c>
      <c r="D3339">
        <v>9.9618000000000002</v>
      </c>
      <c r="E3339">
        <v>15</v>
      </c>
      <c r="F3339" s="2">
        <v>38267</v>
      </c>
      <c r="G3339">
        <v>9.4</v>
      </c>
      <c r="H3339" s="3">
        <v>38267.48541666667</v>
      </c>
      <c r="I3339" s="3">
        <v>38267.458333333336</v>
      </c>
      <c r="J3339">
        <v>14</v>
      </c>
      <c r="K3339">
        <v>16</v>
      </c>
      <c r="L3339" s="3">
        <v>38267.463194444441</v>
      </c>
      <c r="M3339" t="s">
        <v>9</v>
      </c>
      <c r="N3339" t="s">
        <v>9</v>
      </c>
      <c r="O3339" t="s">
        <v>9</v>
      </c>
      <c r="P3339" s="3">
        <v>38267.48541666667</v>
      </c>
      <c r="Q3339">
        <v>0</v>
      </c>
      <c r="R3339" t="s">
        <v>76</v>
      </c>
      <c r="S3339">
        <v>0</v>
      </c>
      <c r="T3339">
        <v>0</v>
      </c>
      <c r="U3339" t="s">
        <v>9</v>
      </c>
      <c r="V3339" s="3">
        <v>38267.458333333336</v>
      </c>
      <c r="W3339">
        <v>1</v>
      </c>
      <c r="X3339" s="3">
        <v>38267.463194444441</v>
      </c>
      <c r="Y3339" t="s">
        <v>9</v>
      </c>
      <c r="Z3339">
        <v>0</v>
      </c>
      <c r="AA3339">
        <v>0</v>
      </c>
      <c r="AB3339" t="s">
        <v>88</v>
      </c>
    </row>
    <row r="3340" spans="1:28" x14ac:dyDescent="0.25">
      <c r="A3340" t="s">
        <v>74</v>
      </c>
      <c r="B3340" t="s">
        <v>75</v>
      </c>
      <c r="C3340">
        <v>53.649500000000003</v>
      </c>
      <c r="D3340">
        <v>9.9618000000000002</v>
      </c>
      <c r="E3340">
        <v>15</v>
      </c>
      <c r="F3340" s="2">
        <v>38268</v>
      </c>
      <c r="G3340">
        <v>7</v>
      </c>
      <c r="H3340" s="3">
        <v>38268.48541666667</v>
      </c>
      <c r="I3340" s="3">
        <v>38268.458333333336</v>
      </c>
      <c r="J3340">
        <v>12</v>
      </c>
      <c r="K3340">
        <v>15</v>
      </c>
      <c r="L3340" s="3">
        <v>38268.463194444441</v>
      </c>
      <c r="M3340" t="s">
        <v>9</v>
      </c>
      <c r="N3340" t="s">
        <v>9</v>
      </c>
      <c r="O3340" t="s">
        <v>9</v>
      </c>
      <c r="P3340" s="3">
        <v>38268.48541666667</v>
      </c>
      <c r="Q3340">
        <v>0.4</v>
      </c>
      <c r="R3340" t="s">
        <v>77</v>
      </c>
      <c r="S3340">
        <v>0.4</v>
      </c>
      <c r="T3340">
        <v>0</v>
      </c>
      <c r="U3340" t="s">
        <v>9</v>
      </c>
      <c r="V3340" s="3">
        <v>38268.458333333336</v>
      </c>
      <c r="W3340">
        <v>1</v>
      </c>
      <c r="X3340" s="3">
        <v>38268.463194444441</v>
      </c>
      <c r="Y3340" t="s">
        <v>9</v>
      </c>
      <c r="Z3340">
        <v>0.4</v>
      </c>
      <c r="AA3340">
        <v>0</v>
      </c>
      <c r="AB3340" t="s">
        <v>88</v>
      </c>
    </row>
    <row r="3341" spans="1:28" x14ac:dyDescent="0.25">
      <c r="A3341" t="s">
        <v>74</v>
      </c>
      <c r="B3341" t="s">
        <v>75</v>
      </c>
      <c r="C3341">
        <v>53.649500000000003</v>
      </c>
      <c r="D3341">
        <v>9.9618000000000002</v>
      </c>
      <c r="E3341">
        <v>15</v>
      </c>
      <c r="F3341" s="2">
        <v>38269</v>
      </c>
      <c r="G3341">
        <v>4</v>
      </c>
      <c r="H3341" s="3">
        <v>38269.48541666667</v>
      </c>
      <c r="I3341" s="3">
        <v>38269.458333333336</v>
      </c>
      <c r="J3341">
        <v>11</v>
      </c>
      <c r="K3341">
        <v>14</v>
      </c>
      <c r="L3341" s="3">
        <v>38269.463194444441</v>
      </c>
      <c r="M3341" t="s">
        <v>9</v>
      </c>
      <c r="N3341" t="s">
        <v>9</v>
      </c>
      <c r="O3341" t="s">
        <v>9</v>
      </c>
      <c r="P3341" s="3">
        <v>38269.48541666667</v>
      </c>
      <c r="Q3341">
        <v>0.4</v>
      </c>
      <c r="R3341" t="s">
        <v>77</v>
      </c>
      <c r="S3341">
        <v>0.4</v>
      </c>
      <c r="T3341">
        <v>0</v>
      </c>
      <c r="U3341" t="s">
        <v>9</v>
      </c>
      <c r="V3341" s="3">
        <v>38269.458333333336</v>
      </c>
      <c r="W3341">
        <v>1</v>
      </c>
      <c r="X3341" s="3">
        <v>38269.463194444441</v>
      </c>
      <c r="Y3341" t="s">
        <v>9</v>
      </c>
      <c r="Z3341">
        <v>0.4</v>
      </c>
      <c r="AA3341">
        <v>0</v>
      </c>
      <c r="AB3341" t="s">
        <v>88</v>
      </c>
    </row>
    <row r="3342" spans="1:28" x14ac:dyDescent="0.25">
      <c r="A3342" t="s">
        <v>74</v>
      </c>
      <c r="B3342" t="s">
        <v>75</v>
      </c>
      <c r="C3342">
        <v>53.649500000000003</v>
      </c>
      <c r="D3342">
        <v>9.9618000000000002</v>
      </c>
      <c r="E3342">
        <v>15</v>
      </c>
      <c r="F3342" s="2">
        <v>38270</v>
      </c>
      <c r="G3342">
        <v>-0.6</v>
      </c>
      <c r="H3342" s="3">
        <v>38270.48541666667</v>
      </c>
      <c r="I3342" s="3">
        <v>38270.458333333336</v>
      </c>
      <c r="J3342">
        <v>10</v>
      </c>
      <c r="K3342">
        <v>12</v>
      </c>
      <c r="L3342" s="3">
        <v>38270.463194444441</v>
      </c>
      <c r="M3342" t="s">
        <v>9</v>
      </c>
      <c r="N3342" t="s">
        <v>9</v>
      </c>
      <c r="O3342" t="s">
        <v>9</v>
      </c>
      <c r="P3342" s="3">
        <v>38270.48541666667</v>
      </c>
      <c r="Q3342">
        <v>0</v>
      </c>
      <c r="R3342" t="s">
        <v>76</v>
      </c>
      <c r="S3342">
        <v>0</v>
      </c>
      <c r="T3342">
        <v>0</v>
      </c>
      <c r="U3342" t="s">
        <v>9</v>
      </c>
      <c r="V3342" s="3">
        <v>38270.458333333336</v>
      </c>
      <c r="W3342">
        <v>1</v>
      </c>
      <c r="X3342" s="3">
        <v>38270.463194444441</v>
      </c>
      <c r="Y3342" t="s">
        <v>9</v>
      </c>
      <c r="Z3342">
        <v>0</v>
      </c>
      <c r="AA3342">
        <v>0</v>
      </c>
      <c r="AB3342" t="s">
        <v>88</v>
      </c>
    </row>
    <row r="3343" spans="1:28" x14ac:dyDescent="0.25">
      <c r="A3343" t="s">
        <v>74</v>
      </c>
      <c r="B3343" t="s">
        <v>75</v>
      </c>
      <c r="C3343">
        <v>53.649500000000003</v>
      </c>
      <c r="D3343">
        <v>9.9618000000000002</v>
      </c>
      <c r="E3343">
        <v>15</v>
      </c>
      <c r="F3343" s="2">
        <v>38271</v>
      </c>
      <c r="G3343">
        <v>-0.1</v>
      </c>
      <c r="H3343" s="3">
        <v>38271.48541666667</v>
      </c>
      <c r="I3343" s="3">
        <v>38271.458333333336</v>
      </c>
      <c r="J3343">
        <v>11</v>
      </c>
      <c r="K3343">
        <v>11</v>
      </c>
      <c r="L3343" s="3">
        <v>38271.462500000001</v>
      </c>
      <c r="M3343" t="s">
        <v>9</v>
      </c>
      <c r="N3343" t="s">
        <v>9</v>
      </c>
      <c r="O3343" t="s">
        <v>9</v>
      </c>
      <c r="P3343" s="3">
        <v>38271.48541666667</v>
      </c>
      <c r="Q3343">
        <v>0</v>
      </c>
      <c r="R3343" t="s">
        <v>76</v>
      </c>
      <c r="S3343">
        <v>0</v>
      </c>
      <c r="T3343">
        <v>0</v>
      </c>
      <c r="U3343" t="s">
        <v>9</v>
      </c>
      <c r="V3343" s="3">
        <v>38271.458333333336</v>
      </c>
      <c r="W3343">
        <v>1</v>
      </c>
      <c r="X3343" s="3">
        <v>38271.462500000001</v>
      </c>
      <c r="Y3343" t="s">
        <v>9</v>
      </c>
      <c r="Z3343">
        <v>0</v>
      </c>
      <c r="AA3343">
        <v>0</v>
      </c>
      <c r="AB3343" t="s">
        <v>88</v>
      </c>
    </row>
    <row r="3344" spans="1:28" x14ac:dyDescent="0.25">
      <c r="A3344" t="s">
        <v>74</v>
      </c>
      <c r="B3344" t="s">
        <v>75</v>
      </c>
      <c r="C3344">
        <v>53.649500000000003</v>
      </c>
      <c r="D3344">
        <v>9.9618000000000002</v>
      </c>
      <c r="E3344">
        <v>15</v>
      </c>
      <c r="F3344" s="2">
        <v>38272</v>
      </c>
      <c r="G3344">
        <v>1.9</v>
      </c>
      <c r="H3344" s="3">
        <v>38272.48541666667</v>
      </c>
      <c r="I3344" s="3">
        <v>38272.458333333336</v>
      </c>
      <c r="J3344">
        <v>8</v>
      </c>
      <c r="K3344">
        <v>11.6</v>
      </c>
      <c r="L3344" s="3">
        <v>38272.462500000001</v>
      </c>
      <c r="M3344" t="s">
        <v>9</v>
      </c>
      <c r="N3344" t="s">
        <v>9</v>
      </c>
      <c r="O3344" t="s">
        <v>9</v>
      </c>
      <c r="P3344" s="3">
        <v>38272.48541666667</v>
      </c>
      <c r="Q3344">
        <v>0</v>
      </c>
      <c r="R3344" t="s">
        <v>76</v>
      </c>
      <c r="S3344">
        <v>0</v>
      </c>
      <c r="T3344">
        <v>0</v>
      </c>
      <c r="U3344" t="s">
        <v>9</v>
      </c>
      <c r="V3344" s="3">
        <v>38272.458333333336</v>
      </c>
      <c r="W3344">
        <v>1</v>
      </c>
      <c r="X3344" s="3">
        <v>38272.462500000001</v>
      </c>
      <c r="Y3344" t="s">
        <v>9</v>
      </c>
      <c r="Z3344">
        <v>0</v>
      </c>
      <c r="AA3344">
        <v>0</v>
      </c>
      <c r="AB3344" t="s">
        <v>88</v>
      </c>
    </row>
    <row r="3345" spans="1:28" x14ac:dyDescent="0.25">
      <c r="A3345" t="s">
        <v>74</v>
      </c>
      <c r="B3345" t="s">
        <v>75</v>
      </c>
      <c r="C3345">
        <v>53.649500000000003</v>
      </c>
      <c r="D3345">
        <v>9.9618000000000002</v>
      </c>
      <c r="E3345">
        <v>15</v>
      </c>
      <c r="F3345" s="2">
        <v>38273</v>
      </c>
      <c r="G3345">
        <v>3</v>
      </c>
      <c r="H3345" s="3">
        <v>38273.48541666667</v>
      </c>
      <c r="I3345" s="3">
        <v>38273.458333333336</v>
      </c>
      <c r="J3345">
        <v>10</v>
      </c>
      <c r="K3345">
        <v>10</v>
      </c>
      <c r="L3345" s="3">
        <v>38273.462500000001</v>
      </c>
      <c r="M3345" t="s">
        <v>9</v>
      </c>
      <c r="N3345" t="s">
        <v>9</v>
      </c>
      <c r="O3345" t="s">
        <v>9</v>
      </c>
      <c r="P3345" s="3">
        <v>38273.48541666667</v>
      </c>
      <c r="Q3345">
        <v>0</v>
      </c>
      <c r="R3345" t="s">
        <v>76</v>
      </c>
      <c r="S3345">
        <v>0</v>
      </c>
      <c r="T3345">
        <v>0</v>
      </c>
      <c r="U3345" t="s">
        <v>9</v>
      </c>
      <c r="V3345" s="3">
        <v>38273.458333333336</v>
      </c>
      <c r="W3345">
        <v>1</v>
      </c>
      <c r="X3345" s="3">
        <v>38273.462500000001</v>
      </c>
      <c r="Y3345" t="s">
        <v>9</v>
      </c>
      <c r="Z3345">
        <v>0</v>
      </c>
      <c r="AA3345">
        <v>0</v>
      </c>
      <c r="AB3345" t="s">
        <v>88</v>
      </c>
    </row>
    <row r="3346" spans="1:28" x14ac:dyDescent="0.25">
      <c r="A3346" t="s">
        <v>74</v>
      </c>
      <c r="B3346" t="s">
        <v>75</v>
      </c>
      <c r="C3346">
        <v>53.649500000000003</v>
      </c>
      <c r="D3346">
        <v>9.9618000000000002</v>
      </c>
      <c r="E3346">
        <v>15</v>
      </c>
      <c r="F3346" s="2">
        <v>38274</v>
      </c>
      <c r="G3346">
        <v>6</v>
      </c>
      <c r="H3346" s="3">
        <v>38274.48541666667</v>
      </c>
      <c r="I3346" s="3">
        <v>38274.458333333336</v>
      </c>
      <c r="J3346">
        <v>10</v>
      </c>
      <c r="K3346">
        <v>12</v>
      </c>
      <c r="L3346" s="3">
        <v>38274.462500000001</v>
      </c>
      <c r="M3346" t="s">
        <v>9</v>
      </c>
      <c r="N3346" t="s">
        <v>9</v>
      </c>
      <c r="O3346" t="s">
        <v>9</v>
      </c>
      <c r="P3346" s="3">
        <v>38274.48541666667</v>
      </c>
      <c r="Q3346">
        <v>0</v>
      </c>
      <c r="R3346" t="s">
        <v>76</v>
      </c>
      <c r="S3346">
        <v>0</v>
      </c>
      <c r="T3346">
        <v>0</v>
      </c>
      <c r="U3346" t="s">
        <v>9</v>
      </c>
      <c r="V3346" s="3">
        <v>38274.458333333336</v>
      </c>
      <c r="W3346">
        <v>1</v>
      </c>
      <c r="X3346" s="3">
        <v>38274.462500000001</v>
      </c>
      <c r="Y3346" t="s">
        <v>9</v>
      </c>
      <c r="Z3346">
        <v>0</v>
      </c>
      <c r="AA3346">
        <v>0</v>
      </c>
      <c r="AB3346" t="s">
        <v>88</v>
      </c>
    </row>
    <row r="3347" spans="1:28" x14ac:dyDescent="0.25">
      <c r="A3347" t="s">
        <v>74</v>
      </c>
      <c r="B3347" t="s">
        <v>75</v>
      </c>
      <c r="C3347">
        <v>53.649500000000003</v>
      </c>
      <c r="D3347">
        <v>9.9618000000000002</v>
      </c>
      <c r="E3347">
        <v>15</v>
      </c>
      <c r="F3347" s="2">
        <v>38275</v>
      </c>
      <c r="G3347">
        <v>6</v>
      </c>
      <c r="H3347" s="3">
        <v>38275.48541666667</v>
      </c>
      <c r="I3347" s="3">
        <v>38275.458333333336</v>
      </c>
      <c r="J3347">
        <v>9</v>
      </c>
      <c r="K3347">
        <v>11.7</v>
      </c>
      <c r="L3347" s="3">
        <v>38275.461805555555</v>
      </c>
      <c r="M3347" t="s">
        <v>9</v>
      </c>
      <c r="N3347" t="s">
        <v>9</v>
      </c>
      <c r="O3347" t="s">
        <v>9</v>
      </c>
      <c r="P3347" s="3">
        <v>38275.48541666667</v>
      </c>
      <c r="Q3347">
        <v>0.8</v>
      </c>
      <c r="R3347" t="s">
        <v>77</v>
      </c>
      <c r="S3347">
        <v>0.8</v>
      </c>
      <c r="T3347">
        <v>0</v>
      </c>
      <c r="U3347" t="s">
        <v>9</v>
      </c>
      <c r="V3347" s="3">
        <v>38275.458333333336</v>
      </c>
      <c r="W3347">
        <v>1</v>
      </c>
      <c r="X3347" s="3">
        <v>38275.461805555555</v>
      </c>
      <c r="Y3347" t="s">
        <v>9</v>
      </c>
      <c r="Z3347">
        <v>0.8</v>
      </c>
      <c r="AA3347">
        <v>0</v>
      </c>
      <c r="AB3347" t="s">
        <v>88</v>
      </c>
    </row>
    <row r="3348" spans="1:28" x14ac:dyDescent="0.25">
      <c r="A3348" t="s">
        <v>74</v>
      </c>
      <c r="B3348" t="s">
        <v>75</v>
      </c>
      <c r="C3348">
        <v>53.649500000000003</v>
      </c>
      <c r="D3348">
        <v>9.9618000000000002</v>
      </c>
      <c r="E3348">
        <v>15</v>
      </c>
      <c r="F3348" s="2">
        <v>38276</v>
      </c>
      <c r="G3348">
        <v>7</v>
      </c>
      <c r="H3348" s="3">
        <v>38276.48541666667</v>
      </c>
      <c r="I3348" s="3">
        <v>38276.458333333336</v>
      </c>
      <c r="J3348">
        <v>11</v>
      </c>
      <c r="K3348">
        <v>11</v>
      </c>
      <c r="L3348" s="3">
        <v>38276.461805555555</v>
      </c>
      <c r="M3348" t="s">
        <v>9</v>
      </c>
      <c r="N3348" t="s">
        <v>9</v>
      </c>
      <c r="O3348" t="s">
        <v>9</v>
      </c>
      <c r="P3348" s="3">
        <v>38276.48541666667</v>
      </c>
      <c r="Q3348">
        <v>0</v>
      </c>
      <c r="R3348" t="s">
        <v>76</v>
      </c>
      <c r="S3348">
        <v>0</v>
      </c>
      <c r="T3348">
        <v>0</v>
      </c>
      <c r="U3348" t="s">
        <v>9</v>
      </c>
      <c r="V3348" s="3">
        <v>38276.458333333336</v>
      </c>
      <c r="W3348">
        <v>1</v>
      </c>
      <c r="X3348" s="3">
        <v>38276.461805555555</v>
      </c>
      <c r="Y3348" t="s">
        <v>9</v>
      </c>
      <c r="Z3348">
        <v>0</v>
      </c>
      <c r="AA3348">
        <v>0</v>
      </c>
      <c r="AB3348" t="s">
        <v>88</v>
      </c>
    </row>
    <row r="3349" spans="1:28" x14ac:dyDescent="0.25">
      <c r="A3349" t="s">
        <v>74</v>
      </c>
      <c r="B3349" t="s">
        <v>75</v>
      </c>
      <c r="C3349">
        <v>53.649500000000003</v>
      </c>
      <c r="D3349">
        <v>9.9618000000000002</v>
      </c>
      <c r="E3349">
        <v>15</v>
      </c>
      <c r="F3349" s="2">
        <v>38277</v>
      </c>
      <c r="G3349">
        <v>2.9</v>
      </c>
      <c r="H3349" s="3">
        <v>38277.48541666667</v>
      </c>
      <c r="I3349" s="3">
        <v>38277.458333333336</v>
      </c>
      <c r="J3349">
        <v>10</v>
      </c>
      <c r="K3349">
        <v>12.2</v>
      </c>
      <c r="L3349" s="3">
        <v>38277.461805555555</v>
      </c>
      <c r="M3349" t="s">
        <v>9</v>
      </c>
      <c r="N3349" t="s">
        <v>9</v>
      </c>
      <c r="O3349" t="s">
        <v>9</v>
      </c>
      <c r="P3349" s="3">
        <v>38277.48541666667</v>
      </c>
      <c r="Q3349">
        <v>0</v>
      </c>
      <c r="R3349" t="s">
        <v>76</v>
      </c>
      <c r="S3349">
        <v>0</v>
      </c>
      <c r="T3349">
        <v>0</v>
      </c>
      <c r="U3349" t="s">
        <v>9</v>
      </c>
      <c r="V3349" s="3">
        <v>38277.458333333336</v>
      </c>
      <c r="W3349">
        <v>1</v>
      </c>
      <c r="X3349" s="3">
        <v>38277.461805555555</v>
      </c>
      <c r="Y3349" t="s">
        <v>9</v>
      </c>
      <c r="Z3349">
        <v>0</v>
      </c>
      <c r="AA3349">
        <v>0</v>
      </c>
      <c r="AB3349" t="s">
        <v>88</v>
      </c>
    </row>
    <row r="3350" spans="1:28" x14ac:dyDescent="0.25">
      <c r="A3350" t="s">
        <v>74</v>
      </c>
      <c r="B3350" t="s">
        <v>75</v>
      </c>
      <c r="C3350">
        <v>53.649500000000003</v>
      </c>
      <c r="D3350">
        <v>9.9618000000000002</v>
      </c>
      <c r="E3350">
        <v>15</v>
      </c>
      <c r="F3350" s="2">
        <v>38278</v>
      </c>
      <c r="G3350">
        <v>8.5</v>
      </c>
      <c r="H3350" s="3">
        <v>38278.48541666667</v>
      </c>
      <c r="I3350" s="3">
        <v>38278.458333333336</v>
      </c>
      <c r="J3350">
        <v>10</v>
      </c>
      <c r="K3350">
        <v>11</v>
      </c>
      <c r="L3350" s="3">
        <v>38278.461805555555</v>
      </c>
      <c r="M3350" t="s">
        <v>9</v>
      </c>
      <c r="N3350" t="s">
        <v>9</v>
      </c>
      <c r="O3350" t="s">
        <v>9</v>
      </c>
      <c r="P3350" s="3">
        <v>38278.48541666667</v>
      </c>
      <c r="Q3350">
        <v>3.2</v>
      </c>
      <c r="R3350" t="s">
        <v>77</v>
      </c>
      <c r="S3350">
        <v>3.2</v>
      </c>
      <c r="T3350">
        <v>0</v>
      </c>
      <c r="U3350" t="s">
        <v>9</v>
      </c>
      <c r="V3350" s="3">
        <v>38278.458333333336</v>
      </c>
      <c r="W3350">
        <v>1</v>
      </c>
      <c r="X3350" s="3">
        <v>38278.461805555555</v>
      </c>
      <c r="Y3350" t="s">
        <v>9</v>
      </c>
      <c r="Z3350">
        <v>3.2</v>
      </c>
      <c r="AA3350">
        <v>0</v>
      </c>
      <c r="AB3350" t="s">
        <v>88</v>
      </c>
    </row>
    <row r="3351" spans="1:28" x14ac:dyDescent="0.25">
      <c r="A3351" t="s">
        <v>74</v>
      </c>
      <c r="B3351" t="s">
        <v>75</v>
      </c>
      <c r="C3351">
        <v>53.649500000000003</v>
      </c>
      <c r="D3351">
        <v>9.9618000000000002</v>
      </c>
      <c r="E3351">
        <v>15</v>
      </c>
      <c r="F3351" s="2">
        <v>38279</v>
      </c>
      <c r="G3351">
        <v>8.6</v>
      </c>
      <c r="H3351" s="3">
        <v>38279.48541666667</v>
      </c>
      <c r="I3351" s="3">
        <v>38279.458333333336</v>
      </c>
      <c r="J3351">
        <v>9</v>
      </c>
      <c r="K3351">
        <v>10</v>
      </c>
      <c r="L3351" s="3">
        <v>38279.461805555555</v>
      </c>
      <c r="M3351" t="s">
        <v>9</v>
      </c>
      <c r="N3351" t="s">
        <v>9</v>
      </c>
      <c r="O3351" t="s">
        <v>9</v>
      </c>
      <c r="P3351" s="3">
        <v>38279.48541666667</v>
      </c>
      <c r="Q3351">
        <v>5</v>
      </c>
      <c r="R3351" t="s">
        <v>77</v>
      </c>
      <c r="S3351">
        <v>5</v>
      </c>
      <c r="T3351">
        <v>0</v>
      </c>
      <c r="U3351" t="s">
        <v>9</v>
      </c>
      <c r="V3351" s="3">
        <v>38279.458333333336</v>
      </c>
      <c r="W3351">
        <v>1</v>
      </c>
      <c r="X3351" s="3">
        <v>38279.461805555555</v>
      </c>
      <c r="Y3351" t="s">
        <v>9</v>
      </c>
      <c r="Z3351">
        <v>5</v>
      </c>
      <c r="AA3351">
        <v>0</v>
      </c>
      <c r="AB3351" t="s">
        <v>88</v>
      </c>
    </row>
    <row r="3352" spans="1:28" x14ac:dyDescent="0.25">
      <c r="A3352" t="s">
        <v>74</v>
      </c>
      <c r="B3352" t="s">
        <v>75</v>
      </c>
      <c r="C3352">
        <v>53.649500000000003</v>
      </c>
      <c r="D3352">
        <v>9.9618000000000002</v>
      </c>
      <c r="E3352">
        <v>15</v>
      </c>
      <c r="F3352" s="2">
        <v>38280</v>
      </c>
      <c r="G3352">
        <v>3</v>
      </c>
      <c r="H3352" s="3">
        <v>38280.48541666667</v>
      </c>
      <c r="I3352" s="3">
        <v>38280.458333333336</v>
      </c>
      <c r="J3352">
        <v>10</v>
      </c>
      <c r="K3352">
        <v>10</v>
      </c>
      <c r="L3352" s="3">
        <v>38280.461111111108</v>
      </c>
      <c r="M3352" t="s">
        <v>9</v>
      </c>
      <c r="N3352" t="s">
        <v>9</v>
      </c>
      <c r="O3352" t="s">
        <v>9</v>
      </c>
      <c r="P3352" s="3">
        <v>38280.48541666667</v>
      </c>
      <c r="Q3352">
        <v>0.4</v>
      </c>
      <c r="R3352" t="s">
        <v>77</v>
      </c>
      <c r="S3352">
        <v>0.4</v>
      </c>
      <c r="T3352">
        <v>0</v>
      </c>
      <c r="U3352" t="s">
        <v>9</v>
      </c>
      <c r="V3352" s="3">
        <v>38280.458333333336</v>
      </c>
      <c r="W3352">
        <v>1</v>
      </c>
      <c r="X3352" s="3">
        <v>38280.461111111108</v>
      </c>
      <c r="Y3352" t="s">
        <v>9</v>
      </c>
      <c r="Z3352">
        <v>0.4</v>
      </c>
      <c r="AA3352">
        <v>0</v>
      </c>
      <c r="AB3352" t="s">
        <v>88</v>
      </c>
    </row>
    <row r="3353" spans="1:28" x14ac:dyDescent="0.25">
      <c r="A3353" t="s">
        <v>74</v>
      </c>
      <c r="B3353" t="s">
        <v>75</v>
      </c>
      <c r="C3353">
        <v>53.649500000000003</v>
      </c>
      <c r="D3353">
        <v>9.9618000000000002</v>
      </c>
      <c r="E3353">
        <v>15</v>
      </c>
      <c r="F3353" s="2">
        <v>38281</v>
      </c>
      <c r="G3353">
        <v>9</v>
      </c>
      <c r="H3353" s="3">
        <v>38281.48541666667</v>
      </c>
      <c r="I3353" s="3">
        <v>38281.458333333336</v>
      </c>
      <c r="J3353">
        <v>13</v>
      </c>
      <c r="K3353">
        <v>13</v>
      </c>
      <c r="L3353" s="3">
        <v>38281.461111111108</v>
      </c>
      <c r="M3353" t="s">
        <v>9</v>
      </c>
      <c r="N3353" t="s">
        <v>9</v>
      </c>
      <c r="O3353" t="s">
        <v>9</v>
      </c>
      <c r="P3353" s="3">
        <v>38281.48541666667</v>
      </c>
      <c r="Q3353">
        <v>6.8</v>
      </c>
      <c r="R3353" t="s">
        <v>77</v>
      </c>
      <c r="S3353">
        <v>6.8</v>
      </c>
      <c r="T3353">
        <v>0</v>
      </c>
      <c r="U3353" t="s">
        <v>9</v>
      </c>
      <c r="V3353" s="3">
        <v>38281.458333333336</v>
      </c>
      <c r="W3353">
        <v>1</v>
      </c>
      <c r="X3353" s="3">
        <v>38281.461111111108</v>
      </c>
      <c r="Y3353" t="s">
        <v>9</v>
      </c>
      <c r="Z3353">
        <v>6.8</v>
      </c>
      <c r="AA3353">
        <v>0</v>
      </c>
      <c r="AB3353" t="s">
        <v>88</v>
      </c>
    </row>
    <row r="3354" spans="1:28" x14ac:dyDescent="0.25">
      <c r="A3354" t="s">
        <v>74</v>
      </c>
      <c r="B3354" t="s">
        <v>75</v>
      </c>
      <c r="C3354">
        <v>53.649500000000003</v>
      </c>
      <c r="D3354">
        <v>9.9618000000000002</v>
      </c>
      <c r="E3354">
        <v>15</v>
      </c>
      <c r="F3354" s="2">
        <v>38282</v>
      </c>
      <c r="G3354">
        <v>9.5</v>
      </c>
      <c r="H3354" s="3">
        <v>38282.48541666667</v>
      </c>
      <c r="I3354" s="3">
        <v>38282.458333333336</v>
      </c>
      <c r="J3354">
        <v>14</v>
      </c>
      <c r="K3354">
        <v>14</v>
      </c>
      <c r="L3354" s="3">
        <v>38282.461111111108</v>
      </c>
      <c r="M3354" t="s">
        <v>9</v>
      </c>
      <c r="N3354" t="s">
        <v>9</v>
      </c>
      <c r="O3354" t="s">
        <v>9</v>
      </c>
      <c r="P3354" s="3">
        <v>38282.48541666667</v>
      </c>
      <c r="Q3354">
        <v>0</v>
      </c>
      <c r="R3354" t="s">
        <v>76</v>
      </c>
      <c r="S3354">
        <v>0</v>
      </c>
      <c r="T3354">
        <v>0</v>
      </c>
      <c r="U3354" t="s">
        <v>9</v>
      </c>
      <c r="V3354" s="3">
        <v>38282.458333333336</v>
      </c>
      <c r="W3354">
        <v>1</v>
      </c>
      <c r="X3354" s="3">
        <v>38282.461111111108</v>
      </c>
      <c r="Y3354" t="s">
        <v>9</v>
      </c>
      <c r="Z3354">
        <v>0</v>
      </c>
      <c r="AA3354">
        <v>0</v>
      </c>
      <c r="AB3354" t="s">
        <v>88</v>
      </c>
    </row>
    <row r="3355" spans="1:28" x14ac:dyDescent="0.25">
      <c r="A3355" t="s">
        <v>74</v>
      </c>
      <c r="B3355" t="s">
        <v>75</v>
      </c>
      <c r="C3355">
        <v>53.649500000000003</v>
      </c>
      <c r="D3355">
        <v>9.9618000000000002</v>
      </c>
      <c r="E3355">
        <v>15</v>
      </c>
      <c r="F3355" s="2">
        <v>38283</v>
      </c>
      <c r="G3355">
        <v>12</v>
      </c>
      <c r="H3355" s="3">
        <v>38283.48541666667</v>
      </c>
      <c r="I3355" s="3">
        <v>38283.458333333336</v>
      </c>
      <c r="J3355">
        <v>14</v>
      </c>
      <c r="K3355">
        <v>15</v>
      </c>
      <c r="L3355" s="3">
        <v>38283.461111111108</v>
      </c>
      <c r="M3355" t="s">
        <v>9</v>
      </c>
      <c r="N3355" t="s">
        <v>9</v>
      </c>
      <c r="O3355" t="s">
        <v>9</v>
      </c>
      <c r="P3355" s="3">
        <v>38283.48541666667</v>
      </c>
      <c r="Q3355">
        <v>2.2000000000000002</v>
      </c>
      <c r="R3355" t="s">
        <v>77</v>
      </c>
      <c r="S3355">
        <v>2.2000000000000002</v>
      </c>
      <c r="T3355">
        <v>0</v>
      </c>
      <c r="U3355" t="s">
        <v>9</v>
      </c>
      <c r="V3355" s="3">
        <v>38283.458333333336</v>
      </c>
      <c r="W3355">
        <v>1</v>
      </c>
      <c r="X3355" s="3">
        <v>38283.461111111108</v>
      </c>
      <c r="Y3355" t="s">
        <v>9</v>
      </c>
      <c r="Z3355">
        <v>2.2000000000000002</v>
      </c>
      <c r="AA3355">
        <v>0</v>
      </c>
      <c r="AB3355" t="s">
        <v>88</v>
      </c>
    </row>
    <row r="3356" spans="1:28" x14ac:dyDescent="0.25">
      <c r="A3356" t="s">
        <v>74</v>
      </c>
      <c r="B3356" t="s">
        <v>75</v>
      </c>
      <c r="C3356">
        <v>53.649500000000003</v>
      </c>
      <c r="D3356">
        <v>9.9618000000000002</v>
      </c>
      <c r="E3356">
        <v>15</v>
      </c>
      <c r="F3356" s="2">
        <v>38284</v>
      </c>
      <c r="G3356">
        <v>14</v>
      </c>
      <c r="H3356" s="3">
        <v>38284.48541666667</v>
      </c>
      <c r="I3356" s="3">
        <v>38284.458333333336</v>
      </c>
      <c r="J3356">
        <v>16</v>
      </c>
      <c r="K3356">
        <v>16.3</v>
      </c>
      <c r="L3356" s="3">
        <v>38284.461111111108</v>
      </c>
      <c r="M3356" t="s">
        <v>9</v>
      </c>
      <c r="N3356" t="s">
        <v>9</v>
      </c>
      <c r="O3356" t="s">
        <v>9</v>
      </c>
      <c r="P3356" s="3">
        <v>38284.48541666667</v>
      </c>
      <c r="Q3356">
        <v>7.2</v>
      </c>
      <c r="R3356" t="s">
        <v>77</v>
      </c>
      <c r="S3356">
        <v>7.2</v>
      </c>
      <c r="T3356">
        <v>0</v>
      </c>
      <c r="U3356" t="s">
        <v>9</v>
      </c>
      <c r="V3356" s="3">
        <v>38284.458333333336</v>
      </c>
      <c r="W3356">
        <v>1</v>
      </c>
      <c r="X3356" s="3">
        <v>38284.461111111108</v>
      </c>
      <c r="Y3356" t="s">
        <v>9</v>
      </c>
      <c r="Z3356">
        <v>7.2</v>
      </c>
      <c r="AA3356">
        <v>0</v>
      </c>
      <c r="AB3356" t="s">
        <v>88</v>
      </c>
    </row>
    <row r="3357" spans="1:28" x14ac:dyDescent="0.25">
      <c r="A3357" t="s">
        <v>74</v>
      </c>
      <c r="B3357" t="s">
        <v>75</v>
      </c>
      <c r="C3357">
        <v>53.649500000000003</v>
      </c>
      <c r="D3357">
        <v>9.9618000000000002</v>
      </c>
      <c r="E3357">
        <v>15</v>
      </c>
      <c r="F3357" s="2">
        <v>38285</v>
      </c>
      <c r="G3357">
        <v>9</v>
      </c>
      <c r="H3357" s="3">
        <v>38285.48541666667</v>
      </c>
      <c r="I3357" s="3">
        <v>38285.458333333336</v>
      </c>
      <c r="J3357">
        <v>13</v>
      </c>
      <c r="K3357">
        <v>16.2</v>
      </c>
      <c r="L3357" s="3">
        <v>38285.461111111108</v>
      </c>
      <c r="M3357" t="s">
        <v>9</v>
      </c>
      <c r="N3357" t="s">
        <v>9</v>
      </c>
      <c r="O3357" t="s">
        <v>9</v>
      </c>
      <c r="P3357" s="3">
        <v>38285.48541666667</v>
      </c>
      <c r="Q3357">
        <v>0</v>
      </c>
      <c r="R3357" t="s">
        <v>76</v>
      </c>
      <c r="S3357">
        <v>0</v>
      </c>
      <c r="T3357">
        <v>0</v>
      </c>
      <c r="U3357" t="s">
        <v>9</v>
      </c>
      <c r="V3357" s="3">
        <v>38285.458333333336</v>
      </c>
      <c r="W3357">
        <v>1</v>
      </c>
      <c r="X3357" s="3">
        <v>38285.461111111108</v>
      </c>
      <c r="Y3357" t="s">
        <v>9</v>
      </c>
      <c r="Z3357">
        <v>0</v>
      </c>
      <c r="AA3357">
        <v>0</v>
      </c>
      <c r="AB3357" t="s">
        <v>88</v>
      </c>
    </row>
    <row r="3358" spans="1:28" x14ac:dyDescent="0.25">
      <c r="A3358" t="s">
        <v>74</v>
      </c>
      <c r="B3358" t="s">
        <v>75</v>
      </c>
      <c r="C3358">
        <v>53.649500000000003</v>
      </c>
      <c r="D3358">
        <v>9.9618000000000002</v>
      </c>
      <c r="E3358">
        <v>15</v>
      </c>
      <c r="F3358" s="2">
        <v>38286</v>
      </c>
      <c r="G3358">
        <v>9</v>
      </c>
      <c r="H3358" s="3">
        <v>38286.48541666667</v>
      </c>
      <c r="I3358" s="3">
        <v>38286.458333333336</v>
      </c>
      <c r="J3358">
        <v>13</v>
      </c>
      <c r="K3358">
        <v>16.2</v>
      </c>
      <c r="L3358" s="3">
        <v>38286.461111111108</v>
      </c>
      <c r="M3358" t="s">
        <v>9</v>
      </c>
      <c r="N3358" t="s">
        <v>9</v>
      </c>
      <c r="O3358" t="s">
        <v>9</v>
      </c>
      <c r="P3358" s="3">
        <v>38286.48541666667</v>
      </c>
      <c r="Q3358">
        <v>0</v>
      </c>
      <c r="R3358" t="s">
        <v>76</v>
      </c>
      <c r="S3358">
        <v>0</v>
      </c>
      <c r="T3358">
        <v>0</v>
      </c>
      <c r="U3358" t="s">
        <v>9</v>
      </c>
      <c r="V3358" s="3">
        <v>38286.458333333336</v>
      </c>
      <c r="W3358">
        <v>1</v>
      </c>
      <c r="X3358" s="3">
        <v>38286.461111111108</v>
      </c>
      <c r="Y3358" t="s">
        <v>9</v>
      </c>
      <c r="Z3358">
        <v>0</v>
      </c>
      <c r="AA3358">
        <v>0</v>
      </c>
      <c r="AB3358" t="s">
        <v>88</v>
      </c>
    </row>
    <row r="3359" spans="1:28" x14ac:dyDescent="0.25">
      <c r="A3359" t="s">
        <v>74</v>
      </c>
      <c r="B3359" t="s">
        <v>75</v>
      </c>
      <c r="C3359">
        <v>53.649500000000003</v>
      </c>
      <c r="D3359">
        <v>9.9618000000000002</v>
      </c>
      <c r="E3359">
        <v>15</v>
      </c>
      <c r="F3359" s="2">
        <v>38287</v>
      </c>
      <c r="G3359">
        <v>8.6</v>
      </c>
      <c r="H3359" s="3">
        <v>38287.48541666667</v>
      </c>
      <c r="I3359" s="3">
        <v>38287.458333333336</v>
      </c>
      <c r="J3359">
        <v>11.5</v>
      </c>
      <c r="K3359">
        <v>13</v>
      </c>
      <c r="L3359" s="3">
        <v>38287.460416666669</v>
      </c>
      <c r="M3359" t="s">
        <v>9</v>
      </c>
      <c r="N3359" t="s">
        <v>9</v>
      </c>
      <c r="O3359" t="s">
        <v>9</v>
      </c>
      <c r="P3359" s="3">
        <v>38287.48541666667</v>
      </c>
      <c r="Q3359">
        <v>0</v>
      </c>
      <c r="R3359" t="s">
        <v>76</v>
      </c>
      <c r="S3359">
        <v>0</v>
      </c>
      <c r="T3359">
        <v>0</v>
      </c>
      <c r="U3359" t="s">
        <v>9</v>
      </c>
      <c r="V3359" s="3">
        <v>38287.458333333336</v>
      </c>
      <c r="W3359">
        <v>1</v>
      </c>
      <c r="X3359" s="3">
        <v>38287.460416666669</v>
      </c>
      <c r="Y3359" t="s">
        <v>9</v>
      </c>
      <c r="Z3359">
        <v>0</v>
      </c>
      <c r="AA3359">
        <v>0</v>
      </c>
      <c r="AB3359" t="s">
        <v>88</v>
      </c>
    </row>
    <row r="3360" spans="1:28" x14ac:dyDescent="0.25">
      <c r="A3360" t="s">
        <v>74</v>
      </c>
      <c r="B3360" t="s">
        <v>75</v>
      </c>
      <c r="C3360">
        <v>53.649500000000003</v>
      </c>
      <c r="D3360">
        <v>9.9618000000000002</v>
      </c>
      <c r="E3360">
        <v>15</v>
      </c>
      <c r="F3360" s="2">
        <v>38288</v>
      </c>
      <c r="G3360">
        <v>8.1999999999999993</v>
      </c>
      <c r="H3360" s="3">
        <v>38288.48541666667</v>
      </c>
      <c r="I3360" s="3">
        <v>38288.458333333336</v>
      </c>
      <c r="J3360">
        <v>10</v>
      </c>
      <c r="K3360">
        <v>11.7</v>
      </c>
      <c r="L3360" s="3">
        <v>38288.460416666669</v>
      </c>
      <c r="M3360" t="s">
        <v>9</v>
      </c>
      <c r="N3360" t="s">
        <v>9</v>
      </c>
      <c r="O3360" t="s">
        <v>9</v>
      </c>
      <c r="P3360" s="3">
        <v>38288.48541666667</v>
      </c>
      <c r="Q3360">
        <v>0</v>
      </c>
      <c r="R3360" t="s">
        <v>76</v>
      </c>
      <c r="S3360">
        <v>0</v>
      </c>
      <c r="T3360">
        <v>0</v>
      </c>
      <c r="U3360" t="s">
        <v>9</v>
      </c>
      <c r="V3360" s="3">
        <v>38288.458333333336</v>
      </c>
      <c r="W3360">
        <v>1</v>
      </c>
      <c r="X3360" s="3">
        <v>38288.460416666669</v>
      </c>
      <c r="Y3360" t="s">
        <v>9</v>
      </c>
      <c r="Z3360">
        <v>0</v>
      </c>
      <c r="AA3360">
        <v>0</v>
      </c>
      <c r="AB3360" t="s">
        <v>88</v>
      </c>
    </row>
    <row r="3361" spans="1:28" x14ac:dyDescent="0.25">
      <c r="A3361" t="s">
        <v>74</v>
      </c>
      <c r="B3361" t="s">
        <v>75</v>
      </c>
      <c r="C3361">
        <v>53.649500000000003</v>
      </c>
      <c r="D3361">
        <v>9.9618000000000002</v>
      </c>
      <c r="E3361">
        <v>15</v>
      </c>
      <c r="F3361" s="2">
        <v>38289</v>
      </c>
      <c r="G3361">
        <v>9.6</v>
      </c>
      <c r="H3361" s="3">
        <v>38289.48541666667</v>
      </c>
      <c r="I3361" s="3">
        <v>38289.458333333336</v>
      </c>
      <c r="J3361">
        <v>10.3</v>
      </c>
      <c r="K3361">
        <v>10.5</v>
      </c>
      <c r="L3361" s="3">
        <v>38289.460416666669</v>
      </c>
      <c r="M3361" t="s">
        <v>9</v>
      </c>
      <c r="N3361" t="s">
        <v>9</v>
      </c>
      <c r="O3361" t="s">
        <v>9</v>
      </c>
      <c r="P3361" s="3">
        <v>38289.48541666667</v>
      </c>
      <c r="Q3361">
        <v>1.1000000000000001</v>
      </c>
      <c r="R3361" t="s">
        <v>77</v>
      </c>
      <c r="S3361">
        <v>1.1000000000000001</v>
      </c>
      <c r="T3361">
        <v>0</v>
      </c>
      <c r="U3361" t="s">
        <v>9</v>
      </c>
      <c r="V3361" s="3">
        <v>38289.458333333336</v>
      </c>
      <c r="W3361">
        <v>1</v>
      </c>
      <c r="X3361" s="3">
        <v>38289.460416666669</v>
      </c>
      <c r="Y3361" t="s">
        <v>9</v>
      </c>
      <c r="Z3361">
        <v>1.1000000000000001</v>
      </c>
      <c r="AA3361">
        <v>0</v>
      </c>
      <c r="AB3361" t="s">
        <v>88</v>
      </c>
    </row>
    <row r="3362" spans="1:28" x14ac:dyDescent="0.25">
      <c r="A3362" t="s">
        <v>74</v>
      </c>
      <c r="B3362" t="s">
        <v>75</v>
      </c>
      <c r="C3362">
        <v>53.649500000000003</v>
      </c>
      <c r="D3362">
        <v>9.9618000000000002</v>
      </c>
      <c r="E3362">
        <v>15</v>
      </c>
      <c r="F3362" s="2">
        <v>38290</v>
      </c>
      <c r="G3362">
        <v>10.3</v>
      </c>
      <c r="H3362" s="3">
        <v>38290.48541666667</v>
      </c>
      <c r="I3362" s="3">
        <v>38290.458333333336</v>
      </c>
      <c r="J3362">
        <v>10.7</v>
      </c>
      <c r="K3362">
        <v>11</v>
      </c>
      <c r="L3362" s="3">
        <v>38290.460416666669</v>
      </c>
      <c r="M3362" t="s">
        <v>9</v>
      </c>
      <c r="N3362" t="s">
        <v>9</v>
      </c>
      <c r="O3362" t="s">
        <v>9</v>
      </c>
      <c r="P3362" s="3">
        <v>38290.48541666667</v>
      </c>
      <c r="Q3362">
        <v>2.1</v>
      </c>
      <c r="R3362" t="s">
        <v>77</v>
      </c>
      <c r="S3362">
        <v>2.1</v>
      </c>
      <c r="T3362">
        <v>0</v>
      </c>
      <c r="U3362" t="s">
        <v>9</v>
      </c>
      <c r="V3362" s="3">
        <v>38290.458333333336</v>
      </c>
      <c r="W3362">
        <v>1</v>
      </c>
      <c r="X3362" s="3">
        <v>38290.460416666669</v>
      </c>
      <c r="Y3362" t="s">
        <v>9</v>
      </c>
      <c r="Z3362">
        <v>2.1</v>
      </c>
      <c r="AA3362">
        <v>0</v>
      </c>
      <c r="AB3362" t="s">
        <v>88</v>
      </c>
    </row>
    <row r="3363" spans="1:28" x14ac:dyDescent="0.25">
      <c r="A3363" t="s">
        <v>74</v>
      </c>
      <c r="B3363" t="s">
        <v>75</v>
      </c>
      <c r="C3363">
        <v>53.649500000000003</v>
      </c>
      <c r="D3363">
        <v>9.9618000000000002</v>
      </c>
      <c r="E3363">
        <v>15</v>
      </c>
      <c r="F3363" s="2">
        <v>38291</v>
      </c>
      <c r="G3363">
        <v>10.199999999999999</v>
      </c>
      <c r="H3363" s="3">
        <v>38291.470833333333</v>
      </c>
      <c r="I3363" s="3">
        <v>38291.430555555555</v>
      </c>
      <c r="J3363">
        <v>11.3</v>
      </c>
      <c r="K3363">
        <v>11.6</v>
      </c>
      <c r="L3363" s="3">
        <v>38291.460416666669</v>
      </c>
      <c r="M3363" t="s">
        <v>89</v>
      </c>
      <c r="N3363" t="s">
        <v>9</v>
      </c>
      <c r="O3363" t="s">
        <v>9</v>
      </c>
      <c r="P3363" s="3">
        <v>38291.470833333333</v>
      </c>
      <c r="Q3363">
        <v>0</v>
      </c>
      <c r="R3363" t="s">
        <v>76</v>
      </c>
      <c r="S3363">
        <v>0</v>
      </c>
      <c r="T3363">
        <v>0</v>
      </c>
      <c r="U3363" t="s">
        <v>9</v>
      </c>
      <c r="V3363" s="3">
        <v>38291.430555555555</v>
      </c>
      <c r="W3363">
        <v>1</v>
      </c>
      <c r="X3363" s="3">
        <v>38291.460416666669</v>
      </c>
      <c r="Y3363" t="s">
        <v>9</v>
      </c>
      <c r="Z3363">
        <v>0</v>
      </c>
      <c r="AA3363">
        <v>0</v>
      </c>
      <c r="AB3363" t="s">
        <v>88</v>
      </c>
    </row>
    <row r="3364" spans="1:28" x14ac:dyDescent="0.25">
      <c r="A3364" t="s">
        <v>74</v>
      </c>
      <c r="B3364" t="s">
        <v>75</v>
      </c>
      <c r="C3364">
        <v>53.649500000000003</v>
      </c>
      <c r="D3364">
        <v>9.9618000000000002</v>
      </c>
      <c r="E3364">
        <v>15</v>
      </c>
      <c r="F3364" s="2">
        <v>38292</v>
      </c>
      <c r="G3364">
        <v>4</v>
      </c>
      <c r="H3364" s="3">
        <v>38292.48541666667</v>
      </c>
      <c r="I3364" s="3">
        <v>38292.458333333336</v>
      </c>
      <c r="J3364">
        <v>10.4</v>
      </c>
      <c r="K3364">
        <v>11.3</v>
      </c>
      <c r="L3364" s="3">
        <v>38292.460416666669</v>
      </c>
      <c r="M3364" t="s">
        <v>9</v>
      </c>
      <c r="N3364" t="s">
        <v>9</v>
      </c>
      <c r="O3364" t="s">
        <v>9</v>
      </c>
      <c r="P3364" s="3">
        <v>38292.48541666667</v>
      </c>
      <c r="Q3364">
        <v>0.4</v>
      </c>
      <c r="R3364" t="s">
        <v>77</v>
      </c>
      <c r="S3364">
        <v>0.4</v>
      </c>
      <c r="T3364">
        <v>0</v>
      </c>
      <c r="U3364" t="s">
        <v>9</v>
      </c>
      <c r="V3364" s="3">
        <v>38292.458333333336</v>
      </c>
      <c r="W3364">
        <v>1</v>
      </c>
      <c r="X3364" s="3">
        <v>38292.460416666669</v>
      </c>
      <c r="Y3364" t="s">
        <v>9</v>
      </c>
      <c r="Z3364">
        <v>0.4</v>
      </c>
      <c r="AA3364">
        <v>0</v>
      </c>
      <c r="AB3364" t="s">
        <v>88</v>
      </c>
    </row>
    <row r="3365" spans="1:28" x14ac:dyDescent="0.25">
      <c r="A3365" t="s">
        <v>74</v>
      </c>
      <c r="B3365" t="s">
        <v>75</v>
      </c>
      <c r="C3365">
        <v>53.649500000000003</v>
      </c>
      <c r="D3365">
        <v>9.9618000000000002</v>
      </c>
      <c r="E3365">
        <v>15</v>
      </c>
      <c r="F3365" s="2">
        <v>38293</v>
      </c>
      <c r="G3365">
        <v>5.6</v>
      </c>
      <c r="H3365" s="3">
        <v>38293.48541666667</v>
      </c>
      <c r="I3365" s="3">
        <v>38293.458333333336</v>
      </c>
      <c r="J3365">
        <v>11.5</v>
      </c>
      <c r="K3365">
        <v>11.5</v>
      </c>
      <c r="L3365" s="3">
        <v>38293.460416666669</v>
      </c>
      <c r="M3365" t="s">
        <v>9</v>
      </c>
      <c r="N3365" t="s">
        <v>9</v>
      </c>
      <c r="O3365" t="s">
        <v>9</v>
      </c>
      <c r="P3365" s="3">
        <v>38293.48541666667</v>
      </c>
      <c r="Q3365">
        <v>0</v>
      </c>
      <c r="R3365" t="s">
        <v>76</v>
      </c>
      <c r="S3365">
        <v>0</v>
      </c>
      <c r="T3365">
        <v>0</v>
      </c>
      <c r="U3365" t="s">
        <v>9</v>
      </c>
      <c r="V3365" s="3">
        <v>38293.458333333336</v>
      </c>
      <c r="W3365">
        <v>1</v>
      </c>
      <c r="X3365" s="3">
        <v>38293.460416666669</v>
      </c>
      <c r="Y3365" t="s">
        <v>9</v>
      </c>
      <c r="Z3365">
        <v>0</v>
      </c>
      <c r="AA3365">
        <v>0</v>
      </c>
      <c r="AB3365" t="s">
        <v>88</v>
      </c>
    </row>
    <row r="3366" spans="1:28" x14ac:dyDescent="0.25">
      <c r="A3366" t="s">
        <v>74</v>
      </c>
      <c r="B3366" t="s">
        <v>75</v>
      </c>
      <c r="C3366">
        <v>53.649500000000003</v>
      </c>
      <c r="D3366">
        <v>9.9618000000000002</v>
      </c>
      <c r="E3366">
        <v>15</v>
      </c>
      <c r="F3366" s="2">
        <v>38294</v>
      </c>
      <c r="G3366">
        <v>8.5</v>
      </c>
      <c r="H3366" s="3">
        <v>38294.48541666667</v>
      </c>
      <c r="I3366" s="3">
        <v>38294.458333333336</v>
      </c>
      <c r="J3366">
        <v>11</v>
      </c>
      <c r="K3366">
        <v>11.5</v>
      </c>
      <c r="L3366" s="3">
        <v>38294.460416666669</v>
      </c>
      <c r="M3366" t="s">
        <v>9</v>
      </c>
      <c r="N3366" t="s">
        <v>9</v>
      </c>
      <c r="O3366" t="s">
        <v>9</v>
      </c>
      <c r="P3366" s="3">
        <v>38294.48541666667</v>
      </c>
      <c r="Q3366">
        <v>0</v>
      </c>
      <c r="R3366" t="s">
        <v>76</v>
      </c>
      <c r="S3366">
        <v>0</v>
      </c>
      <c r="T3366">
        <v>0</v>
      </c>
      <c r="U3366" t="s">
        <v>9</v>
      </c>
      <c r="V3366" s="3">
        <v>38294.458333333336</v>
      </c>
      <c r="W3366">
        <v>1</v>
      </c>
      <c r="X3366" s="3">
        <v>38294.460416666669</v>
      </c>
      <c r="Y3366" t="s">
        <v>9</v>
      </c>
      <c r="Z3366">
        <v>0</v>
      </c>
      <c r="AA3366">
        <v>0</v>
      </c>
      <c r="AB3366" t="s">
        <v>88</v>
      </c>
    </row>
    <row r="3367" spans="1:28" x14ac:dyDescent="0.25">
      <c r="A3367" t="s">
        <v>74</v>
      </c>
      <c r="B3367" t="s">
        <v>75</v>
      </c>
      <c r="C3367">
        <v>53.649500000000003</v>
      </c>
      <c r="D3367">
        <v>9.9618000000000002</v>
      </c>
      <c r="E3367">
        <v>15</v>
      </c>
      <c r="F3367" s="2">
        <v>38295</v>
      </c>
      <c r="G3367">
        <v>9</v>
      </c>
      <c r="H3367" s="3">
        <v>38295.48541666667</v>
      </c>
      <c r="I3367" s="3">
        <v>38295.458333333336</v>
      </c>
      <c r="J3367">
        <v>12</v>
      </c>
      <c r="K3367">
        <v>12</v>
      </c>
      <c r="L3367" s="3">
        <v>38295.460416666669</v>
      </c>
      <c r="M3367" t="s">
        <v>9</v>
      </c>
      <c r="N3367" t="s">
        <v>9</v>
      </c>
      <c r="O3367" t="s">
        <v>9</v>
      </c>
      <c r="P3367" s="3">
        <v>38295.48541666667</v>
      </c>
      <c r="Q3367">
        <v>0</v>
      </c>
      <c r="R3367" t="s">
        <v>76</v>
      </c>
      <c r="S3367">
        <v>0</v>
      </c>
      <c r="T3367">
        <v>0</v>
      </c>
      <c r="U3367" t="s">
        <v>9</v>
      </c>
      <c r="V3367" s="3">
        <v>38295.458333333336</v>
      </c>
      <c r="W3367">
        <v>1</v>
      </c>
      <c r="X3367" s="3">
        <v>38295.460416666669</v>
      </c>
      <c r="Y3367" t="s">
        <v>9</v>
      </c>
      <c r="Z3367">
        <v>0</v>
      </c>
      <c r="AA3367">
        <v>0</v>
      </c>
      <c r="AB3367" t="s">
        <v>88</v>
      </c>
    </row>
    <row r="3368" spans="1:28" x14ac:dyDescent="0.25">
      <c r="A3368" t="s">
        <v>74</v>
      </c>
      <c r="B3368" t="s">
        <v>75</v>
      </c>
      <c r="C3368">
        <v>53.649500000000003</v>
      </c>
      <c r="D3368">
        <v>9.9618000000000002</v>
      </c>
      <c r="E3368">
        <v>15</v>
      </c>
      <c r="F3368" s="2">
        <v>38296</v>
      </c>
      <c r="G3368">
        <v>7</v>
      </c>
      <c r="H3368" s="3">
        <v>38296.48541666667</v>
      </c>
      <c r="I3368" s="3">
        <v>38296.458333333336</v>
      </c>
      <c r="J3368">
        <v>8.5</v>
      </c>
      <c r="K3368">
        <v>12.7</v>
      </c>
      <c r="L3368" s="3">
        <v>38296.460416666669</v>
      </c>
      <c r="M3368" t="s">
        <v>9</v>
      </c>
      <c r="N3368" t="s">
        <v>9</v>
      </c>
      <c r="O3368" t="s">
        <v>9</v>
      </c>
      <c r="P3368" s="3">
        <v>38296.48541666667</v>
      </c>
      <c r="Q3368">
        <v>4</v>
      </c>
      <c r="R3368" t="s">
        <v>77</v>
      </c>
      <c r="S3368">
        <v>4</v>
      </c>
      <c r="T3368">
        <v>0</v>
      </c>
      <c r="U3368" t="s">
        <v>9</v>
      </c>
      <c r="V3368" s="3">
        <v>38296.458333333336</v>
      </c>
      <c r="W3368">
        <v>1</v>
      </c>
      <c r="X3368" s="3">
        <v>38296.460416666669</v>
      </c>
      <c r="Y3368" t="s">
        <v>9</v>
      </c>
      <c r="Z3368">
        <v>4</v>
      </c>
      <c r="AA3368">
        <v>0</v>
      </c>
      <c r="AB3368" t="s">
        <v>88</v>
      </c>
    </row>
    <row r="3369" spans="1:28" x14ac:dyDescent="0.25">
      <c r="A3369" t="s">
        <v>74</v>
      </c>
      <c r="B3369" t="s">
        <v>75</v>
      </c>
      <c r="C3369">
        <v>53.649500000000003</v>
      </c>
      <c r="D3369">
        <v>9.9618000000000002</v>
      </c>
      <c r="E3369">
        <v>15</v>
      </c>
      <c r="F3369" s="2">
        <v>38297</v>
      </c>
      <c r="G3369">
        <v>6</v>
      </c>
      <c r="H3369" s="3">
        <v>38297.48541666667</v>
      </c>
      <c r="I3369" s="3">
        <v>38297.458333333336</v>
      </c>
      <c r="J3369">
        <v>8.3000000000000007</v>
      </c>
      <c r="K3369">
        <v>9.1999999999999993</v>
      </c>
      <c r="L3369" s="3">
        <v>38297.460416666669</v>
      </c>
      <c r="M3369" t="s">
        <v>9</v>
      </c>
      <c r="N3369" t="s">
        <v>9</v>
      </c>
      <c r="O3369" t="s">
        <v>9</v>
      </c>
      <c r="P3369" s="3">
        <v>38297.48541666667</v>
      </c>
      <c r="Q3369">
        <v>10.5</v>
      </c>
      <c r="R3369" t="s">
        <v>77</v>
      </c>
      <c r="S3369">
        <v>10.5</v>
      </c>
      <c r="T3369">
        <v>0</v>
      </c>
      <c r="U3369" t="s">
        <v>9</v>
      </c>
      <c r="V3369" s="3">
        <v>38297.458333333336</v>
      </c>
      <c r="W3369">
        <v>1</v>
      </c>
      <c r="X3369" s="3">
        <v>38297.460416666669</v>
      </c>
      <c r="Y3369" t="s">
        <v>9</v>
      </c>
      <c r="Z3369">
        <v>10.5</v>
      </c>
      <c r="AA3369">
        <v>0</v>
      </c>
      <c r="AB3369" t="s">
        <v>88</v>
      </c>
    </row>
    <row r="3370" spans="1:28" x14ac:dyDescent="0.25">
      <c r="A3370" t="s">
        <v>74</v>
      </c>
      <c r="B3370" t="s">
        <v>75</v>
      </c>
      <c r="C3370">
        <v>53.649500000000003</v>
      </c>
      <c r="D3370">
        <v>9.9618000000000002</v>
      </c>
      <c r="E3370">
        <v>15</v>
      </c>
      <c r="F3370" s="2">
        <v>38298</v>
      </c>
      <c r="G3370">
        <v>0.7</v>
      </c>
      <c r="H3370" s="3">
        <v>38298.48541666667</v>
      </c>
      <c r="I3370" s="3">
        <v>38298.458333333336</v>
      </c>
      <c r="J3370">
        <v>7</v>
      </c>
      <c r="K3370">
        <v>9.3000000000000007</v>
      </c>
      <c r="L3370" s="3">
        <v>38298.460416666669</v>
      </c>
      <c r="M3370" t="s">
        <v>9</v>
      </c>
      <c r="N3370" t="s">
        <v>9</v>
      </c>
      <c r="O3370" t="s">
        <v>9</v>
      </c>
      <c r="P3370" s="3">
        <v>38298.48541666667</v>
      </c>
      <c r="Q3370">
        <v>0.4</v>
      </c>
      <c r="R3370" t="s">
        <v>77</v>
      </c>
      <c r="S3370">
        <v>0.4</v>
      </c>
      <c r="T3370">
        <v>0</v>
      </c>
      <c r="U3370" t="s">
        <v>9</v>
      </c>
      <c r="V3370" s="3">
        <v>38298.458333333336</v>
      </c>
      <c r="W3370">
        <v>1</v>
      </c>
      <c r="X3370" s="3">
        <v>38298.460416666669</v>
      </c>
      <c r="Y3370" t="s">
        <v>9</v>
      </c>
      <c r="Z3370">
        <v>0.4</v>
      </c>
      <c r="AA3370">
        <v>0</v>
      </c>
      <c r="AB3370" t="s">
        <v>88</v>
      </c>
    </row>
    <row r="3371" spans="1:28" x14ac:dyDescent="0.25">
      <c r="A3371" t="s">
        <v>74</v>
      </c>
      <c r="B3371" t="s">
        <v>75</v>
      </c>
      <c r="C3371">
        <v>53.649500000000003</v>
      </c>
      <c r="D3371">
        <v>9.9618000000000002</v>
      </c>
      <c r="E3371">
        <v>15</v>
      </c>
      <c r="F3371" s="2">
        <v>38299</v>
      </c>
      <c r="G3371">
        <v>1.4</v>
      </c>
      <c r="H3371" s="3">
        <v>38299.48541666667</v>
      </c>
      <c r="I3371" s="3">
        <v>38299.458333333336</v>
      </c>
      <c r="J3371">
        <v>7</v>
      </c>
      <c r="K3371">
        <v>8.4</v>
      </c>
      <c r="L3371" s="3">
        <v>38299.460416666669</v>
      </c>
      <c r="M3371" t="s">
        <v>9</v>
      </c>
      <c r="N3371" t="s">
        <v>9</v>
      </c>
      <c r="O3371" t="s">
        <v>9</v>
      </c>
      <c r="P3371" s="3">
        <v>38299.48541666667</v>
      </c>
      <c r="Q3371">
        <v>0</v>
      </c>
      <c r="R3371" t="s">
        <v>76</v>
      </c>
      <c r="S3371">
        <v>0</v>
      </c>
      <c r="T3371">
        <v>0</v>
      </c>
      <c r="U3371" t="s">
        <v>9</v>
      </c>
      <c r="V3371" s="3">
        <v>38299.458333333336</v>
      </c>
      <c r="W3371">
        <v>1</v>
      </c>
      <c r="X3371" s="3">
        <v>38299.460416666669</v>
      </c>
      <c r="Y3371" t="s">
        <v>9</v>
      </c>
      <c r="Z3371">
        <v>0</v>
      </c>
      <c r="AA3371">
        <v>0</v>
      </c>
      <c r="AB3371" t="s">
        <v>88</v>
      </c>
    </row>
    <row r="3372" spans="1:28" x14ac:dyDescent="0.25">
      <c r="A3372" t="s">
        <v>74</v>
      </c>
      <c r="B3372" t="s">
        <v>75</v>
      </c>
      <c r="C3372">
        <v>53.649500000000003</v>
      </c>
      <c r="D3372">
        <v>9.9618000000000002</v>
      </c>
      <c r="E3372">
        <v>15</v>
      </c>
      <c r="F3372" s="2">
        <v>38300</v>
      </c>
      <c r="G3372">
        <v>-1.2</v>
      </c>
      <c r="H3372" s="3">
        <v>38300.48541666667</v>
      </c>
      <c r="I3372" s="3">
        <v>38300.458333333336</v>
      </c>
      <c r="J3372">
        <v>5</v>
      </c>
      <c r="K3372">
        <v>7.5</v>
      </c>
      <c r="L3372" s="3">
        <v>38300.460416666669</v>
      </c>
      <c r="M3372" t="s">
        <v>9</v>
      </c>
      <c r="N3372" t="s">
        <v>9</v>
      </c>
      <c r="O3372" t="s">
        <v>9</v>
      </c>
      <c r="P3372" s="3">
        <v>38300.48541666667</v>
      </c>
      <c r="Q3372">
        <v>0</v>
      </c>
      <c r="R3372" t="s">
        <v>76</v>
      </c>
      <c r="S3372">
        <v>0</v>
      </c>
      <c r="T3372">
        <v>0</v>
      </c>
      <c r="U3372" t="s">
        <v>9</v>
      </c>
      <c r="V3372" s="3">
        <v>38300.458333333336</v>
      </c>
      <c r="W3372">
        <v>1</v>
      </c>
      <c r="X3372" s="3">
        <v>38300.460416666669</v>
      </c>
      <c r="Y3372" t="s">
        <v>9</v>
      </c>
      <c r="Z3372">
        <v>0</v>
      </c>
      <c r="AA3372">
        <v>0</v>
      </c>
      <c r="AB3372" t="s">
        <v>88</v>
      </c>
    </row>
    <row r="3373" spans="1:28" x14ac:dyDescent="0.25">
      <c r="A3373" t="s">
        <v>74</v>
      </c>
      <c r="B3373" t="s">
        <v>75</v>
      </c>
      <c r="C3373">
        <v>53.649500000000003</v>
      </c>
      <c r="D3373">
        <v>9.9618000000000002</v>
      </c>
      <c r="E3373">
        <v>15</v>
      </c>
      <c r="F3373" s="2">
        <v>38301</v>
      </c>
      <c r="G3373">
        <v>5</v>
      </c>
      <c r="H3373" s="3">
        <v>38301.48541666667</v>
      </c>
      <c r="I3373" s="3">
        <v>38301.458333333336</v>
      </c>
      <c r="J3373">
        <v>6.6</v>
      </c>
      <c r="K3373">
        <v>7.3</v>
      </c>
      <c r="L3373" s="3">
        <v>38301.461111111108</v>
      </c>
      <c r="M3373" t="s">
        <v>9</v>
      </c>
      <c r="N3373" t="s">
        <v>9</v>
      </c>
      <c r="O3373" t="s">
        <v>9</v>
      </c>
      <c r="P3373" s="3">
        <v>38301.48541666667</v>
      </c>
      <c r="Q3373">
        <v>4.3</v>
      </c>
      <c r="R3373" t="s">
        <v>77</v>
      </c>
      <c r="S3373">
        <v>4.3</v>
      </c>
      <c r="T3373">
        <v>0</v>
      </c>
      <c r="U3373" t="s">
        <v>9</v>
      </c>
      <c r="V3373" s="3">
        <v>38301.458333333336</v>
      </c>
      <c r="W3373">
        <v>1</v>
      </c>
      <c r="X3373" s="3">
        <v>38301.461111111108</v>
      </c>
      <c r="Y3373" t="s">
        <v>9</v>
      </c>
      <c r="Z3373">
        <v>4.3</v>
      </c>
      <c r="AA3373">
        <v>0</v>
      </c>
      <c r="AB3373" t="s">
        <v>88</v>
      </c>
    </row>
    <row r="3374" spans="1:28" x14ac:dyDescent="0.25">
      <c r="A3374" t="s">
        <v>74</v>
      </c>
      <c r="B3374" t="s">
        <v>75</v>
      </c>
      <c r="C3374">
        <v>53.649500000000003</v>
      </c>
      <c r="D3374">
        <v>9.9618000000000002</v>
      </c>
      <c r="E3374">
        <v>15</v>
      </c>
      <c r="F3374" s="2">
        <v>38302</v>
      </c>
      <c r="G3374">
        <v>1</v>
      </c>
      <c r="H3374" s="3">
        <v>38302.48541666667</v>
      </c>
      <c r="I3374" s="3">
        <v>38302.458333333336</v>
      </c>
      <c r="J3374">
        <v>6</v>
      </c>
      <c r="K3374">
        <v>6.8</v>
      </c>
      <c r="L3374" s="3">
        <v>38302.461111111108</v>
      </c>
      <c r="M3374" t="s">
        <v>9</v>
      </c>
      <c r="N3374" t="s">
        <v>9</v>
      </c>
      <c r="O3374" t="s">
        <v>9</v>
      </c>
      <c r="P3374" s="3">
        <v>38302.48541666667</v>
      </c>
      <c r="Q3374">
        <v>0</v>
      </c>
      <c r="R3374" t="s">
        <v>76</v>
      </c>
      <c r="S3374">
        <v>0</v>
      </c>
      <c r="T3374">
        <v>0</v>
      </c>
      <c r="U3374" t="s">
        <v>9</v>
      </c>
      <c r="V3374" s="3">
        <v>38302.458333333336</v>
      </c>
      <c r="W3374">
        <v>1</v>
      </c>
      <c r="X3374" s="3">
        <v>38302.461111111108</v>
      </c>
      <c r="Y3374" t="s">
        <v>9</v>
      </c>
      <c r="Z3374">
        <v>0</v>
      </c>
      <c r="AA3374">
        <v>0</v>
      </c>
      <c r="AB3374" t="s">
        <v>88</v>
      </c>
    </row>
    <row r="3375" spans="1:28" x14ac:dyDescent="0.25">
      <c r="A3375" t="s">
        <v>74</v>
      </c>
      <c r="B3375" t="s">
        <v>75</v>
      </c>
      <c r="C3375">
        <v>53.649500000000003</v>
      </c>
      <c r="D3375">
        <v>9.9618000000000002</v>
      </c>
      <c r="E3375">
        <v>15</v>
      </c>
      <c r="F3375" s="2">
        <v>38303</v>
      </c>
      <c r="G3375">
        <v>-0.9</v>
      </c>
      <c r="H3375" s="3">
        <v>38303.48541666667</v>
      </c>
      <c r="I3375" s="3">
        <v>38303.458333333336</v>
      </c>
      <c r="J3375">
        <v>6</v>
      </c>
      <c r="K3375">
        <v>7</v>
      </c>
      <c r="L3375" s="3">
        <v>38303.461111111108</v>
      </c>
      <c r="M3375" t="s">
        <v>9</v>
      </c>
      <c r="N3375" t="s">
        <v>9</v>
      </c>
      <c r="O3375" t="s">
        <v>9</v>
      </c>
      <c r="P3375" s="3">
        <v>38303.48541666667</v>
      </c>
      <c r="Q3375">
        <v>0.3</v>
      </c>
      <c r="R3375" t="s">
        <v>77</v>
      </c>
      <c r="S3375">
        <v>0.3</v>
      </c>
      <c r="T3375">
        <v>0</v>
      </c>
      <c r="U3375" t="s">
        <v>9</v>
      </c>
      <c r="V3375" s="3">
        <v>38303.458333333336</v>
      </c>
      <c r="W3375">
        <v>1</v>
      </c>
      <c r="X3375" s="3">
        <v>38303.461111111108</v>
      </c>
      <c r="Y3375" t="s">
        <v>9</v>
      </c>
      <c r="Z3375">
        <v>0.3</v>
      </c>
      <c r="AA3375">
        <v>0</v>
      </c>
      <c r="AB3375" t="s">
        <v>88</v>
      </c>
    </row>
    <row r="3376" spans="1:28" x14ac:dyDescent="0.25">
      <c r="A3376" t="s">
        <v>74</v>
      </c>
      <c r="B3376" t="s">
        <v>75</v>
      </c>
      <c r="C3376">
        <v>53.649500000000003</v>
      </c>
      <c r="D3376">
        <v>9.9618000000000002</v>
      </c>
      <c r="E3376">
        <v>15</v>
      </c>
      <c r="F3376" s="2">
        <v>38304</v>
      </c>
      <c r="G3376">
        <v>3</v>
      </c>
      <c r="H3376" s="3">
        <v>38304.48541666667</v>
      </c>
      <c r="I3376" s="3">
        <v>38304.458333333336</v>
      </c>
      <c r="J3376">
        <v>6</v>
      </c>
      <c r="K3376">
        <v>7</v>
      </c>
      <c r="L3376" s="3">
        <v>38304.461111111108</v>
      </c>
      <c r="M3376" t="s">
        <v>9</v>
      </c>
      <c r="N3376" t="s">
        <v>9</v>
      </c>
      <c r="O3376" t="s">
        <v>9</v>
      </c>
      <c r="P3376" s="3">
        <v>38304.48541666667</v>
      </c>
      <c r="Q3376">
        <v>2.8</v>
      </c>
      <c r="R3376" t="s">
        <v>77</v>
      </c>
      <c r="S3376">
        <v>2.8</v>
      </c>
      <c r="T3376">
        <v>0</v>
      </c>
      <c r="U3376" t="s">
        <v>9</v>
      </c>
      <c r="V3376" s="3">
        <v>38304.458333333336</v>
      </c>
      <c r="W3376">
        <v>1</v>
      </c>
      <c r="X3376" s="3">
        <v>38304.461111111108</v>
      </c>
      <c r="Y3376" t="s">
        <v>9</v>
      </c>
      <c r="Z3376">
        <v>2.8</v>
      </c>
      <c r="AA3376">
        <v>0</v>
      </c>
      <c r="AB3376" t="s">
        <v>88</v>
      </c>
    </row>
    <row r="3377" spans="1:28" x14ac:dyDescent="0.25">
      <c r="A3377" t="s">
        <v>74</v>
      </c>
      <c r="B3377" t="s">
        <v>75</v>
      </c>
      <c r="C3377">
        <v>53.649500000000003</v>
      </c>
      <c r="D3377">
        <v>9.9618000000000002</v>
      </c>
      <c r="E3377">
        <v>15</v>
      </c>
      <c r="F3377" s="2">
        <v>38305</v>
      </c>
      <c r="G3377">
        <v>0.6</v>
      </c>
      <c r="H3377" s="3">
        <v>38305.48541666667</v>
      </c>
      <c r="I3377" s="3">
        <v>38305.458333333336</v>
      </c>
      <c r="J3377">
        <v>7</v>
      </c>
      <c r="K3377">
        <v>7</v>
      </c>
      <c r="L3377" s="3">
        <v>38305.461111111108</v>
      </c>
      <c r="M3377" t="s">
        <v>9</v>
      </c>
      <c r="N3377" t="s">
        <v>9</v>
      </c>
      <c r="O3377" t="s">
        <v>9</v>
      </c>
      <c r="P3377" s="3">
        <v>38305.48541666667</v>
      </c>
      <c r="Q3377">
        <v>0</v>
      </c>
      <c r="R3377" t="s">
        <v>76</v>
      </c>
      <c r="S3377">
        <v>0</v>
      </c>
      <c r="T3377">
        <v>0</v>
      </c>
      <c r="U3377" t="s">
        <v>9</v>
      </c>
      <c r="V3377" s="3">
        <v>38305.458333333336</v>
      </c>
      <c r="W3377">
        <v>1</v>
      </c>
      <c r="X3377" s="3">
        <v>38305.461111111108</v>
      </c>
      <c r="Y3377" t="s">
        <v>9</v>
      </c>
      <c r="Z3377">
        <v>0</v>
      </c>
      <c r="AA3377">
        <v>0</v>
      </c>
      <c r="AB3377" t="s">
        <v>88</v>
      </c>
    </row>
    <row r="3378" spans="1:28" x14ac:dyDescent="0.25">
      <c r="A3378" t="s">
        <v>74</v>
      </c>
      <c r="B3378" t="s">
        <v>75</v>
      </c>
      <c r="C3378">
        <v>53.649500000000003</v>
      </c>
      <c r="D3378">
        <v>9.9618000000000002</v>
      </c>
      <c r="E3378">
        <v>15</v>
      </c>
      <c r="F3378" s="2">
        <v>38306</v>
      </c>
      <c r="G3378">
        <v>5</v>
      </c>
      <c r="H3378" s="3">
        <v>38306.48541666667</v>
      </c>
      <c r="I3378" s="3">
        <v>38306.458333333336</v>
      </c>
      <c r="J3378">
        <v>8</v>
      </c>
      <c r="K3378">
        <v>8</v>
      </c>
      <c r="L3378" s="3">
        <v>38306.461111111108</v>
      </c>
      <c r="M3378" t="s">
        <v>9</v>
      </c>
      <c r="N3378" t="s">
        <v>9</v>
      </c>
      <c r="O3378" t="s">
        <v>9</v>
      </c>
      <c r="P3378" s="3">
        <v>38306.48541666667</v>
      </c>
      <c r="Q3378">
        <v>0</v>
      </c>
      <c r="R3378" t="s">
        <v>76</v>
      </c>
      <c r="S3378">
        <v>0</v>
      </c>
      <c r="T3378">
        <v>0</v>
      </c>
      <c r="U3378" t="s">
        <v>9</v>
      </c>
      <c r="V3378" s="3">
        <v>38306.458333333336</v>
      </c>
      <c r="W3378">
        <v>1</v>
      </c>
      <c r="X3378" s="3">
        <v>38306.461111111108</v>
      </c>
      <c r="Y3378" t="s">
        <v>9</v>
      </c>
      <c r="Z3378">
        <v>0</v>
      </c>
      <c r="AA3378">
        <v>0</v>
      </c>
      <c r="AB3378" t="s">
        <v>88</v>
      </c>
    </row>
    <row r="3379" spans="1:28" x14ac:dyDescent="0.25">
      <c r="A3379" t="s">
        <v>74</v>
      </c>
      <c r="B3379" t="s">
        <v>75</v>
      </c>
      <c r="C3379">
        <v>53.649500000000003</v>
      </c>
      <c r="D3379">
        <v>9.9618000000000002</v>
      </c>
      <c r="E3379">
        <v>15</v>
      </c>
      <c r="F3379" s="2">
        <v>38307</v>
      </c>
      <c r="G3379">
        <v>4</v>
      </c>
      <c r="H3379" s="3">
        <v>38307.48541666667</v>
      </c>
      <c r="I3379" s="3">
        <v>38307.458333333336</v>
      </c>
      <c r="J3379">
        <v>9</v>
      </c>
      <c r="K3379">
        <v>9</v>
      </c>
      <c r="L3379" s="3">
        <v>38307.461111111108</v>
      </c>
      <c r="M3379" t="s">
        <v>9</v>
      </c>
      <c r="N3379" t="s">
        <v>9</v>
      </c>
      <c r="O3379" t="s">
        <v>9</v>
      </c>
      <c r="P3379" s="3">
        <v>38307.48541666667</v>
      </c>
      <c r="Q3379">
        <v>1</v>
      </c>
      <c r="R3379" t="s">
        <v>77</v>
      </c>
      <c r="S3379">
        <v>1</v>
      </c>
      <c r="T3379">
        <v>0</v>
      </c>
      <c r="U3379" t="s">
        <v>9</v>
      </c>
      <c r="V3379" s="3">
        <v>38307.458333333336</v>
      </c>
      <c r="W3379">
        <v>1</v>
      </c>
      <c r="X3379" s="3">
        <v>38307.461111111108</v>
      </c>
      <c r="Y3379" t="s">
        <v>9</v>
      </c>
      <c r="Z3379">
        <v>1</v>
      </c>
      <c r="AA3379">
        <v>0</v>
      </c>
      <c r="AB3379" t="s">
        <v>88</v>
      </c>
    </row>
    <row r="3380" spans="1:28" x14ac:dyDescent="0.25">
      <c r="A3380" t="s">
        <v>74</v>
      </c>
      <c r="B3380" t="s">
        <v>75</v>
      </c>
      <c r="C3380">
        <v>53.649500000000003</v>
      </c>
      <c r="D3380">
        <v>9.9618000000000002</v>
      </c>
      <c r="E3380">
        <v>15</v>
      </c>
      <c r="F3380" s="2">
        <v>38308</v>
      </c>
      <c r="G3380">
        <v>6.6</v>
      </c>
      <c r="H3380" s="3">
        <v>38308.48541666667</v>
      </c>
      <c r="I3380" s="3">
        <v>38308.458333333336</v>
      </c>
      <c r="J3380">
        <v>8</v>
      </c>
      <c r="K3380">
        <v>9</v>
      </c>
      <c r="L3380" s="3">
        <v>38308.461805555555</v>
      </c>
      <c r="M3380" t="s">
        <v>9</v>
      </c>
      <c r="N3380" t="s">
        <v>9</v>
      </c>
      <c r="O3380" t="s">
        <v>9</v>
      </c>
      <c r="P3380" s="3">
        <v>38308.48541666667</v>
      </c>
      <c r="Q3380">
        <v>16</v>
      </c>
      <c r="R3380" t="s">
        <v>77</v>
      </c>
      <c r="S3380">
        <v>16</v>
      </c>
      <c r="T3380">
        <v>0</v>
      </c>
      <c r="U3380" t="s">
        <v>9</v>
      </c>
      <c r="V3380" s="3">
        <v>38308.458333333336</v>
      </c>
      <c r="W3380">
        <v>1</v>
      </c>
      <c r="X3380" s="3">
        <v>38308.461805555555</v>
      </c>
      <c r="Y3380" t="s">
        <v>9</v>
      </c>
      <c r="Z3380">
        <v>16</v>
      </c>
      <c r="AA3380">
        <v>0</v>
      </c>
      <c r="AB3380" t="s">
        <v>88</v>
      </c>
    </row>
    <row r="3381" spans="1:28" x14ac:dyDescent="0.25">
      <c r="A3381" t="s">
        <v>74</v>
      </c>
      <c r="B3381" t="s">
        <v>75</v>
      </c>
      <c r="C3381">
        <v>53.649500000000003</v>
      </c>
      <c r="D3381">
        <v>9.9618000000000002</v>
      </c>
      <c r="E3381">
        <v>15</v>
      </c>
      <c r="F3381" s="2">
        <v>38309</v>
      </c>
      <c r="G3381">
        <v>7</v>
      </c>
      <c r="H3381" s="3">
        <v>38309.48541666667</v>
      </c>
      <c r="I3381" s="3">
        <v>38309.458333333336</v>
      </c>
      <c r="J3381">
        <v>8</v>
      </c>
      <c r="K3381">
        <v>11</v>
      </c>
      <c r="L3381" s="3">
        <v>38309.461805555555</v>
      </c>
      <c r="M3381" t="s">
        <v>9</v>
      </c>
      <c r="N3381" t="s">
        <v>9</v>
      </c>
      <c r="O3381" t="s">
        <v>9</v>
      </c>
      <c r="P3381" s="3">
        <v>38309.48541666667</v>
      </c>
      <c r="Q3381">
        <v>7.6</v>
      </c>
      <c r="R3381" t="s">
        <v>77</v>
      </c>
      <c r="S3381">
        <v>7.6</v>
      </c>
      <c r="T3381">
        <v>0</v>
      </c>
      <c r="U3381" t="s">
        <v>9</v>
      </c>
      <c r="V3381" s="3">
        <v>38309.458333333336</v>
      </c>
      <c r="W3381">
        <v>1</v>
      </c>
      <c r="X3381" s="3">
        <v>38309.461805555555</v>
      </c>
      <c r="Y3381" t="s">
        <v>9</v>
      </c>
      <c r="Z3381">
        <v>7.6</v>
      </c>
      <c r="AA3381">
        <v>0</v>
      </c>
      <c r="AB3381" t="s">
        <v>88</v>
      </c>
    </row>
    <row r="3382" spans="1:28" x14ac:dyDescent="0.25">
      <c r="A3382" t="s">
        <v>74</v>
      </c>
      <c r="B3382" t="s">
        <v>75</v>
      </c>
      <c r="C3382">
        <v>53.649500000000003</v>
      </c>
      <c r="D3382">
        <v>9.9618000000000002</v>
      </c>
      <c r="E3382">
        <v>15</v>
      </c>
      <c r="F3382" s="2">
        <v>38310</v>
      </c>
      <c r="G3382">
        <v>0.6</v>
      </c>
      <c r="H3382" s="3">
        <v>38310.48541666667</v>
      </c>
      <c r="I3382" s="3">
        <v>38310.458333333336</v>
      </c>
      <c r="J3382">
        <v>2.5</v>
      </c>
      <c r="K3382">
        <v>8.1</v>
      </c>
      <c r="L3382" s="3">
        <v>38310.461805555555</v>
      </c>
      <c r="M3382" t="s">
        <v>9</v>
      </c>
      <c r="N3382" t="s">
        <v>9</v>
      </c>
      <c r="O3382" t="s">
        <v>9</v>
      </c>
      <c r="P3382" s="3">
        <v>38310.48541666667</v>
      </c>
      <c r="Q3382">
        <v>4.5</v>
      </c>
      <c r="R3382" t="s">
        <v>77</v>
      </c>
      <c r="S3382">
        <v>4.5</v>
      </c>
      <c r="T3382">
        <v>0</v>
      </c>
      <c r="U3382" t="s">
        <v>9</v>
      </c>
      <c r="V3382" s="3">
        <v>38310.458333333336</v>
      </c>
      <c r="W3382">
        <v>1</v>
      </c>
      <c r="X3382" s="3">
        <v>38310.461805555555</v>
      </c>
      <c r="Y3382" t="s">
        <v>9</v>
      </c>
      <c r="Z3382">
        <v>4.5</v>
      </c>
      <c r="AA3382">
        <v>0</v>
      </c>
      <c r="AB3382" t="s">
        <v>88</v>
      </c>
    </row>
    <row r="3383" spans="1:28" x14ac:dyDescent="0.25">
      <c r="A3383" t="s">
        <v>74</v>
      </c>
      <c r="B3383" t="s">
        <v>75</v>
      </c>
      <c r="C3383">
        <v>53.649500000000003</v>
      </c>
      <c r="D3383">
        <v>9.9618000000000002</v>
      </c>
      <c r="E3383">
        <v>15</v>
      </c>
      <c r="F3383" s="2">
        <v>38311</v>
      </c>
      <c r="G3383">
        <v>0.6</v>
      </c>
      <c r="H3383" s="3">
        <v>38311.48541666667</v>
      </c>
      <c r="I3383" s="3">
        <v>38311.458333333336</v>
      </c>
      <c r="J3383">
        <v>1.8</v>
      </c>
      <c r="K3383">
        <v>3.8</v>
      </c>
      <c r="L3383" s="3">
        <v>38311.461805555555</v>
      </c>
      <c r="M3383" t="s">
        <v>9</v>
      </c>
      <c r="N3383" t="s">
        <v>9</v>
      </c>
      <c r="O3383" t="s">
        <v>9</v>
      </c>
      <c r="P3383" s="3">
        <v>38311.48541666667</v>
      </c>
      <c r="Q3383">
        <v>1.9</v>
      </c>
      <c r="R3383" t="s">
        <v>85</v>
      </c>
      <c r="S3383">
        <v>1.9</v>
      </c>
      <c r="T3383">
        <v>10</v>
      </c>
      <c r="U3383" t="s">
        <v>9</v>
      </c>
      <c r="V3383" s="3">
        <v>38311.458333333336</v>
      </c>
      <c r="W3383">
        <v>1</v>
      </c>
      <c r="X3383" s="3">
        <v>38311.461805555555</v>
      </c>
      <c r="Y3383" t="s">
        <v>9</v>
      </c>
      <c r="Z3383" t="s">
        <v>9</v>
      </c>
      <c r="AA3383">
        <v>10</v>
      </c>
      <c r="AB3383" t="s">
        <v>88</v>
      </c>
    </row>
    <row r="3384" spans="1:28" x14ac:dyDescent="0.25">
      <c r="A3384" t="s">
        <v>74</v>
      </c>
      <c r="B3384" t="s">
        <v>75</v>
      </c>
      <c r="C3384">
        <v>53.649500000000003</v>
      </c>
      <c r="D3384">
        <v>9.9618000000000002</v>
      </c>
      <c r="E3384">
        <v>15</v>
      </c>
      <c r="F3384" s="2">
        <v>38312</v>
      </c>
      <c r="G3384">
        <v>-2</v>
      </c>
      <c r="H3384" s="3">
        <v>38312.468055555553</v>
      </c>
      <c r="I3384" s="3">
        <v>38312.430555555555</v>
      </c>
      <c r="J3384">
        <v>2</v>
      </c>
      <c r="K3384">
        <v>2.2999999999999998</v>
      </c>
      <c r="L3384" s="3">
        <v>38312.462500000001</v>
      </c>
      <c r="M3384" t="s">
        <v>89</v>
      </c>
      <c r="N3384" t="s">
        <v>9</v>
      </c>
      <c r="O3384" t="s">
        <v>9</v>
      </c>
      <c r="P3384" s="3">
        <v>38312.468055555553</v>
      </c>
      <c r="Q3384">
        <v>2.2000000000000002</v>
      </c>
      <c r="R3384" t="s">
        <v>77</v>
      </c>
      <c r="S3384">
        <v>2.2000000000000002</v>
      </c>
      <c r="T3384">
        <v>0</v>
      </c>
      <c r="U3384" t="s">
        <v>9</v>
      </c>
      <c r="V3384" s="3">
        <v>38312.430555555555</v>
      </c>
      <c r="W3384">
        <v>1</v>
      </c>
      <c r="X3384" s="3">
        <v>38312.462500000001</v>
      </c>
      <c r="Y3384" t="s">
        <v>9</v>
      </c>
      <c r="Z3384">
        <v>2.2000000000000002</v>
      </c>
      <c r="AA3384">
        <v>0</v>
      </c>
      <c r="AB3384" t="s">
        <v>88</v>
      </c>
    </row>
    <row r="3385" spans="1:28" x14ac:dyDescent="0.25">
      <c r="A3385" t="s">
        <v>74</v>
      </c>
      <c r="B3385" t="s">
        <v>75</v>
      </c>
      <c r="C3385">
        <v>53.649500000000003</v>
      </c>
      <c r="D3385">
        <v>9.9618000000000002</v>
      </c>
      <c r="E3385">
        <v>15</v>
      </c>
      <c r="F3385" s="2">
        <v>38313</v>
      </c>
      <c r="G3385">
        <v>1</v>
      </c>
      <c r="H3385" s="3">
        <v>38313.47152777778</v>
      </c>
      <c r="I3385" s="3">
        <v>38313.444444444445</v>
      </c>
      <c r="J3385">
        <v>9</v>
      </c>
      <c r="K3385">
        <v>9</v>
      </c>
      <c r="L3385" s="3">
        <v>38313.462500000001</v>
      </c>
      <c r="M3385" t="s">
        <v>9</v>
      </c>
      <c r="N3385" t="s">
        <v>9</v>
      </c>
      <c r="O3385" t="s">
        <v>9</v>
      </c>
      <c r="P3385" s="3">
        <v>38313.47152777778</v>
      </c>
      <c r="Q3385">
        <v>3</v>
      </c>
      <c r="R3385" t="s">
        <v>77</v>
      </c>
      <c r="S3385">
        <v>3</v>
      </c>
      <c r="T3385">
        <v>0</v>
      </c>
      <c r="U3385" t="s">
        <v>9</v>
      </c>
      <c r="V3385" s="3">
        <v>38313.444444444445</v>
      </c>
      <c r="W3385">
        <v>1</v>
      </c>
      <c r="X3385" s="3">
        <v>38313.462500000001</v>
      </c>
      <c r="Y3385" t="s">
        <v>9</v>
      </c>
      <c r="Z3385">
        <v>3</v>
      </c>
      <c r="AA3385">
        <v>0</v>
      </c>
      <c r="AB3385" t="s">
        <v>88</v>
      </c>
    </row>
    <row r="3386" spans="1:28" x14ac:dyDescent="0.25">
      <c r="A3386" t="s">
        <v>74</v>
      </c>
      <c r="B3386" t="s">
        <v>75</v>
      </c>
      <c r="C3386">
        <v>53.649500000000003</v>
      </c>
      <c r="D3386">
        <v>9.9618000000000002</v>
      </c>
      <c r="E3386">
        <v>15</v>
      </c>
      <c r="F3386" s="2">
        <v>38314</v>
      </c>
      <c r="G3386">
        <v>5</v>
      </c>
      <c r="H3386" s="3">
        <v>38314.48541666667</v>
      </c>
      <c r="I3386" s="3">
        <v>38314.458333333336</v>
      </c>
      <c r="J3386">
        <v>6</v>
      </c>
      <c r="K3386">
        <v>10.4</v>
      </c>
      <c r="L3386" s="3">
        <v>38314.462500000001</v>
      </c>
      <c r="M3386" t="s">
        <v>9</v>
      </c>
      <c r="N3386" t="s">
        <v>9</v>
      </c>
      <c r="O3386" t="s">
        <v>9</v>
      </c>
      <c r="P3386" s="3">
        <v>38314.48541666667</v>
      </c>
      <c r="Q3386">
        <v>4</v>
      </c>
      <c r="R3386" t="s">
        <v>77</v>
      </c>
      <c r="S3386">
        <v>4</v>
      </c>
      <c r="T3386">
        <v>0</v>
      </c>
      <c r="U3386" t="s">
        <v>9</v>
      </c>
      <c r="V3386" s="3">
        <v>38314.458333333336</v>
      </c>
      <c r="W3386">
        <v>1</v>
      </c>
      <c r="X3386" s="3">
        <v>38314.462500000001</v>
      </c>
      <c r="Y3386" t="s">
        <v>9</v>
      </c>
      <c r="Z3386">
        <v>4</v>
      </c>
      <c r="AA3386">
        <v>0</v>
      </c>
      <c r="AB3386" t="s">
        <v>88</v>
      </c>
    </row>
    <row r="3387" spans="1:28" x14ac:dyDescent="0.25">
      <c r="A3387" t="s">
        <v>74</v>
      </c>
      <c r="B3387" t="s">
        <v>75</v>
      </c>
      <c r="C3387">
        <v>53.649500000000003</v>
      </c>
      <c r="D3387">
        <v>9.9618000000000002</v>
      </c>
      <c r="E3387">
        <v>15</v>
      </c>
      <c r="F3387" s="2">
        <v>38315</v>
      </c>
      <c r="G3387">
        <v>-4.7</v>
      </c>
      <c r="H3387" s="3">
        <v>38315.48541666667</v>
      </c>
      <c r="I3387" s="3">
        <v>38315.458333333336</v>
      </c>
      <c r="J3387">
        <v>1.4</v>
      </c>
      <c r="K3387">
        <v>6</v>
      </c>
      <c r="L3387" s="3">
        <v>38315.462500000001</v>
      </c>
      <c r="M3387" t="s">
        <v>9</v>
      </c>
      <c r="N3387" t="s">
        <v>9</v>
      </c>
      <c r="O3387" t="s">
        <v>9</v>
      </c>
      <c r="P3387" s="3">
        <v>38315.48541666667</v>
      </c>
      <c r="Q3387">
        <v>0</v>
      </c>
      <c r="R3387" t="s">
        <v>76</v>
      </c>
      <c r="S3387">
        <v>0</v>
      </c>
      <c r="T3387">
        <v>0</v>
      </c>
      <c r="U3387" t="s">
        <v>9</v>
      </c>
      <c r="V3387" s="3">
        <v>38315.458333333336</v>
      </c>
      <c r="W3387">
        <v>1</v>
      </c>
      <c r="X3387" s="3">
        <v>38315.462500000001</v>
      </c>
      <c r="Y3387" t="s">
        <v>9</v>
      </c>
      <c r="Z3387">
        <v>0</v>
      </c>
      <c r="AA3387">
        <v>0</v>
      </c>
      <c r="AB3387" t="s">
        <v>88</v>
      </c>
    </row>
    <row r="3388" spans="1:28" x14ac:dyDescent="0.25">
      <c r="A3388" t="s">
        <v>74</v>
      </c>
      <c r="B3388" t="s">
        <v>75</v>
      </c>
      <c r="C3388">
        <v>53.649500000000003</v>
      </c>
      <c r="D3388">
        <v>9.9618000000000002</v>
      </c>
      <c r="E3388">
        <v>15</v>
      </c>
      <c r="F3388" s="2">
        <v>38316</v>
      </c>
      <c r="G3388">
        <v>-0.5</v>
      </c>
      <c r="H3388" s="3">
        <v>38316.48541666667</v>
      </c>
      <c r="I3388" s="3">
        <v>38316.458333333336</v>
      </c>
      <c r="J3388">
        <v>3</v>
      </c>
      <c r="K3388">
        <v>3</v>
      </c>
      <c r="L3388" s="3">
        <v>38316.463194444441</v>
      </c>
      <c r="M3388" t="s">
        <v>9</v>
      </c>
      <c r="N3388" t="s">
        <v>9</v>
      </c>
      <c r="O3388" t="s">
        <v>9</v>
      </c>
      <c r="P3388" s="3">
        <v>38316.48541666667</v>
      </c>
      <c r="Q3388">
        <v>0</v>
      </c>
      <c r="R3388" t="s">
        <v>76</v>
      </c>
      <c r="S3388">
        <v>0</v>
      </c>
      <c r="T3388">
        <v>0</v>
      </c>
      <c r="U3388" t="s">
        <v>9</v>
      </c>
      <c r="V3388" s="3">
        <v>38316.458333333336</v>
      </c>
      <c r="W3388">
        <v>1</v>
      </c>
      <c r="X3388" s="3">
        <v>38316.463194444441</v>
      </c>
      <c r="Y3388" t="s">
        <v>9</v>
      </c>
      <c r="Z3388">
        <v>0</v>
      </c>
      <c r="AA3388">
        <v>0</v>
      </c>
      <c r="AB3388" t="s">
        <v>88</v>
      </c>
    </row>
    <row r="3389" spans="1:28" x14ac:dyDescent="0.25">
      <c r="A3389" t="s">
        <v>74</v>
      </c>
      <c r="B3389" t="s">
        <v>75</v>
      </c>
      <c r="C3389">
        <v>53.649500000000003</v>
      </c>
      <c r="D3389">
        <v>9.9618000000000002</v>
      </c>
      <c r="E3389">
        <v>15</v>
      </c>
      <c r="F3389" s="2">
        <v>38317</v>
      </c>
      <c r="G3389">
        <v>-3</v>
      </c>
      <c r="H3389" s="3">
        <v>38317.48541666667</v>
      </c>
      <c r="I3389" s="3">
        <v>38317.458333333336</v>
      </c>
      <c r="J3389">
        <v>0</v>
      </c>
      <c r="K3389">
        <v>3.5</v>
      </c>
      <c r="L3389" s="3">
        <v>38317.463194444441</v>
      </c>
      <c r="M3389" t="s">
        <v>9</v>
      </c>
      <c r="N3389" t="s">
        <v>9</v>
      </c>
      <c r="O3389" t="s">
        <v>9</v>
      </c>
      <c r="P3389" s="3">
        <v>38317.48541666667</v>
      </c>
      <c r="Q3389">
        <v>0</v>
      </c>
      <c r="R3389" t="s">
        <v>76</v>
      </c>
      <c r="S3389">
        <v>0</v>
      </c>
      <c r="T3389">
        <v>0</v>
      </c>
      <c r="U3389" t="s">
        <v>9</v>
      </c>
      <c r="V3389" s="3">
        <v>38317.458333333336</v>
      </c>
      <c r="W3389">
        <v>1</v>
      </c>
      <c r="X3389" s="3">
        <v>38317.463194444441</v>
      </c>
      <c r="Y3389" t="s">
        <v>9</v>
      </c>
      <c r="Z3389">
        <v>0</v>
      </c>
      <c r="AA3389">
        <v>0</v>
      </c>
      <c r="AB3389" t="s">
        <v>88</v>
      </c>
    </row>
    <row r="3390" spans="1:28" x14ac:dyDescent="0.25">
      <c r="A3390" t="s">
        <v>74</v>
      </c>
      <c r="B3390" t="s">
        <v>75</v>
      </c>
      <c r="C3390">
        <v>53.649500000000003</v>
      </c>
      <c r="D3390">
        <v>9.9618000000000002</v>
      </c>
      <c r="E3390">
        <v>15</v>
      </c>
      <c r="F3390" s="2">
        <v>38318</v>
      </c>
      <c r="G3390">
        <v>1</v>
      </c>
      <c r="H3390" s="3">
        <v>38318.48541666667</v>
      </c>
      <c r="I3390" s="3">
        <v>38318.458333333336</v>
      </c>
      <c r="J3390">
        <v>8</v>
      </c>
      <c r="K3390">
        <v>8</v>
      </c>
      <c r="L3390" s="3">
        <v>38318.463194444441</v>
      </c>
      <c r="M3390" t="s">
        <v>9</v>
      </c>
      <c r="N3390" t="s">
        <v>9</v>
      </c>
      <c r="O3390" t="s">
        <v>9</v>
      </c>
      <c r="P3390" s="3">
        <v>38318.48541666667</v>
      </c>
      <c r="Q3390">
        <v>8.4</v>
      </c>
      <c r="R3390" t="s">
        <v>77</v>
      </c>
      <c r="S3390">
        <v>8.4</v>
      </c>
      <c r="T3390">
        <v>0</v>
      </c>
      <c r="U3390" t="s">
        <v>9</v>
      </c>
      <c r="V3390" s="3">
        <v>38318.458333333336</v>
      </c>
      <c r="W3390">
        <v>1</v>
      </c>
      <c r="X3390" s="3">
        <v>38318.463194444441</v>
      </c>
      <c r="Y3390" t="s">
        <v>9</v>
      </c>
      <c r="Z3390">
        <v>8.4</v>
      </c>
      <c r="AA3390">
        <v>0</v>
      </c>
      <c r="AB3390" t="s">
        <v>88</v>
      </c>
    </row>
    <row r="3391" spans="1:28" x14ac:dyDescent="0.25">
      <c r="A3391" t="s">
        <v>74</v>
      </c>
      <c r="B3391" t="s">
        <v>75</v>
      </c>
      <c r="C3391">
        <v>53.649500000000003</v>
      </c>
      <c r="D3391">
        <v>9.9618000000000002</v>
      </c>
      <c r="E3391">
        <v>15</v>
      </c>
      <c r="F3391" s="2">
        <v>38319</v>
      </c>
      <c r="G3391">
        <v>4</v>
      </c>
      <c r="H3391" s="3">
        <v>38319.48541666667</v>
      </c>
      <c r="I3391" s="3">
        <v>38319.458333333336</v>
      </c>
      <c r="J3391">
        <v>7</v>
      </c>
      <c r="K3391">
        <v>8</v>
      </c>
      <c r="L3391" s="3">
        <v>38319.463888888888</v>
      </c>
      <c r="M3391" t="s">
        <v>9</v>
      </c>
      <c r="N3391" t="s">
        <v>9</v>
      </c>
      <c r="O3391" t="s">
        <v>9</v>
      </c>
      <c r="P3391" s="3">
        <v>38319.48541666667</v>
      </c>
      <c r="Q3391">
        <v>0.4</v>
      </c>
      <c r="R3391" t="s">
        <v>77</v>
      </c>
      <c r="S3391">
        <v>0.4</v>
      </c>
      <c r="T3391">
        <v>0</v>
      </c>
      <c r="U3391" t="s">
        <v>9</v>
      </c>
      <c r="V3391" s="3">
        <v>38319.458333333336</v>
      </c>
      <c r="W3391">
        <v>1</v>
      </c>
      <c r="X3391" s="3">
        <v>38319.463888888888</v>
      </c>
      <c r="Y3391" t="s">
        <v>9</v>
      </c>
      <c r="Z3391">
        <v>0.4</v>
      </c>
      <c r="AA3391">
        <v>0</v>
      </c>
      <c r="AB3391" t="s">
        <v>88</v>
      </c>
    </row>
    <row r="3392" spans="1:28" x14ac:dyDescent="0.25">
      <c r="A3392" t="s">
        <v>74</v>
      </c>
      <c r="B3392" t="s">
        <v>75</v>
      </c>
      <c r="C3392">
        <v>53.649500000000003</v>
      </c>
      <c r="D3392">
        <v>9.9618000000000002</v>
      </c>
      <c r="E3392">
        <v>15</v>
      </c>
      <c r="F3392" s="2">
        <v>38320</v>
      </c>
      <c r="G3392">
        <v>3</v>
      </c>
      <c r="H3392" s="3">
        <v>38320.48541666667</v>
      </c>
      <c r="I3392" s="3">
        <v>38320.458333333336</v>
      </c>
      <c r="J3392">
        <v>6.5</v>
      </c>
      <c r="K3392">
        <v>7</v>
      </c>
      <c r="L3392" s="3">
        <v>38320.463888888888</v>
      </c>
      <c r="M3392" t="s">
        <v>9</v>
      </c>
      <c r="N3392" t="s">
        <v>9</v>
      </c>
      <c r="O3392" t="s">
        <v>9</v>
      </c>
      <c r="P3392" s="3">
        <v>38320.48541666667</v>
      </c>
      <c r="Q3392">
        <v>5.2</v>
      </c>
      <c r="R3392" t="s">
        <v>77</v>
      </c>
      <c r="S3392">
        <v>5.2</v>
      </c>
      <c r="T3392">
        <v>0</v>
      </c>
      <c r="U3392" t="s">
        <v>9</v>
      </c>
      <c r="V3392" s="3">
        <v>38320.458333333336</v>
      </c>
      <c r="W3392">
        <v>1</v>
      </c>
      <c r="X3392" s="3">
        <v>38320.463888888888</v>
      </c>
      <c r="Y3392" t="s">
        <v>9</v>
      </c>
      <c r="Z3392">
        <v>5.2</v>
      </c>
      <c r="AA3392">
        <v>0</v>
      </c>
      <c r="AB3392" t="s">
        <v>88</v>
      </c>
    </row>
    <row r="3393" spans="1:28" x14ac:dyDescent="0.25">
      <c r="A3393" t="s">
        <v>74</v>
      </c>
      <c r="B3393" t="s">
        <v>75</v>
      </c>
      <c r="C3393">
        <v>53.649500000000003</v>
      </c>
      <c r="D3393">
        <v>9.9618000000000002</v>
      </c>
      <c r="E3393">
        <v>15</v>
      </c>
      <c r="F3393" s="2">
        <v>38321</v>
      </c>
      <c r="G3393">
        <v>2</v>
      </c>
      <c r="H3393" s="3">
        <v>38321.474999999999</v>
      </c>
      <c r="I3393" s="3">
        <v>38321.447916666664</v>
      </c>
      <c r="J3393">
        <v>5</v>
      </c>
      <c r="K3393">
        <v>7</v>
      </c>
      <c r="L3393" s="3">
        <v>38321.463888888888</v>
      </c>
      <c r="M3393" t="s">
        <v>9</v>
      </c>
      <c r="N3393" t="s">
        <v>9</v>
      </c>
      <c r="O3393" t="s">
        <v>9</v>
      </c>
      <c r="P3393" s="3">
        <v>38321.474999999999</v>
      </c>
      <c r="Q3393">
        <v>1.2</v>
      </c>
      <c r="R3393" t="s">
        <v>77</v>
      </c>
      <c r="S3393">
        <v>1.2</v>
      </c>
      <c r="T3393">
        <v>0</v>
      </c>
      <c r="U3393" t="s">
        <v>9</v>
      </c>
      <c r="V3393" s="3">
        <v>38321.447916666664</v>
      </c>
      <c r="W3393">
        <v>1</v>
      </c>
      <c r="X3393" s="3">
        <v>38321.463888888888</v>
      </c>
      <c r="Y3393" t="s">
        <v>9</v>
      </c>
      <c r="Z3393">
        <v>1.2</v>
      </c>
      <c r="AA3393">
        <v>0</v>
      </c>
      <c r="AB3393" t="s">
        <v>88</v>
      </c>
    </row>
    <row r="3394" spans="1:28" x14ac:dyDescent="0.25">
      <c r="A3394" t="s">
        <v>74</v>
      </c>
      <c r="B3394" t="s">
        <v>75</v>
      </c>
      <c r="C3394">
        <v>53.649500000000003</v>
      </c>
      <c r="D3394">
        <v>9.9618000000000002</v>
      </c>
      <c r="E3394">
        <v>15</v>
      </c>
      <c r="F3394" s="2">
        <v>38322</v>
      </c>
      <c r="G3394">
        <v>2</v>
      </c>
      <c r="H3394" s="3">
        <v>38322.47152777778</v>
      </c>
      <c r="I3394" s="3">
        <v>38322.444444444445</v>
      </c>
      <c r="J3394">
        <v>4</v>
      </c>
      <c r="K3394">
        <v>6.5</v>
      </c>
      <c r="L3394" s="3">
        <v>38322.464583333334</v>
      </c>
      <c r="M3394" t="s">
        <v>9</v>
      </c>
      <c r="N3394" t="s">
        <v>9</v>
      </c>
      <c r="O3394" t="s">
        <v>9</v>
      </c>
      <c r="P3394" s="3">
        <v>38322.47152777778</v>
      </c>
      <c r="Q3394">
        <v>0.8</v>
      </c>
      <c r="R3394" t="s">
        <v>77</v>
      </c>
      <c r="S3394">
        <v>0.8</v>
      </c>
      <c r="T3394">
        <v>0</v>
      </c>
      <c r="U3394" t="s">
        <v>9</v>
      </c>
      <c r="V3394" s="3">
        <v>38322.444444444445</v>
      </c>
      <c r="W3394">
        <v>1</v>
      </c>
      <c r="X3394" s="3">
        <v>38322.464583333334</v>
      </c>
      <c r="Y3394" t="s">
        <v>9</v>
      </c>
      <c r="Z3394">
        <v>0.8</v>
      </c>
      <c r="AA3394">
        <v>0</v>
      </c>
      <c r="AB3394" t="s">
        <v>88</v>
      </c>
    </row>
    <row r="3395" spans="1:28" x14ac:dyDescent="0.25">
      <c r="A3395" t="s">
        <v>74</v>
      </c>
      <c r="B3395" t="s">
        <v>75</v>
      </c>
      <c r="C3395">
        <v>53.649500000000003</v>
      </c>
      <c r="D3395">
        <v>9.9618000000000002</v>
      </c>
      <c r="E3395">
        <v>15</v>
      </c>
      <c r="F3395" s="2">
        <v>38323</v>
      </c>
      <c r="G3395">
        <v>3</v>
      </c>
      <c r="H3395" s="3">
        <v>38323.47152777778</v>
      </c>
      <c r="I3395" s="3">
        <v>38323.444444444445</v>
      </c>
      <c r="J3395">
        <v>4</v>
      </c>
      <c r="K3395">
        <v>4</v>
      </c>
      <c r="L3395" s="3">
        <v>38323.464583333334</v>
      </c>
      <c r="M3395" t="s">
        <v>9</v>
      </c>
      <c r="N3395" t="s">
        <v>9</v>
      </c>
      <c r="O3395" t="s">
        <v>9</v>
      </c>
      <c r="P3395" s="3">
        <v>38323.47152777778</v>
      </c>
      <c r="Q3395">
        <v>1.6</v>
      </c>
      <c r="R3395" t="s">
        <v>77</v>
      </c>
      <c r="S3395">
        <v>1.6</v>
      </c>
      <c r="T3395">
        <v>0</v>
      </c>
      <c r="U3395" t="s">
        <v>9</v>
      </c>
      <c r="V3395" s="3">
        <v>38323.444444444445</v>
      </c>
      <c r="W3395">
        <v>1</v>
      </c>
      <c r="X3395" s="3">
        <v>38323.464583333334</v>
      </c>
      <c r="Y3395" t="s">
        <v>9</v>
      </c>
      <c r="Z3395">
        <v>1.6</v>
      </c>
      <c r="AA3395">
        <v>0</v>
      </c>
      <c r="AB3395" t="s">
        <v>88</v>
      </c>
    </row>
    <row r="3396" spans="1:28" x14ac:dyDescent="0.25">
      <c r="A3396" t="s">
        <v>74</v>
      </c>
      <c r="B3396" t="s">
        <v>75</v>
      </c>
      <c r="C3396">
        <v>53.649500000000003</v>
      </c>
      <c r="D3396">
        <v>9.9618000000000002</v>
      </c>
      <c r="E3396">
        <v>15</v>
      </c>
      <c r="F3396" s="2">
        <v>38324</v>
      </c>
      <c r="G3396">
        <v>4</v>
      </c>
      <c r="H3396" s="3">
        <v>38324.47152777778</v>
      </c>
      <c r="I3396" s="3">
        <v>38324.444444444445</v>
      </c>
      <c r="J3396">
        <v>5</v>
      </c>
      <c r="K3396">
        <v>5</v>
      </c>
      <c r="L3396" s="3">
        <v>38324.465277777781</v>
      </c>
      <c r="M3396" t="s">
        <v>9</v>
      </c>
      <c r="N3396" t="s">
        <v>9</v>
      </c>
      <c r="O3396" t="s">
        <v>9</v>
      </c>
      <c r="P3396" s="3">
        <v>38324.47152777778</v>
      </c>
      <c r="Q3396">
        <v>0</v>
      </c>
      <c r="R3396" t="s">
        <v>76</v>
      </c>
      <c r="S3396">
        <v>0</v>
      </c>
      <c r="T3396">
        <v>0</v>
      </c>
      <c r="U3396" t="s">
        <v>9</v>
      </c>
      <c r="V3396" s="3">
        <v>38324.444444444445</v>
      </c>
      <c r="W3396">
        <v>1</v>
      </c>
      <c r="X3396" s="3">
        <v>38324.465277777781</v>
      </c>
      <c r="Y3396" t="s">
        <v>9</v>
      </c>
      <c r="Z3396">
        <v>0</v>
      </c>
      <c r="AA3396">
        <v>0</v>
      </c>
      <c r="AB3396" t="s">
        <v>88</v>
      </c>
    </row>
    <row r="3397" spans="1:28" x14ac:dyDescent="0.25">
      <c r="A3397" t="s">
        <v>74</v>
      </c>
      <c r="B3397" t="s">
        <v>75</v>
      </c>
      <c r="C3397">
        <v>53.649500000000003</v>
      </c>
      <c r="D3397">
        <v>9.9618000000000002</v>
      </c>
      <c r="E3397">
        <v>15</v>
      </c>
      <c r="F3397" s="2">
        <v>38325</v>
      </c>
      <c r="G3397">
        <v>4</v>
      </c>
      <c r="H3397" s="3">
        <v>38325.47152777778</v>
      </c>
      <c r="I3397" s="3">
        <v>38325.444444444445</v>
      </c>
      <c r="J3397">
        <v>5</v>
      </c>
      <c r="K3397">
        <v>6</v>
      </c>
      <c r="L3397" s="3">
        <v>38325.465277777781</v>
      </c>
      <c r="M3397" t="s">
        <v>9</v>
      </c>
      <c r="N3397" t="s">
        <v>9</v>
      </c>
      <c r="O3397" t="s">
        <v>9</v>
      </c>
      <c r="P3397" s="3">
        <v>38325.47152777778</v>
      </c>
      <c r="Q3397">
        <v>0</v>
      </c>
      <c r="R3397" t="s">
        <v>76</v>
      </c>
      <c r="S3397">
        <v>0</v>
      </c>
      <c r="T3397">
        <v>0</v>
      </c>
      <c r="U3397" t="s">
        <v>9</v>
      </c>
      <c r="V3397" s="3">
        <v>38325.444444444445</v>
      </c>
      <c r="W3397">
        <v>1</v>
      </c>
      <c r="X3397" s="3">
        <v>38325.465277777781</v>
      </c>
      <c r="Y3397" t="s">
        <v>9</v>
      </c>
      <c r="Z3397">
        <v>0</v>
      </c>
      <c r="AA3397">
        <v>0</v>
      </c>
      <c r="AB3397" t="s">
        <v>88</v>
      </c>
    </row>
    <row r="3398" spans="1:28" x14ac:dyDescent="0.25">
      <c r="A3398" t="s">
        <v>74</v>
      </c>
      <c r="B3398" t="s">
        <v>75</v>
      </c>
      <c r="C3398">
        <v>53.649500000000003</v>
      </c>
      <c r="D3398">
        <v>9.9618000000000002</v>
      </c>
      <c r="E3398">
        <v>15</v>
      </c>
      <c r="F3398" s="2">
        <v>38326</v>
      </c>
      <c r="G3398">
        <v>5</v>
      </c>
      <c r="H3398" s="3">
        <v>38326.47152777778</v>
      </c>
      <c r="I3398" s="3">
        <v>38326.444444444445</v>
      </c>
      <c r="J3398">
        <v>7</v>
      </c>
      <c r="K3398">
        <v>7</v>
      </c>
      <c r="L3398" s="3">
        <v>38326.465277777781</v>
      </c>
      <c r="M3398" t="s">
        <v>9</v>
      </c>
      <c r="N3398" t="s">
        <v>9</v>
      </c>
      <c r="O3398" t="s">
        <v>9</v>
      </c>
      <c r="P3398" s="3">
        <v>38326.47152777778</v>
      </c>
      <c r="Q3398">
        <v>0</v>
      </c>
      <c r="R3398" t="s">
        <v>76</v>
      </c>
      <c r="S3398">
        <v>0</v>
      </c>
      <c r="T3398">
        <v>0</v>
      </c>
      <c r="U3398" t="s">
        <v>9</v>
      </c>
      <c r="V3398" s="3">
        <v>38326.444444444445</v>
      </c>
      <c r="W3398">
        <v>1</v>
      </c>
      <c r="X3398" s="3">
        <v>38326.465277777781</v>
      </c>
      <c r="Y3398" t="s">
        <v>9</v>
      </c>
      <c r="Z3398">
        <v>0</v>
      </c>
      <c r="AA3398">
        <v>0</v>
      </c>
      <c r="AB3398" t="s">
        <v>88</v>
      </c>
    </row>
    <row r="3399" spans="1:28" x14ac:dyDescent="0.25">
      <c r="A3399" t="s">
        <v>74</v>
      </c>
      <c r="B3399" t="s">
        <v>75</v>
      </c>
      <c r="C3399">
        <v>53.649500000000003</v>
      </c>
      <c r="D3399">
        <v>9.9618000000000002</v>
      </c>
      <c r="E3399">
        <v>15</v>
      </c>
      <c r="F3399" s="2">
        <v>38327</v>
      </c>
      <c r="G3399">
        <v>3</v>
      </c>
      <c r="H3399" s="3">
        <v>38327.47152777778</v>
      </c>
      <c r="I3399" s="3">
        <v>38327.444444444445</v>
      </c>
      <c r="J3399">
        <v>5</v>
      </c>
      <c r="K3399">
        <v>7</v>
      </c>
      <c r="L3399" s="3">
        <v>38327.46597222222</v>
      </c>
      <c r="M3399" t="s">
        <v>9</v>
      </c>
      <c r="N3399" t="s">
        <v>9</v>
      </c>
      <c r="O3399" t="s">
        <v>9</v>
      </c>
      <c r="P3399" s="3">
        <v>38327.47152777778</v>
      </c>
      <c r="Q3399">
        <v>0</v>
      </c>
      <c r="R3399" t="s">
        <v>76</v>
      </c>
      <c r="S3399">
        <v>0</v>
      </c>
      <c r="T3399">
        <v>0</v>
      </c>
      <c r="U3399" t="s">
        <v>9</v>
      </c>
      <c r="V3399" s="3">
        <v>38327.444444444445</v>
      </c>
      <c r="W3399">
        <v>1</v>
      </c>
      <c r="X3399" s="3">
        <v>38327.46597222222</v>
      </c>
      <c r="Y3399" t="s">
        <v>9</v>
      </c>
      <c r="Z3399">
        <v>0</v>
      </c>
      <c r="AA3399">
        <v>0</v>
      </c>
      <c r="AB3399" t="s">
        <v>112</v>
      </c>
    </row>
    <row r="3400" spans="1:28" x14ac:dyDescent="0.25">
      <c r="A3400" t="s">
        <v>74</v>
      </c>
      <c r="B3400" t="s">
        <v>75</v>
      </c>
      <c r="C3400">
        <v>53.649500000000003</v>
      </c>
      <c r="D3400">
        <v>9.9618000000000002</v>
      </c>
      <c r="E3400">
        <v>15</v>
      </c>
      <c r="F3400" s="2">
        <v>38328</v>
      </c>
      <c r="G3400">
        <v>7</v>
      </c>
      <c r="H3400" s="3">
        <v>38328.47152777778</v>
      </c>
      <c r="I3400" s="3">
        <v>38328.444444444445</v>
      </c>
      <c r="J3400">
        <v>8</v>
      </c>
      <c r="K3400">
        <v>8</v>
      </c>
      <c r="L3400" s="3">
        <v>38328.46597222222</v>
      </c>
      <c r="M3400" t="s">
        <v>9</v>
      </c>
      <c r="N3400" t="s">
        <v>9</v>
      </c>
      <c r="O3400" t="s">
        <v>9</v>
      </c>
      <c r="P3400" s="3">
        <v>38328.47152777778</v>
      </c>
      <c r="Q3400">
        <v>0</v>
      </c>
      <c r="R3400" t="s">
        <v>76</v>
      </c>
      <c r="S3400">
        <v>0</v>
      </c>
      <c r="T3400">
        <v>0</v>
      </c>
      <c r="U3400" t="s">
        <v>9</v>
      </c>
      <c r="V3400" s="3">
        <v>38328.444444444445</v>
      </c>
      <c r="W3400">
        <v>1</v>
      </c>
      <c r="X3400" s="3">
        <v>38328.46597222222</v>
      </c>
      <c r="Y3400" t="s">
        <v>9</v>
      </c>
      <c r="Z3400">
        <v>0</v>
      </c>
      <c r="AA3400">
        <v>0</v>
      </c>
      <c r="AB3400" t="s">
        <v>88</v>
      </c>
    </row>
    <row r="3401" spans="1:28" x14ac:dyDescent="0.25">
      <c r="A3401" t="s">
        <v>74</v>
      </c>
      <c r="B3401" t="s">
        <v>75</v>
      </c>
      <c r="C3401">
        <v>53.649500000000003</v>
      </c>
      <c r="D3401">
        <v>9.9618000000000002</v>
      </c>
      <c r="E3401">
        <v>15</v>
      </c>
      <c r="F3401" s="2">
        <v>38329</v>
      </c>
      <c r="G3401">
        <v>4</v>
      </c>
      <c r="H3401" s="3">
        <v>38329.47152777778</v>
      </c>
      <c r="I3401" s="3">
        <v>38329.444444444445</v>
      </c>
      <c r="J3401">
        <v>4</v>
      </c>
      <c r="K3401">
        <v>8</v>
      </c>
      <c r="L3401" s="3">
        <v>38329.466666666667</v>
      </c>
      <c r="M3401" t="s">
        <v>9</v>
      </c>
      <c r="N3401" t="s">
        <v>9</v>
      </c>
      <c r="O3401" t="s">
        <v>9</v>
      </c>
      <c r="P3401" s="3">
        <v>38329.47152777778</v>
      </c>
      <c r="Q3401">
        <v>0</v>
      </c>
      <c r="R3401" t="s">
        <v>76</v>
      </c>
      <c r="S3401">
        <v>0</v>
      </c>
      <c r="T3401">
        <v>0</v>
      </c>
      <c r="U3401" t="s">
        <v>9</v>
      </c>
      <c r="V3401" s="3">
        <v>38329.444444444445</v>
      </c>
      <c r="W3401">
        <v>1</v>
      </c>
      <c r="X3401" s="3">
        <v>38329.466666666667</v>
      </c>
      <c r="Y3401" t="s">
        <v>9</v>
      </c>
      <c r="Z3401">
        <v>0</v>
      </c>
      <c r="AA3401">
        <v>0</v>
      </c>
      <c r="AB3401" t="s">
        <v>88</v>
      </c>
    </row>
    <row r="3402" spans="1:28" x14ac:dyDescent="0.25">
      <c r="A3402" t="s">
        <v>74</v>
      </c>
      <c r="B3402" t="s">
        <v>75</v>
      </c>
      <c r="C3402">
        <v>53.649500000000003</v>
      </c>
      <c r="D3402">
        <v>9.9618000000000002</v>
      </c>
      <c r="E3402">
        <v>15</v>
      </c>
      <c r="F3402" s="2">
        <v>38330</v>
      </c>
      <c r="G3402">
        <v>2</v>
      </c>
      <c r="H3402" s="3">
        <v>38330.474999999999</v>
      </c>
      <c r="I3402" s="3">
        <v>38330.447916666664</v>
      </c>
      <c r="J3402">
        <v>3</v>
      </c>
      <c r="K3402">
        <v>5</v>
      </c>
      <c r="L3402" s="3">
        <v>38330.466666666667</v>
      </c>
      <c r="M3402" t="s">
        <v>9</v>
      </c>
      <c r="N3402" t="s">
        <v>9</v>
      </c>
      <c r="O3402" t="s">
        <v>9</v>
      </c>
      <c r="P3402" s="3">
        <v>38330.474999999999</v>
      </c>
      <c r="Q3402">
        <v>0</v>
      </c>
      <c r="R3402" t="s">
        <v>76</v>
      </c>
      <c r="S3402">
        <v>0</v>
      </c>
      <c r="T3402">
        <v>0</v>
      </c>
      <c r="U3402" t="s">
        <v>9</v>
      </c>
      <c r="V3402" s="3">
        <v>38330.447916666664</v>
      </c>
      <c r="W3402">
        <v>1</v>
      </c>
      <c r="X3402" s="3">
        <v>38330.466666666667</v>
      </c>
      <c r="Y3402" t="s">
        <v>9</v>
      </c>
      <c r="Z3402">
        <v>0</v>
      </c>
      <c r="AA3402">
        <v>0</v>
      </c>
      <c r="AB3402" t="s">
        <v>88</v>
      </c>
    </row>
    <row r="3403" spans="1:28" x14ac:dyDescent="0.25">
      <c r="A3403" t="s">
        <v>74</v>
      </c>
      <c r="B3403" t="s">
        <v>75</v>
      </c>
      <c r="C3403">
        <v>53.649500000000003</v>
      </c>
      <c r="D3403">
        <v>9.9618000000000002</v>
      </c>
      <c r="E3403">
        <v>15</v>
      </c>
      <c r="F3403" s="2">
        <v>38331</v>
      </c>
      <c r="G3403">
        <v>-0.3</v>
      </c>
      <c r="H3403" s="3">
        <v>38331.474999999999</v>
      </c>
      <c r="I3403" s="3">
        <v>38331.447916666664</v>
      </c>
      <c r="J3403">
        <v>2</v>
      </c>
      <c r="K3403">
        <v>3.3</v>
      </c>
      <c r="L3403" s="3">
        <v>38331.467361111114</v>
      </c>
      <c r="M3403" t="s">
        <v>9</v>
      </c>
      <c r="N3403" t="s">
        <v>9</v>
      </c>
      <c r="O3403" t="s">
        <v>9</v>
      </c>
      <c r="P3403" s="3">
        <v>38331.474999999999</v>
      </c>
      <c r="Q3403">
        <v>0</v>
      </c>
      <c r="R3403" t="s">
        <v>76</v>
      </c>
      <c r="S3403">
        <v>0</v>
      </c>
      <c r="T3403">
        <v>0</v>
      </c>
      <c r="U3403" t="s">
        <v>9</v>
      </c>
      <c r="V3403" s="3">
        <v>38331.447916666664</v>
      </c>
      <c r="W3403">
        <v>1</v>
      </c>
      <c r="X3403" s="3">
        <v>38331.467361111114</v>
      </c>
      <c r="Y3403" t="s">
        <v>9</v>
      </c>
      <c r="Z3403">
        <v>0</v>
      </c>
      <c r="AA3403">
        <v>0</v>
      </c>
      <c r="AB3403" t="s">
        <v>88</v>
      </c>
    </row>
    <row r="3404" spans="1:28" x14ac:dyDescent="0.25">
      <c r="A3404" t="s">
        <v>74</v>
      </c>
      <c r="B3404" t="s">
        <v>75</v>
      </c>
      <c r="C3404">
        <v>53.649500000000003</v>
      </c>
      <c r="D3404">
        <v>9.9618000000000002</v>
      </c>
      <c r="E3404">
        <v>15</v>
      </c>
      <c r="F3404" s="2">
        <v>38332</v>
      </c>
      <c r="G3404">
        <v>-2.2000000000000002</v>
      </c>
      <c r="H3404" s="3">
        <v>38332.47152777778</v>
      </c>
      <c r="I3404" s="3">
        <v>38332.444444444445</v>
      </c>
      <c r="J3404">
        <v>2</v>
      </c>
      <c r="K3404">
        <v>3</v>
      </c>
      <c r="L3404" s="3">
        <v>38332.467361111114</v>
      </c>
      <c r="M3404" t="s">
        <v>9</v>
      </c>
      <c r="N3404" t="s">
        <v>9</v>
      </c>
      <c r="O3404" t="s">
        <v>9</v>
      </c>
      <c r="P3404" s="3">
        <v>38332.47152777778</v>
      </c>
      <c r="Q3404">
        <v>0</v>
      </c>
      <c r="R3404" t="s">
        <v>76</v>
      </c>
      <c r="S3404">
        <v>0</v>
      </c>
      <c r="T3404">
        <v>0</v>
      </c>
      <c r="U3404" t="s">
        <v>9</v>
      </c>
      <c r="V3404" s="3">
        <v>38332.444444444445</v>
      </c>
      <c r="W3404">
        <v>1</v>
      </c>
      <c r="X3404" s="3">
        <v>38332.467361111114</v>
      </c>
      <c r="Y3404" t="s">
        <v>9</v>
      </c>
      <c r="Z3404">
        <v>0</v>
      </c>
      <c r="AA3404">
        <v>0</v>
      </c>
      <c r="AB3404" t="s">
        <v>88</v>
      </c>
    </row>
    <row r="3405" spans="1:28" x14ac:dyDescent="0.25">
      <c r="A3405" t="s">
        <v>74</v>
      </c>
      <c r="B3405" t="s">
        <v>75</v>
      </c>
      <c r="C3405">
        <v>53.649500000000003</v>
      </c>
      <c r="D3405">
        <v>9.9618000000000002</v>
      </c>
      <c r="E3405">
        <v>15</v>
      </c>
      <c r="F3405" s="2">
        <v>38333</v>
      </c>
      <c r="G3405">
        <v>2</v>
      </c>
      <c r="H3405" s="3">
        <v>38333.474999999999</v>
      </c>
      <c r="I3405" s="3">
        <v>38333.447916666664</v>
      </c>
      <c r="J3405">
        <v>5</v>
      </c>
      <c r="K3405">
        <v>5</v>
      </c>
      <c r="L3405" s="3">
        <v>38333.468055555553</v>
      </c>
      <c r="M3405" t="s">
        <v>9</v>
      </c>
      <c r="N3405" t="s">
        <v>9</v>
      </c>
      <c r="O3405" t="s">
        <v>9</v>
      </c>
      <c r="P3405" s="3">
        <v>38333.474999999999</v>
      </c>
      <c r="Q3405">
        <v>0</v>
      </c>
      <c r="R3405" t="s">
        <v>76</v>
      </c>
      <c r="S3405">
        <v>0</v>
      </c>
      <c r="T3405">
        <v>0</v>
      </c>
      <c r="U3405" t="s">
        <v>9</v>
      </c>
      <c r="V3405" s="3">
        <v>38333.447916666664</v>
      </c>
      <c r="W3405">
        <v>1</v>
      </c>
      <c r="X3405" s="3">
        <v>38333.468055555553</v>
      </c>
      <c r="Y3405" t="s">
        <v>9</v>
      </c>
      <c r="Z3405">
        <v>0</v>
      </c>
      <c r="AA3405">
        <v>0</v>
      </c>
      <c r="AB3405" t="s">
        <v>88</v>
      </c>
    </row>
    <row r="3406" spans="1:28" x14ac:dyDescent="0.25">
      <c r="A3406" t="s">
        <v>74</v>
      </c>
      <c r="B3406" t="s">
        <v>75</v>
      </c>
      <c r="C3406">
        <v>53.649500000000003</v>
      </c>
      <c r="D3406">
        <v>9.9618000000000002</v>
      </c>
      <c r="E3406">
        <v>15</v>
      </c>
      <c r="F3406" s="2">
        <v>38334</v>
      </c>
      <c r="G3406">
        <v>-3</v>
      </c>
      <c r="H3406" s="3">
        <v>38334.474999999999</v>
      </c>
      <c r="I3406" s="3">
        <v>38334.447916666664</v>
      </c>
      <c r="J3406">
        <v>5</v>
      </c>
      <c r="K3406">
        <v>6</v>
      </c>
      <c r="L3406" s="3">
        <v>38334.468055555553</v>
      </c>
      <c r="M3406" t="s">
        <v>9</v>
      </c>
      <c r="N3406" t="s">
        <v>9</v>
      </c>
      <c r="O3406" t="s">
        <v>9</v>
      </c>
      <c r="P3406" s="3">
        <v>38334.474999999999</v>
      </c>
      <c r="Q3406">
        <v>0</v>
      </c>
      <c r="R3406" t="s">
        <v>76</v>
      </c>
      <c r="S3406">
        <v>0</v>
      </c>
      <c r="T3406">
        <v>0</v>
      </c>
      <c r="U3406" t="s">
        <v>9</v>
      </c>
      <c r="V3406" s="3">
        <v>38334.447916666664</v>
      </c>
      <c r="W3406">
        <v>1</v>
      </c>
      <c r="X3406" s="3">
        <v>38334.468055555553</v>
      </c>
      <c r="Y3406" t="s">
        <v>9</v>
      </c>
      <c r="Z3406">
        <v>0</v>
      </c>
      <c r="AA3406">
        <v>0</v>
      </c>
      <c r="AB3406" t="s">
        <v>113</v>
      </c>
    </row>
    <row r="3407" spans="1:28" x14ac:dyDescent="0.25">
      <c r="A3407" t="s">
        <v>74</v>
      </c>
      <c r="B3407" t="s">
        <v>75</v>
      </c>
      <c r="C3407">
        <v>53.649500000000003</v>
      </c>
      <c r="D3407">
        <v>9.9618000000000002</v>
      </c>
      <c r="E3407">
        <v>15</v>
      </c>
      <c r="F3407" s="2">
        <v>38335</v>
      </c>
      <c r="G3407">
        <v>-3</v>
      </c>
      <c r="H3407" s="3">
        <v>38335.47152777778</v>
      </c>
      <c r="I3407" s="3">
        <v>38335.444444444445</v>
      </c>
      <c r="J3407">
        <v>8.5</v>
      </c>
      <c r="K3407">
        <v>8.5</v>
      </c>
      <c r="L3407" s="3">
        <v>38335.46875</v>
      </c>
      <c r="M3407" t="s">
        <v>9</v>
      </c>
      <c r="N3407" t="s">
        <v>9</v>
      </c>
      <c r="O3407" t="s">
        <v>9</v>
      </c>
      <c r="P3407" s="3">
        <v>38335.474999999999</v>
      </c>
      <c r="Q3407">
        <v>0</v>
      </c>
      <c r="R3407" t="s">
        <v>76</v>
      </c>
      <c r="S3407">
        <v>0</v>
      </c>
      <c r="T3407">
        <v>0</v>
      </c>
      <c r="U3407" t="s">
        <v>9</v>
      </c>
      <c r="V3407" s="3">
        <v>38335.447916666664</v>
      </c>
      <c r="W3407">
        <v>1</v>
      </c>
      <c r="X3407" s="3">
        <v>38335.46875</v>
      </c>
      <c r="Y3407" t="s">
        <v>9</v>
      </c>
      <c r="Z3407">
        <v>0</v>
      </c>
      <c r="AA3407">
        <v>0</v>
      </c>
      <c r="AB3407" t="s">
        <v>114</v>
      </c>
    </row>
    <row r="3408" spans="1:28" x14ac:dyDescent="0.25">
      <c r="A3408" t="s">
        <v>74</v>
      </c>
      <c r="B3408" t="s">
        <v>75</v>
      </c>
      <c r="C3408">
        <v>53.649500000000003</v>
      </c>
      <c r="D3408">
        <v>9.9618000000000002</v>
      </c>
      <c r="E3408">
        <v>15</v>
      </c>
      <c r="F3408" s="2">
        <v>38336</v>
      </c>
      <c r="G3408">
        <v>-3</v>
      </c>
      <c r="H3408" s="3">
        <v>38336.47152777778</v>
      </c>
      <c r="I3408" s="3">
        <v>38336.444444444445</v>
      </c>
      <c r="J3408">
        <v>8.5</v>
      </c>
      <c r="K3408">
        <v>8.5</v>
      </c>
      <c r="L3408" s="3">
        <v>38336.46875</v>
      </c>
      <c r="M3408" t="s">
        <v>9</v>
      </c>
      <c r="N3408" t="s">
        <v>9</v>
      </c>
      <c r="O3408" t="s">
        <v>9</v>
      </c>
      <c r="P3408" s="3">
        <v>38336.47152777778</v>
      </c>
      <c r="Q3408">
        <v>0</v>
      </c>
      <c r="R3408" t="s">
        <v>76</v>
      </c>
      <c r="S3408">
        <v>0</v>
      </c>
      <c r="T3408">
        <v>0</v>
      </c>
      <c r="U3408" t="s">
        <v>9</v>
      </c>
      <c r="V3408" s="3">
        <v>38336.444444444445</v>
      </c>
      <c r="W3408">
        <v>1</v>
      </c>
      <c r="X3408" s="3">
        <v>38336.46875</v>
      </c>
      <c r="Y3408" t="s">
        <v>9</v>
      </c>
      <c r="Z3408">
        <v>0</v>
      </c>
      <c r="AA3408">
        <v>0</v>
      </c>
      <c r="AB3408" t="s">
        <v>115</v>
      </c>
    </row>
    <row r="3409" spans="1:28" x14ac:dyDescent="0.25">
      <c r="A3409" t="s">
        <v>74</v>
      </c>
      <c r="B3409" t="s">
        <v>75</v>
      </c>
      <c r="C3409">
        <v>53.649500000000003</v>
      </c>
      <c r="D3409">
        <v>9.9618000000000002</v>
      </c>
      <c r="E3409">
        <v>15</v>
      </c>
      <c r="F3409" s="2">
        <v>38337</v>
      </c>
      <c r="G3409">
        <v>5</v>
      </c>
      <c r="H3409" s="3">
        <v>38337.474999999999</v>
      </c>
      <c r="I3409" s="3">
        <v>38337.447916666664</v>
      </c>
      <c r="J3409">
        <v>7</v>
      </c>
      <c r="K3409">
        <v>8</v>
      </c>
      <c r="L3409" s="3">
        <v>38337.46875</v>
      </c>
      <c r="M3409" t="s">
        <v>9</v>
      </c>
      <c r="N3409" t="s">
        <v>9</v>
      </c>
      <c r="O3409" t="s">
        <v>9</v>
      </c>
      <c r="P3409" s="3">
        <v>38337.474999999999</v>
      </c>
      <c r="Q3409">
        <v>0.8</v>
      </c>
      <c r="R3409" t="s">
        <v>77</v>
      </c>
      <c r="S3409">
        <v>0.8</v>
      </c>
      <c r="T3409">
        <v>0</v>
      </c>
      <c r="U3409" t="s">
        <v>9</v>
      </c>
      <c r="V3409" s="3">
        <v>38337.447916666664</v>
      </c>
      <c r="W3409">
        <v>1</v>
      </c>
      <c r="X3409" s="3">
        <v>38337.46875</v>
      </c>
      <c r="Y3409" t="s">
        <v>9</v>
      </c>
      <c r="Z3409">
        <v>0.8</v>
      </c>
      <c r="AA3409">
        <v>0</v>
      </c>
      <c r="AB3409" t="s">
        <v>116</v>
      </c>
    </row>
    <row r="3410" spans="1:28" x14ac:dyDescent="0.25">
      <c r="A3410" t="s">
        <v>74</v>
      </c>
      <c r="B3410" t="s">
        <v>75</v>
      </c>
      <c r="C3410">
        <v>53.649500000000003</v>
      </c>
      <c r="D3410">
        <v>9.9618000000000002</v>
      </c>
      <c r="E3410">
        <v>15</v>
      </c>
      <c r="F3410" s="2">
        <v>38338</v>
      </c>
      <c r="G3410">
        <v>5.6</v>
      </c>
      <c r="H3410" s="3">
        <v>38338.474999999999</v>
      </c>
      <c r="I3410" s="3">
        <v>38338.447916666664</v>
      </c>
      <c r="J3410">
        <v>7</v>
      </c>
      <c r="K3410">
        <v>7.2</v>
      </c>
      <c r="L3410" s="3">
        <v>38338.469444444447</v>
      </c>
      <c r="M3410" t="s">
        <v>9</v>
      </c>
      <c r="N3410" t="s">
        <v>9</v>
      </c>
      <c r="O3410" t="s">
        <v>9</v>
      </c>
      <c r="P3410" s="3">
        <v>38338.474999999999</v>
      </c>
      <c r="Q3410">
        <v>1.5</v>
      </c>
      <c r="R3410" t="s">
        <v>77</v>
      </c>
      <c r="S3410">
        <v>1.5</v>
      </c>
      <c r="T3410">
        <v>0</v>
      </c>
      <c r="U3410" t="s">
        <v>9</v>
      </c>
      <c r="V3410" s="3">
        <v>38338.447916666664</v>
      </c>
      <c r="W3410">
        <v>1</v>
      </c>
      <c r="X3410" s="3">
        <v>38338.469444444447</v>
      </c>
      <c r="Y3410" t="s">
        <v>9</v>
      </c>
      <c r="Z3410">
        <v>1.5</v>
      </c>
      <c r="AA3410">
        <v>0</v>
      </c>
      <c r="AB3410" t="s">
        <v>88</v>
      </c>
    </row>
    <row r="3411" spans="1:28" x14ac:dyDescent="0.25">
      <c r="A3411" t="s">
        <v>74</v>
      </c>
      <c r="B3411" t="s">
        <v>75</v>
      </c>
      <c r="C3411">
        <v>53.649500000000003</v>
      </c>
      <c r="D3411">
        <v>9.9618000000000002</v>
      </c>
      <c r="E3411">
        <v>15</v>
      </c>
      <c r="F3411" s="2">
        <v>38339</v>
      </c>
      <c r="G3411">
        <v>2.6</v>
      </c>
      <c r="H3411" s="3">
        <v>38339.474999999999</v>
      </c>
      <c r="I3411" s="3">
        <v>38339.447916666664</v>
      </c>
      <c r="J3411">
        <v>2.6</v>
      </c>
      <c r="K3411">
        <v>7</v>
      </c>
      <c r="L3411" s="3">
        <v>38339.469444444447</v>
      </c>
      <c r="M3411" t="s">
        <v>9</v>
      </c>
      <c r="N3411" t="s">
        <v>9</v>
      </c>
      <c r="O3411" t="s">
        <v>9</v>
      </c>
      <c r="P3411" s="3">
        <v>38339.474999999999</v>
      </c>
      <c r="Q3411">
        <v>1.5</v>
      </c>
      <c r="R3411" t="s">
        <v>77</v>
      </c>
      <c r="S3411">
        <v>1.5</v>
      </c>
      <c r="T3411">
        <v>0</v>
      </c>
      <c r="U3411" t="s">
        <v>9</v>
      </c>
      <c r="V3411" s="3">
        <v>38339.447916666664</v>
      </c>
      <c r="W3411">
        <v>1</v>
      </c>
      <c r="X3411" s="3">
        <v>38339.469444444447</v>
      </c>
      <c r="Y3411" t="s">
        <v>9</v>
      </c>
      <c r="Z3411">
        <v>1.5</v>
      </c>
      <c r="AA3411">
        <v>0</v>
      </c>
      <c r="AB3411" t="s">
        <v>116</v>
      </c>
    </row>
    <row r="3412" spans="1:28" x14ac:dyDescent="0.25">
      <c r="A3412" t="s">
        <v>74</v>
      </c>
      <c r="B3412" t="s">
        <v>75</v>
      </c>
      <c r="C3412">
        <v>53.649500000000003</v>
      </c>
      <c r="D3412">
        <v>9.9618000000000002</v>
      </c>
      <c r="E3412">
        <v>15</v>
      </c>
      <c r="F3412" s="2">
        <v>38340</v>
      </c>
      <c r="G3412">
        <v>-0.8</v>
      </c>
      <c r="H3412" s="3">
        <v>38340.474999999999</v>
      </c>
      <c r="I3412" s="3">
        <v>38340.447916666664</v>
      </c>
      <c r="J3412">
        <v>0.8</v>
      </c>
      <c r="K3412">
        <v>3</v>
      </c>
      <c r="L3412" s="3">
        <v>38340.470138888886</v>
      </c>
      <c r="M3412" t="s">
        <v>9</v>
      </c>
      <c r="N3412" t="s">
        <v>82</v>
      </c>
      <c r="O3412" t="s">
        <v>9</v>
      </c>
      <c r="P3412" s="3">
        <v>38340.474999999999</v>
      </c>
      <c r="Q3412">
        <v>0.05</v>
      </c>
      <c r="R3412" t="s">
        <v>85</v>
      </c>
      <c r="S3412">
        <v>0.05</v>
      </c>
      <c r="T3412">
        <v>0.5</v>
      </c>
      <c r="U3412" t="s">
        <v>82</v>
      </c>
      <c r="V3412" s="3">
        <v>38340.447916666664</v>
      </c>
      <c r="W3412">
        <v>1</v>
      </c>
      <c r="X3412" s="3">
        <v>38340.470138888886</v>
      </c>
      <c r="Y3412" t="s">
        <v>9</v>
      </c>
      <c r="Z3412" t="s">
        <v>9</v>
      </c>
      <c r="AA3412">
        <v>0.5</v>
      </c>
      <c r="AB3412" t="s">
        <v>116</v>
      </c>
    </row>
    <row r="3413" spans="1:28" x14ac:dyDescent="0.25">
      <c r="A3413" t="s">
        <v>74</v>
      </c>
      <c r="B3413" t="s">
        <v>75</v>
      </c>
      <c r="C3413">
        <v>53.649500000000003</v>
      </c>
      <c r="D3413">
        <v>9.9618000000000002</v>
      </c>
      <c r="E3413">
        <v>15</v>
      </c>
      <c r="F3413" s="2">
        <v>38341</v>
      </c>
      <c r="G3413">
        <v>-2.9</v>
      </c>
      <c r="H3413" s="3">
        <v>38341.474999999999</v>
      </c>
      <c r="I3413" s="3">
        <v>38341.447916666664</v>
      </c>
      <c r="J3413">
        <v>3</v>
      </c>
      <c r="K3413">
        <v>3</v>
      </c>
      <c r="L3413" s="3">
        <v>38341.470138888886</v>
      </c>
      <c r="M3413" t="s">
        <v>9</v>
      </c>
      <c r="N3413" t="s">
        <v>9</v>
      </c>
      <c r="O3413" t="s">
        <v>9</v>
      </c>
      <c r="P3413" s="3">
        <v>38341.474999999999</v>
      </c>
      <c r="Q3413">
        <v>0.4</v>
      </c>
      <c r="R3413" t="s">
        <v>77</v>
      </c>
      <c r="S3413">
        <v>0.4</v>
      </c>
      <c r="T3413">
        <v>0</v>
      </c>
      <c r="U3413" t="s">
        <v>9</v>
      </c>
      <c r="V3413" s="3">
        <v>38341.447916666664</v>
      </c>
      <c r="W3413">
        <v>1</v>
      </c>
      <c r="X3413" s="3">
        <v>38341.470138888886</v>
      </c>
      <c r="Y3413" t="s">
        <v>9</v>
      </c>
      <c r="Z3413">
        <v>0.4</v>
      </c>
      <c r="AA3413">
        <v>0</v>
      </c>
      <c r="AB3413" t="s">
        <v>88</v>
      </c>
    </row>
    <row r="3414" spans="1:28" x14ac:dyDescent="0.25">
      <c r="A3414" t="s">
        <v>74</v>
      </c>
      <c r="B3414" t="s">
        <v>75</v>
      </c>
      <c r="C3414">
        <v>53.649500000000003</v>
      </c>
      <c r="D3414">
        <v>9.9618000000000002</v>
      </c>
      <c r="E3414">
        <v>15</v>
      </c>
      <c r="F3414" s="2">
        <v>38342</v>
      </c>
      <c r="G3414">
        <v>-4.0999999999999996</v>
      </c>
      <c r="H3414" s="3">
        <v>38342.474999999999</v>
      </c>
      <c r="I3414" s="3">
        <v>38342.447916666664</v>
      </c>
      <c r="J3414">
        <v>0.6</v>
      </c>
      <c r="K3414">
        <v>3.3</v>
      </c>
      <c r="L3414" s="3">
        <v>38342.470833333333</v>
      </c>
      <c r="M3414" t="s">
        <v>9</v>
      </c>
      <c r="N3414" t="s">
        <v>9</v>
      </c>
      <c r="O3414" t="s">
        <v>9</v>
      </c>
      <c r="P3414" s="3">
        <v>38342.474999999999</v>
      </c>
      <c r="Q3414">
        <v>0</v>
      </c>
      <c r="R3414" t="s">
        <v>76</v>
      </c>
      <c r="S3414">
        <v>0</v>
      </c>
      <c r="T3414">
        <v>0</v>
      </c>
      <c r="U3414" t="s">
        <v>9</v>
      </c>
      <c r="V3414" s="3">
        <v>38342.447916666664</v>
      </c>
      <c r="W3414">
        <v>1</v>
      </c>
      <c r="X3414" s="3">
        <v>38342.470833333333</v>
      </c>
      <c r="Y3414" t="s">
        <v>9</v>
      </c>
      <c r="Z3414">
        <v>0</v>
      </c>
      <c r="AA3414">
        <v>0</v>
      </c>
      <c r="AB3414" t="s">
        <v>88</v>
      </c>
    </row>
    <row r="3415" spans="1:28" x14ac:dyDescent="0.25">
      <c r="A3415" t="s">
        <v>74</v>
      </c>
      <c r="B3415" t="s">
        <v>75</v>
      </c>
      <c r="C3415">
        <v>53.649500000000003</v>
      </c>
      <c r="D3415">
        <v>9.9618000000000002</v>
      </c>
      <c r="E3415">
        <v>15</v>
      </c>
      <c r="F3415" s="2">
        <v>38343</v>
      </c>
      <c r="G3415">
        <v>-3.3</v>
      </c>
      <c r="H3415" s="3">
        <v>38343.474999999999</v>
      </c>
      <c r="I3415" s="3">
        <v>38343.447916666664</v>
      </c>
      <c r="J3415">
        <v>0.5</v>
      </c>
      <c r="K3415">
        <v>1.2</v>
      </c>
      <c r="L3415" s="3">
        <v>38343.470833333333</v>
      </c>
      <c r="M3415" t="s">
        <v>9</v>
      </c>
      <c r="N3415" t="s">
        <v>9</v>
      </c>
      <c r="O3415" t="s">
        <v>9</v>
      </c>
      <c r="P3415" s="3">
        <v>38343.474999999999</v>
      </c>
      <c r="Q3415">
        <v>0</v>
      </c>
      <c r="R3415" t="s">
        <v>87</v>
      </c>
      <c r="S3415">
        <v>0</v>
      </c>
      <c r="T3415">
        <v>1</v>
      </c>
      <c r="U3415" t="s">
        <v>9</v>
      </c>
      <c r="V3415" s="3">
        <v>38343.447916666664</v>
      </c>
      <c r="W3415">
        <v>1</v>
      </c>
      <c r="X3415" s="3">
        <v>38343.470833333333</v>
      </c>
      <c r="Y3415" t="s">
        <v>9</v>
      </c>
      <c r="Z3415" t="s">
        <v>9</v>
      </c>
      <c r="AA3415">
        <v>1</v>
      </c>
      <c r="AB3415" t="s">
        <v>88</v>
      </c>
    </row>
    <row r="3416" spans="1:28" x14ac:dyDescent="0.25">
      <c r="A3416" t="s">
        <v>74</v>
      </c>
      <c r="B3416" t="s">
        <v>75</v>
      </c>
      <c r="C3416">
        <v>53.649500000000003</v>
      </c>
      <c r="D3416">
        <v>9.9618000000000002</v>
      </c>
      <c r="E3416">
        <v>15</v>
      </c>
      <c r="F3416" s="2">
        <v>38344</v>
      </c>
      <c r="G3416">
        <v>0.5</v>
      </c>
      <c r="H3416" s="3">
        <v>38344.474999999999</v>
      </c>
      <c r="I3416" s="3">
        <v>38344.447916666664</v>
      </c>
      <c r="J3416">
        <v>8</v>
      </c>
      <c r="K3416">
        <v>8</v>
      </c>
      <c r="L3416" s="3">
        <v>38344.47152777778</v>
      </c>
      <c r="M3416" t="s">
        <v>9</v>
      </c>
      <c r="N3416" t="s">
        <v>9</v>
      </c>
      <c r="O3416" t="s">
        <v>9</v>
      </c>
      <c r="P3416" s="3">
        <v>38344.474999999999</v>
      </c>
      <c r="Q3416">
        <v>2.6</v>
      </c>
      <c r="R3416" t="s">
        <v>77</v>
      </c>
      <c r="S3416">
        <v>2.6</v>
      </c>
      <c r="T3416">
        <v>0</v>
      </c>
      <c r="U3416" t="s">
        <v>9</v>
      </c>
      <c r="V3416" s="3">
        <v>38344.447916666664</v>
      </c>
      <c r="W3416">
        <v>1</v>
      </c>
      <c r="X3416" s="3">
        <v>38344.47152777778</v>
      </c>
      <c r="Y3416" t="s">
        <v>9</v>
      </c>
      <c r="Z3416">
        <v>2.6</v>
      </c>
      <c r="AA3416">
        <v>0</v>
      </c>
      <c r="AB3416" t="s">
        <v>88</v>
      </c>
    </row>
    <row r="3417" spans="1:28" x14ac:dyDescent="0.25">
      <c r="A3417" t="s">
        <v>74</v>
      </c>
      <c r="B3417" t="s">
        <v>75</v>
      </c>
      <c r="C3417">
        <v>53.649500000000003</v>
      </c>
      <c r="D3417">
        <v>9.9618000000000002</v>
      </c>
      <c r="E3417">
        <v>15</v>
      </c>
      <c r="F3417" s="2">
        <v>38345</v>
      </c>
      <c r="G3417">
        <v>7.4</v>
      </c>
      <c r="H3417" s="3">
        <v>38345.474999999999</v>
      </c>
      <c r="I3417" s="3">
        <v>38345.447916666664</v>
      </c>
      <c r="J3417">
        <v>7.4</v>
      </c>
      <c r="K3417">
        <v>9.8000000000000007</v>
      </c>
      <c r="L3417" s="3">
        <v>38345.47152777778</v>
      </c>
      <c r="M3417" t="s">
        <v>9</v>
      </c>
      <c r="N3417" t="s">
        <v>9</v>
      </c>
      <c r="O3417" t="s">
        <v>9</v>
      </c>
      <c r="P3417" s="3">
        <v>38345.474999999999</v>
      </c>
      <c r="Q3417">
        <v>3.1</v>
      </c>
      <c r="R3417" t="s">
        <v>77</v>
      </c>
      <c r="S3417">
        <v>3.1</v>
      </c>
      <c r="T3417">
        <v>0</v>
      </c>
      <c r="U3417" t="s">
        <v>9</v>
      </c>
      <c r="V3417" s="3">
        <v>38345.447916666664</v>
      </c>
      <c r="W3417">
        <v>1</v>
      </c>
      <c r="X3417" s="3">
        <v>38345.47152777778</v>
      </c>
      <c r="Y3417" t="s">
        <v>9</v>
      </c>
      <c r="Z3417">
        <v>3.1</v>
      </c>
      <c r="AA3417">
        <v>0</v>
      </c>
      <c r="AB3417" t="s">
        <v>88</v>
      </c>
    </row>
    <row r="3418" spans="1:28" x14ac:dyDescent="0.25">
      <c r="A3418" t="s">
        <v>74</v>
      </c>
      <c r="B3418" t="s">
        <v>75</v>
      </c>
      <c r="C3418">
        <v>53.649500000000003</v>
      </c>
      <c r="D3418">
        <v>9.9618000000000002</v>
      </c>
      <c r="E3418">
        <v>15</v>
      </c>
      <c r="F3418" s="2">
        <v>38346</v>
      </c>
      <c r="G3418">
        <v>5</v>
      </c>
      <c r="H3418" s="3">
        <v>38346.474999999999</v>
      </c>
      <c r="I3418" s="3">
        <v>38346.447916666664</v>
      </c>
      <c r="J3418">
        <v>6</v>
      </c>
      <c r="K3418">
        <v>7.4</v>
      </c>
      <c r="L3418" s="3">
        <v>38346.472222222219</v>
      </c>
      <c r="M3418" t="s">
        <v>9</v>
      </c>
      <c r="N3418" t="s">
        <v>9</v>
      </c>
      <c r="O3418" t="s">
        <v>9</v>
      </c>
      <c r="P3418" s="3">
        <v>38346.474999999999</v>
      </c>
      <c r="Q3418">
        <v>5</v>
      </c>
      <c r="R3418" t="s">
        <v>77</v>
      </c>
      <c r="S3418">
        <v>5</v>
      </c>
      <c r="T3418">
        <v>0</v>
      </c>
      <c r="U3418" t="s">
        <v>9</v>
      </c>
      <c r="V3418" s="3">
        <v>38346.447916666664</v>
      </c>
      <c r="W3418">
        <v>1</v>
      </c>
      <c r="X3418" s="3">
        <v>38346.472222222219</v>
      </c>
      <c r="Y3418" t="s">
        <v>9</v>
      </c>
      <c r="Z3418">
        <v>5</v>
      </c>
      <c r="AA3418">
        <v>0</v>
      </c>
      <c r="AB3418" t="s">
        <v>88</v>
      </c>
    </row>
    <row r="3419" spans="1:28" x14ac:dyDescent="0.25">
      <c r="A3419" t="s">
        <v>74</v>
      </c>
      <c r="B3419" t="s">
        <v>75</v>
      </c>
      <c r="C3419">
        <v>53.649500000000003</v>
      </c>
      <c r="D3419">
        <v>9.9618000000000002</v>
      </c>
      <c r="E3419">
        <v>15</v>
      </c>
      <c r="F3419" s="2">
        <v>38347</v>
      </c>
      <c r="G3419">
        <v>-2.5</v>
      </c>
      <c r="H3419" s="3">
        <v>38347.474999999999</v>
      </c>
      <c r="I3419" s="3">
        <v>38347.447916666664</v>
      </c>
      <c r="J3419">
        <v>0</v>
      </c>
      <c r="K3419">
        <v>6</v>
      </c>
      <c r="L3419" s="3">
        <v>38347.472222222219</v>
      </c>
      <c r="M3419" t="s">
        <v>9</v>
      </c>
      <c r="N3419" t="s">
        <v>9</v>
      </c>
      <c r="O3419" t="s">
        <v>9</v>
      </c>
      <c r="P3419" s="3">
        <v>38347.474999999999</v>
      </c>
      <c r="Q3419">
        <v>0</v>
      </c>
      <c r="R3419" t="s">
        <v>76</v>
      </c>
      <c r="S3419">
        <v>0</v>
      </c>
      <c r="T3419">
        <v>0</v>
      </c>
      <c r="U3419" t="s">
        <v>9</v>
      </c>
      <c r="V3419" s="3">
        <v>38347.447916666664</v>
      </c>
      <c r="W3419">
        <v>1</v>
      </c>
      <c r="X3419" s="3">
        <v>38347.472222222219</v>
      </c>
      <c r="Y3419" t="s">
        <v>9</v>
      </c>
      <c r="Z3419">
        <v>0</v>
      </c>
      <c r="AA3419">
        <v>0</v>
      </c>
      <c r="AB3419" t="s">
        <v>88</v>
      </c>
    </row>
    <row r="3420" spans="1:28" x14ac:dyDescent="0.25">
      <c r="A3420" t="s">
        <v>74</v>
      </c>
      <c r="B3420" t="s">
        <v>75</v>
      </c>
      <c r="C3420">
        <v>53.649500000000003</v>
      </c>
      <c r="D3420">
        <v>9.9618000000000002</v>
      </c>
      <c r="E3420">
        <v>15</v>
      </c>
      <c r="F3420" s="2">
        <v>38348</v>
      </c>
      <c r="G3420">
        <v>-1</v>
      </c>
      <c r="H3420" s="3">
        <v>38348.474999999999</v>
      </c>
      <c r="I3420" s="3">
        <v>38348.447916666664</v>
      </c>
      <c r="J3420">
        <v>1</v>
      </c>
      <c r="K3420">
        <v>1</v>
      </c>
      <c r="L3420" s="3">
        <v>38348.472916666666</v>
      </c>
      <c r="M3420" t="s">
        <v>9</v>
      </c>
      <c r="N3420" t="s">
        <v>9</v>
      </c>
      <c r="O3420" t="s">
        <v>9</v>
      </c>
      <c r="P3420" s="3">
        <v>38348.474999999999</v>
      </c>
      <c r="Q3420">
        <v>0</v>
      </c>
      <c r="R3420" t="s">
        <v>76</v>
      </c>
      <c r="S3420">
        <v>0</v>
      </c>
      <c r="T3420">
        <v>0</v>
      </c>
      <c r="U3420" t="s">
        <v>9</v>
      </c>
      <c r="V3420" s="3">
        <v>38348.447916666664</v>
      </c>
      <c r="W3420">
        <v>1</v>
      </c>
      <c r="X3420" s="3">
        <v>38348.472916666666</v>
      </c>
      <c r="Y3420" t="s">
        <v>9</v>
      </c>
      <c r="Z3420">
        <v>0</v>
      </c>
      <c r="AA3420">
        <v>0</v>
      </c>
      <c r="AB3420" t="s">
        <v>88</v>
      </c>
    </row>
    <row r="3421" spans="1:28" x14ac:dyDescent="0.25">
      <c r="A3421" t="s">
        <v>74</v>
      </c>
      <c r="B3421" t="s">
        <v>75</v>
      </c>
      <c r="C3421">
        <v>53.649500000000003</v>
      </c>
      <c r="D3421">
        <v>9.9618000000000002</v>
      </c>
      <c r="E3421">
        <v>15</v>
      </c>
      <c r="F3421" s="2">
        <v>38349</v>
      </c>
      <c r="G3421">
        <v>-1.6</v>
      </c>
      <c r="H3421" s="3">
        <v>38349.474999999999</v>
      </c>
      <c r="I3421" s="3">
        <v>38349.447916666664</v>
      </c>
      <c r="J3421">
        <v>0</v>
      </c>
      <c r="K3421">
        <v>1</v>
      </c>
      <c r="L3421" s="3">
        <v>38349.472916666666</v>
      </c>
      <c r="M3421" t="s">
        <v>9</v>
      </c>
      <c r="N3421" t="s">
        <v>9</v>
      </c>
      <c r="O3421" t="s">
        <v>9</v>
      </c>
      <c r="P3421" s="3">
        <v>38349.474999999999</v>
      </c>
      <c r="Q3421">
        <v>0</v>
      </c>
      <c r="R3421" t="s">
        <v>76</v>
      </c>
      <c r="S3421">
        <v>0</v>
      </c>
      <c r="T3421">
        <v>0</v>
      </c>
      <c r="U3421" t="s">
        <v>9</v>
      </c>
      <c r="V3421" s="3">
        <v>38349.447916666664</v>
      </c>
      <c r="W3421">
        <v>1</v>
      </c>
      <c r="X3421" s="3">
        <v>38349.472916666666</v>
      </c>
      <c r="Y3421" t="s">
        <v>9</v>
      </c>
      <c r="Z3421">
        <v>0</v>
      </c>
      <c r="AA3421">
        <v>0</v>
      </c>
      <c r="AB3421" t="s">
        <v>88</v>
      </c>
    </row>
    <row r="3422" spans="1:28" x14ac:dyDescent="0.25">
      <c r="A3422" t="s">
        <v>74</v>
      </c>
      <c r="B3422" t="s">
        <v>75</v>
      </c>
      <c r="C3422">
        <v>53.649500000000003</v>
      </c>
      <c r="D3422">
        <v>9.9618000000000002</v>
      </c>
      <c r="E3422">
        <v>15</v>
      </c>
      <c r="F3422" s="2">
        <v>38350</v>
      </c>
      <c r="G3422">
        <v>0</v>
      </c>
      <c r="H3422" s="3">
        <v>38350.474999999999</v>
      </c>
      <c r="I3422" s="3">
        <v>38350.447916666664</v>
      </c>
      <c r="J3422">
        <v>2</v>
      </c>
      <c r="K3422">
        <v>2</v>
      </c>
      <c r="L3422" s="3">
        <v>38350.473611111112</v>
      </c>
      <c r="M3422" t="s">
        <v>9</v>
      </c>
      <c r="N3422" t="s">
        <v>9</v>
      </c>
      <c r="O3422" t="s">
        <v>9</v>
      </c>
      <c r="P3422" s="3">
        <v>38350.474999999999</v>
      </c>
      <c r="Q3422">
        <v>1.5</v>
      </c>
      <c r="R3422" t="s">
        <v>85</v>
      </c>
      <c r="S3422">
        <v>1.5</v>
      </c>
      <c r="T3422">
        <v>18</v>
      </c>
      <c r="U3422" t="s">
        <v>9</v>
      </c>
      <c r="V3422" s="3">
        <v>38350.447916666664</v>
      </c>
      <c r="W3422">
        <v>1</v>
      </c>
      <c r="X3422" s="3">
        <v>38350.473611111112</v>
      </c>
      <c r="Y3422" t="s">
        <v>9</v>
      </c>
      <c r="Z3422" t="s">
        <v>9</v>
      </c>
      <c r="AA3422">
        <v>18</v>
      </c>
      <c r="AB3422" t="s">
        <v>88</v>
      </c>
    </row>
    <row r="3423" spans="1:28" x14ac:dyDescent="0.25">
      <c r="A3423" t="s">
        <v>74</v>
      </c>
      <c r="B3423" t="s">
        <v>75</v>
      </c>
      <c r="C3423">
        <v>53.649500000000003</v>
      </c>
      <c r="D3423">
        <v>9.9618000000000002</v>
      </c>
      <c r="E3423">
        <v>15</v>
      </c>
      <c r="F3423" s="2">
        <v>38351</v>
      </c>
      <c r="G3423">
        <v>-0.3</v>
      </c>
      <c r="H3423" s="3">
        <v>38351.474999999999</v>
      </c>
      <c r="I3423" s="3">
        <v>38351.447916666664</v>
      </c>
      <c r="J3423">
        <v>4</v>
      </c>
      <c r="K3423">
        <v>4</v>
      </c>
      <c r="L3423" s="3">
        <v>38351.473611111112</v>
      </c>
      <c r="M3423" t="s">
        <v>9</v>
      </c>
      <c r="N3423" t="s">
        <v>9</v>
      </c>
      <c r="O3423" t="s">
        <v>9</v>
      </c>
      <c r="P3423" s="3">
        <v>38351.474999999999</v>
      </c>
      <c r="Q3423">
        <v>0</v>
      </c>
      <c r="R3423" t="s">
        <v>76</v>
      </c>
      <c r="S3423">
        <v>0</v>
      </c>
      <c r="T3423">
        <v>0</v>
      </c>
      <c r="U3423" t="s">
        <v>9</v>
      </c>
      <c r="V3423" s="3">
        <v>38351.447916666664</v>
      </c>
      <c r="W3423">
        <v>1</v>
      </c>
      <c r="X3423" s="3">
        <v>38351.473611111112</v>
      </c>
      <c r="Y3423" t="s">
        <v>9</v>
      </c>
      <c r="Z3423">
        <v>0</v>
      </c>
      <c r="AA3423">
        <v>0</v>
      </c>
      <c r="AB3423" t="s">
        <v>88</v>
      </c>
    </row>
    <row r="3424" spans="1:28" x14ac:dyDescent="0.25">
      <c r="A3424" t="s">
        <v>74</v>
      </c>
      <c r="B3424" t="s">
        <v>75</v>
      </c>
      <c r="C3424">
        <v>53.649500000000003</v>
      </c>
      <c r="D3424">
        <v>9.9618000000000002</v>
      </c>
      <c r="E3424">
        <v>15</v>
      </c>
      <c r="F3424" s="2">
        <v>38352</v>
      </c>
      <c r="G3424">
        <v>4</v>
      </c>
      <c r="H3424" s="3">
        <v>38352.474999999999</v>
      </c>
      <c r="I3424" s="3">
        <v>38352.447916666664</v>
      </c>
      <c r="J3424">
        <v>8</v>
      </c>
      <c r="K3424">
        <v>8</v>
      </c>
      <c r="L3424" s="3">
        <v>38352.474305555559</v>
      </c>
      <c r="M3424" t="s">
        <v>9</v>
      </c>
      <c r="N3424" t="s">
        <v>9</v>
      </c>
      <c r="O3424" t="s">
        <v>9</v>
      </c>
      <c r="P3424" s="3">
        <v>38352.474999999999</v>
      </c>
      <c r="Q3424">
        <v>4.4000000000000004</v>
      </c>
      <c r="R3424" t="s">
        <v>77</v>
      </c>
      <c r="S3424">
        <v>4.4000000000000004</v>
      </c>
      <c r="T3424">
        <v>0</v>
      </c>
      <c r="U3424" t="s">
        <v>9</v>
      </c>
      <c r="V3424" s="3">
        <v>38352.447916666664</v>
      </c>
      <c r="W3424">
        <v>1</v>
      </c>
      <c r="X3424" s="3">
        <v>38352.474305555559</v>
      </c>
      <c r="Y3424" t="s">
        <v>9</v>
      </c>
      <c r="Z3424">
        <v>4.4000000000000004</v>
      </c>
      <c r="AA3424">
        <v>0</v>
      </c>
      <c r="AB3424" t="s">
        <v>88</v>
      </c>
    </row>
    <row r="3425" spans="1:28" x14ac:dyDescent="0.25">
      <c r="A3425" t="s">
        <v>74</v>
      </c>
      <c r="B3425" t="s">
        <v>75</v>
      </c>
      <c r="C3425">
        <v>53.649500000000003</v>
      </c>
      <c r="D3425">
        <v>9.9618000000000002</v>
      </c>
      <c r="E3425">
        <v>15</v>
      </c>
      <c r="F3425" s="2">
        <v>38353</v>
      </c>
      <c r="G3425">
        <v>2</v>
      </c>
      <c r="H3425" s="3">
        <v>38353.474999999999</v>
      </c>
      <c r="I3425" s="3">
        <v>38353.447916666664</v>
      </c>
      <c r="J3425">
        <v>5</v>
      </c>
      <c r="K3425">
        <v>8</v>
      </c>
      <c r="L3425" s="3">
        <v>38353.474305555559</v>
      </c>
      <c r="M3425" t="s">
        <v>9</v>
      </c>
      <c r="N3425" t="s">
        <v>9</v>
      </c>
      <c r="O3425" t="s">
        <v>9</v>
      </c>
      <c r="P3425" s="3">
        <v>38353.474999999999</v>
      </c>
      <c r="Q3425">
        <v>2.5</v>
      </c>
      <c r="R3425" t="s">
        <v>77</v>
      </c>
      <c r="S3425">
        <v>2.5</v>
      </c>
      <c r="T3425">
        <v>0</v>
      </c>
      <c r="U3425" t="s">
        <v>9</v>
      </c>
      <c r="V3425" s="3">
        <v>38353.447916666664</v>
      </c>
      <c r="W3425">
        <v>1</v>
      </c>
      <c r="X3425" s="3">
        <v>38353.474305555559</v>
      </c>
      <c r="Y3425" t="s">
        <v>9</v>
      </c>
      <c r="Z3425">
        <v>2.5</v>
      </c>
      <c r="AA3425">
        <v>0</v>
      </c>
      <c r="AB3425" t="s">
        <v>88</v>
      </c>
    </row>
    <row r="3426" spans="1:28" x14ac:dyDescent="0.25">
      <c r="A3426" t="s">
        <v>74</v>
      </c>
      <c r="B3426" t="s">
        <v>75</v>
      </c>
      <c r="C3426">
        <v>53.649500000000003</v>
      </c>
      <c r="D3426">
        <v>9.9618000000000002</v>
      </c>
      <c r="E3426">
        <v>15</v>
      </c>
      <c r="F3426" s="2">
        <v>38354</v>
      </c>
      <c r="G3426">
        <v>3.6</v>
      </c>
      <c r="H3426" s="3">
        <v>38354.474999999999</v>
      </c>
      <c r="I3426" s="3">
        <v>38354.447916666664</v>
      </c>
      <c r="J3426">
        <v>6</v>
      </c>
      <c r="K3426">
        <v>8</v>
      </c>
      <c r="L3426" s="3">
        <v>38354.474999999999</v>
      </c>
      <c r="M3426" t="s">
        <v>89</v>
      </c>
      <c r="N3426" t="s">
        <v>9</v>
      </c>
      <c r="O3426" t="s">
        <v>9</v>
      </c>
      <c r="P3426" s="3">
        <v>38354.474999999999</v>
      </c>
      <c r="Q3426">
        <v>1.5</v>
      </c>
      <c r="R3426" t="s">
        <v>77</v>
      </c>
      <c r="S3426">
        <v>1.5</v>
      </c>
      <c r="T3426">
        <v>0</v>
      </c>
      <c r="U3426" t="s">
        <v>9</v>
      </c>
      <c r="V3426" s="3">
        <v>38354.447916666664</v>
      </c>
      <c r="W3426">
        <v>1</v>
      </c>
      <c r="X3426" s="3">
        <v>38354.474999999999</v>
      </c>
      <c r="Y3426" t="s">
        <v>9</v>
      </c>
      <c r="Z3426">
        <v>1.5</v>
      </c>
      <c r="AA3426">
        <v>0</v>
      </c>
      <c r="AB3426" t="s">
        <v>88</v>
      </c>
    </row>
    <row r="3427" spans="1:28" x14ac:dyDescent="0.25">
      <c r="A3427" t="s">
        <v>74</v>
      </c>
      <c r="B3427" t="s">
        <v>75</v>
      </c>
      <c r="C3427">
        <v>53.649500000000003</v>
      </c>
      <c r="D3427">
        <v>9.9618000000000002</v>
      </c>
      <c r="E3427">
        <v>15</v>
      </c>
      <c r="F3427" s="2">
        <v>38355</v>
      </c>
      <c r="G3427">
        <v>1</v>
      </c>
      <c r="H3427" s="3">
        <v>38355.474999999999</v>
      </c>
      <c r="I3427" s="3">
        <v>38355.447916666664</v>
      </c>
      <c r="J3427">
        <v>5</v>
      </c>
      <c r="K3427">
        <v>6</v>
      </c>
      <c r="L3427" s="3">
        <v>38355.474999999999</v>
      </c>
      <c r="M3427" t="s">
        <v>89</v>
      </c>
      <c r="N3427" t="s">
        <v>9</v>
      </c>
      <c r="O3427" t="s">
        <v>9</v>
      </c>
      <c r="P3427" s="3">
        <v>38355.474999999999</v>
      </c>
      <c r="Q3427">
        <v>7</v>
      </c>
      <c r="R3427" t="s">
        <v>77</v>
      </c>
      <c r="S3427">
        <v>7</v>
      </c>
      <c r="T3427">
        <v>0</v>
      </c>
      <c r="U3427" t="s">
        <v>9</v>
      </c>
      <c r="V3427" s="3">
        <v>38355.447916666664</v>
      </c>
      <c r="W3427">
        <v>1</v>
      </c>
      <c r="X3427" s="3">
        <v>38355.474999999999</v>
      </c>
      <c r="Y3427" t="s">
        <v>9</v>
      </c>
      <c r="Z3427">
        <v>7</v>
      </c>
      <c r="AA3427">
        <v>0</v>
      </c>
      <c r="AB3427" t="s">
        <v>88</v>
      </c>
    </row>
    <row r="3428" spans="1:28" x14ac:dyDescent="0.25">
      <c r="A3428" t="s">
        <v>74</v>
      </c>
      <c r="B3428" t="s">
        <v>75</v>
      </c>
      <c r="C3428">
        <v>53.649500000000003</v>
      </c>
      <c r="D3428">
        <v>9.9618000000000002</v>
      </c>
      <c r="E3428">
        <v>15</v>
      </c>
      <c r="F3428" s="2">
        <v>38356</v>
      </c>
      <c r="G3428">
        <v>5</v>
      </c>
      <c r="H3428" s="3">
        <v>38356.474999999999</v>
      </c>
      <c r="I3428" s="3">
        <v>38356.447916666664</v>
      </c>
      <c r="J3428">
        <v>8.5</v>
      </c>
      <c r="K3428">
        <v>8.5</v>
      </c>
      <c r="L3428" s="3">
        <v>38356.475694444445</v>
      </c>
      <c r="M3428" t="s">
        <v>9</v>
      </c>
      <c r="N3428" t="s">
        <v>9</v>
      </c>
      <c r="O3428" t="s">
        <v>9</v>
      </c>
      <c r="P3428" s="3">
        <v>38356.474999999999</v>
      </c>
      <c r="Q3428">
        <v>3.3</v>
      </c>
      <c r="R3428" t="s">
        <v>77</v>
      </c>
      <c r="S3428">
        <v>3.3</v>
      </c>
      <c r="T3428">
        <v>0</v>
      </c>
      <c r="U3428" t="s">
        <v>9</v>
      </c>
      <c r="V3428" s="3">
        <v>38356.447916666664</v>
      </c>
      <c r="W3428">
        <v>1</v>
      </c>
      <c r="X3428" s="3">
        <v>38356.475694444445</v>
      </c>
      <c r="Y3428" t="s">
        <v>9</v>
      </c>
      <c r="Z3428">
        <v>3.3</v>
      </c>
      <c r="AA3428">
        <v>0</v>
      </c>
      <c r="AB3428" t="s">
        <v>88</v>
      </c>
    </row>
    <row r="3429" spans="1:28" x14ac:dyDescent="0.25">
      <c r="A3429" t="s">
        <v>74</v>
      </c>
      <c r="B3429" t="s">
        <v>75</v>
      </c>
      <c r="C3429">
        <v>53.649500000000003</v>
      </c>
      <c r="D3429">
        <v>9.9618000000000002</v>
      </c>
      <c r="E3429">
        <v>15</v>
      </c>
      <c r="F3429" s="2">
        <v>38357</v>
      </c>
      <c r="G3429">
        <v>4.5</v>
      </c>
      <c r="H3429" s="3">
        <v>38357.474999999999</v>
      </c>
      <c r="I3429" s="3">
        <v>38357.447916666664</v>
      </c>
      <c r="J3429">
        <v>6</v>
      </c>
      <c r="K3429">
        <v>9</v>
      </c>
      <c r="L3429" s="3">
        <v>38357.475694444445</v>
      </c>
      <c r="M3429" t="s">
        <v>9</v>
      </c>
      <c r="N3429" t="s">
        <v>9</v>
      </c>
      <c r="O3429" t="s">
        <v>9</v>
      </c>
      <c r="P3429" s="3">
        <v>38357.474999999999</v>
      </c>
      <c r="Q3429">
        <v>1.5</v>
      </c>
      <c r="R3429" t="s">
        <v>77</v>
      </c>
      <c r="S3429">
        <v>1.5</v>
      </c>
      <c r="T3429">
        <v>0</v>
      </c>
      <c r="U3429" t="s">
        <v>9</v>
      </c>
      <c r="V3429" s="3">
        <v>38357.447916666664</v>
      </c>
      <c r="W3429">
        <v>1</v>
      </c>
      <c r="X3429" s="3">
        <v>38357.475694444445</v>
      </c>
      <c r="Y3429" t="s">
        <v>9</v>
      </c>
      <c r="Z3429">
        <v>1.5</v>
      </c>
      <c r="AA3429">
        <v>0</v>
      </c>
      <c r="AB3429" t="s">
        <v>88</v>
      </c>
    </row>
    <row r="3430" spans="1:28" x14ac:dyDescent="0.25">
      <c r="A3430" t="s">
        <v>74</v>
      </c>
      <c r="B3430" t="s">
        <v>75</v>
      </c>
      <c r="C3430">
        <v>53.649500000000003</v>
      </c>
      <c r="D3430">
        <v>9.9618000000000002</v>
      </c>
      <c r="E3430">
        <v>15</v>
      </c>
      <c r="F3430" s="2">
        <v>38358</v>
      </c>
      <c r="G3430">
        <v>5</v>
      </c>
      <c r="H3430" s="3">
        <v>38358.474999999999</v>
      </c>
      <c r="I3430" s="3">
        <v>38358.447916666664</v>
      </c>
      <c r="J3430">
        <v>6</v>
      </c>
      <c r="K3430">
        <v>7</v>
      </c>
      <c r="L3430" s="3">
        <v>38358.476388888892</v>
      </c>
      <c r="M3430" t="s">
        <v>9</v>
      </c>
      <c r="N3430" t="s">
        <v>9</v>
      </c>
      <c r="O3430" t="s">
        <v>9</v>
      </c>
      <c r="P3430" s="3">
        <v>38358.474999999999</v>
      </c>
      <c r="Q3430">
        <v>1.9</v>
      </c>
      <c r="R3430" t="s">
        <v>77</v>
      </c>
      <c r="S3430">
        <v>1.9</v>
      </c>
      <c r="T3430">
        <v>0</v>
      </c>
      <c r="U3430" t="s">
        <v>9</v>
      </c>
      <c r="V3430" s="3">
        <v>38358.447916666664</v>
      </c>
      <c r="W3430">
        <v>1</v>
      </c>
      <c r="X3430" s="3">
        <v>38358.476388888892</v>
      </c>
      <c r="Y3430" t="s">
        <v>9</v>
      </c>
      <c r="Z3430">
        <v>1.9</v>
      </c>
      <c r="AA3430">
        <v>0</v>
      </c>
      <c r="AB3430" t="s">
        <v>88</v>
      </c>
    </row>
    <row r="3431" spans="1:28" x14ac:dyDescent="0.25">
      <c r="A3431" t="s">
        <v>74</v>
      </c>
      <c r="B3431" t="s">
        <v>75</v>
      </c>
      <c r="C3431">
        <v>53.649500000000003</v>
      </c>
      <c r="D3431">
        <v>9.9618000000000002</v>
      </c>
      <c r="E3431">
        <v>15</v>
      </c>
      <c r="F3431" s="2">
        <v>38359</v>
      </c>
      <c r="G3431">
        <v>5</v>
      </c>
      <c r="H3431" s="3">
        <v>38359.474999999999</v>
      </c>
      <c r="I3431" s="3">
        <v>38359.447916666664</v>
      </c>
      <c r="J3431">
        <v>10.5</v>
      </c>
      <c r="K3431">
        <v>10.5</v>
      </c>
      <c r="L3431" s="3">
        <v>38359.476388888892</v>
      </c>
      <c r="M3431" t="s">
        <v>9</v>
      </c>
      <c r="N3431" t="s">
        <v>9</v>
      </c>
      <c r="O3431" t="s">
        <v>9</v>
      </c>
      <c r="P3431" s="3">
        <v>38359.474999999999</v>
      </c>
      <c r="Q3431">
        <v>0</v>
      </c>
      <c r="R3431" t="s">
        <v>76</v>
      </c>
      <c r="S3431">
        <v>0</v>
      </c>
      <c r="T3431">
        <v>0</v>
      </c>
      <c r="U3431" t="s">
        <v>9</v>
      </c>
      <c r="V3431" s="3">
        <v>38359.447916666664</v>
      </c>
      <c r="W3431">
        <v>1</v>
      </c>
      <c r="X3431" s="3">
        <v>38359.476388888892</v>
      </c>
      <c r="Y3431" t="s">
        <v>9</v>
      </c>
      <c r="Z3431">
        <v>0</v>
      </c>
      <c r="AA3431">
        <v>0</v>
      </c>
      <c r="AB3431" t="s">
        <v>88</v>
      </c>
    </row>
    <row r="3432" spans="1:28" x14ac:dyDescent="0.25">
      <c r="A3432" t="s">
        <v>74</v>
      </c>
      <c r="B3432" t="s">
        <v>75</v>
      </c>
      <c r="C3432">
        <v>53.649500000000003</v>
      </c>
      <c r="D3432">
        <v>9.9618000000000002</v>
      </c>
      <c r="E3432">
        <v>15</v>
      </c>
      <c r="F3432" s="2">
        <v>38360</v>
      </c>
      <c r="G3432">
        <v>10</v>
      </c>
      <c r="H3432" s="3">
        <v>38360.474999999999</v>
      </c>
      <c r="I3432" s="3">
        <v>38360.447916666664</v>
      </c>
      <c r="J3432">
        <v>10</v>
      </c>
      <c r="K3432">
        <v>12</v>
      </c>
      <c r="L3432" s="3">
        <v>38360.476388888892</v>
      </c>
      <c r="M3432" t="s">
        <v>9</v>
      </c>
      <c r="N3432" t="s">
        <v>9</v>
      </c>
      <c r="O3432" t="s">
        <v>9</v>
      </c>
      <c r="P3432" s="3">
        <v>38360.474999999999</v>
      </c>
      <c r="Q3432">
        <v>0</v>
      </c>
      <c r="R3432" t="s">
        <v>76</v>
      </c>
      <c r="S3432">
        <v>0</v>
      </c>
      <c r="T3432">
        <v>0</v>
      </c>
      <c r="U3432" t="s">
        <v>9</v>
      </c>
      <c r="V3432" s="3">
        <v>38360.447916666664</v>
      </c>
      <c r="W3432">
        <v>1</v>
      </c>
      <c r="X3432" s="3">
        <v>38360.476388888892</v>
      </c>
      <c r="Y3432" t="s">
        <v>9</v>
      </c>
      <c r="Z3432">
        <v>0</v>
      </c>
      <c r="AA3432">
        <v>0</v>
      </c>
      <c r="AB3432" t="s">
        <v>88</v>
      </c>
    </row>
    <row r="3433" spans="1:28" x14ac:dyDescent="0.25">
      <c r="A3433" t="s">
        <v>74</v>
      </c>
      <c r="B3433" t="s">
        <v>75</v>
      </c>
      <c r="C3433">
        <v>53.649500000000003</v>
      </c>
      <c r="D3433">
        <v>9.9618000000000002</v>
      </c>
      <c r="E3433">
        <v>15</v>
      </c>
      <c r="F3433" s="2">
        <v>38361</v>
      </c>
      <c r="G3433">
        <v>5</v>
      </c>
      <c r="H3433" s="3">
        <v>38361.474999999999</v>
      </c>
      <c r="I3433" s="3">
        <v>38361.447916666664</v>
      </c>
      <c r="J3433">
        <v>8</v>
      </c>
      <c r="K3433">
        <v>11</v>
      </c>
      <c r="L3433" s="3">
        <v>38361.477083333331</v>
      </c>
      <c r="M3433" t="s">
        <v>9</v>
      </c>
      <c r="N3433" t="s">
        <v>9</v>
      </c>
      <c r="O3433" t="s">
        <v>9</v>
      </c>
      <c r="P3433" s="3">
        <v>38361.474999999999</v>
      </c>
      <c r="Q3433">
        <v>0</v>
      </c>
      <c r="R3433" t="s">
        <v>76</v>
      </c>
      <c r="S3433">
        <v>0</v>
      </c>
      <c r="T3433">
        <v>0</v>
      </c>
      <c r="U3433" t="s">
        <v>9</v>
      </c>
      <c r="V3433" s="3">
        <v>38361.447916666664</v>
      </c>
      <c r="W3433">
        <v>1</v>
      </c>
      <c r="X3433" s="3">
        <v>38361.477083333331</v>
      </c>
      <c r="Y3433" t="s">
        <v>9</v>
      </c>
      <c r="Z3433">
        <v>0</v>
      </c>
      <c r="AA3433">
        <v>0</v>
      </c>
      <c r="AB3433" t="s">
        <v>88</v>
      </c>
    </row>
    <row r="3434" spans="1:28" x14ac:dyDescent="0.25">
      <c r="A3434" t="s">
        <v>74</v>
      </c>
      <c r="B3434" t="s">
        <v>75</v>
      </c>
      <c r="C3434">
        <v>53.649500000000003</v>
      </c>
      <c r="D3434">
        <v>9.9618000000000002</v>
      </c>
      <c r="E3434">
        <v>15</v>
      </c>
      <c r="F3434" s="2">
        <v>38362</v>
      </c>
      <c r="G3434">
        <v>7</v>
      </c>
      <c r="H3434" s="3">
        <v>38362.474999999999</v>
      </c>
      <c r="I3434" s="3">
        <v>38362.447916666664</v>
      </c>
      <c r="J3434">
        <v>13</v>
      </c>
      <c r="K3434">
        <v>13</v>
      </c>
      <c r="L3434" s="3">
        <v>38362.477083333331</v>
      </c>
      <c r="M3434" t="s">
        <v>9</v>
      </c>
      <c r="N3434" t="s">
        <v>9</v>
      </c>
      <c r="O3434" t="s">
        <v>9</v>
      </c>
      <c r="P3434" s="3">
        <v>38362.474999999999</v>
      </c>
      <c r="Q3434">
        <v>0</v>
      </c>
      <c r="R3434" t="s">
        <v>76</v>
      </c>
      <c r="S3434">
        <v>0</v>
      </c>
      <c r="T3434">
        <v>0</v>
      </c>
      <c r="U3434" t="s">
        <v>9</v>
      </c>
      <c r="V3434" s="3">
        <v>38362.447916666664</v>
      </c>
      <c r="W3434">
        <v>1</v>
      </c>
      <c r="X3434" s="3">
        <v>38362.477083333331</v>
      </c>
      <c r="Y3434" t="s">
        <v>9</v>
      </c>
      <c r="Z3434">
        <v>0</v>
      </c>
      <c r="AA3434">
        <v>0</v>
      </c>
      <c r="AB3434" t="s">
        <v>88</v>
      </c>
    </row>
    <row r="3435" spans="1:28" x14ac:dyDescent="0.25">
      <c r="A3435" t="s">
        <v>74</v>
      </c>
      <c r="B3435" t="s">
        <v>75</v>
      </c>
      <c r="C3435">
        <v>53.649500000000003</v>
      </c>
      <c r="D3435">
        <v>9.9618000000000002</v>
      </c>
      <c r="E3435">
        <v>15</v>
      </c>
      <c r="F3435" s="2">
        <v>38363</v>
      </c>
      <c r="G3435">
        <v>7</v>
      </c>
      <c r="H3435" s="3">
        <v>38363.474999999999</v>
      </c>
      <c r="I3435" s="3">
        <v>38363.447916666664</v>
      </c>
      <c r="J3435">
        <v>8</v>
      </c>
      <c r="K3435">
        <v>10</v>
      </c>
      <c r="L3435" s="3">
        <v>38363.477777777778</v>
      </c>
      <c r="M3435" t="s">
        <v>9</v>
      </c>
      <c r="N3435" t="s">
        <v>9</v>
      </c>
      <c r="O3435" t="s">
        <v>9</v>
      </c>
      <c r="P3435" s="3">
        <v>38363.474999999999</v>
      </c>
      <c r="Q3435">
        <v>0.7</v>
      </c>
      <c r="R3435" t="s">
        <v>77</v>
      </c>
      <c r="S3435">
        <v>0.7</v>
      </c>
      <c r="T3435">
        <v>0</v>
      </c>
      <c r="U3435" t="s">
        <v>9</v>
      </c>
      <c r="V3435" s="3">
        <v>38363.447916666664</v>
      </c>
      <c r="W3435">
        <v>1</v>
      </c>
      <c r="X3435" s="3">
        <v>38363.477777777778</v>
      </c>
      <c r="Y3435" t="s">
        <v>9</v>
      </c>
      <c r="Z3435">
        <v>0.7</v>
      </c>
      <c r="AA3435">
        <v>0</v>
      </c>
      <c r="AB3435" t="s">
        <v>88</v>
      </c>
    </row>
    <row r="3436" spans="1:28" x14ac:dyDescent="0.25">
      <c r="A3436" t="s">
        <v>74</v>
      </c>
      <c r="B3436" t="s">
        <v>75</v>
      </c>
      <c r="C3436">
        <v>53.649500000000003</v>
      </c>
      <c r="D3436">
        <v>9.9618000000000002</v>
      </c>
      <c r="E3436">
        <v>15</v>
      </c>
      <c r="F3436" s="2">
        <v>38364</v>
      </c>
      <c r="G3436">
        <v>7</v>
      </c>
      <c r="H3436" s="3">
        <v>38364.474999999999</v>
      </c>
      <c r="I3436" s="3">
        <v>38364.447916666664</v>
      </c>
      <c r="J3436">
        <v>8</v>
      </c>
      <c r="K3436">
        <v>10</v>
      </c>
      <c r="L3436" s="3">
        <v>38364.477777777778</v>
      </c>
      <c r="M3436" t="s">
        <v>9</v>
      </c>
      <c r="N3436" t="s">
        <v>9</v>
      </c>
      <c r="O3436" t="s">
        <v>9</v>
      </c>
      <c r="P3436" s="3">
        <v>38364.474999999999</v>
      </c>
      <c r="Q3436">
        <v>0.7</v>
      </c>
      <c r="R3436" t="s">
        <v>77</v>
      </c>
      <c r="S3436">
        <v>0.7</v>
      </c>
      <c r="T3436">
        <v>0</v>
      </c>
      <c r="U3436" t="s">
        <v>9</v>
      </c>
      <c r="V3436" s="3">
        <v>38364.447916666664</v>
      </c>
      <c r="W3436">
        <v>1</v>
      </c>
      <c r="X3436" s="3">
        <v>38364.477777777778</v>
      </c>
      <c r="Y3436" t="s">
        <v>9</v>
      </c>
      <c r="Z3436">
        <v>0.7</v>
      </c>
      <c r="AA3436">
        <v>0</v>
      </c>
      <c r="AB3436" t="s">
        <v>88</v>
      </c>
    </row>
    <row r="3437" spans="1:28" x14ac:dyDescent="0.25">
      <c r="A3437" t="s">
        <v>74</v>
      </c>
      <c r="B3437" t="s">
        <v>75</v>
      </c>
      <c r="C3437">
        <v>53.649500000000003</v>
      </c>
      <c r="D3437">
        <v>9.9618000000000002</v>
      </c>
      <c r="E3437">
        <v>15</v>
      </c>
      <c r="F3437" s="2">
        <v>38365</v>
      </c>
      <c r="G3437">
        <v>3</v>
      </c>
      <c r="H3437" s="3">
        <v>38365.474999999999</v>
      </c>
      <c r="I3437" s="3">
        <v>38365.447916666664</v>
      </c>
      <c r="J3437">
        <v>3</v>
      </c>
      <c r="K3437">
        <v>8</v>
      </c>
      <c r="L3437" s="3">
        <v>38365.477777777778</v>
      </c>
      <c r="M3437" t="s">
        <v>9</v>
      </c>
      <c r="N3437" t="s">
        <v>9</v>
      </c>
      <c r="O3437" t="s">
        <v>9</v>
      </c>
      <c r="P3437" s="3">
        <v>38365.474999999999</v>
      </c>
      <c r="Q3437">
        <v>4.3</v>
      </c>
      <c r="R3437" t="s">
        <v>77</v>
      </c>
      <c r="S3437">
        <v>4.3</v>
      </c>
      <c r="T3437">
        <v>0</v>
      </c>
      <c r="U3437" t="s">
        <v>9</v>
      </c>
      <c r="V3437" s="3">
        <v>38365.447916666664</v>
      </c>
      <c r="W3437">
        <v>1</v>
      </c>
      <c r="X3437" s="3">
        <v>38365.477777777778</v>
      </c>
      <c r="Y3437" t="s">
        <v>9</v>
      </c>
      <c r="Z3437">
        <v>4.3</v>
      </c>
      <c r="AA3437">
        <v>0</v>
      </c>
      <c r="AB3437" t="s">
        <v>88</v>
      </c>
    </row>
    <row r="3438" spans="1:28" x14ac:dyDescent="0.25">
      <c r="A3438" t="s">
        <v>74</v>
      </c>
      <c r="B3438" t="s">
        <v>75</v>
      </c>
      <c r="C3438">
        <v>53.649500000000003</v>
      </c>
      <c r="D3438">
        <v>9.9618000000000002</v>
      </c>
      <c r="E3438">
        <v>15</v>
      </c>
      <c r="F3438" s="2">
        <v>38366</v>
      </c>
      <c r="G3438">
        <v>1.5</v>
      </c>
      <c r="H3438" s="3">
        <v>38366.474999999999</v>
      </c>
      <c r="I3438" s="3">
        <v>38366.447916666664</v>
      </c>
      <c r="J3438">
        <v>5.5</v>
      </c>
      <c r="K3438">
        <v>5.5</v>
      </c>
      <c r="L3438" s="3">
        <v>38366.478472222225</v>
      </c>
      <c r="M3438" t="s">
        <v>9</v>
      </c>
      <c r="N3438" t="s">
        <v>9</v>
      </c>
      <c r="O3438" t="s">
        <v>9</v>
      </c>
      <c r="P3438" s="3">
        <v>38366.474999999999</v>
      </c>
      <c r="Q3438">
        <v>1.4</v>
      </c>
      <c r="R3438" t="s">
        <v>77</v>
      </c>
      <c r="S3438">
        <v>1.4</v>
      </c>
      <c r="T3438">
        <v>0</v>
      </c>
      <c r="U3438" t="s">
        <v>9</v>
      </c>
      <c r="V3438" s="3">
        <v>38366.447916666664</v>
      </c>
      <c r="W3438">
        <v>1</v>
      </c>
      <c r="X3438" s="3">
        <v>38366.478472222225</v>
      </c>
      <c r="Y3438" t="s">
        <v>9</v>
      </c>
      <c r="Z3438">
        <v>1.4</v>
      </c>
      <c r="AA3438">
        <v>0</v>
      </c>
      <c r="AB3438" t="s">
        <v>88</v>
      </c>
    </row>
    <row r="3439" spans="1:28" x14ac:dyDescent="0.25">
      <c r="A3439" t="s">
        <v>74</v>
      </c>
      <c r="B3439" t="s">
        <v>75</v>
      </c>
      <c r="C3439">
        <v>53.649500000000003</v>
      </c>
      <c r="D3439">
        <v>9.9618000000000002</v>
      </c>
      <c r="E3439">
        <v>15</v>
      </c>
      <c r="F3439" s="2">
        <v>38367</v>
      </c>
      <c r="G3439">
        <v>0</v>
      </c>
      <c r="H3439" s="3">
        <v>38367.474999999999</v>
      </c>
      <c r="I3439" s="3">
        <v>38367.447916666664</v>
      </c>
      <c r="J3439">
        <v>4</v>
      </c>
      <c r="K3439">
        <v>6</v>
      </c>
      <c r="L3439" s="3">
        <v>38367.478472222225</v>
      </c>
      <c r="M3439" t="s">
        <v>9</v>
      </c>
      <c r="N3439" t="s">
        <v>9</v>
      </c>
      <c r="O3439" t="s">
        <v>9</v>
      </c>
      <c r="P3439" s="3">
        <v>38367.474999999999</v>
      </c>
      <c r="Q3439">
        <v>0</v>
      </c>
      <c r="R3439" t="s">
        <v>76</v>
      </c>
      <c r="S3439">
        <v>0</v>
      </c>
      <c r="T3439">
        <v>0</v>
      </c>
      <c r="U3439" t="s">
        <v>9</v>
      </c>
      <c r="V3439" s="3">
        <v>38367.447916666664</v>
      </c>
      <c r="W3439">
        <v>1</v>
      </c>
      <c r="X3439" s="3">
        <v>38367.478472222225</v>
      </c>
      <c r="Y3439" t="s">
        <v>9</v>
      </c>
      <c r="Z3439">
        <v>0</v>
      </c>
      <c r="AA3439">
        <v>0</v>
      </c>
      <c r="AB3439" t="s">
        <v>88</v>
      </c>
    </row>
    <row r="3440" spans="1:28" x14ac:dyDescent="0.25">
      <c r="A3440" t="s">
        <v>74</v>
      </c>
      <c r="B3440" t="s">
        <v>75</v>
      </c>
      <c r="C3440">
        <v>53.649500000000003</v>
      </c>
      <c r="D3440">
        <v>9.9618000000000002</v>
      </c>
      <c r="E3440">
        <v>15</v>
      </c>
      <c r="F3440" s="2">
        <v>38368</v>
      </c>
      <c r="G3440">
        <v>-2.5</v>
      </c>
      <c r="H3440" s="3">
        <v>38368.474999999999</v>
      </c>
      <c r="I3440" s="3">
        <v>38368.447916666664</v>
      </c>
      <c r="J3440">
        <v>0</v>
      </c>
      <c r="K3440">
        <v>5</v>
      </c>
      <c r="L3440" s="3">
        <v>38368.478472222225</v>
      </c>
      <c r="M3440" t="s">
        <v>9</v>
      </c>
      <c r="N3440" t="s">
        <v>9</v>
      </c>
      <c r="O3440" t="s">
        <v>9</v>
      </c>
      <c r="P3440" s="3">
        <v>38368.474999999999</v>
      </c>
      <c r="Q3440">
        <v>0</v>
      </c>
      <c r="R3440" t="s">
        <v>76</v>
      </c>
      <c r="S3440">
        <v>0</v>
      </c>
      <c r="T3440">
        <v>0</v>
      </c>
      <c r="U3440" t="s">
        <v>9</v>
      </c>
      <c r="V3440" s="3">
        <v>38368.447916666664</v>
      </c>
      <c r="W3440">
        <v>1</v>
      </c>
      <c r="X3440" s="3">
        <v>38368.478472222225</v>
      </c>
      <c r="Y3440" t="s">
        <v>9</v>
      </c>
      <c r="Z3440">
        <v>0</v>
      </c>
      <c r="AA3440">
        <v>0</v>
      </c>
      <c r="AB3440" t="s">
        <v>88</v>
      </c>
    </row>
    <row r="3441" spans="1:28" x14ac:dyDescent="0.25">
      <c r="A3441" t="s">
        <v>74</v>
      </c>
      <c r="B3441" t="s">
        <v>75</v>
      </c>
      <c r="C3441">
        <v>53.649500000000003</v>
      </c>
      <c r="D3441">
        <v>9.9618000000000002</v>
      </c>
      <c r="E3441">
        <v>15</v>
      </c>
      <c r="F3441" s="2">
        <v>38370</v>
      </c>
      <c r="G3441" t="s">
        <v>9</v>
      </c>
      <c r="H3441" s="3">
        <v>38370.474999999999</v>
      </c>
      <c r="I3441" s="3">
        <v>38370.447916666664</v>
      </c>
      <c r="J3441">
        <v>4</v>
      </c>
      <c r="K3441" t="s">
        <v>9</v>
      </c>
      <c r="L3441" s="3">
        <v>38370.479166666664</v>
      </c>
      <c r="M3441" t="s">
        <v>9</v>
      </c>
      <c r="N3441" t="s">
        <v>9</v>
      </c>
      <c r="O3441" t="s">
        <v>9</v>
      </c>
      <c r="P3441" s="3">
        <v>38370.474999999999</v>
      </c>
      <c r="Q3441">
        <v>5.0999999999999996</v>
      </c>
      <c r="R3441" t="s">
        <v>77</v>
      </c>
      <c r="S3441">
        <v>5.0999999999999996</v>
      </c>
      <c r="T3441">
        <v>0</v>
      </c>
      <c r="U3441" t="s">
        <v>9</v>
      </c>
      <c r="V3441" s="3">
        <v>38370.447916666664</v>
      </c>
      <c r="W3441">
        <v>1</v>
      </c>
      <c r="X3441" s="3">
        <v>38370.479166666664</v>
      </c>
      <c r="Y3441" t="s">
        <v>9</v>
      </c>
      <c r="Z3441">
        <v>5.0999999999999996</v>
      </c>
      <c r="AA3441">
        <v>0</v>
      </c>
      <c r="AB3441" t="s">
        <v>88</v>
      </c>
    </row>
    <row r="3442" spans="1:28" x14ac:dyDescent="0.25">
      <c r="A3442" t="s">
        <v>74</v>
      </c>
      <c r="B3442" t="s">
        <v>75</v>
      </c>
      <c r="C3442">
        <v>53.649500000000003</v>
      </c>
      <c r="D3442">
        <v>9.9618000000000002</v>
      </c>
      <c r="E3442">
        <v>15</v>
      </c>
      <c r="F3442" s="2">
        <v>38371</v>
      </c>
      <c r="G3442">
        <v>0.8</v>
      </c>
      <c r="H3442" s="3">
        <v>38371.474999999999</v>
      </c>
      <c r="I3442" s="3">
        <v>38371.447916666664</v>
      </c>
      <c r="J3442">
        <v>3.3</v>
      </c>
      <c r="K3442">
        <v>4.4000000000000004</v>
      </c>
      <c r="L3442" s="3">
        <v>38371.479166666664</v>
      </c>
      <c r="M3442" t="s">
        <v>9</v>
      </c>
      <c r="N3442" t="s">
        <v>9</v>
      </c>
      <c r="O3442" t="s">
        <v>9</v>
      </c>
      <c r="P3442" s="3">
        <v>38371.474999999999</v>
      </c>
      <c r="Q3442">
        <v>0.7</v>
      </c>
      <c r="R3442" t="s">
        <v>77</v>
      </c>
      <c r="S3442">
        <v>0.7</v>
      </c>
      <c r="T3442">
        <v>0</v>
      </c>
      <c r="U3442" t="s">
        <v>9</v>
      </c>
      <c r="V3442" s="3">
        <v>38371.447916666664</v>
      </c>
      <c r="W3442">
        <v>1</v>
      </c>
      <c r="X3442" s="3">
        <v>38371.479166666664</v>
      </c>
      <c r="Y3442" t="s">
        <v>9</v>
      </c>
      <c r="Z3442">
        <v>0.7</v>
      </c>
      <c r="AA3442">
        <v>0</v>
      </c>
      <c r="AB3442" t="s">
        <v>88</v>
      </c>
    </row>
    <row r="3443" spans="1:28" x14ac:dyDescent="0.25">
      <c r="A3443" t="s">
        <v>74</v>
      </c>
      <c r="B3443" t="s">
        <v>75</v>
      </c>
      <c r="C3443">
        <v>53.649500000000003</v>
      </c>
      <c r="D3443">
        <v>9.9618000000000002</v>
      </c>
      <c r="E3443">
        <v>15</v>
      </c>
      <c r="F3443" s="2">
        <v>38372</v>
      </c>
      <c r="G3443">
        <v>2</v>
      </c>
      <c r="H3443" s="3">
        <v>38372.474999999999</v>
      </c>
      <c r="I3443" s="3">
        <v>38372.447916666664</v>
      </c>
      <c r="J3443">
        <v>5</v>
      </c>
      <c r="K3443">
        <v>6</v>
      </c>
      <c r="L3443" s="3">
        <v>38372.479861111111</v>
      </c>
      <c r="M3443" t="s">
        <v>9</v>
      </c>
      <c r="N3443" t="s">
        <v>9</v>
      </c>
      <c r="O3443" t="s">
        <v>9</v>
      </c>
      <c r="P3443" s="3">
        <v>38372.474999999999</v>
      </c>
      <c r="Q3443">
        <v>6.3</v>
      </c>
      <c r="R3443" t="s">
        <v>77</v>
      </c>
      <c r="S3443">
        <v>6.3</v>
      </c>
      <c r="T3443">
        <v>0</v>
      </c>
      <c r="U3443" t="s">
        <v>9</v>
      </c>
      <c r="V3443" s="3">
        <v>38372.447916666664</v>
      </c>
      <c r="W3443">
        <v>1</v>
      </c>
      <c r="X3443" s="3">
        <v>38372.479861111111</v>
      </c>
      <c r="Y3443" t="s">
        <v>9</v>
      </c>
      <c r="Z3443">
        <v>6.3</v>
      </c>
      <c r="AA3443">
        <v>0</v>
      </c>
      <c r="AB3443" t="s">
        <v>88</v>
      </c>
    </row>
    <row r="3444" spans="1:28" x14ac:dyDescent="0.25">
      <c r="A3444" t="s">
        <v>74</v>
      </c>
      <c r="B3444" t="s">
        <v>75</v>
      </c>
      <c r="C3444">
        <v>53.649500000000003</v>
      </c>
      <c r="D3444">
        <v>9.9618000000000002</v>
      </c>
      <c r="E3444">
        <v>15</v>
      </c>
      <c r="F3444" s="2">
        <v>38373</v>
      </c>
      <c r="G3444">
        <v>4</v>
      </c>
      <c r="H3444" s="3">
        <v>38373.474999999999</v>
      </c>
      <c r="I3444" s="3">
        <v>38373.447916666664</v>
      </c>
      <c r="J3444">
        <v>5.5</v>
      </c>
      <c r="K3444">
        <v>8</v>
      </c>
      <c r="L3444" s="3">
        <v>38373.479861111111</v>
      </c>
      <c r="M3444" t="s">
        <v>9</v>
      </c>
      <c r="N3444" t="s">
        <v>9</v>
      </c>
      <c r="O3444" t="s">
        <v>9</v>
      </c>
      <c r="P3444" s="3">
        <v>38373.474999999999</v>
      </c>
      <c r="Q3444">
        <v>5.8</v>
      </c>
      <c r="R3444" t="s">
        <v>77</v>
      </c>
      <c r="S3444">
        <v>5.8</v>
      </c>
      <c r="T3444">
        <v>0</v>
      </c>
      <c r="U3444" t="s">
        <v>9</v>
      </c>
      <c r="V3444" s="3">
        <v>38373.447916666664</v>
      </c>
      <c r="W3444">
        <v>1</v>
      </c>
      <c r="X3444" s="3">
        <v>38373.479861111111</v>
      </c>
      <c r="Y3444" t="s">
        <v>9</v>
      </c>
      <c r="Z3444">
        <v>5.8</v>
      </c>
      <c r="AA3444">
        <v>0</v>
      </c>
      <c r="AB3444" t="s">
        <v>88</v>
      </c>
    </row>
    <row r="3445" spans="1:28" x14ac:dyDescent="0.25">
      <c r="A3445" t="s">
        <v>74</v>
      </c>
      <c r="B3445" t="s">
        <v>75</v>
      </c>
      <c r="C3445">
        <v>53.649500000000003</v>
      </c>
      <c r="D3445">
        <v>9.9618000000000002</v>
      </c>
      <c r="E3445">
        <v>15</v>
      </c>
      <c r="F3445" s="2">
        <v>38374</v>
      </c>
      <c r="G3445">
        <v>-0.3</v>
      </c>
      <c r="H3445" s="3">
        <v>38374.474999999999</v>
      </c>
      <c r="I3445" s="3">
        <v>38374.447916666664</v>
      </c>
      <c r="J3445">
        <v>3.5</v>
      </c>
      <c r="K3445">
        <v>5.5</v>
      </c>
      <c r="L3445" s="3">
        <v>38374.479861111111</v>
      </c>
      <c r="M3445" t="s">
        <v>9</v>
      </c>
      <c r="N3445" t="s">
        <v>9</v>
      </c>
      <c r="O3445" t="s">
        <v>9</v>
      </c>
      <c r="P3445" s="3">
        <v>38374.474999999999</v>
      </c>
      <c r="Q3445">
        <v>3.4</v>
      </c>
      <c r="R3445" t="s">
        <v>77</v>
      </c>
      <c r="S3445">
        <v>3.4</v>
      </c>
      <c r="T3445">
        <v>0</v>
      </c>
      <c r="U3445" t="s">
        <v>9</v>
      </c>
      <c r="V3445" s="3">
        <v>38374.447916666664</v>
      </c>
      <c r="W3445">
        <v>1</v>
      </c>
      <c r="X3445" s="3">
        <v>38374.479861111111</v>
      </c>
      <c r="Y3445" t="s">
        <v>9</v>
      </c>
      <c r="Z3445">
        <v>3.4</v>
      </c>
      <c r="AA3445">
        <v>0</v>
      </c>
      <c r="AB3445" t="s">
        <v>88</v>
      </c>
    </row>
    <row r="3446" spans="1:28" x14ac:dyDescent="0.25">
      <c r="A3446" t="s">
        <v>74</v>
      </c>
      <c r="B3446" t="s">
        <v>75</v>
      </c>
      <c r="C3446">
        <v>53.649500000000003</v>
      </c>
      <c r="D3446">
        <v>9.9618000000000002</v>
      </c>
      <c r="E3446">
        <v>15</v>
      </c>
      <c r="F3446" s="2">
        <v>38375</v>
      </c>
      <c r="G3446">
        <v>-1.5</v>
      </c>
      <c r="H3446" s="3">
        <v>38375.474999999999</v>
      </c>
      <c r="I3446" s="3">
        <v>38375.447916666664</v>
      </c>
      <c r="J3446">
        <v>3</v>
      </c>
      <c r="K3446">
        <v>5</v>
      </c>
      <c r="L3446" s="3">
        <v>38375.480555555558</v>
      </c>
      <c r="M3446" t="s">
        <v>9</v>
      </c>
      <c r="N3446" t="s">
        <v>9</v>
      </c>
      <c r="O3446" t="s">
        <v>9</v>
      </c>
      <c r="P3446" s="3">
        <v>38375.474999999999</v>
      </c>
      <c r="Q3446">
        <v>0</v>
      </c>
      <c r="R3446" t="s">
        <v>76</v>
      </c>
      <c r="S3446">
        <v>0</v>
      </c>
      <c r="T3446">
        <v>0</v>
      </c>
      <c r="U3446" t="s">
        <v>9</v>
      </c>
      <c r="V3446" s="3">
        <v>38375.447916666664</v>
      </c>
      <c r="W3446">
        <v>1</v>
      </c>
      <c r="X3446" s="3">
        <v>38375.480555555558</v>
      </c>
      <c r="Y3446" t="s">
        <v>9</v>
      </c>
      <c r="Z3446">
        <v>0</v>
      </c>
      <c r="AA3446">
        <v>0</v>
      </c>
      <c r="AB3446" t="s">
        <v>88</v>
      </c>
    </row>
    <row r="3447" spans="1:28" x14ac:dyDescent="0.25">
      <c r="A3447" t="s">
        <v>74</v>
      </c>
      <c r="B3447" t="s">
        <v>75</v>
      </c>
      <c r="C3447">
        <v>53.649500000000003</v>
      </c>
      <c r="D3447">
        <v>9.9618000000000002</v>
      </c>
      <c r="E3447">
        <v>15</v>
      </c>
      <c r="F3447" s="2">
        <v>38376</v>
      </c>
      <c r="G3447">
        <v>-1</v>
      </c>
      <c r="H3447" s="3">
        <v>38376.474999999999</v>
      </c>
      <c r="I3447" s="3">
        <v>38376.447916666664</v>
      </c>
      <c r="J3447">
        <v>0.9</v>
      </c>
      <c r="K3447">
        <v>3</v>
      </c>
      <c r="L3447" s="3">
        <v>38376.480555555558</v>
      </c>
      <c r="M3447" t="s">
        <v>9</v>
      </c>
      <c r="N3447" t="s">
        <v>9</v>
      </c>
      <c r="O3447" t="s">
        <v>9</v>
      </c>
      <c r="P3447" s="3">
        <v>38376.474999999999</v>
      </c>
      <c r="Q3447">
        <v>0.4</v>
      </c>
      <c r="R3447" t="s">
        <v>77</v>
      </c>
      <c r="S3447">
        <v>0.4</v>
      </c>
      <c r="T3447">
        <v>0</v>
      </c>
      <c r="U3447" t="s">
        <v>9</v>
      </c>
      <c r="V3447" s="3">
        <v>38376.447916666664</v>
      </c>
      <c r="W3447">
        <v>1</v>
      </c>
      <c r="X3447" s="3">
        <v>38376.480555555558</v>
      </c>
      <c r="Y3447" t="s">
        <v>9</v>
      </c>
      <c r="Z3447">
        <v>0.4</v>
      </c>
      <c r="AA3447">
        <v>0</v>
      </c>
      <c r="AB3447" t="s">
        <v>88</v>
      </c>
    </row>
    <row r="3448" spans="1:28" x14ac:dyDescent="0.25">
      <c r="A3448" t="s">
        <v>74</v>
      </c>
      <c r="B3448" t="s">
        <v>75</v>
      </c>
      <c r="C3448">
        <v>53.649500000000003</v>
      </c>
      <c r="D3448">
        <v>9.9618000000000002</v>
      </c>
      <c r="E3448">
        <v>15</v>
      </c>
      <c r="F3448" s="2">
        <v>38377</v>
      </c>
      <c r="G3448">
        <v>-3.9</v>
      </c>
      <c r="H3448" s="3">
        <v>38377.474999999999</v>
      </c>
      <c r="I3448" s="3">
        <v>38377.447916666664</v>
      </c>
      <c r="J3448">
        <v>-0.6</v>
      </c>
      <c r="K3448">
        <v>1.6</v>
      </c>
      <c r="L3448" s="3">
        <v>38377.480555555558</v>
      </c>
      <c r="M3448" t="s">
        <v>9</v>
      </c>
      <c r="N3448" t="s">
        <v>9</v>
      </c>
      <c r="O3448" t="s">
        <v>9</v>
      </c>
      <c r="P3448" s="3">
        <v>38377.474999999999</v>
      </c>
      <c r="Q3448">
        <v>0</v>
      </c>
      <c r="R3448" t="s">
        <v>87</v>
      </c>
      <c r="S3448">
        <v>0</v>
      </c>
      <c r="T3448">
        <v>5</v>
      </c>
      <c r="U3448" t="s">
        <v>9</v>
      </c>
      <c r="V3448" s="3">
        <v>38377.447916666664</v>
      </c>
      <c r="W3448">
        <v>1</v>
      </c>
      <c r="X3448" s="3">
        <v>38377.480555555558</v>
      </c>
      <c r="Y3448" t="s">
        <v>9</v>
      </c>
      <c r="Z3448" t="s">
        <v>9</v>
      </c>
      <c r="AA3448">
        <v>5</v>
      </c>
      <c r="AB3448" t="s">
        <v>88</v>
      </c>
    </row>
    <row r="3449" spans="1:28" x14ac:dyDescent="0.25">
      <c r="A3449" t="s">
        <v>74</v>
      </c>
      <c r="B3449" t="s">
        <v>75</v>
      </c>
      <c r="C3449">
        <v>53.649500000000003</v>
      </c>
      <c r="D3449">
        <v>9.9618000000000002</v>
      </c>
      <c r="E3449">
        <v>15</v>
      </c>
      <c r="F3449" s="2">
        <v>38378</v>
      </c>
      <c r="G3449">
        <v>-3.5</v>
      </c>
      <c r="H3449" s="3">
        <v>38378.474999999999</v>
      </c>
      <c r="I3449" s="3">
        <v>38378.447916666664</v>
      </c>
      <c r="J3449">
        <v>-0.2</v>
      </c>
      <c r="K3449">
        <v>0</v>
      </c>
      <c r="L3449" s="3">
        <v>38378.480555555558</v>
      </c>
      <c r="M3449" t="s">
        <v>9</v>
      </c>
      <c r="N3449" t="s">
        <v>9</v>
      </c>
      <c r="O3449" t="s">
        <v>9</v>
      </c>
      <c r="P3449" s="3">
        <v>38378.474999999999</v>
      </c>
      <c r="Q3449">
        <v>0</v>
      </c>
      <c r="R3449" t="s">
        <v>76</v>
      </c>
      <c r="S3449">
        <v>0</v>
      </c>
      <c r="T3449">
        <v>0</v>
      </c>
      <c r="U3449" t="s">
        <v>9</v>
      </c>
      <c r="V3449" s="3">
        <v>38378.447916666664</v>
      </c>
      <c r="W3449">
        <v>1</v>
      </c>
      <c r="X3449" s="3">
        <v>38378.480555555558</v>
      </c>
      <c r="Y3449" t="s">
        <v>9</v>
      </c>
      <c r="Z3449">
        <v>0</v>
      </c>
      <c r="AA3449">
        <v>0</v>
      </c>
      <c r="AB3449" t="s">
        <v>88</v>
      </c>
    </row>
    <row r="3450" spans="1:28" x14ac:dyDescent="0.25">
      <c r="A3450" t="s">
        <v>74</v>
      </c>
      <c r="B3450" t="s">
        <v>75</v>
      </c>
      <c r="C3450">
        <v>53.649500000000003</v>
      </c>
      <c r="D3450">
        <v>9.9618000000000002</v>
      </c>
      <c r="E3450">
        <v>15</v>
      </c>
      <c r="F3450" s="2">
        <v>38379</v>
      </c>
      <c r="G3450">
        <v>-3.1</v>
      </c>
      <c r="H3450" s="3">
        <v>38379.474999999999</v>
      </c>
      <c r="I3450" s="3">
        <v>38379.447916666664</v>
      </c>
      <c r="J3450">
        <v>-1.2</v>
      </c>
      <c r="K3450">
        <v>0.7</v>
      </c>
      <c r="L3450" s="3">
        <v>38379.480555555558</v>
      </c>
      <c r="M3450" t="s">
        <v>9</v>
      </c>
      <c r="N3450" t="s">
        <v>9</v>
      </c>
      <c r="O3450" t="s">
        <v>9</v>
      </c>
      <c r="P3450" s="3">
        <v>38379.474999999999</v>
      </c>
      <c r="Q3450">
        <v>0.4</v>
      </c>
      <c r="R3450" t="s">
        <v>85</v>
      </c>
      <c r="S3450">
        <v>0.4</v>
      </c>
      <c r="T3450">
        <v>6</v>
      </c>
      <c r="U3450" t="s">
        <v>9</v>
      </c>
      <c r="V3450" s="3">
        <v>38379.447916666664</v>
      </c>
      <c r="W3450">
        <v>1</v>
      </c>
      <c r="X3450" s="3">
        <v>38379.480555555558</v>
      </c>
      <c r="Y3450" t="s">
        <v>9</v>
      </c>
      <c r="Z3450" t="s">
        <v>9</v>
      </c>
      <c r="AA3450">
        <v>6</v>
      </c>
      <c r="AB3450" t="s">
        <v>88</v>
      </c>
    </row>
    <row r="3451" spans="1:28" x14ac:dyDescent="0.25">
      <c r="A3451" t="s">
        <v>74</v>
      </c>
      <c r="B3451" t="s">
        <v>75</v>
      </c>
      <c r="C3451">
        <v>53.649500000000003</v>
      </c>
      <c r="D3451">
        <v>9.9618000000000002</v>
      </c>
      <c r="E3451">
        <v>15</v>
      </c>
      <c r="F3451" s="2">
        <v>38380</v>
      </c>
      <c r="G3451">
        <v>-1.9</v>
      </c>
      <c r="H3451" s="3">
        <v>38380.474999999999</v>
      </c>
      <c r="I3451" s="3">
        <v>38380.447916666664</v>
      </c>
      <c r="J3451">
        <v>-0.3</v>
      </c>
      <c r="K3451">
        <v>0.2</v>
      </c>
      <c r="L3451" s="3">
        <v>38380.481249999997</v>
      </c>
      <c r="M3451" t="s">
        <v>9</v>
      </c>
      <c r="N3451" t="s">
        <v>9</v>
      </c>
      <c r="O3451" t="s">
        <v>9</v>
      </c>
      <c r="P3451" s="3">
        <v>38380.474999999999</v>
      </c>
      <c r="Q3451">
        <v>0</v>
      </c>
      <c r="R3451" t="s">
        <v>87</v>
      </c>
      <c r="S3451">
        <v>0</v>
      </c>
      <c r="T3451">
        <v>5</v>
      </c>
      <c r="U3451" t="s">
        <v>9</v>
      </c>
      <c r="V3451" s="3">
        <v>38380.447916666664</v>
      </c>
      <c r="W3451">
        <v>1</v>
      </c>
      <c r="X3451" s="3">
        <v>38380.481249999997</v>
      </c>
      <c r="Y3451" t="s">
        <v>9</v>
      </c>
      <c r="Z3451" t="s">
        <v>9</v>
      </c>
      <c r="AA3451">
        <v>5</v>
      </c>
      <c r="AB3451" t="s">
        <v>88</v>
      </c>
    </row>
    <row r="3452" spans="1:28" x14ac:dyDescent="0.25">
      <c r="A3452" t="s">
        <v>74</v>
      </c>
      <c r="B3452" t="s">
        <v>75</v>
      </c>
      <c r="C3452">
        <v>53.649500000000003</v>
      </c>
      <c r="D3452">
        <v>9.9618000000000002</v>
      </c>
      <c r="E3452">
        <v>15</v>
      </c>
      <c r="F3452" s="2">
        <v>38381</v>
      </c>
      <c r="G3452">
        <v>-7.6</v>
      </c>
      <c r="H3452" s="3">
        <v>38381.474999999999</v>
      </c>
      <c r="I3452" s="3">
        <v>38381.447916666664</v>
      </c>
      <c r="J3452">
        <v>-2.2999999999999998</v>
      </c>
      <c r="K3452">
        <v>0.6</v>
      </c>
      <c r="L3452" s="3">
        <v>38381.481249999997</v>
      </c>
      <c r="M3452" t="s">
        <v>9</v>
      </c>
      <c r="N3452" t="s">
        <v>9</v>
      </c>
      <c r="O3452" t="s">
        <v>9</v>
      </c>
      <c r="P3452" s="3">
        <v>38381.474999999999</v>
      </c>
      <c r="Q3452">
        <v>0</v>
      </c>
      <c r="R3452" t="s">
        <v>76</v>
      </c>
      <c r="S3452">
        <v>0</v>
      </c>
      <c r="T3452">
        <v>0</v>
      </c>
      <c r="U3452" t="s">
        <v>9</v>
      </c>
      <c r="V3452" s="3">
        <v>38381.447916666664</v>
      </c>
      <c r="W3452">
        <v>1</v>
      </c>
      <c r="X3452" s="3">
        <v>38381.481249999997</v>
      </c>
      <c r="Y3452" t="s">
        <v>9</v>
      </c>
      <c r="Z3452">
        <v>0</v>
      </c>
      <c r="AA3452">
        <v>0</v>
      </c>
      <c r="AB3452" t="s">
        <v>88</v>
      </c>
    </row>
    <row r="3453" spans="1:28" x14ac:dyDescent="0.25">
      <c r="A3453" t="s">
        <v>74</v>
      </c>
      <c r="B3453" t="s">
        <v>75</v>
      </c>
      <c r="C3453">
        <v>53.649500000000003</v>
      </c>
      <c r="D3453">
        <v>9.9618000000000002</v>
      </c>
      <c r="E3453">
        <v>15</v>
      </c>
      <c r="F3453" s="2">
        <v>38382</v>
      </c>
      <c r="G3453">
        <v>4</v>
      </c>
      <c r="H3453" s="3">
        <v>38382.474999999999</v>
      </c>
      <c r="I3453" s="3">
        <v>38382.447916666664</v>
      </c>
      <c r="J3453">
        <v>6.6</v>
      </c>
      <c r="K3453">
        <v>6.6</v>
      </c>
      <c r="L3453" s="3">
        <v>38382.481249999997</v>
      </c>
      <c r="M3453" t="s">
        <v>9</v>
      </c>
      <c r="N3453" t="s">
        <v>9</v>
      </c>
      <c r="O3453" t="s">
        <v>9</v>
      </c>
      <c r="P3453" s="3">
        <v>38382.474999999999</v>
      </c>
      <c r="Q3453">
        <v>0</v>
      </c>
      <c r="R3453" t="s">
        <v>76</v>
      </c>
      <c r="S3453">
        <v>0</v>
      </c>
      <c r="T3453">
        <v>0</v>
      </c>
      <c r="U3453" t="s">
        <v>9</v>
      </c>
      <c r="V3453" s="3">
        <v>38382.447916666664</v>
      </c>
      <c r="W3453">
        <v>1</v>
      </c>
      <c r="X3453" s="3">
        <v>38382.481249999997</v>
      </c>
      <c r="Y3453" t="s">
        <v>9</v>
      </c>
      <c r="Z3453">
        <v>0</v>
      </c>
      <c r="AA3453">
        <v>0</v>
      </c>
      <c r="AB3453" t="s">
        <v>88</v>
      </c>
    </row>
    <row r="3454" spans="1:28" x14ac:dyDescent="0.25">
      <c r="A3454" t="s">
        <v>74</v>
      </c>
      <c r="B3454" t="s">
        <v>75</v>
      </c>
      <c r="C3454">
        <v>53.649500000000003</v>
      </c>
      <c r="D3454">
        <v>9.9618000000000002</v>
      </c>
      <c r="E3454">
        <v>15</v>
      </c>
      <c r="F3454" s="2">
        <v>38383</v>
      </c>
      <c r="G3454">
        <v>4</v>
      </c>
      <c r="H3454" s="3">
        <v>38383.474999999999</v>
      </c>
      <c r="I3454" s="3">
        <v>38383.447916666664</v>
      </c>
      <c r="J3454">
        <v>6.6</v>
      </c>
      <c r="K3454">
        <v>6.6</v>
      </c>
      <c r="L3454" s="3">
        <v>38383.481249999997</v>
      </c>
      <c r="M3454" t="s">
        <v>9</v>
      </c>
      <c r="N3454" t="s">
        <v>9</v>
      </c>
      <c r="O3454" t="s">
        <v>9</v>
      </c>
      <c r="P3454" s="3">
        <v>38383.474999999999</v>
      </c>
      <c r="Q3454">
        <v>0</v>
      </c>
      <c r="R3454" t="s">
        <v>76</v>
      </c>
      <c r="S3454">
        <v>0</v>
      </c>
      <c r="T3454">
        <v>0</v>
      </c>
      <c r="U3454" t="s">
        <v>9</v>
      </c>
      <c r="V3454" s="3">
        <v>38383.447916666664</v>
      </c>
      <c r="W3454">
        <v>1</v>
      </c>
      <c r="X3454" s="3">
        <v>38383.481249999997</v>
      </c>
      <c r="Y3454" t="s">
        <v>9</v>
      </c>
      <c r="Z3454">
        <v>0</v>
      </c>
      <c r="AA3454">
        <v>0</v>
      </c>
      <c r="AB3454" t="s">
        <v>88</v>
      </c>
    </row>
    <row r="3455" spans="1:28" x14ac:dyDescent="0.25">
      <c r="A3455" t="s">
        <v>74</v>
      </c>
      <c r="B3455" t="s">
        <v>75</v>
      </c>
      <c r="C3455">
        <v>53.649500000000003</v>
      </c>
      <c r="D3455">
        <v>9.9618000000000002</v>
      </c>
      <c r="E3455">
        <v>15</v>
      </c>
      <c r="F3455" s="2">
        <v>38384</v>
      </c>
      <c r="G3455">
        <v>-0.4</v>
      </c>
      <c r="H3455" s="3">
        <v>38384.474999999999</v>
      </c>
      <c r="I3455" s="3">
        <v>38384.447916666664</v>
      </c>
      <c r="J3455">
        <v>4</v>
      </c>
      <c r="K3455">
        <v>6.6</v>
      </c>
      <c r="L3455" s="3">
        <v>38384.481249999997</v>
      </c>
      <c r="M3455" t="s">
        <v>9</v>
      </c>
      <c r="N3455" t="s">
        <v>9</v>
      </c>
      <c r="O3455" t="s">
        <v>9</v>
      </c>
      <c r="P3455" s="3">
        <v>38384.474999999999</v>
      </c>
      <c r="Q3455">
        <v>0</v>
      </c>
      <c r="R3455" t="s">
        <v>76</v>
      </c>
      <c r="S3455">
        <v>0</v>
      </c>
      <c r="T3455">
        <v>0</v>
      </c>
      <c r="U3455" t="s">
        <v>9</v>
      </c>
      <c r="V3455" s="3">
        <v>38384.447916666664</v>
      </c>
      <c r="W3455">
        <v>1</v>
      </c>
      <c r="X3455" s="3">
        <v>38384.481249999997</v>
      </c>
      <c r="Y3455" t="s">
        <v>9</v>
      </c>
      <c r="Z3455">
        <v>0</v>
      </c>
      <c r="AA3455">
        <v>0</v>
      </c>
      <c r="AB3455" t="s">
        <v>88</v>
      </c>
    </row>
    <row r="3456" spans="1:28" x14ac:dyDescent="0.25">
      <c r="A3456" t="s">
        <v>74</v>
      </c>
      <c r="B3456" t="s">
        <v>75</v>
      </c>
      <c r="C3456">
        <v>53.649500000000003</v>
      </c>
      <c r="D3456">
        <v>9.9618000000000002</v>
      </c>
      <c r="E3456">
        <v>15</v>
      </c>
      <c r="F3456" s="2">
        <v>38385</v>
      </c>
      <c r="G3456">
        <v>2</v>
      </c>
      <c r="H3456" s="3">
        <v>38385.474999999999</v>
      </c>
      <c r="I3456" s="3">
        <v>38385.447916666664</v>
      </c>
      <c r="J3456">
        <v>3</v>
      </c>
      <c r="K3456">
        <v>4</v>
      </c>
      <c r="L3456" s="3">
        <v>38385.481249999997</v>
      </c>
      <c r="M3456" t="s">
        <v>9</v>
      </c>
      <c r="N3456" t="s">
        <v>9</v>
      </c>
      <c r="O3456" t="s">
        <v>9</v>
      </c>
      <c r="P3456" s="3">
        <v>38385.474999999999</v>
      </c>
      <c r="Q3456">
        <v>0.4</v>
      </c>
      <c r="R3456" t="s">
        <v>77</v>
      </c>
      <c r="S3456">
        <v>0.4</v>
      </c>
      <c r="T3456">
        <v>0</v>
      </c>
      <c r="U3456" t="s">
        <v>9</v>
      </c>
      <c r="V3456" s="3">
        <v>38385.447916666664</v>
      </c>
      <c r="W3456">
        <v>1</v>
      </c>
      <c r="X3456" s="3">
        <v>38385.481249999997</v>
      </c>
      <c r="Y3456" t="s">
        <v>9</v>
      </c>
      <c r="Z3456">
        <v>0.4</v>
      </c>
      <c r="AA3456">
        <v>0</v>
      </c>
      <c r="AB3456" t="s">
        <v>88</v>
      </c>
    </row>
    <row r="3457" spans="1:28" x14ac:dyDescent="0.25">
      <c r="A3457" t="s">
        <v>74</v>
      </c>
      <c r="B3457" t="s">
        <v>75</v>
      </c>
      <c r="C3457">
        <v>53.649500000000003</v>
      </c>
      <c r="D3457">
        <v>9.9618000000000002</v>
      </c>
      <c r="E3457">
        <v>15</v>
      </c>
      <c r="F3457" s="2">
        <v>38386</v>
      </c>
      <c r="G3457">
        <v>2</v>
      </c>
      <c r="H3457" s="3">
        <v>38386.474999999999</v>
      </c>
      <c r="I3457" s="3">
        <v>38386.447916666664</v>
      </c>
      <c r="J3457">
        <v>3</v>
      </c>
      <c r="K3457">
        <v>4</v>
      </c>
      <c r="L3457" s="3">
        <v>38386.481944444444</v>
      </c>
      <c r="M3457" t="s">
        <v>9</v>
      </c>
      <c r="N3457" t="s">
        <v>9</v>
      </c>
      <c r="O3457" t="s">
        <v>9</v>
      </c>
      <c r="P3457" s="3">
        <v>38386.474999999999</v>
      </c>
      <c r="Q3457">
        <v>0.4</v>
      </c>
      <c r="R3457" t="s">
        <v>77</v>
      </c>
      <c r="S3457">
        <v>0.4</v>
      </c>
      <c r="T3457">
        <v>0</v>
      </c>
      <c r="U3457" t="s">
        <v>9</v>
      </c>
      <c r="V3457" s="3">
        <v>38386.447916666664</v>
      </c>
      <c r="W3457">
        <v>1</v>
      </c>
      <c r="X3457" s="3">
        <v>38386.481944444444</v>
      </c>
      <c r="Y3457" t="s">
        <v>9</v>
      </c>
      <c r="Z3457">
        <v>0.4</v>
      </c>
      <c r="AA3457">
        <v>0</v>
      </c>
      <c r="AB3457" t="s">
        <v>88</v>
      </c>
    </row>
    <row r="3458" spans="1:28" x14ac:dyDescent="0.25">
      <c r="A3458" t="s">
        <v>74</v>
      </c>
      <c r="B3458" t="s">
        <v>75</v>
      </c>
      <c r="C3458">
        <v>53.649500000000003</v>
      </c>
      <c r="D3458">
        <v>9.9618000000000002</v>
      </c>
      <c r="E3458">
        <v>15</v>
      </c>
      <c r="F3458" s="2">
        <v>38387</v>
      </c>
      <c r="G3458">
        <v>3</v>
      </c>
      <c r="H3458" s="3">
        <v>38387.474999999999</v>
      </c>
      <c r="I3458" s="3">
        <v>38387.447916666664</v>
      </c>
      <c r="J3458">
        <v>3</v>
      </c>
      <c r="K3458">
        <v>5</v>
      </c>
      <c r="L3458" s="3">
        <v>38387.481944444444</v>
      </c>
      <c r="M3458" t="s">
        <v>9</v>
      </c>
      <c r="N3458" t="s">
        <v>9</v>
      </c>
      <c r="O3458" t="s">
        <v>9</v>
      </c>
      <c r="P3458" s="3">
        <v>38387.474999999999</v>
      </c>
      <c r="Q3458">
        <v>0.4</v>
      </c>
      <c r="R3458" t="s">
        <v>77</v>
      </c>
      <c r="S3458">
        <v>0.4</v>
      </c>
      <c r="T3458">
        <v>0</v>
      </c>
      <c r="U3458" t="s">
        <v>9</v>
      </c>
      <c r="V3458" s="3">
        <v>38387.447916666664</v>
      </c>
      <c r="W3458">
        <v>1</v>
      </c>
      <c r="X3458" s="3">
        <v>38387.481944444444</v>
      </c>
      <c r="Y3458" t="s">
        <v>9</v>
      </c>
      <c r="Z3458">
        <v>0.4</v>
      </c>
      <c r="AA3458">
        <v>0</v>
      </c>
      <c r="AB3458" t="s">
        <v>88</v>
      </c>
    </row>
    <row r="3459" spans="1:28" x14ac:dyDescent="0.25">
      <c r="A3459" t="s">
        <v>74</v>
      </c>
      <c r="B3459" t="s">
        <v>75</v>
      </c>
      <c r="C3459">
        <v>53.649500000000003</v>
      </c>
      <c r="D3459">
        <v>9.9618000000000002</v>
      </c>
      <c r="E3459">
        <v>15</v>
      </c>
      <c r="F3459" s="2">
        <v>38388</v>
      </c>
      <c r="G3459">
        <v>4</v>
      </c>
      <c r="H3459" s="3">
        <v>38388.474999999999</v>
      </c>
      <c r="I3459" s="3">
        <v>38388.447916666664</v>
      </c>
      <c r="J3459">
        <v>5</v>
      </c>
      <c r="K3459">
        <v>7</v>
      </c>
      <c r="L3459" s="3">
        <v>38388.481944444444</v>
      </c>
      <c r="M3459" t="s">
        <v>9</v>
      </c>
      <c r="N3459" t="s">
        <v>9</v>
      </c>
      <c r="O3459" t="s">
        <v>9</v>
      </c>
      <c r="P3459" s="3">
        <v>38388.474999999999</v>
      </c>
      <c r="Q3459">
        <v>0</v>
      </c>
      <c r="R3459" t="s">
        <v>76</v>
      </c>
      <c r="S3459">
        <v>0</v>
      </c>
      <c r="T3459">
        <v>0</v>
      </c>
      <c r="U3459" t="s">
        <v>9</v>
      </c>
      <c r="V3459" s="3">
        <v>38388.447916666664</v>
      </c>
      <c r="W3459">
        <v>1</v>
      </c>
      <c r="X3459" s="3">
        <v>38388.481944444444</v>
      </c>
      <c r="Y3459" t="s">
        <v>9</v>
      </c>
      <c r="Z3459">
        <v>0</v>
      </c>
      <c r="AA3459">
        <v>0</v>
      </c>
      <c r="AB3459" t="s">
        <v>88</v>
      </c>
    </row>
    <row r="3460" spans="1:28" x14ac:dyDescent="0.25">
      <c r="A3460" t="s">
        <v>74</v>
      </c>
      <c r="B3460" t="s">
        <v>75</v>
      </c>
      <c r="C3460">
        <v>53.649500000000003</v>
      </c>
      <c r="D3460">
        <v>9.9618000000000002</v>
      </c>
      <c r="E3460">
        <v>15</v>
      </c>
      <c r="F3460" s="2">
        <v>38389</v>
      </c>
      <c r="G3460">
        <v>-3.4</v>
      </c>
      <c r="H3460" s="3">
        <v>38389.474999999999</v>
      </c>
      <c r="I3460" s="3">
        <v>38389.447916666664</v>
      </c>
      <c r="J3460">
        <v>-1.4</v>
      </c>
      <c r="K3460">
        <v>5.4</v>
      </c>
      <c r="L3460" s="3">
        <v>38389.481944444444</v>
      </c>
      <c r="M3460" t="s">
        <v>9</v>
      </c>
      <c r="N3460" t="s">
        <v>9</v>
      </c>
      <c r="O3460" t="s">
        <v>9</v>
      </c>
      <c r="P3460" s="3">
        <v>38389.474999999999</v>
      </c>
      <c r="Q3460">
        <v>0.4</v>
      </c>
      <c r="R3460" t="s">
        <v>77</v>
      </c>
      <c r="S3460">
        <v>0.4</v>
      </c>
      <c r="T3460">
        <v>0</v>
      </c>
      <c r="U3460" t="s">
        <v>9</v>
      </c>
      <c r="V3460" s="3">
        <v>38389.447916666664</v>
      </c>
      <c r="W3460">
        <v>1</v>
      </c>
      <c r="X3460" s="3">
        <v>38389.481944444444</v>
      </c>
      <c r="Y3460" t="s">
        <v>9</v>
      </c>
      <c r="Z3460">
        <v>0.4</v>
      </c>
      <c r="AA3460">
        <v>0</v>
      </c>
      <c r="AB3460" t="s">
        <v>88</v>
      </c>
    </row>
    <row r="3461" spans="1:28" x14ac:dyDescent="0.25">
      <c r="A3461" t="s">
        <v>74</v>
      </c>
      <c r="B3461" t="s">
        <v>75</v>
      </c>
      <c r="C3461">
        <v>53.649500000000003</v>
      </c>
      <c r="D3461">
        <v>9.9618000000000002</v>
      </c>
      <c r="E3461">
        <v>15</v>
      </c>
      <c r="F3461" s="2">
        <v>38390</v>
      </c>
      <c r="G3461">
        <v>-5.2</v>
      </c>
      <c r="H3461" s="3">
        <v>38390.474999999999</v>
      </c>
      <c r="I3461" s="3">
        <v>38390.447916666664</v>
      </c>
      <c r="J3461">
        <v>-1</v>
      </c>
      <c r="K3461">
        <v>0.5</v>
      </c>
      <c r="L3461" s="3">
        <v>38390.481944444444</v>
      </c>
      <c r="M3461" t="s">
        <v>9</v>
      </c>
      <c r="N3461" t="s">
        <v>9</v>
      </c>
      <c r="O3461" t="s">
        <v>9</v>
      </c>
      <c r="P3461" s="3">
        <v>38390.474999999999</v>
      </c>
      <c r="Q3461">
        <v>0</v>
      </c>
      <c r="R3461" t="s">
        <v>76</v>
      </c>
      <c r="S3461">
        <v>0</v>
      </c>
      <c r="T3461">
        <v>0</v>
      </c>
      <c r="U3461" t="s">
        <v>9</v>
      </c>
      <c r="V3461" s="3">
        <v>38390.447916666664</v>
      </c>
      <c r="W3461">
        <v>1</v>
      </c>
      <c r="X3461" s="3">
        <v>38390.481944444444</v>
      </c>
      <c r="Y3461" t="s">
        <v>9</v>
      </c>
      <c r="Z3461">
        <v>0</v>
      </c>
      <c r="AA3461">
        <v>0</v>
      </c>
      <c r="AB3461" t="s">
        <v>88</v>
      </c>
    </row>
    <row r="3462" spans="1:28" x14ac:dyDescent="0.25">
      <c r="A3462" t="s">
        <v>74</v>
      </c>
      <c r="B3462" t="s">
        <v>75</v>
      </c>
      <c r="C3462">
        <v>53.649500000000003</v>
      </c>
      <c r="D3462">
        <v>9.9618000000000002</v>
      </c>
      <c r="E3462">
        <v>15</v>
      </c>
      <c r="F3462" s="2">
        <v>38391</v>
      </c>
      <c r="G3462">
        <v>-6</v>
      </c>
      <c r="H3462" s="3">
        <v>38391.474999999999</v>
      </c>
      <c r="I3462" s="3">
        <v>38391.447916666664</v>
      </c>
      <c r="J3462">
        <v>-2</v>
      </c>
      <c r="K3462">
        <v>0.8</v>
      </c>
      <c r="L3462" s="3">
        <v>38391.481944444444</v>
      </c>
      <c r="M3462" t="s">
        <v>9</v>
      </c>
      <c r="N3462" t="s">
        <v>9</v>
      </c>
      <c r="O3462" t="s">
        <v>9</v>
      </c>
      <c r="P3462" s="3">
        <v>38391.474999999999</v>
      </c>
      <c r="Q3462">
        <v>0</v>
      </c>
      <c r="R3462" t="s">
        <v>76</v>
      </c>
      <c r="S3462">
        <v>0</v>
      </c>
      <c r="T3462">
        <v>0</v>
      </c>
      <c r="U3462" t="s">
        <v>9</v>
      </c>
      <c r="V3462" s="3">
        <v>38391.447916666664</v>
      </c>
      <c r="W3462">
        <v>1</v>
      </c>
      <c r="X3462" s="3">
        <v>38391.481944444444</v>
      </c>
      <c r="Y3462" t="s">
        <v>9</v>
      </c>
      <c r="Z3462">
        <v>0</v>
      </c>
      <c r="AA3462">
        <v>0</v>
      </c>
      <c r="AB3462" t="s">
        <v>88</v>
      </c>
    </row>
    <row r="3463" spans="1:28" x14ac:dyDescent="0.25">
      <c r="A3463" t="s">
        <v>74</v>
      </c>
      <c r="B3463" t="s">
        <v>75</v>
      </c>
      <c r="C3463">
        <v>53.649500000000003</v>
      </c>
      <c r="D3463">
        <v>9.9618000000000002</v>
      </c>
      <c r="E3463">
        <v>15</v>
      </c>
      <c r="F3463" s="2">
        <v>38392</v>
      </c>
      <c r="G3463">
        <v>-7.1</v>
      </c>
      <c r="H3463" s="3">
        <v>38392.474999999999</v>
      </c>
      <c r="I3463" s="3">
        <v>38392.447916666664</v>
      </c>
      <c r="J3463">
        <v>0.3</v>
      </c>
      <c r="K3463">
        <v>0.7</v>
      </c>
      <c r="L3463" s="3">
        <v>38392.481944444444</v>
      </c>
      <c r="M3463" t="s">
        <v>9</v>
      </c>
      <c r="N3463" t="s">
        <v>9</v>
      </c>
      <c r="O3463" t="s">
        <v>9</v>
      </c>
      <c r="P3463" s="3">
        <v>38392.474999999999</v>
      </c>
      <c r="Q3463">
        <v>0</v>
      </c>
      <c r="R3463" t="s">
        <v>76</v>
      </c>
      <c r="S3463">
        <v>0</v>
      </c>
      <c r="T3463">
        <v>0</v>
      </c>
      <c r="U3463" t="s">
        <v>9</v>
      </c>
      <c r="V3463" s="3">
        <v>38392.447916666664</v>
      </c>
      <c r="W3463">
        <v>1</v>
      </c>
      <c r="X3463" s="3">
        <v>38392.481944444444</v>
      </c>
      <c r="Y3463" t="s">
        <v>9</v>
      </c>
      <c r="Z3463">
        <v>0</v>
      </c>
      <c r="AA3463">
        <v>0</v>
      </c>
      <c r="AB3463" t="s">
        <v>88</v>
      </c>
    </row>
    <row r="3464" spans="1:28" x14ac:dyDescent="0.25">
      <c r="A3464" t="s">
        <v>74</v>
      </c>
      <c r="B3464" t="s">
        <v>75</v>
      </c>
      <c r="C3464">
        <v>53.649500000000003</v>
      </c>
      <c r="D3464">
        <v>9.9618000000000002</v>
      </c>
      <c r="E3464">
        <v>15</v>
      </c>
      <c r="F3464" s="2">
        <v>38393</v>
      </c>
      <c r="G3464">
        <v>0.3</v>
      </c>
      <c r="H3464" s="3">
        <v>38393.474999999999</v>
      </c>
      <c r="I3464" s="3">
        <v>38393.447916666664</v>
      </c>
      <c r="J3464">
        <v>6.4</v>
      </c>
      <c r="K3464">
        <v>6.4</v>
      </c>
      <c r="L3464" s="3">
        <v>38393.481944444444</v>
      </c>
      <c r="M3464" t="s">
        <v>9</v>
      </c>
      <c r="N3464" t="s">
        <v>9</v>
      </c>
      <c r="O3464" t="s">
        <v>9</v>
      </c>
      <c r="P3464" s="3">
        <v>38393.474999999999</v>
      </c>
      <c r="Q3464">
        <v>3.3</v>
      </c>
      <c r="R3464" t="s">
        <v>77</v>
      </c>
      <c r="S3464">
        <v>3.3</v>
      </c>
      <c r="T3464">
        <v>0</v>
      </c>
      <c r="U3464" t="s">
        <v>9</v>
      </c>
      <c r="V3464" s="3">
        <v>38393.447916666664</v>
      </c>
      <c r="W3464">
        <v>1</v>
      </c>
      <c r="X3464" s="3">
        <v>38393.481944444444</v>
      </c>
      <c r="Y3464" t="s">
        <v>9</v>
      </c>
      <c r="Z3464">
        <v>3.3</v>
      </c>
      <c r="AA3464">
        <v>0</v>
      </c>
      <c r="AB3464" t="s">
        <v>88</v>
      </c>
    </row>
    <row r="3465" spans="1:28" x14ac:dyDescent="0.25">
      <c r="A3465" t="s">
        <v>74</v>
      </c>
      <c r="B3465" t="s">
        <v>75</v>
      </c>
      <c r="C3465">
        <v>53.649500000000003</v>
      </c>
      <c r="D3465">
        <v>9.9618000000000002</v>
      </c>
      <c r="E3465">
        <v>15</v>
      </c>
      <c r="F3465" s="2">
        <v>38394</v>
      </c>
      <c r="G3465">
        <v>2.5</v>
      </c>
      <c r="H3465" s="3">
        <v>38394.474999999999</v>
      </c>
      <c r="I3465" s="3">
        <v>38394.447916666664</v>
      </c>
      <c r="J3465">
        <v>4.4000000000000004</v>
      </c>
      <c r="K3465">
        <v>6.4</v>
      </c>
      <c r="L3465" s="3">
        <v>38394.481944444444</v>
      </c>
      <c r="M3465" t="s">
        <v>9</v>
      </c>
      <c r="N3465" t="s">
        <v>9</v>
      </c>
      <c r="O3465" t="s">
        <v>9</v>
      </c>
      <c r="P3465" s="3">
        <v>38394.474999999999</v>
      </c>
      <c r="Q3465">
        <v>2.2000000000000002</v>
      </c>
      <c r="R3465" t="s">
        <v>77</v>
      </c>
      <c r="S3465">
        <v>2.2000000000000002</v>
      </c>
      <c r="T3465">
        <v>0</v>
      </c>
      <c r="U3465" t="s">
        <v>9</v>
      </c>
      <c r="V3465" s="3">
        <v>38394.447916666664</v>
      </c>
      <c r="W3465">
        <v>1</v>
      </c>
      <c r="X3465" s="3">
        <v>38394.481944444444</v>
      </c>
      <c r="Y3465" t="s">
        <v>9</v>
      </c>
      <c r="Z3465">
        <v>2.2000000000000002</v>
      </c>
      <c r="AA3465">
        <v>0</v>
      </c>
      <c r="AB3465" t="s">
        <v>88</v>
      </c>
    </row>
    <row r="3466" spans="1:28" x14ac:dyDescent="0.25">
      <c r="A3466" t="s">
        <v>74</v>
      </c>
      <c r="B3466" t="s">
        <v>75</v>
      </c>
      <c r="C3466">
        <v>53.649500000000003</v>
      </c>
      <c r="D3466">
        <v>9.9618000000000002</v>
      </c>
      <c r="E3466">
        <v>15</v>
      </c>
      <c r="F3466" s="2">
        <v>38395</v>
      </c>
      <c r="G3466">
        <v>1.6</v>
      </c>
      <c r="H3466" s="3">
        <v>38395.487500000003</v>
      </c>
      <c r="I3466" s="3">
        <v>38395.460416666669</v>
      </c>
      <c r="J3466">
        <v>4.2</v>
      </c>
      <c r="K3466">
        <v>6</v>
      </c>
      <c r="L3466" s="3">
        <v>38395.481944444444</v>
      </c>
      <c r="M3466" t="s">
        <v>9</v>
      </c>
      <c r="N3466" t="s">
        <v>9</v>
      </c>
      <c r="O3466" t="s">
        <v>9</v>
      </c>
      <c r="P3466" s="3">
        <v>38395.487500000003</v>
      </c>
      <c r="Q3466">
        <v>6.1</v>
      </c>
      <c r="R3466" t="s">
        <v>77</v>
      </c>
      <c r="S3466">
        <v>6.1</v>
      </c>
      <c r="T3466">
        <v>0</v>
      </c>
      <c r="U3466" t="s">
        <v>9</v>
      </c>
      <c r="V3466" s="3">
        <v>38395.460416666669</v>
      </c>
      <c r="W3466">
        <v>1</v>
      </c>
      <c r="X3466" s="3">
        <v>38395.481944444444</v>
      </c>
      <c r="Y3466" t="s">
        <v>9</v>
      </c>
      <c r="Z3466">
        <v>6.1</v>
      </c>
      <c r="AA3466">
        <v>0</v>
      </c>
      <c r="AB3466" t="s">
        <v>88</v>
      </c>
    </row>
    <row r="3467" spans="1:28" x14ac:dyDescent="0.25">
      <c r="A3467" t="s">
        <v>74</v>
      </c>
      <c r="B3467" t="s">
        <v>75</v>
      </c>
      <c r="C3467">
        <v>53.649500000000003</v>
      </c>
      <c r="D3467">
        <v>9.9618000000000002</v>
      </c>
      <c r="E3467">
        <v>15</v>
      </c>
      <c r="F3467" s="2">
        <v>38396</v>
      </c>
      <c r="G3467">
        <v>1.2</v>
      </c>
      <c r="H3467" s="3">
        <v>38396.488194444442</v>
      </c>
      <c r="I3467" s="3">
        <v>38396.461111111108</v>
      </c>
      <c r="J3467">
        <v>2.7</v>
      </c>
      <c r="K3467">
        <v>9.6</v>
      </c>
      <c r="L3467" s="3">
        <v>38396.481944444444</v>
      </c>
      <c r="M3467" t="s">
        <v>9</v>
      </c>
      <c r="N3467" t="s">
        <v>9</v>
      </c>
      <c r="O3467" t="s">
        <v>9</v>
      </c>
      <c r="P3467" s="3">
        <v>38396.488194444442</v>
      </c>
      <c r="Q3467">
        <v>0.05</v>
      </c>
      <c r="R3467" t="s">
        <v>77</v>
      </c>
      <c r="S3467">
        <v>0.05</v>
      </c>
      <c r="T3467">
        <v>0</v>
      </c>
      <c r="U3467" t="s">
        <v>82</v>
      </c>
      <c r="V3467" s="3">
        <v>38396.461111111108</v>
      </c>
      <c r="W3467">
        <v>1</v>
      </c>
      <c r="X3467" s="3">
        <v>38396.481944444444</v>
      </c>
      <c r="Y3467" t="s">
        <v>9</v>
      </c>
      <c r="Z3467">
        <v>0.05</v>
      </c>
      <c r="AA3467">
        <v>0</v>
      </c>
      <c r="AB3467" t="s">
        <v>88</v>
      </c>
    </row>
    <row r="3468" spans="1:28" x14ac:dyDescent="0.25">
      <c r="A3468" t="s">
        <v>74</v>
      </c>
      <c r="B3468" t="s">
        <v>75</v>
      </c>
      <c r="C3468">
        <v>53.649500000000003</v>
      </c>
      <c r="D3468">
        <v>9.9618000000000002</v>
      </c>
      <c r="E3468">
        <v>15</v>
      </c>
      <c r="F3468" s="2">
        <v>38397</v>
      </c>
      <c r="G3468">
        <v>-1</v>
      </c>
      <c r="H3468" s="3">
        <v>38397.495833333334</v>
      </c>
      <c r="I3468" s="3">
        <v>38397.46875</v>
      </c>
      <c r="J3468">
        <v>1.8</v>
      </c>
      <c r="K3468">
        <v>3.1</v>
      </c>
      <c r="L3468" s="3">
        <v>38397.481944444444</v>
      </c>
      <c r="M3468" t="s">
        <v>9</v>
      </c>
      <c r="N3468" t="s">
        <v>9</v>
      </c>
      <c r="O3468" t="s">
        <v>9</v>
      </c>
      <c r="P3468" s="3">
        <v>38397.495833333334</v>
      </c>
      <c r="Q3468">
        <v>0.05</v>
      </c>
      <c r="R3468" t="s">
        <v>77</v>
      </c>
      <c r="S3468">
        <v>0.05</v>
      </c>
      <c r="T3468">
        <v>0</v>
      </c>
      <c r="U3468" t="s">
        <v>82</v>
      </c>
      <c r="V3468" s="3">
        <v>38397.46875</v>
      </c>
      <c r="W3468">
        <v>1</v>
      </c>
      <c r="X3468" s="3">
        <v>38397.481944444444</v>
      </c>
      <c r="Y3468" t="s">
        <v>9</v>
      </c>
      <c r="Z3468">
        <v>0.05</v>
      </c>
      <c r="AA3468">
        <v>0</v>
      </c>
      <c r="AB3468" t="s">
        <v>88</v>
      </c>
    </row>
    <row r="3469" spans="1:28" x14ac:dyDescent="0.25">
      <c r="A3469" t="s">
        <v>74</v>
      </c>
      <c r="B3469" t="s">
        <v>75</v>
      </c>
      <c r="C3469">
        <v>53.649500000000003</v>
      </c>
      <c r="D3469">
        <v>9.9618000000000002</v>
      </c>
      <c r="E3469">
        <v>15</v>
      </c>
      <c r="F3469" s="2">
        <v>38398</v>
      </c>
      <c r="G3469">
        <v>-0.8</v>
      </c>
      <c r="H3469" s="3">
        <v>38398.495833333334</v>
      </c>
      <c r="I3469" s="3">
        <v>38398.46875</v>
      </c>
      <c r="J3469">
        <v>-0.3</v>
      </c>
      <c r="K3469">
        <v>2.2000000000000002</v>
      </c>
      <c r="L3469" s="3">
        <v>38398.481944444444</v>
      </c>
      <c r="M3469" t="s">
        <v>9</v>
      </c>
      <c r="N3469" t="s">
        <v>9</v>
      </c>
      <c r="O3469" t="s">
        <v>9</v>
      </c>
      <c r="P3469" s="3">
        <v>38398.495833333334</v>
      </c>
      <c r="Q3469">
        <v>0.05</v>
      </c>
      <c r="R3469" t="s">
        <v>85</v>
      </c>
      <c r="S3469">
        <v>0.05</v>
      </c>
      <c r="T3469">
        <v>15</v>
      </c>
      <c r="U3469" t="s">
        <v>82</v>
      </c>
      <c r="V3469" s="3">
        <v>38398.46875</v>
      </c>
      <c r="W3469">
        <v>1</v>
      </c>
      <c r="X3469" s="3">
        <v>38398.481944444444</v>
      </c>
      <c r="Y3469" t="s">
        <v>9</v>
      </c>
      <c r="Z3469" t="s">
        <v>9</v>
      </c>
      <c r="AA3469">
        <v>15</v>
      </c>
      <c r="AB3469" t="s">
        <v>88</v>
      </c>
    </row>
    <row r="3470" spans="1:28" x14ac:dyDescent="0.25">
      <c r="A3470" t="s">
        <v>74</v>
      </c>
      <c r="B3470" t="s">
        <v>75</v>
      </c>
      <c r="C3470">
        <v>53.649500000000003</v>
      </c>
      <c r="D3470">
        <v>9.9618000000000002</v>
      </c>
      <c r="E3470">
        <v>15</v>
      </c>
      <c r="F3470" s="2">
        <v>38399</v>
      </c>
      <c r="G3470">
        <v>-2</v>
      </c>
      <c r="H3470" s="3">
        <v>38399.495833333334</v>
      </c>
      <c r="I3470" s="3">
        <v>38399.46875</v>
      </c>
      <c r="J3470">
        <v>0.4</v>
      </c>
      <c r="K3470">
        <v>0.4</v>
      </c>
      <c r="L3470" s="3">
        <v>38399.481944444444</v>
      </c>
      <c r="M3470" t="s">
        <v>9</v>
      </c>
      <c r="N3470" t="s">
        <v>9</v>
      </c>
      <c r="O3470" t="s">
        <v>9</v>
      </c>
      <c r="P3470" s="3">
        <v>38399.495833333334</v>
      </c>
      <c r="Q3470">
        <v>0.05</v>
      </c>
      <c r="R3470" t="s">
        <v>77</v>
      </c>
      <c r="S3470">
        <v>0.05</v>
      </c>
      <c r="T3470">
        <v>0</v>
      </c>
      <c r="U3470" t="s">
        <v>82</v>
      </c>
      <c r="V3470" s="3">
        <v>38399.46875</v>
      </c>
      <c r="W3470">
        <v>1</v>
      </c>
      <c r="X3470" s="3">
        <v>38399.481944444444</v>
      </c>
      <c r="Y3470" t="s">
        <v>9</v>
      </c>
      <c r="Z3470">
        <v>0.05</v>
      </c>
      <c r="AA3470">
        <v>0</v>
      </c>
      <c r="AB3470" t="s">
        <v>88</v>
      </c>
    </row>
    <row r="3471" spans="1:28" x14ac:dyDescent="0.25">
      <c r="A3471" t="s">
        <v>74</v>
      </c>
      <c r="B3471" t="s">
        <v>75</v>
      </c>
      <c r="C3471">
        <v>53.649500000000003</v>
      </c>
      <c r="D3471">
        <v>9.9618000000000002</v>
      </c>
      <c r="E3471">
        <v>15</v>
      </c>
      <c r="F3471" s="2">
        <v>38400</v>
      </c>
      <c r="G3471">
        <v>-2.2999999999999998</v>
      </c>
      <c r="H3471" s="3">
        <v>38400.495833333334</v>
      </c>
      <c r="I3471" s="3">
        <v>38400.46875</v>
      </c>
      <c r="J3471">
        <v>-0.3</v>
      </c>
      <c r="K3471">
        <v>0.5</v>
      </c>
      <c r="L3471" s="3">
        <v>38400.481944444444</v>
      </c>
      <c r="M3471" t="s">
        <v>9</v>
      </c>
      <c r="N3471" t="s">
        <v>9</v>
      </c>
      <c r="O3471" t="s">
        <v>9</v>
      </c>
      <c r="P3471" s="3">
        <v>38400.495833333334</v>
      </c>
      <c r="Q3471">
        <v>0.05</v>
      </c>
      <c r="R3471" t="s">
        <v>77</v>
      </c>
      <c r="S3471">
        <v>0.05</v>
      </c>
      <c r="T3471">
        <v>0</v>
      </c>
      <c r="U3471" t="s">
        <v>82</v>
      </c>
      <c r="V3471" s="3">
        <v>38400.46875</v>
      </c>
      <c r="W3471">
        <v>1</v>
      </c>
      <c r="X3471" s="3">
        <v>38400.481944444444</v>
      </c>
      <c r="Y3471" t="s">
        <v>9</v>
      </c>
      <c r="Z3471">
        <v>0.05</v>
      </c>
      <c r="AA3471">
        <v>0</v>
      </c>
      <c r="AB3471" t="s">
        <v>88</v>
      </c>
    </row>
    <row r="3472" spans="1:28" x14ac:dyDescent="0.25">
      <c r="A3472" t="s">
        <v>74</v>
      </c>
      <c r="B3472" t="s">
        <v>75</v>
      </c>
      <c r="C3472">
        <v>53.649500000000003</v>
      </c>
      <c r="D3472">
        <v>9.9618000000000002</v>
      </c>
      <c r="E3472">
        <v>15</v>
      </c>
      <c r="F3472" s="2">
        <v>38401</v>
      </c>
      <c r="G3472">
        <v>-4.4000000000000004</v>
      </c>
      <c r="H3472" s="3">
        <v>38401.495833333334</v>
      </c>
      <c r="I3472" s="3">
        <v>38401.46875</v>
      </c>
      <c r="J3472">
        <v>1</v>
      </c>
      <c r="K3472">
        <v>1</v>
      </c>
      <c r="L3472" s="3">
        <v>38401.481944444444</v>
      </c>
      <c r="M3472" t="s">
        <v>9</v>
      </c>
      <c r="N3472" t="s">
        <v>9</v>
      </c>
      <c r="O3472" t="s">
        <v>9</v>
      </c>
      <c r="P3472" s="3">
        <v>38401.495833333334</v>
      </c>
      <c r="Q3472">
        <v>0.05</v>
      </c>
      <c r="R3472" t="s">
        <v>77</v>
      </c>
      <c r="S3472">
        <v>0.05</v>
      </c>
      <c r="T3472">
        <v>0</v>
      </c>
      <c r="U3472" t="s">
        <v>82</v>
      </c>
      <c r="V3472" s="3">
        <v>38401.46875</v>
      </c>
      <c r="W3472">
        <v>1</v>
      </c>
      <c r="X3472" s="3">
        <v>38401.481944444444</v>
      </c>
      <c r="Y3472" t="s">
        <v>9</v>
      </c>
      <c r="Z3472">
        <v>0.05</v>
      </c>
      <c r="AA3472">
        <v>0</v>
      </c>
      <c r="AB3472" t="s">
        <v>88</v>
      </c>
    </row>
    <row r="3473" spans="1:28" x14ac:dyDescent="0.25">
      <c r="A3473" t="s">
        <v>74</v>
      </c>
      <c r="B3473" t="s">
        <v>75</v>
      </c>
      <c r="C3473">
        <v>53.649500000000003</v>
      </c>
      <c r="D3473">
        <v>9.9618000000000002</v>
      </c>
      <c r="E3473">
        <v>15</v>
      </c>
      <c r="F3473" s="2">
        <v>38402</v>
      </c>
      <c r="G3473">
        <v>-0.7</v>
      </c>
      <c r="H3473" s="3">
        <v>38402.495833333334</v>
      </c>
      <c r="I3473" s="3">
        <v>38402.46875</v>
      </c>
      <c r="J3473">
        <v>2.1</v>
      </c>
      <c r="K3473">
        <v>2.1</v>
      </c>
      <c r="L3473" s="3">
        <v>38402.481249999997</v>
      </c>
      <c r="M3473" t="s">
        <v>9</v>
      </c>
      <c r="N3473" t="s">
        <v>9</v>
      </c>
      <c r="O3473" t="s">
        <v>9</v>
      </c>
      <c r="P3473" s="3">
        <v>38402.495833333334</v>
      </c>
      <c r="Q3473">
        <v>1.1000000000000001</v>
      </c>
      <c r="R3473" t="s">
        <v>85</v>
      </c>
      <c r="S3473">
        <v>1.1000000000000001</v>
      </c>
      <c r="T3473">
        <v>28</v>
      </c>
      <c r="U3473" t="s">
        <v>9</v>
      </c>
      <c r="V3473" s="3">
        <v>38402.46875</v>
      </c>
      <c r="W3473">
        <v>1</v>
      </c>
      <c r="X3473" s="3">
        <v>38402.481249999997</v>
      </c>
      <c r="Y3473" t="s">
        <v>9</v>
      </c>
      <c r="Z3473" t="s">
        <v>9</v>
      </c>
      <c r="AA3473">
        <v>28</v>
      </c>
      <c r="AB3473" t="s">
        <v>88</v>
      </c>
    </row>
    <row r="3474" spans="1:28" x14ac:dyDescent="0.25">
      <c r="A3474" t="s">
        <v>74</v>
      </c>
      <c r="B3474" t="s">
        <v>75</v>
      </c>
      <c r="C3474">
        <v>53.649500000000003</v>
      </c>
      <c r="D3474">
        <v>9.9618000000000002</v>
      </c>
      <c r="E3474">
        <v>15</v>
      </c>
      <c r="F3474" s="2">
        <v>38403</v>
      </c>
      <c r="G3474">
        <v>0.7</v>
      </c>
      <c r="H3474" s="3">
        <v>38403.495833333334</v>
      </c>
      <c r="I3474" s="3">
        <v>38403.46875</v>
      </c>
      <c r="J3474">
        <v>3</v>
      </c>
      <c r="K3474">
        <v>3.8</v>
      </c>
      <c r="L3474" s="3">
        <v>38403.481249999997</v>
      </c>
      <c r="M3474" t="s">
        <v>9</v>
      </c>
      <c r="N3474" t="s">
        <v>9</v>
      </c>
      <c r="O3474" t="s">
        <v>9</v>
      </c>
      <c r="P3474" s="3">
        <v>38403.495833333334</v>
      </c>
      <c r="Q3474">
        <v>0.7</v>
      </c>
      <c r="R3474" t="s">
        <v>77</v>
      </c>
      <c r="S3474">
        <v>0.7</v>
      </c>
      <c r="T3474">
        <v>0</v>
      </c>
      <c r="U3474" t="s">
        <v>9</v>
      </c>
      <c r="V3474" s="3">
        <v>38403.46875</v>
      </c>
      <c r="W3474">
        <v>1</v>
      </c>
      <c r="X3474" s="3">
        <v>38403.481249999997</v>
      </c>
      <c r="Y3474" t="s">
        <v>9</v>
      </c>
      <c r="Z3474">
        <v>0.7</v>
      </c>
      <c r="AA3474">
        <v>0</v>
      </c>
      <c r="AB3474" t="s">
        <v>88</v>
      </c>
    </row>
    <row r="3475" spans="1:28" x14ac:dyDescent="0.25">
      <c r="A3475" t="s">
        <v>74</v>
      </c>
      <c r="B3475" t="s">
        <v>75</v>
      </c>
      <c r="C3475">
        <v>53.649500000000003</v>
      </c>
      <c r="D3475">
        <v>9.9618000000000002</v>
      </c>
      <c r="E3475">
        <v>15</v>
      </c>
      <c r="F3475" s="2">
        <v>38404</v>
      </c>
      <c r="G3475">
        <v>0.4</v>
      </c>
      <c r="H3475" s="3">
        <v>38404.495833333334</v>
      </c>
      <c r="I3475" s="3">
        <v>38404.46875</v>
      </c>
      <c r="J3475">
        <v>3</v>
      </c>
      <c r="K3475">
        <v>3.2</v>
      </c>
      <c r="L3475" s="3">
        <v>38404.481249999997</v>
      </c>
      <c r="M3475" t="s">
        <v>9</v>
      </c>
      <c r="N3475" t="s">
        <v>9</v>
      </c>
      <c r="O3475" t="s">
        <v>9</v>
      </c>
      <c r="P3475" s="3">
        <v>38404.495833333334</v>
      </c>
      <c r="Q3475">
        <v>0.05</v>
      </c>
      <c r="R3475" t="s">
        <v>77</v>
      </c>
      <c r="S3475">
        <v>0.05</v>
      </c>
      <c r="T3475">
        <v>0</v>
      </c>
      <c r="U3475" t="s">
        <v>82</v>
      </c>
      <c r="V3475" s="3">
        <v>38404.46875</v>
      </c>
      <c r="W3475">
        <v>1</v>
      </c>
      <c r="X3475" s="3">
        <v>38404.481249999997</v>
      </c>
      <c r="Y3475" t="s">
        <v>9</v>
      </c>
      <c r="Z3475">
        <v>0.05</v>
      </c>
      <c r="AA3475">
        <v>0</v>
      </c>
      <c r="AB3475" t="s">
        <v>117</v>
      </c>
    </row>
    <row r="3476" spans="1:28" x14ac:dyDescent="0.25">
      <c r="A3476" t="s">
        <v>74</v>
      </c>
      <c r="B3476" t="s">
        <v>75</v>
      </c>
      <c r="C3476">
        <v>53.649500000000003</v>
      </c>
      <c r="D3476">
        <v>9.9618000000000002</v>
      </c>
      <c r="E3476">
        <v>15</v>
      </c>
      <c r="F3476" s="2">
        <v>38405</v>
      </c>
      <c r="G3476">
        <v>-1.8</v>
      </c>
      <c r="H3476" s="3">
        <v>38405.495833333334</v>
      </c>
      <c r="I3476" s="3">
        <v>38405.46875</v>
      </c>
      <c r="J3476">
        <v>0.4</v>
      </c>
      <c r="K3476">
        <v>3.9</v>
      </c>
      <c r="L3476" s="3">
        <v>38405.481249999997</v>
      </c>
      <c r="M3476" t="s">
        <v>9</v>
      </c>
      <c r="N3476" t="s">
        <v>9</v>
      </c>
      <c r="O3476" t="s">
        <v>9</v>
      </c>
      <c r="P3476" s="3">
        <v>38405.495833333334</v>
      </c>
      <c r="Q3476">
        <v>0.7</v>
      </c>
      <c r="R3476" t="s">
        <v>85</v>
      </c>
      <c r="S3476">
        <v>0.7</v>
      </c>
      <c r="T3476">
        <v>62</v>
      </c>
      <c r="U3476" t="s">
        <v>9</v>
      </c>
      <c r="V3476" s="3">
        <v>38405.46875</v>
      </c>
      <c r="W3476">
        <v>1</v>
      </c>
      <c r="X3476" s="3">
        <v>38405.481249999997</v>
      </c>
      <c r="Y3476" t="s">
        <v>9</v>
      </c>
      <c r="Z3476" t="s">
        <v>9</v>
      </c>
      <c r="AA3476">
        <v>62</v>
      </c>
      <c r="AB3476" t="s">
        <v>88</v>
      </c>
    </row>
    <row r="3477" spans="1:28" x14ac:dyDescent="0.25">
      <c r="A3477" t="s">
        <v>74</v>
      </c>
      <c r="B3477" t="s">
        <v>75</v>
      </c>
      <c r="C3477">
        <v>53.649500000000003</v>
      </c>
      <c r="D3477">
        <v>9.9618000000000002</v>
      </c>
      <c r="E3477">
        <v>15</v>
      </c>
      <c r="F3477" s="2">
        <v>38406</v>
      </c>
      <c r="G3477">
        <v>-3.1</v>
      </c>
      <c r="H3477" s="3">
        <v>38406.495833333334</v>
      </c>
      <c r="I3477" s="3">
        <v>38406.46875</v>
      </c>
      <c r="J3477">
        <v>1.1000000000000001</v>
      </c>
      <c r="K3477">
        <v>1.2</v>
      </c>
      <c r="L3477" s="3">
        <v>38406.481249999997</v>
      </c>
      <c r="M3477" t="s">
        <v>9</v>
      </c>
      <c r="N3477" t="s">
        <v>9</v>
      </c>
      <c r="O3477" t="s">
        <v>9</v>
      </c>
      <c r="P3477" s="3">
        <v>38406.495833333334</v>
      </c>
      <c r="Q3477">
        <v>0.05</v>
      </c>
      <c r="R3477" t="s">
        <v>85</v>
      </c>
      <c r="S3477">
        <v>0.05</v>
      </c>
      <c r="T3477">
        <v>35</v>
      </c>
      <c r="U3477" t="s">
        <v>82</v>
      </c>
      <c r="V3477" s="3">
        <v>38406.46875</v>
      </c>
      <c r="W3477">
        <v>1</v>
      </c>
      <c r="X3477" s="3">
        <v>38406.481249999997</v>
      </c>
      <c r="Y3477" t="s">
        <v>9</v>
      </c>
      <c r="Z3477" t="s">
        <v>9</v>
      </c>
      <c r="AA3477">
        <v>35</v>
      </c>
      <c r="AB3477" t="s">
        <v>88</v>
      </c>
    </row>
    <row r="3478" spans="1:28" x14ac:dyDescent="0.25">
      <c r="A3478" t="s">
        <v>74</v>
      </c>
      <c r="B3478" t="s">
        <v>75</v>
      </c>
      <c r="C3478">
        <v>53.649500000000003</v>
      </c>
      <c r="D3478">
        <v>9.9618000000000002</v>
      </c>
      <c r="E3478">
        <v>15</v>
      </c>
      <c r="F3478" s="2">
        <v>38407</v>
      </c>
      <c r="G3478">
        <v>0.2</v>
      </c>
      <c r="H3478" s="3">
        <v>38407.495833333334</v>
      </c>
      <c r="I3478" s="3">
        <v>38407.46875</v>
      </c>
      <c r="J3478">
        <v>1.8</v>
      </c>
      <c r="K3478">
        <v>1.8</v>
      </c>
      <c r="L3478" s="3">
        <v>38407.481249999997</v>
      </c>
      <c r="M3478" t="s">
        <v>9</v>
      </c>
      <c r="N3478" t="s">
        <v>9</v>
      </c>
      <c r="O3478" t="s">
        <v>9</v>
      </c>
      <c r="P3478" s="3">
        <v>38407.495833333334</v>
      </c>
      <c r="Q3478">
        <v>0.05</v>
      </c>
      <c r="R3478" t="s">
        <v>85</v>
      </c>
      <c r="S3478">
        <v>0.05</v>
      </c>
      <c r="T3478">
        <v>13</v>
      </c>
      <c r="U3478" t="s">
        <v>82</v>
      </c>
      <c r="V3478" s="3">
        <v>38407.46875</v>
      </c>
      <c r="W3478">
        <v>1</v>
      </c>
      <c r="X3478" s="3">
        <v>38407.481249999997</v>
      </c>
      <c r="Y3478" t="s">
        <v>9</v>
      </c>
      <c r="Z3478" t="s">
        <v>9</v>
      </c>
      <c r="AA3478">
        <v>13</v>
      </c>
      <c r="AB3478" t="s">
        <v>88</v>
      </c>
    </row>
    <row r="3479" spans="1:28" x14ac:dyDescent="0.25">
      <c r="A3479" t="s">
        <v>74</v>
      </c>
      <c r="B3479" t="s">
        <v>75</v>
      </c>
      <c r="C3479">
        <v>53.649500000000003</v>
      </c>
      <c r="D3479">
        <v>9.9618000000000002</v>
      </c>
      <c r="E3479">
        <v>15</v>
      </c>
      <c r="F3479" s="2">
        <v>38408</v>
      </c>
      <c r="G3479">
        <v>-0.1</v>
      </c>
      <c r="H3479" s="3">
        <v>38408.49722222222</v>
      </c>
      <c r="I3479" s="3">
        <v>38408.470138888886</v>
      </c>
      <c r="J3479">
        <v>2.2000000000000002</v>
      </c>
      <c r="K3479">
        <v>2.2000000000000002</v>
      </c>
      <c r="L3479" s="3">
        <v>38408.481249999997</v>
      </c>
      <c r="M3479" t="s">
        <v>9</v>
      </c>
      <c r="N3479" t="s">
        <v>82</v>
      </c>
      <c r="O3479" t="s">
        <v>9</v>
      </c>
      <c r="P3479" s="3">
        <v>38408.49722222222</v>
      </c>
      <c r="Q3479">
        <v>1.1000000000000001</v>
      </c>
      <c r="R3479" t="s">
        <v>85</v>
      </c>
      <c r="S3479">
        <v>1.1000000000000001</v>
      </c>
      <c r="T3479">
        <v>0.5</v>
      </c>
      <c r="U3479" t="s">
        <v>9</v>
      </c>
      <c r="V3479" s="3">
        <v>38408.470138888886</v>
      </c>
      <c r="W3479">
        <v>1</v>
      </c>
      <c r="X3479" s="3">
        <v>38408.481249999997</v>
      </c>
      <c r="Y3479" t="s">
        <v>9</v>
      </c>
      <c r="Z3479" t="s">
        <v>9</v>
      </c>
      <c r="AA3479">
        <v>0.5</v>
      </c>
      <c r="AB3479" t="s">
        <v>88</v>
      </c>
    </row>
    <row r="3480" spans="1:28" x14ac:dyDescent="0.25">
      <c r="A3480" t="s">
        <v>74</v>
      </c>
      <c r="B3480" t="s">
        <v>75</v>
      </c>
      <c r="C3480">
        <v>53.649500000000003</v>
      </c>
      <c r="D3480">
        <v>9.9618000000000002</v>
      </c>
      <c r="E3480">
        <v>15</v>
      </c>
      <c r="F3480" s="2">
        <v>38409</v>
      </c>
      <c r="G3480">
        <v>-0.8</v>
      </c>
      <c r="H3480" s="3">
        <v>38409.49722222222</v>
      </c>
      <c r="I3480" s="3">
        <v>38409.470138888886</v>
      </c>
      <c r="J3480">
        <v>0.3</v>
      </c>
      <c r="K3480">
        <v>2.9</v>
      </c>
      <c r="L3480" s="3">
        <v>38409.481249999997</v>
      </c>
      <c r="M3480" t="s">
        <v>9</v>
      </c>
      <c r="N3480" t="s">
        <v>9</v>
      </c>
      <c r="O3480" t="s">
        <v>9</v>
      </c>
      <c r="P3480" s="3">
        <v>38409.49722222222</v>
      </c>
      <c r="Q3480">
        <v>0.05</v>
      </c>
      <c r="R3480" t="s">
        <v>85</v>
      </c>
      <c r="S3480">
        <v>0.05</v>
      </c>
      <c r="T3480">
        <v>5</v>
      </c>
      <c r="U3480" t="s">
        <v>82</v>
      </c>
      <c r="V3480" s="3">
        <v>38409.470138888886</v>
      </c>
      <c r="W3480">
        <v>1</v>
      </c>
      <c r="X3480" s="3">
        <v>38409.481249999997</v>
      </c>
      <c r="Y3480" t="s">
        <v>9</v>
      </c>
      <c r="Z3480" t="s">
        <v>9</v>
      </c>
      <c r="AA3480">
        <v>5</v>
      </c>
      <c r="AB3480" t="s">
        <v>88</v>
      </c>
    </row>
    <row r="3481" spans="1:28" x14ac:dyDescent="0.25">
      <c r="A3481" t="s">
        <v>74</v>
      </c>
      <c r="B3481" t="s">
        <v>75</v>
      </c>
      <c r="C3481">
        <v>53.649500000000003</v>
      </c>
      <c r="D3481">
        <v>9.9618000000000002</v>
      </c>
      <c r="E3481">
        <v>15</v>
      </c>
      <c r="F3481" s="2">
        <v>38410</v>
      </c>
      <c r="G3481">
        <v>-7.7</v>
      </c>
      <c r="H3481" s="3">
        <v>38410.474999999999</v>
      </c>
      <c r="I3481" s="3">
        <v>38410.447916666664</v>
      </c>
      <c r="J3481">
        <v>-2</v>
      </c>
      <c r="K3481">
        <v>0.6</v>
      </c>
      <c r="L3481" s="3">
        <v>38410.480555555558</v>
      </c>
      <c r="M3481" t="s">
        <v>9</v>
      </c>
      <c r="N3481" t="s">
        <v>82</v>
      </c>
      <c r="O3481" t="s">
        <v>9</v>
      </c>
      <c r="P3481" s="3">
        <v>38410.474999999999</v>
      </c>
      <c r="Q3481">
        <v>0</v>
      </c>
      <c r="R3481" t="s">
        <v>87</v>
      </c>
      <c r="S3481">
        <v>0</v>
      </c>
      <c r="T3481">
        <v>0.5</v>
      </c>
      <c r="U3481" t="s">
        <v>9</v>
      </c>
      <c r="V3481" s="3">
        <v>38410.447916666664</v>
      </c>
      <c r="W3481">
        <v>1</v>
      </c>
      <c r="X3481" s="3">
        <v>38410.480555555558</v>
      </c>
      <c r="Y3481" t="s">
        <v>9</v>
      </c>
      <c r="Z3481" t="s">
        <v>9</v>
      </c>
      <c r="AA3481">
        <v>0.5</v>
      </c>
      <c r="AB3481" t="s">
        <v>88</v>
      </c>
    </row>
    <row r="3482" spans="1:28" x14ac:dyDescent="0.25">
      <c r="A3482" t="s">
        <v>74</v>
      </c>
      <c r="B3482" t="s">
        <v>75</v>
      </c>
      <c r="C3482">
        <v>53.649500000000003</v>
      </c>
      <c r="D3482">
        <v>9.9618000000000002</v>
      </c>
      <c r="E3482">
        <v>15</v>
      </c>
      <c r="F3482" s="2">
        <v>38411</v>
      </c>
      <c r="G3482">
        <v>-7</v>
      </c>
      <c r="H3482" s="3">
        <v>38411.51666666667</v>
      </c>
      <c r="I3482" s="3">
        <v>38411.489583333336</v>
      </c>
      <c r="J3482">
        <v>-2</v>
      </c>
      <c r="K3482">
        <v>-2</v>
      </c>
      <c r="L3482" s="3">
        <v>38411.480555555558</v>
      </c>
      <c r="M3482" t="s">
        <v>9</v>
      </c>
      <c r="N3482" t="s">
        <v>9</v>
      </c>
      <c r="O3482" t="s">
        <v>9</v>
      </c>
      <c r="P3482" s="3">
        <v>38411.51666666667</v>
      </c>
      <c r="Q3482">
        <v>0</v>
      </c>
      <c r="R3482" t="s">
        <v>87</v>
      </c>
      <c r="S3482">
        <v>0</v>
      </c>
      <c r="T3482">
        <v>28</v>
      </c>
      <c r="U3482" t="s">
        <v>9</v>
      </c>
      <c r="V3482" s="3">
        <v>38411.489583333336</v>
      </c>
      <c r="W3482">
        <v>1</v>
      </c>
      <c r="X3482" s="3">
        <v>38411.480555555558</v>
      </c>
      <c r="Y3482" t="s">
        <v>9</v>
      </c>
      <c r="Z3482" t="s">
        <v>9</v>
      </c>
      <c r="AA3482">
        <v>28</v>
      </c>
      <c r="AB3482" t="s">
        <v>118</v>
      </c>
    </row>
    <row r="3483" spans="1:28" x14ac:dyDescent="0.25">
      <c r="A3483" t="s">
        <v>74</v>
      </c>
      <c r="B3483" t="s">
        <v>75</v>
      </c>
      <c r="C3483">
        <v>53.649500000000003</v>
      </c>
      <c r="D3483">
        <v>9.9618000000000002</v>
      </c>
      <c r="E3483">
        <v>15</v>
      </c>
      <c r="F3483" s="2">
        <v>38412</v>
      </c>
      <c r="G3483">
        <v>-4</v>
      </c>
      <c r="H3483" s="3">
        <v>38412.48541666667</v>
      </c>
      <c r="I3483" s="3">
        <v>38412.458333333336</v>
      </c>
      <c r="J3483">
        <v>-2</v>
      </c>
      <c r="K3483">
        <v>0.6</v>
      </c>
      <c r="L3483" s="3">
        <v>38412.480555555558</v>
      </c>
      <c r="M3483" t="s">
        <v>9</v>
      </c>
      <c r="N3483" t="s">
        <v>9</v>
      </c>
      <c r="O3483" t="s">
        <v>9</v>
      </c>
      <c r="P3483" s="3">
        <v>38412.48541666667</v>
      </c>
      <c r="Q3483">
        <v>0</v>
      </c>
      <c r="R3483" t="s">
        <v>87</v>
      </c>
      <c r="S3483">
        <v>0</v>
      </c>
      <c r="T3483">
        <v>22</v>
      </c>
      <c r="U3483" t="s">
        <v>9</v>
      </c>
      <c r="V3483" s="3">
        <v>38412.458333333336</v>
      </c>
      <c r="W3483">
        <v>1</v>
      </c>
      <c r="X3483" s="3">
        <v>38412.480555555558</v>
      </c>
      <c r="Y3483" t="s">
        <v>9</v>
      </c>
      <c r="Z3483" t="s">
        <v>9</v>
      </c>
      <c r="AA3483">
        <v>22</v>
      </c>
      <c r="AB3483" t="s">
        <v>88</v>
      </c>
    </row>
    <row r="3484" spans="1:28" x14ac:dyDescent="0.25">
      <c r="A3484" t="s">
        <v>74</v>
      </c>
      <c r="B3484" t="s">
        <v>75</v>
      </c>
      <c r="C3484">
        <v>53.649500000000003</v>
      </c>
      <c r="D3484">
        <v>9.9618000000000002</v>
      </c>
      <c r="E3484">
        <v>15</v>
      </c>
      <c r="F3484" s="2">
        <v>38413</v>
      </c>
      <c r="G3484">
        <v>-2</v>
      </c>
      <c r="H3484" s="3">
        <v>38413.48541666667</v>
      </c>
      <c r="I3484" s="3">
        <v>38413.458333333336</v>
      </c>
      <c r="J3484">
        <v>0</v>
      </c>
      <c r="K3484">
        <v>0</v>
      </c>
      <c r="L3484" s="3">
        <v>38413.480555555558</v>
      </c>
      <c r="M3484" t="s">
        <v>9</v>
      </c>
      <c r="N3484" t="s">
        <v>9</v>
      </c>
      <c r="O3484" t="s">
        <v>9</v>
      </c>
      <c r="P3484" s="3">
        <v>38413.48541666667</v>
      </c>
      <c r="Q3484">
        <v>0</v>
      </c>
      <c r="R3484" t="s">
        <v>87</v>
      </c>
      <c r="S3484">
        <v>0</v>
      </c>
      <c r="T3484">
        <v>23</v>
      </c>
      <c r="U3484" t="s">
        <v>9</v>
      </c>
      <c r="V3484" s="3">
        <v>38413.458333333336</v>
      </c>
      <c r="W3484">
        <v>1</v>
      </c>
      <c r="X3484" s="3">
        <v>38413.480555555558</v>
      </c>
      <c r="Y3484" t="s">
        <v>9</v>
      </c>
      <c r="Z3484" t="s">
        <v>9</v>
      </c>
      <c r="AA3484">
        <v>23</v>
      </c>
      <c r="AB3484" t="s">
        <v>88</v>
      </c>
    </row>
    <row r="3485" spans="1:28" x14ac:dyDescent="0.25">
      <c r="A3485" t="s">
        <v>74</v>
      </c>
      <c r="B3485" t="s">
        <v>75</v>
      </c>
      <c r="C3485">
        <v>53.649500000000003</v>
      </c>
      <c r="D3485">
        <v>9.9618000000000002</v>
      </c>
      <c r="E3485">
        <v>15</v>
      </c>
      <c r="F3485" s="2">
        <v>38414</v>
      </c>
      <c r="G3485">
        <v>-2.5</v>
      </c>
      <c r="H3485" s="3">
        <v>38414.48541666667</v>
      </c>
      <c r="I3485" s="3">
        <v>38414.458333333336</v>
      </c>
      <c r="J3485">
        <v>-0.7</v>
      </c>
      <c r="K3485">
        <v>0.1</v>
      </c>
      <c r="L3485" s="3">
        <v>38414.480555555558</v>
      </c>
      <c r="M3485" t="s">
        <v>9</v>
      </c>
      <c r="N3485" t="s">
        <v>9</v>
      </c>
      <c r="O3485" t="s">
        <v>9</v>
      </c>
      <c r="P3485" s="3">
        <v>38414.48541666667</v>
      </c>
      <c r="Q3485">
        <v>0</v>
      </c>
      <c r="R3485" t="s">
        <v>87</v>
      </c>
      <c r="S3485">
        <v>0</v>
      </c>
      <c r="T3485">
        <v>5</v>
      </c>
      <c r="U3485" t="s">
        <v>9</v>
      </c>
      <c r="V3485" s="3">
        <v>38414.458333333336</v>
      </c>
      <c r="W3485">
        <v>1</v>
      </c>
      <c r="X3485" s="3">
        <v>38414.480555555558</v>
      </c>
      <c r="Y3485" t="s">
        <v>9</v>
      </c>
      <c r="Z3485" t="s">
        <v>9</v>
      </c>
      <c r="AA3485">
        <v>5</v>
      </c>
      <c r="AB3485" t="s">
        <v>88</v>
      </c>
    </row>
    <row r="3486" spans="1:28" x14ac:dyDescent="0.25">
      <c r="A3486" t="s">
        <v>74</v>
      </c>
      <c r="B3486" t="s">
        <v>75</v>
      </c>
      <c r="C3486">
        <v>53.649500000000003</v>
      </c>
      <c r="D3486">
        <v>9.9618000000000002</v>
      </c>
      <c r="E3486">
        <v>15</v>
      </c>
      <c r="F3486" s="2">
        <v>38415</v>
      </c>
      <c r="G3486">
        <v>-11.7</v>
      </c>
      <c r="H3486" s="3">
        <v>38415.48541666667</v>
      </c>
      <c r="I3486" s="3">
        <v>38415.458333333336</v>
      </c>
      <c r="J3486">
        <v>-0.5</v>
      </c>
      <c r="K3486">
        <v>-0.5</v>
      </c>
      <c r="L3486" s="3">
        <v>38415.479861111111</v>
      </c>
      <c r="M3486" t="s">
        <v>9</v>
      </c>
      <c r="N3486" t="s">
        <v>9</v>
      </c>
      <c r="O3486" t="s">
        <v>9</v>
      </c>
      <c r="P3486" s="3">
        <v>38415.48541666667</v>
      </c>
      <c r="Q3486">
        <v>0</v>
      </c>
      <c r="R3486" t="s">
        <v>76</v>
      </c>
      <c r="S3486">
        <v>0</v>
      </c>
      <c r="T3486">
        <v>0</v>
      </c>
      <c r="U3486" t="s">
        <v>9</v>
      </c>
      <c r="V3486" s="3">
        <v>38415.458333333336</v>
      </c>
      <c r="W3486">
        <v>1</v>
      </c>
      <c r="X3486" s="3">
        <v>38415.479861111111</v>
      </c>
      <c r="Y3486" t="s">
        <v>9</v>
      </c>
      <c r="Z3486">
        <v>0</v>
      </c>
      <c r="AA3486">
        <v>0</v>
      </c>
      <c r="AB3486" t="s">
        <v>88</v>
      </c>
    </row>
    <row r="3487" spans="1:28" x14ac:dyDescent="0.25">
      <c r="A3487" t="s">
        <v>74</v>
      </c>
      <c r="B3487" t="s">
        <v>75</v>
      </c>
      <c r="C3487">
        <v>53.649500000000003</v>
      </c>
      <c r="D3487">
        <v>9.9618000000000002</v>
      </c>
      <c r="E3487">
        <v>15</v>
      </c>
      <c r="F3487" s="2">
        <v>38416</v>
      </c>
      <c r="G3487">
        <v>-9.5</v>
      </c>
      <c r="H3487" s="3">
        <v>38416.464583333334</v>
      </c>
      <c r="I3487" s="3">
        <v>38416.4375</v>
      </c>
      <c r="J3487">
        <v>-1.5</v>
      </c>
      <c r="K3487">
        <v>-0.5</v>
      </c>
      <c r="L3487" s="3">
        <v>38416.479861111111</v>
      </c>
      <c r="M3487" t="s">
        <v>9</v>
      </c>
      <c r="N3487" t="s">
        <v>9</v>
      </c>
      <c r="O3487" t="s">
        <v>9</v>
      </c>
      <c r="P3487" s="3">
        <v>38416.464583333334</v>
      </c>
      <c r="Q3487">
        <v>0</v>
      </c>
      <c r="R3487" t="s">
        <v>87</v>
      </c>
      <c r="S3487">
        <v>0</v>
      </c>
      <c r="T3487">
        <v>7</v>
      </c>
      <c r="U3487" t="s">
        <v>9</v>
      </c>
      <c r="V3487" s="3">
        <v>38416.4375</v>
      </c>
      <c r="W3487">
        <v>1</v>
      </c>
      <c r="X3487" s="3">
        <v>38416.479861111111</v>
      </c>
      <c r="Y3487" t="s">
        <v>9</v>
      </c>
      <c r="Z3487" t="s">
        <v>9</v>
      </c>
      <c r="AA3487">
        <v>7</v>
      </c>
      <c r="AB3487" t="s">
        <v>88</v>
      </c>
    </row>
    <row r="3488" spans="1:28" x14ac:dyDescent="0.25">
      <c r="A3488" t="s">
        <v>74</v>
      </c>
      <c r="B3488" t="s">
        <v>75</v>
      </c>
      <c r="C3488">
        <v>53.649500000000003</v>
      </c>
      <c r="D3488">
        <v>9.9618000000000002</v>
      </c>
      <c r="E3488">
        <v>15</v>
      </c>
      <c r="F3488" s="2">
        <v>38417</v>
      </c>
      <c r="G3488">
        <v>-9.5</v>
      </c>
      <c r="H3488" s="3">
        <v>38417.464583333334</v>
      </c>
      <c r="I3488" s="3">
        <v>38417.4375</v>
      </c>
      <c r="J3488">
        <v>-1.5</v>
      </c>
      <c r="K3488">
        <v>-0.5</v>
      </c>
      <c r="L3488" s="3">
        <v>38417.479861111111</v>
      </c>
      <c r="M3488" t="s">
        <v>9</v>
      </c>
      <c r="N3488" t="s">
        <v>9</v>
      </c>
      <c r="O3488" t="s">
        <v>9</v>
      </c>
      <c r="P3488" s="3">
        <v>38417.464583333334</v>
      </c>
      <c r="Q3488">
        <v>0</v>
      </c>
      <c r="R3488" t="s">
        <v>87</v>
      </c>
      <c r="S3488">
        <v>0</v>
      </c>
      <c r="T3488">
        <v>7</v>
      </c>
      <c r="U3488" t="s">
        <v>9</v>
      </c>
      <c r="V3488" s="3">
        <v>38417.4375</v>
      </c>
      <c r="W3488">
        <v>1</v>
      </c>
      <c r="X3488" s="3">
        <v>38417.479861111111</v>
      </c>
      <c r="Y3488" t="s">
        <v>9</v>
      </c>
      <c r="Z3488" t="s">
        <v>9</v>
      </c>
      <c r="AA3488">
        <v>7</v>
      </c>
      <c r="AB3488" t="s">
        <v>88</v>
      </c>
    </row>
    <row r="3489" spans="1:28" x14ac:dyDescent="0.25">
      <c r="A3489" t="s">
        <v>74</v>
      </c>
      <c r="B3489" t="s">
        <v>75</v>
      </c>
      <c r="C3489">
        <v>53.649500000000003</v>
      </c>
      <c r="D3489">
        <v>9.9618000000000002</v>
      </c>
      <c r="E3489">
        <v>15</v>
      </c>
      <c r="F3489" s="2">
        <v>38418</v>
      </c>
      <c r="G3489">
        <v>-6.5</v>
      </c>
      <c r="H3489" s="3">
        <v>38418.464583333334</v>
      </c>
      <c r="I3489" s="3">
        <v>38418.4375</v>
      </c>
      <c r="J3489">
        <v>0</v>
      </c>
      <c r="K3489">
        <v>0.6</v>
      </c>
      <c r="L3489" s="3">
        <v>38418.479861111111</v>
      </c>
      <c r="M3489" t="s">
        <v>9</v>
      </c>
      <c r="N3489" t="s">
        <v>9</v>
      </c>
      <c r="O3489" t="s">
        <v>9</v>
      </c>
      <c r="P3489" s="3">
        <v>38418.464583333334</v>
      </c>
      <c r="Q3489">
        <v>0</v>
      </c>
      <c r="R3489" t="s">
        <v>76</v>
      </c>
      <c r="S3489">
        <v>0</v>
      </c>
      <c r="T3489">
        <v>0</v>
      </c>
      <c r="U3489" t="s">
        <v>9</v>
      </c>
      <c r="V3489" s="3">
        <v>38418.4375</v>
      </c>
      <c r="W3489">
        <v>1</v>
      </c>
      <c r="X3489" s="3">
        <v>38418.479861111111</v>
      </c>
      <c r="Y3489" t="s">
        <v>9</v>
      </c>
      <c r="Z3489">
        <v>0</v>
      </c>
      <c r="AA3489">
        <v>0</v>
      </c>
      <c r="AB3489" t="s">
        <v>88</v>
      </c>
    </row>
    <row r="3490" spans="1:28" x14ac:dyDescent="0.25">
      <c r="A3490" t="s">
        <v>74</v>
      </c>
      <c r="B3490" t="s">
        <v>75</v>
      </c>
      <c r="C3490">
        <v>53.649500000000003</v>
      </c>
      <c r="D3490">
        <v>9.9618000000000002</v>
      </c>
      <c r="E3490">
        <v>15</v>
      </c>
      <c r="F3490" s="2">
        <v>38419</v>
      </c>
      <c r="G3490">
        <v>0.5</v>
      </c>
      <c r="H3490" s="3">
        <v>38419.464583333334</v>
      </c>
      <c r="I3490" s="3">
        <v>38419.4375</v>
      </c>
      <c r="J3490">
        <v>5</v>
      </c>
      <c r="K3490">
        <v>5</v>
      </c>
      <c r="L3490" s="3">
        <v>38419.479166666664</v>
      </c>
      <c r="M3490" t="s">
        <v>9</v>
      </c>
      <c r="N3490" t="s">
        <v>9</v>
      </c>
      <c r="O3490" t="s">
        <v>9</v>
      </c>
      <c r="P3490" s="3">
        <v>38419.464583333334</v>
      </c>
      <c r="Q3490">
        <v>0</v>
      </c>
      <c r="R3490" t="s">
        <v>76</v>
      </c>
      <c r="S3490">
        <v>0</v>
      </c>
      <c r="T3490">
        <v>0</v>
      </c>
      <c r="U3490" t="s">
        <v>9</v>
      </c>
      <c r="V3490" s="3">
        <v>38419.4375</v>
      </c>
      <c r="W3490">
        <v>1</v>
      </c>
      <c r="X3490" s="3">
        <v>38419.479166666664</v>
      </c>
      <c r="Y3490" t="s">
        <v>9</v>
      </c>
      <c r="Z3490">
        <v>0</v>
      </c>
      <c r="AA3490">
        <v>0</v>
      </c>
      <c r="AB3490" t="s">
        <v>119</v>
      </c>
    </row>
    <row r="3491" spans="1:28" x14ac:dyDescent="0.25">
      <c r="A3491" t="s">
        <v>74</v>
      </c>
      <c r="B3491" t="s">
        <v>75</v>
      </c>
      <c r="C3491">
        <v>53.649500000000003</v>
      </c>
      <c r="D3491">
        <v>9.9618000000000002</v>
      </c>
      <c r="E3491">
        <v>15</v>
      </c>
      <c r="F3491" s="2">
        <v>38420</v>
      </c>
      <c r="G3491">
        <v>-1.1000000000000001</v>
      </c>
      <c r="H3491" s="3">
        <v>38420.464583333334</v>
      </c>
      <c r="I3491" s="3">
        <v>38420.4375</v>
      </c>
      <c r="J3491">
        <v>2</v>
      </c>
      <c r="K3491">
        <v>6</v>
      </c>
      <c r="L3491" s="3">
        <v>38420.479166666664</v>
      </c>
      <c r="M3491" t="s">
        <v>9</v>
      </c>
      <c r="N3491" t="s">
        <v>82</v>
      </c>
      <c r="O3491" t="s">
        <v>9</v>
      </c>
      <c r="P3491" s="3">
        <v>38420.464583333334</v>
      </c>
      <c r="Q3491">
        <v>0.4</v>
      </c>
      <c r="R3491" t="s">
        <v>85</v>
      </c>
      <c r="S3491">
        <v>0.4</v>
      </c>
      <c r="T3491">
        <v>0.5</v>
      </c>
      <c r="U3491" t="s">
        <v>9</v>
      </c>
      <c r="V3491" s="3">
        <v>38420.4375</v>
      </c>
      <c r="W3491">
        <v>1</v>
      </c>
      <c r="X3491" s="3">
        <v>38420.479166666664</v>
      </c>
      <c r="Y3491" t="s">
        <v>9</v>
      </c>
      <c r="Z3491" t="s">
        <v>9</v>
      </c>
      <c r="AA3491">
        <v>0.5</v>
      </c>
      <c r="AB3491" t="s">
        <v>88</v>
      </c>
    </row>
    <row r="3492" spans="1:28" x14ac:dyDescent="0.25">
      <c r="A3492" t="s">
        <v>74</v>
      </c>
      <c r="B3492" t="s">
        <v>75</v>
      </c>
      <c r="C3492">
        <v>53.649500000000003</v>
      </c>
      <c r="D3492">
        <v>9.9618000000000002</v>
      </c>
      <c r="E3492">
        <v>15</v>
      </c>
      <c r="F3492" s="2">
        <v>38421</v>
      </c>
      <c r="G3492">
        <v>-6.8</v>
      </c>
      <c r="H3492" s="3">
        <v>38421.464583333334</v>
      </c>
      <c r="I3492" s="3">
        <v>38421.4375</v>
      </c>
      <c r="J3492">
        <v>3</v>
      </c>
      <c r="K3492">
        <v>3.6</v>
      </c>
      <c r="L3492" s="3">
        <v>38421.479166666664</v>
      </c>
      <c r="M3492" t="s">
        <v>9</v>
      </c>
      <c r="N3492" t="s">
        <v>9</v>
      </c>
      <c r="O3492" t="s">
        <v>9</v>
      </c>
      <c r="P3492" s="3">
        <v>38421.464583333334</v>
      </c>
      <c r="Q3492">
        <v>0</v>
      </c>
      <c r="R3492" t="s">
        <v>76</v>
      </c>
      <c r="S3492">
        <v>0</v>
      </c>
      <c r="T3492">
        <v>0</v>
      </c>
      <c r="U3492" t="s">
        <v>9</v>
      </c>
      <c r="V3492" s="3">
        <v>38421.4375</v>
      </c>
      <c r="W3492">
        <v>1</v>
      </c>
      <c r="X3492" s="3">
        <v>38421.479166666664</v>
      </c>
      <c r="Y3492" t="s">
        <v>9</v>
      </c>
      <c r="Z3492">
        <v>0</v>
      </c>
      <c r="AA3492">
        <v>0</v>
      </c>
      <c r="AB3492" t="s">
        <v>88</v>
      </c>
    </row>
    <row r="3493" spans="1:28" x14ac:dyDescent="0.25">
      <c r="A3493" t="s">
        <v>74</v>
      </c>
      <c r="B3493" t="s">
        <v>75</v>
      </c>
      <c r="C3493">
        <v>53.649500000000003</v>
      </c>
      <c r="D3493">
        <v>9.9618000000000002</v>
      </c>
      <c r="E3493">
        <v>15</v>
      </c>
      <c r="F3493" s="2">
        <v>38422</v>
      </c>
      <c r="G3493">
        <v>0.4</v>
      </c>
      <c r="H3493" s="3">
        <v>38422.464583333334</v>
      </c>
      <c r="I3493" s="3">
        <v>38422.4375</v>
      </c>
      <c r="J3493">
        <v>0.4</v>
      </c>
      <c r="K3493">
        <v>0.6</v>
      </c>
      <c r="L3493" s="3">
        <v>38422.479166666664</v>
      </c>
      <c r="M3493" t="s">
        <v>9</v>
      </c>
      <c r="N3493" t="s">
        <v>9</v>
      </c>
      <c r="O3493" t="s">
        <v>9</v>
      </c>
      <c r="P3493" s="3">
        <v>38422.464583333334</v>
      </c>
      <c r="Q3493">
        <v>5.4</v>
      </c>
      <c r="R3493" t="s">
        <v>77</v>
      </c>
      <c r="S3493">
        <v>5.4</v>
      </c>
      <c r="T3493">
        <v>0</v>
      </c>
      <c r="U3493" t="s">
        <v>9</v>
      </c>
      <c r="V3493" s="3">
        <v>38422.4375</v>
      </c>
      <c r="W3493">
        <v>1</v>
      </c>
      <c r="X3493" s="3">
        <v>38422.479166666664</v>
      </c>
      <c r="Y3493" t="s">
        <v>9</v>
      </c>
      <c r="Z3493">
        <v>5.4</v>
      </c>
      <c r="AA3493">
        <v>0</v>
      </c>
      <c r="AB3493" t="s">
        <v>88</v>
      </c>
    </row>
    <row r="3494" spans="1:28" x14ac:dyDescent="0.25">
      <c r="A3494" t="s">
        <v>74</v>
      </c>
      <c r="B3494" t="s">
        <v>75</v>
      </c>
      <c r="C3494">
        <v>53.649500000000003</v>
      </c>
      <c r="D3494">
        <v>9.9618000000000002</v>
      </c>
      <c r="E3494">
        <v>15</v>
      </c>
      <c r="F3494" s="2">
        <v>38423</v>
      </c>
      <c r="G3494">
        <v>0.4</v>
      </c>
      <c r="H3494" s="3">
        <v>38423.464583333334</v>
      </c>
      <c r="I3494" s="3">
        <v>38423.4375</v>
      </c>
      <c r="J3494">
        <v>1.4</v>
      </c>
      <c r="K3494">
        <v>1.4</v>
      </c>
      <c r="L3494" s="3">
        <v>38423.478472222225</v>
      </c>
      <c r="M3494" t="s">
        <v>9</v>
      </c>
      <c r="N3494" t="s">
        <v>9</v>
      </c>
      <c r="O3494" t="s">
        <v>9</v>
      </c>
      <c r="P3494" s="3">
        <v>38423.464583333334</v>
      </c>
      <c r="Q3494">
        <v>7.6</v>
      </c>
      <c r="R3494" t="s">
        <v>77</v>
      </c>
      <c r="S3494">
        <v>7.6</v>
      </c>
      <c r="T3494">
        <v>0</v>
      </c>
      <c r="U3494" t="s">
        <v>9</v>
      </c>
      <c r="V3494" s="3">
        <v>38423.4375</v>
      </c>
      <c r="W3494">
        <v>1</v>
      </c>
      <c r="X3494" s="3">
        <v>38423.478472222225</v>
      </c>
      <c r="Y3494" t="s">
        <v>9</v>
      </c>
      <c r="Z3494">
        <v>7.6</v>
      </c>
      <c r="AA3494">
        <v>0</v>
      </c>
      <c r="AB3494" t="s">
        <v>88</v>
      </c>
    </row>
    <row r="3495" spans="1:28" x14ac:dyDescent="0.25">
      <c r="A3495" t="s">
        <v>74</v>
      </c>
      <c r="B3495" t="s">
        <v>75</v>
      </c>
      <c r="C3495">
        <v>53.649500000000003</v>
      </c>
      <c r="D3495">
        <v>9.9618000000000002</v>
      </c>
      <c r="E3495">
        <v>15</v>
      </c>
      <c r="F3495" s="2">
        <v>38424</v>
      </c>
      <c r="G3495">
        <v>-2.9</v>
      </c>
      <c r="H3495" s="3">
        <v>38424.464583333334</v>
      </c>
      <c r="I3495" s="3">
        <v>38424.4375</v>
      </c>
      <c r="J3495">
        <v>2</v>
      </c>
      <c r="K3495">
        <v>4.0999999999999996</v>
      </c>
      <c r="L3495" s="3">
        <v>38424.478472222225</v>
      </c>
      <c r="M3495" t="s">
        <v>9</v>
      </c>
      <c r="N3495" t="s">
        <v>9</v>
      </c>
      <c r="O3495" t="s">
        <v>9</v>
      </c>
      <c r="P3495" s="3">
        <v>38424.464583333334</v>
      </c>
      <c r="Q3495">
        <v>0</v>
      </c>
      <c r="R3495" t="s">
        <v>76</v>
      </c>
      <c r="S3495">
        <v>0</v>
      </c>
      <c r="T3495">
        <v>0</v>
      </c>
      <c r="U3495" t="s">
        <v>9</v>
      </c>
      <c r="V3495" s="3">
        <v>38424.4375</v>
      </c>
      <c r="W3495">
        <v>1</v>
      </c>
      <c r="X3495" s="3">
        <v>38424.478472222225</v>
      </c>
      <c r="Y3495" t="s">
        <v>9</v>
      </c>
      <c r="Z3495">
        <v>0</v>
      </c>
      <c r="AA3495">
        <v>0</v>
      </c>
      <c r="AB3495" t="s">
        <v>88</v>
      </c>
    </row>
    <row r="3496" spans="1:28" x14ac:dyDescent="0.25">
      <c r="A3496" t="s">
        <v>74</v>
      </c>
      <c r="B3496" t="s">
        <v>75</v>
      </c>
      <c r="C3496">
        <v>53.649500000000003</v>
      </c>
      <c r="D3496">
        <v>9.9618000000000002</v>
      </c>
      <c r="E3496">
        <v>15</v>
      </c>
      <c r="F3496" s="2">
        <v>38425</v>
      </c>
      <c r="G3496">
        <v>0</v>
      </c>
      <c r="H3496" s="3">
        <v>38425.464583333334</v>
      </c>
      <c r="I3496" s="3">
        <v>38425.4375</v>
      </c>
      <c r="J3496">
        <v>6</v>
      </c>
      <c r="K3496">
        <v>6</v>
      </c>
      <c r="L3496" s="3">
        <v>38425.478472222225</v>
      </c>
      <c r="M3496" t="s">
        <v>9</v>
      </c>
      <c r="N3496" t="s">
        <v>9</v>
      </c>
      <c r="O3496" t="s">
        <v>9</v>
      </c>
      <c r="P3496" s="3">
        <v>38425.464583333334</v>
      </c>
      <c r="Q3496">
        <v>0.4</v>
      </c>
      <c r="R3496" t="s">
        <v>77</v>
      </c>
      <c r="S3496">
        <v>0.4</v>
      </c>
      <c r="T3496">
        <v>0</v>
      </c>
      <c r="U3496" t="s">
        <v>9</v>
      </c>
      <c r="V3496" s="3">
        <v>38425.4375</v>
      </c>
      <c r="W3496">
        <v>1</v>
      </c>
      <c r="X3496" s="3">
        <v>38425.478472222225</v>
      </c>
      <c r="Y3496" t="s">
        <v>9</v>
      </c>
      <c r="Z3496">
        <v>0.4</v>
      </c>
      <c r="AA3496">
        <v>0</v>
      </c>
      <c r="AB3496" t="s">
        <v>88</v>
      </c>
    </row>
    <row r="3497" spans="1:28" x14ac:dyDescent="0.25">
      <c r="A3497" t="s">
        <v>74</v>
      </c>
      <c r="B3497" t="s">
        <v>75</v>
      </c>
      <c r="C3497">
        <v>53.649500000000003</v>
      </c>
      <c r="D3497">
        <v>9.9618000000000002</v>
      </c>
      <c r="E3497">
        <v>15</v>
      </c>
      <c r="F3497" s="2">
        <v>38426</v>
      </c>
      <c r="G3497">
        <v>0.6</v>
      </c>
      <c r="H3497" s="3">
        <v>38426.464583333334</v>
      </c>
      <c r="I3497" s="3">
        <v>38426.4375</v>
      </c>
      <c r="J3497">
        <v>6</v>
      </c>
      <c r="K3497">
        <v>8</v>
      </c>
      <c r="L3497" s="3">
        <v>38426.478472222225</v>
      </c>
      <c r="M3497" t="s">
        <v>9</v>
      </c>
      <c r="N3497" t="s">
        <v>9</v>
      </c>
      <c r="O3497" t="s">
        <v>9</v>
      </c>
      <c r="P3497" s="3">
        <v>38426.464583333334</v>
      </c>
      <c r="Q3497">
        <v>0</v>
      </c>
      <c r="R3497" t="s">
        <v>76</v>
      </c>
      <c r="S3497">
        <v>0</v>
      </c>
      <c r="T3497">
        <v>0</v>
      </c>
      <c r="U3497" t="s">
        <v>9</v>
      </c>
      <c r="V3497" s="3">
        <v>38426.4375</v>
      </c>
      <c r="W3497">
        <v>1</v>
      </c>
      <c r="X3497" s="3">
        <v>38426.478472222225</v>
      </c>
      <c r="Y3497" t="s">
        <v>9</v>
      </c>
      <c r="Z3497">
        <v>0</v>
      </c>
      <c r="AA3497">
        <v>0</v>
      </c>
      <c r="AB3497" t="s">
        <v>88</v>
      </c>
    </row>
    <row r="3498" spans="1:28" x14ac:dyDescent="0.25">
      <c r="A3498" t="s">
        <v>74</v>
      </c>
      <c r="B3498" t="s">
        <v>75</v>
      </c>
      <c r="C3498">
        <v>53.649500000000003</v>
      </c>
      <c r="D3498">
        <v>9.9618000000000002</v>
      </c>
      <c r="E3498">
        <v>15</v>
      </c>
      <c r="F3498" s="2">
        <v>38427</v>
      </c>
      <c r="G3498">
        <v>5.3</v>
      </c>
      <c r="H3498" s="3">
        <v>38427.464583333334</v>
      </c>
      <c r="I3498" s="3">
        <v>38427.4375</v>
      </c>
      <c r="J3498">
        <v>14</v>
      </c>
      <c r="K3498">
        <v>14</v>
      </c>
      <c r="L3498" s="3">
        <v>38427.477777777778</v>
      </c>
      <c r="M3498" t="s">
        <v>9</v>
      </c>
      <c r="N3498" t="s">
        <v>9</v>
      </c>
      <c r="O3498" t="s">
        <v>9</v>
      </c>
      <c r="P3498" s="3">
        <v>38427.464583333334</v>
      </c>
      <c r="Q3498">
        <v>1.4</v>
      </c>
      <c r="R3498" t="s">
        <v>77</v>
      </c>
      <c r="S3498">
        <v>1.4</v>
      </c>
      <c r="T3498">
        <v>0</v>
      </c>
      <c r="U3498" t="s">
        <v>9</v>
      </c>
      <c r="V3498" s="3">
        <v>38427.4375</v>
      </c>
      <c r="W3498">
        <v>1</v>
      </c>
      <c r="X3498" s="3">
        <v>38427.477777777778</v>
      </c>
      <c r="Y3498" t="s">
        <v>9</v>
      </c>
      <c r="Z3498">
        <v>1.4</v>
      </c>
      <c r="AA3498">
        <v>0</v>
      </c>
      <c r="AB3498" t="s">
        <v>88</v>
      </c>
    </row>
    <row r="3499" spans="1:28" x14ac:dyDescent="0.25">
      <c r="A3499" t="s">
        <v>74</v>
      </c>
      <c r="B3499" t="s">
        <v>75</v>
      </c>
      <c r="C3499">
        <v>53.649500000000003</v>
      </c>
      <c r="D3499">
        <v>9.9618000000000002</v>
      </c>
      <c r="E3499">
        <v>15</v>
      </c>
      <c r="F3499" s="2">
        <v>38428</v>
      </c>
      <c r="G3499">
        <v>11.4</v>
      </c>
      <c r="H3499" s="3">
        <v>38428.464583333334</v>
      </c>
      <c r="I3499" s="3">
        <v>38428.4375</v>
      </c>
      <c r="J3499">
        <v>12</v>
      </c>
      <c r="K3499">
        <v>16.600000000000001</v>
      </c>
      <c r="L3499" s="3">
        <v>38428.477777777778</v>
      </c>
      <c r="M3499" t="s">
        <v>9</v>
      </c>
      <c r="N3499" t="s">
        <v>9</v>
      </c>
      <c r="O3499" t="s">
        <v>9</v>
      </c>
      <c r="P3499" s="3">
        <v>38428.464583333334</v>
      </c>
      <c r="Q3499">
        <v>3.7</v>
      </c>
      <c r="R3499" t="s">
        <v>77</v>
      </c>
      <c r="S3499">
        <v>3.7</v>
      </c>
      <c r="T3499">
        <v>0</v>
      </c>
      <c r="U3499" t="s">
        <v>9</v>
      </c>
      <c r="V3499" s="3">
        <v>38428.4375</v>
      </c>
      <c r="W3499">
        <v>1</v>
      </c>
      <c r="X3499" s="3">
        <v>38428.477777777778</v>
      </c>
      <c r="Y3499" t="s">
        <v>9</v>
      </c>
      <c r="Z3499">
        <v>3.7</v>
      </c>
      <c r="AA3499">
        <v>0</v>
      </c>
      <c r="AB3499" t="s">
        <v>88</v>
      </c>
    </row>
    <row r="3500" spans="1:28" x14ac:dyDescent="0.25">
      <c r="A3500" t="s">
        <v>74</v>
      </c>
      <c r="B3500" t="s">
        <v>75</v>
      </c>
      <c r="C3500">
        <v>53.649500000000003</v>
      </c>
      <c r="D3500">
        <v>9.9618000000000002</v>
      </c>
      <c r="E3500">
        <v>15</v>
      </c>
      <c r="F3500" s="2">
        <v>38429</v>
      </c>
      <c r="G3500">
        <v>9.6</v>
      </c>
      <c r="H3500" s="3">
        <v>38429.464583333334</v>
      </c>
      <c r="I3500" s="3">
        <v>38429.4375</v>
      </c>
      <c r="J3500">
        <v>10</v>
      </c>
      <c r="K3500">
        <v>12</v>
      </c>
      <c r="L3500" s="3">
        <v>38429.477777777778</v>
      </c>
      <c r="M3500" t="s">
        <v>9</v>
      </c>
      <c r="N3500" t="s">
        <v>9</v>
      </c>
      <c r="O3500" t="s">
        <v>9</v>
      </c>
      <c r="P3500" s="3">
        <v>38429.464583333334</v>
      </c>
      <c r="Q3500">
        <v>0.8</v>
      </c>
      <c r="R3500" t="s">
        <v>77</v>
      </c>
      <c r="S3500">
        <v>0.8</v>
      </c>
      <c r="T3500">
        <v>0</v>
      </c>
      <c r="U3500" t="s">
        <v>9</v>
      </c>
      <c r="V3500" s="3">
        <v>38429.4375</v>
      </c>
      <c r="W3500">
        <v>1</v>
      </c>
      <c r="X3500" s="3">
        <v>38429.477777777778</v>
      </c>
      <c r="Y3500" t="s">
        <v>9</v>
      </c>
      <c r="Z3500">
        <v>0.8</v>
      </c>
      <c r="AA3500">
        <v>0</v>
      </c>
      <c r="AB3500" t="s">
        <v>88</v>
      </c>
    </row>
    <row r="3501" spans="1:28" x14ac:dyDescent="0.25">
      <c r="A3501" t="s">
        <v>74</v>
      </c>
      <c r="B3501" t="s">
        <v>75</v>
      </c>
      <c r="C3501">
        <v>53.649500000000003</v>
      </c>
      <c r="D3501">
        <v>9.9618000000000002</v>
      </c>
      <c r="E3501">
        <v>15</v>
      </c>
      <c r="F3501" s="2">
        <v>38430</v>
      </c>
      <c r="G3501">
        <v>2.8</v>
      </c>
      <c r="H3501" s="3">
        <v>38430.464583333334</v>
      </c>
      <c r="I3501" s="3">
        <v>38430.4375</v>
      </c>
      <c r="J3501">
        <v>4</v>
      </c>
      <c r="K3501">
        <v>10.4</v>
      </c>
      <c r="L3501" s="3">
        <v>38430.477083333331</v>
      </c>
      <c r="M3501" t="s">
        <v>9</v>
      </c>
      <c r="N3501" t="s">
        <v>9</v>
      </c>
      <c r="O3501" t="s">
        <v>9</v>
      </c>
      <c r="P3501" s="3">
        <v>38430.464583333334</v>
      </c>
      <c r="Q3501">
        <v>0.4</v>
      </c>
      <c r="R3501" t="s">
        <v>77</v>
      </c>
      <c r="S3501">
        <v>0.4</v>
      </c>
      <c r="T3501">
        <v>0</v>
      </c>
      <c r="U3501" t="s">
        <v>9</v>
      </c>
      <c r="V3501" s="3">
        <v>38430.4375</v>
      </c>
      <c r="W3501">
        <v>1</v>
      </c>
      <c r="X3501" s="3">
        <v>38430.477083333331</v>
      </c>
      <c r="Y3501" t="s">
        <v>9</v>
      </c>
      <c r="Z3501">
        <v>0.4</v>
      </c>
      <c r="AA3501">
        <v>0</v>
      </c>
      <c r="AB3501" t="s">
        <v>88</v>
      </c>
    </row>
    <row r="3502" spans="1:28" x14ac:dyDescent="0.25">
      <c r="A3502" t="s">
        <v>74</v>
      </c>
      <c r="B3502" t="s">
        <v>75</v>
      </c>
      <c r="C3502">
        <v>53.649500000000003</v>
      </c>
      <c r="D3502">
        <v>9.9618000000000002</v>
      </c>
      <c r="E3502">
        <v>15</v>
      </c>
      <c r="F3502" s="2">
        <v>38431</v>
      </c>
      <c r="G3502">
        <v>-3.7</v>
      </c>
      <c r="H3502" s="3">
        <v>38431.464583333334</v>
      </c>
      <c r="I3502" s="3">
        <v>38431.4375</v>
      </c>
      <c r="J3502">
        <v>4.5999999999999996</v>
      </c>
      <c r="K3502">
        <v>5.3</v>
      </c>
      <c r="L3502" s="3">
        <v>38431.477083333331</v>
      </c>
      <c r="M3502" t="s">
        <v>9</v>
      </c>
      <c r="N3502" t="s">
        <v>9</v>
      </c>
      <c r="O3502" t="s">
        <v>9</v>
      </c>
      <c r="P3502" s="3">
        <v>38431.464583333334</v>
      </c>
      <c r="Q3502">
        <v>0</v>
      </c>
      <c r="R3502" t="s">
        <v>76</v>
      </c>
      <c r="S3502">
        <v>0</v>
      </c>
      <c r="T3502">
        <v>0</v>
      </c>
      <c r="U3502" t="s">
        <v>9</v>
      </c>
      <c r="V3502" s="3">
        <v>38431.4375</v>
      </c>
      <c r="W3502">
        <v>1</v>
      </c>
      <c r="X3502" s="3">
        <v>38431.477083333331</v>
      </c>
      <c r="Y3502" t="s">
        <v>9</v>
      </c>
      <c r="Z3502">
        <v>0</v>
      </c>
      <c r="AA3502">
        <v>0</v>
      </c>
      <c r="AB3502" t="s">
        <v>88</v>
      </c>
    </row>
    <row r="3503" spans="1:28" x14ac:dyDescent="0.25">
      <c r="A3503" t="s">
        <v>74</v>
      </c>
      <c r="B3503" t="s">
        <v>75</v>
      </c>
      <c r="C3503">
        <v>53.649500000000003</v>
      </c>
      <c r="D3503">
        <v>9.9618000000000002</v>
      </c>
      <c r="E3503">
        <v>15</v>
      </c>
      <c r="F3503" s="2">
        <v>38432</v>
      </c>
      <c r="G3503">
        <v>-2</v>
      </c>
      <c r="H3503" s="3">
        <v>38432.464583333334</v>
      </c>
      <c r="I3503" s="3">
        <v>38432.4375</v>
      </c>
      <c r="J3503">
        <v>7</v>
      </c>
      <c r="K3503">
        <v>7</v>
      </c>
      <c r="L3503" s="3">
        <v>38432.477083333331</v>
      </c>
      <c r="M3503" t="s">
        <v>9</v>
      </c>
      <c r="N3503" t="s">
        <v>9</v>
      </c>
      <c r="O3503" t="s">
        <v>9</v>
      </c>
      <c r="P3503" s="3">
        <v>38432.464583333334</v>
      </c>
      <c r="Q3503">
        <v>0</v>
      </c>
      <c r="R3503" t="s">
        <v>76</v>
      </c>
      <c r="S3503">
        <v>0</v>
      </c>
      <c r="T3503">
        <v>0</v>
      </c>
      <c r="U3503" t="s">
        <v>9</v>
      </c>
      <c r="V3503" s="3">
        <v>38432.4375</v>
      </c>
      <c r="W3503">
        <v>1</v>
      </c>
      <c r="X3503" s="3">
        <v>38432.477083333331</v>
      </c>
      <c r="Y3503" t="s">
        <v>9</v>
      </c>
      <c r="Z3503">
        <v>0</v>
      </c>
      <c r="AA3503">
        <v>0</v>
      </c>
      <c r="AB3503" t="s">
        <v>88</v>
      </c>
    </row>
    <row r="3504" spans="1:28" x14ac:dyDescent="0.25">
      <c r="A3504" t="s">
        <v>74</v>
      </c>
      <c r="B3504" t="s">
        <v>75</v>
      </c>
      <c r="C3504">
        <v>53.649500000000003</v>
      </c>
      <c r="D3504">
        <v>9.9618000000000002</v>
      </c>
      <c r="E3504">
        <v>15</v>
      </c>
      <c r="F3504" s="2">
        <v>38433</v>
      </c>
      <c r="G3504">
        <v>1</v>
      </c>
      <c r="H3504" s="3">
        <v>38433.47152777778</v>
      </c>
      <c r="I3504" s="3">
        <v>38433.444444444445</v>
      </c>
      <c r="J3504">
        <v>10</v>
      </c>
      <c r="K3504">
        <v>10</v>
      </c>
      <c r="L3504" s="3">
        <v>38433.476388888892</v>
      </c>
      <c r="M3504" t="s">
        <v>9</v>
      </c>
      <c r="N3504" t="s">
        <v>9</v>
      </c>
      <c r="O3504" t="s">
        <v>9</v>
      </c>
      <c r="P3504" s="3">
        <v>38433.47152777778</v>
      </c>
      <c r="Q3504">
        <v>0</v>
      </c>
      <c r="R3504" t="s">
        <v>76</v>
      </c>
      <c r="S3504">
        <v>0</v>
      </c>
      <c r="T3504">
        <v>0</v>
      </c>
      <c r="U3504" t="s">
        <v>9</v>
      </c>
      <c r="V3504" s="3">
        <v>38433.444444444445</v>
      </c>
      <c r="W3504">
        <v>1</v>
      </c>
      <c r="X3504" s="3">
        <v>38433.476388888892</v>
      </c>
      <c r="Y3504" t="s">
        <v>9</v>
      </c>
      <c r="Z3504">
        <v>0</v>
      </c>
      <c r="AA3504">
        <v>0</v>
      </c>
      <c r="AB3504" t="s">
        <v>88</v>
      </c>
    </row>
    <row r="3505" spans="1:28" x14ac:dyDescent="0.25">
      <c r="A3505" t="s">
        <v>74</v>
      </c>
      <c r="B3505" t="s">
        <v>75</v>
      </c>
      <c r="C3505">
        <v>53.649500000000003</v>
      </c>
      <c r="D3505">
        <v>9.9618000000000002</v>
      </c>
      <c r="E3505">
        <v>15</v>
      </c>
      <c r="F3505" s="2">
        <v>38434</v>
      </c>
      <c r="G3505">
        <v>7.4</v>
      </c>
      <c r="H3505" s="3">
        <v>38434.47152777778</v>
      </c>
      <c r="I3505" s="3">
        <v>38434.444444444445</v>
      </c>
      <c r="J3505">
        <v>13.6</v>
      </c>
      <c r="K3505">
        <v>13.6</v>
      </c>
      <c r="L3505" s="3">
        <v>38434.476388888892</v>
      </c>
      <c r="M3505" t="s">
        <v>9</v>
      </c>
      <c r="N3505" t="s">
        <v>9</v>
      </c>
      <c r="O3505" t="s">
        <v>9</v>
      </c>
      <c r="P3505" s="3">
        <v>38434.47152777778</v>
      </c>
      <c r="Q3505">
        <v>0</v>
      </c>
      <c r="R3505" t="s">
        <v>76</v>
      </c>
      <c r="S3505">
        <v>0</v>
      </c>
      <c r="T3505">
        <v>0</v>
      </c>
      <c r="U3505" t="s">
        <v>9</v>
      </c>
      <c r="V3505" s="3">
        <v>38434.444444444445</v>
      </c>
      <c r="W3505">
        <v>1</v>
      </c>
      <c r="X3505" s="3">
        <v>38434.476388888892</v>
      </c>
      <c r="Y3505" t="s">
        <v>9</v>
      </c>
      <c r="Z3505">
        <v>0</v>
      </c>
      <c r="AA3505">
        <v>0</v>
      </c>
      <c r="AB3505" t="s">
        <v>88</v>
      </c>
    </row>
    <row r="3506" spans="1:28" x14ac:dyDescent="0.25">
      <c r="A3506" t="s">
        <v>74</v>
      </c>
      <c r="B3506" t="s">
        <v>75</v>
      </c>
      <c r="C3506">
        <v>53.649500000000003</v>
      </c>
      <c r="D3506">
        <v>9.9618000000000002</v>
      </c>
      <c r="E3506">
        <v>15</v>
      </c>
      <c r="F3506" s="2">
        <v>38435</v>
      </c>
      <c r="G3506">
        <v>3.5</v>
      </c>
      <c r="H3506" s="3">
        <v>38435.47152777778</v>
      </c>
      <c r="I3506" s="3">
        <v>38435.444444444445</v>
      </c>
      <c r="J3506">
        <v>15.7</v>
      </c>
      <c r="K3506">
        <v>15.7</v>
      </c>
      <c r="L3506" s="3">
        <v>38435.476388888892</v>
      </c>
      <c r="M3506" t="s">
        <v>9</v>
      </c>
      <c r="N3506" t="s">
        <v>9</v>
      </c>
      <c r="O3506" t="s">
        <v>9</v>
      </c>
      <c r="P3506" s="3">
        <v>38435.47152777778</v>
      </c>
      <c r="Q3506">
        <v>0</v>
      </c>
      <c r="R3506" t="s">
        <v>76</v>
      </c>
      <c r="S3506">
        <v>0</v>
      </c>
      <c r="T3506">
        <v>0</v>
      </c>
      <c r="U3506" t="s">
        <v>9</v>
      </c>
      <c r="V3506" s="3">
        <v>38435.444444444445</v>
      </c>
      <c r="W3506">
        <v>1</v>
      </c>
      <c r="X3506" s="3">
        <v>38435.476388888892</v>
      </c>
      <c r="Y3506" t="s">
        <v>9</v>
      </c>
      <c r="Z3506">
        <v>0</v>
      </c>
      <c r="AA3506">
        <v>0</v>
      </c>
      <c r="AB3506" t="s">
        <v>88</v>
      </c>
    </row>
    <row r="3507" spans="1:28" x14ac:dyDescent="0.25">
      <c r="A3507" t="s">
        <v>74</v>
      </c>
      <c r="B3507" t="s">
        <v>75</v>
      </c>
      <c r="C3507">
        <v>53.649500000000003</v>
      </c>
      <c r="D3507">
        <v>9.9618000000000002</v>
      </c>
      <c r="E3507">
        <v>15</v>
      </c>
      <c r="F3507" s="2">
        <v>38436</v>
      </c>
      <c r="G3507">
        <v>8.5</v>
      </c>
      <c r="H3507" s="3">
        <v>38436.47152777778</v>
      </c>
      <c r="I3507" s="3">
        <v>38436.444444444445</v>
      </c>
      <c r="J3507">
        <v>12</v>
      </c>
      <c r="K3507">
        <v>18</v>
      </c>
      <c r="L3507" s="3">
        <v>38436.476388888892</v>
      </c>
      <c r="M3507" t="s">
        <v>9</v>
      </c>
      <c r="N3507" t="s">
        <v>9</v>
      </c>
      <c r="O3507" t="s">
        <v>9</v>
      </c>
      <c r="P3507" s="3">
        <v>38436.47152777778</v>
      </c>
      <c r="Q3507">
        <v>0</v>
      </c>
      <c r="R3507" t="s">
        <v>76</v>
      </c>
      <c r="S3507">
        <v>0</v>
      </c>
      <c r="T3507">
        <v>0</v>
      </c>
      <c r="U3507" t="s">
        <v>9</v>
      </c>
      <c r="V3507" s="3">
        <v>38436.444444444445</v>
      </c>
      <c r="W3507">
        <v>1</v>
      </c>
      <c r="X3507" s="3">
        <v>38436.476388888892</v>
      </c>
      <c r="Y3507" t="s">
        <v>9</v>
      </c>
      <c r="Z3507">
        <v>0</v>
      </c>
      <c r="AA3507">
        <v>0</v>
      </c>
      <c r="AB3507" t="s">
        <v>88</v>
      </c>
    </row>
    <row r="3508" spans="1:28" x14ac:dyDescent="0.25">
      <c r="A3508" t="s">
        <v>74</v>
      </c>
      <c r="B3508" t="s">
        <v>75</v>
      </c>
      <c r="C3508">
        <v>53.649500000000003</v>
      </c>
      <c r="D3508">
        <v>9.9618000000000002</v>
      </c>
      <c r="E3508">
        <v>15</v>
      </c>
      <c r="F3508" s="2">
        <v>38437</v>
      </c>
      <c r="G3508">
        <v>7.5</v>
      </c>
      <c r="H3508" s="3">
        <v>38437.47152777778</v>
      </c>
      <c r="I3508" s="3">
        <v>38437.444444444445</v>
      </c>
      <c r="J3508">
        <v>12</v>
      </c>
      <c r="K3508">
        <v>12</v>
      </c>
      <c r="L3508" s="3">
        <v>38437.475694444445</v>
      </c>
      <c r="M3508" t="s">
        <v>9</v>
      </c>
      <c r="N3508" t="s">
        <v>9</v>
      </c>
      <c r="O3508" t="s">
        <v>9</v>
      </c>
      <c r="P3508" s="3">
        <v>38437.47152777778</v>
      </c>
      <c r="Q3508">
        <v>8</v>
      </c>
      <c r="R3508" t="s">
        <v>77</v>
      </c>
      <c r="S3508">
        <v>8</v>
      </c>
      <c r="T3508">
        <v>0</v>
      </c>
      <c r="U3508" t="s">
        <v>9</v>
      </c>
      <c r="V3508" s="3">
        <v>38437.444444444445</v>
      </c>
      <c r="W3508">
        <v>1</v>
      </c>
      <c r="X3508" s="3">
        <v>38437.475694444445</v>
      </c>
      <c r="Y3508" t="s">
        <v>9</v>
      </c>
      <c r="Z3508">
        <v>8</v>
      </c>
      <c r="AA3508">
        <v>0</v>
      </c>
      <c r="AB3508" t="s">
        <v>88</v>
      </c>
    </row>
    <row r="3509" spans="1:28" x14ac:dyDescent="0.25">
      <c r="A3509" t="s">
        <v>74</v>
      </c>
      <c r="B3509" t="s">
        <v>75</v>
      </c>
      <c r="C3509">
        <v>53.649500000000003</v>
      </c>
      <c r="D3509">
        <v>9.9618000000000002</v>
      </c>
      <c r="E3509">
        <v>15</v>
      </c>
      <c r="F3509" s="2">
        <v>38438</v>
      </c>
      <c r="G3509">
        <v>8.6</v>
      </c>
      <c r="H3509" s="3">
        <v>38438.47152777778</v>
      </c>
      <c r="I3509" s="3">
        <v>38438.444444444445</v>
      </c>
      <c r="J3509">
        <v>10</v>
      </c>
      <c r="K3509">
        <v>13</v>
      </c>
      <c r="L3509" s="3">
        <v>38438.475694444445</v>
      </c>
      <c r="M3509" t="s">
        <v>9</v>
      </c>
      <c r="N3509" t="s">
        <v>9</v>
      </c>
      <c r="O3509" t="s">
        <v>9</v>
      </c>
      <c r="P3509" s="3">
        <v>38438.47152777778</v>
      </c>
      <c r="Q3509">
        <v>0</v>
      </c>
      <c r="R3509" t="s">
        <v>76</v>
      </c>
      <c r="S3509">
        <v>0</v>
      </c>
      <c r="T3509">
        <v>0</v>
      </c>
      <c r="U3509" t="s">
        <v>9</v>
      </c>
      <c r="V3509" s="3">
        <v>38438.444444444445</v>
      </c>
      <c r="W3509">
        <v>1</v>
      </c>
      <c r="X3509" s="3">
        <v>38438.475694444445</v>
      </c>
      <c r="Y3509" t="s">
        <v>9</v>
      </c>
      <c r="Z3509">
        <v>0</v>
      </c>
      <c r="AA3509">
        <v>0</v>
      </c>
      <c r="AB3509" t="s">
        <v>88</v>
      </c>
    </row>
    <row r="3510" spans="1:28" x14ac:dyDescent="0.25">
      <c r="A3510" t="s">
        <v>74</v>
      </c>
      <c r="B3510" t="s">
        <v>75</v>
      </c>
      <c r="C3510">
        <v>53.649500000000003</v>
      </c>
      <c r="D3510">
        <v>9.9618000000000002</v>
      </c>
      <c r="E3510">
        <v>15</v>
      </c>
      <c r="F3510" s="2">
        <v>38439</v>
      </c>
      <c r="G3510">
        <v>7.5</v>
      </c>
      <c r="H3510" s="3">
        <v>38439.47152777778</v>
      </c>
      <c r="I3510" s="3">
        <v>38439.444444444445</v>
      </c>
      <c r="J3510">
        <v>10</v>
      </c>
      <c r="K3510">
        <v>12</v>
      </c>
      <c r="L3510" s="3">
        <v>38439.475694444445</v>
      </c>
      <c r="M3510" t="s">
        <v>9</v>
      </c>
      <c r="N3510" t="s">
        <v>9</v>
      </c>
      <c r="O3510" t="s">
        <v>9</v>
      </c>
      <c r="P3510" s="3">
        <v>38439.47152777778</v>
      </c>
      <c r="Q3510">
        <v>8.4</v>
      </c>
      <c r="R3510" t="s">
        <v>77</v>
      </c>
      <c r="S3510">
        <v>8.4</v>
      </c>
      <c r="T3510">
        <v>0</v>
      </c>
      <c r="U3510" t="s">
        <v>9</v>
      </c>
      <c r="V3510" s="3">
        <v>38439.444444444445</v>
      </c>
      <c r="W3510">
        <v>1</v>
      </c>
      <c r="X3510" s="3">
        <v>38439.475694444445</v>
      </c>
      <c r="Y3510" t="s">
        <v>9</v>
      </c>
      <c r="Z3510">
        <v>8.4</v>
      </c>
      <c r="AA3510">
        <v>0</v>
      </c>
      <c r="AB3510" t="s">
        <v>88</v>
      </c>
    </row>
    <row r="3511" spans="1:28" x14ac:dyDescent="0.25">
      <c r="A3511" t="s">
        <v>74</v>
      </c>
      <c r="B3511" t="s">
        <v>75</v>
      </c>
      <c r="C3511">
        <v>53.649500000000003</v>
      </c>
      <c r="D3511">
        <v>9.9618000000000002</v>
      </c>
      <c r="E3511">
        <v>15</v>
      </c>
      <c r="F3511" s="2">
        <v>38440</v>
      </c>
      <c r="G3511">
        <v>4.5</v>
      </c>
      <c r="H3511" s="3">
        <v>38440.478472222225</v>
      </c>
      <c r="I3511" s="3">
        <v>38440.451388888891</v>
      </c>
      <c r="J3511">
        <v>8</v>
      </c>
      <c r="K3511">
        <v>11</v>
      </c>
      <c r="L3511" s="3">
        <v>38440.474999999999</v>
      </c>
      <c r="M3511" t="s">
        <v>9</v>
      </c>
      <c r="N3511" t="s">
        <v>9</v>
      </c>
      <c r="O3511" t="s">
        <v>9</v>
      </c>
      <c r="P3511" s="3">
        <v>38440.478472222225</v>
      </c>
      <c r="Q3511">
        <v>0</v>
      </c>
      <c r="R3511" t="s">
        <v>76</v>
      </c>
      <c r="S3511">
        <v>0</v>
      </c>
      <c r="T3511">
        <v>0</v>
      </c>
      <c r="U3511" t="s">
        <v>9</v>
      </c>
      <c r="V3511" s="3">
        <v>38440.451388888891</v>
      </c>
      <c r="W3511">
        <v>1</v>
      </c>
      <c r="X3511" s="3">
        <v>38440.474999999999</v>
      </c>
      <c r="Y3511" t="s">
        <v>9</v>
      </c>
      <c r="Z3511">
        <v>0</v>
      </c>
      <c r="AA3511">
        <v>0</v>
      </c>
      <c r="AB3511" t="s">
        <v>88</v>
      </c>
    </row>
    <row r="3512" spans="1:28" x14ac:dyDescent="0.25">
      <c r="A3512" t="s">
        <v>74</v>
      </c>
      <c r="B3512" t="s">
        <v>75</v>
      </c>
      <c r="C3512">
        <v>53.649500000000003</v>
      </c>
      <c r="D3512">
        <v>9.9618000000000002</v>
      </c>
      <c r="E3512">
        <v>15</v>
      </c>
      <c r="F3512" s="2">
        <v>38441</v>
      </c>
      <c r="G3512">
        <v>4</v>
      </c>
      <c r="H3512" s="3">
        <v>38441.478472222225</v>
      </c>
      <c r="I3512" s="3">
        <v>38441.451388888891</v>
      </c>
      <c r="J3512">
        <v>11</v>
      </c>
      <c r="K3512">
        <v>11</v>
      </c>
      <c r="L3512" s="3">
        <v>38441.474999999999</v>
      </c>
      <c r="M3512" t="s">
        <v>9</v>
      </c>
      <c r="N3512" t="s">
        <v>9</v>
      </c>
      <c r="O3512" t="s">
        <v>9</v>
      </c>
      <c r="P3512" s="3">
        <v>38441.478472222225</v>
      </c>
      <c r="Q3512">
        <v>0</v>
      </c>
      <c r="R3512" t="s">
        <v>76</v>
      </c>
      <c r="S3512">
        <v>0</v>
      </c>
      <c r="T3512">
        <v>0</v>
      </c>
      <c r="U3512" t="s">
        <v>9</v>
      </c>
      <c r="V3512" s="3">
        <v>38441.451388888891</v>
      </c>
      <c r="W3512">
        <v>1</v>
      </c>
      <c r="X3512" s="3">
        <v>38441.474999999999</v>
      </c>
      <c r="Y3512" t="s">
        <v>9</v>
      </c>
      <c r="Z3512">
        <v>0</v>
      </c>
      <c r="AA3512">
        <v>0</v>
      </c>
      <c r="AB3512" t="s">
        <v>88</v>
      </c>
    </row>
    <row r="3513" spans="1:28" x14ac:dyDescent="0.25">
      <c r="A3513" t="s">
        <v>74</v>
      </c>
      <c r="B3513" t="s">
        <v>75</v>
      </c>
      <c r="C3513">
        <v>53.649500000000003</v>
      </c>
      <c r="D3513">
        <v>9.9618000000000002</v>
      </c>
      <c r="E3513">
        <v>15</v>
      </c>
      <c r="F3513" s="2">
        <v>38442</v>
      </c>
      <c r="G3513">
        <v>-1</v>
      </c>
      <c r="H3513" s="3">
        <v>38442.478472222225</v>
      </c>
      <c r="I3513" s="3">
        <v>38442.451388888891</v>
      </c>
      <c r="J3513">
        <v>10</v>
      </c>
      <c r="K3513">
        <v>12.6</v>
      </c>
      <c r="L3513" s="3">
        <v>38442.474999999999</v>
      </c>
      <c r="M3513" t="s">
        <v>9</v>
      </c>
      <c r="N3513" t="s">
        <v>9</v>
      </c>
      <c r="O3513" t="s">
        <v>9</v>
      </c>
      <c r="P3513" s="3">
        <v>38442.478472222225</v>
      </c>
      <c r="Q3513">
        <v>0</v>
      </c>
      <c r="R3513" t="s">
        <v>76</v>
      </c>
      <c r="S3513">
        <v>0</v>
      </c>
      <c r="T3513">
        <v>0</v>
      </c>
      <c r="U3513" t="s">
        <v>9</v>
      </c>
      <c r="V3513" s="3">
        <v>38442.451388888891</v>
      </c>
      <c r="W3513">
        <v>1</v>
      </c>
      <c r="X3513" s="3">
        <v>38442.474999999999</v>
      </c>
      <c r="Y3513" t="s">
        <v>9</v>
      </c>
      <c r="Z3513">
        <v>0</v>
      </c>
      <c r="AA3513">
        <v>0</v>
      </c>
      <c r="AB3513" t="s">
        <v>88</v>
      </c>
    </row>
    <row r="3514" spans="1:28" x14ac:dyDescent="0.25">
      <c r="A3514" t="s">
        <v>74</v>
      </c>
      <c r="B3514" t="s">
        <v>75</v>
      </c>
      <c r="C3514">
        <v>53.649500000000003</v>
      </c>
      <c r="D3514">
        <v>9.9618000000000002</v>
      </c>
      <c r="E3514">
        <v>15</v>
      </c>
      <c r="F3514" s="2">
        <v>38443</v>
      </c>
      <c r="G3514">
        <v>-1</v>
      </c>
      <c r="H3514" s="3">
        <v>38443.474999999999</v>
      </c>
      <c r="I3514" s="3">
        <v>38443.447916666664</v>
      </c>
      <c r="J3514">
        <v>10</v>
      </c>
      <c r="K3514">
        <v>12</v>
      </c>
      <c r="L3514" s="3">
        <v>38443.474305555559</v>
      </c>
      <c r="M3514" t="s">
        <v>9</v>
      </c>
      <c r="N3514" t="s">
        <v>9</v>
      </c>
      <c r="O3514" t="s">
        <v>9</v>
      </c>
      <c r="P3514" s="3">
        <v>38443.478472222225</v>
      </c>
      <c r="Q3514">
        <v>0</v>
      </c>
      <c r="R3514" t="s">
        <v>76</v>
      </c>
      <c r="S3514">
        <v>0</v>
      </c>
      <c r="T3514">
        <v>0</v>
      </c>
      <c r="U3514" t="s">
        <v>9</v>
      </c>
      <c r="V3514" s="3">
        <v>38443.451388888891</v>
      </c>
      <c r="W3514">
        <v>1</v>
      </c>
      <c r="X3514" s="3">
        <v>38443.474305555559</v>
      </c>
      <c r="Y3514" t="s">
        <v>9</v>
      </c>
      <c r="Z3514">
        <v>0</v>
      </c>
      <c r="AA3514">
        <v>0</v>
      </c>
      <c r="AB3514" t="s">
        <v>120</v>
      </c>
    </row>
    <row r="3515" spans="1:28" x14ac:dyDescent="0.25">
      <c r="A3515" t="s">
        <v>74</v>
      </c>
      <c r="B3515" t="s">
        <v>75</v>
      </c>
      <c r="C3515">
        <v>53.649500000000003</v>
      </c>
      <c r="D3515">
        <v>9.9618000000000002</v>
      </c>
      <c r="E3515">
        <v>15</v>
      </c>
      <c r="F3515" s="2">
        <v>38444</v>
      </c>
      <c r="G3515">
        <v>0</v>
      </c>
      <c r="H3515" s="3">
        <v>38444.478472222225</v>
      </c>
      <c r="I3515" s="3">
        <v>38444.451388888891</v>
      </c>
      <c r="J3515">
        <v>15</v>
      </c>
      <c r="K3515">
        <v>15</v>
      </c>
      <c r="L3515" s="3">
        <v>38444.474305555559</v>
      </c>
      <c r="M3515" t="s">
        <v>9</v>
      </c>
      <c r="N3515" t="s">
        <v>9</v>
      </c>
      <c r="O3515" t="s">
        <v>9</v>
      </c>
      <c r="P3515" s="3">
        <v>38444.478472222225</v>
      </c>
      <c r="Q3515">
        <v>0</v>
      </c>
      <c r="R3515" t="s">
        <v>76</v>
      </c>
      <c r="S3515">
        <v>0</v>
      </c>
      <c r="T3515">
        <v>0</v>
      </c>
      <c r="U3515" t="s">
        <v>9</v>
      </c>
      <c r="V3515" s="3">
        <v>38444.451388888891</v>
      </c>
      <c r="W3515">
        <v>1</v>
      </c>
      <c r="X3515" s="3">
        <v>38444.474305555559</v>
      </c>
      <c r="Y3515" t="s">
        <v>9</v>
      </c>
      <c r="Z3515">
        <v>0</v>
      </c>
      <c r="AA3515">
        <v>0</v>
      </c>
      <c r="AB3515" t="s">
        <v>88</v>
      </c>
    </row>
    <row r="3516" spans="1:28" x14ac:dyDescent="0.25">
      <c r="A3516" t="s">
        <v>74</v>
      </c>
      <c r="B3516" t="s">
        <v>75</v>
      </c>
      <c r="C3516">
        <v>53.649500000000003</v>
      </c>
      <c r="D3516">
        <v>9.9618000000000002</v>
      </c>
      <c r="E3516">
        <v>15</v>
      </c>
      <c r="F3516" s="2">
        <v>38445</v>
      </c>
      <c r="G3516">
        <v>5</v>
      </c>
      <c r="H3516" s="3">
        <v>38445.478472222225</v>
      </c>
      <c r="I3516" s="3">
        <v>38445.451388888891</v>
      </c>
      <c r="J3516">
        <v>16.5</v>
      </c>
      <c r="K3516">
        <v>16.899999999999999</v>
      </c>
      <c r="L3516" s="3">
        <v>38445.474305555559</v>
      </c>
      <c r="M3516" t="s">
        <v>9</v>
      </c>
      <c r="N3516" t="s">
        <v>9</v>
      </c>
      <c r="O3516" t="s">
        <v>9</v>
      </c>
      <c r="P3516" s="3">
        <v>38445.478472222225</v>
      </c>
      <c r="Q3516">
        <v>0</v>
      </c>
      <c r="R3516" t="s">
        <v>76</v>
      </c>
      <c r="S3516">
        <v>0</v>
      </c>
      <c r="T3516">
        <v>0</v>
      </c>
      <c r="U3516" t="s">
        <v>9</v>
      </c>
      <c r="V3516" s="3">
        <v>38445.451388888891</v>
      </c>
      <c r="W3516">
        <v>1</v>
      </c>
      <c r="X3516" s="3">
        <v>38445.474305555559</v>
      </c>
      <c r="Y3516" t="s">
        <v>9</v>
      </c>
      <c r="Z3516">
        <v>0</v>
      </c>
      <c r="AA3516">
        <v>0</v>
      </c>
      <c r="AB3516" t="s">
        <v>88</v>
      </c>
    </row>
    <row r="3517" spans="1:28" x14ac:dyDescent="0.25">
      <c r="A3517" t="s">
        <v>74</v>
      </c>
      <c r="B3517" t="s">
        <v>75</v>
      </c>
      <c r="C3517">
        <v>53.649500000000003</v>
      </c>
      <c r="D3517">
        <v>9.9618000000000002</v>
      </c>
      <c r="E3517">
        <v>15</v>
      </c>
      <c r="F3517" s="2">
        <v>38446</v>
      </c>
      <c r="G3517">
        <v>3</v>
      </c>
      <c r="H3517" s="3">
        <v>38446.478472222225</v>
      </c>
      <c r="I3517" s="3">
        <v>38446.451388888891</v>
      </c>
      <c r="J3517">
        <v>19</v>
      </c>
      <c r="K3517">
        <v>20</v>
      </c>
      <c r="L3517" s="3">
        <v>38446.474305555559</v>
      </c>
      <c r="M3517" t="s">
        <v>9</v>
      </c>
      <c r="N3517" t="s">
        <v>9</v>
      </c>
      <c r="O3517" t="s">
        <v>9</v>
      </c>
      <c r="P3517" s="3">
        <v>38446.478472222225</v>
      </c>
      <c r="Q3517">
        <v>0</v>
      </c>
      <c r="R3517" t="s">
        <v>76</v>
      </c>
      <c r="S3517">
        <v>0</v>
      </c>
      <c r="T3517">
        <v>0</v>
      </c>
      <c r="U3517" t="s">
        <v>9</v>
      </c>
      <c r="V3517" s="3">
        <v>38446.451388888891</v>
      </c>
      <c r="W3517">
        <v>1</v>
      </c>
      <c r="X3517" s="3">
        <v>38446.474305555559</v>
      </c>
      <c r="Y3517" t="s">
        <v>9</v>
      </c>
      <c r="Z3517">
        <v>0</v>
      </c>
      <c r="AA3517">
        <v>0</v>
      </c>
      <c r="AB3517" t="s">
        <v>88</v>
      </c>
    </row>
    <row r="3518" spans="1:28" x14ac:dyDescent="0.25">
      <c r="A3518" t="s">
        <v>74</v>
      </c>
      <c r="B3518" t="s">
        <v>75</v>
      </c>
      <c r="C3518">
        <v>53.649500000000003</v>
      </c>
      <c r="D3518">
        <v>9.9618000000000002</v>
      </c>
      <c r="E3518">
        <v>15</v>
      </c>
      <c r="F3518" s="2">
        <v>38447</v>
      </c>
      <c r="G3518">
        <v>6.5</v>
      </c>
      <c r="H3518" s="3">
        <v>38447.47152777778</v>
      </c>
      <c r="I3518" s="3">
        <v>38447.444444444445</v>
      </c>
      <c r="J3518">
        <v>11</v>
      </c>
      <c r="K3518">
        <v>21.5</v>
      </c>
      <c r="L3518" s="3">
        <v>38447.473611111112</v>
      </c>
      <c r="M3518" t="s">
        <v>9</v>
      </c>
      <c r="N3518" t="s">
        <v>9</v>
      </c>
      <c r="O3518" t="s">
        <v>9</v>
      </c>
      <c r="P3518" s="3">
        <v>38447.47152777778</v>
      </c>
      <c r="Q3518">
        <v>0.7</v>
      </c>
      <c r="R3518" t="s">
        <v>77</v>
      </c>
      <c r="S3518">
        <v>0.7</v>
      </c>
      <c r="T3518">
        <v>0</v>
      </c>
      <c r="U3518" t="s">
        <v>9</v>
      </c>
      <c r="V3518" s="3">
        <v>38447.444444444445</v>
      </c>
      <c r="W3518">
        <v>1</v>
      </c>
      <c r="X3518" s="3">
        <v>38447.473611111112</v>
      </c>
      <c r="Y3518" t="s">
        <v>9</v>
      </c>
      <c r="Z3518">
        <v>0.7</v>
      </c>
      <c r="AA3518">
        <v>0</v>
      </c>
      <c r="AB3518" t="s">
        <v>88</v>
      </c>
    </row>
    <row r="3519" spans="1:28" x14ac:dyDescent="0.25">
      <c r="A3519" t="s">
        <v>74</v>
      </c>
      <c r="B3519" t="s">
        <v>75</v>
      </c>
      <c r="C3519">
        <v>53.649500000000003</v>
      </c>
      <c r="D3519">
        <v>9.9618000000000002</v>
      </c>
      <c r="E3519">
        <v>15</v>
      </c>
      <c r="F3519" s="2">
        <v>38448</v>
      </c>
      <c r="G3519">
        <v>3.4</v>
      </c>
      <c r="H3519" s="3">
        <v>38448.478472222225</v>
      </c>
      <c r="I3519" s="3">
        <v>38448.451388888891</v>
      </c>
      <c r="J3519">
        <v>14.6</v>
      </c>
      <c r="K3519">
        <v>14.6</v>
      </c>
      <c r="L3519" s="3">
        <v>38448.473611111112</v>
      </c>
      <c r="M3519" t="s">
        <v>9</v>
      </c>
      <c r="N3519" t="s">
        <v>9</v>
      </c>
      <c r="O3519" t="s">
        <v>9</v>
      </c>
      <c r="P3519" s="3">
        <v>38448.478472222225</v>
      </c>
      <c r="Q3519">
        <v>0</v>
      </c>
      <c r="R3519" t="s">
        <v>76</v>
      </c>
      <c r="S3519">
        <v>0</v>
      </c>
      <c r="T3519">
        <v>0</v>
      </c>
      <c r="U3519" t="s">
        <v>9</v>
      </c>
      <c r="V3519" s="3">
        <v>38448.451388888891</v>
      </c>
      <c r="W3519">
        <v>1</v>
      </c>
      <c r="X3519" s="3">
        <v>38448.473611111112</v>
      </c>
      <c r="Y3519" t="s">
        <v>9</v>
      </c>
      <c r="Z3519">
        <v>0</v>
      </c>
      <c r="AA3519">
        <v>0</v>
      </c>
      <c r="AB3519" t="s">
        <v>88</v>
      </c>
    </row>
    <row r="3520" spans="1:28" x14ac:dyDescent="0.25">
      <c r="A3520" t="s">
        <v>74</v>
      </c>
      <c r="B3520" t="s">
        <v>75</v>
      </c>
      <c r="C3520">
        <v>53.649500000000003</v>
      </c>
      <c r="D3520">
        <v>9.9618000000000002</v>
      </c>
      <c r="E3520">
        <v>15</v>
      </c>
      <c r="F3520" s="2">
        <v>38449</v>
      </c>
      <c r="G3520">
        <v>9</v>
      </c>
      <c r="H3520" s="3">
        <v>38449.478472222225</v>
      </c>
      <c r="I3520" s="3">
        <v>38449.451388888891</v>
      </c>
      <c r="J3520">
        <v>13</v>
      </c>
      <c r="K3520">
        <v>15.3</v>
      </c>
      <c r="L3520" s="3">
        <v>38449.473611111112</v>
      </c>
      <c r="M3520" t="s">
        <v>9</v>
      </c>
      <c r="N3520" t="s">
        <v>9</v>
      </c>
      <c r="O3520" t="s">
        <v>9</v>
      </c>
      <c r="P3520" s="3">
        <v>38449.478472222225</v>
      </c>
      <c r="Q3520">
        <v>0.7</v>
      </c>
      <c r="R3520" t="s">
        <v>77</v>
      </c>
      <c r="S3520">
        <v>0.7</v>
      </c>
      <c r="T3520">
        <v>0</v>
      </c>
      <c r="U3520" t="s">
        <v>9</v>
      </c>
      <c r="V3520" s="3">
        <v>38449.451388888891</v>
      </c>
      <c r="W3520">
        <v>1</v>
      </c>
      <c r="X3520" s="3">
        <v>38449.473611111112</v>
      </c>
      <c r="Y3520" t="s">
        <v>9</v>
      </c>
      <c r="Z3520">
        <v>0.7</v>
      </c>
      <c r="AA3520">
        <v>0</v>
      </c>
      <c r="AB3520" t="s">
        <v>88</v>
      </c>
    </row>
    <row r="3521" spans="1:28" x14ac:dyDescent="0.25">
      <c r="A3521" t="s">
        <v>74</v>
      </c>
      <c r="B3521" t="s">
        <v>75</v>
      </c>
      <c r="C3521">
        <v>53.649500000000003</v>
      </c>
      <c r="D3521">
        <v>9.9618000000000002</v>
      </c>
      <c r="E3521">
        <v>15</v>
      </c>
      <c r="F3521" s="2">
        <v>38450</v>
      </c>
      <c r="G3521">
        <v>5</v>
      </c>
      <c r="H3521" s="3">
        <v>38450.478472222225</v>
      </c>
      <c r="I3521" s="3">
        <v>38450.451388888891</v>
      </c>
      <c r="J3521">
        <v>9</v>
      </c>
      <c r="K3521">
        <v>13</v>
      </c>
      <c r="L3521" s="3">
        <v>38450.472916666666</v>
      </c>
      <c r="M3521" t="s">
        <v>9</v>
      </c>
      <c r="N3521" t="s">
        <v>9</v>
      </c>
      <c r="O3521" t="s">
        <v>9</v>
      </c>
      <c r="P3521" s="3">
        <v>38450.478472222225</v>
      </c>
      <c r="Q3521">
        <v>2.2000000000000002</v>
      </c>
      <c r="R3521" t="s">
        <v>77</v>
      </c>
      <c r="S3521">
        <v>2.2000000000000002</v>
      </c>
      <c r="T3521">
        <v>0</v>
      </c>
      <c r="U3521" t="s">
        <v>9</v>
      </c>
      <c r="V3521" s="3">
        <v>38450.451388888891</v>
      </c>
      <c r="W3521">
        <v>1</v>
      </c>
      <c r="X3521" s="3">
        <v>38450.472916666666</v>
      </c>
      <c r="Y3521" t="s">
        <v>9</v>
      </c>
      <c r="Z3521">
        <v>2.2000000000000002</v>
      </c>
      <c r="AA3521">
        <v>0</v>
      </c>
      <c r="AB3521" t="s">
        <v>121</v>
      </c>
    </row>
    <row r="3522" spans="1:28" x14ac:dyDescent="0.25">
      <c r="A3522" t="s">
        <v>74</v>
      </c>
      <c r="B3522" t="s">
        <v>75</v>
      </c>
      <c r="C3522">
        <v>53.649500000000003</v>
      </c>
      <c r="D3522">
        <v>9.9618000000000002</v>
      </c>
      <c r="E3522">
        <v>15</v>
      </c>
      <c r="F3522" s="2">
        <v>38451</v>
      </c>
      <c r="G3522">
        <v>-0.5</v>
      </c>
      <c r="H3522" s="3">
        <v>38451.48541666667</v>
      </c>
      <c r="I3522" s="3">
        <v>38451.458333333336</v>
      </c>
      <c r="J3522">
        <v>7</v>
      </c>
      <c r="K3522">
        <v>10.5</v>
      </c>
      <c r="L3522" s="3">
        <v>38451.472916666666</v>
      </c>
      <c r="M3522" t="s">
        <v>9</v>
      </c>
      <c r="N3522" t="s">
        <v>9</v>
      </c>
      <c r="O3522" t="s">
        <v>9</v>
      </c>
      <c r="P3522" s="3">
        <v>38451.48541666667</v>
      </c>
      <c r="Q3522">
        <v>0</v>
      </c>
      <c r="R3522" t="s">
        <v>76</v>
      </c>
      <c r="S3522">
        <v>0</v>
      </c>
      <c r="T3522">
        <v>0</v>
      </c>
      <c r="U3522" t="s">
        <v>9</v>
      </c>
      <c r="V3522" s="3">
        <v>38451.458333333336</v>
      </c>
      <c r="W3522">
        <v>1</v>
      </c>
      <c r="X3522" s="3">
        <v>38451.472916666666</v>
      </c>
      <c r="Y3522" t="s">
        <v>9</v>
      </c>
      <c r="Z3522">
        <v>0</v>
      </c>
      <c r="AA3522">
        <v>0</v>
      </c>
      <c r="AB3522" t="s">
        <v>88</v>
      </c>
    </row>
    <row r="3523" spans="1:28" x14ac:dyDescent="0.25">
      <c r="A3523" t="s">
        <v>74</v>
      </c>
      <c r="B3523" t="s">
        <v>75</v>
      </c>
      <c r="C3523">
        <v>53.649500000000003</v>
      </c>
      <c r="D3523">
        <v>9.9618000000000002</v>
      </c>
      <c r="E3523">
        <v>15</v>
      </c>
      <c r="F3523" s="2">
        <v>38452</v>
      </c>
      <c r="G3523">
        <v>-1</v>
      </c>
      <c r="H3523" s="3">
        <v>38452.478472222225</v>
      </c>
      <c r="I3523" s="3">
        <v>38452.451388888891</v>
      </c>
      <c r="J3523">
        <v>8</v>
      </c>
      <c r="K3523">
        <v>8</v>
      </c>
      <c r="L3523" s="3">
        <v>38452.472916666666</v>
      </c>
      <c r="M3523" t="s">
        <v>9</v>
      </c>
      <c r="N3523" t="s">
        <v>9</v>
      </c>
      <c r="O3523" t="s">
        <v>9</v>
      </c>
      <c r="P3523" s="3">
        <v>38452.478472222225</v>
      </c>
      <c r="Q3523">
        <v>0</v>
      </c>
      <c r="R3523" t="s">
        <v>76</v>
      </c>
      <c r="S3523">
        <v>0</v>
      </c>
      <c r="T3523">
        <v>0</v>
      </c>
      <c r="U3523" t="s">
        <v>9</v>
      </c>
      <c r="V3523" s="3">
        <v>38452.451388888891</v>
      </c>
      <c r="W3523">
        <v>1</v>
      </c>
      <c r="X3523" s="3">
        <v>38452.472916666666</v>
      </c>
      <c r="Y3523" t="s">
        <v>9</v>
      </c>
      <c r="Z3523">
        <v>0</v>
      </c>
      <c r="AA3523">
        <v>0</v>
      </c>
      <c r="AB3523" t="s">
        <v>88</v>
      </c>
    </row>
    <row r="3524" spans="1:28" x14ac:dyDescent="0.25">
      <c r="A3524" t="s">
        <v>74</v>
      </c>
      <c r="B3524" t="s">
        <v>75</v>
      </c>
      <c r="C3524">
        <v>53.649500000000003</v>
      </c>
      <c r="D3524">
        <v>9.9618000000000002</v>
      </c>
      <c r="E3524">
        <v>15</v>
      </c>
      <c r="F3524" s="2">
        <v>38453</v>
      </c>
      <c r="G3524">
        <v>6</v>
      </c>
      <c r="H3524" s="3">
        <v>38453.478472222225</v>
      </c>
      <c r="I3524" s="3">
        <v>38453.451388888891</v>
      </c>
      <c r="J3524">
        <v>15</v>
      </c>
      <c r="K3524">
        <v>15</v>
      </c>
      <c r="L3524" s="3">
        <v>38453.472916666666</v>
      </c>
      <c r="M3524" t="s">
        <v>9</v>
      </c>
      <c r="N3524" t="s">
        <v>9</v>
      </c>
      <c r="O3524" t="s">
        <v>9</v>
      </c>
      <c r="P3524" s="3">
        <v>38453.478472222225</v>
      </c>
      <c r="Q3524">
        <v>4.7</v>
      </c>
      <c r="R3524" t="s">
        <v>77</v>
      </c>
      <c r="S3524">
        <v>4.7</v>
      </c>
      <c r="T3524">
        <v>0</v>
      </c>
      <c r="U3524" t="s">
        <v>9</v>
      </c>
      <c r="V3524" s="3">
        <v>38453.451388888891</v>
      </c>
      <c r="W3524">
        <v>1</v>
      </c>
      <c r="X3524" s="3">
        <v>38453.472916666666</v>
      </c>
      <c r="Y3524" t="s">
        <v>9</v>
      </c>
      <c r="Z3524">
        <v>4.7</v>
      </c>
      <c r="AA3524">
        <v>0</v>
      </c>
      <c r="AB3524" t="s">
        <v>88</v>
      </c>
    </row>
    <row r="3525" spans="1:28" x14ac:dyDescent="0.25">
      <c r="A3525" t="s">
        <v>74</v>
      </c>
      <c r="B3525" t="s">
        <v>75</v>
      </c>
      <c r="C3525">
        <v>53.649500000000003</v>
      </c>
      <c r="D3525">
        <v>9.9618000000000002</v>
      </c>
      <c r="E3525">
        <v>15</v>
      </c>
      <c r="F3525" s="2">
        <v>38454</v>
      </c>
      <c r="G3525">
        <v>6</v>
      </c>
      <c r="H3525" s="3">
        <v>38454.484722222223</v>
      </c>
      <c r="I3525" s="3">
        <v>38454.457638888889</v>
      </c>
      <c r="J3525">
        <v>16</v>
      </c>
      <c r="K3525">
        <v>16</v>
      </c>
      <c r="L3525" s="3">
        <v>38454.472222222219</v>
      </c>
      <c r="M3525" t="s">
        <v>9</v>
      </c>
      <c r="N3525" t="s">
        <v>9</v>
      </c>
      <c r="O3525" t="s">
        <v>9</v>
      </c>
      <c r="P3525" s="3">
        <v>38454.484722222223</v>
      </c>
      <c r="Q3525">
        <v>0</v>
      </c>
      <c r="R3525" t="s">
        <v>76</v>
      </c>
      <c r="S3525">
        <v>0</v>
      </c>
      <c r="T3525">
        <v>0</v>
      </c>
      <c r="U3525" t="s">
        <v>9</v>
      </c>
      <c r="V3525" s="3">
        <v>38454.457638888889</v>
      </c>
      <c r="W3525">
        <v>1</v>
      </c>
      <c r="X3525" s="3">
        <v>38454.472222222219</v>
      </c>
      <c r="Y3525" t="s">
        <v>9</v>
      </c>
      <c r="Z3525">
        <v>0</v>
      </c>
      <c r="AA3525">
        <v>0</v>
      </c>
      <c r="AB3525" t="s">
        <v>88</v>
      </c>
    </row>
    <row r="3526" spans="1:28" x14ac:dyDescent="0.25">
      <c r="A3526" t="s">
        <v>74</v>
      </c>
      <c r="B3526" t="s">
        <v>75</v>
      </c>
      <c r="C3526">
        <v>53.649500000000003</v>
      </c>
      <c r="D3526">
        <v>9.9618000000000002</v>
      </c>
      <c r="E3526">
        <v>15</v>
      </c>
      <c r="F3526" s="2">
        <v>38455</v>
      </c>
      <c r="G3526">
        <v>1</v>
      </c>
      <c r="H3526" s="3">
        <v>38455.474999999999</v>
      </c>
      <c r="I3526" s="3">
        <v>38455.447916666664</v>
      </c>
      <c r="J3526">
        <v>14</v>
      </c>
      <c r="K3526">
        <v>16</v>
      </c>
      <c r="L3526" s="3">
        <v>38455.472222222219</v>
      </c>
      <c r="M3526" t="s">
        <v>9</v>
      </c>
      <c r="N3526" t="s">
        <v>9</v>
      </c>
      <c r="O3526" t="s">
        <v>9</v>
      </c>
      <c r="P3526" s="3">
        <v>38455.474999999999</v>
      </c>
      <c r="Q3526">
        <v>0</v>
      </c>
      <c r="R3526" t="s">
        <v>76</v>
      </c>
      <c r="S3526">
        <v>0</v>
      </c>
      <c r="T3526">
        <v>0</v>
      </c>
      <c r="U3526" t="s">
        <v>9</v>
      </c>
      <c r="V3526" s="3">
        <v>38455.447916666664</v>
      </c>
      <c r="W3526">
        <v>1</v>
      </c>
      <c r="X3526" s="3">
        <v>38455.472222222219</v>
      </c>
      <c r="Y3526" t="s">
        <v>9</v>
      </c>
      <c r="Z3526">
        <v>0</v>
      </c>
      <c r="AA3526">
        <v>0</v>
      </c>
      <c r="AB3526" t="s">
        <v>122</v>
      </c>
    </row>
    <row r="3527" spans="1:28" x14ac:dyDescent="0.25">
      <c r="A3527" t="s">
        <v>74</v>
      </c>
      <c r="B3527" t="s">
        <v>75</v>
      </c>
      <c r="C3527">
        <v>53.649500000000003</v>
      </c>
      <c r="D3527">
        <v>9.9618000000000002</v>
      </c>
      <c r="E3527">
        <v>15</v>
      </c>
      <c r="F3527" s="2">
        <v>38456</v>
      </c>
      <c r="G3527">
        <v>11.8</v>
      </c>
      <c r="H3527" s="3">
        <v>38456.484722222223</v>
      </c>
      <c r="I3527" s="3">
        <v>38456.457638888889</v>
      </c>
      <c r="J3527">
        <v>17</v>
      </c>
      <c r="K3527">
        <v>17</v>
      </c>
      <c r="L3527" s="3">
        <v>38456.472222222219</v>
      </c>
      <c r="M3527" t="s">
        <v>9</v>
      </c>
      <c r="N3527" t="s">
        <v>9</v>
      </c>
      <c r="O3527" t="s">
        <v>9</v>
      </c>
      <c r="P3527" s="3">
        <v>38456.484722222223</v>
      </c>
      <c r="Q3527">
        <v>0.4</v>
      </c>
      <c r="R3527" t="s">
        <v>77</v>
      </c>
      <c r="S3527">
        <v>0.4</v>
      </c>
      <c r="T3527">
        <v>0</v>
      </c>
      <c r="U3527" t="s">
        <v>9</v>
      </c>
      <c r="V3527" s="3">
        <v>38456.457638888889</v>
      </c>
      <c r="W3527">
        <v>1</v>
      </c>
      <c r="X3527" s="3">
        <v>38456.472222222219</v>
      </c>
      <c r="Y3527" t="s">
        <v>9</v>
      </c>
      <c r="Z3527">
        <v>0.4</v>
      </c>
      <c r="AA3527">
        <v>0</v>
      </c>
      <c r="AB3527" t="s">
        <v>88</v>
      </c>
    </row>
    <row r="3528" spans="1:28" x14ac:dyDescent="0.25">
      <c r="A3528" t="s">
        <v>74</v>
      </c>
      <c r="B3528" t="s">
        <v>75</v>
      </c>
      <c r="C3528">
        <v>53.649500000000003</v>
      </c>
      <c r="D3528">
        <v>9.9618000000000002</v>
      </c>
      <c r="E3528">
        <v>15</v>
      </c>
      <c r="F3528" s="2">
        <v>38457</v>
      </c>
      <c r="G3528">
        <v>6</v>
      </c>
      <c r="H3528" s="3">
        <v>38457.484722222223</v>
      </c>
      <c r="I3528" s="3">
        <v>38457.457638888889</v>
      </c>
      <c r="J3528">
        <v>20</v>
      </c>
      <c r="K3528">
        <v>22</v>
      </c>
      <c r="L3528" s="3">
        <v>38457.472222222219</v>
      </c>
      <c r="M3528" t="s">
        <v>9</v>
      </c>
      <c r="N3528" t="s">
        <v>9</v>
      </c>
      <c r="O3528" t="s">
        <v>9</v>
      </c>
      <c r="P3528" s="3">
        <v>38457.484722222223</v>
      </c>
      <c r="Q3528">
        <v>0</v>
      </c>
      <c r="R3528" t="s">
        <v>76</v>
      </c>
      <c r="S3528">
        <v>0</v>
      </c>
      <c r="T3528">
        <v>0</v>
      </c>
      <c r="U3528" t="s">
        <v>9</v>
      </c>
      <c r="V3528" s="3">
        <v>38457.457638888889</v>
      </c>
      <c r="W3528">
        <v>1</v>
      </c>
      <c r="X3528" s="3">
        <v>38457.472222222219</v>
      </c>
      <c r="Y3528" t="s">
        <v>9</v>
      </c>
      <c r="Z3528">
        <v>0</v>
      </c>
      <c r="AA3528">
        <v>0</v>
      </c>
      <c r="AB3528" t="s">
        <v>123</v>
      </c>
    </row>
    <row r="3529" spans="1:28" x14ac:dyDescent="0.25">
      <c r="A3529" t="s">
        <v>74</v>
      </c>
      <c r="B3529" t="s">
        <v>75</v>
      </c>
      <c r="C3529">
        <v>53.649500000000003</v>
      </c>
      <c r="D3529">
        <v>9.9618000000000002</v>
      </c>
      <c r="E3529">
        <v>15</v>
      </c>
      <c r="F3529" s="2">
        <v>38458</v>
      </c>
      <c r="G3529">
        <v>10</v>
      </c>
      <c r="H3529" s="3">
        <v>38458.484722222223</v>
      </c>
      <c r="I3529" s="3">
        <v>38458.457638888889</v>
      </c>
      <c r="J3529">
        <v>18</v>
      </c>
      <c r="K3529">
        <v>22.4</v>
      </c>
      <c r="L3529" s="3">
        <v>38458.47152777778</v>
      </c>
      <c r="M3529" t="s">
        <v>9</v>
      </c>
      <c r="N3529" t="s">
        <v>9</v>
      </c>
      <c r="O3529" t="s">
        <v>9</v>
      </c>
      <c r="P3529" s="3">
        <v>38458.484722222223</v>
      </c>
      <c r="Q3529">
        <v>0</v>
      </c>
      <c r="R3529" t="s">
        <v>76</v>
      </c>
      <c r="S3529">
        <v>0</v>
      </c>
      <c r="T3529">
        <v>0</v>
      </c>
      <c r="U3529" t="s">
        <v>9</v>
      </c>
      <c r="V3529" s="3">
        <v>38458.457638888889</v>
      </c>
      <c r="W3529">
        <v>1</v>
      </c>
      <c r="X3529" s="3">
        <v>38458.47152777778</v>
      </c>
      <c r="Y3529" t="s">
        <v>9</v>
      </c>
      <c r="Z3529">
        <v>0</v>
      </c>
      <c r="AA3529">
        <v>0</v>
      </c>
      <c r="AB3529" t="s">
        <v>88</v>
      </c>
    </row>
    <row r="3530" spans="1:28" x14ac:dyDescent="0.25">
      <c r="A3530" t="s">
        <v>74</v>
      </c>
      <c r="B3530" t="s">
        <v>75</v>
      </c>
      <c r="C3530">
        <v>53.649500000000003</v>
      </c>
      <c r="D3530">
        <v>9.9618000000000002</v>
      </c>
      <c r="E3530">
        <v>15</v>
      </c>
      <c r="F3530" s="2">
        <v>38459</v>
      </c>
      <c r="G3530">
        <v>7.3</v>
      </c>
      <c r="H3530" s="3">
        <v>38459.484722222223</v>
      </c>
      <c r="I3530" s="3">
        <v>38459.457638888889</v>
      </c>
      <c r="J3530">
        <v>12</v>
      </c>
      <c r="K3530">
        <v>19.100000000000001</v>
      </c>
      <c r="L3530" s="3">
        <v>38459.47152777778</v>
      </c>
      <c r="M3530" t="s">
        <v>9</v>
      </c>
      <c r="N3530" t="s">
        <v>9</v>
      </c>
      <c r="O3530" t="s">
        <v>9</v>
      </c>
      <c r="P3530" s="3">
        <v>38459.484722222223</v>
      </c>
      <c r="Q3530">
        <v>0</v>
      </c>
      <c r="R3530" t="s">
        <v>76</v>
      </c>
      <c r="S3530">
        <v>0</v>
      </c>
      <c r="T3530">
        <v>0</v>
      </c>
      <c r="U3530" t="s">
        <v>9</v>
      </c>
      <c r="V3530" s="3">
        <v>38459.457638888889</v>
      </c>
      <c r="W3530">
        <v>1</v>
      </c>
      <c r="X3530" s="3">
        <v>38459.47152777778</v>
      </c>
      <c r="Y3530" t="s">
        <v>9</v>
      </c>
      <c r="Z3530">
        <v>0</v>
      </c>
      <c r="AA3530">
        <v>0</v>
      </c>
      <c r="AB3530" t="s">
        <v>88</v>
      </c>
    </row>
    <row r="3531" spans="1:28" x14ac:dyDescent="0.25">
      <c r="A3531" t="s">
        <v>74</v>
      </c>
      <c r="B3531" t="s">
        <v>75</v>
      </c>
      <c r="C3531">
        <v>53.649500000000003</v>
      </c>
      <c r="D3531">
        <v>9.9618000000000002</v>
      </c>
      <c r="E3531">
        <v>15</v>
      </c>
      <c r="F3531" s="2">
        <v>38460</v>
      </c>
      <c r="G3531">
        <v>6</v>
      </c>
      <c r="H3531" s="3">
        <v>38460.484722222223</v>
      </c>
      <c r="I3531" s="3">
        <v>38460.457638888889</v>
      </c>
      <c r="J3531">
        <v>10</v>
      </c>
      <c r="K3531">
        <v>16</v>
      </c>
      <c r="L3531" s="3">
        <v>38460.47152777778</v>
      </c>
      <c r="M3531" t="s">
        <v>9</v>
      </c>
      <c r="N3531" t="s">
        <v>9</v>
      </c>
      <c r="O3531" t="s">
        <v>9</v>
      </c>
      <c r="P3531" s="3">
        <v>38460.484722222223</v>
      </c>
      <c r="Q3531">
        <v>0</v>
      </c>
      <c r="R3531" t="s">
        <v>76</v>
      </c>
      <c r="S3531">
        <v>0</v>
      </c>
      <c r="T3531">
        <v>0</v>
      </c>
      <c r="U3531" t="s">
        <v>9</v>
      </c>
      <c r="V3531" s="3">
        <v>38460.457638888889</v>
      </c>
      <c r="W3531">
        <v>1</v>
      </c>
      <c r="X3531" s="3">
        <v>38460.47152777778</v>
      </c>
      <c r="Y3531" t="s">
        <v>9</v>
      </c>
      <c r="Z3531">
        <v>0</v>
      </c>
      <c r="AA3531">
        <v>0</v>
      </c>
      <c r="AB3531" t="s">
        <v>88</v>
      </c>
    </row>
    <row r="3532" spans="1:28" x14ac:dyDescent="0.25">
      <c r="A3532" t="s">
        <v>74</v>
      </c>
      <c r="B3532" t="s">
        <v>75</v>
      </c>
      <c r="C3532">
        <v>53.649500000000003</v>
      </c>
      <c r="D3532">
        <v>9.9618000000000002</v>
      </c>
      <c r="E3532">
        <v>15</v>
      </c>
      <c r="F3532" s="2">
        <v>38461</v>
      </c>
      <c r="G3532">
        <v>5.3</v>
      </c>
      <c r="H3532" s="3">
        <v>38461.484722222223</v>
      </c>
      <c r="I3532" s="3">
        <v>38461.457638888889</v>
      </c>
      <c r="J3532">
        <v>10</v>
      </c>
      <c r="K3532">
        <v>13</v>
      </c>
      <c r="L3532" s="3">
        <v>38461.47152777778</v>
      </c>
      <c r="M3532" t="s">
        <v>9</v>
      </c>
      <c r="N3532" t="s">
        <v>9</v>
      </c>
      <c r="O3532" t="s">
        <v>9</v>
      </c>
      <c r="P3532" s="3">
        <v>38461.484722222223</v>
      </c>
      <c r="Q3532">
        <v>3.6</v>
      </c>
      <c r="R3532" t="s">
        <v>77</v>
      </c>
      <c r="S3532">
        <v>3.6</v>
      </c>
      <c r="T3532">
        <v>0</v>
      </c>
      <c r="U3532" t="s">
        <v>9</v>
      </c>
      <c r="V3532" s="3">
        <v>38461.457638888889</v>
      </c>
      <c r="W3532">
        <v>1</v>
      </c>
      <c r="X3532" s="3">
        <v>38461.47152777778</v>
      </c>
      <c r="Y3532" t="s">
        <v>9</v>
      </c>
      <c r="Z3532">
        <v>3.6</v>
      </c>
      <c r="AA3532">
        <v>0</v>
      </c>
      <c r="AB3532" t="s">
        <v>88</v>
      </c>
    </row>
    <row r="3533" spans="1:28" x14ac:dyDescent="0.25">
      <c r="A3533" t="s">
        <v>74</v>
      </c>
      <c r="B3533" t="s">
        <v>75</v>
      </c>
      <c r="C3533">
        <v>53.649500000000003</v>
      </c>
      <c r="D3533">
        <v>9.9618000000000002</v>
      </c>
      <c r="E3533">
        <v>15</v>
      </c>
      <c r="F3533" s="2">
        <v>38462</v>
      </c>
      <c r="G3533">
        <v>1.3</v>
      </c>
      <c r="H3533" s="3">
        <v>38462.484722222223</v>
      </c>
      <c r="I3533" s="3">
        <v>38462.457638888889</v>
      </c>
      <c r="J3533">
        <v>11</v>
      </c>
      <c r="K3533">
        <v>13</v>
      </c>
      <c r="L3533" s="3">
        <v>38462.47152777778</v>
      </c>
      <c r="M3533" t="s">
        <v>9</v>
      </c>
      <c r="N3533" t="s">
        <v>9</v>
      </c>
      <c r="O3533" t="s">
        <v>9</v>
      </c>
      <c r="P3533" s="3">
        <v>38462.484722222223</v>
      </c>
      <c r="Q3533">
        <v>0</v>
      </c>
      <c r="R3533" t="s">
        <v>76</v>
      </c>
      <c r="S3533">
        <v>0</v>
      </c>
      <c r="T3533">
        <v>0</v>
      </c>
      <c r="U3533" t="s">
        <v>9</v>
      </c>
      <c r="V3533" s="3">
        <v>38462.457638888889</v>
      </c>
      <c r="W3533">
        <v>1</v>
      </c>
      <c r="X3533" s="3">
        <v>38462.47152777778</v>
      </c>
      <c r="Y3533" t="s">
        <v>9</v>
      </c>
      <c r="Z3533">
        <v>0</v>
      </c>
      <c r="AA3533">
        <v>0</v>
      </c>
      <c r="AB3533" t="s">
        <v>88</v>
      </c>
    </row>
    <row r="3534" spans="1:28" x14ac:dyDescent="0.25">
      <c r="A3534" t="s">
        <v>74</v>
      </c>
      <c r="B3534" t="s">
        <v>75</v>
      </c>
      <c r="C3534">
        <v>53.649500000000003</v>
      </c>
      <c r="D3534">
        <v>9.9618000000000002</v>
      </c>
      <c r="E3534">
        <v>15</v>
      </c>
      <c r="F3534" s="2">
        <v>38463</v>
      </c>
      <c r="G3534">
        <v>1.5</v>
      </c>
      <c r="H3534" s="3">
        <v>38463.484722222223</v>
      </c>
      <c r="I3534" s="3">
        <v>38463.457638888889</v>
      </c>
      <c r="J3534">
        <v>10</v>
      </c>
      <c r="K3534">
        <v>12</v>
      </c>
      <c r="L3534" s="3">
        <v>38463.470833333333</v>
      </c>
      <c r="M3534" t="s">
        <v>9</v>
      </c>
      <c r="N3534" t="s">
        <v>9</v>
      </c>
      <c r="O3534" t="s">
        <v>9</v>
      </c>
      <c r="P3534" s="3">
        <v>38463.484722222223</v>
      </c>
      <c r="Q3534">
        <v>0</v>
      </c>
      <c r="R3534" t="s">
        <v>76</v>
      </c>
      <c r="S3534">
        <v>0</v>
      </c>
      <c r="T3534">
        <v>0</v>
      </c>
      <c r="U3534" t="s">
        <v>9</v>
      </c>
      <c r="V3534" s="3">
        <v>38463.457638888889</v>
      </c>
      <c r="W3534">
        <v>1</v>
      </c>
      <c r="X3534" s="3">
        <v>38463.470833333333</v>
      </c>
      <c r="Y3534" t="s">
        <v>9</v>
      </c>
      <c r="Z3534">
        <v>0</v>
      </c>
      <c r="AA3534">
        <v>0</v>
      </c>
      <c r="AB3534" t="s">
        <v>88</v>
      </c>
    </row>
    <row r="3535" spans="1:28" x14ac:dyDescent="0.25">
      <c r="A3535" t="s">
        <v>74</v>
      </c>
      <c r="B3535" t="s">
        <v>75</v>
      </c>
      <c r="C3535">
        <v>53.649500000000003</v>
      </c>
      <c r="D3535">
        <v>9.9618000000000002</v>
      </c>
      <c r="E3535">
        <v>15</v>
      </c>
      <c r="F3535" s="2">
        <v>38464</v>
      </c>
      <c r="G3535">
        <v>1</v>
      </c>
      <c r="H3535" s="3">
        <v>38464.484722222223</v>
      </c>
      <c r="I3535" s="3">
        <v>38464.457638888889</v>
      </c>
      <c r="J3535">
        <v>10</v>
      </c>
      <c r="K3535">
        <v>12</v>
      </c>
      <c r="L3535" s="3">
        <v>38464.470833333333</v>
      </c>
      <c r="M3535" t="s">
        <v>9</v>
      </c>
      <c r="N3535" t="s">
        <v>9</v>
      </c>
      <c r="O3535" t="s">
        <v>9</v>
      </c>
      <c r="P3535" s="3">
        <v>38464.484722222223</v>
      </c>
      <c r="Q3535">
        <v>0</v>
      </c>
      <c r="R3535" t="s">
        <v>76</v>
      </c>
      <c r="S3535">
        <v>0</v>
      </c>
      <c r="T3535">
        <v>0</v>
      </c>
      <c r="U3535" t="s">
        <v>9</v>
      </c>
      <c r="V3535" s="3">
        <v>38464.457638888889</v>
      </c>
      <c r="W3535">
        <v>1</v>
      </c>
      <c r="X3535" s="3">
        <v>38464.470833333333</v>
      </c>
      <c r="Y3535" t="s">
        <v>9</v>
      </c>
      <c r="Z3535">
        <v>0</v>
      </c>
      <c r="AA3535">
        <v>0</v>
      </c>
      <c r="AB3535" t="s">
        <v>88</v>
      </c>
    </row>
    <row r="3536" spans="1:28" x14ac:dyDescent="0.25">
      <c r="A3536" t="s">
        <v>74</v>
      </c>
      <c r="B3536" t="s">
        <v>75</v>
      </c>
      <c r="C3536">
        <v>53.649500000000003</v>
      </c>
      <c r="D3536">
        <v>9.9618000000000002</v>
      </c>
      <c r="E3536">
        <v>15</v>
      </c>
      <c r="F3536" s="2">
        <v>38465</v>
      </c>
      <c r="G3536">
        <v>-1</v>
      </c>
      <c r="H3536" s="3">
        <v>38465.484722222223</v>
      </c>
      <c r="I3536" s="3">
        <v>38465.457638888889</v>
      </c>
      <c r="J3536">
        <v>14</v>
      </c>
      <c r="K3536">
        <v>14</v>
      </c>
      <c r="L3536" s="3">
        <v>38465.470833333333</v>
      </c>
      <c r="M3536" t="s">
        <v>9</v>
      </c>
      <c r="N3536" t="s">
        <v>9</v>
      </c>
      <c r="O3536" t="s">
        <v>9</v>
      </c>
      <c r="P3536" s="3">
        <v>38465.484722222223</v>
      </c>
      <c r="Q3536">
        <v>0</v>
      </c>
      <c r="R3536" t="s">
        <v>76</v>
      </c>
      <c r="S3536">
        <v>0</v>
      </c>
      <c r="T3536">
        <v>0</v>
      </c>
      <c r="U3536" t="s">
        <v>9</v>
      </c>
      <c r="V3536" s="3">
        <v>38465.457638888889</v>
      </c>
      <c r="W3536">
        <v>1</v>
      </c>
      <c r="X3536" s="3">
        <v>38465.470833333333</v>
      </c>
      <c r="Y3536" t="s">
        <v>9</v>
      </c>
      <c r="Z3536">
        <v>0</v>
      </c>
      <c r="AA3536">
        <v>0</v>
      </c>
      <c r="AB3536" t="s">
        <v>88</v>
      </c>
    </row>
    <row r="3537" spans="1:28" x14ac:dyDescent="0.25">
      <c r="A3537" t="s">
        <v>74</v>
      </c>
      <c r="B3537" t="s">
        <v>75</v>
      </c>
      <c r="C3537">
        <v>53.649500000000003</v>
      </c>
      <c r="D3537">
        <v>9.9618000000000002</v>
      </c>
      <c r="E3537">
        <v>15</v>
      </c>
      <c r="F3537" s="2">
        <v>38466</v>
      </c>
      <c r="G3537">
        <v>0.3</v>
      </c>
      <c r="H3537" s="3">
        <v>38466.484722222223</v>
      </c>
      <c r="I3537" s="3">
        <v>38466.457638888889</v>
      </c>
      <c r="J3537">
        <v>15</v>
      </c>
      <c r="K3537">
        <v>15</v>
      </c>
      <c r="L3537" s="3">
        <v>38466.470833333333</v>
      </c>
      <c r="M3537" t="s">
        <v>9</v>
      </c>
      <c r="N3537" t="s">
        <v>9</v>
      </c>
      <c r="O3537" t="s">
        <v>9</v>
      </c>
      <c r="P3537" s="3">
        <v>38466.484722222223</v>
      </c>
      <c r="Q3537">
        <v>0</v>
      </c>
      <c r="R3537" t="s">
        <v>76</v>
      </c>
      <c r="S3537">
        <v>0</v>
      </c>
      <c r="T3537">
        <v>0</v>
      </c>
      <c r="U3537" t="s">
        <v>9</v>
      </c>
      <c r="V3537" s="3">
        <v>38466.457638888889</v>
      </c>
      <c r="W3537">
        <v>1</v>
      </c>
      <c r="X3537" s="3">
        <v>38466.470833333333</v>
      </c>
      <c r="Y3537" t="s">
        <v>9</v>
      </c>
      <c r="Z3537">
        <v>0</v>
      </c>
      <c r="AA3537">
        <v>0</v>
      </c>
      <c r="AB3537" t="s">
        <v>88</v>
      </c>
    </row>
    <row r="3538" spans="1:28" x14ac:dyDescent="0.25">
      <c r="A3538" t="s">
        <v>74</v>
      </c>
      <c r="B3538" t="s">
        <v>75</v>
      </c>
      <c r="C3538">
        <v>53.649500000000003</v>
      </c>
      <c r="D3538">
        <v>9.9618000000000002</v>
      </c>
      <c r="E3538">
        <v>15</v>
      </c>
      <c r="F3538" s="2">
        <v>38467</v>
      </c>
      <c r="G3538">
        <v>2</v>
      </c>
      <c r="H3538" s="3">
        <v>38467.484722222223</v>
      </c>
      <c r="I3538" s="3">
        <v>38467.457638888889</v>
      </c>
      <c r="J3538">
        <v>15</v>
      </c>
      <c r="K3538">
        <v>15</v>
      </c>
      <c r="L3538" s="3">
        <v>38467.470833333333</v>
      </c>
      <c r="M3538" t="s">
        <v>9</v>
      </c>
    </row>
    <row r="3539" spans="1:28" x14ac:dyDescent="0.25">
      <c r="A3539" t="s">
        <v>74</v>
      </c>
      <c r="B3539" t="s">
        <v>75</v>
      </c>
      <c r="C3539">
        <v>53.649500000000003</v>
      </c>
      <c r="D3539">
        <v>9.9618000000000002</v>
      </c>
      <c r="E3539">
        <v>15</v>
      </c>
      <c r="F3539" s="2">
        <v>38468</v>
      </c>
      <c r="G3539">
        <v>6</v>
      </c>
      <c r="H3539" s="3">
        <v>38468.484722222223</v>
      </c>
      <c r="I3539" s="3">
        <v>38468.457638888889</v>
      </c>
      <c r="J3539">
        <v>14</v>
      </c>
      <c r="K3539">
        <v>14.5</v>
      </c>
      <c r="L3539" s="3">
        <v>38468.470138888886</v>
      </c>
      <c r="M3539" t="s">
        <v>9</v>
      </c>
    </row>
    <row r="3540" spans="1:28" x14ac:dyDescent="0.25">
      <c r="A3540" t="s">
        <v>74</v>
      </c>
      <c r="B3540" t="s">
        <v>75</v>
      </c>
      <c r="C3540">
        <v>53.649500000000003</v>
      </c>
      <c r="D3540">
        <v>9.9618000000000002</v>
      </c>
      <c r="E3540">
        <v>15</v>
      </c>
      <c r="F3540" s="2">
        <v>38469</v>
      </c>
      <c r="G3540">
        <v>6.5</v>
      </c>
      <c r="H3540" s="3">
        <v>38469.484722222223</v>
      </c>
      <c r="I3540" s="3">
        <v>38469.457638888889</v>
      </c>
      <c r="J3540">
        <v>10</v>
      </c>
      <c r="K3540">
        <v>17</v>
      </c>
      <c r="L3540" s="3">
        <v>38469.470138888886</v>
      </c>
      <c r="M3540" t="s">
        <v>9</v>
      </c>
    </row>
    <row r="3541" spans="1:28" x14ac:dyDescent="0.25">
      <c r="A3541" t="s">
        <v>74</v>
      </c>
      <c r="B3541" t="s">
        <v>75</v>
      </c>
      <c r="C3541">
        <v>53.649500000000003</v>
      </c>
      <c r="D3541">
        <v>9.9618000000000002</v>
      </c>
      <c r="E3541">
        <v>15</v>
      </c>
      <c r="F3541" s="2">
        <v>38470</v>
      </c>
      <c r="G3541">
        <v>5</v>
      </c>
      <c r="H3541" s="3">
        <v>38470.464583333334</v>
      </c>
      <c r="I3541" s="3">
        <v>38470.4375</v>
      </c>
      <c r="J3541">
        <v>15</v>
      </c>
      <c r="K3541">
        <v>15</v>
      </c>
      <c r="L3541" s="3">
        <v>38470.470138888886</v>
      </c>
      <c r="M3541" t="s">
        <v>9</v>
      </c>
      <c r="N3541" t="s">
        <v>9</v>
      </c>
      <c r="O3541" t="s">
        <v>9</v>
      </c>
      <c r="P3541" s="3">
        <v>38470.464583333334</v>
      </c>
      <c r="Q3541">
        <v>5.4</v>
      </c>
      <c r="R3541" t="s">
        <v>77</v>
      </c>
      <c r="S3541">
        <v>5.4</v>
      </c>
      <c r="T3541">
        <v>0</v>
      </c>
      <c r="U3541" t="s">
        <v>9</v>
      </c>
      <c r="V3541" s="3">
        <v>38470.4375</v>
      </c>
      <c r="W3541">
        <v>1</v>
      </c>
      <c r="X3541" s="3">
        <v>38470.470138888886</v>
      </c>
      <c r="Y3541" t="s">
        <v>9</v>
      </c>
      <c r="Z3541">
        <v>5.4</v>
      </c>
      <c r="AA3541">
        <v>0</v>
      </c>
      <c r="AB3541" t="s">
        <v>88</v>
      </c>
    </row>
    <row r="3542" spans="1:28" x14ac:dyDescent="0.25">
      <c r="A3542" t="s">
        <v>74</v>
      </c>
      <c r="B3542" t="s">
        <v>75</v>
      </c>
      <c r="C3542">
        <v>53.649500000000003</v>
      </c>
      <c r="D3542">
        <v>9.9618000000000002</v>
      </c>
      <c r="E3542">
        <v>15</v>
      </c>
      <c r="F3542" s="2">
        <v>38471</v>
      </c>
      <c r="G3542">
        <v>9</v>
      </c>
      <c r="H3542" s="3">
        <v>38471.464583333334</v>
      </c>
      <c r="I3542" s="3">
        <v>38471.4375</v>
      </c>
      <c r="J3542">
        <v>14</v>
      </c>
      <c r="K3542">
        <v>17.399999999999999</v>
      </c>
      <c r="L3542" s="3">
        <v>38471.470138888886</v>
      </c>
      <c r="M3542" t="s">
        <v>9</v>
      </c>
      <c r="N3542" t="s">
        <v>9</v>
      </c>
      <c r="O3542" t="s">
        <v>9</v>
      </c>
      <c r="P3542" s="3">
        <v>38471.464583333334</v>
      </c>
      <c r="Q3542">
        <v>0</v>
      </c>
      <c r="R3542" t="s">
        <v>76</v>
      </c>
      <c r="S3542">
        <v>0</v>
      </c>
      <c r="T3542">
        <v>0</v>
      </c>
      <c r="U3542" t="s">
        <v>9</v>
      </c>
      <c r="V3542" s="3">
        <v>38471.4375</v>
      </c>
      <c r="W3542">
        <v>1</v>
      </c>
      <c r="X3542" s="3">
        <v>38471.470138888886</v>
      </c>
      <c r="Y3542" t="s">
        <v>9</v>
      </c>
      <c r="Z3542">
        <v>0</v>
      </c>
      <c r="AA3542">
        <v>0</v>
      </c>
      <c r="AB3542" t="s">
        <v>88</v>
      </c>
    </row>
    <row r="3543" spans="1:28" x14ac:dyDescent="0.25">
      <c r="A3543" t="s">
        <v>74</v>
      </c>
      <c r="B3543" t="s">
        <v>75</v>
      </c>
      <c r="C3543">
        <v>53.649500000000003</v>
      </c>
      <c r="D3543">
        <v>9.9618000000000002</v>
      </c>
      <c r="E3543">
        <v>15</v>
      </c>
      <c r="F3543" s="2">
        <v>38472</v>
      </c>
      <c r="G3543">
        <v>8</v>
      </c>
      <c r="H3543" s="3">
        <v>38472.499305555553</v>
      </c>
      <c r="I3543" s="3">
        <v>38472.472222222219</v>
      </c>
      <c r="J3543">
        <v>18</v>
      </c>
      <c r="K3543">
        <v>18</v>
      </c>
      <c r="L3543" s="3">
        <v>38472.470138888886</v>
      </c>
      <c r="M3543" t="s">
        <v>9</v>
      </c>
      <c r="N3543" t="s">
        <v>9</v>
      </c>
      <c r="O3543" t="s">
        <v>9</v>
      </c>
      <c r="P3543" s="3">
        <v>38472.499305555553</v>
      </c>
      <c r="Q3543">
        <v>0</v>
      </c>
      <c r="R3543" t="s">
        <v>76</v>
      </c>
      <c r="S3543">
        <v>0</v>
      </c>
      <c r="T3543">
        <v>0</v>
      </c>
      <c r="U3543" t="s">
        <v>9</v>
      </c>
      <c r="V3543" s="3">
        <v>38472.472222222219</v>
      </c>
      <c r="W3543">
        <v>1</v>
      </c>
      <c r="X3543" s="3">
        <v>38472.470138888886</v>
      </c>
      <c r="Y3543" t="s">
        <v>9</v>
      </c>
      <c r="Z3543">
        <v>0</v>
      </c>
      <c r="AA3543">
        <v>0</v>
      </c>
      <c r="AB3543" t="s">
        <v>88</v>
      </c>
    </row>
    <row r="3544" spans="1:28" x14ac:dyDescent="0.25">
      <c r="A3544" t="s">
        <v>74</v>
      </c>
      <c r="B3544" t="s">
        <v>75</v>
      </c>
      <c r="C3544">
        <v>53.649500000000003</v>
      </c>
      <c r="D3544">
        <v>9.9618000000000002</v>
      </c>
      <c r="E3544">
        <v>15</v>
      </c>
      <c r="F3544" s="2">
        <v>38473</v>
      </c>
      <c r="G3544">
        <v>11</v>
      </c>
      <c r="H3544" s="3">
        <v>38473.499305555553</v>
      </c>
      <c r="I3544" s="3">
        <v>38473.472222222219</v>
      </c>
      <c r="J3544">
        <v>23</v>
      </c>
      <c r="K3544">
        <v>23</v>
      </c>
      <c r="L3544" s="3">
        <v>38473.470138888886</v>
      </c>
      <c r="M3544" t="s">
        <v>9</v>
      </c>
      <c r="N3544" t="s">
        <v>9</v>
      </c>
      <c r="O3544" t="s">
        <v>9</v>
      </c>
      <c r="P3544" s="3">
        <v>38473.499305555553</v>
      </c>
      <c r="Q3544">
        <v>0.4</v>
      </c>
      <c r="R3544" t="s">
        <v>77</v>
      </c>
      <c r="S3544">
        <v>0.4</v>
      </c>
      <c r="T3544">
        <v>0</v>
      </c>
      <c r="U3544" t="s">
        <v>9</v>
      </c>
      <c r="V3544" s="3">
        <v>38473.472222222219</v>
      </c>
      <c r="W3544">
        <v>1</v>
      </c>
      <c r="X3544" s="3">
        <v>38473.470138888886</v>
      </c>
      <c r="Y3544" t="s">
        <v>9</v>
      </c>
      <c r="Z3544">
        <v>0.4</v>
      </c>
      <c r="AA3544">
        <v>0</v>
      </c>
      <c r="AB3544" t="s">
        <v>88</v>
      </c>
    </row>
    <row r="3545" spans="1:28" x14ac:dyDescent="0.25">
      <c r="A3545" t="s">
        <v>74</v>
      </c>
      <c r="B3545" t="s">
        <v>75</v>
      </c>
      <c r="C3545">
        <v>53.649500000000003</v>
      </c>
      <c r="D3545">
        <v>9.9618000000000002</v>
      </c>
      <c r="E3545">
        <v>15</v>
      </c>
      <c r="F3545" s="2">
        <v>38474</v>
      </c>
      <c r="G3545">
        <v>15</v>
      </c>
      <c r="H3545" s="3">
        <v>38474.499305555553</v>
      </c>
      <c r="I3545" s="3">
        <v>38474.472222222219</v>
      </c>
      <c r="J3545">
        <v>27.5</v>
      </c>
      <c r="K3545">
        <v>27.5</v>
      </c>
      <c r="L3545" s="3">
        <v>38474.470138888886</v>
      </c>
      <c r="M3545" t="s">
        <v>9</v>
      </c>
      <c r="N3545" t="s">
        <v>9</v>
      </c>
      <c r="O3545" t="s">
        <v>9</v>
      </c>
      <c r="P3545" s="3">
        <v>38474.499305555553</v>
      </c>
      <c r="Q3545">
        <v>0</v>
      </c>
      <c r="R3545" t="s">
        <v>76</v>
      </c>
      <c r="S3545">
        <v>0</v>
      </c>
      <c r="T3545">
        <v>0</v>
      </c>
      <c r="U3545" t="s">
        <v>9</v>
      </c>
      <c r="V3545" s="3">
        <v>38474.472222222219</v>
      </c>
      <c r="W3545">
        <v>1</v>
      </c>
      <c r="X3545" s="3">
        <v>38474.470138888886</v>
      </c>
      <c r="Y3545" t="s">
        <v>9</v>
      </c>
      <c r="Z3545">
        <v>0</v>
      </c>
      <c r="AA3545">
        <v>0</v>
      </c>
      <c r="AB3545" t="s">
        <v>88</v>
      </c>
    </row>
    <row r="3546" spans="1:28" x14ac:dyDescent="0.25">
      <c r="A3546" t="s">
        <v>74</v>
      </c>
      <c r="B3546" t="s">
        <v>75</v>
      </c>
      <c r="C3546">
        <v>53.649500000000003</v>
      </c>
      <c r="D3546">
        <v>9.9618000000000002</v>
      </c>
      <c r="E3546">
        <v>15</v>
      </c>
      <c r="F3546" s="2">
        <v>38475</v>
      </c>
      <c r="G3546">
        <v>12</v>
      </c>
      <c r="H3546" s="3">
        <v>38475.499305555553</v>
      </c>
      <c r="I3546" s="3">
        <v>38475.472222222219</v>
      </c>
      <c r="J3546">
        <v>21.5</v>
      </c>
      <c r="K3546">
        <v>27.5</v>
      </c>
      <c r="L3546" s="3">
        <v>38475.470138888886</v>
      </c>
      <c r="M3546" t="s">
        <v>9</v>
      </c>
      <c r="N3546" t="s">
        <v>9</v>
      </c>
      <c r="O3546" t="s">
        <v>9</v>
      </c>
      <c r="P3546" s="3">
        <v>38475.499305555553</v>
      </c>
      <c r="Q3546">
        <v>0</v>
      </c>
      <c r="R3546" t="s">
        <v>76</v>
      </c>
      <c r="S3546">
        <v>0</v>
      </c>
      <c r="T3546">
        <v>0</v>
      </c>
      <c r="U3546" t="s">
        <v>9</v>
      </c>
      <c r="V3546" s="3">
        <v>38475.472222222219</v>
      </c>
      <c r="W3546">
        <v>1</v>
      </c>
      <c r="X3546" s="3">
        <v>38475.470138888886</v>
      </c>
      <c r="Y3546" t="s">
        <v>9</v>
      </c>
      <c r="Z3546">
        <v>0</v>
      </c>
      <c r="AA3546">
        <v>0</v>
      </c>
      <c r="AB3546" t="s">
        <v>88</v>
      </c>
    </row>
    <row r="3547" spans="1:28" x14ac:dyDescent="0.25">
      <c r="A3547" t="s">
        <v>74</v>
      </c>
      <c r="B3547" t="s">
        <v>75</v>
      </c>
      <c r="C3547">
        <v>53.649500000000003</v>
      </c>
      <c r="D3547">
        <v>9.9618000000000002</v>
      </c>
      <c r="E3547">
        <v>15</v>
      </c>
      <c r="F3547" s="2">
        <v>38476</v>
      </c>
      <c r="G3547">
        <v>13</v>
      </c>
      <c r="H3547" s="3">
        <v>38476.499305555553</v>
      </c>
      <c r="I3547" s="3">
        <v>38476.472222222219</v>
      </c>
      <c r="J3547">
        <v>16</v>
      </c>
      <c r="K3547">
        <v>21.5</v>
      </c>
      <c r="L3547" s="3">
        <v>38476.469444444447</v>
      </c>
      <c r="M3547" t="s">
        <v>9</v>
      </c>
      <c r="N3547" t="s">
        <v>9</v>
      </c>
      <c r="O3547" t="s">
        <v>9</v>
      </c>
      <c r="P3547" s="3">
        <v>38476.499305555553</v>
      </c>
      <c r="Q3547">
        <v>5</v>
      </c>
      <c r="R3547" t="s">
        <v>77</v>
      </c>
      <c r="S3547">
        <v>5</v>
      </c>
      <c r="T3547">
        <v>0</v>
      </c>
      <c r="U3547" t="s">
        <v>9</v>
      </c>
      <c r="V3547" s="3">
        <v>38476.472222222219</v>
      </c>
      <c r="W3547">
        <v>1</v>
      </c>
      <c r="X3547" s="3">
        <v>38476.469444444447</v>
      </c>
      <c r="Y3547" t="s">
        <v>9</v>
      </c>
      <c r="Z3547">
        <v>5</v>
      </c>
      <c r="AA3547">
        <v>0</v>
      </c>
      <c r="AB3547" t="s">
        <v>88</v>
      </c>
    </row>
    <row r="3548" spans="1:28" x14ac:dyDescent="0.25">
      <c r="A3548" t="s">
        <v>74</v>
      </c>
      <c r="B3548" t="s">
        <v>75</v>
      </c>
      <c r="C3548">
        <v>53.649500000000003</v>
      </c>
      <c r="D3548">
        <v>9.9618000000000002</v>
      </c>
      <c r="E3548">
        <v>15</v>
      </c>
      <c r="F3548" s="2">
        <v>38477</v>
      </c>
      <c r="G3548">
        <v>6</v>
      </c>
      <c r="H3548" s="3">
        <v>38477.499305555553</v>
      </c>
      <c r="I3548" s="3">
        <v>38477.472222222219</v>
      </c>
      <c r="J3548">
        <v>13</v>
      </c>
      <c r="K3548">
        <v>18</v>
      </c>
      <c r="L3548" s="3">
        <v>38477.469444444447</v>
      </c>
      <c r="M3548" t="s">
        <v>9</v>
      </c>
      <c r="N3548" t="s">
        <v>9</v>
      </c>
      <c r="O3548" t="s">
        <v>9</v>
      </c>
      <c r="P3548" s="3">
        <v>38477.499305555553</v>
      </c>
      <c r="Q3548">
        <v>0.4</v>
      </c>
      <c r="R3548" t="s">
        <v>77</v>
      </c>
      <c r="S3548">
        <v>0.4</v>
      </c>
      <c r="T3548">
        <v>0</v>
      </c>
      <c r="U3548" t="s">
        <v>9</v>
      </c>
      <c r="V3548" s="3">
        <v>38477.472222222219</v>
      </c>
      <c r="W3548">
        <v>1</v>
      </c>
      <c r="X3548" s="3">
        <v>38477.469444444447</v>
      </c>
      <c r="Y3548" t="s">
        <v>9</v>
      </c>
      <c r="Z3548">
        <v>0.4</v>
      </c>
      <c r="AA3548">
        <v>0</v>
      </c>
      <c r="AB3548" t="s">
        <v>88</v>
      </c>
    </row>
    <row r="3549" spans="1:28" x14ac:dyDescent="0.25">
      <c r="A3549" t="s">
        <v>74</v>
      </c>
      <c r="B3549" t="s">
        <v>75</v>
      </c>
      <c r="C3549">
        <v>53.649500000000003</v>
      </c>
      <c r="D3549">
        <v>9.9618000000000002</v>
      </c>
      <c r="E3549">
        <v>15</v>
      </c>
      <c r="F3549" s="2">
        <v>38478</v>
      </c>
      <c r="G3549">
        <v>9</v>
      </c>
      <c r="H3549" s="3">
        <v>38478.499305555553</v>
      </c>
      <c r="I3549" s="3">
        <v>38478.472222222219</v>
      </c>
      <c r="J3549">
        <v>11</v>
      </c>
      <c r="K3549">
        <v>14</v>
      </c>
      <c r="L3549" s="3">
        <v>38478.469444444447</v>
      </c>
      <c r="M3549" t="s">
        <v>9</v>
      </c>
      <c r="N3549" t="s">
        <v>9</v>
      </c>
      <c r="O3549" t="s">
        <v>9</v>
      </c>
      <c r="P3549" s="3">
        <v>38478.499305555553</v>
      </c>
      <c r="Q3549">
        <v>2.2000000000000002</v>
      </c>
      <c r="R3549" t="s">
        <v>77</v>
      </c>
      <c r="S3549">
        <v>2.2000000000000002</v>
      </c>
      <c r="T3549">
        <v>0</v>
      </c>
      <c r="U3549" t="s">
        <v>9</v>
      </c>
      <c r="V3549" s="3">
        <v>38478.472222222219</v>
      </c>
      <c r="W3549">
        <v>1</v>
      </c>
      <c r="X3549" s="3">
        <v>38478.469444444447</v>
      </c>
      <c r="Y3549" t="s">
        <v>9</v>
      </c>
      <c r="Z3549">
        <v>2.2000000000000002</v>
      </c>
      <c r="AA3549">
        <v>0</v>
      </c>
      <c r="AB3549" t="s">
        <v>88</v>
      </c>
    </row>
    <row r="3550" spans="1:28" x14ac:dyDescent="0.25">
      <c r="A3550" t="s">
        <v>74</v>
      </c>
      <c r="B3550" t="s">
        <v>75</v>
      </c>
      <c r="C3550">
        <v>53.649500000000003</v>
      </c>
      <c r="D3550">
        <v>9.9618000000000002</v>
      </c>
      <c r="E3550">
        <v>15</v>
      </c>
      <c r="F3550" s="2">
        <v>38479</v>
      </c>
      <c r="G3550">
        <v>4</v>
      </c>
      <c r="H3550" s="3">
        <v>38479.499305555553</v>
      </c>
      <c r="I3550" s="3">
        <v>38479.472222222219</v>
      </c>
      <c r="J3550">
        <v>12</v>
      </c>
      <c r="K3550">
        <v>13</v>
      </c>
      <c r="L3550" s="3">
        <v>38479.469444444447</v>
      </c>
      <c r="M3550" t="s">
        <v>9</v>
      </c>
      <c r="N3550" t="s">
        <v>9</v>
      </c>
      <c r="O3550" t="s">
        <v>9</v>
      </c>
      <c r="P3550" s="3">
        <v>38479.499305555553</v>
      </c>
      <c r="Q3550">
        <v>2.2000000000000002</v>
      </c>
      <c r="R3550" t="s">
        <v>77</v>
      </c>
      <c r="S3550">
        <v>2.2000000000000002</v>
      </c>
      <c r="T3550">
        <v>0</v>
      </c>
      <c r="U3550" t="s">
        <v>9</v>
      </c>
      <c r="V3550" s="3">
        <v>38479.472222222219</v>
      </c>
      <c r="W3550">
        <v>1</v>
      </c>
      <c r="X3550" s="3">
        <v>38479.469444444447</v>
      </c>
      <c r="Y3550" t="s">
        <v>9</v>
      </c>
      <c r="Z3550">
        <v>2.2000000000000002</v>
      </c>
      <c r="AA3550">
        <v>0</v>
      </c>
      <c r="AB3550" t="s">
        <v>88</v>
      </c>
    </row>
    <row r="3551" spans="1:28" x14ac:dyDescent="0.25">
      <c r="A3551" t="s">
        <v>74</v>
      </c>
      <c r="B3551" t="s">
        <v>75</v>
      </c>
      <c r="C3551">
        <v>53.649500000000003</v>
      </c>
      <c r="D3551">
        <v>9.9618000000000002</v>
      </c>
      <c r="E3551">
        <v>15</v>
      </c>
      <c r="F3551" s="2">
        <v>38480</v>
      </c>
      <c r="G3551">
        <v>4.5</v>
      </c>
      <c r="H3551" s="3">
        <v>38480.499305555553</v>
      </c>
      <c r="I3551" s="3">
        <v>38480.472222222219</v>
      </c>
      <c r="J3551">
        <v>10</v>
      </c>
      <c r="K3551">
        <v>14</v>
      </c>
      <c r="L3551" s="3">
        <v>38480.469444444447</v>
      </c>
      <c r="M3551" t="s">
        <v>9</v>
      </c>
      <c r="N3551" t="s">
        <v>9</v>
      </c>
      <c r="O3551" t="s">
        <v>9</v>
      </c>
      <c r="P3551" s="3">
        <v>38480.499305555553</v>
      </c>
      <c r="Q3551">
        <v>4</v>
      </c>
      <c r="R3551" t="s">
        <v>77</v>
      </c>
      <c r="S3551">
        <v>4</v>
      </c>
      <c r="T3551">
        <v>0</v>
      </c>
      <c r="U3551" t="s">
        <v>9</v>
      </c>
      <c r="V3551" s="3">
        <v>38480.472222222219</v>
      </c>
      <c r="W3551">
        <v>1</v>
      </c>
      <c r="X3551" s="3">
        <v>38480.469444444447</v>
      </c>
      <c r="Y3551" t="s">
        <v>9</v>
      </c>
      <c r="Z3551">
        <v>4</v>
      </c>
      <c r="AA3551">
        <v>0</v>
      </c>
      <c r="AB3551" t="s">
        <v>88</v>
      </c>
    </row>
    <row r="3552" spans="1:28" x14ac:dyDescent="0.25">
      <c r="A3552" t="s">
        <v>74</v>
      </c>
      <c r="B3552" t="s">
        <v>75</v>
      </c>
      <c r="C3552">
        <v>53.649500000000003</v>
      </c>
      <c r="D3552">
        <v>9.9618000000000002</v>
      </c>
      <c r="E3552">
        <v>15</v>
      </c>
      <c r="F3552" s="2">
        <v>38481</v>
      </c>
      <c r="G3552">
        <v>4</v>
      </c>
      <c r="H3552" s="3">
        <v>38481.499305555553</v>
      </c>
      <c r="I3552" s="3">
        <v>38481.472222222219</v>
      </c>
      <c r="J3552">
        <v>8</v>
      </c>
      <c r="K3552">
        <v>10</v>
      </c>
      <c r="L3552" s="3">
        <v>38481.469444444447</v>
      </c>
      <c r="M3552" t="s">
        <v>9</v>
      </c>
      <c r="N3552" t="s">
        <v>9</v>
      </c>
      <c r="O3552" t="s">
        <v>9</v>
      </c>
      <c r="P3552" s="3">
        <v>38481.499305555553</v>
      </c>
      <c r="Q3552">
        <v>3</v>
      </c>
      <c r="R3552" t="s">
        <v>77</v>
      </c>
      <c r="S3552">
        <v>3</v>
      </c>
      <c r="T3552">
        <v>0</v>
      </c>
      <c r="U3552" t="s">
        <v>9</v>
      </c>
      <c r="V3552" s="3">
        <v>38481.472222222219</v>
      </c>
      <c r="W3552">
        <v>1</v>
      </c>
      <c r="X3552" s="3">
        <v>38481.469444444447</v>
      </c>
      <c r="Y3552" t="s">
        <v>9</v>
      </c>
      <c r="Z3552">
        <v>3</v>
      </c>
      <c r="AA3552">
        <v>0</v>
      </c>
      <c r="AB3552" t="s">
        <v>88</v>
      </c>
    </row>
    <row r="3553" spans="1:28" x14ac:dyDescent="0.25">
      <c r="A3553" t="s">
        <v>74</v>
      </c>
      <c r="B3553" t="s">
        <v>75</v>
      </c>
      <c r="C3553">
        <v>53.649500000000003</v>
      </c>
      <c r="D3553">
        <v>9.9618000000000002</v>
      </c>
      <c r="E3553">
        <v>15</v>
      </c>
      <c r="F3553" s="2">
        <v>38482</v>
      </c>
      <c r="G3553">
        <v>5</v>
      </c>
      <c r="H3553" s="3">
        <v>38482.499305555553</v>
      </c>
      <c r="I3553" s="3">
        <v>38482.472222222219</v>
      </c>
      <c r="J3553">
        <v>10</v>
      </c>
      <c r="K3553">
        <v>11</v>
      </c>
      <c r="L3553" s="3">
        <v>38482.469444444447</v>
      </c>
      <c r="M3553" t="s">
        <v>9</v>
      </c>
      <c r="N3553" t="s">
        <v>9</v>
      </c>
      <c r="O3553" t="s">
        <v>9</v>
      </c>
      <c r="P3553" s="3">
        <v>38482.499305555553</v>
      </c>
      <c r="Q3553">
        <v>2.5</v>
      </c>
      <c r="R3553" t="s">
        <v>77</v>
      </c>
      <c r="S3553">
        <v>2.5</v>
      </c>
      <c r="T3553">
        <v>0</v>
      </c>
      <c r="U3553" t="s">
        <v>9</v>
      </c>
      <c r="V3553" s="3">
        <v>38482.472222222219</v>
      </c>
      <c r="W3553">
        <v>1</v>
      </c>
      <c r="X3553" s="3">
        <v>38482.469444444447</v>
      </c>
      <c r="Y3553" t="s">
        <v>9</v>
      </c>
      <c r="Z3553">
        <v>2.5</v>
      </c>
      <c r="AA3553">
        <v>0</v>
      </c>
      <c r="AB3553" t="s">
        <v>88</v>
      </c>
    </row>
    <row r="3554" spans="1:28" x14ac:dyDescent="0.25">
      <c r="A3554" t="s">
        <v>74</v>
      </c>
      <c r="B3554" t="s">
        <v>75</v>
      </c>
      <c r="C3554">
        <v>53.649500000000003</v>
      </c>
      <c r="D3554">
        <v>9.9618000000000002</v>
      </c>
      <c r="E3554">
        <v>15</v>
      </c>
      <c r="F3554" s="2">
        <v>38483</v>
      </c>
      <c r="G3554">
        <v>3</v>
      </c>
      <c r="H3554" s="3">
        <v>38483.499305555553</v>
      </c>
      <c r="I3554" s="3">
        <v>38483.472222222219</v>
      </c>
      <c r="J3554">
        <v>11</v>
      </c>
      <c r="K3554">
        <v>11.5</v>
      </c>
      <c r="L3554" s="3">
        <v>38483.469444444447</v>
      </c>
      <c r="M3554" t="s">
        <v>9</v>
      </c>
      <c r="N3554" t="s">
        <v>9</v>
      </c>
      <c r="O3554" t="s">
        <v>9</v>
      </c>
      <c r="P3554" s="3">
        <v>38483.499305555553</v>
      </c>
      <c r="Q3554">
        <v>5.2</v>
      </c>
      <c r="R3554" t="s">
        <v>77</v>
      </c>
      <c r="S3554">
        <v>5.2</v>
      </c>
      <c r="T3554">
        <v>0</v>
      </c>
      <c r="U3554" t="s">
        <v>9</v>
      </c>
      <c r="V3554" s="3">
        <v>38483.472222222219</v>
      </c>
      <c r="W3554">
        <v>1</v>
      </c>
      <c r="X3554" s="3">
        <v>38483.469444444447</v>
      </c>
      <c r="Y3554" t="s">
        <v>9</v>
      </c>
      <c r="Z3554">
        <v>5.2</v>
      </c>
      <c r="AA3554">
        <v>0</v>
      </c>
      <c r="AB3554" t="s">
        <v>88</v>
      </c>
    </row>
    <row r="3555" spans="1:28" x14ac:dyDescent="0.25">
      <c r="A3555" t="s">
        <v>74</v>
      </c>
      <c r="B3555" t="s">
        <v>75</v>
      </c>
      <c r="C3555">
        <v>53.649500000000003</v>
      </c>
      <c r="D3555">
        <v>9.9618000000000002</v>
      </c>
      <c r="E3555">
        <v>15</v>
      </c>
      <c r="F3555" s="2">
        <v>38484</v>
      </c>
      <c r="G3555">
        <v>5.4</v>
      </c>
      <c r="H3555" s="3">
        <v>38484.506249999999</v>
      </c>
      <c r="I3555" s="3">
        <v>38484.479166666664</v>
      </c>
      <c r="J3555">
        <v>13</v>
      </c>
      <c r="K3555">
        <v>13</v>
      </c>
      <c r="L3555" s="3">
        <v>38484.469444444447</v>
      </c>
      <c r="M3555" t="s">
        <v>9</v>
      </c>
      <c r="N3555" t="s">
        <v>9</v>
      </c>
      <c r="O3555" t="s">
        <v>9</v>
      </c>
      <c r="P3555" s="3">
        <v>38484.506249999999</v>
      </c>
      <c r="Q3555">
        <v>0.4</v>
      </c>
      <c r="R3555" t="s">
        <v>77</v>
      </c>
      <c r="S3555">
        <v>0.4</v>
      </c>
      <c r="T3555">
        <v>0</v>
      </c>
      <c r="U3555" t="s">
        <v>9</v>
      </c>
      <c r="V3555" s="3">
        <v>38484.479166666664</v>
      </c>
      <c r="W3555">
        <v>1</v>
      </c>
      <c r="X3555" s="3">
        <v>38484.469444444447</v>
      </c>
      <c r="Y3555" t="s">
        <v>9</v>
      </c>
      <c r="Z3555">
        <v>0.4</v>
      </c>
      <c r="AA3555">
        <v>0</v>
      </c>
      <c r="AB3555" t="s">
        <v>88</v>
      </c>
    </row>
    <row r="3556" spans="1:28" x14ac:dyDescent="0.25">
      <c r="A3556" t="s">
        <v>74</v>
      </c>
      <c r="B3556" t="s">
        <v>75</v>
      </c>
      <c r="C3556">
        <v>53.649500000000003</v>
      </c>
      <c r="D3556">
        <v>9.9618000000000002</v>
      </c>
      <c r="E3556">
        <v>15</v>
      </c>
      <c r="F3556" s="2">
        <v>38485</v>
      </c>
      <c r="G3556">
        <v>1</v>
      </c>
      <c r="H3556" s="3">
        <v>38485.506249999999</v>
      </c>
      <c r="I3556" s="3">
        <v>38485.479166666664</v>
      </c>
      <c r="J3556">
        <v>16</v>
      </c>
      <c r="K3556">
        <v>16.2</v>
      </c>
      <c r="L3556" s="3">
        <v>38485.469444444447</v>
      </c>
      <c r="M3556" t="s">
        <v>9</v>
      </c>
      <c r="N3556" t="s">
        <v>9</v>
      </c>
      <c r="O3556" t="s">
        <v>9</v>
      </c>
      <c r="P3556" s="3">
        <v>38485.506249999999</v>
      </c>
      <c r="Q3556">
        <v>0</v>
      </c>
      <c r="R3556" t="s">
        <v>76</v>
      </c>
      <c r="S3556">
        <v>0</v>
      </c>
      <c r="T3556">
        <v>0</v>
      </c>
      <c r="U3556" t="s">
        <v>9</v>
      </c>
      <c r="V3556" s="3">
        <v>38485.479166666664</v>
      </c>
      <c r="W3556">
        <v>1</v>
      </c>
      <c r="X3556" s="3">
        <v>38485.469444444447</v>
      </c>
      <c r="Y3556" t="s">
        <v>9</v>
      </c>
      <c r="Z3556">
        <v>0</v>
      </c>
      <c r="AA3556">
        <v>0</v>
      </c>
      <c r="AB3556" t="s">
        <v>88</v>
      </c>
    </row>
    <row r="3557" spans="1:28" x14ac:dyDescent="0.25">
      <c r="A3557" t="s">
        <v>74</v>
      </c>
      <c r="B3557" t="s">
        <v>75</v>
      </c>
      <c r="C3557">
        <v>53.649500000000003</v>
      </c>
      <c r="D3557">
        <v>9.9618000000000002</v>
      </c>
      <c r="E3557">
        <v>15</v>
      </c>
      <c r="F3557" s="2">
        <v>38486</v>
      </c>
      <c r="G3557">
        <v>7</v>
      </c>
      <c r="H3557" s="3">
        <v>38486.506249999999</v>
      </c>
      <c r="I3557" s="3">
        <v>38486.479166666664</v>
      </c>
      <c r="J3557">
        <v>19</v>
      </c>
      <c r="K3557">
        <v>19</v>
      </c>
      <c r="L3557" s="3">
        <v>38486.469444444447</v>
      </c>
      <c r="M3557" t="s">
        <v>9</v>
      </c>
      <c r="N3557" t="s">
        <v>9</v>
      </c>
      <c r="O3557" t="s">
        <v>9</v>
      </c>
      <c r="P3557" s="3">
        <v>38486.506249999999</v>
      </c>
      <c r="Q3557">
        <v>0</v>
      </c>
      <c r="R3557" t="s">
        <v>76</v>
      </c>
      <c r="S3557">
        <v>0</v>
      </c>
      <c r="T3557">
        <v>0</v>
      </c>
      <c r="U3557" t="s">
        <v>9</v>
      </c>
      <c r="V3557" s="3">
        <v>38486.479166666664</v>
      </c>
      <c r="W3557">
        <v>1</v>
      </c>
      <c r="X3557" s="3">
        <v>38486.469444444447</v>
      </c>
      <c r="Y3557" t="s">
        <v>9</v>
      </c>
      <c r="Z3557">
        <v>0</v>
      </c>
      <c r="AA3557">
        <v>0</v>
      </c>
      <c r="AB3557" t="s">
        <v>88</v>
      </c>
    </row>
    <row r="3558" spans="1:28" x14ac:dyDescent="0.25">
      <c r="A3558" t="s">
        <v>74</v>
      </c>
      <c r="B3558" t="s">
        <v>75</v>
      </c>
      <c r="C3558">
        <v>53.649500000000003</v>
      </c>
      <c r="D3558">
        <v>9.9618000000000002</v>
      </c>
      <c r="E3558">
        <v>15</v>
      </c>
      <c r="F3558" s="2">
        <v>38487</v>
      </c>
      <c r="G3558">
        <v>7</v>
      </c>
      <c r="H3558" s="3">
        <v>38487.506249999999</v>
      </c>
      <c r="I3558" s="3">
        <v>38487.479166666664</v>
      </c>
      <c r="J3558">
        <v>16</v>
      </c>
      <c r="K3558">
        <v>19</v>
      </c>
      <c r="L3558" s="3">
        <v>38487.469444444447</v>
      </c>
      <c r="M3558" t="s">
        <v>9</v>
      </c>
      <c r="N3558" t="s">
        <v>9</v>
      </c>
      <c r="O3558" t="s">
        <v>9</v>
      </c>
      <c r="P3558" s="3">
        <v>38487.506249999999</v>
      </c>
      <c r="Q3558">
        <v>0.8</v>
      </c>
      <c r="R3558" t="s">
        <v>77</v>
      </c>
      <c r="S3558">
        <v>0.8</v>
      </c>
      <c r="T3558">
        <v>0</v>
      </c>
      <c r="U3558" t="s">
        <v>9</v>
      </c>
      <c r="V3558" s="3">
        <v>38487.479166666664</v>
      </c>
      <c r="W3558">
        <v>1</v>
      </c>
      <c r="X3558" s="3">
        <v>38487.469444444447</v>
      </c>
      <c r="Y3558" t="s">
        <v>9</v>
      </c>
      <c r="Z3558">
        <v>0.8</v>
      </c>
      <c r="AA3558">
        <v>0</v>
      </c>
      <c r="AB3558" t="s">
        <v>88</v>
      </c>
    </row>
    <row r="3559" spans="1:28" x14ac:dyDescent="0.25">
      <c r="A3559" t="s">
        <v>74</v>
      </c>
      <c r="B3559" t="s">
        <v>75</v>
      </c>
      <c r="C3559">
        <v>53.649500000000003</v>
      </c>
      <c r="D3559">
        <v>9.9618000000000002</v>
      </c>
      <c r="E3559">
        <v>15</v>
      </c>
      <c r="F3559" s="2">
        <v>38488</v>
      </c>
      <c r="G3559">
        <v>6</v>
      </c>
      <c r="H3559" s="3">
        <v>38488.506249999999</v>
      </c>
      <c r="I3559" s="3">
        <v>38488.479166666664</v>
      </c>
      <c r="J3559">
        <v>13</v>
      </c>
      <c r="K3559">
        <v>16</v>
      </c>
      <c r="L3559" s="3">
        <v>38488.469444444447</v>
      </c>
      <c r="M3559" t="s">
        <v>9</v>
      </c>
      <c r="N3559" t="s">
        <v>9</v>
      </c>
      <c r="O3559" t="s">
        <v>9</v>
      </c>
      <c r="P3559" s="3">
        <v>38488.506249999999</v>
      </c>
      <c r="Q3559">
        <v>0.4</v>
      </c>
      <c r="R3559" t="s">
        <v>77</v>
      </c>
      <c r="S3559">
        <v>0.4</v>
      </c>
      <c r="T3559">
        <v>0</v>
      </c>
      <c r="U3559" t="s">
        <v>9</v>
      </c>
      <c r="V3559" s="3">
        <v>38488.479166666664</v>
      </c>
      <c r="W3559">
        <v>1</v>
      </c>
      <c r="X3559" s="3">
        <v>38488.469444444447</v>
      </c>
      <c r="Y3559" t="s">
        <v>9</v>
      </c>
      <c r="Z3559">
        <v>0.4</v>
      </c>
      <c r="AA3559">
        <v>0</v>
      </c>
      <c r="AB3559" t="s">
        <v>88</v>
      </c>
    </row>
    <row r="3560" spans="1:28" x14ac:dyDescent="0.25">
      <c r="A3560" t="s">
        <v>74</v>
      </c>
      <c r="B3560" t="s">
        <v>75</v>
      </c>
      <c r="C3560">
        <v>53.649500000000003</v>
      </c>
      <c r="D3560">
        <v>9.9618000000000002</v>
      </c>
      <c r="E3560">
        <v>15</v>
      </c>
      <c r="F3560" s="2">
        <v>38489</v>
      </c>
      <c r="G3560">
        <v>1.5</v>
      </c>
      <c r="H3560" s="3">
        <v>38489.506249999999</v>
      </c>
      <c r="I3560" s="3">
        <v>38489.479166666664</v>
      </c>
      <c r="J3560">
        <v>13</v>
      </c>
      <c r="K3560">
        <v>13.4</v>
      </c>
      <c r="L3560" s="3">
        <v>38489.469444444447</v>
      </c>
      <c r="M3560" t="s">
        <v>9</v>
      </c>
      <c r="N3560" t="s">
        <v>9</v>
      </c>
      <c r="O3560" t="s">
        <v>9</v>
      </c>
      <c r="P3560" s="3">
        <v>38489.506249999999</v>
      </c>
      <c r="Q3560">
        <v>0</v>
      </c>
      <c r="R3560" t="s">
        <v>76</v>
      </c>
      <c r="S3560">
        <v>0</v>
      </c>
      <c r="T3560">
        <v>0</v>
      </c>
      <c r="U3560" t="s">
        <v>9</v>
      </c>
      <c r="V3560" s="3">
        <v>38489.479166666664</v>
      </c>
      <c r="W3560">
        <v>1</v>
      </c>
      <c r="X3560" s="3">
        <v>38489.469444444447</v>
      </c>
      <c r="Y3560" t="s">
        <v>9</v>
      </c>
      <c r="Z3560">
        <v>0</v>
      </c>
      <c r="AA3560">
        <v>0</v>
      </c>
      <c r="AB3560" t="s">
        <v>88</v>
      </c>
    </row>
    <row r="3561" spans="1:28" x14ac:dyDescent="0.25">
      <c r="A3561" t="s">
        <v>74</v>
      </c>
      <c r="B3561" t="s">
        <v>75</v>
      </c>
      <c r="C3561">
        <v>53.649500000000003</v>
      </c>
      <c r="D3561">
        <v>9.9618000000000002</v>
      </c>
      <c r="E3561">
        <v>15</v>
      </c>
      <c r="F3561" s="2">
        <v>38490</v>
      </c>
      <c r="G3561">
        <v>1.6</v>
      </c>
      <c r="H3561" s="3">
        <v>38490.506249999999</v>
      </c>
      <c r="I3561" s="3">
        <v>38490.479166666664</v>
      </c>
      <c r="J3561">
        <v>12</v>
      </c>
      <c r="K3561">
        <v>13</v>
      </c>
      <c r="L3561" s="3">
        <v>38490.469444444447</v>
      </c>
      <c r="M3561" t="s">
        <v>9</v>
      </c>
      <c r="N3561" t="s">
        <v>9</v>
      </c>
      <c r="O3561" t="s">
        <v>9</v>
      </c>
      <c r="P3561" s="3">
        <v>38490.506249999999</v>
      </c>
      <c r="Q3561">
        <v>0</v>
      </c>
      <c r="R3561" t="s">
        <v>76</v>
      </c>
      <c r="S3561">
        <v>0</v>
      </c>
      <c r="T3561">
        <v>0</v>
      </c>
      <c r="U3561" t="s">
        <v>9</v>
      </c>
      <c r="V3561" s="3">
        <v>38490.479166666664</v>
      </c>
      <c r="W3561">
        <v>1</v>
      </c>
      <c r="X3561" s="3">
        <v>38490.469444444447</v>
      </c>
      <c r="Y3561" t="s">
        <v>9</v>
      </c>
      <c r="Z3561">
        <v>0</v>
      </c>
      <c r="AA3561">
        <v>0</v>
      </c>
      <c r="AB3561" t="s">
        <v>88</v>
      </c>
    </row>
    <row r="3562" spans="1:28" x14ac:dyDescent="0.25">
      <c r="A3562" t="s">
        <v>74</v>
      </c>
      <c r="B3562" t="s">
        <v>75</v>
      </c>
      <c r="C3562">
        <v>53.649500000000003</v>
      </c>
      <c r="D3562">
        <v>9.9618000000000002</v>
      </c>
      <c r="E3562">
        <v>15</v>
      </c>
      <c r="F3562" s="2">
        <v>38491</v>
      </c>
      <c r="G3562">
        <v>1</v>
      </c>
      <c r="H3562" s="3">
        <v>38491.506249999999</v>
      </c>
      <c r="I3562" s="3">
        <v>38491.479166666664</v>
      </c>
      <c r="J3562">
        <v>17</v>
      </c>
      <c r="K3562">
        <v>17</v>
      </c>
      <c r="L3562" s="3">
        <v>38491.469444444447</v>
      </c>
      <c r="M3562" t="s">
        <v>9</v>
      </c>
      <c r="N3562" t="s">
        <v>9</v>
      </c>
      <c r="O3562" t="s">
        <v>9</v>
      </c>
      <c r="P3562" s="3">
        <v>38491.506249999999</v>
      </c>
      <c r="Q3562">
        <v>0</v>
      </c>
      <c r="R3562" t="s">
        <v>76</v>
      </c>
      <c r="S3562">
        <v>0</v>
      </c>
      <c r="T3562">
        <v>0</v>
      </c>
      <c r="U3562" t="s">
        <v>9</v>
      </c>
      <c r="V3562" s="3">
        <v>38491.479166666664</v>
      </c>
      <c r="W3562">
        <v>1</v>
      </c>
      <c r="X3562" s="3">
        <v>38491.469444444447</v>
      </c>
      <c r="Y3562" t="s">
        <v>9</v>
      </c>
      <c r="Z3562">
        <v>0</v>
      </c>
      <c r="AA3562">
        <v>0</v>
      </c>
      <c r="AB3562" t="s">
        <v>88</v>
      </c>
    </row>
    <row r="3563" spans="1:28" x14ac:dyDescent="0.25">
      <c r="A3563" t="s">
        <v>74</v>
      </c>
      <c r="B3563" t="s">
        <v>75</v>
      </c>
      <c r="C3563">
        <v>53.649500000000003</v>
      </c>
      <c r="D3563">
        <v>9.9618000000000002</v>
      </c>
      <c r="E3563">
        <v>15</v>
      </c>
      <c r="F3563" s="2">
        <v>38492</v>
      </c>
      <c r="G3563">
        <v>10</v>
      </c>
      <c r="H3563" s="3">
        <v>38492.513194444444</v>
      </c>
      <c r="I3563" s="3">
        <v>38492.486111111109</v>
      </c>
      <c r="J3563">
        <v>15</v>
      </c>
      <c r="K3563">
        <v>18.600000000000001</v>
      </c>
      <c r="L3563" s="3">
        <v>38492.469444444447</v>
      </c>
      <c r="M3563" t="s">
        <v>9</v>
      </c>
      <c r="N3563" t="s">
        <v>9</v>
      </c>
      <c r="O3563" t="s">
        <v>9</v>
      </c>
      <c r="P3563" s="3">
        <v>38492.513194444444</v>
      </c>
      <c r="Q3563">
        <v>0</v>
      </c>
      <c r="R3563" t="s">
        <v>76</v>
      </c>
      <c r="S3563">
        <v>0</v>
      </c>
      <c r="T3563">
        <v>0</v>
      </c>
      <c r="U3563" t="s">
        <v>9</v>
      </c>
      <c r="V3563" s="3">
        <v>38492.486111111109</v>
      </c>
      <c r="W3563">
        <v>1</v>
      </c>
      <c r="X3563" s="3">
        <v>38492.469444444447</v>
      </c>
      <c r="Y3563" t="s">
        <v>9</v>
      </c>
      <c r="Z3563">
        <v>0</v>
      </c>
      <c r="AA3563">
        <v>0</v>
      </c>
      <c r="AB3563" t="s">
        <v>88</v>
      </c>
    </row>
    <row r="3564" spans="1:28" x14ac:dyDescent="0.25">
      <c r="A3564" t="s">
        <v>74</v>
      </c>
      <c r="B3564" t="s">
        <v>75</v>
      </c>
      <c r="C3564">
        <v>53.649500000000003</v>
      </c>
      <c r="D3564">
        <v>9.9618000000000002</v>
      </c>
      <c r="E3564">
        <v>15</v>
      </c>
      <c r="F3564" s="2">
        <v>38493</v>
      </c>
      <c r="G3564">
        <v>13</v>
      </c>
      <c r="H3564" s="3">
        <v>38493.513194444444</v>
      </c>
      <c r="I3564" s="3">
        <v>38493.486111111109</v>
      </c>
      <c r="J3564">
        <v>19</v>
      </c>
      <c r="K3564">
        <v>19</v>
      </c>
      <c r="L3564" s="3">
        <v>38493.469444444447</v>
      </c>
      <c r="M3564" t="s">
        <v>9</v>
      </c>
      <c r="N3564" t="s">
        <v>9</v>
      </c>
      <c r="O3564" t="s">
        <v>9</v>
      </c>
      <c r="P3564" s="3">
        <v>38493.513194444444</v>
      </c>
      <c r="Q3564">
        <v>0.4</v>
      </c>
      <c r="R3564" t="s">
        <v>77</v>
      </c>
      <c r="S3564">
        <v>0.4</v>
      </c>
      <c r="T3564">
        <v>0</v>
      </c>
      <c r="U3564" t="s">
        <v>9</v>
      </c>
      <c r="V3564" s="3">
        <v>38493.486111111109</v>
      </c>
      <c r="W3564">
        <v>1</v>
      </c>
      <c r="X3564" s="3">
        <v>38493.469444444447</v>
      </c>
      <c r="Y3564" t="s">
        <v>9</v>
      </c>
      <c r="Z3564">
        <v>0.4</v>
      </c>
      <c r="AA3564">
        <v>0</v>
      </c>
      <c r="AB3564" t="s">
        <v>88</v>
      </c>
    </row>
    <row r="3565" spans="1:28" x14ac:dyDescent="0.25">
      <c r="A3565" t="s">
        <v>74</v>
      </c>
      <c r="B3565" t="s">
        <v>75</v>
      </c>
      <c r="C3565">
        <v>53.649500000000003</v>
      </c>
      <c r="D3565">
        <v>9.9618000000000002</v>
      </c>
      <c r="E3565">
        <v>15</v>
      </c>
      <c r="F3565" s="2">
        <v>38494</v>
      </c>
      <c r="G3565">
        <v>13.5</v>
      </c>
      <c r="H3565" s="3">
        <v>38494.513194444444</v>
      </c>
      <c r="I3565" s="3">
        <v>38494.486111111109</v>
      </c>
      <c r="J3565">
        <v>23</v>
      </c>
      <c r="K3565">
        <v>23</v>
      </c>
      <c r="L3565" s="3">
        <v>38494.469444444447</v>
      </c>
      <c r="M3565" t="s">
        <v>9</v>
      </c>
      <c r="N3565" t="s">
        <v>9</v>
      </c>
      <c r="O3565" t="s">
        <v>9</v>
      </c>
      <c r="P3565" s="3">
        <v>38494.513194444444</v>
      </c>
      <c r="Q3565">
        <v>0</v>
      </c>
      <c r="R3565" t="s">
        <v>76</v>
      </c>
      <c r="S3565">
        <v>0</v>
      </c>
      <c r="T3565">
        <v>0</v>
      </c>
      <c r="U3565" t="s">
        <v>9</v>
      </c>
      <c r="V3565" s="3">
        <v>38494.486111111109</v>
      </c>
      <c r="W3565">
        <v>1</v>
      </c>
      <c r="X3565" s="3">
        <v>38494.469444444447</v>
      </c>
      <c r="Y3565" t="s">
        <v>9</v>
      </c>
      <c r="Z3565">
        <v>0</v>
      </c>
      <c r="AA3565">
        <v>0</v>
      </c>
      <c r="AB3565" t="s">
        <v>88</v>
      </c>
    </row>
    <row r="3566" spans="1:28" x14ac:dyDescent="0.25">
      <c r="A3566" t="s">
        <v>74</v>
      </c>
      <c r="B3566" t="s">
        <v>75</v>
      </c>
      <c r="C3566">
        <v>53.649500000000003</v>
      </c>
      <c r="D3566">
        <v>9.9618000000000002</v>
      </c>
      <c r="E3566">
        <v>15</v>
      </c>
      <c r="F3566" s="2">
        <v>38495</v>
      </c>
      <c r="G3566">
        <v>13.7</v>
      </c>
      <c r="H3566" s="3">
        <v>38495.513194444444</v>
      </c>
      <c r="I3566" s="3">
        <v>38495.486111111109</v>
      </c>
      <c r="J3566">
        <v>21</v>
      </c>
      <c r="K3566">
        <v>23</v>
      </c>
      <c r="L3566" s="3">
        <v>38495.469444444447</v>
      </c>
      <c r="M3566" t="s">
        <v>9</v>
      </c>
      <c r="N3566" t="s">
        <v>9</v>
      </c>
      <c r="O3566" t="s">
        <v>9</v>
      </c>
      <c r="P3566" s="3">
        <v>38495.513194444444</v>
      </c>
      <c r="Q3566">
        <v>0</v>
      </c>
      <c r="R3566" t="s">
        <v>76</v>
      </c>
      <c r="S3566">
        <v>0</v>
      </c>
      <c r="T3566">
        <v>0</v>
      </c>
      <c r="U3566" t="s">
        <v>9</v>
      </c>
      <c r="V3566" s="3">
        <v>38495.486111111109</v>
      </c>
      <c r="W3566">
        <v>1</v>
      </c>
      <c r="X3566" s="3">
        <v>38495.469444444447</v>
      </c>
      <c r="Y3566" t="s">
        <v>9</v>
      </c>
      <c r="Z3566">
        <v>0</v>
      </c>
      <c r="AA3566">
        <v>0</v>
      </c>
      <c r="AB3566" t="s">
        <v>88</v>
      </c>
    </row>
    <row r="3567" spans="1:28" x14ac:dyDescent="0.25">
      <c r="A3567" t="s">
        <v>74</v>
      </c>
      <c r="B3567" t="s">
        <v>75</v>
      </c>
      <c r="C3567">
        <v>53.649500000000003</v>
      </c>
      <c r="D3567">
        <v>9.9618000000000002</v>
      </c>
      <c r="E3567">
        <v>15</v>
      </c>
      <c r="F3567" s="2">
        <v>38496</v>
      </c>
      <c r="G3567">
        <v>5.5</v>
      </c>
      <c r="H3567" s="3">
        <v>38496.47152777778</v>
      </c>
      <c r="I3567" s="3">
        <v>38496.444444444445</v>
      </c>
      <c r="J3567">
        <v>19</v>
      </c>
      <c r="K3567">
        <v>21</v>
      </c>
      <c r="L3567" s="3">
        <v>38496.469444444447</v>
      </c>
      <c r="M3567" t="s">
        <v>9</v>
      </c>
      <c r="N3567" t="s">
        <v>9</v>
      </c>
      <c r="O3567" t="s">
        <v>9</v>
      </c>
      <c r="P3567" s="3">
        <v>38496.47152777778</v>
      </c>
      <c r="Q3567">
        <v>0.4</v>
      </c>
      <c r="R3567" t="s">
        <v>77</v>
      </c>
      <c r="S3567">
        <v>0.4</v>
      </c>
      <c r="T3567">
        <v>0</v>
      </c>
      <c r="U3567" t="s">
        <v>9</v>
      </c>
      <c r="V3567" s="3">
        <v>38496.444444444445</v>
      </c>
      <c r="W3567">
        <v>1</v>
      </c>
      <c r="X3567" s="3">
        <v>38496.469444444447</v>
      </c>
      <c r="Y3567" t="s">
        <v>9</v>
      </c>
      <c r="Z3567">
        <v>0.4</v>
      </c>
      <c r="AA3567">
        <v>0</v>
      </c>
      <c r="AB3567" t="s">
        <v>88</v>
      </c>
    </row>
    <row r="3568" spans="1:28" x14ac:dyDescent="0.25">
      <c r="A3568" t="s">
        <v>74</v>
      </c>
      <c r="B3568" t="s">
        <v>75</v>
      </c>
      <c r="C3568">
        <v>53.649500000000003</v>
      </c>
      <c r="D3568">
        <v>9.9618000000000002</v>
      </c>
      <c r="E3568">
        <v>15</v>
      </c>
      <c r="F3568" s="2">
        <v>38497</v>
      </c>
      <c r="G3568">
        <v>14</v>
      </c>
      <c r="H3568" s="3">
        <v>38497.513194444444</v>
      </c>
      <c r="I3568" s="3">
        <v>38497.486111111109</v>
      </c>
      <c r="J3568">
        <v>21</v>
      </c>
      <c r="K3568">
        <v>21</v>
      </c>
      <c r="L3568" s="3">
        <v>38497.470138888886</v>
      </c>
      <c r="M3568" t="s">
        <v>9</v>
      </c>
      <c r="N3568" t="s">
        <v>9</v>
      </c>
      <c r="O3568" t="s">
        <v>9</v>
      </c>
      <c r="P3568" s="3">
        <v>38497.513194444444</v>
      </c>
      <c r="Q3568">
        <v>0</v>
      </c>
      <c r="R3568" t="s">
        <v>76</v>
      </c>
      <c r="S3568">
        <v>0</v>
      </c>
      <c r="T3568">
        <v>0</v>
      </c>
      <c r="U3568" t="s">
        <v>9</v>
      </c>
      <c r="V3568" s="3">
        <v>38497.486111111109</v>
      </c>
      <c r="W3568">
        <v>1</v>
      </c>
      <c r="X3568" s="3">
        <v>38497.470138888886</v>
      </c>
      <c r="Y3568" t="s">
        <v>9</v>
      </c>
      <c r="Z3568">
        <v>0</v>
      </c>
      <c r="AA3568">
        <v>0</v>
      </c>
      <c r="AB3568" t="s">
        <v>124</v>
      </c>
    </row>
    <row r="3569" spans="1:28" x14ac:dyDescent="0.25">
      <c r="A3569" t="s">
        <v>74</v>
      </c>
      <c r="B3569" t="s">
        <v>75</v>
      </c>
      <c r="C3569">
        <v>53.649500000000003</v>
      </c>
      <c r="D3569">
        <v>9.9618000000000002</v>
      </c>
      <c r="E3569">
        <v>15</v>
      </c>
      <c r="F3569" s="2">
        <v>38498</v>
      </c>
      <c r="G3569">
        <v>12</v>
      </c>
      <c r="H3569" s="3">
        <v>38498.513194444444</v>
      </c>
      <c r="I3569" s="3">
        <v>38498.486111111109</v>
      </c>
      <c r="J3569">
        <v>28</v>
      </c>
      <c r="K3569">
        <v>28</v>
      </c>
      <c r="L3569" s="3">
        <v>38498.470138888886</v>
      </c>
      <c r="M3569" t="s">
        <v>9</v>
      </c>
      <c r="N3569" t="s">
        <v>9</v>
      </c>
      <c r="O3569" t="s">
        <v>9</v>
      </c>
      <c r="P3569" s="3">
        <v>38498.513194444444</v>
      </c>
      <c r="Q3569">
        <v>0</v>
      </c>
      <c r="R3569" t="s">
        <v>76</v>
      </c>
      <c r="S3569">
        <v>0</v>
      </c>
      <c r="T3569">
        <v>0</v>
      </c>
      <c r="U3569" t="s">
        <v>9</v>
      </c>
      <c r="V3569" s="3">
        <v>38498.486111111109</v>
      </c>
      <c r="W3569">
        <v>1</v>
      </c>
      <c r="X3569" s="3">
        <v>38498.470138888886</v>
      </c>
      <c r="Y3569" t="s">
        <v>9</v>
      </c>
      <c r="Z3569">
        <v>0</v>
      </c>
      <c r="AA3569">
        <v>0</v>
      </c>
      <c r="AB3569" t="s">
        <v>88</v>
      </c>
    </row>
    <row r="3570" spans="1:28" x14ac:dyDescent="0.25">
      <c r="A3570" t="s">
        <v>74</v>
      </c>
      <c r="B3570" t="s">
        <v>75</v>
      </c>
      <c r="C3570">
        <v>53.649500000000003</v>
      </c>
      <c r="D3570">
        <v>9.9618000000000002</v>
      </c>
      <c r="E3570">
        <v>15</v>
      </c>
      <c r="F3570" s="2">
        <v>38499</v>
      </c>
      <c r="G3570">
        <v>14</v>
      </c>
      <c r="H3570" s="3">
        <v>38499.47152777778</v>
      </c>
      <c r="I3570" s="3">
        <v>38499.444444444445</v>
      </c>
      <c r="J3570">
        <v>25</v>
      </c>
      <c r="K3570">
        <v>29.5</v>
      </c>
      <c r="L3570" s="3">
        <v>38499.470138888886</v>
      </c>
      <c r="M3570" t="s">
        <v>9</v>
      </c>
      <c r="N3570" t="s">
        <v>9</v>
      </c>
      <c r="O3570" t="s">
        <v>9</v>
      </c>
      <c r="P3570" s="3">
        <v>38499.47152777778</v>
      </c>
      <c r="Q3570">
        <v>0</v>
      </c>
      <c r="R3570" t="s">
        <v>76</v>
      </c>
      <c r="S3570">
        <v>0</v>
      </c>
      <c r="T3570">
        <v>0</v>
      </c>
      <c r="U3570" t="s">
        <v>9</v>
      </c>
      <c r="V3570" s="3">
        <v>38499.444444444445</v>
      </c>
      <c r="W3570">
        <v>1</v>
      </c>
      <c r="X3570" s="3">
        <v>38499.470138888886</v>
      </c>
      <c r="Y3570" t="s">
        <v>9</v>
      </c>
      <c r="Z3570">
        <v>0</v>
      </c>
      <c r="AA3570">
        <v>0</v>
      </c>
      <c r="AB3570" t="s">
        <v>125</v>
      </c>
    </row>
    <row r="3571" spans="1:28" x14ac:dyDescent="0.25">
      <c r="A3571" t="s">
        <v>74</v>
      </c>
      <c r="B3571" t="s">
        <v>75</v>
      </c>
      <c r="C3571">
        <v>53.649500000000003</v>
      </c>
      <c r="D3571">
        <v>9.9618000000000002</v>
      </c>
      <c r="E3571">
        <v>15</v>
      </c>
      <c r="F3571" s="2">
        <v>38500</v>
      </c>
      <c r="G3571">
        <v>16</v>
      </c>
      <c r="H3571" s="3">
        <v>38500.47152777778</v>
      </c>
      <c r="I3571" s="3">
        <v>38500.444444444445</v>
      </c>
      <c r="J3571">
        <v>33</v>
      </c>
      <c r="K3571">
        <v>33</v>
      </c>
      <c r="L3571" s="3">
        <v>38500.470138888886</v>
      </c>
      <c r="M3571" t="s">
        <v>9</v>
      </c>
      <c r="N3571" t="s">
        <v>9</v>
      </c>
      <c r="O3571" t="s">
        <v>9</v>
      </c>
      <c r="P3571" s="3">
        <v>38500.47152777778</v>
      </c>
      <c r="Q3571">
        <v>0</v>
      </c>
      <c r="R3571" t="s">
        <v>76</v>
      </c>
      <c r="S3571">
        <v>0</v>
      </c>
      <c r="T3571">
        <v>0</v>
      </c>
      <c r="U3571" t="s">
        <v>9</v>
      </c>
      <c r="V3571" s="3">
        <v>38500.444444444445</v>
      </c>
      <c r="W3571">
        <v>1</v>
      </c>
      <c r="X3571" s="3">
        <v>38500.470138888886</v>
      </c>
      <c r="Y3571" t="s">
        <v>9</v>
      </c>
      <c r="Z3571">
        <v>0</v>
      </c>
      <c r="AA3571">
        <v>0</v>
      </c>
      <c r="AB3571" t="s">
        <v>88</v>
      </c>
    </row>
    <row r="3572" spans="1:28" x14ac:dyDescent="0.25">
      <c r="A3572" t="s">
        <v>74</v>
      </c>
      <c r="B3572" t="s">
        <v>75</v>
      </c>
      <c r="C3572">
        <v>53.649500000000003</v>
      </c>
      <c r="D3572">
        <v>9.9618000000000002</v>
      </c>
      <c r="E3572">
        <v>15</v>
      </c>
      <c r="F3572" s="2">
        <v>38501</v>
      </c>
      <c r="G3572">
        <v>12</v>
      </c>
      <c r="H3572" s="3">
        <v>38501.47152777778</v>
      </c>
      <c r="I3572" s="3">
        <v>38501.444444444445</v>
      </c>
      <c r="J3572">
        <v>22</v>
      </c>
      <c r="K3572">
        <v>33.700000000000003</v>
      </c>
      <c r="L3572" s="3">
        <v>38501.470138888886</v>
      </c>
      <c r="M3572" t="s">
        <v>9</v>
      </c>
      <c r="N3572" t="s">
        <v>9</v>
      </c>
      <c r="O3572" t="s">
        <v>9</v>
      </c>
      <c r="P3572" s="3">
        <v>38501.47152777778</v>
      </c>
      <c r="Q3572">
        <v>0</v>
      </c>
      <c r="R3572" t="s">
        <v>76</v>
      </c>
      <c r="S3572">
        <v>0</v>
      </c>
      <c r="T3572">
        <v>0</v>
      </c>
      <c r="U3572" t="s">
        <v>9</v>
      </c>
      <c r="V3572" s="3">
        <v>38501.444444444445</v>
      </c>
      <c r="W3572">
        <v>1</v>
      </c>
      <c r="X3572" s="3">
        <v>38501.470138888886</v>
      </c>
      <c r="Y3572" t="s">
        <v>9</v>
      </c>
      <c r="Z3572">
        <v>0</v>
      </c>
      <c r="AA3572">
        <v>0</v>
      </c>
      <c r="AB3572" t="s">
        <v>88</v>
      </c>
    </row>
    <row r="3573" spans="1:28" x14ac:dyDescent="0.25">
      <c r="A3573" t="s">
        <v>74</v>
      </c>
      <c r="B3573" t="s">
        <v>75</v>
      </c>
      <c r="C3573">
        <v>53.649500000000003</v>
      </c>
      <c r="D3573">
        <v>9.9618000000000002</v>
      </c>
      <c r="E3573">
        <v>15</v>
      </c>
      <c r="F3573" s="2">
        <v>38502</v>
      </c>
      <c r="G3573">
        <v>10</v>
      </c>
      <c r="H3573" s="3">
        <v>38502.478472222225</v>
      </c>
      <c r="I3573" s="3">
        <v>38502.451388888891</v>
      </c>
      <c r="J3573">
        <v>11.5</v>
      </c>
      <c r="K3573">
        <v>22</v>
      </c>
      <c r="L3573" s="3">
        <v>38502.470138888886</v>
      </c>
      <c r="M3573" t="s">
        <v>9</v>
      </c>
      <c r="N3573" t="s">
        <v>9</v>
      </c>
      <c r="O3573" t="s">
        <v>9</v>
      </c>
      <c r="P3573" s="3">
        <v>38502.478472222225</v>
      </c>
      <c r="Q3573">
        <v>7.3</v>
      </c>
      <c r="R3573" t="s">
        <v>77</v>
      </c>
      <c r="S3573">
        <v>7.3</v>
      </c>
      <c r="T3573">
        <v>0</v>
      </c>
      <c r="U3573" t="s">
        <v>9</v>
      </c>
      <c r="V3573" s="3">
        <v>38502.451388888891</v>
      </c>
      <c r="W3573">
        <v>1</v>
      </c>
      <c r="X3573" s="3">
        <v>38502.470138888886</v>
      </c>
      <c r="Y3573" t="s">
        <v>9</v>
      </c>
      <c r="Z3573">
        <v>7.3</v>
      </c>
      <c r="AA3573">
        <v>0</v>
      </c>
      <c r="AB3573" t="s">
        <v>88</v>
      </c>
    </row>
    <row r="3574" spans="1:28" x14ac:dyDescent="0.25">
      <c r="A3574" t="s">
        <v>74</v>
      </c>
      <c r="B3574" t="s">
        <v>75</v>
      </c>
      <c r="C3574">
        <v>53.649500000000003</v>
      </c>
      <c r="D3574">
        <v>9.9618000000000002</v>
      </c>
      <c r="E3574">
        <v>15</v>
      </c>
      <c r="F3574" s="2">
        <v>38503</v>
      </c>
      <c r="G3574">
        <v>8.6</v>
      </c>
      <c r="H3574" s="3">
        <v>38503.478472222225</v>
      </c>
      <c r="I3574" s="3">
        <v>38503.451388888891</v>
      </c>
      <c r="J3574">
        <v>13</v>
      </c>
      <c r="K3574">
        <v>13</v>
      </c>
      <c r="L3574" s="3">
        <v>38503.470138888886</v>
      </c>
      <c r="M3574" t="s">
        <v>9</v>
      </c>
      <c r="N3574" t="s">
        <v>9</v>
      </c>
      <c r="O3574" t="s">
        <v>9</v>
      </c>
      <c r="P3574" s="3">
        <v>38503.478472222225</v>
      </c>
      <c r="Q3574">
        <v>4.3</v>
      </c>
      <c r="R3574" t="s">
        <v>77</v>
      </c>
      <c r="S3574">
        <v>4.3</v>
      </c>
      <c r="T3574">
        <v>0</v>
      </c>
      <c r="U3574" t="s">
        <v>9</v>
      </c>
      <c r="V3574" s="3">
        <v>38503.451388888891</v>
      </c>
      <c r="W3574">
        <v>1</v>
      </c>
      <c r="X3574" s="3">
        <v>38503.470138888886</v>
      </c>
      <c r="Y3574" t="s">
        <v>9</v>
      </c>
      <c r="Z3574">
        <v>4.3</v>
      </c>
      <c r="AA3574">
        <v>0</v>
      </c>
      <c r="AB3574" t="s">
        <v>88</v>
      </c>
    </row>
    <row r="3575" spans="1:28" x14ac:dyDescent="0.25">
      <c r="A3575" t="s">
        <v>74</v>
      </c>
      <c r="B3575" t="s">
        <v>75</v>
      </c>
      <c r="C3575">
        <v>53.649500000000003</v>
      </c>
      <c r="D3575">
        <v>9.9618000000000002</v>
      </c>
      <c r="E3575">
        <v>15</v>
      </c>
      <c r="F3575" s="2">
        <v>38504</v>
      </c>
      <c r="G3575">
        <v>9</v>
      </c>
      <c r="H3575" s="3">
        <v>38504.478472222225</v>
      </c>
      <c r="I3575" s="3">
        <v>38504.451388888891</v>
      </c>
      <c r="J3575">
        <v>13</v>
      </c>
      <c r="K3575">
        <v>14</v>
      </c>
      <c r="L3575" s="3">
        <v>38504.470138888886</v>
      </c>
      <c r="M3575" t="s">
        <v>9</v>
      </c>
      <c r="N3575" t="s">
        <v>9</v>
      </c>
      <c r="O3575" t="s">
        <v>9</v>
      </c>
      <c r="P3575" s="3">
        <v>38504.478472222225</v>
      </c>
      <c r="Q3575">
        <v>0</v>
      </c>
      <c r="R3575" t="s">
        <v>76</v>
      </c>
      <c r="S3575">
        <v>0</v>
      </c>
      <c r="T3575">
        <v>0</v>
      </c>
      <c r="U3575" t="s">
        <v>9</v>
      </c>
      <c r="V3575" s="3">
        <v>38504.451388888891</v>
      </c>
      <c r="W3575">
        <v>1</v>
      </c>
      <c r="X3575" s="3">
        <v>38504.470138888886</v>
      </c>
      <c r="Y3575" t="s">
        <v>9</v>
      </c>
      <c r="Z3575">
        <v>0</v>
      </c>
      <c r="AA3575">
        <v>0</v>
      </c>
      <c r="AB3575" t="s">
        <v>88</v>
      </c>
    </row>
    <row r="3576" spans="1:28" x14ac:dyDescent="0.25">
      <c r="A3576" t="s">
        <v>74</v>
      </c>
      <c r="B3576" t="s">
        <v>75</v>
      </c>
      <c r="C3576">
        <v>53.649500000000003</v>
      </c>
      <c r="D3576">
        <v>9.9618000000000002</v>
      </c>
      <c r="E3576">
        <v>15</v>
      </c>
      <c r="F3576" s="2">
        <v>38505</v>
      </c>
      <c r="G3576">
        <v>5</v>
      </c>
      <c r="H3576" s="3">
        <v>38505.478472222225</v>
      </c>
      <c r="I3576" s="3">
        <v>38505.451388888891</v>
      </c>
      <c r="J3576">
        <v>12</v>
      </c>
      <c r="K3576">
        <v>14</v>
      </c>
      <c r="L3576" s="3">
        <v>38505.470833333333</v>
      </c>
      <c r="M3576" t="s">
        <v>9</v>
      </c>
      <c r="N3576" t="s">
        <v>9</v>
      </c>
      <c r="O3576" t="s">
        <v>9</v>
      </c>
      <c r="P3576" s="3">
        <v>38505.478472222225</v>
      </c>
      <c r="Q3576">
        <v>0</v>
      </c>
      <c r="R3576" t="s">
        <v>76</v>
      </c>
      <c r="S3576">
        <v>0</v>
      </c>
      <c r="T3576">
        <v>0</v>
      </c>
      <c r="U3576" t="s">
        <v>9</v>
      </c>
      <c r="V3576" s="3">
        <v>38505.451388888891</v>
      </c>
      <c r="W3576">
        <v>1</v>
      </c>
      <c r="X3576" s="3">
        <v>38505.470833333333</v>
      </c>
      <c r="Y3576" t="s">
        <v>9</v>
      </c>
      <c r="Z3576">
        <v>0</v>
      </c>
      <c r="AA3576">
        <v>0</v>
      </c>
      <c r="AB3576" t="s">
        <v>88</v>
      </c>
    </row>
    <row r="3577" spans="1:28" x14ac:dyDescent="0.25">
      <c r="A3577" t="s">
        <v>74</v>
      </c>
      <c r="B3577" t="s">
        <v>75</v>
      </c>
      <c r="C3577">
        <v>53.649500000000003</v>
      </c>
      <c r="D3577">
        <v>9.9618000000000002</v>
      </c>
      <c r="E3577">
        <v>15</v>
      </c>
      <c r="F3577" s="2">
        <v>38506</v>
      </c>
      <c r="G3577">
        <v>14</v>
      </c>
      <c r="H3577" s="3">
        <v>38506.478472222225</v>
      </c>
      <c r="I3577" s="3">
        <v>38506.451388888891</v>
      </c>
      <c r="J3577">
        <v>23.6</v>
      </c>
      <c r="K3577">
        <v>23.6</v>
      </c>
      <c r="L3577" s="3">
        <v>38506.470833333333</v>
      </c>
      <c r="M3577" t="s">
        <v>9</v>
      </c>
      <c r="N3577" t="s">
        <v>9</v>
      </c>
      <c r="O3577" t="s">
        <v>9</v>
      </c>
      <c r="P3577" s="3">
        <v>38506.478472222225</v>
      </c>
      <c r="Q3577">
        <v>0.4</v>
      </c>
      <c r="R3577" t="s">
        <v>77</v>
      </c>
      <c r="S3577">
        <v>0.4</v>
      </c>
      <c r="T3577">
        <v>0</v>
      </c>
      <c r="U3577" t="s">
        <v>9</v>
      </c>
      <c r="V3577" s="3">
        <v>38506.451388888891</v>
      </c>
      <c r="W3577">
        <v>1</v>
      </c>
      <c r="X3577" s="3">
        <v>38506.470833333333</v>
      </c>
      <c r="Y3577" t="s">
        <v>9</v>
      </c>
      <c r="Z3577">
        <v>0.4</v>
      </c>
      <c r="AA3577">
        <v>0</v>
      </c>
      <c r="AB3577" t="s">
        <v>88</v>
      </c>
    </row>
    <row r="3578" spans="1:28" x14ac:dyDescent="0.25">
      <c r="A3578" t="s">
        <v>74</v>
      </c>
      <c r="B3578" t="s">
        <v>75</v>
      </c>
      <c r="C3578">
        <v>53.649500000000003</v>
      </c>
      <c r="D3578">
        <v>9.9618000000000002</v>
      </c>
      <c r="E3578">
        <v>15</v>
      </c>
      <c r="F3578" s="2">
        <v>38507</v>
      </c>
      <c r="G3578">
        <v>14</v>
      </c>
      <c r="H3578" s="3">
        <v>38507.478472222225</v>
      </c>
      <c r="I3578" s="3">
        <v>38507.451388888891</v>
      </c>
      <c r="J3578">
        <v>16.5</v>
      </c>
      <c r="K3578">
        <v>25.6</v>
      </c>
      <c r="L3578" s="3">
        <v>38507.470833333333</v>
      </c>
      <c r="M3578" t="s">
        <v>9</v>
      </c>
      <c r="N3578" t="s">
        <v>9</v>
      </c>
      <c r="O3578" t="s">
        <v>9</v>
      </c>
      <c r="P3578" s="3">
        <v>38507.478472222225</v>
      </c>
      <c r="Q3578">
        <v>11.9</v>
      </c>
      <c r="R3578" t="s">
        <v>77</v>
      </c>
      <c r="S3578">
        <v>11.9</v>
      </c>
      <c r="T3578">
        <v>0</v>
      </c>
      <c r="U3578" t="s">
        <v>9</v>
      </c>
      <c r="V3578" s="3">
        <v>38507.451388888891</v>
      </c>
      <c r="W3578">
        <v>1</v>
      </c>
      <c r="X3578" s="3">
        <v>38507.470833333333</v>
      </c>
      <c r="Y3578" t="s">
        <v>9</v>
      </c>
      <c r="Z3578">
        <v>11.9</v>
      </c>
      <c r="AA3578">
        <v>0</v>
      </c>
      <c r="AB3578" t="s">
        <v>88</v>
      </c>
    </row>
    <row r="3579" spans="1:28" x14ac:dyDescent="0.25">
      <c r="A3579" t="s">
        <v>74</v>
      </c>
      <c r="B3579" t="s">
        <v>75</v>
      </c>
      <c r="C3579">
        <v>53.649500000000003</v>
      </c>
      <c r="D3579">
        <v>9.9618000000000002</v>
      </c>
      <c r="E3579">
        <v>15</v>
      </c>
      <c r="F3579" s="2">
        <v>38508</v>
      </c>
      <c r="G3579">
        <v>12</v>
      </c>
      <c r="H3579" s="3">
        <v>38508.478472222225</v>
      </c>
      <c r="I3579" s="3">
        <v>38508.451388888891</v>
      </c>
      <c r="J3579">
        <v>16</v>
      </c>
      <c r="K3579">
        <v>18.5</v>
      </c>
      <c r="L3579" s="3">
        <v>38508.470833333333</v>
      </c>
      <c r="M3579" t="s">
        <v>9</v>
      </c>
      <c r="N3579" t="s">
        <v>9</v>
      </c>
      <c r="O3579" t="s">
        <v>9</v>
      </c>
      <c r="P3579" s="3">
        <v>38508.478472222225</v>
      </c>
      <c r="Q3579">
        <v>5.8</v>
      </c>
      <c r="R3579" t="s">
        <v>77</v>
      </c>
      <c r="S3579">
        <v>5.8</v>
      </c>
      <c r="T3579">
        <v>0</v>
      </c>
      <c r="U3579" t="s">
        <v>9</v>
      </c>
      <c r="V3579" s="3">
        <v>38508.451388888891</v>
      </c>
      <c r="W3579">
        <v>1</v>
      </c>
      <c r="X3579" s="3">
        <v>38508.470833333333</v>
      </c>
      <c r="Y3579" t="s">
        <v>9</v>
      </c>
      <c r="Z3579">
        <v>5.8</v>
      </c>
      <c r="AA3579">
        <v>0</v>
      </c>
      <c r="AB3579" t="s">
        <v>88</v>
      </c>
    </row>
    <row r="3580" spans="1:28" x14ac:dyDescent="0.25">
      <c r="A3580" t="s">
        <v>74</v>
      </c>
      <c r="B3580" t="s">
        <v>75</v>
      </c>
      <c r="C3580">
        <v>53.649500000000003</v>
      </c>
      <c r="D3580">
        <v>9.9618000000000002</v>
      </c>
      <c r="E3580">
        <v>15</v>
      </c>
      <c r="F3580" s="2">
        <v>38509</v>
      </c>
      <c r="G3580">
        <v>9.6</v>
      </c>
      <c r="H3580" s="3">
        <v>38509.478472222225</v>
      </c>
      <c r="I3580" s="3">
        <v>38509.451388888891</v>
      </c>
      <c r="J3580">
        <v>13</v>
      </c>
      <c r="K3580">
        <v>15</v>
      </c>
      <c r="L3580" s="3">
        <v>38509.470833333333</v>
      </c>
      <c r="M3580" t="s">
        <v>9</v>
      </c>
      <c r="N3580" t="s">
        <v>9</v>
      </c>
      <c r="O3580" t="s">
        <v>9</v>
      </c>
      <c r="P3580" s="3">
        <v>38509.478472222225</v>
      </c>
      <c r="Q3580">
        <v>0</v>
      </c>
      <c r="R3580" t="s">
        <v>76</v>
      </c>
      <c r="S3580">
        <v>0</v>
      </c>
      <c r="T3580">
        <v>0</v>
      </c>
      <c r="U3580" t="s">
        <v>9</v>
      </c>
      <c r="V3580" s="3">
        <v>38509.451388888891</v>
      </c>
      <c r="W3580">
        <v>1</v>
      </c>
      <c r="X3580" s="3">
        <v>38509.470833333333</v>
      </c>
      <c r="Y3580" t="s">
        <v>9</v>
      </c>
      <c r="Z3580">
        <v>0</v>
      </c>
      <c r="AA3580">
        <v>0</v>
      </c>
      <c r="AB3580" t="s">
        <v>88</v>
      </c>
    </row>
    <row r="3581" spans="1:28" x14ac:dyDescent="0.25">
      <c r="A3581" t="s">
        <v>74</v>
      </c>
      <c r="B3581" t="s">
        <v>75</v>
      </c>
      <c r="C3581">
        <v>53.649500000000003</v>
      </c>
      <c r="D3581">
        <v>9.9618000000000002</v>
      </c>
      <c r="E3581">
        <v>15</v>
      </c>
      <c r="F3581" s="2">
        <v>38510</v>
      </c>
      <c r="G3581">
        <v>6</v>
      </c>
      <c r="H3581" s="3">
        <v>38510.478472222225</v>
      </c>
      <c r="I3581" s="3">
        <v>38510.451388888891</v>
      </c>
      <c r="J3581">
        <v>16</v>
      </c>
      <c r="K3581">
        <v>17</v>
      </c>
      <c r="L3581" s="3">
        <v>38510.47152777778</v>
      </c>
      <c r="M3581" t="s">
        <v>9</v>
      </c>
      <c r="N3581" t="s">
        <v>9</v>
      </c>
      <c r="O3581" t="s">
        <v>9</v>
      </c>
      <c r="P3581" s="3">
        <v>38510.478472222225</v>
      </c>
      <c r="Q3581">
        <v>0</v>
      </c>
      <c r="R3581" t="s">
        <v>76</v>
      </c>
      <c r="S3581">
        <v>0</v>
      </c>
      <c r="T3581">
        <v>0</v>
      </c>
      <c r="U3581" t="s">
        <v>9</v>
      </c>
      <c r="V3581" s="3">
        <v>38510.451388888891</v>
      </c>
      <c r="W3581">
        <v>1</v>
      </c>
      <c r="X3581" s="3">
        <v>38510.47152777778</v>
      </c>
      <c r="Y3581" t="s">
        <v>9</v>
      </c>
      <c r="Z3581">
        <v>0</v>
      </c>
      <c r="AA3581">
        <v>0</v>
      </c>
      <c r="AB3581" t="s">
        <v>88</v>
      </c>
    </row>
    <row r="3582" spans="1:28" x14ac:dyDescent="0.25">
      <c r="A3582" t="s">
        <v>74</v>
      </c>
      <c r="B3582" t="s">
        <v>75</v>
      </c>
      <c r="C3582">
        <v>53.649500000000003</v>
      </c>
      <c r="D3582">
        <v>9.9618000000000002</v>
      </c>
      <c r="E3582">
        <v>15</v>
      </c>
      <c r="F3582" s="2">
        <v>38511</v>
      </c>
      <c r="G3582">
        <v>5</v>
      </c>
      <c r="H3582" s="3">
        <v>38511.484027777777</v>
      </c>
      <c r="I3582" s="3">
        <v>38511.456944444442</v>
      </c>
      <c r="J3582">
        <v>18</v>
      </c>
      <c r="K3582">
        <v>18</v>
      </c>
      <c r="L3582" s="3">
        <v>38511.47152777778</v>
      </c>
      <c r="M3582" t="s">
        <v>9</v>
      </c>
      <c r="N3582" t="s">
        <v>9</v>
      </c>
      <c r="O3582" t="s">
        <v>9</v>
      </c>
      <c r="P3582" s="3">
        <v>38511.484027777777</v>
      </c>
      <c r="Q3582">
        <v>0</v>
      </c>
      <c r="R3582" t="s">
        <v>76</v>
      </c>
      <c r="S3582">
        <v>0</v>
      </c>
      <c r="T3582">
        <v>0</v>
      </c>
      <c r="U3582" t="s">
        <v>9</v>
      </c>
      <c r="V3582" s="3">
        <v>38511.456944444442</v>
      </c>
      <c r="W3582">
        <v>1</v>
      </c>
      <c r="X3582" s="3">
        <v>38511.47152777778</v>
      </c>
      <c r="Y3582" t="s">
        <v>9</v>
      </c>
      <c r="Z3582">
        <v>0</v>
      </c>
      <c r="AA3582">
        <v>0</v>
      </c>
      <c r="AB3582" t="s">
        <v>88</v>
      </c>
    </row>
    <row r="3583" spans="1:28" x14ac:dyDescent="0.25">
      <c r="A3583" t="s">
        <v>74</v>
      </c>
      <c r="B3583" t="s">
        <v>75</v>
      </c>
      <c r="C3583">
        <v>53.649500000000003</v>
      </c>
      <c r="D3583">
        <v>9.9618000000000002</v>
      </c>
      <c r="E3583">
        <v>15</v>
      </c>
      <c r="F3583" s="2">
        <v>38512</v>
      </c>
      <c r="G3583">
        <v>5</v>
      </c>
      <c r="H3583" s="3">
        <v>38512.478472222225</v>
      </c>
      <c r="I3583" s="3">
        <v>38512.451388888891</v>
      </c>
      <c r="J3583">
        <v>18</v>
      </c>
      <c r="K3583">
        <v>18.5</v>
      </c>
      <c r="L3583" s="3">
        <v>38512.47152777778</v>
      </c>
      <c r="M3583" t="s">
        <v>9</v>
      </c>
      <c r="N3583" t="s">
        <v>9</v>
      </c>
      <c r="O3583" t="s">
        <v>9</v>
      </c>
      <c r="P3583" s="3">
        <v>38512.478472222225</v>
      </c>
      <c r="Q3583">
        <v>0</v>
      </c>
      <c r="R3583" t="s">
        <v>76</v>
      </c>
      <c r="S3583">
        <v>0</v>
      </c>
      <c r="T3583">
        <v>0</v>
      </c>
      <c r="U3583" t="s">
        <v>9</v>
      </c>
      <c r="V3583" s="3">
        <v>38512.451388888891</v>
      </c>
      <c r="W3583">
        <v>1</v>
      </c>
      <c r="X3583" s="3">
        <v>38512.47152777778</v>
      </c>
      <c r="Y3583" t="s">
        <v>9</v>
      </c>
      <c r="Z3583">
        <v>0</v>
      </c>
      <c r="AA3583">
        <v>0</v>
      </c>
      <c r="AB3583" t="s">
        <v>88</v>
      </c>
    </row>
    <row r="3584" spans="1:28" x14ac:dyDescent="0.25">
      <c r="A3584" t="s">
        <v>74</v>
      </c>
      <c r="B3584" t="s">
        <v>75</v>
      </c>
      <c r="C3584">
        <v>53.649500000000003</v>
      </c>
      <c r="D3584">
        <v>9.9618000000000002</v>
      </c>
      <c r="E3584">
        <v>15</v>
      </c>
      <c r="F3584" s="2">
        <v>38513</v>
      </c>
      <c r="G3584">
        <v>12</v>
      </c>
      <c r="H3584" s="3">
        <v>38513.484027777777</v>
      </c>
      <c r="I3584" s="3">
        <v>38513.456944444442</v>
      </c>
      <c r="J3584">
        <v>17</v>
      </c>
      <c r="K3584">
        <v>19</v>
      </c>
      <c r="L3584" s="3">
        <v>38513.47152777778</v>
      </c>
      <c r="M3584" t="s">
        <v>9</v>
      </c>
      <c r="N3584" t="s">
        <v>9</v>
      </c>
      <c r="O3584" t="s">
        <v>9</v>
      </c>
      <c r="P3584" s="3">
        <v>38513.484027777777</v>
      </c>
      <c r="Q3584">
        <v>0</v>
      </c>
      <c r="R3584" t="s">
        <v>76</v>
      </c>
      <c r="S3584">
        <v>0</v>
      </c>
      <c r="T3584">
        <v>0</v>
      </c>
      <c r="U3584" t="s">
        <v>9</v>
      </c>
      <c r="V3584" s="3">
        <v>38513.456944444442</v>
      </c>
      <c r="W3584">
        <v>1</v>
      </c>
      <c r="X3584" s="3">
        <v>38513.47152777778</v>
      </c>
      <c r="Y3584" t="s">
        <v>9</v>
      </c>
      <c r="Z3584">
        <v>0</v>
      </c>
      <c r="AA3584">
        <v>0</v>
      </c>
      <c r="AB3584" t="s">
        <v>88</v>
      </c>
    </row>
    <row r="3585" spans="1:28" x14ac:dyDescent="0.25">
      <c r="A3585" t="s">
        <v>74</v>
      </c>
      <c r="B3585" t="s">
        <v>75</v>
      </c>
      <c r="C3585">
        <v>53.649500000000003</v>
      </c>
      <c r="D3585">
        <v>9.9618000000000002</v>
      </c>
      <c r="E3585">
        <v>15</v>
      </c>
      <c r="F3585" s="2">
        <v>38514</v>
      </c>
      <c r="G3585">
        <v>9</v>
      </c>
      <c r="H3585" s="3">
        <v>38514.484027777777</v>
      </c>
      <c r="I3585" s="3">
        <v>38514.456944444442</v>
      </c>
      <c r="J3585">
        <v>13</v>
      </c>
      <c r="K3585">
        <v>17</v>
      </c>
      <c r="L3585" s="3">
        <v>38514.47152777778</v>
      </c>
      <c r="M3585" t="s">
        <v>9</v>
      </c>
      <c r="N3585" t="s">
        <v>9</v>
      </c>
      <c r="O3585" t="s">
        <v>9</v>
      </c>
      <c r="P3585" s="3">
        <v>38514.484027777777</v>
      </c>
      <c r="Q3585">
        <v>2.2000000000000002</v>
      </c>
      <c r="R3585" t="s">
        <v>77</v>
      </c>
      <c r="S3585">
        <v>2.2000000000000002</v>
      </c>
      <c r="T3585">
        <v>0</v>
      </c>
      <c r="U3585" t="s">
        <v>9</v>
      </c>
      <c r="V3585" s="3">
        <v>38514.456944444442</v>
      </c>
      <c r="W3585">
        <v>1</v>
      </c>
      <c r="X3585" s="3">
        <v>38514.47152777778</v>
      </c>
      <c r="Y3585" t="s">
        <v>9</v>
      </c>
      <c r="Z3585">
        <v>2.2000000000000002</v>
      </c>
      <c r="AA3585">
        <v>0</v>
      </c>
      <c r="AB3585" t="s">
        <v>88</v>
      </c>
    </row>
    <row r="3586" spans="1:28" x14ac:dyDescent="0.25">
      <c r="A3586" t="s">
        <v>74</v>
      </c>
      <c r="B3586" t="s">
        <v>75</v>
      </c>
      <c r="C3586">
        <v>53.649500000000003</v>
      </c>
      <c r="D3586">
        <v>9.9618000000000002</v>
      </c>
      <c r="E3586">
        <v>15</v>
      </c>
      <c r="F3586" s="2">
        <v>38515</v>
      </c>
      <c r="G3586">
        <v>7.3</v>
      </c>
      <c r="H3586" s="3">
        <v>38515.484027777777</v>
      </c>
      <c r="I3586" s="3">
        <v>38515.456944444442</v>
      </c>
      <c r="J3586">
        <v>13</v>
      </c>
      <c r="K3586">
        <v>14</v>
      </c>
      <c r="L3586" s="3">
        <v>38515.472222222219</v>
      </c>
      <c r="M3586" t="s">
        <v>9</v>
      </c>
      <c r="N3586" t="s">
        <v>9</v>
      </c>
      <c r="O3586" t="s">
        <v>9</v>
      </c>
      <c r="P3586" s="3">
        <v>38515.484027777777</v>
      </c>
      <c r="Q3586">
        <v>0.4</v>
      </c>
      <c r="R3586" t="s">
        <v>77</v>
      </c>
      <c r="S3586">
        <v>0.4</v>
      </c>
      <c r="T3586">
        <v>0</v>
      </c>
      <c r="U3586" t="s">
        <v>9</v>
      </c>
      <c r="V3586" s="3">
        <v>38515.456944444442</v>
      </c>
      <c r="W3586">
        <v>1</v>
      </c>
      <c r="X3586" s="3">
        <v>38515.472222222219</v>
      </c>
      <c r="Y3586" t="s">
        <v>9</v>
      </c>
      <c r="Z3586">
        <v>0.4</v>
      </c>
      <c r="AA3586">
        <v>0</v>
      </c>
      <c r="AB3586" t="s">
        <v>88</v>
      </c>
    </row>
    <row r="3587" spans="1:28" x14ac:dyDescent="0.25">
      <c r="A3587" t="s">
        <v>74</v>
      </c>
      <c r="B3587" t="s">
        <v>75</v>
      </c>
      <c r="C3587">
        <v>53.649500000000003</v>
      </c>
      <c r="D3587">
        <v>9.9618000000000002</v>
      </c>
      <c r="E3587">
        <v>15</v>
      </c>
      <c r="F3587" s="2">
        <v>38516</v>
      </c>
      <c r="G3587">
        <v>9</v>
      </c>
      <c r="H3587" s="3">
        <v>38516.48541666667</v>
      </c>
      <c r="I3587" s="3">
        <v>38516.458333333336</v>
      </c>
      <c r="J3587">
        <v>14</v>
      </c>
      <c r="K3587">
        <v>14</v>
      </c>
      <c r="L3587" s="3">
        <v>38516.472222222219</v>
      </c>
      <c r="M3587" t="s">
        <v>9</v>
      </c>
      <c r="N3587" t="s">
        <v>9</v>
      </c>
      <c r="O3587" t="s">
        <v>9</v>
      </c>
      <c r="P3587" s="3">
        <v>38516.48541666667</v>
      </c>
      <c r="Q3587">
        <v>8.9</v>
      </c>
      <c r="R3587" t="s">
        <v>77</v>
      </c>
      <c r="S3587">
        <v>8.9</v>
      </c>
      <c r="T3587">
        <v>0</v>
      </c>
      <c r="U3587" t="s">
        <v>9</v>
      </c>
      <c r="V3587" s="3">
        <v>38516.458333333336</v>
      </c>
      <c r="W3587">
        <v>1</v>
      </c>
      <c r="X3587" s="3">
        <v>38516.472222222219</v>
      </c>
      <c r="Y3587" t="s">
        <v>9</v>
      </c>
      <c r="Z3587">
        <v>8.9</v>
      </c>
      <c r="AA3587">
        <v>0</v>
      </c>
      <c r="AB3587" t="s">
        <v>88</v>
      </c>
    </row>
    <row r="3588" spans="1:28" x14ac:dyDescent="0.25">
      <c r="A3588" t="s">
        <v>74</v>
      </c>
      <c r="B3588" t="s">
        <v>75</v>
      </c>
      <c r="C3588">
        <v>53.649500000000003</v>
      </c>
      <c r="D3588">
        <v>9.9618000000000002</v>
      </c>
      <c r="E3588">
        <v>15</v>
      </c>
      <c r="F3588" s="2">
        <v>38517</v>
      </c>
      <c r="G3588">
        <v>7</v>
      </c>
      <c r="H3588" s="3">
        <v>38517.48541666667</v>
      </c>
      <c r="I3588" s="3">
        <v>38517.458333333336</v>
      </c>
      <c r="J3588">
        <v>22</v>
      </c>
      <c r="K3588">
        <v>22</v>
      </c>
      <c r="L3588" s="3">
        <v>38517.472222222219</v>
      </c>
      <c r="M3588" t="s">
        <v>9</v>
      </c>
      <c r="N3588" t="s">
        <v>9</v>
      </c>
      <c r="O3588" t="s">
        <v>9</v>
      </c>
      <c r="P3588" s="3">
        <v>38517.48541666667</v>
      </c>
      <c r="Q3588">
        <v>0.4</v>
      </c>
      <c r="R3588" t="s">
        <v>77</v>
      </c>
      <c r="S3588">
        <v>0.4</v>
      </c>
      <c r="T3588">
        <v>0</v>
      </c>
      <c r="U3588" t="s">
        <v>9</v>
      </c>
      <c r="V3588" s="3">
        <v>38517.458333333336</v>
      </c>
      <c r="W3588">
        <v>1</v>
      </c>
      <c r="X3588" s="3">
        <v>38517.472222222219</v>
      </c>
      <c r="Y3588" t="s">
        <v>9</v>
      </c>
      <c r="Z3588">
        <v>0.4</v>
      </c>
      <c r="AA3588">
        <v>0</v>
      </c>
      <c r="AB3588" t="s">
        <v>88</v>
      </c>
    </row>
    <row r="3589" spans="1:28" x14ac:dyDescent="0.25">
      <c r="A3589" t="s">
        <v>74</v>
      </c>
      <c r="B3589" t="s">
        <v>75</v>
      </c>
      <c r="C3589">
        <v>53.649500000000003</v>
      </c>
      <c r="D3589">
        <v>9.9618000000000002</v>
      </c>
      <c r="E3589">
        <v>15</v>
      </c>
      <c r="F3589" s="2">
        <v>38518</v>
      </c>
      <c r="G3589">
        <v>7.7</v>
      </c>
      <c r="H3589" s="3">
        <v>38518.48541666667</v>
      </c>
      <c r="I3589" s="3">
        <v>38518.458333333336</v>
      </c>
      <c r="J3589">
        <v>24</v>
      </c>
      <c r="K3589">
        <v>24</v>
      </c>
      <c r="L3589" s="3">
        <v>38518.472222222219</v>
      </c>
      <c r="M3589" t="s">
        <v>9</v>
      </c>
      <c r="N3589" t="s">
        <v>9</v>
      </c>
      <c r="O3589" t="s">
        <v>9</v>
      </c>
      <c r="P3589" s="3">
        <v>38518.48541666667</v>
      </c>
      <c r="Q3589">
        <v>0</v>
      </c>
      <c r="R3589" t="s">
        <v>76</v>
      </c>
      <c r="S3589">
        <v>0</v>
      </c>
      <c r="T3589">
        <v>0</v>
      </c>
      <c r="U3589" t="s">
        <v>9</v>
      </c>
      <c r="V3589" s="3">
        <v>38518.458333333336</v>
      </c>
      <c r="W3589">
        <v>1</v>
      </c>
      <c r="X3589" s="3">
        <v>38518.472222222219</v>
      </c>
      <c r="Y3589" t="s">
        <v>9</v>
      </c>
      <c r="Z3589">
        <v>0</v>
      </c>
      <c r="AA3589">
        <v>0</v>
      </c>
      <c r="AB3589" t="s">
        <v>88</v>
      </c>
    </row>
    <row r="3590" spans="1:28" x14ac:dyDescent="0.25">
      <c r="A3590" t="s">
        <v>74</v>
      </c>
      <c r="B3590" t="s">
        <v>75</v>
      </c>
      <c r="C3590">
        <v>53.649500000000003</v>
      </c>
      <c r="D3590">
        <v>9.9618000000000002</v>
      </c>
      <c r="E3590">
        <v>15</v>
      </c>
      <c r="F3590" s="2">
        <v>38519</v>
      </c>
      <c r="G3590">
        <v>15</v>
      </c>
      <c r="H3590" s="3">
        <v>38519.48541666667</v>
      </c>
      <c r="I3590" s="3">
        <v>38519.458333333336</v>
      </c>
      <c r="J3590">
        <v>22</v>
      </c>
      <c r="K3590">
        <v>25.5</v>
      </c>
      <c r="L3590" s="3">
        <v>38519.472222222219</v>
      </c>
      <c r="M3590" t="s">
        <v>9</v>
      </c>
      <c r="N3590" t="s">
        <v>9</v>
      </c>
      <c r="O3590" t="s">
        <v>9</v>
      </c>
      <c r="P3590" s="3">
        <v>38519.48541666667</v>
      </c>
      <c r="Q3590">
        <v>0</v>
      </c>
      <c r="R3590" t="s">
        <v>76</v>
      </c>
      <c r="S3590">
        <v>0</v>
      </c>
      <c r="T3590">
        <v>0</v>
      </c>
      <c r="U3590" t="s">
        <v>9</v>
      </c>
      <c r="V3590" s="3">
        <v>38519.458333333336</v>
      </c>
      <c r="W3590">
        <v>1</v>
      </c>
      <c r="X3590" s="3">
        <v>38519.472222222219</v>
      </c>
      <c r="Y3590" t="s">
        <v>9</v>
      </c>
      <c r="Z3590">
        <v>0</v>
      </c>
      <c r="AA3590">
        <v>0</v>
      </c>
      <c r="AB3590" t="s">
        <v>88</v>
      </c>
    </row>
    <row r="3591" spans="1:28" x14ac:dyDescent="0.25">
      <c r="A3591" t="s">
        <v>74</v>
      </c>
      <c r="B3591" t="s">
        <v>75</v>
      </c>
      <c r="C3591">
        <v>53.649500000000003</v>
      </c>
      <c r="D3591">
        <v>9.9618000000000002</v>
      </c>
      <c r="E3591">
        <v>15</v>
      </c>
      <c r="F3591" s="2">
        <v>38520</v>
      </c>
      <c r="G3591">
        <v>16.600000000000001</v>
      </c>
      <c r="H3591" s="3">
        <v>38520.48541666667</v>
      </c>
      <c r="I3591" s="3">
        <v>38520.458333333336</v>
      </c>
      <c r="J3591">
        <v>21</v>
      </c>
      <c r="K3591">
        <v>23</v>
      </c>
      <c r="L3591" s="3">
        <v>38520.472916666666</v>
      </c>
      <c r="M3591" t="s">
        <v>9</v>
      </c>
      <c r="N3591" t="s">
        <v>9</v>
      </c>
      <c r="O3591" t="s">
        <v>9</v>
      </c>
      <c r="P3591" s="3">
        <v>38520.48541666667</v>
      </c>
      <c r="Q3591">
        <v>0</v>
      </c>
      <c r="R3591" t="s">
        <v>76</v>
      </c>
      <c r="S3591">
        <v>0</v>
      </c>
      <c r="T3591">
        <v>0</v>
      </c>
      <c r="U3591" t="s">
        <v>9</v>
      </c>
      <c r="V3591" s="3">
        <v>38520.458333333336</v>
      </c>
      <c r="W3591">
        <v>1</v>
      </c>
      <c r="X3591" s="3">
        <v>38520.472916666666</v>
      </c>
      <c r="Y3591" t="s">
        <v>9</v>
      </c>
      <c r="Z3591">
        <v>0</v>
      </c>
      <c r="AA3591">
        <v>0</v>
      </c>
      <c r="AB3591" t="s">
        <v>88</v>
      </c>
    </row>
    <row r="3592" spans="1:28" x14ac:dyDescent="0.25">
      <c r="A3592" t="s">
        <v>74</v>
      </c>
      <c r="B3592" t="s">
        <v>75</v>
      </c>
      <c r="C3592">
        <v>53.649500000000003</v>
      </c>
      <c r="D3592">
        <v>9.9618000000000002</v>
      </c>
      <c r="E3592">
        <v>15</v>
      </c>
      <c r="F3592" s="2">
        <v>38521</v>
      </c>
      <c r="G3592">
        <v>1.5</v>
      </c>
      <c r="H3592" s="3">
        <v>38521.48541666667</v>
      </c>
      <c r="I3592" s="3">
        <v>38521.458333333336</v>
      </c>
      <c r="J3592">
        <v>21</v>
      </c>
      <c r="K3592">
        <v>23</v>
      </c>
      <c r="L3592" s="3">
        <v>38521.472916666666</v>
      </c>
      <c r="M3592" t="s">
        <v>9</v>
      </c>
      <c r="N3592" t="s">
        <v>9</v>
      </c>
      <c r="O3592" t="s">
        <v>9</v>
      </c>
      <c r="P3592" s="3">
        <v>38521.48541666667</v>
      </c>
      <c r="Q3592">
        <v>0</v>
      </c>
      <c r="R3592" t="s">
        <v>76</v>
      </c>
      <c r="S3592">
        <v>0</v>
      </c>
      <c r="T3592">
        <v>0</v>
      </c>
      <c r="U3592" t="s">
        <v>9</v>
      </c>
      <c r="V3592" s="3">
        <v>38521.458333333336</v>
      </c>
      <c r="W3592">
        <v>1</v>
      </c>
      <c r="X3592" s="3">
        <v>38521.472916666666</v>
      </c>
      <c r="Y3592" t="s">
        <v>9</v>
      </c>
      <c r="Z3592">
        <v>0</v>
      </c>
      <c r="AA3592">
        <v>0</v>
      </c>
      <c r="AB3592" t="s">
        <v>88</v>
      </c>
    </row>
    <row r="3593" spans="1:28" x14ac:dyDescent="0.25">
      <c r="A3593" t="s">
        <v>74</v>
      </c>
      <c r="B3593" t="s">
        <v>75</v>
      </c>
      <c r="C3593">
        <v>53.649500000000003</v>
      </c>
      <c r="D3593">
        <v>9.9618000000000002</v>
      </c>
      <c r="E3593">
        <v>15</v>
      </c>
      <c r="F3593" s="2">
        <v>38522</v>
      </c>
      <c r="G3593">
        <v>9</v>
      </c>
      <c r="H3593" s="3">
        <v>38522.492361111108</v>
      </c>
      <c r="I3593" s="3">
        <v>38522.465277777781</v>
      </c>
      <c r="J3593">
        <v>24</v>
      </c>
      <c r="K3593">
        <v>24</v>
      </c>
      <c r="L3593" s="3">
        <v>38522.472916666666</v>
      </c>
      <c r="M3593" t="s">
        <v>9</v>
      </c>
      <c r="N3593" t="s">
        <v>9</v>
      </c>
      <c r="O3593" t="s">
        <v>9</v>
      </c>
      <c r="P3593" s="3">
        <v>38522.492361111108</v>
      </c>
      <c r="Q3593">
        <v>0</v>
      </c>
      <c r="R3593" t="s">
        <v>76</v>
      </c>
      <c r="S3593">
        <v>0</v>
      </c>
      <c r="T3593">
        <v>0</v>
      </c>
      <c r="U3593" t="s">
        <v>9</v>
      </c>
      <c r="V3593" s="3">
        <v>38522.465277777781</v>
      </c>
      <c r="W3593">
        <v>1</v>
      </c>
      <c r="X3593" s="3">
        <v>38522.472916666666</v>
      </c>
      <c r="Y3593" t="s">
        <v>9</v>
      </c>
      <c r="Z3593">
        <v>0</v>
      </c>
      <c r="AA3593">
        <v>0</v>
      </c>
      <c r="AB3593" t="s">
        <v>88</v>
      </c>
    </row>
    <row r="3594" spans="1:28" x14ac:dyDescent="0.25">
      <c r="A3594" t="s">
        <v>74</v>
      </c>
      <c r="B3594" t="s">
        <v>75</v>
      </c>
      <c r="C3594">
        <v>53.649500000000003</v>
      </c>
      <c r="D3594">
        <v>9.9618000000000002</v>
      </c>
      <c r="E3594">
        <v>15</v>
      </c>
      <c r="F3594" s="2">
        <v>38523</v>
      </c>
      <c r="G3594">
        <v>15</v>
      </c>
      <c r="H3594" s="3">
        <v>38523.492361111108</v>
      </c>
      <c r="I3594" s="3">
        <v>38523.465277777781</v>
      </c>
      <c r="J3594">
        <v>27</v>
      </c>
      <c r="K3594">
        <v>27</v>
      </c>
      <c r="L3594" s="3">
        <v>38523.472916666666</v>
      </c>
      <c r="M3594" t="s">
        <v>9</v>
      </c>
      <c r="N3594" t="s">
        <v>9</v>
      </c>
      <c r="O3594" t="s">
        <v>9</v>
      </c>
      <c r="P3594" s="3">
        <v>38523.492361111108</v>
      </c>
      <c r="Q3594">
        <v>0</v>
      </c>
      <c r="R3594" t="s">
        <v>76</v>
      </c>
      <c r="S3594">
        <v>0</v>
      </c>
      <c r="T3594">
        <v>0</v>
      </c>
      <c r="U3594" t="s">
        <v>9</v>
      </c>
      <c r="V3594" s="3">
        <v>38523.465277777781</v>
      </c>
      <c r="W3594">
        <v>1</v>
      </c>
      <c r="X3594" s="3">
        <v>38523.472916666666</v>
      </c>
      <c r="Y3594" t="s">
        <v>9</v>
      </c>
      <c r="Z3594">
        <v>0</v>
      </c>
      <c r="AA3594">
        <v>0</v>
      </c>
      <c r="AB3594" t="s">
        <v>88</v>
      </c>
    </row>
    <row r="3595" spans="1:28" x14ac:dyDescent="0.25">
      <c r="A3595" t="s">
        <v>74</v>
      </c>
      <c r="B3595" t="s">
        <v>75</v>
      </c>
      <c r="C3595">
        <v>53.649500000000003</v>
      </c>
      <c r="D3595">
        <v>9.9618000000000002</v>
      </c>
      <c r="E3595">
        <v>15</v>
      </c>
      <c r="F3595" s="2">
        <v>38524</v>
      </c>
      <c r="G3595">
        <v>18</v>
      </c>
      <c r="H3595" s="3">
        <v>38524.492361111108</v>
      </c>
      <c r="I3595" s="3">
        <v>38524.465277777781</v>
      </c>
      <c r="J3595">
        <v>29.6</v>
      </c>
      <c r="K3595">
        <v>29.6</v>
      </c>
      <c r="L3595" s="3">
        <v>38524.472916666666</v>
      </c>
      <c r="M3595" t="s">
        <v>9</v>
      </c>
      <c r="N3595" t="s">
        <v>9</v>
      </c>
      <c r="O3595" t="s">
        <v>9</v>
      </c>
      <c r="P3595" s="3">
        <v>38524.492361111108</v>
      </c>
      <c r="Q3595">
        <v>0</v>
      </c>
      <c r="R3595" t="s">
        <v>76</v>
      </c>
      <c r="S3595">
        <v>0</v>
      </c>
      <c r="T3595">
        <v>0</v>
      </c>
      <c r="U3595" t="s">
        <v>9</v>
      </c>
      <c r="V3595" s="3">
        <v>38524.465277777781</v>
      </c>
      <c r="W3595">
        <v>1</v>
      </c>
      <c r="X3595" s="3">
        <v>38524.472916666666</v>
      </c>
      <c r="Y3595" t="s">
        <v>9</v>
      </c>
      <c r="Z3595">
        <v>0</v>
      </c>
      <c r="AA3595">
        <v>0</v>
      </c>
      <c r="AB3595" t="s">
        <v>88</v>
      </c>
    </row>
    <row r="3596" spans="1:28" x14ac:dyDescent="0.25">
      <c r="A3596" t="s">
        <v>74</v>
      </c>
      <c r="B3596" t="s">
        <v>75</v>
      </c>
      <c r="C3596">
        <v>53.649500000000003</v>
      </c>
      <c r="D3596">
        <v>9.9618000000000002</v>
      </c>
      <c r="E3596">
        <v>15</v>
      </c>
      <c r="F3596" s="2">
        <v>38525</v>
      </c>
      <c r="G3596">
        <v>13.5</v>
      </c>
      <c r="H3596" s="3">
        <v>38525.492361111108</v>
      </c>
      <c r="I3596" s="3">
        <v>38525.465277777781</v>
      </c>
      <c r="J3596">
        <v>21</v>
      </c>
      <c r="K3596">
        <v>30</v>
      </c>
      <c r="L3596" s="3">
        <v>38525.473611111112</v>
      </c>
      <c r="M3596" t="s">
        <v>9</v>
      </c>
      <c r="N3596" t="s">
        <v>9</v>
      </c>
      <c r="O3596" t="s">
        <v>9</v>
      </c>
      <c r="P3596" s="3">
        <v>38525.492361111108</v>
      </c>
      <c r="Q3596">
        <v>0</v>
      </c>
      <c r="R3596" t="s">
        <v>76</v>
      </c>
      <c r="S3596">
        <v>0</v>
      </c>
      <c r="T3596">
        <v>0</v>
      </c>
      <c r="U3596" t="s">
        <v>9</v>
      </c>
      <c r="V3596" s="3">
        <v>38525.465277777781</v>
      </c>
      <c r="W3596">
        <v>1</v>
      </c>
      <c r="X3596" s="3">
        <v>38525.473611111112</v>
      </c>
      <c r="Y3596" t="s">
        <v>9</v>
      </c>
      <c r="Z3596">
        <v>0</v>
      </c>
      <c r="AA3596">
        <v>0</v>
      </c>
      <c r="AB3596" t="s">
        <v>88</v>
      </c>
    </row>
    <row r="3597" spans="1:28" x14ac:dyDescent="0.25">
      <c r="A3597" t="s">
        <v>74</v>
      </c>
      <c r="B3597" t="s">
        <v>75</v>
      </c>
      <c r="C3597">
        <v>53.649500000000003</v>
      </c>
      <c r="D3597">
        <v>9.9618000000000002</v>
      </c>
      <c r="E3597">
        <v>15</v>
      </c>
      <c r="F3597" s="2">
        <v>38526</v>
      </c>
      <c r="G3597">
        <v>10</v>
      </c>
      <c r="H3597" s="3">
        <v>38526.492361111108</v>
      </c>
      <c r="I3597" s="3">
        <v>38526.465277777781</v>
      </c>
      <c r="J3597">
        <v>26</v>
      </c>
      <c r="K3597">
        <v>26</v>
      </c>
      <c r="L3597" s="3">
        <v>38526.473611111112</v>
      </c>
      <c r="M3597" t="s">
        <v>9</v>
      </c>
      <c r="N3597" t="s">
        <v>9</v>
      </c>
      <c r="O3597" t="s">
        <v>9</v>
      </c>
      <c r="P3597" s="3">
        <v>38526.492361111108</v>
      </c>
      <c r="Q3597">
        <v>0</v>
      </c>
      <c r="R3597" t="s">
        <v>76</v>
      </c>
      <c r="S3597">
        <v>0</v>
      </c>
      <c r="T3597">
        <v>0</v>
      </c>
      <c r="U3597" t="s">
        <v>9</v>
      </c>
      <c r="V3597" s="3">
        <v>38526.465277777781</v>
      </c>
      <c r="W3597">
        <v>1</v>
      </c>
      <c r="X3597" s="3">
        <v>38526.473611111112</v>
      </c>
      <c r="Y3597" t="s">
        <v>9</v>
      </c>
      <c r="Z3597">
        <v>0</v>
      </c>
      <c r="AA3597">
        <v>0</v>
      </c>
      <c r="AB3597" t="s">
        <v>88</v>
      </c>
    </row>
    <row r="3598" spans="1:28" x14ac:dyDescent="0.25">
      <c r="A3598" t="s">
        <v>74</v>
      </c>
      <c r="B3598" t="s">
        <v>75</v>
      </c>
      <c r="C3598">
        <v>53.649500000000003</v>
      </c>
      <c r="D3598">
        <v>9.9618000000000002</v>
      </c>
      <c r="E3598">
        <v>15</v>
      </c>
      <c r="F3598" s="2">
        <v>38527</v>
      </c>
      <c r="G3598">
        <v>15</v>
      </c>
      <c r="H3598" s="3">
        <v>38527.492361111108</v>
      </c>
      <c r="I3598" s="3">
        <v>38527.465277777781</v>
      </c>
      <c r="J3598">
        <v>26.5</v>
      </c>
      <c r="K3598">
        <v>28.6</v>
      </c>
      <c r="L3598" s="3">
        <v>38527.473611111112</v>
      </c>
      <c r="M3598" t="s">
        <v>9</v>
      </c>
      <c r="N3598" t="s">
        <v>9</v>
      </c>
      <c r="O3598" t="s">
        <v>9</v>
      </c>
      <c r="P3598" s="3">
        <v>38527.492361111108</v>
      </c>
      <c r="Q3598">
        <v>0</v>
      </c>
      <c r="R3598" t="s">
        <v>76</v>
      </c>
      <c r="S3598">
        <v>0</v>
      </c>
      <c r="T3598">
        <v>0</v>
      </c>
      <c r="U3598" t="s">
        <v>9</v>
      </c>
      <c r="V3598" s="3">
        <v>38527.465277777781</v>
      </c>
      <c r="W3598">
        <v>1</v>
      </c>
      <c r="X3598" s="3">
        <v>38527.473611111112</v>
      </c>
      <c r="Y3598" t="s">
        <v>9</v>
      </c>
      <c r="Z3598">
        <v>0</v>
      </c>
      <c r="AA3598">
        <v>0</v>
      </c>
      <c r="AB3598" t="s">
        <v>88</v>
      </c>
    </row>
    <row r="3599" spans="1:28" x14ac:dyDescent="0.25">
      <c r="A3599" t="s">
        <v>74</v>
      </c>
      <c r="B3599" t="s">
        <v>75</v>
      </c>
      <c r="C3599">
        <v>53.649500000000003</v>
      </c>
      <c r="D3599">
        <v>9.9618000000000002</v>
      </c>
      <c r="E3599">
        <v>15</v>
      </c>
      <c r="F3599" s="2">
        <v>38528</v>
      </c>
      <c r="G3599">
        <v>16</v>
      </c>
      <c r="H3599" s="3">
        <v>38528.492361111108</v>
      </c>
      <c r="I3599" s="3">
        <v>38528.465277777781</v>
      </c>
      <c r="J3599">
        <v>18</v>
      </c>
      <c r="K3599">
        <v>28.5</v>
      </c>
      <c r="L3599" s="3">
        <v>38528.473611111112</v>
      </c>
      <c r="M3599" t="s">
        <v>9</v>
      </c>
      <c r="N3599" t="s">
        <v>9</v>
      </c>
      <c r="O3599" t="s">
        <v>9</v>
      </c>
      <c r="P3599" s="3">
        <v>38528.492361111108</v>
      </c>
      <c r="Q3599">
        <v>0</v>
      </c>
      <c r="R3599" t="s">
        <v>76</v>
      </c>
      <c r="S3599">
        <v>0</v>
      </c>
      <c r="T3599">
        <v>0</v>
      </c>
      <c r="U3599" t="s">
        <v>9</v>
      </c>
      <c r="V3599" s="3">
        <v>38528.465277777781</v>
      </c>
      <c r="W3599">
        <v>1</v>
      </c>
      <c r="X3599" s="3">
        <v>38528.473611111112</v>
      </c>
      <c r="Y3599" t="s">
        <v>9</v>
      </c>
      <c r="Z3599">
        <v>0</v>
      </c>
      <c r="AA3599">
        <v>0</v>
      </c>
      <c r="AB3599" t="s">
        <v>88</v>
      </c>
    </row>
    <row r="3600" spans="1:28" x14ac:dyDescent="0.25">
      <c r="A3600" t="s">
        <v>74</v>
      </c>
      <c r="B3600" t="s">
        <v>75</v>
      </c>
      <c r="C3600">
        <v>53.649500000000003</v>
      </c>
      <c r="D3600">
        <v>9.9618000000000002</v>
      </c>
      <c r="E3600">
        <v>15</v>
      </c>
      <c r="F3600" s="2">
        <v>38529</v>
      </c>
      <c r="G3600">
        <v>13</v>
      </c>
      <c r="H3600" s="3">
        <v>38529.492361111108</v>
      </c>
      <c r="I3600" s="3">
        <v>38529.465277777781</v>
      </c>
      <c r="J3600">
        <v>21</v>
      </c>
      <c r="K3600">
        <v>21</v>
      </c>
      <c r="L3600" s="3">
        <v>38529.474305555559</v>
      </c>
      <c r="M3600" t="s">
        <v>9</v>
      </c>
      <c r="N3600" t="s">
        <v>9</v>
      </c>
      <c r="O3600" t="s">
        <v>9</v>
      </c>
      <c r="P3600" s="3">
        <v>38529.492361111108</v>
      </c>
      <c r="Q3600">
        <v>0</v>
      </c>
      <c r="R3600" t="s">
        <v>76</v>
      </c>
      <c r="S3600">
        <v>0</v>
      </c>
      <c r="T3600">
        <v>0</v>
      </c>
      <c r="U3600" t="s">
        <v>9</v>
      </c>
      <c r="V3600" s="3">
        <v>38529.465277777781</v>
      </c>
      <c r="W3600">
        <v>1</v>
      </c>
      <c r="X3600" s="3">
        <v>38529.474305555559</v>
      </c>
      <c r="Y3600" t="s">
        <v>9</v>
      </c>
      <c r="Z3600">
        <v>0</v>
      </c>
      <c r="AA3600">
        <v>0</v>
      </c>
      <c r="AB3600" t="s">
        <v>88</v>
      </c>
    </row>
    <row r="3601" spans="1:28" x14ac:dyDescent="0.25">
      <c r="A3601" t="s">
        <v>74</v>
      </c>
      <c r="B3601" t="s">
        <v>75</v>
      </c>
      <c r="C3601">
        <v>53.649500000000003</v>
      </c>
      <c r="D3601">
        <v>9.9618000000000002</v>
      </c>
      <c r="E3601">
        <v>15</v>
      </c>
      <c r="F3601" s="2">
        <v>38530</v>
      </c>
      <c r="G3601">
        <v>7</v>
      </c>
      <c r="H3601" s="3">
        <v>38530.492361111108</v>
      </c>
      <c r="I3601" s="3">
        <v>38530.465277777781</v>
      </c>
      <c r="J3601">
        <v>19</v>
      </c>
      <c r="K3601">
        <v>22</v>
      </c>
      <c r="L3601" s="3">
        <v>38530.474305555559</v>
      </c>
      <c r="M3601" t="s">
        <v>9</v>
      </c>
      <c r="N3601" t="s">
        <v>9</v>
      </c>
      <c r="O3601" t="s">
        <v>9</v>
      </c>
      <c r="P3601" s="3">
        <v>38530.492361111108</v>
      </c>
      <c r="Q3601">
        <v>0</v>
      </c>
      <c r="R3601" t="s">
        <v>76</v>
      </c>
      <c r="S3601">
        <v>0</v>
      </c>
      <c r="T3601">
        <v>0</v>
      </c>
      <c r="U3601" t="s">
        <v>9</v>
      </c>
      <c r="V3601" s="3">
        <v>38530.465277777781</v>
      </c>
      <c r="W3601">
        <v>1</v>
      </c>
      <c r="X3601" s="3">
        <v>38530.474305555559</v>
      </c>
      <c r="Y3601" t="s">
        <v>9</v>
      </c>
      <c r="Z3601">
        <v>0</v>
      </c>
      <c r="AA3601">
        <v>0</v>
      </c>
      <c r="AB3601" t="s">
        <v>88</v>
      </c>
    </row>
    <row r="3602" spans="1:28" x14ac:dyDescent="0.25">
      <c r="A3602" t="s">
        <v>74</v>
      </c>
      <c r="B3602" t="s">
        <v>75</v>
      </c>
      <c r="C3602">
        <v>53.649500000000003</v>
      </c>
      <c r="D3602">
        <v>9.9618000000000002</v>
      </c>
      <c r="E3602">
        <v>15</v>
      </c>
      <c r="F3602" s="2">
        <v>38531</v>
      </c>
      <c r="G3602">
        <v>11</v>
      </c>
      <c r="H3602" s="3">
        <v>38531.492361111108</v>
      </c>
      <c r="I3602" s="3">
        <v>38531.465277777781</v>
      </c>
      <c r="J3602">
        <v>19</v>
      </c>
      <c r="K3602">
        <v>21</v>
      </c>
      <c r="L3602" s="3">
        <v>38531.474305555559</v>
      </c>
      <c r="M3602" t="s">
        <v>9</v>
      </c>
      <c r="N3602" t="s">
        <v>9</v>
      </c>
      <c r="O3602" t="s">
        <v>9</v>
      </c>
      <c r="P3602" s="3">
        <v>38531.492361111108</v>
      </c>
      <c r="Q3602">
        <v>0</v>
      </c>
      <c r="R3602" t="s">
        <v>76</v>
      </c>
      <c r="S3602">
        <v>0</v>
      </c>
      <c r="T3602">
        <v>0</v>
      </c>
      <c r="U3602" t="s">
        <v>9</v>
      </c>
      <c r="V3602" s="3">
        <v>38531.465277777781</v>
      </c>
      <c r="W3602">
        <v>1</v>
      </c>
      <c r="X3602" s="3">
        <v>38531.474305555559</v>
      </c>
      <c r="Y3602" t="s">
        <v>9</v>
      </c>
      <c r="Z3602">
        <v>0</v>
      </c>
      <c r="AA3602">
        <v>0</v>
      </c>
      <c r="AB3602" t="s">
        <v>88</v>
      </c>
    </row>
    <row r="3603" spans="1:28" x14ac:dyDescent="0.25">
      <c r="A3603" t="s">
        <v>74</v>
      </c>
      <c r="B3603" t="s">
        <v>75</v>
      </c>
      <c r="C3603">
        <v>53.649500000000003</v>
      </c>
      <c r="D3603">
        <v>9.9618000000000002</v>
      </c>
      <c r="E3603">
        <v>15</v>
      </c>
      <c r="F3603" s="2">
        <v>38532</v>
      </c>
      <c r="G3603">
        <v>9</v>
      </c>
      <c r="H3603" s="3">
        <v>38532.499305555553</v>
      </c>
      <c r="I3603" s="3">
        <v>38532.472222222219</v>
      </c>
      <c r="J3603">
        <v>23</v>
      </c>
      <c r="K3603">
        <v>23</v>
      </c>
      <c r="L3603" s="3">
        <v>38532.474305555559</v>
      </c>
      <c r="M3603" t="s">
        <v>9</v>
      </c>
      <c r="N3603" t="s">
        <v>9</v>
      </c>
      <c r="O3603" t="s">
        <v>9</v>
      </c>
      <c r="P3603" s="3">
        <v>38532.499305555553</v>
      </c>
      <c r="Q3603">
        <v>0</v>
      </c>
      <c r="R3603" t="s">
        <v>76</v>
      </c>
      <c r="S3603">
        <v>0</v>
      </c>
      <c r="T3603">
        <v>0</v>
      </c>
      <c r="U3603" t="s">
        <v>9</v>
      </c>
      <c r="V3603" s="3">
        <v>38532.472222222219</v>
      </c>
      <c r="W3603">
        <v>1</v>
      </c>
      <c r="X3603" s="3">
        <v>38532.474305555559</v>
      </c>
      <c r="Y3603" t="s">
        <v>9</v>
      </c>
      <c r="Z3603">
        <v>0</v>
      </c>
      <c r="AA3603">
        <v>0</v>
      </c>
      <c r="AB3603" t="s">
        <v>88</v>
      </c>
    </row>
    <row r="3604" spans="1:28" x14ac:dyDescent="0.25">
      <c r="A3604" t="s">
        <v>74</v>
      </c>
      <c r="B3604" t="s">
        <v>75</v>
      </c>
      <c r="C3604">
        <v>53.649500000000003</v>
      </c>
      <c r="D3604">
        <v>9.9618000000000002</v>
      </c>
      <c r="E3604">
        <v>15</v>
      </c>
      <c r="F3604" s="2">
        <v>38533</v>
      </c>
      <c r="G3604">
        <v>12</v>
      </c>
      <c r="H3604" s="3">
        <v>38533.499305555553</v>
      </c>
      <c r="I3604" s="3">
        <v>38533.472222222219</v>
      </c>
      <c r="J3604">
        <v>23</v>
      </c>
      <c r="K3604">
        <v>25</v>
      </c>
      <c r="L3604" s="3">
        <v>38533.474305555559</v>
      </c>
      <c r="M3604" t="s">
        <v>9</v>
      </c>
      <c r="N3604" t="s">
        <v>9</v>
      </c>
      <c r="O3604" t="s">
        <v>9</v>
      </c>
      <c r="P3604" s="3">
        <v>38533.499305555553</v>
      </c>
      <c r="Q3604">
        <v>0</v>
      </c>
      <c r="R3604" t="s">
        <v>76</v>
      </c>
      <c r="S3604">
        <v>0</v>
      </c>
      <c r="T3604">
        <v>0</v>
      </c>
      <c r="U3604" t="s">
        <v>9</v>
      </c>
      <c r="V3604" s="3">
        <v>38533.472222222219</v>
      </c>
      <c r="W3604">
        <v>1</v>
      </c>
      <c r="X3604" s="3">
        <v>38533.474305555559</v>
      </c>
      <c r="Y3604" t="s">
        <v>9</v>
      </c>
      <c r="Z3604">
        <v>0</v>
      </c>
      <c r="AA3604">
        <v>0</v>
      </c>
      <c r="AB3604" t="s">
        <v>88</v>
      </c>
    </row>
    <row r="3605" spans="1:28" x14ac:dyDescent="0.25">
      <c r="A3605" t="s">
        <v>74</v>
      </c>
      <c r="B3605" t="s">
        <v>75</v>
      </c>
      <c r="C3605">
        <v>53.649500000000003</v>
      </c>
      <c r="D3605">
        <v>9.9618000000000002</v>
      </c>
      <c r="E3605">
        <v>15</v>
      </c>
      <c r="F3605" s="2">
        <v>38534</v>
      </c>
      <c r="G3605">
        <v>14</v>
      </c>
      <c r="H3605" s="3">
        <v>38534.499305555553</v>
      </c>
      <c r="I3605" s="3">
        <v>38534.472222222219</v>
      </c>
      <c r="J3605">
        <v>17</v>
      </c>
      <c r="K3605">
        <v>24</v>
      </c>
      <c r="L3605" s="3">
        <v>38534.474999999999</v>
      </c>
      <c r="M3605" t="s">
        <v>9</v>
      </c>
      <c r="N3605" t="s">
        <v>9</v>
      </c>
      <c r="O3605" t="s">
        <v>9</v>
      </c>
      <c r="P3605" s="3">
        <v>38534.499305555553</v>
      </c>
      <c r="Q3605">
        <v>0</v>
      </c>
      <c r="R3605" t="s">
        <v>76</v>
      </c>
      <c r="S3605">
        <v>0</v>
      </c>
      <c r="T3605">
        <v>0</v>
      </c>
      <c r="U3605" t="s">
        <v>9</v>
      </c>
      <c r="V3605" s="3">
        <v>38534.472222222219</v>
      </c>
      <c r="W3605">
        <v>1</v>
      </c>
      <c r="X3605" s="3">
        <v>38534.474999999999</v>
      </c>
      <c r="Y3605" t="s">
        <v>9</v>
      </c>
      <c r="Z3605">
        <v>0</v>
      </c>
      <c r="AA3605">
        <v>0</v>
      </c>
      <c r="AB3605" t="s">
        <v>88</v>
      </c>
    </row>
    <row r="3606" spans="1:28" x14ac:dyDescent="0.25">
      <c r="A3606" t="s">
        <v>74</v>
      </c>
      <c r="B3606" t="s">
        <v>75</v>
      </c>
      <c r="C3606">
        <v>53.649500000000003</v>
      </c>
      <c r="D3606">
        <v>9.9618000000000002</v>
      </c>
      <c r="E3606">
        <v>15</v>
      </c>
      <c r="F3606" s="2">
        <v>38535</v>
      </c>
      <c r="G3606">
        <v>9.5</v>
      </c>
      <c r="H3606" s="3">
        <v>38535.499305555553</v>
      </c>
      <c r="I3606" s="3">
        <v>38535.472222222219</v>
      </c>
      <c r="J3606">
        <v>23</v>
      </c>
      <c r="K3606">
        <v>23</v>
      </c>
      <c r="L3606" s="3">
        <v>38535.474999999999</v>
      </c>
      <c r="M3606" t="s">
        <v>9</v>
      </c>
      <c r="N3606" t="s">
        <v>9</v>
      </c>
      <c r="O3606" t="s">
        <v>9</v>
      </c>
      <c r="P3606" s="3">
        <v>38535.501388888886</v>
      </c>
      <c r="Q3606">
        <v>0.05</v>
      </c>
      <c r="R3606" t="s">
        <v>77</v>
      </c>
      <c r="S3606">
        <v>0.05</v>
      </c>
      <c r="T3606">
        <v>0</v>
      </c>
      <c r="U3606" t="s">
        <v>82</v>
      </c>
      <c r="V3606" s="3">
        <v>38535.474305555559</v>
      </c>
      <c r="W3606">
        <v>1</v>
      </c>
      <c r="X3606" s="3">
        <v>38535.474999999999</v>
      </c>
      <c r="Y3606" t="s">
        <v>9</v>
      </c>
      <c r="Z3606">
        <v>0.05</v>
      </c>
      <c r="AA3606">
        <v>0</v>
      </c>
      <c r="AB3606" t="s">
        <v>88</v>
      </c>
    </row>
    <row r="3607" spans="1:28" x14ac:dyDescent="0.25">
      <c r="A3607" t="s">
        <v>74</v>
      </c>
      <c r="B3607" t="s">
        <v>75</v>
      </c>
      <c r="C3607">
        <v>53.649500000000003</v>
      </c>
      <c r="D3607">
        <v>9.9618000000000002</v>
      </c>
      <c r="E3607">
        <v>15</v>
      </c>
      <c r="F3607" s="2">
        <v>38536</v>
      </c>
      <c r="G3607">
        <v>15.9</v>
      </c>
      <c r="H3607" s="3">
        <v>38536.502083333333</v>
      </c>
      <c r="I3607" s="3">
        <v>38536.474999999999</v>
      </c>
      <c r="J3607">
        <v>25.4</v>
      </c>
      <c r="K3607">
        <v>25.4</v>
      </c>
      <c r="L3607" s="3">
        <v>38536.474999999999</v>
      </c>
      <c r="M3607" t="s">
        <v>89</v>
      </c>
      <c r="N3607" t="s">
        <v>9</v>
      </c>
      <c r="O3607" t="s">
        <v>9</v>
      </c>
      <c r="P3607" s="3">
        <v>38536.502083333333</v>
      </c>
      <c r="Q3607">
        <v>0.05</v>
      </c>
      <c r="R3607" t="s">
        <v>77</v>
      </c>
      <c r="S3607">
        <v>0.05</v>
      </c>
      <c r="T3607">
        <v>0</v>
      </c>
      <c r="U3607" t="s">
        <v>82</v>
      </c>
      <c r="V3607" s="3">
        <v>38536.474999999999</v>
      </c>
      <c r="W3607">
        <v>1</v>
      </c>
      <c r="X3607" s="3">
        <v>38536.474999999999</v>
      </c>
      <c r="Y3607" t="s">
        <v>9</v>
      </c>
      <c r="Z3607">
        <v>0.05</v>
      </c>
      <c r="AA3607">
        <v>0</v>
      </c>
      <c r="AB3607" t="s">
        <v>88</v>
      </c>
    </row>
    <row r="3608" spans="1:28" x14ac:dyDescent="0.25">
      <c r="A3608" t="s">
        <v>74</v>
      </c>
      <c r="B3608" t="s">
        <v>75</v>
      </c>
      <c r="C3608">
        <v>53.649500000000003</v>
      </c>
      <c r="D3608">
        <v>9.9618000000000002</v>
      </c>
      <c r="E3608">
        <v>15</v>
      </c>
      <c r="F3608" s="2">
        <v>38537</v>
      </c>
      <c r="G3608">
        <v>17.2</v>
      </c>
      <c r="H3608" s="3">
        <v>38537.50277777778</v>
      </c>
      <c r="I3608" s="3">
        <v>38537.475694444445</v>
      </c>
      <c r="J3608">
        <v>28.1</v>
      </c>
      <c r="K3608">
        <v>28.1</v>
      </c>
      <c r="L3608" s="3">
        <v>38537.474999999999</v>
      </c>
      <c r="M3608" t="s">
        <v>9</v>
      </c>
      <c r="N3608" t="s">
        <v>9</v>
      </c>
      <c r="O3608" t="s">
        <v>9</v>
      </c>
      <c r="P3608" s="3">
        <v>38537.50277777778</v>
      </c>
      <c r="Q3608">
        <v>0.05</v>
      </c>
      <c r="R3608" t="s">
        <v>77</v>
      </c>
      <c r="S3608">
        <v>0.05</v>
      </c>
      <c r="T3608" t="s">
        <v>9</v>
      </c>
      <c r="U3608" t="s">
        <v>82</v>
      </c>
      <c r="V3608" s="3">
        <v>38537.475694444445</v>
      </c>
      <c r="W3608">
        <v>1</v>
      </c>
      <c r="X3608" s="3">
        <v>38537.474999999999</v>
      </c>
      <c r="Y3608" t="s">
        <v>9</v>
      </c>
      <c r="Z3608">
        <v>0.05</v>
      </c>
      <c r="AA3608" t="s">
        <v>9</v>
      </c>
      <c r="AB3608" t="s">
        <v>89</v>
      </c>
    </row>
    <row r="3609" spans="1:28" x14ac:dyDescent="0.25">
      <c r="A3609" t="s">
        <v>74</v>
      </c>
      <c r="B3609" t="s">
        <v>75</v>
      </c>
      <c r="C3609">
        <v>53.649500000000003</v>
      </c>
      <c r="D3609">
        <v>9.9618000000000002</v>
      </c>
      <c r="E3609">
        <v>15</v>
      </c>
      <c r="F3609" s="2">
        <v>38538</v>
      </c>
      <c r="G3609">
        <v>12.5</v>
      </c>
      <c r="H3609" s="3">
        <v>38538.513888888891</v>
      </c>
      <c r="I3609" s="3">
        <v>38538.486805555556</v>
      </c>
      <c r="J3609">
        <v>16.100000000000001</v>
      </c>
      <c r="K3609">
        <v>30.3</v>
      </c>
      <c r="L3609" s="3">
        <v>38538.474999999999</v>
      </c>
      <c r="M3609" t="s">
        <v>9</v>
      </c>
      <c r="N3609" t="s">
        <v>9</v>
      </c>
      <c r="O3609" t="s">
        <v>9</v>
      </c>
      <c r="P3609" s="3">
        <v>38538.513888888891</v>
      </c>
      <c r="Q3609">
        <v>1.1000000000000001</v>
      </c>
      <c r="R3609" t="s">
        <v>77</v>
      </c>
      <c r="S3609">
        <v>1.1000000000000001</v>
      </c>
      <c r="T3609" t="s">
        <v>9</v>
      </c>
      <c r="U3609" t="s">
        <v>9</v>
      </c>
      <c r="V3609" s="3">
        <v>38538.486805555556</v>
      </c>
      <c r="W3609">
        <v>1</v>
      </c>
      <c r="X3609" s="3">
        <v>38538.474999999999</v>
      </c>
      <c r="Y3609" t="s">
        <v>9</v>
      </c>
      <c r="Z3609">
        <v>1.1000000000000001</v>
      </c>
      <c r="AA3609" t="s">
        <v>9</v>
      </c>
      <c r="AB3609" t="s">
        <v>89</v>
      </c>
    </row>
    <row r="3610" spans="1:28" x14ac:dyDescent="0.25">
      <c r="A3610" t="s">
        <v>74</v>
      </c>
      <c r="B3610" t="s">
        <v>75</v>
      </c>
      <c r="C3610">
        <v>53.649500000000003</v>
      </c>
      <c r="D3610">
        <v>9.9618000000000002</v>
      </c>
      <c r="E3610">
        <v>15</v>
      </c>
      <c r="F3610" s="2">
        <v>38539</v>
      </c>
      <c r="G3610">
        <v>12.7</v>
      </c>
      <c r="H3610" s="3">
        <v>38539.513888888891</v>
      </c>
      <c r="I3610" s="3">
        <v>38539.486805555556</v>
      </c>
      <c r="J3610">
        <v>19.5</v>
      </c>
      <c r="K3610">
        <v>19.5</v>
      </c>
      <c r="L3610" s="3">
        <v>38539.474999999999</v>
      </c>
      <c r="M3610" t="s">
        <v>9</v>
      </c>
      <c r="N3610" t="s">
        <v>9</v>
      </c>
      <c r="O3610" t="s">
        <v>9</v>
      </c>
      <c r="P3610" s="3">
        <v>38539.513888888891</v>
      </c>
      <c r="Q3610">
        <v>0.05</v>
      </c>
      <c r="R3610" t="s">
        <v>77</v>
      </c>
      <c r="S3610">
        <v>0.05</v>
      </c>
      <c r="T3610" t="s">
        <v>9</v>
      </c>
      <c r="U3610" t="s">
        <v>82</v>
      </c>
      <c r="V3610" s="3">
        <v>38539.486805555556</v>
      </c>
      <c r="W3610">
        <v>1</v>
      </c>
      <c r="X3610" s="3">
        <v>38539.474999999999</v>
      </c>
      <c r="Y3610" t="s">
        <v>9</v>
      </c>
      <c r="Z3610">
        <v>0.05</v>
      </c>
      <c r="AA3610" t="s">
        <v>9</v>
      </c>
      <c r="AB3610" t="s">
        <v>89</v>
      </c>
    </row>
    <row r="3611" spans="1:28" x14ac:dyDescent="0.25">
      <c r="A3611" t="s">
        <v>74</v>
      </c>
      <c r="B3611" t="s">
        <v>75</v>
      </c>
      <c r="C3611">
        <v>53.649500000000003</v>
      </c>
      <c r="D3611">
        <v>9.9618000000000002</v>
      </c>
      <c r="E3611">
        <v>15</v>
      </c>
      <c r="F3611" s="2">
        <v>38540</v>
      </c>
      <c r="G3611">
        <v>12.8</v>
      </c>
      <c r="H3611" s="3">
        <v>38540.513888888891</v>
      </c>
      <c r="I3611" s="3">
        <v>38540.486805555556</v>
      </c>
      <c r="J3611">
        <v>17.5</v>
      </c>
      <c r="K3611">
        <v>21.8</v>
      </c>
      <c r="L3611" s="3">
        <v>38540.475694444445</v>
      </c>
      <c r="M3611" t="s">
        <v>9</v>
      </c>
      <c r="N3611" t="s">
        <v>9</v>
      </c>
      <c r="O3611" t="s">
        <v>9</v>
      </c>
      <c r="P3611" s="3">
        <v>38540.513888888891</v>
      </c>
      <c r="Q3611">
        <v>1.4</v>
      </c>
      <c r="R3611" t="s">
        <v>77</v>
      </c>
      <c r="S3611">
        <v>1.4</v>
      </c>
      <c r="T3611" t="s">
        <v>9</v>
      </c>
      <c r="U3611" t="s">
        <v>9</v>
      </c>
      <c r="V3611" s="3">
        <v>38540.486805555556</v>
      </c>
      <c r="W3611">
        <v>1</v>
      </c>
      <c r="X3611" s="3">
        <v>38540.475694444445</v>
      </c>
      <c r="Y3611" t="s">
        <v>9</v>
      </c>
      <c r="Z3611">
        <v>1.4</v>
      </c>
      <c r="AA3611" t="s">
        <v>9</v>
      </c>
      <c r="AB3611" t="s">
        <v>89</v>
      </c>
    </row>
    <row r="3612" spans="1:28" x14ac:dyDescent="0.25">
      <c r="A3612" t="s">
        <v>74</v>
      </c>
      <c r="B3612" t="s">
        <v>75</v>
      </c>
      <c r="C3612">
        <v>53.649500000000003</v>
      </c>
      <c r="D3612">
        <v>9.9618000000000002</v>
      </c>
      <c r="E3612">
        <v>15</v>
      </c>
      <c r="F3612" s="2">
        <v>38541</v>
      </c>
      <c r="G3612">
        <v>13.8</v>
      </c>
      <c r="H3612" s="3">
        <v>38541.513888888891</v>
      </c>
      <c r="I3612" s="3">
        <v>38541.486805555556</v>
      </c>
      <c r="J3612">
        <v>18.899999999999999</v>
      </c>
      <c r="K3612">
        <v>18.899999999999999</v>
      </c>
      <c r="L3612" s="3">
        <v>38541.475694444445</v>
      </c>
      <c r="M3612" t="s">
        <v>9</v>
      </c>
      <c r="N3612" t="s">
        <v>9</v>
      </c>
      <c r="O3612" t="s">
        <v>9</v>
      </c>
      <c r="P3612" s="3">
        <v>38541.513888888891</v>
      </c>
      <c r="Q3612">
        <v>0.05</v>
      </c>
      <c r="R3612" t="s">
        <v>77</v>
      </c>
      <c r="S3612">
        <v>0.05</v>
      </c>
      <c r="T3612" t="s">
        <v>9</v>
      </c>
      <c r="U3612" t="s">
        <v>82</v>
      </c>
      <c r="V3612" s="3">
        <v>38541.486805555556</v>
      </c>
      <c r="W3612">
        <v>1</v>
      </c>
      <c r="X3612" s="3">
        <v>38541.475694444445</v>
      </c>
      <c r="Y3612" t="s">
        <v>9</v>
      </c>
      <c r="Z3612">
        <v>0.05</v>
      </c>
      <c r="AA3612" t="s">
        <v>9</v>
      </c>
      <c r="AB3612" t="s">
        <v>89</v>
      </c>
    </row>
    <row r="3613" spans="1:28" x14ac:dyDescent="0.25">
      <c r="A3613" t="s">
        <v>74</v>
      </c>
      <c r="B3613" t="s">
        <v>75</v>
      </c>
      <c r="C3613">
        <v>53.649500000000003</v>
      </c>
      <c r="D3613">
        <v>9.9618000000000002</v>
      </c>
      <c r="E3613">
        <v>15</v>
      </c>
      <c r="F3613" s="2">
        <v>38542</v>
      </c>
      <c r="G3613">
        <v>14.5</v>
      </c>
      <c r="H3613" s="3">
        <v>38542.513888888891</v>
      </c>
      <c r="I3613" s="3">
        <v>38542.486805555556</v>
      </c>
      <c r="J3613">
        <v>21.2</v>
      </c>
      <c r="K3613">
        <v>21.2</v>
      </c>
      <c r="L3613" s="3">
        <v>38542.475694444445</v>
      </c>
      <c r="M3613" t="s">
        <v>9</v>
      </c>
      <c r="N3613" t="s">
        <v>9</v>
      </c>
      <c r="O3613" t="s">
        <v>9</v>
      </c>
      <c r="P3613" s="3">
        <v>38542.513888888891</v>
      </c>
      <c r="Q3613">
        <v>0.05</v>
      </c>
      <c r="R3613" t="s">
        <v>77</v>
      </c>
      <c r="S3613">
        <v>0.05</v>
      </c>
      <c r="T3613" t="s">
        <v>9</v>
      </c>
      <c r="U3613" t="s">
        <v>82</v>
      </c>
      <c r="V3613" s="3">
        <v>38542.486805555556</v>
      </c>
      <c r="W3613">
        <v>1</v>
      </c>
      <c r="X3613" s="3">
        <v>38542.475694444445</v>
      </c>
      <c r="Y3613" t="s">
        <v>9</v>
      </c>
      <c r="Z3613">
        <v>0.05</v>
      </c>
      <c r="AA3613" t="s">
        <v>9</v>
      </c>
      <c r="AB3613" t="s">
        <v>89</v>
      </c>
    </row>
    <row r="3614" spans="1:28" x14ac:dyDescent="0.25">
      <c r="A3614" t="s">
        <v>74</v>
      </c>
      <c r="B3614" t="s">
        <v>75</v>
      </c>
      <c r="C3614">
        <v>53.649500000000003</v>
      </c>
      <c r="D3614">
        <v>9.9618000000000002</v>
      </c>
      <c r="E3614">
        <v>15</v>
      </c>
      <c r="F3614" s="2">
        <v>38543</v>
      </c>
      <c r="G3614">
        <v>12.3</v>
      </c>
      <c r="H3614" s="3">
        <v>38543.513888888891</v>
      </c>
      <c r="I3614" s="3">
        <v>38543.486805555556</v>
      </c>
      <c r="J3614">
        <v>26.4</v>
      </c>
      <c r="K3614">
        <v>26.4</v>
      </c>
      <c r="L3614" s="3">
        <v>38543.475694444445</v>
      </c>
      <c r="M3614" t="s">
        <v>9</v>
      </c>
      <c r="N3614" t="s">
        <v>9</v>
      </c>
      <c r="O3614" t="s">
        <v>9</v>
      </c>
      <c r="P3614" s="3">
        <v>38543.513888888891</v>
      </c>
      <c r="Q3614">
        <v>0.05</v>
      </c>
      <c r="R3614" t="s">
        <v>77</v>
      </c>
      <c r="S3614">
        <v>0.05</v>
      </c>
      <c r="T3614" t="s">
        <v>9</v>
      </c>
      <c r="U3614" t="s">
        <v>82</v>
      </c>
      <c r="V3614" s="3">
        <v>38543.486805555556</v>
      </c>
      <c r="W3614">
        <v>1</v>
      </c>
      <c r="X3614" s="3">
        <v>38543.475694444445</v>
      </c>
      <c r="Y3614" t="s">
        <v>9</v>
      </c>
      <c r="Z3614">
        <v>0.05</v>
      </c>
      <c r="AA3614" t="s">
        <v>9</v>
      </c>
      <c r="AB3614" t="s">
        <v>89</v>
      </c>
    </row>
    <row r="3615" spans="1:28" x14ac:dyDescent="0.25">
      <c r="A3615" t="s">
        <v>74</v>
      </c>
      <c r="B3615" t="s">
        <v>75</v>
      </c>
      <c r="C3615">
        <v>53.649500000000003</v>
      </c>
      <c r="D3615">
        <v>9.9618000000000002</v>
      </c>
      <c r="E3615">
        <v>15</v>
      </c>
      <c r="F3615" s="2">
        <v>38544</v>
      </c>
      <c r="G3615">
        <v>15</v>
      </c>
      <c r="H3615" s="3">
        <v>38544.513888888891</v>
      </c>
      <c r="I3615" s="3">
        <v>38544.486805555556</v>
      </c>
      <c r="J3615">
        <v>25.8</v>
      </c>
      <c r="K3615">
        <v>28.4</v>
      </c>
      <c r="L3615" s="3">
        <v>38544.475694444445</v>
      </c>
      <c r="M3615" t="s">
        <v>9</v>
      </c>
      <c r="N3615" t="s">
        <v>9</v>
      </c>
      <c r="O3615" t="s">
        <v>9</v>
      </c>
      <c r="P3615" s="3">
        <v>38544.513888888891</v>
      </c>
      <c r="Q3615">
        <v>0.05</v>
      </c>
      <c r="R3615" t="s">
        <v>77</v>
      </c>
      <c r="S3615">
        <v>0.05</v>
      </c>
      <c r="T3615" t="s">
        <v>9</v>
      </c>
      <c r="U3615" t="s">
        <v>82</v>
      </c>
      <c r="V3615" s="3">
        <v>38544.486805555556</v>
      </c>
      <c r="W3615">
        <v>1</v>
      </c>
      <c r="X3615" s="3">
        <v>38544.475694444445</v>
      </c>
      <c r="Y3615" t="s">
        <v>9</v>
      </c>
      <c r="Z3615">
        <v>0.05</v>
      </c>
      <c r="AA3615" t="s">
        <v>9</v>
      </c>
      <c r="AB3615" t="s">
        <v>89</v>
      </c>
    </row>
    <row r="3616" spans="1:28" x14ac:dyDescent="0.25">
      <c r="A3616" t="s">
        <v>74</v>
      </c>
      <c r="B3616" t="s">
        <v>75</v>
      </c>
      <c r="C3616">
        <v>53.649500000000003</v>
      </c>
      <c r="D3616">
        <v>9.9618000000000002</v>
      </c>
      <c r="E3616">
        <v>15</v>
      </c>
      <c r="F3616" s="2">
        <v>38545</v>
      </c>
      <c r="G3616">
        <v>13.4</v>
      </c>
      <c r="H3616" s="3">
        <v>38545.513888888891</v>
      </c>
      <c r="I3616" s="3">
        <v>38545.486805555556</v>
      </c>
      <c r="J3616">
        <v>27.7</v>
      </c>
      <c r="K3616">
        <v>27.7</v>
      </c>
      <c r="L3616" s="3">
        <v>38545.475694444445</v>
      </c>
      <c r="M3616" t="s">
        <v>9</v>
      </c>
      <c r="N3616" t="s">
        <v>9</v>
      </c>
      <c r="O3616" t="s">
        <v>9</v>
      </c>
      <c r="P3616" s="3">
        <v>38545.513888888891</v>
      </c>
      <c r="Q3616">
        <v>0.05</v>
      </c>
      <c r="R3616" t="s">
        <v>77</v>
      </c>
      <c r="S3616">
        <v>0.05</v>
      </c>
      <c r="T3616" t="s">
        <v>9</v>
      </c>
      <c r="U3616" t="s">
        <v>82</v>
      </c>
      <c r="V3616" s="3">
        <v>38545.486805555556</v>
      </c>
      <c r="W3616">
        <v>1</v>
      </c>
      <c r="X3616" s="3">
        <v>38545.475694444445</v>
      </c>
      <c r="Y3616" t="s">
        <v>9</v>
      </c>
      <c r="Z3616">
        <v>0.05</v>
      </c>
      <c r="AA3616" t="s">
        <v>9</v>
      </c>
      <c r="AB3616" t="s">
        <v>89</v>
      </c>
    </row>
    <row r="3617" spans="1:28" x14ac:dyDescent="0.25">
      <c r="A3617" t="s">
        <v>74</v>
      </c>
      <c r="B3617" t="s">
        <v>75</v>
      </c>
      <c r="C3617">
        <v>53.649500000000003</v>
      </c>
      <c r="D3617">
        <v>9.9618000000000002</v>
      </c>
      <c r="E3617">
        <v>15</v>
      </c>
      <c r="F3617" s="2">
        <v>38546</v>
      </c>
      <c r="G3617">
        <v>13.4</v>
      </c>
      <c r="H3617" s="3">
        <v>38546.513888888891</v>
      </c>
      <c r="I3617" s="3">
        <v>38546.486805555556</v>
      </c>
      <c r="J3617">
        <v>24.7</v>
      </c>
      <c r="K3617">
        <v>29.3</v>
      </c>
      <c r="L3617" s="3">
        <v>38546.475694444445</v>
      </c>
      <c r="M3617" t="s">
        <v>9</v>
      </c>
      <c r="N3617" t="s">
        <v>9</v>
      </c>
      <c r="O3617" t="s">
        <v>9</v>
      </c>
      <c r="P3617" s="3">
        <v>38546.513888888891</v>
      </c>
      <c r="Q3617">
        <v>0.05</v>
      </c>
      <c r="R3617" t="s">
        <v>77</v>
      </c>
      <c r="S3617">
        <v>0.05</v>
      </c>
      <c r="T3617" t="s">
        <v>9</v>
      </c>
      <c r="U3617" t="s">
        <v>82</v>
      </c>
      <c r="V3617" s="3">
        <v>38546.486805555556</v>
      </c>
      <c r="W3617">
        <v>1</v>
      </c>
      <c r="X3617" s="3">
        <v>38546.475694444445</v>
      </c>
      <c r="Y3617" t="s">
        <v>9</v>
      </c>
      <c r="Z3617">
        <v>0.05</v>
      </c>
      <c r="AA3617" t="s">
        <v>9</v>
      </c>
      <c r="AB3617" t="s">
        <v>89</v>
      </c>
    </row>
    <row r="3618" spans="1:28" x14ac:dyDescent="0.25">
      <c r="A3618" t="s">
        <v>74</v>
      </c>
      <c r="B3618" t="s">
        <v>75</v>
      </c>
      <c r="C3618">
        <v>53.649500000000003</v>
      </c>
      <c r="D3618">
        <v>9.9618000000000002</v>
      </c>
      <c r="E3618">
        <v>15</v>
      </c>
      <c r="F3618" s="2">
        <v>38547</v>
      </c>
      <c r="G3618">
        <v>14.5</v>
      </c>
      <c r="H3618" s="3">
        <v>38547.513888888891</v>
      </c>
      <c r="I3618" s="3">
        <v>38547.486805555556</v>
      </c>
      <c r="J3618">
        <v>23.2</v>
      </c>
      <c r="K3618">
        <v>26.9</v>
      </c>
      <c r="L3618" s="3">
        <v>38547.476388888892</v>
      </c>
      <c r="M3618" t="s">
        <v>9</v>
      </c>
      <c r="N3618" t="s">
        <v>9</v>
      </c>
      <c r="O3618" t="s">
        <v>9</v>
      </c>
      <c r="P3618" s="3">
        <v>38547.513888888891</v>
      </c>
      <c r="Q3618">
        <v>0.05</v>
      </c>
      <c r="R3618" t="s">
        <v>77</v>
      </c>
      <c r="S3618">
        <v>0.05</v>
      </c>
      <c r="T3618" t="s">
        <v>9</v>
      </c>
      <c r="U3618" t="s">
        <v>82</v>
      </c>
      <c r="V3618" s="3">
        <v>38547.486805555556</v>
      </c>
      <c r="W3618">
        <v>1</v>
      </c>
      <c r="X3618" s="3">
        <v>38547.476388888892</v>
      </c>
      <c r="Y3618" t="s">
        <v>9</v>
      </c>
      <c r="Z3618">
        <v>0.05</v>
      </c>
      <c r="AA3618" t="s">
        <v>9</v>
      </c>
      <c r="AB3618" t="s">
        <v>89</v>
      </c>
    </row>
    <row r="3619" spans="1:28" x14ac:dyDescent="0.25">
      <c r="A3619" t="s">
        <v>74</v>
      </c>
      <c r="B3619" t="s">
        <v>75</v>
      </c>
      <c r="C3619">
        <v>53.649500000000003</v>
      </c>
      <c r="D3619">
        <v>9.9618000000000002</v>
      </c>
      <c r="E3619">
        <v>15</v>
      </c>
      <c r="F3619" s="2">
        <v>38548</v>
      </c>
      <c r="G3619">
        <v>15.1</v>
      </c>
      <c r="H3619" s="3">
        <v>38548.513888888891</v>
      </c>
      <c r="I3619" s="3">
        <v>38548.486805555556</v>
      </c>
      <c r="J3619">
        <v>27.8</v>
      </c>
      <c r="K3619">
        <v>27.8</v>
      </c>
      <c r="L3619" s="3">
        <v>38548.476388888892</v>
      </c>
      <c r="M3619" t="s">
        <v>9</v>
      </c>
      <c r="N3619" t="s">
        <v>9</v>
      </c>
      <c r="O3619" t="s">
        <v>9</v>
      </c>
      <c r="P3619" s="3">
        <v>38548.513888888891</v>
      </c>
      <c r="Q3619">
        <v>0.05</v>
      </c>
      <c r="R3619" t="s">
        <v>77</v>
      </c>
      <c r="S3619">
        <v>0.05</v>
      </c>
      <c r="T3619" t="s">
        <v>9</v>
      </c>
      <c r="U3619" t="s">
        <v>82</v>
      </c>
      <c r="V3619" s="3">
        <v>38548.486805555556</v>
      </c>
      <c r="W3619">
        <v>1</v>
      </c>
      <c r="X3619" s="3">
        <v>38548.476388888892</v>
      </c>
      <c r="Y3619" t="s">
        <v>9</v>
      </c>
      <c r="Z3619">
        <v>0.05</v>
      </c>
      <c r="AA3619" t="s">
        <v>9</v>
      </c>
      <c r="AB3619" t="s">
        <v>89</v>
      </c>
    </row>
    <row r="3620" spans="1:28" x14ac:dyDescent="0.25">
      <c r="A3620" t="s">
        <v>74</v>
      </c>
      <c r="B3620" t="s">
        <v>75</v>
      </c>
      <c r="C3620">
        <v>53.649500000000003</v>
      </c>
      <c r="D3620">
        <v>9.9618000000000002</v>
      </c>
      <c r="E3620">
        <v>15</v>
      </c>
      <c r="F3620" s="2">
        <v>38549</v>
      </c>
      <c r="G3620">
        <v>14.3</v>
      </c>
      <c r="H3620" s="3">
        <v>38549.513888888891</v>
      </c>
      <c r="I3620" s="3">
        <v>38549.486805555556</v>
      </c>
      <c r="J3620">
        <v>19</v>
      </c>
      <c r="K3620">
        <v>29.5</v>
      </c>
      <c r="L3620" s="3">
        <v>38549.476388888892</v>
      </c>
      <c r="M3620" t="s">
        <v>9</v>
      </c>
      <c r="N3620" t="s">
        <v>9</v>
      </c>
      <c r="O3620" t="s">
        <v>9</v>
      </c>
      <c r="P3620" s="3">
        <v>38549.513888888891</v>
      </c>
      <c r="Q3620">
        <v>0.05</v>
      </c>
      <c r="R3620" t="s">
        <v>77</v>
      </c>
      <c r="S3620">
        <v>0.05</v>
      </c>
      <c r="T3620" t="s">
        <v>9</v>
      </c>
      <c r="U3620" t="s">
        <v>82</v>
      </c>
      <c r="V3620" s="3">
        <v>38549.486805555556</v>
      </c>
      <c r="W3620">
        <v>1</v>
      </c>
      <c r="X3620" s="3">
        <v>38549.476388888892</v>
      </c>
      <c r="Y3620" t="s">
        <v>9</v>
      </c>
      <c r="Z3620">
        <v>0.05</v>
      </c>
      <c r="AA3620" t="s">
        <v>9</v>
      </c>
      <c r="AB3620" t="s">
        <v>89</v>
      </c>
    </row>
    <row r="3621" spans="1:28" x14ac:dyDescent="0.25">
      <c r="A3621" t="s">
        <v>74</v>
      </c>
      <c r="B3621" t="s">
        <v>75</v>
      </c>
      <c r="C3621">
        <v>53.649500000000003</v>
      </c>
      <c r="D3621">
        <v>9.9618000000000002</v>
      </c>
      <c r="E3621">
        <v>15</v>
      </c>
      <c r="F3621" s="2">
        <v>38550</v>
      </c>
      <c r="G3621">
        <v>13.6</v>
      </c>
      <c r="H3621" s="3">
        <v>38550.513888888891</v>
      </c>
      <c r="I3621" s="3">
        <v>38550.486805555556</v>
      </c>
      <c r="J3621">
        <v>19.7</v>
      </c>
      <c r="K3621">
        <v>20.100000000000001</v>
      </c>
      <c r="L3621" s="3">
        <v>38550.476388888892</v>
      </c>
      <c r="M3621" t="s">
        <v>9</v>
      </c>
      <c r="N3621" t="s">
        <v>9</v>
      </c>
      <c r="O3621" t="s">
        <v>9</v>
      </c>
      <c r="P3621" s="3">
        <v>38550.513888888891</v>
      </c>
      <c r="Q3621">
        <v>0.05</v>
      </c>
      <c r="R3621" t="s">
        <v>77</v>
      </c>
      <c r="S3621">
        <v>0.05</v>
      </c>
      <c r="T3621" t="s">
        <v>9</v>
      </c>
      <c r="U3621" t="s">
        <v>82</v>
      </c>
      <c r="V3621" s="3">
        <v>38550.486805555556</v>
      </c>
      <c r="W3621">
        <v>1</v>
      </c>
      <c r="X3621" s="3">
        <v>38550.476388888892</v>
      </c>
      <c r="Y3621" t="s">
        <v>9</v>
      </c>
      <c r="Z3621">
        <v>0.05</v>
      </c>
      <c r="AA3621" t="s">
        <v>9</v>
      </c>
      <c r="AB3621" t="s">
        <v>89</v>
      </c>
    </row>
    <row r="3622" spans="1:28" x14ac:dyDescent="0.25">
      <c r="A3622" t="s">
        <v>74</v>
      </c>
      <c r="B3622" t="s">
        <v>75</v>
      </c>
      <c r="C3622">
        <v>53.649500000000003</v>
      </c>
      <c r="D3622">
        <v>9.9618000000000002</v>
      </c>
      <c r="E3622">
        <v>15</v>
      </c>
      <c r="F3622" s="2">
        <v>38551</v>
      </c>
      <c r="G3622">
        <v>16.7</v>
      </c>
      <c r="H3622" s="3">
        <v>38551.513888888891</v>
      </c>
      <c r="I3622" s="3">
        <v>38551.486805555556</v>
      </c>
      <c r="J3622">
        <v>23.4</v>
      </c>
      <c r="K3622">
        <v>23.4</v>
      </c>
      <c r="L3622" s="3">
        <v>38551.476388888892</v>
      </c>
      <c r="M3622" t="s">
        <v>9</v>
      </c>
      <c r="N3622" t="s">
        <v>9</v>
      </c>
      <c r="O3622" t="s">
        <v>9</v>
      </c>
      <c r="P3622" s="3">
        <v>38551.513888888891</v>
      </c>
      <c r="Q3622">
        <v>0.05</v>
      </c>
      <c r="R3622" t="s">
        <v>77</v>
      </c>
      <c r="S3622">
        <v>0.05</v>
      </c>
      <c r="T3622" t="s">
        <v>9</v>
      </c>
      <c r="U3622" t="s">
        <v>82</v>
      </c>
      <c r="V3622" s="3">
        <v>38551.486805555556</v>
      </c>
      <c r="W3622">
        <v>1</v>
      </c>
      <c r="X3622" s="3">
        <v>38551.476388888892</v>
      </c>
      <c r="Y3622" t="s">
        <v>9</v>
      </c>
      <c r="Z3622">
        <v>0.05</v>
      </c>
      <c r="AA3622" t="s">
        <v>9</v>
      </c>
      <c r="AB3622" t="s">
        <v>89</v>
      </c>
    </row>
    <row r="3623" spans="1:28" x14ac:dyDescent="0.25">
      <c r="A3623" t="s">
        <v>74</v>
      </c>
      <c r="B3623" t="s">
        <v>75</v>
      </c>
      <c r="C3623">
        <v>53.649500000000003</v>
      </c>
      <c r="D3623">
        <v>9.9618000000000002</v>
      </c>
      <c r="E3623">
        <v>15</v>
      </c>
      <c r="F3623" s="2">
        <v>38552</v>
      </c>
      <c r="G3623">
        <v>16.7</v>
      </c>
      <c r="H3623" s="3">
        <v>38552.513888888891</v>
      </c>
      <c r="I3623" s="3">
        <v>38552.486805555556</v>
      </c>
      <c r="J3623">
        <v>18.5</v>
      </c>
      <c r="K3623">
        <v>24.7</v>
      </c>
      <c r="L3623" s="3">
        <v>38552.476388888892</v>
      </c>
      <c r="M3623" t="s">
        <v>9</v>
      </c>
      <c r="N3623" t="s">
        <v>9</v>
      </c>
      <c r="O3623" t="s">
        <v>9</v>
      </c>
      <c r="P3623" s="3">
        <v>38552.513888888891</v>
      </c>
      <c r="Q3623">
        <v>0.05</v>
      </c>
      <c r="R3623" t="s">
        <v>77</v>
      </c>
      <c r="S3623">
        <v>0.05</v>
      </c>
      <c r="T3623" t="s">
        <v>9</v>
      </c>
      <c r="U3623" t="s">
        <v>82</v>
      </c>
      <c r="V3623" s="3">
        <v>38552.486805555556</v>
      </c>
      <c r="W3623">
        <v>1</v>
      </c>
      <c r="X3623" s="3">
        <v>38552.476388888892</v>
      </c>
      <c r="Y3623" t="s">
        <v>9</v>
      </c>
      <c r="Z3623">
        <v>0.05</v>
      </c>
      <c r="AA3623" t="s">
        <v>9</v>
      </c>
      <c r="AB3623" t="s">
        <v>89</v>
      </c>
    </row>
    <row r="3624" spans="1:28" x14ac:dyDescent="0.25">
      <c r="A3624" t="s">
        <v>74</v>
      </c>
      <c r="B3624" t="s">
        <v>75</v>
      </c>
      <c r="C3624">
        <v>53.649500000000003</v>
      </c>
      <c r="D3624">
        <v>9.9618000000000002</v>
      </c>
      <c r="E3624">
        <v>15</v>
      </c>
      <c r="F3624" s="2">
        <v>38553</v>
      </c>
      <c r="G3624">
        <v>14.1</v>
      </c>
      <c r="H3624" s="3">
        <v>38553.513888888891</v>
      </c>
      <c r="I3624" s="3">
        <v>38553.486805555556</v>
      </c>
      <c r="J3624">
        <v>15</v>
      </c>
      <c r="K3624">
        <v>19.600000000000001</v>
      </c>
      <c r="L3624" s="3">
        <v>38553.476388888892</v>
      </c>
      <c r="M3624" t="s">
        <v>9</v>
      </c>
      <c r="N3624" t="s">
        <v>9</v>
      </c>
      <c r="O3624" t="s">
        <v>9</v>
      </c>
      <c r="P3624" s="3">
        <v>38553.513888888891</v>
      </c>
      <c r="Q3624">
        <v>0.05</v>
      </c>
      <c r="R3624" t="s">
        <v>77</v>
      </c>
      <c r="S3624">
        <v>0.05</v>
      </c>
      <c r="T3624" t="s">
        <v>9</v>
      </c>
      <c r="U3624" t="s">
        <v>82</v>
      </c>
      <c r="V3624" s="3">
        <v>38553.486805555556</v>
      </c>
      <c r="W3624">
        <v>1</v>
      </c>
      <c r="X3624" s="3">
        <v>38553.476388888892</v>
      </c>
      <c r="Y3624" t="s">
        <v>9</v>
      </c>
      <c r="Z3624">
        <v>0.05</v>
      </c>
      <c r="AA3624" t="s">
        <v>9</v>
      </c>
      <c r="AB3624" t="s">
        <v>89</v>
      </c>
    </row>
    <row r="3625" spans="1:28" x14ac:dyDescent="0.25">
      <c r="A3625" t="s">
        <v>74</v>
      </c>
      <c r="B3625" t="s">
        <v>75</v>
      </c>
      <c r="C3625">
        <v>53.649500000000003</v>
      </c>
      <c r="D3625">
        <v>9.9618000000000002</v>
      </c>
      <c r="E3625">
        <v>15</v>
      </c>
      <c r="F3625" s="2">
        <v>38554</v>
      </c>
      <c r="G3625">
        <v>12.4</v>
      </c>
      <c r="H3625" s="3">
        <v>38554.513888888891</v>
      </c>
      <c r="I3625" s="3">
        <v>38554.486805555556</v>
      </c>
      <c r="J3625">
        <v>14.9</v>
      </c>
      <c r="K3625">
        <v>15.6</v>
      </c>
      <c r="L3625" s="3">
        <v>38554.476388888892</v>
      </c>
      <c r="M3625" t="s">
        <v>9</v>
      </c>
      <c r="N3625" t="s">
        <v>9</v>
      </c>
      <c r="O3625" t="s">
        <v>9</v>
      </c>
      <c r="P3625" s="3">
        <v>38554.513888888891</v>
      </c>
      <c r="Q3625">
        <v>12.6</v>
      </c>
      <c r="R3625" t="s">
        <v>77</v>
      </c>
      <c r="S3625">
        <v>12.6</v>
      </c>
      <c r="T3625" t="s">
        <v>9</v>
      </c>
      <c r="U3625" t="s">
        <v>9</v>
      </c>
      <c r="V3625" s="3">
        <v>38554.486805555556</v>
      </c>
      <c r="W3625">
        <v>1</v>
      </c>
      <c r="X3625" s="3">
        <v>38554.476388888892</v>
      </c>
      <c r="Y3625" t="s">
        <v>9</v>
      </c>
      <c r="Z3625">
        <v>12.6</v>
      </c>
      <c r="AA3625" t="s">
        <v>9</v>
      </c>
      <c r="AB3625" t="s">
        <v>89</v>
      </c>
    </row>
    <row r="3626" spans="1:28" x14ac:dyDescent="0.25">
      <c r="A3626" t="s">
        <v>74</v>
      </c>
      <c r="B3626" t="s">
        <v>75</v>
      </c>
      <c r="C3626">
        <v>53.649500000000003</v>
      </c>
      <c r="D3626">
        <v>9.9618000000000002</v>
      </c>
      <c r="E3626">
        <v>15</v>
      </c>
      <c r="F3626" s="2">
        <v>38555</v>
      </c>
      <c r="G3626">
        <v>14.9</v>
      </c>
      <c r="H3626" s="3">
        <v>38555.473611111112</v>
      </c>
      <c r="I3626" s="3">
        <v>38555.446527777778</v>
      </c>
      <c r="J3626">
        <v>19.2</v>
      </c>
      <c r="K3626">
        <v>19.2</v>
      </c>
      <c r="L3626" s="3">
        <v>38555.476388888892</v>
      </c>
      <c r="M3626" t="s">
        <v>9</v>
      </c>
      <c r="N3626" t="s">
        <v>9</v>
      </c>
      <c r="O3626" t="s">
        <v>9</v>
      </c>
      <c r="P3626" s="3">
        <v>38555.473611111112</v>
      </c>
      <c r="Q3626">
        <v>0.05</v>
      </c>
      <c r="R3626" t="s">
        <v>77</v>
      </c>
      <c r="S3626">
        <v>0.05</v>
      </c>
      <c r="T3626" t="s">
        <v>9</v>
      </c>
      <c r="U3626" t="s">
        <v>82</v>
      </c>
      <c r="V3626" s="3">
        <v>38555.446527777778</v>
      </c>
      <c r="W3626">
        <v>1</v>
      </c>
      <c r="X3626" s="3">
        <v>38555.476388888892</v>
      </c>
      <c r="Y3626" t="s">
        <v>9</v>
      </c>
      <c r="Z3626">
        <v>0.05</v>
      </c>
      <c r="AA3626" t="s">
        <v>9</v>
      </c>
      <c r="AB3626" t="s">
        <v>89</v>
      </c>
    </row>
    <row r="3627" spans="1:28" x14ac:dyDescent="0.25">
      <c r="A3627" t="s">
        <v>74</v>
      </c>
      <c r="B3627" t="s">
        <v>75</v>
      </c>
      <c r="C3627">
        <v>53.649500000000003</v>
      </c>
      <c r="D3627">
        <v>9.9618000000000002</v>
      </c>
      <c r="E3627">
        <v>15</v>
      </c>
      <c r="F3627" s="2">
        <v>38556</v>
      </c>
      <c r="G3627">
        <v>13.8</v>
      </c>
      <c r="H3627" s="3">
        <v>38556.497916666667</v>
      </c>
      <c r="I3627" s="3">
        <v>38556.470833333333</v>
      </c>
      <c r="J3627">
        <v>15.8</v>
      </c>
      <c r="K3627">
        <v>20.2</v>
      </c>
      <c r="L3627" s="3">
        <v>38556.476388888892</v>
      </c>
      <c r="M3627" t="s">
        <v>9</v>
      </c>
      <c r="N3627" t="s">
        <v>9</v>
      </c>
      <c r="O3627" t="s">
        <v>9</v>
      </c>
      <c r="P3627" s="3">
        <v>38556.497916666667</v>
      </c>
      <c r="Q3627">
        <v>0.05</v>
      </c>
      <c r="R3627" t="s">
        <v>77</v>
      </c>
      <c r="S3627">
        <v>0.05</v>
      </c>
      <c r="T3627" t="s">
        <v>9</v>
      </c>
      <c r="U3627" t="s">
        <v>82</v>
      </c>
      <c r="V3627" s="3">
        <v>38556.470833333333</v>
      </c>
      <c r="W3627">
        <v>1</v>
      </c>
      <c r="X3627" s="3">
        <v>38556.476388888892</v>
      </c>
      <c r="Y3627" t="s">
        <v>9</v>
      </c>
      <c r="Z3627">
        <v>0.05</v>
      </c>
      <c r="AA3627" t="s">
        <v>9</v>
      </c>
      <c r="AB3627" t="s">
        <v>89</v>
      </c>
    </row>
    <row r="3628" spans="1:28" x14ac:dyDescent="0.25">
      <c r="A3628" t="s">
        <v>74</v>
      </c>
      <c r="B3628" t="s">
        <v>75</v>
      </c>
      <c r="C3628">
        <v>53.649500000000003</v>
      </c>
      <c r="D3628">
        <v>9.9618000000000002</v>
      </c>
      <c r="E3628">
        <v>15</v>
      </c>
      <c r="F3628" s="2">
        <v>38557</v>
      </c>
      <c r="G3628">
        <v>12.9</v>
      </c>
      <c r="H3628" s="3">
        <v>38557.481249999997</v>
      </c>
      <c r="I3628" s="3">
        <v>38557.45416666667</v>
      </c>
      <c r="J3628">
        <v>17</v>
      </c>
      <c r="K3628">
        <v>17.399999999999999</v>
      </c>
      <c r="L3628" s="3">
        <v>38557.476388888892</v>
      </c>
      <c r="M3628" t="s">
        <v>9</v>
      </c>
      <c r="N3628" t="s">
        <v>9</v>
      </c>
      <c r="O3628" t="s">
        <v>9</v>
      </c>
      <c r="P3628" s="3">
        <v>38557.481249999997</v>
      </c>
      <c r="Q3628">
        <v>0.05</v>
      </c>
      <c r="R3628" t="s">
        <v>77</v>
      </c>
      <c r="S3628">
        <v>0.05</v>
      </c>
      <c r="T3628" t="s">
        <v>9</v>
      </c>
      <c r="U3628" t="s">
        <v>82</v>
      </c>
      <c r="V3628" s="3">
        <v>38557.45416666667</v>
      </c>
      <c r="W3628">
        <v>1</v>
      </c>
      <c r="X3628" s="3">
        <v>38557.476388888892</v>
      </c>
      <c r="Y3628" t="s">
        <v>9</v>
      </c>
      <c r="Z3628">
        <v>0.05</v>
      </c>
      <c r="AA3628" t="s">
        <v>9</v>
      </c>
      <c r="AB3628" t="s">
        <v>89</v>
      </c>
    </row>
    <row r="3629" spans="1:28" x14ac:dyDescent="0.25">
      <c r="A3629" t="s">
        <v>74</v>
      </c>
      <c r="B3629" t="s">
        <v>75</v>
      </c>
      <c r="C3629">
        <v>53.649500000000003</v>
      </c>
      <c r="D3629">
        <v>9.9618000000000002</v>
      </c>
      <c r="E3629">
        <v>15</v>
      </c>
      <c r="F3629" s="2">
        <v>38558</v>
      </c>
      <c r="G3629">
        <v>15.4</v>
      </c>
      <c r="H3629" s="3">
        <v>38558.506249999999</v>
      </c>
      <c r="I3629" s="3">
        <v>38558.479166666664</v>
      </c>
      <c r="J3629">
        <v>20.6</v>
      </c>
      <c r="K3629">
        <v>20.6</v>
      </c>
      <c r="L3629" s="3">
        <v>38558.476388888892</v>
      </c>
      <c r="M3629" t="s">
        <v>9</v>
      </c>
      <c r="N3629" t="s">
        <v>9</v>
      </c>
      <c r="O3629" t="s">
        <v>9</v>
      </c>
      <c r="P3629" s="3">
        <v>38558.506249999999</v>
      </c>
      <c r="Q3629">
        <v>7.9</v>
      </c>
      <c r="R3629" t="s">
        <v>77</v>
      </c>
      <c r="S3629">
        <v>7.9</v>
      </c>
      <c r="T3629" t="s">
        <v>9</v>
      </c>
      <c r="U3629" t="s">
        <v>9</v>
      </c>
      <c r="V3629" s="3">
        <v>38558.479166666664</v>
      </c>
      <c r="W3629">
        <v>1</v>
      </c>
      <c r="X3629" s="3">
        <v>38558.476388888892</v>
      </c>
      <c r="Y3629" t="s">
        <v>9</v>
      </c>
      <c r="Z3629">
        <v>7.9</v>
      </c>
      <c r="AA3629" t="s">
        <v>9</v>
      </c>
      <c r="AB3629" t="s">
        <v>89</v>
      </c>
    </row>
    <row r="3630" spans="1:28" x14ac:dyDescent="0.25">
      <c r="A3630" t="s">
        <v>74</v>
      </c>
      <c r="B3630" t="s">
        <v>75</v>
      </c>
      <c r="C3630">
        <v>53.649500000000003</v>
      </c>
      <c r="D3630">
        <v>9.9618000000000002</v>
      </c>
      <c r="E3630">
        <v>15</v>
      </c>
      <c r="F3630" s="2">
        <v>38559</v>
      </c>
      <c r="G3630">
        <v>14.4</v>
      </c>
      <c r="H3630" s="3">
        <v>38559.489583333336</v>
      </c>
      <c r="I3630" s="3">
        <v>38559.462500000001</v>
      </c>
      <c r="J3630">
        <v>16</v>
      </c>
      <c r="K3630">
        <v>22.4</v>
      </c>
      <c r="L3630" s="3">
        <v>38559.476388888892</v>
      </c>
      <c r="M3630" t="s">
        <v>9</v>
      </c>
      <c r="N3630" t="s">
        <v>9</v>
      </c>
      <c r="O3630" t="s">
        <v>9</v>
      </c>
      <c r="P3630" s="3">
        <v>38559.489583333336</v>
      </c>
      <c r="Q3630">
        <v>0.05</v>
      </c>
      <c r="R3630" t="s">
        <v>77</v>
      </c>
      <c r="S3630">
        <v>0.05</v>
      </c>
      <c r="T3630" t="s">
        <v>9</v>
      </c>
      <c r="U3630" t="s">
        <v>82</v>
      </c>
      <c r="V3630" s="3">
        <v>38559.462500000001</v>
      </c>
      <c r="W3630">
        <v>1</v>
      </c>
      <c r="X3630" s="3">
        <v>38559.476388888892</v>
      </c>
      <c r="Y3630" t="s">
        <v>9</v>
      </c>
      <c r="Z3630">
        <v>0.05</v>
      </c>
      <c r="AA3630" t="s">
        <v>9</v>
      </c>
      <c r="AB3630" t="s">
        <v>89</v>
      </c>
    </row>
    <row r="3631" spans="1:28" x14ac:dyDescent="0.25">
      <c r="A3631" t="s">
        <v>74</v>
      </c>
      <c r="B3631" t="s">
        <v>75</v>
      </c>
      <c r="C3631">
        <v>53.649500000000003</v>
      </c>
      <c r="D3631">
        <v>9.9618000000000002</v>
      </c>
      <c r="E3631">
        <v>15</v>
      </c>
      <c r="F3631" s="2">
        <v>38560</v>
      </c>
      <c r="G3631">
        <v>12.7</v>
      </c>
      <c r="H3631" s="3">
        <v>38560.513888888891</v>
      </c>
      <c r="I3631" s="3">
        <v>38560.486805555556</v>
      </c>
      <c r="J3631">
        <v>20</v>
      </c>
      <c r="K3631">
        <v>20</v>
      </c>
      <c r="L3631" s="3">
        <v>38560.476388888892</v>
      </c>
      <c r="M3631" t="s">
        <v>9</v>
      </c>
      <c r="N3631" t="s">
        <v>9</v>
      </c>
      <c r="O3631" t="s">
        <v>9</v>
      </c>
      <c r="P3631" s="3">
        <v>38560.513888888891</v>
      </c>
      <c r="Q3631">
        <v>0.05</v>
      </c>
      <c r="R3631" t="s">
        <v>77</v>
      </c>
      <c r="S3631">
        <v>0.05</v>
      </c>
      <c r="T3631" t="s">
        <v>9</v>
      </c>
      <c r="U3631" t="s">
        <v>82</v>
      </c>
      <c r="V3631" s="3">
        <v>38560.486805555556</v>
      </c>
      <c r="W3631">
        <v>1</v>
      </c>
      <c r="X3631" s="3">
        <v>38560.476388888892</v>
      </c>
      <c r="Y3631" t="s">
        <v>9</v>
      </c>
      <c r="Z3631">
        <v>0.05</v>
      </c>
      <c r="AA3631" t="s">
        <v>9</v>
      </c>
      <c r="AB3631" t="s">
        <v>89</v>
      </c>
    </row>
    <row r="3632" spans="1:28" x14ac:dyDescent="0.25">
      <c r="A3632" t="s">
        <v>74</v>
      </c>
      <c r="B3632" t="s">
        <v>75</v>
      </c>
      <c r="C3632">
        <v>53.649500000000003</v>
      </c>
      <c r="D3632">
        <v>9.9618000000000002</v>
      </c>
      <c r="E3632">
        <v>15</v>
      </c>
      <c r="F3632" s="2">
        <v>38561</v>
      </c>
      <c r="G3632">
        <v>15.8</v>
      </c>
      <c r="H3632" s="3">
        <v>38561.496527777781</v>
      </c>
      <c r="I3632" s="3">
        <v>38561.469444444447</v>
      </c>
      <c r="J3632">
        <v>24.5</v>
      </c>
      <c r="K3632">
        <v>24.5</v>
      </c>
      <c r="L3632" s="3">
        <v>38561.476388888892</v>
      </c>
      <c r="M3632" t="s">
        <v>9</v>
      </c>
      <c r="N3632" t="s">
        <v>9</v>
      </c>
      <c r="O3632" t="s">
        <v>9</v>
      </c>
      <c r="P3632" s="3">
        <v>38561.496527777781</v>
      </c>
      <c r="Q3632">
        <v>0.05</v>
      </c>
      <c r="R3632" t="s">
        <v>77</v>
      </c>
      <c r="S3632">
        <v>0.05</v>
      </c>
      <c r="T3632" t="s">
        <v>9</v>
      </c>
      <c r="U3632" t="s">
        <v>82</v>
      </c>
      <c r="V3632" s="3">
        <v>38561.469444444447</v>
      </c>
      <c r="W3632">
        <v>1</v>
      </c>
      <c r="X3632" s="3">
        <v>38561.476388888892</v>
      </c>
      <c r="Y3632" t="s">
        <v>9</v>
      </c>
      <c r="Z3632">
        <v>0.05</v>
      </c>
      <c r="AA3632" t="s">
        <v>9</v>
      </c>
      <c r="AB3632" t="s">
        <v>89</v>
      </c>
    </row>
    <row r="3633" spans="1:28" x14ac:dyDescent="0.25">
      <c r="A3633" t="s">
        <v>74</v>
      </c>
      <c r="B3633" t="s">
        <v>75</v>
      </c>
      <c r="C3633">
        <v>53.649500000000003</v>
      </c>
      <c r="D3633">
        <v>9.9618000000000002</v>
      </c>
      <c r="E3633">
        <v>15</v>
      </c>
      <c r="F3633" s="2">
        <v>38562</v>
      </c>
      <c r="G3633">
        <v>18.7</v>
      </c>
      <c r="H3633" s="3">
        <v>38562.480555555558</v>
      </c>
      <c r="I3633" s="3">
        <v>38562.453472222223</v>
      </c>
      <c r="J3633">
        <v>23.9</v>
      </c>
      <c r="K3633">
        <v>28.4</v>
      </c>
      <c r="L3633" s="3">
        <v>38562.476388888892</v>
      </c>
      <c r="M3633" t="s">
        <v>9</v>
      </c>
      <c r="N3633" t="s">
        <v>9</v>
      </c>
      <c r="O3633" t="s">
        <v>9</v>
      </c>
      <c r="P3633" s="3">
        <v>38562.480555555558</v>
      </c>
      <c r="Q3633">
        <v>0.05</v>
      </c>
      <c r="R3633" t="s">
        <v>77</v>
      </c>
      <c r="S3633">
        <v>0.05</v>
      </c>
      <c r="T3633" t="s">
        <v>9</v>
      </c>
      <c r="U3633" t="s">
        <v>82</v>
      </c>
      <c r="V3633" s="3">
        <v>38562.453472222223</v>
      </c>
      <c r="W3633">
        <v>1</v>
      </c>
      <c r="X3633" s="3">
        <v>38562.476388888892</v>
      </c>
      <c r="Y3633" t="s">
        <v>9</v>
      </c>
      <c r="Z3633">
        <v>0.05</v>
      </c>
      <c r="AA3633" t="s">
        <v>9</v>
      </c>
      <c r="AB3633" t="s">
        <v>89</v>
      </c>
    </row>
    <row r="3634" spans="1:28" x14ac:dyDescent="0.25">
      <c r="A3634" t="s">
        <v>74</v>
      </c>
      <c r="B3634" t="s">
        <v>75</v>
      </c>
      <c r="C3634">
        <v>53.649500000000003</v>
      </c>
      <c r="D3634">
        <v>9.9618000000000002</v>
      </c>
      <c r="E3634">
        <v>15</v>
      </c>
      <c r="F3634" s="2">
        <v>38563</v>
      </c>
      <c r="G3634">
        <v>18</v>
      </c>
      <c r="H3634" s="3">
        <v>38563.478472222225</v>
      </c>
      <c r="I3634" s="3">
        <v>38563.451388888891</v>
      </c>
      <c r="J3634">
        <v>20</v>
      </c>
      <c r="K3634">
        <v>29</v>
      </c>
      <c r="L3634" s="3">
        <v>38563.476388888892</v>
      </c>
      <c r="M3634" t="s">
        <v>9</v>
      </c>
      <c r="N3634" t="s">
        <v>9</v>
      </c>
      <c r="O3634" t="s">
        <v>9</v>
      </c>
      <c r="P3634" s="3">
        <v>38563.478472222225</v>
      </c>
      <c r="Q3634">
        <v>37</v>
      </c>
      <c r="R3634" t="s">
        <v>77</v>
      </c>
      <c r="S3634">
        <v>37</v>
      </c>
      <c r="T3634">
        <v>0</v>
      </c>
      <c r="U3634" t="s">
        <v>9</v>
      </c>
      <c r="V3634" s="3">
        <v>38563.451388888891</v>
      </c>
      <c r="W3634">
        <v>1</v>
      </c>
      <c r="X3634" s="3">
        <v>38563.476388888892</v>
      </c>
      <c r="Y3634" t="s">
        <v>9</v>
      </c>
      <c r="Z3634">
        <v>37</v>
      </c>
      <c r="AA3634">
        <v>0</v>
      </c>
      <c r="AB3634" t="s">
        <v>88</v>
      </c>
    </row>
    <row r="3635" spans="1:28" x14ac:dyDescent="0.25">
      <c r="A3635" t="s">
        <v>74</v>
      </c>
      <c r="B3635" t="s">
        <v>75</v>
      </c>
      <c r="C3635">
        <v>53.649500000000003</v>
      </c>
      <c r="D3635">
        <v>9.9618000000000002</v>
      </c>
      <c r="E3635">
        <v>15</v>
      </c>
      <c r="F3635" s="2">
        <v>38564</v>
      </c>
      <c r="G3635">
        <v>13</v>
      </c>
      <c r="H3635" s="3">
        <v>38564.513194444444</v>
      </c>
      <c r="I3635" s="3">
        <v>38564.486111111109</v>
      </c>
      <c r="J3635">
        <v>22</v>
      </c>
      <c r="K3635">
        <v>22</v>
      </c>
      <c r="L3635" s="3">
        <v>38564.476388888892</v>
      </c>
      <c r="M3635" t="s">
        <v>9</v>
      </c>
      <c r="N3635" t="s">
        <v>9</v>
      </c>
      <c r="O3635" t="s">
        <v>9</v>
      </c>
      <c r="P3635" s="3">
        <v>38564.513194444444</v>
      </c>
      <c r="Q3635">
        <v>2.1</v>
      </c>
      <c r="R3635" t="s">
        <v>77</v>
      </c>
      <c r="S3635">
        <v>2.1</v>
      </c>
      <c r="T3635">
        <v>0</v>
      </c>
      <c r="U3635" t="s">
        <v>9</v>
      </c>
      <c r="V3635" s="3">
        <v>38564.486111111109</v>
      </c>
      <c r="W3635">
        <v>1</v>
      </c>
      <c r="X3635" s="3">
        <v>38564.476388888892</v>
      </c>
      <c r="Y3635" t="s">
        <v>9</v>
      </c>
      <c r="Z3635">
        <v>2.1</v>
      </c>
      <c r="AA3635">
        <v>0</v>
      </c>
      <c r="AB3635" t="s">
        <v>88</v>
      </c>
    </row>
    <row r="3636" spans="1:28" x14ac:dyDescent="0.25">
      <c r="A3636" t="s">
        <v>74</v>
      </c>
      <c r="B3636" t="s">
        <v>75</v>
      </c>
      <c r="C3636">
        <v>53.649500000000003</v>
      </c>
      <c r="D3636">
        <v>9.9618000000000002</v>
      </c>
      <c r="E3636">
        <v>15</v>
      </c>
      <c r="F3636" s="2">
        <v>38565</v>
      </c>
      <c r="G3636">
        <v>13</v>
      </c>
      <c r="H3636" s="3">
        <v>38565.513194444444</v>
      </c>
      <c r="I3636" s="3">
        <v>38565.486111111109</v>
      </c>
      <c r="J3636">
        <v>16</v>
      </c>
      <c r="K3636">
        <v>22</v>
      </c>
      <c r="L3636" s="3">
        <v>38565.476388888892</v>
      </c>
      <c r="M3636" t="s">
        <v>9</v>
      </c>
      <c r="N3636" t="s">
        <v>9</v>
      </c>
      <c r="O3636" t="s">
        <v>9</v>
      </c>
      <c r="P3636" s="3">
        <v>38565.513194444444</v>
      </c>
      <c r="Q3636">
        <v>7.9</v>
      </c>
      <c r="R3636" t="s">
        <v>77</v>
      </c>
      <c r="S3636">
        <v>7.9</v>
      </c>
      <c r="T3636">
        <v>0</v>
      </c>
      <c r="U3636" t="s">
        <v>9</v>
      </c>
      <c r="V3636" s="3">
        <v>38565.486111111109</v>
      </c>
      <c r="W3636">
        <v>1</v>
      </c>
      <c r="X3636" s="3">
        <v>38565.476388888892</v>
      </c>
      <c r="Y3636" t="s">
        <v>9</v>
      </c>
      <c r="Z3636">
        <v>7.9</v>
      </c>
      <c r="AA3636">
        <v>0</v>
      </c>
      <c r="AB3636" t="s">
        <v>88</v>
      </c>
    </row>
    <row r="3637" spans="1:28" x14ac:dyDescent="0.25">
      <c r="A3637" t="s">
        <v>74</v>
      </c>
      <c r="B3637" t="s">
        <v>75</v>
      </c>
      <c r="C3637">
        <v>53.649500000000003</v>
      </c>
      <c r="D3637">
        <v>9.9618000000000002</v>
      </c>
      <c r="E3637">
        <v>15</v>
      </c>
      <c r="F3637" s="2">
        <v>38566</v>
      </c>
      <c r="G3637">
        <v>14</v>
      </c>
      <c r="H3637" s="3">
        <v>38566.492361111108</v>
      </c>
      <c r="I3637" s="3">
        <v>38566.465277777781</v>
      </c>
      <c r="J3637">
        <v>18</v>
      </c>
      <c r="K3637">
        <v>18</v>
      </c>
      <c r="L3637" s="3">
        <v>38566.476388888892</v>
      </c>
      <c r="M3637" t="s">
        <v>9</v>
      </c>
      <c r="N3637" t="s">
        <v>9</v>
      </c>
      <c r="O3637" t="s">
        <v>9</v>
      </c>
      <c r="P3637" s="3">
        <v>38566.492361111108</v>
      </c>
      <c r="Q3637">
        <v>0</v>
      </c>
      <c r="R3637" t="s">
        <v>76</v>
      </c>
      <c r="S3637">
        <v>0</v>
      </c>
      <c r="T3637">
        <v>0</v>
      </c>
      <c r="U3637" t="s">
        <v>9</v>
      </c>
      <c r="V3637" s="3">
        <v>38566.465277777781</v>
      </c>
      <c r="W3637">
        <v>1</v>
      </c>
      <c r="X3637" s="3">
        <v>38566.476388888892</v>
      </c>
      <c r="Y3637" t="s">
        <v>9</v>
      </c>
      <c r="Z3637">
        <v>0</v>
      </c>
      <c r="AA3637">
        <v>0</v>
      </c>
      <c r="AB3637" t="s">
        <v>88</v>
      </c>
    </row>
    <row r="3638" spans="1:28" x14ac:dyDescent="0.25">
      <c r="A3638" t="s">
        <v>74</v>
      </c>
      <c r="B3638" t="s">
        <v>75</v>
      </c>
      <c r="C3638">
        <v>53.649500000000003</v>
      </c>
      <c r="D3638">
        <v>9.9618000000000002</v>
      </c>
      <c r="E3638">
        <v>15</v>
      </c>
      <c r="F3638" s="2">
        <v>38567</v>
      </c>
      <c r="G3638">
        <v>9</v>
      </c>
      <c r="H3638" s="3">
        <v>38567.47152777778</v>
      </c>
      <c r="I3638" s="3">
        <v>38567.444444444445</v>
      </c>
      <c r="J3638">
        <v>20</v>
      </c>
      <c r="K3638">
        <v>20</v>
      </c>
      <c r="L3638" s="3">
        <v>38567.476388888892</v>
      </c>
      <c r="M3638" t="s">
        <v>9</v>
      </c>
      <c r="N3638" t="s">
        <v>9</v>
      </c>
      <c r="O3638" t="s">
        <v>9</v>
      </c>
      <c r="P3638" s="3">
        <v>38567.47152777778</v>
      </c>
      <c r="Q3638">
        <v>0</v>
      </c>
      <c r="R3638" t="s">
        <v>76</v>
      </c>
      <c r="S3638">
        <v>0</v>
      </c>
      <c r="T3638">
        <v>0</v>
      </c>
      <c r="U3638" t="s">
        <v>9</v>
      </c>
      <c r="V3638" s="3">
        <v>38567.444444444445</v>
      </c>
      <c r="W3638">
        <v>1</v>
      </c>
      <c r="X3638" s="3">
        <v>38567.476388888892</v>
      </c>
      <c r="Y3638" t="s">
        <v>9</v>
      </c>
      <c r="Z3638">
        <v>0</v>
      </c>
      <c r="AA3638">
        <v>0</v>
      </c>
      <c r="AB3638" t="s">
        <v>88</v>
      </c>
    </row>
    <row r="3639" spans="1:28" x14ac:dyDescent="0.25">
      <c r="A3639" t="s">
        <v>74</v>
      </c>
      <c r="B3639" t="s">
        <v>75</v>
      </c>
      <c r="C3639">
        <v>53.649500000000003</v>
      </c>
      <c r="D3639">
        <v>9.9618000000000002</v>
      </c>
      <c r="E3639">
        <v>15</v>
      </c>
      <c r="F3639" s="2">
        <v>38568</v>
      </c>
      <c r="G3639">
        <v>12</v>
      </c>
      <c r="H3639" s="3">
        <v>38568.464583333334</v>
      </c>
      <c r="I3639" s="3">
        <v>38568.4375</v>
      </c>
      <c r="J3639">
        <v>17.399999999999999</v>
      </c>
      <c r="K3639">
        <v>21</v>
      </c>
      <c r="L3639" s="3">
        <v>38568.476388888892</v>
      </c>
      <c r="M3639" t="s">
        <v>9</v>
      </c>
      <c r="N3639" t="s">
        <v>9</v>
      </c>
      <c r="O3639" t="s">
        <v>9</v>
      </c>
      <c r="P3639" s="3">
        <v>38568.464583333334</v>
      </c>
      <c r="Q3639">
        <v>2.7</v>
      </c>
      <c r="R3639" t="s">
        <v>77</v>
      </c>
      <c r="S3639">
        <v>2.7</v>
      </c>
      <c r="T3639">
        <v>0</v>
      </c>
      <c r="U3639" t="s">
        <v>9</v>
      </c>
      <c r="V3639" s="3">
        <v>38568.4375</v>
      </c>
      <c r="W3639">
        <v>1</v>
      </c>
      <c r="X3639" s="3">
        <v>38568.476388888892</v>
      </c>
      <c r="Y3639" t="s">
        <v>9</v>
      </c>
      <c r="Z3639">
        <v>2.7</v>
      </c>
      <c r="AA3639">
        <v>0</v>
      </c>
      <c r="AB3639" t="s">
        <v>88</v>
      </c>
    </row>
    <row r="3640" spans="1:28" x14ac:dyDescent="0.25">
      <c r="A3640" t="s">
        <v>74</v>
      </c>
      <c r="B3640" t="s">
        <v>75</v>
      </c>
      <c r="C3640">
        <v>53.649500000000003</v>
      </c>
      <c r="D3640">
        <v>9.9618000000000002</v>
      </c>
      <c r="E3640">
        <v>15</v>
      </c>
      <c r="F3640" s="2">
        <v>38569</v>
      </c>
      <c r="G3640">
        <v>11</v>
      </c>
      <c r="H3640" s="3">
        <v>38569.464583333334</v>
      </c>
      <c r="I3640" s="3">
        <v>38569.4375</v>
      </c>
      <c r="J3640">
        <v>16</v>
      </c>
      <c r="K3640">
        <v>19</v>
      </c>
      <c r="L3640" s="3">
        <v>38569.476388888892</v>
      </c>
      <c r="M3640" t="s">
        <v>9</v>
      </c>
      <c r="N3640" t="s">
        <v>9</v>
      </c>
      <c r="O3640" t="s">
        <v>9</v>
      </c>
      <c r="P3640" s="3">
        <v>38569.464583333334</v>
      </c>
      <c r="Q3640">
        <v>0.4</v>
      </c>
      <c r="R3640" t="s">
        <v>77</v>
      </c>
      <c r="S3640">
        <v>0.4</v>
      </c>
      <c r="T3640">
        <v>0</v>
      </c>
      <c r="U3640" t="s">
        <v>9</v>
      </c>
      <c r="V3640" s="3">
        <v>38569.4375</v>
      </c>
      <c r="W3640">
        <v>1</v>
      </c>
      <c r="X3640" s="3">
        <v>38569.476388888892</v>
      </c>
      <c r="Y3640" t="s">
        <v>9</v>
      </c>
      <c r="Z3640">
        <v>0.4</v>
      </c>
      <c r="AA3640">
        <v>0</v>
      </c>
      <c r="AB3640" t="s">
        <v>88</v>
      </c>
    </row>
    <row r="3641" spans="1:28" x14ac:dyDescent="0.25">
      <c r="A3641" t="s">
        <v>74</v>
      </c>
      <c r="B3641" t="s">
        <v>75</v>
      </c>
      <c r="C3641">
        <v>53.649500000000003</v>
      </c>
      <c r="D3641">
        <v>9.9618000000000002</v>
      </c>
      <c r="E3641">
        <v>15</v>
      </c>
      <c r="F3641" s="2">
        <v>38570</v>
      </c>
      <c r="G3641">
        <v>10.5</v>
      </c>
      <c r="H3641" s="3">
        <v>38570.464583333334</v>
      </c>
      <c r="I3641" s="3">
        <v>38570.4375</v>
      </c>
      <c r="J3641">
        <v>15</v>
      </c>
      <c r="K3641">
        <v>16</v>
      </c>
      <c r="L3641" s="3">
        <v>38570.476388888892</v>
      </c>
      <c r="M3641" t="s">
        <v>9</v>
      </c>
      <c r="N3641" t="s">
        <v>9</v>
      </c>
      <c r="O3641" t="s">
        <v>9</v>
      </c>
      <c r="P3641" s="3">
        <v>38570.464583333334</v>
      </c>
      <c r="Q3641">
        <v>10.3</v>
      </c>
      <c r="R3641" t="s">
        <v>77</v>
      </c>
      <c r="S3641">
        <v>10.3</v>
      </c>
      <c r="T3641">
        <v>0</v>
      </c>
      <c r="U3641" t="s">
        <v>9</v>
      </c>
      <c r="V3641" s="3">
        <v>38570.4375</v>
      </c>
      <c r="W3641">
        <v>1</v>
      </c>
      <c r="X3641" s="3">
        <v>38570.476388888892</v>
      </c>
      <c r="Y3641" t="s">
        <v>9</v>
      </c>
      <c r="Z3641">
        <v>10.3</v>
      </c>
      <c r="AA3641">
        <v>0</v>
      </c>
      <c r="AB3641" t="s">
        <v>88</v>
      </c>
    </row>
    <row r="3642" spans="1:28" x14ac:dyDescent="0.25">
      <c r="A3642" t="s">
        <v>74</v>
      </c>
      <c r="B3642" t="s">
        <v>75</v>
      </c>
      <c r="C3642">
        <v>53.649500000000003</v>
      </c>
      <c r="D3642">
        <v>9.9618000000000002</v>
      </c>
      <c r="E3642">
        <v>15</v>
      </c>
      <c r="F3642" s="2">
        <v>38571</v>
      </c>
      <c r="G3642">
        <v>11</v>
      </c>
      <c r="H3642" s="3">
        <v>38571.464583333334</v>
      </c>
      <c r="I3642" s="3">
        <v>38571.4375</v>
      </c>
      <c r="J3642">
        <v>13</v>
      </c>
      <c r="K3642">
        <v>15</v>
      </c>
      <c r="L3642" s="3">
        <v>38571.475694444445</v>
      </c>
      <c r="M3642" t="s">
        <v>9</v>
      </c>
      <c r="N3642" t="s">
        <v>9</v>
      </c>
      <c r="O3642" t="s">
        <v>9</v>
      </c>
      <c r="P3642" s="3">
        <v>38571.464583333334</v>
      </c>
      <c r="Q3642">
        <v>6.6</v>
      </c>
      <c r="R3642" t="s">
        <v>77</v>
      </c>
      <c r="S3642">
        <v>6.6</v>
      </c>
      <c r="T3642">
        <v>0</v>
      </c>
      <c r="U3642" t="s">
        <v>9</v>
      </c>
      <c r="V3642" s="3">
        <v>38571.4375</v>
      </c>
      <c r="W3642">
        <v>1</v>
      </c>
      <c r="X3642" s="3">
        <v>38571.475694444445</v>
      </c>
      <c r="Y3642" t="s">
        <v>9</v>
      </c>
      <c r="Z3642">
        <v>6.6</v>
      </c>
      <c r="AA3642">
        <v>0</v>
      </c>
      <c r="AB3642" t="s">
        <v>88</v>
      </c>
    </row>
    <row r="3643" spans="1:28" x14ac:dyDescent="0.25">
      <c r="A3643" t="s">
        <v>74</v>
      </c>
      <c r="B3643" t="s">
        <v>75</v>
      </c>
      <c r="C3643">
        <v>53.649500000000003</v>
      </c>
      <c r="D3643">
        <v>9.9618000000000002</v>
      </c>
      <c r="E3643">
        <v>15</v>
      </c>
      <c r="F3643" s="2">
        <v>38572</v>
      </c>
      <c r="G3643">
        <v>7.5</v>
      </c>
      <c r="H3643" s="3">
        <v>38572.464583333334</v>
      </c>
      <c r="I3643" s="3">
        <v>38572.4375</v>
      </c>
      <c r="J3643">
        <v>14</v>
      </c>
      <c r="K3643">
        <v>15.6</v>
      </c>
      <c r="L3643" s="3">
        <v>38572.475694444445</v>
      </c>
      <c r="M3643" t="s">
        <v>9</v>
      </c>
      <c r="N3643" t="s">
        <v>9</v>
      </c>
      <c r="O3643" t="s">
        <v>9</v>
      </c>
      <c r="P3643" s="3">
        <v>38572.464583333334</v>
      </c>
      <c r="Q3643">
        <v>0.4</v>
      </c>
      <c r="R3643" t="s">
        <v>77</v>
      </c>
      <c r="S3643">
        <v>0.4</v>
      </c>
      <c r="T3643">
        <v>0</v>
      </c>
      <c r="U3643" t="s">
        <v>9</v>
      </c>
      <c r="V3643" s="3">
        <v>38572.4375</v>
      </c>
      <c r="W3643">
        <v>1</v>
      </c>
      <c r="X3643" s="3">
        <v>38572.475694444445</v>
      </c>
      <c r="Y3643" t="s">
        <v>9</v>
      </c>
      <c r="Z3643">
        <v>0.4</v>
      </c>
      <c r="AA3643">
        <v>0</v>
      </c>
      <c r="AB3643" t="s">
        <v>88</v>
      </c>
    </row>
    <row r="3644" spans="1:28" x14ac:dyDescent="0.25">
      <c r="A3644" t="s">
        <v>74</v>
      </c>
      <c r="B3644" t="s">
        <v>75</v>
      </c>
      <c r="C3644">
        <v>53.649500000000003</v>
      </c>
      <c r="D3644">
        <v>9.9618000000000002</v>
      </c>
      <c r="E3644">
        <v>15</v>
      </c>
      <c r="F3644" s="2">
        <v>38573</v>
      </c>
      <c r="G3644">
        <v>12.5</v>
      </c>
      <c r="H3644" s="3">
        <v>38573.464583333334</v>
      </c>
      <c r="I3644" s="3">
        <v>38573.4375</v>
      </c>
      <c r="J3644">
        <v>15</v>
      </c>
      <c r="K3644">
        <v>17.600000000000001</v>
      </c>
      <c r="L3644" s="3">
        <v>38573.475694444445</v>
      </c>
      <c r="M3644" t="s">
        <v>9</v>
      </c>
      <c r="N3644" t="s">
        <v>9</v>
      </c>
      <c r="O3644" t="s">
        <v>9</v>
      </c>
      <c r="P3644" s="3">
        <v>38573.491666666669</v>
      </c>
      <c r="Q3644">
        <v>0</v>
      </c>
      <c r="R3644" t="s">
        <v>76</v>
      </c>
      <c r="S3644">
        <v>0</v>
      </c>
      <c r="T3644">
        <v>0</v>
      </c>
      <c r="U3644" t="s">
        <v>9</v>
      </c>
      <c r="V3644" s="3">
        <v>38573.464583333334</v>
      </c>
      <c r="W3644">
        <v>1</v>
      </c>
      <c r="X3644" s="3">
        <v>38573.475694444445</v>
      </c>
      <c r="Y3644" t="s">
        <v>9</v>
      </c>
      <c r="Z3644">
        <v>0</v>
      </c>
      <c r="AA3644">
        <v>0</v>
      </c>
      <c r="AB3644" t="s">
        <v>88</v>
      </c>
    </row>
    <row r="3645" spans="1:28" x14ac:dyDescent="0.25">
      <c r="A3645" t="s">
        <v>74</v>
      </c>
      <c r="B3645" t="s">
        <v>75</v>
      </c>
      <c r="C3645">
        <v>53.649500000000003</v>
      </c>
      <c r="D3645">
        <v>9.9618000000000002</v>
      </c>
      <c r="E3645">
        <v>15</v>
      </c>
      <c r="F3645" s="2">
        <v>38574</v>
      </c>
      <c r="N3645" t="s">
        <v>9</v>
      </c>
      <c r="O3645" t="s">
        <v>9</v>
      </c>
      <c r="P3645" s="3">
        <v>38574.500694444447</v>
      </c>
      <c r="Q3645">
        <v>0</v>
      </c>
      <c r="R3645" t="s">
        <v>76</v>
      </c>
      <c r="S3645">
        <v>0</v>
      </c>
      <c r="T3645">
        <v>0</v>
      </c>
      <c r="U3645" t="s">
        <v>9</v>
      </c>
      <c r="V3645" s="3">
        <v>38574.473611111112</v>
      </c>
      <c r="W3645">
        <v>1</v>
      </c>
      <c r="X3645" s="3">
        <v>38574.475694444445</v>
      </c>
      <c r="Y3645" t="s">
        <v>9</v>
      </c>
      <c r="Z3645">
        <v>0</v>
      </c>
      <c r="AA3645">
        <v>0</v>
      </c>
      <c r="AB3645" t="s">
        <v>88</v>
      </c>
    </row>
    <row r="3646" spans="1:28" x14ac:dyDescent="0.25">
      <c r="A3646" t="s">
        <v>74</v>
      </c>
      <c r="B3646" t="s">
        <v>75</v>
      </c>
      <c r="C3646">
        <v>53.649500000000003</v>
      </c>
      <c r="D3646">
        <v>9.9618000000000002</v>
      </c>
      <c r="E3646">
        <v>15</v>
      </c>
      <c r="F3646" s="2">
        <v>38575</v>
      </c>
      <c r="N3646" t="s">
        <v>9</v>
      </c>
      <c r="O3646" t="s">
        <v>9</v>
      </c>
      <c r="P3646" s="3">
        <v>38575.5</v>
      </c>
      <c r="Q3646">
        <v>0</v>
      </c>
      <c r="R3646" t="s">
        <v>76</v>
      </c>
      <c r="S3646">
        <v>0</v>
      </c>
      <c r="T3646">
        <v>0</v>
      </c>
      <c r="U3646" t="s">
        <v>9</v>
      </c>
      <c r="V3646" s="3">
        <v>38575.472916666666</v>
      </c>
      <c r="W3646">
        <v>1</v>
      </c>
      <c r="X3646" s="3">
        <v>38575.475694444445</v>
      </c>
      <c r="Y3646" t="s">
        <v>9</v>
      </c>
      <c r="Z3646">
        <v>0</v>
      </c>
      <c r="AA3646">
        <v>0</v>
      </c>
      <c r="AB3646" t="s">
        <v>88</v>
      </c>
    </row>
    <row r="3647" spans="1:28" x14ac:dyDescent="0.25">
      <c r="A3647" t="s">
        <v>74</v>
      </c>
      <c r="B3647" t="s">
        <v>75</v>
      </c>
      <c r="C3647">
        <v>53.649500000000003</v>
      </c>
      <c r="D3647">
        <v>9.9618000000000002</v>
      </c>
      <c r="E3647">
        <v>15</v>
      </c>
      <c r="F3647" s="2">
        <v>38576</v>
      </c>
      <c r="N3647" t="s">
        <v>9</v>
      </c>
      <c r="O3647" t="s">
        <v>9</v>
      </c>
      <c r="P3647" s="3">
        <v>38576.5</v>
      </c>
      <c r="Q3647">
        <v>0</v>
      </c>
      <c r="R3647" t="s">
        <v>76</v>
      </c>
      <c r="S3647">
        <v>0</v>
      </c>
      <c r="T3647">
        <v>0</v>
      </c>
      <c r="U3647" t="s">
        <v>9</v>
      </c>
      <c r="V3647" s="3">
        <v>38576.472916666666</v>
      </c>
      <c r="W3647">
        <v>1</v>
      </c>
      <c r="X3647" s="3">
        <v>38576.475694444445</v>
      </c>
      <c r="Y3647" t="s">
        <v>9</v>
      </c>
      <c r="Z3647">
        <v>0</v>
      </c>
      <c r="AA3647">
        <v>0</v>
      </c>
      <c r="AB3647" t="s">
        <v>88</v>
      </c>
    </row>
    <row r="3648" spans="1:28" x14ac:dyDescent="0.25">
      <c r="A3648" t="s">
        <v>74</v>
      </c>
      <c r="B3648" t="s">
        <v>75</v>
      </c>
      <c r="C3648">
        <v>53.649500000000003</v>
      </c>
      <c r="D3648">
        <v>9.9618000000000002</v>
      </c>
      <c r="E3648">
        <v>15</v>
      </c>
      <c r="F3648" s="2">
        <v>38577</v>
      </c>
      <c r="N3648" t="s">
        <v>9</v>
      </c>
      <c r="O3648" t="s">
        <v>9</v>
      </c>
      <c r="P3648" s="3">
        <v>38577.5</v>
      </c>
      <c r="Q3648">
        <v>0</v>
      </c>
      <c r="R3648" t="s">
        <v>76</v>
      </c>
      <c r="S3648">
        <v>0</v>
      </c>
      <c r="T3648">
        <v>0</v>
      </c>
      <c r="U3648" t="s">
        <v>9</v>
      </c>
      <c r="V3648" s="3">
        <v>38577.472916666666</v>
      </c>
      <c r="W3648">
        <v>1</v>
      </c>
      <c r="X3648" s="3">
        <v>38577.474999999999</v>
      </c>
      <c r="Y3648" t="s">
        <v>9</v>
      </c>
      <c r="Z3648">
        <v>0</v>
      </c>
      <c r="AA3648">
        <v>0</v>
      </c>
      <c r="AB3648" t="s">
        <v>88</v>
      </c>
    </row>
    <row r="3649" spans="1:28" x14ac:dyDescent="0.25">
      <c r="A3649" t="s">
        <v>74</v>
      </c>
      <c r="B3649" t="s">
        <v>75</v>
      </c>
      <c r="C3649">
        <v>53.649500000000003</v>
      </c>
      <c r="D3649">
        <v>9.9618000000000002</v>
      </c>
      <c r="E3649">
        <v>15</v>
      </c>
      <c r="F3649" s="2">
        <v>38578</v>
      </c>
      <c r="G3649" t="s">
        <v>9</v>
      </c>
      <c r="H3649" s="3">
        <v>38578.491666666669</v>
      </c>
      <c r="I3649" s="3">
        <v>38578.464583333334</v>
      </c>
      <c r="J3649">
        <v>17.399999999999999</v>
      </c>
      <c r="K3649" t="s">
        <v>9</v>
      </c>
      <c r="L3649" s="3">
        <v>38578.474999999999</v>
      </c>
      <c r="M3649" t="s">
        <v>9</v>
      </c>
      <c r="N3649" t="s">
        <v>9</v>
      </c>
      <c r="O3649" t="s">
        <v>9</v>
      </c>
      <c r="P3649" s="3">
        <v>38578.491666666669</v>
      </c>
      <c r="Q3649">
        <v>0</v>
      </c>
      <c r="R3649" t="s">
        <v>76</v>
      </c>
      <c r="S3649">
        <v>0</v>
      </c>
      <c r="T3649">
        <v>0</v>
      </c>
      <c r="U3649" t="s">
        <v>9</v>
      </c>
      <c r="V3649" s="3">
        <v>38578.464583333334</v>
      </c>
      <c r="W3649">
        <v>1</v>
      </c>
      <c r="X3649" s="3">
        <v>38578.474999999999</v>
      </c>
      <c r="Y3649" t="s">
        <v>9</v>
      </c>
      <c r="Z3649">
        <v>0</v>
      </c>
      <c r="AA3649">
        <v>0</v>
      </c>
      <c r="AB3649" t="s">
        <v>88</v>
      </c>
    </row>
    <row r="3650" spans="1:28" x14ac:dyDescent="0.25">
      <c r="A3650" t="s">
        <v>74</v>
      </c>
      <c r="B3650" t="s">
        <v>75</v>
      </c>
      <c r="C3650">
        <v>53.649500000000003</v>
      </c>
      <c r="D3650">
        <v>9.9618000000000002</v>
      </c>
      <c r="E3650">
        <v>15</v>
      </c>
      <c r="F3650" s="2">
        <v>38579</v>
      </c>
      <c r="G3650">
        <v>13.5</v>
      </c>
      <c r="H3650" s="3">
        <v>38579.500694444447</v>
      </c>
      <c r="I3650" s="3">
        <v>38579.473611111112</v>
      </c>
      <c r="J3650">
        <v>18.5</v>
      </c>
      <c r="K3650">
        <v>18.5</v>
      </c>
      <c r="L3650" s="3">
        <v>38579.474999999999</v>
      </c>
      <c r="M3650" t="s">
        <v>9</v>
      </c>
      <c r="N3650" t="s">
        <v>9</v>
      </c>
      <c r="O3650" t="s">
        <v>9</v>
      </c>
      <c r="P3650" s="3">
        <v>38579.500694444447</v>
      </c>
      <c r="Q3650">
        <v>0</v>
      </c>
      <c r="R3650" t="s">
        <v>76</v>
      </c>
      <c r="S3650">
        <v>0</v>
      </c>
      <c r="T3650">
        <v>0</v>
      </c>
      <c r="U3650" t="s">
        <v>9</v>
      </c>
      <c r="V3650" s="3">
        <v>38579.473611111112</v>
      </c>
      <c r="W3650">
        <v>1</v>
      </c>
      <c r="X3650" s="3">
        <v>38579.474999999999</v>
      </c>
      <c r="Y3650" t="s">
        <v>9</v>
      </c>
      <c r="Z3650">
        <v>0</v>
      </c>
      <c r="AA3650">
        <v>0</v>
      </c>
      <c r="AB3650" t="s">
        <v>88</v>
      </c>
    </row>
    <row r="3651" spans="1:28" x14ac:dyDescent="0.25">
      <c r="A3651" t="s">
        <v>74</v>
      </c>
      <c r="B3651" t="s">
        <v>75</v>
      </c>
      <c r="C3651">
        <v>53.649500000000003</v>
      </c>
      <c r="D3651">
        <v>9.9618000000000002</v>
      </c>
      <c r="E3651">
        <v>15</v>
      </c>
      <c r="F3651" s="2">
        <v>38580</v>
      </c>
      <c r="G3651">
        <v>11.5</v>
      </c>
      <c r="H3651" s="3">
        <v>38580.5</v>
      </c>
      <c r="I3651" s="3">
        <v>38580.472916666666</v>
      </c>
      <c r="J3651">
        <v>17.3</v>
      </c>
      <c r="K3651">
        <v>21.2</v>
      </c>
      <c r="L3651" s="3">
        <v>38580.474999999999</v>
      </c>
      <c r="M3651" t="s">
        <v>9</v>
      </c>
      <c r="N3651" t="s">
        <v>9</v>
      </c>
      <c r="O3651" t="s">
        <v>9</v>
      </c>
      <c r="P3651" s="3">
        <v>38580.5</v>
      </c>
      <c r="Q3651">
        <v>0</v>
      </c>
      <c r="R3651" t="s">
        <v>76</v>
      </c>
      <c r="S3651">
        <v>0</v>
      </c>
      <c r="T3651">
        <v>0</v>
      </c>
      <c r="U3651" t="s">
        <v>9</v>
      </c>
      <c r="V3651" s="3">
        <v>38580.472916666666</v>
      </c>
      <c r="W3651">
        <v>1</v>
      </c>
      <c r="X3651" s="3">
        <v>38580.474999999999</v>
      </c>
      <c r="Y3651" t="s">
        <v>9</v>
      </c>
      <c r="Z3651">
        <v>0</v>
      </c>
      <c r="AA3651">
        <v>0</v>
      </c>
      <c r="AB3651" t="s">
        <v>88</v>
      </c>
    </row>
    <row r="3652" spans="1:28" x14ac:dyDescent="0.25">
      <c r="A3652" t="s">
        <v>74</v>
      </c>
      <c r="B3652" t="s">
        <v>75</v>
      </c>
      <c r="C3652">
        <v>53.649500000000003</v>
      </c>
      <c r="D3652">
        <v>9.9618000000000002</v>
      </c>
      <c r="E3652">
        <v>15</v>
      </c>
      <c r="F3652" s="2">
        <v>38581</v>
      </c>
      <c r="G3652">
        <v>12.4</v>
      </c>
      <c r="H3652" s="3">
        <v>38581.5</v>
      </c>
      <c r="I3652" s="3">
        <v>38581.472916666666</v>
      </c>
      <c r="J3652">
        <v>19.3</v>
      </c>
      <c r="K3652">
        <v>19.3</v>
      </c>
      <c r="L3652" s="3">
        <v>38581.474999999999</v>
      </c>
      <c r="M3652" t="s">
        <v>9</v>
      </c>
      <c r="N3652" t="s">
        <v>9</v>
      </c>
      <c r="O3652" t="s">
        <v>9</v>
      </c>
      <c r="P3652" s="3">
        <v>38581.5</v>
      </c>
      <c r="Q3652">
        <v>0</v>
      </c>
      <c r="R3652" t="s">
        <v>76</v>
      </c>
      <c r="S3652">
        <v>0</v>
      </c>
      <c r="T3652">
        <v>0</v>
      </c>
      <c r="U3652" t="s">
        <v>9</v>
      </c>
      <c r="V3652" s="3">
        <v>38581.472916666666</v>
      </c>
      <c r="W3652">
        <v>1</v>
      </c>
      <c r="X3652" s="3">
        <v>38581.474999999999</v>
      </c>
      <c r="Y3652" t="s">
        <v>9</v>
      </c>
      <c r="Z3652">
        <v>0</v>
      </c>
      <c r="AA3652">
        <v>0</v>
      </c>
      <c r="AB3652" t="s">
        <v>88</v>
      </c>
    </row>
    <row r="3653" spans="1:28" x14ac:dyDescent="0.25">
      <c r="A3653" t="s">
        <v>74</v>
      </c>
      <c r="B3653" t="s">
        <v>75</v>
      </c>
      <c r="C3653">
        <v>53.649500000000003</v>
      </c>
      <c r="D3653">
        <v>9.9618000000000002</v>
      </c>
      <c r="E3653">
        <v>15</v>
      </c>
      <c r="F3653" s="2">
        <v>38582</v>
      </c>
      <c r="G3653">
        <v>10.8</v>
      </c>
      <c r="H3653" s="3">
        <v>38582.5</v>
      </c>
      <c r="I3653" s="3">
        <v>38582.472916666666</v>
      </c>
      <c r="J3653">
        <v>22.3</v>
      </c>
      <c r="K3653">
        <v>22.3</v>
      </c>
      <c r="L3653" s="3">
        <v>38582.474305555559</v>
      </c>
      <c r="M3653" t="s">
        <v>9</v>
      </c>
      <c r="N3653" t="s">
        <v>9</v>
      </c>
      <c r="O3653" t="s">
        <v>9</v>
      </c>
      <c r="P3653" s="3">
        <v>38582.5</v>
      </c>
      <c r="Q3653">
        <v>0</v>
      </c>
      <c r="R3653" t="s">
        <v>76</v>
      </c>
      <c r="S3653">
        <v>0</v>
      </c>
      <c r="T3653">
        <v>0</v>
      </c>
      <c r="U3653" t="s">
        <v>9</v>
      </c>
      <c r="V3653" s="3">
        <v>38582.472916666666</v>
      </c>
      <c r="W3653">
        <v>1</v>
      </c>
      <c r="X3653" s="3">
        <v>38582.474305555559</v>
      </c>
      <c r="Y3653" t="s">
        <v>9</v>
      </c>
      <c r="Z3653">
        <v>0</v>
      </c>
      <c r="AA3653">
        <v>0</v>
      </c>
      <c r="AB3653" t="s">
        <v>88</v>
      </c>
    </row>
    <row r="3654" spans="1:28" x14ac:dyDescent="0.25">
      <c r="A3654" t="s">
        <v>74</v>
      </c>
      <c r="B3654" t="s">
        <v>75</v>
      </c>
      <c r="C3654">
        <v>53.649500000000003</v>
      </c>
      <c r="D3654">
        <v>9.9618000000000002</v>
      </c>
      <c r="E3654">
        <v>15</v>
      </c>
      <c r="F3654" s="2">
        <v>38583</v>
      </c>
      <c r="G3654">
        <v>14.2</v>
      </c>
      <c r="H3654" s="3">
        <v>38583.5</v>
      </c>
      <c r="I3654" s="3">
        <v>38583.472916666666</v>
      </c>
      <c r="J3654">
        <v>24.6</v>
      </c>
      <c r="K3654">
        <v>24.8</v>
      </c>
      <c r="L3654" s="3">
        <v>38583.474305555559</v>
      </c>
      <c r="M3654" t="s">
        <v>9</v>
      </c>
      <c r="N3654" t="s">
        <v>9</v>
      </c>
      <c r="O3654" t="s">
        <v>9</v>
      </c>
      <c r="P3654" s="3">
        <v>38583.5</v>
      </c>
      <c r="Q3654">
        <v>0</v>
      </c>
      <c r="R3654" t="s">
        <v>76</v>
      </c>
      <c r="S3654">
        <v>0</v>
      </c>
      <c r="T3654">
        <v>0</v>
      </c>
      <c r="U3654" t="s">
        <v>9</v>
      </c>
      <c r="V3654" s="3">
        <v>38583.472916666666</v>
      </c>
      <c r="W3654">
        <v>1</v>
      </c>
      <c r="X3654" s="3">
        <v>38583.474305555559</v>
      </c>
      <c r="Y3654" t="s">
        <v>9</v>
      </c>
      <c r="Z3654">
        <v>0</v>
      </c>
      <c r="AA3654">
        <v>0</v>
      </c>
      <c r="AB3654" t="s">
        <v>88</v>
      </c>
    </row>
    <row r="3655" spans="1:28" x14ac:dyDescent="0.25">
      <c r="A3655" t="s">
        <v>74</v>
      </c>
      <c r="B3655" t="s">
        <v>75</v>
      </c>
      <c r="C3655">
        <v>53.649500000000003</v>
      </c>
      <c r="D3655">
        <v>9.9618000000000002</v>
      </c>
      <c r="E3655">
        <v>15</v>
      </c>
      <c r="F3655" s="2">
        <v>38584</v>
      </c>
      <c r="G3655">
        <v>14.7</v>
      </c>
      <c r="H3655" s="3">
        <v>38584.5</v>
      </c>
      <c r="I3655" s="3">
        <v>38584.472916666666</v>
      </c>
      <c r="J3655">
        <v>21.7</v>
      </c>
      <c r="K3655">
        <v>27.5</v>
      </c>
      <c r="L3655" s="3">
        <v>38584.474305555559</v>
      </c>
      <c r="M3655" t="s">
        <v>9</v>
      </c>
      <c r="N3655" t="s">
        <v>9</v>
      </c>
      <c r="O3655" t="s">
        <v>9</v>
      </c>
      <c r="P3655" s="3">
        <v>38584.5</v>
      </c>
      <c r="Q3655">
        <v>0</v>
      </c>
      <c r="R3655" t="s">
        <v>76</v>
      </c>
      <c r="S3655">
        <v>0</v>
      </c>
      <c r="T3655">
        <v>0</v>
      </c>
      <c r="U3655" t="s">
        <v>9</v>
      </c>
      <c r="V3655" s="3">
        <v>38584.472916666666</v>
      </c>
      <c r="W3655">
        <v>1</v>
      </c>
      <c r="X3655" s="3">
        <v>38584.474305555559</v>
      </c>
      <c r="Y3655" t="s">
        <v>9</v>
      </c>
      <c r="Z3655">
        <v>0</v>
      </c>
      <c r="AA3655">
        <v>0</v>
      </c>
      <c r="AB3655" t="s">
        <v>88</v>
      </c>
    </row>
    <row r="3656" spans="1:28" x14ac:dyDescent="0.25">
      <c r="A3656" t="s">
        <v>74</v>
      </c>
      <c r="B3656" t="s">
        <v>75</v>
      </c>
      <c r="C3656">
        <v>53.649500000000003</v>
      </c>
      <c r="D3656">
        <v>9.9618000000000002</v>
      </c>
      <c r="E3656">
        <v>15</v>
      </c>
      <c r="F3656" s="2">
        <v>38585</v>
      </c>
      <c r="G3656">
        <v>15.8</v>
      </c>
      <c r="H3656" s="3">
        <v>38585.5</v>
      </c>
      <c r="I3656" s="3">
        <v>38585.472916666666</v>
      </c>
      <c r="J3656">
        <v>21.6</v>
      </c>
      <c r="K3656">
        <v>25.1</v>
      </c>
      <c r="L3656" s="3">
        <v>38585.474305555559</v>
      </c>
      <c r="M3656" t="s">
        <v>9</v>
      </c>
      <c r="N3656" t="s">
        <v>9</v>
      </c>
      <c r="O3656" t="s">
        <v>9</v>
      </c>
      <c r="P3656" s="3">
        <v>38585.5</v>
      </c>
      <c r="Q3656">
        <v>0</v>
      </c>
      <c r="R3656" t="s">
        <v>76</v>
      </c>
      <c r="S3656">
        <v>0</v>
      </c>
      <c r="T3656">
        <v>0</v>
      </c>
      <c r="U3656" t="s">
        <v>9</v>
      </c>
      <c r="V3656" s="3">
        <v>38585.472916666666</v>
      </c>
      <c r="W3656">
        <v>1</v>
      </c>
      <c r="X3656" s="3">
        <v>38585.474305555559</v>
      </c>
      <c r="Y3656" t="s">
        <v>9</v>
      </c>
      <c r="Z3656">
        <v>0</v>
      </c>
      <c r="AA3656">
        <v>0</v>
      </c>
      <c r="AB3656" t="s">
        <v>88</v>
      </c>
    </row>
    <row r="3657" spans="1:28" x14ac:dyDescent="0.25">
      <c r="A3657" t="s">
        <v>74</v>
      </c>
      <c r="B3657" t="s">
        <v>75</v>
      </c>
      <c r="C3657">
        <v>53.649500000000003</v>
      </c>
      <c r="D3657">
        <v>9.9618000000000002</v>
      </c>
      <c r="E3657">
        <v>15</v>
      </c>
      <c r="F3657" s="2">
        <v>38586</v>
      </c>
      <c r="G3657">
        <v>16.100000000000001</v>
      </c>
      <c r="H3657" s="3">
        <v>38586.5</v>
      </c>
      <c r="I3657" s="3">
        <v>38586.472916666666</v>
      </c>
      <c r="J3657">
        <v>22.8</v>
      </c>
      <c r="K3657">
        <v>24.1</v>
      </c>
      <c r="L3657" s="3">
        <v>38586.474305555559</v>
      </c>
      <c r="M3657" t="s">
        <v>9</v>
      </c>
      <c r="N3657" t="s">
        <v>9</v>
      </c>
      <c r="O3657" t="s">
        <v>9</v>
      </c>
      <c r="P3657" s="3">
        <v>38586.5</v>
      </c>
      <c r="Q3657">
        <v>0</v>
      </c>
      <c r="R3657" t="s">
        <v>76</v>
      </c>
      <c r="S3657">
        <v>0</v>
      </c>
      <c r="T3657">
        <v>0</v>
      </c>
      <c r="U3657" t="s">
        <v>9</v>
      </c>
      <c r="V3657" s="3">
        <v>38586.472916666666</v>
      </c>
      <c r="W3657">
        <v>1</v>
      </c>
      <c r="X3657" s="3">
        <v>38586.474305555559</v>
      </c>
      <c r="Y3657" t="s">
        <v>9</v>
      </c>
      <c r="Z3657">
        <v>0</v>
      </c>
      <c r="AA3657">
        <v>0</v>
      </c>
      <c r="AB3657" t="s">
        <v>88</v>
      </c>
    </row>
    <row r="3658" spans="1:28" x14ac:dyDescent="0.25">
      <c r="A3658" t="s">
        <v>74</v>
      </c>
      <c r="B3658" t="s">
        <v>75</v>
      </c>
      <c r="C3658">
        <v>53.649500000000003</v>
      </c>
      <c r="D3658">
        <v>9.9618000000000002</v>
      </c>
      <c r="E3658">
        <v>15</v>
      </c>
      <c r="F3658" s="2">
        <v>38587</v>
      </c>
      <c r="G3658">
        <v>16.5</v>
      </c>
      <c r="H3658" s="3">
        <v>38587.5</v>
      </c>
      <c r="I3658" s="3">
        <v>38587.472916666666</v>
      </c>
      <c r="J3658">
        <v>17.600000000000001</v>
      </c>
      <c r="K3658">
        <v>26.2</v>
      </c>
      <c r="L3658" s="3">
        <v>38587.473611111112</v>
      </c>
      <c r="M3658" t="s">
        <v>9</v>
      </c>
      <c r="N3658" t="s">
        <v>9</v>
      </c>
      <c r="O3658" t="s">
        <v>9</v>
      </c>
      <c r="P3658" s="3">
        <v>38587.5</v>
      </c>
      <c r="Q3658">
        <v>0</v>
      </c>
      <c r="R3658" t="s">
        <v>76</v>
      </c>
      <c r="S3658">
        <v>0</v>
      </c>
      <c r="T3658">
        <v>0</v>
      </c>
      <c r="U3658" t="s">
        <v>9</v>
      </c>
      <c r="V3658" s="3">
        <v>38587.472916666666</v>
      </c>
      <c r="W3658">
        <v>1</v>
      </c>
      <c r="X3658" s="3">
        <v>38587.473611111112</v>
      </c>
      <c r="Y3658" t="s">
        <v>9</v>
      </c>
      <c r="Z3658">
        <v>0</v>
      </c>
      <c r="AA3658">
        <v>0</v>
      </c>
      <c r="AB3658" t="s">
        <v>88</v>
      </c>
    </row>
    <row r="3659" spans="1:28" x14ac:dyDescent="0.25">
      <c r="A3659" t="s">
        <v>74</v>
      </c>
      <c r="B3659" t="s">
        <v>75</v>
      </c>
      <c r="C3659">
        <v>53.649500000000003</v>
      </c>
      <c r="D3659">
        <v>9.9618000000000002</v>
      </c>
      <c r="E3659">
        <v>15</v>
      </c>
      <c r="F3659" s="2">
        <v>38588</v>
      </c>
      <c r="G3659">
        <v>9.9</v>
      </c>
      <c r="H3659" s="3">
        <v>38588.5</v>
      </c>
      <c r="I3659" s="3">
        <v>38588.472916666666</v>
      </c>
      <c r="J3659">
        <v>18.5</v>
      </c>
      <c r="K3659">
        <v>18.5</v>
      </c>
      <c r="L3659" s="3">
        <v>38588.473611111112</v>
      </c>
      <c r="M3659" t="s">
        <v>9</v>
      </c>
      <c r="N3659" t="s">
        <v>9</v>
      </c>
      <c r="O3659" t="s">
        <v>9</v>
      </c>
      <c r="P3659" s="3">
        <v>38588.5</v>
      </c>
      <c r="Q3659">
        <v>0</v>
      </c>
      <c r="R3659" t="s">
        <v>76</v>
      </c>
      <c r="S3659">
        <v>0</v>
      </c>
      <c r="T3659">
        <v>0</v>
      </c>
      <c r="U3659" t="s">
        <v>9</v>
      </c>
      <c r="V3659" s="3">
        <v>38588.472916666666</v>
      </c>
      <c r="W3659">
        <v>1</v>
      </c>
      <c r="X3659" s="3">
        <v>38588.473611111112</v>
      </c>
      <c r="Y3659" t="s">
        <v>9</v>
      </c>
      <c r="Z3659">
        <v>0</v>
      </c>
      <c r="AA3659">
        <v>0</v>
      </c>
      <c r="AB3659" t="s">
        <v>88</v>
      </c>
    </row>
    <row r="3660" spans="1:28" x14ac:dyDescent="0.25">
      <c r="A3660" t="s">
        <v>74</v>
      </c>
      <c r="B3660" t="s">
        <v>75</v>
      </c>
      <c r="C3660">
        <v>53.649500000000003</v>
      </c>
      <c r="D3660">
        <v>9.9618000000000002</v>
      </c>
      <c r="E3660">
        <v>15</v>
      </c>
      <c r="F3660" s="2">
        <v>38589</v>
      </c>
      <c r="G3660">
        <v>14</v>
      </c>
      <c r="H3660" s="3">
        <v>38589.5</v>
      </c>
      <c r="I3660" s="3">
        <v>38589.472916666666</v>
      </c>
      <c r="J3660">
        <v>16.8</v>
      </c>
      <c r="K3660">
        <v>20.7</v>
      </c>
      <c r="L3660" s="3">
        <v>38589.473611111112</v>
      </c>
      <c r="M3660" t="s">
        <v>9</v>
      </c>
      <c r="N3660" t="s">
        <v>9</v>
      </c>
      <c r="O3660" t="s">
        <v>9</v>
      </c>
      <c r="P3660" s="3">
        <v>38589.5</v>
      </c>
      <c r="Q3660">
        <v>0</v>
      </c>
      <c r="R3660" t="s">
        <v>76</v>
      </c>
      <c r="S3660">
        <v>0</v>
      </c>
      <c r="T3660">
        <v>0</v>
      </c>
      <c r="U3660" t="s">
        <v>9</v>
      </c>
      <c r="V3660" s="3">
        <v>38589.472916666666</v>
      </c>
      <c r="W3660">
        <v>1</v>
      </c>
      <c r="X3660" s="3">
        <v>38589.473611111112</v>
      </c>
      <c r="Y3660" t="s">
        <v>9</v>
      </c>
      <c r="Z3660">
        <v>0</v>
      </c>
      <c r="AA3660">
        <v>0</v>
      </c>
      <c r="AB3660" t="s">
        <v>88</v>
      </c>
    </row>
    <row r="3661" spans="1:28" x14ac:dyDescent="0.25">
      <c r="A3661" t="s">
        <v>74</v>
      </c>
      <c r="B3661" t="s">
        <v>75</v>
      </c>
      <c r="C3661">
        <v>53.649500000000003</v>
      </c>
      <c r="D3661">
        <v>9.9618000000000002</v>
      </c>
      <c r="E3661">
        <v>15</v>
      </c>
      <c r="F3661" s="2">
        <v>38590</v>
      </c>
      <c r="G3661">
        <v>10.1</v>
      </c>
      <c r="H3661" s="3">
        <v>38590.5</v>
      </c>
      <c r="I3661" s="3">
        <v>38590.472916666666</v>
      </c>
      <c r="J3661">
        <v>16.100000000000001</v>
      </c>
      <c r="K3661">
        <v>16.8</v>
      </c>
      <c r="L3661" s="3">
        <v>38590.472916666666</v>
      </c>
      <c r="M3661" t="s">
        <v>89</v>
      </c>
      <c r="N3661" t="s">
        <v>9</v>
      </c>
      <c r="O3661" t="s">
        <v>9</v>
      </c>
      <c r="P3661" s="3">
        <v>38590.5</v>
      </c>
      <c r="Q3661">
        <v>0</v>
      </c>
      <c r="R3661" t="s">
        <v>76</v>
      </c>
      <c r="S3661">
        <v>0</v>
      </c>
      <c r="T3661">
        <v>0</v>
      </c>
      <c r="U3661" t="s">
        <v>9</v>
      </c>
      <c r="V3661" s="3">
        <v>38590.472916666666</v>
      </c>
      <c r="W3661">
        <v>1</v>
      </c>
      <c r="X3661" s="3">
        <v>38590.472916666666</v>
      </c>
      <c r="Y3661" t="s">
        <v>9</v>
      </c>
      <c r="Z3661">
        <v>0</v>
      </c>
      <c r="AA3661">
        <v>0</v>
      </c>
      <c r="AB3661" t="s">
        <v>88</v>
      </c>
    </row>
    <row r="3662" spans="1:28" x14ac:dyDescent="0.25">
      <c r="A3662" t="s">
        <v>74</v>
      </c>
      <c r="B3662" t="s">
        <v>75</v>
      </c>
      <c r="C3662">
        <v>53.649500000000003</v>
      </c>
      <c r="D3662">
        <v>9.9618000000000002</v>
      </c>
      <c r="E3662">
        <v>15</v>
      </c>
      <c r="F3662" s="2">
        <v>38591</v>
      </c>
      <c r="G3662">
        <v>9.6</v>
      </c>
      <c r="H3662" s="3">
        <v>38591.50277777778</v>
      </c>
      <c r="I3662" s="3">
        <v>38591.475694444445</v>
      </c>
      <c r="J3662">
        <v>17.600000000000001</v>
      </c>
      <c r="K3662">
        <v>17.600000000000001</v>
      </c>
      <c r="L3662" s="3">
        <v>38591.472916666666</v>
      </c>
      <c r="M3662" t="s">
        <v>9</v>
      </c>
      <c r="N3662" t="s">
        <v>9</v>
      </c>
      <c r="O3662" t="s">
        <v>9</v>
      </c>
      <c r="P3662" s="3">
        <v>38591.50277777778</v>
      </c>
      <c r="Q3662">
        <v>0</v>
      </c>
      <c r="R3662" t="s">
        <v>76</v>
      </c>
      <c r="S3662">
        <v>0</v>
      </c>
      <c r="T3662">
        <v>0</v>
      </c>
      <c r="U3662" t="s">
        <v>9</v>
      </c>
      <c r="V3662" s="3">
        <v>38591.475694444445</v>
      </c>
      <c r="W3662">
        <v>1</v>
      </c>
      <c r="X3662" s="3">
        <v>38591.472916666666</v>
      </c>
      <c r="Y3662" t="s">
        <v>9</v>
      </c>
      <c r="Z3662">
        <v>0</v>
      </c>
      <c r="AA3662">
        <v>0</v>
      </c>
      <c r="AB3662" t="s">
        <v>88</v>
      </c>
    </row>
    <row r="3663" spans="1:28" x14ac:dyDescent="0.25">
      <c r="A3663" t="s">
        <v>74</v>
      </c>
      <c r="B3663" t="s">
        <v>75</v>
      </c>
      <c r="C3663">
        <v>53.649500000000003</v>
      </c>
      <c r="D3663">
        <v>9.9618000000000002</v>
      </c>
      <c r="E3663">
        <v>15</v>
      </c>
      <c r="F3663" s="2">
        <v>38592</v>
      </c>
      <c r="G3663">
        <v>10</v>
      </c>
      <c r="H3663" s="3">
        <v>38592.50277777778</v>
      </c>
      <c r="I3663" s="3">
        <v>38592.475694444445</v>
      </c>
      <c r="J3663">
        <v>19.3</v>
      </c>
      <c r="K3663">
        <v>20.2</v>
      </c>
      <c r="L3663" s="3">
        <v>38592.472916666666</v>
      </c>
      <c r="M3663" t="s">
        <v>9</v>
      </c>
      <c r="N3663" t="s">
        <v>9</v>
      </c>
      <c r="O3663" t="s">
        <v>9</v>
      </c>
      <c r="P3663" s="3">
        <v>38592.50277777778</v>
      </c>
      <c r="Q3663">
        <v>0</v>
      </c>
      <c r="R3663" t="s">
        <v>76</v>
      </c>
      <c r="S3663">
        <v>0</v>
      </c>
      <c r="T3663">
        <v>0</v>
      </c>
      <c r="U3663" t="s">
        <v>9</v>
      </c>
      <c r="V3663" s="3">
        <v>38592.475694444445</v>
      </c>
      <c r="W3663">
        <v>1</v>
      </c>
      <c r="X3663" s="3">
        <v>38592.472916666666</v>
      </c>
      <c r="Y3663" t="s">
        <v>9</v>
      </c>
      <c r="Z3663">
        <v>0</v>
      </c>
      <c r="AA3663">
        <v>0</v>
      </c>
      <c r="AB3663" t="s">
        <v>88</v>
      </c>
    </row>
    <row r="3664" spans="1:28" x14ac:dyDescent="0.25">
      <c r="A3664" t="s">
        <v>74</v>
      </c>
      <c r="B3664" t="s">
        <v>75</v>
      </c>
      <c r="C3664">
        <v>53.649500000000003</v>
      </c>
      <c r="D3664">
        <v>9.9618000000000002</v>
      </c>
      <c r="E3664">
        <v>15</v>
      </c>
      <c r="F3664" s="2">
        <v>38593</v>
      </c>
      <c r="G3664">
        <v>13.2</v>
      </c>
      <c r="H3664" s="3">
        <v>38593.50277777778</v>
      </c>
      <c r="I3664" s="3">
        <v>38593.475694444445</v>
      </c>
      <c r="J3664">
        <v>22.2</v>
      </c>
      <c r="K3664">
        <v>22.2</v>
      </c>
      <c r="L3664" s="3">
        <v>38593.472916666666</v>
      </c>
      <c r="M3664" t="s">
        <v>9</v>
      </c>
      <c r="N3664" t="s">
        <v>9</v>
      </c>
      <c r="O3664" t="s">
        <v>9</v>
      </c>
      <c r="P3664" s="3">
        <v>38593.50277777778</v>
      </c>
      <c r="Q3664">
        <v>0</v>
      </c>
      <c r="R3664" t="s">
        <v>76</v>
      </c>
      <c r="S3664">
        <v>0</v>
      </c>
      <c r="T3664">
        <v>0</v>
      </c>
      <c r="U3664" t="s">
        <v>9</v>
      </c>
      <c r="V3664" s="3">
        <v>38593.475694444445</v>
      </c>
      <c r="W3664">
        <v>1</v>
      </c>
      <c r="X3664" s="3">
        <v>38593.472916666666</v>
      </c>
      <c r="Y3664" t="s">
        <v>9</v>
      </c>
      <c r="Z3664">
        <v>0</v>
      </c>
      <c r="AA3664">
        <v>0</v>
      </c>
      <c r="AB3664" t="s">
        <v>88</v>
      </c>
    </row>
    <row r="3665" spans="1:28" x14ac:dyDescent="0.25">
      <c r="A3665" t="s">
        <v>74</v>
      </c>
      <c r="B3665" t="s">
        <v>75</v>
      </c>
      <c r="C3665">
        <v>53.649500000000003</v>
      </c>
      <c r="D3665">
        <v>9.9618000000000002</v>
      </c>
      <c r="E3665">
        <v>15</v>
      </c>
      <c r="F3665" s="2">
        <v>38594</v>
      </c>
      <c r="G3665">
        <v>10</v>
      </c>
      <c r="H3665" s="3">
        <v>38594.47152777778</v>
      </c>
      <c r="I3665" s="3">
        <v>38594.444444444445</v>
      </c>
      <c r="J3665">
        <v>19.5</v>
      </c>
      <c r="K3665">
        <v>21</v>
      </c>
      <c r="L3665" s="3">
        <v>38594.472222222219</v>
      </c>
      <c r="M3665" t="s">
        <v>9</v>
      </c>
      <c r="N3665" t="s">
        <v>9</v>
      </c>
      <c r="O3665" t="s">
        <v>9</v>
      </c>
      <c r="P3665" s="3">
        <v>38594.50277777778</v>
      </c>
      <c r="Q3665">
        <v>0</v>
      </c>
      <c r="R3665" t="s">
        <v>76</v>
      </c>
      <c r="S3665">
        <v>0</v>
      </c>
      <c r="T3665">
        <v>0</v>
      </c>
      <c r="U3665" t="s">
        <v>9</v>
      </c>
      <c r="V3665" s="3">
        <v>38594.475694444445</v>
      </c>
      <c r="W3665">
        <v>1</v>
      </c>
      <c r="X3665" s="3">
        <v>38594.472222222219</v>
      </c>
      <c r="Y3665" t="s">
        <v>9</v>
      </c>
      <c r="Z3665">
        <v>0</v>
      </c>
      <c r="AA3665">
        <v>0</v>
      </c>
      <c r="AB3665" t="s">
        <v>88</v>
      </c>
    </row>
    <row r="3666" spans="1:28" x14ac:dyDescent="0.25">
      <c r="A3666" t="s">
        <v>74</v>
      </c>
      <c r="B3666" t="s">
        <v>75</v>
      </c>
      <c r="C3666">
        <v>53.649500000000003</v>
      </c>
      <c r="D3666">
        <v>9.9618000000000002</v>
      </c>
      <c r="E3666">
        <v>15</v>
      </c>
      <c r="F3666" s="2">
        <v>38595</v>
      </c>
      <c r="G3666">
        <v>13</v>
      </c>
      <c r="H3666" s="3">
        <v>38595.474999999999</v>
      </c>
      <c r="I3666" s="3">
        <v>38595.447916666664</v>
      </c>
      <c r="J3666">
        <v>22</v>
      </c>
      <c r="K3666">
        <v>22</v>
      </c>
      <c r="L3666" s="3">
        <v>38595.472222222219</v>
      </c>
      <c r="M3666" t="s">
        <v>9</v>
      </c>
      <c r="N3666" t="s">
        <v>9</v>
      </c>
      <c r="O3666" t="s">
        <v>9</v>
      </c>
      <c r="P3666" s="3">
        <v>38595.513194444444</v>
      </c>
      <c r="Q3666">
        <v>0</v>
      </c>
      <c r="R3666" t="s">
        <v>76</v>
      </c>
      <c r="S3666">
        <v>0</v>
      </c>
      <c r="T3666">
        <v>0</v>
      </c>
      <c r="U3666" t="s">
        <v>9</v>
      </c>
      <c r="V3666" s="3">
        <v>38595.486111111109</v>
      </c>
      <c r="W3666">
        <v>1</v>
      </c>
      <c r="X3666" s="3">
        <v>38595.472222222219</v>
      </c>
      <c r="Y3666" t="s">
        <v>9</v>
      </c>
      <c r="Z3666">
        <v>0</v>
      </c>
      <c r="AA3666">
        <v>0</v>
      </c>
      <c r="AB3666" t="s">
        <v>88</v>
      </c>
    </row>
    <row r="3667" spans="1:28" x14ac:dyDescent="0.25">
      <c r="A3667" t="s">
        <v>74</v>
      </c>
      <c r="B3667" t="s">
        <v>75</v>
      </c>
      <c r="C3667">
        <v>53.649500000000003</v>
      </c>
      <c r="D3667">
        <v>9.9618000000000002</v>
      </c>
      <c r="E3667">
        <v>15</v>
      </c>
      <c r="F3667" s="2">
        <v>38596</v>
      </c>
      <c r="G3667">
        <v>16.100000000000001</v>
      </c>
      <c r="H3667" s="3">
        <v>38596.513194444444</v>
      </c>
      <c r="I3667" s="3">
        <v>38596.486111111109</v>
      </c>
      <c r="J3667">
        <v>24.3</v>
      </c>
      <c r="K3667">
        <v>25.2</v>
      </c>
      <c r="L3667" s="3">
        <v>38596.472222222219</v>
      </c>
      <c r="M3667" t="s">
        <v>9</v>
      </c>
      <c r="N3667" t="s">
        <v>9</v>
      </c>
      <c r="O3667" t="s">
        <v>9</v>
      </c>
      <c r="P3667" s="3">
        <v>38596.513194444444</v>
      </c>
      <c r="Q3667">
        <v>0</v>
      </c>
      <c r="R3667" t="s">
        <v>76</v>
      </c>
      <c r="S3667">
        <v>0</v>
      </c>
      <c r="T3667">
        <v>0</v>
      </c>
      <c r="U3667" t="s">
        <v>9</v>
      </c>
      <c r="V3667" s="3">
        <v>38596.486111111109</v>
      </c>
      <c r="W3667">
        <v>1</v>
      </c>
      <c r="X3667" s="3">
        <v>38596.472222222219</v>
      </c>
      <c r="Y3667" t="s">
        <v>9</v>
      </c>
      <c r="Z3667">
        <v>0</v>
      </c>
      <c r="AA3667">
        <v>0</v>
      </c>
      <c r="AB3667" t="s">
        <v>88</v>
      </c>
    </row>
    <row r="3668" spans="1:28" x14ac:dyDescent="0.25">
      <c r="A3668" t="s">
        <v>74</v>
      </c>
      <c r="B3668" t="s">
        <v>75</v>
      </c>
      <c r="C3668">
        <v>53.649500000000003</v>
      </c>
      <c r="D3668">
        <v>9.9618000000000002</v>
      </c>
      <c r="E3668">
        <v>15</v>
      </c>
      <c r="F3668" s="2">
        <v>38597</v>
      </c>
      <c r="G3668">
        <v>17.3</v>
      </c>
      <c r="H3668" s="3">
        <v>38597.48541666667</v>
      </c>
      <c r="I3668" s="3">
        <v>38597.458333333336</v>
      </c>
      <c r="J3668">
        <v>21.3</v>
      </c>
      <c r="K3668">
        <v>30.1</v>
      </c>
      <c r="L3668" s="3">
        <v>38597.47152777778</v>
      </c>
      <c r="M3668" t="s">
        <v>9</v>
      </c>
      <c r="N3668" t="s">
        <v>9</v>
      </c>
      <c r="O3668" t="s">
        <v>9</v>
      </c>
      <c r="P3668" s="3">
        <v>38597.512499999997</v>
      </c>
      <c r="Q3668">
        <v>0</v>
      </c>
      <c r="R3668" t="s">
        <v>76</v>
      </c>
      <c r="S3668">
        <v>0</v>
      </c>
      <c r="T3668">
        <v>0</v>
      </c>
      <c r="U3668" t="s">
        <v>9</v>
      </c>
      <c r="V3668" s="3">
        <v>38597.48541666667</v>
      </c>
      <c r="W3668">
        <v>1</v>
      </c>
      <c r="X3668" s="3">
        <v>38597.47152777778</v>
      </c>
      <c r="Y3668" t="s">
        <v>9</v>
      </c>
      <c r="Z3668">
        <v>0</v>
      </c>
      <c r="AA3668">
        <v>0</v>
      </c>
      <c r="AB3668" t="s">
        <v>88</v>
      </c>
    </row>
    <row r="3669" spans="1:28" x14ac:dyDescent="0.25">
      <c r="A3669" t="s">
        <v>74</v>
      </c>
      <c r="B3669" t="s">
        <v>75</v>
      </c>
      <c r="C3669">
        <v>53.649500000000003</v>
      </c>
      <c r="D3669">
        <v>9.9618000000000002</v>
      </c>
      <c r="E3669">
        <v>15</v>
      </c>
      <c r="F3669" s="2">
        <v>38598</v>
      </c>
      <c r="G3669">
        <v>12.6</v>
      </c>
      <c r="H3669" s="3">
        <v>38598.48541666667</v>
      </c>
      <c r="I3669" s="3">
        <v>38598.458333333336</v>
      </c>
      <c r="J3669">
        <v>25</v>
      </c>
      <c r="K3669">
        <v>25</v>
      </c>
      <c r="L3669" s="3">
        <v>38598.47152777778</v>
      </c>
      <c r="M3669" t="s">
        <v>9</v>
      </c>
      <c r="N3669" t="s">
        <v>9</v>
      </c>
      <c r="O3669" t="s">
        <v>9</v>
      </c>
      <c r="P3669" s="3">
        <v>38598.512499999997</v>
      </c>
      <c r="Q3669">
        <v>0</v>
      </c>
      <c r="R3669" t="s">
        <v>76</v>
      </c>
      <c r="S3669">
        <v>0</v>
      </c>
      <c r="T3669">
        <v>0</v>
      </c>
      <c r="U3669" t="s">
        <v>9</v>
      </c>
      <c r="V3669" s="3">
        <v>38598.48541666667</v>
      </c>
      <c r="W3669">
        <v>1</v>
      </c>
      <c r="X3669" s="3">
        <v>38598.47152777778</v>
      </c>
      <c r="Y3669" t="s">
        <v>9</v>
      </c>
      <c r="Z3669">
        <v>0</v>
      </c>
      <c r="AA3669">
        <v>0</v>
      </c>
      <c r="AB3669" t="s">
        <v>88</v>
      </c>
    </row>
    <row r="3670" spans="1:28" x14ac:dyDescent="0.25">
      <c r="A3670" t="s">
        <v>74</v>
      </c>
      <c r="B3670" t="s">
        <v>75</v>
      </c>
      <c r="C3670">
        <v>53.649500000000003</v>
      </c>
      <c r="D3670">
        <v>9.9618000000000002</v>
      </c>
      <c r="E3670">
        <v>15</v>
      </c>
      <c r="F3670" s="2">
        <v>38599</v>
      </c>
      <c r="G3670">
        <v>7.1</v>
      </c>
      <c r="H3670" s="3">
        <v>38599.48541666667</v>
      </c>
      <c r="I3670" s="3">
        <v>38599.458333333336</v>
      </c>
      <c r="J3670">
        <v>26.2</v>
      </c>
      <c r="K3670">
        <v>26.2</v>
      </c>
      <c r="L3670" s="3">
        <v>38599.47152777778</v>
      </c>
      <c r="M3670" t="s">
        <v>9</v>
      </c>
      <c r="N3670" t="s">
        <v>9</v>
      </c>
      <c r="O3670" t="s">
        <v>9</v>
      </c>
      <c r="P3670" s="3">
        <v>38599.512499999997</v>
      </c>
      <c r="Q3670">
        <v>0</v>
      </c>
      <c r="R3670" t="s">
        <v>76</v>
      </c>
      <c r="S3670">
        <v>0</v>
      </c>
      <c r="T3670">
        <v>0</v>
      </c>
      <c r="U3670" t="s">
        <v>9</v>
      </c>
      <c r="V3670" s="3">
        <v>38599.48541666667</v>
      </c>
      <c r="W3670">
        <v>1</v>
      </c>
      <c r="X3670" s="3">
        <v>38599.47152777778</v>
      </c>
      <c r="Y3670" t="s">
        <v>9</v>
      </c>
      <c r="Z3670">
        <v>0</v>
      </c>
      <c r="AA3670">
        <v>0</v>
      </c>
      <c r="AB3670" t="s">
        <v>88</v>
      </c>
    </row>
    <row r="3671" spans="1:28" x14ac:dyDescent="0.25">
      <c r="A3671" t="s">
        <v>74</v>
      </c>
      <c r="B3671" t="s">
        <v>75</v>
      </c>
      <c r="C3671">
        <v>53.649500000000003</v>
      </c>
      <c r="D3671">
        <v>9.9618000000000002</v>
      </c>
      <c r="E3671">
        <v>15</v>
      </c>
      <c r="F3671" s="2">
        <v>38600</v>
      </c>
      <c r="G3671">
        <v>12.3</v>
      </c>
      <c r="H3671" s="3">
        <v>38600.48541666667</v>
      </c>
      <c r="I3671" s="3">
        <v>38600.458333333336</v>
      </c>
      <c r="J3671">
        <v>28.3</v>
      </c>
      <c r="K3671">
        <v>28.3</v>
      </c>
      <c r="L3671" s="3">
        <v>38600.470833333333</v>
      </c>
      <c r="M3671" t="s">
        <v>9</v>
      </c>
      <c r="N3671" t="s">
        <v>9</v>
      </c>
      <c r="O3671" t="s">
        <v>9</v>
      </c>
      <c r="P3671" s="3">
        <v>38600.512499999997</v>
      </c>
      <c r="Q3671">
        <v>0</v>
      </c>
      <c r="R3671" t="s">
        <v>76</v>
      </c>
      <c r="S3671">
        <v>0</v>
      </c>
      <c r="T3671">
        <v>0</v>
      </c>
      <c r="U3671" t="s">
        <v>9</v>
      </c>
      <c r="V3671" s="3">
        <v>38600.48541666667</v>
      </c>
      <c r="W3671">
        <v>1</v>
      </c>
      <c r="X3671" s="3">
        <v>38600.470833333333</v>
      </c>
      <c r="Y3671" t="s">
        <v>9</v>
      </c>
      <c r="Z3671">
        <v>0</v>
      </c>
      <c r="AA3671">
        <v>0</v>
      </c>
      <c r="AB3671" t="s">
        <v>88</v>
      </c>
    </row>
    <row r="3672" spans="1:28" x14ac:dyDescent="0.25">
      <c r="A3672" t="s">
        <v>74</v>
      </c>
      <c r="B3672" t="s">
        <v>75</v>
      </c>
      <c r="C3672">
        <v>53.649500000000003</v>
      </c>
      <c r="D3672">
        <v>9.9618000000000002</v>
      </c>
      <c r="E3672">
        <v>15</v>
      </c>
      <c r="F3672" s="2">
        <v>38601</v>
      </c>
      <c r="G3672">
        <v>14.3</v>
      </c>
      <c r="H3672" s="3">
        <v>38601.48541666667</v>
      </c>
      <c r="I3672" s="3">
        <v>38601.458333333336</v>
      </c>
      <c r="J3672">
        <v>28.8</v>
      </c>
      <c r="K3672">
        <v>30</v>
      </c>
      <c r="L3672" s="3">
        <v>38601.470833333333</v>
      </c>
      <c r="M3672" t="s">
        <v>9</v>
      </c>
      <c r="N3672" t="s">
        <v>9</v>
      </c>
      <c r="O3672" t="s">
        <v>9</v>
      </c>
      <c r="P3672" s="3">
        <v>38601.512499999997</v>
      </c>
      <c r="Q3672">
        <v>0</v>
      </c>
      <c r="R3672" t="s">
        <v>76</v>
      </c>
      <c r="S3672">
        <v>0</v>
      </c>
      <c r="T3672">
        <v>0</v>
      </c>
      <c r="U3672" t="s">
        <v>9</v>
      </c>
      <c r="V3672" s="3">
        <v>38601.48541666667</v>
      </c>
      <c r="W3672">
        <v>1</v>
      </c>
      <c r="X3672" s="3">
        <v>38601.470833333333</v>
      </c>
      <c r="Y3672" t="s">
        <v>9</v>
      </c>
      <c r="Z3672">
        <v>0</v>
      </c>
      <c r="AA3672">
        <v>0</v>
      </c>
      <c r="AB3672" t="s">
        <v>88</v>
      </c>
    </row>
    <row r="3673" spans="1:28" x14ac:dyDescent="0.25">
      <c r="A3673" t="s">
        <v>74</v>
      </c>
      <c r="B3673" t="s">
        <v>75</v>
      </c>
      <c r="C3673">
        <v>53.649500000000003</v>
      </c>
      <c r="D3673">
        <v>9.9618000000000002</v>
      </c>
      <c r="E3673">
        <v>15</v>
      </c>
      <c r="F3673" s="2">
        <v>38602</v>
      </c>
      <c r="G3673">
        <v>14.2</v>
      </c>
      <c r="H3673" s="3">
        <v>38602.48541666667</v>
      </c>
      <c r="I3673" s="3">
        <v>38602.458333333336</v>
      </c>
      <c r="J3673">
        <v>30.6</v>
      </c>
      <c r="K3673">
        <v>30.6</v>
      </c>
      <c r="L3673" s="3">
        <v>38602.470833333333</v>
      </c>
      <c r="M3673" t="s">
        <v>9</v>
      </c>
      <c r="N3673" t="s">
        <v>9</v>
      </c>
      <c r="O3673" t="s">
        <v>9</v>
      </c>
      <c r="P3673" s="3">
        <v>38602.512499999997</v>
      </c>
      <c r="Q3673">
        <v>0</v>
      </c>
      <c r="R3673" t="s">
        <v>76</v>
      </c>
      <c r="S3673">
        <v>0</v>
      </c>
      <c r="T3673">
        <v>0</v>
      </c>
      <c r="U3673" t="s">
        <v>9</v>
      </c>
      <c r="V3673" s="3">
        <v>38602.48541666667</v>
      </c>
      <c r="W3673">
        <v>1</v>
      </c>
      <c r="X3673" s="3">
        <v>38602.470833333333</v>
      </c>
      <c r="Y3673" t="s">
        <v>9</v>
      </c>
      <c r="Z3673">
        <v>0</v>
      </c>
      <c r="AA3673">
        <v>0</v>
      </c>
      <c r="AB3673" t="s">
        <v>88</v>
      </c>
    </row>
    <row r="3674" spans="1:28" x14ac:dyDescent="0.25">
      <c r="A3674" t="s">
        <v>74</v>
      </c>
      <c r="B3674" t="s">
        <v>75</v>
      </c>
      <c r="C3674">
        <v>53.649500000000003</v>
      </c>
      <c r="D3674">
        <v>9.9618000000000002</v>
      </c>
      <c r="E3674">
        <v>15</v>
      </c>
      <c r="F3674" s="2">
        <v>38603</v>
      </c>
      <c r="G3674">
        <v>16.600000000000001</v>
      </c>
      <c r="H3674" s="3">
        <v>38603.48541666667</v>
      </c>
      <c r="I3674" s="3">
        <v>38603.458333333336</v>
      </c>
      <c r="J3674">
        <v>29.1</v>
      </c>
      <c r="K3674">
        <v>30.6</v>
      </c>
      <c r="L3674" s="3">
        <v>38603.470138888886</v>
      </c>
      <c r="M3674" t="s">
        <v>9</v>
      </c>
      <c r="N3674" t="s">
        <v>9</v>
      </c>
      <c r="O3674" t="s">
        <v>9</v>
      </c>
      <c r="P3674" s="3">
        <v>38603.512499999997</v>
      </c>
      <c r="Q3674">
        <v>0</v>
      </c>
      <c r="R3674" t="s">
        <v>76</v>
      </c>
      <c r="S3674">
        <v>0</v>
      </c>
      <c r="T3674">
        <v>0</v>
      </c>
      <c r="U3674" t="s">
        <v>9</v>
      </c>
      <c r="V3674" s="3">
        <v>38603.48541666667</v>
      </c>
      <c r="W3674">
        <v>1</v>
      </c>
      <c r="X3674" s="3">
        <v>38603.470138888886</v>
      </c>
      <c r="Y3674" t="s">
        <v>9</v>
      </c>
      <c r="Z3674">
        <v>0</v>
      </c>
      <c r="AA3674">
        <v>0</v>
      </c>
      <c r="AB3674" t="s">
        <v>88</v>
      </c>
    </row>
    <row r="3675" spans="1:28" x14ac:dyDescent="0.25">
      <c r="A3675" t="s">
        <v>74</v>
      </c>
      <c r="B3675" t="s">
        <v>75</v>
      </c>
      <c r="C3675">
        <v>53.649500000000003</v>
      </c>
      <c r="D3675">
        <v>9.9618000000000002</v>
      </c>
      <c r="E3675">
        <v>15</v>
      </c>
      <c r="F3675" s="2">
        <v>38604</v>
      </c>
      <c r="G3675">
        <v>15</v>
      </c>
      <c r="H3675" s="3">
        <v>38604.48541666667</v>
      </c>
      <c r="I3675" s="3">
        <v>38604.458333333336</v>
      </c>
      <c r="J3675">
        <v>19.8</v>
      </c>
      <c r="K3675">
        <v>29.8</v>
      </c>
      <c r="L3675" s="3">
        <v>38604.470138888886</v>
      </c>
      <c r="M3675" t="s">
        <v>9</v>
      </c>
      <c r="N3675" t="s">
        <v>9</v>
      </c>
      <c r="O3675" t="s">
        <v>9</v>
      </c>
      <c r="P3675" s="3">
        <v>38604.512499999997</v>
      </c>
      <c r="Q3675">
        <v>1.5</v>
      </c>
      <c r="R3675" t="s">
        <v>77</v>
      </c>
      <c r="S3675">
        <v>1.5</v>
      </c>
      <c r="T3675">
        <v>0</v>
      </c>
      <c r="U3675" t="s">
        <v>9</v>
      </c>
      <c r="V3675" s="3">
        <v>38604.48541666667</v>
      </c>
      <c r="W3675">
        <v>1</v>
      </c>
      <c r="X3675" s="3">
        <v>38604.470138888886</v>
      </c>
      <c r="Y3675" t="s">
        <v>9</v>
      </c>
      <c r="Z3675">
        <v>1.5</v>
      </c>
      <c r="AA3675">
        <v>0</v>
      </c>
      <c r="AB3675" t="s">
        <v>88</v>
      </c>
    </row>
    <row r="3676" spans="1:28" x14ac:dyDescent="0.25">
      <c r="A3676" t="s">
        <v>74</v>
      </c>
      <c r="B3676" t="s">
        <v>75</v>
      </c>
      <c r="C3676">
        <v>53.649500000000003</v>
      </c>
      <c r="D3676">
        <v>9.9618000000000002</v>
      </c>
      <c r="E3676">
        <v>15</v>
      </c>
      <c r="F3676" s="2">
        <v>38605</v>
      </c>
      <c r="G3676">
        <v>15.7</v>
      </c>
      <c r="H3676" s="3">
        <v>38605.48541666667</v>
      </c>
      <c r="I3676" s="3">
        <v>38605.458333333336</v>
      </c>
      <c r="J3676">
        <v>27.4</v>
      </c>
      <c r="K3676">
        <v>27.4</v>
      </c>
      <c r="L3676" s="3">
        <v>38605.470138888886</v>
      </c>
      <c r="M3676" t="s">
        <v>9</v>
      </c>
      <c r="N3676" t="s">
        <v>9</v>
      </c>
      <c r="O3676" t="s">
        <v>9</v>
      </c>
      <c r="P3676" s="3">
        <v>38605.512499999997</v>
      </c>
      <c r="Q3676">
        <v>0</v>
      </c>
      <c r="R3676" t="s">
        <v>76</v>
      </c>
      <c r="S3676">
        <v>0</v>
      </c>
      <c r="T3676">
        <v>0</v>
      </c>
      <c r="U3676" t="s">
        <v>9</v>
      </c>
      <c r="V3676" s="3">
        <v>38605.48541666667</v>
      </c>
      <c r="W3676">
        <v>1</v>
      </c>
      <c r="X3676" s="3">
        <v>38605.470138888886</v>
      </c>
      <c r="Y3676" t="s">
        <v>9</v>
      </c>
      <c r="Z3676">
        <v>0</v>
      </c>
      <c r="AA3676">
        <v>0</v>
      </c>
      <c r="AB3676" t="s">
        <v>88</v>
      </c>
    </row>
    <row r="3677" spans="1:28" x14ac:dyDescent="0.25">
      <c r="A3677" t="s">
        <v>74</v>
      </c>
      <c r="B3677" t="s">
        <v>75</v>
      </c>
      <c r="C3677">
        <v>53.649500000000003</v>
      </c>
      <c r="D3677">
        <v>9.9618000000000002</v>
      </c>
      <c r="E3677">
        <v>15</v>
      </c>
      <c r="F3677" s="2">
        <v>38606</v>
      </c>
      <c r="G3677">
        <v>16.8</v>
      </c>
      <c r="H3677" s="3">
        <v>38606.48541666667</v>
      </c>
      <c r="I3677" s="3">
        <v>38606.458333333336</v>
      </c>
      <c r="J3677">
        <v>18.5</v>
      </c>
      <c r="K3677">
        <v>27.4</v>
      </c>
      <c r="L3677" s="3">
        <v>38606.469444444447</v>
      </c>
      <c r="M3677" t="s">
        <v>9</v>
      </c>
      <c r="N3677" t="s">
        <v>9</v>
      </c>
      <c r="O3677" t="s">
        <v>9</v>
      </c>
      <c r="P3677" s="3">
        <v>38606.513194444444</v>
      </c>
      <c r="Q3677">
        <v>0</v>
      </c>
      <c r="R3677" t="s">
        <v>76</v>
      </c>
      <c r="S3677">
        <v>0</v>
      </c>
      <c r="T3677">
        <v>0</v>
      </c>
      <c r="U3677" t="s">
        <v>9</v>
      </c>
      <c r="V3677" s="3">
        <v>38606.486111111109</v>
      </c>
      <c r="W3677">
        <v>1</v>
      </c>
      <c r="X3677" s="3">
        <v>38606.469444444447</v>
      </c>
      <c r="Y3677" t="s">
        <v>9</v>
      </c>
      <c r="Z3677">
        <v>0</v>
      </c>
      <c r="AA3677">
        <v>0</v>
      </c>
      <c r="AB3677" t="s">
        <v>88</v>
      </c>
    </row>
    <row r="3678" spans="1:28" x14ac:dyDescent="0.25">
      <c r="A3678" t="s">
        <v>74</v>
      </c>
      <c r="B3678" t="s">
        <v>75</v>
      </c>
      <c r="C3678">
        <v>53.649500000000003</v>
      </c>
      <c r="D3678">
        <v>9.9618000000000002</v>
      </c>
      <c r="E3678">
        <v>15</v>
      </c>
      <c r="F3678" s="2">
        <v>38607</v>
      </c>
      <c r="G3678">
        <v>15.8</v>
      </c>
      <c r="H3678" s="3">
        <v>38607.48541666667</v>
      </c>
      <c r="I3678" s="3">
        <v>38607.458333333336</v>
      </c>
      <c r="J3678">
        <v>20.8</v>
      </c>
      <c r="K3678">
        <v>22.7</v>
      </c>
      <c r="L3678" s="3">
        <v>38607.469444444447</v>
      </c>
      <c r="M3678" t="s">
        <v>9</v>
      </c>
      <c r="N3678" t="s">
        <v>9</v>
      </c>
      <c r="O3678" t="s">
        <v>9</v>
      </c>
      <c r="P3678" s="3">
        <v>38607.513194444444</v>
      </c>
      <c r="Q3678">
        <v>0</v>
      </c>
      <c r="R3678" t="s">
        <v>76</v>
      </c>
      <c r="S3678">
        <v>0</v>
      </c>
      <c r="T3678">
        <v>0</v>
      </c>
      <c r="U3678" t="s">
        <v>9</v>
      </c>
      <c r="V3678" s="3">
        <v>38607.486111111109</v>
      </c>
      <c r="W3678">
        <v>1</v>
      </c>
      <c r="X3678" s="3">
        <v>38607.469444444447</v>
      </c>
      <c r="Y3678" t="s">
        <v>9</v>
      </c>
      <c r="Z3678">
        <v>0</v>
      </c>
      <c r="AA3678">
        <v>0</v>
      </c>
      <c r="AB3678" t="s">
        <v>88</v>
      </c>
    </row>
    <row r="3679" spans="1:28" x14ac:dyDescent="0.25">
      <c r="A3679" t="s">
        <v>74</v>
      </c>
      <c r="B3679" t="s">
        <v>75</v>
      </c>
      <c r="C3679">
        <v>53.649500000000003</v>
      </c>
      <c r="D3679">
        <v>9.9618000000000002</v>
      </c>
      <c r="E3679">
        <v>15</v>
      </c>
      <c r="F3679" s="2">
        <v>38608</v>
      </c>
      <c r="G3679">
        <v>8.3000000000000007</v>
      </c>
      <c r="H3679" s="3">
        <v>38608.48541666667</v>
      </c>
      <c r="I3679" s="3">
        <v>38608.458333333336</v>
      </c>
      <c r="J3679">
        <v>20.5</v>
      </c>
      <c r="K3679">
        <v>20.8</v>
      </c>
      <c r="L3679" s="3">
        <v>38608.469444444447</v>
      </c>
      <c r="M3679" t="s">
        <v>9</v>
      </c>
      <c r="N3679" t="s">
        <v>9</v>
      </c>
      <c r="O3679" t="s">
        <v>9</v>
      </c>
      <c r="P3679" s="3">
        <v>38608.513194444444</v>
      </c>
      <c r="Q3679">
        <v>0</v>
      </c>
      <c r="R3679" t="s">
        <v>76</v>
      </c>
      <c r="S3679">
        <v>0</v>
      </c>
      <c r="T3679">
        <v>0</v>
      </c>
      <c r="U3679" t="s">
        <v>9</v>
      </c>
      <c r="V3679" s="3">
        <v>38608.486111111109</v>
      </c>
      <c r="W3679">
        <v>1</v>
      </c>
      <c r="X3679" s="3">
        <v>38608.469444444447</v>
      </c>
      <c r="Y3679" t="s">
        <v>9</v>
      </c>
      <c r="Z3679">
        <v>0</v>
      </c>
      <c r="AA3679">
        <v>0</v>
      </c>
      <c r="AB3679" t="s">
        <v>88</v>
      </c>
    </row>
    <row r="3680" spans="1:28" x14ac:dyDescent="0.25">
      <c r="A3680" t="s">
        <v>74</v>
      </c>
      <c r="B3680" t="s">
        <v>75</v>
      </c>
      <c r="C3680">
        <v>53.649500000000003</v>
      </c>
      <c r="D3680">
        <v>9.9618000000000002</v>
      </c>
      <c r="E3680">
        <v>15</v>
      </c>
      <c r="F3680" s="2">
        <v>38609</v>
      </c>
      <c r="G3680">
        <v>11.6</v>
      </c>
      <c r="H3680" s="3">
        <v>38609.48541666667</v>
      </c>
      <c r="I3680" s="3">
        <v>38609.458333333336</v>
      </c>
      <c r="J3680">
        <v>18</v>
      </c>
      <c r="K3680">
        <v>21.7</v>
      </c>
      <c r="L3680" s="3">
        <v>38609.46875</v>
      </c>
      <c r="M3680" t="s">
        <v>9</v>
      </c>
      <c r="N3680" t="s">
        <v>9</v>
      </c>
      <c r="O3680" t="s">
        <v>9</v>
      </c>
      <c r="P3680" s="3">
        <v>38609.480555555558</v>
      </c>
      <c r="Q3680">
        <v>0.7</v>
      </c>
      <c r="R3680" t="s">
        <v>77</v>
      </c>
      <c r="S3680">
        <v>0.7</v>
      </c>
      <c r="T3680">
        <v>0</v>
      </c>
      <c r="U3680" t="s">
        <v>9</v>
      </c>
      <c r="V3680" s="3">
        <v>38609.453472222223</v>
      </c>
      <c r="W3680">
        <v>1</v>
      </c>
      <c r="X3680" s="3">
        <v>38609.46875</v>
      </c>
      <c r="Y3680" t="s">
        <v>9</v>
      </c>
      <c r="Z3680">
        <v>0.7</v>
      </c>
      <c r="AA3680">
        <v>0</v>
      </c>
      <c r="AB3680" t="s">
        <v>88</v>
      </c>
    </row>
    <row r="3681" spans="1:28" x14ac:dyDescent="0.25">
      <c r="A3681" t="s">
        <v>74</v>
      </c>
      <c r="B3681" t="s">
        <v>75</v>
      </c>
      <c r="C3681">
        <v>53.649500000000003</v>
      </c>
      <c r="D3681">
        <v>9.9618000000000002</v>
      </c>
      <c r="E3681">
        <v>15</v>
      </c>
      <c r="F3681" s="2">
        <v>38610</v>
      </c>
      <c r="G3681">
        <v>14.2</v>
      </c>
      <c r="H3681" s="3">
        <v>38610.48541666667</v>
      </c>
      <c r="I3681" s="3">
        <v>38610.458333333336</v>
      </c>
      <c r="J3681">
        <v>19.600000000000001</v>
      </c>
      <c r="K3681">
        <v>19.600000000000001</v>
      </c>
      <c r="L3681" s="3">
        <v>38610.46875</v>
      </c>
      <c r="M3681" t="s">
        <v>9</v>
      </c>
      <c r="N3681" t="s">
        <v>9</v>
      </c>
      <c r="O3681" t="s">
        <v>9</v>
      </c>
      <c r="P3681" s="3">
        <v>38610.480555555558</v>
      </c>
      <c r="Q3681">
        <v>0.7</v>
      </c>
      <c r="R3681" t="s">
        <v>77</v>
      </c>
      <c r="S3681">
        <v>0.7</v>
      </c>
      <c r="T3681">
        <v>0</v>
      </c>
      <c r="U3681" t="s">
        <v>9</v>
      </c>
      <c r="V3681" s="3">
        <v>38610.453472222223</v>
      </c>
      <c r="W3681">
        <v>1</v>
      </c>
      <c r="X3681" s="3">
        <v>38610.46875</v>
      </c>
      <c r="Y3681" t="s">
        <v>9</v>
      </c>
      <c r="Z3681">
        <v>0.7</v>
      </c>
      <c r="AA3681">
        <v>0</v>
      </c>
      <c r="AB3681" t="s">
        <v>88</v>
      </c>
    </row>
    <row r="3682" spans="1:28" x14ac:dyDescent="0.25">
      <c r="A3682" t="s">
        <v>74</v>
      </c>
      <c r="B3682" t="s">
        <v>75</v>
      </c>
      <c r="C3682">
        <v>53.649500000000003</v>
      </c>
      <c r="D3682">
        <v>9.9618000000000002</v>
      </c>
      <c r="E3682">
        <v>15</v>
      </c>
      <c r="F3682" s="2">
        <v>38611</v>
      </c>
      <c r="G3682">
        <v>10.4</v>
      </c>
      <c r="H3682" s="3">
        <v>38611.48541666667</v>
      </c>
      <c r="I3682" s="3">
        <v>38611.458333333336</v>
      </c>
      <c r="J3682">
        <v>17.3</v>
      </c>
      <c r="K3682">
        <v>19.600000000000001</v>
      </c>
      <c r="L3682" s="3">
        <v>38611.468055555553</v>
      </c>
      <c r="M3682" t="s">
        <v>9</v>
      </c>
      <c r="N3682" t="s">
        <v>9</v>
      </c>
      <c r="O3682" t="s">
        <v>9</v>
      </c>
      <c r="P3682" s="3">
        <v>38611.480555555558</v>
      </c>
      <c r="Q3682">
        <v>0</v>
      </c>
      <c r="R3682" t="s">
        <v>76</v>
      </c>
      <c r="S3682">
        <v>0</v>
      </c>
      <c r="T3682">
        <v>0</v>
      </c>
      <c r="U3682" t="s">
        <v>9</v>
      </c>
      <c r="V3682" s="3">
        <v>38611.453472222223</v>
      </c>
      <c r="W3682">
        <v>1</v>
      </c>
      <c r="X3682" s="3">
        <v>38611.468055555553</v>
      </c>
      <c r="Y3682" t="s">
        <v>9</v>
      </c>
      <c r="Z3682">
        <v>0</v>
      </c>
      <c r="AA3682">
        <v>0</v>
      </c>
      <c r="AB3682" t="s">
        <v>88</v>
      </c>
    </row>
    <row r="3683" spans="1:28" x14ac:dyDescent="0.25">
      <c r="A3683" t="s">
        <v>74</v>
      </c>
      <c r="B3683" t="s">
        <v>75</v>
      </c>
      <c r="C3683">
        <v>53.649500000000003</v>
      </c>
      <c r="D3683">
        <v>9.9618000000000002</v>
      </c>
      <c r="E3683">
        <v>15</v>
      </c>
      <c r="F3683" s="2">
        <v>38612</v>
      </c>
      <c r="G3683">
        <v>4.0999999999999996</v>
      </c>
      <c r="H3683" s="3">
        <v>38612.48541666667</v>
      </c>
      <c r="I3683" s="3">
        <v>38612.458333333336</v>
      </c>
      <c r="J3683">
        <v>19.600000000000001</v>
      </c>
      <c r="K3683">
        <v>19.600000000000001</v>
      </c>
      <c r="L3683" s="3">
        <v>38612.468055555553</v>
      </c>
      <c r="M3683" t="s">
        <v>9</v>
      </c>
      <c r="N3683" t="s">
        <v>9</v>
      </c>
      <c r="O3683" t="s">
        <v>9</v>
      </c>
      <c r="P3683" s="3">
        <v>38612.480555555558</v>
      </c>
      <c r="Q3683">
        <v>0</v>
      </c>
      <c r="R3683" t="s">
        <v>76</v>
      </c>
      <c r="S3683">
        <v>0</v>
      </c>
      <c r="T3683">
        <v>0</v>
      </c>
      <c r="U3683" t="s">
        <v>9</v>
      </c>
      <c r="V3683" s="3">
        <v>38612.453472222223</v>
      </c>
      <c r="W3683">
        <v>1</v>
      </c>
      <c r="X3683" s="3">
        <v>38612.468055555553</v>
      </c>
      <c r="Y3683" t="s">
        <v>9</v>
      </c>
      <c r="Z3683">
        <v>0</v>
      </c>
      <c r="AA3683">
        <v>0</v>
      </c>
      <c r="AB3683" t="s">
        <v>88</v>
      </c>
    </row>
    <row r="3684" spans="1:28" x14ac:dyDescent="0.25">
      <c r="A3684" t="s">
        <v>74</v>
      </c>
      <c r="B3684" t="s">
        <v>75</v>
      </c>
      <c r="C3684">
        <v>53.649500000000003</v>
      </c>
      <c r="D3684">
        <v>9.9618000000000002</v>
      </c>
      <c r="E3684">
        <v>15</v>
      </c>
      <c r="F3684" s="2">
        <v>38613</v>
      </c>
      <c r="G3684">
        <v>3.9</v>
      </c>
      <c r="H3684" s="3">
        <v>38613.48541666667</v>
      </c>
      <c r="I3684" s="3">
        <v>38613.458333333336</v>
      </c>
      <c r="J3684">
        <v>17.5</v>
      </c>
      <c r="K3684">
        <v>19.600000000000001</v>
      </c>
      <c r="L3684" s="3">
        <v>38613.468055555553</v>
      </c>
      <c r="M3684" t="s">
        <v>9</v>
      </c>
      <c r="N3684" t="s">
        <v>9</v>
      </c>
      <c r="O3684" t="s">
        <v>9</v>
      </c>
      <c r="P3684" s="3">
        <v>38613.480555555558</v>
      </c>
      <c r="Q3684">
        <v>0</v>
      </c>
      <c r="R3684" t="s">
        <v>76</v>
      </c>
      <c r="S3684">
        <v>0</v>
      </c>
      <c r="T3684">
        <v>0</v>
      </c>
      <c r="U3684" t="s">
        <v>9</v>
      </c>
      <c r="V3684" s="3">
        <v>38613.453472222223</v>
      </c>
      <c r="W3684">
        <v>1</v>
      </c>
      <c r="X3684" s="3">
        <v>38613.468055555553</v>
      </c>
      <c r="Y3684" t="s">
        <v>9</v>
      </c>
      <c r="Z3684">
        <v>0</v>
      </c>
      <c r="AA3684">
        <v>0</v>
      </c>
      <c r="AB3684" t="s">
        <v>88</v>
      </c>
    </row>
    <row r="3685" spans="1:28" x14ac:dyDescent="0.25">
      <c r="A3685" t="s">
        <v>74</v>
      </c>
      <c r="B3685" t="s">
        <v>75</v>
      </c>
      <c r="C3685">
        <v>53.649500000000003</v>
      </c>
      <c r="D3685">
        <v>9.9618000000000002</v>
      </c>
      <c r="E3685">
        <v>15</v>
      </c>
      <c r="F3685" s="2">
        <v>38614</v>
      </c>
      <c r="G3685">
        <v>13.1</v>
      </c>
      <c r="H3685" s="3">
        <v>38614.48541666667</v>
      </c>
      <c r="I3685" s="3">
        <v>38614.458333333336</v>
      </c>
      <c r="J3685">
        <v>17.899999999999999</v>
      </c>
      <c r="K3685">
        <v>18.100000000000001</v>
      </c>
      <c r="L3685" s="3">
        <v>38614.467361111114</v>
      </c>
      <c r="M3685" t="s">
        <v>9</v>
      </c>
      <c r="N3685" t="s">
        <v>9</v>
      </c>
      <c r="O3685" t="s">
        <v>9</v>
      </c>
      <c r="P3685" s="3">
        <v>38614.480555555558</v>
      </c>
      <c r="Q3685">
        <v>0</v>
      </c>
      <c r="R3685" t="s">
        <v>76</v>
      </c>
      <c r="S3685">
        <v>0</v>
      </c>
      <c r="T3685">
        <v>0</v>
      </c>
      <c r="U3685" t="s">
        <v>9</v>
      </c>
      <c r="V3685" s="3">
        <v>38614.453472222223</v>
      </c>
      <c r="W3685">
        <v>1</v>
      </c>
      <c r="X3685" s="3">
        <v>38614.467361111114</v>
      </c>
      <c r="Y3685" t="s">
        <v>9</v>
      </c>
      <c r="Z3685">
        <v>0</v>
      </c>
      <c r="AA3685">
        <v>0</v>
      </c>
      <c r="AB3685" t="s">
        <v>88</v>
      </c>
    </row>
    <row r="3686" spans="1:28" x14ac:dyDescent="0.25">
      <c r="A3686" t="s">
        <v>74</v>
      </c>
      <c r="B3686" t="s">
        <v>75</v>
      </c>
      <c r="C3686">
        <v>53.649500000000003</v>
      </c>
      <c r="D3686">
        <v>9.9618000000000002</v>
      </c>
      <c r="E3686">
        <v>15</v>
      </c>
      <c r="F3686" s="2">
        <v>38615</v>
      </c>
      <c r="G3686">
        <v>8.6</v>
      </c>
      <c r="H3686" s="3">
        <v>38615.48541666667</v>
      </c>
      <c r="I3686" s="3">
        <v>38615.458333333336</v>
      </c>
      <c r="J3686">
        <v>23.7</v>
      </c>
      <c r="K3686">
        <v>23.7</v>
      </c>
      <c r="L3686" s="3">
        <v>38615.467361111114</v>
      </c>
      <c r="M3686" t="s">
        <v>9</v>
      </c>
      <c r="N3686" t="s">
        <v>9</v>
      </c>
      <c r="O3686" t="s">
        <v>9</v>
      </c>
      <c r="P3686" s="3">
        <v>38615.480555555558</v>
      </c>
      <c r="Q3686">
        <v>0</v>
      </c>
      <c r="R3686" t="s">
        <v>76</v>
      </c>
      <c r="S3686">
        <v>0</v>
      </c>
      <c r="T3686">
        <v>0</v>
      </c>
      <c r="U3686" t="s">
        <v>9</v>
      </c>
      <c r="V3686" s="3">
        <v>38615.453472222223</v>
      </c>
      <c r="W3686">
        <v>1</v>
      </c>
      <c r="X3686" s="3">
        <v>38615.467361111114</v>
      </c>
      <c r="Y3686" t="s">
        <v>9</v>
      </c>
      <c r="Z3686">
        <v>0</v>
      </c>
      <c r="AA3686">
        <v>0</v>
      </c>
      <c r="AB3686" t="s">
        <v>88</v>
      </c>
    </row>
    <row r="3687" spans="1:28" x14ac:dyDescent="0.25">
      <c r="A3687" t="s">
        <v>74</v>
      </c>
      <c r="B3687" t="s">
        <v>75</v>
      </c>
      <c r="C3687">
        <v>53.649500000000003</v>
      </c>
      <c r="D3687">
        <v>9.9618000000000002</v>
      </c>
      <c r="E3687">
        <v>15</v>
      </c>
      <c r="F3687" s="2">
        <v>38616</v>
      </c>
      <c r="G3687">
        <v>6.1</v>
      </c>
      <c r="H3687" s="3">
        <v>38616.48541666667</v>
      </c>
      <c r="I3687" s="3">
        <v>38616.458333333336</v>
      </c>
      <c r="J3687">
        <v>22.8</v>
      </c>
      <c r="K3687">
        <v>23.7</v>
      </c>
      <c r="L3687" s="3">
        <v>38616.467361111114</v>
      </c>
      <c r="M3687" t="s">
        <v>9</v>
      </c>
      <c r="N3687" t="s">
        <v>9</v>
      </c>
      <c r="O3687" t="s">
        <v>9</v>
      </c>
      <c r="P3687" s="3">
        <v>38616.480555555558</v>
      </c>
      <c r="Q3687">
        <v>0</v>
      </c>
      <c r="R3687" t="s">
        <v>76</v>
      </c>
      <c r="S3687">
        <v>0</v>
      </c>
      <c r="T3687">
        <v>0</v>
      </c>
      <c r="U3687" t="s">
        <v>9</v>
      </c>
      <c r="V3687" s="3">
        <v>38616.453472222223</v>
      </c>
      <c r="W3687">
        <v>1</v>
      </c>
      <c r="X3687" s="3">
        <v>38616.467361111114</v>
      </c>
      <c r="Y3687" t="s">
        <v>9</v>
      </c>
      <c r="Z3687">
        <v>0</v>
      </c>
      <c r="AA3687">
        <v>0</v>
      </c>
      <c r="AB3687" t="s">
        <v>88</v>
      </c>
    </row>
    <row r="3688" spans="1:28" x14ac:dyDescent="0.25">
      <c r="A3688" t="s">
        <v>74</v>
      </c>
      <c r="B3688" t="s">
        <v>75</v>
      </c>
      <c r="C3688">
        <v>53.649500000000003</v>
      </c>
      <c r="D3688">
        <v>9.9618000000000002</v>
      </c>
      <c r="E3688">
        <v>15</v>
      </c>
      <c r="F3688" s="2">
        <v>38617</v>
      </c>
      <c r="G3688">
        <v>9.5</v>
      </c>
      <c r="H3688" s="3">
        <v>38617.48541666667</v>
      </c>
      <c r="I3688" s="3">
        <v>38617.458333333336</v>
      </c>
      <c r="J3688">
        <v>22.9</v>
      </c>
      <c r="K3688">
        <v>25.7</v>
      </c>
      <c r="L3688" s="3">
        <v>38617.466666666667</v>
      </c>
      <c r="M3688" t="s">
        <v>9</v>
      </c>
      <c r="N3688" t="s">
        <v>9</v>
      </c>
      <c r="O3688" t="s">
        <v>9</v>
      </c>
      <c r="P3688" s="3">
        <v>38617.480555555558</v>
      </c>
      <c r="Q3688">
        <v>0</v>
      </c>
      <c r="R3688" t="s">
        <v>76</v>
      </c>
      <c r="S3688">
        <v>0</v>
      </c>
      <c r="T3688">
        <v>0</v>
      </c>
      <c r="U3688" t="s">
        <v>9</v>
      </c>
      <c r="V3688" s="3">
        <v>38617.453472222223</v>
      </c>
      <c r="W3688">
        <v>1</v>
      </c>
      <c r="X3688" s="3">
        <v>38617.466666666667</v>
      </c>
      <c r="Y3688" t="s">
        <v>9</v>
      </c>
      <c r="Z3688">
        <v>0</v>
      </c>
      <c r="AA3688">
        <v>0</v>
      </c>
      <c r="AB3688" t="s">
        <v>88</v>
      </c>
    </row>
    <row r="3689" spans="1:28" x14ac:dyDescent="0.25">
      <c r="A3689" t="s">
        <v>74</v>
      </c>
      <c r="B3689" t="s">
        <v>75</v>
      </c>
      <c r="C3689">
        <v>53.649500000000003</v>
      </c>
      <c r="D3689">
        <v>9.9618000000000002</v>
      </c>
      <c r="E3689">
        <v>15</v>
      </c>
      <c r="F3689" s="2">
        <v>38618</v>
      </c>
      <c r="G3689">
        <v>7.9</v>
      </c>
      <c r="H3689" s="3">
        <v>38618.48541666667</v>
      </c>
      <c r="I3689" s="3">
        <v>38618.458333333336</v>
      </c>
      <c r="J3689">
        <v>22.9</v>
      </c>
      <c r="K3689">
        <v>25.6</v>
      </c>
      <c r="L3689" s="3">
        <v>38618.466666666667</v>
      </c>
      <c r="M3689" t="s">
        <v>9</v>
      </c>
      <c r="N3689" t="s">
        <v>9</v>
      </c>
      <c r="O3689" t="s">
        <v>9</v>
      </c>
      <c r="P3689" s="3">
        <v>38618.479861111111</v>
      </c>
      <c r="Q3689">
        <v>0</v>
      </c>
      <c r="R3689" t="s">
        <v>76</v>
      </c>
      <c r="S3689">
        <v>0</v>
      </c>
      <c r="T3689">
        <v>0</v>
      </c>
      <c r="U3689" t="s">
        <v>9</v>
      </c>
      <c r="V3689" s="3">
        <v>38618.452777777777</v>
      </c>
      <c r="W3689">
        <v>1</v>
      </c>
      <c r="X3689" s="3">
        <v>38618.466666666667</v>
      </c>
      <c r="Y3689" t="s">
        <v>9</v>
      </c>
      <c r="Z3689">
        <v>0</v>
      </c>
      <c r="AA3689">
        <v>0</v>
      </c>
      <c r="AB3689" t="s">
        <v>88</v>
      </c>
    </row>
    <row r="3690" spans="1:28" x14ac:dyDescent="0.25">
      <c r="A3690" t="s">
        <v>74</v>
      </c>
      <c r="B3690" t="s">
        <v>75</v>
      </c>
      <c r="C3690">
        <v>53.649500000000003</v>
      </c>
      <c r="D3690">
        <v>9.9618000000000002</v>
      </c>
      <c r="E3690">
        <v>15</v>
      </c>
      <c r="F3690" s="2">
        <v>38619</v>
      </c>
      <c r="G3690">
        <v>10.3</v>
      </c>
      <c r="H3690" s="3">
        <v>38619.48541666667</v>
      </c>
      <c r="I3690" s="3">
        <v>38619.458333333336</v>
      </c>
      <c r="J3690">
        <v>26.1</v>
      </c>
      <c r="K3690">
        <v>27.1</v>
      </c>
      <c r="L3690" s="3">
        <v>38619.466666666667</v>
      </c>
      <c r="M3690" t="s">
        <v>9</v>
      </c>
      <c r="N3690" t="s">
        <v>9</v>
      </c>
      <c r="O3690" t="s">
        <v>9</v>
      </c>
      <c r="P3690" s="3">
        <v>38619.480555555558</v>
      </c>
      <c r="Q3690">
        <v>0</v>
      </c>
      <c r="R3690" t="s">
        <v>76</v>
      </c>
      <c r="S3690">
        <v>0</v>
      </c>
      <c r="T3690">
        <v>0</v>
      </c>
      <c r="U3690" t="s">
        <v>9</v>
      </c>
      <c r="V3690" s="3">
        <v>38619.453472222223</v>
      </c>
      <c r="W3690">
        <v>1</v>
      </c>
      <c r="X3690" s="3">
        <v>38619.466666666667</v>
      </c>
      <c r="Y3690" t="s">
        <v>9</v>
      </c>
      <c r="Z3690">
        <v>0</v>
      </c>
      <c r="AA3690">
        <v>0</v>
      </c>
      <c r="AB3690" t="s">
        <v>88</v>
      </c>
    </row>
    <row r="3691" spans="1:28" x14ac:dyDescent="0.25">
      <c r="A3691" t="s">
        <v>74</v>
      </c>
      <c r="B3691" t="s">
        <v>75</v>
      </c>
      <c r="C3691">
        <v>53.649500000000003</v>
      </c>
      <c r="D3691">
        <v>9.9618000000000002</v>
      </c>
      <c r="E3691">
        <v>15</v>
      </c>
      <c r="F3691" s="2">
        <v>38620</v>
      </c>
      <c r="G3691">
        <v>10.199999999999999</v>
      </c>
      <c r="H3691" s="3">
        <v>38620.48541666667</v>
      </c>
      <c r="I3691" s="3">
        <v>38620.458333333336</v>
      </c>
      <c r="J3691">
        <v>24.4</v>
      </c>
      <c r="K3691">
        <v>26.9</v>
      </c>
      <c r="L3691" s="3">
        <v>38620.46597222222</v>
      </c>
      <c r="M3691" t="s">
        <v>9</v>
      </c>
      <c r="N3691" t="s">
        <v>9</v>
      </c>
      <c r="O3691" t="s">
        <v>9</v>
      </c>
      <c r="P3691" s="3">
        <v>38620.480555555558</v>
      </c>
      <c r="Q3691">
        <v>2.2000000000000002</v>
      </c>
      <c r="R3691" t="s">
        <v>77</v>
      </c>
      <c r="S3691">
        <v>2.2000000000000002</v>
      </c>
      <c r="T3691">
        <v>0</v>
      </c>
      <c r="U3691" t="s">
        <v>9</v>
      </c>
      <c r="V3691" s="3">
        <v>38620.453472222223</v>
      </c>
      <c r="W3691">
        <v>1</v>
      </c>
      <c r="X3691" s="3">
        <v>38620.46597222222</v>
      </c>
      <c r="Y3691" t="s">
        <v>9</v>
      </c>
      <c r="Z3691">
        <v>2.2000000000000002</v>
      </c>
      <c r="AA3691">
        <v>0</v>
      </c>
      <c r="AB3691" t="s">
        <v>88</v>
      </c>
    </row>
    <row r="3692" spans="1:28" x14ac:dyDescent="0.25">
      <c r="A3692" t="s">
        <v>74</v>
      </c>
      <c r="B3692" t="s">
        <v>75</v>
      </c>
      <c r="C3692">
        <v>53.649500000000003</v>
      </c>
      <c r="D3692">
        <v>9.9618000000000002</v>
      </c>
      <c r="E3692">
        <v>15</v>
      </c>
      <c r="F3692" s="2">
        <v>38621</v>
      </c>
      <c r="G3692">
        <v>13.6</v>
      </c>
      <c r="H3692" s="3">
        <v>38621.48541666667</v>
      </c>
      <c r="I3692" s="3">
        <v>38621.458333333336</v>
      </c>
      <c r="J3692">
        <v>18.899999999999999</v>
      </c>
      <c r="K3692">
        <v>24.4</v>
      </c>
      <c r="L3692" s="3">
        <v>38621.46597222222</v>
      </c>
      <c r="M3692" t="s">
        <v>9</v>
      </c>
      <c r="N3692" t="s">
        <v>9</v>
      </c>
      <c r="O3692" t="s">
        <v>9</v>
      </c>
      <c r="P3692" s="3">
        <v>38621.480555555558</v>
      </c>
      <c r="Q3692">
        <v>0</v>
      </c>
      <c r="R3692" t="s">
        <v>76</v>
      </c>
      <c r="S3692">
        <v>0</v>
      </c>
      <c r="T3692">
        <v>0</v>
      </c>
      <c r="U3692" t="s">
        <v>9</v>
      </c>
      <c r="V3692" s="3">
        <v>38621.453472222223</v>
      </c>
      <c r="W3692">
        <v>1</v>
      </c>
      <c r="X3692" s="3">
        <v>38621.46597222222</v>
      </c>
      <c r="Y3692" t="s">
        <v>9</v>
      </c>
      <c r="Z3692">
        <v>0</v>
      </c>
      <c r="AA3692">
        <v>0</v>
      </c>
      <c r="AB3692" t="s">
        <v>88</v>
      </c>
    </row>
    <row r="3693" spans="1:28" x14ac:dyDescent="0.25">
      <c r="A3693" t="s">
        <v>74</v>
      </c>
      <c r="B3693" t="s">
        <v>75</v>
      </c>
      <c r="C3693">
        <v>53.649500000000003</v>
      </c>
      <c r="D3693">
        <v>9.9618000000000002</v>
      </c>
      <c r="E3693">
        <v>15</v>
      </c>
      <c r="F3693" s="2">
        <v>38622</v>
      </c>
      <c r="G3693">
        <v>10.9</v>
      </c>
      <c r="H3693" s="3">
        <v>38622.48541666667</v>
      </c>
      <c r="I3693" s="3">
        <v>38622.458333333336</v>
      </c>
      <c r="J3693">
        <v>17</v>
      </c>
      <c r="K3693">
        <v>18.899999999999999</v>
      </c>
      <c r="L3693" s="3">
        <v>38622.46597222222</v>
      </c>
      <c r="M3693" t="s">
        <v>9</v>
      </c>
      <c r="N3693" t="s">
        <v>9</v>
      </c>
      <c r="O3693" t="s">
        <v>9</v>
      </c>
      <c r="P3693" s="3">
        <v>38622.50277777778</v>
      </c>
      <c r="Q3693">
        <v>0</v>
      </c>
      <c r="R3693" t="s">
        <v>76</v>
      </c>
      <c r="S3693">
        <v>0</v>
      </c>
      <c r="T3693">
        <v>0</v>
      </c>
      <c r="U3693" t="s">
        <v>9</v>
      </c>
      <c r="V3693" s="3">
        <v>38622.475694444445</v>
      </c>
      <c r="W3693">
        <v>1</v>
      </c>
      <c r="X3693" s="3">
        <v>38622.46597222222</v>
      </c>
      <c r="Y3693" t="s">
        <v>9</v>
      </c>
      <c r="Z3693">
        <v>0</v>
      </c>
      <c r="AA3693">
        <v>0</v>
      </c>
      <c r="AB3693" t="s">
        <v>89</v>
      </c>
    </row>
    <row r="3694" spans="1:28" x14ac:dyDescent="0.25">
      <c r="A3694" t="s">
        <v>74</v>
      </c>
      <c r="B3694" t="s">
        <v>75</v>
      </c>
      <c r="C3694">
        <v>53.649500000000003</v>
      </c>
      <c r="D3694">
        <v>9.9618000000000002</v>
      </c>
      <c r="E3694">
        <v>15</v>
      </c>
      <c r="F3694" s="2">
        <v>38623</v>
      </c>
      <c r="G3694">
        <v>13.5</v>
      </c>
      <c r="H3694" s="3">
        <v>38623.48541666667</v>
      </c>
      <c r="I3694" s="3">
        <v>38623.458333333336</v>
      </c>
      <c r="J3694">
        <v>19.399999999999999</v>
      </c>
      <c r="K3694">
        <v>19.399999999999999</v>
      </c>
      <c r="L3694" s="3">
        <v>38623.465277777781</v>
      </c>
      <c r="M3694" t="s">
        <v>9</v>
      </c>
      <c r="N3694" t="s">
        <v>9</v>
      </c>
      <c r="O3694" t="s">
        <v>9</v>
      </c>
      <c r="P3694" s="3">
        <v>38623.484722222223</v>
      </c>
      <c r="Q3694">
        <v>0</v>
      </c>
      <c r="R3694" t="s">
        <v>76</v>
      </c>
      <c r="S3694">
        <v>0</v>
      </c>
      <c r="T3694">
        <v>0</v>
      </c>
      <c r="U3694" t="s">
        <v>9</v>
      </c>
      <c r="V3694" s="3">
        <v>38623.457638888889</v>
      </c>
      <c r="W3694">
        <v>1</v>
      </c>
      <c r="X3694" s="3">
        <v>38623.465277777781</v>
      </c>
      <c r="Y3694" t="s">
        <v>9</v>
      </c>
      <c r="Z3694">
        <v>0</v>
      </c>
      <c r="AA3694">
        <v>0</v>
      </c>
      <c r="AB3694" t="s">
        <v>88</v>
      </c>
    </row>
    <row r="3695" spans="1:28" x14ac:dyDescent="0.25">
      <c r="A3695" t="s">
        <v>74</v>
      </c>
      <c r="B3695" t="s">
        <v>75</v>
      </c>
      <c r="C3695">
        <v>53.649500000000003</v>
      </c>
      <c r="D3695">
        <v>9.9618000000000002</v>
      </c>
      <c r="E3695">
        <v>15</v>
      </c>
      <c r="F3695" s="2">
        <v>38624</v>
      </c>
      <c r="G3695">
        <v>8.8000000000000007</v>
      </c>
      <c r="H3695" s="3">
        <v>38624.48541666667</v>
      </c>
      <c r="I3695" s="3">
        <v>38624.458333333336</v>
      </c>
      <c r="J3695">
        <v>10.9</v>
      </c>
      <c r="K3695">
        <v>19.399999999999999</v>
      </c>
      <c r="L3695" s="3">
        <v>38624.465277777781</v>
      </c>
      <c r="M3695" t="s">
        <v>9</v>
      </c>
      <c r="N3695" t="s">
        <v>9</v>
      </c>
      <c r="O3695" t="s">
        <v>9</v>
      </c>
      <c r="P3695" s="3">
        <v>38624.48541666667</v>
      </c>
      <c r="Q3695">
        <v>6.3</v>
      </c>
      <c r="R3695" t="s">
        <v>77</v>
      </c>
      <c r="S3695">
        <v>6.3</v>
      </c>
      <c r="T3695">
        <v>0</v>
      </c>
      <c r="U3695" t="s">
        <v>9</v>
      </c>
      <c r="V3695" s="3">
        <v>38624.458333333336</v>
      </c>
      <c r="W3695">
        <v>1</v>
      </c>
      <c r="X3695" s="3">
        <v>38624.465277777781</v>
      </c>
      <c r="Y3695" t="s">
        <v>9</v>
      </c>
      <c r="Z3695">
        <v>6.3</v>
      </c>
      <c r="AA3695">
        <v>0</v>
      </c>
      <c r="AB3695" t="s">
        <v>88</v>
      </c>
    </row>
    <row r="3696" spans="1:28" x14ac:dyDescent="0.25">
      <c r="A3696" t="s">
        <v>74</v>
      </c>
      <c r="B3696" t="s">
        <v>75</v>
      </c>
      <c r="C3696">
        <v>53.649500000000003</v>
      </c>
      <c r="D3696">
        <v>9.9618000000000002</v>
      </c>
      <c r="E3696">
        <v>15</v>
      </c>
      <c r="F3696" s="2">
        <v>38625</v>
      </c>
      <c r="G3696">
        <v>8.6999999999999993</v>
      </c>
      <c r="H3696" s="3">
        <v>38625.48541666667</v>
      </c>
      <c r="I3696" s="3">
        <v>38625.458333333336</v>
      </c>
      <c r="J3696">
        <v>16.399999999999999</v>
      </c>
      <c r="K3696">
        <v>24.2</v>
      </c>
      <c r="L3696" s="3">
        <v>38625.465277777781</v>
      </c>
      <c r="M3696" t="s">
        <v>9</v>
      </c>
      <c r="N3696" t="s">
        <v>9</v>
      </c>
      <c r="O3696" t="s">
        <v>9</v>
      </c>
      <c r="P3696" s="3">
        <v>38625.48541666667</v>
      </c>
      <c r="Q3696">
        <v>0</v>
      </c>
      <c r="R3696" t="s">
        <v>76</v>
      </c>
      <c r="S3696">
        <v>0</v>
      </c>
      <c r="T3696">
        <v>0</v>
      </c>
      <c r="U3696" t="s">
        <v>9</v>
      </c>
      <c r="V3696" s="3">
        <v>38625.458333333336</v>
      </c>
      <c r="W3696">
        <v>1</v>
      </c>
      <c r="X3696" s="3">
        <v>38625.465277777781</v>
      </c>
      <c r="Y3696" t="s">
        <v>9</v>
      </c>
      <c r="Z3696">
        <v>0</v>
      </c>
      <c r="AA3696">
        <v>0</v>
      </c>
      <c r="AB3696" t="s">
        <v>88</v>
      </c>
    </row>
    <row r="3697" spans="1:28" x14ac:dyDescent="0.25">
      <c r="A3697" t="s">
        <v>74</v>
      </c>
      <c r="B3697" t="s">
        <v>75</v>
      </c>
      <c r="C3697">
        <v>53.649500000000003</v>
      </c>
      <c r="D3697">
        <v>9.9618000000000002</v>
      </c>
      <c r="E3697">
        <v>15</v>
      </c>
      <c r="F3697" s="2">
        <v>38626</v>
      </c>
      <c r="G3697">
        <v>11.2</v>
      </c>
      <c r="H3697" s="3">
        <v>38626.48541666667</v>
      </c>
      <c r="I3697" s="3">
        <v>38626.458333333336</v>
      </c>
      <c r="J3697">
        <v>12.4</v>
      </c>
      <c r="K3697">
        <v>24.2</v>
      </c>
      <c r="L3697" s="3">
        <v>38626.464583333334</v>
      </c>
      <c r="M3697" t="s">
        <v>9</v>
      </c>
      <c r="N3697" t="s">
        <v>9</v>
      </c>
      <c r="O3697" t="s">
        <v>9</v>
      </c>
      <c r="P3697" s="3">
        <v>38626.48541666667</v>
      </c>
      <c r="Q3697">
        <v>2.6</v>
      </c>
      <c r="R3697" t="s">
        <v>77</v>
      </c>
      <c r="S3697">
        <v>2.6</v>
      </c>
      <c r="T3697">
        <v>0</v>
      </c>
      <c r="U3697" t="s">
        <v>9</v>
      </c>
      <c r="V3697" s="3">
        <v>38626.458333333336</v>
      </c>
      <c r="W3697">
        <v>1</v>
      </c>
      <c r="X3697" s="3">
        <v>38626.464583333334</v>
      </c>
      <c r="Y3697" t="s">
        <v>9</v>
      </c>
      <c r="Z3697">
        <v>2.6</v>
      </c>
      <c r="AA3697">
        <v>0</v>
      </c>
      <c r="AB3697" t="s">
        <v>88</v>
      </c>
    </row>
    <row r="3698" spans="1:28" x14ac:dyDescent="0.25">
      <c r="A3698" t="s">
        <v>74</v>
      </c>
      <c r="B3698" t="s">
        <v>75</v>
      </c>
      <c r="C3698">
        <v>53.649500000000003</v>
      </c>
      <c r="D3698">
        <v>9.9618000000000002</v>
      </c>
      <c r="E3698">
        <v>15</v>
      </c>
      <c r="F3698" s="2">
        <v>38627</v>
      </c>
      <c r="G3698">
        <v>7</v>
      </c>
      <c r="H3698" s="3">
        <v>38627.48541666667</v>
      </c>
      <c r="I3698" s="3">
        <v>38627.458333333336</v>
      </c>
      <c r="J3698">
        <v>20</v>
      </c>
      <c r="K3698">
        <v>20.9</v>
      </c>
      <c r="L3698" s="3">
        <v>38627.464583333334</v>
      </c>
      <c r="M3698" t="s">
        <v>9</v>
      </c>
      <c r="N3698" t="s">
        <v>9</v>
      </c>
      <c r="O3698" t="s">
        <v>9</v>
      </c>
      <c r="P3698" s="3">
        <v>38627.484722222223</v>
      </c>
      <c r="Q3698">
        <v>0</v>
      </c>
      <c r="R3698" t="s">
        <v>76</v>
      </c>
      <c r="S3698">
        <v>0</v>
      </c>
      <c r="T3698">
        <v>0</v>
      </c>
      <c r="U3698" t="s">
        <v>9</v>
      </c>
      <c r="V3698" s="3">
        <v>38627.457638888889</v>
      </c>
      <c r="W3698">
        <v>1</v>
      </c>
      <c r="X3698" s="3">
        <v>38627.464583333334</v>
      </c>
      <c r="Y3698" t="s">
        <v>9</v>
      </c>
      <c r="Z3698">
        <v>0</v>
      </c>
      <c r="AA3698">
        <v>0</v>
      </c>
      <c r="AB3698" t="s">
        <v>88</v>
      </c>
    </row>
    <row r="3699" spans="1:28" x14ac:dyDescent="0.25">
      <c r="A3699" t="s">
        <v>74</v>
      </c>
      <c r="B3699" t="s">
        <v>75</v>
      </c>
      <c r="C3699">
        <v>53.649500000000003</v>
      </c>
      <c r="D3699">
        <v>9.9618000000000002</v>
      </c>
      <c r="E3699">
        <v>15</v>
      </c>
      <c r="F3699" s="2">
        <v>38628</v>
      </c>
      <c r="G3699">
        <v>5.0999999999999996</v>
      </c>
      <c r="H3699" s="3">
        <v>38628.48541666667</v>
      </c>
      <c r="I3699" s="3">
        <v>38628.458333333336</v>
      </c>
      <c r="J3699">
        <v>17.7</v>
      </c>
      <c r="K3699">
        <v>23.2</v>
      </c>
      <c r="L3699" s="3">
        <v>38628.464583333334</v>
      </c>
      <c r="M3699" t="s">
        <v>9</v>
      </c>
      <c r="N3699" t="s">
        <v>9</v>
      </c>
      <c r="O3699" t="s">
        <v>9</v>
      </c>
      <c r="P3699" s="3">
        <v>38628.464583333334</v>
      </c>
      <c r="Q3699">
        <v>0</v>
      </c>
      <c r="R3699" t="s">
        <v>76</v>
      </c>
      <c r="S3699">
        <v>0</v>
      </c>
      <c r="T3699">
        <v>0</v>
      </c>
      <c r="U3699" t="s">
        <v>9</v>
      </c>
      <c r="V3699" s="3">
        <v>38628.428472222222</v>
      </c>
      <c r="W3699">
        <v>1</v>
      </c>
      <c r="X3699" s="3">
        <v>38628.464583333334</v>
      </c>
      <c r="Y3699" t="s">
        <v>9</v>
      </c>
      <c r="Z3699">
        <v>0</v>
      </c>
      <c r="AA3699">
        <v>0</v>
      </c>
      <c r="AB3699" t="s">
        <v>88</v>
      </c>
    </row>
    <row r="3700" spans="1:28" x14ac:dyDescent="0.25">
      <c r="A3700" t="s">
        <v>74</v>
      </c>
      <c r="B3700" t="s">
        <v>75</v>
      </c>
      <c r="C3700">
        <v>53.649500000000003</v>
      </c>
      <c r="D3700">
        <v>9.9618000000000002</v>
      </c>
      <c r="E3700">
        <v>15</v>
      </c>
      <c r="F3700" s="2">
        <v>38629</v>
      </c>
      <c r="G3700">
        <v>4.8</v>
      </c>
      <c r="H3700" s="3">
        <v>38629.48541666667</v>
      </c>
      <c r="I3700" s="3">
        <v>38629.458333333336</v>
      </c>
      <c r="J3700">
        <v>23.6</v>
      </c>
      <c r="K3700">
        <v>23.6</v>
      </c>
      <c r="L3700" s="3">
        <v>38629.463888888888</v>
      </c>
      <c r="M3700" t="s">
        <v>9</v>
      </c>
      <c r="N3700" t="s">
        <v>9</v>
      </c>
      <c r="O3700" t="s">
        <v>9</v>
      </c>
      <c r="P3700" s="3">
        <v>38629.465277777781</v>
      </c>
      <c r="Q3700">
        <v>0</v>
      </c>
      <c r="R3700" t="s">
        <v>76</v>
      </c>
      <c r="S3700">
        <v>0</v>
      </c>
      <c r="T3700">
        <v>0</v>
      </c>
      <c r="U3700" t="s">
        <v>9</v>
      </c>
      <c r="V3700" s="3">
        <v>38629.428472222222</v>
      </c>
      <c r="W3700">
        <v>1</v>
      </c>
      <c r="X3700" s="3">
        <v>38629.463888888888</v>
      </c>
      <c r="Y3700" t="s">
        <v>9</v>
      </c>
      <c r="Z3700">
        <v>0</v>
      </c>
      <c r="AA3700">
        <v>0</v>
      </c>
      <c r="AB3700" t="s">
        <v>88</v>
      </c>
    </row>
    <row r="3701" spans="1:28" x14ac:dyDescent="0.25">
      <c r="A3701" t="s">
        <v>74</v>
      </c>
      <c r="B3701" t="s">
        <v>75</v>
      </c>
      <c r="C3701">
        <v>53.649500000000003</v>
      </c>
      <c r="D3701">
        <v>9.9618000000000002</v>
      </c>
      <c r="E3701">
        <v>15</v>
      </c>
      <c r="F3701" s="2">
        <v>38630</v>
      </c>
      <c r="G3701">
        <v>9.6</v>
      </c>
      <c r="H3701" s="3">
        <v>38630.48541666667</v>
      </c>
      <c r="I3701" s="3">
        <v>38630.458333333336</v>
      </c>
      <c r="J3701">
        <v>25.1</v>
      </c>
      <c r="K3701">
        <v>25.1</v>
      </c>
      <c r="L3701" s="3">
        <v>38630.463888888888</v>
      </c>
      <c r="M3701" t="s">
        <v>9</v>
      </c>
      <c r="N3701" t="s">
        <v>9</v>
      </c>
      <c r="O3701" t="s">
        <v>9</v>
      </c>
      <c r="P3701" s="3">
        <v>38630.465277777781</v>
      </c>
      <c r="Q3701">
        <v>0</v>
      </c>
      <c r="R3701" t="s">
        <v>76</v>
      </c>
      <c r="S3701">
        <v>0</v>
      </c>
      <c r="T3701">
        <v>0</v>
      </c>
      <c r="U3701" t="s">
        <v>9</v>
      </c>
      <c r="V3701" s="3">
        <v>38630.428472222222</v>
      </c>
      <c r="W3701">
        <v>1</v>
      </c>
      <c r="X3701" s="3">
        <v>38630.463888888888</v>
      </c>
      <c r="Y3701" t="s">
        <v>9</v>
      </c>
      <c r="Z3701">
        <v>0</v>
      </c>
      <c r="AA3701">
        <v>0</v>
      </c>
      <c r="AB3701" t="s">
        <v>88</v>
      </c>
    </row>
    <row r="3702" spans="1:28" x14ac:dyDescent="0.25">
      <c r="A3702" t="s">
        <v>74</v>
      </c>
      <c r="B3702" t="s">
        <v>75</v>
      </c>
      <c r="C3702">
        <v>53.649500000000003</v>
      </c>
      <c r="D3702">
        <v>9.9618000000000002</v>
      </c>
      <c r="E3702">
        <v>15</v>
      </c>
      <c r="F3702" s="2">
        <v>38631</v>
      </c>
      <c r="G3702">
        <v>9</v>
      </c>
      <c r="H3702" s="3">
        <v>38631.48541666667</v>
      </c>
      <c r="I3702" s="3">
        <v>38631.458333333336</v>
      </c>
      <c r="J3702">
        <v>26.2</v>
      </c>
      <c r="K3702">
        <v>26.2</v>
      </c>
      <c r="L3702" s="3">
        <v>38631.463888888888</v>
      </c>
      <c r="M3702" t="s">
        <v>9</v>
      </c>
      <c r="N3702" t="s">
        <v>9</v>
      </c>
      <c r="O3702" t="s">
        <v>9</v>
      </c>
      <c r="P3702" s="3">
        <v>38631.465277777781</v>
      </c>
      <c r="Q3702">
        <v>0</v>
      </c>
      <c r="R3702" t="s">
        <v>76</v>
      </c>
      <c r="S3702">
        <v>0</v>
      </c>
      <c r="T3702">
        <v>0</v>
      </c>
      <c r="U3702" t="s">
        <v>9</v>
      </c>
      <c r="V3702" s="3">
        <v>38631.428472222222</v>
      </c>
      <c r="W3702">
        <v>1</v>
      </c>
      <c r="X3702" s="3">
        <v>38631.463888888888</v>
      </c>
      <c r="Y3702" t="s">
        <v>9</v>
      </c>
      <c r="Z3702">
        <v>0</v>
      </c>
      <c r="AA3702">
        <v>0</v>
      </c>
      <c r="AB3702" t="s">
        <v>88</v>
      </c>
    </row>
    <row r="3703" spans="1:28" x14ac:dyDescent="0.25">
      <c r="A3703" t="s">
        <v>74</v>
      </c>
      <c r="B3703" t="s">
        <v>75</v>
      </c>
      <c r="C3703">
        <v>53.649500000000003</v>
      </c>
      <c r="D3703">
        <v>9.9618000000000002</v>
      </c>
      <c r="E3703">
        <v>15</v>
      </c>
      <c r="F3703" s="2">
        <v>38632</v>
      </c>
      <c r="G3703">
        <v>10.6</v>
      </c>
      <c r="H3703" s="3">
        <v>38632.48541666667</v>
      </c>
      <c r="I3703" s="3">
        <v>38632.458333333336</v>
      </c>
      <c r="J3703">
        <v>26.1</v>
      </c>
      <c r="K3703">
        <v>26.2</v>
      </c>
      <c r="L3703" s="3">
        <v>38632.463194444441</v>
      </c>
      <c r="M3703" t="s">
        <v>9</v>
      </c>
      <c r="N3703" t="s">
        <v>9</v>
      </c>
      <c r="O3703" t="s">
        <v>9</v>
      </c>
      <c r="P3703" s="3">
        <v>38632.46597222222</v>
      </c>
      <c r="Q3703">
        <v>0</v>
      </c>
      <c r="R3703" t="s">
        <v>76</v>
      </c>
      <c r="S3703">
        <v>0</v>
      </c>
      <c r="T3703">
        <v>0</v>
      </c>
      <c r="U3703" t="s">
        <v>9</v>
      </c>
      <c r="V3703" s="3">
        <v>38632.428472222222</v>
      </c>
      <c r="W3703">
        <v>1</v>
      </c>
      <c r="X3703" s="3">
        <v>38632.463194444441</v>
      </c>
      <c r="Y3703" t="s">
        <v>9</v>
      </c>
      <c r="Z3703">
        <v>0</v>
      </c>
      <c r="AA3703">
        <v>0</v>
      </c>
      <c r="AB3703" t="s">
        <v>88</v>
      </c>
    </row>
    <row r="3704" spans="1:28" x14ac:dyDescent="0.25">
      <c r="A3704" t="s">
        <v>74</v>
      </c>
      <c r="B3704" t="s">
        <v>75</v>
      </c>
      <c r="C3704">
        <v>53.649500000000003</v>
      </c>
      <c r="D3704">
        <v>9.9618000000000002</v>
      </c>
      <c r="E3704">
        <v>15</v>
      </c>
      <c r="F3704" s="2">
        <v>38633</v>
      </c>
      <c r="G3704">
        <v>11</v>
      </c>
      <c r="H3704" s="3">
        <v>38633.48541666667</v>
      </c>
      <c r="I3704" s="3">
        <v>38633.458333333336</v>
      </c>
      <c r="J3704">
        <v>23.5</v>
      </c>
      <c r="K3704">
        <v>26.1</v>
      </c>
      <c r="L3704" s="3">
        <v>38633.463194444441</v>
      </c>
      <c r="M3704" t="s">
        <v>9</v>
      </c>
      <c r="N3704" t="s">
        <v>9</v>
      </c>
      <c r="O3704" t="s">
        <v>9</v>
      </c>
      <c r="P3704" s="3">
        <v>38633.466666666667</v>
      </c>
      <c r="Q3704">
        <v>0</v>
      </c>
      <c r="R3704" t="s">
        <v>76</v>
      </c>
      <c r="S3704">
        <v>0</v>
      </c>
      <c r="T3704">
        <v>0</v>
      </c>
      <c r="U3704" t="s">
        <v>9</v>
      </c>
      <c r="V3704" s="3">
        <v>38633.429166666669</v>
      </c>
      <c r="W3704">
        <v>1</v>
      </c>
      <c r="X3704" s="3">
        <v>38633.463194444441</v>
      </c>
      <c r="Y3704" t="s">
        <v>9</v>
      </c>
      <c r="Z3704">
        <v>0</v>
      </c>
      <c r="AA3704">
        <v>0</v>
      </c>
      <c r="AB3704" t="s">
        <v>88</v>
      </c>
    </row>
    <row r="3705" spans="1:28" x14ac:dyDescent="0.25">
      <c r="A3705" t="s">
        <v>74</v>
      </c>
      <c r="B3705" t="s">
        <v>75</v>
      </c>
      <c r="C3705">
        <v>53.649500000000003</v>
      </c>
      <c r="D3705">
        <v>9.9618000000000002</v>
      </c>
      <c r="E3705">
        <v>15</v>
      </c>
      <c r="F3705" s="2">
        <v>38634</v>
      </c>
      <c r="G3705">
        <v>10.199999999999999</v>
      </c>
      <c r="H3705" s="3">
        <v>38634.48541666667</v>
      </c>
      <c r="I3705" s="3">
        <v>38634.458333333336</v>
      </c>
      <c r="J3705">
        <v>17.5</v>
      </c>
      <c r="K3705">
        <v>23.5</v>
      </c>
      <c r="L3705" s="3">
        <v>38634.463194444441</v>
      </c>
      <c r="M3705" t="s">
        <v>9</v>
      </c>
      <c r="N3705" t="s">
        <v>9</v>
      </c>
      <c r="O3705" t="s">
        <v>9</v>
      </c>
      <c r="P3705" s="3">
        <v>38634.466666666667</v>
      </c>
      <c r="Q3705">
        <v>0</v>
      </c>
      <c r="R3705" t="s">
        <v>76</v>
      </c>
      <c r="S3705">
        <v>0</v>
      </c>
      <c r="T3705">
        <v>0</v>
      </c>
      <c r="U3705" t="s">
        <v>9</v>
      </c>
      <c r="V3705" s="3">
        <v>38634.429166666669</v>
      </c>
      <c r="W3705">
        <v>1</v>
      </c>
      <c r="X3705" s="3">
        <v>38634.463194444441</v>
      </c>
      <c r="Y3705" t="s">
        <v>9</v>
      </c>
      <c r="Z3705">
        <v>0</v>
      </c>
      <c r="AA3705">
        <v>0</v>
      </c>
      <c r="AB3705" t="s">
        <v>88</v>
      </c>
    </row>
    <row r="3706" spans="1:28" x14ac:dyDescent="0.25">
      <c r="A3706" t="s">
        <v>74</v>
      </c>
      <c r="B3706" t="s">
        <v>75</v>
      </c>
      <c r="C3706">
        <v>53.649500000000003</v>
      </c>
      <c r="D3706">
        <v>9.9618000000000002</v>
      </c>
      <c r="E3706">
        <v>15</v>
      </c>
      <c r="F3706" s="2">
        <v>38635</v>
      </c>
      <c r="G3706">
        <v>12.2</v>
      </c>
      <c r="H3706" s="3">
        <v>38635.48541666667</v>
      </c>
      <c r="I3706" s="3">
        <v>38635.458333333336</v>
      </c>
      <c r="J3706">
        <v>21.3</v>
      </c>
      <c r="K3706">
        <v>21.3</v>
      </c>
      <c r="L3706" s="3">
        <v>38635.463194444441</v>
      </c>
      <c r="M3706" t="s">
        <v>9</v>
      </c>
      <c r="N3706" t="s">
        <v>9</v>
      </c>
      <c r="O3706" t="s">
        <v>9</v>
      </c>
      <c r="P3706" s="3">
        <v>38635.467361111114</v>
      </c>
      <c r="Q3706">
        <v>0</v>
      </c>
      <c r="R3706" t="s">
        <v>76</v>
      </c>
      <c r="S3706">
        <v>0</v>
      </c>
      <c r="T3706">
        <v>0</v>
      </c>
      <c r="U3706" t="s">
        <v>9</v>
      </c>
      <c r="V3706" s="3">
        <v>38635.429166666669</v>
      </c>
      <c r="W3706">
        <v>1</v>
      </c>
      <c r="X3706" s="3">
        <v>38635.463194444441</v>
      </c>
      <c r="Y3706" t="s">
        <v>9</v>
      </c>
      <c r="Z3706">
        <v>0</v>
      </c>
      <c r="AA3706">
        <v>0</v>
      </c>
      <c r="AB3706" t="s">
        <v>88</v>
      </c>
    </row>
    <row r="3707" spans="1:28" x14ac:dyDescent="0.25">
      <c r="A3707" t="s">
        <v>74</v>
      </c>
      <c r="B3707" t="s">
        <v>75</v>
      </c>
      <c r="C3707">
        <v>53.649500000000003</v>
      </c>
      <c r="D3707">
        <v>9.9618000000000002</v>
      </c>
      <c r="E3707">
        <v>15</v>
      </c>
      <c r="F3707" s="2">
        <v>38636</v>
      </c>
      <c r="G3707">
        <v>8.1</v>
      </c>
      <c r="H3707" s="3">
        <v>38636.48541666667</v>
      </c>
      <c r="I3707" s="3">
        <v>38636.458333333336</v>
      </c>
      <c r="J3707">
        <v>23.1</v>
      </c>
      <c r="K3707">
        <v>23.1</v>
      </c>
      <c r="L3707" s="3">
        <v>38636.462500000001</v>
      </c>
      <c r="M3707" t="s">
        <v>9</v>
      </c>
      <c r="N3707" t="s">
        <v>9</v>
      </c>
      <c r="O3707" t="s">
        <v>9</v>
      </c>
      <c r="P3707" s="3">
        <v>38636.467361111114</v>
      </c>
      <c r="Q3707">
        <v>0</v>
      </c>
      <c r="R3707" t="s">
        <v>76</v>
      </c>
      <c r="S3707">
        <v>0</v>
      </c>
      <c r="T3707">
        <v>0</v>
      </c>
      <c r="U3707" t="s">
        <v>9</v>
      </c>
      <c r="V3707" s="3">
        <v>38636.429166666669</v>
      </c>
      <c r="W3707">
        <v>1</v>
      </c>
      <c r="X3707" s="3">
        <v>38636.462500000001</v>
      </c>
      <c r="Y3707" t="s">
        <v>9</v>
      </c>
      <c r="Z3707">
        <v>0</v>
      </c>
      <c r="AA3707">
        <v>0</v>
      </c>
      <c r="AB3707" t="s">
        <v>88</v>
      </c>
    </row>
    <row r="3708" spans="1:28" x14ac:dyDescent="0.25">
      <c r="A3708" t="s">
        <v>74</v>
      </c>
      <c r="B3708" t="s">
        <v>75</v>
      </c>
      <c r="C3708">
        <v>53.649500000000003</v>
      </c>
      <c r="D3708">
        <v>9.9618000000000002</v>
      </c>
      <c r="E3708">
        <v>15</v>
      </c>
      <c r="F3708" s="2">
        <v>38637</v>
      </c>
      <c r="G3708">
        <v>9</v>
      </c>
      <c r="H3708" s="3">
        <v>38637.48541666667</v>
      </c>
      <c r="I3708" s="3">
        <v>38637.458333333336</v>
      </c>
      <c r="J3708">
        <v>24.7</v>
      </c>
      <c r="K3708">
        <v>24.7</v>
      </c>
      <c r="L3708" s="3">
        <v>38637.462500000001</v>
      </c>
      <c r="M3708" t="s">
        <v>9</v>
      </c>
      <c r="N3708" t="s">
        <v>9</v>
      </c>
      <c r="O3708" t="s">
        <v>9</v>
      </c>
      <c r="P3708" s="3">
        <v>38637.467361111114</v>
      </c>
      <c r="Q3708">
        <v>0</v>
      </c>
      <c r="R3708" t="s">
        <v>76</v>
      </c>
      <c r="S3708">
        <v>0</v>
      </c>
      <c r="T3708">
        <v>0</v>
      </c>
      <c r="U3708" t="s">
        <v>9</v>
      </c>
      <c r="V3708" s="3">
        <v>38637.429166666669</v>
      </c>
      <c r="W3708">
        <v>1</v>
      </c>
      <c r="X3708" s="3">
        <v>38637.462500000001</v>
      </c>
      <c r="Y3708" t="s">
        <v>9</v>
      </c>
      <c r="Z3708">
        <v>0</v>
      </c>
      <c r="AA3708">
        <v>0</v>
      </c>
      <c r="AB3708" t="s">
        <v>88</v>
      </c>
    </row>
    <row r="3709" spans="1:28" x14ac:dyDescent="0.25">
      <c r="A3709" t="s">
        <v>74</v>
      </c>
      <c r="B3709" t="s">
        <v>75</v>
      </c>
      <c r="C3709">
        <v>53.649500000000003</v>
      </c>
      <c r="D3709">
        <v>9.9618000000000002</v>
      </c>
      <c r="E3709">
        <v>15</v>
      </c>
      <c r="F3709" s="2">
        <v>38638</v>
      </c>
      <c r="G3709">
        <v>6.3</v>
      </c>
      <c r="H3709" s="3">
        <v>38638.48541666667</v>
      </c>
      <c r="I3709" s="3">
        <v>38638.458333333336</v>
      </c>
      <c r="J3709">
        <v>25.1</v>
      </c>
      <c r="K3709">
        <v>25.1</v>
      </c>
      <c r="L3709" s="3">
        <v>38638.462500000001</v>
      </c>
      <c r="M3709" t="s">
        <v>9</v>
      </c>
      <c r="N3709" t="s">
        <v>9</v>
      </c>
      <c r="O3709" t="s">
        <v>9</v>
      </c>
      <c r="P3709" s="3">
        <v>38638.467361111114</v>
      </c>
      <c r="Q3709">
        <v>0</v>
      </c>
      <c r="R3709" t="s">
        <v>76</v>
      </c>
      <c r="S3709">
        <v>0</v>
      </c>
      <c r="T3709">
        <v>0</v>
      </c>
      <c r="U3709" t="s">
        <v>9</v>
      </c>
      <c r="V3709" s="3">
        <v>38638.429166666669</v>
      </c>
      <c r="W3709">
        <v>1</v>
      </c>
      <c r="X3709" s="3">
        <v>38638.462500000001</v>
      </c>
      <c r="Y3709" t="s">
        <v>9</v>
      </c>
      <c r="Z3709">
        <v>0</v>
      </c>
      <c r="AA3709">
        <v>0</v>
      </c>
      <c r="AB3709" t="s">
        <v>88</v>
      </c>
    </row>
    <row r="3710" spans="1:28" x14ac:dyDescent="0.25">
      <c r="A3710" t="s">
        <v>74</v>
      </c>
      <c r="B3710" t="s">
        <v>75</v>
      </c>
      <c r="C3710">
        <v>53.649500000000003</v>
      </c>
      <c r="D3710">
        <v>9.9618000000000002</v>
      </c>
      <c r="E3710">
        <v>15</v>
      </c>
      <c r="F3710" s="2">
        <v>38639</v>
      </c>
      <c r="G3710">
        <v>5</v>
      </c>
      <c r="H3710" s="3">
        <v>38639.48541666667</v>
      </c>
      <c r="I3710" s="3">
        <v>38639.458333333336</v>
      </c>
      <c r="J3710">
        <v>22.6</v>
      </c>
      <c r="K3710">
        <v>25.1</v>
      </c>
      <c r="L3710" s="3">
        <v>38639.462500000001</v>
      </c>
      <c r="M3710" t="s">
        <v>9</v>
      </c>
      <c r="N3710" t="s">
        <v>9</v>
      </c>
      <c r="O3710" t="s">
        <v>9</v>
      </c>
      <c r="P3710" s="3">
        <v>38639.468055555553</v>
      </c>
      <c r="Q3710">
        <v>0</v>
      </c>
      <c r="R3710" t="s">
        <v>76</v>
      </c>
      <c r="S3710">
        <v>0</v>
      </c>
      <c r="T3710">
        <v>0</v>
      </c>
      <c r="U3710" t="s">
        <v>9</v>
      </c>
      <c r="V3710" s="3">
        <v>38639.429166666669</v>
      </c>
      <c r="W3710">
        <v>1</v>
      </c>
      <c r="X3710" s="3">
        <v>38639.462500000001</v>
      </c>
      <c r="Y3710" t="s">
        <v>9</v>
      </c>
      <c r="Z3710">
        <v>0</v>
      </c>
      <c r="AA3710">
        <v>0</v>
      </c>
      <c r="AB3710" t="s">
        <v>88</v>
      </c>
    </row>
    <row r="3711" spans="1:28" x14ac:dyDescent="0.25">
      <c r="A3711" t="s">
        <v>74</v>
      </c>
      <c r="B3711" t="s">
        <v>75</v>
      </c>
      <c r="C3711">
        <v>53.649500000000003</v>
      </c>
      <c r="D3711">
        <v>9.9618000000000002</v>
      </c>
      <c r="E3711">
        <v>15</v>
      </c>
      <c r="F3711" s="2">
        <v>38640</v>
      </c>
      <c r="G3711">
        <v>8.3000000000000007</v>
      </c>
      <c r="H3711" s="3">
        <v>38640.48541666667</v>
      </c>
      <c r="I3711" s="3">
        <v>38640.458333333336</v>
      </c>
      <c r="J3711">
        <v>24.3</v>
      </c>
      <c r="K3711">
        <v>24.9</v>
      </c>
      <c r="L3711" s="3">
        <v>38640.461805555555</v>
      </c>
      <c r="M3711" t="s">
        <v>9</v>
      </c>
      <c r="N3711" t="s">
        <v>9</v>
      </c>
      <c r="O3711" t="s">
        <v>9</v>
      </c>
      <c r="P3711" s="3">
        <v>38640.468055555553</v>
      </c>
      <c r="Q3711">
        <v>0</v>
      </c>
      <c r="R3711" t="s">
        <v>76</v>
      </c>
      <c r="S3711">
        <v>0</v>
      </c>
      <c r="T3711">
        <v>0</v>
      </c>
      <c r="U3711" t="s">
        <v>9</v>
      </c>
      <c r="V3711" s="3">
        <v>38640.429166666669</v>
      </c>
      <c r="W3711">
        <v>1</v>
      </c>
      <c r="X3711" s="3">
        <v>38640.461805555555</v>
      </c>
      <c r="Y3711" t="s">
        <v>9</v>
      </c>
      <c r="Z3711">
        <v>0</v>
      </c>
      <c r="AA3711">
        <v>0</v>
      </c>
      <c r="AB3711" t="s">
        <v>88</v>
      </c>
    </row>
    <row r="3712" spans="1:28" x14ac:dyDescent="0.25">
      <c r="A3712" t="s">
        <v>74</v>
      </c>
      <c r="B3712" t="s">
        <v>75</v>
      </c>
      <c r="C3712">
        <v>53.649500000000003</v>
      </c>
      <c r="D3712">
        <v>9.9618000000000002</v>
      </c>
      <c r="E3712">
        <v>15</v>
      </c>
      <c r="F3712" s="2">
        <v>38641</v>
      </c>
      <c r="G3712">
        <v>2.4</v>
      </c>
      <c r="H3712" s="3">
        <v>38641.48541666667</v>
      </c>
      <c r="I3712" s="3">
        <v>38641.458333333336</v>
      </c>
      <c r="J3712">
        <v>21.9</v>
      </c>
      <c r="K3712">
        <v>24.3</v>
      </c>
      <c r="L3712" s="3">
        <v>38641.461805555555</v>
      </c>
      <c r="M3712" t="s">
        <v>9</v>
      </c>
      <c r="N3712" t="s">
        <v>9</v>
      </c>
      <c r="O3712" t="s">
        <v>9</v>
      </c>
      <c r="P3712" s="3">
        <v>38641.468055555553</v>
      </c>
      <c r="Q3712">
        <v>0</v>
      </c>
      <c r="R3712" t="s">
        <v>76</v>
      </c>
      <c r="S3712">
        <v>0</v>
      </c>
      <c r="T3712">
        <v>0</v>
      </c>
      <c r="U3712" t="s">
        <v>9</v>
      </c>
      <c r="V3712" s="3">
        <v>38641.429166666669</v>
      </c>
      <c r="W3712">
        <v>1</v>
      </c>
      <c r="X3712" s="3">
        <v>38641.461805555555</v>
      </c>
      <c r="Y3712" t="s">
        <v>9</v>
      </c>
      <c r="Z3712">
        <v>0</v>
      </c>
      <c r="AA3712">
        <v>0</v>
      </c>
      <c r="AB3712" t="s">
        <v>88</v>
      </c>
    </row>
    <row r="3713" spans="1:28" x14ac:dyDescent="0.25">
      <c r="A3713" t="s">
        <v>74</v>
      </c>
      <c r="B3713" t="s">
        <v>75</v>
      </c>
      <c r="C3713">
        <v>53.649500000000003</v>
      </c>
      <c r="D3713">
        <v>9.9618000000000002</v>
      </c>
      <c r="E3713">
        <v>15</v>
      </c>
      <c r="F3713" s="2">
        <v>38642</v>
      </c>
      <c r="G3713">
        <v>3.7</v>
      </c>
      <c r="H3713" s="3">
        <v>38642.48541666667</v>
      </c>
      <c r="I3713" s="3">
        <v>38642.458333333336</v>
      </c>
      <c r="J3713">
        <v>13.8</v>
      </c>
      <c r="K3713">
        <v>21.9</v>
      </c>
      <c r="L3713" s="3">
        <v>38642.461805555555</v>
      </c>
      <c r="M3713" t="s">
        <v>9</v>
      </c>
      <c r="N3713" t="s">
        <v>9</v>
      </c>
      <c r="O3713" t="s">
        <v>9</v>
      </c>
      <c r="P3713" s="3">
        <v>38642.468055555553</v>
      </c>
      <c r="Q3713">
        <v>0</v>
      </c>
      <c r="R3713" t="s">
        <v>76</v>
      </c>
      <c r="S3713">
        <v>0</v>
      </c>
      <c r="T3713">
        <v>0</v>
      </c>
      <c r="U3713" t="s">
        <v>9</v>
      </c>
      <c r="V3713" s="3">
        <v>38642.429166666669</v>
      </c>
      <c r="W3713">
        <v>1</v>
      </c>
      <c r="X3713" s="3">
        <v>38642.461805555555</v>
      </c>
      <c r="Y3713" t="s">
        <v>9</v>
      </c>
      <c r="Z3713">
        <v>0</v>
      </c>
      <c r="AA3713">
        <v>0</v>
      </c>
      <c r="AB3713" t="s">
        <v>88</v>
      </c>
    </row>
    <row r="3714" spans="1:28" x14ac:dyDescent="0.25">
      <c r="A3714" t="s">
        <v>74</v>
      </c>
      <c r="B3714" t="s">
        <v>75</v>
      </c>
      <c r="C3714">
        <v>53.649500000000003</v>
      </c>
      <c r="D3714">
        <v>9.9618000000000002</v>
      </c>
      <c r="E3714">
        <v>15</v>
      </c>
      <c r="F3714" s="2">
        <v>38643</v>
      </c>
      <c r="G3714">
        <v>4.3</v>
      </c>
      <c r="H3714" s="3">
        <v>38643.48541666667</v>
      </c>
      <c r="I3714" s="3">
        <v>38643.458333333336</v>
      </c>
      <c r="J3714">
        <v>20.3</v>
      </c>
      <c r="K3714">
        <v>20.3</v>
      </c>
      <c r="L3714" s="3">
        <v>38643.461805555555</v>
      </c>
      <c r="M3714" t="s">
        <v>9</v>
      </c>
      <c r="N3714" t="s">
        <v>9</v>
      </c>
      <c r="O3714" t="s">
        <v>9</v>
      </c>
      <c r="P3714" s="3">
        <v>38643.46875</v>
      </c>
      <c r="Q3714">
        <v>0</v>
      </c>
      <c r="R3714" t="s">
        <v>76</v>
      </c>
      <c r="S3714">
        <v>0</v>
      </c>
      <c r="T3714">
        <v>0</v>
      </c>
      <c r="U3714" t="s">
        <v>9</v>
      </c>
      <c r="V3714" s="3">
        <v>38643.429166666669</v>
      </c>
      <c r="W3714">
        <v>1</v>
      </c>
      <c r="X3714" s="3">
        <v>38643.461805555555</v>
      </c>
      <c r="Y3714" t="s">
        <v>9</v>
      </c>
      <c r="Z3714">
        <v>0</v>
      </c>
      <c r="AA3714">
        <v>0</v>
      </c>
      <c r="AB3714" t="s">
        <v>88</v>
      </c>
    </row>
    <row r="3715" spans="1:28" x14ac:dyDescent="0.25">
      <c r="A3715" t="s">
        <v>74</v>
      </c>
      <c r="B3715" t="s">
        <v>75</v>
      </c>
      <c r="C3715">
        <v>53.649500000000003</v>
      </c>
      <c r="D3715">
        <v>9.9618000000000002</v>
      </c>
      <c r="E3715">
        <v>15</v>
      </c>
      <c r="F3715" s="2">
        <v>38644</v>
      </c>
      <c r="G3715">
        <v>4.4000000000000004</v>
      </c>
      <c r="H3715" s="3">
        <v>38644.48541666667</v>
      </c>
      <c r="I3715" s="3">
        <v>38644.458333333336</v>
      </c>
      <c r="J3715">
        <v>18.8</v>
      </c>
      <c r="K3715">
        <v>20.3</v>
      </c>
      <c r="L3715" s="3">
        <v>38644.461805555555</v>
      </c>
      <c r="M3715" t="s">
        <v>9</v>
      </c>
      <c r="N3715" t="s">
        <v>9</v>
      </c>
      <c r="O3715" t="s">
        <v>9</v>
      </c>
      <c r="P3715" s="3">
        <v>38644.46875</v>
      </c>
      <c r="Q3715">
        <v>0</v>
      </c>
      <c r="R3715" t="s">
        <v>76</v>
      </c>
      <c r="S3715">
        <v>0</v>
      </c>
      <c r="T3715">
        <v>0</v>
      </c>
      <c r="U3715" t="s">
        <v>9</v>
      </c>
      <c r="V3715" s="3">
        <v>38644.429166666669</v>
      </c>
      <c r="W3715">
        <v>1</v>
      </c>
      <c r="X3715" s="3">
        <v>38644.461805555555</v>
      </c>
      <c r="Y3715" t="s">
        <v>9</v>
      </c>
      <c r="Z3715">
        <v>0</v>
      </c>
      <c r="AA3715">
        <v>0</v>
      </c>
      <c r="AB3715" t="s">
        <v>88</v>
      </c>
    </row>
    <row r="3716" spans="1:28" x14ac:dyDescent="0.25">
      <c r="A3716" t="s">
        <v>74</v>
      </c>
      <c r="B3716" t="s">
        <v>75</v>
      </c>
      <c r="C3716">
        <v>53.649500000000003</v>
      </c>
      <c r="D3716">
        <v>9.9618000000000002</v>
      </c>
      <c r="E3716">
        <v>15</v>
      </c>
      <c r="F3716" s="2">
        <v>38645</v>
      </c>
      <c r="G3716">
        <v>6.2</v>
      </c>
      <c r="H3716" s="3">
        <v>38645.48541666667</v>
      </c>
      <c r="I3716" s="3">
        <v>38645.458333333336</v>
      </c>
      <c r="J3716">
        <v>13</v>
      </c>
      <c r="K3716">
        <v>18.8</v>
      </c>
      <c r="L3716" s="3">
        <v>38645.461111111108</v>
      </c>
      <c r="M3716" t="s">
        <v>9</v>
      </c>
      <c r="N3716" t="s">
        <v>9</v>
      </c>
      <c r="O3716" t="s">
        <v>9</v>
      </c>
      <c r="P3716" s="3">
        <v>38645.46875</v>
      </c>
      <c r="Q3716">
        <v>0</v>
      </c>
      <c r="R3716" t="s">
        <v>76</v>
      </c>
      <c r="S3716">
        <v>0</v>
      </c>
      <c r="T3716">
        <v>0</v>
      </c>
      <c r="U3716" t="s">
        <v>9</v>
      </c>
      <c r="V3716" s="3">
        <v>38645.429166666669</v>
      </c>
      <c r="W3716">
        <v>1</v>
      </c>
      <c r="X3716" s="3">
        <v>38645.461111111108</v>
      </c>
      <c r="Y3716" t="s">
        <v>9</v>
      </c>
      <c r="Z3716">
        <v>0</v>
      </c>
      <c r="AA3716">
        <v>0</v>
      </c>
      <c r="AB3716" t="s">
        <v>88</v>
      </c>
    </row>
    <row r="3717" spans="1:28" x14ac:dyDescent="0.25">
      <c r="A3717" t="s">
        <v>74</v>
      </c>
      <c r="B3717" t="s">
        <v>75</v>
      </c>
      <c r="C3717">
        <v>53.649500000000003</v>
      </c>
      <c r="D3717">
        <v>9.9618000000000002</v>
      </c>
      <c r="E3717">
        <v>15</v>
      </c>
      <c r="F3717" s="2">
        <v>38646</v>
      </c>
      <c r="G3717">
        <v>6.4</v>
      </c>
      <c r="H3717" s="3">
        <v>38646.48541666667</v>
      </c>
      <c r="I3717" s="3">
        <v>38646.458333333336</v>
      </c>
      <c r="J3717">
        <v>13.4</v>
      </c>
      <c r="K3717">
        <v>16.7</v>
      </c>
      <c r="L3717" s="3">
        <v>38646.461111111108</v>
      </c>
      <c r="M3717" t="s">
        <v>9</v>
      </c>
      <c r="N3717" t="s">
        <v>9</v>
      </c>
      <c r="O3717" t="s">
        <v>9</v>
      </c>
      <c r="P3717" s="3">
        <v>38646.470833333333</v>
      </c>
      <c r="Q3717">
        <v>0.7</v>
      </c>
      <c r="R3717" t="s">
        <v>77</v>
      </c>
      <c r="S3717">
        <v>0.7</v>
      </c>
      <c r="T3717">
        <v>0</v>
      </c>
      <c r="U3717" t="s">
        <v>9</v>
      </c>
      <c r="V3717" s="3">
        <v>38646.443749999999</v>
      </c>
      <c r="W3717">
        <v>1</v>
      </c>
      <c r="X3717" s="3">
        <v>38646.461111111108</v>
      </c>
      <c r="Y3717" t="s">
        <v>9</v>
      </c>
      <c r="Z3717">
        <v>0.7</v>
      </c>
      <c r="AA3717">
        <v>0</v>
      </c>
      <c r="AB3717" t="s">
        <v>88</v>
      </c>
    </row>
    <row r="3718" spans="1:28" x14ac:dyDescent="0.25">
      <c r="A3718" t="s">
        <v>74</v>
      </c>
      <c r="B3718" t="s">
        <v>75</v>
      </c>
      <c r="C3718">
        <v>53.649500000000003</v>
      </c>
      <c r="D3718">
        <v>9.9618000000000002</v>
      </c>
      <c r="E3718">
        <v>15</v>
      </c>
      <c r="F3718" s="2">
        <v>38647</v>
      </c>
      <c r="G3718">
        <v>12.6</v>
      </c>
      <c r="H3718" s="3">
        <v>38647.48541666667</v>
      </c>
      <c r="I3718" s="3">
        <v>38647.458333333336</v>
      </c>
      <c r="J3718">
        <v>14.8</v>
      </c>
      <c r="K3718">
        <v>17.7</v>
      </c>
      <c r="L3718" s="3">
        <v>38647.461111111108</v>
      </c>
      <c r="M3718" t="s">
        <v>9</v>
      </c>
      <c r="N3718" t="s">
        <v>9</v>
      </c>
      <c r="O3718" t="s">
        <v>9</v>
      </c>
      <c r="P3718" s="3">
        <v>38647.470833333333</v>
      </c>
      <c r="Q3718">
        <v>0</v>
      </c>
      <c r="R3718" t="s">
        <v>76</v>
      </c>
      <c r="S3718">
        <v>0</v>
      </c>
      <c r="T3718">
        <v>0</v>
      </c>
      <c r="U3718" t="s">
        <v>9</v>
      </c>
      <c r="V3718" s="3">
        <v>38647.443749999999</v>
      </c>
      <c r="W3718">
        <v>1</v>
      </c>
      <c r="X3718" s="3">
        <v>38647.461111111108</v>
      </c>
      <c r="Y3718" t="s">
        <v>9</v>
      </c>
      <c r="Z3718">
        <v>0</v>
      </c>
      <c r="AA3718">
        <v>0</v>
      </c>
      <c r="AB3718" t="s">
        <v>88</v>
      </c>
    </row>
    <row r="3719" spans="1:28" x14ac:dyDescent="0.25">
      <c r="A3719" t="s">
        <v>74</v>
      </c>
      <c r="B3719" t="s">
        <v>75</v>
      </c>
      <c r="C3719">
        <v>53.649500000000003</v>
      </c>
      <c r="D3719">
        <v>9.9618000000000002</v>
      </c>
      <c r="E3719">
        <v>15</v>
      </c>
      <c r="F3719" s="2">
        <v>38648</v>
      </c>
      <c r="G3719">
        <v>11.7</v>
      </c>
      <c r="H3719" s="3">
        <v>38648.48541666667</v>
      </c>
      <c r="I3719" s="3">
        <v>38648.458333333336</v>
      </c>
      <c r="J3719">
        <v>12</v>
      </c>
      <c r="K3719">
        <v>14.8</v>
      </c>
      <c r="L3719" s="3">
        <v>38648.461111111108</v>
      </c>
      <c r="M3719" t="s">
        <v>9</v>
      </c>
      <c r="N3719" t="s">
        <v>9</v>
      </c>
      <c r="O3719" t="s">
        <v>9</v>
      </c>
      <c r="P3719" s="3">
        <v>38648.470833333333</v>
      </c>
      <c r="Q3719">
        <v>0</v>
      </c>
      <c r="R3719" t="s">
        <v>76</v>
      </c>
      <c r="S3719">
        <v>0</v>
      </c>
      <c r="T3719">
        <v>0</v>
      </c>
      <c r="U3719" t="s">
        <v>9</v>
      </c>
      <c r="V3719" s="3">
        <v>38648.443749999999</v>
      </c>
      <c r="W3719">
        <v>1</v>
      </c>
      <c r="X3719" s="3">
        <v>38648.461111111108</v>
      </c>
      <c r="Y3719" t="s">
        <v>9</v>
      </c>
      <c r="Z3719">
        <v>0</v>
      </c>
      <c r="AA3719">
        <v>0</v>
      </c>
      <c r="AB3719" t="s">
        <v>88</v>
      </c>
    </row>
    <row r="3720" spans="1:28" x14ac:dyDescent="0.25">
      <c r="A3720" t="s">
        <v>74</v>
      </c>
      <c r="B3720" t="s">
        <v>75</v>
      </c>
      <c r="C3720">
        <v>53.649500000000003</v>
      </c>
      <c r="D3720">
        <v>9.9618000000000002</v>
      </c>
      <c r="E3720">
        <v>15</v>
      </c>
      <c r="F3720" s="2">
        <v>38649</v>
      </c>
      <c r="G3720">
        <v>6</v>
      </c>
      <c r="H3720" s="3">
        <v>38649.48541666667</v>
      </c>
      <c r="I3720" s="3">
        <v>38649.458333333336</v>
      </c>
      <c r="J3720">
        <v>10.8</v>
      </c>
      <c r="K3720">
        <v>13.5</v>
      </c>
      <c r="L3720" s="3">
        <v>38649.461111111108</v>
      </c>
      <c r="M3720" t="s">
        <v>9</v>
      </c>
      <c r="N3720" t="s">
        <v>9</v>
      </c>
      <c r="O3720" t="s">
        <v>9</v>
      </c>
      <c r="P3720" s="3">
        <v>38649.470833333333</v>
      </c>
      <c r="Q3720">
        <v>7.4</v>
      </c>
      <c r="R3720" t="s">
        <v>77</v>
      </c>
      <c r="S3720">
        <v>7.4</v>
      </c>
      <c r="T3720">
        <v>0</v>
      </c>
      <c r="U3720" t="s">
        <v>9</v>
      </c>
      <c r="V3720" s="3">
        <v>38649.443749999999</v>
      </c>
      <c r="W3720">
        <v>1</v>
      </c>
      <c r="X3720" s="3">
        <v>38649.461111111108</v>
      </c>
      <c r="Y3720" t="s">
        <v>9</v>
      </c>
      <c r="Z3720">
        <v>7.4</v>
      </c>
      <c r="AA3720">
        <v>0</v>
      </c>
      <c r="AB3720" t="s">
        <v>88</v>
      </c>
    </row>
    <row r="3721" spans="1:28" x14ac:dyDescent="0.25">
      <c r="A3721" t="s">
        <v>74</v>
      </c>
      <c r="B3721" t="s">
        <v>75</v>
      </c>
      <c r="C3721">
        <v>53.649500000000003</v>
      </c>
      <c r="D3721">
        <v>9.9618000000000002</v>
      </c>
      <c r="E3721">
        <v>15</v>
      </c>
      <c r="F3721" s="2">
        <v>38650</v>
      </c>
      <c r="G3721">
        <v>8.9</v>
      </c>
      <c r="H3721" s="3">
        <v>38650.48541666667</v>
      </c>
      <c r="I3721" s="3">
        <v>38650.458333333336</v>
      </c>
      <c r="J3721">
        <v>14.6</v>
      </c>
      <c r="K3721">
        <v>14.8</v>
      </c>
      <c r="L3721" s="3">
        <v>38650.461111111108</v>
      </c>
      <c r="M3721" t="s">
        <v>9</v>
      </c>
      <c r="N3721" t="s">
        <v>9</v>
      </c>
      <c r="O3721" t="s">
        <v>9</v>
      </c>
      <c r="P3721" s="3">
        <v>38650.470833333333</v>
      </c>
      <c r="Q3721">
        <v>2.2000000000000002</v>
      </c>
      <c r="R3721" t="s">
        <v>77</v>
      </c>
      <c r="S3721">
        <v>2.2000000000000002</v>
      </c>
      <c r="T3721">
        <v>0</v>
      </c>
      <c r="U3721" t="s">
        <v>9</v>
      </c>
      <c r="V3721" s="3">
        <v>38650.443749999999</v>
      </c>
      <c r="W3721">
        <v>1</v>
      </c>
      <c r="X3721" s="3">
        <v>38650.461111111108</v>
      </c>
      <c r="Y3721" t="s">
        <v>9</v>
      </c>
      <c r="Z3721">
        <v>2.2000000000000002</v>
      </c>
      <c r="AA3721">
        <v>0</v>
      </c>
      <c r="AB3721" t="s">
        <v>88</v>
      </c>
    </row>
    <row r="3722" spans="1:28" x14ac:dyDescent="0.25">
      <c r="A3722" t="s">
        <v>74</v>
      </c>
      <c r="B3722" t="s">
        <v>75</v>
      </c>
      <c r="C3722">
        <v>53.649500000000003</v>
      </c>
      <c r="D3722">
        <v>9.9618000000000002</v>
      </c>
      <c r="E3722">
        <v>15</v>
      </c>
      <c r="F3722" s="2">
        <v>38651</v>
      </c>
      <c r="G3722">
        <v>11.7</v>
      </c>
      <c r="H3722" s="3">
        <v>38651.48541666667</v>
      </c>
      <c r="I3722" s="3">
        <v>38651.458333333336</v>
      </c>
      <c r="J3722">
        <v>17.600000000000001</v>
      </c>
      <c r="K3722">
        <v>17.600000000000001</v>
      </c>
      <c r="L3722" s="3">
        <v>38651.461111111108</v>
      </c>
      <c r="M3722" t="s">
        <v>9</v>
      </c>
      <c r="N3722" t="s">
        <v>9</v>
      </c>
      <c r="O3722" t="s">
        <v>9</v>
      </c>
      <c r="P3722" s="3">
        <v>38651.470833333333</v>
      </c>
      <c r="Q3722">
        <v>0</v>
      </c>
      <c r="R3722" t="s">
        <v>76</v>
      </c>
      <c r="S3722">
        <v>0</v>
      </c>
      <c r="T3722">
        <v>0</v>
      </c>
      <c r="U3722" t="s">
        <v>9</v>
      </c>
      <c r="V3722" s="3">
        <v>38651.443749999999</v>
      </c>
      <c r="W3722">
        <v>1</v>
      </c>
      <c r="X3722" s="3">
        <v>38651.461111111108</v>
      </c>
      <c r="Y3722" t="s">
        <v>9</v>
      </c>
      <c r="Z3722">
        <v>0</v>
      </c>
      <c r="AA3722">
        <v>0</v>
      </c>
      <c r="AB3722" t="s">
        <v>88</v>
      </c>
    </row>
    <row r="3723" spans="1:28" x14ac:dyDescent="0.25">
      <c r="A3723" t="s">
        <v>74</v>
      </c>
      <c r="B3723" t="s">
        <v>75</v>
      </c>
      <c r="C3723">
        <v>53.649500000000003</v>
      </c>
      <c r="D3723">
        <v>9.9618000000000002</v>
      </c>
      <c r="E3723">
        <v>15</v>
      </c>
      <c r="F3723" s="2">
        <v>38652</v>
      </c>
      <c r="G3723">
        <v>10</v>
      </c>
      <c r="H3723" s="3">
        <v>38652.48541666667</v>
      </c>
      <c r="I3723" s="3">
        <v>38652.458333333336</v>
      </c>
      <c r="J3723">
        <v>23.3</v>
      </c>
      <c r="K3723">
        <v>24.1</v>
      </c>
      <c r="L3723" s="3">
        <v>38652.460416666669</v>
      </c>
      <c r="M3723" t="s">
        <v>9</v>
      </c>
      <c r="N3723" t="s">
        <v>9</v>
      </c>
      <c r="O3723" t="s">
        <v>9</v>
      </c>
      <c r="P3723" s="3">
        <v>38652.470833333333</v>
      </c>
      <c r="Q3723">
        <v>0</v>
      </c>
      <c r="R3723" t="s">
        <v>76</v>
      </c>
      <c r="S3723">
        <v>0</v>
      </c>
      <c r="T3723">
        <v>0</v>
      </c>
      <c r="U3723" t="s">
        <v>9</v>
      </c>
      <c r="V3723" s="3">
        <v>38652.443749999999</v>
      </c>
      <c r="W3723">
        <v>1</v>
      </c>
      <c r="X3723" s="3">
        <v>38652.460416666669</v>
      </c>
      <c r="Y3723" t="s">
        <v>9</v>
      </c>
      <c r="Z3723">
        <v>0</v>
      </c>
      <c r="AA3723">
        <v>0</v>
      </c>
      <c r="AB3723" t="s">
        <v>88</v>
      </c>
    </row>
    <row r="3724" spans="1:28" x14ac:dyDescent="0.25">
      <c r="A3724" t="s">
        <v>74</v>
      </c>
      <c r="B3724" t="s">
        <v>75</v>
      </c>
      <c r="C3724">
        <v>53.649500000000003</v>
      </c>
      <c r="D3724">
        <v>9.9618000000000002</v>
      </c>
      <c r="E3724">
        <v>15</v>
      </c>
      <c r="F3724" s="2">
        <v>38653</v>
      </c>
      <c r="G3724">
        <v>13</v>
      </c>
      <c r="H3724" s="3">
        <v>38653.48541666667</v>
      </c>
      <c r="I3724" s="3">
        <v>38653.458333333336</v>
      </c>
      <c r="J3724">
        <v>21.8</v>
      </c>
      <c r="K3724">
        <v>23.5</v>
      </c>
      <c r="L3724" s="3">
        <v>38653.460416666669</v>
      </c>
      <c r="M3724" t="s">
        <v>9</v>
      </c>
      <c r="N3724" t="s">
        <v>9</v>
      </c>
      <c r="O3724" t="s">
        <v>9</v>
      </c>
      <c r="P3724" s="3">
        <v>38653.470833333333</v>
      </c>
      <c r="Q3724">
        <v>0</v>
      </c>
      <c r="R3724" t="s">
        <v>76</v>
      </c>
      <c r="S3724">
        <v>0</v>
      </c>
      <c r="T3724">
        <v>0</v>
      </c>
      <c r="U3724" t="s">
        <v>9</v>
      </c>
      <c r="V3724" s="3">
        <v>38653.443749999999</v>
      </c>
      <c r="W3724">
        <v>1</v>
      </c>
      <c r="X3724" s="3">
        <v>38653.460416666669</v>
      </c>
      <c r="Y3724" t="s">
        <v>9</v>
      </c>
      <c r="Z3724">
        <v>0</v>
      </c>
      <c r="AA3724">
        <v>0</v>
      </c>
      <c r="AB3724" t="s">
        <v>88</v>
      </c>
    </row>
    <row r="3725" spans="1:28" x14ac:dyDescent="0.25">
      <c r="A3725" t="s">
        <v>74</v>
      </c>
      <c r="B3725" t="s">
        <v>75</v>
      </c>
      <c r="C3725">
        <v>53.649500000000003</v>
      </c>
      <c r="D3725">
        <v>9.9618000000000002</v>
      </c>
      <c r="E3725">
        <v>15</v>
      </c>
      <c r="F3725" s="2">
        <v>38654</v>
      </c>
      <c r="G3725">
        <v>10.4</v>
      </c>
      <c r="H3725" s="3">
        <v>38654.48541666667</v>
      </c>
      <c r="I3725" s="3">
        <v>38654.458333333336</v>
      </c>
      <c r="J3725">
        <v>24.6</v>
      </c>
      <c r="K3725">
        <v>24.6</v>
      </c>
      <c r="L3725" s="3">
        <v>38654.460416666669</v>
      </c>
      <c r="M3725" t="s">
        <v>9</v>
      </c>
      <c r="N3725" t="s">
        <v>9</v>
      </c>
      <c r="O3725" t="s">
        <v>9</v>
      </c>
      <c r="P3725" s="3">
        <v>38654.470833333333</v>
      </c>
      <c r="Q3725">
        <v>0</v>
      </c>
      <c r="R3725" t="s">
        <v>76</v>
      </c>
      <c r="S3725">
        <v>0</v>
      </c>
      <c r="T3725">
        <v>0</v>
      </c>
      <c r="U3725" t="s">
        <v>9</v>
      </c>
      <c r="V3725" s="3">
        <v>38654.443749999999</v>
      </c>
      <c r="W3725">
        <v>1</v>
      </c>
      <c r="X3725" s="3">
        <v>38654.460416666669</v>
      </c>
      <c r="Y3725" t="s">
        <v>9</v>
      </c>
      <c r="Z3725">
        <v>0</v>
      </c>
      <c r="AA3725">
        <v>0</v>
      </c>
      <c r="AB3725" t="s">
        <v>88</v>
      </c>
    </row>
    <row r="3726" spans="1:28" x14ac:dyDescent="0.25">
      <c r="A3726" t="s">
        <v>74</v>
      </c>
      <c r="B3726" t="s">
        <v>75</v>
      </c>
      <c r="C3726">
        <v>53.649500000000003</v>
      </c>
      <c r="D3726">
        <v>9.9618000000000002</v>
      </c>
      <c r="E3726">
        <v>15</v>
      </c>
      <c r="F3726" s="2">
        <v>38655</v>
      </c>
      <c r="G3726">
        <v>10.199999999999999</v>
      </c>
      <c r="H3726" s="3">
        <v>38655.48541666667</v>
      </c>
      <c r="I3726" s="3">
        <v>38655.458333333336</v>
      </c>
      <c r="J3726">
        <v>24.8</v>
      </c>
      <c r="K3726">
        <v>26.8</v>
      </c>
      <c r="L3726" s="3">
        <v>38655.460416666669</v>
      </c>
      <c r="M3726" t="s">
        <v>9</v>
      </c>
      <c r="N3726" t="s">
        <v>9</v>
      </c>
      <c r="O3726" t="s">
        <v>9</v>
      </c>
      <c r="P3726" s="3">
        <v>38655.470833333333</v>
      </c>
      <c r="Q3726">
        <v>0</v>
      </c>
      <c r="R3726" t="s">
        <v>76</v>
      </c>
      <c r="S3726">
        <v>0</v>
      </c>
      <c r="T3726">
        <v>0</v>
      </c>
      <c r="U3726" t="s">
        <v>9</v>
      </c>
      <c r="V3726" s="3">
        <v>38655.443749999999</v>
      </c>
      <c r="W3726">
        <v>1</v>
      </c>
      <c r="X3726" s="3">
        <v>38655.460416666669</v>
      </c>
      <c r="Y3726" t="s">
        <v>9</v>
      </c>
      <c r="Z3726">
        <v>0</v>
      </c>
      <c r="AA3726">
        <v>0</v>
      </c>
      <c r="AB3726" t="s">
        <v>88</v>
      </c>
    </row>
    <row r="3727" spans="1:28" x14ac:dyDescent="0.25">
      <c r="A3727" t="s">
        <v>74</v>
      </c>
      <c r="B3727" t="s">
        <v>75</v>
      </c>
      <c r="C3727">
        <v>53.649500000000003</v>
      </c>
      <c r="D3727">
        <v>9.9618000000000002</v>
      </c>
      <c r="E3727">
        <v>15</v>
      </c>
      <c r="F3727" s="2">
        <v>38656</v>
      </c>
      <c r="G3727">
        <v>10</v>
      </c>
      <c r="H3727" s="3">
        <v>38656.48541666667</v>
      </c>
      <c r="I3727" s="3">
        <v>38656.458333333336</v>
      </c>
      <c r="J3727">
        <v>20</v>
      </c>
      <c r="K3727">
        <v>24.8</v>
      </c>
      <c r="L3727" s="3">
        <v>38656.460416666669</v>
      </c>
      <c r="M3727" t="s">
        <v>9</v>
      </c>
      <c r="N3727" t="s">
        <v>9</v>
      </c>
      <c r="O3727" t="s">
        <v>9</v>
      </c>
      <c r="P3727" s="3">
        <v>38656.470833333333</v>
      </c>
      <c r="Q3727">
        <v>0</v>
      </c>
      <c r="R3727" t="s">
        <v>76</v>
      </c>
      <c r="S3727">
        <v>0</v>
      </c>
      <c r="T3727">
        <v>0</v>
      </c>
      <c r="U3727" t="s">
        <v>9</v>
      </c>
      <c r="V3727" s="3">
        <v>38656.443749999999</v>
      </c>
      <c r="W3727">
        <v>1</v>
      </c>
      <c r="X3727" s="3">
        <v>38656.460416666669</v>
      </c>
      <c r="Y3727" t="s">
        <v>9</v>
      </c>
      <c r="Z3727">
        <v>0</v>
      </c>
      <c r="AA3727">
        <v>0</v>
      </c>
      <c r="AB3727" t="s">
        <v>88</v>
      </c>
    </row>
    <row r="3728" spans="1:28" x14ac:dyDescent="0.25">
      <c r="A3728" t="s">
        <v>74</v>
      </c>
      <c r="B3728" t="s">
        <v>75</v>
      </c>
      <c r="C3728">
        <v>53.649500000000003</v>
      </c>
      <c r="D3728">
        <v>9.9618000000000002</v>
      </c>
      <c r="E3728">
        <v>15</v>
      </c>
      <c r="F3728" s="2">
        <v>38657</v>
      </c>
      <c r="G3728">
        <v>9.6999999999999993</v>
      </c>
      <c r="H3728" s="3">
        <v>38657.48541666667</v>
      </c>
      <c r="I3728" s="3">
        <v>38657.458333333336</v>
      </c>
      <c r="J3728">
        <v>15.2</v>
      </c>
      <c r="K3728">
        <v>20</v>
      </c>
      <c r="L3728" s="3">
        <v>38657.460416666669</v>
      </c>
      <c r="M3728" t="s">
        <v>9</v>
      </c>
      <c r="N3728" t="s">
        <v>9</v>
      </c>
      <c r="O3728" t="s">
        <v>9</v>
      </c>
      <c r="P3728" s="3">
        <v>38657.470833333333</v>
      </c>
      <c r="Q3728">
        <v>0</v>
      </c>
      <c r="R3728" t="s">
        <v>76</v>
      </c>
      <c r="S3728">
        <v>0</v>
      </c>
      <c r="T3728">
        <v>0</v>
      </c>
      <c r="U3728" t="s">
        <v>9</v>
      </c>
      <c r="V3728" s="3">
        <v>38657.443749999999</v>
      </c>
      <c r="W3728">
        <v>1</v>
      </c>
      <c r="X3728" s="3">
        <v>38657.460416666669</v>
      </c>
      <c r="Y3728" t="s">
        <v>9</v>
      </c>
      <c r="Z3728">
        <v>0</v>
      </c>
      <c r="AA3728">
        <v>0</v>
      </c>
      <c r="AB3728" t="s">
        <v>88</v>
      </c>
    </row>
    <row r="3729" spans="1:28" x14ac:dyDescent="0.25">
      <c r="A3729" t="s">
        <v>74</v>
      </c>
      <c r="B3729" t="s">
        <v>75</v>
      </c>
      <c r="C3729">
        <v>53.649500000000003</v>
      </c>
      <c r="D3729">
        <v>9.9618000000000002</v>
      </c>
      <c r="E3729">
        <v>15</v>
      </c>
      <c r="F3729" s="2">
        <v>38658</v>
      </c>
      <c r="G3729">
        <v>6.1</v>
      </c>
      <c r="H3729" s="3">
        <v>38658.48541666667</v>
      </c>
      <c r="I3729" s="3">
        <v>38658.458333333336</v>
      </c>
      <c r="J3729">
        <v>13.4</v>
      </c>
      <c r="K3729">
        <v>15.4</v>
      </c>
      <c r="L3729" s="3">
        <v>38658.460416666669</v>
      </c>
      <c r="M3729" t="s">
        <v>9</v>
      </c>
      <c r="N3729" t="s">
        <v>9</v>
      </c>
      <c r="O3729" t="s">
        <v>9</v>
      </c>
      <c r="P3729" s="3">
        <v>38658.470833333333</v>
      </c>
      <c r="Q3729">
        <v>0</v>
      </c>
      <c r="R3729" t="s">
        <v>76</v>
      </c>
      <c r="S3729">
        <v>0</v>
      </c>
      <c r="T3729">
        <v>0</v>
      </c>
      <c r="U3729" t="s">
        <v>9</v>
      </c>
      <c r="V3729" s="3">
        <v>38658.443749999999</v>
      </c>
      <c r="W3729">
        <v>1</v>
      </c>
      <c r="X3729" s="3">
        <v>38658.460416666669</v>
      </c>
      <c r="Y3729" t="s">
        <v>9</v>
      </c>
      <c r="Z3729">
        <v>0</v>
      </c>
      <c r="AA3729">
        <v>0</v>
      </c>
      <c r="AB3729" t="s">
        <v>88</v>
      </c>
    </row>
    <row r="3730" spans="1:28" x14ac:dyDescent="0.25">
      <c r="A3730" t="s">
        <v>74</v>
      </c>
      <c r="B3730" t="s">
        <v>75</v>
      </c>
      <c r="C3730">
        <v>53.649500000000003</v>
      </c>
      <c r="D3730">
        <v>9.9618000000000002</v>
      </c>
      <c r="E3730">
        <v>15</v>
      </c>
      <c r="F3730" s="2">
        <v>38659</v>
      </c>
      <c r="G3730">
        <v>12.2</v>
      </c>
      <c r="H3730" s="3">
        <v>38659.48541666667</v>
      </c>
      <c r="I3730" s="3">
        <v>38659.458333333336</v>
      </c>
      <c r="J3730">
        <v>17.899999999999999</v>
      </c>
      <c r="K3730">
        <v>24</v>
      </c>
      <c r="L3730" s="3">
        <v>38659.460416666669</v>
      </c>
      <c r="M3730" t="s">
        <v>9</v>
      </c>
      <c r="N3730" t="s">
        <v>9</v>
      </c>
      <c r="O3730" t="s">
        <v>9</v>
      </c>
      <c r="P3730" s="3">
        <v>38659.470833333333</v>
      </c>
      <c r="Q3730">
        <v>0</v>
      </c>
      <c r="R3730" t="s">
        <v>76</v>
      </c>
      <c r="S3730">
        <v>0</v>
      </c>
      <c r="T3730">
        <v>0</v>
      </c>
      <c r="U3730" t="s">
        <v>9</v>
      </c>
      <c r="V3730" s="3">
        <v>38659.443749999999</v>
      </c>
      <c r="W3730">
        <v>1</v>
      </c>
      <c r="X3730" s="3">
        <v>38659.460416666669</v>
      </c>
      <c r="Y3730" t="s">
        <v>9</v>
      </c>
      <c r="Z3730">
        <v>0</v>
      </c>
      <c r="AA3730">
        <v>0</v>
      </c>
      <c r="AB3730" t="s">
        <v>88</v>
      </c>
    </row>
    <row r="3731" spans="1:28" x14ac:dyDescent="0.25">
      <c r="A3731" t="s">
        <v>74</v>
      </c>
      <c r="B3731" t="s">
        <v>75</v>
      </c>
      <c r="C3731">
        <v>53.649500000000003</v>
      </c>
      <c r="D3731">
        <v>9.9618000000000002</v>
      </c>
      <c r="E3731">
        <v>15</v>
      </c>
      <c r="F3731" s="2">
        <v>38660</v>
      </c>
      <c r="G3731">
        <v>12.9</v>
      </c>
      <c r="H3731" s="3">
        <v>38660.48541666667</v>
      </c>
      <c r="I3731" s="3">
        <v>38660.458333333336</v>
      </c>
      <c r="J3731">
        <v>15.8</v>
      </c>
      <c r="K3731">
        <v>19.399999999999999</v>
      </c>
      <c r="L3731" s="3">
        <v>38660.460416666669</v>
      </c>
      <c r="M3731" t="s">
        <v>9</v>
      </c>
      <c r="N3731" t="s">
        <v>9</v>
      </c>
      <c r="O3731" t="s">
        <v>9</v>
      </c>
      <c r="P3731" s="3">
        <v>38660.470833333333</v>
      </c>
      <c r="Q3731">
        <v>0</v>
      </c>
      <c r="R3731" t="s">
        <v>76</v>
      </c>
      <c r="S3731">
        <v>0</v>
      </c>
      <c r="T3731">
        <v>0</v>
      </c>
      <c r="U3731" t="s">
        <v>9</v>
      </c>
      <c r="V3731" s="3">
        <v>38660.443749999999</v>
      </c>
      <c r="W3731">
        <v>1</v>
      </c>
      <c r="X3731" s="3">
        <v>38660.460416666669</v>
      </c>
      <c r="Y3731" t="s">
        <v>9</v>
      </c>
      <c r="Z3731">
        <v>0</v>
      </c>
      <c r="AA3731">
        <v>0</v>
      </c>
      <c r="AB3731" t="s">
        <v>88</v>
      </c>
    </row>
    <row r="3732" spans="1:28" x14ac:dyDescent="0.25">
      <c r="A3732" t="s">
        <v>74</v>
      </c>
      <c r="B3732" t="s">
        <v>75</v>
      </c>
      <c r="C3732">
        <v>53.649500000000003</v>
      </c>
      <c r="D3732">
        <v>9.9618000000000002</v>
      </c>
      <c r="E3732">
        <v>15</v>
      </c>
      <c r="F3732" s="2">
        <v>38661</v>
      </c>
      <c r="G3732">
        <v>9.9</v>
      </c>
      <c r="H3732" s="3">
        <v>38661.48541666667</v>
      </c>
      <c r="I3732" s="3">
        <v>38661.458333333336</v>
      </c>
      <c r="J3732">
        <v>15.2</v>
      </c>
      <c r="K3732">
        <v>18.3</v>
      </c>
      <c r="L3732" s="3">
        <v>38661.460416666669</v>
      </c>
      <c r="M3732" t="s">
        <v>9</v>
      </c>
      <c r="N3732" t="s">
        <v>9</v>
      </c>
      <c r="O3732" t="s">
        <v>9</v>
      </c>
      <c r="P3732" s="3">
        <v>38661.470833333333</v>
      </c>
      <c r="Q3732">
        <v>0</v>
      </c>
      <c r="R3732" t="s">
        <v>76</v>
      </c>
      <c r="S3732">
        <v>0</v>
      </c>
      <c r="T3732">
        <v>0</v>
      </c>
      <c r="U3732" t="s">
        <v>9</v>
      </c>
      <c r="V3732" s="3">
        <v>38661.443749999999</v>
      </c>
      <c r="W3732">
        <v>1</v>
      </c>
      <c r="X3732" s="3">
        <v>38661.460416666669</v>
      </c>
      <c r="Y3732" t="s">
        <v>9</v>
      </c>
      <c r="Z3732">
        <v>0</v>
      </c>
      <c r="AA3732">
        <v>0</v>
      </c>
      <c r="AB3732" t="s">
        <v>88</v>
      </c>
    </row>
    <row r="3733" spans="1:28" x14ac:dyDescent="0.25">
      <c r="A3733" t="s">
        <v>74</v>
      </c>
      <c r="B3733" t="s">
        <v>75</v>
      </c>
      <c r="C3733">
        <v>53.649500000000003</v>
      </c>
      <c r="D3733">
        <v>9.9618000000000002</v>
      </c>
      <c r="E3733">
        <v>15</v>
      </c>
      <c r="F3733" s="2">
        <v>38662</v>
      </c>
      <c r="G3733">
        <v>6.6</v>
      </c>
      <c r="H3733" s="3">
        <v>38662.48541666667</v>
      </c>
      <c r="I3733" s="3">
        <v>38662.458333333336</v>
      </c>
      <c r="J3733">
        <v>16.8</v>
      </c>
      <c r="K3733">
        <v>17.7</v>
      </c>
      <c r="L3733" s="3">
        <v>38662.460416666669</v>
      </c>
      <c r="M3733" t="s">
        <v>9</v>
      </c>
      <c r="N3733" t="s">
        <v>9</v>
      </c>
      <c r="O3733" t="s">
        <v>9</v>
      </c>
      <c r="P3733" s="3">
        <v>38662.470833333333</v>
      </c>
      <c r="Q3733">
        <v>0</v>
      </c>
      <c r="R3733" t="s">
        <v>76</v>
      </c>
      <c r="S3733">
        <v>0</v>
      </c>
      <c r="T3733">
        <v>0</v>
      </c>
      <c r="U3733" t="s">
        <v>9</v>
      </c>
      <c r="V3733" s="3">
        <v>38662.443749999999</v>
      </c>
      <c r="W3733">
        <v>1</v>
      </c>
      <c r="X3733" s="3">
        <v>38662.460416666669</v>
      </c>
      <c r="Y3733" t="s">
        <v>9</v>
      </c>
      <c r="Z3733">
        <v>0</v>
      </c>
      <c r="AA3733">
        <v>0</v>
      </c>
      <c r="AB3733" t="s">
        <v>88</v>
      </c>
    </row>
    <row r="3734" spans="1:28" x14ac:dyDescent="0.25">
      <c r="A3734" t="s">
        <v>74</v>
      </c>
      <c r="B3734" t="s">
        <v>75</v>
      </c>
      <c r="C3734">
        <v>53.649500000000003</v>
      </c>
      <c r="D3734">
        <v>9.9618000000000002</v>
      </c>
      <c r="E3734">
        <v>15</v>
      </c>
      <c r="F3734" s="2">
        <v>38663</v>
      </c>
      <c r="G3734">
        <v>8.9</v>
      </c>
      <c r="H3734" s="3">
        <v>38663.48541666667</v>
      </c>
      <c r="I3734" s="3">
        <v>38663.458333333336</v>
      </c>
      <c r="J3734">
        <v>10.7</v>
      </c>
      <c r="K3734">
        <v>16.8</v>
      </c>
      <c r="L3734" s="3">
        <v>38663.460416666669</v>
      </c>
      <c r="M3734" t="s">
        <v>9</v>
      </c>
      <c r="N3734" t="s">
        <v>9</v>
      </c>
      <c r="O3734" t="s">
        <v>9</v>
      </c>
      <c r="P3734" s="3">
        <v>38663.470833333333</v>
      </c>
      <c r="Q3734">
        <v>0.7</v>
      </c>
      <c r="R3734" t="s">
        <v>77</v>
      </c>
      <c r="S3734">
        <v>0.7</v>
      </c>
      <c r="T3734">
        <v>0</v>
      </c>
      <c r="U3734" t="s">
        <v>9</v>
      </c>
      <c r="V3734" s="3">
        <v>38663.443749999999</v>
      </c>
      <c r="W3734">
        <v>1</v>
      </c>
      <c r="X3734" s="3">
        <v>38663.460416666669</v>
      </c>
      <c r="Y3734" t="s">
        <v>9</v>
      </c>
      <c r="Z3734">
        <v>0.7</v>
      </c>
      <c r="AA3734">
        <v>0</v>
      </c>
      <c r="AB3734" t="s">
        <v>88</v>
      </c>
    </row>
    <row r="3735" spans="1:28" x14ac:dyDescent="0.25">
      <c r="A3735" t="s">
        <v>74</v>
      </c>
      <c r="B3735" t="s">
        <v>75</v>
      </c>
      <c r="C3735">
        <v>53.649500000000003</v>
      </c>
      <c r="D3735">
        <v>9.9618000000000002</v>
      </c>
      <c r="E3735">
        <v>15</v>
      </c>
      <c r="F3735" s="2">
        <v>38664</v>
      </c>
      <c r="G3735">
        <v>8.5</v>
      </c>
      <c r="H3735" s="3">
        <v>38664.48541666667</v>
      </c>
      <c r="I3735" s="3">
        <v>38664.458333333336</v>
      </c>
      <c r="J3735">
        <v>15.2</v>
      </c>
      <c r="K3735">
        <v>16.100000000000001</v>
      </c>
      <c r="L3735" s="3">
        <v>38664.460416666669</v>
      </c>
      <c r="M3735" t="s">
        <v>9</v>
      </c>
      <c r="N3735" t="s">
        <v>9</v>
      </c>
      <c r="O3735" t="s">
        <v>9</v>
      </c>
      <c r="P3735" s="3">
        <v>38664.470833333333</v>
      </c>
      <c r="Q3735">
        <v>0</v>
      </c>
      <c r="R3735" t="s">
        <v>76</v>
      </c>
      <c r="S3735">
        <v>0</v>
      </c>
      <c r="T3735">
        <v>0</v>
      </c>
      <c r="U3735" t="s">
        <v>9</v>
      </c>
      <c r="V3735" s="3">
        <v>38664.443749999999</v>
      </c>
      <c r="W3735">
        <v>1</v>
      </c>
      <c r="X3735" s="3">
        <v>38664.460416666669</v>
      </c>
      <c r="Y3735" t="s">
        <v>9</v>
      </c>
      <c r="Z3735">
        <v>0</v>
      </c>
      <c r="AA3735">
        <v>0</v>
      </c>
      <c r="AB3735" t="s">
        <v>88</v>
      </c>
    </row>
    <row r="3736" spans="1:28" x14ac:dyDescent="0.25">
      <c r="A3736" t="s">
        <v>74</v>
      </c>
      <c r="B3736" t="s">
        <v>75</v>
      </c>
      <c r="C3736">
        <v>53.649500000000003</v>
      </c>
      <c r="D3736">
        <v>9.9618000000000002</v>
      </c>
      <c r="E3736">
        <v>15</v>
      </c>
      <c r="F3736" s="2">
        <v>38665</v>
      </c>
      <c r="G3736">
        <v>9</v>
      </c>
      <c r="H3736" s="3">
        <v>38665.495138888888</v>
      </c>
      <c r="I3736" s="3">
        <v>38665.468055555553</v>
      </c>
      <c r="J3736">
        <v>10</v>
      </c>
      <c r="K3736">
        <v>15.2</v>
      </c>
      <c r="L3736" s="3">
        <v>38665.460416666669</v>
      </c>
      <c r="M3736" t="s">
        <v>9</v>
      </c>
      <c r="N3736" t="s">
        <v>9</v>
      </c>
      <c r="O3736" t="s">
        <v>9</v>
      </c>
      <c r="P3736" s="3">
        <v>38665.5</v>
      </c>
      <c r="Q3736">
        <v>0</v>
      </c>
      <c r="R3736" t="s">
        <v>76</v>
      </c>
      <c r="S3736">
        <v>0</v>
      </c>
      <c r="T3736">
        <v>0</v>
      </c>
      <c r="U3736" t="s">
        <v>9</v>
      </c>
      <c r="V3736" s="3">
        <v>38665.472916666666</v>
      </c>
      <c r="W3736">
        <v>1</v>
      </c>
      <c r="X3736" s="3">
        <v>38665.460416666669</v>
      </c>
      <c r="Y3736" t="s">
        <v>9</v>
      </c>
      <c r="Z3736">
        <v>0</v>
      </c>
      <c r="AA3736">
        <v>0</v>
      </c>
      <c r="AB3736" t="s">
        <v>89</v>
      </c>
    </row>
    <row r="3737" spans="1:28" x14ac:dyDescent="0.25">
      <c r="A3737" t="s">
        <v>74</v>
      </c>
      <c r="B3737" t="s">
        <v>75</v>
      </c>
      <c r="C3737">
        <v>53.649500000000003</v>
      </c>
      <c r="D3737">
        <v>9.9618000000000002</v>
      </c>
      <c r="E3737">
        <v>15</v>
      </c>
      <c r="F3737" s="2">
        <v>38666</v>
      </c>
      <c r="G3737">
        <v>8.5</v>
      </c>
      <c r="H3737" s="3">
        <v>38666.495138888888</v>
      </c>
      <c r="I3737" s="3">
        <v>38666.468055555553</v>
      </c>
      <c r="J3737">
        <v>10</v>
      </c>
      <c r="K3737">
        <v>10.5</v>
      </c>
      <c r="L3737" s="3">
        <v>38666.461111111108</v>
      </c>
      <c r="M3737" t="s">
        <v>9</v>
      </c>
      <c r="N3737" t="s">
        <v>9</v>
      </c>
      <c r="O3737" t="s">
        <v>9</v>
      </c>
      <c r="P3737" s="3">
        <v>38666.500694444447</v>
      </c>
      <c r="Q3737">
        <v>0</v>
      </c>
      <c r="R3737" t="s">
        <v>76</v>
      </c>
      <c r="S3737">
        <v>0</v>
      </c>
      <c r="T3737">
        <v>0</v>
      </c>
      <c r="U3737" t="s">
        <v>9</v>
      </c>
      <c r="V3737" s="3">
        <v>38666.473611111112</v>
      </c>
      <c r="W3737">
        <v>1</v>
      </c>
      <c r="X3737" s="3">
        <v>38666.461111111108</v>
      </c>
      <c r="Y3737" t="s">
        <v>9</v>
      </c>
      <c r="Z3737">
        <v>0</v>
      </c>
      <c r="AA3737">
        <v>0</v>
      </c>
      <c r="AB3737" t="s">
        <v>89</v>
      </c>
    </row>
    <row r="3738" spans="1:28" x14ac:dyDescent="0.25">
      <c r="A3738" t="s">
        <v>74</v>
      </c>
      <c r="B3738" t="s">
        <v>75</v>
      </c>
      <c r="C3738">
        <v>53.649500000000003</v>
      </c>
      <c r="D3738">
        <v>9.9618000000000002</v>
      </c>
      <c r="E3738">
        <v>15</v>
      </c>
      <c r="F3738" s="2">
        <v>38667</v>
      </c>
      <c r="G3738">
        <v>9.6</v>
      </c>
      <c r="H3738" s="3">
        <v>38667.495138888888</v>
      </c>
      <c r="I3738" s="3">
        <v>38667.468055555553</v>
      </c>
      <c r="J3738">
        <v>11.1</v>
      </c>
      <c r="K3738">
        <v>11.1</v>
      </c>
      <c r="L3738" s="3">
        <v>38667.461111111108</v>
      </c>
      <c r="M3738" t="s">
        <v>9</v>
      </c>
      <c r="N3738" t="s">
        <v>9</v>
      </c>
      <c r="O3738" t="s">
        <v>9</v>
      </c>
      <c r="P3738" s="3">
        <v>38667.495138888888</v>
      </c>
      <c r="Q3738">
        <v>0</v>
      </c>
      <c r="R3738" t="s">
        <v>76</v>
      </c>
      <c r="S3738">
        <v>0</v>
      </c>
      <c r="T3738">
        <v>0</v>
      </c>
      <c r="U3738" t="s">
        <v>9</v>
      </c>
      <c r="V3738" s="3">
        <v>38667.468055555553</v>
      </c>
      <c r="W3738">
        <v>1</v>
      </c>
      <c r="X3738" s="3">
        <v>38667.461111111108</v>
      </c>
      <c r="Y3738" t="s">
        <v>9</v>
      </c>
      <c r="Z3738">
        <v>0</v>
      </c>
      <c r="AA3738">
        <v>0</v>
      </c>
      <c r="AB3738" t="s">
        <v>88</v>
      </c>
    </row>
    <row r="3739" spans="1:28" x14ac:dyDescent="0.25">
      <c r="A3739" t="s">
        <v>74</v>
      </c>
      <c r="B3739" t="s">
        <v>75</v>
      </c>
      <c r="C3739">
        <v>53.649500000000003</v>
      </c>
      <c r="D3739">
        <v>9.9618000000000002</v>
      </c>
      <c r="E3739">
        <v>15</v>
      </c>
      <c r="F3739" s="2">
        <v>38668</v>
      </c>
      <c r="G3739">
        <v>9.5</v>
      </c>
      <c r="H3739" s="3">
        <v>38668.495138888888</v>
      </c>
      <c r="I3739" s="3">
        <v>38668.468055555553</v>
      </c>
      <c r="J3739">
        <v>10.7</v>
      </c>
      <c r="K3739">
        <v>12.4</v>
      </c>
      <c r="L3739" s="3">
        <v>38668.461111111108</v>
      </c>
      <c r="M3739" t="s">
        <v>9</v>
      </c>
      <c r="N3739" t="s">
        <v>9</v>
      </c>
      <c r="O3739" t="s">
        <v>9</v>
      </c>
      <c r="P3739" s="3">
        <v>38668.495138888888</v>
      </c>
      <c r="Q3739">
        <v>0</v>
      </c>
      <c r="R3739" t="s">
        <v>76</v>
      </c>
      <c r="S3739">
        <v>0</v>
      </c>
      <c r="T3739">
        <v>0</v>
      </c>
      <c r="U3739" t="s">
        <v>9</v>
      </c>
      <c r="V3739" s="3">
        <v>38668.468055555553</v>
      </c>
      <c r="W3739">
        <v>1</v>
      </c>
      <c r="X3739" s="3">
        <v>38668.461111111108</v>
      </c>
      <c r="Y3739" t="s">
        <v>9</v>
      </c>
      <c r="Z3739">
        <v>0</v>
      </c>
      <c r="AA3739">
        <v>0</v>
      </c>
      <c r="AB3739" t="s">
        <v>88</v>
      </c>
    </row>
    <row r="3740" spans="1:28" x14ac:dyDescent="0.25">
      <c r="A3740" t="s">
        <v>74</v>
      </c>
      <c r="B3740" t="s">
        <v>75</v>
      </c>
      <c r="C3740">
        <v>53.649500000000003</v>
      </c>
      <c r="D3740">
        <v>9.9618000000000002</v>
      </c>
      <c r="E3740">
        <v>15</v>
      </c>
      <c r="F3740" s="2">
        <v>38669</v>
      </c>
      <c r="G3740">
        <v>5.4</v>
      </c>
      <c r="H3740" s="3">
        <v>38669.495138888888</v>
      </c>
      <c r="I3740" s="3">
        <v>38669.468055555553</v>
      </c>
      <c r="J3740">
        <v>10.1</v>
      </c>
      <c r="K3740">
        <v>11.5</v>
      </c>
      <c r="L3740" s="3">
        <v>38669.461111111108</v>
      </c>
      <c r="M3740" t="s">
        <v>9</v>
      </c>
      <c r="N3740" t="s">
        <v>9</v>
      </c>
      <c r="O3740" t="s">
        <v>9</v>
      </c>
      <c r="P3740" s="3">
        <v>38669.495138888888</v>
      </c>
      <c r="Q3740">
        <v>0</v>
      </c>
      <c r="R3740" t="s">
        <v>76</v>
      </c>
      <c r="S3740">
        <v>0</v>
      </c>
      <c r="T3740">
        <v>0</v>
      </c>
      <c r="U3740" t="s">
        <v>9</v>
      </c>
      <c r="V3740" s="3">
        <v>38669.468055555553</v>
      </c>
      <c r="W3740">
        <v>1</v>
      </c>
      <c r="X3740" s="3">
        <v>38669.461111111108</v>
      </c>
      <c r="Y3740" t="s">
        <v>9</v>
      </c>
      <c r="Z3740">
        <v>0</v>
      </c>
      <c r="AA3740">
        <v>0</v>
      </c>
      <c r="AB3740" t="s">
        <v>88</v>
      </c>
    </row>
    <row r="3741" spans="1:28" x14ac:dyDescent="0.25">
      <c r="A3741" t="s">
        <v>74</v>
      </c>
      <c r="B3741" t="s">
        <v>75</v>
      </c>
      <c r="C3741">
        <v>53.649500000000003</v>
      </c>
      <c r="D3741">
        <v>9.9618000000000002</v>
      </c>
      <c r="E3741">
        <v>15</v>
      </c>
      <c r="F3741" s="2">
        <v>38670</v>
      </c>
      <c r="G3741">
        <v>2.5</v>
      </c>
      <c r="H3741" s="3">
        <v>38670.495138888888</v>
      </c>
      <c r="I3741" s="3">
        <v>38670.468055555553</v>
      </c>
      <c r="J3741">
        <v>7</v>
      </c>
      <c r="K3741">
        <v>11.1</v>
      </c>
      <c r="L3741" s="3">
        <v>38670.461111111108</v>
      </c>
      <c r="M3741" t="s">
        <v>9</v>
      </c>
      <c r="N3741" t="s">
        <v>9</v>
      </c>
      <c r="O3741" t="s">
        <v>9</v>
      </c>
      <c r="P3741" s="3">
        <v>38670.495138888888</v>
      </c>
      <c r="Q3741">
        <v>0</v>
      </c>
      <c r="R3741" t="s">
        <v>76</v>
      </c>
      <c r="S3741">
        <v>0</v>
      </c>
      <c r="T3741">
        <v>0</v>
      </c>
      <c r="U3741" t="s">
        <v>9</v>
      </c>
      <c r="V3741" s="3">
        <v>38670.468055555553</v>
      </c>
      <c r="W3741">
        <v>1</v>
      </c>
      <c r="X3741" s="3">
        <v>38670.461111111108</v>
      </c>
      <c r="Y3741" t="s">
        <v>9</v>
      </c>
      <c r="Z3741">
        <v>0</v>
      </c>
      <c r="AA3741">
        <v>0</v>
      </c>
      <c r="AB3741" t="s">
        <v>88</v>
      </c>
    </row>
    <row r="3742" spans="1:28" x14ac:dyDescent="0.25">
      <c r="A3742" t="s">
        <v>74</v>
      </c>
      <c r="B3742" t="s">
        <v>75</v>
      </c>
      <c r="C3742">
        <v>53.649500000000003</v>
      </c>
      <c r="D3742">
        <v>9.9618000000000002</v>
      </c>
      <c r="E3742">
        <v>15</v>
      </c>
      <c r="F3742" s="2">
        <v>38671</v>
      </c>
      <c r="G3742">
        <v>4.5999999999999996</v>
      </c>
      <c r="H3742" s="3">
        <v>38671.495138888888</v>
      </c>
      <c r="I3742" s="3">
        <v>38671.468055555553</v>
      </c>
      <c r="J3742">
        <v>7.1</v>
      </c>
      <c r="K3742">
        <v>8.6999999999999993</v>
      </c>
      <c r="L3742" s="3">
        <v>38671.461111111108</v>
      </c>
      <c r="M3742" t="s">
        <v>9</v>
      </c>
      <c r="N3742" t="s">
        <v>9</v>
      </c>
      <c r="O3742" t="s">
        <v>9</v>
      </c>
      <c r="P3742" s="3">
        <v>38671.495138888888</v>
      </c>
      <c r="Q3742">
        <v>0</v>
      </c>
      <c r="R3742" t="s">
        <v>76</v>
      </c>
      <c r="S3742">
        <v>0</v>
      </c>
      <c r="T3742">
        <v>0</v>
      </c>
      <c r="U3742" t="s">
        <v>9</v>
      </c>
      <c r="V3742" s="3">
        <v>38671.468055555553</v>
      </c>
      <c r="W3742">
        <v>1</v>
      </c>
      <c r="X3742" s="3">
        <v>38671.461111111108</v>
      </c>
      <c r="Y3742" t="s">
        <v>9</v>
      </c>
      <c r="Z3742">
        <v>0</v>
      </c>
      <c r="AA3742">
        <v>0</v>
      </c>
      <c r="AB3742" t="s">
        <v>88</v>
      </c>
    </row>
    <row r="3743" spans="1:28" x14ac:dyDescent="0.25">
      <c r="A3743" t="s">
        <v>74</v>
      </c>
      <c r="B3743" t="s">
        <v>75</v>
      </c>
      <c r="C3743">
        <v>53.649500000000003</v>
      </c>
      <c r="D3743">
        <v>9.9618000000000002</v>
      </c>
      <c r="E3743">
        <v>15</v>
      </c>
      <c r="F3743" s="2">
        <v>38672</v>
      </c>
      <c r="G3743">
        <v>2.7</v>
      </c>
      <c r="H3743" s="3">
        <v>38672.495138888888</v>
      </c>
      <c r="I3743" s="3">
        <v>38672.468055555553</v>
      </c>
      <c r="J3743">
        <v>2.7</v>
      </c>
      <c r="K3743">
        <v>8.5</v>
      </c>
      <c r="L3743" s="3">
        <v>38672.461111111108</v>
      </c>
      <c r="M3743" t="s">
        <v>9</v>
      </c>
      <c r="N3743" t="s">
        <v>9</v>
      </c>
      <c r="O3743" t="s">
        <v>9</v>
      </c>
      <c r="P3743" s="3">
        <v>38672.495138888888</v>
      </c>
      <c r="Q3743">
        <v>2.2000000000000002</v>
      </c>
      <c r="R3743" t="s">
        <v>77</v>
      </c>
      <c r="S3743">
        <v>2.2000000000000002</v>
      </c>
      <c r="T3743">
        <v>0</v>
      </c>
      <c r="U3743" t="s">
        <v>9</v>
      </c>
      <c r="V3743" s="3">
        <v>38672.468055555553</v>
      </c>
      <c r="W3743">
        <v>1</v>
      </c>
      <c r="X3743" s="3">
        <v>38672.461111111108</v>
      </c>
      <c r="Y3743" t="s">
        <v>9</v>
      </c>
      <c r="Z3743">
        <v>2.2000000000000002</v>
      </c>
      <c r="AA3743">
        <v>0</v>
      </c>
      <c r="AB3743" t="s">
        <v>88</v>
      </c>
    </row>
    <row r="3744" spans="1:28" x14ac:dyDescent="0.25">
      <c r="A3744" t="s">
        <v>74</v>
      </c>
      <c r="B3744" t="s">
        <v>75</v>
      </c>
      <c r="C3744">
        <v>53.649500000000003</v>
      </c>
      <c r="D3744">
        <v>9.9618000000000002</v>
      </c>
      <c r="E3744">
        <v>15</v>
      </c>
      <c r="F3744" s="2">
        <v>38673</v>
      </c>
      <c r="G3744">
        <v>-0.8</v>
      </c>
      <c r="H3744" s="3">
        <v>38673.495138888888</v>
      </c>
      <c r="I3744" s="3">
        <v>38673.468055555553</v>
      </c>
      <c r="J3744">
        <v>3.6</v>
      </c>
      <c r="K3744">
        <v>3.6</v>
      </c>
      <c r="L3744" s="3">
        <v>38673.461805555555</v>
      </c>
      <c r="M3744" t="s">
        <v>9</v>
      </c>
      <c r="N3744" t="s">
        <v>9</v>
      </c>
      <c r="O3744" t="s">
        <v>9</v>
      </c>
      <c r="P3744" s="3">
        <v>38673.495138888888</v>
      </c>
      <c r="Q3744">
        <v>0</v>
      </c>
      <c r="R3744" t="s">
        <v>76</v>
      </c>
      <c r="S3744">
        <v>0</v>
      </c>
      <c r="T3744">
        <v>0</v>
      </c>
      <c r="U3744" t="s">
        <v>9</v>
      </c>
      <c r="V3744" s="3">
        <v>38673.468055555553</v>
      </c>
      <c r="W3744">
        <v>1</v>
      </c>
      <c r="X3744" s="3">
        <v>38673.461805555555</v>
      </c>
      <c r="Y3744" t="s">
        <v>9</v>
      </c>
      <c r="Z3744">
        <v>0</v>
      </c>
      <c r="AA3744">
        <v>0</v>
      </c>
      <c r="AB3744" t="s">
        <v>88</v>
      </c>
    </row>
    <row r="3745" spans="1:28" x14ac:dyDescent="0.25">
      <c r="A3745" t="s">
        <v>74</v>
      </c>
      <c r="B3745" t="s">
        <v>75</v>
      </c>
      <c r="C3745">
        <v>53.649500000000003</v>
      </c>
      <c r="D3745">
        <v>9.9618000000000002</v>
      </c>
      <c r="E3745">
        <v>15</v>
      </c>
      <c r="F3745" s="2">
        <v>38674</v>
      </c>
      <c r="G3745">
        <v>-3.8</v>
      </c>
      <c r="H3745" s="3">
        <v>38674.495138888888</v>
      </c>
      <c r="I3745" s="3">
        <v>38674.468055555553</v>
      </c>
      <c r="J3745">
        <v>-0.6</v>
      </c>
      <c r="K3745">
        <v>4.5999999999999996</v>
      </c>
      <c r="L3745" s="3">
        <v>38674.461805555555</v>
      </c>
      <c r="M3745" t="s">
        <v>9</v>
      </c>
      <c r="N3745" t="s">
        <v>9</v>
      </c>
      <c r="O3745" t="s">
        <v>9</v>
      </c>
      <c r="P3745" s="3">
        <v>38674.495138888888</v>
      </c>
      <c r="Q3745">
        <v>0</v>
      </c>
      <c r="R3745" t="s">
        <v>76</v>
      </c>
      <c r="S3745">
        <v>0</v>
      </c>
      <c r="T3745">
        <v>0</v>
      </c>
      <c r="U3745" t="s">
        <v>9</v>
      </c>
      <c r="V3745" s="3">
        <v>38674.468055555553</v>
      </c>
      <c r="W3745">
        <v>1</v>
      </c>
      <c r="X3745" s="3">
        <v>38674.461805555555</v>
      </c>
      <c r="Y3745" t="s">
        <v>9</v>
      </c>
      <c r="Z3745">
        <v>0</v>
      </c>
      <c r="AA3745">
        <v>0</v>
      </c>
      <c r="AB3745" t="s">
        <v>88</v>
      </c>
    </row>
    <row r="3746" spans="1:28" x14ac:dyDescent="0.25">
      <c r="A3746" t="s">
        <v>74</v>
      </c>
      <c r="B3746" t="s">
        <v>75</v>
      </c>
      <c r="C3746">
        <v>53.649500000000003</v>
      </c>
      <c r="D3746">
        <v>9.9618000000000002</v>
      </c>
      <c r="E3746">
        <v>15</v>
      </c>
      <c r="F3746" s="2">
        <v>38675</v>
      </c>
      <c r="G3746">
        <v>-4.7</v>
      </c>
      <c r="H3746" s="3">
        <v>38675.495138888888</v>
      </c>
      <c r="I3746" s="3">
        <v>38675.468055555553</v>
      </c>
      <c r="J3746">
        <v>-0.6</v>
      </c>
      <c r="K3746">
        <v>0.5</v>
      </c>
      <c r="L3746" s="3">
        <v>38675.461805555555</v>
      </c>
      <c r="M3746" t="s">
        <v>9</v>
      </c>
      <c r="N3746" t="s">
        <v>9</v>
      </c>
      <c r="O3746" t="s">
        <v>9</v>
      </c>
      <c r="P3746" s="3">
        <v>38675.495138888888</v>
      </c>
      <c r="Q3746">
        <v>0</v>
      </c>
      <c r="R3746" t="s">
        <v>76</v>
      </c>
      <c r="S3746">
        <v>0</v>
      </c>
      <c r="T3746">
        <v>0</v>
      </c>
      <c r="U3746" t="s">
        <v>9</v>
      </c>
      <c r="V3746" s="3">
        <v>38675.468055555553</v>
      </c>
      <c r="W3746">
        <v>1</v>
      </c>
      <c r="X3746" s="3">
        <v>38675.461805555555</v>
      </c>
      <c r="Y3746" t="s">
        <v>9</v>
      </c>
      <c r="Z3746">
        <v>0</v>
      </c>
      <c r="AA3746">
        <v>0</v>
      </c>
      <c r="AB3746" t="s">
        <v>88</v>
      </c>
    </row>
    <row r="3747" spans="1:28" x14ac:dyDescent="0.25">
      <c r="A3747" t="s">
        <v>74</v>
      </c>
      <c r="B3747" t="s">
        <v>75</v>
      </c>
      <c r="C3747">
        <v>53.649500000000003</v>
      </c>
      <c r="D3747">
        <v>9.9618000000000002</v>
      </c>
      <c r="E3747">
        <v>15</v>
      </c>
      <c r="F3747" s="2">
        <v>38676</v>
      </c>
      <c r="G3747">
        <v>-0.6</v>
      </c>
      <c r="H3747" s="3">
        <v>38676.495138888888</v>
      </c>
      <c r="I3747" s="3">
        <v>38676.468055555553</v>
      </c>
      <c r="J3747">
        <v>7</v>
      </c>
      <c r="K3747">
        <v>7</v>
      </c>
      <c r="L3747" s="3">
        <v>38676.461805555555</v>
      </c>
      <c r="M3747" t="s">
        <v>9</v>
      </c>
      <c r="N3747" t="s">
        <v>9</v>
      </c>
      <c r="O3747" t="s">
        <v>9</v>
      </c>
      <c r="P3747" s="3">
        <v>38676.495138888888</v>
      </c>
      <c r="Q3747">
        <v>0</v>
      </c>
      <c r="R3747" t="s">
        <v>76</v>
      </c>
      <c r="S3747">
        <v>0</v>
      </c>
      <c r="T3747">
        <v>0</v>
      </c>
      <c r="U3747" t="s">
        <v>9</v>
      </c>
      <c r="V3747" s="3">
        <v>38676.468055555553</v>
      </c>
      <c r="W3747">
        <v>1</v>
      </c>
      <c r="X3747" s="3">
        <v>38676.461805555555</v>
      </c>
      <c r="Y3747" t="s">
        <v>9</v>
      </c>
      <c r="Z3747">
        <v>0</v>
      </c>
      <c r="AA3747">
        <v>0</v>
      </c>
      <c r="AB3747" t="s">
        <v>88</v>
      </c>
    </row>
    <row r="3748" spans="1:28" x14ac:dyDescent="0.25">
      <c r="A3748" t="s">
        <v>74</v>
      </c>
      <c r="B3748" t="s">
        <v>75</v>
      </c>
      <c r="C3748">
        <v>53.649500000000003</v>
      </c>
      <c r="D3748">
        <v>9.9618000000000002</v>
      </c>
      <c r="E3748">
        <v>15</v>
      </c>
      <c r="F3748" s="2">
        <v>38677</v>
      </c>
      <c r="G3748">
        <v>-0.5</v>
      </c>
      <c r="H3748" s="3">
        <v>38677.495138888888</v>
      </c>
      <c r="I3748" s="3">
        <v>38677.468055555553</v>
      </c>
      <c r="J3748">
        <v>3.2</v>
      </c>
      <c r="K3748">
        <v>7</v>
      </c>
      <c r="L3748" s="3">
        <v>38677.462500000001</v>
      </c>
      <c r="M3748" t="s">
        <v>9</v>
      </c>
      <c r="N3748" t="s">
        <v>9</v>
      </c>
      <c r="O3748" t="s">
        <v>9</v>
      </c>
      <c r="P3748" s="3">
        <v>38677.495138888888</v>
      </c>
      <c r="Q3748">
        <v>0</v>
      </c>
      <c r="R3748" t="s">
        <v>76</v>
      </c>
      <c r="S3748">
        <v>0</v>
      </c>
      <c r="T3748">
        <v>0</v>
      </c>
      <c r="U3748" t="s">
        <v>9</v>
      </c>
      <c r="V3748" s="3">
        <v>38677.468055555553</v>
      </c>
      <c r="W3748">
        <v>1</v>
      </c>
      <c r="X3748" s="3">
        <v>38677.462500000001</v>
      </c>
      <c r="Y3748" t="s">
        <v>9</v>
      </c>
      <c r="Z3748">
        <v>0</v>
      </c>
      <c r="AA3748">
        <v>0</v>
      </c>
      <c r="AB3748" t="s">
        <v>88</v>
      </c>
    </row>
    <row r="3749" spans="1:28" x14ac:dyDescent="0.25">
      <c r="A3749" t="s">
        <v>74</v>
      </c>
      <c r="B3749" t="s">
        <v>75</v>
      </c>
      <c r="C3749">
        <v>53.649500000000003</v>
      </c>
      <c r="D3749">
        <v>9.9618000000000002</v>
      </c>
      <c r="E3749">
        <v>15</v>
      </c>
      <c r="F3749" s="2">
        <v>38678</v>
      </c>
      <c r="G3749">
        <v>-4</v>
      </c>
      <c r="H3749" s="3">
        <v>38678.495833333334</v>
      </c>
      <c r="I3749" s="3">
        <v>38678.46875</v>
      </c>
      <c r="J3749">
        <v>0.7</v>
      </c>
      <c r="K3749">
        <v>4</v>
      </c>
      <c r="L3749" s="3">
        <v>38678.462500000001</v>
      </c>
      <c r="M3749" t="s">
        <v>9</v>
      </c>
      <c r="N3749" t="s">
        <v>9</v>
      </c>
      <c r="O3749" t="s">
        <v>9</v>
      </c>
      <c r="P3749" s="3">
        <v>38678.495833333334</v>
      </c>
      <c r="Q3749">
        <v>0</v>
      </c>
      <c r="R3749" t="s">
        <v>76</v>
      </c>
      <c r="S3749">
        <v>0</v>
      </c>
      <c r="T3749">
        <v>0</v>
      </c>
      <c r="U3749" t="s">
        <v>9</v>
      </c>
      <c r="V3749" s="3">
        <v>38678.46875</v>
      </c>
      <c r="W3749">
        <v>1</v>
      </c>
      <c r="X3749" s="3">
        <v>38678.462500000001</v>
      </c>
      <c r="Y3749" t="s">
        <v>9</v>
      </c>
      <c r="Z3749">
        <v>0</v>
      </c>
      <c r="AA3749">
        <v>0</v>
      </c>
      <c r="AB3749" t="s">
        <v>88</v>
      </c>
    </row>
    <row r="3750" spans="1:28" x14ac:dyDescent="0.25">
      <c r="A3750" t="s">
        <v>74</v>
      </c>
      <c r="B3750" t="s">
        <v>75</v>
      </c>
      <c r="C3750">
        <v>53.649500000000003</v>
      </c>
      <c r="D3750">
        <v>9.9618000000000002</v>
      </c>
      <c r="E3750">
        <v>15</v>
      </c>
      <c r="F3750" s="2">
        <v>38679</v>
      </c>
      <c r="G3750">
        <v>0.7</v>
      </c>
      <c r="H3750" s="3">
        <v>38679.495833333334</v>
      </c>
      <c r="I3750" s="3">
        <v>38679.46875</v>
      </c>
      <c r="J3750">
        <v>4.0999999999999996</v>
      </c>
      <c r="K3750">
        <v>4.0999999999999996</v>
      </c>
      <c r="L3750" s="3">
        <v>38679.462500000001</v>
      </c>
      <c r="M3750" t="s">
        <v>9</v>
      </c>
      <c r="N3750" t="s">
        <v>9</v>
      </c>
      <c r="O3750" t="s">
        <v>9</v>
      </c>
      <c r="P3750" s="3">
        <v>38679.495833333334</v>
      </c>
      <c r="Q3750">
        <v>0</v>
      </c>
      <c r="R3750" t="s">
        <v>76</v>
      </c>
      <c r="S3750">
        <v>0</v>
      </c>
      <c r="T3750">
        <v>0</v>
      </c>
      <c r="U3750" t="s">
        <v>9</v>
      </c>
      <c r="V3750" s="3">
        <v>38679.46875</v>
      </c>
      <c r="W3750">
        <v>1</v>
      </c>
      <c r="X3750" s="3">
        <v>38679.462500000001</v>
      </c>
      <c r="Y3750" t="s">
        <v>9</v>
      </c>
      <c r="Z3750">
        <v>0</v>
      </c>
      <c r="AA3750">
        <v>0</v>
      </c>
      <c r="AB3750" t="s">
        <v>88</v>
      </c>
    </row>
    <row r="3751" spans="1:28" x14ac:dyDescent="0.25">
      <c r="A3751" t="s">
        <v>74</v>
      </c>
      <c r="B3751" t="s">
        <v>75</v>
      </c>
      <c r="C3751">
        <v>53.649500000000003</v>
      </c>
      <c r="D3751">
        <v>9.9618000000000002</v>
      </c>
      <c r="E3751">
        <v>15</v>
      </c>
      <c r="F3751" s="2">
        <v>38680</v>
      </c>
      <c r="G3751">
        <v>3.4</v>
      </c>
      <c r="H3751" s="3">
        <v>38680.495833333334</v>
      </c>
      <c r="I3751" s="3">
        <v>38680.46875</v>
      </c>
      <c r="J3751">
        <v>4.2</v>
      </c>
      <c r="K3751">
        <v>4.4000000000000004</v>
      </c>
      <c r="L3751" s="3">
        <v>38680.462500000001</v>
      </c>
      <c r="M3751" t="s">
        <v>9</v>
      </c>
      <c r="N3751" t="s">
        <v>9</v>
      </c>
      <c r="O3751" t="s">
        <v>9</v>
      </c>
      <c r="P3751" s="3">
        <v>38680.495833333334</v>
      </c>
      <c r="Q3751">
        <v>2.2000000000000002</v>
      </c>
      <c r="R3751" t="s">
        <v>85</v>
      </c>
      <c r="S3751">
        <v>2.2000000000000002</v>
      </c>
      <c r="T3751">
        <v>40</v>
      </c>
      <c r="U3751" t="s">
        <v>9</v>
      </c>
      <c r="V3751" s="3">
        <v>38680.46875</v>
      </c>
      <c r="W3751">
        <v>1</v>
      </c>
      <c r="X3751" s="3">
        <v>38680.462500000001</v>
      </c>
      <c r="Y3751" t="s">
        <v>9</v>
      </c>
      <c r="Z3751" t="s">
        <v>9</v>
      </c>
      <c r="AA3751">
        <v>40</v>
      </c>
      <c r="AB3751" t="s">
        <v>88</v>
      </c>
    </row>
    <row r="3752" spans="1:28" x14ac:dyDescent="0.25">
      <c r="A3752" t="s">
        <v>74</v>
      </c>
      <c r="B3752" t="s">
        <v>75</v>
      </c>
      <c r="C3752">
        <v>53.649500000000003</v>
      </c>
      <c r="D3752">
        <v>9.9618000000000002</v>
      </c>
      <c r="E3752">
        <v>15</v>
      </c>
      <c r="F3752" s="2">
        <v>38681</v>
      </c>
      <c r="G3752">
        <v>0.2</v>
      </c>
      <c r="H3752" s="3">
        <v>38681.495833333334</v>
      </c>
      <c r="I3752" s="3">
        <v>38681.46875</v>
      </c>
      <c r="J3752">
        <v>0.5</v>
      </c>
      <c r="K3752">
        <v>4.4000000000000004</v>
      </c>
      <c r="L3752" s="3">
        <v>38681.463194444441</v>
      </c>
      <c r="M3752" t="s">
        <v>9</v>
      </c>
      <c r="N3752" t="s">
        <v>9</v>
      </c>
      <c r="O3752" t="s">
        <v>9</v>
      </c>
      <c r="P3752" s="3">
        <v>38681.495833333334</v>
      </c>
      <c r="Q3752">
        <v>1.8</v>
      </c>
      <c r="R3752" t="s">
        <v>85</v>
      </c>
      <c r="S3752">
        <v>1.8</v>
      </c>
      <c r="T3752">
        <v>8</v>
      </c>
      <c r="U3752" t="s">
        <v>9</v>
      </c>
      <c r="V3752" s="3">
        <v>38681.46875</v>
      </c>
      <c r="W3752">
        <v>1</v>
      </c>
      <c r="X3752" s="3">
        <v>38681.463194444441</v>
      </c>
      <c r="Y3752" t="s">
        <v>9</v>
      </c>
      <c r="Z3752" t="s">
        <v>9</v>
      </c>
      <c r="AA3752">
        <v>8</v>
      </c>
      <c r="AB3752" t="s">
        <v>88</v>
      </c>
    </row>
    <row r="3753" spans="1:28" x14ac:dyDescent="0.25">
      <c r="A3753" t="s">
        <v>74</v>
      </c>
      <c r="B3753" t="s">
        <v>75</v>
      </c>
      <c r="C3753">
        <v>53.649500000000003</v>
      </c>
      <c r="D3753">
        <v>9.9618000000000002</v>
      </c>
      <c r="E3753">
        <v>15</v>
      </c>
      <c r="F3753" s="2">
        <v>38682</v>
      </c>
      <c r="G3753">
        <v>-0.3</v>
      </c>
      <c r="H3753" s="3">
        <v>38682.495833333334</v>
      </c>
      <c r="I3753" s="3">
        <v>38682.46875</v>
      </c>
      <c r="J3753">
        <v>0.9</v>
      </c>
      <c r="K3753">
        <v>1.1000000000000001</v>
      </c>
      <c r="L3753" s="3">
        <v>38682.463194444441</v>
      </c>
      <c r="M3753" t="s">
        <v>9</v>
      </c>
      <c r="N3753" t="s">
        <v>9</v>
      </c>
      <c r="O3753" t="s">
        <v>9</v>
      </c>
      <c r="P3753" s="3">
        <v>38682.495833333334</v>
      </c>
      <c r="Q3753">
        <v>0</v>
      </c>
      <c r="R3753" t="s">
        <v>76</v>
      </c>
      <c r="S3753">
        <v>0</v>
      </c>
      <c r="T3753">
        <v>0</v>
      </c>
      <c r="U3753" t="s">
        <v>9</v>
      </c>
      <c r="V3753" s="3">
        <v>38682.46875</v>
      </c>
      <c r="W3753">
        <v>1</v>
      </c>
      <c r="X3753" s="3">
        <v>38682.463194444441</v>
      </c>
      <c r="Y3753" t="s">
        <v>9</v>
      </c>
      <c r="Z3753">
        <v>0</v>
      </c>
      <c r="AA3753">
        <v>0</v>
      </c>
      <c r="AB3753" t="s">
        <v>88</v>
      </c>
    </row>
    <row r="3754" spans="1:28" x14ac:dyDescent="0.25">
      <c r="A3754" t="s">
        <v>74</v>
      </c>
      <c r="B3754" t="s">
        <v>75</v>
      </c>
      <c r="C3754">
        <v>53.649500000000003</v>
      </c>
      <c r="D3754">
        <v>9.9618000000000002</v>
      </c>
      <c r="E3754">
        <v>15</v>
      </c>
      <c r="F3754" s="2">
        <v>38683</v>
      </c>
      <c r="G3754">
        <v>-2.7</v>
      </c>
      <c r="H3754" s="3">
        <v>38683.495833333334</v>
      </c>
      <c r="I3754" s="3">
        <v>38683.46875</v>
      </c>
      <c r="J3754">
        <v>-0.1</v>
      </c>
      <c r="K3754">
        <v>1.2</v>
      </c>
      <c r="L3754" s="3">
        <v>38683.463194444441</v>
      </c>
      <c r="M3754" t="s">
        <v>9</v>
      </c>
      <c r="N3754" t="s">
        <v>9</v>
      </c>
      <c r="O3754" t="s">
        <v>9</v>
      </c>
      <c r="P3754" s="3">
        <v>38683.495833333334</v>
      </c>
      <c r="Q3754">
        <v>0</v>
      </c>
      <c r="R3754" t="s">
        <v>76</v>
      </c>
      <c r="S3754">
        <v>0</v>
      </c>
      <c r="T3754">
        <v>0</v>
      </c>
      <c r="U3754" t="s">
        <v>9</v>
      </c>
      <c r="V3754" s="3">
        <v>38683.46875</v>
      </c>
      <c r="W3754">
        <v>1</v>
      </c>
      <c r="X3754" s="3">
        <v>38683.463194444441</v>
      </c>
      <c r="Y3754" t="s">
        <v>9</v>
      </c>
      <c r="Z3754">
        <v>0</v>
      </c>
      <c r="AA3754">
        <v>0</v>
      </c>
      <c r="AB3754" t="s">
        <v>88</v>
      </c>
    </row>
    <row r="3755" spans="1:28" x14ac:dyDescent="0.25">
      <c r="A3755" t="s">
        <v>74</v>
      </c>
      <c r="B3755" t="s">
        <v>75</v>
      </c>
      <c r="C3755">
        <v>53.649500000000003</v>
      </c>
      <c r="D3755">
        <v>9.9618000000000002</v>
      </c>
      <c r="E3755">
        <v>15</v>
      </c>
      <c r="F3755" s="2">
        <v>38684</v>
      </c>
      <c r="G3755">
        <v>-1.7</v>
      </c>
      <c r="H3755" s="3">
        <v>38684.495833333334</v>
      </c>
      <c r="I3755" s="3">
        <v>38684.46875</v>
      </c>
      <c r="J3755">
        <v>0</v>
      </c>
      <c r="K3755">
        <v>0.8</v>
      </c>
      <c r="L3755" s="3">
        <v>38684.463888888888</v>
      </c>
      <c r="M3755" t="s">
        <v>9</v>
      </c>
      <c r="N3755" t="s">
        <v>9</v>
      </c>
      <c r="O3755" t="s">
        <v>9</v>
      </c>
      <c r="P3755" s="3">
        <v>38684.495833333334</v>
      </c>
      <c r="Q3755">
        <v>0</v>
      </c>
      <c r="R3755" t="s">
        <v>76</v>
      </c>
      <c r="S3755">
        <v>0</v>
      </c>
      <c r="T3755">
        <v>0</v>
      </c>
      <c r="U3755" t="s">
        <v>9</v>
      </c>
      <c r="V3755" s="3">
        <v>38684.46875</v>
      </c>
      <c r="W3755">
        <v>1</v>
      </c>
      <c r="X3755" s="3">
        <v>38684.463888888888</v>
      </c>
      <c r="Y3755" t="s">
        <v>9</v>
      </c>
      <c r="Z3755">
        <v>0</v>
      </c>
      <c r="AA3755">
        <v>0</v>
      </c>
      <c r="AB3755" t="s">
        <v>88</v>
      </c>
    </row>
    <row r="3756" spans="1:28" x14ac:dyDescent="0.25">
      <c r="A3756" t="s">
        <v>74</v>
      </c>
      <c r="B3756" t="s">
        <v>75</v>
      </c>
      <c r="C3756">
        <v>53.649500000000003</v>
      </c>
      <c r="D3756">
        <v>9.9618000000000002</v>
      </c>
      <c r="E3756">
        <v>15</v>
      </c>
      <c r="F3756" s="2">
        <v>38685</v>
      </c>
      <c r="G3756">
        <v>-1</v>
      </c>
      <c r="H3756" s="3">
        <v>38685.495833333334</v>
      </c>
      <c r="I3756" s="3">
        <v>38685.46875</v>
      </c>
      <c r="J3756">
        <v>1.5</v>
      </c>
      <c r="K3756">
        <v>1.5</v>
      </c>
      <c r="L3756" s="3">
        <v>38685.463888888888</v>
      </c>
      <c r="M3756" t="s">
        <v>9</v>
      </c>
      <c r="N3756" t="s">
        <v>9</v>
      </c>
      <c r="O3756" t="s">
        <v>9</v>
      </c>
      <c r="P3756" s="3">
        <v>38685.495833333334</v>
      </c>
      <c r="Q3756">
        <v>0</v>
      </c>
      <c r="R3756" t="s">
        <v>76</v>
      </c>
      <c r="S3756">
        <v>0</v>
      </c>
      <c r="T3756">
        <v>0</v>
      </c>
      <c r="U3756" t="s">
        <v>9</v>
      </c>
      <c r="V3756" s="3">
        <v>38685.46875</v>
      </c>
      <c r="W3756">
        <v>1</v>
      </c>
      <c r="X3756" s="3">
        <v>38685.463888888888</v>
      </c>
      <c r="Y3756" t="s">
        <v>9</v>
      </c>
      <c r="Z3756">
        <v>0</v>
      </c>
      <c r="AA3756">
        <v>0</v>
      </c>
      <c r="AB3756" t="s">
        <v>88</v>
      </c>
    </row>
    <row r="3757" spans="1:28" x14ac:dyDescent="0.25">
      <c r="A3757" t="s">
        <v>74</v>
      </c>
      <c r="B3757" t="s">
        <v>75</v>
      </c>
      <c r="C3757">
        <v>53.649500000000003</v>
      </c>
      <c r="D3757">
        <v>9.9618000000000002</v>
      </c>
      <c r="E3757">
        <v>15</v>
      </c>
      <c r="F3757" s="2">
        <v>38686</v>
      </c>
      <c r="G3757">
        <v>1.5</v>
      </c>
      <c r="H3757" s="3">
        <v>38686.495833333334</v>
      </c>
      <c r="I3757" s="3">
        <v>38686.46875</v>
      </c>
      <c r="J3757">
        <v>3.5</v>
      </c>
      <c r="K3757">
        <v>3.5</v>
      </c>
      <c r="L3757" s="3">
        <v>38686.463888888888</v>
      </c>
      <c r="M3757" t="s">
        <v>9</v>
      </c>
      <c r="N3757" t="s">
        <v>9</v>
      </c>
      <c r="O3757" t="s">
        <v>9</v>
      </c>
      <c r="P3757" s="3">
        <v>38686.495833333334</v>
      </c>
      <c r="Q3757">
        <v>0.7</v>
      </c>
      <c r="R3757" t="s">
        <v>77</v>
      </c>
      <c r="S3757">
        <v>0.7</v>
      </c>
      <c r="T3757">
        <v>0</v>
      </c>
      <c r="U3757" t="s">
        <v>9</v>
      </c>
      <c r="V3757" s="3">
        <v>38686.46875</v>
      </c>
      <c r="W3757">
        <v>1</v>
      </c>
      <c r="X3757" s="3">
        <v>38686.463888888888</v>
      </c>
      <c r="Y3757" t="s">
        <v>9</v>
      </c>
      <c r="Z3757">
        <v>0.7</v>
      </c>
      <c r="AA3757">
        <v>0</v>
      </c>
      <c r="AB3757" t="s">
        <v>88</v>
      </c>
    </row>
    <row r="3758" spans="1:28" x14ac:dyDescent="0.25">
      <c r="A3758" t="s">
        <v>74</v>
      </c>
      <c r="B3758" t="s">
        <v>75</v>
      </c>
      <c r="C3758">
        <v>53.649500000000003</v>
      </c>
      <c r="D3758">
        <v>9.9618000000000002</v>
      </c>
      <c r="E3758">
        <v>15</v>
      </c>
      <c r="F3758" s="2">
        <v>38687</v>
      </c>
      <c r="G3758">
        <v>-0.2</v>
      </c>
      <c r="H3758" s="3">
        <v>38687.495833333334</v>
      </c>
      <c r="I3758" s="3">
        <v>38687.46875</v>
      </c>
      <c r="J3758">
        <v>2</v>
      </c>
      <c r="K3758">
        <v>4.2</v>
      </c>
      <c r="L3758" s="3">
        <v>38687.464583333334</v>
      </c>
      <c r="M3758" t="s">
        <v>9</v>
      </c>
      <c r="N3758" t="s">
        <v>9</v>
      </c>
      <c r="O3758" t="s">
        <v>9</v>
      </c>
      <c r="P3758" s="3">
        <v>38687.495833333334</v>
      </c>
      <c r="Q3758">
        <v>0</v>
      </c>
      <c r="R3758" t="s">
        <v>76</v>
      </c>
      <c r="S3758">
        <v>0</v>
      </c>
      <c r="T3758">
        <v>0</v>
      </c>
      <c r="U3758" t="s">
        <v>9</v>
      </c>
      <c r="V3758" s="3">
        <v>38687.46875</v>
      </c>
      <c r="W3758">
        <v>1</v>
      </c>
      <c r="X3758" s="3">
        <v>38687.464583333334</v>
      </c>
      <c r="Y3758" t="s">
        <v>9</v>
      </c>
      <c r="Z3758">
        <v>0</v>
      </c>
      <c r="AA3758">
        <v>0</v>
      </c>
      <c r="AB3758" t="s">
        <v>88</v>
      </c>
    </row>
    <row r="3759" spans="1:28" x14ac:dyDescent="0.25">
      <c r="A3759" t="s">
        <v>74</v>
      </c>
      <c r="B3759" t="s">
        <v>75</v>
      </c>
      <c r="C3759">
        <v>53.649500000000003</v>
      </c>
      <c r="D3759">
        <v>9.9618000000000002</v>
      </c>
      <c r="E3759">
        <v>15</v>
      </c>
      <c r="F3759" s="2">
        <v>38688</v>
      </c>
      <c r="G3759">
        <v>-2.2000000000000002</v>
      </c>
      <c r="H3759" s="3">
        <v>38688.495833333334</v>
      </c>
      <c r="I3759" s="3">
        <v>38688.46875</v>
      </c>
      <c r="J3759">
        <v>0.3</v>
      </c>
      <c r="K3759">
        <v>2.6</v>
      </c>
      <c r="L3759" s="3">
        <v>38688.464583333334</v>
      </c>
      <c r="M3759" t="s">
        <v>9</v>
      </c>
      <c r="N3759" t="s">
        <v>9</v>
      </c>
      <c r="O3759" t="s">
        <v>9</v>
      </c>
      <c r="P3759" s="3">
        <v>38688.495833333334</v>
      </c>
      <c r="Q3759">
        <v>0</v>
      </c>
      <c r="R3759" t="s">
        <v>76</v>
      </c>
      <c r="S3759">
        <v>0</v>
      </c>
      <c r="T3759">
        <v>0</v>
      </c>
      <c r="U3759" t="s">
        <v>9</v>
      </c>
      <c r="V3759" s="3">
        <v>38688.46875</v>
      </c>
      <c r="W3759">
        <v>1</v>
      </c>
      <c r="X3759" s="3">
        <v>38688.464583333334</v>
      </c>
      <c r="Y3759" t="s">
        <v>9</v>
      </c>
      <c r="Z3759">
        <v>0</v>
      </c>
      <c r="AA3759">
        <v>0</v>
      </c>
      <c r="AB3759" t="s">
        <v>88</v>
      </c>
    </row>
    <row r="3760" spans="1:28" x14ac:dyDescent="0.25">
      <c r="A3760" t="s">
        <v>74</v>
      </c>
      <c r="B3760" t="s">
        <v>75</v>
      </c>
      <c r="C3760">
        <v>53.649500000000003</v>
      </c>
      <c r="D3760">
        <v>9.9618000000000002</v>
      </c>
      <c r="E3760">
        <v>15</v>
      </c>
      <c r="F3760" s="2">
        <v>38689</v>
      </c>
      <c r="G3760">
        <v>-0.9</v>
      </c>
      <c r="H3760" s="3">
        <v>38689.495833333334</v>
      </c>
      <c r="I3760" s="3">
        <v>38689.46875</v>
      </c>
      <c r="J3760">
        <v>0.3</v>
      </c>
      <c r="K3760">
        <v>0.6</v>
      </c>
      <c r="L3760" s="3">
        <v>38689.465277777781</v>
      </c>
      <c r="M3760" t="s">
        <v>9</v>
      </c>
      <c r="N3760" t="s">
        <v>9</v>
      </c>
      <c r="O3760" t="s">
        <v>9</v>
      </c>
      <c r="P3760" s="3">
        <v>38689.495833333334</v>
      </c>
      <c r="Q3760">
        <v>0</v>
      </c>
      <c r="R3760" t="s">
        <v>76</v>
      </c>
      <c r="S3760">
        <v>0</v>
      </c>
      <c r="T3760">
        <v>0</v>
      </c>
      <c r="U3760" t="s">
        <v>9</v>
      </c>
      <c r="V3760" s="3">
        <v>38689.46875</v>
      </c>
      <c r="W3760">
        <v>1</v>
      </c>
      <c r="X3760" s="3">
        <v>38689.465277777781</v>
      </c>
      <c r="Y3760" t="s">
        <v>9</v>
      </c>
      <c r="Z3760">
        <v>0</v>
      </c>
      <c r="AA3760">
        <v>0</v>
      </c>
      <c r="AB3760" t="s">
        <v>88</v>
      </c>
    </row>
    <row r="3761" spans="1:28" x14ac:dyDescent="0.25">
      <c r="A3761" t="s">
        <v>74</v>
      </c>
      <c r="B3761" t="s">
        <v>75</v>
      </c>
      <c r="C3761">
        <v>53.649500000000003</v>
      </c>
      <c r="D3761">
        <v>9.9618000000000002</v>
      </c>
      <c r="E3761">
        <v>15</v>
      </c>
      <c r="F3761" s="2">
        <v>38690</v>
      </c>
      <c r="G3761">
        <v>-0.3</v>
      </c>
      <c r="H3761" s="3">
        <v>38690.495833333334</v>
      </c>
      <c r="I3761" s="3">
        <v>38690.46875</v>
      </c>
      <c r="J3761">
        <v>4.5</v>
      </c>
      <c r="K3761">
        <v>4.5</v>
      </c>
      <c r="L3761" s="3">
        <v>38690.465277777781</v>
      </c>
      <c r="M3761" t="s">
        <v>9</v>
      </c>
      <c r="N3761" t="s">
        <v>9</v>
      </c>
      <c r="O3761" t="s">
        <v>9</v>
      </c>
      <c r="P3761" s="3">
        <v>38690.495833333334</v>
      </c>
      <c r="Q3761">
        <v>0</v>
      </c>
      <c r="R3761" t="s">
        <v>76</v>
      </c>
      <c r="S3761">
        <v>0</v>
      </c>
      <c r="T3761">
        <v>0</v>
      </c>
      <c r="U3761" t="s">
        <v>9</v>
      </c>
      <c r="V3761" s="3">
        <v>38690.46875</v>
      </c>
      <c r="W3761">
        <v>1</v>
      </c>
      <c r="X3761" s="3">
        <v>38690.465277777781</v>
      </c>
      <c r="Y3761" t="s">
        <v>9</v>
      </c>
      <c r="Z3761">
        <v>0</v>
      </c>
      <c r="AA3761">
        <v>0</v>
      </c>
      <c r="AB3761" t="s">
        <v>88</v>
      </c>
    </row>
    <row r="3762" spans="1:28" x14ac:dyDescent="0.25">
      <c r="A3762" t="s">
        <v>74</v>
      </c>
      <c r="B3762" t="s">
        <v>75</v>
      </c>
      <c r="C3762">
        <v>53.649500000000003</v>
      </c>
      <c r="D3762">
        <v>9.9618000000000002</v>
      </c>
      <c r="E3762">
        <v>15</v>
      </c>
      <c r="F3762" s="2">
        <v>38691</v>
      </c>
      <c r="G3762">
        <v>2.4</v>
      </c>
      <c r="H3762" s="3">
        <v>38691.495833333334</v>
      </c>
      <c r="I3762" s="3">
        <v>38691.46875</v>
      </c>
      <c r="J3762">
        <v>5.9</v>
      </c>
      <c r="K3762">
        <v>5.9</v>
      </c>
      <c r="L3762" s="3">
        <v>38691.465277777781</v>
      </c>
      <c r="M3762" t="s">
        <v>9</v>
      </c>
      <c r="N3762" t="s">
        <v>9</v>
      </c>
      <c r="O3762" t="s">
        <v>9</v>
      </c>
      <c r="P3762" s="3">
        <v>38691.495833333334</v>
      </c>
      <c r="Q3762">
        <v>1.1000000000000001</v>
      </c>
      <c r="R3762" t="s">
        <v>77</v>
      </c>
      <c r="S3762">
        <v>1.1000000000000001</v>
      </c>
      <c r="T3762">
        <v>0</v>
      </c>
      <c r="U3762" t="s">
        <v>9</v>
      </c>
      <c r="V3762" s="3">
        <v>38691.46875</v>
      </c>
      <c r="W3762">
        <v>1</v>
      </c>
      <c r="X3762" s="3">
        <v>38691.465277777781</v>
      </c>
      <c r="Y3762" t="s">
        <v>9</v>
      </c>
      <c r="Z3762">
        <v>1.1000000000000001</v>
      </c>
      <c r="AA3762">
        <v>0</v>
      </c>
      <c r="AB3762" t="s">
        <v>88</v>
      </c>
    </row>
    <row r="3763" spans="1:28" x14ac:dyDescent="0.25">
      <c r="A3763" t="s">
        <v>74</v>
      </c>
      <c r="B3763" t="s">
        <v>75</v>
      </c>
      <c r="C3763">
        <v>53.649500000000003</v>
      </c>
      <c r="D3763">
        <v>9.9618000000000002</v>
      </c>
      <c r="E3763">
        <v>15</v>
      </c>
      <c r="F3763" s="2">
        <v>38692</v>
      </c>
      <c r="G3763">
        <v>5.8</v>
      </c>
      <c r="H3763" s="3">
        <v>38692.495833333334</v>
      </c>
      <c r="I3763" s="3">
        <v>38692.46875</v>
      </c>
      <c r="J3763">
        <v>6.5</v>
      </c>
      <c r="K3763">
        <v>6.5</v>
      </c>
      <c r="L3763" s="3">
        <v>38692.46597222222</v>
      </c>
      <c r="M3763" t="s">
        <v>9</v>
      </c>
      <c r="N3763" t="s">
        <v>9</v>
      </c>
      <c r="O3763" t="s">
        <v>9</v>
      </c>
      <c r="P3763" s="3">
        <v>38692.495833333334</v>
      </c>
      <c r="Q3763">
        <v>0</v>
      </c>
      <c r="R3763" t="s">
        <v>76</v>
      </c>
      <c r="S3763">
        <v>0</v>
      </c>
      <c r="T3763">
        <v>0</v>
      </c>
      <c r="U3763" t="s">
        <v>9</v>
      </c>
      <c r="V3763" s="3">
        <v>38692.46875</v>
      </c>
      <c r="W3763">
        <v>1</v>
      </c>
      <c r="X3763" s="3">
        <v>38692.46597222222</v>
      </c>
      <c r="Y3763" t="s">
        <v>9</v>
      </c>
      <c r="Z3763">
        <v>0</v>
      </c>
      <c r="AA3763">
        <v>0</v>
      </c>
      <c r="AB3763" t="s">
        <v>88</v>
      </c>
    </row>
    <row r="3764" spans="1:28" x14ac:dyDescent="0.25">
      <c r="A3764" t="s">
        <v>74</v>
      </c>
      <c r="B3764" t="s">
        <v>75</v>
      </c>
      <c r="C3764">
        <v>53.649500000000003</v>
      </c>
      <c r="D3764">
        <v>9.9618000000000002</v>
      </c>
      <c r="E3764">
        <v>15</v>
      </c>
      <c r="F3764" s="2">
        <v>38693</v>
      </c>
      <c r="G3764">
        <v>1.6</v>
      </c>
      <c r="H3764" s="3">
        <v>38693.495833333334</v>
      </c>
      <c r="I3764" s="3">
        <v>38693.46875</v>
      </c>
      <c r="J3764">
        <v>5.0999999999999996</v>
      </c>
      <c r="K3764">
        <v>6.6</v>
      </c>
      <c r="L3764" s="3">
        <v>38693.46597222222</v>
      </c>
      <c r="M3764" t="s">
        <v>9</v>
      </c>
      <c r="N3764" t="s">
        <v>9</v>
      </c>
      <c r="O3764" t="s">
        <v>9</v>
      </c>
      <c r="P3764" s="3">
        <v>38693.495833333334</v>
      </c>
      <c r="Q3764">
        <v>0</v>
      </c>
      <c r="R3764" t="s">
        <v>76</v>
      </c>
      <c r="S3764">
        <v>0</v>
      </c>
      <c r="T3764">
        <v>0</v>
      </c>
      <c r="U3764" t="s">
        <v>9</v>
      </c>
      <c r="V3764" s="3">
        <v>38693.46875</v>
      </c>
      <c r="W3764">
        <v>1</v>
      </c>
      <c r="X3764" s="3">
        <v>38693.46597222222</v>
      </c>
      <c r="Y3764" t="s">
        <v>9</v>
      </c>
      <c r="Z3764">
        <v>0</v>
      </c>
      <c r="AA3764">
        <v>0</v>
      </c>
      <c r="AB3764" t="s">
        <v>88</v>
      </c>
    </row>
    <row r="3765" spans="1:28" x14ac:dyDescent="0.25">
      <c r="A3765" t="s">
        <v>74</v>
      </c>
      <c r="B3765" t="s">
        <v>75</v>
      </c>
      <c r="C3765">
        <v>53.649500000000003</v>
      </c>
      <c r="D3765">
        <v>9.9618000000000002</v>
      </c>
      <c r="E3765">
        <v>15</v>
      </c>
      <c r="F3765" s="2">
        <v>38694</v>
      </c>
      <c r="G3765">
        <v>2.8</v>
      </c>
      <c r="H3765" s="3">
        <v>38694.495833333334</v>
      </c>
      <c r="I3765" s="3">
        <v>38694.46875</v>
      </c>
      <c r="J3765">
        <v>3.6</v>
      </c>
      <c r="K3765">
        <v>5.4</v>
      </c>
      <c r="L3765" s="3">
        <v>38694.466666666667</v>
      </c>
      <c r="M3765" t="s">
        <v>9</v>
      </c>
      <c r="N3765" t="s">
        <v>9</v>
      </c>
      <c r="O3765" t="s">
        <v>9</v>
      </c>
      <c r="P3765" s="3">
        <v>38694.495833333334</v>
      </c>
      <c r="Q3765">
        <v>0</v>
      </c>
      <c r="R3765" t="s">
        <v>76</v>
      </c>
      <c r="S3765">
        <v>0</v>
      </c>
      <c r="T3765">
        <v>0</v>
      </c>
      <c r="U3765" t="s">
        <v>9</v>
      </c>
      <c r="V3765" s="3">
        <v>38694.46875</v>
      </c>
      <c r="W3765">
        <v>1</v>
      </c>
      <c r="X3765" s="3">
        <v>38694.466666666667</v>
      </c>
      <c r="Y3765" t="s">
        <v>9</v>
      </c>
      <c r="Z3765">
        <v>0</v>
      </c>
      <c r="AA3765">
        <v>0</v>
      </c>
      <c r="AB3765" t="s">
        <v>88</v>
      </c>
    </row>
    <row r="3766" spans="1:28" x14ac:dyDescent="0.25">
      <c r="A3766" t="s">
        <v>74</v>
      </c>
      <c r="B3766" t="s">
        <v>75</v>
      </c>
      <c r="C3766">
        <v>53.649500000000003</v>
      </c>
      <c r="D3766">
        <v>9.9618000000000002</v>
      </c>
      <c r="E3766">
        <v>15</v>
      </c>
      <c r="F3766" s="2">
        <v>38695</v>
      </c>
      <c r="G3766">
        <v>2.6</v>
      </c>
      <c r="H3766" s="3">
        <v>38695.495833333334</v>
      </c>
      <c r="I3766" s="3">
        <v>38695.46875</v>
      </c>
      <c r="J3766">
        <v>2.9</v>
      </c>
      <c r="K3766">
        <v>4.3</v>
      </c>
      <c r="L3766" s="3">
        <v>38695.466666666667</v>
      </c>
      <c r="M3766" t="s">
        <v>9</v>
      </c>
      <c r="N3766" t="s">
        <v>9</v>
      </c>
      <c r="O3766" t="s">
        <v>9</v>
      </c>
      <c r="P3766" s="3">
        <v>38695.495833333334</v>
      </c>
      <c r="Q3766">
        <v>0</v>
      </c>
      <c r="R3766" t="s">
        <v>76</v>
      </c>
      <c r="S3766">
        <v>0</v>
      </c>
      <c r="T3766">
        <v>0</v>
      </c>
      <c r="U3766" t="s">
        <v>9</v>
      </c>
      <c r="V3766" s="3">
        <v>38695.46875</v>
      </c>
      <c r="W3766">
        <v>1</v>
      </c>
      <c r="X3766" s="3">
        <v>38695.466666666667</v>
      </c>
      <c r="Y3766" t="s">
        <v>9</v>
      </c>
      <c r="Z3766">
        <v>0</v>
      </c>
      <c r="AA3766">
        <v>0</v>
      </c>
      <c r="AB3766" t="s">
        <v>88</v>
      </c>
    </row>
    <row r="3767" spans="1:28" x14ac:dyDescent="0.25">
      <c r="A3767" t="s">
        <v>74</v>
      </c>
      <c r="B3767" t="s">
        <v>75</v>
      </c>
      <c r="C3767">
        <v>53.649500000000003</v>
      </c>
      <c r="D3767">
        <v>9.9618000000000002</v>
      </c>
      <c r="E3767">
        <v>15</v>
      </c>
      <c r="F3767" s="2">
        <v>38696</v>
      </c>
      <c r="G3767">
        <v>-2</v>
      </c>
      <c r="H3767" s="3">
        <v>38696.495138888888</v>
      </c>
      <c r="I3767" s="3">
        <v>38696.468055555553</v>
      </c>
      <c r="J3767">
        <v>2.6</v>
      </c>
      <c r="K3767">
        <v>3.3</v>
      </c>
      <c r="L3767" s="3">
        <v>38696.467361111114</v>
      </c>
      <c r="M3767" t="s">
        <v>9</v>
      </c>
      <c r="N3767" t="s">
        <v>9</v>
      </c>
      <c r="O3767" t="s">
        <v>9</v>
      </c>
      <c r="P3767" s="3">
        <v>38696.495138888888</v>
      </c>
      <c r="Q3767">
        <v>0</v>
      </c>
      <c r="R3767" t="s">
        <v>76</v>
      </c>
      <c r="S3767">
        <v>0</v>
      </c>
      <c r="T3767">
        <v>0</v>
      </c>
      <c r="U3767" t="s">
        <v>9</v>
      </c>
      <c r="V3767" s="3">
        <v>38696.468055555553</v>
      </c>
      <c r="W3767">
        <v>1</v>
      </c>
      <c r="X3767" s="3">
        <v>38696.467361111114</v>
      </c>
      <c r="Y3767" t="s">
        <v>9</v>
      </c>
      <c r="Z3767">
        <v>0</v>
      </c>
      <c r="AA3767">
        <v>0</v>
      </c>
      <c r="AB3767" t="s">
        <v>88</v>
      </c>
    </row>
    <row r="3768" spans="1:28" x14ac:dyDescent="0.25">
      <c r="A3768" t="s">
        <v>74</v>
      </c>
      <c r="B3768" t="s">
        <v>75</v>
      </c>
      <c r="C3768">
        <v>53.649500000000003</v>
      </c>
      <c r="D3768">
        <v>9.9618000000000002</v>
      </c>
      <c r="E3768">
        <v>15</v>
      </c>
      <c r="F3768" s="2">
        <v>38697</v>
      </c>
      <c r="G3768">
        <v>1.3</v>
      </c>
      <c r="H3768" s="3">
        <v>38697.495138888888</v>
      </c>
      <c r="I3768" s="3">
        <v>38697.468055555553</v>
      </c>
      <c r="J3768">
        <v>5.4</v>
      </c>
      <c r="K3768">
        <v>5.4</v>
      </c>
      <c r="L3768" s="3">
        <v>38697.467361111114</v>
      </c>
      <c r="M3768" t="s">
        <v>9</v>
      </c>
      <c r="N3768" t="s">
        <v>9</v>
      </c>
      <c r="O3768" t="s">
        <v>9</v>
      </c>
      <c r="P3768" s="3">
        <v>38697.495138888888</v>
      </c>
      <c r="Q3768">
        <v>0</v>
      </c>
      <c r="R3768" t="s">
        <v>76</v>
      </c>
      <c r="S3768">
        <v>0</v>
      </c>
      <c r="T3768">
        <v>0</v>
      </c>
      <c r="U3768" t="s">
        <v>9</v>
      </c>
      <c r="V3768" s="3">
        <v>38697.468055555553</v>
      </c>
      <c r="W3768">
        <v>1</v>
      </c>
      <c r="X3768" s="3">
        <v>38697.467361111114</v>
      </c>
      <c r="Y3768" t="s">
        <v>9</v>
      </c>
      <c r="Z3768">
        <v>0</v>
      </c>
      <c r="AA3768">
        <v>0</v>
      </c>
      <c r="AB3768" t="s">
        <v>88</v>
      </c>
    </row>
    <row r="3769" spans="1:28" x14ac:dyDescent="0.25">
      <c r="A3769" t="s">
        <v>74</v>
      </c>
      <c r="B3769" t="s">
        <v>75</v>
      </c>
      <c r="C3769">
        <v>53.649500000000003</v>
      </c>
      <c r="D3769">
        <v>9.9618000000000002</v>
      </c>
      <c r="E3769">
        <v>15</v>
      </c>
      <c r="F3769" s="2">
        <v>38698</v>
      </c>
      <c r="G3769">
        <v>5.3</v>
      </c>
      <c r="H3769" s="3">
        <v>38698.495138888888</v>
      </c>
      <c r="I3769" s="3">
        <v>38698.468055555553</v>
      </c>
      <c r="J3769">
        <v>6.2</v>
      </c>
      <c r="K3769">
        <v>7.7</v>
      </c>
      <c r="L3769" s="3">
        <v>38698.467361111114</v>
      </c>
      <c r="M3769" t="s">
        <v>9</v>
      </c>
      <c r="N3769" t="s">
        <v>9</v>
      </c>
      <c r="O3769" t="s">
        <v>9</v>
      </c>
      <c r="P3769" s="3">
        <v>38698.495138888888</v>
      </c>
      <c r="Q3769">
        <v>0</v>
      </c>
      <c r="R3769" t="s">
        <v>76</v>
      </c>
      <c r="S3769">
        <v>0</v>
      </c>
      <c r="T3769">
        <v>0</v>
      </c>
      <c r="U3769" t="s">
        <v>9</v>
      </c>
      <c r="V3769" s="3">
        <v>38698.468055555553</v>
      </c>
      <c r="W3769">
        <v>1</v>
      </c>
      <c r="X3769" s="3">
        <v>38698.467361111114</v>
      </c>
      <c r="Y3769" t="s">
        <v>9</v>
      </c>
      <c r="Z3769">
        <v>0</v>
      </c>
      <c r="AA3769">
        <v>0</v>
      </c>
      <c r="AB3769" t="s">
        <v>88</v>
      </c>
    </row>
    <row r="3770" spans="1:28" x14ac:dyDescent="0.25">
      <c r="A3770" t="s">
        <v>74</v>
      </c>
      <c r="B3770" t="s">
        <v>75</v>
      </c>
      <c r="C3770">
        <v>53.649500000000003</v>
      </c>
      <c r="D3770">
        <v>9.9618000000000002</v>
      </c>
      <c r="E3770">
        <v>15</v>
      </c>
      <c r="F3770" s="2">
        <v>38699</v>
      </c>
      <c r="G3770">
        <v>2.2000000000000002</v>
      </c>
      <c r="H3770" s="3">
        <v>38699.495138888888</v>
      </c>
      <c r="I3770" s="3">
        <v>38699.468055555553</v>
      </c>
      <c r="J3770">
        <v>6.8</v>
      </c>
      <c r="K3770">
        <v>6.8</v>
      </c>
      <c r="L3770" s="3">
        <v>38699.468055555553</v>
      </c>
      <c r="M3770" t="s">
        <v>89</v>
      </c>
      <c r="N3770" t="s">
        <v>9</v>
      </c>
      <c r="O3770" t="s">
        <v>9</v>
      </c>
      <c r="P3770" s="3">
        <v>38699.495138888888</v>
      </c>
      <c r="Q3770">
        <v>0</v>
      </c>
      <c r="R3770" t="s">
        <v>76</v>
      </c>
      <c r="S3770">
        <v>0</v>
      </c>
      <c r="T3770">
        <v>0</v>
      </c>
      <c r="U3770" t="s">
        <v>9</v>
      </c>
      <c r="V3770" s="3">
        <v>38699.468055555553</v>
      </c>
      <c r="W3770">
        <v>1</v>
      </c>
      <c r="X3770" s="3">
        <v>38699.468055555553</v>
      </c>
      <c r="Y3770" t="s">
        <v>9</v>
      </c>
      <c r="Z3770">
        <v>0</v>
      </c>
      <c r="AA3770">
        <v>0</v>
      </c>
      <c r="AB3770" t="s">
        <v>88</v>
      </c>
    </row>
    <row r="3771" spans="1:28" x14ac:dyDescent="0.25">
      <c r="A3771" t="s">
        <v>74</v>
      </c>
      <c r="B3771" t="s">
        <v>75</v>
      </c>
      <c r="C3771">
        <v>53.649500000000003</v>
      </c>
      <c r="D3771">
        <v>9.9618000000000002</v>
      </c>
      <c r="E3771">
        <v>15</v>
      </c>
      <c r="F3771" s="2">
        <v>38700</v>
      </c>
      <c r="G3771">
        <v>4.9000000000000004</v>
      </c>
      <c r="H3771" s="3">
        <v>38700.495138888888</v>
      </c>
      <c r="I3771" s="3">
        <v>38700.468055555553</v>
      </c>
      <c r="J3771">
        <v>6.9</v>
      </c>
      <c r="K3771">
        <v>7.6</v>
      </c>
      <c r="L3771" s="3">
        <v>38700.468055555553</v>
      </c>
      <c r="M3771" t="s">
        <v>89</v>
      </c>
      <c r="N3771" t="s">
        <v>9</v>
      </c>
      <c r="O3771" t="s">
        <v>9</v>
      </c>
      <c r="P3771" s="3">
        <v>38700.495138888888</v>
      </c>
      <c r="Q3771">
        <v>0</v>
      </c>
      <c r="R3771" t="s">
        <v>76</v>
      </c>
      <c r="S3771">
        <v>0</v>
      </c>
      <c r="T3771">
        <v>0</v>
      </c>
      <c r="U3771" t="s">
        <v>9</v>
      </c>
      <c r="V3771" s="3">
        <v>38700.468055555553</v>
      </c>
      <c r="W3771">
        <v>1</v>
      </c>
      <c r="X3771" s="3">
        <v>38700.468055555553</v>
      </c>
      <c r="Y3771" t="s">
        <v>9</v>
      </c>
      <c r="Z3771">
        <v>0</v>
      </c>
      <c r="AA3771">
        <v>0</v>
      </c>
      <c r="AB3771" t="s">
        <v>88</v>
      </c>
    </row>
    <row r="3772" spans="1:28" x14ac:dyDescent="0.25">
      <c r="A3772" t="s">
        <v>74</v>
      </c>
      <c r="B3772" t="s">
        <v>75</v>
      </c>
      <c r="C3772">
        <v>53.649500000000003</v>
      </c>
      <c r="D3772">
        <v>9.9618000000000002</v>
      </c>
      <c r="E3772">
        <v>15</v>
      </c>
      <c r="F3772" s="2">
        <v>38701</v>
      </c>
      <c r="G3772">
        <v>4.5</v>
      </c>
      <c r="H3772" s="3">
        <v>38701.507638888892</v>
      </c>
      <c r="I3772" s="3">
        <v>38701.480555555558</v>
      </c>
      <c r="J3772">
        <v>7.4</v>
      </c>
      <c r="K3772">
        <v>8.1</v>
      </c>
      <c r="L3772" s="3">
        <v>38701.46875</v>
      </c>
      <c r="M3772" t="s">
        <v>9</v>
      </c>
      <c r="N3772" t="s">
        <v>9</v>
      </c>
      <c r="O3772" t="s">
        <v>9</v>
      </c>
      <c r="P3772" s="3">
        <v>38701.507638888892</v>
      </c>
      <c r="Q3772">
        <v>0.7</v>
      </c>
      <c r="R3772" t="s">
        <v>77</v>
      </c>
      <c r="S3772">
        <v>0.7</v>
      </c>
      <c r="T3772">
        <v>0</v>
      </c>
      <c r="U3772" t="s">
        <v>9</v>
      </c>
      <c r="V3772" s="3">
        <v>38701.480555555558</v>
      </c>
      <c r="W3772">
        <v>1</v>
      </c>
      <c r="X3772" s="3">
        <v>38701.46875</v>
      </c>
      <c r="Y3772" t="s">
        <v>9</v>
      </c>
      <c r="Z3772">
        <v>0.7</v>
      </c>
      <c r="AA3772">
        <v>0</v>
      </c>
      <c r="AB3772" t="s">
        <v>88</v>
      </c>
    </row>
    <row r="3773" spans="1:28" x14ac:dyDescent="0.25">
      <c r="A3773" t="s">
        <v>74</v>
      </c>
      <c r="B3773" t="s">
        <v>75</v>
      </c>
      <c r="C3773">
        <v>53.649500000000003</v>
      </c>
      <c r="D3773">
        <v>9.9618000000000002</v>
      </c>
      <c r="E3773">
        <v>15</v>
      </c>
      <c r="F3773" s="2">
        <v>38702</v>
      </c>
      <c r="G3773">
        <v>2.2999999999999998</v>
      </c>
      <c r="H3773" s="3">
        <v>38702.507638888892</v>
      </c>
      <c r="I3773" s="3">
        <v>38702.480555555558</v>
      </c>
      <c r="J3773">
        <v>2.5</v>
      </c>
      <c r="K3773">
        <v>7.7</v>
      </c>
      <c r="L3773" s="3">
        <v>38702.46875</v>
      </c>
      <c r="M3773" t="s">
        <v>9</v>
      </c>
      <c r="N3773" t="s">
        <v>9</v>
      </c>
      <c r="O3773" t="s">
        <v>9</v>
      </c>
      <c r="P3773" s="3">
        <v>38702.507638888892</v>
      </c>
      <c r="Q3773">
        <v>0</v>
      </c>
      <c r="R3773" t="s">
        <v>76</v>
      </c>
      <c r="S3773">
        <v>0</v>
      </c>
      <c r="T3773">
        <v>0</v>
      </c>
      <c r="U3773" t="s">
        <v>9</v>
      </c>
      <c r="V3773" s="3">
        <v>38702.480555555558</v>
      </c>
      <c r="W3773">
        <v>1</v>
      </c>
      <c r="X3773" s="3">
        <v>38702.46875</v>
      </c>
      <c r="Y3773" t="s">
        <v>9</v>
      </c>
      <c r="Z3773">
        <v>0</v>
      </c>
      <c r="AA3773">
        <v>0</v>
      </c>
      <c r="AB3773" t="s">
        <v>88</v>
      </c>
    </row>
    <row r="3774" spans="1:28" x14ac:dyDescent="0.25">
      <c r="A3774" t="s">
        <v>74</v>
      </c>
      <c r="B3774" t="s">
        <v>75</v>
      </c>
      <c r="C3774">
        <v>53.649500000000003</v>
      </c>
      <c r="D3774">
        <v>9.9618000000000002</v>
      </c>
      <c r="E3774">
        <v>15</v>
      </c>
      <c r="F3774" s="2">
        <v>38703</v>
      </c>
      <c r="G3774">
        <v>-0.6</v>
      </c>
      <c r="H3774" s="3">
        <v>38703.507638888892</v>
      </c>
      <c r="I3774" s="3">
        <v>38703.480555555558</v>
      </c>
      <c r="J3774">
        <v>0.3</v>
      </c>
      <c r="K3774">
        <v>2.8</v>
      </c>
      <c r="L3774" s="3">
        <v>38703.469444444447</v>
      </c>
      <c r="M3774" t="s">
        <v>9</v>
      </c>
      <c r="N3774" t="s">
        <v>9</v>
      </c>
      <c r="O3774" t="s">
        <v>9</v>
      </c>
      <c r="P3774" s="3">
        <v>38703.507638888892</v>
      </c>
      <c r="Q3774">
        <v>0</v>
      </c>
      <c r="R3774" t="s">
        <v>87</v>
      </c>
      <c r="S3774">
        <v>0</v>
      </c>
      <c r="T3774">
        <v>10</v>
      </c>
      <c r="U3774" t="s">
        <v>9</v>
      </c>
      <c r="V3774" s="3">
        <v>38703.480555555558</v>
      </c>
      <c r="W3774">
        <v>1</v>
      </c>
      <c r="X3774" s="3">
        <v>38703.469444444447</v>
      </c>
      <c r="Y3774" t="s">
        <v>9</v>
      </c>
      <c r="Z3774" t="s">
        <v>9</v>
      </c>
      <c r="AA3774">
        <v>10</v>
      </c>
      <c r="AB3774" t="s">
        <v>88</v>
      </c>
    </row>
    <row r="3775" spans="1:28" x14ac:dyDescent="0.25">
      <c r="A3775" t="s">
        <v>74</v>
      </c>
      <c r="B3775" t="s">
        <v>75</v>
      </c>
      <c r="C3775">
        <v>53.649500000000003</v>
      </c>
      <c r="D3775">
        <v>9.9618000000000002</v>
      </c>
      <c r="E3775">
        <v>15</v>
      </c>
      <c r="F3775" s="2">
        <v>38704</v>
      </c>
      <c r="G3775">
        <v>-3.5</v>
      </c>
      <c r="H3775" s="3">
        <v>38704.507638888892</v>
      </c>
      <c r="I3775" s="3">
        <v>38704.480555555558</v>
      </c>
      <c r="J3775">
        <v>1.9</v>
      </c>
      <c r="K3775">
        <v>1.9</v>
      </c>
      <c r="L3775" s="3">
        <v>38704.469444444447</v>
      </c>
      <c r="M3775" t="s">
        <v>9</v>
      </c>
      <c r="N3775" t="s">
        <v>9</v>
      </c>
      <c r="O3775" t="s">
        <v>9</v>
      </c>
      <c r="P3775" s="3">
        <v>38704.507638888892</v>
      </c>
      <c r="Q3775">
        <v>0</v>
      </c>
      <c r="R3775" t="s">
        <v>76</v>
      </c>
      <c r="S3775">
        <v>0</v>
      </c>
      <c r="T3775">
        <v>0</v>
      </c>
      <c r="U3775" t="s">
        <v>9</v>
      </c>
      <c r="V3775" s="3">
        <v>38704.480555555558</v>
      </c>
      <c r="W3775">
        <v>1</v>
      </c>
      <c r="X3775" s="3">
        <v>38704.469444444447</v>
      </c>
      <c r="Y3775" t="s">
        <v>9</v>
      </c>
      <c r="Z3775">
        <v>0</v>
      </c>
      <c r="AA3775">
        <v>0</v>
      </c>
      <c r="AB3775" t="s">
        <v>88</v>
      </c>
    </row>
    <row r="3776" spans="1:28" x14ac:dyDescent="0.25">
      <c r="A3776" t="s">
        <v>74</v>
      </c>
      <c r="B3776" t="s">
        <v>75</v>
      </c>
      <c r="C3776">
        <v>53.649500000000003</v>
      </c>
      <c r="D3776">
        <v>9.9618000000000002</v>
      </c>
      <c r="E3776">
        <v>15</v>
      </c>
      <c r="F3776" s="2">
        <v>38705</v>
      </c>
      <c r="G3776">
        <v>0.5</v>
      </c>
      <c r="H3776" s="3">
        <v>38705.507638888892</v>
      </c>
      <c r="I3776" s="3">
        <v>38705.480555555558</v>
      </c>
      <c r="J3776">
        <v>0.9</v>
      </c>
      <c r="K3776">
        <v>2.2999999999999998</v>
      </c>
      <c r="L3776" s="3">
        <v>38705.470138888886</v>
      </c>
      <c r="M3776" t="s">
        <v>9</v>
      </c>
      <c r="N3776" t="s">
        <v>9</v>
      </c>
      <c r="O3776" t="s">
        <v>9</v>
      </c>
      <c r="P3776" s="3">
        <v>38705.507638888892</v>
      </c>
      <c r="Q3776">
        <v>0</v>
      </c>
      <c r="R3776" t="s">
        <v>87</v>
      </c>
      <c r="S3776">
        <v>0</v>
      </c>
      <c r="T3776">
        <v>10</v>
      </c>
      <c r="U3776" t="s">
        <v>9</v>
      </c>
      <c r="V3776" s="3">
        <v>38705.480555555558</v>
      </c>
      <c r="W3776">
        <v>1</v>
      </c>
      <c r="X3776" s="3">
        <v>38705.470138888886</v>
      </c>
      <c r="Y3776" t="s">
        <v>9</v>
      </c>
      <c r="Z3776" t="s">
        <v>9</v>
      </c>
      <c r="AA3776">
        <v>10</v>
      </c>
      <c r="AB3776" t="s">
        <v>88</v>
      </c>
    </row>
    <row r="3777" spans="1:28" x14ac:dyDescent="0.25">
      <c r="A3777" t="s">
        <v>74</v>
      </c>
      <c r="B3777" t="s">
        <v>75</v>
      </c>
      <c r="C3777">
        <v>53.649500000000003</v>
      </c>
      <c r="D3777">
        <v>9.9618000000000002</v>
      </c>
      <c r="E3777">
        <v>15</v>
      </c>
      <c r="F3777" s="2">
        <v>38706</v>
      </c>
      <c r="G3777">
        <v>0.9</v>
      </c>
      <c r="H3777" s="3">
        <v>38706.507638888892</v>
      </c>
      <c r="I3777" s="3">
        <v>38706.480555555558</v>
      </c>
      <c r="J3777">
        <v>6.8</v>
      </c>
      <c r="K3777">
        <v>7</v>
      </c>
      <c r="L3777" s="3">
        <v>38706.470138888886</v>
      </c>
      <c r="M3777" t="s">
        <v>9</v>
      </c>
      <c r="N3777" t="s">
        <v>9</v>
      </c>
      <c r="O3777" t="s">
        <v>9</v>
      </c>
      <c r="P3777" s="3">
        <v>38706.507638888892</v>
      </c>
      <c r="Q3777">
        <v>1.1000000000000001</v>
      </c>
      <c r="R3777" t="s">
        <v>77</v>
      </c>
      <c r="S3777">
        <v>1.1000000000000001</v>
      </c>
      <c r="T3777">
        <v>0</v>
      </c>
      <c r="U3777" t="s">
        <v>9</v>
      </c>
      <c r="V3777" s="3">
        <v>38706.480555555558</v>
      </c>
      <c r="W3777">
        <v>1</v>
      </c>
      <c r="X3777" s="3">
        <v>38706.470138888886</v>
      </c>
      <c r="Y3777" t="s">
        <v>9</v>
      </c>
      <c r="Z3777">
        <v>1.1000000000000001</v>
      </c>
      <c r="AA3777">
        <v>0</v>
      </c>
      <c r="AB3777" t="s">
        <v>88</v>
      </c>
    </row>
    <row r="3778" spans="1:28" x14ac:dyDescent="0.25">
      <c r="A3778" t="s">
        <v>74</v>
      </c>
      <c r="B3778" t="s">
        <v>75</v>
      </c>
      <c r="C3778">
        <v>53.649500000000003</v>
      </c>
      <c r="D3778">
        <v>9.9618000000000002</v>
      </c>
      <c r="E3778">
        <v>15</v>
      </c>
      <c r="F3778" s="2">
        <v>38707</v>
      </c>
      <c r="G3778">
        <v>-0.8</v>
      </c>
      <c r="H3778" s="3">
        <v>38707.507638888892</v>
      </c>
      <c r="I3778" s="3">
        <v>38707.480555555558</v>
      </c>
      <c r="J3778">
        <v>5.2</v>
      </c>
      <c r="K3778">
        <v>6.8</v>
      </c>
      <c r="L3778" s="3">
        <v>38707.470833333333</v>
      </c>
      <c r="M3778" t="s">
        <v>9</v>
      </c>
      <c r="N3778" t="s">
        <v>9</v>
      </c>
      <c r="O3778" t="s">
        <v>9</v>
      </c>
      <c r="P3778" s="3">
        <v>38707.507638888892</v>
      </c>
      <c r="Q3778">
        <v>0.7</v>
      </c>
      <c r="R3778" t="s">
        <v>77</v>
      </c>
      <c r="S3778">
        <v>0.7</v>
      </c>
      <c r="T3778">
        <v>0</v>
      </c>
      <c r="U3778" t="s">
        <v>9</v>
      </c>
      <c r="V3778" s="3">
        <v>38707.480555555558</v>
      </c>
      <c r="W3778">
        <v>1</v>
      </c>
      <c r="X3778" s="3">
        <v>38707.470833333333</v>
      </c>
      <c r="Y3778" t="s">
        <v>9</v>
      </c>
      <c r="Z3778">
        <v>0.7</v>
      </c>
      <c r="AA3778">
        <v>0</v>
      </c>
      <c r="AB3778" t="s">
        <v>88</v>
      </c>
    </row>
    <row r="3779" spans="1:28" x14ac:dyDescent="0.25">
      <c r="A3779" t="s">
        <v>74</v>
      </c>
      <c r="B3779" t="s">
        <v>75</v>
      </c>
      <c r="C3779">
        <v>53.649500000000003</v>
      </c>
      <c r="D3779">
        <v>9.9618000000000002</v>
      </c>
      <c r="E3779">
        <v>15</v>
      </c>
      <c r="F3779" s="2">
        <v>38708</v>
      </c>
      <c r="G3779">
        <v>3.8</v>
      </c>
      <c r="H3779" s="3">
        <v>38708.507638888892</v>
      </c>
      <c r="I3779" s="3">
        <v>38708.480555555558</v>
      </c>
      <c r="J3779">
        <v>6.1</v>
      </c>
      <c r="K3779">
        <v>6.8</v>
      </c>
      <c r="L3779" s="3">
        <v>38708.470833333333</v>
      </c>
      <c r="M3779" t="s">
        <v>9</v>
      </c>
      <c r="N3779" t="s">
        <v>9</v>
      </c>
      <c r="O3779" t="s">
        <v>9</v>
      </c>
      <c r="P3779" s="3">
        <v>38708.507638888892</v>
      </c>
      <c r="Q3779">
        <v>0</v>
      </c>
      <c r="R3779" t="s">
        <v>76</v>
      </c>
      <c r="S3779">
        <v>0</v>
      </c>
      <c r="T3779">
        <v>0</v>
      </c>
      <c r="U3779" t="s">
        <v>9</v>
      </c>
      <c r="V3779" s="3">
        <v>38708.480555555558</v>
      </c>
      <c r="W3779">
        <v>1</v>
      </c>
      <c r="X3779" s="3">
        <v>38708.470833333333</v>
      </c>
      <c r="Y3779" t="s">
        <v>9</v>
      </c>
      <c r="Z3779">
        <v>0</v>
      </c>
      <c r="AA3779">
        <v>0</v>
      </c>
      <c r="AB3779" t="s">
        <v>88</v>
      </c>
    </row>
    <row r="3780" spans="1:28" x14ac:dyDescent="0.25">
      <c r="A3780" t="s">
        <v>74</v>
      </c>
      <c r="B3780" t="s">
        <v>75</v>
      </c>
      <c r="C3780">
        <v>53.649500000000003</v>
      </c>
      <c r="D3780">
        <v>9.9618000000000002</v>
      </c>
      <c r="E3780">
        <v>15</v>
      </c>
      <c r="F3780" s="2">
        <v>38709</v>
      </c>
      <c r="G3780">
        <v>4.8</v>
      </c>
      <c r="H3780" s="3">
        <v>38709.507638888892</v>
      </c>
      <c r="I3780" s="3">
        <v>38709.480555555558</v>
      </c>
      <c r="J3780">
        <v>7.3</v>
      </c>
      <c r="K3780">
        <v>7.3</v>
      </c>
      <c r="L3780" s="3">
        <v>38709.47152777778</v>
      </c>
      <c r="M3780" t="s">
        <v>9</v>
      </c>
      <c r="N3780" t="s">
        <v>9</v>
      </c>
      <c r="O3780" t="s">
        <v>9</v>
      </c>
      <c r="P3780" s="3">
        <v>38709.507638888892</v>
      </c>
      <c r="Q3780">
        <v>0</v>
      </c>
      <c r="R3780" t="s">
        <v>76</v>
      </c>
      <c r="S3780">
        <v>0</v>
      </c>
      <c r="T3780">
        <v>0</v>
      </c>
      <c r="U3780" t="s">
        <v>9</v>
      </c>
      <c r="V3780" s="3">
        <v>38709.480555555558</v>
      </c>
      <c r="W3780">
        <v>1</v>
      </c>
      <c r="X3780" s="3">
        <v>38709.47152777778</v>
      </c>
      <c r="Y3780" t="s">
        <v>9</v>
      </c>
      <c r="Z3780">
        <v>0</v>
      </c>
      <c r="AA3780">
        <v>0</v>
      </c>
      <c r="AB3780" t="s">
        <v>88</v>
      </c>
    </row>
    <row r="3781" spans="1:28" x14ac:dyDescent="0.25">
      <c r="A3781" t="s">
        <v>74</v>
      </c>
      <c r="B3781" t="s">
        <v>75</v>
      </c>
      <c r="C3781">
        <v>53.649500000000003</v>
      </c>
      <c r="D3781">
        <v>9.9618000000000002</v>
      </c>
      <c r="E3781">
        <v>15</v>
      </c>
      <c r="F3781" s="2">
        <v>38710</v>
      </c>
      <c r="G3781">
        <v>7.3</v>
      </c>
      <c r="H3781" s="3">
        <v>38710.507638888892</v>
      </c>
      <c r="I3781" s="3">
        <v>38710.480555555558</v>
      </c>
      <c r="J3781">
        <v>8.3000000000000007</v>
      </c>
      <c r="K3781">
        <v>8.3000000000000007</v>
      </c>
      <c r="L3781" s="3">
        <v>38710.47152777778</v>
      </c>
      <c r="M3781" t="s">
        <v>9</v>
      </c>
      <c r="N3781" t="s">
        <v>9</v>
      </c>
      <c r="O3781" t="s">
        <v>9</v>
      </c>
      <c r="P3781" s="3">
        <v>38710.507638888892</v>
      </c>
      <c r="Q3781">
        <v>0</v>
      </c>
      <c r="R3781" t="s">
        <v>76</v>
      </c>
      <c r="S3781">
        <v>0</v>
      </c>
      <c r="T3781">
        <v>0</v>
      </c>
      <c r="U3781" t="s">
        <v>9</v>
      </c>
      <c r="V3781" s="3">
        <v>38710.480555555558</v>
      </c>
      <c r="W3781">
        <v>1</v>
      </c>
      <c r="X3781" s="3">
        <v>38710.47152777778</v>
      </c>
      <c r="Y3781" t="s">
        <v>9</v>
      </c>
      <c r="Z3781">
        <v>0</v>
      </c>
      <c r="AA3781">
        <v>0</v>
      </c>
      <c r="AB3781" t="s">
        <v>88</v>
      </c>
    </row>
    <row r="3782" spans="1:28" x14ac:dyDescent="0.25">
      <c r="A3782" t="s">
        <v>74</v>
      </c>
      <c r="B3782" t="s">
        <v>75</v>
      </c>
      <c r="C3782">
        <v>53.649500000000003</v>
      </c>
      <c r="D3782">
        <v>9.9618000000000002</v>
      </c>
      <c r="E3782">
        <v>15</v>
      </c>
      <c r="F3782" s="2">
        <v>38711</v>
      </c>
      <c r="G3782">
        <v>-2.6</v>
      </c>
      <c r="H3782" s="3">
        <v>38711.507638888892</v>
      </c>
      <c r="I3782" s="3">
        <v>38711.480555555558</v>
      </c>
      <c r="J3782">
        <v>0.4</v>
      </c>
      <c r="K3782">
        <v>8.3000000000000007</v>
      </c>
      <c r="L3782" s="3">
        <v>38711.472222222219</v>
      </c>
      <c r="M3782" t="s">
        <v>9</v>
      </c>
      <c r="N3782" t="s">
        <v>9</v>
      </c>
      <c r="O3782" t="s">
        <v>9</v>
      </c>
      <c r="P3782" s="3">
        <v>38711.507638888892</v>
      </c>
      <c r="Q3782">
        <v>0</v>
      </c>
      <c r="R3782" t="s">
        <v>76</v>
      </c>
      <c r="S3782">
        <v>0</v>
      </c>
      <c r="T3782">
        <v>0</v>
      </c>
      <c r="U3782" t="s">
        <v>9</v>
      </c>
      <c r="V3782" s="3">
        <v>38711.480555555558</v>
      </c>
      <c r="W3782">
        <v>1</v>
      </c>
      <c r="X3782" s="3">
        <v>38711.472222222219</v>
      </c>
      <c r="Y3782" t="s">
        <v>9</v>
      </c>
      <c r="Z3782">
        <v>0</v>
      </c>
      <c r="AA3782">
        <v>0</v>
      </c>
      <c r="AB3782" t="s">
        <v>88</v>
      </c>
    </row>
    <row r="3783" spans="1:28" x14ac:dyDescent="0.25">
      <c r="A3783" t="s">
        <v>74</v>
      </c>
      <c r="B3783" t="s">
        <v>75</v>
      </c>
      <c r="C3783">
        <v>53.649500000000003</v>
      </c>
      <c r="D3783">
        <v>9.9618000000000002</v>
      </c>
      <c r="E3783">
        <v>15</v>
      </c>
      <c r="F3783" s="2">
        <v>38712</v>
      </c>
      <c r="G3783">
        <v>-3</v>
      </c>
      <c r="H3783" s="3">
        <v>38712.507638888892</v>
      </c>
      <c r="I3783" s="3">
        <v>38712.480555555558</v>
      </c>
      <c r="J3783">
        <v>0.1</v>
      </c>
      <c r="K3783">
        <v>2.1</v>
      </c>
      <c r="L3783" s="3">
        <v>38712.472222222219</v>
      </c>
      <c r="M3783" t="s">
        <v>9</v>
      </c>
      <c r="N3783" t="s">
        <v>9</v>
      </c>
      <c r="O3783" t="s">
        <v>9</v>
      </c>
      <c r="P3783" s="3">
        <v>38712.507638888892</v>
      </c>
      <c r="Q3783">
        <v>0</v>
      </c>
      <c r="R3783" t="s">
        <v>76</v>
      </c>
      <c r="S3783">
        <v>0</v>
      </c>
      <c r="T3783">
        <v>0</v>
      </c>
      <c r="U3783" t="s">
        <v>9</v>
      </c>
      <c r="V3783" s="3">
        <v>38712.480555555558</v>
      </c>
      <c r="W3783">
        <v>1</v>
      </c>
      <c r="X3783" s="3">
        <v>38712.472222222219</v>
      </c>
      <c r="Y3783" t="s">
        <v>9</v>
      </c>
      <c r="Z3783">
        <v>0</v>
      </c>
      <c r="AA3783">
        <v>0</v>
      </c>
      <c r="AB3783" t="s">
        <v>89</v>
      </c>
    </row>
    <row r="3784" spans="1:28" x14ac:dyDescent="0.25">
      <c r="A3784" t="s">
        <v>74</v>
      </c>
      <c r="B3784" t="s">
        <v>75</v>
      </c>
      <c r="C3784">
        <v>53.649500000000003</v>
      </c>
      <c r="D3784">
        <v>9.9618000000000002</v>
      </c>
      <c r="E3784">
        <v>15</v>
      </c>
      <c r="F3784" s="2">
        <v>38713</v>
      </c>
      <c r="G3784">
        <v>-5.9</v>
      </c>
      <c r="H3784" s="3">
        <v>38713.507638888892</v>
      </c>
      <c r="I3784" s="3">
        <v>38713.480555555558</v>
      </c>
      <c r="J3784">
        <v>-0.5</v>
      </c>
      <c r="K3784">
        <v>0.1</v>
      </c>
      <c r="L3784" s="3">
        <v>38713.472916666666</v>
      </c>
      <c r="M3784" t="s">
        <v>9</v>
      </c>
      <c r="N3784" t="s">
        <v>9</v>
      </c>
      <c r="O3784" t="s">
        <v>9</v>
      </c>
      <c r="P3784" s="3">
        <v>38713.507638888892</v>
      </c>
      <c r="Q3784">
        <v>0</v>
      </c>
      <c r="R3784" t="s">
        <v>76</v>
      </c>
      <c r="S3784">
        <v>0</v>
      </c>
      <c r="T3784">
        <v>0</v>
      </c>
      <c r="U3784" t="s">
        <v>9</v>
      </c>
      <c r="V3784" s="3">
        <v>38713.480555555558</v>
      </c>
      <c r="W3784">
        <v>1</v>
      </c>
      <c r="X3784" s="3">
        <v>38713.472916666666</v>
      </c>
      <c r="Y3784" t="s">
        <v>9</v>
      </c>
      <c r="Z3784">
        <v>0</v>
      </c>
      <c r="AA3784">
        <v>0</v>
      </c>
      <c r="AB3784" t="s">
        <v>89</v>
      </c>
    </row>
    <row r="3785" spans="1:28" x14ac:dyDescent="0.25">
      <c r="A3785" t="s">
        <v>74</v>
      </c>
      <c r="B3785" t="s">
        <v>75</v>
      </c>
      <c r="C3785">
        <v>53.649500000000003</v>
      </c>
      <c r="D3785">
        <v>9.9618000000000002</v>
      </c>
      <c r="E3785">
        <v>15</v>
      </c>
      <c r="F3785" s="2">
        <v>38714</v>
      </c>
      <c r="G3785">
        <v>-3.7</v>
      </c>
      <c r="H3785" s="3">
        <v>38714.506944444445</v>
      </c>
      <c r="I3785" s="3">
        <v>38714.479861111111</v>
      </c>
      <c r="J3785">
        <v>-2.2999999999999998</v>
      </c>
      <c r="K3785">
        <v>-0.3</v>
      </c>
      <c r="L3785" s="3">
        <v>38714.472916666666</v>
      </c>
      <c r="M3785" t="s">
        <v>9</v>
      </c>
      <c r="N3785" t="s">
        <v>9</v>
      </c>
      <c r="O3785" t="s">
        <v>9</v>
      </c>
      <c r="P3785" s="3">
        <v>38714.506944444445</v>
      </c>
      <c r="Q3785">
        <v>0</v>
      </c>
      <c r="R3785" t="s">
        <v>76</v>
      </c>
      <c r="S3785">
        <v>0</v>
      </c>
      <c r="T3785">
        <v>0</v>
      </c>
      <c r="U3785" t="s">
        <v>9</v>
      </c>
      <c r="V3785" s="3">
        <v>38714.479861111111</v>
      </c>
      <c r="W3785">
        <v>1</v>
      </c>
      <c r="X3785" s="3">
        <v>38714.472916666666</v>
      </c>
      <c r="Y3785" t="s">
        <v>9</v>
      </c>
      <c r="Z3785">
        <v>0</v>
      </c>
      <c r="AA3785">
        <v>0</v>
      </c>
      <c r="AB3785" t="s">
        <v>89</v>
      </c>
    </row>
    <row r="3786" spans="1:28" x14ac:dyDescent="0.25">
      <c r="A3786" t="s">
        <v>74</v>
      </c>
      <c r="B3786" t="s">
        <v>75</v>
      </c>
      <c r="C3786">
        <v>53.649500000000003</v>
      </c>
      <c r="D3786">
        <v>9.9618000000000002</v>
      </c>
      <c r="E3786">
        <v>15</v>
      </c>
      <c r="F3786" s="2">
        <v>38715</v>
      </c>
      <c r="G3786">
        <v>-2.4</v>
      </c>
      <c r="H3786" s="3">
        <v>38715.507638888892</v>
      </c>
      <c r="I3786" s="3">
        <v>38715.480555555558</v>
      </c>
      <c r="J3786">
        <v>-1.1000000000000001</v>
      </c>
      <c r="K3786">
        <v>-0.6</v>
      </c>
      <c r="L3786" s="3">
        <v>38715.473611111112</v>
      </c>
      <c r="M3786" t="s">
        <v>9</v>
      </c>
      <c r="N3786" t="s">
        <v>9</v>
      </c>
      <c r="O3786" t="s">
        <v>9</v>
      </c>
      <c r="P3786" s="3">
        <v>38715.507638888892</v>
      </c>
      <c r="Q3786">
        <v>0</v>
      </c>
      <c r="R3786" t="s">
        <v>87</v>
      </c>
      <c r="S3786">
        <v>0</v>
      </c>
      <c r="T3786">
        <v>70</v>
      </c>
      <c r="U3786" t="s">
        <v>9</v>
      </c>
      <c r="V3786" s="3">
        <v>38715.480555555558</v>
      </c>
      <c r="W3786">
        <v>1</v>
      </c>
      <c r="X3786" s="3">
        <v>38715.473611111112</v>
      </c>
      <c r="Y3786" t="s">
        <v>9</v>
      </c>
      <c r="Z3786" t="s">
        <v>9</v>
      </c>
      <c r="AA3786">
        <v>70</v>
      </c>
      <c r="AB3786" t="s">
        <v>88</v>
      </c>
    </row>
    <row r="3787" spans="1:28" x14ac:dyDescent="0.25">
      <c r="A3787" t="s">
        <v>74</v>
      </c>
      <c r="B3787" t="s">
        <v>75</v>
      </c>
      <c r="C3787">
        <v>53.649500000000003</v>
      </c>
      <c r="D3787">
        <v>9.9618000000000002</v>
      </c>
      <c r="E3787">
        <v>15</v>
      </c>
      <c r="F3787" s="2">
        <v>38716</v>
      </c>
      <c r="G3787">
        <v>-1.5</v>
      </c>
      <c r="H3787" s="3">
        <v>38716.507638888892</v>
      </c>
      <c r="I3787" s="3">
        <v>38716.480555555558</v>
      </c>
      <c r="J3787">
        <v>0.1</v>
      </c>
      <c r="K3787">
        <v>0.1</v>
      </c>
      <c r="L3787" s="3">
        <v>38716.473611111112</v>
      </c>
      <c r="M3787" t="s">
        <v>9</v>
      </c>
      <c r="N3787" t="s">
        <v>9</v>
      </c>
      <c r="O3787" t="s">
        <v>9</v>
      </c>
      <c r="P3787" s="3">
        <v>38716.507638888892</v>
      </c>
      <c r="Q3787">
        <v>0</v>
      </c>
      <c r="R3787" t="s">
        <v>87</v>
      </c>
      <c r="S3787">
        <v>0</v>
      </c>
      <c r="T3787">
        <v>30</v>
      </c>
      <c r="U3787" t="s">
        <v>9</v>
      </c>
      <c r="V3787" s="3">
        <v>38716.480555555558</v>
      </c>
      <c r="W3787">
        <v>1</v>
      </c>
      <c r="X3787" s="3">
        <v>38716.473611111112</v>
      </c>
      <c r="Y3787" t="s">
        <v>9</v>
      </c>
      <c r="Z3787" t="s">
        <v>9</v>
      </c>
      <c r="AA3787">
        <v>30</v>
      </c>
      <c r="AB3787" t="s">
        <v>88</v>
      </c>
    </row>
    <row r="3788" spans="1:28" x14ac:dyDescent="0.25">
      <c r="A3788" t="s">
        <v>74</v>
      </c>
      <c r="B3788" t="s">
        <v>75</v>
      </c>
      <c r="C3788">
        <v>53.649500000000003</v>
      </c>
      <c r="D3788">
        <v>9.9618000000000002</v>
      </c>
      <c r="E3788">
        <v>15</v>
      </c>
      <c r="F3788" s="2">
        <v>38717</v>
      </c>
      <c r="G3788">
        <v>-5</v>
      </c>
      <c r="H3788" s="3">
        <v>38717.507638888892</v>
      </c>
      <c r="I3788" s="3">
        <v>38717.480555555558</v>
      </c>
      <c r="J3788">
        <v>-2</v>
      </c>
      <c r="K3788">
        <v>0.1</v>
      </c>
      <c r="L3788" s="3">
        <v>38717.474305555559</v>
      </c>
      <c r="M3788" t="s">
        <v>9</v>
      </c>
      <c r="N3788" t="s">
        <v>9</v>
      </c>
      <c r="O3788" t="s">
        <v>9</v>
      </c>
      <c r="P3788" s="3">
        <v>38717.507638888892</v>
      </c>
      <c r="Q3788">
        <v>0</v>
      </c>
      <c r="R3788" t="s">
        <v>87</v>
      </c>
      <c r="S3788">
        <v>0</v>
      </c>
      <c r="T3788">
        <v>58</v>
      </c>
      <c r="U3788" t="s">
        <v>9</v>
      </c>
      <c r="V3788" s="3">
        <v>38717.480555555558</v>
      </c>
      <c r="W3788">
        <v>1</v>
      </c>
      <c r="X3788" s="3">
        <v>38717.474305555559</v>
      </c>
      <c r="Y3788" t="s">
        <v>9</v>
      </c>
      <c r="Z3788" t="s">
        <v>9</v>
      </c>
      <c r="AA3788">
        <v>58</v>
      </c>
      <c r="AB3788" t="s">
        <v>88</v>
      </c>
    </row>
    <row r="3789" spans="1:28" x14ac:dyDescent="0.25">
      <c r="A3789" t="s">
        <v>74</v>
      </c>
      <c r="B3789" t="s">
        <v>75</v>
      </c>
      <c r="C3789">
        <v>53.649500000000003</v>
      </c>
      <c r="D3789">
        <v>9.9618000000000002</v>
      </c>
      <c r="E3789">
        <v>15</v>
      </c>
      <c r="F3789" s="2">
        <v>38718</v>
      </c>
      <c r="G3789">
        <v>-2</v>
      </c>
      <c r="H3789" s="3">
        <v>38718.474999999999</v>
      </c>
      <c r="I3789" s="3">
        <v>38718.447916666664</v>
      </c>
      <c r="J3789">
        <v>4.2</v>
      </c>
      <c r="K3789">
        <v>4.2</v>
      </c>
      <c r="L3789" s="3">
        <v>38718.474305555559</v>
      </c>
      <c r="M3789" t="s">
        <v>9</v>
      </c>
      <c r="N3789" t="s">
        <v>9</v>
      </c>
      <c r="O3789" t="s">
        <v>9</v>
      </c>
      <c r="P3789" s="3">
        <v>38718.474999999999</v>
      </c>
      <c r="Q3789">
        <v>2.1</v>
      </c>
      <c r="R3789" t="s">
        <v>77</v>
      </c>
      <c r="S3789">
        <v>2.1</v>
      </c>
      <c r="T3789">
        <v>0</v>
      </c>
      <c r="U3789" t="s">
        <v>9</v>
      </c>
      <c r="V3789" s="3">
        <v>38718.447916666664</v>
      </c>
      <c r="W3789">
        <v>1</v>
      </c>
      <c r="X3789" s="3">
        <v>38718.474305555559</v>
      </c>
      <c r="Y3789" t="s">
        <v>9</v>
      </c>
      <c r="Z3789">
        <v>2.1</v>
      </c>
      <c r="AA3789">
        <v>0</v>
      </c>
      <c r="AB3789" t="s">
        <v>88</v>
      </c>
    </row>
    <row r="3790" spans="1:28" x14ac:dyDescent="0.25">
      <c r="A3790" t="s">
        <v>74</v>
      </c>
      <c r="B3790" t="s">
        <v>75</v>
      </c>
      <c r="C3790">
        <v>53.649500000000003</v>
      </c>
      <c r="D3790">
        <v>9.9618000000000002</v>
      </c>
      <c r="E3790">
        <v>15</v>
      </c>
      <c r="F3790" s="2">
        <v>38719</v>
      </c>
      <c r="G3790">
        <v>3</v>
      </c>
      <c r="H3790" s="3">
        <v>38719.474999999999</v>
      </c>
      <c r="I3790" s="3">
        <v>38719.447916666664</v>
      </c>
      <c r="J3790">
        <v>3</v>
      </c>
      <c r="K3790">
        <v>4.2</v>
      </c>
      <c r="L3790" s="3">
        <v>38719.474999999999</v>
      </c>
      <c r="M3790" t="s">
        <v>89</v>
      </c>
      <c r="N3790" t="s">
        <v>9</v>
      </c>
      <c r="O3790" t="s">
        <v>9</v>
      </c>
      <c r="P3790" s="3">
        <v>38719.513888888891</v>
      </c>
      <c r="Q3790">
        <v>0</v>
      </c>
      <c r="R3790" t="s">
        <v>76</v>
      </c>
      <c r="S3790">
        <v>0</v>
      </c>
      <c r="T3790">
        <v>0</v>
      </c>
      <c r="U3790" t="s">
        <v>9</v>
      </c>
      <c r="V3790" s="3">
        <v>38719.486805555556</v>
      </c>
      <c r="W3790">
        <v>1</v>
      </c>
      <c r="X3790" s="3">
        <v>38719.474999999999</v>
      </c>
      <c r="Y3790" t="s">
        <v>9</v>
      </c>
      <c r="Z3790">
        <v>0</v>
      </c>
      <c r="AA3790">
        <v>0</v>
      </c>
      <c r="AB3790" t="s">
        <v>88</v>
      </c>
    </row>
    <row r="3791" spans="1:28" x14ac:dyDescent="0.25">
      <c r="A3791" t="s">
        <v>74</v>
      </c>
      <c r="B3791" t="s">
        <v>75</v>
      </c>
      <c r="C3791">
        <v>53.649500000000003</v>
      </c>
      <c r="D3791">
        <v>9.9618000000000002</v>
      </c>
      <c r="E3791">
        <v>15</v>
      </c>
      <c r="F3791" s="2">
        <v>38720</v>
      </c>
      <c r="G3791">
        <v>-4.2</v>
      </c>
      <c r="H3791" s="3">
        <v>38720.513888888891</v>
      </c>
      <c r="I3791" s="3">
        <v>38720.486805555556</v>
      </c>
      <c r="J3791">
        <v>-1.9</v>
      </c>
      <c r="K3791">
        <v>3</v>
      </c>
      <c r="L3791" s="3">
        <v>38720.474999999999</v>
      </c>
      <c r="M3791" t="s">
        <v>9</v>
      </c>
      <c r="N3791" t="s">
        <v>9</v>
      </c>
      <c r="O3791" t="s">
        <v>9</v>
      </c>
      <c r="P3791" s="3">
        <v>38720.513888888891</v>
      </c>
      <c r="Q3791">
        <v>0</v>
      </c>
      <c r="R3791" t="s">
        <v>76</v>
      </c>
      <c r="S3791">
        <v>0</v>
      </c>
      <c r="T3791">
        <v>0</v>
      </c>
      <c r="U3791" t="s">
        <v>9</v>
      </c>
      <c r="V3791" s="3">
        <v>38720.486805555556</v>
      </c>
      <c r="W3791">
        <v>1</v>
      </c>
      <c r="X3791" s="3">
        <v>38720.474999999999</v>
      </c>
      <c r="Y3791" t="s">
        <v>9</v>
      </c>
      <c r="Z3791">
        <v>0</v>
      </c>
      <c r="AA3791">
        <v>0</v>
      </c>
      <c r="AB3791" t="s">
        <v>88</v>
      </c>
    </row>
    <row r="3792" spans="1:28" x14ac:dyDescent="0.25">
      <c r="A3792" t="s">
        <v>74</v>
      </c>
      <c r="B3792" t="s">
        <v>75</v>
      </c>
      <c r="C3792">
        <v>53.649500000000003</v>
      </c>
      <c r="D3792">
        <v>9.9618000000000002</v>
      </c>
      <c r="E3792">
        <v>15</v>
      </c>
      <c r="F3792" s="2">
        <v>38721</v>
      </c>
      <c r="G3792">
        <v>-1.9</v>
      </c>
      <c r="H3792" s="3">
        <v>38721.513888888891</v>
      </c>
      <c r="I3792" s="3">
        <v>38721.486805555556</v>
      </c>
      <c r="J3792">
        <v>-0.1</v>
      </c>
      <c r="K3792">
        <v>0.1</v>
      </c>
      <c r="L3792" s="3">
        <v>38721.475694444445</v>
      </c>
      <c r="M3792" t="s">
        <v>9</v>
      </c>
      <c r="N3792" t="s">
        <v>9</v>
      </c>
      <c r="O3792" t="s">
        <v>9</v>
      </c>
      <c r="P3792" s="3">
        <v>38721.513888888891</v>
      </c>
      <c r="Q3792">
        <v>0</v>
      </c>
      <c r="R3792" t="s">
        <v>76</v>
      </c>
      <c r="S3792">
        <v>0</v>
      </c>
      <c r="T3792">
        <v>0</v>
      </c>
      <c r="U3792" t="s">
        <v>9</v>
      </c>
      <c r="V3792" s="3">
        <v>38721.486805555556</v>
      </c>
      <c r="W3792">
        <v>1</v>
      </c>
      <c r="X3792" s="3">
        <v>38721.475694444445</v>
      </c>
      <c r="Y3792" t="s">
        <v>9</v>
      </c>
      <c r="Z3792">
        <v>0</v>
      </c>
      <c r="AA3792">
        <v>0</v>
      </c>
      <c r="AB3792" t="s">
        <v>88</v>
      </c>
    </row>
    <row r="3793" spans="1:28" x14ac:dyDescent="0.25">
      <c r="A3793" t="s">
        <v>74</v>
      </c>
      <c r="B3793" t="s">
        <v>75</v>
      </c>
      <c r="C3793">
        <v>53.649500000000003</v>
      </c>
      <c r="D3793">
        <v>9.9618000000000002</v>
      </c>
      <c r="E3793">
        <v>15</v>
      </c>
      <c r="F3793" s="2">
        <v>38722</v>
      </c>
      <c r="G3793">
        <v>-0.1</v>
      </c>
      <c r="H3793" s="3">
        <v>38722.513888888891</v>
      </c>
      <c r="I3793" s="3">
        <v>38722.486805555556</v>
      </c>
      <c r="J3793">
        <v>1.5</v>
      </c>
      <c r="K3793">
        <v>1.6</v>
      </c>
      <c r="L3793" s="3">
        <v>38722.475694444445</v>
      </c>
      <c r="M3793" t="s">
        <v>9</v>
      </c>
      <c r="N3793" t="s">
        <v>9</v>
      </c>
      <c r="O3793" t="s">
        <v>9</v>
      </c>
      <c r="P3793" s="3">
        <v>38722.513888888891</v>
      </c>
      <c r="Q3793">
        <v>0</v>
      </c>
      <c r="R3793" t="s">
        <v>76</v>
      </c>
      <c r="S3793">
        <v>0</v>
      </c>
      <c r="T3793">
        <v>0</v>
      </c>
      <c r="U3793" t="s">
        <v>9</v>
      </c>
      <c r="V3793" s="3">
        <v>38722.486805555556</v>
      </c>
      <c r="W3793">
        <v>1</v>
      </c>
      <c r="X3793" s="3">
        <v>38722.475694444445</v>
      </c>
      <c r="Y3793" t="s">
        <v>9</v>
      </c>
      <c r="Z3793">
        <v>0</v>
      </c>
      <c r="AA3793">
        <v>0</v>
      </c>
      <c r="AB3793" t="s">
        <v>88</v>
      </c>
    </row>
    <row r="3794" spans="1:28" x14ac:dyDescent="0.25">
      <c r="A3794" t="s">
        <v>74</v>
      </c>
      <c r="B3794" t="s">
        <v>75</v>
      </c>
      <c r="C3794">
        <v>53.649500000000003</v>
      </c>
      <c r="D3794">
        <v>9.9618000000000002</v>
      </c>
      <c r="E3794">
        <v>15</v>
      </c>
      <c r="F3794" s="2">
        <v>38723</v>
      </c>
      <c r="G3794">
        <v>-1</v>
      </c>
      <c r="H3794" s="3">
        <v>38723.513888888891</v>
      </c>
      <c r="I3794" s="3">
        <v>38723.486805555556</v>
      </c>
      <c r="J3794">
        <v>-1</v>
      </c>
      <c r="K3794">
        <v>1.6</v>
      </c>
      <c r="L3794" s="3">
        <v>38723.475694444445</v>
      </c>
      <c r="M3794" t="s">
        <v>9</v>
      </c>
      <c r="N3794" t="s">
        <v>9</v>
      </c>
      <c r="O3794" t="s">
        <v>9</v>
      </c>
      <c r="P3794" s="3">
        <v>38723.513888888891</v>
      </c>
      <c r="Q3794">
        <v>0</v>
      </c>
      <c r="R3794" t="s">
        <v>76</v>
      </c>
      <c r="S3794">
        <v>0</v>
      </c>
      <c r="T3794">
        <v>0</v>
      </c>
      <c r="U3794" t="s">
        <v>9</v>
      </c>
      <c r="V3794" s="3">
        <v>38723.486805555556</v>
      </c>
      <c r="W3794">
        <v>1</v>
      </c>
      <c r="X3794" s="3">
        <v>38723.475694444445</v>
      </c>
      <c r="Y3794" t="s">
        <v>9</v>
      </c>
      <c r="Z3794">
        <v>0</v>
      </c>
      <c r="AA3794">
        <v>0</v>
      </c>
      <c r="AB3794" t="s">
        <v>88</v>
      </c>
    </row>
    <row r="3795" spans="1:28" x14ac:dyDescent="0.25">
      <c r="A3795" t="s">
        <v>74</v>
      </c>
      <c r="B3795" t="s">
        <v>75</v>
      </c>
      <c r="C3795">
        <v>53.649500000000003</v>
      </c>
      <c r="D3795">
        <v>9.9618000000000002</v>
      </c>
      <c r="E3795">
        <v>15</v>
      </c>
      <c r="F3795" s="2">
        <v>38724</v>
      </c>
      <c r="G3795">
        <v>-1.8</v>
      </c>
      <c r="H3795" s="3">
        <v>38724.513888888891</v>
      </c>
      <c r="I3795" s="3">
        <v>38724.486805555556</v>
      </c>
      <c r="J3795">
        <v>-0.5</v>
      </c>
      <c r="K3795">
        <v>-0.1</v>
      </c>
      <c r="L3795" s="3">
        <v>38724.476388888892</v>
      </c>
      <c r="M3795" t="s">
        <v>9</v>
      </c>
      <c r="N3795" t="s">
        <v>9</v>
      </c>
      <c r="O3795" t="s">
        <v>9</v>
      </c>
      <c r="P3795" s="3">
        <v>38724.513888888891</v>
      </c>
      <c r="Q3795">
        <v>0</v>
      </c>
      <c r="R3795" t="s">
        <v>76</v>
      </c>
      <c r="S3795">
        <v>0</v>
      </c>
      <c r="T3795">
        <v>0</v>
      </c>
      <c r="U3795" t="s">
        <v>9</v>
      </c>
      <c r="V3795" s="3">
        <v>38724.486805555556</v>
      </c>
      <c r="W3795">
        <v>1</v>
      </c>
      <c r="X3795" s="3">
        <v>38724.476388888892</v>
      </c>
      <c r="Y3795" t="s">
        <v>9</v>
      </c>
      <c r="Z3795">
        <v>0</v>
      </c>
      <c r="AA3795">
        <v>0</v>
      </c>
      <c r="AB3795" t="s">
        <v>88</v>
      </c>
    </row>
    <row r="3796" spans="1:28" x14ac:dyDescent="0.25">
      <c r="A3796" t="s">
        <v>74</v>
      </c>
      <c r="B3796" t="s">
        <v>75</v>
      </c>
      <c r="C3796">
        <v>53.649500000000003</v>
      </c>
      <c r="D3796">
        <v>9.9618000000000002</v>
      </c>
      <c r="E3796">
        <v>15</v>
      </c>
      <c r="F3796" s="2">
        <v>38725</v>
      </c>
      <c r="G3796">
        <v>-3.8</v>
      </c>
      <c r="H3796" s="3">
        <v>38725.513888888891</v>
      </c>
      <c r="I3796" s="3">
        <v>38725.486805555556</v>
      </c>
      <c r="J3796">
        <v>-1.9</v>
      </c>
      <c r="K3796">
        <v>-0.5</v>
      </c>
      <c r="L3796" s="3">
        <v>38725.476388888892</v>
      </c>
      <c r="M3796" t="s">
        <v>9</v>
      </c>
      <c r="N3796" t="s">
        <v>9</v>
      </c>
      <c r="O3796" t="s">
        <v>9</v>
      </c>
      <c r="P3796" s="3">
        <v>38725.513888888891</v>
      </c>
      <c r="Q3796">
        <v>0</v>
      </c>
      <c r="R3796" t="s">
        <v>76</v>
      </c>
      <c r="S3796">
        <v>0</v>
      </c>
      <c r="T3796">
        <v>0</v>
      </c>
      <c r="U3796" t="s">
        <v>9</v>
      </c>
      <c r="V3796" s="3">
        <v>38725.486805555556</v>
      </c>
      <c r="W3796">
        <v>1</v>
      </c>
      <c r="X3796" s="3">
        <v>38725.476388888892</v>
      </c>
      <c r="Y3796" t="s">
        <v>9</v>
      </c>
      <c r="Z3796">
        <v>0</v>
      </c>
      <c r="AA3796">
        <v>0</v>
      </c>
      <c r="AB3796" t="s">
        <v>88</v>
      </c>
    </row>
    <row r="3797" spans="1:28" x14ac:dyDescent="0.25">
      <c r="A3797" t="s">
        <v>74</v>
      </c>
      <c r="B3797" t="s">
        <v>75</v>
      </c>
      <c r="C3797">
        <v>53.649500000000003</v>
      </c>
      <c r="D3797">
        <v>9.9618000000000002</v>
      </c>
      <c r="E3797">
        <v>15</v>
      </c>
      <c r="F3797" s="2">
        <v>38726</v>
      </c>
      <c r="G3797">
        <v>-7.6</v>
      </c>
      <c r="H3797" s="3">
        <v>38726.513888888891</v>
      </c>
      <c r="I3797" s="3">
        <v>38726.486805555556</v>
      </c>
      <c r="J3797">
        <v>-3.3</v>
      </c>
      <c r="K3797">
        <v>-1.4</v>
      </c>
      <c r="L3797" s="3">
        <v>38726.477083333331</v>
      </c>
      <c r="M3797" t="s">
        <v>9</v>
      </c>
      <c r="N3797" t="s">
        <v>9</v>
      </c>
      <c r="O3797" t="s">
        <v>9</v>
      </c>
      <c r="P3797" s="3">
        <v>38726.513888888891</v>
      </c>
      <c r="Q3797">
        <v>0</v>
      </c>
      <c r="R3797" t="s">
        <v>76</v>
      </c>
      <c r="S3797">
        <v>0</v>
      </c>
      <c r="T3797">
        <v>0</v>
      </c>
      <c r="U3797" t="s">
        <v>9</v>
      </c>
      <c r="V3797" s="3">
        <v>38726.486805555556</v>
      </c>
      <c r="W3797">
        <v>1</v>
      </c>
      <c r="X3797" s="3">
        <v>38726.477083333331</v>
      </c>
      <c r="Y3797" t="s">
        <v>9</v>
      </c>
      <c r="Z3797">
        <v>0</v>
      </c>
      <c r="AA3797">
        <v>0</v>
      </c>
      <c r="AB3797" t="s">
        <v>88</v>
      </c>
    </row>
    <row r="3798" spans="1:28" x14ac:dyDescent="0.25">
      <c r="A3798" t="s">
        <v>74</v>
      </c>
      <c r="B3798" t="s">
        <v>75</v>
      </c>
      <c r="C3798">
        <v>53.649500000000003</v>
      </c>
      <c r="D3798">
        <v>9.9618000000000002</v>
      </c>
      <c r="E3798">
        <v>15</v>
      </c>
      <c r="F3798" s="2">
        <v>38727</v>
      </c>
      <c r="G3798">
        <v>-6.4</v>
      </c>
      <c r="H3798" s="3">
        <v>38727.481944444444</v>
      </c>
      <c r="I3798" s="3">
        <v>38727.454861111109</v>
      </c>
      <c r="J3798">
        <v>-1</v>
      </c>
      <c r="K3798">
        <v>-0.8</v>
      </c>
      <c r="L3798" s="3">
        <v>38727.477083333331</v>
      </c>
      <c r="M3798" t="s">
        <v>9</v>
      </c>
      <c r="N3798" t="s">
        <v>9</v>
      </c>
      <c r="O3798" t="s">
        <v>9</v>
      </c>
      <c r="P3798" s="3">
        <v>38727.481944444444</v>
      </c>
      <c r="Q3798">
        <v>0</v>
      </c>
      <c r="R3798" t="s">
        <v>76</v>
      </c>
      <c r="S3798">
        <v>0</v>
      </c>
      <c r="T3798">
        <v>0</v>
      </c>
      <c r="U3798" t="s">
        <v>9</v>
      </c>
      <c r="V3798" s="3">
        <v>38727.454861111109</v>
      </c>
      <c r="W3798">
        <v>1</v>
      </c>
      <c r="X3798" s="3">
        <v>38727.477083333331</v>
      </c>
      <c r="Y3798" t="s">
        <v>9</v>
      </c>
      <c r="Z3798">
        <v>0</v>
      </c>
      <c r="AA3798">
        <v>0</v>
      </c>
      <c r="AB3798" t="s">
        <v>88</v>
      </c>
    </row>
    <row r="3799" spans="1:28" x14ac:dyDescent="0.25">
      <c r="A3799" t="s">
        <v>74</v>
      </c>
      <c r="B3799" t="s">
        <v>75</v>
      </c>
      <c r="C3799">
        <v>53.649500000000003</v>
      </c>
      <c r="D3799">
        <v>9.9618000000000002</v>
      </c>
      <c r="E3799">
        <v>15</v>
      </c>
      <c r="F3799" s="2">
        <v>38728</v>
      </c>
      <c r="G3799">
        <v>0.8</v>
      </c>
      <c r="H3799" s="3">
        <v>38728.481944444444</v>
      </c>
      <c r="I3799" s="3">
        <v>38728.454861111109</v>
      </c>
      <c r="J3799">
        <v>3.9</v>
      </c>
      <c r="K3799">
        <v>3.9</v>
      </c>
      <c r="L3799" s="3">
        <v>38728.477777777778</v>
      </c>
      <c r="M3799" t="s">
        <v>9</v>
      </c>
      <c r="N3799" t="s">
        <v>9</v>
      </c>
      <c r="O3799" t="s">
        <v>9</v>
      </c>
      <c r="P3799" s="3">
        <v>38728.481944444444</v>
      </c>
      <c r="Q3799">
        <v>1.4</v>
      </c>
      <c r="R3799" t="s">
        <v>77</v>
      </c>
      <c r="S3799">
        <v>1.4</v>
      </c>
      <c r="T3799">
        <v>0</v>
      </c>
      <c r="U3799" t="s">
        <v>9</v>
      </c>
      <c r="V3799" s="3">
        <v>38728.454861111109</v>
      </c>
      <c r="W3799">
        <v>1</v>
      </c>
      <c r="X3799" s="3">
        <v>38728.477777777778</v>
      </c>
      <c r="Y3799" t="s">
        <v>9</v>
      </c>
      <c r="Z3799">
        <v>1.4</v>
      </c>
      <c r="AA3799">
        <v>0</v>
      </c>
      <c r="AB3799" t="s">
        <v>88</v>
      </c>
    </row>
    <row r="3800" spans="1:28" x14ac:dyDescent="0.25">
      <c r="A3800" t="s">
        <v>74</v>
      </c>
      <c r="B3800" t="s">
        <v>75</v>
      </c>
      <c r="C3800">
        <v>53.649500000000003</v>
      </c>
      <c r="D3800">
        <v>9.9618000000000002</v>
      </c>
      <c r="E3800">
        <v>15</v>
      </c>
      <c r="F3800" s="2">
        <v>38729</v>
      </c>
      <c r="G3800">
        <v>2.4</v>
      </c>
      <c r="H3800" s="3">
        <v>38729.481944444444</v>
      </c>
      <c r="I3800" s="3">
        <v>38729.454861111109</v>
      </c>
      <c r="J3800">
        <v>2.5</v>
      </c>
      <c r="K3800">
        <v>4.7</v>
      </c>
      <c r="L3800" s="3">
        <v>38729.477777777778</v>
      </c>
      <c r="M3800" t="s">
        <v>9</v>
      </c>
      <c r="N3800" t="s">
        <v>9</v>
      </c>
      <c r="O3800" t="s">
        <v>9</v>
      </c>
      <c r="P3800" s="3">
        <v>38729.481944444444</v>
      </c>
      <c r="Q3800">
        <v>0</v>
      </c>
      <c r="R3800" t="s">
        <v>76</v>
      </c>
      <c r="S3800">
        <v>0</v>
      </c>
      <c r="T3800">
        <v>0</v>
      </c>
      <c r="U3800" t="s">
        <v>9</v>
      </c>
      <c r="V3800" s="3">
        <v>38729.454861111109</v>
      </c>
      <c r="W3800">
        <v>1</v>
      </c>
      <c r="X3800" s="3">
        <v>38729.477777777778</v>
      </c>
      <c r="Y3800" t="s">
        <v>9</v>
      </c>
      <c r="Z3800">
        <v>0</v>
      </c>
      <c r="AA3800">
        <v>0</v>
      </c>
      <c r="AB3800" t="s">
        <v>88</v>
      </c>
    </row>
    <row r="3801" spans="1:28" x14ac:dyDescent="0.25">
      <c r="A3801" t="s">
        <v>74</v>
      </c>
      <c r="B3801" t="s">
        <v>75</v>
      </c>
      <c r="C3801">
        <v>53.649500000000003</v>
      </c>
      <c r="D3801">
        <v>9.9618000000000002</v>
      </c>
      <c r="E3801">
        <v>15</v>
      </c>
      <c r="F3801" s="2">
        <v>38730</v>
      </c>
      <c r="G3801">
        <v>-2.1</v>
      </c>
      <c r="H3801" s="3">
        <v>38730.482638888891</v>
      </c>
      <c r="I3801" s="3">
        <v>38730.455555555556</v>
      </c>
      <c r="J3801">
        <v>0.3</v>
      </c>
      <c r="K3801">
        <v>3.3</v>
      </c>
      <c r="L3801" s="3">
        <v>38730.477777777778</v>
      </c>
      <c r="M3801" t="s">
        <v>9</v>
      </c>
      <c r="N3801" t="s">
        <v>9</v>
      </c>
      <c r="O3801" t="s">
        <v>9</v>
      </c>
      <c r="P3801" s="3">
        <v>38730.482638888891</v>
      </c>
      <c r="Q3801">
        <v>0</v>
      </c>
      <c r="R3801" t="s">
        <v>76</v>
      </c>
      <c r="S3801">
        <v>0</v>
      </c>
      <c r="T3801">
        <v>0</v>
      </c>
      <c r="U3801" t="s">
        <v>9</v>
      </c>
      <c r="V3801" s="3">
        <v>38730.455555555556</v>
      </c>
      <c r="W3801">
        <v>1</v>
      </c>
      <c r="X3801" s="3">
        <v>38730.477777777778</v>
      </c>
      <c r="Y3801" t="s">
        <v>9</v>
      </c>
      <c r="Z3801">
        <v>0</v>
      </c>
      <c r="AA3801">
        <v>0</v>
      </c>
      <c r="AB3801" t="s">
        <v>88</v>
      </c>
    </row>
    <row r="3802" spans="1:28" x14ac:dyDescent="0.25">
      <c r="A3802" t="s">
        <v>74</v>
      </c>
      <c r="B3802" t="s">
        <v>75</v>
      </c>
      <c r="C3802">
        <v>53.649500000000003</v>
      </c>
      <c r="D3802">
        <v>9.9618000000000002</v>
      </c>
      <c r="E3802">
        <v>15</v>
      </c>
      <c r="F3802" s="2">
        <v>38731</v>
      </c>
      <c r="G3802">
        <v>-3.2</v>
      </c>
      <c r="H3802" s="3">
        <v>38731.482638888891</v>
      </c>
      <c r="I3802" s="3">
        <v>38731.455555555556</v>
      </c>
      <c r="J3802">
        <v>-0.4</v>
      </c>
      <c r="K3802">
        <v>0.8</v>
      </c>
      <c r="L3802" s="3">
        <v>38731.478472222225</v>
      </c>
      <c r="M3802" t="s">
        <v>9</v>
      </c>
      <c r="N3802" t="s">
        <v>9</v>
      </c>
      <c r="O3802" t="s">
        <v>9</v>
      </c>
      <c r="P3802" s="3">
        <v>38731.482638888891</v>
      </c>
      <c r="Q3802">
        <v>0</v>
      </c>
      <c r="R3802" t="s">
        <v>76</v>
      </c>
      <c r="S3802">
        <v>0</v>
      </c>
      <c r="T3802">
        <v>0</v>
      </c>
      <c r="U3802" t="s">
        <v>9</v>
      </c>
      <c r="V3802" s="3">
        <v>38731.455555555556</v>
      </c>
      <c r="W3802">
        <v>1</v>
      </c>
      <c r="X3802" s="3">
        <v>38731.478472222225</v>
      </c>
      <c r="Y3802" t="s">
        <v>9</v>
      </c>
      <c r="Z3802">
        <v>0</v>
      </c>
      <c r="AA3802">
        <v>0</v>
      </c>
      <c r="AB3802" t="s">
        <v>88</v>
      </c>
    </row>
    <row r="3803" spans="1:28" x14ac:dyDescent="0.25">
      <c r="A3803" t="s">
        <v>74</v>
      </c>
      <c r="B3803" t="s">
        <v>75</v>
      </c>
      <c r="C3803">
        <v>53.649500000000003</v>
      </c>
      <c r="D3803">
        <v>9.9618000000000002</v>
      </c>
      <c r="E3803">
        <v>15</v>
      </c>
      <c r="F3803" s="2">
        <v>38732</v>
      </c>
      <c r="G3803">
        <v>-4.3</v>
      </c>
      <c r="H3803" s="3">
        <v>38732.482638888891</v>
      </c>
      <c r="I3803" s="3">
        <v>38732.455555555556</v>
      </c>
      <c r="J3803">
        <v>-2.5</v>
      </c>
      <c r="K3803">
        <v>1.3</v>
      </c>
      <c r="L3803" s="3">
        <v>38732.478472222225</v>
      </c>
      <c r="M3803" t="s">
        <v>9</v>
      </c>
      <c r="N3803" t="s">
        <v>9</v>
      </c>
      <c r="O3803" t="s">
        <v>9</v>
      </c>
      <c r="P3803" s="3">
        <v>38732.482638888891</v>
      </c>
      <c r="Q3803">
        <v>0</v>
      </c>
      <c r="R3803" t="s">
        <v>76</v>
      </c>
      <c r="S3803">
        <v>0</v>
      </c>
      <c r="T3803">
        <v>0</v>
      </c>
      <c r="U3803" t="s">
        <v>9</v>
      </c>
      <c r="V3803" s="3">
        <v>38732.455555555556</v>
      </c>
      <c r="W3803">
        <v>1</v>
      </c>
      <c r="X3803" s="3">
        <v>38732.478472222225</v>
      </c>
      <c r="Y3803" t="s">
        <v>9</v>
      </c>
      <c r="Z3803">
        <v>0</v>
      </c>
      <c r="AA3803">
        <v>0</v>
      </c>
      <c r="AB3803" t="s">
        <v>88</v>
      </c>
    </row>
    <row r="3804" spans="1:28" x14ac:dyDescent="0.25">
      <c r="A3804" t="s">
        <v>74</v>
      </c>
      <c r="B3804" t="s">
        <v>75</v>
      </c>
      <c r="C3804">
        <v>53.649500000000003</v>
      </c>
      <c r="D3804">
        <v>9.9618000000000002</v>
      </c>
      <c r="E3804">
        <v>15</v>
      </c>
      <c r="F3804" s="2">
        <v>38733</v>
      </c>
      <c r="G3804">
        <v>-7</v>
      </c>
      <c r="H3804" s="3">
        <v>38733.482638888891</v>
      </c>
      <c r="I3804" s="3">
        <v>38733.455555555556</v>
      </c>
      <c r="J3804">
        <v>-3.2</v>
      </c>
      <c r="K3804">
        <v>-0.8</v>
      </c>
      <c r="L3804" s="3">
        <v>38733.478472222225</v>
      </c>
      <c r="M3804" t="s">
        <v>9</v>
      </c>
      <c r="N3804" t="s">
        <v>9</v>
      </c>
      <c r="O3804" t="s">
        <v>9</v>
      </c>
      <c r="P3804" s="3">
        <v>38733.482638888891</v>
      </c>
      <c r="Q3804">
        <v>0</v>
      </c>
      <c r="R3804" t="s">
        <v>76</v>
      </c>
      <c r="S3804">
        <v>0</v>
      </c>
      <c r="T3804">
        <v>0</v>
      </c>
      <c r="U3804" t="s">
        <v>9</v>
      </c>
      <c r="V3804" s="3">
        <v>38733.455555555556</v>
      </c>
      <c r="W3804">
        <v>1</v>
      </c>
      <c r="X3804" s="3">
        <v>38733.478472222225</v>
      </c>
      <c r="Y3804" t="s">
        <v>9</v>
      </c>
      <c r="Z3804">
        <v>0</v>
      </c>
      <c r="AA3804">
        <v>0</v>
      </c>
      <c r="AB3804" t="s">
        <v>88</v>
      </c>
    </row>
    <row r="3805" spans="1:28" x14ac:dyDescent="0.25">
      <c r="A3805" t="s">
        <v>74</v>
      </c>
      <c r="B3805" t="s">
        <v>75</v>
      </c>
      <c r="C3805">
        <v>53.649500000000003</v>
      </c>
      <c r="D3805">
        <v>9.9618000000000002</v>
      </c>
      <c r="E3805">
        <v>15</v>
      </c>
      <c r="F3805" s="2">
        <v>38734</v>
      </c>
      <c r="G3805">
        <v>-3.8</v>
      </c>
      <c r="H3805" s="3">
        <v>38734.482638888891</v>
      </c>
      <c r="I3805" s="3">
        <v>38734.455555555556</v>
      </c>
      <c r="J3805">
        <v>-0.9</v>
      </c>
      <c r="K3805">
        <v>-0.6</v>
      </c>
      <c r="L3805" s="3">
        <v>38734.479166666664</v>
      </c>
      <c r="M3805" t="s">
        <v>9</v>
      </c>
      <c r="N3805" t="s">
        <v>9</v>
      </c>
      <c r="O3805" t="s">
        <v>9</v>
      </c>
      <c r="P3805" s="3">
        <v>38734.482638888891</v>
      </c>
      <c r="Q3805">
        <v>0</v>
      </c>
      <c r="R3805" t="s">
        <v>76</v>
      </c>
      <c r="S3805">
        <v>0</v>
      </c>
      <c r="T3805">
        <v>0</v>
      </c>
      <c r="U3805" t="s">
        <v>9</v>
      </c>
      <c r="V3805" s="3">
        <v>38734.455555555556</v>
      </c>
      <c r="W3805">
        <v>1</v>
      </c>
      <c r="X3805" s="3">
        <v>38734.479166666664</v>
      </c>
      <c r="Y3805" t="s">
        <v>9</v>
      </c>
      <c r="Z3805">
        <v>0</v>
      </c>
      <c r="AA3805">
        <v>0</v>
      </c>
      <c r="AB3805" t="s">
        <v>88</v>
      </c>
    </row>
    <row r="3806" spans="1:28" x14ac:dyDescent="0.25">
      <c r="A3806" t="s">
        <v>74</v>
      </c>
      <c r="B3806" t="s">
        <v>75</v>
      </c>
      <c r="C3806">
        <v>53.649500000000003</v>
      </c>
      <c r="D3806">
        <v>9.9618000000000002</v>
      </c>
      <c r="E3806">
        <v>15</v>
      </c>
      <c r="F3806" s="2">
        <v>38735</v>
      </c>
      <c r="G3806">
        <v>-0.9</v>
      </c>
      <c r="H3806" s="3">
        <v>38735.482638888891</v>
      </c>
      <c r="I3806" s="3">
        <v>38735.455555555556</v>
      </c>
      <c r="J3806">
        <v>0.5</v>
      </c>
      <c r="K3806">
        <v>0.5</v>
      </c>
      <c r="L3806" s="3">
        <v>38735.479166666664</v>
      </c>
      <c r="M3806" t="s">
        <v>9</v>
      </c>
      <c r="N3806" t="s">
        <v>9</v>
      </c>
      <c r="O3806" t="s">
        <v>9</v>
      </c>
      <c r="P3806" s="3">
        <v>38735.482638888891</v>
      </c>
      <c r="Q3806">
        <v>0</v>
      </c>
      <c r="R3806" t="s">
        <v>87</v>
      </c>
      <c r="S3806">
        <v>0</v>
      </c>
      <c r="T3806">
        <v>43</v>
      </c>
      <c r="U3806" t="s">
        <v>9</v>
      </c>
      <c r="V3806" s="3">
        <v>38735.455555555556</v>
      </c>
      <c r="W3806">
        <v>1</v>
      </c>
      <c r="X3806" s="3">
        <v>38735.479166666664</v>
      </c>
      <c r="Y3806" t="s">
        <v>9</v>
      </c>
      <c r="Z3806" t="s">
        <v>9</v>
      </c>
      <c r="AA3806">
        <v>43</v>
      </c>
      <c r="AB3806" t="s">
        <v>88</v>
      </c>
    </row>
    <row r="3807" spans="1:28" x14ac:dyDescent="0.25">
      <c r="A3807" t="s">
        <v>74</v>
      </c>
      <c r="B3807" t="s">
        <v>75</v>
      </c>
      <c r="C3807">
        <v>53.649500000000003</v>
      </c>
      <c r="D3807">
        <v>9.9618000000000002</v>
      </c>
      <c r="E3807">
        <v>15</v>
      </c>
      <c r="F3807" s="2">
        <v>38736</v>
      </c>
      <c r="G3807">
        <v>-2.2999999999999998</v>
      </c>
      <c r="H3807" s="3">
        <v>38736.482638888891</v>
      </c>
      <c r="I3807" s="3">
        <v>38736.455555555556</v>
      </c>
      <c r="J3807">
        <v>0.4</v>
      </c>
      <c r="K3807">
        <v>0.8</v>
      </c>
      <c r="L3807" s="3">
        <v>38736.479166666664</v>
      </c>
      <c r="M3807" t="s">
        <v>9</v>
      </c>
      <c r="N3807" t="s">
        <v>9</v>
      </c>
      <c r="O3807" t="s">
        <v>9</v>
      </c>
      <c r="P3807" s="3">
        <v>38736.482638888891</v>
      </c>
      <c r="Q3807">
        <v>0</v>
      </c>
      <c r="R3807" t="s">
        <v>76</v>
      </c>
      <c r="S3807">
        <v>0</v>
      </c>
      <c r="T3807">
        <v>0</v>
      </c>
      <c r="U3807" t="s">
        <v>9</v>
      </c>
      <c r="V3807" s="3">
        <v>38736.455555555556</v>
      </c>
      <c r="W3807">
        <v>1</v>
      </c>
      <c r="X3807" s="3">
        <v>38736.479166666664</v>
      </c>
      <c r="Y3807" t="s">
        <v>9</v>
      </c>
      <c r="Z3807">
        <v>0</v>
      </c>
      <c r="AA3807">
        <v>0</v>
      </c>
      <c r="AB3807" t="s">
        <v>88</v>
      </c>
    </row>
    <row r="3808" spans="1:28" x14ac:dyDescent="0.25">
      <c r="A3808" t="s">
        <v>74</v>
      </c>
      <c r="B3808" t="s">
        <v>75</v>
      </c>
      <c r="C3808">
        <v>53.649500000000003</v>
      </c>
      <c r="D3808">
        <v>9.9618000000000002</v>
      </c>
      <c r="E3808">
        <v>15</v>
      </c>
      <c r="F3808" s="2">
        <v>38737</v>
      </c>
      <c r="G3808">
        <v>-0.4</v>
      </c>
      <c r="H3808" s="3">
        <v>38737.482638888891</v>
      </c>
      <c r="I3808" s="3">
        <v>38737.455555555556</v>
      </c>
      <c r="J3808">
        <v>5.5</v>
      </c>
      <c r="K3808">
        <v>5.5</v>
      </c>
      <c r="L3808" s="3">
        <v>38737.479861111111</v>
      </c>
      <c r="M3808" t="s">
        <v>9</v>
      </c>
      <c r="N3808" t="s">
        <v>9</v>
      </c>
      <c r="O3808" t="s">
        <v>9</v>
      </c>
      <c r="P3808" s="3">
        <v>38737.482638888891</v>
      </c>
      <c r="Q3808">
        <v>0.7</v>
      </c>
      <c r="R3808" t="s">
        <v>77</v>
      </c>
      <c r="S3808">
        <v>0.7</v>
      </c>
      <c r="T3808">
        <v>0</v>
      </c>
      <c r="U3808" t="s">
        <v>9</v>
      </c>
      <c r="V3808" s="3">
        <v>38737.455555555556</v>
      </c>
      <c r="W3808">
        <v>1</v>
      </c>
      <c r="X3808" s="3">
        <v>38737.479861111111</v>
      </c>
      <c r="Y3808" t="s">
        <v>9</v>
      </c>
      <c r="Z3808">
        <v>0.7</v>
      </c>
      <c r="AA3808">
        <v>0</v>
      </c>
      <c r="AB3808" t="s">
        <v>88</v>
      </c>
    </row>
    <row r="3809" spans="1:28" x14ac:dyDescent="0.25">
      <c r="A3809" t="s">
        <v>74</v>
      </c>
      <c r="B3809" t="s">
        <v>75</v>
      </c>
      <c r="C3809">
        <v>53.649500000000003</v>
      </c>
      <c r="D3809">
        <v>9.9618000000000002</v>
      </c>
      <c r="E3809">
        <v>15</v>
      </c>
      <c r="F3809" s="2">
        <v>38738</v>
      </c>
      <c r="G3809">
        <v>2.8</v>
      </c>
      <c r="H3809" s="3">
        <v>38738.482638888891</v>
      </c>
      <c r="I3809" s="3">
        <v>38738.455555555556</v>
      </c>
      <c r="J3809">
        <v>3.8</v>
      </c>
      <c r="K3809">
        <v>6.5</v>
      </c>
      <c r="L3809" s="3">
        <v>38738.479861111111</v>
      </c>
      <c r="M3809" t="s">
        <v>9</v>
      </c>
      <c r="N3809" t="s">
        <v>9</v>
      </c>
      <c r="O3809" t="s">
        <v>9</v>
      </c>
      <c r="P3809" s="3">
        <v>38738.482638888891</v>
      </c>
      <c r="Q3809">
        <v>0</v>
      </c>
      <c r="R3809" t="s">
        <v>76</v>
      </c>
      <c r="S3809">
        <v>0</v>
      </c>
      <c r="T3809">
        <v>0</v>
      </c>
      <c r="U3809" t="s">
        <v>9</v>
      </c>
      <c r="V3809" s="3">
        <v>38738.455555555556</v>
      </c>
      <c r="W3809">
        <v>1</v>
      </c>
      <c r="X3809" s="3">
        <v>38738.479861111111</v>
      </c>
      <c r="Y3809" t="s">
        <v>9</v>
      </c>
      <c r="Z3809">
        <v>0</v>
      </c>
      <c r="AA3809">
        <v>0</v>
      </c>
      <c r="AB3809" t="s">
        <v>88</v>
      </c>
    </row>
    <row r="3810" spans="1:28" x14ac:dyDescent="0.25">
      <c r="A3810" t="s">
        <v>74</v>
      </c>
      <c r="B3810" t="s">
        <v>75</v>
      </c>
      <c r="C3810">
        <v>53.649500000000003</v>
      </c>
      <c r="D3810">
        <v>9.9618000000000002</v>
      </c>
      <c r="E3810">
        <v>15</v>
      </c>
      <c r="F3810" s="2">
        <v>38739</v>
      </c>
      <c r="G3810">
        <v>-6.9</v>
      </c>
      <c r="H3810" s="3">
        <v>38739.482638888891</v>
      </c>
      <c r="I3810" s="3">
        <v>38739.455555555556</v>
      </c>
      <c r="J3810">
        <v>-4.2</v>
      </c>
      <c r="K3810">
        <v>4.0999999999999996</v>
      </c>
      <c r="L3810" s="3">
        <v>38739.479861111111</v>
      </c>
      <c r="M3810" t="s">
        <v>9</v>
      </c>
      <c r="N3810" t="s">
        <v>9</v>
      </c>
      <c r="O3810" t="s">
        <v>9</v>
      </c>
      <c r="P3810" s="3">
        <v>38739.482638888891</v>
      </c>
      <c r="Q3810">
        <v>0</v>
      </c>
      <c r="R3810" t="s">
        <v>76</v>
      </c>
      <c r="S3810">
        <v>0</v>
      </c>
      <c r="T3810">
        <v>0</v>
      </c>
      <c r="U3810" t="s">
        <v>9</v>
      </c>
      <c r="V3810" s="3">
        <v>38739.455555555556</v>
      </c>
      <c r="W3810">
        <v>1</v>
      </c>
      <c r="X3810" s="3">
        <v>38739.479861111111</v>
      </c>
      <c r="Y3810" t="s">
        <v>9</v>
      </c>
      <c r="Z3810">
        <v>0</v>
      </c>
      <c r="AA3810">
        <v>0</v>
      </c>
      <c r="AB3810" t="s">
        <v>88</v>
      </c>
    </row>
    <row r="3811" spans="1:28" x14ac:dyDescent="0.25">
      <c r="A3811" t="s">
        <v>74</v>
      </c>
      <c r="B3811" t="s">
        <v>75</v>
      </c>
      <c r="C3811">
        <v>53.649500000000003</v>
      </c>
      <c r="D3811">
        <v>9.9618000000000002</v>
      </c>
      <c r="E3811">
        <v>15</v>
      </c>
      <c r="F3811" s="2">
        <v>38740</v>
      </c>
      <c r="G3811">
        <v>-11.1</v>
      </c>
      <c r="H3811" s="3">
        <v>38740.482638888891</v>
      </c>
      <c r="I3811" s="3">
        <v>38740.455555555556</v>
      </c>
      <c r="J3811">
        <v>-8.4</v>
      </c>
      <c r="K3811">
        <v>-3.7</v>
      </c>
      <c r="L3811" s="3">
        <v>38740.479861111111</v>
      </c>
      <c r="M3811" t="s">
        <v>9</v>
      </c>
      <c r="N3811" t="s">
        <v>9</v>
      </c>
      <c r="O3811" t="s">
        <v>9</v>
      </c>
      <c r="P3811" s="3">
        <v>38740.482638888891</v>
      </c>
      <c r="Q3811">
        <v>0</v>
      </c>
      <c r="R3811" t="s">
        <v>76</v>
      </c>
      <c r="S3811">
        <v>0</v>
      </c>
      <c r="T3811">
        <v>0</v>
      </c>
      <c r="U3811" t="s">
        <v>9</v>
      </c>
      <c r="V3811" s="3">
        <v>38740.455555555556</v>
      </c>
      <c r="W3811">
        <v>1</v>
      </c>
      <c r="X3811" s="3">
        <v>38740.479861111111</v>
      </c>
      <c r="Y3811" t="s">
        <v>9</v>
      </c>
      <c r="Z3811">
        <v>0</v>
      </c>
      <c r="AA3811">
        <v>0</v>
      </c>
      <c r="AB3811" t="s">
        <v>126</v>
      </c>
    </row>
    <row r="3812" spans="1:28" x14ac:dyDescent="0.25">
      <c r="A3812" t="s">
        <v>74</v>
      </c>
      <c r="B3812" t="s">
        <v>75</v>
      </c>
      <c r="C3812">
        <v>53.649500000000003</v>
      </c>
      <c r="D3812">
        <v>9.9618000000000002</v>
      </c>
      <c r="E3812">
        <v>15</v>
      </c>
      <c r="F3812" s="2">
        <v>38741</v>
      </c>
      <c r="G3812">
        <v>-11.7</v>
      </c>
      <c r="H3812" s="3">
        <v>38741.488194444442</v>
      </c>
      <c r="I3812" s="3">
        <v>38741.461111111108</v>
      </c>
      <c r="J3812">
        <v>-6.7</v>
      </c>
      <c r="K3812">
        <v>-6.7</v>
      </c>
      <c r="L3812" s="3">
        <v>38741.480555555558</v>
      </c>
      <c r="M3812" t="s">
        <v>9</v>
      </c>
      <c r="N3812" t="s">
        <v>9</v>
      </c>
      <c r="O3812" t="s">
        <v>9</v>
      </c>
      <c r="P3812" s="3">
        <v>38741.488194444442</v>
      </c>
      <c r="Q3812">
        <v>0</v>
      </c>
      <c r="R3812" t="s">
        <v>76</v>
      </c>
      <c r="S3812">
        <v>0</v>
      </c>
      <c r="T3812">
        <v>0</v>
      </c>
      <c r="U3812" t="s">
        <v>9</v>
      </c>
      <c r="V3812" s="3">
        <v>38741.461111111108</v>
      </c>
      <c r="W3812">
        <v>1</v>
      </c>
      <c r="X3812" s="3">
        <v>38741.480555555558</v>
      </c>
      <c r="Y3812" t="s">
        <v>9</v>
      </c>
      <c r="Z3812">
        <v>0</v>
      </c>
      <c r="AA3812">
        <v>0</v>
      </c>
      <c r="AB3812" t="s">
        <v>89</v>
      </c>
    </row>
    <row r="3813" spans="1:28" x14ac:dyDescent="0.25">
      <c r="A3813" t="s">
        <v>74</v>
      </c>
      <c r="B3813" t="s">
        <v>75</v>
      </c>
      <c r="C3813">
        <v>53.649500000000003</v>
      </c>
      <c r="D3813">
        <v>9.9618000000000002</v>
      </c>
      <c r="E3813">
        <v>15</v>
      </c>
      <c r="F3813" s="2">
        <v>38742</v>
      </c>
      <c r="G3813">
        <v>-6.7</v>
      </c>
      <c r="H3813" s="3">
        <v>38742.488194444442</v>
      </c>
      <c r="I3813" s="3">
        <v>38742.461111111108</v>
      </c>
      <c r="J3813">
        <v>-0.9</v>
      </c>
      <c r="K3813">
        <v>-0.9</v>
      </c>
      <c r="L3813" s="3">
        <v>38742.480555555558</v>
      </c>
      <c r="M3813" t="s">
        <v>9</v>
      </c>
      <c r="N3813" t="s">
        <v>9</v>
      </c>
      <c r="O3813" t="s">
        <v>9</v>
      </c>
      <c r="P3813" s="3">
        <v>38742.488194444442</v>
      </c>
      <c r="Q3813">
        <v>0</v>
      </c>
      <c r="R3813" t="s">
        <v>87</v>
      </c>
      <c r="S3813">
        <v>0</v>
      </c>
      <c r="T3813">
        <v>12</v>
      </c>
      <c r="U3813" t="s">
        <v>9</v>
      </c>
      <c r="V3813" s="3">
        <v>38742.461111111108</v>
      </c>
      <c r="W3813">
        <v>1</v>
      </c>
      <c r="X3813" s="3">
        <v>38742.480555555558</v>
      </c>
      <c r="Y3813" t="s">
        <v>9</v>
      </c>
      <c r="Z3813" t="s">
        <v>9</v>
      </c>
      <c r="AA3813">
        <v>12</v>
      </c>
      <c r="AB3813" t="s">
        <v>88</v>
      </c>
    </row>
    <row r="3814" spans="1:28" x14ac:dyDescent="0.25">
      <c r="A3814" t="s">
        <v>74</v>
      </c>
      <c r="B3814" t="s">
        <v>75</v>
      </c>
      <c r="C3814">
        <v>53.649500000000003</v>
      </c>
      <c r="D3814">
        <v>9.9618000000000002</v>
      </c>
      <c r="E3814">
        <v>15</v>
      </c>
      <c r="F3814" s="2">
        <v>38743</v>
      </c>
      <c r="G3814">
        <v>-0.9</v>
      </c>
      <c r="H3814" s="3">
        <v>38743.488194444442</v>
      </c>
      <c r="I3814" s="3">
        <v>38743.461111111108</v>
      </c>
      <c r="J3814">
        <v>0.7</v>
      </c>
      <c r="K3814">
        <v>0.7</v>
      </c>
      <c r="L3814" s="3">
        <v>38743.480555555558</v>
      </c>
      <c r="M3814" t="s">
        <v>9</v>
      </c>
      <c r="N3814" t="s">
        <v>9</v>
      </c>
      <c r="O3814" t="s">
        <v>9</v>
      </c>
      <c r="P3814" s="3">
        <v>38743.488194444442</v>
      </c>
      <c r="Q3814">
        <v>0</v>
      </c>
      <c r="R3814" t="s">
        <v>87</v>
      </c>
      <c r="S3814">
        <v>0</v>
      </c>
      <c r="T3814">
        <v>4</v>
      </c>
      <c r="U3814" t="s">
        <v>9</v>
      </c>
      <c r="V3814" s="3">
        <v>38743.461111111108</v>
      </c>
      <c r="W3814">
        <v>1</v>
      </c>
      <c r="X3814" s="3">
        <v>38743.480555555558</v>
      </c>
      <c r="Y3814" t="s">
        <v>9</v>
      </c>
      <c r="Z3814" t="s">
        <v>9</v>
      </c>
      <c r="AA3814">
        <v>4</v>
      </c>
      <c r="AB3814" t="s">
        <v>88</v>
      </c>
    </row>
    <row r="3815" spans="1:28" x14ac:dyDescent="0.25">
      <c r="A3815" t="s">
        <v>74</v>
      </c>
      <c r="B3815" t="s">
        <v>75</v>
      </c>
      <c r="C3815">
        <v>53.649500000000003</v>
      </c>
      <c r="D3815">
        <v>9.9618000000000002</v>
      </c>
      <c r="E3815">
        <v>15</v>
      </c>
      <c r="F3815" s="2">
        <v>38744</v>
      </c>
      <c r="G3815">
        <v>-1.8</v>
      </c>
      <c r="H3815" s="3">
        <v>38744.488194444442</v>
      </c>
      <c r="I3815" s="3">
        <v>38744.461111111108</v>
      </c>
      <c r="J3815">
        <v>-1.5</v>
      </c>
      <c r="K3815">
        <v>0.8</v>
      </c>
      <c r="L3815" s="3">
        <v>38744.480555555558</v>
      </c>
      <c r="M3815" t="s">
        <v>9</v>
      </c>
      <c r="N3815" t="s">
        <v>9</v>
      </c>
      <c r="O3815" t="s">
        <v>9</v>
      </c>
      <c r="P3815" s="3">
        <v>38744.488194444442</v>
      </c>
      <c r="Q3815">
        <v>0</v>
      </c>
      <c r="R3815" t="s">
        <v>76</v>
      </c>
      <c r="S3815">
        <v>0</v>
      </c>
      <c r="T3815">
        <v>0</v>
      </c>
      <c r="U3815" t="s">
        <v>9</v>
      </c>
      <c r="V3815" s="3">
        <v>38744.461111111108</v>
      </c>
      <c r="W3815">
        <v>1</v>
      </c>
      <c r="X3815" s="3">
        <v>38744.480555555558</v>
      </c>
      <c r="Y3815" t="s">
        <v>9</v>
      </c>
      <c r="Z3815">
        <v>0</v>
      </c>
      <c r="AA3815">
        <v>0</v>
      </c>
      <c r="AB3815" t="s">
        <v>88</v>
      </c>
    </row>
    <row r="3816" spans="1:28" x14ac:dyDescent="0.25">
      <c r="A3816" t="s">
        <v>74</v>
      </c>
      <c r="B3816" t="s">
        <v>75</v>
      </c>
      <c r="C3816">
        <v>53.649500000000003</v>
      </c>
      <c r="D3816">
        <v>9.9618000000000002</v>
      </c>
      <c r="E3816">
        <v>15</v>
      </c>
      <c r="F3816" s="2">
        <v>38745</v>
      </c>
      <c r="G3816">
        <v>-13.2</v>
      </c>
      <c r="H3816" s="3">
        <v>38745.488194444442</v>
      </c>
      <c r="I3816" s="3">
        <v>38745.461111111108</v>
      </c>
      <c r="J3816">
        <v>-4.9000000000000004</v>
      </c>
      <c r="K3816">
        <v>-1.5</v>
      </c>
      <c r="L3816" s="3">
        <v>38745.481249999997</v>
      </c>
      <c r="M3816" t="s">
        <v>9</v>
      </c>
      <c r="N3816" t="s">
        <v>9</v>
      </c>
      <c r="O3816" t="s">
        <v>9</v>
      </c>
      <c r="P3816" s="3">
        <v>38745.488194444442</v>
      </c>
      <c r="Q3816">
        <v>0</v>
      </c>
      <c r="R3816" t="s">
        <v>76</v>
      </c>
      <c r="S3816">
        <v>0</v>
      </c>
      <c r="T3816">
        <v>0</v>
      </c>
      <c r="U3816" t="s">
        <v>9</v>
      </c>
      <c r="V3816" s="3">
        <v>38745.461111111108</v>
      </c>
      <c r="W3816">
        <v>1</v>
      </c>
      <c r="X3816" s="3">
        <v>38745.481249999997</v>
      </c>
      <c r="Y3816" t="s">
        <v>9</v>
      </c>
      <c r="Z3816">
        <v>0</v>
      </c>
      <c r="AA3816">
        <v>0</v>
      </c>
      <c r="AB3816" t="s">
        <v>88</v>
      </c>
    </row>
    <row r="3817" spans="1:28" x14ac:dyDescent="0.25">
      <c r="A3817" t="s">
        <v>74</v>
      </c>
      <c r="B3817" t="s">
        <v>75</v>
      </c>
      <c r="C3817">
        <v>53.649500000000003</v>
      </c>
      <c r="D3817">
        <v>9.9618000000000002</v>
      </c>
      <c r="E3817">
        <v>15</v>
      </c>
      <c r="F3817" s="2">
        <v>38746</v>
      </c>
      <c r="G3817">
        <v>-10.9</v>
      </c>
      <c r="H3817" s="3">
        <v>38746.488194444442</v>
      </c>
      <c r="I3817" s="3">
        <v>38746.461111111108</v>
      </c>
      <c r="J3817">
        <v>-2.2999999999999998</v>
      </c>
      <c r="K3817">
        <v>-2.2999999999999998</v>
      </c>
      <c r="L3817" s="3">
        <v>38746.481249999997</v>
      </c>
      <c r="M3817" t="s">
        <v>9</v>
      </c>
      <c r="N3817" t="s">
        <v>9</v>
      </c>
      <c r="O3817" t="s">
        <v>9</v>
      </c>
      <c r="P3817" s="3">
        <v>38746.488194444442</v>
      </c>
      <c r="Q3817">
        <v>0</v>
      </c>
      <c r="R3817" t="s">
        <v>76</v>
      </c>
      <c r="S3817">
        <v>0</v>
      </c>
      <c r="T3817">
        <v>0</v>
      </c>
      <c r="U3817" t="s">
        <v>9</v>
      </c>
      <c r="V3817" s="3">
        <v>38746.461111111108</v>
      </c>
      <c r="W3817">
        <v>1</v>
      </c>
      <c r="X3817" s="3">
        <v>38746.481249999997</v>
      </c>
      <c r="Y3817" t="s">
        <v>9</v>
      </c>
      <c r="Z3817">
        <v>0</v>
      </c>
      <c r="AA3817">
        <v>0</v>
      </c>
      <c r="AB3817" t="s">
        <v>88</v>
      </c>
    </row>
    <row r="3818" spans="1:28" x14ac:dyDescent="0.25">
      <c r="A3818" t="s">
        <v>74</v>
      </c>
      <c r="B3818" t="s">
        <v>75</v>
      </c>
      <c r="C3818">
        <v>53.649500000000003</v>
      </c>
      <c r="D3818">
        <v>9.9618000000000002</v>
      </c>
      <c r="E3818">
        <v>15</v>
      </c>
      <c r="F3818" s="2">
        <v>38747</v>
      </c>
      <c r="G3818">
        <v>-2.2999999999999998</v>
      </c>
      <c r="H3818" s="3">
        <v>38747.488194444442</v>
      </c>
      <c r="I3818" s="3">
        <v>38747.461111111108</v>
      </c>
      <c r="J3818">
        <v>2.7</v>
      </c>
      <c r="K3818">
        <v>2.7</v>
      </c>
      <c r="L3818" s="3">
        <v>38747.481249999997</v>
      </c>
      <c r="M3818" t="s">
        <v>9</v>
      </c>
      <c r="N3818" t="s">
        <v>9</v>
      </c>
      <c r="O3818" t="s">
        <v>9</v>
      </c>
      <c r="P3818" s="3">
        <v>38747.488194444442</v>
      </c>
      <c r="Q3818">
        <v>0</v>
      </c>
      <c r="R3818" t="s">
        <v>76</v>
      </c>
      <c r="S3818">
        <v>0</v>
      </c>
      <c r="T3818">
        <v>0</v>
      </c>
      <c r="U3818" t="s">
        <v>9</v>
      </c>
      <c r="V3818" s="3">
        <v>38747.461111111108</v>
      </c>
      <c r="W3818">
        <v>1</v>
      </c>
      <c r="X3818" s="3">
        <v>38747.481249999997</v>
      </c>
      <c r="Y3818" t="s">
        <v>9</v>
      </c>
      <c r="Z3818">
        <v>0</v>
      </c>
      <c r="AA3818">
        <v>0</v>
      </c>
      <c r="AB3818" t="s">
        <v>88</v>
      </c>
    </row>
    <row r="3819" spans="1:28" x14ac:dyDescent="0.25">
      <c r="A3819" t="s">
        <v>74</v>
      </c>
      <c r="B3819" t="s">
        <v>75</v>
      </c>
      <c r="C3819">
        <v>53.649500000000003</v>
      </c>
      <c r="D3819">
        <v>9.9618000000000002</v>
      </c>
      <c r="E3819">
        <v>15</v>
      </c>
      <c r="F3819" s="2">
        <v>38748</v>
      </c>
      <c r="G3819">
        <v>0.4</v>
      </c>
      <c r="H3819" s="3">
        <v>38748.488194444442</v>
      </c>
      <c r="I3819" s="3">
        <v>38748.461111111108</v>
      </c>
      <c r="J3819">
        <v>1.3</v>
      </c>
      <c r="K3819">
        <v>4.2</v>
      </c>
      <c r="L3819" s="3">
        <v>38748.481249999997</v>
      </c>
      <c r="M3819" t="s">
        <v>9</v>
      </c>
      <c r="N3819" t="s">
        <v>9</v>
      </c>
      <c r="O3819" t="s">
        <v>9</v>
      </c>
      <c r="P3819" s="3">
        <v>38748.488194444442</v>
      </c>
      <c r="Q3819">
        <v>0</v>
      </c>
      <c r="R3819" t="s">
        <v>76</v>
      </c>
      <c r="S3819">
        <v>0</v>
      </c>
      <c r="T3819">
        <v>0</v>
      </c>
      <c r="U3819" t="s">
        <v>9</v>
      </c>
      <c r="V3819" s="3">
        <v>38748.461111111108</v>
      </c>
      <c r="W3819">
        <v>1</v>
      </c>
      <c r="X3819" s="3">
        <v>38748.481249999997</v>
      </c>
      <c r="Y3819" t="s">
        <v>9</v>
      </c>
      <c r="Z3819">
        <v>0</v>
      </c>
      <c r="AA3819">
        <v>0</v>
      </c>
      <c r="AB3819" t="s">
        <v>88</v>
      </c>
    </row>
    <row r="3820" spans="1:28" x14ac:dyDescent="0.25">
      <c r="A3820" t="s">
        <v>74</v>
      </c>
      <c r="B3820" t="s">
        <v>75</v>
      </c>
      <c r="C3820">
        <v>53.649500000000003</v>
      </c>
      <c r="D3820">
        <v>9.9618000000000002</v>
      </c>
      <c r="E3820">
        <v>15</v>
      </c>
      <c r="F3820" s="2">
        <v>38749</v>
      </c>
      <c r="G3820">
        <v>0.8</v>
      </c>
      <c r="H3820" s="3">
        <v>38749.493055555555</v>
      </c>
      <c r="I3820" s="3">
        <v>38749.46597222222</v>
      </c>
      <c r="J3820">
        <v>1</v>
      </c>
      <c r="K3820">
        <v>2</v>
      </c>
      <c r="L3820" s="3">
        <v>38749.481249999997</v>
      </c>
      <c r="M3820" t="s">
        <v>9</v>
      </c>
      <c r="N3820" t="s">
        <v>9</v>
      </c>
      <c r="O3820" t="s">
        <v>9</v>
      </c>
      <c r="P3820" s="3">
        <v>38749.493055555555</v>
      </c>
      <c r="Q3820">
        <v>0</v>
      </c>
      <c r="R3820" t="s">
        <v>76</v>
      </c>
      <c r="S3820">
        <v>0</v>
      </c>
      <c r="T3820">
        <v>0</v>
      </c>
      <c r="U3820" t="s">
        <v>9</v>
      </c>
      <c r="V3820" s="3">
        <v>38749.46597222222</v>
      </c>
      <c r="W3820">
        <v>1</v>
      </c>
      <c r="X3820" s="3">
        <v>38749.481249999997</v>
      </c>
      <c r="Y3820" t="s">
        <v>9</v>
      </c>
      <c r="Z3820">
        <v>0</v>
      </c>
      <c r="AA3820">
        <v>0</v>
      </c>
      <c r="AB3820" t="s">
        <v>88</v>
      </c>
    </row>
    <row r="3821" spans="1:28" x14ac:dyDescent="0.25">
      <c r="A3821" t="s">
        <v>74</v>
      </c>
      <c r="B3821" t="s">
        <v>75</v>
      </c>
      <c r="C3821">
        <v>53.649500000000003</v>
      </c>
      <c r="D3821">
        <v>9.9618000000000002</v>
      </c>
      <c r="E3821">
        <v>15</v>
      </c>
      <c r="F3821" s="2">
        <v>38750</v>
      </c>
      <c r="G3821">
        <v>0</v>
      </c>
      <c r="H3821" s="3">
        <v>38750.493055555555</v>
      </c>
      <c r="I3821" s="3">
        <v>38750.46597222222</v>
      </c>
      <c r="J3821">
        <v>0.4</v>
      </c>
      <c r="K3821">
        <v>2</v>
      </c>
      <c r="L3821" s="3">
        <v>38750.481249999997</v>
      </c>
      <c r="M3821" t="s">
        <v>9</v>
      </c>
      <c r="N3821" t="s">
        <v>9</v>
      </c>
      <c r="O3821" t="s">
        <v>9</v>
      </c>
      <c r="P3821" s="3">
        <v>38750.493055555555</v>
      </c>
      <c r="Q3821">
        <v>0</v>
      </c>
      <c r="R3821" t="s">
        <v>76</v>
      </c>
      <c r="S3821">
        <v>0</v>
      </c>
      <c r="T3821">
        <v>0</v>
      </c>
      <c r="U3821" t="s">
        <v>9</v>
      </c>
      <c r="V3821" s="3">
        <v>38750.46597222222</v>
      </c>
      <c r="W3821">
        <v>1</v>
      </c>
      <c r="X3821" s="3">
        <v>38750.481249999997</v>
      </c>
      <c r="Y3821" t="s">
        <v>9</v>
      </c>
      <c r="Z3821">
        <v>0</v>
      </c>
      <c r="AA3821">
        <v>0</v>
      </c>
      <c r="AB3821" t="s">
        <v>88</v>
      </c>
    </row>
    <row r="3822" spans="1:28" x14ac:dyDescent="0.25">
      <c r="A3822" t="s">
        <v>74</v>
      </c>
      <c r="B3822" t="s">
        <v>75</v>
      </c>
      <c r="C3822">
        <v>53.649500000000003</v>
      </c>
      <c r="D3822">
        <v>9.9618000000000002</v>
      </c>
      <c r="E3822">
        <v>15</v>
      </c>
      <c r="F3822" s="2">
        <v>38751</v>
      </c>
      <c r="G3822">
        <v>0.4</v>
      </c>
      <c r="H3822" s="3">
        <v>38751.493055555555</v>
      </c>
      <c r="I3822" s="3">
        <v>38751.46597222222</v>
      </c>
      <c r="J3822">
        <v>3.5</v>
      </c>
      <c r="K3822">
        <v>3.5</v>
      </c>
      <c r="L3822" s="3">
        <v>38751.481249999997</v>
      </c>
      <c r="M3822" t="s">
        <v>9</v>
      </c>
      <c r="N3822" t="s">
        <v>9</v>
      </c>
      <c r="O3822" t="s">
        <v>9</v>
      </c>
      <c r="P3822" s="3">
        <v>38751.493055555555</v>
      </c>
      <c r="Q3822">
        <v>0</v>
      </c>
      <c r="R3822" t="s">
        <v>76</v>
      </c>
      <c r="S3822">
        <v>0</v>
      </c>
      <c r="T3822">
        <v>0</v>
      </c>
      <c r="U3822" t="s">
        <v>9</v>
      </c>
      <c r="V3822" s="3">
        <v>38751.46597222222</v>
      </c>
      <c r="W3822">
        <v>1</v>
      </c>
      <c r="X3822" s="3">
        <v>38751.481249999997</v>
      </c>
      <c r="Y3822" t="s">
        <v>9</v>
      </c>
      <c r="Z3822">
        <v>0</v>
      </c>
      <c r="AA3822">
        <v>0</v>
      </c>
      <c r="AB3822" t="s">
        <v>88</v>
      </c>
    </row>
    <row r="3823" spans="1:28" x14ac:dyDescent="0.25">
      <c r="A3823" t="s">
        <v>74</v>
      </c>
      <c r="B3823" t="s">
        <v>75</v>
      </c>
      <c r="C3823">
        <v>53.649500000000003</v>
      </c>
      <c r="D3823">
        <v>9.9618000000000002</v>
      </c>
      <c r="E3823">
        <v>15</v>
      </c>
      <c r="F3823" s="2">
        <v>38752</v>
      </c>
      <c r="G3823">
        <v>0.2</v>
      </c>
      <c r="H3823" s="3">
        <v>38752.493055555555</v>
      </c>
      <c r="I3823" s="3">
        <v>38752.46597222222</v>
      </c>
      <c r="J3823">
        <v>1.2</v>
      </c>
      <c r="K3823">
        <v>4.4000000000000004</v>
      </c>
      <c r="L3823" s="3">
        <v>38752.481944444444</v>
      </c>
      <c r="M3823" t="s">
        <v>9</v>
      </c>
      <c r="N3823" t="s">
        <v>9</v>
      </c>
      <c r="O3823" t="s">
        <v>9</v>
      </c>
      <c r="P3823" s="3">
        <v>38752.493055555555</v>
      </c>
      <c r="Q3823">
        <v>0.4</v>
      </c>
      <c r="R3823" t="s">
        <v>77</v>
      </c>
      <c r="S3823">
        <v>0.4</v>
      </c>
      <c r="T3823">
        <v>0</v>
      </c>
      <c r="U3823" t="s">
        <v>9</v>
      </c>
      <c r="V3823" s="3">
        <v>38752.46597222222</v>
      </c>
      <c r="W3823">
        <v>1</v>
      </c>
      <c r="X3823" s="3">
        <v>38752.481944444444</v>
      </c>
      <c r="Y3823" t="s">
        <v>9</v>
      </c>
      <c r="Z3823">
        <v>0.4</v>
      </c>
      <c r="AA3823">
        <v>0</v>
      </c>
      <c r="AB3823" t="s">
        <v>88</v>
      </c>
    </row>
    <row r="3824" spans="1:28" x14ac:dyDescent="0.25">
      <c r="A3824" t="s">
        <v>74</v>
      </c>
      <c r="B3824" t="s">
        <v>75</v>
      </c>
      <c r="C3824">
        <v>53.649500000000003</v>
      </c>
      <c r="D3824">
        <v>9.9618000000000002</v>
      </c>
      <c r="E3824">
        <v>15</v>
      </c>
      <c r="F3824" s="2">
        <v>38753</v>
      </c>
      <c r="G3824">
        <v>-3.9</v>
      </c>
      <c r="H3824" s="3">
        <v>38753.493055555555</v>
      </c>
      <c r="I3824" s="3">
        <v>38753.46597222222</v>
      </c>
      <c r="J3824">
        <v>-0.6</v>
      </c>
      <c r="K3824">
        <v>1.5</v>
      </c>
      <c r="L3824" s="3">
        <v>38753.481944444444</v>
      </c>
      <c r="M3824" t="s">
        <v>9</v>
      </c>
      <c r="N3824" t="s">
        <v>82</v>
      </c>
      <c r="O3824" t="s">
        <v>9</v>
      </c>
      <c r="P3824" s="3">
        <v>38753.493055555555</v>
      </c>
      <c r="Q3824">
        <v>0</v>
      </c>
      <c r="R3824" t="s">
        <v>87</v>
      </c>
      <c r="S3824">
        <v>0</v>
      </c>
      <c r="T3824">
        <v>0.5</v>
      </c>
      <c r="U3824" t="s">
        <v>9</v>
      </c>
      <c r="V3824" s="3">
        <v>38753.46597222222</v>
      </c>
      <c r="W3824">
        <v>1</v>
      </c>
      <c r="X3824" s="3">
        <v>38753.481944444444</v>
      </c>
      <c r="Y3824" t="s">
        <v>9</v>
      </c>
      <c r="Z3824" t="s">
        <v>9</v>
      </c>
      <c r="AA3824">
        <v>0.5</v>
      </c>
      <c r="AB3824" t="s">
        <v>88</v>
      </c>
    </row>
    <row r="3825" spans="1:28" x14ac:dyDescent="0.25">
      <c r="A3825" t="s">
        <v>74</v>
      </c>
      <c r="B3825" t="s">
        <v>75</v>
      </c>
      <c r="C3825">
        <v>53.649500000000003</v>
      </c>
      <c r="D3825">
        <v>9.9618000000000002</v>
      </c>
      <c r="E3825">
        <v>15</v>
      </c>
      <c r="F3825" s="2">
        <v>38754</v>
      </c>
      <c r="G3825">
        <v>-4.5</v>
      </c>
      <c r="H3825" s="3">
        <v>38754.493055555555</v>
      </c>
      <c r="I3825" s="3">
        <v>38754.46597222222</v>
      </c>
      <c r="J3825">
        <v>-1.2</v>
      </c>
      <c r="K3825">
        <v>0.1</v>
      </c>
      <c r="L3825" s="3">
        <v>38754.481944444444</v>
      </c>
      <c r="M3825" t="s">
        <v>9</v>
      </c>
      <c r="N3825" t="s">
        <v>9</v>
      </c>
      <c r="O3825" t="s">
        <v>9</v>
      </c>
      <c r="P3825" s="3">
        <v>38754.493055555555</v>
      </c>
      <c r="Q3825">
        <v>0</v>
      </c>
      <c r="R3825" t="s">
        <v>87</v>
      </c>
      <c r="S3825">
        <v>0</v>
      </c>
      <c r="T3825">
        <v>10</v>
      </c>
      <c r="U3825" t="s">
        <v>9</v>
      </c>
      <c r="V3825" s="3">
        <v>38754.46597222222</v>
      </c>
      <c r="W3825">
        <v>1</v>
      </c>
      <c r="X3825" s="3">
        <v>38754.481944444444</v>
      </c>
      <c r="Y3825" t="s">
        <v>9</v>
      </c>
      <c r="Z3825" t="s">
        <v>9</v>
      </c>
      <c r="AA3825">
        <v>10</v>
      </c>
      <c r="AB3825" t="s">
        <v>88</v>
      </c>
    </row>
    <row r="3826" spans="1:28" x14ac:dyDescent="0.25">
      <c r="A3826" t="s">
        <v>74</v>
      </c>
      <c r="B3826" t="s">
        <v>75</v>
      </c>
      <c r="C3826">
        <v>53.649500000000003</v>
      </c>
      <c r="D3826">
        <v>9.9618000000000002</v>
      </c>
      <c r="E3826">
        <v>15</v>
      </c>
      <c r="F3826" s="2">
        <v>38755</v>
      </c>
      <c r="G3826">
        <v>-1.2</v>
      </c>
      <c r="H3826" s="3">
        <v>38755.493055555555</v>
      </c>
      <c r="I3826" s="3">
        <v>38755.46597222222</v>
      </c>
      <c r="J3826">
        <v>6.2</v>
      </c>
      <c r="K3826">
        <v>6.2</v>
      </c>
      <c r="L3826" s="3">
        <v>38755.481944444444</v>
      </c>
      <c r="M3826" t="s">
        <v>9</v>
      </c>
      <c r="N3826" t="s">
        <v>9</v>
      </c>
      <c r="O3826" t="s">
        <v>9</v>
      </c>
      <c r="P3826" s="3">
        <v>38755.493055555555</v>
      </c>
      <c r="Q3826">
        <v>1.5</v>
      </c>
      <c r="R3826" t="s">
        <v>77</v>
      </c>
      <c r="S3826">
        <v>1.5</v>
      </c>
      <c r="T3826">
        <v>0</v>
      </c>
      <c r="U3826" t="s">
        <v>9</v>
      </c>
      <c r="V3826" s="3">
        <v>38755.46597222222</v>
      </c>
      <c r="W3826">
        <v>1</v>
      </c>
      <c r="X3826" s="3">
        <v>38755.481944444444</v>
      </c>
      <c r="Y3826" t="s">
        <v>9</v>
      </c>
      <c r="Z3826">
        <v>1.5</v>
      </c>
      <c r="AA3826">
        <v>0</v>
      </c>
      <c r="AB3826" t="s">
        <v>88</v>
      </c>
    </row>
    <row r="3827" spans="1:28" x14ac:dyDescent="0.25">
      <c r="A3827" t="s">
        <v>74</v>
      </c>
      <c r="B3827" t="s">
        <v>75</v>
      </c>
      <c r="C3827">
        <v>53.649500000000003</v>
      </c>
      <c r="D3827">
        <v>9.9618000000000002</v>
      </c>
      <c r="E3827">
        <v>15</v>
      </c>
      <c r="F3827" s="2">
        <v>38756</v>
      </c>
      <c r="G3827">
        <v>4.2</v>
      </c>
      <c r="H3827" s="3">
        <v>38756.50277777778</v>
      </c>
      <c r="I3827" s="3">
        <v>38756.475694444445</v>
      </c>
      <c r="J3827">
        <v>5.3</v>
      </c>
      <c r="K3827">
        <v>6.2</v>
      </c>
      <c r="L3827" s="3">
        <v>38756.481944444444</v>
      </c>
      <c r="M3827" t="s">
        <v>9</v>
      </c>
      <c r="N3827" t="s">
        <v>9</v>
      </c>
      <c r="O3827" t="s">
        <v>9</v>
      </c>
      <c r="P3827" s="3">
        <v>38756.50277777778</v>
      </c>
      <c r="Q3827">
        <v>5.6</v>
      </c>
      <c r="R3827" t="s">
        <v>77</v>
      </c>
      <c r="S3827">
        <v>5.6</v>
      </c>
      <c r="T3827">
        <v>0</v>
      </c>
      <c r="U3827" t="s">
        <v>9</v>
      </c>
      <c r="V3827" s="3">
        <v>38756.475694444445</v>
      </c>
      <c r="W3827">
        <v>1</v>
      </c>
      <c r="X3827" s="3">
        <v>38756.481944444444</v>
      </c>
      <c r="Y3827" t="s">
        <v>9</v>
      </c>
      <c r="Z3827">
        <v>5.6</v>
      </c>
      <c r="AA3827">
        <v>0</v>
      </c>
      <c r="AB3827" t="s">
        <v>88</v>
      </c>
    </row>
    <row r="3828" spans="1:28" x14ac:dyDescent="0.25">
      <c r="A3828" t="s">
        <v>74</v>
      </c>
      <c r="B3828" t="s">
        <v>75</v>
      </c>
      <c r="C3828">
        <v>53.649500000000003</v>
      </c>
      <c r="D3828">
        <v>9.9618000000000002</v>
      </c>
      <c r="E3828">
        <v>15</v>
      </c>
      <c r="F3828" s="2">
        <v>38757</v>
      </c>
      <c r="G3828">
        <v>0.9</v>
      </c>
      <c r="H3828" s="3">
        <v>38757.50277777778</v>
      </c>
      <c r="I3828" s="3">
        <v>38757.475694444445</v>
      </c>
      <c r="J3828">
        <v>1.1000000000000001</v>
      </c>
      <c r="K3828">
        <v>5.7</v>
      </c>
      <c r="L3828" s="3">
        <v>38757.481944444444</v>
      </c>
      <c r="M3828" t="s">
        <v>9</v>
      </c>
      <c r="N3828" t="s">
        <v>9</v>
      </c>
      <c r="O3828" t="s">
        <v>9</v>
      </c>
      <c r="P3828" s="3">
        <v>38757.50277777778</v>
      </c>
      <c r="Q3828">
        <v>0</v>
      </c>
      <c r="R3828" t="s">
        <v>76</v>
      </c>
      <c r="S3828">
        <v>0</v>
      </c>
      <c r="T3828">
        <v>0</v>
      </c>
      <c r="U3828" t="s">
        <v>9</v>
      </c>
      <c r="V3828" s="3">
        <v>38757.475694444445</v>
      </c>
      <c r="W3828">
        <v>1</v>
      </c>
      <c r="X3828" s="3">
        <v>38757.481944444444</v>
      </c>
      <c r="Y3828" t="s">
        <v>9</v>
      </c>
      <c r="Z3828">
        <v>0</v>
      </c>
      <c r="AA3828">
        <v>0</v>
      </c>
      <c r="AB3828" t="s">
        <v>88</v>
      </c>
    </row>
    <row r="3829" spans="1:28" x14ac:dyDescent="0.25">
      <c r="A3829" t="s">
        <v>74</v>
      </c>
      <c r="B3829" t="s">
        <v>75</v>
      </c>
      <c r="C3829">
        <v>53.649500000000003</v>
      </c>
      <c r="D3829">
        <v>9.9618000000000002</v>
      </c>
      <c r="E3829">
        <v>15</v>
      </c>
      <c r="F3829" s="2">
        <v>38758</v>
      </c>
      <c r="G3829">
        <v>1</v>
      </c>
      <c r="H3829" s="3">
        <v>38758.50277777778</v>
      </c>
      <c r="I3829" s="3">
        <v>38758.475694444445</v>
      </c>
      <c r="J3829">
        <v>1.8</v>
      </c>
      <c r="K3829">
        <v>2.6</v>
      </c>
      <c r="L3829" s="3">
        <v>38758.481944444444</v>
      </c>
      <c r="M3829" t="s">
        <v>9</v>
      </c>
      <c r="N3829" t="s">
        <v>9</v>
      </c>
      <c r="O3829" t="s">
        <v>9</v>
      </c>
      <c r="P3829" s="3">
        <v>38758.50277777778</v>
      </c>
      <c r="Q3829">
        <v>0</v>
      </c>
      <c r="R3829" t="s">
        <v>76</v>
      </c>
      <c r="S3829">
        <v>0</v>
      </c>
      <c r="T3829">
        <v>0</v>
      </c>
      <c r="U3829" t="s">
        <v>9</v>
      </c>
      <c r="V3829" s="3">
        <v>38758.475694444445</v>
      </c>
      <c r="W3829">
        <v>1</v>
      </c>
      <c r="X3829" s="3">
        <v>38758.481944444444</v>
      </c>
      <c r="Y3829" t="s">
        <v>9</v>
      </c>
      <c r="Z3829">
        <v>0</v>
      </c>
      <c r="AA3829">
        <v>0</v>
      </c>
      <c r="AB3829" t="s">
        <v>88</v>
      </c>
    </row>
    <row r="3830" spans="1:28" x14ac:dyDescent="0.25">
      <c r="A3830" t="s">
        <v>74</v>
      </c>
      <c r="B3830" t="s">
        <v>75</v>
      </c>
      <c r="C3830">
        <v>53.649500000000003</v>
      </c>
      <c r="D3830">
        <v>9.9618000000000002</v>
      </c>
      <c r="E3830">
        <v>15</v>
      </c>
      <c r="F3830" s="2">
        <v>38759</v>
      </c>
      <c r="G3830">
        <v>0.1</v>
      </c>
      <c r="H3830" s="3">
        <v>38759.50277777778</v>
      </c>
      <c r="I3830" s="3">
        <v>38759.475694444445</v>
      </c>
      <c r="J3830">
        <v>1.6</v>
      </c>
      <c r="K3830">
        <v>3.2</v>
      </c>
      <c r="L3830" s="3">
        <v>38759.481944444444</v>
      </c>
      <c r="M3830" t="s">
        <v>9</v>
      </c>
      <c r="N3830" t="s">
        <v>9</v>
      </c>
      <c r="O3830" t="s">
        <v>9</v>
      </c>
      <c r="P3830" s="3">
        <v>38759.50277777778</v>
      </c>
      <c r="Q3830">
        <v>0</v>
      </c>
      <c r="R3830" t="s">
        <v>76</v>
      </c>
      <c r="S3830">
        <v>0</v>
      </c>
      <c r="T3830">
        <v>0</v>
      </c>
      <c r="U3830" t="s">
        <v>9</v>
      </c>
      <c r="V3830" s="3">
        <v>38759.475694444445</v>
      </c>
      <c r="W3830">
        <v>1</v>
      </c>
      <c r="X3830" s="3">
        <v>38759.481944444444</v>
      </c>
      <c r="Y3830" t="s">
        <v>9</v>
      </c>
      <c r="Z3830">
        <v>0</v>
      </c>
      <c r="AA3830">
        <v>0</v>
      </c>
      <c r="AB3830" t="s">
        <v>88</v>
      </c>
    </row>
    <row r="3831" spans="1:28" x14ac:dyDescent="0.25">
      <c r="A3831" t="s">
        <v>74</v>
      </c>
      <c r="B3831" t="s">
        <v>75</v>
      </c>
      <c r="C3831">
        <v>53.649500000000003</v>
      </c>
      <c r="D3831">
        <v>9.9618000000000002</v>
      </c>
      <c r="E3831">
        <v>15</v>
      </c>
      <c r="F3831" s="2">
        <v>38760</v>
      </c>
      <c r="G3831">
        <v>-4.5</v>
      </c>
      <c r="H3831" s="3">
        <v>38760.50277777778</v>
      </c>
      <c r="I3831" s="3">
        <v>38760.475694444445</v>
      </c>
      <c r="J3831">
        <v>1</v>
      </c>
      <c r="K3831">
        <v>1.9</v>
      </c>
      <c r="L3831" s="3">
        <v>38760.481944444444</v>
      </c>
      <c r="M3831" t="s">
        <v>9</v>
      </c>
      <c r="N3831" t="s">
        <v>9</v>
      </c>
      <c r="O3831" t="s">
        <v>9</v>
      </c>
      <c r="P3831" s="3">
        <v>38760.50277777778</v>
      </c>
      <c r="Q3831">
        <v>0</v>
      </c>
      <c r="R3831" t="s">
        <v>76</v>
      </c>
      <c r="S3831">
        <v>0</v>
      </c>
      <c r="T3831">
        <v>0</v>
      </c>
      <c r="U3831" t="s">
        <v>9</v>
      </c>
      <c r="V3831" s="3">
        <v>38760.475694444445</v>
      </c>
      <c r="W3831">
        <v>1</v>
      </c>
      <c r="X3831" s="3">
        <v>38760.481944444444</v>
      </c>
      <c r="Y3831" t="s">
        <v>9</v>
      </c>
      <c r="Z3831">
        <v>0</v>
      </c>
      <c r="AA3831">
        <v>0</v>
      </c>
      <c r="AB3831" t="s">
        <v>88</v>
      </c>
    </row>
    <row r="3832" spans="1:28" x14ac:dyDescent="0.25">
      <c r="A3832" t="s">
        <v>74</v>
      </c>
      <c r="B3832" t="s">
        <v>75</v>
      </c>
      <c r="C3832">
        <v>53.649500000000003</v>
      </c>
      <c r="D3832">
        <v>9.9618000000000002</v>
      </c>
      <c r="E3832">
        <v>15</v>
      </c>
      <c r="F3832" s="2">
        <v>38761</v>
      </c>
      <c r="G3832">
        <v>-0.9</v>
      </c>
      <c r="H3832" s="3">
        <v>38761.50277777778</v>
      </c>
      <c r="I3832" s="3">
        <v>38761.475694444445</v>
      </c>
      <c r="J3832">
        <v>3.7</v>
      </c>
      <c r="K3832">
        <v>3.7</v>
      </c>
      <c r="L3832" s="3">
        <v>38761.481944444444</v>
      </c>
      <c r="M3832" t="s">
        <v>9</v>
      </c>
      <c r="N3832" t="s">
        <v>9</v>
      </c>
      <c r="O3832" t="s">
        <v>9</v>
      </c>
      <c r="P3832" s="3">
        <v>38761.50277777778</v>
      </c>
      <c r="Q3832">
        <v>0</v>
      </c>
      <c r="R3832" t="s">
        <v>76</v>
      </c>
      <c r="S3832">
        <v>0</v>
      </c>
      <c r="T3832">
        <v>0</v>
      </c>
      <c r="U3832" t="s">
        <v>9</v>
      </c>
      <c r="V3832" s="3">
        <v>38761.475694444445</v>
      </c>
      <c r="W3832">
        <v>1</v>
      </c>
      <c r="X3832" s="3">
        <v>38761.481944444444</v>
      </c>
      <c r="Y3832" t="s">
        <v>9</v>
      </c>
      <c r="Z3832">
        <v>0</v>
      </c>
      <c r="AA3832">
        <v>0</v>
      </c>
      <c r="AB3832" t="s">
        <v>88</v>
      </c>
    </row>
    <row r="3833" spans="1:28" x14ac:dyDescent="0.25">
      <c r="A3833" t="s">
        <v>74</v>
      </c>
      <c r="B3833" t="s">
        <v>75</v>
      </c>
      <c r="C3833">
        <v>53.649500000000003</v>
      </c>
      <c r="D3833">
        <v>9.9618000000000002</v>
      </c>
      <c r="E3833">
        <v>15</v>
      </c>
      <c r="F3833" s="2">
        <v>38762</v>
      </c>
      <c r="G3833">
        <v>-4.5999999999999996</v>
      </c>
      <c r="H3833" s="3">
        <v>38762.50277777778</v>
      </c>
      <c r="I3833" s="3">
        <v>38762.475694444445</v>
      </c>
      <c r="J3833">
        <v>1.9</v>
      </c>
      <c r="K3833">
        <v>4.2</v>
      </c>
      <c r="L3833" s="3">
        <v>38762.481944444444</v>
      </c>
      <c r="M3833" t="s">
        <v>9</v>
      </c>
      <c r="N3833" t="s">
        <v>9</v>
      </c>
      <c r="O3833" t="s">
        <v>9</v>
      </c>
      <c r="P3833" s="3">
        <v>38762.50277777778</v>
      </c>
      <c r="Q3833">
        <v>0</v>
      </c>
      <c r="R3833" t="s">
        <v>76</v>
      </c>
      <c r="S3833">
        <v>0</v>
      </c>
      <c r="T3833">
        <v>0</v>
      </c>
      <c r="U3833" t="s">
        <v>9</v>
      </c>
      <c r="V3833" s="3">
        <v>38762.475694444445</v>
      </c>
      <c r="W3833">
        <v>1</v>
      </c>
      <c r="X3833" s="3">
        <v>38762.481944444444</v>
      </c>
      <c r="Y3833" t="s">
        <v>9</v>
      </c>
      <c r="Z3833">
        <v>0</v>
      </c>
      <c r="AA3833">
        <v>0</v>
      </c>
      <c r="AB3833" t="s">
        <v>88</v>
      </c>
    </row>
    <row r="3834" spans="1:28" x14ac:dyDescent="0.25">
      <c r="A3834" t="s">
        <v>74</v>
      </c>
      <c r="B3834" t="s">
        <v>75</v>
      </c>
      <c r="C3834">
        <v>53.649500000000003</v>
      </c>
      <c r="D3834">
        <v>9.9618000000000002</v>
      </c>
      <c r="E3834">
        <v>15</v>
      </c>
      <c r="F3834" s="2">
        <v>38763</v>
      </c>
      <c r="G3834">
        <v>1.3</v>
      </c>
      <c r="H3834" s="3">
        <v>38763.50277777778</v>
      </c>
      <c r="I3834" s="3">
        <v>38763.475694444445</v>
      </c>
      <c r="J3834">
        <v>4.5</v>
      </c>
      <c r="K3834">
        <v>4.5</v>
      </c>
      <c r="L3834" s="3">
        <v>38763.481944444444</v>
      </c>
      <c r="M3834" t="s">
        <v>9</v>
      </c>
      <c r="N3834" t="s">
        <v>9</v>
      </c>
      <c r="O3834" t="s">
        <v>9</v>
      </c>
      <c r="P3834" s="3">
        <v>38763.50277777778</v>
      </c>
      <c r="Q3834">
        <v>0.7</v>
      </c>
      <c r="R3834" t="s">
        <v>77</v>
      </c>
      <c r="S3834">
        <v>0.7</v>
      </c>
      <c r="T3834">
        <v>0</v>
      </c>
      <c r="U3834" t="s">
        <v>9</v>
      </c>
      <c r="V3834" s="3">
        <v>38763.475694444445</v>
      </c>
      <c r="W3834">
        <v>1</v>
      </c>
      <c r="X3834" s="3">
        <v>38763.481944444444</v>
      </c>
      <c r="Y3834" t="s">
        <v>9</v>
      </c>
      <c r="Z3834">
        <v>0.7</v>
      </c>
      <c r="AA3834">
        <v>0</v>
      </c>
      <c r="AB3834" t="s">
        <v>88</v>
      </c>
    </row>
    <row r="3835" spans="1:28" x14ac:dyDescent="0.25">
      <c r="A3835" t="s">
        <v>74</v>
      </c>
      <c r="B3835" t="s">
        <v>75</v>
      </c>
      <c r="C3835">
        <v>53.649500000000003</v>
      </c>
      <c r="D3835">
        <v>9.9618000000000002</v>
      </c>
      <c r="E3835">
        <v>15</v>
      </c>
      <c r="F3835" s="2">
        <v>38764</v>
      </c>
      <c r="G3835">
        <v>3.3</v>
      </c>
      <c r="H3835" s="3">
        <v>38764.50277777778</v>
      </c>
      <c r="I3835" s="3">
        <v>38764.475694444445</v>
      </c>
      <c r="J3835">
        <v>4.9000000000000004</v>
      </c>
      <c r="K3835">
        <v>5.3</v>
      </c>
      <c r="L3835" s="3">
        <v>38764.481944444444</v>
      </c>
      <c r="M3835" t="s">
        <v>9</v>
      </c>
      <c r="N3835" t="s">
        <v>9</v>
      </c>
      <c r="O3835" t="s">
        <v>9</v>
      </c>
      <c r="P3835" s="3">
        <v>38764.50277777778</v>
      </c>
      <c r="Q3835">
        <v>0</v>
      </c>
      <c r="R3835" t="s">
        <v>76</v>
      </c>
      <c r="S3835">
        <v>0</v>
      </c>
      <c r="T3835">
        <v>0</v>
      </c>
      <c r="U3835" t="s">
        <v>9</v>
      </c>
      <c r="V3835" s="3">
        <v>38764.475694444445</v>
      </c>
      <c r="W3835">
        <v>1</v>
      </c>
      <c r="X3835" s="3">
        <v>38764.481944444444</v>
      </c>
      <c r="Y3835" t="s">
        <v>9</v>
      </c>
      <c r="Z3835">
        <v>0</v>
      </c>
      <c r="AA3835">
        <v>0</v>
      </c>
      <c r="AB3835" t="s">
        <v>88</v>
      </c>
    </row>
    <row r="3836" spans="1:28" x14ac:dyDescent="0.25">
      <c r="A3836" t="s">
        <v>74</v>
      </c>
      <c r="B3836" t="s">
        <v>75</v>
      </c>
      <c r="C3836">
        <v>53.649500000000003</v>
      </c>
      <c r="D3836">
        <v>9.9618000000000002</v>
      </c>
      <c r="E3836">
        <v>15</v>
      </c>
      <c r="F3836" s="2">
        <v>38765</v>
      </c>
      <c r="G3836">
        <v>3.2</v>
      </c>
      <c r="H3836" s="3">
        <v>38765.503472222219</v>
      </c>
      <c r="I3836" s="3">
        <v>38765.476388888892</v>
      </c>
      <c r="J3836">
        <v>6.3</v>
      </c>
      <c r="K3836">
        <v>6.3</v>
      </c>
      <c r="L3836" s="3">
        <v>38765.481944444444</v>
      </c>
      <c r="M3836" t="s">
        <v>9</v>
      </c>
      <c r="N3836" t="s">
        <v>9</v>
      </c>
      <c r="O3836" t="s">
        <v>9</v>
      </c>
      <c r="P3836" s="3">
        <v>38765.503472222219</v>
      </c>
      <c r="Q3836">
        <v>0</v>
      </c>
      <c r="R3836" t="s">
        <v>76</v>
      </c>
      <c r="S3836">
        <v>0</v>
      </c>
      <c r="T3836">
        <v>0</v>
      </c>
      <c r="U3836" t="s">
        <v>9</v>
      </c>
      <c r="V3836" s="3">
        <v>38765.476388888892</v>
      </c>
      <c r="W3836">
        <v>1</v>
      </c>
      <c r="X3836" s="3">
        <v>38765.481944444444</v>
      </c>
      <c r="Y3836" t="s">
        <v>9</v>
      </c>
      <c r="Z3836">
        <v>0</v>
      </c>
      <c r="AA3836">
        <v>0</v>
      </c>
      <c r="AB3836" t="s">
        <v>88</v>
      </c>
    </row>
    <row r="3837" spans="1:28" x14ac:dyDescent="0.25">
      <c r="A3837" t="s">
        <v>74</v>
      </c>
      <c r="B3837" t="s">
        <v>75</v>
      </c>
      <c r="C3837">
        <v>53.649500000000003</v>
      </c>
      <c r="D3837">
        <v>9.9618000000000002</v>
      </c>
      <c r="E3837">
        <v>15</v>
      </c>
      <c r="F3837" s="2">
        <v>38766</v>
      </c>
      <c r="G3837">
        <v>5</v>
      </c>
      <c r="H3837" s="3">
        <v>38766.503472222219</v>
      </c>
      <c r="I3837" s="3">
        <v>38766.476388888892</v>
      </c>
      <c r="J3837">
        <v>6.3</v>
      </c>
      <c r="K3837">
        <v>7</v>
      </c>
      <c r="L3837" s="3">
        <v>38766.481944444444</v>
      </c>
      <c r="M3837" t="s">
        <v>9</v>
      </c>
      <c r="N3837" t="s">
        <v>9</v>
      </c>
      <c r="O3837" t="s">
        <v>9</v>
      </c>
      <c r="P3837" s="3">
        <v>38766.503472222219</v>
      </c>
      <c r="Q3837">
        <v>0</v>
      </c>
      <c r="R3837" t="s">
        <v>76</v>
      </c>
      <c r="S3837">
        <v>0</v>
      </c>
      <c r="T3837">
        <v>0</v>
      </c>
      <c r="U3837" t="s">
        <v>9</v>
      </c>
      <c r="V3837" s="3">
        <v>38766.476388888892</v>
      </c>
      <c r="W3837">
        <v>1</v>
      </c>
      <c r="X3837" s="3">
        <v>38766.481944444444</v>
      </c>
      <c r="Y3837" t="s">
        <v>9</v>
      </c>
      <c r="Z3837">
        <v>0</v>
      </c>
      <c r="AA3837">
        <v>0</v>
      </c>
      <c r="AB3837" t="s">
        <v>88</v>
      </c>
    </row>
    <row r="3838" spans="1:28" x14ac:dyDescent="0.25">
      <c r="A3838" t="s">
        <v>74</v>
      </c>
      <c r="B3838" t="s">
        <v>75</v>
      </c>
      <c r="C3838">
        <v>53.649500000000003</v>
      </c>
      <c r="D3838">
        <v>9.9618000000000002</v>
      </c>
      <c r="E3838">
        <v>15</v>
      </c>
      <c r="F3838" s="2">
        <v>38767</v>
      </c>
      <c r="G3838">
        <v>0.8</v>
      </c>
      <c r="H3838" s="3">
        <v>38767.503472222219</v>
      </c>
      <c r="I3838" s="3">
        <v>38767.476388888892</v>
      </c>
      <c r="J3838">
        <v>4.0999999999999996</v>
      </c>
      <c r="K3838">
        <v>7.5</v>
      </c>
      <c r="L3838" s="3">
        <v>38767.481944444444</v>
      </c>
      <c r="M3838" t="s">
        <v>9</v>
      </c>
      <c r="N3838" t="s">
        <v>9</v>
      </c>
      <c r="O3838" t="s">
        <v>9</v>
      </c>
      <c r="P3838" s="3">
        <v>38767.503472222219</v>
      </c>
      <c r="Q3838">
        <v>0</v>
      </c>
      <c r="R3838" t="s">
        <v>76</v>
      </c>
      <c r="S3838">
        <v>0</v>
      </c>
      <c r="T3838">
        <v>0</v>
      </c>
      <c r="U3838" t="s">
        <v>9</v>
      </c>
      <c r="V3838" s="3">
        <v>38767.476388888892</v>
      </c>
      <c r="W3838">
        <v>1</v>
      </c>
      <c r="X3838" s="3">
        <v>38767.481944444444</v>
      </c>
      <c r="Y3838" t="s">
        <v>9</v>
      </c>
      <c r="Z3838">
        <v>0</v>
      </c>
      <c r="AA3838">
        <v>0</v>
      </c>
      <c r="AB3838" t="s">
        <v>88</v>
      </c>
    </row>
    <row r="3839" spans="1:28" x14ac:dyDescent="0.25">
      <c r="A3839" t="s">
        <v>74</v>
      </c>
      <c r="B3839" t="s">
        <v>75</v>
      </c>
      <c r="C3839">
        <v>53.649500000000003</v>
      </c>
      <c r="D3839">
        <v>9.9618000000000002</v>
      </c>
      <c r="E3839">
        <v>15</v>
      </c>
      <c r="F3839" s="2">
        <v>38768</v>
      </c>
      <c r="G3839">
        <v>-1</v>
      </c>
      <c r="H3839" s="3">
        <v>38768.495833333334</v>
      </c>
      <c r="I3839" s="3">
        <v>38768.46875</v>
      </c>
      <c r="J3839">
        <v>1</v>
      </c>
      <c r="K3839">
        <v>3</v>
      </c>
      <c r="L3839" s="3">
        <v>38768.481249999997</v>
      </c>
      <c r="M3839" t="s">
        <v>9</v>
      </c>
      <c r="N3839" t="s">
        <v>9</v>
      </c>
      <c r="O3839" t="s">
        <v>9</v>
      </c>
      <c r="P3839" s="3">
        <v>38768.495833333334</v>
      </c>
      <c r="Q3839">
        <v>2</v>
      </c>
      <c r="R3839" t="s">
        <v>77</v>
      </c>
      <c r="S3839">
        <v>2</v>
      </c>
      <c r="T3839">
        <v>0</v>
      </c>
      <c r="U3839" t="s">
        <v>9</v>
      </c>
      <c r="V3839" s="3">
        <v>38768.46875</v>
      </c>
      <c r="W3839">
        <v>1</v>
      </c>
      <c r="X3839" s="3">
        <v>38768.481249999997</v>
      </c>
      <c r="Y3839" t="s">
        <v>9</v>
      </c>
      <c r="Z3839">
        <v>2</v>
      </c>
      <c r="AA3839">
        <v>0</v>
      </c>
      <c r="AB3839" t="s">
        <v>88</v>
      </c>
    </row>
    <row r="3840" spans="1:28" x14ac:dyDescent="0.25">
      <c r="A3840" t="s">
        <v>74</v>
      </c>
      <c r="B3840" t="s">
        <v>75</v>
      </c>
      <c r="C3840">
        <v>53.649500000000003</v>
      </c>
      <c r="D3840">
        <v>9.9618000000000002</v>
      </c>
      <c r="E3840">
        <v>15</v>
      </c>
      <c r="F3840" s="2">
        <v>38769</v>
      </c>
      <c r="G3840">
        <v>0</v>
      </c>
      <c r="H3840" s="3">
        <v>38769.468055555553</v>
      </c>
      <c r="I3840" s="3">
        <v>38769.440972222219</v>
      </c>
      <c r="J3840">
        <v>2</v>
      </c>
      <c r="K3840">
        <v>3.5</v>
      </c>
      <c r="L3840" s="3">
        <v>38769.481249999997</v>
      </c>
      <c r="M3840" t="s">
        <v>9</v>
      </c>
      <c r="N3840" t="s">
        <v>9</v>
      </c>
      <c r="O3840" t="s">
        <v>9</v>
      </c>
      <c r="P3840" s="3">
        <v>38769.468055555553</v>
      </c>
      <c r="Q3840">
        <v>0</v>
      </c>
      <c r="R3840" t="s">
        <v>76</v>
      </c>
      <c r="S3840">
        <v>0</v>
      </c>
      <c r="T3840">
        <v>0</v>
      </c>
      <c r="U3840" t="s">
        <v>9</v>
      </c>
      <c r="V3840" s="3">
        <v>38769.440972222219</v>
      </c>
      <c r="W3840">
        <v>1</v>
      </c>
      <c r="X3840" s="3">
        <v>38769.481249999997</v>
      </c>
      <c r="Y3840" t="s">
        <v>9</v>
      </c>
      <c r="Z3840">
        <v>0</v>
      </c>
      <c r="AA3840">
        <v>0</v>
      </c>
      <c r="AB3840" t="s">
        <v>88</v>
      </c>
    </row>
    <row r="3841" spans="1:28" x14ac:dyDescent="0.25">
      <c r="A3841" t="s">
        <v>74</v>
      </c>
      <c r="B3841" t="s">
        <v>75</v>
      </c>
      <c r="C3841">
        <v>53.649500000000003</v>
      </c>
      <c r="D3841">
        <v>9.9618000000000002</v>
      </c>
      <c r="E3841">
        <v>15</v>
      </c>
      <c r="F3841" s="2">
        <v>38770</v>
      </c>
      <c r="G3841">
        <v>0</v>
      </c>
      <c r="H3841" s="3">
        <v>38770.472916666666</v>
      </c>
      <c r="I3841" s="3">
        <v>38770.445833333331</v>
      </c>
      <c r="J3841">
        <v>2</v>
      </c>
      <c r="K3841">
        <v>3.5</v>
      </c>
      <c r="L3841" s="3">
        <v>38770.481249999997</v>
      </c>
      <c r="M3841" t="s">
        <v>9</v>
      </c>
      <c r="N3841" t="s">
        <v>9</v>
      </c>
      <c r="O3841" t="s">
        <v>9</v>
      </c>
      <c r="P3841" s="3">
        <v>38770.472916666666</v>
      </c>
      <c r="Q3841">
        <v>0</v>
      </c>
      <c r="R3841" t="s">
        <v>76</v>
      </c>
      <c r="S3841">
        <v>0</v>
      </c>
      <c r="T3841">
        <v>0</v>
      </c>
      <c r="U3841" t="s">
        <v>9</v>
      </c>
      <c r="V3841" s="3">
        <v>38770.445833333331</v>
      </c>
      <c r="W3841">
        <v>1</v>
      </c>
      <c r="X3841" s="3">
        <v>38770.481249999997</v>
      </c>
      <c r="Y3841" t="s">
        <v>9</v>
      </c>
      <c r="Z3841">
        <v>0</v>
      </c>
      <c r="AA3841">
        <v>0</v>
      </c>
      <c r="AB3841" t="s">
        <v>88</v>
      </c>
    </row>
    <row r="3842" spans="1:28" x14ac:dyDescent="0.25">
      <c r="A3842" t="s">
        <v>74</v>
      </c>
      <c r="B3842" t="s">
        <v>75</v>
      </c>
      <c r="C3842">
        <v>53.649500000000003</v>
      </c>
      <c r="D3842">
        <v>9.9618000000000002</v>
      </c>
      <c r="E3842">
        <v>15</v>
      </c>
      <c r="F3842" s="2">
        <v>38771</v>
      </c>
      <c r="G3842">
        <v>-1</v>
      </c>
      <c r="H3842" s="3">
        <v>38771.472916666666</v>
      </c>
      <c r="I3842" s="3">
        <v>38771.445833333331</v>
      </c>
      <c r="J3842">
        <v>1</v>
      </c>
      <c r="K3842">
        <v>1</v>
      </c>
      <c r="L3842" s="3">
        <v>38771.481249999997</v>
      </c>
      <c r="M3842" t="s">
        <v>9</v>
      </c>
      <c r="N3842" t="s">
        <v>9</v>
      </c>
      <c r="O3842" t="s">
        <v>9</v>
      </c>
      <c r="P3842" s="3">
        <v>38771.472916666666</v>
      </c>
      <c r="Q3842">
        <v>0</v>
      </c>
      <c r="R3842" t="s">
        <v>76</v>
      </c>
      <c r="S3842">
        <v>0</v>
      </c>
      <c r="T3842">
        <v>0</v>
      </c>
      <c r="U3842" t="s">
        <v>9</v>
      </c>
      <c r="V3842" s="3">
        <v>38771.445833333331</v>
      </c>
      <c r="W3842">
        <v>1</v>
      </c>
      <c r="X3842" s="3">
        <v>38771.481249999997</v>
      </c>
      <c r="Y3842" t="s">
        <v>9</v>
      </c>
      <c r="Z3842">
        <v>0</v>
      </c>
      <c r="AA3842">
        <v>0</v>
      </c>
      <c r="AB3842" t="s">
        <v>88</v>
      </c>
    </row>
    <row r="3843" spans="1:28" x14ac:dyDescent="0.25">
      <c r="A3843" t="s">
        <v>74</v>
      </c>
      <c r="B3843" t="s">
        <v>75</v>
      </c>
      <c r="C3843">
        <v>53.649500000000003</v>
      </c>
      <c r="D3843">
        <v>9.9618000000000002</v>
      </c>
      <c r="E3843">
        <v>15</v>
      </c>
      <c r="F3843" s="2">
        <v>38772</v>
      </c>
      <c r="G3843">
        <v>-3</v>
      </c>
      <c r="H3843" s="3">
        <v>38772.472916666666</v>
      </c>
      <c r="I3843" s="3">
        <v>38772.445833333331</v>
      </c>
      <c r="J3843">
        <v>1.5</v>
      </c>
      <c r="K3843">
        <v>2.7</v>
      </c>
      <c r="L3843" s="3">
        <v>38772.481249999997</v>
      </c>
      <c r="M3843" t="s">
        <v>9</v>
      </c>
      <c r="N3843" t="s">
        <v>9</v>
      </c>
      <c r="O3843" t="s">
        <v>9</v>
      </c>
      <c r="P3843" s="3">
        <v>38772.472916666666</v>
      </c>
      <c r="Q3843">
        <v>0</v>
      </c>
      <c r="R3843" t="s">
        <v>76</v>
      </c>
      <c r="S3843">
        <v>0</v>
      </c>
      <c r="T3843">
        <v>0</v>
      </c>
      <c r="U3843" t="s">
        <v>9</v>
      </c>
      <c r="V3843" s="3">
        <v>38772.445833333331</v>
      </c>
      <c r="W3843">
        <v>1</v>
      </c>
      <c r="X3843" s="3">
        <v>38772.481249999997</v>
      </c>
      <c r="Y3843" t="s">
        <v>9</v>
      </c>
      <c r="Z3843">
        <v>0</v>
      </c>
      <c r="AA3843">
        <v>0</v>
      </c>
      <c r="AB3843" t="s">
        <v>88</v>
      </c>
    </row>
    <row r="3844" spans="1:28" x14ac:dyDescent="0.25">
      <c r="A3844" t="s">
        <v>74</v>
      </c>
      <c r="B3844" t="s">
        <v>75</v>
      </c>
      <c r="C3844">
        <v>53.649500000000003</v>
      </c>
      <c r="D3844">
        <v>9.9618000000000002</v>
      </c>
      <c r="E3844">
        <v>15</v>
      </c>
      <c r="F3844" s="2">
        <v>38773</v>
      </c>
      <c r="G3844">
        <v>-2.1</v>
      </c>
      <c r="H3844" s="3">
        <v>38773.472916666666</v>
      </c>
      <c r="I3844" s="3">
        <v>38773.445833333331</v>
      </c>
      <c r="J3844">
        <v>-0.1</v>
      </c>
      <c r="K3844">
        <v>2.2999999999999998</v>
      </c>
      <c r="L3844" s="3">
        <v>38773.481249999997</v>
      </c>
      <c r="M3844" t="s">
        <v>9</v>
      </c>
      <c r="N3844" t="s">
        <v>9</v>
      </c>
      <c r="O3844" t="s">
        <v>9</v>
      </c>
      <c r="P3844" s="3">
        <v>38773.472916666666</v>
      </c>
      <c r="Q3844">
        <v>0</v>
      </c>
      <c r="R3844" t="s">
        <v>76</v>
      </c>
      <c r="S3844">
        <v>0</v>
      </c>
      <c r="T3844">
        <v>0</v>
      </c>
      <c r="U3844" t="s">
        <v>9</v>
      </c>
      <c r="V3844" s="3">
        <v>38773.445833333331</v>
      </c>
      <c r="W3844">
        <v>1</v>
      </c>
      <c r="X3844" s="3">
        <v>38773.481249999997</v>
      </c>
      <c r="Y3844" t="s">
        <v>9</v>
      </c>
      <c r="Z3844">
        <v>0</v>
      </c>
      <c r="AA3844">
        <v>0</v>
      </c>
      <c r="AB3844" t="s">
        <v>88</v>
      </c>
    </row>
    <row r="3845" spans="1:28" x14ac:dyDescent="0.25">
      <c r="A3845" t="s">
        <v>74</v>
      </c>
      <c r="B3845" t="s">
        <v>75</v>
      </c>
      <c r="C3845">
        <v>53.649500000000003</v>
      </c>
      <c r="D3845">
        <v>9.9618000000000002</v>
      </c>
      <c r="E3845">
        <v>15</v>
      </c>
      <c r="F3845" s="2">
        <v>38774</v>
      </c>
      <c r="G3845">
        <v>-1.2</v>
      </c>
      <c r="H3845" s="3">
        <v>38774.472916666666</v>
      </c>
      <c r="I3845" s="3">
        <v>38774.445833333331</v>
      </c>
      <c r="J3845">
        <v>2.2999999999999998</v>
      </c>
      <c r="K3845">
        <v>2.2999999999999998</v>
      </c>
      <c r="L3845" s="3">
        <v>38774.481249999997</v>
      </c>
      <c r="M3845" t="s">
        <v>9</v>
      </c>
      <c r="N3845" t="s">
        <v>9</v>
      </c>
      <c r="O3845" t="s">
        <v>9</v>
      </c>
      <c r="P3845" s="3">
        <v>38774.472916666666</v>
      </c>
      <c r="Q3845">
        <v>0</v>
      </c>
      <c r="R3845" t="s">
        <v>76</v>
      </c>
      <c r="S3845">
        <v>0</v>
      </c>
      <c r="T3845">
        <v>0</v>
      </c>
      <c r="U3845" t="s">
        <v>9</v>
      </c>
      <c r="V3845" s="3">
        <v>38774.445833333331</v>
      </c>
      <c r="W3845">
        <v>1</v>
      </c>
      <c r="X3845" s="3">
        <v>38774.481249999997</v>
      </c>
      <c r="Y3845" t="s">
        <v>9</v>
      </c>
      <c r="Z3845">
        <v>0</v>
      </c>
      <c r="AA3845">
        <v>0</v>
      </c>
      <c r="AB3845" t="s">
        <v>88</v>
      </c>
    </row>
    <row r="3846" spans="1:28" x14ac:dyDescent="0.25">
      <c r="A3846" t="s">
        <v>74</v>
      </c>
      <c r="B3846" t="s">
        <v>75</v>
      </c>
      <c r="C3846">
        <v>53.649500000000003</v>
      </c>
      <c r="D3846">
        <v>9.9618000000000002</v>
      </c>
      <c r="E3846">
        <v>15</v>
      </c>
      <c r="F3846" s="2">
        <v>38775</v>
      </c>
      <c r="G3846">
        <v>-5.7</v>
      </c>
      <c r="H3846" s="3">
        <v>38775.472916666666</v>
      </c>
      <c r="I3846" s="3">
        <v>38775.445833333331</v>
      </c>
      <c r="J3846">
        <v>-1.8</v>
      </c>
      <c r="K3846">
        <v>2.6</v>
      </c>
      <c r="L3846" s="3">
        <v>38775.480555555558</v>
      </c>
      <c r="M3846" t="s">
        <v>9</v>
      </c>
      <c r="N3846" t="s">
        <v>9</v>
      </c>
      <c r="O3846" t="s">
        <v>9</v>
      </c>
      <c r="P3846" s="3">
        <v>38775.472916666666</v>
      </c>
      <c r="Q3846">
        <v>0</v>
      </c>
      <c r="R3846" t="s">
        <v>76</v>
      </c>
      <c r="S3846">
        <v>0</v>
      </c>
      <c r="T3846">
        <v>0</v>
      </c>
      <c r="U3846" t="s">
        <v>9</v>
      </c>
      <c r="V3846" s="3">
        <v>38775.445833333331</v>
      </c>
      <c r="W3846">
        <v>1</v>
      </c>
      <c r="X3846" s="3">
        <v>38775.480555555558</v>
      </c>
      <c r="Y3846" t="s">
        <v>9</v>
      </c>
      <c r="Z3846">
        <v>0</v>
      </c>
      <c r="AA3846">
        <v>0</v>
      </c>
      <c r="AB3846" t="s">
        <v>88</v>
      </c>
    </row>
    <row r="3847" spans="1:28" x14ac:dyDescent="0.25">
      <c r="A3847" t="s">
        <v>74</v>
      </c>
      <c r="B3847" t="s">
        <v>75</v>
      </c>
      <c r="C3847">
        <v>53.649500000000003</v>
      </c>
      <c r="D3847">
        <v>9.9618000000000002</v>
      </c>
      <c r="E3847">
        <v>15</v>
      </c>
      <c r="F3847" s="2">
        <v>38776</v>
      </c>
      <c r="G3847">
        <v>-1.8</v>
      </c>
      <c r="H3847" s="3">
        <v>38776.472916666666</v>
      </c>
      <c r="I3847" s="3">
        <v>38776.445833333331</v>
      </c>
      <c r="J3847">
        <v>1.7</v>
      </c>
      <c r="K3847">
        <v>1.7</v>
      </c>
      <c r="L3847" s="3">
        <v>38776.480555555558</v>
      </c>
      <c r="M3847" t="s">
        <v>9</v>
      </c>
      <c r="N3847" t="s">
        <v>9</v>
      </c>
      <c r="O3847" t="s">
        <v>9</v>
      </c>
      <c r="P3847" s="3">
        <v>38776.472916666666</v>
      </c>
      <c r="Q3847">
        <v>0.7</v>
      </c>
      <c r="R3847" t="s">
        <v>85</v>
      </c>
      <c r="S3847">
        <v>0.7</v>
      </c>
      <c r="T3847">
        <v>28</v>
      </c>
      <c r="U3847" t="s">
        <v>9</v>
      </c>
      <c r="V3847" s="3">
        <v>38776.445833333331</v>
      </c>
      <c r="W3847">
        <v>1</v>
      </c>
      <c r="X3847" s="3">
        <v>38776.480555555558</v>
      </c>
      <c r="Y3847" t="s">
        <v>9</v>
      </c>
      <c r="Z3847" t="s">
        <v>9</v>
      </c>
      <c r="AA3847">
        <v>28</v>
      </c>
      <c r="AB3847" t="s">
        <v>88</v>
      </c>
    </row>
    <row r="3848" spans="1:28" x14ac:dyDescent="0.25">
      <c r="A3848" t="s">
        <v>74</v>
      </c>
      <c r="B3848" t="s">
        <v>75</v>
      </c>
      <c r="C3848">
        <v>53.649500000000003</v>
      </c>
      <c r="D3848">
        <v>9.9618000000000002</v>
      </c>
      <c r="E3848">
        <v>15</v>
      </c>
      <c r="F3848" s="2">
        <v>38777</v>
      </c>
      <c r="G3848">
        <v>-0.5</v>
      </c>
      <c r="H3848" s="3">
        <v>38777.472916666666</v>
      </c>
      <c r="I3848" s="3">
        <v>38777.445833333331</v>
      </c>
      <c r="J3848">
        <v>0.9</v>
      </c>
      <c r="K3848">
        <v>1.8</v>
      </c>
      <c r="L3848" s="3">
        <v>38777.480555555558</v>
      </c>
      <c r="M3848" t="s">
        <v>9</v>
      </c>
      <c r="N3848" t="s">
        <v>82</v>
      </c>
      <c r="O3848" t="s">
        <v>9</v>
      </c>
      <c r="P3848" s="3">
        <v>38777.472916666666</v>
      </c>
      <c r="Q3848">
        <v>0.7</v>
      </c>
      <c r="R3848" t="s">
        <v>85</v>
      </c>
      <c r="S3848">
        <v>0.7</v>
      </c>
      <c r="T3848">
        <v>0.5</v>
      </c>
      <c r="U3848" t="s">
        <v>9</v>
      </c>
      <c r="V3848" s="3">
        <v>38777.445833333331</v>
      </c>
      <c r="W3848">
        <v>1</v>
      </c>
      <c r="X3848" s="3">
        <v>38777.480555555558</v>
      </c>
      <c r="Y3848" t="s">
        <v>9</v>
      </c>
      <c r="Z3848" t="s">
        <v>9</v>
      </c>
      <c r="AA3848">
        <v>0.5</v>
      </c>
      <c r="AB3848" t="s">
        <v>88</v>
      </c>
    </row>
    <row r="3849" spans="1:28" x14ac:dyDescent="0.25">
      <c r="A3849" t="s">
        <v>74</v>
      </c>
      <c r="B3849" t="s">
        <v>75</v>
      </c>
      <c r="C3849">
        <v>53.649500000000003</v>
      </c>
      <c r="D3849">
        <v>9.9618000000000002</v>
      </c>
      <c r="E3849">
        <v>15</v>
      </c>
      <c r="F3849" s="2">
        <v>38778</v>
      </c>
      <c r="G3849">
        <v>-1</v>
      </c>
      <c r="H3849" s="3">
        <v>38778.472916666666</v>
      </c>
      <c r="I3849" s="3">
        <v>38778.445833333331</v>
      </c>
      <c r="J3849">
        <v>0</v>
      </c>
      <c r="K3849">
        <v>1</v>
      </c>
      <c r="L3849" s="3">
        <v>38778.480555555558</v>
      </c>
      <c r="M3849" t="s">
        <v>9</v>
      </c>
      <c r="N3849" t="s">
        <v>9</v>
      </c>
      <c r="O3849" t="s">
        <v>9</v>
      </c>
      <c r="P3849" s="3">
        <v>38778.472916666666</v>
      </c>
      <c r="Q3849">
        <v>0</v>
      </c>
      <c r="R3849" t="s">
        <v>87</v>
      </c>
      <c r="S3849">
        <v>0</v>
      </c>
      <c r="T3849">
        <v>23</v>
      </c>
      <c r="U3849" t="s">
        <v>9</v>
      </c>
      <c r="V3849" s="3">
        <v>38778.445833333331</v>
      </c>
      <c r="W3849">
        <v>1</v>
      </c>
      <c r="X3849" s="3">
        <v>38778.480555555558</v>
      </c>
      <c r="Y3849" t="s">
        <v>9</v>
      </c>
      <c r="Z3849" t="s">
        <v>9</v>
      </c>
      <c r="AA3849">
        <v>23</v>
      </c>
      <c r="AB3849" t="s">
        <v>88</v>
      </c>
    </row>
    <row r="3850" spans="1:28" x14ac:dyDescent="0.25">
      <c r="A3850" t="s">
        <v>74</v>
      </c>
      <c r="B3850" t="s">
        <v>75</v>
      </c>
      <c r="C3850">
        <v>53.649500000000003</v>
      </c>
      <c r="D3850">
        <v>9.9618000000000002</v>
      </c>
      <c r="E3850">
        <v>15</v>
      </c>
      <c r="F3850" s="2">
        <v>38779</v>
      </c>
      <c r="G3850">
        <v>-0.9</v>
      </c>
      <c r="H3850" s="3">
        <v>38779.472916666666</v>
      </c>
      <c r="I3850" s="3">
        <v>38779.445833333331</v>
      </c>
      <c r="J3850">
        <v>1.6</v>
      </c>
      <c r="K3850">
        <v>1.9</v>
      </c>
      <c r="L3850" s="3">
        <v>38779.480555555558</v>
      </c>
      <c r="M3850" t="s">
        <v>9</v>
      </c>
      <c r="N3850" t="s">
        <v>9</v>
      </c>
      <c r="O3850" t="s">
        <v>9</v>
      </c>
      <c r="P3850" s="3">
        <v>38779.472916666666</v>
      </c>
      <c r="Q3850">
        <v>0</v>
      </c>
      <c r="R3850" t="s">
        <v>76</v>
      </c>
      <c r="S3850">
        <v>0</v>
      </c>
      <c r="T3850">
        <v>0</v>
      </c>
      <c r="U3850" t="s">
        <v>9</v>
      </c>
      <c r="V3850" s="3">
        <v>38779.445833333331</v>
      </c>
      <c r="W3850">
        <v>1</v>
      </c>
      <c r="X3850" s="3">
        <v>38779.480555555558</v>
      </c>
      <c r="Y3850" t="s">
        <v>9</v>
      </c>
      <c r="Z3850">
        <v>0</v>
      </c>
      <c r="AA3850">
        <v>0</v>
      </c>
      <c r="AB3850" t="s">
        <v>88</v>
      </c>
    </row>
    <row r="3851" spans="1:28" x14ac:dyDescent="0.25">
      <c r="A3851" t="s">
        <v>74</v>
      </c>
      <c r="B3851" t="s">
        <v>75</v>
      </c>
      <c r="C3851">
        <v>53.649500000000003</v>
      </c>
      <c r="D3851">
        <v>9.9618000000000002</v>
      </c>
      <c r="E3851">
        <v>15</v>
      </c>
      <c r="F3851" s="2">
        <v>38780</v>
      </c>
      <c r="G3851">
        <v>-2.5</v>
      </c>
      <c r="H3851" s="3">
        <v>38780.472916666666</v>
      </c>
      <c r="I3851" s="3">
        <v>38780.445833333331</v>
      </c>
      <c r="J3851">
        <v>2.2000000000000002</v>
      </c>
      <c r="K3851">
        <v>4</v>
      </c>
      <c r="L3851" s="3">
        <v>38780.479861111111</v>
      </c>
      <c r="M3851" t="s">
        <v>9</v>
      </c>
      <c r="N3851" t="s">
        <v>9</v>
      </c>
      <c r="O3851" t="s">
        <v>9</v>
      </c>
      <c r="P3851" s="3">
        <v>38780.472916666666</v>
      </c>
      <c r="Q3851">
        <v>0</v>
      </c>
      <c r="R3851" t="s">
        <v>76</v>
      </c>
      <c r="S3851">
        <v>0</v>
      </c>
      <c r="T3851">
        <v>0</v>
      </c>
      <c r="U3851" t="s">
        <v>9</v>
      </c>
      <c r="V3851" s="3">
        <v>38780.445833333331</v>
      </c>
      <c r="W3851">
        <v>1</v>
      </c>
      <c r="X3851" s="3">
        <v>38780.479861111111</v>
      </c>
      <c r="Y3851" t="s">
        <v>9</v>
      </c>
      <c r="Z3851">
        <v>0</v>
      </c>
      <c r="AA3851">
        <v>0</v>
      </c>
      <c r="AB3851" t="s">
        <v>88</v>
      </c>
    </row>
    <row r="3852" spans="1:28" x14ac:dyDescent="0.25">
      <c r="A3852" t="s">
        <v>74</v>
      </c>
      <c r="B3852" t="s">
        <v>75</v>
      </c>
      <c r="C3852">
        <v>53.649500000000003</v>
      </c>
      <c r="D3852">
        <v>9.9618000000000002</v>
      </c>
      <c r="E3852">
        <v>15</v>
      </c>
      <c r="F3852" s="2">
        <v>38781</v>
      </c>
      <c r="G3852">
        <v>-4</v>
      </c>
      <c r="H3852" s="3">
        <v>38781.472916666666</v>
      </c>
      <c r="I3852" s="3">
        <v>38781.445833333331</v>
      </c>
      <c r="J3852">
        <v>1.2</v>
      </c>
      <c r="K3852">
        <v>4</v>
      </c>
      <c r="L3852" s="3">
        <v>38781.479861111111</v>
      </c>
      <c r="M3852" t="s">
        <v>9</v>
      </c>
      <c r="N3852" t="s">
        <v>9</v>
      </c>
      <c r="O3852" t="s">
        <v>9</v>
      </c>
      <c r="P3852" s="3">
        <v>38781.472916666666</v>
      </c>
      <c r="Q3852">
        <v>1.9</v>
      </c>
      <c r="R3852" t="s">
        <v>85</v>
      </c>
      <c r="S3852">
        <v>1.9</v>
      </c>
      <c r="T3852">
        <v>45</v>
      </c>
      <c r="U3852" t="s">
        <v>9</v>
      </c>
      <c r="V3852" s="3">
        <v>38781.445833333331</v>
      </c>
      <c r="W3852">
        <v>1</v>
      </c>
      <c r="X3852" s="3">
        <v>38781.479861111111</v>
      </c>
      <c r="Y3852" t="s">
        <v>9</v>
      </c>
      <c r="Z3852" t="s">
        <v>9</v>
      </c>
      <c r="AA3852">
        <v>45</v>
      </c>
      <c r="AB3852" t="s">
        <v>88</v>
      </c>
    </row>
    <row r="3853" spans="1:28" x14ac:dyDescent="0.25">
      <c r="A3853" t="s">
        <v>74</v>
      </c>
      <c r="B3853" t="s">
        <v>75</v>
      </c>
      <c r="C3853">
        <v>53.649500000000003</v>
      </c>
      <c r="D3853">
        <v>9.9618000000000002</v>
      </c>
      <c r="E3853">
        <v>15</v>
      </c>
      <c r="F3853" s="2">
        <v>38782</v>
      </c>
      <c r="G3853">
        <v>-13.2</v>
      </c>
      <c r="H3853" s="3">
        <v>38782.513888888891</v>
      </c>
      <c r="I3853" s="3">
        <v>38782.486805555556</v>
      </c>
      <c r="J3853">
        <v>3.1</v>
      </c>
      <c r="K3853">
        <v>3.1</v>
      </c>
      <c r="L3853" s="3">
        <v>38782.479861111111</v>
      </c>
      <c r="M3853" t="s">
        <v>9</v>
      </c>
      <c r="N3853" t="s">
        <v>9</v>
      </c>
      <c r="O3853" t="s">
        <v>9</v>
      </c>
      <c r="P3853" s="3">
        <v>38782.513888888891</v>
      </c>
      <c r="Q3853">
        <v>1.5</v>
      </c>
      <c r="R3853" t="s">
        <v>85</v>
      </c>
      <c r="S3853">
        <v>1.5</v>
      </c>
      <c r="T3853">
        <v>40</v>
      </c>
      <c r="U3853" t="s">
        <v>9</v>
      </c>
      <c r="V3853" s="3">
        <v>38782.486805555556</v>
      </c>
      <c r="W3853">
        <v>1</v>
      </c>
      <c r="X3853" s="3">
        <v>38782.479861111111</v>
      </c>
      <c r="Y3853" t="s">
        <v>9</v>
      </c>
      <c r="Z3853" t="s">
        <v>9</v>
      </c>
      <c r="AA3853">
        <v>40</v>
      </c>
      <c r="AB3853" t="s">
        <v>88</v>
      </c>
    </row>
    <row r="3854" spans="1:28" x14ac:dyDescent="0.25">
      <c r="A3854" t="s">
        <v>74</v>
      </c>
      <c r="B3854" t="s">
        <v>75</v>
      </c>
      <c r="C3854">
        <v>53.649500000000003</v>
      </c>
      <c r="D3854">
        <v>9.9618000000000002</v>
      </c>
      <c r="E3854">
        <v>15</v>
      </c>
      <c r="F3854" s="2">
        <v>38783</v>
      </c>
      <c r="G3854">
        <v>-2.4</v>
      </c>
      <c r="H3854" s="3">
        <v>38783.513888888891</v>
      </c>
      <c r="I3854" s="3">
        <v>38783.486805555556</v>
      </c>
      <c r="J3854">
        <v>1.6</v>
      </c>
      <c r="K3854">
        <v>3.1</v>
      </c>
      <c r="L3854" s="3">
        <v>38783.479861111111</v>
      </c>
      <c r="M3854" t="s">
        <v>9</v>
      </c>
      <c r="N3854" t="s">
        <v>9</v>
      </c>
      <c r="O3854" t="s">
        <v>9</v>
      </c>
      <c r="P3854" s="3">
        <v>38783.513888888891</v>
      </c>
      <c r="Q3854">
        <v>0</v>
      </c>
      <c r="R3854" t="s">
        <v>76</v>
      </c>
      <c r="S3854">
        <v>0</v>
      </c>
      <c r="T3854">
        <v>0</v>
      </c>
      <c r="U3854" t="s">
        <v>9</v>
      </c>
      <c r="V3854" s="3">
        <v>38783.486805555556</v>
      </c>
      <c r="W3854">
        <v>1</v>
      </c>
      <c r="X3854" s="3">
        <v>38783.479861111111</v>
      </c>
      <c r="Y3854" t="s">
        <v>9</v>
      </c>
      <c r="Z3854">
        <v>0</v>
      </c>
      <c r="AA3854">
        <v>0</v>
      </c>
      <c r="AB3854" t="s">
        <v>88</v>
      </c>
    </row>
    <row r="3855" spans="1:28" x14ac:dyDescent="0.25">
      <c r="A3855" t="s">
        <v>74</v>
      </c>
      <c r="B3855" t="s">
        <v>75</v>
      </c>
      <c r="C3855">
        <v>53.649500000000003</v>
      </c>
      <c r="D3855">
        <v>9.9618000000000002</v>
      </c>
      <c r="E3855">
        <v>15</v>
      </c>
      <c r="F3855" s="2">
        <v>38784</v>
      </c>
      <c r="G3855">
        <v>-3.7</v>
      </c>
      <c r="H3855" s="3">
        <v>38784.513888888891</v>
      </c>
      <c r="I3855" s="3">
        <v>38784.486805555556</v>
      </c>
      <c r="J3855">
        <v>3.3</v>
      </c>
      <c r="K3855">
        <v>3.3</v>
      </c>
      <c r="L3855" s="3">
        <v>38784.479166666664</v>
      </c>
      <c r="M3855" t="s">
        <v>9</v>
      </c>
      <c r="N3855" t="s">
        <v>9</v>
      </c>
      <c r="O3855" t="s">
        <v>9</v>
      </c>
      <c r="P3855" s="3">
        <v>38784.513888888891</v>
      </c>
      <c r="Q3855">
        <v>0</v>
      </c>
      <c r="R3855" t="s">
        <v>76</v>
      </c>
      <c r="S3855">
        <v>0</v>
      </c>
      <c r="T3855">
        <v>0</v>
      </c>
      <c r="U3855" t="s">
        <v>9</v>
      </c>
      <c r="V3855" s="3">
        <v>38784.486805555556</v>
      </c>
      <c r="W3855">
        <v>1</v>
      </c>
      <c r="X3855" s="3">
        <v>38784.479166666664</v>
      </c>
      <c r="Y3855" t="s">
        <v>9</v>
      </c>
      <c r="Z3855">
        <v>0</v>
      </c>
      <c r="AA3855">
        <v>0</v>
      </c>
      <c r="AB3855" t="s">
        <v>88</v>
      </c>
    </row>
    <row r="3856" spans="1:28" x14ac:dyDescent="0.25">
      <c r="A3856" t="s">
        <v>74</v>
      </c>
      <c r="B3856" t="s">
        <v>75</v>
      </c>
      <c r="C3856">
        <v>53.649500000000003</v>
      </c>
      <c r="D3856">
        <v>9.9618000000000002</v>
      </c>
      <c r="E3856">
        <v>15</v>
      </c>
      <c r="F3856" s="2">
        <v>38785</v>
      </c>
      <c r="G3856">
        <v>-1.6</v>
      </c>
      <c r="H3856" s="3">
        <v>38785.513888888891</v>
      </c>
      <c r="I3856" s="3">
        <v>38785.486805555556</v>
      </c>
      <c r="J3856">
        <v>0.9</v>
      </c>
      <c r="K3856">
        <v>4</v>
      </c>
      <c r="L3856" s="3">
        <v>38785.479166666664</v>
      </c>
      <c r="M3856" t="s">
        <v>9</v>
      </c>
      <c r="N3856" t="s">
        <v>9</v>
      </c>
      <c r="O3856" t="s">
        <v>9</v>
      </c>
      <c r="P3856" s="3">
        <v>38785.513888888891</v>
      </c>
      <c r="Q3856">
        <v>0</v>
      </c>
      <c r="R3856" t="s">
        <v>76</v>
      </c>
      <c r="S3856">
        <v>0</v>
      </c>
      <c r="T3856">
        <v>0</v>
      </c>
      <c r="U3856" t="s">
        <v>9</v>
      </c>
      <c r="V3856" s="3">
        <v>38785.486805555556</v>
      </c>
      <c r="W3856">
        <v>1</v>
      </c>
      <c r="X3856" s="3">
        <v>38785.479166666664</v>
      </c>
      <c r="Y3856" t="s">
        <v>9</v>
      </c>
      <c r="Z3856">
        <v>0</v>
      </c>
      <c r="AA3856">
        <v>0</v>
      </c>
      <c r="AB3856" t="s">
        <v>88</v>
      </c>
    </row>
    <row r="3857" spans="1:28" x14ac:dyDescent="0.25">
      <c r="A3857" t="s">
        <v>74</v>
      </c>
      <c r="B3857" t="s">
        <v>75</v>
      </c>
      <c r="C3857">
        <v>53.649500000000003</v>
      </c>
      <c r="D3857">
        <v>9.9618000000000002</v>
      </c>
      <c r="E3857">
        <v>15</v>
      </c>
      <c r="F3857" s="2">
        <v>38786</v>
      </c>
      <c r="G3857">
        <v>-1.5</v>
      </c>
      <c r="H3857" s="3">
        <v>38786.481944444444</v>
      </c>
      <c r="I3857" s="3">
        <v>38786.454861111109</v>
      </c>
      <c r="J3857">
        <v>-0.4</v>
      </c>
      <c r="K3857">
        <v>1.9</v>
      </c>
      <c r="L3857" s="3">
        <v>38786.479166666664</v>
      </c>
      <c r="M3857" t="s">
        <v>9</v>
      </c>
      <c r="N3857" t="s">
        <v>9</v>
      </c>
      <c r="O3857" t="s">
        <v>9</v>
      </c>
      <c r="P3857" s="3">
        <v>38786.481944444444</v>
      </c>
      <c r="Q3857">
        <v>0</v>
      </c>
      <c r="R3857" t="s">
        <v>87</v>
      </c>
      <c r="S3857">
        <v>0</v>
      </c>
      <c r="T3857">
        <v>60</v>
      </c>
      <c r="U3857" t="s">
        <v>9</v>
      </c>
      <c r="V3857" s="3">
        <v>38786.454861111109</v>
      </c>
      <c r="W3857">
        <v>1</v>
      </c>
      <c r="X3857" s="3">
        <v>38786.479166666664</v>
      </c>
      <c r="Y3857" t="s">
        <v>9</v>
      </c>
      <c r="Z3857" t="s">
        <v>9</v>
      </c>
      <c r="AA3857">
        <v>60</v>
      </c>
      <c r="AB3857" t="s">
        <v>88</v>
      </c>
    </row>
    <row r="3858" spans="1:28" x14ac:dyDescent="0.25">
      <c r="A3858" t="s">
        <v>74</v>
      </c>
      <c r="B3858" t="s">
        <v>75</v>
      </c>
      <c r="C3858">
        <v>53.649500000000003</v>
      </c>
      <c r="D3858">
        <v>9.9618000000000002</v>
      </c>
      <c r="E3858">
        <v>15</v>
      </c>
      <c r="F3858" s="2">
        <v>38787</v>
      </c>
      <c r="G3858">
        <v>-3.2</v>
      </c>
      <c r="H3858" s="3">
        <v>38787.481944444444</v>
      </c>
      <c r="I3858" s="3">
        <v>38787.454861111109</v>
      </c>
      <c r="J3858">
        <v>-1.6</v>
      </c>
      <c r="K3858">
        <v>-0.4</v>
      </c>
      <c r="L3858" s="3">
        <v>38787.479166666664</v>
      </c>
      <c r="M3858" t="s">
        <v>9</v>
      </c>
      <c r="N3858" t="s">
        <v>9</v>
      </c>
      <c r="O3858" t="s">
        <v>9</v>
      </c>
      <c r="P3858" s="3">
        <v>38787.481944444444</v>
      </c>
      <c r="Q3858">
        <v>0</v>
      </c>
      <c r="R3858" t="s">
        <v>76</v>
      </c>
      <c r="S3858">
        <v>0</v>
      </c>
      <c r="T3858">
        <v>0</v>
      </c>
      <c r="U3858" t="s">
        <v>9</v>
      </c>
      <c r="V3858" s="3">
        <v>38787.454861111109</v>
      </c>
      <c r="W3858">
        <v>1</v>
      </c>
      <c r="X3858" s="3">
        <v>38787.479166666664</v>
      </c>
      <c r="Y3858" t="s">
        <v>9</v>
      </c>
      <c r="Z3858">
        <v>0</v>
      </c>
      <c r="AA3858">
        <v>0</v>
      </c>
      <c r="AB3858" t="s">
        <v>89</v>
      </c>
    </row>
    <row r="3859" spans="1:28" x14ac:dyDescent="0.25">
      <c r="A3859" t="s">
        <v>74</v>
      </c>
      <c r="B3859" t="s">
        <v>75</v>
      </c>
      <c r="C3859">
        <v>53.649500000000003</v>
      </c>
      <c r="D3859">
        <v>9.9618000000000002</v>
      </c>
      <c r="E3859">
        <v>15</v>
      </c>
      <c r="F3859" s="2">
        <v>38788</v>
      </c>
      <c r="G3859">
        <v>-13</v>
      </c>
      <c r="H3859" s="3">
        <v>38788.481944444444</v>
      </c>
      <c r="I3859" s="3">
        <v>38788.454861111109</v>
      </c>
      <c r="J3859">
        <v>-1.9</v>
      </c>
      <c r="K3859">
        <v>-1.6</v>
      </c>
      <c r="L3859" s="3">
        <v>38788.478472222225</v>
      </c>
      <c r="M3859" t="s">
        <v>9</v>
      </c>
      <c r="N3859" t="s">
        <v>9</v>
      </c>
      <c r="O3859" t="s">
        <v>9</v>
      </c>
      <c r="P3859" s="3">
        <v>38788.481944444444</v>
      </c>
      <c r="Q3859">
        <v>0</v>
      </c>
      <c r="R3859" t="s">
        <v>76</v>
      </c>
      <c r="S3859">
        <v>0</v>
      </c>
      <c r="T3859">
        <v>0</v>
      </c>
      <c r="U3859" t="s">
        <v>9</v>
      </c>
      <c r="V3859" s="3">
        <v>38788.454861111109</v>
      </c>
      <c r="W3859">
        <v>1</v>
      </c>
      <c r="X3859" s="3">
        <v>38788.478472222225</v>
      </c>
      <c r="Y3859" t="s">
        <v>9</v>
      </c>
      <c r="Z3859">
        <v>0</v>
      </c>
      <c r="AA3859">
        <v>0</v>
      </c>
      <c r="AB3859" t="s">
        <v>88</v>
      </c>
    </row>
    <row r="3860" spans="1:28" x14ac:dyDescent="0.25">
      <c r="A3860" t="s">
        <v>74</v>
      </c>
      <c r="B3860" t="s">
        <v>75</v>
      </c>
      <c r="C3860">
        <v>53.649500000000003</v>
      </c>
      <c r="D3860">
        <v>9.9618000000000002</v>
      </c>
      <c r="E3860">
        <v>15</v>
      </c>
      <c r="F3860" s="2">
        <v>38789</v>
      </c>
      <c r="G3860">
        <v>-17.100000000000001</v>
      </c>
      <c r="H3860" s="3">
        <v>38789.481944444444</v>
      </c>
      <c r="I3860" s="3">
        <v>38789.454861111109</v>
      </c>
      <c r="J3860">
        <v>-0.5</v>
      </c>
      <c r="K3860">
        <v>-0.5</v>
      </c>
      <c r="L3860" s="3">
        <v>38789.478472222225</v>
      </c>
      <c r="M3860" t="s">
        <v>9</v>
      </c>
      <c r="N3860" t="s">
        <v>9</v>
      </c>
      <c r="O3860" t="s">
        <v>9</v>
      </c>
      <c r="P3860" s="3">
        <v>38789.481944444444</v>
      </c>
      <c r="Q3860">
        <v>0.7</v>
      </c>
      <c r="R3860" t="s">
        <v>77</v>
      </c>
      <c r="S3860">
        <v>0.7</v>
      </c>
      <c r="T3860">
        <v>0</v>
      </c>
      <c r="U3860" t="s">
        <v>9</v>
      </c>
      <c r="V3860" s="3">
        <v>38789.454861111109</v>
      </c>
      <c r="W3860">
        <v>1</v>
      </c>
      <c r="X3860" s="3">
        <v>38789.478472222225</v>
      </c>
      <c r="Y3860" t="s">
        <v>9</v>
      </c>
      <c r="Z3860">
        <v>0.7</v>
      </c>
      <c r="AA3860">
        <v>0</v>
      </c>
      <c r="AB3860" t="s">
        <v>88</v>
      </c>
    </row>
    <row r="3861" spans="1:28" x14ac:dyDescent="0.25">
      <c r="A3861" t="s">
        <v>74</v>
      </c>
      <c r="B3861" t="s">
        <v>75</v>
      </c>
      <c r="C3861">
        <v>53.649500000000003</v>
      </c>
      <c r="D3861">
        <v>9.9618000000000002</v>
      </c>
      <c r="E3861">
        <v>15</v>
      </c>
      <c r="F3861" s="2">
        <v>38790</v>
      </c>
      <c r="G3861">
        <v>-13.9</v>
      </c>
      <c r="H3861" s="3">
        <v>38790.481944444444</v>
      </c>
      <c r="I3861" s="3">
        <v>38790.454861111109</v>
      </c>
      <c r="J3861">
        <v>-1.1000000000000001</v>
      </c>
      <c r="K3861">
        <v>-0.1</v>
      </c>
      <c r="L3861" s="3">
        <v>38790.478472222225</v>
      </c>
      <c r="M3861" t="s">
        <v>9</v>
      </c>
      <c r="N3861" t="s">
        <v>9</v>
      </c>
      <c r="O3861" t="s">
        <v>9</v>
      </c>
      <c r="P3861" s="3">
        <v>38790.481944444444</v>
      </c>
      <c r="Q3861">
        <v>0</v>
      </c>
      <c r="R3861" t="s">
        <v>76</v>
      </c>
      <c r="S3861">
        <v>0</v>
      </c>
      <c r="T3861">
        <v>0</v>
      </c>
      <c r="U3861" t="s">
        <v>9</v>
      </c>
      <c r="V3861" s="3">
        <v>38790.454861111109</v>
      </c>
      <c r="W3861">
        <v>1</v>
      </c>
      <c r="X3861" s="3">
        <v>38790.478472222225</v>
      </c>
      <c r="Y3861" t="s">
        <v>9</v>
      </c>
      <c r="Z3861">
        <v>0</v>
      </c>
      <c r="AA3861">
        <v>0</v>
      </c>
      <c r="AB3861" t="s">
        <v>88</v>
      </c>
    </row>
    <row r="3862" spans="1:28" x14ac:dyDescent="0.25">
      <c r="A3862" t="s">
        <v>74</v>
      </c>
      <c r="B3862" t="s">
        <v>75</v>
      </c>
      <c r="C3862">
        <v>53.649500000000003</v>
      </c>
      <c r="D3862">
        <v>9.9618000000000002</v>
      </c>
      <c r="E3862">
        <v>15</v>
      </c>
      <c r="F3862" s="2">
        <v>38791</v>
      </c>
      <c r="G3862">
        <v>-8.8000000000000007</v>
      </c>
      <c r="H3862" s="3">
        <v>38791.481944444444</v>
      </c>
      <c r="I3862" s="3">
        <v>38791.454861111109</v>
      </c>
      <c r="J3862">
        <v>2.2000000000000002</v>
      </c>
      <c r="K3862">
        <v>2.2000000000000002</v>
      </c>
      <c r="L3862" s="3">
        <v>38791.478472222225</v>
      </c>
      <c r="M3862" t="s">
        <v>9</v>
      </c>
      <c r="N3862" t="s">
        <v>9</v>
      </c>
      <c r="O3862" t="s">
        <v>9</v>
      </c>
      <c r="P3862" s="3">
        <v>38791.481944444444</v>
      </c>
      <c r="Q3862">
        <v>0</v>
      </c>
      <c r="R3862" t="s">
        <v>76</v>
      </c>
      <c r="S3862">
        <v>0</v>
      </c>
      <c r="T3862">
        <v>0</v>
      </c>
      <c r="U3862" t="s">
        <v>9</v>
      </c>
      <c r="V3862" s="3">
        <v>38791.454861111109</v>
      </c>
      <c r="W3862">
        <v>1</v>
      </c>
      <c r="X3862" s="3">
        <v>38791.478472222225</v>
      </c>
      <c r="Y3862" t="s">
        <v>9</v>
      </c>
      <c r="Z3862">
        <v>0</v>
      </c>
      <c r="AA3862">
        <v>0</v>
      </c>
      <c r="AB3862" t="s">
        <v>88</v>
      </c>
    </row>
    <row r="3863" spans="1:28" x14ac:dyDescent="0.25">
      <c r="A3863" t="s">
        <v>74</v>
      </c>
      <c r="B3863" t="s">
        <v>75</v>
      </c>
      <c r="C3863">
        <v>53.649500000000003</v>
      </c>
      <c r="D3863">
        <v>9.9618000000000002</v>
      </c>
      <c r="E3863">
        <v>15</v>
      </c>
      <c r="F3863" s="2">
        <v>38792</v>
      </c>
      <c r="G3863">
        <v>0.3</v>
      </c>
      <c r="H3863" s="3">
        <v>38792.481944444444</v>
      </c>
      <c r="I3863" s="3">
        <v>38792.454861111109</v>
      </c>
      <c r="J3863">
        <v>1.7</v>
      </c>
      <c r="K3863">
        <v>2.4</v>
      </c>
      <c r="L3863" s="3">
        <v>38792.477777777778</v>
      </c>
      <c r="M3863" t="s">
        <v>9</v>
      </c>
      <c r="N3863" t="s">
        <v>9</v>
      </c>
      <c r="O3863" t="s">
        <v>9</v>
      </c>
      <c r="P3863" s="3">
        <v>38792.481944444444</v>
      </c>
      <c r="Q3863">
        <v>0</v>
      </c>
      <c r="R3863" t="s">
        <v>76</v>
      </c>
      <c r="S3863">
        <v>0</v>
      </c>
      <c r="T3863">
        <v>0</v>
      </c>
      <c r="U3863" t="s">
        <v>9</v>
      </c>
      <c r="V3863" s="3">
        <v>38792.454861111109</v>
      </c>
      <c r="W3863">
        <v>1</v>
      </c>
      <c r="X3863" s="3">
        <v>38792.477777777778</v>
      </c>
      <c r="Y3863" t="s">
        <v>9</v>
      </c>
      <c r="Z3863">
        <v>0</v>
      </c>
      <c r="AA3863">
        <v>0</v>
      </c>
      <c r="AB3863" t="s">
        <v>88</v>
      </c>
    </row>
    <row r="3864" spans="1:28" x14ac:dyDescent="0.25">
      <c r="A3864" t="s">
        <v>74</v>
      </c>
      <c r="B3864" t="s">
        <v>75</v>
      </c>
      <c r="C3864">
        <v>53.649500000000003</v>
      </c>
      <c r="D3864">
        <v>9.9618000000000002</v>
      </c>
      <c r="E3864">
        <v>15</v>
      </c>
      <c r="F3864" s="2">
        <v>38793</v>
      </c>
      <c r="G3864">
        <v>-0.3</v>
      </c>
      <c r="H3864" s="3">
        <v>38793.481944444444</v>
      </c>
      <c r="I3864" s="3">
        <v>38793.454861111109</v>
      </c>
      <c r="J3864">
        <v>1.1000000000000001</v>
      </c>
      <c r="K3864">
        <v>2.8</v>
      </c>
      <c r="L3864" s="3">
        <v>38793.477777777778</v>
      </c>
      <c r="M3864" t="s">
        <v>9</v>
      </c>
      <c r="N3864" t="s">
        <v>9</v>
      </c>
      <c r="O3864" t="s">
        <v>9</v>
      </c>
      <c r="P3864" s="3">
        <v>38793.481944444444</v>
      </c>
      <c r="Q3864">
        <v>0</v>
      </c>
      <c r="R3864" t="s">
        <v>76</v>
      </c>
      <c r="S3864">
        <v>0</v>
      </c>
      <c r="T3864">
        <v>0</v>
      </c>
      <c r="U3864" t="s">
        <v>9</v>
      </c>
      <c r="V3864" s="3">
        <v>38793.454861111109</v>
      </c>
      <c r="W3864">
        <v>1</v>
      </c>
      <c r="X3864" s="3">
        <v>38793.477777777778</v>
      </c>
      <c r="Y3864" t="s">
        <v>9</v>
      </c>
      <c r="Z3864">
        <v>0</v>
      </c>
      <c r="AA3864">
        <v>0</v>
      </c>
      <c r="AB3864" t="s">
        <v>88</v>
      </c>
    </row>
    <row r="3865" spans="1:28" x14ac:dyDescent="0.25">
      <c r="A3865" t="s">
        <v>74</v>
      </c>
      <c r="B3865" t="s">
        <v>75</v>
      </c>
      <c r="C3865">
        <v>53.649500000000003</v>
      </c>
      <c r="D3865">
        <v>9.9618000000000002</v>
      </c>
      <c r="E3865">
        <v>15</v>
      </c>
      <c r="F3865" s="2">
        <v>38794</v>
      </c>
      <c r="G3865">
        <v>-1.8</v>
      </c>
      <c r="H3865" s="3">
        <v>38794.481944444444</v>
      </c>
      <c r="I3865" s="3">
        <v>38794.454861111109</v>
      </c>
      <c r="J3865">
        <v>0.3</v>
      </c>
      <c r="K3865">
        <v>3.5</v>
      </c>
      <c r="L3865" s="3">
        <v>38794.477777777778</v>
      </c>
      <c r="M3865" t="s">
        <v>9</v>
      </c>
      <c r="N3865" t="s">
        <v>9</v>
      </c>
      <c r="O3865" t="s">
        <v>9</v>
      </c>
      <c r="P3865" s="3">
        <v>38794.481944444444</v>
      </c>
      <c r="Q3865">
        <v>0</v>
      </c>
      <c r="R3865" t="s">
        <v>76</v>
      </c>
      <c r="S3865">
        <v>0</v>
      </c>
      <c r="T3865">
        <v>0</v>
      </c>
      <c r="U3865" t="s">
        <v>9</v>
      </c>
      <c r="V3865" s="3">
        <v>38794.454861111109</v>
      </c>
      <c r="W3865">
        <v>1</v>
      </c>
      <c r="X3865" s="3">
        <v>38794.477777777778</v>
      </c>
      <c r="Y3865" t="s">
        <v>9</v>
      </c>
      <c r="Z3865">
        <v>0</v>
      </c>
      <c r="AA3865">
        <v>0</v>
      </c>
      <c r="AB3865" t="s">
        <v>88</v>
      </c>
    </row>
    <row r="3866" spans="1:28" x14ac:dyDescent="0.25">
      <c r="A3866" t="s">
        <v>74</v>
      </c>
      <c r="B3866" t="s">
        <v>75</v>
      </c>
      <c r="C3866">
        <v>53.649500000000003</v>
      </c>
      <c r="D3866">
        <v>9.9618000000000002</v>
      </c>
      <c r="E3866">
        <v>15</v>
      </c>
      <c r="F3866" s="2">
        <v>38795</v>
      </c>
      <c r="G3866">
        <v>-2.1</v>
      </c>
      <c r="H3866" s="3">
        <v>38795.481944444444</v>
      </c>
      <c r="I3866" s="3">
        <v>38795.454861111109</v>
      </c>
      <c r="J3866">
        <v>1.8</v>
      </c>
      <c r="K3866">
        <v>1.8</v>
      </c>
      <c r="L3866" s="3">
        <v>38795.477083333331</v>
      </c>
      <c r="M3866" t="s">
        <v>9</v>
      </c>
      <c r="N3866" t="s">
        <v>9</v>
      </c>
      <c r="O3866" t="s">
        <v>9</v>
      </c>
      <c r="P3866" s="3">
        <v>38795.481944444444</v>
      </c>
      <c r="Q3866">
        <v>0</v>
      </c>
      <c r="R3866" t="s">
        <v>76</v>
      </c>
      <c r="S3866">
        <v>0</v>
      </c>
      <c r="T3866">
        <v>0</v>
      </c>
      <c r="U3866" t="s">
        <v>9</v>
      </c>
      <c r="V3866" s="3">
        <v>38795.454861111109</v>
      </c>
      <c r="W3866">
        <v>1</v>
      </c>
      <c r="X3866" s="3">
        <v>38795.477083333331</v>
      </c>
      <c r="Y3866" t="s">
        <v>9</v>
      </c>
      <c r="Z3866">
        <v>0</v>
      </c>
      <c r="AA3866">
        <v>0</v>
      </c>
      <c r="AB3866" t="s">
        <v>89</v>
      </c>
    </row>
    <row r="3867" spans="1:28" x14ac:dyDescent="0.25">
      <c r="A3867" t="s">
        <v>74</v>
      </c>
      <c r="B3867" t="s">
        <v>75</v>
      </c>
      <c r="C3867">
        <v>53.649500000000003</v>
      </c>
      <c r="D3867">
        <v>9.9618000000000002</v>
      </c>
      <c r="E3867">
        <v>15</v>
      </c>
      <c r="F3867" s="2">
        <v>38796</v>
      </c>
      <c r="G3867">
        <v>1.8</v>
      </c>
      <c r="H3867" s="3">
        <v>38796.481944444444</v>
      </c>
      <c r="I3867" s="3">
        <v>38796.454861111109</v>
      </c>
      <c r="J3867">
        <v>3.7</v>
      </c>
      <c r="K3867">
        <v>3.7</v>
      </c>
      <c r="L3867" s="3">
        <v>38796.477083333331</v>
      </c>
      <c r="M3867" t="s">
        <v>9</v>
      </c>
      <c r="N3867" t="s">
        <v>9</v>
      </c>
      <c r="O3867" t="s">
        <v>9</v>
      </c>
      <c r="P3867" s="3">
        <v>38796.481944444444</v>
      </c>
      <c r="Q3867">
        <v>0</v>
      </c>
      <c r="R3867" t="s">
        <v>76</v>
      </c>
      <c r="S3867">
        <v>0</v>
      </c>
      <c r="T3867">
        <v>0</v>
      </c>
      <c r="U3867" t="s">
        <v>9</v>
      </c>
      <c r="V3867" s="3">
        <v>38796.454861111109</v>
      </c>
      <c r="W3867">
        <v>1</v>
      </c>
      <c r="X3867" s="3">
        <v>38796.477083333331</v>
      </c>
      <c r="Y3867" t="s">
        <v>9</v>
      </c>
      <c r="Z3867">
        <v>0</v>
      </c>
      <c r="AA3867">
        <v>0</v>
      </c>
      <c r="AB3867" t="s">
        <v>89</v>
      </c>
    </row>
    <row r="3868" spans="1:28" x14ac:dyDescent="0.25">
      <c r="A3868" t="s">
        <v>74</v>
      </c>
      <c r="B3868" t="s">
        <v>75</v>
      </c>
      <c r="C3868">
        <v>53.649500000000003</v>
      </c>
      <c r="D3868">
        <v>9.9618000000000002</v>
      </c>
      <c r="E3868">
        <v>15</v>
      </c>
      <c r="F3868" s="2">
        <v>38797</v>
      </c>
      <c r="G3868">
        <v>-5.7</v>
      </c>
      <c r="H3868" s="3">
        <v>38797.481944444444</v>
      </c>
      <c r="I3868" s="3">
        <v>38797.454861111109</v>
      </c>
      <c r="J3868">
        <v>2.2999999999999998</v>
      </c>
      <c r="K3868">
        <v>4.0999999999999996</v>
      </c>
      <c r="L3868" s="3">
        <v>38797.477083333331</v>
      </c>
      <c r="M3868" t="s">
        <v>9</v>
      </c>
      <c r="N3868" t="s">
        <v>9</v>
      </c>
      <c r="O3868" t="s">
        <v>9</v>
      </c>
      <c r="P3868" s="3">
        <v>38797.481944444444</v>
      </c>
      <c r="Q3868">
        <v>0</v>
      </c>
      <c r="R3868" t="s">
        <v>76</v>
      </c>
      <c r="S3868">
        <v>0</v>
      </c>
      <c r="T3868">
        <v>0</v>
      </c>
      <c r="U3868" t="s">
        <v>9</v>
      </c>
      <c r="V3868" s="3">
        <v>38797.454861111109</v>
      </c>
      <c r="W3868">
        <v>1</v>
      </c>
      <c r="X3868" s="3">
        <v>38797.477083333331</v>
      </c>
      <c r="Y3868" t="s">
        <v>9</v>
      </c>
      <c r="Z3868">
        <v>0</v>
      </c>
      <c r="AA3868">
        <v>0</v>
      </c>
      <c r="AB3868" t="s">
        <v>88</v>
      </c>
    </row>
    <row r="3869" spans="1:28" x14ac:dyDescent="0.25">
      <c r="A3869" t="s">
        <v>74</v>
      </c>
      <c r="B3869" t="s">
        <v>75</v>
      </c>
      <c r="C3869">
        <v>53.649500000000003</v>
      </c>
      <c r="D3869">
        <v>9.9618000000000002</v>
      </c>
      <c r="E3869">
        <v>15</v>
      </c>
      <c r="F3869" s="2">
        <v>38798</v>
      </c>
      <c r="G3869">
        <v>-5.0999999999999996</v>
      </c>
      <c r="H3869" s="3">
        <v>38798.497916666667</v>
      </c>
      <c r="I3869" s="3">
        <v>38798.470833333333</v>
      </c>
      <c r="J3869">
        <v>4.0999999999999996</v>
      </c>
      <c r="K3869">
        <v>4.8</v>
      </c>
      <c r="L3869" s="3">
        <v>38798.477083333331</v>
      </c>
      <c r="M3869" t="s">
        <v>9</v>
      </c>
      <c r="N3869" t="s">
        <v>9</v>
      </c>
      <c r="O3869" t="s">
        <v>9</v>
      </c>
      <c r="P3869" s="3">
        <v>38798.5</v>
      </c>
      <c r="Q3869">
        <v>0</v>
      </c>
      <c r="R3869" t="s">
        <v>76</v>
      </c>
      <c r="S3869">
        <v>0</v>
      </c>
      <c r="T3869">
        <v>0</v>
      </c>
      <c r="U3869" t="s">
        <v>9</v>
      </c>
      <c r="V3869" s="3">
        <v>38798.472916666666</v>
      </c>
      <c r="W3869">
        <v>1</v>
      </c>
      <c r="X3869" s="3">
        <v>38798.477083333331</v>
      </c>
      <c r="Y3869" t="s">
        <v>9</v>
      </c>
      <c r="Z3869">
        <v>0</v>
      </c>
      <c r="AA3869">
        <v>0</v>
      </c>
      <c r="AB3869" t="s">
        <v>89</v>
      </c>
    </row>
    <row r="3870" spans="1:28" x14ac:dyDescent="0.25">
      <c r="A3870" t="s">
        <v>74</v>
      </c>
      <c r="B3870" t="s">
        <v>75</v>
      </c>
      <c r="C3870">
        <v>53.649500000000003</v>
      </c>
      <c r="D3870">
        <v>9.9618000000000002</v>
      </c>
      <c r="E3870">
        <v>15</v>
      </c>
      <c r="F3870" s="2">
        <v>38799</v>
      </c>
      <c r="G3870">
        <v>-6.6</v>
      </c>
      <c r="H3870" s="3">
        <v>38799.497916666667</v>
      </c>
      <c r="I3870" s="3">
        <v>38799.470833333333</v>
      </c>
      <c r="J3870">
        <v>4</v>
      </c>
      <c r="K3870">
        <v>5.0999999999999996</v>
      </c>
      <c r="L3870" s="3">
        <v>38799.476388888892</v>
      </c>
      <c r="M3870" t="s">
        <v>9</v>
      </c>
      <c r="N3870" t="s">
        <v>82</v>
      </c>
      <c r="O3870" t="s">
        <v>9</v>
      </c>
      <c r="P3870" s="3">
        <v>38799.5</v>
      </c>
      <c r="Q3870" t="s">
        <v>9</v>
      </c>
      <c r="R3870" t="s">
        <v>87</v>
      </c>
      <c r="S3870" t="s">
        <v>9</v>
      </c>
      <c r="T3870">
        <v>0.5</v>
      </c>
      <c r="U3870" t="s">
        <v>9</v>
      </c>
      <c r="V3870" s="3">
        <v>38799.472916666666</v>
      </c>
      <c r="W3870">
        <v>1</v>
      </c>
      <c r="X3870" s="3">
        <v>38799.476388888892</v>
      </c>
      <c r="Y3870" t="s">
        <v>9</v>
      </c>
      <c r="Z3870" t="s">
        <v>9</v>
      </c>
      <c r="AA3870">
        <v>0.5</v>
      </c>
      <c r="AB3870" t="s">
        <v>89</v>
      </c>
    </row>
    <row r="3871" spans="1:28" x14ac:dyDescent="0.25">
      <c r="A3871" t="s">
        <v>74</v>
      </c>
      <c r="B3871" t="s">
        <v>75</v>
      </c>
      <c r="C3871">
        <v>53.649500000000003</v>
      </c>
      <c r="D3871">
        <v>9.9618000000000002</v>
      </c>
      <c r="E3871">
        <v>15</v>
      </c>
      <c r="F3871" s="2">
        <v>38800</v>
      </c>
      <c r="G3871">
        <v>-5</v>
      </c>
      <c r="H3871" s="3">
        <v>38800.474999999999</v>
      </c>
      <c r="I3871" s="3">
        <v>38800.447916666664</v>
      </c>
      <c r="J3871">
        <v>9</v>
      </c>
      <c r="K3871">
        <v>9</v>
      </c>
      <c r="L3871" s="3">
        <v>38800.476388888892</v>
      </c>
      <c r="M3871" t="s">
        <v>9</v>
      </c>
      <c r="N3871" t="s">
        <v>9</v>
      </c>
      <c r="O3871" t="s">
        <v>9</v>
      </c>
      <c r="P3871" s="3">
        <v>38800.474999999999</v>
      </c>
      <c r="Q3871" t="s">
        <v>9</v>
      </c>
      <c r="R3871" t="s">
        <v>76</v>
      </c>
      <c r="S3871">
        <v>0</v>
      </c>
      <c r="T3871">
        <v>0</v>
      </c>
      <c r="U3871" t="s">
        <v>9</v>
      </c>
      <c r="V3871" s="3">
        <v>38800.447916666664</v>
      </c>
      <c r="W3871">
        <v>2</v>
      </c>
      <c r="X3871" s="3">
        <v>38800.476388888892</v>
      </c>
      <c r="Y3871" t="s">
        <v>9</v>
      </c>
      <c r="Z3871">
        <v>0</v>
      </c>
      <c r="AA3871" t="s">
        <v>9</v>
      </c>
      <c r="AB3871" t="s">
        <v>127</v>
      </c>
    </row>
    <row r="3872" spans="1:28" x14ac:dyDescent="0.25">
      <c r="A3872" t="s">
        <v>74</v>
      </c>
      <c r="B3872" t="s">
        <v>75</v>
      </c>
      <c r="C3872">
        <v>53.649500000000003</v>
      </c>
      <c r="D3872">
        <v>9.9618000000000002</v>
      </c>
      <c r="E3872">
        <v>15</v>
      </c>
      <c r="F3872" s="2">
        <v>38801</v>
      </c>
      <c r="G3872">
        <v>1.3</v>
      </c>
      <c r="H3872" s="3">
        <v>38801.498611111114</v>
      </c>
      <c r="I3872" s="3">
        <v>38801.47152777778</v>
      </c>
      <c r="J3872">
        <v>2</v>
      </c>
      <c r="K3872">
        <v>8.1</v>
      </c>
      <c r="L3872" s="3">
        <v>38801.476388888892</v>
      </c>
      <c r="M3872" t="s">
        <v>9</v>
      </c>
      <c r="N3872" t="s">
        <v>82</v>
      </c>
      <c r="O3872" t="s">
        <v>9</v>
      </c>
      <c r="P3872" s="3">
        <v>38801.5</v>
      </c>
      <c r="Q3872" t="s">
        <v>9</v>
      </c>
      <c r="R3872" t="s">
        <v>87</v>
      </c>
      <c r="S3872" t="s">
        <v>9</v>
      </c>
      <c r="T3872">
        <v>0.5</v>
      </c>
      <c r="U3872" t="s">
        <v>9</v>
      </c>
      <c r="V3872" s="3">
        <v>38801.472916666666</v>
      </c>
      <c r="W3872">
        <v>1</v>
      </c>
      <c r="X3872" s="3">
        <v>38801.476388888892</v>
      </c>
      <c r="Y3872" t="s">
        <v>9</v>
      </c>
      <c r="Z3872" t="s">
        <v>9</v>
      </c>
      <c r="AA3872">
        <v>0.5</v>
      </c>
      <c r="AB3872" t="s">
        <v>89</v>
      </c>
    </row>
    <row r="3873" spans="1:28" x14ac:dyDescent="0.25">
      <c r="A3873" t="s">
        <v>74</v>
      </c>
      <c r="B3873" t="s">
        <v>75</v>
      </c>
      <c r="C3873">
        <v>53.649500000000003</v>
      </c>
      <c r="D3873">
        <v>9.9618000000000002</v>
      </c>
      <c r="E3873">
        <v>15</v>
      </c>
      <c r="F3873" s="2">
        <v>38802</v>
      </c>
      <c r="G3873">
        <v>2</v>
      </c>
      <c r="H3873" s="3">
        <v>38802.498611111114</v>
      </c>
      <c r="I3873" s="3">
        <v>38802.47152777778</v>
      </c>
      <c r="J3873">
        <v>8.9</v>
      </c>
      <c r="K3873">
        <v>8.9</v>
      </c>
      <c r="L3873" s="3">
        <v>38802.475694444445</v>
      </c>
      <c r="M3873" t="s">
        <v>9</v>
      </c>
      <c r="N3873" t="s">
        <v>9</v>
      </c>
      <c r="O3873" t="s">
        <v>9</v>
      </c>
      <c r="P3873" s="3">
        <v>38802.5</v>
      </c>
      <c r="Q3873">
        <v>0</v>
      </c>
      <c r="R3873" t="s">
        <v>76</v>
      </c>
      <c r="S3873">
        <v>0</v>
      </c>
      <c r="T3873">
        <v>0</v>
      </c>
      <c r="U3873" t="s">
        <v>9</v>
      </c>
      <c r="V3873" s="3">
        <v>38802.472916666666</v>
      </c>
      <c r="W3873">
        <v>1</v>
      </c>
      <c r="X3873" s="3">
        <v>38802.475694444445</v>
      </c>
      <c r="Y3873" t="s">
        <v>9</v>
      </c>
      <c r="Z3873">
        <v>0</v>
      </c>
      <c r="AA3873">
        <v>0</v>
      </c>
      <c r="AB3873" t="s">
        <v>89</v>
      </c>
    </row>
    <row r="3874" spans="1:28" x14ac:dyDescent="0.25">
      <c r="A3874" t="s">
        <v>74</v>
      </c>
      <c r="B3874" t="s">
        <v>75</v>
      </c>
      <c r="C3874">
        <v>53.649500000000003</v>
      </c>
      <c r="D3874">
        <v>9.9618000000000002</v>
      </c>
      <c r="E3874">
        <v>15</v>
      </c>
      <c r="F3874" s="2">
        <v>38803</v>
      </c>
      <c r="G3874">
        <v>8.9</v>
      </c>
      <c r="H3874" s="3">
        <v>38803.498611111114</v>
      </c>
      <c r="I3874" s="3">
        <v>38803.47152777778</v>
      </c>
      <c r="J3874">
        <v>17.2</v>
      </c>
      <c r="K3874">
        <v>17.2</v>
      </c>
      <c r="L3874" s="3">
        <v>38803.475694444445</v>
      </c>
      <c r="M3874" t="s">
        <v>9</v>
      </c>
      <c r="N3874" t="s">
        <v>9</v>
      </c>
      <c r="O3874" t="s">
        <v>9</v>
      </c>
      <c r="P3874" s="3">
        <v>38803.5</v>
      </c>
      <c r="Q3874">
        <v>0</v>
      </c>
      <c r="R3874" t="s">
        <v>76</v>
      </c>
      <c r="S3874">
        <v>0</v>
      </c>
      <c r="T3874">
        <v>0</v>
      </c>
      <c r="U3874" t="s">
        <v>9</v>
      </c>
      <c r="V3874" s="3">
        <v>38803.472916666666</v>
      </c>
      <c r="W3874">
        <v>1</v>
      </c>
      <c r="X3874" s="3">
        <v>38803.475694444445</v>
      </c>
      <c r="Y3874" t="s">
        <v>9</v>
      </c>
      <c r="Z3874">
        <v>0</v>
      </c>
      <c r="AA3874">
        <v>0</v>
      </c>
      <c r="AB3874" t="s">
        <v>89</v>
      </c>
    </row>
    <row r="3875" spans="1:28" x14ac:dyDescent="0.25">
      <c r="A3875" t="s">
        <v>74</v>
      </c>
      <c r="B3875" t="s">
        <v>75</v>
      </c>
      <c r="C3875">
        <v>53.649500000000003</v>
      </c>
      <c r="D3875">
        <v>9.9618000000000002</v>
      </c>
      <c r="E3875">
        <v>15</v>
      </c>
      <c r="F3875" s="2">
        <v>38804</v>
      </c>
      <c r="G3875">
        <v>8.8000000000000007</v>
      </c>
      <c r="H3875" s="3">
        <v>38804.498611111114</v>
      </c>
      <c r="I3875" s="3">
        <v>38804.47152777778</v>
      </c>
      <c r="J3875">
        <v>11.8</v>
      </c>
      <c r="K3875">
        <v>17.8</v>
      </c>
      <c r="L3875" s="3">
        <v>38804.475694444445</v>
      </c>
      <c r="M3875" t="s">
        <v>9</v>
      </c>
      <c r="N3875" t="s">
        <v>9</v>
      </c>
      <c r="O3875" t="s">
        <v>9</v>
      </c>
      <c r="P3875" s="3">
        <v>38804.5</v>
      </c>
      <c r="Q3875">
        <v>0</v>
      </c>
      <c r="R3875" t="s">
        <v>76</v>
      </c>
      <c r="S3875">
        <v>0</v>
      </c>
      <c r="T3875">
        <v>0</v>
      </c>
      <c r="U3875" t="s">
        <v>9</v>
      </c>
      <c r="V3875" s="3">
        <v>38804.472916666666</v>
      </c>
      <c r="W3875">
        <v>1</v>
      </c>
      <c r="X3875" s="3">
        <v>38804.475694444445</v>
      </c>
      <c r="Y3875" t="s">
        <v>9</v>
      </c>
      <c r="Z3875">
        <v>0</v>
      </c>
      <c r="AA3875">
        <v>0</v>
      </c>
      <c r="AB3875" t="s">
        <v>89</v>
      </c>
    </row>
    <row r="3876" spans="1:28" x14ac:dyDescent="0.25">
      <c r="A3876" t="s">
        <v>74</v>
      </c>
      <c r="B3876" t="s">
        <v>75</v>
      </c>
      <c r="C3876">
        <v>53.649500000000003</v>
      </c>
      <c r="D3876">
        <v>9.9618000000000002</v>
      </c>
      <c r="E3876">
        <v>15</v>
      </c>
      <c r="F3876" s="2">
        <v>38805</v>
      </c>
      <c r="G3876">
        <v>6.4</v>
      </c>
      <c r="H3876" s="3">
        <v>38805.498611111114</v>
      </c>
      <c r="I3876" s="3">
        <v>38805.47152777778</v>
      </c>
      <c r="J3876">
        <v>6.7</v>
      </c>
      <c r="K3876">
        <v>13.4</v>
      </c>
      <c r="L3876" s="3">
        <v>38805.474999999999</v>
      </c>
      <c r="M3876" t="s">
        <v>9</v>
      </c>
      <c r="N3876" t="s">
        <v>9</v>
      </c>
      <c r="O3876" t="s">
        <v>9</v>
      </c>
      <c r="P3876" s="3">
        <v>38805.5</v>
      </c>
      <c r="Q3876">
        <v>0</v>
      </c>
      <c r="R3876" t="s">
        <v>76</v>
      </c>
      <c r="S3876">
        <v>0</v>
      </c>
      <c r="T3876">
        <v>0</v>
      </c>
      <c r="U3876" t="s">
        <v>9</v>
      </c>
      <c r="V3876" s="3">
        <v>38805.472916666666</v>
      </c>
      <c r="W3876">
        <v>1</v>
      </c>
      <c r="X3876" s="3">
        <v>38805.474999999999</v>
      </c>
      <c r="Y3876" t="s">
        <v>9</v>
      </c>
      <c r="Z3876">
        <v>0</v>
      </c>
      <c r="AA3876">
        <v>0</v>
      </c>
      <c r="AB3876" t="s">
        <v>89</v>
      </c>
    </row>
    <row r="3877" spans="1:28" x14ac:dyDescent="0.25">
      <c r="A3877" t="s">
        <v>74</v>
      </c>
      <c r="B3877" t="s">
        <v>75</v>
      </c>
      <c r="C3877">
        <v>53.649500000000003</v>
      </c>
      <c r="D3877">
        <v>9.9618000000000002</v>
      </c>
      <c r="E3877">
        <v>15</v>
      </c>
      <c r="F3877" s="2">
        <v>38806</v>
      </c>
      <c r="G3877">
        <v>2.5</v>
      </c>
      <c r="H3877" s="3">
        <v>38806.498611111114</v>
      </c>
      <c r="I3877" s="3">
        <v>38806.47152777778</v>
      </c>
      <c r="J3877">
        <v>7.7</v>
      </c>
      <c r="K3877">
        <v>7.7</v>
      </c>
      <c r="L3877" s="3">
        <v>38806.474999999999</v>
      </c>
      <c r="M3877" t="s">
        <v>9</v>
      </c>
      <c r="N3877" t="s">
        <v>9</v>
      </c>
      <c r="O3877" t="s">
        <v>9</v>
      </c>
      <c r="P3877" s="3">
        <v>38806.5</v>
      </c>
      <c r="Q3877">
        <v>0</v>
      </c>
      <c r="R3877" t="s">
        <v>76</v>
      </c>
      <c r="S3877">
        <v>0</v>
      </c>
      <c r="T3877">
        <v>0</v>
      </c>
      <c r="U3877" t="s">
        <v>9</v>
      </c>
      <c r="V3877" s="3">
        <v>38806.472916666666</v>
      </c>
      <c r="W3877">
        <v>1</v>
      </c>
      <c r="X3877" s="3">
        <v>38806.474999999999</v>
      </c>
      <c r="Y3877" t="s">
        <v>9</v>
      </c>
      <c r="Z3877">
        <v>0</v>
      </c>
      <c r="AA3877">
        <v>0</v>
      </c>
      <c r="AB3877" t="s">
        <v>89</v>
      </c>
    </row>
    <row r="3878" spans="1:28" x14ac:dyDescent="0.25">
      <c r="A3878" t="s">
        <v>74</v>
      </c>
      <c r="B3878" t="s">
        <v>75</v>
      </c>
      <c r="C3878">
        <v>53.649500000000003</v>
      </c>
      <c r="D3878">
        <v>9.9618000000000002</v>
      </c>
      <c r="E3878">
        <v>15</v>
      </c>
      <c r="F3878" s="2">
        <v>38807</v>
      </c>
      <c r="G3878">
        <v>7.7</v>
      </c>
      <c r="H3878" s="3">
        <v>38807.498611111114</v>
      </c>
      <c r="I3878" s="3">
        <v>38807.47152777778</v>
      </c>
      <c r="J3878">
        <v>10.3</v>
      </c>
      <c r="K3878">
        <v>12.7</v>
      </c>
      <c r="L3878" s="3">
        <v>38807.474999999999</v>
      </c>
      <c r="M3878" t="s">
        <v>9</v>
      </c>
      <c r="N3878" t="s">
        <v>9</v>
      </c>
      <c r="O3878" t="s">
        <v>9</v>
      </c>
      <c r="P3878" s="3">
        <v>38807.5</v>
      </c>
      <c r="Q3878">
        <v>0</v>
      </c>
      <c r="R3878" t="s">
        <v>76</v>
      </c>
      <c r="S3878">
        <v>0</v>
      </c>
      <c r="T3878">
        <v>0</v>
      </c>
      <c r="U3878" t="s">
        <v>9</v>
      </c>
      <c r="V3878" s="3">
        <v>38807.472916666666</v>
      </c>
      <c r="W3878">
        <v>1</v>
      </c>
      <c r="X3878" s="3">
        <v>38807.474999999999</v>
      </c>
      <c r="Y3878" t="s">
        <v>9</v>
      </c>
      <c r="Z3878">
        <v>0</v>
      </c>
      <c r="AA3878">
        <v>0</v>
      </c>
      <c r="AB3878" t="s">
        <v>89</v>
      </c>
    </row>
    <row r="3879" spans="1:28" x14ac:dyDescent="0.25">
      <c r="A3879" t="s">
        <v>74</v>
      </c>
      <c r="B3879" t="s">
        <v>75</v>
      </c>
      <c r="C3879">
        <v>53.649500000000003</v>
      </c>
      <c r="D3879">
        <v>9.9618000000000002</v>
      </c>
      <c r="E3879">
        <v>15</v>
      </c>
      <c r="F3879" s="2">
        <v>38808</v>
      </c>
      <c r="G3879">
        <v>5.2</v>
      </c>
      <c r="H3879" s="3">
        <v>38808.498611111114</v>
      </c>
      <c r="I3879" s="3">
        <v>38808.47152777778</v>
      </c>
      <c r="J3879">
        <v>10.6</v>
      </c>
      <c r="K3879">
        <v>11.3</v>
      </c>
      <c r="L3879" s="3">
        <v>38808.474999999999</v>
      </c>
      <c r="M3879" t="s">
        <v>9</v>
      </c>
      <c r="N3879" t="s">
        <v>9</v>
      </c>
      <c r="O3879" t="s">
        <v>9</v>
      </c>
      <c r="P3879" s="3">
        <v>38808.5</v>
      </c>
      <c r="Q3879">
        <v>0</v>
      </c>
      <c r="R3879" t="s">
        <v>76</v>
      </c>
      <c r="S3879">
        <v>0</v>
      </c>
      <c r="T3879">
        <v>0</v>
      </c>
      <c r="U3879" t="s">
        <v>9</v>
      </c>
      <c r="V3879" s="3">
        <v>38808.472916666666</v>
      </c>
      <c r="W3879">
        <v>1</v>
      </c>
      <c r="X3879" s="3">
        <v>38808.474999999999</v>
      </c>
      <c r="Y3879" t="s">
        <v>9</v>
      </c>
      <c r="Z3879">
        <v>0</v>
      </c>
      <c r="AA3879">
        <v>0</v>
      </c>
      <c r="AB3879" t="s">
        <v>89</v>
      </c>
    </row>
    <row r="3880" spans="1:28" x14ac:dyDescent="0.25">
      <c r="A3880" t="s">
        <v>74</v>
      </c>
      <c r="B3880" t="s">
        <v>75</v>
      </c>
      <c r="C3880">
        <v>53.649500000000003</v>
      </c>
      <c r="D3880">
        <v>9.9618000000000002</v>
      </c>
      <c r="E3880">
        <v>15</v>
      </c>
      <c r="F3880" s="2">
        <v>38809</v>
      </c>
      <c r="G3880">
        <v>5</v>
      </c>
      <c r="H3880" s="3">
        <v>38809.498611111114</v>
      </c>
      <c r="I3880" s="3">
        <v>38809.47152777778</v>
      </c>
      <c r="J3880">
        <v>8.8000000000000007</v>
      </c>
      <c r="K3880">
        <v>13</v>
      </c>
      <c r="L3880" s="3">
        <v>38809.474305555559</v>
      </c>
      <c r="M3880" t="s">
        <v>9</v>
      </c>
      <c r="N3880" t="s">
        <v>9</v>
      </c>
      <c r="O3880" t="s">
        <v>9</v>
      </c>
      <c r="P3880" s="3">
        <v>38809.5</v>
      </c>
      <c r="Q3880">
        <v>0</v>
      </c>
      <c r="R3880" t="s">
        <v>76</v>
      </c>
      <c r="S3880">
        <v>0</v>
      </c>
      <c r="T3880">
        <v>0</v>
      </c>
      <c r="U3880" t="s">
        <v>9</v>
      </c>
      <c r="V3880" s="3">
        <v>38809.472916666666</v>
      </c>
      <c r="W3880">
        <v>1</v>
      </c>
      <c r="X3880" s="3">
        <v>38809.474305555559</v>
      </c>
      <c r="Y3880" t="s">
        <v>9</v>
      </c>
      <c r="Z3880">
        <v>0</v>
      </c>
      <c r="AA3880">
        <v>0</v>
      </c>
      <c r="AB3880" t="s">
        <v>89</v>
      </c>
    </row>
    <row r="3881" spans="1:28" x14ac:dyDescent="0.25">
      <c r="A3881" t="s">
        <v>74</v>
      </c>
      <c r="B3881" t="s">
        <v>75</v>
      </c>
      <c r="C3881">
        <v>53.649500000000003</v>
      </c>
      <c r="D3881">
        <v>9.9618000000000002</v>
      </c>
      <c r="E3881">
        <v>15</v>
      </c>
      <c r="F3881" s="2">
        <v>38810</v>
      </c>
      <c r="G3881">
        <v>4.5999999999999996</v>
      </c>
      <c r="H3881" s="3">
        <v>38810.498611111114</v>
      </c>
      <c r="I3881" s="3">
        <v>38810.47152777778</v>
      </c>
      <c r="J3881">
        <v>8.6</v>
      </c>
      <c r="K3881">
        <v>11</v>
      </c>
      <c r="L3881" s="3">
        <v>38810.474305555559</v>
      </c>
      <c r="M3881" t="s">
        <v>9</v>
      </c>
      <c r="N3881" t="s">
        <v>9</v>
      </c>
      <c r="O3881" t="s">
        <v>9</v>
      </c>
      <c r="P3881" s="3">
        <v>38810.5</v>
      </c>
      <c r="Q3881">
        <v>0</v>
      </c>
      <c r="R3881" t="s">
        <v>76</v>
      </c>
      <c r="S3881">
        <v>0</v>
      </c>
      <c r="T3881">
        <v>0</v>
      </c>
      <c r="U3881" t="s">
        <v>9</v>
      </c>
      <c r="V3881" s="3">
        <v>38810.472916666666</v>
      </c>
      <c r="W3881">
        <v>1</v>
      </c>
      <c r="X3881" s="3">
        <v>38810.474305555559</v>
      </c>
      <c r="Y3881" t="s">
        <v>9</v>
      </c>
      <c r="Z3881">
        <v>0</v>
      </c>
      <c r="AA3881">
        <v>0</v>
      </c>
      <c r="AB3881" t="s">
        <v>89</v>
      </c>
    </row>
    <row r="3882" spans="1:28" x14ac:dyDescent="0.25">
      <c r="A3882" t="s">
        <v>74</v>
      </c>
      <c r="B3882" t="s">
        <v>75</v>
      </c>
      <c r="C3882">
        <v>53.649500000000003</v>
      </c>
      <c r="D3882">
        <v>9.9618000000000002</v>
      </c>
      <c r="E3882">
        <v>15</v>
      </c>
      <c r="F3882" s="2">
        <v>38811</v>
      </c>
      <c r="G3882">
        <v>2.5</v>
      </c>
      <c r="H3882" s="3">
        <v>38811.474999999999</v>
      </c>
      <c r="I3882" s="3">
        <v>38811.447916666664</v>
      </c>
      <c r="J3882">
        <v>4</v>
      </c>
      <c r="K3882">
        <v>18.5</v>
      </c>
      <c r="L3882" s="3">
        <v>38811.474305555559</v>
      </c>
      <c r="M3882" t="s">
        <v>9</v>
      </c>
      <c r="N3882" t="s">
        <v>9</v>
      </c>
      <c r="O3882" t="s">
        <v>9</v>
      </c>
      <c r="P3882" s="3">
        <v>38811.474999999999</v>
      </c>
      <c r="Q3882">
        <v>6</v>
      </c>
      <c r="R3882" t="s">
        <v>77</v>
      </c>
      <c r="S3882">
        <v>6</v>
      </c>
      <c r="T3882">
        <v>0</v>
      </c>
      <c r="U3882" t="s">
        <v>9</v>
      </c>
      <c r="V3882" s="3">
        <v>38811.447916666664</v>
      </c>
      <c r="W3882">
        <v>1</v>
      </c>
      <c r="X3882" s="3">
        <v>38811.474305555559</v>
      </c>
      <c r="Y3882" t="s">
        <v>9</v>
      </c>
      <c r="Z3882">
        <v>6</v>
      </c>
      <c r="AA3882">
        <v>0</v>
      </c>
      <c r="AB3882" t="s">
        <v>128</v>
      </c>
    </row>
    <row r="3883" spans="1:28" x14ac:dyDescent="0.25">
      <c r="A3883" t="s">
        <v>74</v>
      </c>
      <c r="B3883" t="s">
        <v>75</v>
      </c>
      <c r="C3883">
        <v>53.649500000000003</v>
      </c>
      <c r="D3883">
        <v>9.9618000000000002</v>
      </c>
      <c r="E3883">
        <v>15</v>
      </c>
      <c r="F3883" s="2">
        <v>38812</v>
      </c>
      <c r="G3883">
        <v>0.5</v>
      </c>
      <c r="H3883" s="3">
        <v>38812.497916666667</v>
      </c>
      <c r="I3883" s="3">
        <v>38812.470833333333</v>
      </c>
      <c r="J3883">
        <v>4.5999999999999996</v>
      </c>
      <c r="K3883">
        <v>14.6</v>
      </c>
      <c r="L3883" s="3">
        <v>38812.473611111112</v>
      </c>
      <c r="M3883" t="s">
        <v>9</v>
      </c>
      <c r="N3883" t="s">
        <v>9</v>
      </c>
      <c r="O3883" t="s">
        <v>9</v>
      </c>
      <c r="P3883" s="3">
        <v>38812.5</v>
      </c>
      <c r="Q3883">
        <v>0</v>
      </c>
      <c r="R3883" t="s">
        <v>76</v>
      </c>
      <c r="S3883">
        <v>0</v>
      </c>
      <c r="T3883">
        <v>0</v>
      </c>
      <c r="U3883" t="s">
        <v>9</v>
      </c>
      <c r="V3883" s="3">
        <v>38812.472916666666</v>
      </c>
      <c r="W3883">
        <v>1</v>
      </c>
      <c r="X3883" s="3">
        <v>38812.473611111112</v>
      </c>
      <c r="Y3883" t="s">
        <v>9</v>
      </c>
      <c r="Z3883">
        <v>0</v>
      </c>
      <c r="AA3883">
        <v>0</v>
      </c>
      <c r="AB3883" t="s">
        <v>89</v>
      </c>
    </row>
    <row r="3884" spans="1:28" x14ac:dyDescent="0.25">
      <c r="A3884" t="s">
        <v>74</v>
      </c>
      <c r="B3884" t="s">
        <v>75</v>
      </c>
      <c r="C3884">
        <v>53.649500000000003</v>
      </c>
      <c r="D3884">
        <v>9.9618000000000002</v>
      </c>
      <c r="E3884">
        <v>15</v>
      </c>
      <c r="F3884" s="2">
        <v>38813</v>
      </c>
      <c r="G3884">
        <v>-0.4</v>
      </c>
      <c r="H3884" s="3">
        <v>38813.497916666667</v>
      </c>
      <c r="I3884" s="3">
        <v>38813.470833333333</v>
      </c>
      <c r="J3884">
        <v>9.6999999999999993</v>
      </c>
      <c r="K3884">
        <v>9.6999999999999993</v>
      </c>
      <c r="L3884" s="3">
        <v>38813.473611111112</v>
      </c>
      <c r="M3884" t="s">
        <v>9</v>
      </c>
      <c r="N3884" t="s">
        <v>9</v>
      </c>
      <c r="O3884" t="s">
        <v>9</v>
      </c>
      <c r="P3884" s="3">
        <v>38813.5</v>
      </c>
      <c r="Q3884">
        <v>0</v>
      </c>
      <c r="R3884" t="s">
        <v>76</v>
      </c>
      <c r="S3884">
        <v>0</v>
      </c>
      <c r="T3884">
        <v>0</v>
      </c>
      <c r="U3884" t="s">
        <v>9</v>
      </c>
      <c r="V3884" s="3">
        <v>38813.472916666666</v>
      </c>
      <c r="W3884">
        <v>1</v>
      </c>
      <c r="X3884" s="3">
        <v>38813.473611111112</v>
      </c>
      <c r="Y3884" t="s">
        <v>9</v>
      </c>
      <c r="Z3884">
        <v>0</v>
      </c>
      <c r="AA3884">
        <v>0</v>
      </c>
      <c r="AB3884" t="s">
        <v>89</v>
      </c>
    </row>
    <row r="3885" spans="1:28" x14ac:dyDescent="0.25">
      <c r="A3885" t="s">
        <v>74</v>
      </c>
      <c r="B3885" t="s">
        <v>75</v>
      </c>
      <c r="C3885">
        <v>53.649500000000003</v>
      </c>
      <c r="D3885">
        <v>9.9618000000000002</v>
      </c>
      <c r="E3885">
        <v>15</v>
      </c>
      <c r="F3885" s="2">
        <v>38814</v>
      </c>
      <c r="G3885">
        <v>4.7</v>
      </c>
      <c r="H3885" s="3">
        <v>38814.497916666667</v>
      </c>
      <c r="I3885" s="3">
        <v>38814.470833333333</v>
      </c>
      <c r="J3885">
        <v>10.1</v>
      </c>
      <c r="K3885">
        <v>10.199999999999999</v>
      </c>
      <c r="L3885" s="3">
        <v>38814.473611111112</v>
      </c>
      <c r="M3885" t="s">
        <v>9</v>
      </c>
      <c r="N3885" t="s">
        <v>9</v>
      </c>
      <c r="O3885" t="s">
        <v>9</v>
      </c>
      <c r="P3885" s="3">
        <v>38814.5</v>
      </c>
      <c r="Q3885">
        <v>0</v>
      </c>
      <c r="R3885" t="s">
        <v>76</v>
      </c>
      <c r="S3885">
        <v>0</v>
      </c>
      <c r="T3885">
        <v>0</v>
      </c>
      <c r="U3885" t="s">
        <v>9</v>
      </c>
      <c r="V3885" s="3">
        <v>38814.472916666666</v>
      </c>
      <c r="W3885">
        <v>1</v>
      </c>
      <c r="X3885" s="3">
        <v>38814.473611111112</v>
      </c>
      <c r="Y3885" t="s">
        <v>9</v>
      </c>
      <c r="Z3885">
        <v>0</v>
      </c>
      <c r="AA3885">
        <v>0</v>
      </c>
      <c r="AB3885" t="s">
        <v>89</v>
      </c>
    </row>
    <row r="3886" spans="1:28" x14ac:dyDescent="0.25">
      <c r="A3886" t="s">
        <v>74</v>
      </c>
      <c r="B3886" t="s">
        <v>75</v>
      </c>
      <c r="C3886">
        <v>53.649500000000003</v>
      </c>
      <c r="D3886">
        <v>9.9618000000000002</v>
      </c>
      <c r="E3886">
        <v>15</v>
      </c>
      <c r="F3886" s="2">
        <v>38815</v>
      </c>
      <c r="G3886">
        <v>2.8</v>
      </c>
      <c r="H3886" s="3">
        <v>38815.497916666667</v>
      </c>
      <c r="I3886" s="3">
        <v>38815.470833333333</v>
      </c>
      <c r="J3886">
        <v>11.8</v>
      </c>
      <c r="K3886">
        <v>12.2</v>
      </c>
      <c r="L3886" s="3">
        <v>38815.473611111112</v>
      </c>
      <c r="M3886" t="s">
        <v>9</v>
      </c>
      <c r="N3886" t="s">
        <v>9</v>
      </c>
      <c r="O3886" t="s">
        <v>9</v>
      </c>
      <c r="P3886" s="3">
        <v>38815.5</v>
      </c>
      <c r="Q3886">
        <v>0</v>
      </c>
      <c r="R3886" t="s">
        <v>76</v>
      </c>
      <c r="S3886">
        <v>0</v>
      </c>
      <c r="T3886">
        <v>0</v>
      </c>
      <c r="U3886" t="s">
        <v>9</v>
      </c>
      <c r="V3886" s="3">
        <v>38815.472916666666</v>
      </c>
      <c r="W3886">
        <v>1</v>
      </c>
      <c r="X3886" s="3">
        <v>38815.473611111112</v>
      </c>
      <c r="Y3886" t="s">
        <v>9</v>
      </c>
      <c r="Z3886">
        <v>0</v>
      </c>
      <c r="AA3886">
        <v>0</v>
      </c>
      <c r="AB3886" t="s">
        <v>89</v>
      </c>
    </row>
    <row r="3887" spans="1:28" x14ac:dyDescent="0.25">
      <c r="A3887" t="s">
        <v>74</v>
      </c>
      <c r="B3887" t="s">
        <v>75</v>
      </c>
      <c r="C3887">
        <v>53.649500000000003</v>
      </c>
      <c r="D3887">
        <v>9.9618000000000002</v>
      </c>
      <c r="E3887">
        <v>15</v>
      </c>
      <c r="F3887" s="2">
        <v>38816</v>
      </c>
      <c r="G3887">
        <v>3</v>
      </c>
      <c r="H3887" s="3">
        <v>38816.497916666667</v>
      </c>
      <c r="I3887" s="3">
        <v>38816.470833333333</v>
      </c>
      <c r="J3887">
        <v>7.7</v>
      </c>
      <c r="K3887">
        <v>11.9</v>
      </c>
      <c r="L3887" s="3">
        <v>38816.472916666666</v>
      </c>
      <c r="M3887" t="s">
        <v>9</v>
      </c>
      <c r="N3887" t="s">
        <v>9</v>
      </c>
      <c r="O3887" t="s">
        <v>9</v>
      </c>
      <c r="P3887" s="3">
        <v>38816.5</v>
      </c>
      <c r="Q3887">
        <v>0</v>
      </c>
      <c r="R3887" t="s">
        <v>76</v>
      </c>
      <c r="S3887">
        <v>0</v>
      </c>
      <c r="T3887">
        <v>0</v>
      </c>
      <c r="U3887" t="s">
        <v>9</v>
      </c>
      <c r="V3887" s="3">
        <v>38816.472916666666</v>
      </c>
      <c r="W3887">
        <v>1</v>
      </c>
      <c r="X3887" s="3">
        <v>38816.472916666666</v>
      </c>
      <c r="Y3887" t="s">
        <v>9</v>
      </c>
      <c r="Z3887">
        <v>0</v>
      </c>
      <c r="AA3887">
        <v>0</v>
      </c>
      <c r="AB3887" t="s">
        <v>89</v>
      </c>
    </row>
    <row r="3888" spans="1:28" x14ac:dyDescent="0.25">
      <c r="A3888" t="s">
        <v>74</v>
      </c>
      <c r="B3888" t="s">
        <v>75</v>
      </c>
      <c r="C3888">
        <v>53.649500000000003</v>
      </c>
      <c r="D3888">
        <v>9.9618000000000002</v>
      </c>
      <c r="E3888">
        <v>15</v>
      </c>
      <c r="F3888" s="2">
        <v>38817</v>
      </c>
      <c r="G3888">
        <v>4.0999999999999996</v>
      </c>
      <c r="H3888" s="3">
        <v>38817.497916666667</v>
      </c>
      <c r="I3888" s="3">
        <v>38817.470833333333</v>
      </c>
      <c r="J3888">
        <v>6</v>
      </c>
      <c r="K3888">
        <v>8.6</v>
      </c>
      <c r="L3888" s="3">
        <v>38817.472916666666</v>
      </c>
      <c r="M3888" t="s">
        <v>9</v>
      </c>
      <c r="N3888" t="s">
        <v>9</v>
      </c>
      <c r="O3888" t="s">
        <v>9</v>
      </c>
      <c r="P3888" s="3">
        <v>38817.5</v>
      </c>
      <c r="Q3888">
        <v>0</v>
      </c>
      <c r="R3888" t="s">
        <v>76</v>
      </c>
      <c r="S3888">
        <v>0</v>
      </c>
      <c r="T3888">
        <v>0</v>
      </c>
      <c r="U3888" t="s">
        <v>9</v>
      </c>
      <c r="V3888" s="3">
        <v>38817.472916666666</v>
      </c>
      <c r="W3888">
        <v>1</v>
      </c>
      <c r="X3888" s="3">
        <v>38817.472916666666</v>
      </c>
      <c r="Y3888" t="s">
        <v>9</v>
      </c>
      <c r="Z3888">
        <v>0</v>
      </c>
      <c r="AA3888">
        <v>0</v>
      </c>
      <c r="AB3888" t="s">
        <v>89</v>
      </c>
    </row>
    <row r="3889" spans="1:28" x14ac:dyDescent="0.25">
      <c r="A3889" t="s">
        <v>74</v>
      </c>
      <c r="B3889" t="s">
        <v>75</v>
      </c>
      <c r="C3889">
        <v>53.649500000000003</v>
      </c>
      <c r="D3889">
        <v>9.9618000000000002</v>
      </c>
      <c r="E3889">
        <v>15</v>
      </c>
      <c r="F3889" s="2">
        <v>38818</v>
      </c>
      <c r="G3889">
        <v>1.8</v>
      </c>
      <c r="H3889" s="3">
        <v>38818.497916666667</v>
      </c>
      <c r="I3889" s="3">
        <v>38818.470833333333</v>
      </c>
      <c r="J3889">
        <v>4.5</v>
      </c>
      <c r="K3889">
        <v>10.8</v>
      </c>
      <c r="L3889" s="3">
        <v>38818.472916666666</v>
      </c>
      <c r="M3889" t="s">
        <v>9</v>
      </c>
      <c r="N3889" t="s">
        <v>9</v>
      </c>
      <c r="O3889" t="s">
        <v>9</v>
      </c>
      <c r="P3889" s="3">
        <v>38818.5</v>
      </c>
      <c r="Q3889">
        <v>0</v>
      </c>
      <c r="R3889" t="s">
        <v>76</v>
      </c>
      <c r="S3889">
        <v>0</v>
      </c>
      <c r="T3889">
        <v>0</v>
      </c>
      <c r="U3889" t="s">
        <v>9</v>
      </c>
      <c r="V3889" s="3">
        <v>38818.472916666666</v>
      </c>
      <c r="W3889">
        <v>1</v>
      </c>
      <c r="X3889" s="3">
        <v>38818.472916666666</v>
      </c>
      <c r="Y3889" t="s">
        <v>9</v>
      </c>
      <c r="Z3889">
        <v>0</v>
      </c>
      <c r="AA3889">
        <v>0</v>
      </c>
      <c r="AB3889" t="s">
        <v>89</v>
      </c>
    </row>
    <row r="3890" spans="1:28" x14ac:dyDescent="0.25">
      <c r="A3890" t="s">
        <v>74</v>
      </c>
      <c r="B3890" t="s">
        <v>75</v>
      </c>
      <c r="C3890">
        <v>53.649500000000003</v>
      </c>
      <c r="D3890">
        <v>9.9618000000000002</v>
      </c>
      <c r="E3890">
        <v>15</v>
      </c>
      <c r="F3890" s="2">
        <v>38819</v>
      </c>
      <c r="G3890">
        <v>2</v>
      </c>
      <c r="H3890" s="3">
        <v>38819.497916666667</v>
      </c>
      <c r="I3890" s="3">
        <v>38819.470833333333</v>
      </c>
      <c r="J3890">
        <v>8</v>
      </c>
      <c r="K3890">
        <v>12</v>
      </c>
      <c r="L3890" s="3">
        <v>38819.472222222219</v>
      </c>
      <c r="M3890" t="s">
        <v>9</v>
      </c>
      <c r="N3890" t="s">
        <v>9</v>
      </c>
      <c r="O3890" t="s">
        <v>9</v>
      </c>
      <c r="P3890" s="3">
        <v>38819.5</v>
      </c>
      <c r="Q3890">
        <v>0</v>
      </c>
      <c r="R3890" t="s">
        <v>76</v>
      </c>
      <c r="S3890">
        <v>0</v>
      </c>
      <c r="T3890">
        <v>0</v>
      </c>
      <c r="U3890" t="s">
        <v>9</v>
      </c>
      <c r="V3890" s="3">
        <v>38819.472916666666</v>
      </c>
      <c r="W3890">
        <v>1</v>
      </c>
      <c r="X3890" s="3">
        <v>38819.472222222219</v>
      </c>
      <c r="Y3890" t="s">
        <v>9</v>
      </c>
      <c r="Z3890">
        <v>0</v>
      </c>
      <c r="AA3890">
        <v>0</v>
      </c>
      <c r="AB3890" t="s">
        <v>89</v>
      </c>
    </row>
    <row r="3891" spans="1:28" x14ac:dyDescent="0.25">
      <c r="A3891" t="s">
        <v>74</v>
      </c>
      <c r="B3891" t="s">
        <v>75</v>
      </c>
      <c r="C3891">
        <v>53.649500000000003</v>
      </c>
      <c r="D3891">
        <v>9.9618000000000002</v>
      </c>
      <c r="E3891">
        <v>15</v>
      </c>
      <c r="F3891" s="2">
        <v>38820</v>
      </c>
      <c r="G3891">
        <v>5.0999999999999996</v>
      </c>
      <c r="H3891" s="3">
        <v>38820.497916666667</v>
      </c>
      <c r="I3891" s="3">
        <v>38820.470833333333</v>
      </c>
      <c r="J3891">
        <v>7.1</v>
      </c>
      <c r="K3891">
        <v>9.6999999999999993</v>
      </c>
      <c r="L3891" s="3">
        <v>38820.472222222219</v>
      </c>
      <c r="M3891" t="s">
        <v>9</v>
      </c>
      <c r="N3891" t="s">
        <v>9</v>
      </c>
      <c r="O3891" t="s">
        <v>9</v>
      </c>
      <c r="P3891" s="3">
        <v>38820.5</v>
      </c>
      <c r="Q3891">
        <v>0</v>
      </c>
      <c r="R3891" t="s">
        <v>76</v>
      </c>
      <c r="S3891">
        <v>0</v>
      </c>
      <c r="T3891">
        <v>0</v>
      </c>
      <c r="U3891" t="s">
        <v>9</v>
      </c>
      <c r="V3891" s="3">
        <v>38820.472916666666</v>
      </c>
      <c r="W3891">
        <v>1</v>
      </c>
      <c r="X3891" s="3">
        <v>38820.472222222219</v>
      </c>
      <c r="Y3891" t="s">
        <v>9</v>
      </c>
      <c r="Z3891">
        <v>0</v>
      </c>
      <c r="AA3891">
        <v>0</v>
      </c>
      <c r="AB3891" t="s">
        <v>89</v>
      </c>
    </row>
    <row r="3892" spans="1:28" x14ac:dyDescent="0.25">
      <c r="A3892" t="s">
        <v>74</v>
      </c>
      <c r="B3892" t="s">
        <v>75</v>
      </c>
      <c r="C3892">
        <v>53.649500000000003</v>
      </c>
      <c r="D3892">
        <v>9.9618000000000002</v>
      </c>
      <c r="E3892">
        <v>15</v>
      </c>
      <c r="F3892" s="2">
        <v>38821</v>
      </c>
      <c r="G3892">
        <v>5.2</v>
      </c>
      <c r="H3892" s="3">
        <v>38821.497916666667</v>
      </c>
      <c r="I3892" s="3">
        <v>38821.470833333333</v>
      </c>
      <c r="J3892">
        <v>7.9</v>
      </c>
      <c r="K3892">
        <v>11.2</v>
      </c>
      <c r="L3892" s="3">
        <v>38821.472222222219</v>
      </c>
      <c r="M3892" t="s">
        <v>9</v>
      </c>
      <c r="N3892" t="s">
        <v>9</v>
      </c>
      <c r="O3892" t="s">
        <v>9</v>
      </c>
      <c r="P3892" s="3">
        <v>38821.5</v>
      </c>
      <c r="Q3892">
        <v>0</v>
      </c>
      <c r="R3892" t="s">
        <v>76</v>
      </c>
      <c r="S3892">
        <v>0</v>
      </c>
      <c r="T3892">
        <v>0</v>
      </c>
      <c r="U3892" t="s">
        <v>9</v>
      </c>
      <c r="V3892" s="3">
        <v>38821.472916666666</v>
      </c>
      <c r="W3892">
        <v>1</v>
      </c>
      <c r="X3892" s="3">
        <v>38821.472222222219</v>
      </c>
      <c r="Y3892" t="s">
        <v>9</v>
      </c>
      <c r="Z3892">
        <v>0</v>
      </c>
      <c r="AA3892">
        <v>0</v>
      </c>
      <c r="AB3892" t="s">
        <v>89</v>
      </c>
    </row>
    <row r="3893" spans="1:28" x14ac:dyDescent="0.25">
      <c r="A3893" t="s">
        <v>74</v>
      </c>
      <c r="B3893" t="s">
        <v>75</v>
      </c>
      <c r="C3893">
        <v>53.649500000000003</v>
      </c>
      <c r="D3893">
        <v>9.9618000000000002</v>
      </c>
      <c r="E3893">
        <v>15</v>
      </c>
      <c r="F3893" s="2">
        <v>38822</v>
      </c>
      <c r="G3893">
        <v>4</v>
      </c>
      <c r="H3893" s="3">
        <v>38822.472916666666</v>
      </c>
      <c r="I3893" s="3">
        <v>38822.445833333331</v>
      </c>
      <c r="J3893">
        <v>11</v>
      </c>
      <c r="K3893">
        <v>13</v>
      </c>
      <c r="L3893" s="3">
        <v>38822.472222222219</v>
      </c>
      <c r="M3893" t="s">
        <v>9</v>
      </c>
      <c r="N3893" t="s">
        <v>9</v>
      </c>
      <c r="O3893" t="s">
        <v>9</v>
      </c>
      <c r="P3893" s="3">
        <v>38822.5</v>
      </c>
      <c r="Q3893">
        <v>0</v>
      </c>
      <c r="R3893" t="s">
        <v>76</v>
      </c>
      <c r="S3893">
        <v>0</v>
      </c>
      <c r="T3893">
        <v>0</v>
      </c>
      <c r="U3893" t="s">
        <v>9</v>
      </c>
      <c r="V3893" s="3">
        <v>38822.472916666666</v>
      </c>
      <c r="W3893">
        <v>1</v>
      </c>
      <c r="X3893" s="3">
        <v>38822.472222222219</v>
      </c>
      <c r="Y3893" t="s">
        <v>9</v>
      </c>
      <c r="Z3893">
        <v>0</v>
      </c>
      <c r="AA3893">
        <v>0</v>
      </c>
      <c r="AB3893" t="s">
        <v>89</v>
      </c>
    </row>
    <row r="3894" spans="1:28" x14ac:dyDescent="0.25">
      <c r="A3894" t="s">
        <v>74</v>
      </c>
      <c r="B3894" t="s">
        <v>75</v>
      </c>
      <c r="C3894">
        <v>53.649500000000003</v>
      </c>
      <c r="D3894">
        <v>9.9618000000000002</v>
      </c>
      <c r="E3894">
        <v>15</v>
      </c>
      <c r="F3894" s="2">
        <v>38823</v>
      </c>
      <c r="G3894">
        <v>8</v>
      </c>
      <c r="H3894" s="3">
        <v>38823.472916666666</v>
      </c>
      <c r="I3894" s="3">
        <v>38823.445833333331</v>
      </c>
      <c r="J3894">
        <v>9</v>
      </c>
      <c r="K3894">
        <v>14</v>
      </c>
      <c r="L3894" s="3">
        <v>38823.47152777778</v>
      </c>
      <c r="M3894" t="s">
        <v>9</v>
      </c>
      <c r="N3894" t="s">
        <v>9</v>
      </c>
      <c r="O3894" t="s">
        <v>9</v>
      </c>
      <c r="P3894" s="3">
        <v>38823.472916666666</v>
      </c>
      <c r="Q3894">
        <v>1.9</v>
      </c>
      <c r="R3894" t="s">
        <v>77</v>
      </c>
      <c r="S3894">
        <v>1.9</v>
      </c>
      <c r="T3894">
        <v>0</v>
      </c>
      <c r="U3894" t="s">
        <v>9</v>
      </c>
      <c r="V3894" s="3">
        <v>38823.445833333331</v>
      </c>
      <c r="W3894">
        <v>1</v>
      </c>
      <c r="X3894" s="3">
        <v>38823.47152777778</v>
      </c>
      <c r="Y3894" t="s">
        <v>9</v>
      </c>
      <c r="Z3894">
        <v>1.9</v>
      </c>
      <c r="AA3894">
        <v>0</v>
      </c>
      <c r="AB3894" t="s">
        <v>88</v>
      </c>
    </row>
    <row r="3895" spans="1:28" x14ac:dyDescent="0.25">
      <c r="A3895" t="s">
        <v>74</v>
      </c>
      <c r="B3895" t="s">
        <v>75</v>
      </c>
      <c r="C3895">
        <v>53.649500000000003</v>
      </c>
      <c r="D3895">
        <v>9.9618000000000002</v>
      </c>
      <c r="E3895">
        <v>15</v>
      </c>
      <c r="F3895" s="2">
        <v>38824</v>
      </c>
      <c r="G3895">
        <v>3.3</v>
      </c>
      <c r="H3895" s="3">
        <v>38824.472916666666</v>
      </c>
      <c r="I3895" s="3">
        <v>38824.445833333331</v>
      </c>
      <c r="J3895">
        <v>10.199999999999999</v>
      </c>
      <c r="K3895">
        <v>12.9</v>
      </c>
      <c r="L3895" s="3">
        <v>38824.47152777778</v>
      </c>
      <c r="M3895" t="s">
        <v>9</v>
      </c>
      <c r="N3895" t="s">
        <v>9</v>
      </c>
      <c r="O3895" t="s">
        <v>9</v>
      </c>
      <c r="P3895" s="3">
        <v>38824.472916666666</v>
      </c>
      <c r="Q3895">
        <v>0</v>
      </c>
      <c r="R3895" t="s">
        <v>76</v>
      </c>
      <c r="S3895">
        <v>0</v>
      </c>
      <c r="T3895">
        <v>0</v>
      </c>
      <c r="U3895" t="s">
        <v>9</v>
      </c>
      <c r="V3895" s="3">
        <v>38824.445833333331</v>
      </c>
      <c r="W3895">
        <v>1</v>
      </c>
      <c r="X3895" s="3">
        <v>38824.47152777778</v>
      </c>
      <c r="Y3895" t="s">
        <v>9</v>
      </c>
      <c r="Z3895">
        <v>0</v>
      </c>
      <c r="AA3895">
        <v>0</v>
      </c>
      <c r="AB3895" t="s">
        <v>88</v>
      </c>
    </row>
    <row r="3896" spans="1:28" x14ac:dyDescent="0.25">
      <c r="A3896" t="s">
        <v>74</v>
      </c>
      <c r="B3896" t="s">
        <v>75</v>
      </c>
      <c r="C3896">
        <v>53.649500000000003</v>
      </c>
      <c r="D3896">
        <v>9.9618000000000002</v>
      </c>
      <c r="E3896">
        <v>15</v>
      </c>
      <c r="F3896" s="2">
        <v>38825</v>
      </c>
      <c r="G3896">
        <v>5.5</v>
      </c>
      <c r="H3896" s="3">
        <v>38825.472916666666</v>
      </c>
      <c r="I3896" s="3">
        <v>38825.445833333331</v>
      </c>
      <c r="J3896">
        <v>11.1</v>
      </c>
      <c r="K3896">
        <v>13.2</v>
      </c>
      <c r="L3896" s="3">
        <v>38825.47152777778</v>
      </c>
      <c r="M3896" t="s">
        <v>9</v>
      </c>
      <c r="N3896" t="s">
        <v>9</v>
      </c>
      <c r="O3896" t="s">
        <v>9</v>
      </c>
      <c r="P3896" s="3">
        <v>38825.472916666666</v>
      </c>
      <c r="Q3896">
        <v>3.7</v>
      </c>
      <c r="R3896" t="s">
        <v>77</v>
      </c>
      <c r="S3896">
        <v>3.7</v>
      </c>
      <c r="T3896">
        <v>0</v>
      </c>
      <c r="U3896" t="s">
        <v>9</v>
      </c>
      <c r="V3896" s="3">
        <v>38825.445833333331</v>
      </c>
      <c r="W3896">
        <v>1</v>
      </c>
      <c r="X3896" s="3">
        <v>38825.47152777778</v>
      </c>
      <c r="Y3896" t="s">
        <v>9</v>
      </c>
      <c r="Z3896">
        <v>3.7</v>
      </c>
      <c r="AA3896">
        <v>0</v>
      </c>
      <c r="AB3896" t="s">
        <v>88</v>
      </c>
    </row>
    <row r="3897" spans="1:28" x14ac:dyDescent="0.25">
      <c r="A3897" t="s">
        <v>74</v>
      </c>
      <c r="B3897" t="s">
        <v>75</v>
      </c>
      <c r="C3897">
        <v>53.649500000000003</v>
      </c>
      <c r="D3897">
        <v>9.9618000000000002</v>
      </c>
      <c r="E3897">
        <v>15</v>
      </c>
      <c r="F3897" s="2">
        <v>38826</v>
      </c>
      <c r="G3897">
        <v>2.1</v>
      </c>
      <c r="H3897" s="3">
        <v>38826.472916666666</v>
      </c>
      <c r="I3897" s="3">
        <v>38826.445833333331</v>
      </c>
      <c r="J3897">
        <v>10.1</v>
      </c>
      <c r="K3897">
        <v>12.3</v>
      </c>
      <c r="L3897" s="3">
        <v>38826.47152777778</v>
      </c>
      <c r="M3897" t="s">
        <v>9</v>
      </c>
      <c r="N3897" t="s">
        <v>9</v>
      </c>
      <c r="O3897" t="s">
        <v>9</v>
      </c>
      <c r="P3897" s="3">
        <v>38826.472916666666</v>
      </c>
      <c r="Q3897">
        <v>0</v>
      </c>
      <c r="R3897" t="s">
        <v>76</v>
      </c>
      <c r="S3897">
        <v>0</v>
      </c>
      <c r="T3897">
        <v>0</v>
      </c>
      <c r="U3897" t="s">
        <v>9</v>
      </c>
      <c r="V3897" s="3">
        <v>38826.445833333331</v>
      </c>
      <c r="W3897">
        <v>1</v>
      </c>
      <c r="X3897" s="3">
        <v>38826.47152777778</v>
      </c>
      <c r="Y3897" t="s">
        <v>9</v>
      </c>
      <c r="Z3897">
        <v>0</v>
      </c>
      <c r="AA3897">
        <v>0</v>
      </c>
      <c r="AB3897" t="s">
        <v>88</v>
      </c>
    </row>
    <row r="3898" spans="1:28" x14ac:dyDescent="0.25">
      <c r="A3898" t="s">
        <v>74</v>
      </c>
      <c r="B3898" t="s">
        <v>75</v>
      </c>
      <c r="C3898">
        <v>53.649500000000003</v>
      </c>
      <c r="D3898">
        <v>9.9618000000000002</v>
      </c>
      <c r="E3898">
        <v>15</v>
      </c>
      <c r="F3898" s="2">
        <v>38827</v>
      </c>
      <c r="G3898">
        <v>8.1999999999999993</v>
      </c>
      <c r="H3898" s="3">
        <v>38827.472916666666</v>
      </c>
      <c r="I3898" s="3">
        <v>38827.445833333331</v>
      </c>
      <c r="J3898">
        <v>10.199999999999999</v>
      </c>
      <c r="K3898">
        <v>15.5</v>
      </c>
      <c r="L3898" s="3">
        <v>38827.47152777778</v>
      </c>
      <c r="M3898" t="s">
        <v>9</v>
      </c>
      <c r="N3898" t="s">
        <v>9</v>
      </c>
      <c r="O3898" t="s">
        <v>9</v>
      </c>
      <c r="P3898" s="3">
        <v>38827.472916666666</v>
      </c>
      <c r="Q3898">
        <v>0</v>
      </c>
      <c r="R3898" t="s">
        <v>76</v>
      </c>
      <c r="S3898">
        <v>0</v>
      </c>
      <c r="T3898">
        <v>0</v>
      </c>
      <c r="U3898" t="s">
        <v>9</v>
      </c>
      <c r="V3898" s="3">
        <v>38827.445833333331</v>
      </c>
      <c r="W3898">
        <v>1</v>
      </c>
      <c r="X3898" s="3">
        <v>38827.47152777778</v>
      </c>
      <c r="Y3898" t="s">
        <v>9</v>
      </c>
      <c r="Z3898">
        <v>0</v>
      </c>
      <c r="AA3898">
        <v>0</v>
      </c>
      <c r="AB3898" t="s">
        <v>88</v>
      </c>
    </row>
    <row r="3899" spans="1:28" x14ac:dyDescent="0.25">
      <c r="A3899" t="s">
        <v>74</v>
      </c>
      <c r="B3899" t="s">
        <v>75</v>
      </c>
      <c r="C3899">
        <v>53.649500000000003</v>
      </c>
      <c r="D3899">
        <v>9.9618000000000002</v>
      </c>
      <c r="E3899">
        <v>15</v>
      </c>
      <c r="F3899" s="2">
        <v>38828</v>
      </c>
      <c r="G3899">
        <v>8.6999999999999993</v>
      </c>
      <c r="H3899" s="3">
        <v>38828.472916666666</v>
      </c>
      <c r="I3899" s="3">
        <v>38828.445833333331</v>
      </c>
      <c r="J3899">
        <v>15.8</v>
      </c>
      <c r="K3899">
        <v>15.8</v>
      </c>
      <c r="L3899" s="3">
        <v>38828.470833333333</v>
      </c>
      <c r="M3899" t="s">
        <v>9</v>
      </c>
      <c r="N3899" t="s">
        <v>9</v>
      </c>
      <c r="O3899" t="s">
        <v>9</v>
      </c>
      <c r="P3899" s="3">
        <v>38828.472916666666</v>
      </c>
      <c r="Q3899">
        <v>0</v>
      </c>
      <c r="R3899" t="s">
        <v>76</v>
      </c>
      <c r="S3899">
        <v>0</v>
      </c>
      <c r="T3899">
        <v>0</v>
      </c>
      <c r="U3899" t="s">
        <v>9</v>
      </c>
      <c r="V3899" s="3">
        <v>38828.445833333331</v>
      </c>
      <c r="W3899">
        <v>1</v>
      </c>
      <c r="X3899" s="3">
        <v>38828.470833333333</v>
      </c>
      <c r="Y3899" t="s">
        <v>9</v>
      </c>
      <c r="Z3899">
        <v>0</v>
      </c>
      <c r="AA3899">
        <v>0</v>
      </c>
      <c r="AB3899" t="s">
        <v>88</v>
      </c>
    </row>
    <row r="3900" spans="1:28" x14ac:dyDescent="0.25">
      <c r="A3900" t="s">
        <v>74</v>
      </c>
      <c r="B3900" t="s">
        <v>75</v>
      </c>
      <c r="C3900">
        <v>53.649500000000003</v>
      </c>
      <c r="D3900">
        <v>9.9618000000000002</v>
      </c>
      <c r="E3900">
        <v>15</v>
      </c>
      <c r="F3900" s="2">
        <v>38829</v>
      </c>
      <c r="G3900">
        <v>7.1</v>
      </c>
      <c r="H3900" s="3">
        <v>38829.472916666666</v>
      </c>
      <c r="I3900" s="3">
        <v>38829.445833333331</v>
      </c>
      <c r="J3900">
        <v>8.3000000000000007</v>
      </c>
      <c r="K3900">
        <v>19</v>
      </c>
      <c r="L3900" s="3">
        <v>38829.470833333333</v>
      </c>
      <c r="M3900" t="s">
        <v>9</v>
      </c>
      <c r="N3900" t="s">
        <v>9</v>
      </c>
      <c r="O3900" t="s">
        <v>9</v>
      </c>
      <c r="P3900" s="3">
        <v>38829.472916666666</v>
      </c>
      <c r="Q3900">
        <v>1.5</v>
      </c>
      <c r="R3900" t="s">
        <v>77</v>
      </c>
      <c r="S3900">
        <v>1.5</v>
      </c>
      <c r="T3900">
        <v>0</v>
      </c>
      <c r="U3900" t="s">
        <v>9</v>
      </c>
      <c r="V3900" s="3">
        <v>38829.445833333331</v>
      </c>
      <c r="W3900">
        <v>1</v>
      </c>
      <c r="X3900" s="3">
        <v>38829.470833333333</v>
      </c>
      <c r="Y3900" t="s">
        <v>9</v>
      </c>
      <c r="Z3900">
        <v>1.5</v>
      </c>
      <c r="AA3900">
        <v>0</v>
      </c>
      <c r="AB3900" t="s">
        <v>88</v>
      </c>
    </row>
    <row r="3901" spans="1:28" x14ac:dyDescent="0.25">
      <c r="A3901" t="s">
        <v>74</v>
      </c>
      <c r="B3901" t="s">
        <v>75</v>
      </c>
      <c r="C3901">
        <v>53.649500000000003</v>
      </c>
      <c r="D3901">
        <v>9.9618000000000002</v>
      </c>
      <c r="E3901">
        <v>15</v>
      </c>
      <c r="F3901" s="2">
        <v>38830</v>
      </c>
      <c r="G3901">
        <v>7.3</v>
      </c>
      <c r="H3901" s="3">
        <v>38830.472916666666</v>
      </c>
      <c r="I3901" s="3">
        <v>38830.445833333331</v>
      </c>
      <c r="J3901">
        <v>10.7</v>
      </c>
      <c r="K3901">
        <v>10.7</v>
      </c>
      <c r="L3901" s="3">
        <v>38830.470833333333</v>
      </c>
      <c r="M3901" t="s">
        <v>9</v>
      </c>
      <c r="N3901" t="s">
        <v>9</v>
      </c>
      <c r="O3901" t="s">
        <v>9</v>
      </c>
      <c r="P3901" s="3">
        <v>38830.472916666666</v>
      </c>
      <c r="Q3901">
        <v>0</v>
      </c>
      <c r="R3901" t="s">
        <v>76</v>
      </c>
      <c r="S3901">
        <v>0</v>
      </c>
      <c r="T3901">
        <v>0</v>
      </c>
      <c r="U3901" t="s">
        <v>9</v>
      </c>
      <c r="V3901" s="3">
        <v>38830.445833333331</v>
      </c>
      <c r="W3901">
        <v>1</v>
      </c>
      <c r="X3901" s="3">
        <v>38830.470833333333</v>
      </c>
      <c r="Y3901" t="s">
        <v>9</v>
      </c>
      <c r="Z3901">
        <v>0</v>
      </c>
      <c r="AA3901">
        <v>0</v>
      </c>
      <c r="AB3901" t="s">
        <v>88</v>
      </c>
    </row>
    <row r="3902" spans="1:28" x14ac:dyDescent="0.25">
      <c r="A3902" t="s">
        <v>74</v>
      </c>
      <c r="B3902" t="s">
        <v>75</v>
      </c>
      <c r="C3902">
        <v>53.649500000000003</v>
      </c>
      <c r="D3902">
        <v>9.9618000000000002</v>
      </c>
      <c r="E3902">
        <v>15</v>
      </c>
      <c r="F3902" s="2">
        <v>38831</v>
      </c>
      <c r="G3902">
        <v>2.8</v>
      </c>
      <c r="H3902" s="3">
        <v>38831.472916666666</v>
      </c>
      <c r="I3902" s="3">
        <v>38831.445833333331</v>
      </c>
      <c r="J3902">
        <v>10.9</v>
      </c>
      <c r="K3902">
        <v>13</v>
      </c>
      <c r="L3902" s="3">
        <v>38831.470833333333</v>
      </c>
      <c r="M3902" t="s">
        <v>9</v>
      </c>
      <c r="N3902" t="s">
        <v>9</v>
      </c>
      <c r="O3902" t="s">
        <v>9</v>
      </c>
      <c r="P3902" s="3">
        <v>38831.472916666666</v>
      </c>
      <c r="Q3902">
        <v>0</v>
      </c>
      <c r="R3902" t="s">
        <v>76</v>
      </c>
      <c r="S3902">
        <v>0</v>
      </c>
      <c r="T3902">
        <v>0</v>
      </c>
      <c r="U3902" t="s">
        <v>9</v>
      </c>
      <c r="V3902" s="3">
        <v>38831.445833333331</v>
      </c>
      <c r="W3902">
        <v>1</v>
      </c>
      <c r="X3902" s="3">
        <v>38831.470833333333</v>
      </c>
      <c r="Y3902" t="s">
        <v>9</v>
      </c>
      <c r="Z3902">
        <v>0</v>
      </c>
      <c r="AA3902">
        <v>0</v>
      </c>
      <c r="AB3902" t="s">
        <v>88</v>
      </c>
    </row>
    <row r="3903" spans="1:28" x14ac:dyDescent="0.25">
      <c r="A3903" t="s">
        <v>74</v>
      </c>
      <c r="B3903" t="s">
        <v>75</v>
      </c>
      <c r="C3903">
        <v>53.649500000000003</v>
      </c>
      <c r="D3903">
        <v>9.9618000000000002</v>
      </c>
      <c r="E3903">
        <v>15</v>
      </c>
      <c r="F3903" s="2">
        <v>38832</v>
      </c>
      <c r="G3903">
        <v>5.5</v>
      </c>
      <c r="H3903" s="3">
        <v>38832.472916666666</v>
      </c>
      <c r="I3903" s="3">
        <v>38832.445833333331</v>
      </c>
      <c r="J3903">
        <v>17.399999999999999</v>
      </c>
      <c r="K3903">
        <v>17.399999999999999</v>
      </c>
      <c r="L3903" s="3">
        <v>38832.470833333333</v>
      </c>
      <c r="M3903" t="s">
        <v>9</v>
      </c>
      <c r="N3903" t="s">
        <v>9</v>
      </c>
      <c r="O3903" t="s">
        <v>9</v>
      </c>
      <c r="P3903" s="3">
        <v>38832.472916666666</v>
      </c>
      <c r="Q3903">
        <v>0</v>
      </c>
      <c r="R3903" t="s">
        <v>76</v>
      </c>
      <c r="S3903">
        <v>0</v>
      </c>
      <c r="T3903">
        <v>0</v>
      </c>
      <c r="U3903" t="s">
        <v>9</v>
      </c>
      <c r="V3903" s="3">
        <v>38832.445833333331</v>
      </c>
      <c r="W3903">
        <v>1</v>
      </c>
      <c r="X3903" s="3">
        <v>38832.470833333333</v>
      </c>
      <c r="Y3903" t="s">
        <v>9</v>
      </c>
      <c r="Z3903">
        <v>0</v>
      </c>
      <c r="AA3903">
        <v>0</v>
      </c>
      <c r="AB3903" t="s">
        <v>88</v>
      </c>
    </row>
    <row r="3904" spans="1:28" x14ac:dyDescent="0.25">
      <c r="A3904" t="s">
        <v>74</v>
      </c>
      <c r="B3904" t="s">
        <v>75</v>
      </c>
      <c r="C3904">
        <v>53.649500000000003</v>
      </c>
      <c r="D3904">
        <v>9.9618000000000002</v>
      </c>
      <c r="E3904">
        <v>15</v>
      </c>
      <c r="F3904" s="2">
        <v>38833</v>
      </c>
      <c r="G3904">
        <v>10.199999999999999</v>
      </c>
      <c r="H3904" s="3">
        <v>38833.472916666666</v>
      </c>
      <c r="I3904" s="3">
        <v>38833.445833333331</v>
      </c>
      <c r="J3904">
        <v>11.6</v>
      </c>
      <c r="K3904">
        <v>23.1</v>
      </c>
      <c r="L3904" s="3">
        <v>38833.470138888886</v>
      </c>
      <c r="M3904" t="s">
        <v>9</v>
      </c>
      <c r="N3904" t="s">
        <v>9</v>
      </c>
      <c r="O3904" t="s">
        <v>9</v>
      </c>
      <c r="P3904" s="3">
        <v>38833.472916666666</v>
      </c>
      <c r="Q3904">
        <v>0</v>
      </c>
      <c r="R3904" t="s">
        <v>76</v>
      </c>
      <c r="S3904">
        <v>0</v>
      </c>
      <c r="T3904">
        <v>0</v>
      </c>
      <c r="U3904" t="s">
        <v>9</v>
      </c>
      <c r="V3904" s="3">
        <v>38833.445833333331</v>
      </c>
      <c r="W3904">
        <v>1</v>
      </c>
      <c r="X3904" s="3">
        <v>38833.470138888886</v>
      </c>
      <c r="Y3904" t="s">
        <v>9</v>
      </c>
      <c r="Z3904">
        <v>0</v>
      </c>
      <c r="AA3904">
        <v>0</v>
      </c>
      <c r="AB3904" t="s">
        <v>88</v>
      </c>
    </row>
    <row r="3905" spans="1:28" x14ac:dyDescent="0.25">
      <c r="A3905" t="s">
        <v>74</v>
      </c>
      <c r="B3905" t="s">
        <v>75</v>
      </c>
      <c r="C3905">
        <v>53.649500000000003</v>
      </c>
      <c r="D3905">
        <v>9.9618000000000002</v>
      </c>
      <c r="E3905">
        <v>15</v>
      </c>
      <c r="F3905" s="2">
        <v>38834</v>
      </c>
      <c r="G3905">
        <v>9.9</v>
      </c>
      <c r="H3905" s="3">
        <v>38834.472916666666</v>
      </c>
      <c r="I3905" s="3">
        <v>38834.445833333331</v>
      </c>
      <c r="J3905">
        <v>16.5</v>
      </c>
      <c r="K3905">
        <v>16.5</v>
      </c>
      <c r="L3905" s="3">
        <v>38834.470138888886</v>
      </c>
      <c r="M3905" t="s">
        <v>9</v>
      </c>
      <c r="N3905" t="s">
        <v>9</v>
      </c>
      <c r="O3905" t="s">
        <v>9</v>
      </c>
      <c r="P3905" s="3">
        <v>38834.472916666666</v>
      </c>
      <c r="Q3905">
        <v>0</v>
      </c>
      <c r="R3905" t="s">
        <v>76</v>
      </c>
      <c r="S3905">
        <v>0</v>
      </c>
      <c r="T3905">
        <v>0</v>
      </c>
      <c r="U3905" t="s">
        <v>9</v>
      </c>
      <c r="V3905" s="3">
        <v>38834.445833333331</v>
      </c>
      <c r="W3905">
        <v>1</v>
      </c>
      <c r="X3905" s="3">
        <v>38834.470138888886</v>
      </c>
      <c r="Y3905" t="s">
        <v>9</v>
      </c>
      <c r="Z3905">
        <v>0</v>
      </c>
      <c r="AA3905">
        <v>0</v>
      </c>
      <c r="AB3905" t="s">
        <v>88</v>
      </c>
    </row>
    <row r="3906" spans="1:28" x14ac:dyDescent="0.25">
      <c r="A3906" t="s">
        <v>74</v>
      </c>
      <c r="B3906" t="s">
        <v>75</v>
      </c>
      <c r="C3906">
        <v>53.649500000000003</v>
      </c>
      <c r="D3906">
        <v>9.9618000000000002</v>
      </c>
      <c r="E3906">
        <v>15</v>
      </c>
      <c r="F3906" s="2">
        <v>38835</v>
      </c>
      <c r="G3906">
        <v>3.7</v>
      </c>
      <c r="H3906" s="3">
        <v>38835.472916666666</v>
      </c>
      <c r="I3906" s="3">
        <v>38835.445833333331</v>
      </c>
      <c r="J3906">
        <v>14</v>
      </c>
      <c r="K3906">
        <v>17.600000000000001</v>
      </c>
      <c r="L3906" s="3">
        <v>38835.470138888886</v>
      </c>
      <c r="M3906" t="s">
        <v>9</v>
      </c>
      <c r="N3906" t="s">
        <v>9</v>
      </c>
      <c r="O3906" t="s">
        <v>9</v>
      </c>
      <c r="P3906" s="3">
        <v>38835.472916666666</v>
      </c>
      <c r="Q3906">
        <v>0</v>
      </c>
      <c r="R3906" t="s">
        <v>76</v>
      </c>
      <c r="S3906">
        <v>0</v>
      </c>
      <c r="T3906">
        <v>0</v>
      </c>
      <c r="U3906" t="s">
        <v>9</v>
      </c>
      <c r="V3906" s="3">
        <v>38835.445833333331</v>
      </c>
      <c r="W3906">
        <v>1</v>
      </c>
      <c r="X3906" s="3">
        <v>38835.470138888886</v>
      </c>
      <c r="Y3906" t="s">
        <v>9</v>
      </c>
      <c r="Z3906">
        <v>0</v>
      </c>
      <c r="AA3906">
        <v>0</v>
      </c>
      <c r="AB3906" t="s">
        <v>88</v>
      </c>
    </row>
    <row r="3907" spans="1:28" x14ac:dyDescent="0.25">
      <c r="A3907" t="s">
        <v>74</v>
      </c>
      <c r="B3907" t="s">
        <v>75</v>
      </c>
      <c r="C3907">
        <v>53.649500000000003</v>
      </c>
      <c r="D3907">
        <v>9.9618000000000002</v>
      </c>
      <c r="E3907">
        <v>15</v>
      </c>
      <c r="F3907" s="2">
        <v>38836</v>
      </c>
      <c r="G3907">
        <v>4.4000000000000004</v>
      </c>
      <c r="H3907" s="3">
        <v>38836.472916666666</v>
      </c>
      <c r="I3907" s="3">
        <v>38836.445833333331</v>
      </c>
      <c r="J3907">
        <v>8.1</v>
      </c>
      <c r="K3907">
        <v>14.6</v>
      </c>
      <c r="L3907" s="3">
        <v>38836.470138888886</v>
      </c>
      <c r="M3907" t="s">
        <v>9</v>
      </c>
      <c r="N3907" t="s">
        <v>9</v>
      </c>
      <c r="O3907" t="s">
        <v>9</v>
      </c>
      <c r="P3907" s="3">
        <v>38836.472916666666</v>
      </c>
      <c r="Q3907">
        <v>1.1000000000000001</v>
      </c>
      <c r="R3907" t="s">
        <v>77</v>
      </c>
      <c r="S3907">
        <v>1.1000000000000001</v>
      </c>
      <c r="T3907">
        <v>0</v>
      </c>
      <c r="U3907" t="s">
        <v>9</v>
      </c>
      <c r="V3907" s="3">
        <v>38836.445833333331</v>
      </c>
      <c r="W3907">
        <v>1</v>
      </c>
      <c r="X3907" s="3">
        <v>38836.470138888886</v>
      </c>
      <c r="Y3907" t="s">
        <v>9</v>
      </c>
      <c r="Z3907">
        <v>1.1000000000000001</v>
      </c>
      <c r="AA3907">
        <v>0</v>
      </c>
      <c r="AB3907" t="s">
        <v>88</v>
      </c>
    </row>
    <row r="3908" spans="1:28" x14ac:dyDescent="0.25">
      <c r="A3908" t="s">
        <v>74</v>
      </c>
      <c r="B3908" t="s">
        <v>75</v>
      </c>
      <c r="C3908">
        <v>53.649500000000003</v>
      </c>
      <c r="D3908">
        <v>9.9618000000000002</v>
      </c>
      <c r="E3908">
        <v>15</v>
      </c>
      <c r="F3908" s="2">
        <v>38837</v>
      </c>
      <c r="G3908">
        <v>3.9</v>
      </c>
      <c r="H3908" s="3">
        <v>38837.472916666666</v>
      </c>
      <c r="I3908" s="3">
        <v>38837.445833333331</v>
      </c>
      <c r="J3908">
        <v>7.2</v>
      </c>
      <c r="K3908">
        <v>10.3</v>
      </c>
      <c r="L3908" s="3">
        <v>38837.470138888886</v>
      </c>
      <c r="M3908" t="s">
        <v>9</v>
      </c>
      <c r="N3908" t="s">
        <v>9</v>
      </c>
      <c r="O3908" t="s">
        <v>9</v>
      </c>
      <c r="P3908" s="3">
        <v>38837.472916666666</v>
      </c>
      <c r="Q3908">
        <v>0</v>
      </c>
      <c r="R3908" t="s">
        <v>76</v>
      </c>
      <c r="S3908">
        <v>0</v>
      </c>
      <c r="T3908">
        <v>0</v>
      </c>
      <c r="U3908" t="s">
        <v>9</v>
      </c>
      <c r="V3908" s="3">
        <v>38837.445833333331</v>
      </c>
      <c r="W3908">
        <v>1</v>
      </c>
      <c r="X3908" s="3">
        <v>38837.470138888886</v>
      </c>
      <c r="Y3908" t="s">
        <v>9</v>
      </c>
      <c r="Z3908">
        <v>0</v>
      </c>
      <c r="AA3908">
        <v>0</v>
      </c>
      <c r="AB3908" t="s">
        <v>88</v>
      </c>
    </row>
    <row r="3909" spans="1:28" x14ac:dyDescent="0.25">
      <c r="A3909" t="s">
        <v>74</v>
      </c>
      <c r="B3909" t="s">
        <v>75</v>
      </c>
      <c r="C3909">
        <v>53.649500000000003</v>
      </c>
      <c r="D3909">
        <v>9.9618000000000002</v>
      </c>
      <c r="E3909">
        <v>15</v>
      </c>
      <c r="F3909" s="2">
        <v>38838</v>
      </c>
      <c r="G3909">
        <v>2.8</v>
      </c>
      <c r="H3909" s="3">
        <v>38838.472916666666</v>
      </c>
      <c r="I3909" s="3">
        <v>38838.445833333331</v>
      </c>
      <c r="J3909">
        <v>13.1</v>
      </c>
      <c r="K3909">
        <v>13.1</v>
      </c>
      <c r="L3909" s="3">
        <v>38838.470138888886</v>
      </c>
      <c r="M3909" t="s">
        <v>9</v>
      </c>
      <c r="N3909" t="s">
        <v>9</v>
      </c>
      <c r="O3909" t="s">
        <v>9</v>
      </c>
      <c r="P3909" s="3">
        <v>38838.472916666666</v>
      </c>
      <c r="Q3909">
        <v>0</v>
      </c>
      <c r="R3909" t="s">
        <v>76</v>
      </c>
      <c r="S3909">
        <v>0</v>
      </c>
      <c r="T3909">
        <v>0</v>
      </c>
      <c r="U3909" t="s">
        <v>9</v>
      </c>
      <c r="V3909" s="3">
        <v>38838.445833333331</v>
      </c>
      <c r="W3909">
        <v>1</v>
      </c>
      <c r="X3909" s="3">
        <v>38838.470138888886</v>
      </c>
      <c r="Y3909" t="s">
        <v>9</v>
      </c>
      <c r="Z3909">
        <v>0</v>
      </c>
      <c r="AA3909">
        <v>0</v>
      </c>
      <c r="AB3909" t="s">
        <v>88</v>
      </c>
    </row>
    <row r="3910" spans="1:28" x14ac:dyDescent="0.25">
      <c r="A3910" t="s">
        <v>74</v>
      </c>
      <c r="B3910" t="s">
        <v>75</v>
      </c>
      <c r="C3910">
        <v>53.649500000000003</v>
      </c>
      <c r="D3910">
        <v>9.9618000000000002</v>
      </c>
      <c r="E3910">
        <v>15</v>
      </c>
      <c r="F3910" s="2">
        <v>38839</v>
      </c>
      <c r="G3910">
        <v>9.6999999999999993</v>
      </c>
      <c r="H3910" s="3">
        <v>38839.472916666666</v>
      </c>
      <c r="I3910" s="3">
        <v>38839.445833333331</v>
      </c>
      <c r="J3910">
        <v>15.2</v>
      </c>
      <c r="K3910">
        <v>15.9</v>
      </c>
      <c r="L3910" s="3">
        <v>38839.470138888886</v>
      </c>
      <c r="M3910" t="s">
        <v>9</v>
      </c>
      <c r="N3910" t="s">
        <v>9</v>
      </c>
      <c r="O3910" t="s">
        <v>9</v>
      </c>
      <c r="P3910" s="3">
        <v>38839.472916666666</v>
      </c>
      <c r="Q3910">
        <v>0</v>
      </c>
      <c r="R3910" t="s">
        <v>76</v>
      </c>
      <c r="S3910">
        <v>0</v>
      </c>
      <c r="T3910">
        <v>0</v>
      </c>
      <c r="U3910" t="s">
        <v>9</v>
      </c>
      <c r="V3910" s="3">
        <v>38839.445833333331</v>
      </c>
      <c r="W3910">
        <v>1</v>
      </c>
      <c r="X3910" s="3">
        <v>38839.470138888886</v>
      </c>
      <c r="Y3910" t="s">
        <v>9</v>
      </c>
      <c r="Z3910">
        <v>0</v>
      </c>
      <c r="AA3910">
        <v>0</v>
      </c>
      <c r="AB3910" t="s">
        <v>88</v>
      </c>
    </row>
    <row r="3911" spans="1:28" x14ac:dyDescent="0.25">
      <c r="A3911" t="s">
        <v>74</v>
      </c>
      <c r="B3911" t="s">
        <v>75</v>
      </c>
      <c r="C3911">
        <v>53.649500000000003</v>
      </c>
      <c r="D3911">
        <v>9.9618000000000002</v>
      </c>
      <c r="E3911">
        <v>15</v>
      </c>
      <c r="F3911" s="2">
        <v>38840</v>
      </c>
      <c r="G3911">
        <v>8.1999999999999993</v>
      </c>
      <c r="H3911" s="3">
        <v>38840.513888888891</v>
      </c>
      <c r="I3911" s="3">
        <v>38840.486805555556</v>
      </c>
      <c r="J3911">
        <v>22.2</v>
      </c>
      <c r="K3911">
        <v>22.2</v>
      </c>
      <c r="L3911" s="3">
        <v>38840.470138888886</v>
      </c>
      <c r="M3911" t="s">
        <v>9</v>
      </c>
      <c r="N3911" t="s">
        <v>9</v>
      </c>
      <c r="O3911" t="s">
        <v>9</v>
      </c>
      <c r="P3911" s="3">
        <v>38840.513888888891</v>
      </c>
      <c r="Q3911">
        <v>0</v>
      </c>
      <c r="R3911" t="s">
        <v>76</v>
      </c>
      <c r="S3911">
        <v>0</v>
      </c>
      <c r="T3911">
        <v>0</v>
      </c>
      <c r="U3911" t="s">
        <v>9</v>
      </c>
      <c r="V3911" s="3">
        <v>38840.486805555556</v>
      </c>
      <c r="W3911">
        <v>1</v>
      </c>
      <c r="X3911" s="3">
        <v>38840.470138888886</v>
      </c>
      <c r="Y3911" t="s">
        <v>9</v>
      </c>
      <c r="Z3911">
        <v>0</v>
      </c>
      <c r="AA3911">
        <v>0</v>
      </c>
      <c r="AB3911" t="s">
        <v>88</v>
      </c>
    </row>
    <row r="3912" spans="1:28" x14ac:dyDescent="0.25">
      <c r="A3912" t="s">
        <v>74</v>
      </c>
      <c r="B3912" t="s">
        <v>75</v>
      </c>
      <c r="C3912">
        <v>53.649500000000003</v>
      </c>
      <c r="D3912">
        <v>9.9618000000000002</v>
      </c>
      <c r="E3912">
        <v>15</v>
      </c>
      <c r="F3912" s="2">
        <v>38841</v>
      </c>
      <c r="G3912">
        <v>11.6</v>
      </c>
      <c r="H3912" s="3">
        <v>38841.513888888891</v>
      </c>
      <c r="I3912" s="3">
        <v>38841.486805555556</v>
      </c>
      <c r="J3912">
        <v>23.6</v>
      </c>
      <c r="K3912">
        <v>24.2</v>
      </c>
      <c r="L3912" s="3">
        <v>38841.469444444447</v>
      </c>
      <c r="M3912" t="s">
        <v>9</v>
      </c>
      <c r="N3912" t="s">
        <v>9</v>
      </c>
      <c r="O3912" t="s">
        <v>9</v>
      </c>
      <c r="P3912" s="3">
        <v>38841.513888888891</v>
      </c>
      <c r="Q3912">
        <v>0</v>
      </c>
      <c r="R3912" t="s">
        <v>76</v>
      </c>
      <c r="S3912">
        <v>0</v>
      </c>
      <c r="T3912">
        <v>0</v>
      </c>
      <c r="U3912" t="s">
        <v>9</v>
      </c>
      <c r="V3912" s="3">
        <v>38841.486805555556</v>
      </c>
      <c r="W3912">
        <v>1</v>
      </c>
      <c r="X3912" s="3">
        <v>38841.469444444447</v>
      </c>
      <c r="Y3912" t="s">
        <v>9</v>
      </c>
      <c r="Z3912">
        <v>0</v>
      </c>
      <c r="AA3912">
        <v>0</v>
      </c>
      <c r="AB3912" t="s">
        <v>88</v>
      </c>
    </row>
    <row r="3913" spans="1:28" x14ac:dyDescent="0.25">
      <c r="A3913" t="s">
        <v>74</v>
      </c>
      <c r="B3913" t="s">
        <v>75</v>
      </c>
      <c r="C3913">
        <v>53.649500000000003</v>
      </c>
      <c r="D3913">
        <v>9.9618000000000002</v>
      </c>
      <c r="E3913">
        <v>15</v>
      </c>
      <c r="F3913" s="2">
        <v>38842</v>
      </c>
      <c r="G3913">
        <v>12.4</v>
      </c>
      <c r="H3913" s="3">
        <v>38842.513888888891</v>
      </c>
      <c r="I3913" s="3">
        <v>38842.486805555556</v>
      </c>
      <c r="J3913">
        <v>21.9</v>
      </c>
      <c r="K3913">
        <v>23.9</v>
      </c>
      <c r="L3913" s="3">
        <v>38842.469444444447</v>
      </c>
      <c r="M3913" t="s">
        <v>9</v>
      </c>
      <c r="N3913" t="s">
        <v>9</v>
      </c>
      <c r="O3913" t="s">
        <v>9</v>
      </c>
      <c r="P3913" s="3">
        <v>38842.513888888891</v>
      </c>
      <c r="Q3913">
        <v>0</v>
      </c>
      <c r="R3913" t="s">
        <v>76</v>
      </c>
      <c r="S3913">
        <v>0</v>
      </c>
      <c r="T3913">
        <v>0</v>
      </c>
      <c r="U3913" t="s">
        <v>9</v>
      </c>
      <c r="V3913" s="3">
        <v>38842.486805555556</v>
      </c>
      <c r="W3913">
        <v>1</v>
      </c>
      <c r="X3913" s="3">
        <v>38842.469444444447</v>
      </c>
      <c r="Y3913" t="s">
        <v>9</v>
      </c>
      <c r="Z3913">
        <v>0</v>
      </c>
      <c r="AA3913">
        <v>0</v>
      </c>
      <c r="AB3913" t="s">
        <v>88</v>
      </c>
    </row>
    <row r="3914" spans="1:28" x14ac:dyDescent="0.25">
      <c r="A3914" t="s">
        <v>74</v>
      </c>
      <c r="B3914" t="s">
        <v>75</v>
      </c>
      <c r="C3914">
        <v>53.649500000000003</v>
      </c>
      <c r="D3914">
        <v>9.9618000000000002</v>
      </c>
      <c r="E3914">
        <v>15</v>
      </c>
      <c r="F3914" s="2">
        <v>38843</v>
      </c>
      <c r="G3914">
        <v>10.199999999999999</v>
      </c>
      <c r="H3914" s="3">
        <v>38843.472916666666</v>
      </c>
      <c r="I3914" s="3">
        <v>38843.445833333331</v>
      </c>
      <c r="J3914">
        <v>20.6</v>
      </c>
      <c r="K3914">
        <v>23.8</v>
      </c>
      <c r="L3914" s="3">
        <v>38843.469444444447</v>
      </c>
      <c r="M3914" t="s">
        <v>9</v>
      </c>
      <c r="N3914" t="s">
        <v>9</v>
      </c>
      <c r="O3914" t="s">
        <v>9</v>
      </c>
      <c r="P3914" s="3">
        <v>38843.472916666666</v>
      </c>
      <c r="Q3914">
        <v>0</v>
      </c>
      <c r="R3914" t="s">
        <v>76</v>
      </c>
      <c r="S3914">
        <v>0</v>
      </c>
      <c r="T3914">
        <v>0</v>
      </c>
      <c r="U3914" t="s">
        <v>9</v>
      </c>
      <c r="V3914" s="3">
        <v>38843.445833333331</v>
      </c>
      <c r="W3914">
        <v>1</v>
      </c>
      <c r="X3914" s="3">
        <v>38843.469444444447</v>
      </c>
      <c r="Y3914" t="s">
        <v>9</v>
      </c>
      <c r="Z3914">
        <v>0</v>
      </c>
      <c r="AA3914">
        <v>0</v>
      </c>
      <c r="AB3914" t="s">
        <v>88</v>
      </c>
    </row>
    <row r="3915" spans="1:28" x14ac:dyDescent="0.25">
      <c r="A3915" t="s">
        <v>74</v>
      </c>
      <c r="B3915" t="s">
        <v>75</v>
      </c>
      <c r="C3915">
        <v>53.649500000000003</v>
      </c>
      <c r="D3915">
        <v>9.9618000000000002</v>
      </c>
      <c r="E3915">
        <v>15</v>
      </c>
      <c r="F3915" s="2">
        <v>38844</v>
      </c>
      <c r="G3915">
        <v>9</v>
      </c>
      <c r="H3915" s="3">
        <v>38844.472916666666</v>
      </c>
      <c r="I3915" s="3">
        <v>38844.445833333331</v>
      </c>
      <c r="J3915">
        <v>20.6</v>
      </c>
      <c r="K3915">
        <v>22.8</v>
      </c>
      <c r="L3915" s="3">
        <v>38844.469444444447</v>
      </c>
      <c r="M3915" t="s">
        <v>9</v>
      </c>
      <c r="N3915" t="s">
        <v>9</v>
      </c>
      <c r="O3915" t="s">
        <v>9</v>
      </c>
      <c r="P3915" s="3">
        <v>38844.472916666666</v>
      </c>
      <c r="Q3915">
        <v>0</v>
      </c>
      <c r="R3915" t="s">
        <v>76</v>
      </c>
      <c r="S3915">
        <v>0</v>
      </c>
      <c r="T3915">
        <v>0</v>
      </c>
      <c r="U3915" t="s">
        <v>9</v>
      </c>
      <c r="V3915" s="3">
        <v>38844.445833333331</v>
      </c>
      <c r="W3915">
        <v>1</v>
      </c>
      <c r="X3915" s="3">
        <v>38844.469444444447</v>
      </c>
      <c r="Y3915" t="s">
        <v>9</v>
      </c>
      <c r="Z3915">
        <v>0</v>
      </c>
      <c r="AA3915">
        <v>0</v>
      </c>
      <c r="AB3915" t="s">
        <v>88</v>
      </c>
    </row>
    <row r="3916" spans="1:28" x14ac:dyDescent="0.25">
      <c r="A3916" t="s">
        <v>74</v>
      </c>
      <c r="B3916" t="s">
        <v>75</v>
      </c>
      <c r="C3916">
        <v>53.649500000000003</v>
      </c>
      <c r="D3916">
        <v>9.9618000000000002</v>
      </c>
      <c r="E3916">
        <v>15</v>
      </c>
      <c r="F3916" s="2">
        <v>38845</v>
      </c>
      <c r="G3916">
        <v>8.6</v>
      </c>
      <c r="H3916" s="3">
        <v>38845.497916666667</v>
      </c>
      <c r="I3916" s="3">
        <v>38845.470833333333</v>
      </c>
      <c r="J3916">
        <v>19.8</v>
      </c>
      <c r="K3916">
        <v>23.3</v>
      </c>
      <c r="L3916" s="3">
        <v>38845.469444444447</v>
      </c>
      <c r="M3916" t="s">
        <v>9</v>
      </c>
      <c r="N3916" t="s">
        <v>9</v>
      </c>
      <c r="O3916" t="s">
        <v>9</v>
      </c>
      <c r="P3916" s="3">
        <v>38845.5</v>
      </c>
      <c r="Q3916">
        <v>0</v>
      </c>
      <c r="R3916" t="s">
        <v>76</v>
      </c>
      <c r="S3916">
        <v>0</v>
      </c>
      <c r="T3916">
        <v>0</v>
      </c>
      <c r="U3916" t="s">
        <v>9</v>
      </c>
      <c r="V3916" s="3">
        <v>38845.472916666666</v>
      </c>
      <c r="W3916">
        <v>1</v>
      </c>
      <c r="X3916" s="3">
        <v>38845.469444444447</v>
      </c>
      <c r="Y3916" t="s">
        <v>9</v>
      </c>
      <c r="Z3916">
        <v>0</v>
      </c>
      <c r="AA3916">
        <v>0</v>
      </c>
      <c r="AB3916" t="s">
        <v>89</v>
      </c>
    </row>
    <row r="3917" spans="1:28" x14ac:dyDescent="0.25">
      <c r="A3917" t="s">
        <v>74</v>
      </c>
      <c r="B3917" t="s">
        <v>75</v>
      </c>
      <c r="C3917">
        <v>53.649500000000003</v>
      </c>
      <c r="D3917">
        <v>9.9618000000000002</v>
      </c>
      <c r="E3917">
        <v>15</v>
      </c>
      <c r="F3917" s="2">
        <v>38846</v>
      </c>
      <c r="G3917">
        <v>7.9</v>
      </c>
      <c r="H3917" s="3">
        <v>38846.497916666667</v>
      </c>
      <c r="I3917" s="3">
        <v>38846.470833333333</v>
      </c>
      <c r="J3917">
        <v>18.8</v>
      </c>
      <c r="K3917">
        <v>22.5</v>
      </c>
      <c r="L3917" s="3">
        <v>38846.469444444447</v>
      </c>
      <c r="M3917" t="s">
        <v>9</v>
      </c>
      <c r="N3917" t="s">
        <v>9</v>
      </c>
      <c r="O3917" t="s">
        <v>9</v>
      </c>
      <c r="P3917" s="3">
        <v>38846.5</v>
      </c>
      <c r="Q3917">
        <v>0</v>
      </c>
      <c r="R3917" t="s">
        <v>76</v>
      </c>
      <c r="S3917">
        <v>0</v>
      </c>
      <c r="T3917">
        <v>0</v>
      </c>
      <c r="U3917" t="s">
        <v>9</v>
      </c>
      <c r="V3917" s="3">
        <v>38846.472916666666</v>
      </c>
      <c r="W3917">
        <v>1</v>
      </c>
      <c r="X3917" s="3">
        <v>38846.469444444447</v>
      </c>
      <c r="Y3917" t="s">
        <v>9</v>
      </c>
      <c r="Z3917">
        <v>0</v>
      </c>
      <c r="AA3917">
        <v>0</v>
      </c>
      <c r="AB3917" t="s">
        <v>89</v>
      </c>
    </row>
    <row r="3918" spans="1:28" x14ac:dyDescent="0.25">
      <c r="A3918" t="s">
        <v>74</v>
      </c>
      <c r="B3918" t="s">
        <v>75</v>
      </c>
      <c r="C3918">
        <v>53.649500000000003</v>
      </c>
      <c r="D3918">
        <v>9.9618000000000002</v>
      </c>
      <c r="E3918">
        <v>15</v>
      </c>
      <c r="F3918" s="2">
        <v>38847</v>
      </c>
      <c r="G3918">
        <v>6.7</v>
      </c>
      <c r="H3918" s="3">
        <v>38847.497916666667</v>
      </c>
      <c r="I3918" s="3">
        <v>38847.470833333333</v>
      </c>
      <c r="J3918">
        <v>21.5</v>
      </c>
      <c r="K3918">
        <v>21.7</v>
      </c>
      <c r="L3918" s="3">
        <v>38847.469444444447</v>
      </c>
      <c r="M3918" t="s">
        <v>9</v>
      </c>
      <c r="N3918" t="s">
        <v>9</v>
      </c>
      <c r="O3918" t="s">
        <v>9</v>
      </c>
      <c r="P3918" s="3">
        <v>38847.5</v>
      </c>
      <c r="Q3918">
        <v>0</v>
      </c>
      <c r="R3918" t="s">
        <v>76</v>
      </c>
      <c r="S3918">
        <v>0</v>
      </c>
      <c r="T3918">
        <v>0</v>
      </c>
      <c r="U3918" t="s">
        <v>9</v>
      </c>
      <c r="V3918" s="3">
        <v>38847.472916666666</v>
      </c>
      <c r="W3918">
        <v>1</v>
      </c>
      <c r="X3918" s="3">
        <v>38847.469444444447</v>
      </c>
      <c r="Y3918" t="s">
        <v>9</v>
      </c>
      <c r="Z3918">
        <v>0</v>
      </c>
      <c r="AA3918">
        <v>0</v>
      </c>
      <c r="AB3918" t="s">
        <v>89</v>
      </c>
    </row>
    <row r="3919" spans="1:28" x14ac:dyDescent="0.25">
      <c r="A3919" t="s">
        <v>74</v>
      </c>
      <c r="B3919" t="s">
        <v>75</v>
      </c>
      <c r="C3919">
        <v>53.649500000000003</v>
      </c>
      <c r="D3919">
        <v>9.9618000000000002</v>
      </c>
      <c r="E3919">
        <v>15</v>
      </c>
      <c r="F3919" s="2">
        <v>38848</v>
      </c>
      <c r="G3919">
        <v>6.8</v>
      </c>
      <c r="H3919" s="3">
        <v>38848.497916666667</v>
      </c>
      <c r="I3919" s="3">
        <v>38848.470833333333</v>
      </c>
      <c r="J3919">
        <v>23.2</v>
      </c>
      <c r="K3919">
        <v>24.1</v>
      </c>
      <c r="L3919" s="3">
        <v>38848.469444444447</v>
      </c>
      <c r="M3919" t="s">
        <v>9</v>
      </c>
      <c r="N3919" t="s">
        <v>9</v>
      </c>
      <c r="O3919" t="s">
        <v>9</v>
      </c>
      <c r="P3919" s="3">
        <v>38848.5</v>
      </c>
      <c r="Q3919">
        <v>0</v>
      </c>
      <c r="R3919" t="s">
        <v>76</v>
      </c>
      <c r="S3919">
        <v>0</v>
      </c>
      <c r="T3919">
        <v>0</v>
      </c>
      <c r="U3919" t="s">
        <v>9</v>
      </c>
      <c r="V3919" s="3">
        <v>38848.472916666666</v>
      </c>
      <c r="W3919">
        <v>1</v>
      </c>
      <c r="X3919" s="3">
        <v>38848.469444444447</v>
      </c>
      <c r="Y3919" t="s">
        <v>9</v>
      </c>
      <c r="Z3919">
        <v>0</v>
      </c>
      <c r="AA3919">
        <v>0</v>
      </c>
      <c r="AB3919" t="s">
        <v>89</v>
      </c>
    </row>
    <row r="3920" spans="1:28" x14ac:dyDescent="0.25">
      <c r="A3920" t="s">
        <v>74</v>
      </c>
      <c r="B3920" t="s">
        <v>75</v>
      </c>
      <c r="C3920">
        <v>53.649500000000003</v>
      </c>
      <c r="D3920">
        <v>9.9618000000000002</v>
      </c>
      <c r="E3920">
        <v>15</v>
      </c>
      <c r="F3920" s="2">
        <v>38849</v>
      </c>
      <c r="G3920">
        <v>7.5</v>
      </c>
      <c r="H3920" s="3">
        <v>38849.49722222222</v>
      </c>
      <c r="I3920" s="3">
        <v>38849.470138888886</v>
      </c>
      <c r="J3920">
        <v>21.5</v>
      </c>
      <c r="K3920">
        <v>24.3</v>
      </c>
      <c r="L3920" s="3">
        <v>38849.469444444447</v>
      </c>
      <c r="M3920" t="s">
        <v>9</v>
      </c>
      <c r="N3920" t="s">
        <v>9</v>
      </c>
      <c r="O3920" t="s">
        <v>9</v>
      </c>
      <c r="P3920" s="3">
        <v>38849.5</v>
      </c>
      <c r="Q3920">
        <v>0</v>
      </c>
      <c r="R3920" t="s">
        <v>76</v>
      </c>
      <c r="S3920">
        <v>0</v>
      </c>
      <c r="T3920">
        <v>0</v>
      </c>
      <c r="U3920" t="s">
        <v>9</v>
      </c>
      <c r="V3920" s="3">
        <v>38849.472916666666</v>
      </c>
      <c r="W3920">
        <v>1</v>
      </c>
      <c r="X3920" s="3">
        <v>38849.469444444447</v>
      </c>
      <c r="Y3920" t="s">
        <v>9</v>
      </c>
      <c r="Z3920">
        <v>0</v>
      </c>
      <c r="AA3920">
        <v>0</v>
      </c>
      <c r="AB3920" t="s">
        <v>89</v>
      </c>
    </row>
    <row r="3921" spans="1:28" x14ac:dyDescent="0.25">
      <c r="A3921" t="s">
        <v>74</v>
      </c>
      <c r="B3921" t="s">
        <v>75</v>
      </c>
      <c r="C3921">
        <v>53.649500000000003</v>
      </c>
      <c r="D3921">
        <v>9.9618000000000002</v>
      </c>
      <c r="E3921">
        <v>15</v>
      </c>
      <c r="F3921" s="2">
        <v>38850</v>
      </c>
      <c r="G3921">
        <v>8.1999999999999993</v>
      </c>
      <c r="H3921" s="3">
        <v>38850.49722222222</v>
      </c>
      <c r="I3921" s="3">
        <v>38850.470138888886</v>
      </c>
      <c r="J3921">
        <v>18.899999999999999</v>
      </c>
      <c r="K3921">
        <v>24.6</v>
      </c>
      <c r="L3921" s="3">
        <v>38850.469444444447</v>
      </c>
      <c r="M3921" t="s">
        <v>9</v>
      </c>
      <c r="N3921" t="s">
        <v>9</v>
      </c>
      <c r="O3921" t="s">
        <v>9</v>
      </c>
      <c r="P3921" s="3">
        <v>38850.5</v>
      </c>
      <c r="Q3921">
        <v>0</v>
      </c>
      <c r="R3921" t="s">
        <v>76</v>
      </c>
      <c r="S3921">
        <v>0</v>
      </c>
      <c r="T3921">
        <v>0</v>
      </c>
      <c r="U3921" t="s">
        <v>9</v>
      </c>
      <c r="V3921" s="3">
        <v>38850.472916666666</v>
      </c>
      <c r="W3921">
        <v>1</v>
      </c>
      <c r="X3921" s="3">
        <v>38850.469444444447</v>
      </c>
      <c r="Y3921" t="s">
        <v>9</v>
      </c>
      <c r="Z3921">
        <v>0</v>
      </c>
      <c r="AA3921">
        <v>0</v>
      </c>
      <c r="AB3921" t="s">
        <v>89</v>
      </c>
    </row>
    <row r="3922" spans="1:28" x14ac:dyDescent="0.25">
      <c r="A3922" t="s">
        <v>74</v>
      </c>
      <c r="B3922" t="s">
        <v>75</v>
      </c>
      <c r="C3922">
        <v>53.649500000000003</v>
      </c>
      <c r="D3922">
        <v>9.9618000000000002</v>
      </c>
      <c r="E3922">
        <v>15</v>
      </c>
      <c r="F3922" s="2">
        <v>38851</v>
      </c>
      <c r="G3922">
        <v>8</v>
      </c>
      <c r="H3922" s="3">
        <v>38851.49722222222</v>
      </c>
      <c r="I3922" s="3">
        <v>38851.470138888886</v>
      </c>
      <c r="J3922">
        <v>12.9</v>
      </c>
      <c r="K3922">
        <v>21.6</v>
      </c>
      <c r="L3922" s="3">
        <v>38851.469444444447</v>
      </c>
      <c r="M3922" t="s">
        <v>9</v>
      </c>
      <c r="N3922" t="s">
        <v>9</v>
      </c>
      <c r="O3922" t="s">
        <v>9</v>
      </c>
      <c r="P3922" s="3">
        <v>38851.5</v>
      </c>
      <c r="Q3922">
        <v>0</v>
      </c>
      <c r="R3922" t="s">
        <v>76</v>
      </c>
      <c r="S3922">
        <v>0</v>
      </c>
      <c r="T3922">
        <v>0</v>
      </c>
      <c r="U3922" t="s">
        <v>9</v>
      </c>
      <c r="V3922" s="3">
        <v>38851.472916666666</v>
      </c>
      <c r="W3922">
        <v>1</v>
      </c>
      <c r="X3922" s="3">
        <v>38851.469444444447</v>
      </c>
      <c r="Y3922" t="s">
        <v>9</v>
      </c>
      <c r="Z3922">
        <v>0</v>
      </c>
      <c r="AA3922">
        <v>0</v>
      </c>
      <c r="AB3922" t="s">
        <v>89</v>
      </c>
    </row>
    <row r="3923" spans="1:28" x14ac:dyDescent="0.25">
      <c r="A3923" t="s">
        <v>74</v>
      </c>
      <c r="B3923" t="s">
        <v>75</v>
      </c>
      <c r="C3923">
        <v>53.649500000000003</v>
      </c>
      <c r="D3923">
        <v>9.9618000000000002</v>
      </c>
      <c r="E3923">
        <v>15</v>
      </c>
      <c r="F3923" s="2">
        <v>38852</v>
      </c>
      <c r="G3923">
        <v>2.5</v>
      </c>
      <c r="H3923" s="3">
        <v>38852.49722222222</v>
      </c>
      <c r="I3923" s="3">
        <v>38852.470138888886</v>
      </c>
      <c r="J3923">
        <v>13.5</v>
      </c>
      <c r="K3923">
        <v>14.6</v>
      </c>
      <c r="L3923" s="3">
        <v>38852.469444444447</v>
      </c>
      <c r="M3923" t="s">
        <v>9</v>
      </c>
      <c r="N3923" t="s">
        <v>9</v>
      </c>
      <c r="O3923" t="s">
        <v>9</v>
      </c>
      <c r="P3923" s="3">
        <v>38852.5</v>
      </c>
      <c r="Q3923">
        <v>0</v>
      </c>
      <c r="R3923" t="s">
        <v>76</v>
      </c>
      <c r="S3923">
        <v>0</v>
      </c>
      <c r="T3923">
        <v>0</v>
      </c>
      <c r="U3923" t="s">
        <v>9</v>
      </c>
      <c r="V3923" s="3">
        <v>38852.472916666666</v>
      </c>
      <c r="W3923">
        <v>1</v>
      </c>
      <c r="X3923" s="3">
        <v>38852.469444444447</v>
      </c>
      <c r="Y3923" t="s">
        <v>9</v>
      </c>
      <c r="Z3923">
        <v>0</v>
      </c>
      <c r="AA3923">
        <v>0</v>
      </c>
      <c r="AB3923" t="s">
        <v>89</v>
      </c>
    </row>
    <row r="3924" spans="1:28" x14ac:dyDescent="0.25">
      <c r="A3924" t="s">
        <v>74</v>
      </c>
      <c r="B3924" t="s">
        <v>75</v>
      </c>
      <c r="C3924">
        <v>53.649500000000003</v>
      </c>
      <c r="D3924">
        <v>9.9618000000000002</v>
      </c>
      <c r="E3924">
        <v>15</v>
      </c>
      <c r="F3924" s="2">
        <v>38853</v>
      </c>
      <c r="G3924">
        <v>10.9</v>
      </c>
      <c r="H3924" s="3">
        <v>38853.49722222222</v>
      </c>
      <c r="I3924" s="3">
        <v>38853.470138888886</v>
      </c>
      <c r="J3924">
        <v>15.2</v>
      </c>
      <c r="K3924">
        <v>16.899999999999999</v>
      </c>
      <c r="L3924" s="3">
        <v>38853.469444444447</v>
      </c>
      <c r="M3924" t="s">
        <v>9</v>
      </c>
      <c r="N3924" t="s">
        <v>9</v>
      </c>
      <c r="O3924" t="s">
        <v>9</v>
      </c>
      <c r="P3924" s="3">
        <v>38853.5</v>
      </c>
      <c r="Q3924">
        <v>0</v>
      </c>
      <c r="R3924" t="s">
        <v>76</v>
      </c>
      <c r="S3924">
        <v>0</v>
      </c>
      <c r="T3924">
        <v>0</v>
      </c>
      <c r="U3924" t="s">
        <v>9</v>
      </c>
      <c r="V3924" s="3">
        <v>38853.472916666666</v>
      </c>
      <c r="W3924">
        <v>1</v>
      </c>
      <c r="X3924" s="3">
        <v>38853.469444444447</v>
      </c>
      <c r="Y3924" t="s">
        <v>9</v>
      </c>
      <c r="Z3924">
        <v>0</v>
      </c>
      <c r="AA3924">
        <v>0</v>
      </c>
      <c r="AB3924" t="s">
        <v>89</v>
      </c>
    </row>
    <row r="3925" spans="1:28" x14ac:dyDescent="0.25">
      <c r="A3925" t="s">
        <v>74</v>
      </c>
      <c r="B3925" t="s">
        <v>75</v>
      </c>
      <c r="C3925">
        <v>53.649500000000003</v>
      </c>
      <c r="D3925">
        <v>9.9618000000000002</v>
      </c>
      <c r="E3925">
        <v>15</v>
      </c>
      <c r="F3925" s="2">
        <v>38854</v>
      </c>
      <c r="G3925">
        <v>10.9</v>
      </c>
      <c r="H3925" s="3">
        <v>38854.49722222222</v>
      </c>
      <c r="I3925" s="3">
        <v>38854.470138888886</v>
      </c>
      <c r="J3925">
        <v>14.1</v>
      </c>
      <c r="K3925">
        <v>19.2</v>
      </c>
      <c r="L3925" s="3">
        <v>38854.469444444447</v>
      </c>
      <c r="M3925" t="s">
        <v>9</v>
      </c>
      <c r="N3925" t="s">
        <v>9</v>
      </c>
      <c r="O3925" t="s">
        <v>9</v>
      </c>
      <c r="P3925" s="3">
        <v>38854.5</v>
      </c>
      <c r="Q3925">
        <v>0</v>
      </c>
      <c r="R3925" t="s">
        <v>76</v>
      </c>
      <c r="S3925">
        <v>0</v>
      </c>
      <c r="T3925">
        <v>0</v>
      </c>
      <c r="U3925" t="s">
        <v>9</v>
      </c>
      <c r="V3925" s="3">
        <v>38854.472916666666</v>
      </c>
      <c r="W3925">
        <v>1</v>
      </c>
      <c r="X3925" s="3">
        <v>38854.469444444447</v>
      </c>
      <c r="Y3925" t="s">
        <v>9</v>
      </c>
      <c r="Z3925">
        <v>0</v>
      </c>
      <c r="AA3925">
        <v>0</v>
      </c>
      <c r="AB3925" t="s">
        <v>89</v>
      </c>
    </row>
    <row r="3926" spans="1:28" x14ac:dyDescent="0.25">
      <c r="A3926" t="s">
        <v>74</v>
      </c>
      <c r="B3926" t="s">
        <v>75</v>
      </c>
      <c r="C3926">
        <v>53.649500000000003</v>
      </c>
      <c r="D3926">
        <v>9.9618000000000002</v>
      </c>
      <c r="E3926">
        <v>15</v>
      </c>
      <c r="F3926" s="2">
        <v>38855</v>
      </c>
      <c r="G3926">
        <v>12.2</v>
      </c>
      <c r="H3926" s="3">
        <v>38855.49722222222</v>
      </c>
      <c r="I3926" s="3">
        <v>38855.470138888886</v>
      </c>
      <c r="J3926">
        <v>14.4</v>
      </c>
      <c r="K3926">
        <v>17.399999999999999</v>
      </c>
      <c r="L3926" s="3">
        <v>38855.469444444447</v>
      </c>
      <c r="M3926" t="s">
        <v>9</v>
      </c>
      <c r="N3926" t="s">
        <v>9</v>
      </c>
      <c r="O3926" t="s">
        <v>9</v>
      </c>
      <c r="P3926" s="3">
        <v>38855.5</v>
      </c>
      <c r="Q3926">
        <v>0</v>
      </c>
      <c r="R3926" t="s">
        <v>76</v>
      </c>
      <c r="S3926">
        <v>0</v>
      </c>
      <c r="T3926">
        <v>0</v>
      </c>
      <c r="U3926" t="s">
        <v>9</v>
      </c>
      <c r="V3926" s="3">
        <v>38855.472916666666</v>
      </c>
      <c r="W3926">
        <v>1</v>
      </c>
      <c r="X3926" s="3">
        <v>38855.469444444447</v>
      </c>
      <c r="Y3926" t="s">
        <v>9</v>
      </c>
      <c r="Z3926">
        <v>0</v>
      </c>
      <c r="AA3926">
        <v>0</v>
      </c>
      <c r="AB3926" t="s">
        <v>89</v>
      </c>
    </row>
    <row r="3927" spans="1:28" x14ac:dyDescent="0.25">
      <c r="A3927" t="s">
        <v>74</v>
      </c>
      <c r="B3927" t="s">
        <v>75</v>
      </c>
      <c r="C3927">
        <v>53.649500000000003</v>
      </c>
      <c r="D3927">
        <v>9.9618000000000002</v>
      </c>
      <c r="E3927">
        <v>15</v>
      </c>
      <c r="F3927" s="2">
        <v>38856</v>
      </c>
      <c r="G3927">
        <v>9.8000000000000007</v>
      </c>
      <c r="H3927" s="3">
        <v>38856.49722222222</v>
      </c>
      <c r="I3927" s="3">
        <v>38856.470138888886</v>
      </c>
      <c r="J3927">
        <v>14.4</v>
      </c>
      <c r="K3927">
        <v>18</v>
      </c>
      <c r="L3927" s="3">
        <v>38856.469444444447</v>
      </c>
      <c r="M3927" t="s">
        <v>9</v>
      </c>
      <c r="N3927" t="s">
        <v>9</v>
      </c>
      <c r="O3927" t="s">
        <v>9</v>
      </c>
      <c r="P3927" s="3">
        <v>38856.5</v>
      </c>
      <c r="Q3927">
        <v>0</v>
      </c>
      <c r="R3927" t="s">
        <v>76</v>
      </c>
      <c r="S3927">
        <v>0</v>
      </c>
      <c r="T3927">
        <v>0</v>
      </c>
      <c r="U3927" t="s">
        <v>9</v>
      </c>
      <c r="V3927" s="3">
        <v>38856.472916666666</v>
      </c>
      <c r="W3927">
        <v>1</v>
      </c>
      <c r="X3927" s="3">
        <v>38856.469444444447</v>
      </c>
      <c r="Y3927" t="s">
        <v>9</v>
      </c>
      <c r="Z3927">
        <v>0</v>
      </c>
      <c r="AA3927">
        <v>0</v>
      </c>
      <c r="AB3927" t="s">
        <v>89</v>
      </c>
    </row>
    <row r="3928" spans="1:28" x14ac:dyDescent="0.25">
      <c r="A3928" t="s">
        <v>74</v>
      </c>
      <c r="B3928" t="s">
        <v>75</v>
      </c>
      <c r="C3928">
        <v>53.649500000000003</v>
      </c>
      <c r="D3928">
        <v>9.9618000000000002</v>
      </c>
      <c r="E3928">
        <v>15</v>
      </c>
      <c r="F3928" s="2">
        <v>38857</v>
      </c>
      <c r="G3928">
        <v>10.1</v>
      </c>
      <c r="H3928" s="3">
        <v>38857.497916666667</v>
      </c>
      <c r="I3928" s="3">
        <v>38857.470833333333</v>
      </c>
      <c r="J3928">
        <v>15.6</v>
      </c>
      <c r="K3928">
        <v>15.6</v>
      </c>
      <c r="L3928" s="3">
        <v>38857.469444444447</v>
      </c>
      <c r="M3928" t="s">
        <v>9</v>
      </c>
      <c r="N3928" t="s">
        <v>9</v>
      </c>
      <c r="O3928" t="s">
        <v>9</v>
      </c>
      <c r="P3928" s="3">
        <v>38857.5</v>
      </c>
      <c r="Q3928">
        <v>0</v>
      </c>
      <c r="R3928" t="s">
        <v>76</v>
      </c>
      <c r="S3928">
        <v>0</v>
      </c>
      <c r="T3928">
        <v>0</v>
      </c>
      <c r="U3928" t="s">
        <v>9</v>
      </c>
      <c r="V3928" s="3">
        <v>38857.472916666666</v>
      </c>
      <c r="W3928">
        <v>1</v>
      </c>
      <c r="X3928" s="3">
        <v>38857.469444444447</v>
      </c>
      <c r="Y3928" t="s">
        <v>9</v>
      </c>
      <c r="Z3928">
        <v>0</v>
      </c>
      <c r="AA3928">
        <v>0</v>
      </c>
      <c r="AB3928" t="s">
        <v>89</v>
      </c>
    </row>
    <row r="3929" spans="1:28" x14ac:dyDescent="0.25">
      <c r="A3929" t="s">
        <v>74</v>
      </c>
      <c r="B3929" t="s">
        <v>75</v>
      </c>
      <c r="C3929">
        <v>53.649500000000003</v>
      </c>
      <c r="D3929">
        <v>9.9618000000000002</v>
      </c>
      <c r="E3929">
        <v>15</v>
      </c>
      <c r="F3929" s="2">
        <v>38858</v>
      </c>
      <c r="G3929">
        <v>9.6</v>
      </c>
      <c r="H3929" s="3">
        <v>38858.497916666667</v>
      </c>
      <c r="I3929" s="3">
        <v>38858.470833333333</v>
      </c>
      <c r="J3929">
        <v>12.4</v>
      </c>
      <c r="K3929">
        <v>15.6</v>
      </c>
      <c r="L3929" s="3">
        <v>38858.469444444447</v>
      </c>
      <c r="M3929" t="s">
        <v>9</v>
      </c>
      <c r="N3929" t="s">
        <v>9</v>
      </c>
      <c r="O3929" t="s">
        <v>9</v>
      </c>
      <c r="P3929" s="3">
        <v>38858.5</v>
      </c>
      <c r="Q3929">
        <v>0</v>
      </c>
      <c r="R3929" t="s">
        <v>76</v>
      </c>
      <c r="S3929">
        <v>0</v>
      </c>
      <c r="T3929">
        <v>0</v>
      </c>
      <c r="U3929" t="s">
        <v>9</v>
      </c>
      <c r="V3929" s="3">
        <v>38858.472916666666</v>
      </c>
      <c r="W3929">
        <v>1</v>
      </c>
      <c r="X3929" s="3">
        <v>38858.469444444447</v>
      </c>
      <c r="Y3929" t="s">
        <v>9</v>
      </c>
      <c r="Z3929">
        <v>0</v>
      </c>
      <c r="AA3929">
        <v>0</v>
      </c>
      <c r="AB3929" t="s">
        <v>89</v>
      </c>
    </row>
    <row r="3930" spans="1:28" x14ac:dyDescent="0.25">
      <c r="A3930" t="s">
        <v>74</v>
      </c>
      <c r="B3930" t="s">
        <v>75</v>
      </c>
      <c r="C3930">
        <v>53.649500000000003</v>
      </c>
      <c r="D3930">
        <v>9.9618000000000002</v>
      </c>
      <c r="E3930">
        <v>15</v>
      </c>
      <c r="F3930" s="2">
        <v>38859</v>
      </c>
      <c r="G3930">
        <v>11.8</v>
      </c>
      <c r="H3930" s="3">
        <v>38859.497916666667</v>
      </c>
      <c r="I3930" s="3">
        <v>38859.470833333333</v>
      </c>
      <c r="J3930">
        <v>13.1</v>
      </c>
      <c r="K3930">
        <v>15.3</v>
      </c>
      <c r="L3930" s="3">
        <v>38859.469444444447</v>
      </c>
      <c r="M3930" t="s">
        <v>9</v>
      </c>
      <c r="N3930" t="s">
        <v>9</v>
      </c>
      <c r="O3930" t="s">
        <v>9</v>
      </c>
      <c r="P3930" s="3">
        <v>38859.5</v>
      </c>
      <c r="Q3930">
        <v>0</v>
      </c>
      <c r="R3930" t="s">
        <v>76</v>
      </c>
      <c r="S3930">
        <v>0</v>
      </c>
      <c r="T3930">
        <v>0</v>
      </c>
      <c r="U3930" t="s">
        <v>9</v>
      </c>
      <c r="V3930" s="3">
        <v>38859.472916666666</v>
      </c>
      <c r="W3930">
        <v>1</v>
      </c>
      <c r="X3930" s="3">
        <v>38859.469444444447</v>
      </c>
      <c r="Y3930" t="s">
        <v>9</v>
      </c>
      <c r="Z3930">
        <v>0</v>
      </c>
      <c r="AA3930">
        <v>0</v>
      </c>
      <c r="AB3930" t="s">
        <v>89</v>
      </c>
    </row>
    <row r="3931" spans="1:28" x14ac:dyDescent="0.25">
      <c r="A3931" t="s">
        <v>74</v>
      </c>
      <c r="B3931" t="s">
        <v>75</v>
      </c>
      <c r="C3931">
        <v>53.649500000000003</v>
      </c>
      <c r="D3931">
        <v>9.9618000000000002</v>
      </c>
      <c r="E3931">
        <v>15</v>
      </c>
      <c r="F3931" s="2">
        <v>38860</v>
      </c>
      <c r="G3931">
        <v>12.7</v>
      </c>
      <c r="H3931" s="3">
        <v>38860.497916666667</v>
      </c>
      <c r="I3931" s="3">
        <v>38860.470833333333</v>
      </c>
      <c r="J3931">
        <v>13.3</v>
      </c>
      <c r="K3931">
        <v>19.399999999999999</v>
      </c>
      <c r="L3931" s="3">
        <v>38860.469444444447</v>
      </c>
      <c r="M3931" t="s">
        <v>9</v>
      </c>
      <c r="N3931" t="s">
        <v>9</v>
      </c>
      <c r="O3931" t="s">
        <v>9</v>
      </c>
      <c r="P3931" s="3">
        <v>38860.5</v>
      </c>
      <c r="Q3931">
        <v>0</v>
      </c>
      <c r="R3931" t="s">
        <v>76</v>
      </c>
      <c r="S3931">
        <v>0</v>
      </c>
      <c r="T3931">
        <v>0</v>
      </c>
      <c r="U3931" t="s">
        <v>9</v>
      </c>
      <c r="V3931" s="3">
        <v>38860.472916666666</v>
      </c>
      <c r="W3931">
        <v>1</v>
      </c>
      <c r="X3931" s="3">
        <v>38860.469444444447</v>
      </c>
      <c r="Y3931" t="s">
        <v>9</v>
      </c>
      <c r="Z3931">
        <v>0</v>
      </c>
      <c r="AA3931">
        <v>0</v>
      </c>
      <c r="AB3931" t="s">
        <v>89</v>
      </c>
    </row>
    <row r="3932" spans="1:28" x14ac:dyDescent="0.25">
      <c r="A3932" t="s">
        <v>74</v>
      </c>
      <c r="B3932" t="s">
        <v>75</v>
      </c>
      <c r="C3932">
        <v>53.649500000000003</v>
      </c>
      <c r="D3932">
        <v>9.9618000000000002</v>
      </c>
      <c r="E3932">
        <v>15</v>
      </c>
      <c r="F3932" s="2">
        <v>38861</v>
      </c>
      <c r="G3932">
        <v>6</v>
      </c>
      <c r="H3932" s="3">
        <v>38861.497916666667</v>
      </c>
      <c r="I3932" s="3">
        <v>38861.470833333333</v>
      </c>
      <c r="J3932">
        <v>13.3</v>
      </c>
      <c r="K3932">
        <v>13.3</v>
      </c>
      <c r="L3932" s="3">
        <v>38861.469444444447</v>
      </c>
      <c r="M3932" t="s">
        <v>9</v>
      </c>
      <c r="N3932" t="s">
        <v>9</v>
      </c>
      <c r="O3932" t="s">
        <v>9</v>
      </c>
      <c r="P3932" s="3">
        <v>38861.5</v>
      </c>
      <c r="Q3932">
        <v>0</v>
      </c>
      <c r="R3932" t="s">
        <v>76</v>
      </c>
      <c r="S3932">
        <v>0</v>
      </c>
      <c r="T3932">
        <v>0</v>
      </c>
      <c r="U3932" t="s">
        <v>9</v>
      </c>
      <c r="V3932" s="3">
        <v>38861.472916666666</v>
      </c>
      <c r="W3932">
        <v>1</v>
      </c>
      <c r="X3932" s="3">
        <v>38861.469444444447</v>
      </c>
      <c r="Y3932" t="s">
        <v>9</v>
      </c>
      <c r="Z3932">
        <v>0</v>
      </c>
      <c r="AA3932">
        <v>0</v>
      </c>
      <c r="AB3932" t="s">
        <v>89</v>
      </c>
    </row>
    <row r="3933" spans="1:28" x14ac:dyDescent="0.25">
      <c r="A3933" t="s">
        <v>74</v>
      </c>
      <c r="B3933" t="s">
        <v>75</v>
      </c>
      <c r="C3933">
        <v>53.649500000000003</v>
      </c>
      <c r="D3933">
        <v>9.9618000000000002</v>
      </c>
      <c r="E3933">
        <v>15</v>
      </c>
      <c r="F3933" s="2">
        <v>38862</v>
      </c>
      <c r="G3933">
        <v>6.3</v>
      </c>
      <c r="H3933" s="3">
        <v>38862.497916666667</v>
      </c>
      <c r="I3933" s="3">
        <v>38862.470833333333</v>
      </c>
      <c r="J3933">
        <v>10.8</v>
      </c>
      <c r="K3933">
        <v>15.6</v>
      </c>
      <c r="L3933" s="3">
        <v>38862.470138888886</v>
      </c>
      <c r="M3933" t="s">
        <v>9</v>
      </c>
      <c r="N3933" t="s">
        <v>9</v>
      </c>
      <c r="O3933" t="s">
        <v>9</v>
      </c>
      <c r="P3933" s="3">
        <v>38862.5</v>
      </c>
      <c r="Q3933">
        <v>0</v>
      </c>
      <c r="R3933" t="s">
        <v>76</v>
      </c>
      <c r="S3933">
        <v>0</v>
      </c>
      <c r="T3933">
        <v>0</v>
      </c>
      <c r="U3933" t="s">
        <v>9</v>
      </c>
      <c r="V3933" s="3">
        <v>38862.472916666666</v>
      </c>
      <c r="W3933">
        <v>1</v>
      </c>
      <c r="X3933" s="3">
        <v>38862.470138888886</v>
      </c>
      <c r="Y3933" t="s">
        <v>9</v>
      </c>
      <c r="Z3933">
        <v>0</v>
      </c>
      <c r="AA3933">
        <v>0</v>
      </c>
      <c r="AB3933" t="s">
        <v>89</v>
      </c>
    </row>
    <row r="3934" spans="1:28" x14ac:dyDescent="0.25">
      <c r="A3934" t="s">
        <v>74</v>
      </c>
      <c r="B3934" t="s">
        <v>75</v>
      </c>
      <c r="C3934">
        <v>53.649500000000003</v>
      </c>
      <c r="D3934">
        <v>9.9618000000000002</v>
      </c>
      <c r="E3934">
        <v>15</v>
      </c>
      <c r="F3934" s="2">
        <v>38863</v>
      </c>
      <c r="G3934">
        <v>5.5</v>
      </c>
      <c r="H3934" s="3">
        <v>38863.497916666667</v>
      </c>
      <c r="I3934" s="3">
        <v>38863.470833333333</v>
      </c>
      <c r="J3934">
        <v>15.3</v>
      </c>
      <c r="K3934">
        <v>18.600000000000001</v>
      </c>
      <c r="L3934" s="3">
        <v>38863.470138888886</v>
      </c>
      <c r="M3934" t="s">
        <v>9</v>
      </c>
      <c r="N3934" t="s">
        <v>9</v>
      </c>
      <c r="O3934" t="s">
        <v>9</v>
      </c>
      <c r="P3934" s="3">
        <v>38863.5</v>
      </c>
      <c r="Q3934">
        <v>0</v>
      </c>
      <c r="R3934" t="s">
        <v>76</v>
      </c>
      <c r="S3934">
        <v>0</v>
      </c>
      <c r="T3934">
        <v>0</v>
      </c>
      <c r="U3934" t="s">
        <v>9</v>
      </c>
      <c r="V3934" s="3">
        <v>38863.472916666666</v>
      </c>
      <c r="W3934">
        <v>1</v>
      </c>
      <c r="X3934" s="3">
        <v>38863.470138888886</v>
      </c>
      <c r="Y3934" t="s">
        <v>9</v>
      </c>
      <c r="Z3934">
        <v>0</v>
      </c>
      <c r="AA3934">
        <v>0</v>
      </c>
      <c r="AB3934" t="s">
        <v>89</v>
      </c>
    </row>
    <row r="3935" spans="1:28" x14ac:dyDescent="0.25">
      <c r="A3935" t="s">
        <v>74</v>
      </c>
      <c r="B3935" t="s">
        <v>75</v>
      </c>
      <c r="C3935">
        <v>53.649500000000003</v>
      </c>
      <c r="D3935">
        <v>9.9618000000000002</v>
      </c>
      <c r="E3935">
        <v>15</v>
      </c>
      <c r="F3935" s="2">
        <v>38864</v>
      </c>
      <c r="G3935">
        <v>9.5</v>
      </c>
      <c r="H3935" s="3">
        <v>38864.497916666667</v>
      </c>
      <c r="I3935" s="3">
        <v>38864.470833333333</v>
      </c>
      <c r="J3935">
        <v>14.3</v>
      </c>
      <c r="K3935">
        <v>16.3</v>
      </c>
      <c r="L3935" s="3">
        <v>38864.470138888886</v>
      </c>
      <c r="M3935" t="s">
        <v>9</v>
      </c>
      <c r="N3935" t="s">
        <v>9</v>
      </c>
      <c r="O3935" t="s">
        <v>9</v>
      </c>
      <c r="P3935" s="3">
        <v>38864.5</v>
      </c>
      <c r="Q3935">
        <v>0</v>
      </c>
      <c r="R3935" t="s">
        <v>76</v>
      </c>
      <c r="S3935">
        <v>0</v>
      </c>
      <c r="T3935">
        <v>0</v>
      </c>
      <c r="U3935" t="s">
        <v>9</v>
      </c>
      <c r="V3935" s="3">
        <v>38864.472916666666</v>
      </c>
      <c r="W3935">
        <v>1</v>
      </c>
      <c r="X3935" s="3">
        <v>38864.470138888886</v>
      </c>
      <c r="Y3935" t="s">
        <v>9</v>
      </c>
      <c r="Z3935">
        <v>0</v>
      </c>
      <c r="AA3935">
        <v>0</v>
      </c>
      <c r="AB3935" t="s">
        <v>89</v>
      </c>
    </row>
    <row r="3936" spans="1:28" x14ac:dyDescent="0.25">
      <c r="A3936" t="s">
        <v>74</v>
      </c>
      <c r="B3936" t="s">
        <v>75</v>
      </c>
      <c r="C3936">
        <v>53.649500000000003</v>
      </c>
      <c r="D3936">
        <v>9.9618000000000002</v>
      </c>
      <c r="E3936">
        <v>15</v>
      </c>
      <c r="F3936" s="2">
        <v>38865</v>
      </c>
      <c r="G3936">
        <v>11.3</v>
      </c>
      <c r="H3936" s="3">
        <v>38865.497916666667</v>
      </c>
      <c r="I3936" s="3">
        <v>38865.470833333333</v>
      </c>
      <c r="J3936">
        <v>13.1</v>
      </c>
      <c r="K3936">
        <v>17.3</v>
      </c>
      <c r="L3936" s="3">
        <v>38865.470138888886</v>
      </c>
      <c r="M3936" t="s">
        <v>9</v>
      </c>
      <c r="N3936" t="s">
        <v>9</v>
      </c>
      <c r="O3936" t="s">
        <v>9</v>
      </c>
      <c r="P3936" s="3">
        <v>38865.5</v>
      </c>
      <c r="Q3936">
        <v>0</v>
      </c>
      <c r="R3936" t="s">
        <v>76</v>
      </c>
      <c r="S3936">
        <v>0</v>
      </c>
      <c r="T3936">
        <v>0</v>
      </c>
      <c r="U3936" t="s">
        <v>9</v>
      </c>
      <c r="V3936" s="3">
        <v>38865.472916666666</v>
      </c>
      <c r="W3936">
        <v>1</v>
      </c>
      <c r="X3936" s="3">
        <v>38865.470138888886</v>
      </c>
      <c r="Y3936" t="s">
        <v>9</v>
      </c>
      <c r="Z3936">
        <v>0</v>
      </c>
      <c r="AA3936">
        <v>0</v>
      </c>
      <c r="AB3936" t="s">
        <v>89</v>
      </c>
    </row>
    <row r="3937" spans="1:28" x14ac:dyDescent="0.25">
      <c r="A3937" t="s">
        <v>74</v>
      </c>
      <c r="B3937" t="s">
        <v>75</v>
      </c>
      <c r="C3937">
        <v>53.649500000000003</v>
      </c>
      <c r="D3937">
        <v>9.9618000000000002</v>
      </c>
      <c r="E3937">
        <v>15</v>
      </c>
      <c r="F3937" s="2">
        <v>38866</v>
      </c>
      <c r="G3937">
        <v>9.1</v>
      </c>
      <c r="H3937" s="3">
        <v>38866.497916666667</v>
      </c>
      <c r="I3937" s="3">
        <v>38866.470833333333</v>
      </c>
      <c r="J3937">
        <v>13.7</v>
      </c>
      <c r="K3937">
        <v>14</v>
      </c>
      <c r="L3937" s="3">
        <v>38866.470138888886</v>
      </c>
      <c r="M3937" t="s">
        <v>9</v>
      </c>
      <c r="N3937" t="s">
        <v>9</v>
      </c>
      <c r="O3937" t="s">
        <v>9</v>
      </c>
      <c r="P3937" s="3">
        <v>38866.5</v>
      </c>
      <c r="Q3937">
        <v>0</v>
      </c>
      <c r="R3937" t="s">
        <v>76</v>
      </c>
      <c r="S3937">
        <v>0</v>
      </c>
      <c r="T3937">
        <v>0</v>
      </c>
      <c r="U3937" t="s">
        <v>9</v>
      </c>
      <c r="V3937" s="3">
        <v>38866.472916666666</v>
      </c>
      <c r="W3937">
        <v>1</v>
      </c>
      <c r="X3937" s="3">
        <v>38866.470138888886</v>
      </c>
      <c r="Y3937" t="s">
        <v>9</v>
      </c>
      <c r="Z3937">
        <v>0</v>
      </c>
      <c r="AA3937">
        <v>0</v>
      </c>
      <c r="AB3937" t="s">
        <v>89</v>
      </c>
    </row>
    <row r="3938" spans="1:28" x14ac:dyDescent="0.25">
      <c r="A3938" t="s">
        <v>74</v>
      </c>
      <c r="B3938" t="s">
        <v>75</v>
      </c>
      <c r="C3938">
        <v>53.649500000000003</v>
      </c>
      <c r="D3938">
        <v>9.9618000000000002</v>
      </c>
      <c r="E3938">
        <v>15</v>
      </c>
      <c r="F3938" s="2">
        <v>38867</v>
      </c>
      <c r="G3938">
        <v>8.6</v>
      </c>
      <c r="H3938" s="3">
        <v>38867.497916666667</v>
      </c>
      <c r="I3938" s="3">
        <v>38867.470833333333</v>
      </c>
      <c r="J3938">
        <v>10.9</v>
      </c>
      <c r="K3938">
        <v>15.6</v>
      </c>
      <c r="L3938" s="3">
        <v>38867.470138888886</v>
      </c>
      <c r="M3938" t="s">
        <v>9</v>
      </c>
      <c r="N3938" t="s">
        <v>9</v>
      </c>
      <c r="O3938" t="s">
        <v>9</v>
      </c>
      <c r="P3938" s="3">
        <v>38867.5</v>
      </c>
      <c r="Q3938">
        <v>0</v>
      </c>
      <c r="R3938" t="s">
        <v>76</v>
      </c>
      <c r="S3938">
        <v>0</v>
      </c>
      <c r="T3938">
        <v>0</v>
      </c>
      <c r="U3938" t="s">
        <v>9</v>
      </c>
      <c r="V3938" s="3">
        <v>38867.472916666666</v>
      </c>
      <c r="W3938">
        <v>1</v>
      </c>
      <c r="X3938" s="3">
        <v>38867.470138888886</v>
      </c>
      <c r="Y3938" t="s">
        <v>9</v>
      </c>
      <c r="Z3938">
        <v>0</v>
      </c>
      <c r="AA3938">
        <v>0</v>
      </c>
      <c r="AB3938" t="s">
        <v>89</v>
      </c>
    </row>
    <row r="3939" spans="1:28" x14ac:dyDescent="0.25">
      <c r="A3939" t="s">
        <v>74</v>
      </c>
      <c r="B3939" t="s">
        <v>75</v>
      </c>
      <c r="C3939">
        <v>53.649500000000003</v>
      </c>
      <c r="D3939">
        <v>9.9618000000000002</v>
      </c>
      <c r="E3939">
        <v>15</v>
      </c>
      <c r="F3939" s="2">
        <v>38868</v>
      </c>
      <c r="G3939">
        <v>9.1</v>
      </c>
      <c r="H3939" s="3">
        <v>38868.497916666667</v>
      </c>
      <c r="I3939" s="3">
        <v>38868.470833333333</v>
      </c>
      <c r="J3939">
        <v>14.5</v>
      </c>
      <c r="K3939">
        <v>14.5</v>
      </c>
      <c r="L3939" s="3">
        <v>38868.470138888886</v>
      </c>
      <c r="M3939" t="s">
        <v>9</v>
      </c>
      <c r="N3939" t="s">
        <v>9</v>
      </c>
      <c r="O3939" t="s">
        <v>9</v>
      </c>
      <c r="P3939" s="3">
        <v>38868.5</v>
      </c>
      <c r="Q3939">
        <v>0</v>
      </c>
      <c r="R3939" t="s">
        <v>76</v>
      </c>
      <c r="S3939">
        <v>0</v>
      </c>
      <c r="T3939">
        <v>0</v>
      </c>
      <c r="U3939" t="s">
        <v>9</v>
      </c>
      <c r="V3939" s="3">
        <v>38868.472916666666</v>
      </c>
      <c r="W3939">
        <v>1</v>
      </c>
      <c r="X3939" s="3">
        <v>38868.470138888886</v>
      </c>
      <c r="Y3939" t="s">
        <v>9</v>
      </c>
      <c r="Z3939">
        <v>0</v>
      </c>
      <c r="AA3939">
        <v>0</v>
      </c>
      <c r="AB3939" t="s">
        <v>89</v>
      </c>
    </row>
    <row r="3940" spans="1:28" x14ac:dyDescent="0.25">
      <c r="A3940" t="s">
        <v>74</v>
      </c>
      <c r="B3940" t="s">
        <v>75</v>
      </c>
      <c r="C3940">
        <v>53.649500000000003</v>
      </c>
      <c r="D3940">
        <v>9.9618000000000002</v>
      </c>
      <c r="E3940">
        <v>15</v>
      </c>
      <c r="F3940" s="2">
        <v>38869</v>
      </c>
      <c r="G3940">
        <v>7.3</v>
      </c>
      <c r="H3940" s="3">
        <v>38869.497916666667</v>
      </c>
      <c r="I3940" s="3">
        <v>38869.470833333333</v>
      </c>
      <c r="J3940">
        <v>9.6</v>
      </c>
      <c r="K3940">
        <v>16.100000000000001</v>
      </c>
      <c r="L3940" s="3">
        <v>38869.470138888886</v>
      </c>
      <c r="M3940" t="s">
        <v>9</v>
      </c>
      <c r="N3940" t="s">
        <v>9</v>
      </c>
      <c r="O3940" t="s">
        <v>9</v>
      </c>
      <c r="P3940" s="3">
        <v>38869.5</v>
      </c>
      <c r="Q3940">
        <v>0</v>
      </c>
      <c r="R3940" t="s">
        <v>76</v>
      </c>
      <c r="S3940">
        <v>0</v>
      </c>
      <c r="T3940">
        <v>0</v>
      </c>
      <c r="U3940" t="s">
        <v>9</v>
      </c>
      <c r="V3940" s="3">
        <v>38869.472916666666</v>
      </c>
      <c r="W3940">
        <v>1</v>
      </c>
      <c r="X3940" s="3">
        <v>38869.470138888886</v>
      </c>
      <c r="Y3940" t="s">
        <v>9</v>
      </c>
      <c r="Z3940">
        <v>0</v>
      </c>
      <c r="AA3940">
        <v>0</v>
      </c>
      <c r="AB3940" t="s">
        <v>89</v>
      </c>
    </row>
    <row r="3941" spans="1:28" x14ac:dyDescent="0.25">
      <c r="A3941" t="s">
        <v>74</v>
      </c>
      <c r="B3941" t="s">
        <v>75</v>
      </c>
      <c r="C3941">
        <v>53.649500000000003</v>
      </c>
      <c r="D3941">
        <v>9.9618000000000002</v>
      </c>
      <c r="E3941">
        <v>15</v>
      </c>
      <c r="F3941" s="2">
        <v>38870</v>
      </c>
      <c r="G3941">
        <v>4.3</v>
      </c>
      <c r="H3941" s="3">
        <v>38870.497916666667</v>
      </c>
      <c r="I3941" s="3">
        <v>38870.470833333333</v>
      </c>
      <c r="J3941">
        <v>16.5</v>
      </c>
      <c r="K3941">
        <v>16.5</v>
      </c>
      <c r="L3941" s="3">
        <v>38870.470833333333</v>
      </c>
      <c r="M3941" t="s">
        <v>89</v>
      </c>
      <c r="N3941" t="s">
        <v>9</v>
      </c>
      <c r="O3941" t="s">
        <v>9</v>
      </c>
      <c r="P3941" s="3">
        <v>38870.5</v>
      </c>
      <c r="Q3941">
        <v>0</v>
      </c>
      <c r="R3941" t="s">
        <v>76</v>
      </c>
      <c r="S3941">
        <v>0</v>
      </c>
      <c r="T3941">
        <v>0</v>
      </c>
      <c r="U3941" t="s">
        <v>9</v>
      </c>
      <c r="V3941" s="3">
        <v>38870.472916666666</v>
      </c>
      <c r="W3941">
        <v>1</v>
      </c>
      <c r="X3941" s="3">
        <v>38870.470833333333</v>
      </c>
      <c r="Y3941" t="s">
        <v>9</v>
      </c>
      <c r="Z3941">
        <v>0</v>
      </c>
      <c r="AA3941">
        <v>0</v>
      </c>
      <c r="AB3941" t="s">
        <v>89</v>
      </c>
    </row>
    <row r="3942" spans="1:28" x14ac:dyDescent="0.25">
      <c r="A3942" t="s">
        <v>74</v>
      </c>
      <c r="B3942" t="s">
        <v>75</v>
      </c>
      <c r="C3942">
        <v>53.649500000000003</v>
      </c>
      <c r="D3942">
        <v>9.9618000000000002</v>
      </c>
      <c r="E3942">
        <v>15</v>
      </c>
      <c r="F3942" s="2">
        <v>38871</v>
      </c>
      <c r="G3942">
        <v>10.9</v>
      </c>
      <c r="H3942" s="3">
        <v>38871.497916666667</v>
      </c>
      <c r="I3942" s="3">
        <v>38871.470833333333</v>
      </c>
      <c r="J3942">
        <v>13.4</v>
      </c>
      <c r="K3942">
        <v>18.600000000000001</v>
      </c>
      <c r="L3942" s="3">
        <v>38871.470833333333</v>
      </c>
      <c r="M3942" t="s">
        <v>89</v>
      </c>
      <c r="N3942" t="s">
        <v>9</v>
      </c>
      <c r="O3942" t="s">
        <v>9</v>
      </c>
      <c r="P3942" s="3">
        <v>38871.5</v>
      </c>
      <c r="Q3942">
        <v>0</v>
      </c>
      <c r="R3942" t="s">
        <v>76</v>
      </c>
      <c r="S3942">
        <v>0</v>
      </c>
      <c r="T3942">
        <v>0</v>
      </c>
      <c r="U3942" t="s">
        <v>9</v>
      </c>
      <c r="V3942" s="3">
        <v>38871.472916666666</v>
      </c>
      <c r="W3942">
        <v>1</v>
      </c>
      <c r="X3942" s="3">
        <v>38871.470833333333</v>
      </c>
      <c r="Y3942" t="s">
        <v>9</v>
      </c>
      <c r="Z3942">
        <v>0</v>
      </c>
      <c r="AA3942">
        <v>0</v>
      </c>
      <c r="AB3942" t="s">
        <v>89</v>
      </c>
    </row>
    <row r="3943" spans="1:28" x14ac:dyDescent="0.25">
      <c r="A3943" t="s">
        <v>74</v>
      </c>
      <c r="B3943" t="s">
        <v>75</v>
      </c>
      <c r="C3943">
        <v>53.649500000000003</v>
      </c>
      <c r="D3943">
        <v>9.9618000000000002</v>
      </c>
      <c r="E3943">
        <v>15</v>
      </c>
      <c r="F3943" s="2">
        <v>38872</v>
      </c>
      <c r="G3943">
        <v>8.1</v>
      </c>
      <c r="H3943" s="3">
        <v>38872.497916666667</v>
      </c>
      <c r="I3943" s="3">
        <v>38872.470833333333</v>
      </c>
      <c r="J3943">
        <v>13.3</v>
      </c>
      <c r="K3943">
        <v>14.6</v>
      </c>
      <c r="L3943" s="3">
        <v>38872.470833333333</v>
      </c>
      <c r="M3943" t="s">
        <v>89</v>
      </c>
      <c r="N3943" t="s">
        <v>9</v>
      </c>
      <c r="O3943" t="s">
        <v>9</v>
      </c>
      <c r="P3943" s="3">
        <v>38872.5</v>
      </c>
      <c r="Q3943">
        <v>0</v>
      </c>
      <c r="R3943" t="s">
        <v>76</v>
      </c>
      <c r="S3943">
        <v>0</v>
      </c>
      <c r="T3943">
        <v>0</v>
      </c>
      <c r="U3943" t="s">
        <v>9</v>
      </c>
      <c r="V3943" s="3">
        <v>38872.472916666666</v>
      </c>
      <c r="W3943">
        <v>1</v>
      </c>
      <c r="X3943" s="3">
        <v>38872.470833333333</v>
      </c>
      <c r="Y3943" t="s">
        <v>9</v>
      </c>
      <c r="Z3943">
        <v>0</v>
      </c>
      <c r="AA3943">
        <v>0</v>
      </c>
      <c r="AB3943" t="s">
        <v>89</v>
      </c>
    </row>
    <row r="3944" spans="1:28" x14ac:dyDescent="0.25">
      <c r="A3944" t="s">
        <v>74</v>
      </c>
      <c r="B3944" t="s">
        <v>75</v>
      </c>
      <c r="C3944">
        <v>53.649500000000003</v>
      </c>
      <c r="D3944">
        <v>9.9618000000000002</v>
      </c>
      <c r="E3944">
        <v>15</v>
      </c>
      <c r="F3944" s="2">
        <v>38873</v>
      </c>
      <c r="G3944">
        <v>8.6999999999999993</v>
      </c>
      <c r="H3944" s="3">
        <v>38873.497916666667</v>
      </c>
      <c r="I3944" s="3">
        <v>38873.470833333333</v>
      </c>
      <c r="J3944">
        <v>13.6</v>
      </c>
      <c r="K3944">
        <v>14.4</v>
      </c>
      <c r="L3944" s="3">
        <v>38873.470833333333</v>
      </c>
      <c r="M3944" t="s">
        <v>89</v>
      </c>
      <c r="N3944" t="s">
        <v>9</v>
      </c>
      <c r="O3944" t="s">
        <v>9</v>
      </c>
      <c r="P3944" s="3">
        <v>38873.5</v>
      </c>
      <c r="Q3944">
        <v>0</v>
      </c>
      <c r="R3944" t="s">
        <v>76</v>
      </c>
      <c r="S3944">
        <v>0</v>
      </c>
      <c r="T3944">
        <v>0</v>
      </c>
      <c r="U3944" t="s">
        <v>9</v>
      </c>
      <c r="V3944" s="3">
        <v>38873.472916666666</v>
      </c>
      <c r="W3944">
        <v>1</v>
      </c>
      <c r="X3944" s="3">
        <v>38873.470833333333</v>
      </c>
      <c r="Y3944" t="s">
        <v>9</v>
      </c>
      <c r="Z3944">
        <v>0</v>
      </c>
      <c r="AA3944">
        <v>0</v>
      </c>
      <c r="AB3944" t="s">
        <v>89</v>
      </c>
    </row>
    <row r="3945" spans="1:28" x14ac:dyDescent="0.25">
      <c r="A3945" t="s">
        <v>74</v>
      </c>
      <c r="B3945" t="s">
        <v>75</v>
      </c>
      <c r="C3945">
        <v>53.649500000000003</v>
      </c>
      <c r="D3945">
        <v>9.9618000000000002</v>
      </c>
      <c r="E3945">
        <v>15</v>
      </c>
      <c r="F3945" s="2">
        <v>38874</v>
      </c>
      <c r="G3945">
        <v>7.4</v>
      </c>
      <c r="H3945" s="3">
        <v>38874.497916666667</v>
      </c>
      <c r="I3945" s="3">
        <v>38874.470833333333</v>
      </c>
      <c r="J3945">
        <v>18.100000000000001</v>
      </c>
      <c r="K3945">
        <v>18.100000000000001</v>
      </c>
      <c r="L3945" s="3">
        <v>38874.470833333333</v>
      </c>
      <c r="M3945" t="s">
        <v>89</v>
      </c>
      <c r="N3945" t="s">
        <v>9</v>
      </c>
      <c r="O3945" t="s">
        <v>9</v>
      </c>
      <c r="P3945" s="3">
        <v>38874.5</v>
      </c>
      <c r="Q3945">
        <v>0</v>
      </c>
      <c r="R3945" t="s">
        <v>76</v>
      </c>
      <c r="S3945">
        <v>0</v>
      </c>
      <c r="T3945">
        <v>0</v>
      </c>
      <c r="U3945" t="s">
        <v>9</v>
      </c>
      <c r="V3945" s="3">
        <v>38874.472916666666</v>
      </c>
      <c r="W3945">
        <v>1</v>
      </c>
      <c r="X3945" s="3">
        <v>38874.470833333333</v>
      </c>
      <c r="Y3945" t="s">
        <v>9</v>
      </c>
      <c r="Z3945">
        <v>0</v>
      </c>
      <c r="AA3945">
        <v>0</v>
      </c>
      <c r="AB3945" t="s">
        <v>89</v>
      </c>
    </row>
    <row r="3946" spans="1:28" x14ac:dyDescent="0.25">
      <c r="A3946" t="s">
        <v>74</v>
      </c>
      <c r="B3946" t="s">
        <v>75</v>
      </c>
      <c r="C3946">
        <v>53.649500000000003</v>
      </c>
      <c r="D3946">
        <v>9.9618000000000002</v>
      </c>
      <c r="E3946">
        <v>15</v>
      </c>
      <c r="F3946" s="2">
        <v>38875</v>
      </c>
      <c r="G3946">
        <v>5.7</v>
      </c>
      <c r="H3946" s="3">
        <v>38875.497916666667</v>
      </c>
      <c r="I3946" s="3">
        <v>38875.470833333333</v>
      </c>
      <c r="J3946">
        <v>18.100000000000001</v>
      </c>
      <c r="K3946">
        <v>19.3</v>
      </c>
      <c r="L3946" s="3">
        <v>38875.470833333333</v>
      </c>
      <c r="M3946" t="s">
        <v>89</v>
      </c>
      <c r="N3946" t="s">
        <v>9</v>
      </c>
      <c r="O3946" t="s">
        <v>9</v>
      </c>
      <c r="P3946" s="3">
        <v>38875.5</v>
      </c>
      <c r="Q3946">
        <v>0</v>
      </c>
      <c r="R3946" t="s">
        <v>76</v>
      </c>
      <c r="S3946">
        <v>0</v>
      </c>
      <c r="T3946">
        <v>0</v>
      </c>
      <c r="U3946" t="s">
        <v>9</v>
      </c>
      <c r="V3946" s="3">
        <v>38875.472916666666</v>
      </c>
      <c r="W3946">
        <v>1</v>
      </c>
      <c r="X3946" s="3">
        <v>38875.470833333333</v>
      </c>
      <c r="Y3946" t="s">
        <v>9</v>
      </c>
      <c r="Z3946">
        <v>0</v>
      </c>
      <c r="AA3946">
        <v>0</v>
      </c>
      <c r="AB3946" t="s">
        <v>89</v>
      </c>
    </row>
    <row r="3947" spans="1:28" x14ac:dyDescent="0.25">
      <c r="A3947" t="s">
        <v>74</v>
      </c>
      <c r="B3947" t="s">
        <v>75</v>
      </c>
      <c r="C3947">
        <v>53.649500000000003</v>
      </c>
      <c r="D3947">
        <v>9.9618000000000002</v>
      </c>
      <c r="E3947">
        <v>15</v>
      </c>
      <c r="F3947" s="2">
        <v>38876</v>
      </c>
      <c r="G3947">
        <v>6</v>
      </c>
      <c r="H3947" s="3">
        <v>38876.497916666667</v>
      </c>
      <c r="I3947" s="3">
        <v>38876.470833333333</v>
      </c>
      <c r="J3947">
        <v>18.399999999999999</v>
      </c>
      <c r="K3947">
        <v>20.399999999999999</v>
      </c>
      <c r="L3947" s="3">
        <v>38876.47152777778</v>
      </c>
      <c r="M3947" t="s">
        <v>9</v>
      </c>
      <c r="N3947" t="s">
        <v>9</v>
      </c>
      <c r="O3947" t="s">
        <v>9</v>
      </c>
      <c r="P3947" s="3">
        <v>38876.5</v>
      </c>
      <c r="Q3947">
        <v>0</v>
      </c>
      <c r="R3947" t="s">
        <v>76</v>
      </c>
      <c r="S3947">
        <v>0</v>
      </c>
      <c r="T3947">
        <v>0</v>
      </c>
      <c r="U3947" t="s">
        <v>9</v>
      </c>
      <c r="V3947" s="3">
        <v>38876.472916666666</v>
      </c>
      <c r="W3947">
        <v>1</v>
      </c>
      <c r="X3947" s="3">
        <v>38876.47152777778</v>
      </c>
      <c r="Y3947" t="s">
        <v>9</v>
      </c>
      <c r="Z3947">
        <v>0</v>
      </c>
      <c r="AA3947">
        <v>0</v>
      </c>
      <c r="AB3947" t="s">
        <v>89</v>
      </c>
    </row>
    <row r="3948" spans="1:28" x14ac:dyDescent="0.25">
      <c r="A3948" t="s">
        <v>74</v>
      </c>
      <c r="B3948" t="s">
        <v>75</v>
      </c>
      <c r="C3948">
        <v>53.649500000000003</v>
      </c>
      <c r="D3948">
        <v>9.9618000000000002</v>
      </c>
      <c r="E3948">
        <v>15</v>
      </c>
      <c r="F3948" s="2">
        <v>38877</v>
      </c>
      <c r="G3948">
        <v>8.6999999999999993</v>
      </c>
      <c r="H3948" s="3">
        <v>38877.497916666667</v>
      </c>
      <c r="I3948" s="3">
        <v>38877.470833333333</v>
      </c>
      <c r="J3948">
        <v>21.6</v>
      </c>
      <c r="K3948">
        <v>21.8</v>
      </c>
      <c r="L3948" s="3">
        <v>38877.47152777778</v>
      </c>
      <c r="M3948" t="s">
        <v>9</v>
      </c>
      <c r="N3948" t="s">
        <v>9</v>
      </c>
      <c r="O3948" t="s">
        <v>9</v>
      </c>
      <c r="P3948" s="3">
        <v>38877.5</v>
      </c>
      <c r="Q3948">
        <v>0</v>
      </c>
      <c r="R3948" t="s">
        <v>76</v>
      </c>
      <c r="S3948">
        <v>0</v>
      </c>
      <c r="T3948">
        <v>0</v>
      </c>
      <c r="U3948" t="s">
        <v>9</v>
      </c>
      <c r="V3948" s="3">
        <v>38877.472916666666</v>
      </c>
      <c r="W3948">
        <v>1</v>
      </c>
      <c r="X3948" s="3">
        <v>38877.47152777778</v>
      </c>
      <c r="Y3948" t="s">
        <v>9</v>
      </c>
      <c r="Z3948">
        <v>0</v>
      </c>
      <c r="AA3948">
        <v>0</v>
      </c>
      <c r="AB3948" t="s">
        <v>89</v>
      </c>
    </row>
    <row r="3949" spans="1:28" x14ac:dyDescent="0.25">
      <c r="A3949" t="s">
        <v>74</v>
      </c>
      <c r="B3949" t="s">
        <v>75</v>
      </c>
      <c r="C3949">
        <v>53.649500000000003</v>
      </c>
      <c r="D3949">
        <v>9.9618000000000002</v>
      </c>
      <c r="E3949">
        <v>15</v>
      </c>
      <c r="F3949" s="2">
        <v>38878</v>
      </c>
      <c r="G3949">
        <v>9.1</v>
      </c>
      <c r="H3949" s="3">
        <v>38878.49722222222</v>
      </c>
      <c r="I3949" s="3">
        <v>38878.470138888886</v>
      </c>
      <c r="J3949">
        <v>22.3</v>
      </c>
      <c r="K3949">
        <v>23.2</v>
      </c>
      <c r="L3949" s="3">
        <v>38878.47152777778</v>
      </c>
      <c r="M3949" t="s">
        <v>9</v>
      </c>
      <c r="N3949" t="s">
        <v>9</v>
      </c>
      <c r="O3949" t="s">
        <v>9</v>
      </c>
      <c r="P3949" s="3">
        <v>38878.5</v>
      </c>
      <c r="Q3949">
        <v>0</v>
      </c>
      <c r="R3949" t="s">
        <v>76</v>
      </c>
      <c r="S3949">
        <v>0</v>
      </c>
      <c r="T3949">
        <v>0</v>
      </c>
      <c r="U3949" t="s">
        <v>9</v>
      </c>
      <c r="V3949" s="3">
        <v>38878.472916666666</v>
      </c>
      <c r="W3949">
        <v>1</v>
      </c>
      <c r="X3949" s="3">
        <v>38878.47152777778</v>
      </c>
      <c r="Y3949" t="s">
        <v>9</v>
      </c>
      <c r="Z3949">
        <v>0</v>
      </c>
      <c r="AA3949">
        <v>0</v>
      </c>
      <c r="AB3949" t="s">
        <v>89</v>
      </c>
    </row>
    <row r="3950" spans="1:28" x14ac:dyDescent="0.25">
      <c r="A3950" t="s">
        <v>74</v>
      </c>
      <c r="B3950" t="s">
        <v>75</v>
      </c>
      <c r="C3950">
        <v>53.649500000000003</v>
      </c>
      <c r="D3950">
        <v>9.9618000000000002</v>
      </c>
      <c r="E3950">
        <v>15</v>
      </c>
      <c r="F3950" s="2">
        <v>38879</v>
      </c>
      <c r="G3950">
        <v>12.1</v>
      </c>
      <c r="H3950" s="3">
        <v>38879.49722222222</v>
      </c>
      <c r="I3950" s="3">
        <v>38879.470138888886</v>
      </c>
      <c r="J3950">
        <v>25.3</v>
      </c>
      <c r="K3950">
        <v>25.3</v>
      </c>
      <c r="L3950" s="3">
        <v>38879.47152777778</v>
      </c>
      <c r="M3950" t="s">
        <v>9</v>
      </c>
      <c r="N3950" t="s">
        <v>9</v>
      </c>
      <c r="O3950" t="s">
        <v>9</v>
      </c>
      <c r="P3950" s="3">
        <v>38879.5</v>
      </c>
      <c r="Q3950">
        <v>0</v>
      </c>
      <c r="R3950" t="s">
        <v>76</v>
      </c>
      <c r="S3950">
        <v>0</v>
      </c>
      <c r="T3950">
        <v>0</v>
      </c>
      <c r="U3950" t="s">
        <v>9</v>
      </c>
      <c r="V3950" s="3">
        <v>38879.472916666666</v>
      </c>
      <c r="W3950">
        <v>1</v>
      </c>
      <c r="X3950" s="3">
        <v>38879.47152777778</v>
      </c>
      <c r="Y3950" t="s">
        <v>9</v>
      </c>
      <c r="Z3950">
        <v>0</v>
      </c>
      <c r="AA3950">
        <v>0</v>
      </c>
      <c r="AB3950" t="s">
        <v>89</v>
      </c>
    </row>
    <row r="3951" spans="1:28" x14ac:dyDescent="0.25">
      <c r="A3951" t="s">
        <v>74</v>
      </c>
      <c r="B3951" t="s">
        <v>75</v>
      </c>
      <c r="C3951">
        <v>53.649500000000003</v>
      </c>
      <c r="D3951">
        <v>9.9618000000000002</v>
      </c>
      <c r="E3951">
        <v>15</v>
      </c>
      <c r="F3951" s="2">
        <v>38880</v>
      </c>
      <c r="G3951">
        <v>10.9</v>
      </c>
      <c r="H3951" s="3">
        <v>38880.511111111111</v>
      </c>
      <c r="I3951" s="3">
        <v>38880.484027777777</v>
      </c>
      <c r="J3951">
        <v>27.2</v>
      </c>
      <c r="K3951">
        <v>27.2</v>
      </c>
      <c r="L3951" s="3">
        <v>38880.47152777778</v>
      </c>
      <c r="M3951" t="s">
        <v>9</v>
      </c>
      <c r="N3951" t="s">
        <v>9</v>
      </c>
      <c r="O3951" t="s">
        <v>9</v>
      </c>
      <c r="P3951" s="3">
        <v>38880.5</v>
      </c>
      <c r="Q3951">
        <v>0</v>
      </c>
      <c r="R3951" t="s">
        <v>76</v>
      </c>
      <c r="S3951">
        <v>0</v>
      </c>
      <c r="T3951">
        <v>0</v>
      </c>
      <c r="U3951" t="s">
        <v>9</v>
      </c>
      <c r="V3951" s="3">
        <v>38880.472916666666</v>
      </c>
      <c r="W3951">
        <v>1</v>
      </c>
      <c r="X3951" s="3">
        <v>38880.47152777778</v>
      </c>
      <c r="Y3951" t="s">
        <v>9</v>
      </c>
      <c r="Z3951">
        <v>0</v>
      </c>
      <c r="AA3951">
        <v>0</v>
      </c>
      <c r="AB3951" t="s">
        <v>89</v>
      </c>
    </row>
    <row r="3952" spans="1:28" x14ac:dyDescent="0.25">
      <c r="A3952" t="s">
        <v>74</v>
      </c>
      <c r="B3952" t="s">
        <v>75</v>
      </c>
      <c r="C3952">
        <v>53.649500000000003</v>
      </c>
      <c r="D3952">
        <v>9.9618000000000002</v>
      </c>
      <c r="E3952">
        <v>15</v>
      </c>
      <c r="F3952" s="2">
        <v>38881</v>
      </c>
      <c r="G3952">
        <v>14</v>
      </c>
      <c r="H3952" s="3">
        <v>38881.511111111111</v>
      </c>
      <c r="I3952" s="3">
        <v>38881.484027777777</v>
      </c>
      <c r="J3952">
        <v>29.2</v>
      </c>
      <c r="K3952">
        <v>29.2</v>
      </c>
      <c r="L3952" s="3">
        <v>38881.472222222219</v>
      </c>
      <c r="M3952" t="s">
        <v>9</v>
      </c>
      <c r="N3952" t="s">
        <v>9</v>
      </c>
      <c r="O3952" t="s">
        <v>9</v>
      </c>
      <c r="P3952" s="3">
        <v>38881.5</v>
      </c>
      <c r="Q3952">
        <v>0</v>
      </c>
      <c r="R3952" t="s">
        <v>76</v>
      </c>
      <c r="S3952">
        <v>0</v>
      </c>
      <c r="T3952">
        <v>0</v>
      </c>
      <c r="U3952" t="s">
        <v>9</v>
      </c>
      <c r="V3952" s="3">
        <v>38881.472916666666</v>
      </c>
      <c r="W3952">
        <v>1</v>
      </c>
      <c r="X3952" s="3">
        <v>38881.472222222219</v>
      </c>
      <c r="Y3952" t="s">
        <v>9</v>
      </c>
      <c r="Z3952">
        <v>0</v>
      </c>
      <c r="AA3952">
        <v>0</v>
      </c>
      <c r="AB3952" t="s">
        <v>89</v>
      </c>
    </row>
    <row r="3953" spans="1:28" x14ac:dyDescent="0.25">
      <c r="A3953" t="s">
        <v>74</v>
      </c>
      <c r="B3953" t="s">
        <v>75</v>
      </c>
      <c r="C3953">
        <v>53.649500000000003</v>
      </c>
      <c r="D3953">
        <v>9.9618000000000002</v>
      </c>
      <c r="E3953">
        <v>15</v>
      </c>
      <c r="F3953" s="2">
        <v>38882</v>
      </c>
      <c r="G3953">
        <v>15.1</v>
      </c>
      <c r="H3953" s="3">
        <v>38882.511111111111</v>
      </c>
      <c r="I3953" s="3">
        <v>38882.484027777777</v>
      </c>
      <c r="J3953">
        <v>26.2</v>
      </c>
      <c r="K3953">
        <v>31.6</v>
      </c>
      <c r="L3953" s="3">
        <v>38882.472222222219</v>
      </c>
      <c r="M3953" t="s">
        <v>9</v>
      </c>
      <c r="N3953" t="s">
        <v>9</v>
      </c>
      <c r="O3953" t="s">
        <v>9</v>
      </c>
      <c r="P3953" s="3">
        <v>38882.5</v>
      </c>
      <c r="Q3953">
        <v>0</v>
      </c>
      <c r="R3953" t="s">
        <v>76</v>
      </c>
      <c r="S3953">
        <v>0</v>
      </c>
      <c r="T3953">
        <v>0</v>
      </c>
      <c r="U3953" t="s">
        <v>9</v>
      </c>
      <c r="V3953" s="3">
        <v>38882.472916666666</v>
      </c>
      <c r="W3953">
        <v>1</v>
      </c>
      <c r="X3953" s="3">
        <v>38882.472222222219</v>
      </c>
      <c r="Y3953" t="s">
        <v>9</v>
      </c>
      <c r="Z3953">
        <v>0</v>
      </c>
      <c r="AA3953">
        <v>0</v>
      </c>
      <c r="AB3953" t="s">
        <v>89</v>
      </c>
    </row>
    <row r="3954" spans="1:28" x14ac:dyDescent="0.25">
      <c r="A3954" t="s">
        <v>74</v>
      </c>
      <c r="B3954" t="s">
        <v>75</v>
      </c>
      <c r="C3954">
        <v>53.649500000000003</v>
      </c>
      <c r="D3954">
        <v>9.9618000000000002</v>
      </c>
      <c r="E3954">
        <v>15</v>
      </c>
      <c r="F3954" s="2">
        <v>38883</v>
      </c>
      <c r="G3954">
        <v>13.1</v>
      </c>
      <c r="H3954" s="3">
        <v>38883.511111111111</v>
      </c>
      <c r="I3954" s="3">
        <v>38883.484027777777</v>
      </c>
      <c r="J3954">
        <v>20.7</v>
      </c>
      <c r="K3954">
        <v>26.2</v>
      </c>
      <c r="L3954" s="3">
        <v>38883.472222222219</v>
      </c>
      <c r="M3954" t="s">
        <v>9</v>
      </c>
      <c r="N3954" t="s">
        <v>9</v>
      </c>
      <c r="O3954" t="s">
        <v>9</v>
      </c>
      <c r="P3954" s="3">
        <v>38883.5</v>
      </c>
      <c r="Q3954">
        <v>0</v>
      </c>
      <c r="R3954" t="s">
        <v>76</v>
      </c>
      <c r="S3954">
        <v>0</v>
      </c>
      <c r="T3954">
        <v>0</v>
      </c>
      <c r="U3954" t="s">
        <v>9</v>
      </c>
      <c r="V3954" s="3">
        <v>38883.472916666666</v>
      </c>
      <c r="W3954">
        <v>1</v>
      </c>
      <c r="X3954" s="3">
        <v>38883.472222222219</v>
      </c>
      <c r="Y3954" t="s">
        <v>9</v>
      </c>
      <c r="Z3954">
        <v>0</v>
      </c>
      <c r="AA3954">
        <v>0</v>
      </c>
      <c r="AB3954" t="s">
        <v>89</v>
      </c>
    </row>
    <row r="3955" spans="1:28" x14ac:dyDescent="0.25">
      <c r="A3955" t="s">
        <v>74</v>
      </c>
      <c r="B3955" t="s">
        <v>75</v>
      </c>
      <c r="C3955">
        <v>53.649500000000003</v>
      </c>
      <c r="D3955">
        <v>9.9618000000000002</v>
      </c>
      <c r="E3955">
        <v>15</v>
      </c>
      <c r="F3955" s="2">
        <v>38884</v>
      </c>
      <c r="G3955">
        <v>15.3</v>
      </c>
      <c r="H3955" s="3">
        <v>38884.511111111111</v>
      </c>
      <c r="I3955" s="3">
        <v>38884.484027777777</v>
      </c>
      <c r="J3955">
        <v>17</v>
      </c>
      <c r="K3955">
        <v>24</v>
      </c>
      <c r="L3955" s="3">
        <v>38884.472222222219</v>
      </c>
      <c r="M3955" t="s">
        <v>9</v>
      </c>
      <c r="N3955" t="s">
        <v>9</v>
      </c>
      <c r="O3955" t="s">
        <v>9</v>
      </c>
      <c r="P3955" s="3">
        <v>38884.5</v>
      </c>
      <c r="Q3955">
        <v>0</v>
      </c>
      <c r="R3955" t="s">
        <v>76</v>
      </c>
      <c r="S3955">
        <v>0</v>
      </c>
      <c r="T3955">
        <v>0</v>
      </c>
      <c r="U3955" t="s">
        <v>9</v>
      </c>
      <c r="V3955" s="3">
        <v>38884.472916666666</v>
      </c>
      <c r="W3955">
        <v>1</v>
      </c>
      <c r="X3955" s="3">
        <v>38884.472222222219</v>
      </c>
      <c r="Y3955" t="s">
        <v>9</v>
      </c>
      <c r="Z3955">
        <v>0</v>
      </c>
      <c r="AA3955">
        <v>0</v>
      </c>
      <c r="AB3955" t="s">
        <v>89</v>
      </c>
    </row>
    <row r="3956" spans="1:28" x14ac:dyDescent="0.25">
      <c r="A3956" t="s">
        <v>74</v>
      </c>
      <c r="B3956" t="s">
        <v>75</v>
      </c>
      <c r="C3956">
        <v>53.649500000000003</v>
      </c>
      <c r="D3956">
        <v>9.9618000000000002</v>
      </c>
      <c r="E3956">
        <v>15</v>
      </c>
      <c r="F3956" s="2">
        <v>38885</v>
      </c>
      <c r="G3956">
        <v>12.3</v>
      </c>
      <c r="H3956" s="3">
        <v>38885.511111111111</v>
      </c>
      <c r="I3956" s="3">
        <v>38885.484027777777</v>
      </c>
      <c r="J3956">
        <v>15.6</v>
      </c>
      <c r="K3956">
        <v>17.7</v>
      </c>
      <c r="L3956" s="3">
        <v>38885.472916666666</v>
      </c>
      <c r="M3956" t="s">
        <v>9</v>
      </c>
      <c r="N3956" t="s">
        <v>9</v>
      </c>
      <c r="O3956" t="s">
        <v>9</v>
      </c>
      <c r="P3956" s="3">
        <v>38885.5</v>
      </c>
      <c r="Q3956">
        <v>0</v>
      </c>
      <c r="R3956" t="s">
        <v>76</v>
      </c>
      <c r="S3956">
        <v>0</v>
      </c>
      <c r="T3956">
        <v>0</v>
      </c>
      <c r="U3956" t="s">
        <v>9</v>
      </c>
      <c r="V3956" s="3">
        <v>38885.472916666666</v>
      </c>
      <c r="W3956">
        <v>1</v>
      </c>
      <c r="X3956" s="3">
        <v>38885.472916666666</v>
      </c>
      <c r="Y3956" t="s">
        <v>9</v>
      </c>
      <c r="Z3956">
        <v>0</v>
      </c>
      <c r="AA3956">
        <v>0</v>
      </c>
      <c r="AB3956" t="s">
        <v>89</v>
      </c>
    </row>
    <row r="3957" spans="1:28" x14ac:dyDescent="0.25">
      <c r="A3957" t="s">
        <v>74</v>
      </c>
      <c r="B3957" t="s">
        <v>75</v>
      </c>
      <c r="C3957">
        <v>53.649500000000003</v>
      </c>
      <c r="D3957">
        <v>9.9618000000000002</v>
      </c>
      <c r="E3957">
        <v>15</v>
      </c>
      <c r="F3957" s="2">
        <v>38886</v>
      </c>
      <c r="G3957">
        <v>10.5</v>
      </c>
      <c r="H3957" s="3">
        <v>38886.511111111111</v>
      </c>
      <c r="I3957" s="3">
        <v>38886.484027777777</v>
      </c>
      <c r="J3957">
        <v>21.2</v>
      </c>
      <c r="K3957">
        <v>21.2</v>
      </c>
      <c r="L3957" s="3">
        <v>38886.472916666666</v>
      </c>
      <c r="M3957" t="s">
        <v>9</v>
      </c>
      <c r="N3957" t="s">
        <v>9</v>
      </c>
      <c r="O3957" t="s">
        <v>9</v>
      </c>
      <c r="P3957" s="3">
        <v>38886.5</v>
      </c>
      <c r="Q3957">
        <v>0</v>
      </c>
      <c r="R3957" t="s">
        <v>76</v>
      </c>
      <c r="S3957">
        <v>0</v>
      </c>
      <c r="T3957">
        <v>0</v>
      </c>
      <c r="U3957" t="s">
        <v>9</v>
      </c>
      <c r="V3957" s="3">
        <v>38886.472916666666</v>
      </c>
      <c r="W3957">
        <v>1</v>
      </c>
      <c r="X3957" s="3">
        <v>38886.472916666666</v>
      </c>
      <c r="Y3957" t="s">
        <v>9</v>
      </c>
      <c r="Z3957">
        <v>0</v>
      </c>
      <c r="AA3957">
        <v>0</v>
      </c>
      <c r="AB3957" t="s">
        <v>89</v>
      </c>
    </row>
    <row r="3958" spans="1:28" x14ac:dyDescent="0.25">
      <c r="A3958" t="s">
        <v>74</v>
      </c>
      <c r="B3958" t="s">
        <v>75</v>
      </c>
      <c r="C3958">
        <v>53.649500000000003</v>
      </c>
      <c r="D3958">
        <v>9.9618000000000002</v>
      </c>
      <c r="E3958">
        <v>15</v>
      </c>
      <c r="F3958" s="2">
        <v>38887</v>
      </c>
      <c r="G3958">
        <v>15.2</v>
      </c>
      <c r="H3958" s="3">
        <v>38887.511111111111</v>
      </c>
      <c r="I3958" s="3">
        <v>38887.484027777777</v>
      </c>
      <c r="J3958">
        <v>25.3</v>
      </c>
      <c r="K3958">
        <v>25.3</v>
      </c>
      <c r="L3958" s="3">
        <v>38887.472916666666</v>
      </c>
      <c r="M3958" t="s">
        <v>9</v>
      </c>
      <c r="N3958" t="s">
        <v>9</v>
      </c>
      <c r="O3958" t="s">
        <v>9</v>
      </c>
      <c r="P3958" s="3">
        <v>38887.5</v>
      </c>
      <c r="Q3958">
        <v>0</v>
      </c>
      <c r="R3958" t="s">
        <v>76</v>
      </c>
      <c r="S3958">
        <v>0</v>
      </c>
      <c r="T3958">
        <v>0</v>
      </c>
      <c r="U3958" t="s">
        <v>9</v>
      </c>
      <c r="V3958" s="3">
        <v>38887.472916666666</v>
      </c>
      <c r="W3958">
        <v>1</v>
      </c>
      <c r="X3958" s="3">
        <v>38887.472916666666</v>
      </c>
      <c r="Y3958" t="s">
        <v>9</v>
      </c>
      <c r="Z3958">
        <v>0</v>
      </c>
      <c r="AA3958">
        <v>0</v>
      </c>
      <c r="AB3958" t="s">
        <v>89</v>
      </c>
    </row>
    <row r="3959" spans="1:28" x14ac:dyDescent="0.25">
      <c r="A3959" t="s">
        <v>74</v>
      </c>
      <c r="B3959" t="s">
        <v>75</v>
      </c>
      <c r="C3959">
        <v>53.649500000000003</v>
      </c>
      <c r="D3959">
        <v>9.9618000000000002</v>
      </c>
      <c r="E3959">
        <v>15</v>
      </c>
      <c r="F3959" s="2">
        <v>38888</v>
      </c>
      <c r="G3959">
        <v>13.5</v>
      </c>
      <c r="H3959" s="3">
        <v>38888.511111111111</v>
      </c>
      <c r="I3959" s="3">
        <v>38888.484027777777</v>
      </c>
      <c r="J3959">
        <v>23.5</v>
      </c>
      <c r="K3959">
        <v>29.9</v>
      </c>
      <c r="L3959" s="3">
        <v>38888.472916666666</v>
      </c>
      <c r="M3959" t="s">
        <v>9</v>
      </c>
      <c r="N3959" t="s">
        <v>9</v>
      </c>
      <c r="O3959" t="s">
        <v>9</v>
      </c>
      <c r="P3959" s="3">
        <v>38888.5</v>
      </c>
      <c r="Q3959">
        <v>0</v>
      </c>
      <c r="R3959" t="s">
        <v>76</v>
      </c>
      <c r="S3959">
        <v>0</v>
      </c>
      <c r="T3959">
        <v>0</v>
      </c>
      <c r="U3959" t="s">
        <v>9</v>
      </c>
      <c r="V3959" s="3">
        <v>38888.472916666666</v>
      </c>
      <c r="W3959">
        <v>1</v>
      </c>
      <c r="X3959" s="3">
        <v>38888.472916666666</v>
      </c>
      <c r="Y3959" t="s">
        <v>9</v>
      </c>
      <c r="Z3959">
        <v>0</v>
      </c>
      <c r="AA3959">
        <v>0</v>
      </c>
      <c r="AB3959" t="s">
        <v>89</v>
      </c>
    </row>
    <row r="3960" spans="1:28" x14ac:dyDescent="0.25">
      <c r="A3960" t="s">
        <v>74</v>
      </c>
      <c r="B3960" t="s">
        <v>75</v>
      </c>
      <c r="C3960">
        <v>53.649500000000003</v>
      </c>
      <c r="D3960">
        <v>9.9618000000000002</v>
      </c>
      <c r="E3960">
        <v>15</v>
      </c>
      <c r="F3960" s="2">
        <v>38889</v>
      </c>
      <c r="G3960">
        <v>16.5</v>
      </c>
      <c r="H3960" s="3">
        <v>38889.511111111111</v>
      </c>
      <c r="I3960" s="3">
        <v>38889.484027777777</v>
      </c>
      <c r="J3960">
        <v>20.399999999999999</v>
      </c>
      <c r="K3960">
        <v>25.2</v>
      </c>
      <c r="L3960" s="3">
        <v>38889.472916666666</v>
      </c>
      <c r="M3960" t="s">
        <v>9</v>
      </c>
      <c r="N3960" t="s">
        <v>9</v>
      </c>
      <c r="O3960" t="s">
        <v>9</v>
      </c>
      <c r="P3960" s="3">
        <v>38889.5</v>
      </c>
      <c r="Q3960">
        <v>0</v>
      </c>
      <c r="R3960" t="s">
        <v>76</v>
      </c>
      <c r="S3960">
        <v>0</v>
      </c>
      <c r="T3960">
        <v>0</v>
      </c>
      <c r="U3960" t="s">
        <v>9</v>
      </c>
      <c r="V3960" s="3">
        <v>38889.472916666666</v>
      </c>
      <c r="W3960">
        <v>1</v>
      </c>
      <c r="X3960" s="3">
        <v>38889.472916666666</v>
      </c>
      <c r="Y3960" t="s">
        <v>9</v>
      </c>
      <c r="Z3960">
        <v>0</v>
      </c>
      <c r="AA3960">
        <v>0</v>
      </c>
      <c r="AB3960" t="s">
        <v>89</v>
      </c>
    </row>
    <row r="3961" spans="1:28" x14ac:dyDescent="0.25">
      <c r="A3961" t="s">
        <v>74</v>
      </c>
      <c r="B3961" t="s">
        <v>75</v>
      </c>
      <c r="C3961">
        <v>53.649500000000003</v>
      </c>
      <c r="D3961">
        <v>9.9618000000000002</v>
      </c>
      <c r="E3961">
        <v>15</v>
      </c>
      <c r="F3961" s="2">
        <v>38890</v>
      </c>
      <c r="G3961">
        <v>15</v>
      </c>
      <c r="H3961" s="3">
        <v>38890.511111111111</v>
      </c>
      <c r="I3961" s="3">
        <v>38890.484027777777</v>
      </c>
      <c r="J3961">
        <v>18.2</v>
      </c>
      <c r="K3961">
        <v>20.399999999999999</v>
      </c>
      <c r="L3961" s="3">
        <v>38890.473611111112</v>
      </c>
      <c r="M3961" t="s">
        <v>9</v>
      </c>
      <c r="N3961" t="s">
        <v>9</v>
      </c>
      <c r="O3961" t="s">
        <v>9</v>
      </c>
      <c r="P3961" s="3">
        <v>38890.5</v>
      </c>
      <c r="Q3961">
        <v>0</v>
      </c>
      <c r="R3961" t="s">
        <v>76</v>
      </c>
      <c r="S3961">
        <v>0</v>
      </c>
      <c r="T3961">
        <v>0</v>
      </c>
      <c r="U3961" t="s">
        <v>9</v>
      </c>
      <c r="V3961" s="3">
        <v>38890.472916666666</v>
      </c>
      <c r="W3961">
        <v>1</v>
      </c>
      <c r="X3961" s="3">
        <v>38890.473611111112</v>
      </c>
      <c r="Y3961" t="s">
        <v>9</v>
      </c>
      <c r="Z3961">
        <v>0</v>
      </c>
      <c r="AA3961">
        <v>0</v>
      </c>
      <c r="AB3961" t="s">
        <v>89</v>
      </c>
    </row>
    <row r="3962" spans="1:28" x14ac:dyDescent="0.25">
      <c r="A3962" t="s">
        <v>74</v>
      </c>
      <c r="B3962" t="s">
        <v>75</v>
      </c>
      <c r="C3962">
        <v>53.649500000000003</v>
      </c>
      <c r="D3962">
        <v>9.9618000000000002</v>
      </c>
      <c r="E3962">
        <v>15</v>
      </c>
      <c r="F3962" s="2">
        <v>38891</v>
      </c>
      <c r="G3962">
        <v>10.9</v>
      </c>
      <c r="H3962" s="3">
        <v>38891.511111111111</v>
      </c>
      <c r="I3962" s="3">
        <v>38891.484027777777</v>
      </c>
      <c r="J3962">
        <v>17.7</v>
      </c>
      <c r="K3962">
        <v>19.100000000000001</v>
      </c>
      <c r="L3962" s="3">
        <v>38891.473611111112</v>
      </c>
      <c r="M3962" t="s">
        <v>9</v>
      </c>
      <c r="N3962" t="s">
        <v>9</v>
      </c>
      <c r="O3962" t="s">
        <v>9</v>
      </c>
      <c r="P3962" s="3">
        <v>38891.5</v>
      </c>
      <c r="Q3962">
        <v>0</v>
      </c>
      <c r="R3962" t="s">
        <v>76</v>
      </c>
      <c r="S3962">
        <v>0</v>
      </c>
      <c r="T3962">
        <v>0</v>
      </c>
      <c r="U3962" t="s">
        <v>9</v>
      </c>
      <c r="V3962" s="3">
        <v>38891.472916666666</v>
      </c>
      <c r="W3962">
        <v>1</v>
      </c>
      <c r="X3962" s="3">
        <v>38891.473611111112</v>
      </c>
      <c r="Y3962" t="s">
        <v>9</v>
      </c>
      <c r="Z3962">
        <v>0</v>
      </c>
      <c r="AA3962">
        <v>0</v>
      </c>
      <c r="AB3962" t="s">
        <v>89</v>
      </c>
    </row>
    <row r="3963" spans="1:28" x14ac:dyDescent="0.25">
      <c r="A3963" t="s">
        <v>74</v>
      </c>
      <c r="B3963" t="s">
        <v>75</v>
      </c>
      <c r="C3963">
        <v>53.649500000000003</v>
      </c>
      <c r="D3963">
        <v>9.9618000000000002</v>
      </c>
      <c r="E3963">
        <v>15</v>
      </c>
      <c r="F3963" s="2">
        <v>38892</v>
      </c>
      <c r="G3963">
        <v>12.4</v>
      </c>
      <c r="H3963" s="3">
        <v>38892.511111111111</v>
      </c>
      <c r="I3963" s="3">
        <v>38892.484027777777</v>
      </c>
      <c r="J3963">
        <v>22.3</v>
      </c>
      <c r="K3963">
        <v>22.3</v>
      </c>
      <c r="L3963" s="3">
        <v>38892.473611111112</v>
      </c>
      <c r="M3963" t="s">
        <v>9</v>
      </c>
      <c r="N3963" t="s">
        <v>9</v>
      </c>
      <c r="O3963" t="s">
        <v>9</v>
      </c>
      <c r="P3963" s="3">
        <v>38892.5</v>
      </c>
      <c r="Q3963">
        <v>0</v>
      </c>
      <c r="R3963" t="s">
        <v>76</v>
      </c>
      <c r="S3963">
        <v>0</v>
      </c>
      <c r="T3963">
        <v>0</v>
      </c>
      <c r="U3963" t="s">
        <v>9</v>
      </c>
      <c r="V3963" s="3">
        <v>38892.472916666666</v>
      </c>
      <c r="W3963">
        <v>1</v>
      </c>
      <c r="X3963" s="3">
        <v>38892.473611111112</v>
      </c>
      <c r="Y3963" t="s">
        <v>9</v>
      </c>
      <c r="Z3963">
        <v>0</v>
      </c>
      <c r="AA3963">
        <v>0</v>
      </c>
      <c r="AB3963" t="s">
        <v>89</v>
      </c>
    </row>
    <row r="3964" spans="1:28" x14ac:dyDescent="0.25">
      <c r="A3964" t="s">
        <v>74</v>
      </c>
      <c r="B3964" t="s">
        <v>75</v>
      </c>
      <c r="C3964">
        <v>53.649500000000003</v>
      </c>
      <c r="D3964">
        <v>9.9618000000000002</v>
      </c>
      <c r="E3964">
        <v>15</v>
      </c>
      <c r="F3964" s="2">
        <v>38893</v>
      </c>
      <c r="G3964">
        <v>14</v>
      </c>
      <c r="H3964" s="3">
        <v>38893.511111111111</v>
      </c>
      <c r="I3964" s="3">
        <v>38893.484027777777</v>
      </c>
      <c r="J3964">
        <v>26.5</v>
      </c>
      <c r="K3964">
        <v>26.5</v>
      </c>
      <c r="L3964" s="3">
        <v>38893.473611111112</v>
      </c>
      <c r="M3964" t="s">
        <v>9</v>
      </c>
      <c r="N3964" t="s">
        <v>9</v>
      </c>
      <c r="O3964" t="s">
        <v>9</v>
      </c>
      <c r="P3964" s="3">
        <v>38893.5</v>
      </c>
      <c r="Q3964">
        <v>0</v>
      </c>
      <c r="R3964" t="s">
        <v>76</v>
      </c>
      <c r="S3964">
        <v>0</v>
      </c>
      <c r="T3964">
        <v>0</v>
      </c>
      <c r="U3964" t="s">
        <v>9</v>
      </c>
      <c r="V3964" s="3">
        <v>38893.472916666666</v>
      </c>
      <c r="W3964">
        <v>1</v>
      </c>
      <c r="X3964" s="3">
        <v>38893.473611111112</v>
      </c>
      <c r="Y3964" t="s">
        <v>9</v>
      </c>
      <c r="Z3964">
        <v>0</v>
      </c>
      <c r="AA3964">
        <v>0</v>
      </c>
      <c r="AB3964" t="s">
        <v>89</v>
      </c>
    </row>
    <row r="3965" spans="1:28" x14ac:dyDescent="0.25">
      <c r="A3965" t="s">
        <v>74</v>
      </c>
      <c r="B3965" t="s">
        <v>75</v>
      </c>
      <c r="C3965">
        <v>53.649500000000003</v>
      </c>
      <c r="D3965">
        <v>9.9618000000000002</v>
      </c>
      <c r="E3965">
        <v>15</v>
      </c>
      <c r="F3965" s="2">
        <v>38894</v>
      </c>
      <c r="G3965">
        <v>18.3</v>
      </c>
      <c r="H3965" s="3">
        <v>38894.511111111111</v>
      </c>
      <c r="I3965" s="3">
        <v>38894.484027777777</v>
      </c>
      <c r="J3965">
        <v>20.8</v>
      </c>
      <c r="K3965">
        <v>29.1</v>
      </c>
      <c r="L3965" s="3">
        <v>38894.473611111112</v>
      </c>
      <c r="M3965" t="s">
        <v>9</v>
      </c>
      <c r="N3965" t="s">
        <v>9</v>
      </c>
      <c r="O3965" t="s">
        <v>9</v>
      </c>
      <c r="P3965" s="3">
        <v>38894.5</v>
      </c>
      <c r="Q3965">
        <v>0</v>
      </c>
      <c r="R3965" t="s">
        <v>76</v>
      </c>
      <c r="S3965">
        <v>0</v>
      </c>
      <c r="T3965">
        <v>0</v>
      </c>
      <c r="U3965" t="s">
        <v>9</v>
      </c>
      <c r="V3965" s="3">
        <v>38894.472916666666</v>
      </c>
      <c r="W3965">
        <v>1</v>
      </c>
      <c r="X3965" s="3">
        <v>38894.473611111112</v>
      </c>
      <c r="Y3965" t="s">
        <v>9</v>
      </c>
      <c r="Z3965">
        <v>0</v>
      </c>
      <c r="AA3965">
        <v>0</v>
      </c>
      <c r="AB3965" t="s">
        <v>89</v>
      </c>
    </row>
    <row r="3966" spans="1:28" x14ac:dyDescent="0.25">
      <c r="A3966" t="s">
        <v>74</v>
      </c>
      <c r="B3966" t="s">
        <v>75</v>
      </c>
      <c r="C3966">
        <v>53.649500000000003</v>
      </c>
      <c r="D3966">
        <v>9.9618000000000002</v>
      </c>
      <c r="E3966">
        <v>15</v>
      </c>
      <c r="F3966" s="2">
        <v>38895</v>
      </c>
      <c r="G3966">
        <v>15.7</v>
      </c>
      <c r="H3966" s="3">
        <v>38895.511111111111</v>
      </c>
      <c r="I3966" s="3">
        <v>38895.484027777777</v>
      </c>
      <c r="J3966">
        <v>18.5</v>
      </c>
      <c r="K3966">
        <v>23.4</v>
      </c>
      <c r="L3966" s="3">
        <v>38895.474305555559</v>
      </c>
      <c r="M3966" t="s">
        <v>9</v>
      </c>
      <c r="N3966" t="s">
        <v>9</v>
      </c>
      <c r="O3966" t="s">
        <v>9</v>
      </c>
      <c r="P3966" s="3">
        <v>38895.5</v>
      </c>
      <c r="Q3966">
        <v>0</v>
      </c>
      <c r="R3966" t="s">
        <v>76</v>
      </c>
      <c r="S3966">
        <v>0</v>
      </c>
      <c r="T3966">
        <v>0</v>
      </c>
      <c r="U3966" t="s">
        <v>9</v>
      </c>
      <c r="V3966" s="3">
        <v>38895.472916666666</v>
      </c>
      <c r="W3966">
        <v>1</v>
      </c>
      <c r="X3966" s="3">
        <v>38895.474305555559</v>
      </c>
      <c r="Y3966" t="s">
        <v>9</v>
      </c>
      <c r="Z3966">
        <v>0</v>
      </c>
      <c r="AA3966">
        <v>0</v>
      </c>
      <c r="AB3966" t="s">
        <v>89</v>
      </c>
    </row>
    <row r="3967" spans="1:28" x14ac:dyDescent="0.25">
      <c r="A3967" t="s">
        <v>74</v>
      </c>
      <c r="B3967" t="s">
        <v>75</v>
      </c>
      <c r="C3967">
        <v>53.649500000000003</v>
      </c>
      <c r="D3967">
        <v>9.9618000000000002</v>
      </c>
      <c r="E3967">
        <v>15</v>
      </c>
      <c r="F3967" s="2">
        <v>38896</v>
      </c>
      <c r="G3967">
        <v>12.3</v>
      </c>
      <c r="H3967" s="3">
        <v>38896.511111111111</v>
      </c>
      <c r="I3967" s="3">
        <v>38896.484027777777</v>
      </c>
      <c r="J3967">
        <v>16.3</v>
      </c>
      <c r="K3967">
        <v>19.2</v>
      </c>
      <c r="L3967" s="3">
        <v>38896.474305555559</v>
      </c>
      <c r="M3967" t="s">
        <v>9</v>
      </c>
      <c r="N3967" t="s">
        <v>9</v>
      </c>
      <c r="O3967" t="s">
        <v>9</v>
      </c>
      <c r="P3967" s="3">
        <v>38896.5</v>
      </c>
      <c r="Q3967">
        <v>0</v>
      </c>
      <c r="R3967" t="s">
        <v>76</v>
      </c>
      <c r="S3967">
        <v>0</v>
      </c>
      <c r="T3967">
        <v>0</v>
      </c>
      <c r="U3967" t="s">
        <v>9</v>
      </c>
      <c r="V3967" s="3">
        <v>38896.472916666666</v>
      </c>
      <c r="W3967">
        <v>1</v>
      </c>
      <c r="X3967" s="3">
        <v>38896.474305555559</v>
      </c>
      <c r="Y3967" t="s">
        <v>9</v>
      </c>
      <c r="Z3967">
        <v>0</v>
      </c>
      <c r="AA3967">
        <v>0</v>
      </c>
      <c r="AB3967" t="s">
        <v>89</v>
      </c>
    </row>
    <row r="3968" spans="1:28" x14ac:dyDescent="0.25">
      <c r="A3968" t="s">
        <v>74</v>
      </c>
      <c r="B3968" t="s">
        <v>75</v>
      </c>
      <c r="C3968">
        <v>53.649500000000003</v>
      </c>
      <c r="D3968">
        <v>9.9618000000000002</v>
      </c>
      <c r="E3968">
        <v>15</v>
      </c>
      <c r="F3968" s="2">
        <v>38897</v>
      </c>
      <c r="G3968">
        <v>9.4</v>
      </c>
      <c r="H3968" s="3">
        <v>38897.511111111111</v>
      </c>
      <c r="I3968" s="3">
        <v>38897.484027777777</v>
      </c>
      <c r="J3968">
        <v>19.3</v>
      </c>
      <c r="K3968">
        <v>19.3</v>
      </c>
      <c r="L3968" s="3">
        <v>38897.474305555559</v>
      </c>
      <c r="M3968" t="s">
        <v>9</v>
      </c>
      <c r="N3968" t="s">
        <v>9</v>
      </c>
      <c r="O3968" t="s">
        <v>9</v>
      </c>
      <c r="P3968" s="3">
        <v>38897.5</v>
      </c>
      <c r="Q3968">
        <v>0</v>
      </c>
      <c r="R3968" t="s">
        <v>76</v>
      </c>
      <c r="S3968">
        <v>0</v>
      </c>
      <c r="T3968">
        <v>0</v>
      </c>
      <c r="U3968" t="s">
        <v>9</v>
      </c>
      <c r="V3968" s="3">
        <v>38897.472916666666</v>
      </c>
      <c r="W3968">
        <v>1</v>
      </c>
      <c r="X3968" s="3">
        <v>38897.474305555559</v>
      </c>
      <c r="Y3968" t="s">
        <v>9</v>
      </c>
      <c r="Z3968">
        <v>0</v>
      </c>
      <c r="AA3968">
        <v>0</v>
      </c>
      <c r="AB3968" t="s">
        <v>89</v>
      </c>
    </row>
    <row r="3969" spans="1:28" x14ac:dyDescent="0.25">
      <c r="A3969" t="s">
        <v>74</v>
      </c>
      <c r="B3969" t="s">
        <v>75</v>
      </c>
      <c r="C3969">
        <v>53.649500000000003</v>
      </c>
      <c r="D3969">
        <v>9.9618000000000002</v>
      </c>
      <c r="E3969">
        <v>15</v>
      </c>
      <c r="F3969" s="2">
        <v>38898</v>
      </c>
      <c r="G3969">
        <v>8</v>
      </c>
      <c r="H3969" s="3">
        <v>38898.511111111111</v>
      </c>
      <c r="I3969" s="3">
        <v>38898.484027777777</v>
      </c>
      <c r="J3969">
        <v>20.100000000000001</v>
      </c>
      <c r="K3969">
        <v>20.7</v>
      </c>
      <c r="L3969" s="3">
        <v>38898.474305555559</v>
      </c>
      <c r="M3969" t="s">
        <v>9</v>
      </c>
      <c r="N3969" t="s">
        <v>9</v>
      </c>
      <c r="O3969" t="s">
        <v>9</v>
      </c>
      <c r="P3969" s="3">
        <v>38898.5</v>
      </c>
      <c r="Q3969">
        <v>0</v>
      </c>
      <c r="R3969" t="s">
        <v>76</v>
      </c>
      <c r="S3969">
        <v>0</v>
      </c>
      <c r="T3969">
        <v>0</v>
      </c>
      <c r="U3969" t="s">
        <v>9</v>
      </c>
      <c r="V3969" s="3">
        <v>38898.472916666666</v>
      </c>
      <c r="W3969">
        <v>1</v>
      </c>
      <c r="X3969" s="3">
        <v>38898.474305555559</v>
      </c>
      <c r="Y3969" t="s">
        <v>9</v>
      </c>
      <c r="Z3969">
        <v>0</v>
      </c>
      <c r="AA3969">
        <v>0</v>
      </c>
      <c r="AB3969" t="s">
        <v>89</v>
      </c>
    </row>
    <row r="3970" spans="1:28" x14ac:dyDescent="0.25">
      <c r="A3970" t="s">
        <v>74</v>
      </c>
      <c r="B3970" t="s">
        <v>75</v>
      </c>
      <c r="C3970">
        <v>53.649500000000003</v>
      </c>
      <c r="D3970">
        <v>9.9618000000000002</v>
      </c>
      <c r="E3970">
        <v>15</v>
      </c>
      <c r="F3970" s="2">
        <v>38899</v>
      </c>
      <c r="G3970">
        <v>11.5</v>
      </c>
      <c r="H3970" s="3">
        <v>38899.486805555556</v>
      </c>
      <c r="I3970" s="3">
        <v>38899.459722222222</v>
      </c>
      <c r="J3970">
        <v>22</v>
      </c>
      <c r="K3970">
        <v>22</v>
      </c>
      <c r="L3970" s="3">
        <v>38899.474305555559</v>
      </c>
      <c r="M3970" t="s">
        <v>9</v>
      </c>
      <c r="N3970" t="s">
        <v>9</v>
      </c>
      <c r="O3970" t="s">
        <v>9</v>
      </c>
      <c r="P3970" s="3">
        <v>38899.5</v>
      </c>
      <c r="Q3970">
        <v>0</v>
      </c>
      <c r="R3970" t="s">
        <v>76</v>
      </c>
      <c r="S3970">
        <v>0</v>
      </c>
      <c r="T3970">
        <v>0</v>
      </c>
      <c r="U3970" t="s">
        <v>9</v>
      </c>
      <c r="V3970" s="3">
        <v>38899.472916666666</v>
      </c>
      <c r="W3970">
        <v>1</v>
      </c>
      <c r="X3970" s="3">
        <v>38899.474305555559</v>
      </c>
      <c r="Y3970" t="s">
        <v>9</v>
      </c>
      <c r="Z3970">
        <v>0</v>
      </c>
      <c r="AA3970">
        <v>0</v>
      </c>
      <c r="AB3970" t="s">
        <v>89</v>
      </c>
    </row>
    <row r="3971" spans="1:28" x14ac:dyDescent="0.25">
      <c r="A3971" t="s">
        <v>74</v>
      </c>
      <c r="B3971" t="s">
        <v>75</v>
      </c>
      <c r="C3971">
        <v>53.649500000000003</v>
      </c>
      <c r="D3971">
        <v>9.9618000000000002</v>
      </c>
      <c r="E3971">
        <v>15</v>
      </c>
      <c r="F3971" s="2">
        <v>38900</v>
      </c>
      <c r="G3971">
        <v>13.7</v>
      </c>
      <c r="H3971" s="3">
        <v>38900.486805555556</v>
      </c>
      <c r="I3971" s="3">
        <v>38900.459722222222</v>
      </c>
      <c r="J3971">
        <v>26.5</v>
      </c>
      <c r="K3971">
        <v>26.5</v>
      </c>
      <c r="L3971" s="3">
        <v>38900.474999999999</v>
      </c>
      <c r="M3971" t="s">
        <v>9</v>
      </c>
      <c r="N3971" t="s">
        <v>9</v>
      </c>
      <c r="O3971" t="s">
        <v>9</v>
      </c>
      <c r="P3971" s="3">
        <v>38900.5</v>
      </c>
      <c r="Q3971">
        <v>0</v>
      </c>
      <c r="R3971" t="s">
        <v>76</v>
      </c>
      <c r="S3971">
        <v>0</v>
      </c>
      <c r="T3971">
        <v>0</v>
      </c>
      <c r="U3971" t="s">
        <v>9</v>
      </c>
      <c r="V3971" s="3">
        <v>38900.472916666666</v>
      </c>
      <c r="W3971">
        <v>1</v>
      </c>
      <c r="X3971" s="3">
        <v>38900.474999999999</v>
      </c>
      <c r="Y3971" t="s">
        <v>9</v>
      </c>
      <c r="Z3971">
        <v>0</v>
      </c>
      <c r="AA3971">
        <v>0</v>
      </c>
      <c r="AB3971" t="s">
        <v>89</v>
      </c>
    </row>
    <row r="3972" spans="1:28" x14ac:dyDescent="0.25">
      <c r="A3972" t="s">
        <v>74</v>
      </c>
      <c r="B3972" t="s">
        <v>75</v>
      </c>
      <c r="C3972">
        <v>53.649500000000003</v>
      </c>
      <c r="D3972">
        <v>9.9618000000000002</v>
      </c>
      <c r="E3972">
        <v>15</v>
      </c>
      <c r="F3972" s="2">
        <v>38901</v>
      </c>
      <c r="G3972">
        <v>13.8</v>
      </c>
      <c r="H3972" s="3">
        <v>38901.486805555556</v>
      </c>
      <c r="I3972" s="3">
        <v>38901.459722222222</v>
      </c>
      <c r="J3972">
        <v>26.8</v>
      </c>
      <c r="K3972">
        <v>28.3</v>
      </c>
      <c r="L3972" s="3">
        <v>38901.474999999999</v>
      </c>
      <c r="M3972" t="s">
        <v>9</v>
      </c>
      <c r="N3972" t="s">
        <v>9</v>
      </c>
      <c r="O3972" t="s">
        <v>9</v>
      </c>
      <c r="P3972" s="3">
        <v>38901.5</v>
      </c>
      <c r="Q3972">
        <v>0</v>
      </c>
      <c r="R3972" t="s">
        <v>76</v>
      </c>
      <c r="S3972">
        <v>0</v>
      </c>
      <c r="T3972">
        <v>0</v>
      </c>
      <c r="U3972" t="s">
        <v>9</v>
      </c>
      <c r="V3972" s="3">
        <v>38901.472916666666</v>
      </c>
      <c r="W3972">
        <v>1</v>
      </c>
      <c r="X3972" s="3">
        <v>38901.474999999999</v>
      </c>
      <c r="Y3972" t="s">
        <v>9</v>
      </c>
      <c r="Z3972">
        <v>0</v>
      </c>
      <c r="AA3972">
        <v>0</v>
      </c>
      <c r="AB3972" t="s">
        <v>89</v>
      </c>
    </row>
    <row r="3973" spans="1:28" x14ac:dyDescent="0.25">
      <c r="A3973" t="s">
        <v>74</v>
      </c>
      <c r="B3973" t="s">
        <v>75</v>
      </c>
      <c r="C3973">
        <v>53.649500000000003</v>
      </c>
      <c r="D3973">
        <v>9.9618000000000002</v>
      </c>
      <c r="E3973">
        <v>15</v>
      </c>
      <c r="F3973" s="2">
        <v>38902</v>
      </c>
      <c r="G3973">
        <v>13.1</v>
      </c>
      <c r="H3973" s="3">
        <v>38902.486805555556</v>
      </c>
      <c r="I3973" s="3">
        <v>38902.459722222222</v>
      </c>
      <c r="J3973">
        <v>27</v>
      </c>
      <c r="K3973">
        <v>29.4</v>
      </c>
      <c r="L3973" s="3">
        <v>38902.474999999999</v>
      </c>
      <c r="M3973" t="s">
        <v>9</v>
      </c>
      <c r="N3973" t="s">
        <v>9</v>
      </c>
      <c r="O3973" t="s">
        <v>9</v>
      </c>
      <c r="P3973" s="3">
        <v>38902.5</v>
      </c>
      <c r="Q3973">
        <v>0</v>
      </c>
      <c r="R3973" t="s">
        <v>76</v>
      </c>
      <c r="S3973">
        <v>0</v>
      </c>
      <c r="T3973">
        <v>0</v>
      </c>
      <c r="U3973" t="s">
        <v>9</v>
      </c>
      <c r="V3973" s="3">
        <v>38902.472916666666</v>
      </c>
      <c r="W3973">
        <v>1</v>
      </c>
      <c r="X3973" s="3">
        <v>38902.474999999999</v>
      </c>
      <c r="Y3973" t="s">
        <v>9</v>
      </c>
      <c r="Z3973">
        <v>0</v>
      </c>
      <c r="AA3973">
        <v>0</v>
      </c>
      <c r="AB3973" t="s">
        <v>89</v>
      </c>
    </row>
    <row r="3974" spans="1:28" x14ac:dyDescent="0.25">
      <c r="A3974" t="s">
        <v>74</v>
      </c>
      <c r="B3974" t="s">
        <v>75</v>
      </c>
      <c r="C3974">
        <v>53.649500000000003</v>
      </c>
      <c r="D3974">
        <v>9.9618000000000002</v>
      </c>
      <c r="E3974">
        <v>15</v>
      </c>
      <c r="F3974" s="2">
        <v>38903</v>
      </c>
      <c r="G3974">
        <v>14.4</v>
      </c>
      <c r="H3974" s="3">
        <v>38903.486805555556</v>
      </c>
      <c r="I3974" s="3">
        <v>38903.459722222222</v>
      </c>
      <c r="J3974">
        <v>28.5</v>
      </c>
      <c r="K3974">
        <v>29.8</v>
      </c>
      <c r="L3974" s="3">
        <v>38903.474999999999</v>
      </c>
      <c r="M3974" t="s">
        <v>9</v>
      </c>
      <c r="N3974" t="s">
        <v>9</v>
      </c>
      <c r="O3974" t="s">
        <v>9</v>
      </c>
      <c r="P3974" s="3">
        <v>38903.5</v>
      </c>
      <c r="Q3974">
        <v>0</v>
      </c>
      <c r="R3974" t="s">
        <v>76</v>
      </c>
      <c r="S3974">
        <v>0</v>
      </c>
      <c r="T3974">
        <v>0</v>
      </c>
      <c r="U3974" t="s">
        <v>9</v>
      </c>
      <c r="V3974" s="3">
        <v>38903.472916666666</v>
      </c>
      <c r="W3974">
        <v>1</v>
      </c>
      <c r="X3974" s="3">
        <v>38903.474999999999</v>
      </c>
      <c r="Y3974" t="s">
        <v>9</v>
      </c>
      <c r="Z3974">
        <v>0</v>
      </c>
      <c r="AA3974">
        <v>0</v>
      </c>
      <c r="AB3974" t="s">
        <v>89</v>
      </c>
    </row>
    <row r="3975" spans="1:28" x14ac:dyDescent="0.25">
      <c r="A3975" t="s">
        <v>74</v>
      </c>
      <c r="B3975" t="s">
        <v>75</v>
      </c>
      <c r="C3975">
        <v>53.649500000000003</v>
      </c>
      <c r="D3975">
        <v>9.9618000000000002</v>
      </c>
      <c r="E3975">
        <v>15</v>
      </c>
      <c r="F3975" s="2">
        <v>38904</v>
      </c>
      <c r="G3975">
        <v>19.2</v>
      </c>
      <c r="H3975" s="3">
        <v>38904.486805555556</v>
      </c>
      <c r="I3975" s="3">
        <v>38904.459722222222</v>
      </c>
      <c r="J3975">
        <v>27.1</v>
      </c>
      <c r="K3975">
        <v>32.200000000000003</v>
      </c>
      <c r="L3975" s="3">
        <v>38904.474999999999</v>
      </c>
      <c r="M3975" t="s">
        <v>9</v>
      </c>
      <c r="N3975" t="s">
        <v>9</v>
      </c>
      <c r="O3975" t="s">
        <v>9</v>
      </c>
      <c r="P3975" s="3">
        <v>38904.5</v>
      </c>
      <c r="Q3975">
        <v>0</v>
      </c>
      <c r="R3975" t="s">
        <v>76</v>
      </c>
      <c r="S3975">
        <v>0</v>
      </c>
      <c r="T3975">
        <v>0</v>
      </c>
      <c r="U3975" t="s">
        <v>9</v>
      </c>
      <c r="V3975" s="3">
        <v>38904.472916666666</v>
      </c>
      <c r="W3975">
        <v>1</v>
      </c>
      <c r="X3975" s="3">
        <v>38904.474999999999</v>
      </c>
      <c r="Y3975" t="s">
        <v>9</v>
      </c>
      <c r="Z3975">
        <v>0</v>
      </c>
      <c r="AA3975">
        <v>0</v>
      </c>
      <c r="AB3975" t="s">
        <v>89</v>
      </c>
    </row>
    <row r="3976" spans="1:28" x14ac:dyDescent="0.25">
      <c r="A3976" t="s">
        <v>74</v>
      </c>
      <c r="B3976" t="s">
        <v>75</v>
      </c>
      <c r="C3976">
        <v>53.649500000000003</v>
      </c>
      <c r="D3976">
        <v>9.9618000000000002</v>
      </c>
      <c r="E3976">
        <v>15</v>
      </c>
      <c r="F3976" s="2">
        <v>38905</v>
      </c>
      <c r="G3976">
        <v>17.8</v>
      </c>
      <c r="H3976" s="3">
        <v>38905.486805555556</v>
      </c>
      <c r="I3976" s="3">
        <v>38905.459722222222</v>
      </c>
      <c r="J3976">
        <v>23.9</v>
      </c>
      <c r="K3976">
        <v>29.7</v>
      </c>
      <c r="L3976" s="3">
        <v>38905.475694444445</v>
      </c>
      <c r="M3976" t="s">
        <v>9</v>
      </c>
      <c r="N3976" t="s">
        <v>9</v>
      </c>
      <c r="O3976" t="s">
        <v>9</v>
      </c>
      <c r="P3976" s="3">
        <v>38905.5</v>
      </c>
      <c r="Q3976">
        <v>0</v>
      </c>
      <c r="R3976" t="s">
        <v>76</v>
      </c>
      <c r="S3976">
        <v>0</v>
      </c>
      <c r="T3976">
        <v>0</v>
      </c>
      <c r="U3976" t="s">
        <v>9</v>
      </c>
      <c r="V3976" s="3">
        <v>38905.472916666666</v>
      </c>
      <c r="W3976">
        <v>1</v>
      </c>
      <c r="X3976" s="3">
        <v>38905.475694444445</v>
      </c>
      <c r="Y3976" t="s">
        <v>9</v>
      </c>
      <c r="Z3976">
        <v>0</v>
      </c>
      <c r="AA3976">
        <v>0</v>
      </c>
      <c r="AB3976" t="s">
        <v>89</v>
      </c>
    </row>
    <row r="3977" spans="1:28" x14ac:dyDescent="0.25">
      <c r="A3977" t="s">
        <v>74</v>
      </c>
      <c r="B3977" t="s">
        <v>75</v>
      </c>
      <c r="C3977">
        <v>53.649500000000003</v>
      </c>
      <c r="D3977">
        <v>9.9618000000000002</v>
      </c>
      <c r="E3977">
        <v>15</v>
      </c>
      <c r="F3977" s="2">
        <v>38906</v>
      </c>
      <c r="G3977">
        <v>17.8</v>
      </c>
      <c r="H3977" s="3">
        <v>38906.486805555556</v>
      </c>
      <c r="I3977" s="3">
        <v>38906.459722222222</v>
      </c>
      <c r="J3977">
        <v>23.1</v>
      </c>
      <c r="K3977">
        <v>26.7</v>
      </c>
      <c r="L3977" s="3">
        <v>38906.475694444445</v>
      </c>
      <c r="M3977" t="s">
        <v>9</v>
      </c>
      <c r="N3977" t="s">
        <v>9</v>
      </c>
      <c r="O3977" t="s">
        <v>9</v>
      </c>
      <c r="P3977" s="3">
        <v>38906.5</v>
      </c>
      <c r="Q3977">
        <v>0</v>
      </c>
      <c r="R3977" t="s">
        <v>76</v>
      </c>
      <c r="S3977">
        <v>0</v>
      </c>
      <c r="T3977">
        <v>0</v>
      </c>
      <c r="U3977" t="s">
        <v>9</v>
      </c>
      <c r="V3977" s="3">
        <v>38906.472916666666</v>
      </c>
      <c r="W3977">
        <v>1</v>
      </c>
      <c r="X3977" s="3">
        <v>38906.475694444445</v>
      </c>
      <c r="Y3977" t="s">
        <v>9</v>
      </c>
      <c r="Z3977">
        <v>0</v>
      </c>
      <c r="AA3977">
        <v>0</v>
      </c>
      <c r="AB3977" t="s">
        <v>89</v>
      </c>
    </row>
    <row r="3978" spans="1:28" x14ac:dyDescent="0.25">
      <c r="A3978" t="s">
        <v>74</v>
      </c>
      <c r="B3978" t="s">
        <v>75</v>
      </c>
      <c r="C3978">
        <v>53.649500000000003</v>
      </c>
      <c r="D3978">
        <v>9.9618000000000002</v>
      </c>
      <c r="E3978">
        <v>15</v>
      </c>
      <c r="F3978" s="2">
        <v>38907</v>
      </c>
      <c r="G3978">
        <v>14.4</v>
      </c>
      <c r="H3978" s="3">
        <v>38907.486805555556</v>
      </c>
      <c r="I3978" s="3">
        <v>38907.459722222222</v>
      </c>
      <c r="J3978">
        <v>26.3</v>
      </c>
      <c r="K3978">
        <v>26.3</v>
      </c>
      <c r="L3978" s="3">
        <v>38907.475694444445</v>
      </c>
      <c r="M3978" t="s">
        <v>9</v>
      </c>
      <c r="N3978" t="s">
        <v>9</v>
      </c>
      <c r="O3978" t="s">
        <v>9</v>
      </c>
      <c r="P3978" s="3">
        <v>38907.5</v>
      </c>
      <c r="Q3978">
        <v>0</v>
      </c>
      <c r="R3978" t="s">
        <v>76</v>
      </c>
      <c r="S3978">
        <v>0</v>
      </c>
      <c r="T3978">
        <v>0</v>
      </c>
      <c r="U3978" t="s">
        <v>9</v>
      </c>
      <c r="V3978" s="3">
        <v>38907.472916666666</v>
      </c>
      <c r="W3978">
        <v>1</v>
      </c>
      <c r="X3978" s="3">
        <v>38907.475694444445</v>
      </c>
      <c r="Y3978" t="s">
        <v>9</v>
      </c>
      <c r="Z3978">
        <v>0</v>
      </c>
      <c r="AA3978">
        <v>0</v>
      </c>
      <c r="AB3978" t="s">
        <v>89</v>
      </c>
    </row>
    <row r="3979" spans="1:28" x14ac:dyDescent="0.25">
      <c r="A3979" t="s">
        <v>74</v>
      </c>
      <c r="B3979" t="s">
        <v>75</v>
      </c>
      <c r="C3979">
        <v>53.649500000000003</v>
      </c>
      <c r="D3979">
        <v>9.9618000000000002</v>
      </c>
      <c r="E3979">
        <v>15</v>
      </c>
      <c r="F3979" s="2">
        <v>38908</v>
      </c>
      <c r="G3979">
        <v>18.600000000000001</v>
      </c>
      <c r="H3979" s="3">
        <v>38908.486805555556</v>
      </c>
      <c r="I3979" s="3">
        <v>38908.459722222222</v>
      </c>
      <c r="J3979">
        <v>23.7</v>
      </c>
      <c r="K3979">
        <v>27.6</v>
      </c>
      <c r="L3979" s="3">
        <v>38908.475694444445</v>
      </c>
      <c r="M3979" t="s">
        <v>9</v>
      </c>
      <c r="N3979" t="s">
        <v>9</v>
      </c>
      <c r="O3979" t="s">
        <v>9</v>
      </c>
      <c r="P3979" s="3">
        <v>38908.5</v>
      </c>
      <c r="Q3979">
        <v>0</v>
      </c>
      <c r="R3979" t="s">
        <v>76</v>
      </c>
      <c r="S3979">
        <v>0</v>
      </c>
      <c r="T3979">
        <v>0</v>
      </c>
      <c r="U3979" t="s">
        <v>9</v>
      </c>
      <c r="V3979" s="3">
        <v>38908.472916666666</v>
      </c>
      <c r="W3979">
        <v>1</v>
      </c>
      <c r="X3979" s="3">
        <v>38908.475694444445</v>
      </c>
      <c r="Y3979" t="s">
        <v>9</v>
      </c>
      <c r="Z3979">
        <v>0</v>
      </c>
      <c r="AA3979">
        <v>0</v>
      </c>
      <c r="AB3979" t="s">
        <v>89</v>
      </c>
    </row>
    <row r="3980" spans="1:28" x14ac:dyDescent="0.25">
      <c r="A3980" t="s">
        <v>74</v>
      </c>
      <c r="B3980" t="s">
        <v>75</v>
      </c>
      <c r="C3980">
        <v>53.649500000000003</v>
      </c>
      <c r="D3980">
        <v>9.9618000000000002</v>
      </c>
      <c r="E3980">
        <v>15</v>
      </c>
      <c r="F3980" s="2">
        <v>38909</v>
      </c>
      <c r="G3980">
        <v>14.5</v>
      </c>
      <c r="H3980" s="3">
        <v>38909.486805555556</v>
      </c>
      <c r="I3980" s="3">
        <v>38909.459722222222</v>
      </c>
      <c r="J3980">
        <v>26</v>
      </c>
      <c r="K3980">
        <v>26</v>
      </c>
      <c r="L3980" s="3">
        <v>38909.475694444445</v>
      </c>
      <c r="M3980" t="s">
        <v>9</v>
      </c>
      <c r="N3980" t="s">
        <v>9</v>
      </c>
      <c r="O3980" t="s">
        <v>9</v>
      </c>
      <c r="P3980" s="3">
        <v>38909.5</v>
      </c>
      <c r="Q3980">
        <v>0</v>
      </c>
      <c r="R3980" t="s">
        <v>76</v>
      </c>
      <c r="S3980">
        <v>0</v>
      </c>
      <c r="T3980">
        <v>0</v>
      </c>
      <c r="U3980" t="s">
        <v>9</v>
      </c>
      <c r="V3980" s="3">
        <v>38909.472916666666</v>
      </c>
      <c r="W3980">
        <v>1</v>
      </c>
      <c r="X3980" s="3">
        <v>38909.475694444445</v>
      </c>
      <c r="Y3980" t="s">
        <v>9</v>
      </c>
      <c r="Z3980">
        <v>0</v>
      </c>
      <c r="AA3980">
        <v>0</v>
      </c>
      <c r="AB3980" t="s">
        <v>89</v>
      </c>
    </row>
    <row r="3981" spans="1:28" x14ac:dyDescent="0.25">
      <c r="A3981" t="s">
        <v>74</v>
      </c>
      <c r="B3981" t="s">
        <v>75</v>
      </c>
      <c r="C3981">
        <v>53.649500000000003</v>
      </c>
      <c r="D3981">
        <v>9.9618000000000002</v>
      </c>
      <c r="E3981">
        <v>15</v>
      </c>
      <c r="F3981" s="2">
        <v>38910</v>
      </c>
      <c r="G3981">
        <v>11.2</v>
      </c>
      <c r="H3981" s="3">
        <v>38910.486805555556</v>
      </c>
      <c r="I3981" s="3">
        <v>38910.459722222222</v>
      </c>
      <c r="J3981">
        <v>20.2</v>
      </c>
      <c r="K3981">
        <v>27.4</v>
      </c>
      <c r="L3981" s="3">
        <v>38910.475694444445</v>
      </c>
      <c r="M3981" t="s">
        <v>9</v>
      </c>
      <c r="N3981" t="s">
        <v>9</v>
      </c>
      <c r="O3981" t="s">
        <v>9</v>
      </c>
      <c r="P3981" s="3">
        <v>38910.5</v>
      </c>
      <c r="Q3981">
        <v>0</v>
      </c>
      <c r="R3981" t="s">
        <v>76</v>
      </c>
      <c r="S3981">
        <v>0</v>
      </c>
      <c r="T3981">
        <v>0</v>
      </c>
      <c r="U3981" t="s">
        <v>9</v>
      </c>
      <c r="V3981" s="3">
        <v>38910.472916666666</v>
      </c>
      <c r="W3981">
        <v>1</v>
      </c>
      <c r="X3981" s="3">
        <v>38910.475694444445</v>
      </c>
      <c r="Y3981" t="s">
        <v>9</v>
      </c>
      <c r="Z3981">
        <v>0</v>
      </c>
      <c r="AA3981">
        <v>0</v>
      </c>
      <c r="AB3981" t="s">
        <v>89</v>
      </c>
    </row>
    <row r="3982" spans="1:28" x14ac:dyDescent="0.25">
      <c r="A3982" t="s">
        <v>74</v>
      </c>
      <c r="B3982" t="s">
        <v>75</v>
      </c>
      <c r="C3982">
        <v>53.649500000000003</v>
      </c>
      <c r="D3982">
        <v>9.9618000000000002</v>
      </c>
      <c r="E3982">
        <v>15</v>
      </c>
      <c r="F3982" s="2">
        <v>38911</v>
      </c>
      <c r="G3982">
        <v>11.4</v>
      </c>
      <c r="H3982" s="3">
        <v>38911.486805555556</v>
      </c>
      <c r="I3982" s="3">
        <v>38911.459722222222</v>
      </c>
      <c r="J3982">
        <v>24.5</v>
      </c>
      <c r="K3982">
        <v>24.5</v>
      </c>
      <c r="L3982" s="3">
        <v>38911.475694444445</v>
      </c>
      <c r="M3982" t="s">
        <v>9</v>
      </c>
      <c r="N3982" t="s">
        <v>9</v>
      </c>
      <c r="O3982" t="s">
        <v>9</v>
      </c>
      <c r="P3982" s="3">
        <v>38911.5</v>
      </c>
      <c r="Q3982">
        <v>0</v>
      </c>
      <c r="R3982" t="s">
        <v>76</v>
      </c>
      <c r="S3982">
        <v>0</v>
      </c>
      <c r="T3982">
        <v>0</v>
      </c>
      <c r="U3982" t="s">
        <v>9</v>
      </c>
      <c r="V3982" s="3">
        <v>38911.472916666666</v>
      </c>
      <c r="W3982">
        <v>1</v>
      </c>
      <c r="X3982" s="3">
        <v>38911.475694444445</v>
      </c>
      <c r="Y3982" t="s">
        <v>9</v>
      </c>
      <c r="Z3982">
        <v>0</v>
      </c>
      <c r="AA3982">
        <v>0</v>
      </c>
      <c r="AB3982" t="s">
        <v>89</v>
      </c>
    </row>
    <row r="3983" spans="1:28" x14ac:dyDescent="0.25">
      <c r="A3983" t="s">
        <v>74</v>
      </c>
      <c r="B3983" t="s">
        <v>75</v>
      </c>
      <c r="C3983">
        <v>53.649500000000003</v>
      </c>
      <c r="D3983">
        <v>9.9618000000000002</v>
      </c>
      <c r="E3983">
        <v>15</v>
      </c>
      <c r="F3983" s="2">
        <v>38912</v>
      </c>
      <c r="G3983">
        <v>12.1</v>
      </c>
      <c r="H3983" s="3">
        <v>38912.486805555556</v>
      </c>
      <c r="I3983" s="3">
        <v>38912.459722222222</v>
      </c>
      <c r="J3983">
        <v>19.899999999999999</v>
      </c>
      <c r="K3983">
        <v>27.3</v>
      </c>
      <c r="L3983" s="3">
        <v>38912.476388888892</v>
      </c>
      <c r="M3983" t="s">
        <v>9</v>
      </c>
      <c r="N3983" t="s">
        <v>9</v>
      </c>
      <c r="O3983" t="s">
        <v>9</v>
      </c>
      <c r="P3983" s="3">
        <v>38912.5</v>
      </c>
      <c r="Q3983">
        <v>0</v>
      </c>
      <c r="R3983" t="s">
        <v>76</v>
      </c>
      <c r="S3983">
        <v>0</v>
      </c>
      <c r="T3983">
        <v>0</v>
      </c>
      <c r="U3983" t="s">
        <v>9</v>
      </c>
      <c r="V3983" s="3">
        <v>38912.472916666666</v>
      </c>
      <c r="W3983">
        <v>1</v>
      </c>
      <c r="X3983" s="3">
        <v>38912.476388888892</v>
      </c>
      <c r="Y3983" t="s">
        <v>9</v>
      </c>
      <c r="Z3983">
        <v>0</v>
      </c>
      <c r="AA3983">
        <v>0</v>
      </c>
      <c r="AB3983" t="s">
        <v>89</v>
      </c>
    </row>
    <row r="3984" spans="1:28" x14ac:dyDescent="0.25">
      <c r="A3984" t="s">
        <v>74</v>
      </c>
      <c r="B3984" t="s">
        <v>75</v>
      </c>
      <c r="C3984">
        <v>53.649500000000003</v>
      </c>
      <c r="D3984">
        <v>9.9618000000000002</v>
      </c>
      <c r="E3984">
        <v>15</v>
      </c>
      <c r="F3984" s="2">
        <v>38913</v>
      </c>
      <c r="G3984">
        <v>9.5</v>
      </c>
      <c r="H3984" s="3">
        <v>38913.486805555556</v>
      </c>
      <c r="I3984" s="3">
        <v>38913.459722222222</v>
      </c>
      <c r="J3984">
        <v>23</v>
      </c>
      <c r="K3984">
        <v>23</v>
      </c>
      <c r="L3984" s="3">
        <v>38913.476388888892</v>
      </c>
      <c r="M3984" t="s">
        <v>9</v>
      </c>
      <c r="N3984" t="s">
        <v>9</v>
      </c>
      <c r="O3984" t="s">
        <v>9</v>
      </c>
      <c r="P3984" s="3">
        <v>38913.5</v>
      </c>
      <c r="Q3984">
        <v>0</v>
      </c>
      <c r="R3984" t="s">
        <v>76</v>
      </c>
      <c r="S3984">
        <v>0</v>
      </c>
      <c r="T3984">
        <v>0</v>
      </c>
      <c r="U3984" t="s">
        <v>9</v>
      </c>
      <c r="V3984" s="3">
        <v>38913.472916666666</v>
      </c>
      <c r="W3984">
        <v>1</v>
      </c>
      <c r="X3984" s="3">
        <v>38913.476388888892</v>
      </c>
      <c r="Y3984" t="s">
        <v>9</v>
      </c>
      <c r="Z3984">
        <v>0</v>
      </c>
      <c r="AA3984">
        <v>0</v>
      </c>
      <c r="AB3984" t="s">
        <v>89</v>
      </c>
    </row>
    <row r="3985" spans="1:28" x14ac:dyDescent="0.25">
      <c r="A3985" t="s">
        <v>74</v>
      </c>
      <c r="B3985" t="s">
        <v>75</v>
      </c>
      <c r="C3985">
        <v>53.649500000000003</v>
      </c>
      <c r="D3985">
        <v>9.9618000000000002</v>
      </c>
      <c r="E3985">
        <v>15</v>
      </c>
      <c r="F3985" s="2">
        <v>38914</v>
      </c>
      <c r="G3985">
        <v>10.1</v>
      </c>
      <c r="H3985" s="3">
        <v>38914.486805555556</v>
      </c>
      <c r="I3985" s="3">
        <v>38914.459722222222</v>
      </c>
      <c r="J3985">
        <v>23.7</v>
      </c>
      <c r="K3985">
        <v>25.1</v>
      </c>
      <c r="L3985" s="3">
        <v>38914.476388888892</v>
      </c>
      <c r="M3985" t="s">
        <v>9</v>
      </c>
      <c r="N3985" t="s">
        <v>9</v>
      </c>
      <c r="O3985" t="s">
        <v>9</v>
      </c>
      <c r="P3985" s="3">
        <v>38914.5</v>
      </c>
      <c r="Q3985">
        <v>0</v>
      </c>
      <c r="R3985" t="s">
        <v>76</v>
      </c>
      <c r="S3985">
        <v>0</v>
      </c>
      <c r="T3985">
        <v>0</v>
      </c>
      <c r="U3985" t="s">
        <v>9</v>
      </c>
      <c r="V3985" s="3">
        <v>38914.472916666666</v>
      </c>
      <c r="W3985">
        <v>1</v>
      </c>
      <c r="X3985" s="3">
        <v>38914.476388888892</v>
      </c>
      <c r="Y3985" t="s">
        <v>9</v>
      </c>
      <c r="Z3985">
        <v>0</v>
      </c>
      <c r="AA3985">
        <v>0</v>
      </c>
      <c r="AB3985" t="s">
        <v>89</v>
      </c>
    </row>
    <row r="3986" spans="1:28" x14ac:dyDescent="0.25">
      <c r="A3986" t="s">
        <v>74</v>
      </c>
      <c r="B3986" t="s">
        <v>75</v>
      </c>
      <c r="C3986">
        <v>53.649500000000003</v>
      </c>
      <c r="D3986">
        <v>9.9618000000000002</v>
      </c>
      <c r="E3986">
        <v>15</v>
      </c>
      <c r="F3986" s="2">
        <v>38915</v>
      </c>
      <c r="G3986">
        <v>10.5</v>
      </c>
      <c r="H3986" s="3">
        <v>38915.486111111109</v>
      </c>
      <c r="I3986" s="3">
        <v>38915.459027777775</v>
      </c>
      <c r="J3986">
        <v>24.5</v>
      </c>
      <c r="K3986">
        <v>26.7</v>
      </c>
      <c r="L3986" s="3">
        <v>38915.476388888892</v>
      </c>
      <c r="M3986" t="s">
        <v>9</v>
      </c>
      <c r="N3986" t="s">
        <v>9</v>
      </c>
      <c r="O3986" t="s">
        <v>9</v>
      </c>
      <c r="P3986" s="3">
        <v>38915.5</v>
      </c>
      <c r="Q3986">
        <v>0</v>
      </c>
      <c r="R3986" t="s">
        <v>76</v>
      </c>
      <c r="S3986">
        <v>0</v>
      </c>
      <c r="T3986">
        <v>0</v>
      </c>
      <c r="U3986" t="s">
        <v>9</v>
      </c>
      <c r="V3986" s="3">
        <v>38915.472916666666</v>
      </c>
      <c r="W3986">
        <v>1</v>
      </c>
      <c r="X3986" s="3">
        <v>38915.476388888892</v>
      </c>
      <c r="Y3986" t="s">
        <v>9</v>
      </c>
      <c r="Z3986">
        <v>0</v>
      </c>
      <c r="AA3986">
        <v>0</v>
      </c>
      <c r="AB3986" t="s">
        <v>89</v>
      </c>
    </row>
    <row r="3987" spans="1:28" x14ac:dyDescent="0.25">
      <c r="A3987" t="s">
        <v>74</v>
      </c>
      <c r="B3987" t="s">
        <v>75</v>
      </c>
      <c r="C3987">
        <v>53.649500000000003</v>
      </c>
      <c r="D3987">
        <v>9.9618000000000002</v>
      </c>
      <c r="E3987">
        <v>15</v>
      </c>
      <c r="F3987" s="2">
        <v>38916</v>
      </c>
      <c r="G3987">
        <v>12.2</v>
      </c>
      <c r="H3987" s="3">
        <v>38916.486111111109</v>
      </c>
      <c r="I3987" s="3">
        <v>38916.459027777775</v>
      </c>
      <c r="J3987">
        <v>26</v>
      </c>
      <c r="K3987">
        <v>28.7</v>
      </c>
      <c r="L3987" s="3">
        <v>38916.476388888892</v>
      </c>
      <c r="M3987" t="s">
        <v>9</v>
      </c>
      <c r="N3987" t="s">
        <v>9</v>
      </c>
      <c r="O3987" t="s">
        <v>9</v>
      </c>
      <c r="P3987" s="3">
        <v>38916.5</v>
      </c>
      <c r="Q3987">
        <v>0</v>
      </c>
      <c r="R3987" t="s">
        <v>76</v>
      </c>
      <c r="S3987">
        <v>0</v>
      </c>
      <c r="T3987">
        <v>0</v>
      </c>
      <c r="U3987" t="s">
        <v>9</v>
      </c>
      <c r="V3987" s="3">
        <v>38916.472916666666</v>
      </c>
      <c r="W3987">
        <v>1</v>
      </c>
      <c r="X3987" s="3">
        <v>38916.476388888892</v>
      </c>
      <c r="Y3987" t="s">
        <v>9</v>
      </c>
      <c r="Z3987">
        <v>0</v>
      </c>
      <c r="AA3987">
        <v>0</v>
      </c>
      <c r="AB3987" t="s">
        <v>89</v>
      </c>
    </row>
    <row r="3988" spans="1:28" x14ac:dyDescent="0.25">
      <c r="A3988" t="s">
        <v>74</v>
      </c>
      <c r="B3988" t="s">
        <v>75</v>
      </c>
      <c r="C3988">
        <v>53.649500000000003</v>
      </c>
      <c r="D3988">
        <v>9.9618000000000002</v>
      </c>
      <c r="E3988">
        <v>15</v>
      </c>
      <c r="F3988" s="2">
        <v>38917</v>
      </c>
      <c r="G3988">
        <v>14.4</v>
      </c>
      <c r="H3988" s="3">
        <v>38917.486111111109</v>
      </c>
      <c r="I3988" s="3">
        <v>38917.459027777775</v>
      </c>
      <c r="J3988">
        <v>27</v>
      </c>
      <c r="K3988">
        <v>28.5</v>
      </c>
      <c r="L3988" s="3">
        <v>38917.476388888892</v>
      </c>
      <c r="M3988" t="s">
        <v>9</v>
      </c>
      <c r="N3988" t="s">
        <v>9</v>
      </c>
      <c r="O3988" t="s">
        <v>9</v>
      </c>
      <c r="P3988" s="3">
        <v>38917.5</v>
      </c>
      <c r="Q3988">
        <v>0</v>
      </c>
      <c r="R3988" t="s">
        <v>76</v>
      </c>
      <c r="S3988">
        <v>0</v>
      </c>
      <c r="T3988">
        <v>0</v>
      </c>
      <c r="U3988" t="s">
        <v>9</v>
      </c>
      <c r="V3988" s="3">
        <v>38917.472916666666</v>
      </c>
      <c r="W3988">
        <v>1</v>
      </c>
      <c r="X3988" s="3">
        <v>38917.476388888892</v>
      </c>
      <c r="Y3988" t="s">
        <v>9</v>
      </c>
      <c r="Z3988">
        <v>0</v>
      </c>
      <c r="AA3988">
        <v>0</v>
      </c>
      <c r="AB3988" t="s">
        <v>89</v>
      </c>
    </row>
    <row r="3989" spans="1:28" x14ac:dyDescent="0.25">
      <c r="A3989" t="s">
        <v>74</v>
      </c>
      <c r="B3989" t="s">
        <v>75</v>
      </c>
      <c r="C3989">
        <v>53.649500000000003</v>
      </c>
      <c r="D3989">
        <v>9.9618000000000002</v>
      </c>
      <c r="E3989">
        <v>15</v>
      </c>
      <c r="F3989" s="2">
        <v>38918</v>
      </c>
      <c r="G3989">
        <v>16.7</v>
      </c>
      <c r="H3989" s="3">
        <v>38918.486111111109</v>
      </c>
      <c r="I3989" s="3">
        <v>38918.459027777775</v>
      </c>
      <c r="J3989">
        <v>31.4</v>
      </c>
      <c r="K3989">
        <v>31.4</v>
      </c>
      <c r="L3989" s="3">
        <v>38918.476388888892</v>
      </c>
      <c r="M3989" t="s">
        <v>9</v>
      </c>
      <c r="N3989" t="s">
        <v>9</v>
      </c>
      <c r="O3989" t="s">
        <v>9</v>
      </c>
      <c r="P3989" s="3">
        <v>38918.5</v>
      </c>
      <c r="Q3989">
        <v>0</v>
      </c>
      <c r="R3989" t="s">
        <v>76</v>
      </c>
      <c r="S3989">
        <v>0</v>
      </c>
      <c r="T3989">
        <v>0</v>
      </c>
      <c r="U3989" t="s">
        <v>9</v>
      </c>
      <c r="V3989" s="3">
        <v>38918.472916666666</v>
      </c>
      <c r="W3989">
        <v>1</v>
      </c>
      <c r="X3989" s="3">
        <v>38918.476388888892</v>
      </c>
      <c r="Y3989" t="s">
        <v>9</v>
      </c>
      <c r="Z3989">
        <v>0</v>
      </c>
      <c r="AA3989">
        <v>0</v>
      </c>
      <c r="AB3989" t="s">
        <v>89</v>
      </c>
    </row>
    <row r="3990" spans="1:28" x14ac:dyDescent="0.25">
      <c r="A3990" t="s">
        <v>74</v>
      </c>
      <c r="B3990" t="s">
        <v>75</v>
      </c>
      <c r="C3990">
        <v>53.649500000000003</v>
      </c>
      <c r="D3990">
        <v>9.9618000000000002</v>
      </c>
      <c r="E3990">
        <v>15</v>
      </c>
      <c r="F3990" s="2">
        <v>38919</v>
      </c>
      <c r="G3990">
        <v>18.2</v>
      </c>
      <c r="H3990" s="3">
        <v>38919.486111111109</v>
      </c>
      <c r="I3990" s="3">
        <v>38919.459027777775</v>
      </c>
      <c r="J3990">
        <v>26.5</v>
      </c>
      <c r="K3990">
        <v>35.700000000000003</v>
      </c>
      <c r="L3990" s="3">
        <v>38919.476388888892</v>
      </c>
      <c r="M3990" t="s">
        <v>9</v>
      </c>
      <c r="N3990" t="s">
        <v>9</v>
      </c>
      <c r="O3990" t="s">
        <v>9</v>
      </c>
      <c r="P3990" s="3">
        <v>38919.5</v>
      </c>
      <c r="Q3990">
        <v>0</v>
      </c>
      <c r="R3990" t="s">
        <v>76</v>
      </c>
      <c r="S3990">
        <v>0</v>
      </c>
      <c r="T3990">
        <v>0</v>
      </c>
      <c r="U3990" t="s">
        <v>9</v>
      </c>
      <c r="V3990" s="3">
        <v>38919.472916666666</v>
      </c>
      <c r="W3990">
        <v>1</v>
      </c>
      <c r="X3990" s="3">
        <v>38919.476388888892</v>
      </c>
      <c r="Y3990" t="s">
        <v>9</v>
      </c>
      <c r="Z3990">
        <v>0</v>
      </c>
      <c r="AA3990">
        <v>0</v>
      </c>
      <c r="AB3990" t="s">
        <v>89</v>
      </c>
    </row>
    <row r="3991" spans="1:28" x14ac:dyDescent="0.25">
      <c r="A3991" t="s">
        <v>74</v>
      </c>
      <c r="B3991" t="s">
        <v>75</v>
      </c>
      <c r="C3991">
        <v>53.649500000000003</v>
      </c>
      <c r="D3991">
        <v>9.9618000000000002</v>
      </c>
      <c r="E3991">
        <v>15</v>
      </c>
      <c r="F3991" s="2">
        <v>38920</v>
      </c>
      <c r="G3991">
        <v>15.5</v>
      </c>
      <c r="H3991" s="3">
        <v>38920.486111111109</v>
      </c>
      <c r="I3991" s="3">
        <v>38920.459027777775</v>
      </c>
      <c r="J3991">
        <v>24.8</v>
      </c>
      <c r="K3991">
        <v>27.8</v>
      </c>
      <c r="L3991" s="3">
        <v>38920.476388888892</v>
      </c>
      <c r="M3991" t="s">
        <v>9</v>
      </c>
      <c r="N3991" t="s">
        <v>9</v>
      </c>
      <c r="O3991" t="s">
        <v>9</v>
      </c>
      <c r="P3991" s="3">
        <v>38920.5</v>
      </c>
      <c r="Q3991">
        <v>0</v>
      </c>
      <c r="R3991" t="s">
        <v>76</v>
      </c>
      <c r="S3991">
        <v>0</v>
      </c>
      <c r="T3991">
        <v>0</v>
      </c>
      <c r="U3991" t="s">
        <v>9</v>
      </c>
      <c r="V3991" s="3">
        <v>38920.472916666666</v>
      </c>
      <c r="W3991">
        <v>1</v>
      </c>
      <c r="X3991" s="3">
        <v>38920.476388888892</v>
      </c>
      <c r="Y3991" t="s">
        <v>9</v>
      </c>
      <c r="Z3991">
        <v>0</v>
      </c>
      <c r="AA3991">
        <v>0</v>
      </c>
      <c r="AB3991" t="s">
        <v>89</v>
      </c>
    </row>
    <row r="3992" spans="1:28" x14ac:dyDescent="0.25">
      <c r="A3992" t="s">
        <v>74</v>
      </c>
      <c r="B3992" t="s">
        <v>75</v>
      </c>
      <c r="C3992">
        <v>53.649500000000003</v>
      </c>
      <c r="D3992">
        <v>9.9618000000000002</v>
      </c>
      <c r="E3992">
        <v>15</v>
      </c>
      <c r="F3992" s="2">
        <v>38921</v>
      </c>
      <c r="G3992">
        <v>20.6</v>
      </c>
      <c r="H3992" s="3">
        <v>38921.486111111109</v>
      </c>
      <c r="I3992" s="3">
        <v>38921.459027777775</v>
      </c>
      <c r="J3992">
        <v>27.1</v>
      </c>
      <c r="K3992">
        <v>29.6</v>
      </c>
      <c r="L3992" s="3">
        <v>38921.476388888892</v>
      </c>
      <c r="M3992" t="s">
        <v>9</v>
      </c>
      <c r="N3992" t="s">
        <v>9</v>
      </c>
      <c r="O3992" t="s">
        <v>9</v>
      </c>
      <c r="P3992" s="3">
        <v>38921.5</v>
      </c>
      <c r="Q3992">
        <v>0</v>
      </c>
      <c r="R3992" t="s">
        <v>76</v>
      </c>
      <c r="S3992">
        <v>0</v>
      </c>
      <c r="T3992">
        <v>0</v>
      </c>
      <c r="U3992" t="s">
        <v>9</v>
      </c>
      <c r="V3992" s="3">
        <v>38921.472916666666</v>
      </c>
      <c r="W3992">
        <v>1</v>
      </c>
      <c r="X3992" s="3">
        <v>38921.476388888892</v>
      </c>
      <c r="Y3992" t="s">
        <v>9</v>
      </c>
      <c r="Z3992">
        <v>0</v>
      </c>
      <c r="AA3992">
        <v>0</v>
      </c>
      <c r="AB3992" t="s">
        <v>89</v>
      </c>
    </row>
    <row r="3993" spans="1:28" x14ac:dyDescent="0.25">
      <c r="A3993" t="s">
        <v>74</v>
      </c>
      <c r="B3993" t="s">
        <v>75</v>
      </c>
      <c r="C3993">
        <v>53.649500000000003</v>
      </c>
      <c r="D3993">
        <v>9.9618000000000002</v>
      </c>
      <c r="E3993">
        <v>15</v>
      </c>
      <c r="F3993" s="2">
        <v>38922</v>
      </c>
      <c r="G3993">
        <v>17.2</v>
      </c>
      <c r="H3993" s="3">
        <v>38922.486805555556</v>
      </c>
      <c r="I3993" s="3">
        <v>38922.459722222222</v>
      </c>
      <c r="J3993">
        <v>25.1</v>
      </c>
      <c r="K3993">
        <v>28.1</v>
      </c>
      <c r="L3993" s="3">
        <v>38922.476388888892</v>
      </c>
      <c r="M3993" t="s">
        <v>9</v>
      </c>
      <c r="N3993" t="s">
        <v>9</v>
      </c>
      <c r="O3993" t="s">
        <v>9</v>
      </c>
      <c r="P3993" s="3">
        <v>38922.5</v>
      </c>
      <c r="Q3993">
        <v>0</v>
      </c>
      <c r="R3993" t="s">
        <v>76</v>
      </c>
      <c r="S3993">
        <v>0</v>
      </c>
      <c r="T3993">
        <v>0</v>
      </c>
      <c r="U3993" t="s">
        <v>9</v>
      </c>
      <c r="V3993" s="3">
        <v>38922.472916666666</v>
      </c>
      <c r="W3993">
        <v>1</v>
      </c>
      <c r="X3993" s="3">
        <v>38922.476388888892</v>
      </c>
      <c r="Y3993" t="s">
        <v>9</v>
      </c>
      <c r="Z3993">
        <v>0</v>
      </c>
      <c r="AA3993">
        <v>0</v>
      </c>
      <c r="AB3993" t="s">
        <v>89</v>
      </c>
    </row>
    <row r="3994" spans="1:28" x14ac:dyDescent="0.25">
      <c r="A3994" t="s">
        <v>74</v>
      </c>
      <c r="B3994" t="s">
        <v>75</v>
      </c>
      <c r="C3994">
        <v>53.649500000000003</v>
      </c>
      <c r="D3994">
        <v>9.9618000000000002</v>
      </c>
      <c r="E3994">
        <v>15</v>
      </c>
      <c r="F3994" s="2">
        <v>38923</v>
      </c>
      <c r="G3994">
        <v>14.1</v>
      </c>
      <c r="H3994" s="3">
        <v>38923.486805555556</v>
      </c>
      <c r="I3994" s="3">
        <v>38923.459722222222</v>
      </c>
      <c r="J3994">
        <v>26</v>
      </c>
      <c r="K3994">
        <v>28</v>
      </c>
      <c r="L3994" s="3">
        <v>38923.476388888892</v>
      </c>
      <c r="M3994" t="s">
        <v>9</v>
      </c>
      <c r="N3994" t="s">
        <v>9</v>
      </c>
      <c r="O3994" t="s">
        <v>9</v>
      </c>
      <c r="P3994" s="3">
        <v>38923.5</v>
      </c>
      <c r="Q3994">
        <v>0</v>
      </c>
      <c r="R3994" t="s">
        <v>76</v>
      </c>
      <c r="S3994">
        <v>0</v>
      </c>
      <c r="T3994">
        <v>0</v>
      </c>
      <c r="U3994" t="s">
        <v>9</v>
      </c>
      <c r="V3994" s="3">
        <v>38923.472916666666</v>
      </c>
      <c r="W3994">
        <v>1</v>
      </c>
      <c r="X3994" s="3">
        <v>38923.476388888892</v>
      </c>
      <c r="Y3994" t="s">
        <v>9</v>
      </c>
      <c r="Z3994">
        <v>0</v>
      </c>
      <c r="AA3994">
        <v>0</v>
      </c>
      <c r="AB3994" t="s">
        <v>89</v>
      </c>
    </row>
    <row r="3995" spans="1:28" x14ac:dyDescent="0.25">
      <c r="A3995" t="s">
        <v>74</v>
      </c>
      <c r="B3995" t="s">
        <v>75</v>
      </c>
      <c r="C3995">
        <v>53.649500000000003</v>
      </c>
      <c r="D3995">
        <v>9.9618000000000002</v>
      </c>
      <c r="E3995">
        <v>15</v>
      </c>
      <c r="F3995" s="2">
        <v>38924</v>
      </c>
      <c r="G3995">
        <v>14.1</v>
      </c>
      <c r="H3995" s="3">
        <v>38924.486805555556</v>
      </c>
      <c r="I3995" s="3">
        <v>38924.459722222222</v>
      </c>
      <c r="J3995">
        <v>27.5</v>
      </c>
      <c r="K3995">
        <v>28.7</v>
      </c>
      <c r="L3995" s="3">
        <v>38924.476388888892</v>
      </c>
      <c r="M3995" t="s">
        <v>9</v>
      </c>
      <c r="N3995" t="s">
        <v>9</v>
      </c>
      <c r="O3995" t="s">
        <v>9</v>
      </c>
      <c r="P3995" s="3">
        <v>38924.5</v>
      </c>
      <c r="Q3995">
        <v>0</v>
      </c>
      <c r="R3995" t="s">
        <v>76</v>
      </c>
      <c r="S3995">
        <v>0</v>
      </c>
      <c r="T3995">
        <v>0</v>
      </c>
      <c r="U3995" t="s">
        <v>9</v>
      </c>
      <c r="V3995" s="3">
        <v>38924.472916666666</v>
      </c>
      <c r="W3995">
        <v>1</v>
      </c>
      <c r="X3995" s="3">
        <v>38924.476388888892</v>
      </c>
      <c r="Y3995" t="s">
        <v>9</v>
      </c>
      <c r="Z3995">
        <v>0</v>
      </c>
      <c r="AA3995">
        <v>0</v>
      </c>
      <c r="AB3995" t="s">
        <v>89</v>
      </c>
    </row>
    <row r="3996" spans="1:28" x14ac:dyDescent="0.25">
      <c r="A3996" t="s">
        <v>74</v>
      </c>
      <c r="B3996" t="s">
        <v>75</v>
      </c>
      <c r="C3996">
        <v>53.649500000000003</v>
      </c>
      <c r="D3996">
        <v>9.9618000000000002</v>
      </c>
      <c r="E3996">
        <v>15</v>
      </c>
      <c r="F3996" s="2">
        <v>38925</v>
      </c>
      <c r="G3996">
        <v>19.3</v>
      </c>
      <c r="H3996" s="3">
        <v>38925.486805555556</v>
      </c>
      <c r="I3996" s="3">
        <v>38925.459722222222</v>
      </c>
      <c r="J3996">
        <v>30.9</v>
      </c>
      <c r="K3996">
        <v>31.3</v>
      </c>
      <c r="L3996" s="3">
        <v>38925.476388888892</v>
      </c>
      <c r="M3996" t="s">
        <v>9</v>
      </c>
      <c r="N3996" t="s">
        <v>9</v>
      </c>
      <c r="O3996" t="s">
        <v>9</v>
      </c>
      <c r="P3996" s="3">
        <v>38925.5</v>
      </c>
      <c r="Q3996">
        <v>0</v>
      </c>
      <c r="R3996" t="s">
        <v>76</v>
      </c>
      <c r="S3996">
        <v>0</v>
      </c>
      <c r="T3996">
        <v>0</v>
      </c>
      <c r="U3996" t="s">
        <v>9</v>
      </c>
      <c r="V3996" s="3">
        <v>38925.472916666666</v>
      </c>
      <c r="W3996">
        <v>1</v>
      </c>
      <c r="X3996" s="3">
        <v>38925.476388888892</v>
      </c>
      <c r="Y3996" t="s">
        <v>9</v>
      </c>
      <c r="Z3996">
        <v>0</v>
      </c>
      <c r="AA3996">
        <v>0</v>
      </c>
      <c r="AB3996" t="s">
        <v>89</v>
      </c>
    </row>
    <row r="3997" spans="1:28" x14ac:dyDescent="0.25">
      <c r="A3997" t="s">
        <v>74</v>
      </c>
      <c r="B3997" t="s">
        <v>75</v>
      </c>
      <c r="C3997">
        <v>53.649500000000003</v>
      </c>
      <c r="D3997">
        <v>9.9618000000000002</v>
      </c>
      <c r="E3997">
        <v>15</v>
      </c>
      <c r="F3997" s="2">
        <v>38926</v>
      </c>
      <c r="G3997">
        <v>20.6</v>
      </c>
      <c r="H3997" s="3">
        <v>38926.486805555556</v>
      </c>
      <c r="I3997" s="3">
        <v>38926.459722222222</v>
      </c>
      <c r="J3997">
        <v>26.6</v>
      </c>
      <c r="K3997">
        <v>34.299999999999997</v>
      </c>
      <c r="L3997" s="3">
        <v>38926.476388888892</v>
      </c>
      <c r="M3997" t="s">
        <v>9</v>
      </c>
      <c r="N3997" t="s">
        <v>9</v>
      </c>
      <c r="O3997" t="s">
        <v>9</v>
      </c>
      <c r="P3997" s="3">
        <v>38926.5</v>
      </c>
      <c r="Q3997">
        <v>0</v>
      </c>
      <c r="R3997" t="s">
        <v>76</v>
      </c>
      <c r="S3997">
        <v>0</v>
      </c>
      <c r="T3997">
        <v>0</v>
      </c>
      <c r="U3997" t="s">
        <v>9</v>
      </c>
      <c r="V3997" s="3">
        <v>38926.472916666666</v>
      </c>
      <c r="W3997">
        <v>1</v>
      </c>
      <c r="X3997" s="3">
        <v>38926.476388888892</v>
      </c>
      <c r="Y3997" t="s">
        <v>9</v>
      </c>
      <c r="Z3997">
        <v>0</v>
      </c>
      <c r="AA3997">
        <v>0</v>
      </c>
      <c r="AB3997" t="s">
        <v>89</v>
      </c>
    </row>
    <row r="3998" spans="1:28" x14ac:dyDescent="0.25">
      <c r="A3998" t="s">
        <v>74</v>
      </c>
      <c r="B3998" t="s">
        <v>75</v>
      </c>
      <c r="C3998">
        <v>53.649500000000003</v>
      </c>
      <c r="D3998">
        <v>9.9618000000000002</v>
      </c>
      <c r="E3998">
        <v>15</v>
      </c>
      <c r="F3998" s="2">
        <v>38927</v>
      </c>
      <c r="G3998">
        <v>20.8</v>
      </c>
      <c r="H3998" s="3">
        <v>38927.486805555556</v>
      </c>
      <c r="I3998" s="3">
        <v>38927.459722222222</v>
      </c>
      <c r="J3998">
        <v>24.9</v>
      </c>
      <c r="K3998">
        <v>28</v>
      </c>
      <c r="L3998" s="3">
        <v>38927.476388888892</v>
      </c>
      <c r="M3998" t="s">
        <v>9</v>
      </c>
      <c r="N3998" t="s">
        <v>9</v>
      </c>
      <c r="O3998" t="s">
        <v>9</v>
      </c>
      <c r="P3998" s="3">
        <v>38927.5</v>
      </c>
      <c r="Q3998">
        <v>0</v>
      </c>
      <c r="R3998" t="s">
        <v>76</v>
      </c>
      <c r="S3998">
        <v>0</v>
      </c>
      <c r="T3998">
        <v>0</v>
      </c>
      <c r="U3998" t="s">
        <v>9</v>
      </c>
      <c r="V3998" s="3">
        <v>38927.472916666666</v>
      </c>
      <c r="W3998">
        <v>1</v>
      </c>
      <c r="X3998" s="3">
        <v>38927.476388888892</v>
      </c>
      <c r="Y3998" t="s">
        <v>9</v>
      </c>
      <c r="Z3998">
        <v>0</v>
      </c>
      <c r="AA3998">
        <v>0</v>
      </c>
      <c r="AB3998" t="s">
        <v>89</v>
      </c>
    </row>
    <row r="3999" spans="1:28" x14ac:dyDescent="0.25">
      <c r="A3999" t="s">
        <v>74</v>
      </c>
      <c r="B3999" t="s">
        <v>75</v>
      </c>
      <c r="C3999">
        <v>53.649500000000003</v>
      </c>
      <c r="D3999">
        <v>9.9618000000000002</v>
      </c>
      <c r="E3999">
        <v>15</v>
      </c>
      <c r="F3999" s="2">
        <v>38928</v>
      </c>
      <c r="G3999">
        <v>15.7</v>
      </c>
      <c r="H3999" s="3">
        <v>38928.486805555556</v>
      </c>
      <c r="I3999" s="3">
        <v>38928.459722222222</v>
      </c>
      <c r="J3999">
        <v>27.3</v>
      </c>
      <c r="K3999">
        <v>28</v>
      </c>
      <c r="L3999" s="3">
        <v>38928.476388888892</v>
      </c>
      <c r="M3999" t="s">
        <v>9</v>
      </c>
      <c r="N3999" t="s">
        <v>9</v>
      </c>
      <c r="O3999" t="s">
        <v>9</v>
      </c>
      <c r="P3999" s="3">
        <v>38928.486805555556</v>
      </c>
      <c r="Q3999">
        <v>0</v>
      </c>
      <c r="R3999" t="s">
        <v>76</v>
      </c>
      <c r="S3999">
        <v>0</v>
      </c>
      <c r="T3999">
        <v>0</v>
      </c>
      <c r="U3999" t="s">
        <v>9</v>
      </c>
      <c r="V3999" s="3">
        <v>38928.459722222222</v>
      </c>
      <c r="W3999">
        <v>1</v>
      </c>
      <c r="X3999" s="3">
        <v>38928.476388888892</v>
      </c>
      <c r="Y3999" t="s">
        <v>9</v>
      </c>
      <c r="Z3999">
        <v>0</v>
      </c>
      <c r="AA3999">
        <v>0</v>
      </c>
      <c r="AB3999" t="s">
        <v>88</v>
      </c>
    </row>
    <row r="4000" spans="1:28" x14ac:dyDescent="0.25">
      <c r="A4000" t="s">
        <v>74</v>
      </c>
      <c r="B4000" t="s">
        <v>75</v>
      </c>
      <c r="C4000">
        <v>53.649500000000003</v>
      </c>
      <c r="D4000">
        <v>9.9618000000000002</v>
      </c>
      <c r="E4000">
        <v>15</v>
      </c>
      <c r="F4000" s="2">
        <v>38929</v>
      </c>
      <c r="G4000">
        <v>17.5</v>
      </c>
      <c r="H4000" s="3">
        <v>38929.504166666666</v>
      </c>
      <c r="I4000" s="3">
        <v>38929.477083333331</v>
      </c>
      <c r="J4000">
        <v>21.9</v>
      </c>
      <c r="K4000">
        <v>28.9</v>
      </c>
      <c r="L4000" s="3">
        <v>38929.476388888892</v>
      </c>
      <c r="M4000" t="s">
        <v>9</v>
      </c>
      <c r="N4000" t="s">
        <v>9</v>
      </c>
      <c r="O4000" t="s">
        <v>9</v>
      </c>
      <c r="P4000" s="3">
        <v>38929.504166666666</v>
      </c>
      <c r="Q4000">
        <v>0</v>
      </c>
      <c r="R4000" t="s">
        <v>76</v>
      </c>
      <c r="S4000">
        <v>0</v>
      </c>
      <c r="T4000">
        <v>0</v>
      </c>
      <c r="U4000" t="s">
        <v>9</v>
      </c>
      <c r="V4000" s="3">
        <v>38929.477083333331</v>
      </c>
      <c r="W4000">
        <v>1</v>
      </c>
      <c r="X4000" s="3">
        <v>38929.476388888892</v>
      </c>
      <c r="Y4000" t="s">
        <v>9</v>
      </c>
      <c r="Z4000">
        <v>0</v>
      </c>
      <c r="AA4000">
        <v>0</v>
      </c>
      <c r="AB4000" t="s">
        <v>88</v>
      </c>
    </row>
    <row r="4001" spans="1:28" x14ac:dyDescent="0.25">
      <c r="A4001" t="s">
        <v>74</v>
      </c>
      <c r="B4001" t="s">
        <v>75</v>
      </c>
      <c r="C4001">
        <v>53.649500000000003</v>
      </c>
      <c r="D4001">
        <v>9.9618000000000002</v>
      </c>
      <c r="E4001">
        <v>15</v>
      </c>
      <c r="F4001" s="2">
        <v>38930</v>
      </c>
      <c r="G4001">
        <v>13.5</v>
      </c>
      <c r="H4001" s="3">
        <v>38930.504166666666</v>
      </c>
      <c r="I4001" s="3">
        <v>38930.477083333331</v>
      </c>
      <c r="J4001">
        <v>25.4</v>
      </c>
      <c r="K4001">
        <v>25.4</v>
      </c>
      <c r="L4001" s="3">
        <v>38930.476388888892</v>
      </c>
      <c r="M4001" t="s">
        <v>9</v>
      </c>
      <c r="N4001" t="s">
        <v>9</v>
      </c>
      <c r="O4001" t="s">
        <v>9</v>
      </c>
      <c r="P4001" s="3">
        <v>38930.504166666666</v>
      </c>
      <c r="Q4001">
        <v>17.399999999999999</v>
      </c>
      <c r="R4001" t="s">
        <v>77</v>
      </c>
      <c r="S4001">
        <v>17.399999999999999</v>
      </c>
      <c r="T4001">
        <v>0</v>
      </c>
      <c r="U4001" t="s">
        <v>9</v>
      </c>
      <c r="V4001" s="3">
        <v>38930.477083333331</v>
      </c>
      <c r="W4001">
        <v>1</v>
      </c>
      <c r="X4001" s="3">
        <v>38930.476388888892</v>
      </c>
      <c r="Y4001" t="s">
        <v>9</v>
      </c>
      <c r="Z4001">
        <v>17.399999999999999</v>
      </c>
      <c r="AA4001">
        <v>0</v>
      </c>
      <c r="AB4001" t="s">
        <v>88</v>
      </c>
    </row>
    <row r="4002" spans="1:28" x14ac:dyDescent="0.25">
      <c r="A4002" t="s">
        <v>74</v>
      </c>
      <c r="B4002" t="s">
        <v>75</v>
      </c>
      <c r="C4002">
        <v>53.649500000000003</v>
      </c>
      <c r="D4002">
        <v>9.9618000000000002</v>
      </c>
      <c r="E4002">
        <v>15</v>
      </c>
      <c r="F4002" s="2">
        <v>38931</v>
      </c>
      <c r="G4002">
        <v>13.4</v>
      </c>
      <c r="H4002" s="3">
        <v>38931.504166666666</v>
      </c>
      <c r="I4002" s="3">
        <v>38931.477083333331</v>
      </c>
      <c r="J4002">
        <v>19</v>
      </c>
      <c r="K4002">
        <v>25.7</v>
      </c>
      <c r="L4002" s="3">
        <v>38931.476388888892</v>
      </c>
      <c r="M4002" t="s">
        <v>9</v>
      </c>
      <c r="N4002" t="s">
        <v>9</v>
      </c>
      <c r="O4002" t="s">
        <v>9</v>
      </c>
      <c r="P4002" s="3">
        <v>38931.504166666666</v>
      </c>
      <c r="Q4002">
        <v>1.1000000000000001</v>
      </c>
      <c r="R4002" t="s">
        <v>77</v>
      </c>
      <c r="S4002">
        <v>1.1000000000000001</v>
      </c>
      <c r="T4002">
        <v>0</v>
      </c>
      <c r="U4002" t="s">
        <v>9</v>
      </c>
      <c r="V4002" s="3">
        <v>38931.477083333331</v>
      </c>
      <c r="W4002">
        <v>1</v>
      </c>
      <c r="X4002" s="3">
        <v>38931.476388888892</v>
      </c>
      <c r="Y4002" t="s">
        <v>9</v>
      </c>
      <c r="Z4002">
        <v>1.1000000000000001</v>
      </c>
      <c r="AA4002">
        <v>0</v>
      </c>
      <c r="AB4002" t="s">
        <v>88</v>
      </c>
    </row>
    <row r="4003" spans="1:28" x14ac:dyDescent="0.25">
      <c r="A4003" t="s">
        <v>74</v>
      </c>
      <c r="B4003" t="s">
        <v>75</v>
      </c>
      <c r="C4003">
        <v>53.649500000000003</v>
      </c>
      <c r="D4003">
        <v>9.9618000000000002</v>
      </c>
      <c r="E4003">
        <v>15</v>
      </c>
      <c r="F4003" s="2">
        <v>38932</v>
      </c>
      <c r="G4003">
        <v>12.6</v>
      </c>
      <c r="H4003" s="3">
        <v>38932.504166666666</v>
      </c>
      <c r="I4003" s="3">
        <v>38932.477083333331</v>
      </c>
      <c r="J4003">
        <v>18.899999999999999</v>
      </c>
      <c r="K4003">
        <v>20.5</v>
      </c>
      <c r="L4003" s="3">
        <v>38932.476388888892</v>
      </c>
      <c r="M4003" t="s">
        <v>9</v>
      </c>
      <c r="N4003" t="s">
        <v>9</v>
      </c>
      <c r="O4003" t="s">
        <v>9</v>
      </c>
      <c r="P4003" s="3">
        <v>38932.504166666666</v>
      </c>
      <c r="Q4003">
        <v>0</v>
      </c>
      <c r="R4003" t="s">
        <v>76</v>
      </c>
      <c r="S4003">
        <v>0</v>
      </c>
      <c r="T4003">
        <v>0</v>
      </c>
      <c r="U4003" t="s">
        <v>9</v>
      </c>
      <c r="V4003" s="3">
        <v>38932.477083333331</v>
      </c>
      <c r="W4003">
        <v>1</v>
      </c>
      <c r="X4003" s="3">
        <v>38932.476388888892</v>
      </c>
      <c r="Y4003" t="s">
        <v>9</v>
      </c>
      <c r="Z4003">
        <v>0</v>
      </c>
      <c r="AA4003">
        <v>0</v>
      </c>
      <c r="AB4003" t="s">
        <v>88</v>
      </c>
    </row>
    <row r="4004" spans="1:28" x14ac:dyDescent="0.25">
      <c r="A4004" t="s">
        <v>74</v>
      </c>
      <c r="B4004" t="s">
        <v>75</v>
      </c>
      <c r="C4004">
        <v>53.649500000000003</v>
      </c>
      <c r="D4004">
        <v>9.9618000000000002</v>
      </c>
      <c r="E4004">
        <v>15</v>
      </c>
      <c r="F4004" s="2">
        <v>38933</v>
      </c>
      <c r="G4004">
        <v>12.7</v>
      </c>
      <c r="H4004" s="3">
        <v>38933.504166666666</v>
      </c>
      <c r="I4004" s="3">
        <v>38933.477083333331</v>
      </c>
      <c r="J4004">
        <v>21.3</v>
      </c>
      <c r="K4004">
        <v>22.1</v>
      </c>
      <c r="L4004" s="3">
        <v>38933.476388888892</v>
      </c>
      <c r="M4004" t="s">
        <v>9</v>
      </c>
      <c r="N4004" t="s">
        <v>9</v>
      </c>
      <c r="O4004" t="s">
        <v>9</v>
      </c>
      <c r="P4004" s="3">
        <v>38933.504166666666</v>
      </c>
      <c r="Q4004">
        <v>1.1000000000000001</v>
      </c>
      <c r="R4004" t="s">
        <v>77</v>
      </c>
      <c r="S4004">
        <v>1.1000000000000001</v>
      </c>
      <c r="T4004">
        <v>0</v>
      </c>
      <c r="U4004" t="s">
        <v>9</v>
      </c>
      <c r="V4004" s="3">
        <v>38933.477083333331</v>
      </c>
      <c r="W4004">
        <v>1</v>
      </c>
      <c r="X4004" s="3">
        <v>38933.476388888892</v>
      </c>
      <c r="Y4004" t="s">
        <v>9</v>
      </c>
      <c r="Z4004">
        <v>1.1000000000000001</v>
      </c>
      <c r="AA4004">
        <v>0</v>
      </c>
      <c r="AB4004" t="s">
        <v>88</v>
      </c>
    </row>
    <row r="4005" spans="1:28" x14ac:dyDescent="0.25">
      <c r="A4005" t="s">
        <v>74</v>
      </c>
      <c r="B4005" t="s">
        <v>75</v>
      </c>
      <c r="C4005">
        <v>53.649500000000003</v>
      </c>
      <c r="D4005">
        <v>9.9618000000000002</v>
      </c>
      <c r="E4005">
        <v>15</v>
      </c>
      <c r="F4005" s="2">
        <v>38934</v>
      </c>
      <c r="G4005">
        <v>12</v>
      </c>
      <c r="H4005" s="3">
        <v>38934.504166666666</v>
      </c>
      <c r="I4005" s="3">
        <v>38934.477083333331</v>
      </c>
      <c r="J4005">
        <v>23.2</v>
      </c>
      <c r="K4005">
        <v>23.9</v>
      </c>
      <c r="L4005" s="3">
        <v>38934.476388888892</v>
      </c>
      <c r="M4005" t="s">
        <v>9</v>
      </c>
      <c r="N4005" t="s">
        <v>9</v>
      </c>
      <c r="O4005" t="s">
        <v>9</v>
      </c>
      <c r="P4005" s="3">
        <v>38934.504166666666</v>
      </c>
      <c r="Q4005">
        <v>0</v>
      </c>
      <c r="R4005" t="s">
        <v>76</v>
      </c>
      <c r="S4005">
        <v>0</v>
      </c>
      <c r="T4005">
        <v>0</v>
      </c>
      <c r="U4005" t="s">
        <v>9</v>
      </c>
      <c r="V4005" s="3">
        <v>38934.477083333331</v>
      </c>
      <c r="W4005">
        <v>1</v>
      </c>
      <c r="X4005" s="3">
        <v>38934.476388888892</v>
      </c>
      <c r="Y4005" t="s">
        <v>9</v>
      </c>
      <c r="Z4005">
        <v>0</v>
      </c>
      <c r="AA4005">
        <v>0</v>
      </c>
      <c r="AB4005" t="s">
        <v>88</v>
      </c>
    </row>
    <row r="4006" spans="1:28" x14ac:dyDescent="0.25">
      <c r="A4006" t="s">
        <v>74</v>
      </c>
      <c r="B4006" t="s">
        <v>75</v>
      </c>
      <c r="C4006">
        <v>53.649500000000003</v>
      </c>
      <c r="D4006">
        <v>9.9618000000000002</v>
      </c>
      <c r="E4006">
        <v>15</v>
      </c>
      <c r="F4006" s="2">
        <v>38935</v>
      </c>
      <c r="G4006">
        <v>16.399999999999999</v>
      </c>
      <c r="H4006" s="3">
        <v>38935.504861111112</v>
      </c>
      <c r="I4006" s="3">
        <v>38935.477777777778</v>
      </c>
      <c r="J4006">
        <v>24.4</v>
      </c>
      <c r="K4006">
        <v>25.7</v>
      </c>
      <c r="L4006" s="3">
        <v>38935.476388888892</v>
      </c>
      <c r="M4006" t="s">
        <v>9</v>
      </c>
      <c r="N4006" t="s">
        <v>9</v>
      </c>
      <c r="O4006" t="s">
        <v>9</v>
      </c>
      <c r="P4006" s="3">
        <v>38935.504861111112</v>
      </c>
      <c r="Q4006">
        <v>0</v>
      </c>
      <c r="R4006" t="s">
        <v>76</v>
      </c>
      <c r="S4006">
        <v>0</v>
      </c>
      <c r="T4006">
        <v>0</v>
      </c>
      <c r="U4006" t="s">
        <v>9</v>
      </c>
      <c r="V4006" s="3">
        <v>38935.477777777778</v>
      </c>
      <c r="W4006">
        <v>1</v>
      </c>
      <c r="X4006" s="3">
        <v>38935.476388888892</v>
      </c>
      <c r="Y4006" t="s">
        <v>9</v>
      </c>
      <c r="Z4006">
        <v>0</v>
      </c>
      <c r="AA4006">
        <v>0</v>
      </c>
      <c r="AB4006" t="s">
        <v>88</v>
      </c>
    </row>
    <row r="4007" spans="1:28" x14ac:dyDescent="0.25">
      <c r="A4007" t="s">
        <v>74</v>
      </c>
      <c r="B4007" t="s">
        <v>75</v>
      </c>
      <c r="C4007">
        <v>53.649500000000003</v>
      </c>
      <c r="D4007">
        <v>9.9618000000000002</v>
      </c>
      <c r="E4007">
        <v>15</v>
      </c>
      <c r="F4007" s="2">
        <v>38936</v>
      </c>
      <c r="G4007">
        <v>13.4</v>
      </c>
      <c r="H4007" s="3">
        <v>38936.504861111112</v>
      </c>
      <c r="I4007" s="3">
        <v>38936.477777777778</v>
      </c>
      <c r="J4007">
        <v>23.6</v>
      </c>
      <c r="K4007">
        <v>26.3</v>
      </c>
      <c r="L4007" s="3">
        <v>38936.475694444445</v>
      </c>
      <c r="M4007" t="s">
        <v>9</v>
      </c>
      <c r="N4007" t="s">
        <v>9</v>
      </c>
      <c r="O4007" t="s">
        <v>9</v>
      </c>
      <c r="P4007" s="3">
        <v>38936.504861111112</v>
      </c>
      <c r="Q4007">
        <v>0</v>
      </c>
      <c r="R4007" t="s">
        <v>76</v>
      </c>
      <c r="S4007">
        <v>0</v>
      </c>
      <c r="T4007">
        <v>0</v>
      </c>
      <c r="U4007" t="s">
        <v>9</v>
      </c>
      <c r="V4007" s="3">
        <v>38936.477777777778</v>
      </c>
      <c r="W4007">
        <v>1</v>
      </c>
      <c r="X4007" s="3">
        <v>38936.475694444445</v>
      </c>
      <c r="Y4007" t="s">
        <v>9</v>
      </c>
      <c r="Z4007">
        <v>0</v>
      </c>
      <c r="AA4007">
        <v>0</v>
      </c>
      <c r="AB4007" t="s">
        <v>88</v>
      </c>
    </row>
    <row r="4008" spans="1:28" x14ac:dyDescent="0.25">
      <c r="A4008" t="s">
        <v>74</v>
      </c>
      <c r="B4008" t="s">
        <v>75</v>
      </c>
      <c r="C4008">
        <v>53.649500000000003</v>
      </c>
      <c r="D4008">
        <v>9.9618000000000002</v>
      </c>
      <c r="E4008">
        <v>15</v>
      </c>
      <c r="F4008" s="2">
        <v>38937</v>
      </c>
      <c r="G4008">
        <v>13.8</v>
      </c>
      <c r="H4008" s="3">
        <v>38937.504861111112</v>
      </c>
      <c r="I4008" s="3">
        <v>38937.477777777778</v>
      </c>
      <c r="J4008">
        <v>19.8</v>
      </c>
      <c r="K4008">
        <v>26.5</v>
      </c>
      <c r="L4008" s="3">
        <v>38937.475694444445</v>
      </c>
      <c r="M4008" t="s">
        <v>9</v>
      </c>
      <c r="N4008" t="s">
        <v>9</v>
      </c>
      <c r="O4008" t="s">
        <v>9</v>
      </c>
      <c r="P4008" s="3">
        <v>38937.504861111112</v>
      </c>
      <c r="Q4008">
        <v>0</v>
      </c>
      <c r="R4008" t="s">
        <v>76</v>
      </c>
      <c r="S4008">
        <v>0</v>
      </c>
      <c r="T4008">
        <v>0</v>
      </c>
      <c r="U4008" t="s">
        <v>9</v>
      </c>
      <c r="V4008" s="3">
        <v>38937.477777777778</v>
      </c>
      <c r="W4008">
        <v>1</v>
      </c>
      <c r="X4008" s="3">
        <v>38937.475694444445</v>
      </c>
      <c r="Y4008" t="s">
        <v>9</v>
      </c>
      <c r="Z4008">
        <v>0</v>
      </c>
      <c r="AA4008">
        <v>0</v>
      </c>
      <c r="AB4008" t="s">
        <v>88</v>
      </c>
    </row>
    <row r="4009" spans="1:28" x14ac:dyDescent="0.25">
      <c r="A4009" t="s">
        <v>74</v>
      </c>
      <c r="B4009" t="s">
        <v>75</v>
      </c>
      <c r="C4009">
        <v>53.649500000000003</v>
      </c>
      <c r="D4009">
        <v>9.9618000000000002</v>
      </c>
      <c r="E4009">
        <v>15</v>
      </c>
      <c r="F4009" s="2">
        <v>38938</v>
      </c>
      <c r="G4009">
        <v>13.8</v>
      </c>
      <c r="H4009" s="3">
        <v>38938.504861111112</v>
      </c>
      <c r="I4009" s="3">
        <v>38938.477777777778</v>
      </c>
      <c r="J4009">
        <v>19.2</v>
      </c>
      <c r="K4009">
        <v>21.7</v>
      </c>
      <c r="L4009" s="3">
        <v>38938.475694444445</v>
      </c>
      <c r="M4009" t="s">
        <v>9</v>
      </c>
      <c r="N4009" t="s">
        <v>9</v>
      </c>
      <c r="O4009" t="s">
        <v>9</v>
      </c>
      <c r="P4009" s="3">
        <v>38938.504861111112</v>
      </c>
      <c r="Q4009">
        <v>0.7</v>
      </c>
      <c r="R4009" t="s">
        <v>77</v>
      </c>
      <c r="S4009">
        <v>0.7</v>
      </c>
      <c r="T4009">
        <v>0</v>
      </c>
      <c r="U4009" t="s">
        <v>9</v>
      </c>
      <c r="V4009" s="3">
        <v>38938.477777777778</v>
      </c>
      <c r="W4009">
        <v>1</v>
      </c>
      <c r="X4009" s="3">
        <v>38938.475694444445</v>
      </c>
      <c r="Y4009" t="s">
        <v>9</v>
      </c>
      <c r="Z4009">
        <v>0.7</v>
      </c>
      <c r="AA4009">
        <v>0</v>
      </c>
      <c r="AB4009" t="s">
        <v>88</v>
      </c>
    </row>
    <row r="4010" spans="1:28" x14ac:dyDescent="0.25">
      <c r="A4010" t="s">
        <v>74</v>
      </c>
      <c r="B4010" t="s">
        <v>75</v>
      </c>
      <c r="C4010">
        <v>53.649500000000003</v>
      </c>
      <c r="D4010">
        <v>9.9618000000000002</v>
      </c>
      <c r="E4010">
        <v>15</v>
      </c>
      <c r="F4010" s="2">
        <v>38939</v>
      </c>
      <c r="G4010">
        <v>14.4</v>
      </c>
      <c r="H4010" s="3">
        <v>38939.504861111112</v>
      </c>
      <c r="I4010" s="3">
        <v>38939.477777777778</v>
      </c>
      <c r="J4010">
        <v>19.399999999999999</v>
      </c>
      <c r="K4010">
        <v>21.1</v>
      </c>
      <c r="L4010" s="3">
        <v>38939.475694444445</v>
      </c>
      <c r="M4010" t="s">
        <v>9</v>
      </c>
      <c r="N4010" t="s">
        <v>9</v>
      </c>
      <c r="O4010" t="s">
        <v>9</v>
      </c>
      <c r="P4010" s="3">
        <v>38939.504861111112</v>
      </c>
      <c r="Q4010">
        <v>0</v>
      </c>
      <c r="R4010" t="s">
        <v>76</v>
      </c>
      <c r="S4010">
        <v>0</v>
      </c>
      <c r="T4010">
        <v>0</v>
      </c>
      <c r="U4010" t="s">
        <v>9</v>
      </c>
      <c r="V4010" s="3">
        <v>38939.477777777778</v>
      </c>
      <c r="W4010">
        <v>1</v>
      </c>
      <c r="X4010" s="3">
        <v>38939.475694444445</v>
      </c>
      <c r="Y4010" t="s">
        <v>9</v>
      </c>
      <c r="Z4010">
        <v>0</v>
      </c>
      <c r="AA4010">
        <v>0</v>
      </c>
      <c r="AB4010" t="s">
        <v>88</v>
      </c>
    </row>
    <row r="4011" spans="1:28" x14ac:dyDescent="0.25">
      <c r="A4011" t="s">
        <v>74</v>
      </c>
      <c r="B4011" t="s">
        <v>75</v>
      </c>
      <c r="C4011">
        <v>53.649500000000003</v>
      </c>
      <c r="D4011">
        <v>9.9618000000000002</v>
      </c>
      <c r="E4011">
        <v>15</v>
      </c>
      <c r="F4011" s="2">
        <v>38940</v>
      </c>
      <c r="G4011">
        <v>13.4</v>
      </c>
      <c r="H4011" s="3">
        <v>38940.504861111112</v>
      </c>
      <c r="I4011" s="3">
        <v>38940.477777777778</v>
      </c>
      <c r="J4011">
        <v>17.399999999999999</v>
      </c>
      <c r="K4011">
        <v>21.3</v>
      </c>
      <c r="L4011" s="3">
        <v>38940.475694444445</v>
      </c>
      <c r="M4011" t="s">
        <v>9</v>
      </c>
      <c r="N4011" t="s">
        <v>9</v>
      </c>
      <c r="O4011" t="s">
        <v>9</v>
      </c>
      <c r="P4011" s="3">
        <v>38940.504861111112</v>
      </c>
      <c r="Q4011">
        <v>0</v>
      </c>
      <c r="R4011" t="s">
        <v>76</v>
      </c>
      <c r="S4011">
        <v>0</v>
      </c>
      <c r="T4011">
        <v>0</v>
      </c>
      <c r="U4011" t="s">
        <v>9</v>
      </c>
      <c r="V4011" s="3">
        <v>38940.477777777778</v>
      </c>
      <c r="W4011">
        <v>1</v>
      </c>
      <c r="X4011" s="3">
        <v>38940.475694444445</v>
      </c>
      <c r="Y4011" t="s">
        <v>9</v>
      </c>
      <c r="Z4011">
        <v>0</v>
      </c>
      <c r="AA4011">
        <v>0</v>
      </c>
      <c r="AB4011" t="s">
        <v>88</v>
      </c>
    </row>
    <row r="4012" spans="1:28" x14ac:dyDescent="0.25">
      <c r="A4012" t="s">
        <v>74</v>
      </c>
      <c r="B4012" t="s">
        <v>75</v>
      </c>
      <c r="C4012">
        <v>53.649500000000003</v>
      </c>
      <c r="D4012">
        <v>9.9618000000000002</v>
      </c>
      <c r="E4012">
        <v>15</v>
      </c>
      <c r="F4012" s="2">
        <v>38941</v>
      </c>
      <c r="G4012">
        <v>11.8</v>
      </c>
      <c r="H4012" s="3">
        <v>38941.504861111112</v>
      </c>
      <c r="I4012" s="3">
        <v>38941.477777777778</v>
      </c>
      <c r="J4012">
        <v>19.3</v>
      </c>
      <c r="K4012">
        <v>19.3</v>
      </c>
      <c r="L4012" s="3">
        <v>38941.475694444445</v>
      </c>
      <c r="M4012" t="s">
        <v>9</v>
      </c>
      <c r="N4012" t="s">
        <v>9</v>
      </c>
      <c r="O4012" t="s">
        <v>9</v>
      </c>
      <c r="P4012" s="3">
        <v>38941.504861111112</v>
      </c>
      <c r="Q4012">
        <v>5.6</v>
      </c>
      <c r="R4012" t="s">
        <v>77</v>
      </c>
      <c r="S4012">
        <v>5.6</v>
      </c>
      <c r="T4012">
        <v>0</v>
      </c>
      <c r="U4012" t="s">
        <v>9</v>
      </c>
      <c r="V4012" s="3">
        <v>38941.477777777778</v>
      </c>
      <c r="W4012">
        <v>1</v>
      </c>
      <c r="X4012" s="3">
        <v>38941.475694444445</v>
      </c>
      <c r="Y4012" t="s">
        <v>9</v>
      </c>
      <c r="Z4012">
        <v>5.6</v>
      </c>
      <c r="AA4012">
        <v>0</v>
      </c>
      <c r="AB4012" t="s">
        <v>88</v>
      </c>
    </row>
    <row r="4013" spans="1:28" x14ac:dyDescent="0.25">
      <c r="A4013" t="s">
        <v>74</v>
      </c>
      <c r="B4013" t="s">
        <v>75</v>
      </c>
      <c r="C4013">
        <v>53.649500000000003</v>
      </c>
      <c r="D4013">
        <v>9.9618000000000002</v>
      </c>
      <c r="E4013">
        <v>15</v>
      </c>
      <c r="F4013" s="2">
        <v>38942</v>
      </c>
      <c r="G4013">
        <v>9.3000000000000007</v>
      </c>
      <c r="H4013" s="3">
        <v>38942.504861111112</v>
      </c>
      <c r="I4013" s="3">
        <v>38942.477777777778</v>
      </c>
      <c r="J4013">
        <v>20</v>
      </c>
      <c r="K4013">
        <v>20.100000000000001</v>
      </c>
      <c r="L4013" s="3">
        <v>38942.475694444445</v>
      </c>
      <c r="M4013" t="s">
        <v>9</v>
      </c>
      <c r="N4013" t="s">
        <v>9</v>
      </c>
      <c r="O4013" t="s">
        <v>9</v>
      </c>
      <c r="P4013" s="3">
        <v>38942.504861111112</v>
      </c>
      <c r="Q4013">
        <v>0</v>
      </c>
      <c r="R4013" t="s">
        <v>76</v>
      </c>
      <c r="S4013">
        <v>0</v>
      </c>
      <c r="T4013">
        <v>0</v>
      </c>
      <c r="U4013" t="s">
        <v>9</v>
      </c>
      <c r="V4013" s="3">
        <v>38942.477777777778</v>
      </c>
      <c r="W4013">
        <v>1</v>
      </c>
      <c r="X4013" s="3">
        <v>38942.475694444445</v>
      </c>
      <c r="Y4013" t="s">
        <v>9</v>
      </c>
      <c r="Z4013">
        <v>0</v>
      </c>
      <c r="AA4013">
        <v>0</v>
      </c>
      <c r="AB4013" t="s">
        <v>88</v>
      </c>
    </row>
    <row r="4014" spans="1:28" x14ac:dyDescent="0.25">
      <c r="A4014" t="s">
        <v>74</v>
      </c>
      <c r="B4014" t="s">
        <v>75</v>
      </c>
      <c r="C4014">
        <v>53.649500000000003</v>
      </c>
      <c r="D4014">
        <v>9.9618000000000002</v>
      </c>
      <c r="E4014">
        <v>15</v>
      </c>
      <c r="F4014" s="2">
        <v>38943</v>
      </c>
      <c r="G4014">
        <v>14.1</v>
      </c>
      <c r="H4014" s="3">
        <v>38943.504861111112</v>
      </c>
      <c r="I4014" s="3">
        <v>38943.477777777778</v>
      </c>
      <c r="J4014">
        <v>14.6</v>
      </c>
      <c r="K4014">
        <v>21.6</v>
      </c>
      <c r="L4014" s="3">
        <v>38943.474999999999</v>
      </c>
      <c r="M4014" t="s">
        <v>9</v>
      </c>
      <c r="N4014" t="s">
        <v>9</v>
      </c>
      <c r="O4014" t="s">
        <v>9</v>
      </c>
      <c r="P4014" s="3">
        <v>38943.504861111112</v>
      </c>
      <c r="Q4014">
        <v>21.5</v>
      </c>
      <c r="R4014" t="s">
        <v>77</v>
      </c>
      <c r="S4014">
        <v>21.5</v>
      </c>
      <c r="T4014">
        <v>0</v>
      </c>
      <c r="U4014" t="s">
        <v>9</v>
      </c>
      <c r="V4014" s="3">
        <v>38943.477777777778</v>
      </c>
      <c r="W4014">
        <v>1</v>
      </c>
      <c r="X4014" s="3">
        <v>38943.474999999999</v>
      </c>
      <c r="Y4014" t="s">
        <v>9</v>
      </c>
      <c r="Z4014">
        <v>21.5</v>
      </c>
      <c r="AA4014">
        <v>0</v>
      </c>
      <c r="AB4014" t="s">
        <v>88</v>
      </c>
    </row>
    <row r="4015" spans="1:28" x14ac:dyDescent="0.25">
      <c r="A4015" t="s">
        <v>74</v>
      </c>
      <c r="B4015" t="s">
        <v>75</v>
      </c>
      <c r="C4015">
        <v>53.649500000000003</v>
      </c>
      <c r="D4015">
        <v>9.9618000000000002</v>
      </c>
      <c r="E4015">
        <v>15</v>
      </c>
      <c r="F4015" s="2">
        <v>38944</v>
      </c>
      <c r="G4015">
        <v>13.8</v>
      </c>
      <c r="H4015" s="3">
        <v>38944.504861111112</v>
      </c>
      <c r="I4015" s="3">
        <v>38944.477777777778</v>
      </c>
      <c r="J4015">
        <v>18.3</v>
      </c>
      <c r="K4015">
        <v>18.3</v>
      </c>
      <c r="L4015" s="3">
        <v>38944.474999999999</v>
      </c>
      <c r="M4015" t="s">
        <v>9</v>
      </c>
      <c r="N4015" t="s">
        <v>9</v>
      </c>
      <c r="O4015" t="s">
        <v>9</v>
      </c>
      <c r="P4015" s="3">
        <v>38944.504861111112</v>
      </c>
      <c r="Q4015">
        <v>2.6</v>
      </c>
      <c r="R4015" t="s">
        <v>77</v>
      </c>
      <c r="S4015">
        <v>2.6</v>
      </c>
      <c r="T4015">
        <v>0</v>
      </c>
      <c r="U4015" t="s">
        <v>9</v>
      </c>
      <c r="V4015" s="3">
        <v>38944.477777777778</v>
      </c>
      <c r="W4015">
        <v>1</v>
      </c>
      <c r="X4015" s="3">
        <v>38944.474999999999</v>
      </c>
      <c r="Y4015" t="s">
        <v>9</v>
      </c>
      <c r="Z4015">
        <v>2.6</v>
      </c>
      <c r="AA4015">
        <v>0</v>
      </c>
      <c r="AB4015" t="s">
        <v>88</v>
      </c>
    </row>
    <row r="4016" spans="1:28" x14ac:dyDescent="0.25">
      <c r="A4016" t="s">
        <v>74</v>
      </c>
      <c r="B4016" t="s">
        <v>75</v>
      </c>
      <c r="C4016">
        <v>53.649500000000003</v>
      </c>
      <c r="D4016">
        <v>9.9618000000000002</v>
      </c>
      <c r="E4016">
        <v>15</v>
      </c>
      <c r="F4016" s="2">
        <v>38945</v>
      </c>
      <c r="G4016">
        <v>12.5</v>
      </c>
      <c r="H4016" s="3">
        <v>38945.504166666666</v>
      </c>
      <c r="I4016" s="3">
        <v>38945.477083333331</v>
      </c>
      <c r="J4016">
        <v>19.100000000000001</v>
      </c>
      <c r="K4016">
        <v>19.100000000000001</v>
      </c>
      <c r="L4016" s="3">
        <v>38945.474999999999</v>
      </c>
      <c r="M4016" t="s">
        <v>9</v>
      </c>
      <c r="N4016" t="s">
        <v>9</v>
      </c>
      <c r="O4016" t="s">
        <v>9</v>
      </c>
      <c r="P4016" s="3">
        <v>38945.504166666666</v>
      </c>
      <c r="Q4016">
        <v>0</v>
      </c>
      <c r="R4016" t="s">
        <v>76</v>
      </c>
      <c r="S4016">
        <v>0</v>
      </c>
      <c r="T4016">
        <v>0</v>
      </c>
      <c r="U4016" t="s">
        <v>9</v>
      </c>
      <c r="V4016" s="3">
        <v>38945.477083333331</v>
      </c>
      <c r="W4016">
        <v>1</v>
      </c>
      <c r="X4016" s="3">
        <v>38945.474999999999</v>
      </c>
      <c r="Y4016" t="s">
        <v>9</v>
      </c>
      <c r="Z4016">
        <v>0</v>
      </c>
      <c r="AA4016">
        <v>0</v>
      </c>
      <c r="AB4016" t="s">
        <v>88</v>
      </c>
    </row>
    <row r="4017" spans="1:28" x14ac:dyDescent="0.25">
      <c r="A4017" t="s">
        <v>74</v>
      </c>
      <c r="B4017" t="s">
        <v>75</v>
      </c>
      <c r="C4017">
        <v>53.649500000000003</v>
      </c>
      <c r="D4017">
        <v>9.9618000000000002</v>
      </c>
      <c r="E4017">
        <v>15</v>
      </c>
      <c r="F4017" s="2">
        <v>38946</v>
      </c>
      <c r="G4017">
        <v>13.3</v>
      </c>
      <c r="H4017" s="3">
        <v>38946.504166666666</v>
      </c>
      <c r="I4017" s="3">
        <v>38946.477083333331</v>
      </c>
      <c r="J4017">
        <v>19.899999999999999</v>
      </c>
      <c r="K4017">
        <v>21</v>
      </c>
      <c r="L4017" s="3">
        <v>38946.474999999999</v>
      </c>
      <c r="M4017" t="s">
        <v>9</v>
      </c>
      <c r="N4017" t="s">
        <v>9</v>
      </c>
      <c r="O4017" t="s">
        <v>9</v>
      </c>
      <c r="P4017" s="3">
        <v>38946.504166666666</v>
      </c>
      <c r="Q4017">
        <v>0</v>
      </c>
      <c r="R4017" t="s">
        <v>76</v>
      </c>
      <c r="S4017">
        <v>0</v>
      </c>
      <c r="T4017">
        <v>0</v>
      </c>
      <c r="U4017" t="s">
        <v>9</v>
      </c>
      <c r="V4017" s="3">
        <v>38946.477083333331</v>
      </c>
      <c r="W4017">
        <v>1</v>
      </c>
      <c r="X4017" s="3">
        <v>38946.474999999999</v>
      </c>
      <c r="Y4017" t="s">
        <v>9</v>
      </c>
      <c r="Z4017">
        <v>0</v>
      </c>
      <c r="AA4017">
        <v>0</v>
      </c>
      <c r="AB4017" t="s">
        <v>88</v>
      </c>
    </row>
    <row r="4018" spans="1:28" x14ac:dyDescent="0.25">
      <c r="A4018" t="s">
        <v>74</v>
      </c>
      <c r="B4018" t="s">
        <v>75</v>
      </c>
      <c r="C4018">
        <v>53.649500000000003</v>
      </c>
      <c r="D4018">
        <v>9.9618000000000002</v>
      </c>
      <c r="E4018">
        <v>15</v>
      </c>
      <c r="F4018" s="2">
        <v>38947</v>
      </c>
      <c r="G4018">
        <v>13.9</v>
      </c>
      <c r="H4018" s="3">
        <v>38947.504166666666</v>
      </c>
      <c r="I4018" s="3">
        <v>38947.477083333331</v>
      </c>
      <c r="J4018">
        <v>21.9</v>
      </c>
      <c r="K4018">
        <v>23.4</v>
      </c>
      <c r="L4018" s="3">
        <v>38947.474999999999</v>
      </c>
      <c r="M4018" t="s">
        <v>9</v>
      </c>
      <c r="N4018" t="s">
        <v>9</v>
      </c>
      <c r="O4018" t="s">
        <v>9</v>
      </c>
      <c r="P4018" s="3">
        <v>38947.504166666666</v>
      </c>
      <c r="Q4018">
        <v>10.7</v>
      </c>
      <c r="R4018" t="s">
        <v>77</v>
      </c>
      <c r="S4018">
        <v>10.7</v>
      </c>
      <c r="T4018">
        <v>0</v>
      </c>
      <c r="U4018" t="s">
        <v>9</v>
      </c>
      <c r="V4018" s="3">
        <v>38947.477083333331</v>
      </c>
      <c r="W4018">
        <v>1</v>
      </c>
      <c r="X4018" s="3">
        <v>38947.474999999999</v>
      </c>
      <c r="Y4018" t="s">
        <v>9</v>
      </c>
      <c r="Z4018">
        <v>10.7</v>
      </c>
      <c r="AA4018">
        <v>0</v>
      </c>
      <c r="AB4018" t="s">
        <v>88</v>
      </c>
    </row>
    <row r="4019" spans="1:28" x14ac:dyDescent="0.25">
      <c r="A4019" t="s">
        <v>74</v>
      </c>
      <c r="B4019" t="s">
        <v>75</v>
      </c>
      <c r="C4019">
        <v>53.649500000000003</v>
      </c>
      <c r="D4019">
        <v>9.9618000000000002</v>
      </c>
      <c r="E4019">
        <v>15</v>
      </c>
      <c r="F4019" s="2">
        <v>38948</v>
      </c>
      <c r="G4019">
        <v>14.5</v>
      </c>
      <c r="H4019" s="3">
        <v>38948.504166666666</v>
      </c>
      <c r="I4019" s="3">
        <v>38948.477083333331</v>
      </c>
      <c r="J4019">
        <v>21.8</v>
      </c>
      <c r="K4019">
        <v>22.2</v>
      </c>
      <c r="L4019" s="3">
        <v>38948.474305555559</v>
      </c>
      <c r="M4019" t="s">
        <v>9</v>
      </c>
      <c r="N4019" t="s">
        <v>9</v>
      </c>
      <c r="O4019" t="s">
        <v>9</v>
      </c>
      <c r="P4019" s="3">
        <v>38948.504166666666</v>
      </c>
      <c r="Q4019">
        <v>7.8</v>
      </c>
      <c r="R4019" t="s">
        <v>77</v>
      </c>
      <c r="S4019">
        <v>7.8</v>
      </c>
      <c r="T4019">
        <v>0</v>
      </c>
      <c r="U4019" t="s">
        <v>9</v>
      </c>
      <c r="V4019" s="3">
        <v>38948.477083333331</v>
      </c>
      <c r="W4019">
        <v>1</v>
      </c>
      <c r="X4019" s="3">
        <v>38948.474305555559</v>
      </c>
      <c r="Y4019" t="s">
        <v>9</v>
      </c>
      <c r="Z4019">
        <v>7.8</v>
      </c>
      <c r="AA4019">
        <v>0</v>
      </c>
      <c r="AB4019" t="s">
        <v>88</v>
      </c>
    </row>
    <row r="4020" spans="1:28" x14ac:dyDescent="0.25">
      <c r="A4020" t="s">
        <v>74</v>
      </c>
      <c r="B4020" t="s">
        <v>75</v>
      </c>
      <c r="C4020">
        <v>53.649500000000003</v>
      </c>
      <c r="D4020">
        <v>9.9618000000000002</v>
      </c>
      <c r="E4020">
        <v>15</v>
      </c>
      <c r="F4020" s="2">
        <v>38949</v>
      </c>
      <c r="G4020">
        <v>15.8</v>
      </c>
      <c r="H4020" s="3">
        <v>38949.504166666666</v>
      </c>
      <c r="I4020" s="3">
        <v>38949.477083333331</v>
      </c>
      <c r="J4020">
        <v>20.3</v>
      </c>
      <c r="K4020">
        <v>24.7</v>
      </c>
      <c r="L4020" s="3">
        <v>38949.474305555559</v>
      </c>
      <c r="M4020" t="s">
        <v>9</v>
      </c>
      <c r="N4020" t="s">
        <v>9</v>
      </c>
      <c r="O4020" t="s">
        <v>9</v>
      </c>
      <c r="P4020" s="3">
        <v>38949.504166666666</v>
      </c>
      <c r="Q4020">
        <v>2.6</v>
      </c>
      <c r="R4020" t="s">
        <v>77</v>
      </c>
      <c r="S4020">
        <v>2.6</v>
      </c>
      <c r="T4020">
        <v>0</v>
      </c>
      <c r="U4020" t="s">
        <v>9</v>
      </c>
      <c r="V4020" s="3">
        <v>38949.477083333331</v>
      </c>
      <c r="W4020">
        <v>1</v>
      </c>
      <c r="X4020" s="3">
        <v>38949.474305555559</v>
      </c>
      <c r="Y4020" t="s">
        <v>9</v>
      </c>
      <c r="Z4020">
        <v>2.6</v>
      </c>
      <c r="AA4020">
        <v>0</v>
      </c>
      <c r="AB4020" t="s">
        <v>88</v>
      </c>
    </row>
    <row r="4021" spans="1:28" x14ac:dyDescent="0.25">
      <c r="A4021" t="s">
        <v>74</v>
      </c>
      <c r="B4021" t="s">
        <v>75</v>
      </c>
      <c r="C4021">
        <v>53.649500000000003</v>
      </c>
      <c r="D4021">
        <v>9.9618000000000002</v>
      </c>
      <c r="E4021">
        <v>15</v>
      </c>
      <c r="F4021" s="2">
        <v>38950</v>
      </c>
      <c r="G4021">
        <v>14.7</v>
      </c>
      <c r="H4021" s="3">
        <v>38950.504166666666</v>
      </c>
      <c r="I4021" s="3">
        <v>38950.477083333331</v>
      </c>
      <c r="J4021">
        <v>19</v>
      </c>
      <c r="K4021">
        <v>21.7</v>
      </c>
      <c r="L4021" s="3">
        <v>38950.474305555559</v>
      </c>
      <c r="M4021" t="s">
        <v>9</v>
      </c>
      <c r="N4021" t="s">
        <v>9</v>
      </c>
      <c r="O4021" t="s">
        <v>9</v>
      </c>
      <c r="P4021" s="3">
        <v>38950.504166666666</v>
      </c>
      <c r="Q4021">
        <v>8.9</v>
      </c>
      <c r="R4021" t="s">
        <v>77</v>
      </c>
      <c r="S4021">
        <v>8.9</v>
      </c>
      <c r="T4021">
        <v>0</v>
      </c>
      <c r="U4021" t="s">
        <v>9</v>
      </c>
      <c r="V4021" s="3">
        <v>38950.477083333331</v>
      </c>
      <c r="W4021">
        <v>1</v>
      </c>
      <c r="X4021" s="3">
        <v>38950.474305555559</v>
      </c>
      <c r="Y4021" t="s">
        <v>9</v>
      </c>
      <c r="Z4021">
        <v>8.9</v>
      </c>
      <c r="AA4021">
        <v>0</v>
      </c>
      <c r="AB4021" t="s">
        <v>88</v>
      </c>
    </row>
    <row r="4022" spans="1:28" x14ac:dyDescent="0.25">
      <c r="A4022" t="s">
        <v>74</v>
      </c>
      <c r="B4022" t="s">
        <v>75</v>
      </c>
      <c r="C4022">
        <v>53.649500000000003</v>
      </c>
      <c r="D4022">
        <v>9.9618000000000002</v>
      </c>
      <c r="E4022">
        <v>15</v>
      </c>
      <c r="F4022" s="2">
        <v>38951</v>
      </c>
      <c r="G4022">
        <v>13.3</v>
      </c>
      <c r="H4022" s="3">
        <v>38951.504166666666</v>
      </c>
      <c r="I4022" s="3">
        <v>38951.477083333331</v>
      </c>
      <c r="J4022">
        <v>18</v>
      </c>
      <c r="K4022">
        <v>20.399999999999999</v>
      </c>
      <c r="L4022" s="3">
        <v>38951.474305555559</v>
      </c>
      <c r="M4022" t="s">
        <v>9</v>
      </c>
      <c r="N4022" t="s">
        <v>9</v>
      </c>
      <c r="O4022" t="s">
        <v>9</v>
      </c>
      <c r="P4022" s="3">
        <v>38951.504166666666</v>
      </c>
      <c r="Q4022">
        <v>12.2</v>
      </c>
      <c r="R4022" t="s">
        <v>77</v>
      </c>
      <c r="S4022">
        <v>12.2</v>
      </c>
      <c r="T4022">
        <v>0</v>
      </c>
      <c r="U4022" t="s">
        <v>9</v>
      </c>
      <c r="V4022" s="3">
        <v>38951.477083333331</v>
      </c>
      <c r="W4022">
        <v>1</v>
      </c>
      <c r="X4022" s="3">
        <v>38951.474305555559</v>
      </c>
      <c r="Y4022" t="s">
        <v>9</v>
      </c>
      <c r="Z4022">
        <v>12.2</v>
      </c>
      <c r="AA4022">
        <v>0</v>
      </c>
      <c r="AB4022" t="s">
        <v>88</v>
      </c>
    </row>
    <row r="4023" spans="1:28" x14ac:dyDescent="0.25">
      <c r="A4023" t="s">
        <v>74</v>
      </c>
      <c r="B4023" t="s">
        <v>75</v>
      </c>
      <c r="C4023">
        <v>53.649500000000003</v>
      </c>
      <c r="D4023">
        <v>9.9618000000000002</v>
      </c>
      <c r="E4023">
        <v>15</v>
      </c>
      <c r="F4023" s="2">
        <v>38952</v>
      </c>
      <c r="G4023">
        <v>14.9</v>
      </c>
      <c r="H4023" s="3">
        <v>38952.504166666666</v>
      </c>
      <c r="I4023" s="3">
        <v>38952.477083333331</v>
      </c>
      <c r="J4023">
        <v>17.5</v>
      </c>
      <c r="K4023">
        <v>18.899999999999999</v>
      </c>
      <c r="L4023" s="3">
        <v>38952.473611111112</v>
      </c>
      <c r="M4023" t="s">
        <v>9</v>
      </c>
      <c r="N4023" t="s">
        <v>9</v>
      </c>
      <c r="O4023" t="s">
        <v>9</v>
      </c>
      <c r="P4023" s="3">
        <v>38952.504166666666</v>
      </c>
      <c r="Q4023">
        <v>0</v>
      </c>
      <c r="R4023" t="s">
        <v>76</v>
      </c>
      <c r="S4023">
        <v>0</v>
      </c>
      <c r="T4023">
        <v>0</v>
      </c>
      <c r="U4023" t="s">
        <v>9</v>
      </c>
      <c r="V4023" s="3">
        <v>38952.477083333331</v>
      </c>
      <c r="W4023">
        <v>1</v>
      </c>
      <c r="X4023" s="3">
        <v>38952.473611111112</v>
      </c>
      <c r="Y4023" t="s">
        <v>9</v>
      </c>
      <c r="Z4023">
        <v>0</v>
      </c>
      <c r="AA4023">
        <v>0</v>
      </c>
      <c r="AB4023" t="s">
        <v>88</v>
      </c>
    </row>
    <row r="4024" spans="1:28" x14ac:dyDescent="0.25">
      <c r="A4024" t="s">
        <v>74</v>
      </c>
      <c r="B4024" t="s">
        <v>75</v>
      </c>
      <c r="C4024">
        <v>53.649500000000003</v>
      </c>
      <c r="D4024">
        <v>9.9618000000000002</v>
      </c>
      <c r="E4024">
        <v>15</v>
      </c>
      <c r="F4024" s="2">
        <v>38953</v>
      </c>
      <c r="G4024">
        <v>12.4</v>
      </c>
      <c r="H4024" s="3">
        <v>38953.504166666666</v>
      </c>
      <c r="I4024" s="3">
        <v>38953.477083333331</v>
      </c>
      <c r="J4024">
        <v>20.5</v>
      </c>
      <c r="K4024">
        <v>20.5</v>
      </c>
      <c r="L4024" s="3">
        <v>38953.473611111112</v>
      </c>
      <c r="M4024" t="s">
        <v>9</v>
      </c>
      <c r="N4024" t="s">
        <v>9</v>
      </c>
      <c r="O4024" t="s">
        <v>9</v>
      </c>
      <c r="P4024" s="3">
        <v>38953.504166666666</v>
      </c>
      <c r="Q4024">
        <v>0</v>
      </c>
      <c r="R4024" t="s">
        <v>76</v>
      </c>
      <c r="S4024">
        <v>0</v>
      </c>
      <c r="T4024">
        <v>0</v>
      </c>
      <c r="U4024" t="s">
        <v>9</v>
      </c>
      <c r="V4024" s="3">
        <v>38953.477083333331</v>
      </c>
      <c r="W4024">
        <v>1</v>
      </c>
      <c r="X4024" s="3">
        <v>38953.473611111112</v>
      </c>
      <c r="Y4024" t="s">
        <v>9</v>
      </c>
      <c r="Z4024">
        <v>0</v>
      </c>
      <c r="AA4024">
        <v>0</v>
      </c>
      <c r="AB4024" t="s">
        <v>88</v>
      </c>
    </row>
    <row r="4025" spans="1:28" x14ac:dyDescent="0.25">
      <c r="A4025" t="s">
        <v>74</v>
      </c>
      <c r="B4025" t="s">
        <v>75</v>
      </c>
      <c r="C4025">
        <v>53.649500000000003</v>
      </c>
      <c r="D4025">
        <v>9.9618000000000002</v>
      </c>
      <c r="E4025">
        <v>15</v>
      </c>
      <c r="F4025" s="2">
        <v>38954</v>
      </c>
      <c r="G4025">
        <v>15.4</v>
      </c>
      <c r="H4025" s="3">
        <v>38954.504166666666</v>
      </c>
      <c r="I4025" s="3">
        <v>38954.477083333331</v>
      </c>
      <c r="J4025">
        <v>16.899999999999999</v>
      </c>
      <c r="K4025">
        <v>22.6</v>
      </c>
      <c r="L4025" s="3">
        <v>38954.473611111112</v>
      </c>
      <c r="M4025" t="s">
        <v>9</v>
      </c>
      <c r="N4025" t="s">
        <v>9</v>
      </c>
      <c r="O4025" t="s">
        <v>9</v>
      </c>
      <c r="P4025" s="3">
        <v>38954.504166666666</v>
      </c>
      <c r="Q4025">
        <v>0</v>
      </c>
      <c r="R4025" t="s">
        <v>76</v>
      </c>
      <c r="S4025">
        <v>0</v>
      </c>
      <c r="T4025">
        <v>0</v>
      </c>
      <c r="U4025" t="s">
        <v>9</v>
      </c>
      <c r="V4025" s="3">
        <v>38954.477083333331</v>
      </c>
      <c r="W4025">
        <v>1</v>
      </c>
      <c r="X4025" s="3">
        <v>38954.473611111112</v>
      </c>
      <c r="Y4025" t="s">
        <v>9</v>
      </c>
      <c r="Z4025">
        <v>0</v>
      </c>
      <c r="AA4025">
        <v>0</v>
      </c>
      <c r="AB4025" t="s">
        <v>88</v>
      </c>
    </row>
    <row r="4026" spans="1:28" x14ac:dyDescent="0.25">
      <c r="A4026" t="s">
        <v>74</v>
      </c>
      <c r="B4026" t="s">
        <v>75</v>
      </c>
      <c r="C4026">
        <v>53.649500000000003</v>
      </c>
      <c r="D4026">
        <v>9.9618000000000002</v>
      </c>
      <c r="E4026">
        <v>15</v>
      </c>
      <c r="F4026" s="2">
        <v>38955</v>
      </c>
      <c r="G4026">
        <v>14.5</v>
      </c>
      <c r="H4026" s="3">
        <v>38955.479861111111</v>
      </c>
      <c r="I4026" s="3">
        <v>38955.452777777777</v>
      </c>
      <c r="J4026">
        <v>17.3</v>
      </c>
      <c r="K4026">
        <v>19.399999999999999</v>
      </c>
      <c r="L4026" s="3">
        <v>38955.472916666666</v>
      </c>
      <c r="M4026" t="s">
        <v>9</v>
      </c>
      <c r="N4026" t="s">
        <v>9</v>
      </c>
      <c r="O4026" t="s">
        <v>9</v>
      </c>
      <c r="P4026" s="3">
        <v>38955.479861111111</v>
      </c>
      <c r="Q4026">
        <v>0</v>
      </c>
      <c r="R4026" t="s">
        <v>76</v>
      </c>
      <c r="S4026">
        <v>0</v>
      </c>
      <c r="T4026">
        <v>0</v>
      </c>
      <c r="U4026" t="s">
        <v>9</v>
      </c>
      <c r="V4026" s="3">
        <v>38955.452777777777</v>
      </c>
      <c r="W4026">
        <v>1</v>
      </c>
      <c r="X4026" s="3">
        <v>38955.472916666666</v>
      </c>
      <c r="Y4026" t="s">
        <v>9</v>
      </c>
      <c r="Z4026">
        <v>0</v>
      </c>
      <c r="AA4026">
        <v>0</v>
      </c>
      <c r="AB4026" t="s">
        <v>88</v>
      </c>
    </row>
    <row r="4027" spans="1:28" x14ac:dyDescent="0.25">
      <c r="A4027" t="s">
        <v>74</v>
      </c>
      <c r="B4027" t="s">
        <v>75</v>
      </c>
      <c r="C4027">
        <v>53.649500000000003</v>
      </c>
      <c r="D4027">
        <v>9.9618000000000002</v>
      </c>
      <c r="E4027">
        <v>15</v>
      </c>
      <c r="F4027" s="2">
        <v>38956</v>
      </c>
      <c r="G4027">
        <v>14.7</v>
      </c>
      <c r="H4027" s="3">
        <v>38956.479861111111</v>
      </c>
      <c r="I4027" s="3">
        <v>38956.452777777777</v>
      </c>
      <c r="J4027">
        <v>16.899999999999999</v>
      </c>
      <c r="K4027">
        <v>20.3</v>
      </c>
      <c r="L4027" s="3">
        <v>38956.472916666666</v>
      </c>
      <c r="M4027" t="s">
        <v>9</v>
      </c>
      <c r="N4027" t="s">
        <v>9</v>
      </c>
      <c r="O4027" t="s">
        <v>9</v>
      </c>
      <c r="P4027" s="3">
        <v>38956.479861111111</v>
      </c>
      <c r="Q4027">
        <v>8.5</v>
      </c>
      <c r="R4027" t="s">
        <v>77</v>
      </c>
      <c r="S4027">
        <v>8.5</v>
      </c>
      <c r="T4027">
        <v>0</v>
      </c>
      <c r="U4027" t="s">
        <v>9</v>
      </c>
      <c r="V4027" s="3">
        <v>38956.452777777777</v>
      </c>
      <c r="W4027">
        <v>1</v>
      </c>
      <c r="X4027" s="3">
        <v>38956.472916666666</v>
      </c>
      <c r="Y4027" t="s">
        <v>9</v>
      </c>
      <c r="Z4027">
        <v>8.5</v>
      </c>
      <c r="AA4027">
        <v>0</v>
      </c>
      <c r="AB4027" t="s">
        <v>88</v>
      </c>
    </row>
    <row r="4028" spans="1:28" x14ac:dyDescent="0.25">
      <c r="A4028" t="s">
        <v>74</v>
      </c>
      <c r="B4028" t="s">
        <v>75</v>
      </c>
      <c r="C4028">
        <v>53.649500000000003</v>
      </c>
      <c r="D4028">
        <v>9.9618000000000002</v>
      </c>
      <c r="E4028">
        <v>15</v>
      </c>
      <c r="F4028" s="2">
        <v>38957</v>
      </c>
      <c r="G4028">
        <v>11.9</v>
      </c>
      <c r="H4028" s="3">
        <v>38957.479861111111</v>
      </c>
      <c r="I4028" s="3">
        <v>38957.452777777777</v>
      </c>
      <c r="J4028">
        <v>16.399999999999999</v>
      </c>
      <c r="K4028">
        <v>17.8</v>
      </c>
      <c r="L4028" s="3">
        <v>38957.472916666666</v>
      </c>
      <c r="M4028" t="s">
        <v>9</v>
      </c>
      <c r="N4028" t="s">
        <v>9</v>
      </c>
      <c r="O4028" t="s">
        <v>9</v>
      </c>
      <c r="P4028" s="3">
        <v>38957.479861111111</v>
      </c>
      <c r="Q4028">
        <v>12.2</v>
      </c>
      <c r="R4028" t="s">
        <v>77</v>
      </c>
      <c r="S4028">
        <v>12.2</v>
      </c>
      <c r="T4028">
        <v>0</v>
      </c>
      <c r="U4028" t="s">
        <v>9</v>
      </c>
      <c r="V4028" s="3">
        <v>38957.452777777777</v>
      </c>
      <c r="W4028">
        <v>1</v>
      </c>
      <c r="X4028" s="3">
        <v>38957.472916666666</v>
      </c>
      <c r="Y4028" t="s">
        <v>9</v>
      </c>
      <c r="Z4028">
        <v>12.2</v>
      </c>
      <c r="AA4028">
        <v>0</v>
      </c>
      <c r="AB4028" t="s">
        <v>88</v>
      </c>
    </row>
    <row r="4029" spans="1:28" x14ac:dyDescent="0.25">
      <c r="A4029" t="s">
        <v>74</v>
      </c>
      <c r="B4029" t="s">
        <v>75</v>
      </c>
      <c r="C4029">
        <v>53.649500000000003</v>
      </c>
      <c r="D4029">
        <v>9.9618000000000002</v>
      </c>
      <c r="E4029">
        <v>15</v>
      </c>
      <c r="F4029" s="2">
        <v>38958</v>
      </c>
      <c r="G4029">
        <v>11.9</v>
      </c>
      <c r="H4029" s="3">
        <v>38958.479861111111</v>
      </c>
      <c r="I4029" s="3">
        <v>38958.452777777777</v>
      </c>
      <c r="J4029">
        <v>12.7</v>
      </c>
      <c r="K4029">
        <v>18.399999999999999</v>
      </c>
      <c r="L4029" s="3">
        <v>38958.472916666666</v>
      </c>
      <c r="M4029" t="s">
        <v>9</v>
      </c>
      <c r="N4029" t="s">
        <v>9</v>
      </c>
      <c r="O4029" t="s">
        <v>9</v>
      </c>
      <c r="P4029" s="3">
        <v>38958.479861111111</v>
      </c>
      <c r="Q4029">
        <v>4.8</v>
      </c>
      <c r="R4029" t="s">
        <v>77</v>
      </c>
      <c r="S4029">
        <v>4.8</v>
      </c>
      <c r="T4029">
        <v>0</v>
      </c>
      <c r="U4029" t="s">
        <v>9</v>
      </c>
      <c r="V4029" s="3">
        <v>38958.452777777777</v>
      </c>
      <c r="W4029">
        <v>1</v>
      </c>
      <c r="X4029" s="3">
        <v>38958.472916666666</v>
      </c>
      <c r="Y4029" t="s">
        <v>9</v>
      </c>
      <c r="Z4029">
        <v>4.8</v>
      </c>
      <c r="AA4029">
        <v>0</v>
      </c>
      <c r="AB4029" t="s">
        <v>88</v>
      </c>
    </row>
    <row r="4030" spans="1:28" x14ac:dyDescent="0.25">
      <c r="A4030" t="s">
        <v>74</v>
      </c>
      <c r="B4030" t="s">
        <v>75</v>
      </c>
      <c r="C4030">
        <v>53.649500000000003</v>
      </c>
      <c r="D4030">
        <v>9.9618000000000002</v>
      </c>
      <c r="E4030">
        <v>15</v>
      </c>
      <c r="F4030" s="2">
        <v>38959</v>
      </c>
      <c r="G4030">
        <v>11.3</v>
      </c>
      <c r="H4030" s="3">
        <v>38959.479861111111</v>
      </c>
      <c r="I4030" s="3">
        <v>38959.452777777777</v>
      </c>
      <c r="J4030">
        <v>15.3</v>
      </c>
      <c r="K4030">
        <v>15.3</v>
      </c>
      <c r="L4030" s="3">
        <v>38959.472222222219</v>
      </c>
      <c r="M4030" t="s">
        <v>9</v>
      </c>
      <c r="N4030" t="s">
        <v>9</v>
      </c>
      <c r="O4030" t="s">
        <v>9</v>
      </c>
      <c r="P4030" s="3">
        <v>38959.479861111111</v>
      </c>
      <c r="Q4030">
        <v>0</v>
      </c>
      <c r="R4030" t="s">
        <v>76</v>
      </c>
      <c r="S4030">
        <v>0</v>
      </c>
      <c r="T4030">
        <v>0</v>
      </c>
      <c r="U4030" t="s">
        <v>9</v>
      </c>
      <c r="V4030" s="3">
        <v>38959.452777777777</v>
      </c>
      <c r="W4030">
        <v>1</v>
      </c>
      <c r="X4030" s="3">
        <v>38959.472222222219</v>
      </c>
      <c r="Y4030" t="s">
        <v>9</v>
      </c>
      <c r="Z4030">
        <v>0</v>
      </c>
      <c r="AA4030">
        <v>0</v>
      </c>
      <c r="AB4030" t="s">
        <v>88</v>
      </c>
    </row>
    <row r="4031" spans="1:28" x14ac:dyDescent="0.25">
      <c r="A4031" t="s">
        <v>74</v>
      </c>
      <c r="B4031" t="s">
        <v>75</v>
      </c>
      <c r="C4031">
        <v>53.649500000000003</v>
      </c>
      <c r="D4031">
        <v>9.9618000000000002</v>
      </c>
      <c r="E4031">
        <v>15</v>
      </c>
      <c r="F4031" s="2">
        <v>38960</v>
      </c>
      <c r="G4031">
        <v>13.2</v>
      </c>
      <c r="H4031" s="3">
        <v>38960.479861111111</v>
      </c>
      <c r="I4031" s="3">
        <v>38960.452777777777</v>
      </c>
      <c r="J4031">
        <v>16</v>
      </c>
      <c r="K4031">
        <v>17.5</v>
      </c>
      <c r="L4031" s="3">
        <v>38960.472222222219</v>
      </c>
      <c r="M4031" t="s">
        <v>9</v>
      </c>
      <c r="N4031" t="s">
        <v>9</v>
      </c>
      <c r="O4031" t="s">
        <v>9</v>
      </c>
      <c r="P4031" s="3">
        <v>38960.479861111111</v>
      </c>
      <c r="Q4031">
        <v>0</v>
      </c>
      <c r="R4031" t="s">
        <v>76</v>
      </c>
      <c r="S4031">
        <v>0</v>
      </c>
      <c r="T4031">
        <v>0</v>
      </c>
      <c r="U4031" t="s">
        <v>9</v>
      </c>
      <c r="V4031" s="3">
        <v>38960.452777777777</v>
      </c>
      <c r="W4031">
        <v>1</v>
      </c>
      <c r="X4031" s="3">
        <v>38960.472222222219</v>
      </c>
      <c r="Y4031" t="s">
        <v>9</v>
      </c>
      <c r="Z4031">
        <v>0</v>
      </c>
      <c r="AA4031">
        <v>0</v>
      </c>
      <c r="AB4031" t="s">
        <v>88</v>
      </c>
    </row>
    <row r="4032" spans="1:28" x14ac:dyDescent="0.25">
      <c r="A4032" t="s">
        <v>74</v>
      </c>
      <c r="B4032" t="s">
        <v>75</v>
      </c>
      <c r="C4032">
        <v>53.649500000000003</v>
      </c>
      <c r="D4032">
        <v>9.9618000000000002</v>
      </c>
      <c r="E4032">
        <v>15</v>
      </c>
      <c r="F4032" s="2">
        <v>38961</v>
      </c>
      <c r="G4032">
        <v>15.6</v>
      </c>
      <c r="H4032" s="3">
        <v>38961.479861111111</v>
      </c>
      <c r="I4032" s="3">
        <v>38961.452777777777</v>
      </c>
      <c r="J4032">
        <v>18.399999999999999</v>
      </c>
      <c r="K4032">
        <v>19.3</v>
      </c>
      <c r="L4032" s="3">
        <v>38961.472222222219</v>
      </c>
      <c r="M4032" t="s">
        <v>9</v>
      </c>
      <c r="N4032" t="s">
        <v>9</v>
      </c>
      <c r="O4032" t="s">
        <v>9</v>
      </c>
      <c r="P4032" s="3">
        <v>38961.479861111111</v>
      </c>
      <c r="Q4032">
        <v>0</v>
      </c>
      <c r="R4032" t="s">
        <v>76</v>
      </c>
      <c r="S4032">
        <v>0</v>
      </c>
      <c r="T4032">
        <v>0</v>
      </c>
      <c r="U4032" t="s">
        <v>9</v>
      </c>
      <c r="V4032" s="3">
        <v>38961.452777777777</v>
      </c>
      <c r="W4032">
        <v>1</v>
      </c>
      <c r="X4032" s="3">
        <v>38961.472222222219</v>
      </c>
      <c r="Y4032" t="s">
        <v>9</v>
      </c>
      <c r="Z4032">
        <v>0</v>
      </c>
      <c r="AA4032">
        <v>0</v>
      </c>
      <c r="AB4032" t="s">
        <v>88</v>
      </c>
    </row>
    <row r="4033" spans="1:28" x14ac:dyDescent="0.25">
      <c r="A4033" t="s">
        <v>74</v>
      </c>
      <c r="B4033" t="s">
        <v>75</v>
      </c>
      <c r="C4033">
        <v>53.649500000000003</v>
      </c>
      <c r="D4033">
        <v>9.9618000000000002</v>
      </c>
      <c r="E4033">
        <v>15</v>
      </c>
      <c r="F4033" s="2">
        <v>38962</v>
      </c>
      <c r="G4033">
        <v>14.9</v>
      </c>
      <c r="H4033" s="3">
        <v>38962.479166666664</v>
      </c>
      <c r="I4033" s="3">
        <v>38962.45208333333</v>
      </c>
      <c r="J4033">
        <v>21.8</v>
      </c>
      <c r="K4033">
        <v>21.8</v>
      </c>
      <c r="L4033" s="3">
        <v>38962.47152777778</v>
      </c>
      <c r="M4033" t="s">
        <v>9</v>
      </c>
      <c r="N4033" t="s">
        <v>9</v>
      </c>
      <c r="O4033" t="s">
        <v>9</v>
      </c>
      <c r="P4033" s="3">
        <v>38962.479166666664</v>
      </c>
      <c r="Q4033">
        <v>0</v>
      </c>
      <c r="R4033" t="s">
        <v>76</v>
      </c>
      <c r="S4033">
        <v>0</v>
      </c>
      <c r="T4033">
        <v>0</v>
      </c>
      <c r="U4033" t="s">
        <v>9</v>
      </c>
      <c r="V4033" s="3">
        <v>38962.45208333333</v>
      </c>
      <c r="W4033">
        <v>1</v>
      </c>
      <c r="X4033" s="3">
        <v>38962.47152777778</v>
      </c>
      <c r="Y4033" t="s">
        <v>9</v>
      </c>
      <c r="Z4033">
        <v>0</v>
      </c>
      <c r="AA4033">
        <v>0</v>
      </c>
      <c r="AB4033" t="s">
        <v>88</v>
      </c>
    </row>
    <row r="4034" spans="1:28" x14ac:dyDescent="0.25">
      <c r="A4034" t="s">
        <v>74</v>
      </c>
      <c r="B4034" t="s">
        <v>75</v>
      </c>
      <c r="C4034">
        <v>53.649500000000003</v>
      </c>
      <c r="D4034">
        <v>9.9618000000000002</v>
      </c>
      <c r="E4034">
        <v>15</v>
      </c>
      <c r="F4034" s="2">
        <v>38963</v>
      </c>
      <c r="G4034">
        <v>17.600000000000001</v>
      </c>
      <c r="H4034" s="3">
        <v>38963.479166666664</v>
      </c>
      <c r="I4034" s="3">
        <v>38963.45208333333</v>
      </c>
      <c r="J4034">
        <v>18.8</v>
      </c>
      <c r="K4034">
        <v>23.8</v>
      </c>
      <c r="L4034" s="3">
        <v>38963.47152777778</v>
      </c>
      <c r="M4034" t="s">
        <v>9</v>
      </c>
      <c r="N4034" t="s">
        <v>9</v>
      </c>
      <c r="O4034" t="s">
        <v>9</v>
      </c>
      <c r="P4034" s="3">
        <v>38963.479166666664</v>
      </c>
      <c r="Q4034">
        <v>10</v>
      </c>
      <c r="R4034" t="s">
        <v>77</v>
      </c>
      <c r="S4034">
        <v>10</v>
      </c>
      <c r="T4034">
        <v>0</v>
      </c>
      <c r="U4034" t="s">
        <v>9</v>
      </c>
      <c r="V4034" s="3">
        <v>38963.45208333333</v>
      </c>
      <c r="W4034">
        <v>1</v>
      </c>
      <c r="X4034" s="3">
        <v>38963.47152777778</v>
      </c>
      <c r="Y4034" t="s">
        <v>9</v>
      </c>
      <c r="Z4034">
        <v>10</v>
      </c>
      <c r="AA4034">
        <v>0</v>
      </c>
      <c r="AB4034" t="s">
        <v>88</v>
      </c>
    </row>
    <row r="4035" spans="1:28" x14ac:dyDescent="0.25">
      <c r="A4035" t="s">
        <v>74</v>
      </c>
      <c r="B4035" t="s">
        <v>75</v>
      </c>
      <c r="C4035">
        <v>53.649500000000003</v>
      </c>
      <c r="D4035">
        <v>9.9618000000000002</v>
      </c>
      <c r="E4035">
        <v>15</v>
      </c>
      <c r="F4035" s="2">
        <v>38964</v>
      </c>
      <c r="G4035">
        <v>14.7</v>
      </c>
      <c r="H4035" s="3">
        <v>38964.479166666664</v>
      </c>
      <c r="I4035" s="3">
        <v>38964.45208333333</v>
      </c>
      <c r="J4035">
        <v>18.600000000000001</v>
      </c>
      <c r="K4035">
        <v>20.100000000000001</v>
      </c>
      <c r="L4035" s="3">
        <v>38964.47152777778</v>
      </c>
      <c r="M4035" t="s">
        <v>9</v>
      </c>
      <c r="N4035" t="s">
        <v>9</v>
      </c>
      <c r="O4035" t="s">
        <v>9</v>
      </c>
      <c r="P4035" s="3">
        <v>38964.479166666664</v>
      </c>
      <c r="Q4035">
        <v>0</v>
      </c>
      <c r="R4035" t="s">
        <v>76</v>
      </c>
      <c r="S4035">
        <v>0</v>
      </c>
      <c r="T4035">
        <v>0</v>
      </c>
      <c r="U4035" t="s">
        <v>9</v>
      </c>
      <c r="V4035" s="3">
        <v>38964.45208333333</v>
      </c>
      <c r="W4035">
        <v>1</v>
      </c>
      <c r="X4035" s="3">
        <v>38964.47152777778</v>
      </c>
      <c r="Y4035" t="s">
        <v>9</v>
      </c>
      <c r="Z4035">
        <v>0</v>
      </c>
      <c r="AA4035">
        <v>0</v>
      </c>
      <c r="AB4035" t="s">
        <v>88</v>
      </c>
    </row>
    <row r="4036" spans="1:28" x14ac:dyDescent="0.25">
      <c r="A4036" t="s">
        <v>74</v>
      </c>
      <c r="B4036" t="s">
        <v>75</v>
      </c>
      <c r="C4036">
        <v>53.649500000000003</v>
      </c>
      <c r="D4036">
        <v>9.9618000000000002</v>
      </c>
      <c r="E4036">
        <v>15</v>
      </c>
      <c r="F4036" s="2">
        <v>38965</v>
      </c>
      <c r="G4036">
        <v>13.3</v>
      </c>
      <c r="H4036" s="3">
        <v>38965.479861111111</v>
      </c>
      <c r="I4036" s="3">
        <v>38965.452777777777</v>
      </c>
      <c r="J4036">
        <v>17.899999999999999</v>
      </c>
      <c r="K4036">
        <v>18.8</v>
      </c>
      <c r="L4036" s="3">
        <v>38965.470833333333</v>
      </c>
      <c r="M4036" t="s">
        <v>9</v>
      </c>
      <c r="N4036" t="s">
        <v>9</v>
      </c>
      <c r="O4036" t="s">
        <v>9</v>
      </c>
      <c r="P4036" s="3">
        <v>38965.479861111111</v>
      </c>
      <c r="Q4036">
        <v>0</v>
      </c>
      <c r="R4036" t="s">
        <v>76</v>
      </c>
      <c r="S4036">
        <v>0</v>
      </c>
      <c r="T4036">
        <v>0</v>
      </c>
      <c r="U4036" t="s">
        <v>9</v>
      </c>
      <c r="V4036" s="3">
        <v>38965.452777777777</v>
      </c>
      <c r="W4036">
        <v>1</v>
      </c>
      <c r="X4036" s="3">
        <v>38965.470833333333</v>
      </c>
      <c r="Y4036" t="s">
        <v>9</v>
      </c>
      <c r="Z4036">
        <v>0</v>
      </c>
      <c r="AA4036">
        <v>0</v>
      </c>
      <c r="AB4036" t="s">
        <v>88</v>
      </c>
    </row>
    <row r="4037" spans="1:28" x14ac:dyDescent="0.25">
      <c r="A4037" t="s">
        <v>74</v>
      </c>
      <c r="B4037" t="s">
        <v>75</v>
      </c>
      <c r="C4037">
        <v>53.649500000000003</v>
      </c>
      <c r="D4037">
        <v>9.9618000000000002</v>
      </c>
      <c r="E4037">
        <v>15</v>
      </c>
      <c r="F4037" s="2">
        <v>38966</v>
      </c>
      <c r="G4037">
        <v>16</v>
      </c>
      <c r="H4037" s="3">
        <v>38966.479861111111</v>
      </c>
      <c r="I4037" s="3">
        <v>38966.452777777777</v>
      </c>
      <c r="J4037">
        <v>19.899999999999999</v>
      </c>
      <c r="K4037">
        <v>19.899999999999999</v>
      </c>
      <c r="L4037" s="3">
        <v>38966.470833333333</v>
      </c>
      <c r="M4037" t="s">
        <v>9</v>
      </c>
      <c r="N4037" t="s">
        <v>9</v>
      </c>
      <c r="O4037" t="s">
        <v>9</v>
      </c>
      <c r="P4037" s="3">
        <v>38966.479861111111</v>
      </c>
      <c r="Q4037">
        <v>0</v>
      </c>
      <c r="R4037" t="s">
        <v>76</v>
      </c>
      <c r="S4037">
        <v>0</v>
      </c>
      <c r="T4037">
        <v>0</v>
      </c>
      <c r="U4037" t="s">
        <v>9</v>
      </c>
      <c r="V4037" s="3">
        <v>38966.452777777777</v>
      </c>
      <c r="W4037">
        <v>1</v>
      </c>
      <c r="X4037" s="3">
        <v>38966.470833333333</v>
      </c>
      <c r="Y4037" t="s">
        <v>9</v>
      </c>
      <c r="Z4037">
        <v>0</v>
      </c>
      <c r="AA4037">
        <v>0</v>
      </c>
      <c r="AB4037" t="s">
        <v>88</v>
      </c>
    </row>
    <row r="4038" spans="1:28" x14ac:dyDescent="0.25">
      <c r="A4038" t="s">
        <v>74</v>
      </c>
      <c r="B4038" t="s">
        <v>75</v>
      </c>
      <c r="C4038">
        <v>53.649500000000003</v>
      </c>
      <c r="D4038">
        <v>9.9618000000000002</v>
      </c>
      <c r="E4038">
        <v>15</v>
      </c>
      <c r="F4038" s="2">
        <v>38967</v>
      </c>
      <c r="G4038">
        <v>15.6</v>
      </c>
      <c r="H4038" s="3">
        <v>38967.479861111111</v>
      </c>
      <c r="I4038" s="3">
        <v>38967.452777777777</v>
      </c>
      <c r="J4038">
        <v>16.3</v>
      </c>
      <c r="K4038">
        <v>23.6</v>
      </c>
      <c r="L4038" s="3">
        <v>38967.470833333333</v>
      </c>
      <c r="M4038" t="s">
        <v>9</v>
      </c>
      <c r="N4038" t="s">
        <v>9</v>
      </c>
      <c r="O4038" t="s">
        <v>9</v>
      </c>
      <c r="P4038" s="3">
        <v>38967.479861111111</v>
      </c>
      <c r="Q4038">
        <v>20</v>
      </c>
      <c r="R4038" t="s">
        <v>77</v>
      </c>
      <c r="S4038">
        <v>20</v>
      </c>
      <c r="T4038">
        <v>0</v>
      </c>
      <c r="U4038" t="s">
        <v>9</v>
      </c>
      <c r="V4038" s="3">
        <v>38967.452777777777</v>
      </c>
      <c r="W4038">
        <v>1</v>
      </c>
      <c r="X4038" s="3">
        <v>38967.470833333333</v>
      </c>
      <c r="Y4038" t="s">
        <v>9</v>
      </c>
      <c r="Z4038">
        <v>20</v>
      </c>
      <c r="AA4038">
        <v>0</v>
      </c>
      <c r="AB4038" t="s">
        <v>88</v>
      </c>
    </row>
    <row r="4039" spans="1:28" x14ac:dyDescent="0.25">
      <c r="A4039" t="s">
        <v>74</v>
      </c>
      <c r="B4039" t="s">
        <v>75</v>
      </c>
      <c r="C4039">
        <v>53.649500000000003</v>
      </c>
      <c r="D4039">
        <v>9.9618000000000002</v>
      </c>
      <c r="E4039">
        <v>15</v>
      </c>
      <c r="F4039" s="2">
        <v>38968</v>
      </c>
      <c r="G4039">
        <v>12.9</v>
      </c>
      <c r="H4039" s="3">
        <v>38968.479861111111</v>
      </c>
      <c r="I4039" s="3">
        <v>38968.452777777777</v>
      </c>
      <c r="J4039">
        <v>16.5</v>
      </c>
      <c r="K4039">
        <v>16.600000000000001</v>
      </c>
      <c r="L4039" s="3">
        <v>38968.470138888886</v>
      </c>
      <c r="M4039" t="s">
        <v>9</v>
      </c>
      <c r="N4039" t="s">
        <v>9</v>
      </c>
      <c r="O4039" t="s">
        <v>9</v>
      </c>
      <c r="P4039" s="3">
        <v>38968.479861111111</v>
      </c>
      <c r="Q4039">
        <v>0</v>
      </c>
      <c r="R4039" t="s">
        <v>76</v>
      </c>
      <c r="S4039">
        <v>0</v>
      </c>
      <c r="T4039">
        <v>0</v>
      </c>
      <c r="U4039" t="s">
        <v>9</v>
      </c>
      <c r="V4039" s="3">
        <v>38968.452777777777</v>
      </c>
      <c r="W4039">
        <v>1</v>
      </c>
      <c r="X4039" s="3">
        <v>38968.470138888886</v>
      </c>
      <c r="Y4039" t="s">
        <v>9</v>
      </c>
      <c r="Z4039">
        <v>0</v>
      </c>
      <c r="AA4039">
        <v>0</v>
      </c>
      <c r="AB4039" t="s">
        <v>88</v>
      </c>
    </row>
    <row r="4040" spans="1:28" x14ac:dyDescent="0.25">
      <c r="A4040" t="s">
        <v>74</v>
      </c>
      <c r="B4040" t="s">
        <v>75</v>
      </c>
      <c r="C4040">
        <v>53.649500000000003</v>
      </c>
      <c r="D4040">
        <v>9.9618000000000002</v>
      </c>
      <c r="E4040">
        <v>15</v>
      </c>
      <c r="F4040" s="2">
        <v>38969</v>
      </c>
      <c r="G4040">
        <v>10.8</v>
      </c>
      <c r="H4040" s="3">
        <v>38969.479861111111</v>
      </c>
      <c r="I4040" s="3">
        <v>38969.452777777777</v>
      </c>
      <c r="J4040">
        <v>16.399999999999999</v>
      </c>
      <c r="K4040">
        <v>17.7</v>
      </c>
      <c r="L4040" s="3">
        <v>38969.470138888886</v>
      </c>
      <c r="M4040" t="s">
        <v>9</v>
      </c>
      <c r="N4040" t="s">
        <v>9</v>
      </c>
      <c r="O4040" t="s">
        <v>9</v>
      </c>
      <c r="P4040" s="3">
        <v>38969.479861111111</v>
      </c>
      <c r="Q4040">
        <v>0</v>
      </c>
      <c r="R4040" t="s">
        <v>76</v>
      </c>
      <c r="S4040">
        <v>0</v>
      </c>
      <c r="T4040">
        <v>0</v>
      </c>
      <c r="U4040" t="s">
        <v>9</v>
      </c>
      <c r="V4040" s="3">
        <v>38969.452777777777</v>
      </c>
      <c r="W4040">
        <v>1</v>
      </c>
      <c r="X4040" s="3">
        <v>38969.470138888886</v>
      </c>
      <c r="Y4040" t="s">
        <v>9</v>
      </c>
      <c r="Z4040">
        <v>0</v>
      </c>
      <c r="AA4040">
        <v>0</v>
      </c>
      <c r="AB4040" t="s">
        <v>88</v>
      </c>
    </row>
    <row r="4041" spans="1:28" x14ac:dyDescent="0.25">
      <c r="A4041" t="s">
        <v>74</v>
      </c>
      <c r="B4041" t="s">
        <v>75</v>
      </c>
      <c r="C4041">
        <v>53.649500000000003</v>
      </c>
      <c r="D4041">
        <v>9.9618000000000002</v>
      </c>
      <c r="E4041">
        <v>15</v>
      </c>
      <c r="F4041" s="2">
        <v>38970</v>
      </c>
      <c r="G4041">
        <v>9.1999999999999993</v>
      </c>
      <c r="H4041" s="3">
        <v>38970.479861111111</v>
      </c>
      <c r="I4041" s="3">
        <v>38970.452777777777</v>
      </c>
      <c r="J4041">
        <v>17.8</v>
      </c>
      <c r="K4041">
        <v>17.8</v>
      </c>
      <c r="L4041" s="3">
        <v>38970.470138888886</v>
      </c>
      <c r="M4041" t="s">
        <v>9</v>
      </c>
      <c r="N4041" t="s">
        <v>9</v>
      </c>
      <c r="O4041" t="s">
        <v>9</v>
      </c>
      <c r="P4041" s="3">
        <v>38970.479861111111</v>
      </c>
      <c r="Q4041">
        <v>0</v>
      </c>
      <c r="R4041" t="s">
        <v>76</v>
      </c>
      <c r="S4041">
        <v>0</v>
      </c>
      <c r="T4041">
        <v>0</v>
      </c>
      <c r="U4041" t="s">
        <v>9</v>
      </c>
      <c r="V4041" s="3">
        <v>38970.452777777777</v>
      </c>
      <c r="W4041">
        <v>1</v>
      </c>
      <c r="X4041" s="3">
        <v>38970.470138888886</v>
      </c>
      <c r="Y4041" t="s">
        <v>9</v>
      </c>
      <c r="Z4041">
        <v>0</v>
      </c>
      <c r="AA4041">
        <v>0</v>
      </c>
      <c r="AB4041" t="s">
        <v>88</v>
      </c>
    </row>
    <row r="4042" spans="1:28" x14ac:dyDescent="0.25">
      <c r="A4042" t="s">
        <v>74</v>
      </c>
      <c r="B4042" t="s">
        <v>75</v>
      </c>
      <c r="C4042">
        <v>53.649500000000003</v>
      </c>
      <c r="D4042">
        <v>9.9618000000000002</v>
      </c>
      <c r="E4042">
        <v>15</v>
      </c>
      <c r="F4042" s="2">
        <v>38971</v>
      </c>
      <c r="G4042">
        <v>10.1</v>
      </c>
      <c r="H4042" s="3">
        <v>38971.479861111111</v>
      </c>
      <c r="I4042" s="3">
        <v>38971.452777777777</v>
      </c>
      <c r="J4042">
        <v>20.2</v>
      </c>
      <c r="K4042">
        <v>21</v>
      </c>
      <c r="L4042" s="3">
        <v>38971.469444444447</v>
      </c>
      <c r="M4042" t="s">
        <v>9</v>
      </c>
      <c r="N4042" t="s">
        <v>9</v>
      </c>
      <c r="O4042" t="s">
        <v>9</v>
      </c>
      <c r="P4042" s="3">
        <v>38971.479861111111</v>
      </c>
      <c r="Q4042">
        <v>0</v>
      </c>
      <c r="R4042" t="s">
        <v>76</v>
      </c>
      <c r="S4042">
        <v>0</v>
      </c>
      <c r="T4042">
        <v>0</v>
      </c>
      <c r="U4042" t="s">
        <v>9</v>
      </c>
      <c r="V4042" s="3">
        <v>38971.452777777777</v>
      </c>
      <c r="W4042">
        <v>1</v>
      </c>
      <c r="X4042" s="3">
        <v>38971.469444444447</v>
      </c>
      <c r="Y4042" t="s">
        <v>9</v>
      </c>
      <c r="Z4042">
        <v>0</v>
      </c>
      <c r="AA4042">
        <v>0</v>
      </c>
      <c r="AB4042" t="s">
        <v>88</v>
      </c>
    </row>
    <row r="4043" spans="1:28" x14ac:dyDescent="0.25">
      <c r="A4043" t="s">
        <v>74</v>
      </c>
      <c r="B4043" t="s">
        <v>75</v>
      </c>
      <c r="C4043">
        <v>53.649500000000003</v>
      </c>
      <c r="D4043">
        <v>9.9618000000000002</v>
      </c>
      <c r="E4043">
        <v>15</v>
      </c>
      <c r="F4043" s="2">
        <v>38972</v>
      </c>
      <c r="G4043">
        <v>12.1</v>
      </c>
      <c r="H4043" s="3">
        <v>38972.479861111111</v>
      </c>
      <c r="I4043" s="3">
        <v>38972.452777777777</v>
      </c>
      <c r="J4043">
        <v>20.5</v>
      </c>
      <c r="K4043">
        <v>23.8</v>
      </c>
      <c r="L4043" s="3">
        <v>38972.469444444447</v>
      </c>
      <c r="M4043" t="s">
        <v>9</v>
      </c>
      <c r="N4043" t="s">
        <v>9</v>
      </c>
      <c r="O4043" t="s">
        <v>9</v>
      </c>
      <c r="P4043" s="3">
        <v>38972.479861111111</v>
      </c>
      <c r="Q4043">
        <v>0</v>
      </c>
      <c r="R4043" t="s">
        <v>76</v>
      </c>
      <c r="S4043">
        <v>0</v>
      </c>
      <c r="T4043">
        <v>0</v>
      </c>
      <c r="U4043" t="s">
        <v>9</v>
      </c>
      <c r="V4043" s="3">
        <v>38972.452777777777</v>
      </c>
      <c r="W4043">
        <v>1</v>
      </c>
      <c r="X4043" s="3">
        <v>38972.469444444447</v>
      </c>
      <c r="Y4043" t="s">
        <v>9</v>
      </c>
      <c r="Z4043">
        <v>0</v>
      </c>
      <c r="AA4043">
        <v>0</v>
      </c>
      <c r="AB4043" t="s">
        <v>88</v>
      </c>
    </row>
    <row r="4044" spans="1:28" x14ac:dyDescent="0.25">
      <c r="A4044" t="s">
        <v>74</v>
      </c>
      <c r="B4044" t="s">
        <v>75</v>
      </c>
      <c r="C4044">
        <v>53.649500000000003</v>
      </c>
      <c r="D4044">
        <v>9.9618000000000002</v>
      </c>
      <c r="E4044">
        <v>15</v>
      </c>
      <c r="F4044" s="2">
        <v>38973</v>
      </c>
      <c r="G4044">
        <v>13.2</v>
      </c>
      <c r="H4044" s="3">
        <v>38973.479861111111</v>
      </c>
      <c r="I4044" s="3">
        <v>38973.452777777777</v>
      </c>
      <c r="J4044">
        <v>21.2</v>
      </c>
      <c r="K4044">
        <v>25.4</v>
      </c>
      <c r="L4044" s="3">
        <v>38973.469444444447</v>
      </c>
      <c r="M4044" t="s">
        <v>9</v>
      </c>
      <c r="N4044" t="s">
        <v>9</v>
      </c>
      <c r="O4044" t="s">
        <v>9</v>
      </c>
      <c r="P4044" s="3">
        <v>38973.479861111111</v>
      </c>
      <c r="Q4044">
        <v>0</v>
      </c>
      <c r="R4044" t="s">
        <v>76</v>
      </c>
      <c r="S4044">
        <v>0</v>
      </c>
      <c r="T4044">
        <v>0</v>
      </c>
      <c r="U4044" t="s">
        <v>9</v>
      </c>
      <c r="V4044" s="3">
        <v>38973.452777777777</v>
      </c>
      <c r="W4044">
        <v>1</v>
      </c>
      <c r="X4044" s="3">
        <v>38973.469444444447</v>
      </c>
      <c r="Y4044" t="s">
        <v>9</v>
      </c>
      <c r="Z4044">
        <v>0</v>
      </c>
      <c r="AA4044">
        <v>0</v>
      </c>
      <c r="AB4044" t="s">
        <v>88</v>
      </c>
    </row>
    <row r="4045" spans="1:28" x14ac:dyDescent="0.25">
      <c r="A4045" t="s">
        <v>74</v>
      </c>
      <c r="B4045" t="s">
        <v>75</v>
      </c>
      <c r="C4045">
        <v>53.649500000000003</v>
      </c>
      <c r="D4045">
        <v>9.9618000000000002</v>
      </c>
      <c r="E4045">
        <v>15</v>
      </c>
      <c r="F4045" s="2">
        <v>38974</v>
      </c>
      <c r="G4045">
        <v>14.1</v>
      </c>
      <c r="H4045" s="3">
        <v>38974.479861111111</v>
      </c>
      <c r="I4045" s="3">
        <v>38974.452777777777</v>
      </c>
      <c r="J4045">
        <v>21.6</v>
      </c>
      <c r="K4045">
        <v>25.8</v>
      </c>
      <c r="L4045" s="3">
        <v>38974.46875</v>
      </c>
      <c r="M4045" t="s">
        <v>9</v>
      </c>
      <c r="N4045" t="s">
        <v>9</v>
      </c>
      <c r="O4045" t="s">
        <v>9</v>
      </c>
      <c r="P4045" s="3">
        <v>38974.479861111111</v>
      </c>
      <c r="Q4045">
        <v>0</v>
      </c>
      <c r="R4045" t="s">
        <v>76</v>
      </c>
      <c r="S4045">
        <v>0</v>
      </c>
      <c r="T4045">
        <v>0</v>
      </c>
      <c r="U4045" t="s">
        <v>9</v>
      </c>
      <c r="V4045" s="3">
        <v>38974.452777777777</v>
      </c>
      <c r="W4045">
        <v>1</v>
      </c>
      <c r="X4045" s="3">
        <v>38974.46875</v>
      </c>
      <c r="Y4045" t="s">
        <v>9</v>
      </c>
      <c r="Z4045">
        <v>0</v>
      </c>
      <c r="AA4045">
        <v>0</v>
      </c>
      <c r="AB4045" t="s">
        <v>88</v>
      </c>
    </row>
    <row r="4046" spans="1:28" x14ac:dyDescent="0.25">
      <c r="A4046" t="s">
        <v>74</v>
      </c>
      <c r="B4046" t="s">
        <v>75</v>
      </c>
      <c r="C4046">
        <v>53.649500000000003</v>
      </c>
      <c r="D4046">
        <v>9.9618000000000002</v>
      </c>
      <c r="E4046">
        <v>15</v>
      </c>
      <c r="F4046" s="2">
        <v>38975</v>
      </c>
      <c r="G4046">
        <v>12.7</v>
      </c>
      <c r="H4046" s="3">
        <v>38975.479861111111</v>
      </c>
      <c r="I4046" s="3">
        <v>38975.452777777777</v>
      </c>
      <c r="J4046">
        <v>21.5</v>
      </c>
      <c r="K4046">
        <v>24.4</v>
      </c>
      <c r="L4046" s="3">
        <v>38975.46875</v>
      </c>
      <c r="M4046" t="s">
        <v>9</v>
      </c>
      <c r="N4046" t="s">
        <v>9</v>
      </c>
      <c r="O4046" t="s">
        <v>9</v>
      </c>
      <c r="P4046" s="3">
        <v>38975.479861111111</v>
      </c>
      <c r="Q4046">
        <v>0</v>
      </c>
      <c r="R4046" t="s">
        <v>76</v>
      </c>
      <c r="S4046">
        <v>0</v>
      </c>
      <c r="T4046">
        <v>0</v>
      </c>
      <c r="U4046" t="s">
        <v>9</v>
      </c>
      <c r="V4046" s="3">
        <v>38975.452777777777</v>
      </c>
      <c r="W4046">
        <v>1</v>
      </c>
      <c r="X4046" s="3">
        <v>38975.46875</v>
      </c>
      <c r="Y4046" t="s">
        <v>9</v>
      </c>
      <c r="Z4046">
        <v>0</v>
      </c>
      <c r="AA4046">
        <v>0</v>
      </c>
      <c r="AB4046" t="s">
        <v>88</v>
      </c>
    </row>
    <row r="4047" spans="1:28" x14ac:dyDescent="0.25">
      <c r="A4047" t="s">
        <v>74</v>
      </c>
      <c r="B4047" t="s">
        <v>75</v>
      </c>
      <c r="C4047">
        <v>53.649500000000003</v>
      </c>
      <c r="D4047">
        <v>9.9618000000000002</v>
      </c>
      <c r="E4047">
        <v>15</v>
      </c>
      <c r="F4047" s="2">
        <v>38976</v>
      </c>
      <c r="G4047">
        <v>15.5</v>
      </c>
      <c r="H4047" s="3">
        <v>38976.479861111111</v>
      </c>
      <c r="I4047" s="3">
        <v>38976.452777777777</v>
      </c>
      <c r="J4047">
        <v>20.5</v>
      </c>
      <c r="K4047">
        <v>24.7</v>
      </c>
      <c r="L4047" s="3">
        <v>38976.46875</v>
      </c>
      <c r="M4047" t="s">
        <v>9</v>
      </c>
      <c r="N4047" t="s">
        <v>9</v>
      </c>
      <c r="O4047" t="s">
        <v>9</v>
      </c>
      <c r="P4047" s="3">
        <v>38976.479861111111</v>
      </c>
      <c r="Q4047">
        <v>0</v>
      </c>
      <c r="R4047" t="s">
        <v>76</v>
      </c>
      <c r="S4047">
        <v>0</v>
      </c>
      <c r="T4047">
        <v>0</v>
      </c>
      <c r="U4047" t="s">
        <v>9</v>
      </c>
      <c r="V4047" s="3">
        <v>38976.452777777777</v>
      </c>
      <c r="W4047">
        <v>1</v>
      </c>
      <c r="X4047" s="3">
        <v>38976.46875</v>
      </c>
      <c r="Y4047" t="s">
        <v>9</v>
      </c>
      <c r="Z4047">
        <v>0</v>
      </c>
      <c r="AA4047">
        <v>0</v>
      </c>
      <c r="AB4047" t="s">
        <v>88</v>
      </c>
    </row>
    <row r="4048" spans="1:28" x14ac:dyDescent="0.25">
      <c r="A4048" t="s">
        <v>74</v>
      </c>
      <c r="B4048" t="s">
        <v>75</v>
      </c>
      <c r="C4048">
        <v>53.649500000000003</v>
      </c>
      <c r="D4048">
        <v>9.9618000000000002</v>
      </c>
      <c r="E4048">
        <v>15</v>
      </c>
      <c r="F4048" s="2">
        <v>38977</v>
      </c>
      <c r="G4048">
        <v>16.2</v>
      </c>
      <c r="H4048" s="3">
        <v>38977.479861111111</v>
      </c>
      <c r="I4048" s="3">
        <v>38977.452777777777</v>
      </c>
      <c r="J4048">
        <v>21.2</v>
      </c>
      <c r="K4048">
        <v>24.8</v>
      </c>
      <c r="L4048" s="3">
        <v>38977.468055555553</v>
      </c>
      <c r="M4048" t="s">
        <v>9</v>
      </c>
      <c r="N4048" t="s">
        <v>9</v>
      </c>
      <c r="O4048" t="s">
        <v>9</v>
      </c>
      <c r="P4048" s="3">
        <v>38977.479861111111</v>
      </c>
      <c r="Q4048">
        <v>0</v>
      </c>
      <c r="R4048" t="s">
        <v>76</v>
      </c>
      <c r="S4048">
        <v>0</v>
      </c>
      <c r="T4048">
        <v>0</v>
      </c>
      <c r="U4048" t="s">
        <v>9</v>
      </c>
      <c r="V4048" s="3">
        <v>38977.452777777777</v>
      </c>
      <c r="W4048">
        <v>1</v>
      </c>
      <c r="X4048" s="3">
        <v>38977.468055555553</v>
      </c>
      <c r="Y4048" t="s">
        <v>9</v>
      </c>
      <c r="Z4048">
        <v>0</v>
      </c>
      <c r="AA4048">
        <v>0</v>
      </c>
      <c r="AB4048" t="s">
        <v>88</v>
      </c>
    </row>
    <row r="4049" spans="1:28" x14ac:dyDescent="0.25">
      <c r="A4049" t="s">
        <v>74</v>
      </c>
      <c r="B4049" t="s">
        <v>75</v>
      </c>
      <c r="C4049">
        <v>53.649500000000003</v>
      </c>
      <c r="D4049">
        <v>9.9618000000000002</v>
      </c>
      <c r="E4049">
        <v>15</v>
      </c>
      <c r="F4049" s="2">
        <v>38978</v>
      </c>
      <c r="G4049">
        <v>13.6</v>
      </c>
      <c r="H4049" s="3">
        <v>38978.479861111111</v>
      </c>
      <c r="I4049" s="3">
        <v>38978.452777777777</v>
      </c>
      <c r="J4049">
        <v>18.7</v>
      </c>
      <c r="K4049">
        <v>23.6</v>
      </c>
      <c r="L4049" s="3">
        <v>38978.468055555553</v>
      </c>
      <c r="M4049" t="s">
        <v>9</v>
      </c>
      <c r="N4049" t="s">
        <v>9</v>
      </c>
      <c r="O4049" t="s">
        <v>9</v>
      </c>
      <c r="P4049" s="3">
        <v>38978.479861111111</v>
      </c>
      <c r="Q4049">
        <v>0</v>
      </c>
      <c r="R4049" t="s">
        <v>76</v>
      </c>
      <c r="S4049">
        <v>0</v>
      </c>
      <c r="T4049">
        <v>0</v>
      </c>
      <c r="U4049" t="s">
        <v>9</v>
      </c>
      <c r="V4049" s="3">
        <v>38978.452777777777</v>
      </c>
      <c r="W4049">
        <v>1</v>
      </c>
      <c r="X4049" s="3">
        <v>38978.468055555553</v>
      </c>
      <c r="Y4049" t="s">
        <v>9</v>
      </c>
      <c r="Z4049">
        <v>0</v>
      </c>
      <c r="AA4049">
        <v>0</v>
      </c>
      <c r="AB4049" t="s">
        <v>88</v>
      </c>
    </row>
    <row r="4050" spans="1:28" x14ac:dyDescent="0.25">
      <c r="A4050" t="s">
        <v>74</v>
      </c>
      <c r="B4050" t="s">
        <v>75</v>
      </c>
      <c r="C4050">
        <v>53.649500000000003</v>
      </c>
      <c r="D4050">
        <v>9.9618000000000002</v>
      </c>
      <c r="E4050">
        <v>15</v>
      </c>
      <c r="F4050" s="2">
        <v>38979</v>
      </c>
      <c r="N4050" t="s">
        <v>9</v>
      </c>
      <c r="O4050" t="s">
        <v>9</v>
      </c>
      <c r="P4050" s="3">
        <v>38979.5</v>
      </c>
      <c r="Q4050">
        <v>0</v>
      </c>
      <c r="R4050" t="s">
        <v>76</v>
      </c>
      <c r="S4050">
        <v>0</v>
      </c>
      <c r="T4050">
        <v>0</v>
      </c>
      <c r="U4050" t="s">
        <v>9</v>
      </c>
      <c r="V4050" s="3">
        <v>38979.472916666666</v>
      </c>
      <c r="W4050">
        <v>1</v>
      </c>
      <c r="X4050" s="3">
        <v>38979.467361111114</v>
      </c>
      <c r="Y4050" t="s">
        <v>9</v>
      </c>
      <c r="Z4050">
        <v>0</v>
      </c>
      <c r="AA4050">
        <v>0</v>
      </c>
      <c r="AB4050" t="s">
        <v>89</v>
      </c>
    </row>
    <row r="4051" spans="1:28" x14ac:dyDescent="0.25">
      <c r="A4051" t="s">
        <v>74</v>
      </c>
      <c r="B4051" t="s">
        <v>75</v>
      </c>
      <c r="C4051">
        <v>53.649500000000003</v>
      </c>
      <c r="D4051">
        <v>9.9618000000000002</v>
      </c>
      <c r="E4051">
        <v>15</v>
      </c>
      <c r="F4051" s="2">
        <v>38980</v>
      </c>
      <c r="N4051" t="s">
        <v>9</v>
      </c>
      <c r="O4051" t="s">
        <v>9</v>
      </c>
      <c r="P4051" s="3">
        <v>38980.5</v>
      </c>
      <c r="Q4051">
        <v>0</v>
      </c>
      <c r="R4051" t="s">
        <v>76</v>
      </c>
      <c r="S4051">
        <v>0</v>
      </c>
      <c r="T4051">
        <v>0</v>
      </c>
      <c r="U4051" t="s">
        <v>9</v>
      </c>
      <c r="V4051" s="3">
        <v>38980.472916666666</v>
      </c>
      <c r="W4051">
        <v>1</v>
      </c>
      <c r="X4051" s="3">
        <v>38980.467361111114</v>
      </c>
      <c r="Y4051" t="s">
        <v>9</v>
      </c>
      <c r="Z4051">
        <v>0</v>
      </c>
      <c r="AA4051">
        <v>0</v>
      </c>
      <c r="AB4051" t="s">
        <v>89</v>
      </c>
    </row>
    <row r="4052" spans="1:28" x14ac:dyDescent="0.25">
      <c r="A4052" t="s">
        <v>74</v>
      </c>
      <c r="B4052" t="s">
        <v>75</v>
      </c>
      <c r="C4052">
        <v>53.649500000000003</v>
      </c>
      <c r="D4052">
        <v>9.9618000000000002</v>
      </c>
      <c r="E4052">
        <v>15</v>
      </c>
      <c r="F4052" s="2">
        <v>38981</v>
      </c>
      <c r="N4052" t="s">
        <v>9</v>
      </c>
      <c r="O4052" t="s">
        <v>9</v>
      </c>
      <c r="P4052" s="3">
        <v>38981.5</v>
      </c>
      <c r="Q4052">
        <v>0</v>
      </c>
      <c r="R4052" t="s">
        <v>76</v>
      </c>
      <c r="S4052">
        <v>0</v>
      </c>
      <c r="T4052">
        <v>0</v>
      </c>
      <c r="U4052" t="s">
        <v>9</v>
      </c>
      <c r="V4052" s="3">
        <v>38981.472916666666</v>
      </c>
      <c r="W4052">
        <v>1</v>
      </c>
      <c r="X4052" s="3">
        <v>38981.467361111114</v>
      </c>
      <c r="Y4052" t="s">
        <v>9</v>
      </c>
      <c r="Z4052">
        <v>0</v>
      </c>
      <c r="AA4052">
        <v>0</v>
      </c>
      <c r="AB4052" t="s">
        <v>89</v>
      </c>
    </row>
    <row r="4053" spans="1:28" x14ac:dyDescent="0.25">
      <c r="A4053" t="s">
        <v>74</v>
      </c>
      <c r="B4053" t="s">
        <v>75</v>
      </c>
      <c r="C4053">
        <v>53.649500000000003</v>
      </c>
      <c r="D4053">
        <v>9.9618000000000002</v>
      </c>
      <c r="E4053">
        <v>15</v>
      </c>
      <c r="F4053" s="2">
        <v>38982</v>
      </c>
      <c r="N4053" t="s">
        <v>9</v>
      </c>
      <c r="O4053" t="s">
        <v>9</v>
      </c>
      <c r="P4053" s="3">
        <v>38982.5</v>
      </c>
      <c r="Q4053">
        <v>0</v>
      </c>
      <c r="R4053" t="s">
        <v>76</v>
      </c>
      <c r="S4053">
        <v>0</v>
      </c>
      <c r="T4053">
        <v>0</v>
      </c>
      <c r="U4053" t="s">
        <v>9</v>
      </c>
      <c r="V4053" s="3">
        <v>38982.472916666666</v>
      </c>
      <c r="W4053">
        <v>1</v>
      </c>
      <c r="X4053" s="3">
        <v>38982.466666666667</v>
      </c>
      <c r="Y4053" t="s">
        <v>9</v>
      </c>
      <c r="Z4053">
        <v>0</v>
      </c>
      <c r="AA4053">
        <v>0</v>
      </c>
      <c r="AB4053" t="s">
        <v>89</v>
      </c>
    </row>
    <row r="4054" spans="1:28" x14ac:dyDescent="0.25">
      <c r="A4054" t="s">
        <v>74</v>
      </c>
      <c r="B4054" t="s">
        <v>75</v>
      </c>
      <c r="C4054">
        <v>53.649500000000003</v>
      </c>
      <c r="D4054">
        <v>9.9618000000000002</v>
      </c>
      <c r="E4054">
        <v>15</v>
      </c>
      <c r="F4054" s="2">
        <v>38983</v>
      </c>
      <c r="N4054" t="s">
        <v>9</v>
      </c>
      <c r="O4054" t="s">
        <v>9</v>
      </c>
      <c r="P4054" s="3">
        <v>38983.5</v>
      </c>
      <c r="Q4054">
        <v>0</v>
      </c>
      <c r="R4054" t="s">
        <v>76</v>
      </c>
      <c r="S4054">
        <v>0</v>
      </c>
      <c r="T4054">
        <v>0</v>
      </c>
      <c r="U4054" t="s">
        <v>9</v>
      </c>
      <c r="V4054" s="3">
        <v>38983.472916666666</v>
      </c>
      <c r="W4054">
        <v>1</v>
      </c>
      <c r="X4054" s="3">
        <v>38983.466666666667</v>
      </c>
      <c r="Y4054" t="s">
        <v>9</v>
      </c>
      <c r="Z4054">
        <v>0</v>
      </c>
      <c r="AA4054">
        <v>0</v>
      </c>
      <c r="AB4054" t="s">
        <v>89</v>
      </c>
    </row>
    <row r="4055" spans="1:28" x14ac:dyDescent="0.25">
      <c r="A4055" t="s">
        <v>74</v>
      </c>
      <c r="B4055" t="s">
        <v>75</v>
      </c>
      <c r="C4055">
        <v>53.649500000000003</v>
      </c>
      <c r="D4055">
        <v>9.9618000000000002</v>
      </c>
      <c r="E4055">
        <v>15</v>
      </c>
      <c r="F4055" s="2">
        <v>38984</v>
      </c>
      <c r="N4055" t="s">
        <v>9</v>
      </c>
      <c r="O4055" t="s">
        <v>9</v>
      </c>
      <c r="P4055" s="3">
        <v>38984.5</v>
      </c>
      <c r="Q4055">
        <v>0</v>
      </c>
      <c r="R4055" t="s">
        <v>76</v>
      </c>
      <c r="S4055">
        <v>0</v>
      </c>
      <c r="T4055">
        <v>0</v>
      </c>
      <c r="U4055" t="s">
        <v>9</v>
      </c>
      <c r="V4055" s="3">
        <v>38984.472916666666</v>
      </c>
      <c r="W4055">
        <v>1</v>
      </c>
      <c r="X4055" s="3">
        <v>38984.466666666667</v>
      </c>
      <c r="Y4055" t="s">
        <v>9</v>
      </c>
      <c r="Z4055">
        <v>0</v>
      </c>
      <c r="AA4055">
        <v>0</v>
      </c>
      <c r="AB4055" t="s">
        <v>89</v>
      </c>
    </row>
    <row r="4056" spans="1:28" x14ac:dyDescent="0.25">
      <c r="A4056" t="s">
        <v>74</v>
      </c>
      <c r="B4056" t="s">
        <v>75</v>
      </c>
      <c r="C4056">
        <v>53.649500000000003</v>
      </c>
      <c r="D4056">
        <v>9.9618000000000002</v>
      </c>
      <c r="E4056">
        <v>15</v>
      </c>
      <c r="F4056" s="2">
        <v>38985</v>
      </c>
      <c r="N4056" t="s">
        <v>9</v>
      </c>
      <c r="O4056" t="s">
        <v>9</v>
      </c>
      <c r="P4056" s="3">
        <v>38985.5</v>
      </c>
      <c r="Q4056">
        <v>0</v>
      </c>
      <c r="R4056" t="s">
        <v>76</v>
      </c>
      <c r="S4056">
        <v>0</v>
      </c>
      <c r="T4056">
        <v>0</v>
      </c>
      <c r="U4056" t="s">
        <v>9</v>
      </c>
      <c r="V4056" s="3">
        <v>38985.472916666666</v>
      </c>
      <c r="W4056">
        <v>1</v>
      </c>
      <c r="X4056" s="3">
        <v>38985.46597222222</v>
      </c>
      <c r="Y4056" t="s">
        <v>9</v>
      </c>
      <c r="Z4056">
        <v>0</v>
      </c>
      <c r="AA4056">
        <v>0</v>
      </c>
      <c r="AB4056" t="s">
        <v>89</v>
      </c>
    </row>
    <row r="4057" spans="1:28" x14ac:dyDescent="0.25">
      <c r="A4057" t="s">
        <v>74</v>
      </c>
      <c r="B4057" t="s">
        <v>75</v>
      </c>
      <c r="C4057">
        <v>53.649500000000003</v>
      </c>
      <c r="D4057">
        <v>9.9618000000000002</v>
      </c>
      <c r="E4057">
        <v>15</v>
      </c>
      <c r="F4057" s="2">
        <v>38986</v>
      </c>
      <c r="N4057" t="s">
        <v>9</v>
      </c>
      <c r="O4057" t="s">
        <v>9</v>
      </c>
      <c r="P4057" s="3">
        <v>38986.5</v>
      </c>
      <c r="Q4057">
        <v>0</v>
      </c>
      <c r="R4057" t="s">
        <v>76</v>
      </c>
      <c r="S4057">
        <v>0</v>
      </c>
      <c r="T4057">
        <v>0</v>
      </c>
      <c r="U4057" t="s">
        <v>9</v>
      </c>
      <c r="V4057" s="3">
        <v>38986.472916666666</v>
      </c>
      <c r="W4057">
        <v>1</v>
      </c>
      <c r="X4057" s="3">
        <v>38986.46597222222</v>
      </c>
      <c r="Y4057" t="s">
        <v>9</v>
      </c>
      <c r="Z4057">
        <v>0</v>
      </c>
      <c r="AA4057">
        <v>0</v>
      </c>
      <c r="AB4057" t="s">
        <v>89</v>
      </c>
    </row>
    <row r="4058" spans="1:28" x14ac:dyDescent="0.25">
      <c r="A4058" t="s">
        <v>74</v>
      </c>
      <c r="B4058" t="s">
        <v>75</v>
      </c>
      <c r="C4058">
        <v>53.649500000000003</v>
      </c>
      <c r="D4058">
        <v>9.9618000000000002</v>
      </c>
      <c r="E4058">
        <v>15</v>
      </c>
      <c r="F4058" s="2">
        <v>38987</v>
      </c>
      <c r="N4058" t="s">
        <v>9</v>
      </c>
      <c r="O4058" t="s">
        <v>9</v>
      </c>
      <c r="P4058" s="3">
        <v>38987.5</v>
      </c>
      <c r="Q4058">
        <v>0</v>
      </c>
      <c r="R4058" t="s">
        <v>76</v>
      </c>
      <c r="S4058">
        <v>0</v>
      </c>
      <c r="T4058">
        <v>0</v>
      </c>
      <c r="U4058" t="s">
        <v>9</v>
      </c>
      <c r="V4058" s="3">
        <v>38987.472916666666</v>
      </c>
      <c r="W4058">
        <v>1</v>
      </c>
      <c r="X4058" s="3">
        <v>38987.46597222222</v>
      </c>
      <c r="Y4058" t="s">
        <v>9</v>
      </c>
      <c r="Z4058">
        <v>0</v>
      </c>
      <c r="AA4058">
        <v>0</v>
      </c>
      <c r="AB4058" t="s">
        <v>89</v>
      </c>
    </row>
    <row r="4059" spans="1:28" x14ac:dyDescent="0.25">
      <c r="A4059" t="s">
        <v>74</v>
      </c>
      <c r="B4059" t="s">
        <v>75</v>
      </c>
      <c r="C4059">
        <v>53.649500000000003</v>
      </c>
      <c r="D4059">
        <v>9.9618000000000002</v>
      </c>
      <c r="E4059">
        <v>15</v>
      </c>
      <c r="F4059" s="2">
        <v>38988</v>
      </c>
      <c r="N4059" t="s">
        <v>9</v>
      </c>
      <c r="O4059" t="s">
        <v>9</v>
      </c>
      <c r="P4059" s="3">
        <v>38988.5</v>
      </c>
      <c r="Q4059">
        <v>0</v>
      </c>
      <c r="R4059" t="s">
        <v>76</v>
      </c>
      <c r="S4059">
        <v>0</v>
      </c>
      <c r="T4059">
        <v>0</v>
      </c>
      <c r="U4059" t="s">
        <v>9</v>
      </c>
      <c r="V4059" s="3">
        <v>38988.472916666666</v>
      </c>
      <c r="W4059">
        <v>1</v>
      </c>
      <c r="X4059" s="3">
        <v>38988.465277777781</v>
      </c>
      <c r="Y4059" t="s">
        <v>9</v>
      </c>
      <c r="Z4059">
        <v>0</v>
      </c>
      <c r="AA4059">
        <v>0</v>
      </c>
      <c r="AB4059" t="s">
        <v>89</v>
      </c>
    </row>
    <row r="4060" spans="1:28" x14ac:dyDescent="0.25">
      <c r="A4060" t="s">
        <v>74</v>
      </c>
      <c r="B4060" t="s">
        <v>75</v>
      </c>
      <c r="C4060">
        <v>53.649500000000003</v>
      </c>
      <c r="D4060">
        <v>9.9618000000000002</v>
      </c>
      <c r="E4060">
        <v>15</v>
      </c>
      <c r="F4060" s="2">
        <v>38989</v>
      </c>
      <c r="N4060" t="s">
        <v>9</v>
      </c>
      <c r="O4060" t="s">
        <v>9</v>
      </c>
      <c r="P4060" s="3">
        <v>38989.5</v>
      </c>
      <c r="Q4060">
        <v>0</v>
      </c>
      <c r="R4060" t="s">
        <v>76</v>
      </c>
      <c r="S4060">
        <v>0</v>
      </c>
      <c r="T4060">
        <v>0</v>
      </c>
      <c r="U4060" t="s">
        <v>9</v>
      </c>
      <c r="V4060" s="3">
        <v>38989.472916666666</v>
      </c>
      <c r="W4060">
        <v>1</v>
      </c>
      <c r="X4060" s="3">
        <v>38989.465277777781</v>
      </c>
      <c r="Y4060" t="s">
        <v>9</v>
      </c>
      <c r="Z4060">
        <v>0</v>
      </c>
      <c r="AA4060">
        <v>0</v>
      </c>
      <c r="AB4060" t="s">
        <v>89</v>
      </c>
    </row>
    <row r="4061" spans="1:28" x14ac:dyDescent="0.25">
      <c r="A4061" t="s">
        <v>74</v>
      </c>
      <c r="B4061" t="s">
        <v>75</v>
      </c>
      <c r="C4061">
        <v>53.649500000000003</v>
      </c>
      <c r="D4061">
        <v>9.9618000000000002</v>
      </c>
      <c r="E4061">
        <v>15</v>
      </c>
      <c r="F4061" s="2">
        <v>38990</v>
      </c>
      <c r="N4061" t="s">
        <v>9</v>
      </c>
      <c r="O4061" t="s">
        <v>9</v>
      </c>
      <c r="P4061" s="3">
        <v>38990.5</v>
      </c>
      <c r="Q4061">
        <v>0</v>
      </c>
      <c r="R4061" t="s">
        <v>76</v>
      </c>
      <c r="S4061">
        <v>0</v>
      </c>
      <c r="T4061">
        <v>0</v>
      </c>
      <c r="U4061" t="s">
        <v>9</v>
      </c>
      <c r="V4061" s="3">
        <v>38990.472916666666</v>
      </c>
      <c r="W4061">
        <v>1</v>
      </c>
      <c r="X4061" s="3">
        <v>38990.465277777781</v>
      </c>
      <c r="Y4061" t="s">
        <v>9</v>
      </c>
      <c r="Z4061">
        <v>0</v>
      </c>
      <c r="AA4061">
        <v>0</v>
      </c>
      <c r="AB4061" t="s">
        <v>89</v>
      </c>
    </row>
    <row r="4062" spans="1:28" x14ac:dyDescent="0.25">
      <c r="A4062" t="s">
        <v>74</v>
      </c>
      <c r="B4062" t="s">
        <v>75</v>
      </c>
      <c r="C4062">
        <v>53.649500000000003</v>
      </c>
      <c r="D4062">
        <v>9.9618000000000002</v>
      </c>
      <c r="E4062">
        <v>15</v>
      </c>
      <c r="F4062" s="2">
        <v>38991</v>
      </c>
      <c r="G4062" t="s">
        <v>9</v>
      </c>
      <c r="H4062" s="3">
        <v>38991.475694444445</v>
      </c>
      <c r="I4062" s="3">
        <v>38991.448611111111</v>
      </c>
      <c r="J4062">
        <v>14.6</v>
      </c>
      <c r="K4062" t="s">
        <v>9</v>
      </c>
      <c r="L4062" s="3">
        <v>38991.464583333334</v>
      </c>
      <c r="M4062" t="s">
        <v>9</v>
      </c>
      <c r="N4062" t="s">
        <v>9</v>
      </c>
      <c r="O4062" t="s">
        <v>9</v>
      </c>
      <c r="P4062" s="3">
        <v>38991.475694444445</v>
      </c>
      <c r="Q4062">
        <v>0</v>
      </c>
      <c r="R4062" t="s">
        <v>76</v>
      </c>
      <c r="S4062">
        <v>0</v>
      </c>
      <c r="T4062">
        <v>0</v>
      </c>
      <c r="U4062" t="s">
        <v>9</v>
      </c>
      <c r="V4062" s="3">
        <v>38991.448611111111</v>
      </c>
      <c r="W4062">
        <v>1</v>
      </c>
      <c r="X4062" s="3">
        <v>38991.464583333334</v>
      </c>
      <c r="Y4062" t="s">
        <v>9</v>
      </c>
      <c r="Z4062">
        <v>0</v>
      </c>
      <c r="AA4062">
        <v>0</v>
      </c>
      <c r="AB4062" t="s">
        <v>88</v>
      </c>
    </row>
    <row r="4063" spans="1:28" x14ac:dyDescent="0.25">
      <c r="A4063" t="s">
        <v>74</v>
      </c>
      <c r="B4063" t="s">
        <v>75</v>
      </c>
      <c r="C4063">
        <v>53.649500000000003</v>
      </c>
      <c r="D4063">
        <v>9.9618000000000002</v>
      </c>
      <c r="E4063">
        <v>15</v>
      </c>
      <c r="F4063" s="2">
        <v>38992</v>
      </c>
      <c r="G4063">
        <v>13.1</v>
      </c>
      <c r="H4063" s="3">
        <v>38992.475694444445</v>
      </c>
      <c r="I4063" s="3">
        <v>38992.448611111111</v>
      </c>
      <c r="J4063">
        <v>16.899999999999999</v>
      </c>
      <c r="K4063">
        <v>19.899999999999999</v>
      </c>
      <c r="L4063" s="3">
        <v>38992.464583333334</v>
      </c>
      <c r="M4063" t="s">
        <v>9</v>
      </c>
      <c r="N4063" t="s">
        <v>9</v>
      </c>
      <c r="O4063" t="s">
        <v>9</v>
      </c>
      <c r="P4063" s="3">
        <v>38992.475694444445</v>
      </c>
      <c r="Q4063">
        <v>0</v>
      </c>
      <c r="R4063" t="s">
        <v>76</v>
      </c>
      <c r="S4063">
        <v>0</v>
      </c>
      <c r="T4063">
        <v>0</v>
      </c>
      <c r="U4063" t="s">
        <v>9</v>
      </c>
      <c r="V4063" s="3">
        <v>38992.448611111111</v>
      </c>
      <c r="W4063">
        <v>1</v>
      </c>
      <c r="X4063" s="3">
        <v>38992.464583333334</v>
      </c>
      <c r="Y4063" t="s">
        <v>9</v>
      </c>
      <c r="Z4063">
        <v>0</v>
      </c>
      <c r="AA4063">
        <v>0</v>
      </c>
      <c r="AB4063" t="s">
        <v>88</v>
      </c>
    </row>
    <row r="4064" spans="1:28" x14ac:dyDescent="0.25">
      <c r="A4064" t="s">
        <v>74</v>
      </c>
      <c r="B4064" t="s">
        <v>75</v>
      </c>
      <c r="C4064">
        <v>53.649500000000003</v>
      </c>
      <c r="D4064">
        <v>9.9618000000000002</v>
      </c>
      <c r="E4064">
        <v>15</v>
      </c>
      <c r="F4064" s="2">
        <v>38993</v>
      </c>
      <c r="G4064">
        <v>13.3</v>
      </c>
      <c r="H4064" s="3">
        <v>38993.475694444445</v>
      </c>
      <c r="I4064" s="3">
        <v>38993.448611111111</v>
      </c>
      <c r="J4064">
        <v>14.5</v>
      </c>
      <c r="K4064">
        <v>18.7</v>
      </c>
      <c r="L4064" s="3">
        <v>38993.464583333334</v>
      </c>
      <c r="M4064" t="s">
        <v>9</v>
      </c>
      <c r="N4064" t="s">
        <v>9</v>
      </c>
      <c r="O4064" t="s">
        <v>9</v>
      </c>
      <c r="P4064" s="3">
        <v>38993.475694444445</v>
      </c>
      <c r="Q4064">
        <v>0</v>
      </c>
      <c r="R4064" t="s">
        <v>76</v>
      </c>
      <c r="S4064">
        <v>0</v>
      </c>
      <c r="T4064">
        <v>0</v>
      </c>
      <c r="U4064" t="s">
        <v>9</v>
      </c>
      <c r="V4064" s="3">
        <v>38993.448611111111</v>
      </c>
      <c r="W4064">
        <v>1</v>
      </c>
      <c r="X4064" s="3">
        <v>38993.464583333334</v>
      </c>
      <c r="Y4064" t="s">
        <v>9</v>
      </c>
      <c r="Z4064">
        <v>0</v>
      </c>
      <c r="AA4064">
        <v>0</v>
      </c>
      <c r="AB4064" t="s">
        <v>88</v>
      </c>
    </row>
    <row r="4065" spans="1:28" x14ac:dyDescent="0.25">
      <c r="A4065" t="s">
        <v>74</v>
      </c>
      <c r="B4065" t="s">
        <v>75</v>
      </c>
      <c r="C4065">
        <v>53.649500000000003</v>
      </c>
      <c r="D4065">
        <v>9.9618000000000002</v>
      </c>
      <c r="E4065">
        <v>15</v>
      </c>
      <c r="F4065" s="2">
        <v>38994</v>
      </c>
      <c r="G4065">
        <v>9.9</v>
      </c>
      <c r="H4065" s="3">
        <v>38994.475694444445</v>
      </c>
      <c r="I4065" s="3">
        <v>38994.448611111111</v>
      </c>
      <c r="J4065">
        <v>14.2</v>
      </c>
      <c r="K4065">
        <v>15.9</v>
      </c>
      <c r="L4065" s="3">
        <v>38994.463888888888</v>
      </c>
      <c r="M4065" t="s">
        <v>9</v>
      </c>
      <c r="N4065" t="s">
        <v>9</v>
      </c>
      <c r="O4065" t="s">
        <v>9</v>
      </c>
      <c r="P4065" s="3">
        <v>38994.475694444445</v>
      </c>
      <c r="Q4065">
        <v>5.9</v>
      </c>
      <c r="R4065" t="s">
        <v>77</v>
      </c>
      <c r="S4065">
        <v>5.9</v>
      </c>
      <c r="T4065">
        <v>0</v>
      </c>
      <c r="U4065" t="s">
        <v>9</v>
      </c>
      <c r="V4065" s="3">
        <v>38994.448611111111</v>
      </c>
      <c r="W4065">
        <v>1</v>
      </c>
      <c r="X4065" s="3">
        <v>38994.463888888888</v>
      </c>
      <c r="Y4065" t="s">
        <v>9</v>
      </c>
      <c r="Z4065">
        <v>5.9</v>
      </c>
      <c r="AA4065">
        <v>0</v>
      </c>
      <c r="AB4065" t="s">
        <v>88</v>
      </c>
    </row>
    <row r="4066" spans="1:28" x14ac:dyDescent="0.25">
      <c r="A4066" t="s">
        <v>74</v>
      </c>
      <c r="B4066" t="s">
        <v>75</v>
      </c>
      <c r="C4066">
        <v>53.649500000000003</v>
      </c>
      <c r="D4066">
        <v>9.9618000000000002</v>
      </c>
      <c r="E4066">
        <v>15</v>
      </c>
      <c r="F4066" s="2">
        <v>38995</v>
      </c>
      <c r="G4066">
        <v>9.4</v>
      </c>
      <c r="H4066" s="3">
        <v>38995.475694444445</v>
      </c>
      <c r="I4066" s="3">
        <v>38995.448611111111</v>
      </c>
      <c r="J4066">
        <v>11.9</v>
      </c>
      <c r="K4066">
        <v>16.600000000000001</v>
      </c>
      <c r="L4066" s="3">
        <v>38995.463888888888</v>
      </c>
      <c r="M4066" t="s">
        <v>9</v>
      </c>
      <c r="N4066" t="s">
        <v>9</v>
      </c>
      <c r="O4066" t="s">
        <v>9</v>
      </c>
      <c r="P4066" s="3">
        <v>38995.475694444445</v>
      </c>
      <c r="Q4066">
        <v>0</v>
      </c>
      <c r="R4066" t="s">
        <v>76</v>
      </c>
      <c r="S4066">
        <v>0</v>
      </c>
      <c r="T4066">
        <v>0</v>
      </c>
      <c r="U4066" t="s">
        <v>9</v>
      </c>
      <c r="V4066" s="3">
        <v>38995.448611111111</v>
      </c>
      <c r="W4066">
        <v>1</v>
      </c>
      <c r="X4066" s="3">
        <v>38995.463888888888</v>
      </c>
      <c r="Y4066" t="s">
        <v>9</v>
      </c>
      <c r="Z4066">
        <v>0</v>
      </c>
      <c r="AA4066">
        <v>0</v>
      </c>
      <c r="AB4066" t="s">
        <v>88</v>
      </c>
    </row>
    <row r="4067" spans="1:28" x14ac:dyDescent="0.25">
      <c r="A4067" t="s">
        <v>74</v>
      </c>
      <c r="B4067" t="s">
        <v>75</v>
      </c>
      <c r="C4067">
        <v>53.649500000000003</v>
      </c>
      <c r="D4067">
        <v>9.9618000000000002</v>
      </c>
      <c r="E4067">
        <v>15</v>
      </c>
      <c r="F4067" s="2">
        <v>38996</v>
      </c>
      <c r="G4067">
        <v>11.9</v>
      </c>
      <c r="H4067" s="3">
        <v>38996.475694444445</v>
      </c>
      <c r="I4067" s="3">
        <v>38996.448611111111</v>
      </c>
      <c r="J4067">
        <v>15.1</v>
      </c>
      <c r="K4067">
        <v>15.1</v>
      </c>
      <c r="L4067" s="3">
        <v>38996.463888888888</v>
      </c>
      <c r="M4067" t="s">
        <v>9</v>
      </c>
      <c r="N4067" t="s">
        <v>9</v>
      </c>
      <c r="O4067" t="s">
        <v>9</v>
      </c>
      <c r="P4067" s="3">
        <v>38996.475694444445</v>
      </c>
      <c r="Q4067">
        <v>1.1000000000000001</v>
      </c>
      <c r="R4067" t="s">
        <v>77</v>
      </c>
      <c r="S4067">
        <v>1.1000000000000001</v>
      </c>
      <c r="T4067">
        <v>0</v>
      </c>
      <c r="U4067" t="s">
        <v>9</v>
      </c>
      <c r="V4067" s="3">
        <v>38996.448611111111</v>
      </c>
      <c r="W4067">
        <v>1</v>
      </c>
      <c r="X4067" s="3">
        <v>38996.463888888888</v>
      </c>
      <c r="Y4067" t="s">
        <v>9</v>
      </c>
      <c r="Z4067">
        <v>1.1000000000000001</v>
      </c>
      <c r="AA4067">
        <v>0</v>
      </c>
      <c r="AB4067" t="s">
        <v>88</v>
      </c>
    </row>
    <row r="4068" spans="1:28" x14ac:dyDescent="0.25">
      <c r="A4068" t="s">
        <v>74</v>
      </c>
      <c r="B4068" t="s">
        <v>75</v>
      </c>
      <c r="C4068">
        <v>53.649500000000003</v>
      </c>
      <c r="D4068">
        <v>9.9618000000000002</v>
      </c>
      <c r="E4068">
        <v>15</v>
      </c>
      <c r="F4068" s="2">
        <v>38997</v>
      </c>
      <c r="G4068">
        <v>14.2</v>
      </c>
      <c r="H4068" s="3">
        <v>38997.475694444445</v>
      </c>
      <c r="I4068" s="3">
        <v>38997.448611111111</v>
      </c>
      <c r="J4068">
        <v>15.3</v>
      </c>
      <c r="K4068">
        <v>16.3</v>
      </c>
      <c r="L4068" s="3">
        <v>38997.463888888888</v>
      </c>
      <c r="M4068" t="s">
        <v>9</v>
      </c>
      <c r="N4068" t="s">
        <v>9</v>
      </c>
      <c r="O4068" t="s">
        <v>9</v>
      </c>
      <c r="P4068" s="3">
        <v>38997.475694444445</v>
      </c>
      <c r="Q4068">
        <v>6.3</v>
      </c>
      <c r="R4068" t="s">
        <v>77</v>
      </c>
      <c r="S4068">
        <v>6.3</v>
      </c>
      <c r="T4068">
        <v>0</v>
      </c>
      <c r="U4068" t="s">
        <v>9</v>
      </c>
      <c r="V4068" s="3">
        <v>38997.448611111111</v>
      </c>
      <c r="W4068">
        <v>1</v>
      </c>
      <c r="X4068" s="3">
        <v>38997.463888888888</v>
      </c>
      <c r="Y4068" t="s">
        <v>9</v>
      </c>
      <c r="Z4068">
        <v>6.3</v>
      </c>
      <c r="AA4068">
        <v>0</v>
      </c>
      <c r="AB4068" t="s">
        <v>88</v>
      </c>
    </row>
    <row r="4069" spans="1:28" x14ac:dyDescent="0.25">
      <c r="A4069" t="s">
        <v>74</v>
      </c>
      <c r="B4069" t="s">
        <v>75</v>
      </c>
      <c r="C4069">
        <v>53.649500000000003</v>
      </c>
      <c r="D4069">
        <v>9.9618000000000002</v>
      </c>
      <c r="E4069">
        <v>15</v>
      </c>
      <c r="F4069" s="2">
        <v>38998</v>
      </c>
      <c r="G4069">
        <v>10.9</v>
      </c>
      <c r="H4069" s="3">
        <v>38998.475694444445</v>
      </c>
      <c r="I4069" s="3">
        <v>38998.448611111111</v>
      </c>
      <c r="J4069">
        <v>12.6</v>
      </c>
      <c r="K4069">
        <v>15.9</v>
      </c>
      <c r="L4069" s="3">
        <v>38998.463194444441</v>
      </c>
      <c r="M4069" t="s">
        <v>9</v>
      </c>
      <c r="N4069" t="s">
        <v>9</v>
      </c>
      <c r="O4069" t="s">
        <v>9</v>
      </c>
      <c r="P4069" s="3">
        <v>38998.475694444445</v>
      </c>
      <c r="Q4069">
        <v>0</v>
      </c>
      <c r="R4069" t="s">
        <v>76</v>
      </c>
      <c r="S4069">
        <v>0</v>
      </c>
      <c r="T4069">
        <v>0</v>
      </c>
      <c r="U4069" t="s">
        <v>9</v>
      </c>
      <c r="V4069" s="3">
        <v>38998.448611111111</v>
      </c>
      <c r="W4069">
        <v>1</v>
      </c>
      <c r="X4069" s="3">
        <v>38998.463194444441</v>
      </c>
      <c r="Y4069" t="s">
        <v>9</v>
      </c>
      <c r="Z4069">
        <v>0</v>
      </c>
      <c r="AA4069">
        <v>0</v>
      </c>
      <c r="AB4069" t="s">
        <v>88</v>
      </c>
    </row>
    <row r="4070" spans="1:28" x14ac:dyDescent="0.25">
      <c r="A4070" t="s">
        <v>74</v>
      </c>
      <c r="B4070" t="s">
        <v>75</v>
      </c>
      <c r="C4070">
        <v>53.649500000000003</v>
      </c>
      <c r="D4070">
        <v>9.9618000000000002</v>
      </c>
      <c r="E4070">
        <v>15</v>
      </c>
      <c r="F4070" s="2">
        <v>38999</v>
      </c>
      <c r="G4070">
        <v>6.5</v>
      </c>
      <c r="H4070" s="3">
        <v>38999.474999999999</v>
      </c>
      <c r="I4070" s="3">
        <v>38999.447916666664</v>
      </c>
      <c r="J4070">
        <v>13.1</v>
      </c>
      <c r="K4070">
        <v>15.8</v>
      </c>
      <c r="L4070" s="3">
        <v>38999.463194444441</v>
      </c>
      <c r="M4070" t="s">
        <v>9</v>
      </c>
      <c r="N4070" t="s">
        <v>9</v>
      </c>
      <c r="O4070" t="s">
        <v>9</v>
      </c>
      <c r="P4070" s="3">
        <v>38999.474999999999</v>
      </c>
      <c r="Q4070">
        <v>0</v>
      </c>
      <c r="R4070" t="s">
        <v>76</v>
      </c>
      <c r="S4070">
        <v>0</v>
      </c>
      <c r="T4070">
        <v>0</v>
      </c>
      <c r="U4070" t="s">
        <v>9</v>
      </c>
      <c r="V4070" s="3">
        <v>38999.447916666664</v>
      </c>
      <c r="W4070">
        <v>1</v>
      </c>
      <c r="X4070" s="3">
        <v>38999.463194444441</v>
      </c>
      <c r="Y4070" t="s">
        <v>9</v>
      </c>
      <c r="Z4070">
        <v>0</v>
      </c>
      <c r="AA4070">
        <v>0</v>
      </c>
      <c r="AB4070" t="s">
        <v>88</v>
      </c>
    </row>
    <row r="4071" spans="1:28" x14ac:dyDescent="0.25">
      <c r="A4071" t="s">
        <v>74</v>
      </c>
      <c r="B4071" t="s">
        <v>75</v>
      </c>
      <c r="C4071">
        <v>53.649500000000003</v>
      </c>
      <c r="D4071">
        <v>9.9618000000000002</v>
      </c>
      <c r="E4071">
        <v>15</v>
      </c>
      <c r="F4071" s="2">
        <v>39000</v>
      </c>
      <c r="G4071">
        <v>9</v>
      </c>
      <c r="H4071" s="3">
        <v>39000.474999999999</v>
      </c>
      <c r="I4071" s="3">
        <v>39000.447916666664</v>
      </c>
      <c r="J4071">
        <v>15.3</v>
      </c>
      <c r="K4071">
        <v>17.399999999999999</v>
      </c>
      <c r="L4071" s="3">
        <v>39000.463194444441</v>
      </c>
      <c r="M4071" t="s">
        <v>9</v>
      </c>
      <c r="N4071" t="s">
        <v>9</v>
      </c>
      <c r="O4071" t="s">
        <v>9</v>
      </c>
      <c r="P4071" s="3">
        <v>39000.474999999999</v>
      </c>
      <c r="Q4071">
        <v>0</v>
      </c>
      <c r="R4071" t="s">
        <v>76</v>
      </c>
      <c r="S4071">
        <v>0</v>
      </c>
      <c r="T4071">
        <v>0</v>
      </c>
      <c r="U4071" t="s">
        <v>9</v>
      </c>
      <c r="V4071" s="3">
        <v>39000.447916666664</v>
      </c>
      <c r="W4071">
        <v>1</v>
      </c>
      <c r="X4071" s="3">
        <v>39000.463194444441</v>
      </c>
      <c r="Y4071" t="s">
        <v>9</v>
      </c>
      <c r="Z4071">
        <v>0</v>
      </c>
      <c r="AA4071">
        <v>0</v>
      </c>
      <c r="AB4071" t="s">
        <v>88</v>
      </c>
    </row>
    <row r="4072" spans="1:28" x14ac:dyDescent="0.25">
      <c r="A4072" t="s">
        <v>74</v>
      </c>
      <c r="B4072" t="s">
        <v>75</v>
      </c>
      <c r="C4072">
        <v>53.649500000000003</v>
      </c>
      <c r="D4072">
        <v>9.9618000000000002</v>
      </c>
      <c r="E4072">
        <v>15</v>
      </c>
      <c r="F4072" s="2">
        <v>39001</v>
      </c>
      <c r="G4072">
        <v>11</v>
      </c>
      <c r="H4072" s="3">
        <v>39001.474999999999</v>
      </c>
      <c r="I4072" s="3">
        <v>39001.447916666664</v>
      </c>
      <c r="J4072">
        <v>14.3</v>
      </c>
      <c r="K4072">
        <v>18.399999999999999</v>
      </c>
      <c r="L4072" s="3">
        <v>39001.462500000001</v>
      </c>
      <c r="M4072" t="s">
        <v>9</v>
      </c>
      <c r="N4072" t="s">
        <v>9</v>
      </c>
      <c r="O4072" t="s">
        <v>9</v>
      </c>
      <c r="P4072" s="3">
        <v>39001.474999999999</v>
      </c>
      <c r="Q4072">
        <v>0</v>
      </c>
      <c r="R4072" t="s">
        <v>76</v>
      </c>
      <c r="S4072">
        <v>0</v>
      </c>
      <c r="T4072">
        <v>0</v>
      </c>
      <c r="U4072" t="s">
        <v>9</v>
      </c>
      <c r="V4072" s="3">
        <v>39001.447916666664</v>
      </c>
      <c r="W4072">
        <v>1</v>
      </c>
      <c r="X4072" s="3">
        <v>39001.462500000001</v>
      </c>
      <c r="Y4072" t="s">
        <v>9</v>
      </c>
      <c r="Z4072">
        <v>0</v>
      </c>
      <c r="AA4072">
        <v>0</v>
      </c>
      <c r="AB4072" t="s">
        <v>88</v>
      </c>
    </row>
    <row r="4073" spans="1:28" x14ac:dyDescent="0.25">
      <c r="A4073" t="s">
        <v>74</v>
      </c>
      <c r="B4073" t="s">
        <v>75</v>
      </c>
      <c r="C4073">
        <v>53.649500000000003</v>
      </c>
      <c r="D4073">
        <v>9.9618000000000002</v>
      </c>
      <c r="E4073">
        <v>15</v>
      </c>
      <c r="F4073" s="2">
        <v>39002</v>
      </c>
      <c r="G4073">
        <v>10.4</v>
      </c>
      <c r="H4073" s="3">
        <v>39002.474999999999</v>
      </c>
      <c r="I4073" s="3">
        <v>39002.447916666664</v>
      </c>
      <c r="J4073">
        <v>12.1</v>
      </c>
      <c r="K4073">
        <v>17.399999999999999</v>
      </c>
      <c r="L4073" s="3">
        <v>39002.462500000001</v>
      </c>
      <c r="M4073" t="s">
        <v>9</v>
      </c>
      <c r="N4073" t="s">
        <v>9</v>
      </c>
      <c r="O4073" t="s">
        <v>9</v>
      </c>
      <c r="P4073" s="3">
        <v>39002.474999999999</v>
      </c>
      <c r="Q4073">
        <v>0</v>
      </c>
      <c r="R4073" t="s">
        <v>76</v>
      </c>
      <c r="S4073">
        <v>0</v>
      </c>
      <c r="T4073">
        <v>0</v>
      </c>
      <c r="U4073" t="s">
        <v>9</v>
      </c>
      <c r="V4073" s="3">
        <v>39002.447916666664</v>
      </c>
      <c r="W4073">
        <v>1</v>
      </c>
      <c r="X4073" s="3">
        <v>39002.462500000001</v>
      </c>
      <c r="Y4073" t="s">
        <v>9</v>
      </c>
      <c r="Z4073">
        <v>0</v>
      </c>
      <c r="AA4073">
        <v>0</v>
      </c>
      <c r="AB4073" t="s">
        <v>88</v>
      </c>
    </row>
    <row r="4074" spans="1:28" x14ac:dyDescent="0.25">
      <c r="A4074" t="s">
        <v>74</v>
      </c>
      <c r="B4074" t="s">
        <v>75</v>
      </c>
      <c r="C4074">
        <v>53.649500000000003</v>
      </c>
      <c r="D4074">
        <v>9.9618000000000002</v>
      </c>
      <c r="E4074">
        <v>15</v>
      </c>
      <c r="F4074" s="2">
        <v>39003</v>
      </c>
      <c r="G4074">
        <v>12.1</v>
      </c>
      <c r="H4074" s="3">
        <v>39003.474999999999</v>
      </c>
      <c r="I4074" s="3">
        <v>39003.447916666664</v>
      </c>
      <c r="J4074">
        <v>15</v>
      </c>
      <c r="K4074">
        <v>15</v>
      </c>
      <c r="L4074" s="3">
        <v>39003.462500000001</v>
      </c>
      <c r="M4074" t="s">
        <v>9</v>
      </c>
      <c r="N4074" t="s">
        <v>9</v>
      </c>
      <c r="O4074" t="s">
        <v>9</v>
      </c>
      <c r="P4074" s="3">
        <v>39003.474999999999</v>
      </c>
      <c r="Q4074">
        <v>0</v>
      </c>
      <c r="R4074" t="s">
        <v>76</v>
      </c>
      <c r="S4074">
        <v>0</v>
      </c>
      <c r="T4074">
        <v>0</v>
      </c>
      <c r="U4074" t="s">
        <v>9</v>
      </c>
      <c r="V4074" s="3">
        <v>39003.447916666664</v>
      </c>
      <c r="W4074">
        <v>1</v>
      </c>
      <c r="X4074" s="3">
        <v>39003.462500000001</v>
      </c>
      <c r="Y4074" t="s">
        <v>9</v>
      </c>
      <c r="Z4074">
        <v>0</v>
      </c>
      <c r="AA4074">
        <v>0</v>
      </c>
      <c r="AB4074" t="s">
        <v>88</v>
      </c>
    </row>
    <row r="4075" spans="1:28" x14ac:dyDescent="0.25">
      <c r="A4075" t="s">
        <v>74</v>
      </c>
      <c r="B4075" t="s">
        <v>75</v>
      </c>
      <c r="C4075">
        <v>53.649500000000003</v>
      </c>
      <c r="D4075">
        <v>9.9618000000000002</v>
      </c>
      <c r="E4075">
        <v>15</v>
      </c>
      <c r="F4075" s="2">
        <v>39004</v>
      </c>
      <c r="G4075">
        <v>8.9</v>
      </c>
      <c r="H4075" s="3">
        <v>39004.474999999999</v>
      </c>
      <c r="I4075" s="3">
        <v>39004.447916666664</v>
      </c>
      <c r="J4075">
        <v>11.5</v>
      </c>
      <c r="K4075">
        <v>16.600000000000001</v>
      </c>
      <c r="L4075" s="3">
        <v>39004.462500000001</v>
      </c>
      <c r="M4075" t="s">
        <v>9</v>
      </c>
      <c r="N4075" t="s">
        <v>9</v>
      </c>
      <c r="O4075" t="s">
        <v>9</v>
      </c>
      <c r="P4075" s="3">
        <v>39004.474999999999</v>
      </c>
      <c r="Q4075">
        <v>0</v>
      </c>
      <c r="R4075" t="s">
        <v>76</v>
      </c>
      <c r="S4075">
        <v>0</v>
      </c>
      <c r="T4075">
        <v>0</v>
      </c>
      <c r="U4075" t="s">
        <v>9</v>
      </c>
      <c r="V4075" s="3">
        <v>39004.447916666664</v>
      </c>
      <c r="W4075">
        <v>1</v>
      </c>
      <c r="X4075" s="3">
        <v>39004.462500000001</v>
      </c>
      <c r="Y4075" t="s">
        <v>9</v>
      </c>
      <c r="Z4075">
        <v>0</v>
      </c>
      <c r="AA4075">
        <v>0</v>
      </c>
      <c r="AB4075" t="s">
        <v>88</v>
      </c>
    </row>
    <row r="4076" spans="1:28" x14ac:dyDescent="0.25">
      <c r="A4076" t="s">
        <v>74</v>
      </c>
      <c r="B4076" t="s">
        <v>75</v>
      </c>
      <c r="C4076">
        <v>53.649500000000003</v>
      </c>
      <c r="D4076">
        <v>9.9618000000000002</v>
      </c>
      <c r="E4076">
        <v>15</v>
      </c>
      <c r="F4076" s="2">
        <v>39005</v>
      </c>
      <c r="G4076">
        <v>8.5</v>
      </c>
      <c r="H4076" s="3">
        <v>39005.474999999999</v>
      </c>
      <c r="I4076" s="3">
        <v>39005.447916666664</v>
      </c>
      <c r="J4076">
        <v>8.5</v>
      </c>
      <c r="K4076">
        <v>14.5</v>
      </c>
      <c r="L4076" s="3">
        <v>39005.461805555555</v>
      </c>
      <c r="M4076" t="s">
        <v>9</v>
      </c>
      <c r="N4076" t="s">
        <v>9</v>
      </c>
      <c r="O4076" t="s">
        <v>9</v>
      </c>
      <c r="P4076" s="3">
        <v>39005.474999999999</v>
      </c>
      <c r="Q4076">
        <v>0</v>
      </c>
      <c r="R4076" t="s">
        <v>76</v>
      </c>
      <c r="S4076">
        <v>0</v>
      </c>
      <c r="T4076">
        <v>0</v>
      </c>
      <c r="U4076" t="s">
        <v>9</v>
      </c>
      <c r="V4076" s="3">
        <v>39005.447916666664</v>
      </c>
      <c r="W4076">
        <v>1</v>
      </c>
      <c r="X4076" s="3">
        <v>39005.461805555555</v>
      </c>
      <c r="Y4076" t="s">
        <v>9</v>
      </c>
      <c r="Z4076">
        <v>0</v>
      </c>
      <c r="AA4076">
        <v>0</v>
      </c>
      <c r="AB4076" t="s">
        <v>88</v>
      </c>
    </row>
    <row r="4077" spans="1:28" x14ac:dyDescent="0.25">
      <c r="A4077" t="s">
        <v>74</v>
      </c>
      <c r="B4077" t="s">
        <v>75</v>
      </c>
      <c r="C4077">
        <v>53.649500000000003</v>
      </c>
      <c r="D4077">
        <v>9.9618000000000002</v>
      </c>
      <c r="E4077">
        <v>15</v>
      </c>
      <c r="F4077" s="2">
        <v>39006</v>
      </c>
      <c r="G4077">
        <v>6.5</v>
      </c>
      <c r="H4077" s="3">
        <v>39006.474999999999</v>
      </c>
      <c r="I4077" s="3">
        <v>39006.447916666664</v>
      </c>
      <c r="J4077">
        <v>11.8</v>
      </c>
      <c r="K4077">
        <v>11.9</v>
      </c>
      <c r="L4077" s="3">
        <v>39006.461805555555</v>
      </c>
      <c r="M4077" t="s">
        <v>9</v>
      </c>
      <c r="N4077" t="s">
        <v>9</v>
      </c>
      <c r="O4077" t="s">
        <v>9</v>
      </c>
      <c r="P4077" s="3">
        <v>39006.474999999999</v>
      </c>
      <c r="Q4077">
        <v>0</v>
      </c>
      <c r="R4077" t="s">
        <v>76</v>
      </c>
      <c r="S4077">
        <v>0</v>
      </c>
      <c r="T4077">
        <v>0</v>
      </c>
      <c r="U4077" t="s">
        <v>9</v>
      </c>
      <c r="V4077" s="3">
        <v>39006.447916666664</v>
      </c>
      <c r="W4077">
        <v>1</v>
      </c>
      <c r="X4077" s="3">
        <v>39006.461805555555</v>
      </c>
      <c r="Y4077" t="s">
        <v>9</v>
      </c>
      <c r="Z4077">
        <v>0</v>
      </c>
      <c r="AA4077">
        <v>0</v>
      </c>
      <c r="AB4077" t="s">
        <v>88</v>
      </c>
    </row>
    <row r="4078" spans="1:28" x14ac:dyDescent="0.25">
      <c r="A4078" t="s">
        <v>74</v>
      </c>
      <c r="B4078" t="s">
        <v>75</v>
      </c>
      <c r="C4078">
        <v>53.649500000000003</v>
      </c>
      <c r="D4078">
        <v>9.9618000000000002</v>
      </c>
      <c r="E4078">
        <v>15</v>
      </c>
      <c r="F4078" s="2">
        <v>39007</v>
      </c>
      <c r="G4078">
        <v>6.2</v>
      </c>
      <c r="H4078" s="3">
        <v>39007.474999999999</v>
      </c>
      <c r="I4078" s="3">
        <v>39007.447916666664</v>
      </c>
      <c r="J4078">
        <v>10</v>
      </c>
      <c r="K4078">
        <v>15.2</v>
      </c>
      <c r="L4078" s="3">
        <v>39007.461805555555</v>
      </c>
      <c r="M4078" t="s">
        <v>9</v>
      </c>
      <c r="N4078" t="s">
        <v>9</v>
      </c>
      <c r="O4078" t="s">
        <v>9</v>
      </c>
      <c r="P4078" s="3">
        <v>39007.474999999999</v>
      </c>
      <c r="Q4078">
        <v>0</v>
      </c>
      <c r="R4078" t="s">
        <v>76</v>
      </c>
      <c r="S4078">
        <v>0</v>
      </c>
      <c r="T4078">
        <v>0</v>
      </c>
      <c r="U4078" t="s">
        <v>9</v>
      </c>
      <c r="V4078" s="3">
        <v>39007.447916666664</v>
      </c>
      <c r="W4078">
        <v>1</v>
      </c>
      <c r="X4078" s="3">
        <v>39007.461805555555</v>
      </c>
      <c r="Y4078" t="s">
        <v>9</v>
      </c>
      <c r="Z4078">
        <v>0</v>
      </c>
      <c r="AA4078">
        <v>0</v>
      </c>
      <c r="AB4078" t="s">
        <v>88</v>
      </c>
    </row>
    <row r="4079" spans="1:28" x14ac:dyDescent="0.25">
      <c r="A4079" t="s">
        <v>74</v>
      </c>
      <c r="B4079" t="s">
        <v>75</v>
      </c>
      <c r="C4079">
        <v>53.649500000000003</v>
      </c>
      <c r="D4079">
        <v>9.9618000000000002</v>
      </c>
      <c r="E4079">
        <v>15</v>
      </c>
      <c r="F4079" s="2">
        <v>39008</v>
      </c>
      <c r="G4079">
        <v>3.5</v>
      </c>
      <c r="H4079" s="3">
        <v>39008.474999999999</v>
      </c>
      <c r="I4079" s="3">
        <v>39008.447916666664</v>
      </c>
      <c r="J4079">
        <v>9.6999999999999993</v>
      </c>
      <c r="K4079">
        <v>14.5</v>
      </c>
      <c r="L4079" s="3">
        <v>39008.461805555555</v>
      </c>
      <c r="M4079" t="s">
        <v>9</v>
      </c>
      <c r="N4079" t="s">
        <v>9</v>
      </c>
      <c r="O4079" t="s">
        <v>9</v>
      </c>
      <c r="P4079" s="3">
        <v>39008.474999999999</v>
      </c>
      <c r="Q4079">
        <v>0</v>
      </c>
      <c r="R4079" t="s">
        <v>76</v>
      </c>
      <c r="S4079">
        <v>0</v>
      </c>
      <c r="T4079">
        <v>0</v>
      </c>
      <c r="U4079" t="s">
        <v>9</v>
      </c>
      <c r="V4079" s="3">
        <v>39008.447916666664</v>
      </c>
      <c r="W4079">
        <v>1</v>
      </c>
      <c r="X4079" s="3">
        <v>39008.461805555555</v>
      </c>
      <c r="Y4079" t="s">
        <v>9</v>
      </c>
      <c r="Z4079">
        <v>0</v>
      </c>
      <c r="AA4079">
        <v>0</v>
      </c>
      <c r="AB4079" t="s">
        <v>88</v>
      </c>
    </row>
    <row r="4080" spans="1:28" x14ac:dyDescent="0.25">
      <c r="A4080" t="s">
        <v>74</v>
      </c>
      <c r="B4080" t="s">
        <v>75</v>
      </c>
      <c r="C4080">
        <v>53.649500000000003</v>
      </c>
      <c r="D4080">
        <v>9.9618000000000002</v>
      </c>
      <c r="E4080">
        <v>15</v>
      </c>
      <c r="F4080" s="2">
        <v>39009</v>
      </c>
      <c r="G4080">
        <v>9.6999999999999993</v>
      </c>
      <c r="H4080" s="3">
        <v>39009.474999999999</v>
      </c>
      <c r="I4080" s="3">
        <v>39009.447916666664</v>
      </c>
      <c r="J4080">
        <v>12.7</v>
      </c>
      <c r="K4080">
        <v>16</v>
      </c>
      <c r="L4080" s="3">
        <v>39009.461805555555</v>
      </c>
      <c r="M4080" t="s">
        <v>9</v>
      </c>
      <c r="N4080" t="s">
        <v>9</v>
      </c>
      <c r="O4080" t="s">
        <v>9</v>
      </c>
      <c r="P4080" s="3">
        <v>39009.474999999999</v>
      </c>
      <c r="Q4080">
        <v>0</v>
      </c>
      <c r="R4080" t="s">
        <v>76</v>
      </c>
      <c r="S4080">
        <v>0</v>
      </c>
      <c r="T4080">
        <v>0</v>
      </c>
      <c r="U4080" t="s">
        <v>9</v>
      </c>
      <c r="V4080" s="3">
        <v>39009.447916666664</v>
      </c>
      <c r="W4080">
        <v>1</v>
      </c>
      <c r="X4080" s="3">
        <v>39009.461805555555</v>
      </c>
      <c r="Y4080" t="s">
        <v>9</v>
      </c>
      <c r="Z4080">
        <v>0</v>
      </c>
      <c r="AA4080">
        <v>0</v>
      </c>
      <c r="AB4080" t="s">
        <v>88</v>
      </c>
    </row>
    <row r="4081" spans="1:28" x14ac:dyDescent="0.25">
      <c r="A4081" t="s">
        <v>74</v>
      </c>
      <c r="B4081" t="s">
        <v>75</v>
      </c>
      <c r="C4081">
        <v>53.649500000000003</v>
      </c>
      <c r="D4081">
        <v>9.9618000000000002</v>
      </c>
      <c r="E4081">
        <v>15</v>
      </c>
      <c r="F4081" s="2">
        <v>39010</v>
      </c>
      <c r="G4081">
        <v>11.1</v>
      </c>
      <c r="H4081" s="3">
        <v>39010.475694444445</v>
      </c>
      <c r="I4081" s="3">
        <v>39010.448611111111</v>
      </c>
      <c r="J4081">
        <v>12.9</v>
      </c>
      <c r="K4081">
        <v>16.600000000000001</v>
      </c>
      <c r="L4081" s="3">
        <v>39010.461111111108</v>
      </c>
      <c r="M4081" t="s">
        <v>9</v>
      </c>
      <c r="N4081" t="s">
        <v>9</v>
      </c>
      <c r="O4081" t="s">
        <v>9</v>
      </c>
      <c r="P4081" s="3">
        <v>39010.475694444445</v>
      </c>
      <c r="Q4081">
        <v>0</v>
      </c>
      <c r="R4081" t="s">
        <v>76</v>
      </c>
      <c r="S4081">
        <v>0</v>
      </c>
      <c r="T4081">
        <v>0</v>
      </c>
      <c r="U4081" t="s">
        <v>9</v>
      </c>
      <c r="V4081" s="3">
        <v>39010.448611111111</v>
      </c>
      <c r="W4081">
        <v>1</v>
      </c>
      <c r="X4081" s="3">
        <v>39010.461111111108</v>
      </c>
      <c r="Y4081" t="s">
        <v>9</v>
      </c>
      <c r="Z4081">
        <v>0</v>
      </c>
      <c r="AA4081">
        <v>0</v>
      </c>
      <c r="AB4081" t="s">
        <v>88</v>
      </c>
    </row>
    <row r="4082" spans="1:28" x14ac:dyDescent="0.25">
      <c r="A4082" t="s">
        <v>74</v>
      </c>
      <c r="B4082" t="s">
        <v>75</v>
      </c>
      <c r="C4082">
        <v>53.649500000000003</v>
      </c>
      <c r="D4082">
        <v>9.9618000000000002</v>
      </c>
      <c r="E4082">
        <v>15</v>
      </c>
      <c r="F4082" s="2">
        <v>39011</v>
      </c>
      <c r="G4082">
        <v>12.4</v>
      </c>
      <c r="H4082" s="3">
        <v>39011.475694444445</v>
      </c>
      <c r="I4082" s="3">
        <v>39011.448611111111</v>
      </c>
      <c r="J4082">
        <v>15.7</v>
      </c>
      <c r="K4082">
        <v>16.5</v>
      </c>
      <c r="L4082" s="3">
        <v>39011.461111111108</v>
      </c>
      <c r="M4082" t="s">
        <v>9</v>
      </c>
      <c r="N4082" t="s">
        <v>9</v>
      </c>
      <c r="O4082" t="s">
        <v>9</v>
      </c>
      <c r="P4082" s="3">
        <v>39011.475694444445</v>
      </c>
      <c r="Q4082">
        <v>0</v>
      </c>
      <c r="R4082" t="s">
        <v>76</v>
      </c>
      <c r="S4082">
        <v>0</v>
      </c>
      <c r="T4082">
        <v>0</v>
      </c>
      <c r="U4082" t="s">
        <v>9</v>
      </c>
      <c r="V4082" s="3">
        <v>39011.448611111111</v>
      </c>
      <c r="W4082">
        <v>1</v>
      </c>
      <c r="X4082" s="3">
        <v>39011.461111111108</v>
      </c>
      <c r="Y4082" t="s">
        <v>9</v>
      </c>
      <c r="Z4082">
        <v>0</v>
      </c>
      <c r="AA4082">
        <v>0</v>
      </c>
      <c r="AB4082" t="s">
        <v>88</v>
      </c>
    </row>
    <row r="4083" spans="1:28" x14ac:dyDescent="0.25">
      <c r="A4083" t="s">
        <v>74</v>
      </c>
      <c r="B4083" t="s">
        <v>75</v>
      </c>
      <c r="C4083">
        <v>53.649500000000003</v>
      </c>
      <c r="D4083">
        <v>9.9618000000000002</v>
      </c>
      <c r="E4083">
        <v>15</v>
      </c>
      <c r="F4083" s="2">
        <v>39012</v>
      </c>
      <c r="G4083">
        <v>12.6</v>
      </c>
      <c r="H4083" s="3">
        <v>39012.475694444445</v>
      </c>
      <c r="I4083" s="3">
        <v>39012.448611111111</v>
      </c>
      <c r="J4083">
        <v>15</v>
      </c>
      <c r="K4083">
        <v>17.5</v>
      </c>
      <c r="L4083" s="3">
        <v>39012.461111111108</v>
      </c>
      <c r="M4083" t="s">
        <v>9</v>
      </c>
      <c r="N4083" t="s">
        <v>9</v>
      </c>
      <c r="O4083" t="s">
        <v>9</v>
      </c>
      <c r="P4083" s="3">
        <v>39012.475694444445</v>
      </c>
      <c r="Q4083">
        <v>0</v>
      </c>
      <c r="R4083" t="s">
        <v>76</v>
      </c>
      <c r="S4083">
        <v>0</v>
      </c>
      <c r="T4083">
        <v>0</v>
      </c>
      <c r="U4083" t="s">
        <v>9</v>
      </c>
      <c r="V4083" s="3">
        <v>39012.448611111111</v>
      </c>
      <c r="W4083">
        <v>1</v>
      </c>
      <c r="X4083" s="3">
        <v>39012.461111111108</v>
      </c>
      <c r="Y4083" t="s">
        <v>9</v>
      </c>
      <c r="Z4083">
        <v>0</v>
      </c>
      <c r="AA4083">
        <v>0</v>
      </c>
      <c r="AB4083" t="s">
        <v>88</v>
      </c>
    </row>
    <row r="4084" spans="1:28" x14ac:dyDescent="0.25">
      <c r="A4084" t="s">
        <v>74</v>
      </c>
      <c r="B4084" t="s">
        <v>75</v>
      </c>
      <c r="C4084">
        <v>53.649500000000003</v>
      </c>
      <c r="D4084">
        <v>9.9618000000000002</v>
      </c>
      <c r="E4084">
        <v>15</v>
      </c>
      <c r="F4084" s="2">
        <v>39013</v>
      </c>
      <c r="G4084">
        <v>14.8</v>
      </c>
      <c r="H4084" s="3">
        <v>39013.475694444445</v>
      </c>
      <c r="I4084" s="3">
        <v>39013.448611111111</v>
      </c>
      <c r="J4084">
        <v>16.600000000000001</v>
      </c>
      <c r="K4084">
        <v>16.600000000000001</v>
      </c>
      <c r="L4084" s="3">
        <v>39013.461111111108</v>
      </c>
      <c r="M4084" t="s">
        <v>9</v>
      </c>
      <c r="N4084" t="s">
        <v>9</v>
      </c>
      <c r="O4084" t="s">
        <v>9</v>
      </c>
      <c r="P4084" s="3">
        <v>39013.475694444445</v>
      </c>
      <c r="Q4084">
        <v>0</v>
      </c>
      <c r="R4084" t="s">
        <v>76</v>
      </c>
      <c r="S4084">
        <v>0</v>
      </c>
      <c r="T4084">
        <v>0</v>
      </c>
      <c r="U4084" t="s">
        <v>9</v>
      </c>
      <c r="V4084" s="3">
        <v>39013.448611111111</v>
      </c>
      <c r="W4084">
        <v>1</v>
      </c>
      <c r="X4084" s="3">
        <v>39013.461111111108</v>
      </c>
      <c r="Y4084" t="s">
        <v>9</v>
      </c>
      <c r="Z4084">
        <v>0</v>
      </c>
      <c r="AA4084">
        <v>0</v>
      </c>
      <c r="AB4084" t="s">
        <v>88</v>
      </c>
    </row>
    <row r="4085" spans="1:28" x14ac:dyDescent="0.25">
      <c r="A4085" t="s">
        <v>74</v>
      </c>
      <c r="B4085" t="s">
        <v>75</v>
      </c>
      <c r="C4085">
        <v>53.649500000000003</v>
      </c>
      <c r="D4085">
        <v>9.9618000000000002</v>
      </c>
      <c r="E4085">
        <v>15</v>
      </c>
      <c r="F4085" s="2">
        <v>39014</v>
      </c>
      <c r="G4085">
        <v>14.2</v>
      </c>
      <c r="H4085" s="3">
        <v>39014.475694444445</v>
      </c>
      <c r="I4085" s="3">
        <v>39014.448611111111</v>
      </c>
      <c r="J4085">
        <v>15.8</v>
      </c>
      <c r="K4085">
        <v>18.2</v>
      </c>
      <c r="L4085" s="3">
        <v>39014.461111111108</v>
      </c>
      <c r="M4085" t="s">
        <v>9</v>
      </c>
      <c r="N4085" t="s">
        <v>9</v>
      </c>
      <c r="O4085" t="s">
        <v>9</v>
      </c>
      <c r="P4085" s="3">
        <v>39014.475694444445</v>
      </c>
      <c r="Q4085">
        <v>1.5</v>
      </c>
      <c r="R4085" t="s">
        <v>77</v>
      </c>
      <c r="S4085">
        <v>1.5</v>
      </c>
      <c r="T4085">
        <v>0</v>
      </c>
      <c r="U4085" t="s">
        <v>9</v>
      </c>
      <c r="V4085" s="3">
        <v>39014.448611111111</v>
      </c>
      <c r="W4085">
        <v>1</v>
      </c>
      <c r="X4085" s="3">
        <v>39014.461111111108</v>
      </c>
      <c r="Y4085" t="s">
        <v>9</v>
      </c>
      <c r="Z4085">
        <v>1.5</v>
      </c>
      <c r="AA4085">
        <v>0</v>
      </c>
      <c r="AB4085" t="s">
        <v>88</v>
      </c>
    </row>
    <row r="4086" spans="1:28" x14ac:dyDescent="0.25">
      <c r="A4086" t="s">
        <v>74</v>
      </c>
      <c r="B4086" t="s">
        <v>75</v>
      </c>
      <c r="C4086">
        <v>53.649500000000003</v>
      </c>
      <c r="D4086">
        <v>9.9618000000000002</v>
      </c>
      <c r="E4086">
        <v>15</v>
      </c>
      <c r="F4086" s="2">
        <v>39015</v>
      </c>
      <c r="G4086">
        <v>9.5</v>
      </c>
      <c r="H4086" s="3">
        <v>39015.475694444445</v>
      </c>
      <c r="I4086" s="3">
        <v>39015.448611111111</v>
      </c>
      <c r="J4086">
        <v>10.9</v>
      </c>
      <c r="K4086">
        <v>15.9</v>
      </c>
      <c r="L4086" s="3">
        <v>39015.461111111108</v>
      </c>
      <c r="M4086" t="s">
        <v>9</v>
      </c>
      <c r="N4086" t="s">
        <v>9</v>
      </c>
      <c r="O4086" t="s">
        <v>9</v>
      </c>
      <c r="P4086" s="3">
        <v>39015.475694444445</v>
      </c>
      <c r="Q4086">
        <v>0</v>
      </c>
      <c r="R4086" t="s">
        <v>76</v>
      </c>
      <c r="S4086">
        <v>0</v>
      </c>
      <c r="T4086">
        <v>0</v>
      </c>
      <c r="U4086" t="s">
        <v>9</v>
      </c>
      <c r="V4086" s="3">
        <v>39015.448611111111</v>
      </c>
      <c r="W4086">
        <v>1</v>
      </c>
      <c r="X4086" s="3">
        <v>39015.461111111108</v>
      </c>
      <c r="Y4086" t="s">
        <v>9</v>
      </c>
      <c r="Z4086">
        <v>0</v>
      </c>
      <c r="AA4086">
        <v>0</v>
      </c>
      <c r="AB4086" t="s">
        <v>88</v>
      </c>
    </row>
    <row r="4087" spans="1:28" x14ac:dyDescent="0.25">
      <c r="A4087" t="s">
        <v>74</v>
      </c>
      <c r="B4087" t="s">
        <v>75</v>
      </c>
      <c r="C4087">
        <v>53.649500000000003</v>
      </c>
      <c r="D4087">
        <v>9.9618000000000002</v>
      </c>
      <c r="E4087">
        <v>15</v>
      </c>
      <c r="F4087" s="2">
        <v>39016</v>
      </c>
      <c r="G4087">
        <v>9.6</v>
      </c>
      <c r="H4087" s="3">
        <v>39016.475694444445</v>
      </c>
      <c r="I4087" s="3">
        <v>39016.448611111111</v>
      </c>
      <c r="J4087">
        <v>16.899999999999999</v>
      </c>
      <c r="K4087">
        <v>16.899999999999999</v>
      </c>
      <c r="L4087" s="3">
        <v>39016.461111111108</v>
      </c>
      <c r="M4087" t="s">
        <v>9</v>
      </c>
      <c r="N4087" t="s">
        <v>9</v>
      </c>
      <c r="O4087" t="s">
        <v>9</v>
      </c>
      <c r="P4087" s="3">
        <v>39016.475694444445</v>
      </c>
      <c r="Q4087">
        <v>0</v>
      </c>
      <c r="R4087" t="s">
        <v>76</v>
      </c>
      <c r="S4087">
        <v>0</v>
      </c>
      <c r="T4087">
        <v>0</v>
      </c>
      <c r="U4087" t="s">
        <v>9</v>
      </c>
      <c r="V4087" s="3">
        <v>39016.448611111111</v>
      </c>
      <c r="W4087">
        <v>1</v>
      </c>
      <c r="X4087" s="3">
        <v>39016.461111111108</v>
      </c>
      <c r="Y4087" t="s">
        <v>9</v>
      </c>
      <c r="Z4087">
        <v>0</v>
      </c>
      <c r="AA4087">
        <v>0</v>
      </c>
      <c r="AB4087" t="s">
        <v>88</v>
      </c>
    </row>
    <row r="4088" spans="1:28" x14ac:dyDescent="0.25">
      <c r="A4088" t="s">
        <v>74</v>
      </c>
      <c r="B4088" t="s">
        <v>75</v>
      </c>
      <c r="C4088">
        <v>53.649500000000003</v>
      </c>
      <c r="D4088">
        <v>9.9618000000000002</v>
      </c>
      <c r="E4088">
        <v>15</v>
      </c>
      <c r="F4088" s="2">
        <v>39017</v>
      </c>
      <c r="G4088">
        <v>12.5</v>
      </c>
      <c r="H4088" s="3">
        <v>39017.475694444445</v>
      </c>
      <c r="I4088" s="3">
        <v>39017.448611111111</v>
      </c>
      <c r="J4088">
        <v>13.5</v>
      </c>
      <c r="K4088">
        <v>20.399999999999999</v>
      </c>
      <c r="L4088" s="3">
        <v>39017.461111111108</v>
      </c>
      <c r="M4088" t="s">
        <v>9</v>
      </c>
      <c r="N4088" t="s">
        <v>9</v>
      </c>
      <c r="O4088" t="s">
        <v>9</v>
      </c>
      <c r="P4088" s="3">
        <v>39017.475694444445</v>
      </c>
      <c r="Q4088">
        <v>1.5</v>
      </c>
      <c r="R4088" t="s">
        <v>77</v>
      </c>
      <c r="S4088">
        <v>1.5</v>
      </c>
      <c r="T4088">
        <v>0</v>
      </c>
      <c r="U4088" t="s">
        <v>9</v>
      </c>
      <c r="V4088" s="3">
        <v>39017.448611111111</v>
      </c>
      <c r="W4088">
        <v>1</v>
      </c>
      <c r="X4088" s="3">
        <v>39017.461111111108</v>
      </c>
      <c r="Y4088" t="s">
        <v>9</v>
      </c>
      <c r="Z4088">
        <v>1.5</v>
      </c>
      <c r="AA4088">
        <v>0</v>
      </c>
      <c r="AB4088" t="s">
        <v>88</v>
      </c>
    </row>
    <row r="4089" spans="1:28" x14ac:dyDescent="0.25">
      <c r="A4089" t="s">
        <v>74</v>
      </c>
      <c r="B4089" t="s">
        <v>75</v>
      </c>
      <c r="C4089">
        <v>53.649500000000003</v>
      </c>
      <c r="D4089">
        <v>9.9618000000000002</v>
      </c>
      <c r="E4089">
        <v>15</v>
      </c>
      <c r="F4089" s="2">
        <v>39018</v>
      </c>
      <c r="G4089">
        <v>9.9</v>
      </c>
      <c r="H4089" s="3">
        <v>39018.475694444445</v>
      </c>
      <c r="I4089" s="3">
        <v>39018.448611111111</v>
      </c>
      <c r="J4089">
        <v>11</v>
      </c>
      <c r="K4089">
        <v>13.5</v>
      </c>
      <c r="L4089" s="3">
        <v>39018.460416666669</v>
      </c>
      <c r="M4089" t="s">
        <v>9</v>
      </c>
      <c r="N4089" t="s">
        <v>9</v>
      </c>
      <c r="O4089" t="s">
        <v>9</v>
      </c>
      <c r="P4089" s="3">
        <v>39018.475694444445</v>
      </c>
      <c r="Q4089">
        <v>1.5</v>
      </c>
      <c r="R4089" t="s">
        <v>77</v>
      </c>
      <c r="S4089">
        <v>1.5</v>
      </c>
      <c r="T4089">
        <v>0</v>
      </c>
      <c r="U4089" t="s">
        <v>9</v>
      </c>
      <c r="V4089" s="3">
        <v>39018.448611111111</v>
      </c>
      <c r="W4089">
        <v>1</v>
      </c>
      <c r="X4089" s="3">
        <v>39018.460416666669</v>
      </c>
      <c r="Y4089" t="s">
        <v>9</v>
      </c>
      <c r="Z4089">
        <v>1.5</v>
      </c>
      <c r="AA4089">
        <v>0</v>
      </c>
      <c r="AB4089" t="s">
        <v>88</v>
      </c>
    </row>
    <row r="4090" spans="1:28" x14ac:dyDescent="0.25">
      <c r="A4090" t="s">
        <v>74</v>
      </c>
      <c r="B4090" t="s">
        <v>75</v>
      </c>
      <c r="C4090">
        <v>53.649500000000003</v>
      </c>
      <c r="D4090">
        <v>9.9618000000000002</v>
      </c>
      <c r="E4090">
        <v>15</v>
      </c>
      <c r="F4090" s="2">
        <v>39019</v>
      </c>
      <c r="G4090">
        <v>11</v>
      </c>
      <c r="H4090" s="3">
        <v>39019.475694444445</v>
      </c>
      <c r="I4090" s="3">
        <v>39019.448611111111</v>
      </c>
      <c r="J4090">
        <v>13.6</v>
      </c>
      <c r="K4090">
        <v>14.4</v>
      </c>
      <c r="L4090" s="3">
        <v>39019.460416666669</v>
      </c>
      <c r="M4090" t="s">
        <v>9</v>
      </c>
      <c r="N4090" t="s">
        <v>9</v>
      </c>
      <c r="O4090" t="s">
        <v>9</v>
      </c>
      <c r="P4090" s="3">
        <v>39019.475694444445</v>
      </c>
      <c r="Q4090">
        <v>1.5</v>
      </c>
      <c r="R4090" t="s">
        <v>77</v>
      </c>
      <c r="S4090">
        <v>1.5</v>
      </c>
      <c r="T4090">
        <v>0</v>
      </c>
      <c r="U4090" t="s">
        <v>9</v>
      </c>
      <c r="V4090" s="3">
        <v>39019.448611111111</v>
      </c>
      <c r="W4090">
        <v>1</v>
      </c>
      <c r="X4090" s="3">
        <v>39019.460416666669</v>
      </c>
      <c r="Y4090" t="s">
        <v>9</v>
      </c>
      <c r="Z4090">
        <v>1.5</v>
      </c>
      <c r="AA4090">
        <v>0</v>
      </c>
      <c r="AB4090" t="s">
        <v>88</v>
      </c>
    </row>
    <row r="4091" spans="1:28" x14ac:dyDescent="0.25">
      <c r="A4091" t="s">
        <v>74</v>
      </c>
      <c r="B4091" t="s">
        <v>75</v>
      </c>
      <c r="C4091">
        <v>53.649500000000003</v>
      </c>
      <c r="D4091">
        <v>9.9618000000000002</v>
      </c>
      <c r="E4091">
        <v>15</v>
      </c>
      <c r="F4091" s="2">
        <v>39020</v>
      </c>
      <c r="G4091">
        <v>5.0999999999999996</v>
      </c>
      <c r="H4091" s="3">
        <v>39020.475694444445</v>
      </c>
      <c r="I4091" s="3">
        <v>39020.448611111111</v>
      </c>
      <c r="J4091">
        <v>10.1</v>
      </c>
      <c r="K4091">
        <v>14.1</v>
      </c>
      <c r="L4091" s="3">
        <v>39020.460416666669</v>
      </c>
      <c r="M4091" t="s">
        <v>9</v>
      </c>
      <c r="N4091" t="s">
        <v>9</v>
      </c>
      <c r="O4091" t="s">
        <v>9</v>
      </c>
      <c r="P4091" s="3">
        <v>39020.475694444445</v>
      </c>
      <c r="Q4091">
        <v>0</v>
      </c>
      <c r="R4091" t="s">
        <v>76</v>
      </c>
      <c r="S4091">
        <v>0</v>
      </c>
      <c r="T4091">
        <v>0</v>
      </c>
      <c r="U4091" t="s">
        <v>9</v>
      </c>
      <c r="V4091" s="3">
        <v>39020.448611111111</v>
      </c>
      <c r="W4091">
        <v>1</v>
      </c>
      <c r="X4091" s="3">
        <v>39020.460416666669</v>
      </c>
      <c r="Y4091" t="s">
        <v>9</v>
      </c>
      <c r="Z4091">
        <v>0</v>
      </c>
      <c r="AA4091">
        <v>0</v>
      </c>
      <c r="AB4091" t="s">
        <v>88</v>
      </c>
    </row>
    <row r="4092" spans="1:28" x14ac:dyDescent="0.25">
      <c r="A4092" t="s">
        <v>74</v>
      </c>
      <c r="B4092" t="s">
        <v>75</v>
      </c>
      <c r="C4092">
        <v>53.649500000000003</v>
      </c>
      <c r="D4092">
        <v>9.9618000000000002</v>
      </c>
      <c r="E4092">
        <v>15</v>
      </c>
      <c r="F4092" s="2">
        <v>39021</v>
      </c>
      <c r="G4092">
        <v>10.1</v>
      </c>
      <c r="H4092" s="3">
        <v>39021.475694444445</v>
      </c>
      <c r="I4092" s="3">
        <v>39021.448611111111</v>
      </c>
      <c r="J4092">
        <v>12.8</v>
      </c>
      <c r="K4092">
        <v>12.8</v>
      </c>
      <c r="L4092" s="3">
        <v>39021.460416666669</v>
      </c>
      <c r="M4092" t="s">
        <v>9</v>
      </c>
      <c r="N4092" t="s">
        <v>9</v>
      </c>
      <c r="O4092" t="s">
        <v>9</v>
      </c>
      <c r="P4092" s="3">
        <v>39021.475694444445</v>
      </c>
      <c r="Q4092">
        <v>5.9</v>
      </c>
      <c r="R4092" t="s">
        <v>77</v>
      </c>
      <c r="S4092">
        <v>5.9</v>
      </c>
      <c r="T4092">
        <v>0</v>
      </c>
      <c r="U4092" t="s">
        <v>9</v>
      </c>
      <c r="V4092" s="3">
        <v>39021.448611111111</v>
      </c>
      <c r="W4092">
        <v>1</v>
      </c>
      <c r="X4092" s="3">
        <v>39021.460416666669</v>
      </c>
      <c r="Y4092" t="s">
        <v>9</v>
      </c>
      <c r="Z4092">
        <v>5.9</v>
      </c>
      <c r="AA4092">
        <v>0</v>
      </c>
      <c r="AB4092" t="s">
        <v>88</v>
      </c>
    </row>
    <row r="4093" spans="1:28" x14ac:dyDescent="0.25">
      <c r="A4093" t="s">
        <v>74</v>
      </c>
      <c r="B4093" t="s">
        <v>75</v>
      </c>
      <c r="C4093">
        <v>53.649500000000003</v>
      </c>
      <c r="D4093">
        <v>9.9618000000000002</v>
      </c>
      <c r="E4093">
        <v>15</v>
      </c>
      <c r="F4093" s="2">
        <v>39022</v>
      </c>
      <c r="G4093">
        <v>4.3</v>
      </c>
      <c r="H4093" s="3">
        <v>39022.475694444445</v>
      </c>
      <c r="I4093" s="3">
        <v>39022.448611111111</v>
      </c>
      <c r="J4093">
        <v>4.4000000000000004</v>
      </c>
      <c r="K4093">
        <v>13</v>
      </c>
      <c r="L4093" s="3">
        <v>39022.460416666669</v>
      </c>
      <c r="M4093" t="s">
        <v>9</v>
      </c>
      <c r="N4093" t="s">
        <v>9</v>
      </c>
      <c r="O4093" t="s">
        <v>9</v>
      </c>
      <c r="P4093" s="3">
        <v>39022.475694444445</v>
      </c>
      <c r="Q4093">
        <v>0</v>
      </c>
      <c r="R4093" t="s">
        <v>76</v>
      </c>
      <c r="S4093">
        <v>0</v>
      </c>
      <c r="T4093">
        <v>0</v>
      </c>
      <c r="U4093" t="s">
        <v>9</v>
      </c>
      <c r="V4093" s="3">
        <v>39022.448611111111</v>
      </c>
      <c r="W4093">
        <v>1</v>
      </c>
      <c r="X4093" s="3">
        <v>39022.460416666669</v>
      </c>
      <c r="Y4093" t="s">
        <v>9</v>
      </c>
      <c r="Z4093">
        <v>0</v>
      </c>
      <c r="AA4093">
        <v>0</v>
      </c>
      <c r="AB4093" t="s">
        <v>88</v>
      </c>
    </row>
    <row r="4094" spans="1:28" x14ac:dyDescent="0.25">
      <c r="A4094" t="s">
        <v>74</v>
      </c>
      <c r="B4094" t="s">
        <v>75</v>
      </c>
      <c r="C4094">
        <v>53.649500000000003</v>
      </c>
      <c r="D4094">
        <v>9.9618000000000002</v>
      </c>
      <c r="E4094">
        <v>15</v>
      </c>
      <c r="F4094" s="2">
        <v>39023</v>
      </c>
      <c r="G4094">
        <v>-1.8</v>
      </c>
      <c r="H4094" s="3">
        <v>39023.475694444445</v>
      </c>
      <c r="I4094" s="3">
        <v>39023.448611111111</v>
      </c>
      <c r="J4094">
        <v>4.3</v>
      </c>
      <c r="K4094">
        <v>4.7</v>
      </c>
      <c r="L4094" s="3">
        <v>39023.460416666669</v>
      </c>
      <c r="M4094" t="s">
        <v>9</v>
      </c>
      <c r="N4094" t="s">
        <v>9</v>
      </c>
      <c r="O4094" t="s">
        <v>9</v>
      </c>
      <c r="P4094" s="3">
        <v>39023.475694444445</v>
      </c>
      <c r="Q4094">
        <v>0</v>
      </c>
      <c r="R4094" t="s">
        <v>76</v>
      </c>
      <c r="S4094">
        <v>0</v>
      </c>
      <c r="T4094">
        <v>0</v>
      </c>
      <c r="U4094" t="s">
        <v>9</v>
      </c>
      <c r="V4094" s="3">
        <v>39023.448611111111</v>
      </c>
      <c r="W4094">
        <v>1</v>
      </c>
      <c r="X4094" s="3">
        <v>39023.460416666669</v>
      </c>
      <c r="Y4094" t="s">
        <v>9</v>
      </c>
      <c r="Z4094">
        <v>0</v>
      </c>
      <c r="AA4094">
        <v>0</v>
      </c>
      <c r="AB4094" t="s">
        <v>88</v>
      </c>
    </row>
    <row r="4095" spans="1:28" x14ac:dyDescent="0.25">
      <c r="A4095" t="s">
        <v>74</v>
      </c>
      <c r="B4095" t="s">
        <v>75</v>
      </c>
      <c r="C4095">
        <v>53.649500000000003</v>
      </c>
      <c r="D4095">
        <v>9.9618000000000002</v>
      </c>
      <c r="E4095">
        <v>15</v>
      </c>
      <c r="F4095" s="2">
        <v>39024</v>
      </c>
      <c r="G4095">
        <v>-3.8</v>
      </c>
      <c r="H4095" s="3">
        <v>39024.475694444445</v>
      </c>
      <c r="I4095" s="3">
        <v>39024.448611111111</v>
      </c>
      <c r="J4095">
        <v>4</v>
      </c>
      <c r="K4095">
        <v>6</v>
      </c>
      <c r="L4095" s="3">
        <v>39024.460416666669</v>
      </c>
      <c r="M4095" t="s">
        <v>9</v>
      </c>
      <c r="N4095" t="s">
        <v>9</v>
      </c>
      <c r="O4095" t="s">
        <v>9</v>
      </c>
      <c r="P4095" s="3">
        <v>39024.475694444445</v>
      </c>
      <c r="Q4095">
        <v>0.7</v>
      </c>
      <c r="R4095" t="s">
        <v>77</v>
      </c>
      <c r="S4095">
        <v>0.7</v>
      </c>
      <c r="T4095">
        <v>0</v>
      </c>
      <c r="U4095" t="s">
        <v>9</v>
      </c>
      <c r="V4095" s="3">
        <v>39024.448611111111</v>
      </c>
      <c r="W4095">
        <v>1</v>
      </c>
      <c r="X4095" s="3">
        <v>39024.460416666669</v>
      </c>
      <c r="Y4095" t="s">
        <v>9</v>
      </c>
      <c r="Z4095">
        <v>0.7</v>
      </c>
      <c r="AA4095">
        <v>0</v>
      </c>
      <c r="AB4095" t="s">
        <v>88</v>
      </c>
    </row>
    <row r="4096" spans="1:28" x14ac:dyDescent="0.25">
      <c r="A4096" t="s">
        <v>74</v>
      </c>
      <c r="B4096" t="s">
        <v>75</v>
      </c>
      <c r="C4096">
        <v>53.649500000000003</v>
      </c>
      <c r="D4096">
        <v>9.9618000000000002</v>
      </c>
      <c r="E4096">
        <v>15</v>
      </c>
      <c r="F4096" s="2">
        <v>39025</v>
      </c>
      <c r="G4096">
        <v>-0.3</v>
      </c>
      <c r="H4096" s="3">
        <v>39025.475694444445</v>
      </c>
      <c r="I4096" s="3">
        <v>39025.448611111111</v>
      </c>
      <c r="J4096">
        <v>8.3000000000000007</v>
      </c>
      <c r="K4096">
        <v>8.3000000000000007</v>
      </c>
      <c r="L4096" s="3">
        <v>39025.460416666669</v>
      </c>
      <c r="M4096" t="s">
        <v>9</v>
      </c>
      <c r="N4096" t="s">
        <v>9</v>
      </c>
      <c r="O4096" t="s">
        <v>9</v>
      </c>
      <c r="P4096" s="3">
        <v>39025.475694444445</v>
      </c>
      <c r="Q4096">
        <v>1.9</v>
      </c>
      <c r="R4096" t="s">
        <v>77</v>
      </c>
      <c r="S4096">
        <v>1.9</v>
      </c>
      <c r="T4096">
        <v>0</v>
      </c>
      <c r="U4096" t="s">
        <v>9</v>
      </c>
      <c r="V4096" s="3">
        <v>39025.448611111111</v>
      </c>
      <c r="W4096">
        <v>1</v>
      </c>
      <c r="X4096" s="3">
        <v>39025.460416666669</v>
      </c>
      <c r="Y4096" t="s">
        <v>9</v>
      </c>
      <c r="Z4096">
        <v>1.9</v>
      </c>
      <c r="AA4096">
        <v>0</v>
      </c>
      <c r="AB4096" t="s">
        <v>88</v>
      </c>
    </row>
    <row r="4097" spans="1:28" x14ac:dyDescent="0.25">
      <c r="A4097" t="s">
        <v>74</v>
      </c>
      <c r="B4097" t="s">
        <v>75</v>
      </c>
      <c r="C4097">
        <v>53.649500000000003</v>
      </c>
      <c r="D4097">
        <v>9.9618000000000002</v>
      </c>
      <c r="E4097">
        <v>15</v>
      </c>
      <c r="F4097" s="2">
        <v>39026</v>
      </c>
      <c r="G4097">
        <v>8.3000000000000007</v>
      </c>
      <c r="H4097" s="3">
        <v>39026.474999999999</v>
      </c>
      <c r="I4097" s="3">
        <v>39026.447916666664</v>
      </c>
      <c r="J4097">
        <v>11</v>
      </c>
      <c r="K4097">
        <v>11</v>
      </c>
      <c r="L4097" s="3">
        <v>39026.460416666669</v>
      </c>
      <c r="M4097" t="s">
        <v>9</v>
      </c>
      <c r="N4097" t="s">
        <v>9</v>
      </c>
      <c r="O4097" t="s">
        <v>9</v>
      </c>
      <c r="P4097" s="3">
        <v>39026.474999999999</v>
      </c>
      <c r="Q4097">
        <v>0</v>
      </c>
      <c r="R4097" t="s">
        <v>76</v>
      </c>
      <c r="S4097">
        <v>0</v>
      </c>
      <c r="T4097">
        <v>0</v>
      </c>
      <c r="U4097" t="s">
        <v>9</v>
      </c>
      <c r="V4097" s="3">
        <v>39026.447916666664</v>
      </c>
      <c r="W4097">
        <v>1</v>
      </c>
      <c r="X4097" s="3">
        <v>39026.460416666669</v>
      </c>
      <c r="Y4097" t="s">
        <v>9</v>
      </c>
      <c r="Z4097">
        <v>0</v>
      </c>
      <c r="AA4097">
        <v>0</v>
      </c>
      <c r="AB4097" t="s">
        <v>88</v>
      </c>
    </row>
    <row r="4098" spans="1:28" x14ac:dyDescent="0.25">
      <c r="A4098" t="s">
        <v>74</v>
      </c>
      <c r="B4098" t="s">
        <v>75</v>
      </c>
      <c r="C4098">
        <v>53.649500000000003</v>
      </c>
      <c r="D4098">
        <v>9.9618000000000002</v>
      </c>
      <c r="E4098">
        <v>15</v>
      </c>
      <c r="F4098" s="2">
        <v>39027</v>
      </c>
      <c r="G4098">
        <v>10.1</v>
      </c>
      <c r="H4098" s="3">
        <v>39027.474999999999</v>
      </c>
      <c r="I4098" s="3">
        <v>39027.447916666664</v>
      </c>
      <c r="J4098">
        <v>12.7</v>
      </c>
      <c r="K4098">
        <v>12.7</v>
      </c>
      <c r="L4098" s="3">
        <v>39027.460416666669</v>
      </c>
      <c r="M4098" t="s">
        <v>9</v>
      </c>
      <c r="N4098" t="s">
        <v>9</v>
      </c>
      <c r="O4098" t="s">
        <v>9</v>
      </c>
      <c r="P4098" s="3">
        <v>39027.474999999999</v>
      </c>
      <c r="Q4098">
        <v>0</v>
      </c>
      <c r="R4098" t="s">
        <v>76</v>
      </c>
      <c r="S4098">
        <v>0</v>
      </c>
      <c r="T4098">
        <v>0</v>
      </c>
      <c r="U4098" t="s">
        <v>9</v>
      </c>
      <c r="V4098" s="3">
        <v>39027.447916666664</v>
      </c>
      <c r="W4098">
        <v>1</v>
      </c>
      <c r="X4098" s="3">
        <v>39027.460416666669</v>
      </c>
      <c r="Y4098" t="s">
        <v>9</v>
      </c>
      <c r="Z4098">
        <v>0</v>
      </c>
      <c r="AA4098">
        <v>0</v>
      </c>
      <c r="AB4098" t="s">
        <v>88</v>
      </c>
    </row>
    <row r="4099" spans="1:28" x14ac:dyDescent="0.25">
      <c r="A4099" t="s">
        <v>74</v>
      </c>
      <c r="B4099" t="s">
        <v>75</v>
      </c>
      <c r="C4099">
        <v>53.649500000000003</v>
      </c>
      <c r="D4099">
        <v>9.9618000000000002</v>
      </c>
      <c r="E4099">
        <v>15</v>
      </c>
      <c r="F4099" s="2">
        <v>39028</v>
      </c>
      <c r="G4099">
        <v>10.1</v>
      </c>
      <c r="H4099" s="3">
        <v>39028.474999999999</v>
      </c>
      <c r="I4099" s="3">
        <v>39028.447916666664</v>
      </c>
      <c r="J4099">
        <v>11.4</v>
      </c>
      <c r="K4099">
        <v>13.1</v>
      </c>
      <c r="L4099" s="3">
        <v>39028.460416666669</v>
      </c>
      <c r="M4099" t="s">
        <v>9</v>
      </c>
      <c r="N4099" t="s">
        <v>9</v>
      </c>
      <c r="O4099" t="s">
        <v>9</v>
      </c>
      <c r="P4099" s="3">
        <v>39028.474999999999</v>
      </c>
      <c r="Q4099">
        <v>0</v>
      </c>
      <c r="R4099" t="s">
        <v>76</v>
      </c>
      <c r="S4099">
        <v>0</v>
      </c>
      <c r="T4099">
        <v>0</v>
      </c>
      <c r="U4099" t="s">
        <v>9</v>
      </c>
      <c r="V4099" s="3">
        <v>39028.447916666664</v>
      </c>
      <c r="W4099">
        <v>1</v>
      </c>
      <c r="X4099" s="3">
        <v>39028.460416666669</v>
      </c>
      <c r="Y4099" t="s">
        <v>9</v>
      </c>
      <c r="Z4099">
        <v>0</v>
      </c>
      <c r="AA4099">
        <v>0</v>
      </c>
      <c r="AB4099" t="s">
        <v>88</v>
      </c>
    </row>
    <row r="4100" spans="1:28" x14ac:dyDescent="0.25">
      <c r="A4100" t="s">
        <v>74</v>
      </c>
      <c r="B4100" t="s">
        <v>75</v>
      </c>
      <c r="C4100">
        <v>53.649500000000003</v>
      </c>
      <c r="D4100">
        <v>9.9618000000000002</v>
      </c>
      <c r="E4100">
        <v>15</v>
      </c>
      <c r="F4100" s="2">
        <v>39029</v>
      </c>
      <c r="G4100">
        <v>2.1</v>
      </c>
      <c r="H4100" s="3">
        <v>39029.474999999999</v>
      </c>
      <c r="I4100" s="3">
        <v>39029.447916666664</v>
      </c>
      <c r="J4100">
        <v>5.7</v>
      </c>
      <c r="K4100">
        <v>12.3</v>
      </c>
      <c r="L4100" s="3">
        <v>39029.460416666669</v>
      </c>
      <c r="M4100" t="s">
        <v>9</v>
      </c>
      <c r="N4100" t="s">
        <v>9</v>
      </c>
      <c r="O4100" t="s">
        <v>9</v>
      </c>
      <c r="P4100" s="3">
        <v>39029.474999999999</v>
      </c>
      <c r="Q4100">
        <v>0.7</v>
      </c>
      <c r="R4100" t="s">
        <v>77</v>
      </c>
      <c r="S4100">
        <v>0.7</v>
      </c>
      <c r="T4100">
        <v>0</v>
      </c>
      <c r="U4100" t="s">
        <v>9</v>
      </c>
      <c r="V4100" s="3">
        <v>39029.447916666664</v>
      </c>
      <c r="W4100">
        <v>1</v>
      </c>
      <c r="X4100" s="3">
        <v>39029.460416666669</v>
      </c>
      <c r="Y4100" t="s">
        <v>9</v>
      </c>
      <c r="Z4100">
        <v>0.7</v>
      </c>
      <c r="AA4100">
        <v>0</v>
      </c>
      <c r="AB4100" t="s">
        <v>88</v>
      </c>
    </row>
    <row r="4101" spans="1:28" x14ac:dyDescent="0.25">
      <c r="A4101" t="s">
        <v>74</v>
      </c>
      <c r="B4101" t="s">
        <v>75</v>
      </c>
      <c r="C4101">
        <v>53.649500000000003</v>
      </c>
      <c r="D4101">
        <v>9.9618000000000002</v>
      </c>
      <c r="E4101">
        <v>15</v>
      </c>
      <c r="F4101" s="2">
        <v>39030</v>
      </c>
      <c r="G4101">
        <v>5.7</v>
      </c>
      <c r="H4101" s="3">
        <v>39030.474999999999</v>
      </c>
      <c r="I4101" s="3">
        <v>39030.447916666664</v>
      </c>
      <c r="J4101">
        <v>8.6999999999999993</v>
      </c>
      <c r="K4101">
        <v>11.3</v>
      </c>
      <c r="L4101" s="3">
        <v>39030.460416666669</v>
      </c>
      <c r="M4101" t="s">
        <v>9</v>
      </c>
      <c r="N4101" t="s">
        <v>9</v>
      </c>
      <c r="O4101" t="s">
        <v>9</v>
      </c>
      <c r="P4101" s="3">
        <v>39030.474999999999</v>
      </c>
      <c r="Q4101">
        <v>5.2</v>
      </c>
      <c r="R4101" t="s">
        <v>77</v>
      </c>
      <c r="S4101">
        <v>5.2</v>
      </c>
      <c r="T4101">
        <v>0</v>
      </c>
      <c r="U4101" t="s">
        <v>9</v>
      </c>
      <c r="V4101" s="3">
        <v>39030.447916666664</v>
      </c>
      <c r="W4101">
        <v>1</v>
      </c>
      <c r="X4101" s="3">
        <v>39030.460416666669</v>
      </c>
      <c r="Y4101" t="s">
        <v>9</v>
      </c>
      <c r="Z4101">
        <v>5.2</v>
      </c>
      <c r="AA4101">
        <v>0</v>
      </c>
      <c r="AB4101" t="s">
        <v>88</v>
      </c>
    </row>
    <row r="4102" spans="1:28" x14ac:dyDescent="0.25">
      <c r="A4102" t="s">
        <v>74</v>
      </c>
      <c r="B4102" t="s">
        <v>75</v>
      </c>
      <c r="C4102">
        <v>53.649500000000003</v>
      </c>
      <c r="D4102">
        <v>9.9618000000000002</v>
      </c>
      <c r="E4102">
        <v>15</v>
      </c>
      <c r="F4102" s="2">
        <v>39031</v>
      </c>
      <c r="G4102">
        <v>2.9</v>
      </c>
      <c r="H4102" s="3">
        <v>39031.474999999999</v>
      </c>
      <c r="I4102" s="3">
        <v>39031.447916666664</v>
      </c>
      <c r="J4102">
        <v>9.3000000000000007</v>
      </c>
      <c r="K4102">
        <v>9.3000000000000007</v>
      </c>
      <c r="L4102" s="3">
        <v>39031.461111111108</v>
      </c>
      <c r="M4102" t="s">
        <v>9</v>
      </c>
      <c r="N4102" t="s">
        <v>9</v>
      </c>
      <c r="O4102" t="s">
        <v>9</v>
      </c>
      <c r="P4102" s="3">
        <v>39031.474999999999</v>
      </c>
      <c r="Q4102">
        <v>0</v>
      </c>
      <c r="R4102" t="s">
        <v>76</v>
      </c>
      <c r="S4102">
        <v>0</v>
      </c>
      <c r="T4102">
        <v>0</v>
      </c>
      <c r="U4102" t="s">
        <v>9</v>
      </c>
      <c r="V4102" s="3">
        <v>39031.447916666664</v>
      </c>
      <c r="W4102">
        <v>1</v>
      </c>
      <c r="X4102" s="3">
        <v>39031.461111111108</v>
      </c>
      <c r="Y4102" t="s">
        <v>9</v>
      </c>
      <c r="Z4102">
        <v>0</v>
      </c>
      <c r="AA4102">
        <v>0</v>
      </c>
      <c r="AB4102" t="s">
        <v>88</v>
      </c>
    </row>
    <row r="4103" spans="1:28" x14ac:dyDescent="0.25">
      <c r="A4103" t="s">
        <v>74</v>
      </c>
      <c r="B4103" t="s">
        <v>75</v>
      </c>
      <c r="C4103">
        <v>53.649500000000003</v>
      </c>
      <c r="D4103">
        <v>9.9618000000000002</v>
      </c>
      <c r="E4103">
        <v>15</v>
      </c>
      <c r="F4103" s="2">
        <v>39032</v>
      </c>
      <c r="N4103" t="s">
        <v>9</v>
      </c>
      <c r="O4103" t="s">
        <v>9</v>
      </c>
      <c r="P4103" s="3">
        <v>39032.504861111112</v>
      </c>
      <c r="Q4103">
        <v>6.7</v>
      </c>
      <c r="R4103" t="s">
        <v>77</v>
      </c>
      <c r="S4103">
        <v>6.7</v>
      </c>
      <c r="T4103">
        <v>0</v>
      </c>
      <c r="U4103" t="s">
        <v>9</v>
      </c>
      <c r="V4103" s="3">
        <v>39032.477777777778</v>
      </c>
      <c r="W4103">
        <v>1</v>
      </c>
      <c r="X4103" s="3">
        <v>39032.461111111108</v>
      </c>
      <c r="Y4103" t="s">
        <v>9</v>
      </c>
      <c r="Z4103">
        <v>6.7</v>
      </c>
      <c r="AA4103">
        <v>0</v>
      </c>
      <c r="AB4103" t="s">
        <v>88</v>
      </c>
    </row>
    <row r="4104" spans="1:28" x14ac:dyDescent="0.25">
      <c r="A4104" t="s">
        <v>74</v>
      </c>
      <c r="B4104" t="s">
        <v>75</v>
      </c>
      <c r="C4104">
        <v>53.649500000000003</v>
      </c>
      <c r="D4104">
        <v>9.9618000000000002</v>
      </c>
      <c r="E4104">
        <v>15</v>
      </c>
      <c r="F4104" s="2">
        <v>39033</v>
      </c>
      <c r="G4104" t="s">
        <v>9</v>
      </c>
      <c r="H4104" s="3">
        <v>39033.504861111112</v>
      </c>
      <c r="I4104" s="3">
        <v>39033.477777777778</v>
      </c>
      <c r="J4104">
        <v>6</v>
      </c>
      <c r="K4104" t="s">
        <v>9</v>
      </c>
      <c r="L4104" s="3">
        <v>39033.461111111108</v>
      </c>
      <c r="M4104" t="s">
        <v>9</v>
      </c>
      <c r="N4104" t="s">
        <v>9</v>
      </c>
      <c r="O4104" t="s">
        <v>9</v>
      </c>
      <c r="P4104" s="3">
        <v>39033.504861111112</v>
      </c>
      <c r="Q4104">
        <v>1.9</v>
      </c>
      <c r="R4104" t="s">
        <v>77</v>
      </c>
      <c r="S4104">
        <v>1.9</v>
      </c>
      <c r="T4104">
        <v>0</v>
      </c>
      <c r="U4104" t="s">
        <v>9</v>
      </c>
      <c r="V4104" s="3">
        <v>39033.477777777778</v>
      </c>
      <c r="W4104">
        <v>1</v>
      </c>
      <c r="X4104" s="3">
        <v>39033.461111111108</v>
      </c>
      <c r="Y4104" t="s">
        <v>9</v>
      </c>
      <c r="Z4104">
        <v>1.9</v>
      </c>
      <c r="AA4104">
        <v>0</v>
      </c>
      <c r="AB4104" t="s">
        <v>88</v>
      </c>
    </row>
    <row r="4105" spans="1:28" x14ac:dyDescent="0.25">
      <c r="A4105" t="s">
        <v>74</v>
      </c>
      <c r="B4105" t="s">
        <v>75</v>
      </c>
      <c r="C4105">
        <v>53.649500000000003</v>
      </c>
      <c r="D4105">
        <v>9.9618000000000002</v>
      </c>
      <c r="E4105">
        <v>15</v>
      </c>
      <c r="F4105" s="2">
        <v>39034</v>
      </c>
      <c r="G4105">
        <v>4.7</v>
      </c>
      <c r="H4105" s="3">
        <v>39034.504861111112</v>
      </c>
      <c r="I4105" s="3">
        <v>39034.477777777778</v>
      </c>
      <c r="J4105">
        <v>7.8</v>
      </c>
      <c r="K4105">
        <v>7.8</v>
      </c>
      <c r="L4105" s="3">
        <v>39034.461111111108</v>
      </c>
      <c r="M4105" t="s">
        <v>9</v>
      </c>
      <c r="N4105" t="s">
        <v>9</v>
      </c>
      <c r="O4105" t="s">
        <v>9</v>
      </c>
      <c r="P4105" s="3">
        <v>39034.504861111112</v>
      </c>
      <c r="Q4105">
        <v>2.6</v>
      </c>
      <c r="R4105" t="s">
        <v>77</v>
      </c>
      <c r="S4105">
        <v>2.6</v>
      </c>
      <c r="T4105">
        <v>0</v>
      </c>
      <c r="U4105" t="s">
        <v>9</v>
      </c>
      <c r="V4105" s="3">
        <v>39034.477777777778</v>
      </c>
      <c r="W4105">
        <v>1</v>
      </c>
      <c r="X4105" s="3">
        <v>39034.461111111108</v>
      </c>
      <c r="Y4105" t="s">
        <v>9</v>
      </c>
      <c r="Z4105">
        <v>2.6</v>
      </c>
      <c r="AA4105">
        <v>0</v>
      </c>
      <c r="AB4105" t="s">
        <v>88</v>
      </c>
    </row>
    <row r="4106" spans="1:28" x14ac:dyDescent="0.25">
      <c r="A4106" t="s">
        <v>74</v>
      </c>
      <c r="B4106" t="s">
        <v>75</v>
      </c>
      <c r="C4106">
        <v>53.649500000000003</v>
      </c>
      <c r="D4106">
        <v>9.9618000000000002</v>
      </c>
      <c r="E4106">
        <v>15</v>
      </c>
      <c r="F4106" s="2">
        <v>39035</v>
      </c>
      <c r="G4106">
        <v>7.7</v>
      </c>
      <c r="H4106" s="3">
        <v>39035.504861111112</v>
      </c>
      <c r="I4106" s="3">
        <v>39035.477777777778</v>
      </c>
      <c r="J4106">
        <v>11.6</v>
      </c>
      <c r="K4106">
        <v>11.6</v>
      </c>
      <c r="L4106" s="3">
        <v>39035.461111111108</v>
      </c>
      <c r="M4106" t="s">
        <v>9</v>
      </c>
      <c r="N4106" t="s">
        <v>9</v>
      </c>
      <c r="O4106" t="s">
        <v>9</v>
      </c>
      <c r="P4106" s="3">
        <v>39035.504861111112</v>
      </c>
      <c r="Q4106">
        <v>0</v>
      </c>
      <c r="R4106" t="s">
        <v>76</v>
      </c>
      <c r="S4106">
        <v>0</v>
      </c>
      <c r="T4106">
        <v>0</v>
      </c>
      <c r="U4106" t="s">
        <v>9</v>
      </c>
      <c r="V4106" s="3">
        <v>39035.477777777778</v>
      </c>
      <c r="W4106">
        <v>1</v>
      </c>
      <c r="X4106" s="3">
        <v>39035.461111111108</v>
      </c>
      <c r="Y4106" t="s">
        <v>9</v>
      </c>
      <c r="Z4106">
        <v>0</v>
      </c>
      <c r="AA4106">
        <v>0</v>
      </c>
      <c r="AB4106" t="s">
        <v>88</v>
      </c>
    </row>
    <row r="4107" spans="1:28" x14ac:dyDescent="0.25">
      <c r="A4107" t="s">
        <v>74</v>
      </c>
      <c r="B4107" t="s">
        <v>75</v>
      </c>
      <c r="C4107">
        <v>53.649500000000003</v>
      </c>
      <c r="D4107">
        <v>9.9618000000000002</v>
      </c>
      <c r="E4107">
        <v>15</v>
      </c>
      <c r="F4107" s="2">
        <v>39036</v>
      </c>
      <c r="G4107">
        <v>9</v>
      </c>
      <c r="H4107" s="3">
        <v>39036.504861111112</v>
      </c>
      <c r="I4107" s="3">
        <v>39036.477777777778</v>
      </c>
      <c r="J4107">
        <v>12.8</v>
      </c>
      <c r="K4107">
        <v>12.8</v>
      </c>
      <c r="L4107" s="3">
        <v>39036.461111111108</v>
      </c>
      <c r="M4107" t="s">
        <v>9</v>
      </c>
      <c r="N4107" t="s">
        <v>9</v>
      </c>
      <c r="O4107" t="s">
        <v>9</v>
      </c>
      <c r="P4107" s="3">
        <v>39036.504861111112</v>
      </c>
      <c r="Q4107">
        <v>0</v>
      </c>
      <c r="R4107" t="s">
        <v>76</v>
      </c>
      <c r="S4107">
        <v>0</v>
      </c>
      <c r="T4107">
        <v>0</v>
      </c>
      <c r="U4107" t="s">
        <v>9</v>
      </c>
      <c r="V4107" s="3">
        <v>39036.477777777778</v>
      </c>
      <c r="W4107">
        <v>1</v>
      </c>
      <c r="X4107" s="3">
        <v>39036.461111111108</v>
      </c>
      <c r="Y4107" t="s">
        <v>9</v>
      </c>
      <c r="Z4107">
        <v>0</v>
      </c>
      <c r="AA4107">
        <v>0</v>
      </c>
      <c r="AB4107" t="s">
        <v>88</v>
      </c>
    </row>
    <row r="4108" spans="1:28" x14ac:dyDescent="0.25">
      <c r="A4108" t="s">
        <v>74</v>
      </c>
      <c r="B4108" t="s">
        <v>75</v>
      </c>
      <c r="C4108">
        <v>53.649500000000003</v>
      </c>
      <c r="D4108">
        <v>9.9618000000000002</v>
      </c>
      <c r="E4108">
        <v>15</v>
      </c>
      <c r="F4108" s="2">
        <v>39037</v>
      </c>
      <c r="G4108">
        <v>6.9</v>
      </c>
      <c r="H4108" s="3">
        <v>39037.504861111112</v>
      </c>
      <c r="I4108" s="3">
        <v>39037.477777777778</v>
      </c>
      <c r="J4108">
        <v>14.5</v>
      </c>
      <c r="K4108">
        <v>14.5</v>
      </c>
      <c r="L4108" s="3">
        <v>39037.461111111108</v>
      </c>
      <c r="M4108" t="s">
        <v>9</v>
      </c>
      <c r="N4108" t="s">
        <v>9</v>
      </c>
      <c r="O4108" t="s">
        <v>9</v>
      </c>
      <c r="P4108" s="3">
        <v>39037.504861111112</v>
      </c>
      <c r="Q4108">
        <v>0</v>
      </c>
      <c r="R4108" t="s">
        <v>76</v>
      </c>
      <c r="S4108">
        <v>0</v>
      </c>
      <c r="T4108">
        <v>0</v>
      </c>
      <c r="U4108" t="s">
        <v>9</v>
      </c>
      <c r="V4108" s="3">
        <v>39037.477777777778</v>
      </c>
      <c r="W4108">
        <v>1</v>
      </c>
      <c r="X4108" s="3">
        <v>39037.461111111108</v>
      </c>
      <c r="Y4108" t="s">
        <v>9</v>
      </c>
      <c r="Z4108">
        <v>0</v>
      </c>
      <c r="AA4108">
        <v>0</v>
      </c>
      <c r="AB4108" t="s">
        <v>88</v>
      </c>
    </row>
    <row r="4109" spans="1:28" x14ac:dyDescent="0.25">
      <c r="A4109" t="s">
        <v>74</v>
      </c>
      <c r="B4109" t="s">
        <v>75</v>
      </c>
      <c r="C4109">
        <v>53.649500000000003</v>
      </c>
      <c r="D4109">
        <v>9.9618000000000002</v>
      </c>
      <c r="E4109">
        <v>15</v>
      </c>
      <c r="F4109" s="2">
        <v>39038</v>
      </c>
      <c r="G4109">
        <v>12.3</v>
      </c>
      <c r="H4109" s="3">
        <v>39038.504861111112</v>
      </c>
      <c r="I4109" s="3">
        <v>39038.477777777778</v>
      </c>
      <c r="J4109">
        <v>12.9</v>
      </c>
      <c r="K4109">
        <v>15.3</v>
      </c>
      <c r="L4109" s="3">
        <v>39038.461805555555</v>
      </c>
      <c r="M4109" t="s">
        <v>9</v>
      </c>
      <c r="N4109" t="s">
        <v>9</v>
      </c>
      <c r="O4109" t="s">
        <v>9</v>
      </c>
      <c r="P4109" s="3">
        <v>39038.504861111112</v>
      </c>
      <c r="Q4109">
        <v>0</v>
      </c>
      <c r="R4109" t="s">
        <v>76</v>
      </c>
      <c r="S4109">
        <v>0</v>
      </c>
      <c r="T4109">
        <v>0</v>
      </c>
      <c r="U4109" t="s">
        <v>9</v>
      </c>
      <c r="V4109" s="3">
        <v>39038.477777777778</v>
      </c>
      <c r="W4109">
        <v>1</v>
      </c>
      <c r="X4109" s="3">
        <v>39038.461805555555</v>
      </c>
      <c r="Y4109" t="s">
        <v>9</v>
      </c>
      <c r="Z4109">
        <v>0</v>
      </c>
      <c r="AA4109">
        <v>0</v>
      </c>
      <c r="AB4109" t="s">
        <v>88</v>
      </c>
    </row>
    <row r="4110" spans="1:28" x14ac:dyDescent="0.25">
      <c r="A4110" t="s">
        <v>74</v>
      </c>
      <c r="B4110" t="s">
        <v>75</v>
      </c>
      <c r="C4110">
        <v>53.649500000000003</v>
      </c>
      <c r="D4110">
        <v>9.9618000000000002</v>
      </c>
      <c r="E4110">
        <v>15</v>
      </c>
      <c r="F4110" s="2">
        <v>39039</v>
      </c>
      <c r="G4110">
        <v>7.2</v>
      </c>
      <c r="H4110" s="3">
        <v>39039.505555555559</v>
      </c>
      <c r="I4110" s="3">
        <v>39039.478472222225</v>
      </c>
      <c r="J4110">
        <v>11.9</v>
      </c>
      <c r="K4110">
        <v>13.1</v>
      </c>
      <c r="L4110" s="3">
        <v>39039.461805555555</v>
      </c>
      <c r="M4110" t="s">
        <v>9</v>
      </c>
      <c r="N4110" t="s">
        <v>9</v>
      </c>
      <c r="O4110" t="s">
        <v>9</v>
      </c>
      <c r="P4110" s="3">
        <v>39039.505555555559</v>
      </c>
      <c r="Q4110">
        <v>0</v>
      </c>
      <c r="R4110" t="s">
        <v>76</v>
      </c>
      <c r="S4110">
        <v>0</v>
      </c>
      <c r="T4110">
        <v>0</v>
      </c>
      <c r="U4110" t="s">
        <v>9</v>
      </c>
      <c r="V4110" s="3">
        <v>39039.478472222225</v>
      </c>
      <c r="W4110">
        <v>1</v>
      </c>
      <c r="X4110" s="3">
        <v>39039.461805555555</v>
      </c>
      <c r="Y4110" t="s">
        <v>9</v>
      </c>
      <c r="Z4110">
        <v>0</v>
      </c>
      <c r="AA4110">
        <v>0</v>
      </c>
      <c r="AB4110" t="s">
        <v>88</v>
      </c>
    </row>
    <row r="4111" spans="1:28" x14ac:dyDescent="0.25">
      <c r="A4111" t="s">
        <v>74</v>
      </c>
      <c r="B4111" t="s">
        <v>75</v>
      </c>
      <c r="C4111">
        <v>53.649500000000003</v>
      </c>
      <c r="D4111">
        <v>9.9618000000000002</v>
      </c>
      <c r="E4111">
        <v>15</v>
      </c>
      <c r="F4111" s="2">
        <v>39040</v>
      </c>
      <c r="G4111">
        <v>2.2999999999999998</v>
      </c>
      <c r="H4111" s="3">
        <v>39040.505555555559</v>
      </c>
      <c r="I4111" s="3">
        <v>39040.478472222225</v>
      </c>
      <c r="J4111">
        <v>6.2</v>
      </c>
      <c r="K4111">
        <v>11.9</v>
      </c>
      <c r="L4111" s="3">
        <v>39040.461805555555</v>
      </c>
      <c r="M4111" t="s">
        <v>9</v>
      </c>
      <c r="N4111" t="s">
        <v>9</v>
      </c>
      <c r="O4111" t="s">
        <v>9</v>
      </c>
      <c r="P4111" s="3">
        <v>39040.505555555559</v>
      </c>
      <c r="Q4111">
        <v>5.9</v>
      </c>
      <c r="R4111" t="s">
        <v>77</v>
      </c>
      <c r="S4111">
        <v>5.9</v>
      </c>
      <c r="T4111">
        <v>0</v>
      </c>
      <c r="U4111" t="s">
        <v>9</v>
      </c>
      <c r="V4111" s="3">
        <v>39040.478472222225</v>
      </c>
      <c r="W4111">
        <v>1</v>
      </c>
      <c r="X4111" s="3">
        <v>39040.461805555555</v>
      </c>
      <c r="Y4111" t="s">
        <v>9</v>
      </c>
      <c r="Z4111">
        <v>5.9</v>
      </c>
      <c r="AA4111">
        <v>0</v>
      </c>
      <c r="AB4111" t="s">
        <v>88</v>
      </c>
    </row>
    <row r="4112" spans="1:28" x14ac:dyDescent="0.25">
      <c r="A4112" t="s">
        <v>74</v>
      </c>
      <c r="B4112" t="s">
        <v>75</v>
      </c>
      <c r="C4112">
        <v>53.649500000000003</v>
      </c>
      <c r="D4112">
        <v>9.9618000000000002</v>
      </c>
      <c r="E4112">
        <v>15</v>
      </c>
      <c r="F4112" s="2">
        <v>39041</v>
      </c>
      <c r="G4112">
        <v>1.7</v>
      </c>
      <c r="H4112" s="3">
        <v>39041.505555555559</v>
      </c>
      <c r="I4112" s="3">
        <v>39041.478472222225</v>
      </c>
      <c r="J4112">
        <v>7</v>
      </c>
      <c r="K4112">
        <v>7</v>
      </c>
      <c r="L4112" s="3">
        <v>39041.461805555555</v>
      </c>
      <c r="M4112" t="s">
        <v>9</v>
      </c>
      <c r="N4112" t="s">
        <v>9</v>
      </c>
      <c r="O4112" t="s">
        <v>9</v>
      </c>
      <c r="P4112" s="3">
        <v>39041.505555555559</v>
      </c>
      <c r="Q4112">
        <v>1.1000000000000001</v>
      </c>
      <c r="R4112" t="s">
        <v>77</v>
      </c>
      <c r="S4112">
        <v>1.1000000000000001</v>
      </c>
      <c r="T4112">
        <v>0</v>
      </c>
      <c r="U4112" t="s">
        <v>9</v>
      </c>
      <c r="V4112" s="3">
        <v>39041.478472222225</v>
      </c>
      <c r="W4112">
        <v>1</v>
      </c>
      <c r="X4112" s="3">
        <v>39041.461805555555</v>
      </c>
      <c r="Y4112" t="s">
        <v>9</v>
      </c>
      <c r="Z4112">
        <v>1.1000000000000001</v>
      </c>
      <c r="AA4112">
        <v>0</v>
      </c>
      <c r="AB4112" t="s">
        <v>88</v>
      </c>
    </row>
    <row r="4113" spans="1:28" x14ac:dyDescent="0.25">
      <c r="A4113" t="s">
        <v>74</v>
      </c>
      <c r="B4113" t="s">
        <v>75</v>
      </c>
      <c r="C4113">
        <v>53.649500000000003</v>
      </c>
      <c r="D4113">
        <v>9.9618000000000002</v>
      </c>
      <c r="E4113">
        <v>15</v>
      </c>
      <c r="F4113" s="2">
        <v>39042</v>
      </c>
      <c r="G4113">
        <v>6.7</v>
      </c>
      <c r="H4113" s="3">
        <v>39042.505555555559</v>
      </c>
      <c r="I4113" s="3">
        <v>39042.478472222225</v>
      </c>
      <c r="J4113">
        <v>8</v>
      </c>
      <c r="K4113">
        <v>8</v>
      </c>
      <c r="L4113" s="3">
        <v>39042.461805555555</v>
      </c>
      <c r="M4113" t="s">
        <v>9</v>
      </c>
      <c r="N4113" t="s">
        <v>9</v>
      </c>
      <c r="O4113" t="s">
        <v>9</v>
      </c>
      <c r="P4113" s="3">
        <v>39042.505555555559</v>
      </c>
      <c r="Q4113">
        <v>1.1000000000000001</v>
      </c>
      <c r="R4113" t="s">
        <v>77</v>
      </c>
      <c r="S4113">
        <v>1.1000000000000001</v>
      </c>
      <c r="T4113">
        <v>0</v>
      </c>
      <c r="U4113" t="s">
        <v>9</v>
      </c>
      <c r="V4113" s="3">
        <v>39042.478472222225</v>
      </c>
      <c r="W4113">
        <v>1</v>
      </c>
      <c r="X4113" s="3">
        <v>39042.461805555555</v>
      </c>
      <c r="Y4113" t="s">
        <v>9</v>
      </c>
      <c r="Z4113">
        <v>1.1000000000000001</v>
      </c>
      <c r="AA4113">
        <v>0</v>
      </c>
      <c r="AB4113" t="s">
        <v>88</v>
      </c>
    </row>
    <row r="4114" spans="1:28" x14ac:dyDescent="0.25">
      <c r="A4114" t="s">
        <v>74</v>
      </c>
      <c r="B4114" t="s">
        <v>75</v>
      </c>
      <c r="C4114">
        <v>53.649500000000003</v>
      </c>
      <c r="D4114">
        <v>9.9618000000000002</v>
      </c>
      <c r="E4114">
        <v>15</v>
      </c>
      <c r="F4114" s="2">
        <v>39043</v>
      </c>
      <c r="G4114">
        <v>2.7</v>
      </c>
      <c r="H4114" s="3">
        <v>39043.505555555559</v>
      </c>
      <c r="I4114" s="3">
        <v>39043.478472222225</v>
      </c>
      <c r="J4114">
        <v>5.3</v>
      </c>
      <c r="K4114">
        <v>8.6</v>
      </c>
      <c r="L4114" s="3">
        <v>39043.462500000001</v>
      </c>
      <c r="M4114" t="s">
        <v>9</v>
      </c>
      <c r="N4114" t="s">
        <v>9</v>
      </c>
      <c r="O4114" t="s">
        <v>9</v>
      </c>
      <c r="P4114" s="3">
        <v>39043.505555555559</v>
      </c>
      <c r="Q4114">
        <v>0</v>
      </c>
      <c r="R4114" t="s">
        <v>76</v>
      </c>
      <c r="S4114">
        <v>0</v>
      </c>
      <c r="T4114">
        <v>0</v>
      </c>
      <c r="U4114" t="s">
        <v>9</v>
      </c>
      <c r="V4114" s="3">
        <v>39043.478472222225</v>
      </c>
      <c r="W4114">
        <v>1</v>
      </c>
      <c r="X4114" s="3">
        <v>39043.462500000001</v>
      </c>
      <c r="Y4114" t="s">
        <v>9</v>
      </c>
      <c r="Z4114">
        <v>0</v>
      </c>
      <c r="AA4114">
        <v>0</v>
      </c>
      <c r="AB4114" t="s">
        <v>88</v>
      </c>
    </row>
    <row r="4115" spans="1:28" x14ac:dyDescent="0.25">
      <c r="A4115" t="s">
        <v>74</v>
      </c>
      <c r="B4115" t="s">
        <v>75</v>
      </c>
      <c r="C4115">
        <v>53.649500000000003</v>
      </c>
      <c r="D4115">
        <v>9.9618000000000002</v>
      </c>
      <c r="E4115">
        <v>15</v>
      </c>
      <c r="F4115" s="2">
        <v>39044</v>
      </c>
      <c r="G4115">
        <v>5.0999999999999996</v>
      </c>
      <c r="H4115" s="3">
        <v>39044.505555555559</v>
      </c>
      <c r="I4115" s="3">
        <v>39044.478472222225</v>
      </c>
      <c r="J4115">
        <v>6.6</v>
      </c>
      <c r="K4115">
        <v>6.6</v>
      </c>
      <c r="L4115" s="3">
        <v>39044.462500000001</v>
      </c>
      <c r="M4115" t="s">
        <v>9</v>
      </c>
      <c r="N4115" t="s">
        <v>9</v>
      </c>
      <c r="O4115" t="s">
        <v>9</v>
      </c>
      <c r="P4115" s="3">
        <v>39044.505555555559</v>
      </c>
      <c r="Q4115">
        <v>9.3000000000000007</v>
      </c>
      <c r="R4115" t="s">
        <v>77</v>
      </c>
      <c r="S4115">
        <v>9.3000000000000007</v>
      </c>
      <c r="T4115">
        <v>0</v>
      </c>
      <c r="U4115" t="s">
        <v>9</v>
      </c>
      <c r="V4115" s="3">
        <v>39044.478472222225</v>
      </c>
      <c r="W4115">
        <v>1</v>
      </c>
      <c r="X4115" s="3">
        <v>39044.462500000001</v>
      </c>
      <c r="Y4115" t="s">
        <v>9</v>
      </c>
      <c r="Z4115">
        <v>9.3000000000000007</v>
      </c>
      <c r="AA4115">
        <v>0</v>
      </c>
      <c r="AB4115" t="s">
        <v>88</v>
      </c>
    </row>
    <row r="4116" spans="1:28" x14ac:dyDescent="0.25">
      <c r="A4116" t="s">
        <v>74</v>
      </c>
      <c r="B4116" t="s">
        <v>75</v>
      </c>
      <c r="C4116">
        <v>53.649500000000003</v>
      </c>
      <c r="D4116">
        <v>9.9618000000000002</v>
      </c>
      <c r="E4116">
        <v>15</v>
      </c>
      <c r="F4116" s="2">
        <v>39045</v>
      </c>
      <c r="G4116">
        <v>6.6</v>
      </c>
      <c r="H4116" s="3">
        <v>39045.505555555559</v>
      </c>
      <c r="I4116" s="3">
        <v>39045.478472222225</v>
      </c>
      <c r="J4116">
        <v>10</v>
      </c>
      <c r="K4116">
        <v>10.4</v>
      </c>
      <c r="L4116" s="3">
        <v>39045.462500000001</v>
      </c>
      <c r="M4116" t="s">
        <v>9</v>
      </c>
      <c r="N4116" t="s">
        <v>9</v>
      </c>
      <c r="O4116" t="s">
        <v>9</v>
      </c>
      <c r="P4116" s="3">
        <v>39045.505555555559</v>
      </c>
      <c r="Q4116">
        <v>0</v>
      </c>
      <c r="R4116" t="s">
        <v>76</v>
      </c>
      <c r="S4116">
        <v>0</v>
      </c>
      <c r="T4116">
        <v>0</v>
      </c>
      <c r="U4116" t="s">
        <v>9</v>
      </c>
      <c r="V4116" s="3">
        <v>39045.478472222225</v>
      </c>
      <c r="W4116">
        <v>1</v>
      </c>
      <c r="X4116" s="3">
        <v>39045.462500000001</v>
      </c>
      <c r="Y4116" t="s">
        <v>9</v>
      </c>
      <c r="Z4116">
        <v>0</v>
      </c>
      <c r="AA4116">
        <v>0</v>
      </c>
      <c r="AB4116" t="s">
        <v>88</v>
      </c>
    </row>
    <row r="4117" spans="1:28" x14ac:dyDescent="0.25">
      <c r="A4117" t="s">
        <v>74</v>
      </c>
      <c r="B4117" t="s">
        <v>75</v>
      </c>
      <c r="C4117">
        <v>53.649500000000003</v>
      </c>
      <c r="D4117">
        <v>9.9618000000000002</v>
      </c>
      <c r="E4117">
        <v>15</v>
      </c>
      <c r="F4117" s="2">
        <v>39046</v>
      </c>
      <c r="G4117">
        <v>9.9</v>
      </c>
      <c r="H4117" s="3">
        <v>39046.505555555559</v>
      </c>
      <c r="I4117" s="3">
        <v>39046.478472222225</v>
      </c>
      <c r="J4117">
        <v>15.2</v>
      </c>
      <c r="K4117">
        <v>15.2</v>
      </c>
      <c r="L4117" s="3">
        <v>39046.463194444441</v>
      </c>
      <c r="M4117" t="s">
        <v>9</v>
      </c>
      <c r="N4117" t="s">
        <v>9</v>
      </c>
      <c r="O4117" t="s">
        <v>9</v>
      </c>
      <c r="P4117" s="3">
        <v>39046.505555555559</v>
      </c>
      <c r="Q4117">
        <v>0</v>
      </c>
      <c r="R4117" t="s">
        <v>76</v>
      </c>
      <c r="S4117">
        <v>0</v>
      </c>
      <c r="T4117">
        <v>0</v>
      </c>
      <c r="U4117" t="s">
        <v>9</v>
      </c>
      <c r="V4117" s="3">
        <v>39046.478472222225</v>
      </c>
      <c r="W4117">
        <v>1</v>
      </c>
      <c r="X4117" s="3">
        <v>39046.463194444441</v>
      </c>
      <c r="Y4117" t="s">
        <v>9</v>
      </c>
      <c r="Z4117">
        <v>0</v>
      </c>
      <c r="AA4117">
        <v>0</v>
      </c>
      <c r="AB4117" t="s">
        <v>88</v>
      </c>
    </row>
    <row r="4118" spans="1:28" x14ac:dyDescent="0.25">
      <c r="A4118" t="s">
        <v>74</v>
      </c>
      <c r="B4118" t="s">
        <v>75</v>
      </c>
      <c r="C4118">
        <v>53.649500000000003</v>
      </c>
      <c r="D4118">
        <v>9.9618000000000002</v>
      </c>
      <c r="E4118">
        <v>15</v>
      </c>
      <c r="F4118" s="2">
        <v>39047</v>
      </c>
      <c r="G4118">
        <v>10.6</v>
      </c>
      <c r="H4118" s="3">
        <v>39047.505555555559</v>
      </c>
      <c r="I4118" s="3">
        <v>39047.478472222225</v>
      </c>
      <c r="J4118">
        <v>12.3</v>
      </c>
      <c r="K4118">
        <v>17</v>
      </c>
      <c r="L4118" s="3">
        <v>39047.463194444441</v>
      </c>
      <c r="M4118" t="s">
        <v>9</v>
      </c>
      <c r="N4118" t="s">
        <v>9</v>
      </c>
      <c r="O4118" t="s">
        <v>9</v>
      </c>
      <c r="P4118" s="3">
        <v>39047.505555555559</v>
      </c>
      <c r="Q4118">
        <v>0</v>
      </c>
      <c r="R4118" t="s">
        <v>76</v>
      </c>
      <c r="S4118">
        <v>0</v>
      </c>
      <c r="T4118">
        <v>0</v>
      </c>
      <c r="U4118" t="s">
        <v>9</v>
      </c>
      <c r="V4118" s="3">
        <v>39047.478472222225</v>
      </c>
      <c r="W4118">
        <v>1</v>
      </c>
      <c r="X4118" s="3">
        <v>39047.463194444441</v>
      </c>
      <c r="Y4118" t="s">
        <v>9</v>
      </c>
      <c r="Z4118">
        <v>0</v>
      </c>
      <c r="AA4118">
        <v>0</v>
      </c>
      <c r="AB4118" t="s">
        <v>88</v>
      </c>
    </row>
    <row r="4119" spans="1:28" x14ac:dyDescent="0.25">
      <c r="A4119" t="s">
        <v>74</v>
      </c>
      <c r="B4119" t="s">
        <v>75</v>
      </c>
      <c r="C4119">
        <v>53.649500000000003</v>
      </c>
      <c r="D4119">
        <v>9.9618000000000002</v>
      </c>
      <c r="E4119">
        <v>15</v>
      </c>
      <c r="F4119" s="2">
        <v>39048</v>
      </c>
      <c r="G4119">
        <v>4.8</v>
      </c>
      <c r="H4119" s="3">
        <v>39048.505555555559</v>
      </c>
      <c r="I4119" s="3">
        <v>39048.478472222225</v>
      </c>
      <c r="J4119">
        <v>9.6999999999999993</v>
      </c>
      <c r="K4119">
        <v>12.9</v>
      </c>
      <c r="L4119" s="3">
        <v>39048.463194444441</v>
      </c>
      <c r="M4119" t="s">
        <v>9</v>
      </c>
      <c r="N4119" t="s">
        <v>9</v>
      </c>
      <c r="O4119" t="s">
        <v>9</v>
      </c>
      <c r="P4119" s="3">
        <v>39048.505555555559</v>
      </c>
      <c r="Q4119">
        <v>0</v>
      </c>
      <c r="R4119" t="s">
        <v>76</v>
      </c>
      <c r="S4119">
        <v>0</v>
      </c>
      <c r="T4119">
        <v>0</v>
      </c>
      <c r="U4119" t="s">
        <v>9</v>
      </c>
      <c r="V4119" s="3">
        <v>39048.478472222225</v>
      </c>
      <c r="W4119">
        <v>1</v>
      </c>
      <c r="X4119" s="3">
        <v>39048.463194444441</v>
      </c>
      <c r="Y4119" t="s">
        <v>9</v>
      </c>
      <c r="Z4119">
        <v>0</v>
      </c>
      <c r="AA4119">
        <v>0</v>
      </c>
      <c r="AB4119" t="s">
        <v>88</v>
      </c>
    </row>
    <row r="4120" spans="1:28" x14ac:dyDescent="0.25">
      <c r="A4120" t="s">
        <v>74</v>
      </c>
      <c r="B4120" t="s">
        <v>75</v>
      </c>
      <c r="C4120">
        <v>53.649500000000003</v>
      </c>
      <c r="D4120">
        <v>9.9618000000000002</v>
      </c>
      <c r="E4120">
        <v>15</v>
      </c>
      <c r="F4120" s="2">
        <v>39049</v>
      </c>
      <c r="G4120">
        <v>4.0999999999999996</v>
      </c>
      <c r="H4120" s="3">
        <v>39049.505555555559</v>
      </c>
      <c r="I4120" s="3">
        <v>39049.478472222225</v>
      </c>
      <c r="J4120">
        <v>10</v>
      </c>
      <c r="K4120">
        <v>11.2</v>
      </c>
      <c r="L4120" s="3">
        <v>39049.463888888888</v>
      </c>
      <c r="M4120" t="s">
        <v>9</v>
      </c>
      <c r="N4120" t="s">
        <v>9</v>
      </c>
      <c r="O4120" t="s">
        <v>9</v>
      </c>
      <c r="P4120" s="3">
        <v>39049.505555555559</v>
      </c>
      <c r="Q4120">
        <v>0</v>
      </c>
      <c r="R4120" t="s">
        <v>76</v>
      </c>
      <c r="S4120">
        <v>0</v>
      </c>
      <c r="T4120">
        <v>0</v>
      </c>
      <c r="U4120" t="s">
        <v>9</v>
      </c>
      <c r="V4120" s="3">
        <v>39049.478472222225</v>
      </c>
      <c r="W4120">
        <v>1</v>
      </c>
      <c r="X4120" s="3">
        <v>39049.463888888888</v>
      </c>
      <c r="Y4120" t="s">
        <v>9</v>
      </c>
      <c r="Z4120">
        <v>0</v>
      </c>
      <c r="AA4120">
        <v>0</v>
      </c>
      <c r="AB4120" t="s">
        <v>88</v>
      </c>
    </row>
    <row r="4121" spans="1:28" x14ac:dyDescent="0.25">
      <c r="A4121" t="s">
        <v>74</v>
      </c>
      <c r="B4121" t="s">
        <v>75</v>
      </c>
      <c r="C4121">
        <v>53.649500000000003</v>
      </c>
      <c r="D4121">
        <v>9.9618000000000002</v>
      </c>
      <c r="E4121">
        <v>15</v>
      </c>
      <c r="F4121" s="2">
        <v>39050</v>
      </c>
      <c r="G4121">
        <v>9.3000000000000007</v>
      </c>
      <c r="H4121" s="3">
        <v>39050.505555555559</v>
      </c>
      <c r="I4121" s="3">
        <v>39050.478472222225</v>
      </c>
      <c r="J4121">
        <v>10.5</v>
      </c>
      <c r="K4121">
        <v>12.1</v>
      </c>
      <c r="L4121" s="3">
        <v>39050.463888888888</v>
      </c>
      <c r="M4121" t="s">
        <v>9</v>
      </c>
      <c r="N4121" t="s">
        <v>9</v>
      </c>
      <c r="O4121" t="s">
        <v>9</v>
      </c>
      <c r="P4121" s="3">
        <v>39050.505555555559</v>
      </c>
      <c r="Q4121">
        <v>0</v>
      </c>
      <c r="R4121" t="s">
        <v>76</v>
      </c>
      <c r="S4121">
        <v>0</v>
      </c>
      <c r="T4121">
        <v>0</v>
      </c>
      <c r="U4121" t="s">
        <v>9</v>
      </c>
      <c r="V4121" s="3">
        <v>39050.478472222225</v>
      </c>
      <c r="W4121">
        <v>1</v>
      </c>
      <c r="X4121" s="3">
        <v>39050.463888888888</v>
      </c>
      <c r="Y4121" t="s">
        <v>9</v>
      </c>
      <c r="Z4121">
        <v>0</v>
      </c>
      <c r="AA4121">
        <v>0</v>
      </c>
      <c r="AB4121" t="s">
        <v>88</v>
      </c>
    </row>
    <row r="4122" spans="1:28" x14ac:dyDescent="0.25">
      <c r="A4122" t="s">
        <v>74</v>
      </c>
      <c r="B4122" t="s">
        <v>75</v>
      </c>
      <c r="C4122">
        <v>53.649500000000003</v>
      </c>
      <c r="D4122">
        <v>9.9618000000000002</v>
      </c>
      <c r="E4122">
        <v>15</v>
      </c>
      <c r="F4122" s="2">
        <v>39051</v>
      </c>
      <c r="G4122">
        <v>5.8</v>
      </c>
      <c r="H4122" s="3">
        <v>39051.505555555559</v>
      </c>
      <c r="I4122" s="3">
        <v>39051.478472222225</v>
      </c>
      <c r="J4122">
        <v>7.1</v>
      </c>
      <c r="K4122">
        <v>11.1</v>
      </c>
      <c r="L4122" s="3">
        <v>39051.463888888888</v>
      </c>
      <c r="M4122" t="s">
        <v>9</v>
      </c>
      <c r="N4122" t="s">
        <v>9</v>
      </c>
      <c r="O4122" t="s">
        <v>9</v>
      </c>
      <c r="P4122" s="3">
        <v>39051.505555555559</v>
      </c>
      <c r="Q4122">
        <v>0</v>
      </c>
      <c r="R4122" t="s">
        <v>76</v>
      </c>
      <c r="S4122">
        <v>0</v>
      </c>
      <c r="T4122">
        <v>0</v>
      </c>
      <c r="U4122" t="s">
        <v>9</v>
      </c>
      <c r="V4122" s="3">
        <v>39051.478472222225</v>
      </c>
      <c r="W4122">
        <v>1</v>
      </c>
      <c r="X4122" s="3">
        <v>39051.463888888888</v>
      </c>
      <c r="Y4122" t="s">
        <v>9</v>
      </c>
      <c r="Z4122">
        <v>0</v>
      </c>
      <c r="AA4122">
        <v>0</v>
      </c>
      <c r="AB4122" t="s">
        <v>88</v>
      </c>
    </row>
    <row r="4123" spans="1:28" x14ac:dyDescent="0.25">
      <c r="A4123" t="s">
        <v>74</v>
      </c>
      <c r="B4123" t="s">
        <v>75</v>
      </c>
      <c r="C4123">
        <v>53.649500000000003</v>
      </c>
      <c r="D4123">
        <v>9.9618000000000002</v>
      </c>
      <c r="E4123">
        <v>15</v>
      </c>
      <c r="F4123" s="2">
        <v>39052</v>
      </c>
      <c r="G4123">
        <v>2.8</v>
      </c>
      <c r="H4123" s="3">
        <v>39052.505555555559</v>
      </c>
      <c r="I4123" s="3">
        <v>39052.478472222225</v>
      </c>
      <c r="J4123">
        <v>8.9</v>
      </c>
      <c r="K4123">
        <v>8.9</v>
      </c>
      <c r="L4123" s="3">
        <v>39052.464583333334</v>
      </c>
      <c r="M4123" t="s">
        <v>9</v>
      </c>
      <c r="N4123" t="s">
        <v>9</v>
      </c>
      <c r="O4123" t="s">
        <v>9</v>
      </c>
      <c r="P4123" s="3">
        <v>39052.505555555559</v>
      </c>
      <c r="Q4123">
        <v>0</v>
      </c>
      <c r="R4123" t="s">
        <v>76</v>
      </c>
      <c r="S4123">
        <v>0</v>
      </c>
      <c r="T4123">
        <v>0</v>
      </c>
      <c r="U4123" t="s">
        <v>9</v>
      </c>
      <c r="V4123" s="3">
        <v>39052.478472222225</v>
      </c>
      <c r="W4123">
        <v>1</v>
      </c>
      <c r="X4123" s="3">
        <v>39052.464583333334</v>
      </c>
      <c r="Y4123" t="s">
        <v>9</v>
      </c>
      <c r="Z4123">
        <v>0</v>
      </c>
      <c r="AA4123">
        <v>0</v>
      </c>
      <c r="AB4123" t="s">
        <v>88</v>
      </c>
    </row>
    <row r="4124" spans="1:28" x14ac:dyDescent="0.25">
      <c r="A4124" t="s">
        <v>74</v>
      </c>
      <c r="B4124" t="s">
        <v>75</v>
      </c>
      <c r="C4124">
        <v>53.649500000000003</v>
      </c>
      <c r="D4124">
        <v>9.9618000000000002</v>
      </c>
      <c r="E4124">
        <v>15</v>
      </c>
      <c r="F4124" s="2">
        <v>39053</v>
      </c>
      <c r="G4124">
        <v>8.1</v>
      </c>
      <c r="H4124" s="3">
        <v>39053.505555555559</v>
      </c>
      <c r="I4124" s="3">
        <v>39053.478472222225</v>
      </c>
      <c r="J4124">
        <v>9.8000000000000007</v>
      </c>
      <c r="K4124">
        <v>10.1</v>
      </c>
      <c r="L4124" s="3">
        <v>39053.464583333334</v>
      </c>
      <c r="M4124" t="s">
        <v>9</v>
      </c>
      <c r="N4124" t="s">
        <v>9</v>
      </c>
      <c r="O4124" t="s">
        <v>9</v>
      </c>
      <c r="P4124" s="3">
        <v>39053.505555555559</v>
      </c>
      <c r="Q4124">
        <v>0</v>
      </c>
      <c r="R4124" t="s">
        <v>76</v>
      </c>
      <c r="S4124">
        <v>0</v>
      </c>
      <c r="T4124">
        <v>0</v>
      </c>
      <c r="U4124" t="s">
        <v>9</v>
      </c>
      <c r="V4124" s="3">
        <v>39053.478472222225</v>
      </c>
      <c r="W4124">
        <v>1</v>
      </c>
      <c r="X4124" s="3">
        <v>39053.464583333334</v>
      </c>
      <c r="Y4124" t="s">
        <v>9</v>
      </c>
      <c r="Z4124">
        <v>0</v>
      </c>
      <c r="AA4124">
        <v>0</v>
      </c>
      <c r="AB4124" t="s">
        <v>88</v>
      </c>
    </row>
    <row r="4125" spans="1:28" x14ac:dyDescent="0.25">
      <c r="A4125" t="s">
        <v>74</v>
      </c>
      <c r="B4125" t="s">
        <v>75</v>
      </c>
      <c r="C4125">
        <v>53.649500000000003</v>
      </c>
      <c r="D4125">
        <v>9.9618000000000002</v>
      </c>
      <c r="E4125">
        <v>15</v>
      </c>
      <c r="F4125" s="2">
        <v>39054</v>
      </c>
      <c r="G4125">
        <v>7.1</v>
      </c>
      <c r="H4125" s="3">
        <v>39054.504861111112</v>
      </c>
      <c r="I4125" s="3">
        <v>39054.477777777778</v>
      </c>
      <c r="J4125">
        <v>10.9</v>
      </c>
      <c r="K4125">
        <v>10.9</v>
      </c>
      <c r="L4125" s="3">
        <v>39054.464583333334</v>
      </c>
      <c r="M4125" t="s">
        <v>9</v>
      </c>
      <c r="N4125" t="s">
        <v>9</v>
      </c>
      <c r="O4125" t="s">
        <v>9</v>
      </c>
      <c r="P4125" s="3">
        <v>39054.504861111112</v>
      </c>
      <c r="Q4125">
        <v>1.1000000000000001</v>
      </c>
      <c r="R4125" t="s">
        <v>77</v>
      </c>
      <c r="S4125">
        <v>1.1000000000000001</v>
      </c>
      <c r="T4125">
        <v>0</v>
      </c>
      <c r="U4125" t="s">
        <v>9</v>
      </c>
      <c r="V4125" s="3">
        <v>39054.477777777778</v>
      </c>
      <c r="W4125">
        <v>1</v>
      </c>
      <c r="X4125" s="3">
        <v>39054.464583333334</v>
      </c>
      <c r="Y4125" t="s">
        <v>9</v>
      </c>
      <c r="Z4125">
        <v>1.1000000000000001</v>
      </c>
      <c r="AA4125">
        <v>0</v>
      </c>
      <c r="AB4125" t="s">
        <v>88</v>
      </c>
    </row>
    <row r="4126" spans="1:28" x14ac:dyDescent="0.25">
      <c r="A4126" t="s">
        <v>74</v>
      </c>
      <c r="B4126" t="s">
        <v>75</v>
      </c>
      <c r="C4126">
        <v>53.649500000000003</v>
      </c>
      <c r="D4126">
        <v>9.9618000000000002</v>
      </c>
      <c r="E4126">
        <v>15</v>
      </c>
      <c r="F4126" s="2">
        <v>39055</v>
      </c>
      <c r="G4126">
        <v>8.1999999999999993</v>
      </c>
      <c r="H4126" s="3">
        <v>39055.504861111112</v>
      </c>
      <c r="I4126" s="3">
        <v>39055.477777777778</v>
      </c>
      <c r="J4126">
        <v>8.6</v>
      </c>
      <c r="K4126">
        <v>12.3</v>
      </c>
      <c r="L4126" s="3">
        <v>39055.465277777781</v>
      </c>
      <c r="M4126" t="s">
        <v>9</v>
      </c>
      <c r="N4126" t="s">
        <v>9</v>
      </c>
      <c r="O4126" t="s">
        <v>9</v>
      </c>
      <c r="P4126" s="3">
        <v>39055.504861111112</v>
      </c>
      <c r="Q4126">
        <v>0.7</v>
      </c>
      <c r="R4126" t="s">
        <v>77</v>
      </c>
      <c r="S4126">
        <v>0.7</v>
      </c>
      <c r="T4126">
        <v>0</v>
      </c>
      <c r="U4126" t="s">
        <v>9</v>
      </c>
      <c r="V4126" s="3">
        <v>39055.477777777778</v>
      </c>
      <c r="W4126">
        <v>1</v>
      </c>
      <c r="X4126" s="3">
        <v>39055.465277777781</v>
      </c>
      <c r="Y4126" t="s">
        <v>9</v>
      </c>
      <c r="Z4126">
        <v>0.7</v>
      </c>
      <c r="AA4126">
        <v>0</v>
      </c>
      <c r="AB4126" t="s">
        <v>88</v>
      </c>
    </row>
    <row r="4127" spans="1:28" x14ac:dyDescent="0.25">
      <c r="A4127" t="s">
        <v>74</v>
      </c>
      <c r="B4127" t="s">
        <v>75</v>
      </c>
      <c r="C4127">
        <v>53.649500000000003</v>
      </c>
      <c r="D4127">
        <v>9.9618000000000002</v>
      </c>
      <c r="E4127">
        <v>15</v>
      </c>
      <c r="F4127" s="2">
        <v>39056</v>
      </c>
      <c r="G4127">
        <v>7.1</v>
      </c>
      <c r="H4127" s="3">
        <v>39056.504861111112</v>
      </c>
      <c r="I4127" s="3">
        <v>39056.477777777778</v>
      </c>
      <c r="J4127">
        <v>13.7</v>
      </c>
      <c r="K4127">
        <v>13.7</v>
      </c>
      <c r="L4127" s="3">
        <v>39056.465277777781</v>
      </c>
      <c r="M4127" t="s">
        <v>9</v>
      </c>
      <c r="N4127" t="s">
        <v>9</v>
      </c>
      <c r="O4127" t="s">
        <v>9</v>
      </c>
      <c r="P4127" s="3">
        <v>39056.504861111112</v>
      </c>
      <c r="Q4127">
        <v>2.6</v>
      </c>
      <c r="R4127" t="s">
        <v>77</v>
      </c>
      <c r="S4127">
        <v>2.6</v>
      </c>
      <c r="T4127">
        <v>0</v>
      </c>
      <c r="U4127" t="s">
        <v>9</v>
      </c>
      <c r="V4127" s="3">
        <v>39056.477777777778</v>
      </c>
      <c r="W4127">
        <v>1</v>
      </c>
      <c r="X4127" s="3">
        <v>39056.465277777781</v>
      </c>
      <c r="Y4127" t="s">
        <v>9</v>
      </c>
      <c r="Z4127">
        <v>2.6</v>
      </c>
      <c r="AA4127">
        <v>0</v>
      </c>
      <c r="AB4127" t="s">
        <v>88</v>
      </c>
    </row>
    <row r="4128" spans="1:28" x14ac:dyDescent="0.25">
      <c r="A4128" t="s">
        <v>74</v>
      </c>
      <c r="B4128" t="s">
        <v>75</v>
      </c>
      <c r="C4128">
        <v>53.649500000000003</v>
      </c>
      <c r="D4128">
        <v>9.9618000000000002</v>
      </c>
      <c r="E4128">
        <v>15</v>
      </c>
      <c r="F4128" s="2">
        <v>39057</v>
      </c>
      <c r="G4128">
        <v>10.1</v>
      </c>
      <c r="H4128" s="3">
        <v>39057.504861111112</v>
      </c>
      <c r="I4128" s="3">
        <v>39057.477777777778</v>
      </c>
      <c r="J4128">
        <v>11.4</v>
      </c>
      <c r="K4128">
        <v>14.5</v>
      </c>
      <c r="L4128" s="3">
        <v>39057.46597222222</v>
      </c>
      <c r="M4128" t="s">
        <v>9</v>
      </c>
      <c r="N4128" t="s">
        <v>9</v>
      </c>
      <c r="O4128" t="s">
        <v>9</v>
      </c>
      <c r="P4128" s="3">
        <v>39057.504861111112</v>
      </c>
      <c r="Q4128">
        <v>0.7</v>
      </c>
      <c r="R4128" t="s">
        <v>77</v>
      </c>
      <c r="S4128">
        <v>0.7</v>
      </c>
      <c r="T4128">
        <v>0</v>
      </c>
      <c r="U4128" t="s">
        <v>9</v>
      </c>
      <c r="V4128" s="3">
        <v>39057.477777777778</v>
      </c>
      <c r="W4128">
        <v>1</v>
      </c>
      <c r="X4128" s="3">
        <v>39057.46597222222</v>
      </c>
      <c r="Y4128" t="s">
        <v>9</v>
      </c>
      <c r="Z4128">
        <v>0.7</v>
      </c>
      <c r="AA4128">
        <v>0</v>
      </c>
      <c r="AB4128" t="s">
        <v>88</v>
      </c>
    </row>
    <row r="4129" spans="1:28" x14ac:dyDescent="0.25">
      <c r="A4129" t="s">
        <v>74</v>
      </c>
      <c r="B4129" t="s">
        <v>75</v>
      </c>
      <c r="C4129">
        <v>53.649500000000003</v>
      </c>
      <c r="D4129">
        <v>9.9618000000000002</v>
      </c>
      <c r="E4129">
        <v>15</v>
      </c>
      <c r="F4129" s="2">
        <v>39058</v>
      </c>
      <c r="G4129">
        <v>6.8</v>
      </c>
      <c r="H4129" s="3">
        <v>39058.504861111112</v>
      </c>
      <c r="I4129" s="3">
        <v>39058.477777777778</v>
      </c>
      <c r="J4129">
        <v>8.6</v>
      </c>
      <c r="K4129">
        <v>11.4</v>
      </c>
      <c r="L4129" s="3">
        <v>39058.46597222222</v>
      </c>
      <c r="M4129" t="s">
        <v>9</v>
      </c>
      <c r="N4129" t="s">
        <v>9</v>
      </c>
      <c r="O4129" t="s">
        <v>9</v>
      </c>
      <c r="P4129" s="3">
        <v>39058.504861111112</v>
      </c>
      <c r="Q4129">
        <v>7</v>
      </c>
      <c r="R4129" t="s">
        <v>77</v>
      </c>
      <c r="S4129">
        <v>7</v>
      </c>
      <c r="T4129">
        <v>0</v>
      </c>
      <c r="U4129" t="s">
        <v>9</v>
      </c>
      <c r="V4129" s="3">
        <v>39058.477777777778</v>
      </c>
      <c r="W4129">
        <v>1</v>
      </c>
      <c r="X4129" s="3">
        <v>39058.46597222222</v>
      </c>
      <c r="Y4129" t="s">
        <v>9</v>
      </c>
      <c r="Z4129">
        <v>7</v>
      </c>
      <c r="AA4129">
        <v>0</v>
      </c>
      <c r="AB4129" t="s">
        <v>88</v>
      </c>
    </row>
    <row r="4130" spans="1:28" x14ac:dyDescent="0.25">
      <c r="A4130" t="s">
        <v>74</v>
      </c>
      <c r="B4130" t="s">
        <v>75</v>
      </c>
      <c r="C4130">
        <v>53.649500000000003</v>
      </c>
      <c r="D4130">
        <v>9.9618000000000002</v>
      </c>
      <c r="E4130">
        <v>15</v>
      </c>
      <c r="F4130" s="2">
        <v>39059</v>
      </c>
      <c r="G4130">
        <v>6.8</v>
      </c>
      <c r="H4130" s="3">
        <v>39059.504861111112</v>
      </c>
      <c r="I4130" s="3">
        <v>39059.477777777778</v>
      </c>
      <c r="J4130">
        <v>10</v>
      </c>
      <c r="K4130">
        <v>10</v>
      </c>
      <c r="L4130" s="3">
        <v>39059.466666666667</v>
      </c>
      <c r="M4130" t="s">
        <v>9</v>
      </c>
      <c r="N4130" t="s">
        <v>9</v>
      </c>
      <c r="O4130" t="s">
        <v>9</v>
      </c>
      <c r="P4130" s="3">
        <v>39059.504861111112</v>
      </c>
      <c r="Q4130">
        <v>3</v>
      </c>
      <c r="R4130" t="s">
        <v>77</v>
      </c>
      <c r="S4130">
        <v>3</v>
      </c>
      <c r="T4130">
        <v>0</v>
      </c>
      <c r="U4130" t="s">
        <v>9</v>
      </c>
      <c r="V4130" s="3">
        <v>39059.477777777778</v>
      </c>
      <c r="W4130">
        <v>1</v>
      </c>
      <c r="X4130" s="3">
        <v>39059.466666666667</v>
      </c>
      <c r="Y4130" t="s">
        <v>9</v>
      </c>
      <c r="Z4130">
        <v>3</v>
      </c>
      <c r="AA4130">
        <v>0</v>
      </c>
      <c r="AB4130" t="s">
        <v>88</v>
      </c>
    </row>
    <row r="4131" spans="1:28" x14ac:dyDescent="0.25">
      <c r="A4131" t="s">
        <v>74</v>
      </c>
      <c r="B4131" t="s">
        <v>75</v>
      </c>
      <c r="C4131">
        <v>53.649500000000003</v>
      </c>
      <c r="D4131">
        <v>9.9618000000000002</v>
      </c>
      <c r="E4131">
        <v>15</v>
      </c>
      <c r="F4131" s="2">
        <v>39060</v>
      </c>
      <c r="G4131">
        <v>7.3</v>
      </c>
      <c r="H4131" s="3">
        <v>39060.504861111112</v>
      </c>
      <c r="I4131" s="3">
        <v>39060.477777777778</v>
      </c>
      <c r="J4131">
        <v>7.9</v>
      </c>
      <c r="K4131">
        <v>12.5</v>
      </c>
      <c r="L4131" s="3">
        <v>39060.466666666667</v>
      </c>
      <c r="M4131" t="s">
        <v>9</v>
      </c>
      <c r="N4131" t="s">
        <v>9</v>
      </c>
      <c r="O4131" t="s">
        <v>9</v>
      </c>
      <c r="P4131" s="3">
        <v>39060.504861111112</v>
      </c>
      <c r="Q4131">
        <v>0</v>
      </c>
      <c r="R4131" t="s">
        <v>76</v>
      </c>
      <c r="S4131">
        <v>0</v>
      </c>
      <c r="T4131">
        <v>0</v>
      </c>
      <c r="U4131" t="s">
        <v>9</v>
      </c>
      <c r="V4131" s="3">
        <v>39060.477777777778</v>
      </c>
      <c r="W4131">
        <v>1</v>
      </c>
      <c r="X4131" s="3">
        <v>39060.466666666667</v>
      </c>
      <c r="Y4131" t="s">
        <v>9</v>
      </c>
      <c r="Z4131">
        <v>0</v>
      </c>
      <c r="AA4131">
        <v>0</v>
      </c>
      <c r="AB4131" t="s">
        <v>88</v>
      </c>
    </row>
    <row r="4132" spans="1:28" x14ac:dyDescent="0.25">
      <c r="A4132" t="s">
        <v>74</v>
      </c>
      <c r="B4132" t="s">
        <v>75</v>
      </c>
      <c r="C4132">
        <v>53.649500000000003</v>
      </c>
      <c r="D4132">
        <v>9.9618000000000002</v>
      </c>
      <c r="E4132">
        <v>15</v>
      </c>
      <c r="F4132" s="2">
        <v>39061</v>
      </c>
      <c r="G4132">
        <v>2.5</v>
      </c>
      <c r="H4132" s="3">
        <v>39061.504861111112</v>
      </c>
      <c r="I4132" s="3">
        <v>39061.477777777778</v>
      </c>
      <c r="J4132">
        <v>5.3</v>
      </c>
      <c r="K4132">
        <v>8.1</v>
      </c>
      <c r="L4132" s="3">
        <v>39061.466666666667</v>
      </c>
      <c r="M4132" t="s">
        <v>9</v>
      </c>
      <c r="N4132" t="s">
        <v>9</v>
      </c>
      <c r="O4132" t="s">
        <v>9</v>
      </c>
      <c r="P4132" s="3">
        <v>39061.504861111112</v>
      </c>
      <c r="Q4132">
        <v>0</v>
      </c>
      <c r="R4132" t="s">
        <v>76</v>
      </c>
      <c r="S4132">
        <v>0</v>
      </c>
      <c r="T4132">
        <v>0</v>
      </c>
      <c r="U4132" t="s">
        <v>9</v>
      </c>
      <c r="V4132" s="3">
        <v>39061.477777777778</v>
      </c>
      <c r="W4132">
        <v>1</v>
      </c>
      <c r="X4132" s="3">
        <v>39061.466666666667</v>
      </c>
      <c r="Y4132" t="s">
        <v>9</v>
      </c>
      <c r="Z4132">
        <v>0</v>
      </c>
      <c r="AA4132">
        <v>0</v>
      </c>
      <c r="AB4132" t="s">
        <v>88</v>
      </c>
    </row>
    <row r="4133" spans="1:28" x14ac:dyDescent="0.25">
      <c r="A4133" t="s">
        <v>74</v>
      </c>
      <c r="B4133" t="s">
        <v>75</v>
      </c>
      <c r="C4133">
        <v>53.649500000000003</v>
      </c>
      <c r="D4133">
        <v>9.9618000000000002</v>
      </c>
      <c r="E4133">
        <v>15</v>
      </c>
      <c r="F4133" s="2">
        <v>39062</v>
      </c>
      <c r="G4133">
        <v>3.6</v>
      </c>
      <c r="H4133" s="3">
        <v>39062.504861111112</v>
      </c>
      <c r="I4133" s="3">
        <v>39062.477777777778</v>
      </c>
      <c r="J4133">
        <v>5.4</v>
      </c>
      <c r="K4133">
        <v>6.5</v>
      </c>
      <c r="L4133" s="3">
        <v>39062.467361111114</v>
      </c>
      <c r="M4133" t="s">
        <v>9</v>
      </c>
      <c r="N4133" t="s">
        <v>9</v>
      </c>
      <c r="O4133" t="s">
        <v>9</v>
      </c>
      <c r="P4133" s="3">
        <v>39062.504861111112</v>
      </c>
      <c r="Q4133">
        <v>6.3</v>
      </c>
      <c r="R4133" t="s">
        <v>77</v>
      </c>
      <c r="S4133">
        <v>6.3</v>
      </c>
      <c r="T4133">
        <v>0</v>
      </c>
      <c r="U4133" t="s">
        <v>9</v>
      </c>
      <c r="V4133" s="3">
        <v>39062.477777777778</v>
      </c>
      <c r="W4133">
        <v>1</v>
      </c>
      <c r="X4133" s="3">
        <v>39062.467361111114</v>
      </c>
      <c r="Y4133" t="s">
        <v>9</v>
      </c>
      <c r="Z4133">
        <v>6.3</v>
      </c>
      <c r="AA4133">
        <v>0</v>
      </c>
      <c r="AB4133" t="s">
        <v>88</v>
      </c>
    </row>
    <row r="4134" spans="1:28" x14ac:dyDescent="0.25">
      <c r="A4134" t="s">
        <v>74</v>
      </c>
      <c r="B4134" t="s">
        <v>75</v>
      </c>
      <c r="C4134">
        <v>53.649500000000003</v>
      </c>
      <c r="D4134">
        <v>9.9618000000000002</v>
      </c>
      <c r="E4134">
        <v>15</v>
      </c>
      <c r="F4134" s="2">
        <v>39063</v>
      </c>
      <c r="G4134">
        <v>4.8</v>
      </c>
      <c r="H4134" s="3">
        <v>39063.504861111112</v>
      </c>
      <c r="I4134" s="3">
        <v>39063.477777777778</v>
      </c>
      <c r="J4134">
        <v>6.5</v>
      </c>
      <c r="K4134">
        <v>8</v>
      </c>
      <c r="L4134" s="3">
        <v>39063.467361111114</v>
      </c>
      <c r="M4134" t="s">
        <v>9</v>
      </c>
      <c r="N4134" t="s">
        <v>9</v>
      </c>
      <c r="O4134" t="s">
        <v>9</v>
      </c>
      <c r="P4134" s="3">
        <v>39063.504861111112</v>
      </c>
      <c r="Q4134">
        <v>0.7</v>
      </c>
      <c r="R4134" t="s">
        <v>77</v>
      </c>
      <c r="S4134">
        <v>0.7</v>
      </c>
      <c r="T4134">
        <v>0</v>
      </c>
      <c r="U4134" t="s">
        <v>9</v>
      </c>
      <c r="V4134" s="3">
        <v>39063.477777777778</v>
      </c>
      <c r="W4134">
        <v>1</v>
      </c>
      <c r="X4134" s="3">
        <v>39063.467361111114</v>
      </c>
      <c r="Y4134" t="s">
        <v>9</v>
      </c>
      <c r="Z4134">
        <v>0.7</v>
      </c>
      <c r="AA4134">
        <v>0</v>
      </c>
      <c r="AB4134" t="s">
        <v>88</v>
      </c>
    </row>
    <row r="4135" spans="1:28" x14ac:dyDescent="0.25">
      <c r="A4135" t="s">
        <v>74</v>
      </c>
      <c r="B4135" t="s">
        <v>75</v>
      </c>
      <c r="C4135">
        <v>53.649500000000003</v>
      </c>
      <c r="D4135">
        <v>9.9618000000000002</v>
      </c>
      <c r="E4135">
        <v>15</v>
      </c>
      <c r="F4135" s="2">
        <v>39064</v>
      </c>
      <c r="G4135">
        <v>6.5</v>
      </c>
      <c r="H4135" s="3">
        <v>39064.504861111112</v>
      </c>
      <c r="I4135" s="3">
        <v>39064.477777777778</v>
      </c>
      <c r="J4135">
        <v>8.6999999999999993</v>
      </c>
      <c r="K4135">
        <v>8.6999999999999993</v>
      </c>
      <c r="L4135" s="3">
        <v>39064.468055555553</v>
      </c>
      <c r="M4135" t="s">
        <v>9</v>
      </c>
      <c r="N4135" t="s">
        <v>9</v>
      </c>
      <c r="O4135" t="s">
        <v>9</v>
      </c>
      <c r="P4135" s="3">
        <v>39064.504861111112</v>
      </c>
      <c r="Q4135">
        <v>0.7</v>
      </c>
      <c r="R4135" t="s">
        <v>77</v>
      </c>
      <c r="S4135">
        <v>0.7</v>
      </c>
      <c r="T4135">
        <v>0</v>
      </c>
      <c r="U4135" t="s">
        <v>9</v>
      </c>
      <c r="V4135" s="3">
        <v>39064.477777777778</v>
      </c>
      <c r="W4135">
        <v>1</v>
      </c>
      <c r="X4135" s="3">
        <v>39064.468055555553</v>
      </c>
      <c r="Y4135" t="s">
        <v>9</v>
      </c>
      <c r="Z4135">
        <v>0.7</v>
      </c>
      <c r="AA4135">
        <v>0</v>
      </c>
      <c r="AB4135" t="s">
        <v>88</v>
      </c>
    </row>
    <row r="4136" spans="1:28" x14ac:dyDescent="0.25">
      <c r="A4136" t="s">
        <v>74</v>
      </c>
      <c r="B4136" t="s">
        <v>75</v>
      </c>
      <c r="C4136">
        <v>53.649500000000003</v>
      </c>
      <c r="D4136">
        <v>9.9618000000000002</v>
      </c>
      <c r="E4136">
        <v>15</v>
      </c>
      <c r="F4136" s="2">
        <v>39065</v>
      </c>
      <c r="G4136">
        <v>8.6999999999999993</v>
      </c>
      <c r="H4136" s="3">
        <v>39065.504861111112</v>
      </c>
      <c r="I4136" s="3">
        <v>39065.477777777778</v>
      </c>
      <c r="J4136">
        <v>11</v>
      </c>
      <c r="K4136">
        <v>11.3</v>
      </c>
      <c r="L4136" s="3">
        <v>39065.468055555553</v>
      </c>
      <c r="M4136" t="s">
        <v>9</v>
      </c>
      <c r="N4136" t="s">
        <v>9</v>
      </c>
      <c r="O4136" t="s">
        <v>9</v>
      </c>
      <c r="P4136" s="3">
        <v>39065.504861111112</v>
      </c>
      <c r="Q4136">
        <v>0</v>
      </c>
      <c r="R4136" t="s">
        <v>76</v>
      </c>
      <c r="S4136">
        <v>0</v>
      </c>
      <c r="T4136">
        <v>0</v>
      </c>
      <c r="U4136" t="s">
        <v>9</v>
      </c>
      <c r="V4136" s="3">
        <v>39065.477777777778</v>
      </c>
      <c r="W4136">
        <v>1</v>
      </c>
      <c r="X4136" s="3">
        <v>39065.468055555553</v>
      </c>
      <c r="Y4136" t="s">
        <v>9</v>
      </c>
      <c r="Z4136">
        <v>0</v>
      </c>
      <c r="AA4136">
        <v>0</v>
      </c>
      <c r="AB4136" t="s">
        <v>88</v>
      </c>
    </row>
    <row r="4137" spans="1:28" x14ac:dyDescent="0.25">
      <c r="A4137" t="s">
        <v>74</v>
      </c>
      <c r="B4137" t="s">
        <v>75</v>
      </c>
      <c r="C4137">
        <v>53.649500000000003</v>
      </c>
      <c r="D4137">
        <v>9.9618000000000002</v>
      </c>
      <c r="E4137">
        <v>15</v>
      </c>
      <c r="F4137" s="2">
        <v>39066</v>
      </c>
      <c r="G4137">
        <v>8.4</v>
      </c>
      <c r="H4137" s="3">
        <v>39066.504861111112</v>
      </c>
      <c r="I4137" s="3">
        <v>39066.477777777778</v>
      </c>
      <c r="J4137">
        <v>8.4</v>
      </c>
      <c r="K4137">
        <v>11.3</v>
      </c>
      <c r="L4137" s="3">
        <v>39066.46875</v>
      </c>
      <c r="M4137" t="s">
        <v>9</v>
      </c>
      <c r="N4137" t="s">
        <v>9</v>
      </c>
      <c r="O4137" t="s">
        <v>9</v>
      </c>
      <c r="P4137" s="3">
        <v>39066.504861111112</v>
      </c>
      <c r="Q4137">
        <v>0</v>
      </c>
      <c r="R4137" t="s">
        <v>76</v>
      </c>
      <c r="S4137">
        <v>0</v>
      </c>
      <c r="T4137">
        <v>0</v>
      </c>
      <c r="U4137" t="s">
        <v>9</v>
      </c>
      <c r="V4137" s="3">
        <v>39066.477777777778</v>
      </c>
      <c r="W4137">
        <v>1</v>
      </c>
      <c r="X4137" s="3">
        <v>39066.46875</v>
      </c>
      <c r="Y4137" t="s">
        <v>9</v>
      </c>
      <c r="Z4137">
        <v>0</v>
      </c>
      <c r="AA4137">
        <v>0</v>
      </c>
      <c r="AB4137" t="s">
        <v>88</v>
      </c>
    </row>
    <row r="4138" spans="1:28" x14ac:dyDescent="0.25">
      <c r="A4138" t="s">
        <v>74</v>
      </c>
      <c r="B4138" t="s">
        <v>75</v>
      </c>
      <c r="C4138">
        <v>53.649500000000003</v>
      </c>
      <c r="D4138">
        <v>9.9618000000000002</v>
      </c>
      <c r="E4138">
        <v>15</v>
      </c>
      <c r="F4138" s="2">
        <v>39067</v>
      </c>
      <c r="G4138">
        <v>6</v>
      </c>
      <c r="H4138" s="3">
        <v>39067.505555555559</v>
      </c>
      <c r="I4138" s="3">
        <v>39067.478472222225</v>
      </c>
      <c r="J4138">
        <v>6.8</v>
      </c>
      <c r="K4138">
        <v>8.5</v>
      </c>
      <c r="L4138" s="3">
        <v>39067.46875</v>
      </c>
      <c r="M4138" t="s">
        <v>9</v>
      </c>
      <c r="N4138" t="s">
        <v>9</v>
      </c>
      <c r="O4138" t="s">
        <v>9</v>
      </c>
      <c r="P4138" s="3">
        <v>39067.505555555559</v>
      </c>
      <c r="Q4138">
        <v>4.0999999999999996</v>
      </c>
      <c r="R4138" t="s">
        <v>77</v>
      </c>
      <c r="S4138">
        <v>4.0999999999999996</v>
      </c>
      <c r="T4138">
        <v>0</v>
      </c>
      <c r="U4138" t="s">
        <v>9</v>
      </c>
      <c r="V4138" s="3">
        <v>39067.478472222225</v>
      </c>
      <c r="W4138">
        <v>1</v>
      </c>
      <c r="X4138" s="3">
        <v>39067.46875</v>
      </c>
      <c r="Y4138" t="s">
        <v>9</v>
      </c>
      <c r="Z4138">
        <v>4.0999999999999996</v>
      </c>
      <c r="AA4138">
        <v>0</v>
      </c>
      <c r="AB4138" t="s">
        <v>88</v>
      </c>
    </row>
    <row r="4139" spans="1:28" x14ac:dyDescent="0.25">
      <c r="A4139" t="s">
        <v>74</v>
      </c>
      <c r="B4139" t="s">
        <v>75</v>
      </c>
      <c r="C4139">
        <v>53.649500000000003</v>
      </c>
      <c r="D4139">
        <v>9.9618000000000002</v>
      </c>
      <c r="E4139">
        <v>15</v>
      </c>
      <c r="F4139" s="2">
        <v>39068</v>
      </c>
      <c r="G4139">
        <v>2.8</v>
      </c>
      <c r="H4139" s="3">
        <v>39068.505555555559</v>
      </c>
      <c r="I4139" s="3">
        <v>39068.478472222225</v>
      </c>
      <c r="J4139">
        <v>5.4</v>
      </c>
      <c r="K4139">
        <v>6.9</v>
      </c>
      <c r="L4139" s="3">
        <v>39068.469444444447</v>
      </c>
      <c r="M4139" t="s">
        <v>9</v>
      </c>
      <c r="N4139" t="s">
        <v>9</v>
      </c>
      <c r="O4139" t="s">
        <v>9</v>
      </c>
      <c r="P4139" s="3">
        <v>39068.505555555559</v>
      </c>
      <c r="Q4139">
        <v>1.5</v>
      </c>
      <c r="R4139" t="s">
        <v>77</v>
      </c>
      <c r="S4139">
        <v>1.5</v>
      </c>
      <c r="T4139">
        <v>0</v>
      </c>
      <c r="U4139" t="s">
        <v>9</v>
      </c>
      <c r="V4139" s="3">
        <v>39068.478472222225</v>
      </c>
      <c r="W4139">
        <v>1</v>
      </c>
      <c r="X4139" s="3">
        <v>39068.469444444447</v>
      </c>
      <c r="Y4139" t="s">
        <v>9</v>
      </c>
      <c r="Z4139">
        <v>1.5</v>
      </c>
      <c r="AA4139">
        <v>0</v>
      </c>
      <c r="AB4139" t="s">
        <v>88</v>
      </c>
    </row>
    <row r="4140" spans="1:28" x14ac:dyDescent="0.25">
      <c r="A4140" t="s">
        <v>74</v>
      </c>
      <c r="B4140" t="s">
        <v>75</v>
      </c>
      <c r="C4140">
        <v>53.649500000000003</v>
      </c>
      <c r="D4140">
        <v>9.9618000000000002</v>
      </c>
      <c r="E4140">
        <v>15</v>
      </c>
      <c r="F4140" s="2">
        <v>39069</v>
      </c>
      <c r="G4140">
        <v>-0.1</v>
      </c>
      <c r="H4140" s="3">
        <v>39069.505555555559</v>
      </c>
      <c r="I4140" s="3">
        <v>39069.478472222225</v>
      </c>
      <c r="J4140">
        <v>3.5</v>
      </c>
      <c r="K4140">
        <v>5.5</v>
      </c>
      <c r="L4140" s="3">
        <v>39069.469444444447</v>
      </c>
      <c r="M4140" t="s">
        <v>9</v>
      </c>
      <c r="N4140" t="s">
        <v>9</v>
      </c>
      <c r="O4140" t="s">
        <v>9</v>
      </c>
      <c r="P4140" s="3">
        <v>39069.505555555559</v>
      </c>
      <c r="Q4140">
        <v>0</v>
      </c>
      <c r="R4140" t="s">
        <v>76</v>
      </c>
      <c r="S4140">
        <v>0</v>
      </c>
      <c r="T4140">
        <v>0</v>
      </c>
      <c r="U4140" t="s">
        <v>9</v>
      </c>
      <c r="V4140" s="3">
        <v>39069.478472222225</v>
      </c>
      <c r="W4140">
        <v>1</v>
      </c>
      <c r="X4140" s="3">
        <v>39069.469444444447</v>
      </c>
      <c r="Y4140" t="s">
        <v>9</v>
      </c>
      <c r="Z4140">
        <v>0</v>
      </c>
      <c r="AA4140">
        <v>0</v>
      </c>
      <c r="AB4140" t="s">
        <v>88</v>
      </c>
    </row>
    <row r="4141" spans="1:28" x14ac:dyDescent="0.25">
      <c r="A4141" t="s">
        <v>74</v>
      </c>
      <c r="B4141" t="s">
        <v>75</v>
      </c>
      <c r="C4141">
        <v>53.649500000000003</v>
      </c>
      <c r="D4141">
        <v>9.9618000000000002</v>
      </c>
      <c r="E4141">
        <v>15</v>
      </c>
      <c r="F4141" s="2">
        <v>39070</v>
      </c>
      <c r="G4141">
        <v>-0.7</v>
      </c>
      <c r="H4141" s="3">
        <v>39070.505555555559</v>
      </c>
      <c r="I4141" s="3">
        <v>39070.478472222225</v>
      </c>
      <c r="J4141">
        <v>3.3</v>
      </c>
      <c r="K4141">
        <v>4.8</v>
      </c>
      <c r="L4141" s="3">
        <v>39070.470138888886</v>
      </c>
      <c r="M4141" t="s">
        <v>9</v>
      </c>
      <c r="N4141" t="s">
        <v>9</v>
      </c>
      <c r="O4141" t="s">
        <v>9</v>
      </c>
      <c r="P4141" s="3">
        <v>39070.505555555559</v>
      </c>
      <c r="Q4141">
        <v>0</v>
      </c>
      <c r="R4141" t="s">
        <v>76</v>
      </c>
      <c r="S4141">
        <v>0</v>
      </c>
      <c r="T4141">
        <v>0</v>
      </c>
      <c r="U4141" t="s">
        <v>9</v>
      </c>
      <c r="V4141" s="3">
        <v>39070.478472222225</v>
      </c>
      <c r="W4141">
        <v>1</v>
      </c>
      <c r="X4141" s="3">
        <v>39070.470138888886</v>
      </c>
      <c r="Y4141" t="s">
        <v>9</v>
      </c>
      <c r="Z4141">
        <v>0</v>
      </c>
      <c r="AA4141">
        <v>0</v>
      </c>
      <c r="AB4141" t="s">
        <v>88</v>
      </c>
    </row>
    <row r="4142" spans="1:28" x14ac:dyDescent="0.25">
      <c r="A4142" t="s">
        <v>74</v>
      </c>
      <c r="B4142" t="s">
        <v>75</v>
      </c>
      <c r="C4142">
        <v>53.649500000000003</v>
      </c>
      <c r="D4142">
        <v>9.9618000000000002</v>
      </c>
      <c r="E4142">
        <v>15</v>
      </c>
      <c r="F4142" s="2">
        <v>39071</v>
      </c>
      <c r="G4142">
        <v>2.5</v>
      </c>
      <c r="H4142" s="3">
        <v>39071.505555555559</v>
      </c>
      <c r="I4142" s="3">
        <v>39071.478472222225</v>
      </c>
      <c r="J4142">
        <v>7.8</v>
      </c>
      <c r="K4142">
        <v>7.8</v>
      </c>
      <c r="L4142" s="3">
        <v>39071.470138888886</v>
      </c>
      <c r="M4142" t="s">
        <v>9</v>
      </c>
      <c r="N4142" t="s">
        <v>9</v>
      </c>
      <c r="O4142" t="s">
        <v>9</v>
      </c>
      <c r="P4142" s="3">
        <v>39071.505555555559</v>
      </c>
      <c r="Q4142">
        <v>0</v>
      </c>
      <c r="R4142" t="s">
        <v>76</v>
      </c>
      <c r="S4142">
        <v>0</v>
      </c>
      <c r="T4142">
        <v>0</v>
      </c>
      <c r="U4142" t="s">
        <v>9</v>
      </c>
      <c r="V4142" s="3">
        <v>39071.478472222225</v>
      </c>
      <c r="W4142">
        <v>1</v>
      </c>
      <c r="X4142" s="3">
        <v>39071.470138888886</v>
      </c>
      <c r="Y4142" t="s">
        <v>9</v>
      </c>
      <c r="Z4142">
        <v>0</v>
      </c>
      <c r="AA4142">
        <v>0</v>
      </c>
      <c r="AB4142" t="s">
        <v>88</v>
      </c>
    </row>
    <row r="4143" spans="1:28" x14ac:dyDescent="0.25">
      <c r="A4143" t="s">
        <v>74</v>
      </c>
      <c r="B4143" t="s">
        <v>75</v>
      </c>
      <c r="C4143">
        <v>53.649500000000003</v>
      </c>
      <c r="D4143">
        <v>9.9618000000000002</v>
      </c>
      <c r="E4143">
        <v>15</v>
      </c>
      <c r="F4143" s="2">
        <v>39072</v>
      </c>
      <c r="G4143">
        <v>7</v>
      </c>
      <c r="H4143" s="3">
        <v>39072.505555555559</v>
      </c>
      <c r="I4143" s="3">
        <v>39072.478472222225</v>
      </c>
      <c r="J4143">
        <v>7.7</v>
      </c>
      <c r="K4143">
        <v>8.6999999999999993</v>
      </c>
      <c r="L4143" s="3">
        <v>39072.470833333333</v>
      </c>
      <c r="M4143" t="s">
        <v>9</v>
      </c>
      <c r="N4143" t="s">
        <v>9</v>
      </c>
      <c r="O4143" t="s">
        <v>9</v>
      </c>
      <c r="P4143" s="3">
        <v>39072.505555555559</v>
      </c>
      <c r="Q4143">
        <v>0</v>
      </c>
      <c r="R4143" t="s">
        <v>76</v>
      </c>
      <c r="S4143">
        <v>0</v>
      </c>
      <c r="T4143">
        <v>0</v>
      </c>
      <c r="U4143" t="s">
        <v>9</v>
      </c>
      <c r="V4143" s="3">
        <v>39072.478472222225</v>
      </c>
      <c r="W4143">
        <v>1</v>
      </c>
      <c r="X4143" s="3">
        <v>39072.470833333333</v>
      </c>
      <c r="Y4143" t="s">
        <v>9</v>
      </c>
      <c r="Z4143">
        <v>0</v>
      </c>
      <c r="AA4143">
        <v>0</v>
      </c>
      <c r="AB4143" t="s">
        <v>88</v>
      </c>
    </row>
    <row r="4144" spans="1:28" x14ac:dyDescent="0.25">
      <c r="A4144" t="s">
        <v>74</v>
      </c>
      <c r="B4144" t="s">
        <v>75</v>
      </c>
      <c r="C4144">
        <v>53.649500000000003</v>
      </c>
      <c r="D4144">
        <v>9.9618000000000002</v>
      </c>
      <c r="E4144">
        <v>15</v>
      </c>
      <c r="F4144" s="2">
        <v>39073</v>
      </c>
      <c r="G4144">
        <v>6.6</v>
      </c>
      <c r="H4144" s="3">
        <v>39073.505555555559</v>
      </c>
      <c r="I4144" s="3">
        <v>39073.478472222225</v>
      </c>
      <c r="J4144">
        <v>7.2</v>
      </c>
      <c r="K4144">
        <v>7.8</v>
      </c>
      <c r="L4144" s="3">
        <v>39073.470833333333</v>
      </c>
      <c r="M4144" t="s">
        <v>9</v>
      </c>
      <c r="N4144" t="s">
        <v>9</v>
      </c>
      <c r="O4144" t="s">
        <v>9</v>
      </c>
      <c r="P4144" s="3">
        <v>39073.505555555559</v>
      </c>
      <c r="Q4144">
        <v>0</v>
      </c>
      <c r="R4144" t="s">
        <v>76</v>
      </c>
      <c r="S4144">
        <v>0</v>
      </c>
      <c r="T4144">
        <v>0</v>
      </c>
      <c r="U4144" t="s">
        <v>9</v>
      </c>
      <c r="V4144" s="3">
        <v>39073.478472222225</v>
      </c>
      <c r="W4144">
        <v>1</v>
      </c>
      <c r="X4144" s="3">
        <v>39073.470833333333</v>
      </c>
      <c r="Y4144" t="s">
        <v>9</v>
      </c>
      <c r="Z4144">
        <v>0</v>
      </c>
      <c r="AA4144">
        <v>0</v>
      </c>
      <c r="AB4144" t="s">
        <v>88</v>
      </c>
    </row>
    <row r="4145" spans="1:28" x14ac:dyDescent="0.25">
      <c r="A4145" t="s">
        <v>74</v>
      </c>
      <c r="B4145" t="s">
        <v>75</v>
      </c>
      <c r="C4145">
        <v>53.649500000000003</v>
      </c>
      <c r="D4145">
        <v>9.9618000000000002</v>
      </c>
      <c r="E4145">
        <v>15</v>
      </c>
      <c r="F4145" s="2">
        <v>39074</v>
      </c>
      <c r="G4145">
        <v>5.3</v>
      </c>
      <c r="H4145" s="3">
        <v>39074.505555555559</v>
      </c>
      <c r="I4145" s="3">
        <v>39074.478472222225</v>
      </c>
      <c r="J4145">
        <v>6.4</v>
      </c>
      <c r="K4145">
        <v>7.2</v>
      </c>
      <c r="L4145" s="3">
        <v>39074.47152777778</v>
      </c>
      <c r="M4145" t="s">
        <v>9</v>
      </c>
      <c r="N4145" t="s">
        <v>9</v>
      </c>
      <c r="O4145" t="s">
        <v>9</v>
      </c>
      <c r="P4145" s="3">
        <v>39074.505555555559</v>
      </c>
      <c r="Q4145">
        <v>0</v>
      </c>
      <c r="R4145" t="s">
        <v>76</v>
      </c>
      <c r="S4145">
        <v>0</v>
      </c>
      <c r="T4145">
        <v>0</v>
      </c>
      <c r="U4145" t="s">
        <v>9</v>
      </c>
      <c r="V4145" s="3">
        <v>39074.478472222225</v>
      </c>
      <c r="W4145">
        <v>1</v>
      </c>
      <c r="X4145" s="3">
        <v>39074.47152777778</v>
      </c>
      <c r="Y4145" t="s">
        <v>9</v>
      </c>
      <c r="Z4145">
        <v>0</v>
      </c>
      <c r="AA4145">
        <v>0</v>
      </c>
      <c r="AB4145" t="s">
        <v>88</v>
      </c>
    </row>
    <row r="4146" spans="1:28" x14ac:dyDescent="0.25">
      <c r="A4146" t="s">
        <v>74</v>
      </c>
      <c r="B4146" t="s">
        <v>75</v>
      </c>
      <c r="C4146">
        <v>53.649500000000003</v>
      </c>
      <c r="D4146">
        <v>9.9618000000000002</v>
      </c>
      <c r="E4146">
        <v>15</v>
      </c>
      <c r="F4146" s="2">
        <v>39075</v>
      </c>
      <c r="G4146">
        <v>5.8</v>
      </c>
      <c r="H4146" s="3">
        <v>39075.488194444442</v>
      </c>
      <c r="I4146" s="3">
        <v>39075.461111111108</v>
      </c>
      <c r="J4146">
        <v>7</v>
      </c>
      <c r="K4146">
        <v>7</v>
      </c>
      <c r="L4146" s="3">
        <v>39075.47152777778</v>
      </c>
      <c r="M4146" t="s">
        <v>9</v>
      </c>
      <c r="N4146" t="s">
        <v>9</v>
      </c>
      <c r="O4146" t="s">
        <v>9</v>
      </c>
      <c r="P4146" s="3">
        <v>39075.488194444442</v>
      </c>
      <c r="Q4146">
        <v>0</v>
      </c>
      <c r="R4146" t="s">
        <v>76</v>
      </c>
      <c r="S4146">
        <v>0</v>
      </c>
      <c r="T4146">
        <v>0</v>
      </c>
      <c r="U4146" t="s">
        <v>9</v>
      </c>
      <c r="V4146" s="3">
        <v>39075.461111111108</v>
      </c>
      <c r="W4146">
        <v>1</v>
      </c>
      <c r="X4146" s="3">
        <v>39075.47152777778</v>
      </c>
      <c r="Y4146" t="s">
        <v>9</v>
      </c>
      <c r="Z4146">
        <v>0</v>
      </c>
      <c r="AA4146">
        <v>0</v>
      </c>
      <c r="AB4146" t="s">
        <v>88</v>
      </c>
    </row>
    <row r="4147" spans="1:28" x14ac:dyDescent="0.25">
      <c r="A4147" t="s">
        <v>74</v>
      </c>
      <c r="B4147" t="s">
        <v>75</v>
      </c>
      <c r="C4147">
        <v>53.649500000000003</v>
      </c>
      <c r="D4147">
        <v>9.9618000000000002</v>
      </c>
      <c r="E4147">
        <v>15</v>
      </c>
      <c r="F4147" s="2">
        <v>39076</v>
      </c>
      <c r="G4147">
        <v>6.8</v>
      </c>
      <c r="H4147" s="3">
        <v>39076.488194444442</v>
      </c>
      <c r="I4147" s="3">
        <v>39076.461111111108</v>
      </c>
      <c r="J4147">
        <v>7.5</v>
      </c>
      <c r="K4147">
        <v>7.5</v>
      </c>
      <c r="L4147" s="3">
        <v>39076.472222222219</v>
      </c>
      <c r="M4147" t="s">
        <v>9</v>
      </c>
      <c r="N4147" t="s">
        <v>9</v>
      </c>
      <c r="O4147" t="s">
        <v>9</v>
      </c>
      <c r="P4147" s="3">
        <v>39076.488194444442</v>
      </c>
      <c r="Q4147">
        <v>0</v>
      </c>
      <c r="R4147" t="s">
        <v>76</v>
      </c>
      <c r="S4147">
        <v>0</v>
      </c>
      <c r="T4147">
        <v>0</v>
      </c>
      <c r="U4147" t="s">
        <v>9</v>
      </c>
      <c r="V4147" s="3">
        <v>39076.461111111108</v>
      </c>
      <c r="W4147">
        <v>1</v>
      </c>
      <c r="X4147" s="3">
        <v>39076.472222222219</v>
      </c>
      <c r="Y4147" t="s">
        <v>9</v>
      </c>
      <c r="Z4147">
        <v>0</v>
      </c>
      <c r="AA4147">
        <v>0</v>
      </c>
      <c r="AB4147" t="s">
        <v>88</v>
      </c>
    </row>
    <row r="4148" spans="1:28" x14ac:dyDescent="0.25">
      <c r="A4148" t="s">
        <v>74</v>
      </c>
      <c r="B4148" t="s">
        <v>75</v>
      </c>
      <c r="C4148">
        <v>53.649500000000003</v>
      </c>
      <c r="D4148">
        <v>9.9618000000000002</v>
      </c>
      <c r="E4148">
        <v>15</v>
      </c>
      <c r="F4148" s="2">
        <v>39077</v>
      </c>
      <c r="G4148">
        <v>0.1</v>
      </c>
      <c r="H4148" s="3">
        <v>39077.488194444442</v>
      </c>
      <c r="I4148" s="3">
        <v>39077.461111111108</v>
      </c>
      <c r="J4148">
        <v>3.8</v>
      </c>
      <c r="K4148">
        <v>7.5</v>
      </c>
      <c r="L4148" s="3">
        <v>39077.472222222219</v>
      </c>
      <c r="M4148" t="s">
        <v>9</v>
      </c>
      <c r="N4148" t="s">
        <v>9</v>
      </c>
      <c r="O4148" t="s">
        <v>9</v>
      </c>
      <c r="P4148" s="3">
        <v>39077.488194444442</v>
      </c>
      <c r="Q4148">
        <v>0</v>
      </c>
      <c r="R4148" t="s">
        <v>76</v>
      </c>
      <c r="S4148">
        <v>0</v>
      </c>
      <c r="T4148">
        <v>0</v>
      </c>
      <c r="U4148" t="s">
        <v>9</v>
      </c>
      <c r="V4148" s="3">
        <v>39077.461111111108</v>
      </c>
      <c r="W4148">
        <v>1</v>
      </c>
      <c r="X4148" s="3">
        <v>39077.472222222219</v>
      </c>
      <c r="Y4148" t="s">
        <v>9</v>
      </c>
      <c r="Z4148">
        <v>0</v>
      </c>
      <c r="AA4148">
        <v>0</v>
      </c>
      <c r="AB4148" t="s">
        <v>88</v>
      </c>
    </row>
    <row r="4149" spans="1:28" x14ac:dyDescent="0.25">
      <c r="A4149" t="s">
        <v>74</v>
      </c>
      <c r="B4149" t="s">
        <v>75</v>
      </c>
      <c r="C4149">
        <v>53.649500000000003</v>
      </c>
      <c r="D4149">
        <v>9.9618000000000002</v>
      </c>
      <c r="E4149">
        <v>15</v>
      </c>
      <c r="F4149" s="2">
        <v>39078</v>
      </c>
      <c r="G4149">
        <v>1.8</v>
      </c>
      <c r="H4149" s="3">
        <v>39078.488194444442</v>
      </c>
      <c r="I4149" s="3">
        <v>39078.461111111108</v>
      </c>
      <c r="J4149">
        <v>2.2000000000000002</v>
      </c>
      <c r="K4149">
        <v>4</v>
      </c>
      <c r="L4149" s="3">
        <v>39078.472916666666</v>
      </c>
      <c r="M4149" t="s">
        <v>9</v>
      </c>
      <c r="N4149" t="s">
        <v>9</v>
      </c>
      <c r="O4149" t="s">
        <v>9</v>
      </c>
      <c r="P4149" s="3">
        <v>39078.488194444442</v>
      </c>
      <c r="Q4149">
        <v>0</v>
      </c>
      <c r="R4149" t="s">
        <v>76</v>
      </c>
      <c r="S4149">
        <v>0</v>
      </c>
      <c r="T4149">
        <v>0</v>
      </c>
      <c r="U4149" t="s">
        <v>9</v>
      </c>
      <c r="V4149" s="3">
        <v>39078.461111111108</v>
      </c>
      <c r="W4149">
        <v>1</v>
      </c>
      <c r="X4149" s="3">
        <v>39078.472916666666</v>
      </c>
      <c r="Y4149" t="s">
        <v>9</v>
      </c>
      <c r="Z4149">
        <v>0</v>
      </c>
      <c r="AA4149">
        <v>0</v>
      </c>
      <c r="AB4149" t="s">
        <v>88</v>
      </c>
    </row>
    <row r="4150" spans="1:28" x14ac:dyDescent="0.25">
      <c r="A4150" t="s">
        <v>74</v>
      </c>
      <c r="B4150" t="s">
        <v>75</v>
      </c>
      <c r="C4150">
        <v>53.649500000000003</v>
      </c>
      <c r="D4150">
        <v>9.9618000000000002</v>
      </c>
      <c r="E4150">
        <v>15</v>
      </c>
      <c r="F4150" s="2">
        <v>39079</v>
      </c>
      <c r="G4150">
        <v>0.1</v>
      </c>
      <c r="H4150" s="3">
        <v>39079.488194444442</v>
      </c>
      <c r="I4150" s="3">
        <v>39079.461111111108</v>
      </c>
      <c r="J4150">
        <v>0.8</v>
      </c>
      <c r="K4150">
        <v>2.5</v>
      </c>
      <c r="L4150" s="3">
        <v>39079.472916666666</v>
      </c>
      <c r="M4150" t="s">
        <v>9</v>
      </c>
      <c r="N4150" t="s">
        <v>9</v>
      </c>
      <c r="O4150" t="s">
        <v>9</v>
      </c>
      <c r="P4150" s="3">
        <v>39079.488194444442</v>
      </c>
      <c r="Q4150">
        <v>2.2000000000000002</v>
      </c>
      <c r="R4150" t="s">
        <v>77</v>
      </c>
      <c r="S4150">
        <v>2.2000000000000002</v>
      </c>
      <c r="T4150">
        <v>0</v>
      </c>
      <c r="U4150" t="s">
        <v>9</v>
      </c>
      <c r="V4150" s="3">
        <v>39079.461111111108</v>
      </c>
      <c r="W4150">
        <v>1</v>
      </c>
      <c r="X4150" s="3">
        <v>39079.472916666666</v>
      </c>
      <c r="Y4150" t="s">
        <v>9</v>
      </c>
      <c r="Z4150">
        <v>2.2000000000000002</v>
      </c>
      <c r="AA4150">
        <v>0</v>
      </c>
      <c r="AB4150" t="s">
        <v>88</v>
      </c>
    </row>
    <row r="4151" spans="1:28" x14ac:dyDescent="0.25">
      <c r="A4151" t="s">
        <v>74</v>
      </c>
      <c r="B4151" t="s">
        <v>75</v>
      </c>
      <c r="C4151">
        <v>53.649500000000003</v>
      </c>
      <c r="D4151">
        <v>9.9618000000000002</v>
      </c>
      <c r="E4151">
        <v>15</v>
      </c>
      <c r="F4151" s="2">
        <v>39080</v>
      </c>
      <c r="G4151">
        <v>0.8</v>
      </c>
      <c r="H4151" s="3">
        <v>39080.487500000003</v>
      </c>
      <c r="I4151" s="3">
        <v>39080.460416666669</v>
      </c>
      <c r="J4151">
        <v>5.9</v>
      </c>
      <c r="K4151">
        <v>5.9</v>
      </c>
      <c r="L4151" s="3">
        <v>39080.473611111112</v>
      </c>
      <c r="M4151" t="s">
        <v>9</v>
      </c>
      <c r="N4151" t="s">
        <v>9</v>
      </c>
      <c r="O4151" t="s">
        <v>9</v>
      </c>
      <c r="P4151" s="3">
        <v>39080.487500000003</v>
      </c>
      <c r="Q4151">
        <v>0</v>
      </c>
      <c r="R4151" t="s">
        <v>76</v>
      </c>
      <c r="S4151">
        <v>0</v>
      </c>
      <c r="T4151">
        <v>0</v>
      </c>
      <c r="U4151" t="s">
        <v>9</v>
      </c>
      <c r="V4151" s="3">
        <v>39080.460416666669</v>
      </c>
      <c r="W4151">
        <v>1</v>
      </c>
      <c r="X4151" s="3">
        <v>39080.473611111112</v>
      </c>
      <c r="Y4151" t="s">
        <v>9</v>
      </c>
      <c r="Z4151">
        <v>0</v>
      </c>
      <c r="AA4151">
        <v>0</v>
      </c>
      <c r="AB4151" t="s">
        <v>88</v>
      </c>
    </row>
    <row r="4152" spans="1:28" x14ac:dyDescent="0.25">
      <c r="A4152" t="s">
        <v>74</v>
      </c>
      <c r="B4152" t="s">
        <v>75</v>
      </c>
      <c r="C4152">
        <v>53.649500000000003</v>
      </c>
      <c r="D4152">
        <v>9.9618000000000002</v>
      </c>
      <c r="E4152">
        <v>15</v>
      </c>
      <c r="F4152" s="2">
        <v>39081</v>
      </c>
      <c r="G4152">
        <v>2.8</v>
      </c>
      <c r="H4152" s="3">
        <v>39081.487500000003</v>
      </c>
      <c r="I4152" s="3">
        <v>39081.460416666669</v>
      </c>
      <c r="J4152">
        <v>7.8</v>
      </c>
      <c r="K4152">
        <v>9</v>
      </c>
      <c r="L4152" s="3">
        <v>39081.473611111112</v>
      </c>
      <c r="M4152" t="s">
        <v>9</v>
      </c>
      <c r="N4152" t="s">
        <v>9</v>
      </c>
      <c r="O4152" t="s">
        <v>9</v>
      </c>
      <c r="P4152" s="3">
        <v>39081.487500000003</v>
      </c>
      <c r="Q4152">
        <v>2.2000000000000002</v>
      </c>
      <c r="R4152" t="s">
        <v>77</v>
      </c>
      <c r="S4152">
        <v>2.2000000000000002</v>
      </c>
      <c r="T4152">
        <v>0</v>
      </c>
      <c r="U4152" t="s">
        <v>9</v>
      </c>
      <c r="V4152" s="3">
        <v>39081.460416666669</v>
      </c>
      <c r="W4152">
        <v>1</v>
      </c>
      <c r="X4152" s="3">
        <v>39081.473611111112</v>
      </c>
      <c r="Y4152" t="s">
        <v>9</v>
      </c>
      <c r="Z4152">
        <v>2.2000000000000002</v>
      </c>
      <c r="AA4152">
        <v>0</v>
      </c>
      <c r="AB4152" t="s">
        <v>88</v>
      </c>
    </row>
    <row r="4153" spans="1:28" x14ac:dyDescent="0.25">
      <c r="A4153" t="s">
        <v>74</v>
      </c>
      <c r="B4153" t="s">
        <v>75</v>
      </c>
      <c r="C4153">
        <v>53.649500000000003</v>
      </c>
      <c r="D4153">
        <v>9.9618000000000002</v>
      </c>
      <c r="E4153">
        <v>15</v>
      </c>
      <c r="F4153" s="2">
        <v>39082</v>
      </c>
      <c r="G4153">
        <v>7.2</v>
      </c>
      <c r="H4153" s="3">
        <v>39082.487500000003</v>
      </c>
      <c r="I4153" s="3">
        <v>39082.460416666669</v>
      </c>
      <c r="J4153">
        <v>9.4</v>
      </c>
      <c r="K4153">
        <v>9.4</v>
      </c>
      <c r="L4153" s="3">
        <v>39082.474305555559</v>
      </c>
      <c r="M4153" t="s">
        <v>9</v>
      </c>
      <c r="N4153" t="s">
        <v>9</v>
      </c>
      <c r="O4153" t="s">
        <v>9</v>
      </c>
      <c r="P4153" s="3">
        <v>39082.487500000003</v>
      </c>
      <c r="Q4153">
        <v>0</v>
      </c>
      <c r="R4153" t="s">
        <v>76</v>
      </c>
      <c r="S4153">
        <v>0</v>
      </c>
      <c r="T4153">
        <v>0</v>
      </c>
      <c r="U4153" t="s">
        <v>9</v>
      </c>
      <c r="V4153" s="3">
        <v>39082.460416666669</v>
      </c>
      <c r="W4153">
        <v>1</v>
      </c>
      <c r="X4153" s="3">
        <v>39082.474305555559</v>
      </c>
      <c r="Y4153" t="s">
        <v>9</v>
      </c>
      <c r="Z4153">
        <v>0</v>
      </c>
      <c r="AA4153">
        <v>0</v>
      </c>
      <c r="AB4153" t="s">
        <v>88</v>
      </c>
    </row>
    <row r="4154" spans="1:28" x14ac:dyDescent="0.25">
      <c r="A4154" t="s">
        <v>74</v>
      </c>
      <c r="B4154" t="s">
        <v>75</v>
      </c>
      <c r="C4154">
        <v>53.649500000000003</v>
      </c>
      <c r="D4154">
        <v>9.9618000000000002</v>
      </c>
      <c r="E4154">
        <v>15</v>
      </c>
      <c r="F4154" s="2">
        <v>39083</v>
      </c>
      <c r="G4154">
        <v>7.8</v>
      </c>
      <c r="H4154" s="3">
        <v>39083.487500000003</v>
      </c>
      <c r="I4154" s="3">
        <v>39083.460416666669</v>
      </c>
      <c r="J4154">
        <v>8.6999999999999993</v>
      </c>
      <c r="K4154">
        <v>10.199999999999999</v>
      </c>
      <c r="L4154" s="3">
        <v>39083.474305555559</v>
      </c>
      <c r="M4154" t="s">
        <v>9</v>
      </c>
      <c r="N4154" t="s">
        <v>9</v>
      </c>
      <c r="O4154" t="s">
        <v>9</v>
      </c>
      <c r="P4154" s="3">
        <v>39083.487500000003</v>
      </c>
      <c r="Q4154">
        <v>0</v>
      </c>
      <c r="R4154" t="s">
        <v>76</v>
      </c>
      <c r="S4154">
        <v>0</v>
      </c>
      <c r="T4154">
        <v>0</v>
      </c>
      <c r="U4154" t="s">
        <v>9</v>
      </c>
      <c r="V4154" s="3">
        <v>39083.460416666669</v>
      </c>
      <c r="W4154">
        <v>1</v>
      </c>
      <c r="X4154" s="3">
        <v>39083.474305555559</v>
      </c>
      <c r="Y4154" t="s">
        <v>9</v>
      </c>
      <c r="Z4154">
        <v>0</v>
      </c>
      <c r="AA4154">
        <v>0</v>
      </c>
      <c r="AB4154" t="s">
        <v>88</v>
      </c>
    </row>
    <row r="4155" spans="1:28" x14ac:dyDescent="0.25">
      <c r="A4155" t="s">
        <v>74</v>
      </c>
      <c r="B4155" t="s">
        <v>75</v>
      </c>
      <c r="C4155">
        <v>53.649500000000003</v>
      </c>
      <c r="D4155">
        <v>9.9618000000000002</v>
      </c>
      <c r="E4155">
        <v>15</v>
      </c>
      <c r="F4155" s="2">
        <v>39084</v>
      </c>
      <c r="N4155" t="s">
        <v>9</v>
      </c>
      <c r="O4155" t="s">
        <v>9</v>
      </c>
      <c r="P4155" s="3">
        <v>39084.509722222225</v>
      </c>
      <c r="Q4155">
        <v>0.7</v>
      </c>
      <c r="R4155" t="s">
        <v>77</v>
      </c>
      <c r="S4155">
        <v>0.7</v>
      </c>
      <c r="T4155">
        <v>0</v>
      </c>
      <c r="U4155" t="s">
        <v>9</v>
      </c>
      <c r="V4155" s="3">
        <v>39084.482638888891</v>
      </c>
      <c r="W4155">
        <v>1</v>
      </c>
      <c r="X4155" s="3">
        <v>39084.474999999999</v>
      </c>
      <c r="Y4155" t="s">
        <v>9</v>
      </c>
      <c r="Z4155">
        <v>0.7</v>
      </c>
      <c r="AA4155">
        <v>0</v>
      </c>
      <c r="AB4155" t="s">
        <v>88</v>
      </c>
    </row>
    <row r="4156" spans="1:28" x14ac:dyDescent="0.25">
      <c r="A4156" t="s">
        <v>74</v>
      </c>
      <c r="B4156" t="s">
        <v>75</v>
      </c>
      <c r="C4156">
        <v>53.649500000000003</v>
      </c>
      <c r="D4156">
        <v>9.9618000000000002</v>
      </c>
      <c r="E4156">
        <v>15</v>
      </c>
      <c r="F4156" s="2">
        <v>39085</v>
      </c>
      <c r="G4156" t="s">
        <v>9</v>
      </c>
      <c r="H4156" s="3">
        <v>39085.509722222225</v>
      </c>
      <c r="I4156" s="3">
        <v>39085.482638888891</v>
      </c>
      <c r="J4156">
        <v>6</v>
      </c>
      <c r="K4156" t="s">
        <v>9</v>
      </c>
      <c r="L4156" s="3">
        <v>39085.474999999999</v>
      </c>
      <c r="M4156" t="s">
        <v>9</v>
      </c>
      <c r="N4156" t="s">
        <v>9</v>
      </c>
      <c r="O4156" t="s">
        <v>9</v>
      </c>
      <c r="P4156" s="3">
        <v>39085.509722222225</v>
      </c>
      <c r="Q4156">
        <v>3.2</v>
      </c>
      <c r="R4156" t="s">
        <v>77</v>
      </c>
      <c r="S4156">
        <v>3.2</v>
      </c>
      <c r="T4156">
        <v>0</v>
      </c>
      <c r="U4156" t="s">
        <v>9</v>
      </c>
      <c r="V4156" s="3">
        <v>39085.482638888891</v>
      </c>
      <c r="W4156">
        <v>1</v>
      </c>
      <c r="X4156" s="3">
        <v>39085.474999999999</v>
      </c>
      <c r="Y4156" t="s">
        <v>9</v>
      </c>
      <c r="Z4156">
        <v>3.2</v>
      </c>
      <c r="AA4156">
        <v>0</v>
      </c>
      <c r="AB4156" t="s">
        <v>88</v>
      </c>
    </row>
    <row r="4157" spans="1:28" x14ac:dyDescent="0.25">
      <c r="A4157" t="s">
        <v>74</v>
      </c>
      <c r="B4157" t="s">
        <v>75</v>
      </c>
      <c r="C4157">
        <v>53.649500000000003</v>
      </c>
      <c r="D4157">
        <v>9.9618000000000002</v>
      </c>
      <c r="E4157">
        <v>15</v>
      </c>
      <c r="F4157" s="2">
        <v>39086</v>
      </c>
      <c r="G4157">
        <v>5.8</v>
      </c>
      <c r="H4157" s="3">
        <v>39086.509722222225</v>
      </c>
      <c r="I4157" s="3">
        <v>39086.482638888891</v>
      </c>
      <c r="J4157">
        <v>8.6</v>
      </c>
      <c r="K4157">
        <v>8.6</v>
      </c>
      <c r="L4157" s="3">
        <v>39086.474999999999</v>
      </c>
      <c r="M4157" t="s">
        <v>9</v>
      </c>
      <c r="N4157" t="s">
        <v>9</v>
      </c>
      <c r="O4157" t="s">
        <v>9</v>
      </c>
      <c r="P4157" s="3">
        <v>39086.509722222225</v>
      </c>
      <c r="Q4157">
        <v>3.6</v>
      </c>
      <c r="R4157" t="s">
        <v>77</v>
      </c>
      <c r="S4157">
        <v>3.6</v>
      </c>
      <c r="T4157">
        <v>0</v>
      </c>
      <c r="U4157" t="s">
        <v>9</v>
      </c>
      <c r="V4157" s="3">
        <v>39086.482638888891</v>
      </c>
      <c r="W4157">
        <v>1</v>
      </c>
      <c r="X4157" s="3">
        <v>39086.474999999999</v>
      </c>
      <c r="Y4157" t="s">
        <v>9</v>
      </c>
      <c r="Z4157">
        <v>3.6</v>
      </c>
      <c r="AA4157">
        <v>0</v>
      </c>
      <c r="AB4157" t="s">
        <v>88</v>
      </c>
    </row>
    <row r="4158" spans="1:28" x14ac:dyDescent="0.25">
      <c r="A4158" t="s">
        <v>74</v>
      </c>
      <c r="B4158" t="s">
        <v>75</v>
      </c>
      <c r="C4158">
        <v>53.649500000000003</v>
      </c>
      <c r="D4158">
        <v>9.9618000000000002</v>
      </c>
      <c r="E4158">
        <v>15</v>
      </c>
      <c r="F4158" s="2">
        <v>39087</v>
      </c>
      <c r="G4158">
        <v>7.4</v>
      </c>
      <c r="H4158" s="3">
        <v>39087.509027777778</v>
      </c>
      <c r="I4158" s="3">
        <v>39087.481944444444</v>
      </c>
      <c r="J4158">
        <v>7.7</v>
      </c>
      <c r="K4158">
        <v>8.8000000000000007</v>
      </c>
      <c r="L4158" s="3">
        <v>39087.475694444445</v>
      </c>
      <c r="M4158" t="s">
        <v>9</v>
      </c>
      <c r="N4158" t="s">
        <v>9</v>
      </c>
      <c r="O4158" t="s">
        <v>9</v>
      </c>
      <c r="P4158" s="3">
        <v>39087.509027777778</v>
      </c>
      <c r="Q4158">
        <v>0</v>
      </c>
      <c r="R4158" t="s">
        <v>76</v>
      </c>
      <c r="S4158">
        <v>0</v>
      </c>
      <c r="T4158">
        <v>0</v>
      </c>
      <c r="U4158" t="s">
        <v>9</v>
      </c>
      <c r="V4158" s="3">
        <v>39087.481944444444</v>
      </c>
      <c r="W4158">
        <v>1</v>
      </c>
      <c r="X4158" s="3">
        <v>39087.475694444445</v>
      </c>
      <c r="Y4158" t="s">
        <v>9</v>
      </c>
      <c r="Z4158">
        <v>0</v>
      </c>
      <c r="AA4158">
        <v>0</v>
      </c>
      <c r="AB4158" t="s">
        <v>88</v>
      </c>
    </row>
    <row r="4159" spans="1:28" x14ac:dyDescent="0.25">
      <c r="A4159" t="s">
        <v>74</v>
      </c>
      <c r="B4159" t="s">
        <v>75</v>
      </c>
      <c r="C4159">
        <v>53.649500000000003</v>
      </c>
      <c r="D4159">
        <v>9.9618000000000002</v>
      </c>
      <c r="E4159">
        <v>15</v>
      </c>
      <c r="F4159" s="2">
        <v>39088</v>
      </c>
      <c r="G4159">
        <v>6</v>
      </c>
      <c r="H4159" s="3">
        <v>39088.509027777778</v>
      </c>
      <c r="I4159" s="3">
        <v>39088.481944444444</v>
      </c>
      <c r="J4159">
        <v>7.9</v>
      </c>
      <c r="K4159">
        <v>8.9</v>
      </c>
      <c r="L4159" s="3">
        <v>39088.475694444445</v>
      </c>
      <c r="M4159" t="s">
        <v>9</v>
      </c>
      <c r="N4159" t="s">
        <v>9</v>
      </c>
      <c r="O4159" t="s">
        <v>9</v>
      </c>
      <c r="P4159" s="3">
        <v>39088.509027777778</v>
      </c>
      <c r="Q4159">
        <v>1.1000000000000001</v>
      </c>
      <c r="R4159" t="s">
        <v>77</v>
      </c>
      <c r="S4159">
        <v>1.1000000000000001</v>
      </c>
      <c r="T4159">
        <v>0</v>
      </c>
      <c r="U4159" t="s">
        <v>9</v>
      </c>
      <c r="V4159" s="3">
        <v>39088.481944444444</v>
      </c>
      <c r="W4159">
        <v>1</v>
      </c>
      <c r="X4159" s="3">
        <v>39088.475694444445</v>
      </c>
      <c r="Y4159" t="s">
        <v>9</v>
      </c>
      <c r="Z4159">
        <v>1.1000000000000001</v>
      </c>
      <c r="AA4159">
        <v>0</v>
      </c>
      <c r="AB4159" t="s">
        <v>88</v>
      </c>
    </row>
    <row r="4160" spans="1:28" x14ac:dyDescent="0.25">
      <c r="A4160" t="s">
        <v>74</v>
      </c>
      <c r="B4160" t="s">
        <v>75</v>
      </c>
      <c r="C4160">
        <v>53.649500000000003</v>
      </c>
      <c r="D4160">
        <v>9.9618000000000002</v>
      </c>
      <c r="E4160">
        <v>15</v>
      </c>
      <c r="F4160" s="2">
        <v>39089</v>
      </c>
      <c r="G4160">
        <v>1.5</v>
      </c>
      <c r="H4160" s="3">
        <v>39089.509027777778</v>
      </c>
      <c r="I4160" s="3">
        <v>39089.481944444444</v>
      </c>
      <c r="J4160">
        <v>5.4</v>
      </c>
      <c r="K4160">
        <v>8</v>
      </c>
      <c r="L4160" s="3">
        <v>39089.476388888892</v>
      </c>
      <c r="M4160" t="s">
        <v>9</v>
      </c>
      <c r="N4160" t="s">
        <v>9</v>
      </c>
      <c r="O4160" t="s">
        <v>9</v>
      </c>
      <c r="P4160" s="3">
        <v>39089.509027777778</v>
      </c>
      <c r="Q4160">
        <v>1.4</v>
      </c>
      <c r="R4160" t="s">
        <v>77</v>
      </c>
      <c r="S4160">
        <v>1.4</v>
      </c>
      <c r="T4160">
        <v>0</v>
      </c>
      <c r="U4160" t="s">
        <v>9</v>
      </c>
      <c r="V4160" s="3">
        <v>39089.481944444444</v>
      </c>
      <c r="W4160">
        <v>1</v>
      </c>
      <c r="X4160" s="3">
        <v>39089.476388888892</v>
      </c>
      <c r="Y4160" t="s">
        <v>9</v>
      </c>
      <c r="Z4160">
        <v>1.4</v>
      </c>
      <c r="AA4160">
        <v>0</v>
      </c>
      <c r="AB4160" t="s">
        <v>88</v>
      </c>
    </row>
    <row r="4161" spans="1:28" x14ac:dyDescent="0.25">
      <c r="A4161" t="s">
        <v>74</v>
      </c>
      <c r="B4161" t="s">
        <v>75</v>
      </c>
      <c r="C4161">
        <v>53.649500000000003</v>
      </c>
      <c r="D4161">
        <v>9.9618000000000002</v>
      </c>
      <c r="E4161">
        <v>15</v>
      </c>
      <c r="F4161" s="2">
        <v>39090</v>
      </c>
      <c r="G4161">
        <v>5.4</v>
      </c>
      <c r="H4161" s="3">
        <v>39090.509027777778</v>
      </c>
      <c r="I4161" s="3">
        <v>39090.481944444444</v>
      </c>
      <c r="J4161">
        <v>8.1</v>
      </c>
      <c r="K4161">
        <v>8.1999999999999993</v>
      </c>
      <c r="L4161" s="3">
        <v>39090.476388888892</v>
      </c>
      <c r="M4161" t="s">
        <v>9</v>
      </c>
      <c r="N4161" t="s">
        <v>9</v>
      </c>
      <c r="O4161" t="s">
        <v>9</v>
      </c>
      <c r="P4161" s="3">
        <v>39090.509027777778</v>
      </c>
      <c r="Q4161">
        <v>0.7</v>
      </c>
      <c r="R4161" t="s">
        <v>77</v>
      </c>
      <c r="S4161">
        <v>0.7</v>
      </c>
      <c r="T4161">
        <v>0</v>
      </c>
      <c r="U4161" t="s">
        <v>9</v>
      </c>
      <c r="V4161" s="3">
        <v>39090.481944444444</v>
      </c>
      <c r="W4161">
        <v>1</v>
      </c>
      <c r="X4161" s="3">
        <v>39090.476388888892</v>
      </c>
      <c r="Y4161" t="s">
        <v>9</v>
      </c>
      <c r="Z4161">
        <v>0.7</v>
      </c>
      <c r="AA4161">
        <v>0</v>
      </c>
      <c r="AB4161" t="s">
        <v>88</v>
      </c>
    </row>
    <row r="4162" spans="1:28" x14ac:dyDescent="0.25">
      <c r="A4162" t="s">
        <v>74</v>
      </c>
      <c r="B4162" t="s">
        <v>75</v>
      </c>
      <c r="C4162">
        <v>53.649500000000003</v>
      </c>
      <c r="D4162">
        <v>9.9618000000000002</v>
      </c>
      <c r="E4162">
        <v>15</v>
      </c>
      <c r="F4162" s="2">
        <v>39091</v>
      </c>
      <c r="G4162">
        <v>5.9</v>
      </c>
      <c r="H4162" s="3">
        <v>39091.509027777778</v>
      </c>
      <c r="I4162" s="3">
        <v>39091.481944444444</v>
      </c>
      <c r="J4162">
        <v>12.8</v>
      </c>
      <c r="K4162">
        <v>12.8</v>
      </c>
      <c r="L4162" s="3">
        <v>39091.477083333331</v>
      </c>
      <c r="M4162" t="s">
        <v>9</v>
      </c>
      <c r="N4162" t="s">
        <v>9</v>
      </c>
      <c r="O4162" t="s">
        <v>9</v>
      </c>
      <c r="P4162" s="3">
        <v>39091.509027777778</v>
      </c>
      <c r="Q4162">
        <v>0</v>
      </c>
      <c r="R4162" t="s">
        <v>76</v>
      </c>
      <c r="S4162">
        <v>0</v>
      </c>
      <c r="T4162">
        <v>0</v>
      </c>
      <c r="U4162" t="s">
        <v>9</v>
      </c>
      <c r="V4162" s="3">
        <v>39091.481944444444</v>
      </c>
      <c r="W4162">
        <v>1</v>
      </c>
      <c r="X4162" s="3">
        <v>39091.477083333331</v>
      </c>
      <c r="Y4162" t="s">
        <v>9</v>
      </c>
      <c r="Z4162">
        <v>0</v>
      </c>
      <c r="AA4162">
        <v>0</v>
      </c>
      <c r="AB4162" t="s">
        <v>88</v>
      </c>
    </row>
    <row r="4163" spans="1:28" x14ac:dyDescent="0.25">
      <c r="A4163" t="s">
        <v>74</v>
      </c>
      <c r="B4163" t="s">
        <v>75</v>
      </c>
      <c r="C4163">
        <v>53.649500000000003</v>
      </c>
      <c r="D4163">
        <v>9.9618000000000002</v>
      </c>
      <c r="E4163">
        <v>15</v>
      </c>
      <c r="F4163" s="2">
        <v>39092</v>
      </c>
      <c r="G4163">
        <v>12.3</v>
      </c>
      <c r="H4163" s="3">
        <v>39092.509027777778</v>
      </c>
      <c r="I4163" s="3">
        <v>39092.481944444444</v>
      </c>
      <c r="J4163">
        <v>13.1</v>
      </c>
      <c r="K4163">
        <v>13.1</v>
      </c>
      <c r="L4163" s="3">
        <v>39092.477083333331</v>
      </c>
      <c r="M4163" t="s">
        <v>9</v>
      </c>
      <c r="N4163" t="s">
        <v>9</v>
      </c>
      <c r="O4163" t="s">
        <v>9</v>
      </c>
      <c r="P4163" s="3">
        <v>39092.509027777778</v>
      </c>
      <c r="Q4163">
        <v>4.3</v>
      </c>
      <c r="R4163" t="s">
        <v>77</v>
      </c>
      <c r="S4163">
        <v>4.3</v>
      </c>
      <c r="T4163">
        <v>0</v>
      </c>
      <c r="U4163" t="s">
        <v>9</v>
      </c>
      <c r="V4163" s="3">
        <v>39092.481944444444</v>
      </c>
      <c r="W4163">
        <v>1</v>
      </c>
      <c r="X4163" s="3">
        <v>39092.477083333331</v>
      </c>
      <c r="Y4163" t="s">
        <v>9</v>
      </c>
      <c r="Z4163">
        <v>4.3</v>
      </c>
      <c r="AA4163">
        <v>0</v>
      </c>
      <c r="AB4163" t="s">
        <v>88</v>
      </c>
    </row>
    <row r="4164" spans="1:28" x14ac:dyDescent="0.25">
      <c r="A4164" t="s">
        <v>74</v>
      </c>
      <c r="B4164" t="s">
        <v>75</v>
      </c>
      <c r="C4164">
        <v>53.649500000000003</v>
      </c>
      <c r="D4164">
        <v>9.9618000000000002</v>
      </c>
      <c r="E4164">
        <v>15</v>
      </c>
      <c r="F4164" s="2">
        <v>39093</v>
      </c>
      <c r="G4164">
        <v>4.7</v>
      </c>
      <c r="H4164" s="3">
        <v>39093.509027777778</v>
      </c>
      <c r="I4164" s="3">
        <v>39093.481944444444</v>
      </c>
      <c r="J4164">
        <v>4.8</v>
      </c>
      <c r="K4164">
        <v>13.2</v>
      </c>
      <c r="L4164" s="3">
        <v>39093.477083333331</v>
      </c>
      <c r="M4164" t="s">
        <v>9</v>
      </c>
      <c r="N4164" t="s">
        <v>9</v>
      </c>
      <c r="O4164" t="s">
        <v>9</v>
      </c>
      <c r="P4164" s="3">
        <v>39093.509027777778</v>
      </c>
      <c r="Q4164">
        <v>6.5</v>
      </c>
      <c r="R4164" t="s">
        <v>77</v>
      </c>
      <c r="S4164">
        <v>6.5</v>
      </c>
      <c r="T4164">
        <v>0</v>
      </c>
      <c r="U4164" t="s">
        <v>9</v>
      </c>
      <c r="V4164" s="3">
        <v>39093.481944444444</v>
      </c>
      <c r="W4164">
        <v>1</v>
      </c>
      <c r="X4164" s="3">
        <v>39093.477083333331</v>
      </c>
      <c r="Y4164" t="s">
        <v>9</v>
      </c>
      <c r="Z4164">
        <v>6.5</v>
      </c>
      <c r="AA4164">
        <v>0</v>
      </c>
      <c r="AB4164" t="s">
        <v>88</v>
      </c>
    </row>
    <row r="4165" spans="1:28" x14ac:dyDescent="0.25">
      <c r="A4165" t="s">
        <v>74</v>
      </c>
      <c r="B4165" t="s">
        <v>75</v>
      </c>
      <c r="C4165">
        <v>53.649500000000003</v>
      </c>
      <c r="D4165">
        <v>9.9618000000000002</v>
      </c>
      <c r="E4165">
        <v>15</v>
      </c>
      <c r="F4165" s="2">
        <v>39094</v>
      </c>
      <c r="G4165">
        <v>4.8</v>
      </c>
      <c r="H4165" s="3">
        <v>39094.509027777778</v>
      </c>
      <c r="I4165" s="3">
        <v>39094.481944444444</v>
      </c>
      <c r="J4165">
        <v>8.5</v>
      </c>
      <c r="K4165">
        <v>8.8000000000000007</v>
      </c>
      <c r="L4165" s="3">
        <v>39094.477777777778</v>
      </c>
      <c r="M4165" t="s">
        <v>9</v>
      </c>
      <c r="N4165" t="s">
        <v>9</v>
      </c>
      <c r="O4165" t="s">
        <v>9</v>
      </c>
      <c r="P4165" s="3">
        <v>39094.509027777778</v>
      </c>
      <c r="Q4165">
        <v>3.2</v>
      </c>
      <c r="R4165" t="s">
        <v>77</v>
      </c>
      <c r="S4165">
        <v>3.2</v>
      </c>
      <c r="T4165">
        <v>0</v>
      </c>
      <c r="U4165" t="s">
        <v>9</v>
      </c>
      <c r="V4165" s="3">
        <v>39094.481944444444</v>
      </c>
      <c r="W4165">
        <v>1</v>
      </c>
      <c r="X4165" s="3">
        <v>39094.477777777778</v>
      </c>
      <c r="Y4165" t="s">
        <v>9</v>
      </c>
      <c r="Z4165">
        <v>3.2</v>
      </c>
      <c r="AA4165">
        <v>0</v>
      </c>
      <c r="AB4165" t="s">
        <v>88</v>
      </c>
    </row>
    <row r="4166" spans="1:28" x14ac:dyDescent="0.25">
      <c r="A4166" t="s">
        <v>74</v>
      </c>
      <c r="B4166" t="s">
        <v>75</v>
      </c>
      <c r="C4166">
        <v>53.649500000000003</v>
      </c>
      <c r="D4166">
        <v>9.9618000000000002</v>
      </c>
      <c r="E4166">
        <v>15</v>
      </c>
      <c r="F4166" s="2">
        <v>39095</v>
      </c>
      <c r="G4166">
        <v>7.3</v>
      </c>
      <c r="H4166" s="3">
        <v>39095.509027777778</v>
      </c>
      <c r="I4166" s="3">
        <v>39095.481944444444</v>
      </c>
      <c r="J4166">
        <v>10.5</v>
      </c>
      <c r="K4166">
        <v>12.3</v>
      </c>
      <c r="L4166" s="3">
        <v>39095.477777777778</v>
      </c>
      <c r="M4166" t="s">
        <v>9</v>
      </c>
      <c r="N4166" t="s">
        <v>9</v>
      </c>
      <c r="O4166" t="s">
        <v>9</v>
      </c>
      <c r="P4166" s="3">
        <v>39095.509027777778</v>
      </c>
      <c r="Q4166">
        <v>0</v>
      </c>
      <c r="R4166" t="s">
        <v>76</v>
      </c>
      <c r="S4166">
        <v>0</v>
      </c>
      <c r="T4166">
        <v>0</v>
      </c>
      <c r="U4166" t="s">
        <v>9</v>
      </c>
      <c r="V4166" s="3">
        <v>39095.481944444444</v>
      </c>
      <c r="W4166">
        <v>1</v>
      </c>
      <c r="X4166" s="3">
        <v>39095.477777777778</v>
      </c>
      <c r="Y4166" t="s">
        <v>9</v>
      </c>
      <c r="Z4166">
        <v>0</v>
      </c>
      <c r="AA4166">
        <v>0</v>
      </c>
      <c r="AB4166" t="s">
        <v>88</v>
      </c>
    </row>
    <row r="4167" spans="1:28" x14ac:dyDescent="0.25">
      <c r="A4167" t="s">
        <v>74</v>
      </c>
      <c r="B4167" t="s">
        <v>75</v>
      </c>
      <c r="C4167">
        <v>53.649500000000003</v>
      </c>
      <c r="D4167">
        <v>9.9618000000000002</v>
      </c>
      <c r="E4167">
        <v>15</v>
      </c>
      <c r="F4167" s="2">
        <v>39096</v>
      </c>
      <c r="G4167">
        <v>7.7</v>
      </c>
      <c r="H4167" s="3">
        <v>39096.509027777778</v>
      </c>
      <c r="I4167" s="3">
        <v>39096.481944444444</v>
      </c>
      <c r="J4167">
        <v>8.5</v>
      </c>
      <c r="K4167">
        <v>10.5</v>
      </c>
      <c r="L4167" s="3">
        <v>39096.478472222225</v>
      </c>
      <c r="M4167" t="s">
        <v>9</v>
      </c>
      <c r="N4167" t="s">
        <v>9</v>
      </c>
      <c r="O4167" t="s">
        <v>9</v>
      </c>
      <c r="P4167" s="3">
        <v>39096.509027777778</v>
      </c>
      <c r="Q4167">
        <v>0</v>
      </c>
      <c r="R4167" t="s">
        <v>76</v>
      </c>
      <c r="S4167">
        <v>0</v>
      </c>
      <c r="T4167">
        <v>0</v>
      </c>
      <c r="U4167" t="s">
        <v>9</v>
      </c>
      <c r="V4167" s="3">
        <v>39096.481944444444</v>
      </c>
      <c r="W4167">
        <v>1</v>
      </c>
      <c r="X4167" s="3">
        <v>39096.478472222225</v>
      </c>
      <c r="Y4167" t="s">
        <v>9</v>
      </c>
      <c r="Z4167">
        <v>0</v>
      </c>
      <c r="AA4167">
        <v>0</v>
      </c>
      <c r="AB4167" t="s">
        <v>88</v>
      </c>
    </row>
    <row r="4168" spans="1:28" x14ac:dyDescent="0.25">
      <c r="A4168" t="s">
        <v>74</v>
      </c>
      <c r="B4168" t="s">
        <v>75</v>
      </c>
      <c r="C4168">
        <v>53.649500000000003</v>
      </c>
      <c r="D4168">
        <v>9.9618000000000002</v>
      </c>
      <c r="E4168">
        <v>15</v>
      </c>
      <c r="F4168" s="2">
        <v>39097</v>
      </c>
      <c r="G4168">
        <v>3.3</v>
      </c>
      <c r="H4168" s="3">
        <v>39097.509027777778</v>
      </c>
      <c r="I4168" s="3">
        <v>39097.481944444444</v>
      </c>
      <c r="J4168">
        <v>6.4</v>
      </c>
      <c r="K4168">
        <v>8.6</v>
      </c>
      <c r="L4168" s="3">
        <v>39097.478472222225</v>
      </c>
      <c r="M4168" t="s">
        <v>9</v>
      </c>
      <c r="N4168" t="s">
        <v>9</v>
      </c>
      <c r="O4168" t="s">
        <v>9</v>
      </c>
      <c r="P4168" s="3">
        <v>39097.509027777778</v>
      </c>
      <c r="Q4168">
        <v>0</v>
      </c>
      <c r="R4168" t="s">
        <v>76</v>
      </c>
      <c r="S4168">
        <v>0</v>
      </c>
      <c r="T4168">
        <v>0</v>
      </c>
      <c r="U4168" t="s">
        <v>9</v>
      </c>
      <c r="V4168" s="3">
        <v>39097.481944444444</v>
      </c>
      <c r="W4168">
        <v>1</v>
      </c>
      <c r="X4168" s="3">
        <v>39097.478472222225</v>
      </c>
      <c r="Y4168" t="s">
        <v>9</v>
      </c>
      <c r="Z4168">
        <v>0</v>
      </c>
      <c r="AA4168">
        <v>0</v>
      </c>
      <c r="AB4168" t="s">
        <v>88</v>
      </c>
    </row>
    <row r="4169" spans="1:28" x14ac:dyDescent="0.25">
      <c r="A4169" t="s">
        <v>74</v>
      </c>
      <c r="B4169" t="s">
        <v>75</v>
      </c>
      <c r="C4169">
        <v>53.649500000000003</v>
      </c>
      <c r="D4169">
        <v>9.9618000000000002</v>
      </c>
      <c r="E4169">
        <v>15</v>
      </c>
      <c r="F4169" s="2">
        <v>39098</v>
      </c>
      <c r="G4169">
        <v>3.2</v>
      </c>
      <c r="H4169" s="3">
        <v>39098.509027777778</v>
      </c>
      <c r="I4169" s="3">
        <v>39098.481944444444</v>
      </c>
      <c r="J4169">
        <v>7.1</v>
      </c>
      <c r="K4169">
        <v>7.7</v>
      </c>
      <c r="L4169" s="3">
        <v>39098.478472222225</v>
      </c>
      <c r="M4169" t="s">
        <v>9</v>
      </c>
      <c r="N4169" t="s">
        <v>9</v>
      </c>
      <c r="O4169" t="s">
        <v>9</v>
      </c>
      <c r="P4169" s="3">
        <v>39098.509027777778</v>
      </c>
      <c r="Q4169">
        <v>1.1000000000000001</v>
      </c>
      <c r="R4169" t="s">
        <v>77</v>
      </c>
      <c r="S4169">
        <v>1.1000000000000001</v>
      </c>
      <c r="T4169">
        <v>0</v>
      </c>
      <c r="U4169" t="s">
        <v>9</v>
      </c>
      <c r="V4169" s="3">
        <v>39098.481944444444</v>
      </c>
      <c r="W4169">
        <v>1</v>
      </c>
      <c r="X4169" s="3">
        <v>39098.478472222225</v>
      </c>
      <c r="Y4169" t="s">
        <v>9</v>
      </c>
      <c r="Z4169">
        <v>1.1000000000000001</v>
      </c>
      <c r="AA4169">
        <v>0</v>
      </c>
      <c r="AB4169" t="s">
        <v>88</v>
      </c>
    </row>
    <row r="4170" spans="1:28" x14ac:dyDescent="0.25">
      <c r="A4170" t="s">
        <v>74</v>
      </c>
      <c r="B4170" t="s">
        <v>75</v>
      </c>
      <c r="C4170">
        <v>53.649500000000003</v>
      </c>
      <c r="D4170">
        <v>9.9618000000000002</v>
      </c>
      <c r="E4170">
        <v>15</v>
      </c>
      <c r="F4170" s="2">
        <v>39099</v>
      </c>
      <c r="G4170">
        <v>7.1</v>
      </c>
      <c r="H4170" s="3">
        <v>39099.509027777778</v>
      </c>
      <c r="I4170" s="3">
        <v>39099.481944444444</v>
      </c>
      <c r="J4170">
        <v>9.1999999999999993</v>
      </c>
      <c r="K4170">
        <v>9.1999999999999993</v>
      </c>
      <c r="L4170" s="3">
        <v>39099.479166666664</v>
      </c>
      <c r="M4170" t="s">
        <v>9</v>
      </c>
      <c r="N4170" t="s">
        <v>9</v>
      </c>
      <c r="O4170" t="s">
        <v>9</v>
      </c>
      <c r="P4170" s="3">
        <v>39099.509027777778</v>
      </c>
      <c r="Q4170">
        <v>5</v>
      </c>
      <c r="R4170" t="s">
        <v>77</v>
      </c>
      <c r="S4170">
        <v>5</v>
      </c>
      <c r="T4170">
        <v>0</v>
      </c>
      <c r="U4170" t="s">
        <v>9</v>
      </c>
      <c r="V4170" s="3">
        <v>39099.481944444444</v>
      </c>
      <c r="W4170">
        <v>1</v>
      </c>
      <c r="X4170" s="3">
        <v>39099.479166666664</v>
      </c>
      <c r="Y4170" t="s">
        <v>9</v>
      </c>
      <c r="Z4170">
        <v>5</v>
      </c>
      <c r="AA4170">
        <v>0</v>
      </c>
      <c r="AB4170" t="s">
        <v>88</v>
      </c>
    </row>
    <row r="4171" spans="1:28" x14ac:dyDescent="0.25">
      <c r="A4171" t="s">
        <v>74</v>
      </c>
      <c r="B4171" t="s">
        <v>75</v>
      </c>
      <c r="C4171">
        <v>53.649500000000003</v>
      </c>
      <c r="D4171">
        <v>9.9618000000000002</v>
      </c>
      <c r="E4171">
        <v>15</v>
      </c>
      <c r="F4171" s="2">
        <v>39100</v>
      </c>
      <c r="G4171">
        <v>6.2</v>
      </c>
      <c r="H4171" s="3">
        <v>39100.509027777778</v>
      </c>
      <c r="I4171" s="3">
        <v>39100.481944444444</v>
      </c>
      <c r="J4171">
        <v>7.1</v>
      </c>
      <c r="K4171">
        <v>10.9</v>
      </c>
      <c r="L4171" s="3">
        <v>39100.479166666664</v>
      </c>
      <c r="M4171" t="s">
        <v>9</v>
      </c>
      <c r="N4171" t="s">
        <v>9</v>
      </c>
      <c r="O4171" t="s">
        <v>9</v>
      </c>
      <c r="P4171" s="3">
        <v>39100.509027777778</v>
      </c>
      <c r="Q4171">
        <v>16.899999999999999</v>
      </c>
      <c r="R4171" t="s">
        <v>77</v>
      </c>
      <c r="S4171">
        <v>16.899999999999999</v>
      </c>
      <c r="T4171">
        <v>0</v>
      </c>
      <c r="U4171" t="s">
        <v>9</v>
      </c>
      <c r="V4171" s="3">
        <v>39100.481944444444</v>
      </c>
      <c r="W4171">
        <v>1</v>
      </c>
      <c r="X4171" s="3">
        <v>39100.479166666664</v>
      </c>
      <c r="Y4171" t="s">
        <v>9</v>
      </c>
      <c r="Z4171">
        <v>16.899999999999999</v>
      </c>
      <c r="AA4171">
        <v>0</v>
      </c>
      <c r="AB4171" t="s">
        <v>88</v>
      </c>
    </row>
    <row r="4172" spans="1:28" x14ac:dyDescent="0.25">
      <c r="A4172" t="s">
        <v>74</v>
      </c>
      <c r="B4172" t="s">
        <v>75</v>
      </c>
      <c r="C4172">
        <v>53.649500000000003</v>
      </c>
      <c r="D4172">
        <v>9.9618000000000002</v>
      </c>
      <c r="E4172">
        <v>15</v>
      </c>
      <c r="F4172" s="2">
        <v>39101</v>
      </c>
      <c r="G4172">
        <v>5.9</v>
      </c>
      <c r="H4172" s="3">
        <v>39101.509027777778</v>
      </c>
      <c r="I4172" s="3">
        <v>39101.481944444444</v>
      </c>
      <c r="J4172">
        <v>8.4</v>
      </c>
      <c r="K4172">
        <v>11.7</v>
      </c>
      <c r="L4172" s="3">
        <v>39101.479166666664</v>
      </c>
      <c r="M4172" t="s">
        <v>9</v>
      </c>
      <c r="N4172" t="s">
        <v>9</v>
      </c>
      <c r="O4172" t="s">
        <v>9</v>
      </c>
      <c r="P4172" s="3">
        <v>39101.509027777778</v>
      </c>
      <c r="Q4172">
        <v>5</v>
      </c>
      <c r="R4172" t="s">
        <v>77</v>
      </c>
      <c r="S4172">
        <v>5</v>
      </c>
      <c r="T4172">
        <v>0</v>
      </c>
      <c r="U4172" t="s">
        <v>9</v>
      </c>
      <c r="V4172" s="3">
        <v>39101.481944444444</v>
      </c>
      <c r="W4172">
        <v>1</v>
      </c>
      <c r="X4172" s="3">
        <v>39101.479166666664</v>
      </c>
      <c r="Y4172" t="s">
        <v>9</v>
      </c>
      <c r="Z4172">
        <v>5</v>
      </c>
      <c r="AA4172">
        <v>0</v>
      </c>
      <c r="AB4172" t="s">
        <v>88</v>
      </c>
    </row>
    <row r="4173" spans="1:28" x14ac:dyDescent="0.25">
      <c r="A4173" t="s">
        <v>74</v>
      </c>
      <c r="B4173" t="s">
        <v>75</v>
      </c>
      <c r="C4173">
        <v>53.649500000000003</v>
      </c>
      <c r="D4173">
        <v>9.9618000000000002</v>
      </c>
      <c r="E4173">
        <v>15</v>
      </c>
      <c r="F4173" s="2">
        <v>39102</v>
      </c>
      <c r="G4173">
        <v>6.6</v>
      </c>
      <c r="H4173" s="3">
        <v>39102.509027777778</v>
      </c>
      <c r="I4173" s="3">
        <v>39102.481944444444</v>
      </c>
      <c r="J4173">
        <v>10.9</v>
      </c>
      <c r="K4173">
        <v>11.3</v>
      </c>
      <c r="L4173" s="3">
        <v>39102.479861111111</v>
      </c>
      <c r="M4173" t="s">
        <v>9</v>
      </c>
      <c r="N4173" t="s">
        <v>9</v>
      </c>
      <c r="O4173" t="s">
        <v>9</v>
      </c>
      <c r="P4173" s="3">
        <v>39102.509027777778</v>
      </c>
      <c r="Q4173">
        <v>2.5</v>
      </c>
      <c r="R4173" t="s">
        <v>77</v>
      </c>
      <c r="S4173">
        <v>2.5</v>
      </c>
      <c r="T4173">
        <v>0</v>
      </c>
      <c r="U4173" t="s">
        <v>9</v>
      </c>
      <c r="V4173" s="3">
        <v>39102.481944444444</v>
      </c>
      <c r="W4173">
        <v>1</v>
      </c>
      <c r="X4173" s="3">
        <v>39102.479861111111</v>
      </c>
      <c r="Y4173" t="s">
        <v>9</v>
      </c>
      <c r="Z4173">
        <v>2.5</v>
      </c>
      <c r="AA4173">
        <v>0</v>
      </c>
      <c r="AB4173" t="s">
        <v>88</v>
      </c>
    </row>
    <row r="4174" spans="1:28" x14ac:dyDescent="0.25">
      <c r="A4174" t="s">
        <v>74</v>
      </c>
      <c r="B4174" t="s">
        <v>75</v>
      </c>
      <c r="C4174">
        <v>53.649500000000003</v>
      </c>
      <c r="D4174">
        <v>9.9618000000000002</v>
      </c>
      <c r="E4174">
        <v>15</v>
      </c>
      <c r="F4174" s="2">
        <v>39103</v>
      </c>
      <c r="G4174">
        <v>4.4000000000000004</v>
      </c>
      <c r="H4174" s="3">
        <v>39103.509027777778</v>
      </c>
      <c r="I4174" s="3">
        <v>39103.481944444444</v>
      </c>
      <c r="J4174">
        <v>4.5</v>
      </c>
      <c r="K4174">
        <v>10.9</v>
      </c>
      <c r="L4174" s="3">
        <v>39103.479861111111</v>
      </c>
      <c r="M4174" t="s">
        <v>9</v>
      </c>
      <c r="N4174" t="s">
        <v>9</v>
      </c>
      <c r="O4174" t="s">
        <v>9</v>
      </c>
      <c r="P4174" s="3">
        <v>39103.509027777778</v>
      </c>
      <c r="Q4174">
        <v>2.2000000000000002</v>
      </c>
      <c r="R4174" t="s">
        <v>77</v>
      </c>
      <c r="S4174">
        <v>2.2000000000000002</v>
      </c>
      <c r="T4174">
        <v>0</v>
      </c>
      <c r="U4174" t="s">
        <v>9</v>
      </c>
      <c r="V4174" s="3">
        <v>39103.481944444444</v>
      </c>
      <c r="W4174">
        <v>1</v>
      </c>
      <c r="X4174" s="3">
        <v>39103.479861111111</v>
      </c>
      <c r="Y4174" t="s">
        <v>9</v>
      </c>
      <c r="Z4174">
        <v>2.2000000000000002</v>
      </c>
      <c r="AA4174">
        <v>0</v>
      </c>
      <c r="AB4174" t="s">
        <v>88</v>
      </c>
    </row>
    <row r="4175" spans="1:28" x14ac:dyDescent="0.25">
      <c r="A4175" t="s">
        <v>74</v>
      </c>
      <c r="B4175" t="s">
        <v>75</v>
      </c>
      <c r="C4175">
        <v>53.649500000000003</v>
      </c>
      <c r="D4175">
        <v>9.9618000000000002</v>
      </c>
      <c r="E4175">
        <v>15</v>
      </c>
      <c r="F4175" s="2">
        <v>39104</v>
      </c>
      <c r="G4175">
        <v>1.3</v>
      </c>
      <c r="H4175" s="3">
        <v>39104.509722222225</v>
      </c>
      <c r="I4175" s="3">
        <v>39104.482638888891</v>
      </c>
      <c r="J4175">
        <v>1.3</v>
      </c>
      <c r="K4175">
        <v>6.3</v>
      </c>
      <c r="L4175" s="3">
        <v>39104.479861111111</v>
      </c>
      <c r="M4175" t="s">
        <v>9</v>
      </c>
      <c r="N4175" t="s">
        <v>9</v>
      </c>
      <c r="O4175" t="s">
        <v>9</v>
      </c>
      <c r="P4175" s="3">
        <v>39104.509722222225</v>
      </c>
      <c r="Q4175">
        <v>0</v>
      </c>
      <c r="R4175" t="s">
        <v>76</v>
      </c>
      <c r="S4175">
        <v>0</v>
      </c>
      <c r="T4175">
        <v>0</v>
      </c>
      <c r="U4175" t="s">
        <v>9</v>
      </c>
      <c r="V4175" s="3">
        <v>39104.482638888891</v>
      </c>
      <c r="W4175">
        <v>1</v>
      </c>
      <c r="X4175" s="3">
        <v>39104.479861111111</v>
      </c>
      <c r="Y4175" t="s">
        <v>9</v>
      </c>
      <c r="Z4175">
        <v>0</v>
      </c>
      <c r="AA4175">
        <v>0</v>
      </c>
      <c r="AB4175" t="s">
        <v>88</v>
      </c>
    </row>
    <row r="4176" spans="1:28" x14ac:dyDescent="0.25">
      <c r="A4176" t="s">
        <v>74</v>
      </c>
      <c r="B4176" t="s">
        <v>75</v>
      </c>
      <c r="C4176">
        <v>53.649500000000003</v>
      </c>
      <c r="D4176">
        <v>9.9618000000000002</v>
      </c>
      <c r="E4176">
        <v>15</v>
      </c>
      <c r="F4176" s="2">
        <v>39105</v>
      </c>
      <c r="G4176">
        <v>-7.5</v>
      </c>
      <c r="H4176" s="3">
        <v>39105.509722222225</v>
      </c>
      <c r="I4176" s="3">
        <v>39105.482638888891</v>
      </c>
      <c r="J4176">
        <v>-1.6</v>
      </c>
      <c r="K4176">
        <v>1.3</v>
      </c>
      <c r="L4176" s="3">
        <v>39105.479861111111</v>
      </c>
      <c r="M4176" t="s">
        <v>9</v>
      </c>
      <c r="N4176" t="s">
        <v>9</v>
      </c>
      <c r="O4176" t="s">
        <v>9</v>
      </c>
      <c r="P4176" s="3">
        <v>39105.509722222225</v>
      </c>
      <c r="Q4176">
        <v>0</v>
      </c>
      <c r="R4176" t="s">
        <v>76</v>
      </c>
      <c r="S4176">
        <v>0</v>
      </c>
      <c r="T4176">
        <v>0</v>
      </c>
      <c r="U4176" t="s">
        <v>9</v>
      </c>
      <c r="V4176" s="3">
        <v>39105.482638888891</v>
      </c>
      <c r="W4176">
        <v>1</v>
      </c>
      <c r="X4176" s="3">
        <v>39105.479861111111</v>
      </c>
      <c r="Y4176" t="s">
        <v>9</v>
      </c>
      <c r="Z4176">
        <v>0</v>
      </c>
      <c r="AA4176">
        <v>0</v>
      </c>
      <c r="AB4176" t="s">
        <v>88</v>
      </c>
    </row>
    <row r="4177" spans="1:28" x14ac:dyDescent="0.25">
      <c r="A4177" t="s">
        <v>74</v>
      </c>
      <c r="B4177" t="s">
        <v>75</v>
      </c>
      <c r="C4177">
        <v>53.649500000000003</v>
      </c>
      <c r="D4177">
        <v>9.9618000000000002</v>
      </c>
      <c r="E4177">
        <v>15</v>
      </c>
      <c r="F4177" s="2">
        <v>39106</v>
      </c>
      <c r="G4177">
        <v>-6.3</v>
      </c>
      <c r="H4177" s="3">
        <v>39106.509722222225</v>
      </c>
      <c r="I4177" s="3">
        <v>39106.482638888891</v>
      </c>
      <c r="J4177">
        <v>-1.7</v>
      </c>
      <c r="K4177">
        <v>-0.6</v>
      </c>
      <c r="L4177" s="3">
        <v>39106.480555555558</v>
      </c>
      <c r="M4177" t="s">
        <v>9</v>
      </c>
      <c r="N4177" t="s">
        <v>9</v>
      </c>
      <c r="O4177" t="s">
        <v>9</v>
      </c>
      <c r="P4177" s="3">
        <v>39106.509722222225</v>
      </c>
      <c r="Q4177">
        <v>0</v>
      </c>
      <c r="R4177" t="s">
        <v>76</v>
      </c>
      <c r="S4177">
        <v>0</v>
      </c>
      <c r="T4177">
        <v>0</v>
      </c>
      <c r="U4177" t="s">
        <v>9</v>
      </c>
      <c r="V4177" s="3">
        <v>39106.482638888891</v>
      </c>
      <c r="W4177">
        <v>1</v>
      </c>
      <c r="X4177" s="3">
        <v>39106.480555555558</v>
      </c>
      <c r="Y4177" t="s">
        <v>9</v>
      </c>
      <c r="Z4177">
        <v>0</v>
      </c>
      <c r="AA4177">
        <v>0</v>
      </c>
      <c r="AB4177" t="s">
        <v>88</v>
      </c>
    </row>
    <row r="4178" spans="1:28" x14ac:dyDescent="0.25">
      <c r="A4178" t="s">
        <v>74</v>
      </c>
      <c r="B4178" t="s">
        <v>75</v>
      </c>
      <c r="C4178">
        <v>53.649500000000003</v>
      </c>
      <c r="D4178">
        <v>9.9618000000000002</v>
      </c>
      <c r="E4178">
        <v>15</v>
      </c>
      <c r="F4178" s="2">
        <v>39107</v>
      </c>
      <c r="G4178">
        <v>-5.0999999999999996</v>
      </c>
      <c r="H4178" s="3">
        <v>39107.509722222225</v>
      </c>
      <c r="I4178" s="3">
        <v>39107.482638888891</v>
      </c>
      <c r="J4178">
        <v>-1.2</v>
      </c>
      <c r="K4178">
        <v>-0.7</v>
      </c>
      <c r="L4178" s="3">
        <v>39107.480555555558</v>
      </c>
      <c r="M4178" t="s">
        <v>9</v>
      </c>
      <c r="N4178" t="s">
        <v>9</v>
      </c>
      <c r="O4178" t="s">
        <v>9</v>
      </c>
      <c r="P4178" s="3">
        <v>39107.509722222225</v>
      </c>
      <c r="Q4178">
        <v>0</v>
      </c>
      <c r="R4178" t="s">
        <v>87</v>
      </c>
      <c r="S4178">
        <v>0</v>
      </c>
      <c r="T4178">
        <v>9</v>
      </c>
      <c r="U4178" t="s">
        <v>9</v>
      </c>
      <c r="V4178" s="3">
        <v>39107.482638888891</v>
      </c>
      <c r="W4178">
        <v>1</v>
      </c>
      <c r="X4178" s="3">
        <v>39107.480555555558</v>
      </c>
      <c r="Y4178" t="s">
        <v>9</v>
      </c>
      <c r="Z4178" t="s">
        <v>9</v>
      </c>
      <c r="AA4178">
        <v>9</v>
      </c>
      <c r="AB4178" t="s">
        <v>88</v>
      </c>
    </row>
    <row r="4179" spans="1:28" x14ac:dyDescent="0.25">
      <c r="A4179" t="s">
        <v>74</v>
      </c>
      <c r="B4179" t="s">
        <v>75</v>
      </c>
      <c r="C4179">
        <v>53.649500000000003</v>
      </c>
      <c r="D4179">
        <v>9.9618000000000002</v>
      </c>
      <c r="E4179">
        <v>15</v>
      </c>
      <c r="F4179" s="2">
        <v>39108</v>
      </c>
      <c r="G4179">
        <v>-7.2</v>
      </c>
      <c r="H4179" s="3">
        <v>39108.509722222225</v>
      </c>
      <c r="I4179" s="3">
        <v>39108.482638888891</v>
      </c>
      <c r="J4179">
        <v>0.2</v>
      </c>
      <c r="K4179">
        <v>0.2</v>
      </c>
      <c r="L4179" s="3">
        <v>39108.480555555558</v>
      </c>
      <c r="M4179" t="s">
        <v>9</v>
      </c>
      <c r="N4179" t="s">
        <v>9</v>
      </c>
      <c r="O4179" t="s">
        <v>9</v>
      </c>
      <c r="P4179" s="3">
        <v>39108.509722222225</v>
      </c>
      <c r="Q4179">
        <v>1.4</v>
      </c>
      <c r="R4179" t="s">
        <v>77</v>
      </c>
      <c r="S4179">
        <v>1.4</v>
      </c>
      <c r="T4179">
        <v>0</v>
      </c>
      <c r="U4179" t="s">
        <v>9</v>
      </c>
      <c r="V4179" s="3">
        <v>39108.482638888891</v>
      </c>
      <c r="W4179">
        <v>1</v>
      </c>
      <c r="X4179" s="3">
        <v>39108.480555555558</v>
      </c>
      <c r="Y4179" t="s">
        <v>9</v>
      </c>
      <c r="Z4179">
        <v>1.4</v>
      </c>
      <c r="AA4179">
        <v>0</v>
      </c>
      <c r="AB4179" t="s">
        <v>88</v>
      </c>
    </row>
    <row r="4180" spans="1:28" x14ac:dyDescent="0.25">
      <c r="A4180" t="s">
        <v>74</v>
      </c>
      <c r="B4180" t="s">
        <v>75</v>
      </c>
      <c r="C4180">
        <v>53.649500000000003</v>
      </c>
      <c r="D4180">
        <v>9.9618000000000002</v>
      </c>
      <c r="E4180">
        <v>15</v>
      </c>
      <c r="F4180" s="2">
        <v>39109</v>
      </c>
      <c r="G4180">
        <v>0.2</v>
      </c>
      <c r="H4180" s="3">
        <v>39109.509722222225</v>
      </c>
      <c r="I4180" s="3">
        <v>39109.482638888891</v>
      </c>
      <c r="J4180">
        <v>2.5</v>
      </c>
      <c r="K4180">
        <v>2.7</v>
      </c>
      <c r="L4180" s="3">
        <v>39109.480555555558</v>
      </c>
      <c r="M4180" t="s">
        <v>9</v>
      </c>
      <c r="N4180" t="s">
        <v>9</v>
      </c>
      <c r="O4180" t="s">
        <v>9</v>
      </c>
      <c r="P4180" s="3">
        <v>39109.509722222225</v>
      </c>
      <c r="Q4180">
        <v>0</v>
      </c>
      <c r="R4180" t="s">
        <v>76</v>
      </c>
      <c r="S4180">
        <v>0</v>
      </c>
      <c r="T4180">
        <v>0</v>
      </c>
      <c r="U4180" t="s">
        <v>9</v>
      </c>
      <c r="V4180" s="3">
        <v>39109.482638888891</v>
      </c>
      <c r="W4180">
        <v>1</v>
      </c>
      <c r="X4180" s="3">
        <v>39109.480555555558</v>
      </c>
      <c r="Y4180" t="s">
        <v>9</v>
      </c>
      <c r="Z4180">
        <v>0</v>
      </c>
      <c r="AA4180">
        <v>0</v>
      </c>
      <c r="AB4180" t="s">
        <v>88</v>
      </c>
    </row>
    <row r="4181" spans="1:28" x14ac:dyDescent="0.25">
      <c r="A4181" t="s">
        <v>74</v>
      </c>
      <c r="B4181" t="s">
        <v>75</v>
      </c>
      <c r="C4181">
        <v>53.649500000000003</v>
      </c>
      <c r="D4181">
        <v>9.9618000000000002</v>
      </c>
      <c r="E4181">
        <v>15</v>
      </c>
      <c r="F4181" s="2">
        <v>39110</v>
      </c>
      <c r="G4181">
        <v>1.4</v>
      </c>
      <c r="H4181" s="3">
        <v>39110.509722222225</v>
      </c>
      <c r="I4181" s="3">
        <v>39110.482638888891</v>
      </c>
      <c r="J4181">
        <v>5.4</v>
      </c>
      <c r="K4181">
        <v>14.6</v>
      </c>
      <c r="L4181" s="3">
        <v>39110.481249999997</v>
      </c>
      <c r="M4181" t="s">
        <v>9</v>
      </c>
      <c r="N4181" t="s">
        <v>9</v>
      </c>
      <c r="O4181" t="s">
        <v>9</v>
      </c>
      <c r="P4181" s="3">
        <v>39110.509722222225</v>
      </c>
      <c r="Q4181">
        <v>5.8</v>
      </c>
      <c r="R4181" t="s">
        <v>77</v>
      </c>
      <c r="S4181">
        <v>5.8</v>
      </c>
      <c r="T4181">
        <v>0</v>
      </c>
      <c r="U4181" t="s">
        <v>9</v>
      </c>
      <c r="V4181" s="3">
        <v>39110.482638888891</v>
      </c>
      <c r="W4181">
        <v>1</v>
      </c>
      <c r="X4181" s="3">
        <v>39110.481249999997</v>
      </c>
      <c r="Y4181" t="s">
        <v>9</v>
      </c>
      <c r="Z4181">
        <v>5.8</v>
      </c>
      <c r="AA4181">
        <v>0</v>
      </c>
      <c r="AB4181" t="s">
        <v>88</v>
      </c>
    </row>
    <row r="4182" spans="1:28" x14ac:dyDescent="0.25">
      <c r="A4182" t="s">
        <v>74</v>
      </c>
      <c r="B4182" t="s">
        <v>75</v>
      </c>
      <c r="C4182">
        <v>53.649500000000003</v>
      </c>
      <c r="D4182">
        <v>9.9618000000000002</v>
      </c>
      <c r="E4182">
        <v>15</v>
      </c>
      <c r="F4182" s="2">
        <v>39111</v>
      </c>
      <c r="G4182">
        <v>4.9000000000000004</v>
      </c>
      <c r="H4182" s="3">
        <v>39111.509722222225</v>
      </c>
      <c r="I4182" s="3">
        <v>39111.482638888891</v>
      </c>
      <c r="J4182">
        <v>6.4</v>
      </c>
      <c r="K4182">
        <v>7.4</v>
      </c>
      <c r="L4182" s="3">
        <v>39111.481249999997</v>
      </c>
      <c r="M4182" t="s">
        <v>9</v>
      </c>
      <c r="N4182" t="s">
        <v>9</v>
      </c>
      <c r="O4182" t="s">
        <v>9</v>
      </c>
      <c r="P4182" s="3">
        <v>39111.509722222225</v>
      </c>
      <c r="Q4182">
        <v>0</v>
      </c>
      <c r="R4182" t="s">
        <v>76</v>
      </c>
      <c r="S4182">
        <v>0</v>
      </c>
      <c r="T4182">
        <v>0</v>
      </c>
      <c r="U4182" t="s">
        <v>9</v>
      </c>
      <c r="V4182" s="3">
        <v>39111.482638888891</v>
      </c>
      <c r="W4182">
        <v>1</v>
      </c>
      <c r="X4182" s="3">
        <v>39111.481249999997</v>
      </c>
      <c r="Y4182" t="s">
        <v>9</v>
      </c>
      <c r="Z4182">
        <v>0</v>
      </c>
      <c r="AA4182">
        <v>0</v>
      </c>
      <c r="AB4182" t="s">
        <v>88</v>
      </c>
    </row>
    <row r="4183" spans="1:28" x14ac:dyDescent="0.25">
      <c r="A4183" t="s">
        <v>74</v>
      </c>
      <c r="B4183" t="s">
        <v>75</v>
      </c>
      <c r="C4183">
        <v>53.649500000000003</v>
      </c>
      <c r="D4183">
        <v>9.9618000000000002</v>
      </c>
      <c r="E4183">
        <v>15</v>
      </c>
      <c r="F4183" s="2">
        <v>39112</v>
      </c>
      <c r="G4183">
        <v>3.2</v>
      </c>
      <c r="H4183" s="3">
        <v>39112.509722222225</v>
      </c>
      <c r="I4183" s="3">
        <v>39112.482638888891</v>
      </c>
      <c r="J4183">
        <v>7.4</v>
      </c>
      <c r="K4183">
        <v>7.4</v>
      </c>
      <c r="L4183" s="3">
        <v>39112.481249999997</v>
      </c>
      <c r="M4183" t="s">
        <v>9</v>
      </c>
      <c r="N4183" t="s">
        <v>9</v>
      </c>
      <c r="O4183" t="s">
        <v>9</v>
      </c>
      <c r="P4183" s="3">
        <v>39112.509722222225</v>
      </c>
      <c r="Q4183">
        <v>0</v>
      </c>
      <c r="R4183" t="s">
        <v>76</v>
      </c>
      <c r="S4183">
        <v>0</v>
      </c>
      <c r="T4183">
        <v>0</v>
      </c>
      <c r="U4183" t="s">
        <v>9</v>
      </c>
      <c r="V4183" s="3">
        <v>39112.482638888891</v>
      </c>
      <c r="W4183">
        <v>1</v>
      </c>
      <c r="X4183" s="3">
        <v>39112.481249999997</v>
      </c>
      <c r="Y4183" t="s">
        <v>9</v>
      </c>
      <c r="Z4183">
        <v>0</v>
      </c>
      <c r="AA4183">
        <v>0</v>
      </c>
      <c r="AB4183" t="s">
        <v>88</v>
      </c>
    </row>
    <row r="4184" spans="1:28" x14ac:dyDescent="0.25">
      <c r="A4184" t="s">
        <v>74</v>
      </c>
      <c r="B4184" t="s">
        <v>75</v>
      </c>
      <c r="C4184">
        <v>53.649500000000003</v>
      </c>
      <c r="D4184">
        <v>9.9618000000000002</v>
      </c>
      <c r="E4184">
        <v>15</v>
      </c>
      <c r="F4184" s="2">
        <v>39113</v>
      </c>
      <c r="G4184">
        <v>5.6</v>
      </c>
      <c r="H4184" s="3">
        <v>39113.509722222225</v>
      </c>
      <c r="I4184" s="3">
        <v>39113.482638888891</v>
      </c>
      <c r="J4184">
        <v>5.8</v>
      </c>
      <c r="K4184">
        <v>7.8</v>
      </c>
      <c r="L4184" s="3">
        <v>39113.481249999997</v>
      </c>
      <c r="M4184" t="s">
        <v>9</v>
      </c>
      <c r="N4184" t="s">
        <v>9</v>
      </c>
      <c r="O4184" t="s">
        <v>9</v>
      </c>
      <c r="P4184" s="3">
        <v>39113.509722222225</v>
      </c>
      <c r="Q4184">
        <v>2.5</v>
      </c>
      <c r="R4184" t="s">
        <v>77</v>
      </c>
      <c r="S4184">
        <v>2.5</v>
      </c>
      <c r="T4184">
        <v>0</v>
      </c>
      <c r="U4184" t="s">
        <v>9</v>
      </c>
      <c r="V4184" s="3">
        <v>39113.482638888891</v>
      </c>
      <c r="W4184">
        <v>1</v>
      </c>
      <c r="X4184" s="3">
        <v>39113.481249999997</v>
      </c>
      <c r="Y4184" t="s">
        <v>9</v>
      </c>
      <c r="Z4184">
        <v>2.5</v>
      </c>
      <c r="AA4184">
        <v>0</v>
      </c>
      <c r="AB4184" t="s">
        <v>88</v>
      </c>
    </row>
    <row r="4185" spans="1:28" x14ac:dyDescent="0.25">
      <c r="A4185" t="s">
        <v>74</v>
      </c>
      <c r="B4185" t="s">
        <v>75</v>
      </c>
      <c r="C4185">
        <v>53.649500000000003</v>
      </c>
      <c r="D4185">
        <v>9.9618000000000002</v>
      </c>
      <c r="E4185">
        <v>15</v>
      </c>
      <c r="F4185" s="2">
        <v>39114</v>
      </c>
      <c r="G4185">
        <v>3.6</v>
      </c>
      <c r="H4185" s="3">
        <v>39114.481944444444</v>
      </c>
      <c r="I4185" s="3">
        <v>39114.454861111109</v>
      </c>
      <c r="J4185">
        <v>6.7</v>
      </c>
      <c r="K4185">
        <v>7.6</v>
      </c>
      <c r="L4185" s="3">
        <v>39114.481249999997</v>
      </c>
      <c r="M4185" t="s">
        <v>9</v>
      </c>
      <c r="N4185" t="s">
        <v>9</v>
      </c>
      <c r="O4185" t="s">
        <v>9</v>
      </c>
      <c r="P4185" s="3">
        <v>39114.481944444444</v>
      </c>
      <c r="Q4185">
        <v>1.4</v>
      </c>
      <c r="R4185" t="s">
        <v>77</v>
      </c>
      <c r="S4185">
        <v>1.4</v>
      </c>
      <c r="T4185">
        <v>0</v>
      </c>
      <c r="U4185" t="s">
        <v>9</v>
      </c>
      <c r="V4185" s="3">
        <v>39114.454861111109</v>
      </c>
      <c r="W4185">
        <v>1</v>
      </c>
      <c r="X4185" s="3">
        <v>39114.481249999997</v>
      </c>
      <c r="Y4185" t="s">
        <v>9</v>
      </c>
      <c r="Z4185">
        <v>1.4</v>
      </c>
      <c r="AA4185">
        <v>0</v>
      </c>
      <c r="AB4185" t="s">
        <v>88</v>
      </c>
    </row>
    <row r="4186" spans="1:28" x14ac:dyDescent="0.25">
      <c r="A4186" t="s">
        <v>74</v>
      </c>
      <c r="B4186" t="s">
        <v>75</v>
      </c>
      <c r="C4186">
        <v>53.649500000000003</v>
      </c>
      <c r="D4186">
        <v>9.9618000000000002</v>
      </c>
      <c r="E4186">
        <v>15</v>
      </c>
      <c r="F4186" s="2">
        <v>39115</v>
      </c>
      <c r="G4186">
        <v>6.3</v>
      </c>
      <c r="H4186" s="3">
        <v>39115.481944444444</v>
      </c>
      <c r="I4186" s="3">
        <v>39115.454861111109</v>
      </c>
      <c r="J4186">
        <v>7</v>
      </c>
      <c r="K4186">
        <v>7.9</v>
      </c>
      <c r="L4186" s="3">
        <v>39115.481249999997</v>
      </c>
      <c r="M4186" t="s">
        <v>9</v>
      </c>
      <c r="N4186" t="s">
        <v>9</v>
      </c>
      <c r="O4186" t="s">
        <v>9</v>
      </c>
      <c r="P4186" s="3">
        <v>39115.481944444444</v>
      </c>
      <c r="Q4186">
        <v>2.2000000000000002</v>
      </c>
      <c r="R4186" t="s">
        <v>77</v>
      </c>
      <c r="S4186">
        <v>2.2000000000000002</v>
      </c>
      <c r="T4186">
        <v>0</v>
      </c>
      <c r="U4186" t="s">
        <v>9</v>
      </c>
      <c r="V4186" s="3">
        <v>39115.454861111109</v>
      </c>
      <c r="W4186">
        <v>1</v>
      </c>
      <c r="X4186" s="3">
        <v>39115.481249999997</v>
      </c>
      <c r="Y4186" t="s">
        <v>9</v>
      </c>
      <c r="Z4186">
        <v>2.2000000000000002</v>
      </c>
      <c r="AA4186">
        <v>0</v>
      </c>
      <c r="AB4186" t="s">
        <v>88</v>
      </c>
    </row>
    <row r="4187" spans="1:28" x14ac:dyDescent="0.25">
      <c r="A4187" t="s">
        <v>74</v>
      </c>
      <c r="B4187" t="s">
        <v>75</v>
      </c>
      <c r="C4187">
        <v>53.649500000000003</v>
      </c>
      <c r="D4187">
        <v>9.9618000000000002</v>
      </c>
      <c r="E4187">
        <v>15</v>
      </c>
      <c r="F4187" s="2">
        <v>39116</v>
      </c>
      <c r="G4187">
        <v>5.6</v>
      </c>
      <c r="H4187" s="3">
        <v>39116.481944444444</v>
      </c>
      <c r="I4187" s="3">
        <v>39116.454861111109</v>
      </c>
      <c r="J4187">
        <v>7.8</v>
      </c>
      <c r="K4187">
        <v>8</v>
      </c>
      <c r="L4187" s="3">
        <v>39116.481249999997</v>
      </c>
      <c r="M4187" t="s">
        <v>9</v>
      </c>
      <c r="N4187" t="s">
        <v>9</v>
      </c>
      <c r="O4187" t="s">
        <v>9</v>
      </c>
      <c r="P4187" s="3">
        <v>39116.481944444444</v>
      </c>
      <c r="Q4187">
        <v>0</v>
      </c>
      <c r="R4187" t="s">
        <v>76</v>
      </c>
      <c r="S4187">
        <v>0</v>
      </c>
      <c r="T4187">
        <v>0</v>
      </c>
      <c r="U4187" t="s">
        <v>9</v>
      </c>
      <c r="V4187" s="3">
        <v>39116.454861111109</v>
      </c>
      <c r="W4187">
        <v>1</v>
      </c>
      <c r="X4187" s="3">
        <v>39116.481249999997</v>
      </c>
      <c r="Y4187" t="s">
        <v>9</v>
      </c>
      <c r="Z4187">
        <v>0</v>
      </c>
      <c r="AA4187">
        <v>0</v>
      </c>
      <c r="AB4187" t="s">
        <v>88</v>
      </c>
    </row>
    <row r="4188" spans="1:28" x14ac:dyDescent="0.25">
      <c r="A4188" t="s">
        <v>74</v>
      </c>
      <c r="B4188" t="s">
        <v>75</v>
      </c>
      <c r="C4188">
        <v>53.649500000000003</v>
      </c>
      <c r="D4188">
        <v>9.9618000000000002</v>
      </c>
      <c r="E4188">
        <v>15</v>
      </c>
      <c r="F4188" s="2">
        <v>39117</v>
      </c>
      <c r="G4188">
        <v>6</v>
      </c>
      <c r="H4188" s="3">
        <v>39117.481944444444</v>
      </c>
      <c r="I4188" s="3">
        <v>39117.454861111109</v>
      </c>
      <c r="J4188">
        <v>7</v>
      </c>
      <c r="K4188">
        <v>8</v>
      </c>
      <c r="L4188" s="3">
        <v>39117.481944444444</v>
      </c>
      <c r="M4188" t="s">
        <v>89</v>
      </c>
      <c r="N4188" t="s">
        <v>9</v>
      </c>
      <c r="O4188" t="s">
        <v>9</v>
      </c>
      <c r="P4188" s="3">
        <v>39117.481944444444</v>
      </c>
      <c r="Q4188">
        <v>0</v>
      </c>
      <c r="R4188" t="s">
        <v>76</v>
      </c>
      <c r="S4188">
        <v>0</v>
      </c>
      <c r="T4188">
        <v>0</v>
      </c>
      <c r="U4188" t="s">
        <v>9</v>
      </c>
      <c r="V4188" s="3">
        <v>39117.454861111109</v>
      </c>
      <c r="W4188">
        <v>1</v>
      </c>
      <c r="X4188" s="3">
        <v>39117.481944444444</v>
      </c>
      <c r="Y4188" t="s">
        <v>9</v>
      </c>
      <c r="Z4188">
        <v>0</v>
      </c>
      <c r="AA4188">
        <v>0</v>
      </c>
      <c r="AB4188" t="s">
        <v>88</v>
      </c>
    </row>
    <row r="4189" spans="1:28" x14ac:dyDescent="0.25">
      <c r="A4189" t="s">
        <v>74</v>
      </c>
      <c r="B4189" t="s">
        <v>75</v>
      </c>
      <c r="C4189">
        <v>53.649500000000003</v>
      </c>
      <c r="D4189">
        <v>9.9618000000000002</v>
      </c>
      <c r="E4189">
        <v>15</v>
      </c>
      <c r="F4189" s="2">
        <v>39118</v>
      </c>
      <c r="G4189">
        <v>3.3</v>
      </c>
      <c r="H4189" s="3">
        <v>39118.481944444444</v>
      </c>
      <c r="I4189" s="3">
        <v>39118.454861111109</v>
      </c>
      <c r="J4189">
        <v>5</v>
      </c>
      <c r="K4189">
        <v>7.3</v>
      </c>
      <c r="L4189" s="3">
        <v>39118.481944444444</v>
      </c>
      <c r="M4189" t="s">
        <v>89</v>
      </c>
      <c r="N4189" t="s">
        <v>9</v>
      </c>
      <c r="O4189" t="s">
        <v>9</v>
      </c>
      <c r="P4189" s="3">
        <v>39118.481944444444</v>
      </c>
      <c r="Q4189">
        <v>0</v>
      </c>
      <c r="R4189" t="s">
        <v>76</v>
      </c>
      <c r="S4189">
        <v>0</v>
      </c>
      <c r="T4189">
        <v>0</v>
      </c>
      <c r="U4189" t="s">
        <v>9</v>
      </c>
      <c r="V4189" s="3">
        <v>39118.454861111109</v>
      </c>
      <c r="W4189">
        <v>1</v>
      </c>
      <c r="X4189" s="3">
        <v>39118.481944444444</v>
      </c>
      <c r="Y4189" t="s">
        <v>9</v>
      </c>
      <c r="Z4189">
        <v>0</v>
      </c>
      <c r="AA4189">
        <v>0</v>
      </c>
      <c r="AB4189" t="s">
        <v>88</v>
      </c>
    </row>
    <row r="4190" spans="1:28" x14ac:dyDescent="0.25">
      <c r="A4190" t="s">
        <v>74</v>
      </c>
      <c r="B4190" t="s">
        <v>75</v>
      </c>
      <c r="C4190">
        <v>53.649500000000003</v>
      </c>
      <c r="D4190">
        <v>9.9618000000000002</v>
      </c>
      <c r="E4190">
        <v>15</v>
      </c>
      <c r="F4190" s="2">
        <v>39119</v>
      </c>
      <c r="G4190">
        <v>0.6</v>
      </c>
      <c r="H4190" s="3">
        <v>39119.481944444444</v>
      </c>
      <c r="I4190" s="3">
        <v>39119.454861111109</v>
      </c>
      <c r="J4190">
        <v>2.7</v>
      </c>
      <c r="K4190">
        <v>6.5</v>
      </c>
      <c r="L4190" s="3">
        <v>39119.481944444444</v>
      </c>
      <c r="M4190" t="s">
        <v>89</v>
      </c>
      <c r="N4190" t="s">
        <v>9</v>
      </c>
      <c r="O4190" t="s">
        <v>9</v>
      </c>
      <c r="P4190" s="3">
        <v>39119.481944444444</v>
      </c>
      <c r="Q4190">
        <v>0</v>
      </c>
      <c r="R4190" t="s">
        <v>76</v>
      </c>
      <c r="S4190">
        <v>0</v>
      </c>
      <c r="T4190">
        <v>0</v>
      </c>
      <c r="U4190" t="s">
        <v>9</v>
      </c>
      <c r="V4190" s="3">
        <v>39119.454861111109</v>
      </c>
      <c r="W4190">
        <v>1</v>
      </c>
      <c r="X4190" s="3">
        <v>39119.481944444444</v>
      </c>
      <c r="Y4190" t="s">
        <v>9</v>
      </c>
      <c r="Z4190">
        <v>0</v>
      </c>
      <c r="AA4190">
        <v>0</v>
      </c>
      <c r="AB4190" t="s">
        <v>88</v>
      </c>
    </row>
    <row r="4191" spans="1:28" x14ac:dyDescent="0.25">
      <c r="A4191" t="s">
        <v>74</v>
      </c>
      <c r="B4191" t="s">
        <v>75</v>
      </c>
      <c r="C4191">
        <v>53.649500000000003</v>
      </c>
      <c r="D4191">
        <v>9.9618000000000002</v>
      </c>
      <c r="E4191">
        <v>15</v>
      </c>
      <c r="F4191" s="2">
        <v>39120</v>
      </c>
      <c r="G4191">
        <v>-1.2</v>
      </c>
      <c r="H4191" s="3">
        <v>39120.481944444444</v>
      </c>
      <c r="I4191" s="3">
        <v>39120.454861111109</v>
      </c>
      <c r="J4191">
        <v>1.5</v>
      </c>
      <c r="K4191">
        <v>4.2</v>
      </c>
      <c r="L4191" s="3">
        <v>39120.481944444444</v>
      </c>
      <c r="M4191" t="s">
        <v>89</v>
      </c>
      <c r="N4191" t="s">
        <v>9</v>
      </c>
      <c r="O4191" t="s">
        <v>9</v>
      </c>
      <c r="P4191" s="3">
        <v>39120.481944444444</v>
      </c>
      <c r="Q4191">
        <v>0</v>
      </c>
      <c r="R4191" t="s">
        <v>76</v>
      </c>
      <c r="S4191">
        <v>0</v>
      </c>
      <c r="T4191">
        <v>0</v>
      </c>
      <c r="U4191" t="s">
        <v>9</v>
      </c>
      <c r="V4191" s="3">
        <v>39120.454861111109</v>
      </c>
      <c r="W4191">
        <v>1</v>
      </c>
      <c r="X4191" s="3">
        <v>39120.481944444444</v>
      </c>
      <c r="Y4191" t="s">
        <v>9</v>
      </c>
      <c r="Z4191">
        <v>0</v>
      </c>
      <c r="AA4191">
        <v>0</v>
      </c>
      <c r="AB4191" t="s">
        <v>88</v>
      </c>
    </row>
    <row r="4192" spans="1:28" x14ac:dyDescent="0.25">
      <c r="A4192" t="s">
        <v>74</v>
      </c>
      <c r="B4192" t="s">
        <v>75</v>
      </c>
      <c r="C4192">
        <v>53.649500000000003</v>
      </c>
      <c r="D4192">
        <v>9.9618000000000002</v>
      </c>
      <c r="E4192">
        <v>15</v>
      </c>
      <c r="F4192" s="2">
        <v>39121</v>
      </c>
      <c r="G4192">
        <v>-4.5999999999999996</v>
      </c>
      <c r="H4192" s="3">
        <v>39121.481944444444</v>
      </c>
      <c r="I4192" s="3">
        <v>39121.454861111109</v>
      </c>
      <c r="J4192">
        <v>0.3</v>
      </c>
      <c r="K4192">
        <v>3.2</v>
      </c>
      <c r="L4192" s="3">
        <v>39121.481944444444</v>
      </c>
      <c r="M4192" t="s">
        <v>89</v>
      </c>
      <c r="N4192" t="s">
        <v>9</v>
      </c>
      <c r="O4192" t="s">
        <v>9</v>
      </c>
      <c r="P4192" s="3">
        <v>39121.481944444444</v>
      </c>
      <c r="Q4192">
        <v>0</v>
      </c>
      <c r="R4192" t="s">
        <v>76</v>
      </c>
      <c r="S4192">
        <v>0</v>
      </c>
      <c r="T4192">
        <v>0</v>
      </c>
      <c r="U4192" t="s">
        <v>9</v>
      </c>
      <c r="V4192" s="3">
        <v>39121.454861111109</v>
      </c>
      <c r="W4192">
        <v>1</v>
      </c>
      <c r="X4192" s="3">
        <v>39121.481944444444</v>
      </c>
      <c r="Y4192" t="s">
        <v>9</v>
      </c>
      <c r="Z4192">
        <v>0</v>
      </c>
      <c r="AA4192">
        <v>0</v>
      </c>
      <c r="AB4192" t="s">
        <v>88</v>
      </c>
    </row>
    <row r="4193" spans="1:28" x14ac:dyDescent="0.25">
      <c r="A4193" t="s">
        <v>74</v>
      </c>
      <c r="B4193" t="s">
        <v>75</v>
      </c>
      <c r="C4193">
        <v>53.649500000000003</v>
      </c>
      <c r="D4193">
        <v>9.9618000000000002</v>
      </c>
      <c r="E4193">
        <v>15</v>
      </c>
      <c r="F4193" s="2">
        <v>39122</v>
      </c>
      <c r="G4193">
        <v>-0.7</v>
      </c>
      <c r="H4193" s="3">
        <v>39122.481944444444</v>
      </c>
      <c r="I4193" s="3">
        <v>39122.454861111109</v>
      </c>
      <c r="J4193">
        <v>0.4</v>
      </c>
      <c r="K4193">
        <v>0.6</v>
      </c>
      <c r="L4193" s="3">
        <v>39122.481944444444</v>
      </c>
      <c r="M4193" t="s">
        <v>89</v>
      </c>
      <c r="N4193" t="s">
        <v>9</v>
      </c>
      <c r="O4193" t="s">
        <v>9</v>
      </c>
      <c r="P4193" s="3">
        <v>39122.481944444444</v>
      </c>
      <c r="Q4193">
        <v>0</v>
      </c>
      <c r="R4193" t="s">
        <v>87</v>
      </c>
      <c r="S4193">
        <v>0</v>
      </c>
      <c r="T4193">
        <v>32</v>
      </c>
      <c r="U4193" t="s">
        <v>9</v>
      </c>
      <c r="V4193" s="3">
        <v>39122.454861111109</v>
      </c>
      <c r="W4193">
        <v>1</v>
      </c>
      <c r="X4193" s="3">
        <v>39122.481944444444</v>
      </c>
      <c r="Y4193" t="s">
        <v>9</v>
      </c>
      <c r="Z4193" t="s">
        <v>9</v>
      </c>
      <c r="AA4193">
        <v>32</v>
      </c>
      <c r="AB4193" t="s">
        <v>88</v>
      </c>
    </row>
    <row r="4194" spans="1:28" x14ac:dyDescent="0.25">
      <c r="A4194" t="s">
        <v>74</v>
      </c>
      <c r="B4194" t="s">
        <v>75</v>
      </c>
      <c r="C4194">
        <v>53.649500000000003</v>
      </c>
      <c r="D4194">
        <v>9.9618000000000002</v>
      </c>
      <c r="E4194">
        <v>15</v>
      </c>
      <c r="F4194" s="2">
        <v>39123</v>
      </c>
      <c r="G4194">
        <v>-2.4</v>
      </c>
      <c r="H4194" s="3">
        <v>39123.481944444444</v>
      </c>
      <c r="I4194" s="3">
        <v>39123.454861111109</v>
      </c>
      <c r="J4194">
        <v>-1.3</v>
      </c>
      <c r="K4194">
        <v>1</v>
      </c>
      <c r="L4194" s="3">
        <v>39123.481944444444</v>
      </c>
      <c r="M4194" t="s">
        <v>89</v>
      </c>
      <c r="N4194" t="s">
        <v>9</v>
      </c>
      <c r="O4194" t="s">
        <v>9</v>
      </c>
      <c r="P4194" s="3">
        <v>39123.481944444444</v>
      </c>
      <c r="Q4194">
        <v>0</v>
      </c>
      <c r="R4194" t="s">
        <v>76</v>
      </c>
      <c r="S4194">
        <v>0</v>
      </c>
      <c r="T4194">
        <v>0</v>
      </c>
      <c r="U4194" t="s">
        <v>9</v>
      </c>
      <c r="V4194" s="3">
        <v>39123.454861111109</v>
      </c>
      <c r="W4194">
        <v>1</v>
      </c>
      <c r="X4194" s="3">
        <v>39123.481944444444</v>
      </c>
      <c r="Y4194" t="s">
        <v>9</v>
      </c>
      <c r="Z4194">
        <v>0</v>
      </c>
      <c r="AA4194">
        <v>0</v>
      </c>
      <c r="AB4194" t="s">
        <v>88</v>
      </c>
    </row>
    <row r="4195" spans="1:28" x14ac:dyDescent="0.25">
      <c r="A4195" t="s">
        <v>74</v>
      </c>
      <c r="B4195" t="s">
        <v>75</v>
      </c>
      <c r="C4195">
        <v>53.649500000000003</v>
      </c>
      <c r="D4195">
        <v>9.9618000000000002</v>
      </c>
      <c r="E4195">
        <v>15</v>
      </c>
      <c r="F4195" s="2">
        <v>39124</v>
      </c>
      <c r="G4195">
        <v>-4</v>
      </c>
      <c r="H4195" s="3">
        <v>39124.481944444444</v>
      </c>
      <c r="I4195" s="3">
        <v>39124.454861111109</v>
      </c>
      <c r="J4195">
        <v>-2.5</v>
      </c>
      <c r="K4195">
        <v>-0.4</v>
      </c>
      <c r="L4195" s="3">
        <v>39124.481944444444</v>
      </c>
      <c r="M4195" t="s">
        <v>89</v>
      </c>
      <c r="N4195" t="s">
        <v>9</v>
      </c>
      <c r="O4195" t="s">
        <v>9</v>
      </c>
      <c r="P4195" s="3">
        <v>39124.481944444444</v>
      </c>
      <c r="Q4195">
        <v>0</v>
      </c>
      <c r="R4195" t="s">
        <v>87</v>
      </c>
      <c r="S4195">
        <v>0</v>
      </c>
      <c r="T4195">
        <v>12</v>
      </c>
      <c r="U4195" t="s">
        <v>9</v>
      </c>
      <c r="V4195" s="3">
        <v>39124.454861111109</v>
      </c>
      <c r="W4195">
        <v>1</v>
      </c>
      <c r="X4195" s="3">
        <v>39124.481944444444</v>
      </c>
      <c r="Y4195" t="s">
        <v>9</v>
      </c>
      <c r="Z4195" t="s">
        <v>9</v>
      </c>
      <c r="AA4195">
        <v>12</v>
      </c>
      <c r="AB4195" t="s">
        <v>88</v>
      </c>
    </row>
    <row r="4196" spans="1:28" x14ac:dyDescent="0.25">
      <c r="A4196" t="s">
        <v>74</v>
      </c>
      <c r="B4196" t="s">
        <v>75</v>
      </c>
      <c r="C4196">
        <v>53.649500000000003</v>
      </c>
      <c r="D4196">
        <v>9.9618000000000002</v>
      </c>
      <c r="E4196">
        <v>15</v>
      </c>
      <c r="F4196" s="2">
        <v>39125</v>
      </c>
      <c r="G4196">
        <v>-2.5</v>
      </c>
      <c r="H4196" s="3">
        <v>39125.481944444444</v>
      </c>
      <c r="I4196" s="3">
        <v>39125.454861111109</v>
      </c>
      <c r="J4196">
        <v>4.2</v>
      </c>
      <c r="K4196">
        <v>4.2</v>
      </c>
      <c r="L4196" s="3">
        <v>39125.481944444444</v>
      </c>
      <c r="M4196" t="s">
        <v>89</v>
      </c>
      <c r="N4196" t="s">
        <v>9</v>
      </c>
      <c r="O4196" t="s">
        <v>9</v>
      </c>
      <c r="P4196" s="3">
        <v>39125.481944444444</v>
      </c>
      <c r="Q4196">
        <v>2.9</v>
      </c>
      <c r="R4196" t="s">
        <v>77</v>
      </c>
      <c r="S4196">
        <v>2.9</v>
      </c>
      <c r="T4196">
        <v>0</v>
      </c>
      <c r="U4196" t="s">
        <v>9</v>
      </c>
      <c r="V4196" s="3">
        <v>39125.454861111109</v>
      </c>
      <c r="W4196">
        <v>1</v>
      </c>
      <c r="X4196" s="3">
        <v>39125.481944444444</v>
      </c>
      <c r="Y4196" t="s">
        <v>9</v>
      </c>
      <c r="Z4196">
        <v>2.9</v>
      </c>
      <c r="AA4196">
        <v>0</v>
      </c>
      <c r="AB4196" t="s">
        <v>88</v>
      </c>
    </row>
    <row r="4197" spans="1:28" x14ac:dyDescent="0.25">
      <c r="A4197" t="s">
        <v>74</v>
      </c>
      <c r="B4197" t="s">
        <v>75</v>
      </c>
      <c r="C4197">
        <v>53.649500000000003</v>
      </c>
      <c r="D4197">
        <v>9.9618000000000002</v>
      </c>
      <c r="E4197">
        <v>15</v>
      </c>
      <c r="F4197" s="2">
        <v>39126</v>
      </c>
      <c r="G4197">
        <v>4.2</v>
      </c>
      <c r="H4197" s="3">
        <v>39126.481944444444</v>
      </c>
      <c r="I4197" s="3">
        <v>39126.454861111109</v>
      </c>
      <c r="J4197">
        <v>5.6</v>
      </c>
      <c r="K4197">
        <v>5.6</v>
      </c>
      <c r="L4197" s="3">
        <v>39126.481944444444</v>
      </c>
      <c r="M4197" t="s">
        <v>89</v>
      </c>
      <c r="N4197" t="s">
        <v>9</v>
      </c>
      <c r="O4197" t="s">
        <v>9</v>
      </c>
      <c r="P4197" s="3">
        <v>39126.481944444444</v>
      </c>
      <c r="Q4197">
        <v>0</v>
      </c>
      <c r="R4197" t="s">
        <v>76</v>
      </c>
      <c r="S4197">
        <v>0</v>
      </c>
      <c r="T4197">
        <v>0</v>
      </c>
      <c r="U4197" t="s">
        <v>9</v>
      </c>
      <c r="V4197" s="3">
        <v>39126.454861111109</v>
      </c>
      <c r="W4197">
        <v>1</v>
      </c>
      <c r="X4197" s="3">
        <v>39126.481944444444</v>
      </c>
      <c r="Y4197" t="s">
        <v>9</v>
      </c>
      <c r="Z4197">
        <v>0</v>
      </c>
      <c r="AA4197">
        <v>0</v>
      </c>
      <c r="AB4197" t="s">
        <v>88</v>
      </c>
    </row>
    <row r="4198" spans="1:28" x14ac:dyDescent="0.25">
      <c r="A4198" t="s">
        <v>74</v>
      </c>
      <c r="B4198" t="s">
        <v>75</v>
      </c>
      <c r="C4198">
        <v>53.649500000000003</v>
      </c>
      <c r="D4198">
        <v>9.9618000000000002</v>
      </c>
      <c r="E4198">
        <v>15</v>
      </c>
      <c r="F4198" s="2">
        <v>39127</v>
      </c>
      <c r="G4198">
        <v>4.5999999999999996</v>
      </c>
      <c r="H4198" s="3">
        <v>39127.481944444444</v>
      </c>
      <c r="I4198" s="3">
        <v>39127.454861111109</v>
      </c>
      <c r="J4198">
        <v>7</v>
      </c>
      <c r="K4198">
        <v>7</v>
      </c>
      <c r="L4198" s="3">
        <v>39127.481944444444</v>
      </c>
      <c r="M4198" t="s">
        <v>89</v>
      </c>
      <c r="N4198" t="s">
        <v>9</v>
      </c>
      <c r="O4198" t="s">
        <v>9</v>
      </c>
      <c r="P4198" s="3">
        <v>39127.481944444444</v>
      </c>
      <c r="Q4198">
        <v>1.8</v>
      </c>
      <c r="R4198" t="s">
        <v>77</v>
      </c>
      <c r="S4198">
        <v>1.8</v>
      </c>
      <c r="T4198">
        <v>0</v>
      </c>
      <c r="U4198" t="s">
        <v>9</v>
      </c>
      <c r="V4198" s="3">
        <v>39127.454861111109</v>
      </c>
      <c r="W4198">
        <v>1</v>
      </c>
      <c r="X4198" s="3">
        <v>39127.481944444444</v>
      </c>
      <c r="Y4198" t="s">
        <v>9</v>
      </c>
      <c r="Z4198">
        <v>1.8</v>
      </c>
      <c r="AA4198">
        <v>0</v>
      </c>
      <c r="AB4198" t="s">
        <v>88</v>
      </c>
    </row>
    <row r="4199" spans="1:28" x14ac:dyDescent="0.25">
      <c r="A4199" t="s">
        <v>74</v>
      </c>
      <c r="B4199" t="s">
        <v>75</v>
      </c>
      <c r="C4199">
        <v>53.649500000000003</v>
      </c>
      <c r="D4199">
        <v>9.9618000000000002</v>
      </c>
      <c r="E4199">
        <v>15</v>
      </c>
      <c r="F4199" s="2">
        <v>39128</v>
      </c>
      <c r="G4199">
        <v>4.2</v>
      </c>
      <c r="H4199" s="3">
        <v>39128.481944444444</v>
      </c>
      <c r="I4199" s="3">
        <v>39128.454861111109</v>
      </c>
      <c r="J4199">
        <v>5.2</v>
      </c>
      <c r="K4199">
        <v>8.9</v>
      </c>
      <c r="L4199" s="3">
        <v>39128.481944444444</v>
      </c>
      <c r="M4199" t="s">
        <v>89</v>
      </c>
      <c r="N4199" t="s">
        <v>9</v>
      </c>
      <c r="O4199" t="s">
        <v>9</v>
      </c>
      <c r="P4199" s="3">
        <v>39128.481944444444</v>
      </c>
      <c r="Q4199">
        <v>0</v>
      </c>
      <c r="R4199" t="s">
        <v>76</v>
      </c>
      <c r="S4199">
        <v>0</v>
      </c>
      <c r="T4199">
        <v>0</v>
      </c>
      <c r="U4199" t="s">
        <v>9</v>
      </c>
      <c r="V4199" s="3">
        <v>39128.454861111109</v>
      </c>
      <c r="W4199">
        <v>1</v>
      </c>
      <c r="X4199" s="3">
        <v>39128.481944444444</v>
      </c>
      <c r="Y4199" t="s">
        <v>9</v>
      </c>
      <c r="Z4199">
        <v>0</v>
      </c>
      <c r="AA4199">
        <v>0</v>
      </c>
      <c r="AB4199" t="s">
        <v>88</v>
      </c>
    </row>
    <row r="4200" spans="1:28" x14ac:dyDescent="0.25">
      <c r="A4200" t="s">
        <v>74</v>
      </c>
      <c r="B4200" t="s">
        <v>75</v>
      </c>
      <c r="C4200">
        <v>53.649500000000003</v>
      </c>
      <c r="D4200">
        <v>9.9618000000000002</v>
      </c>
      <c r="E4200">
        <v>15</v>
      </c>
      <c r="F4200" s="2">
        <v>39129</v>
      </c>
      <c r="G4200">
        <v>1.8</v>
      </c>
      <c r="H4200" s="3">
        <v>39129.481944444444</v>
      </c>
      <c r="I4200" s="3">
        <v>39129.454861111109</v>
      </c>
      <c r="J4200">
        <v>4.2</v>
      </c>
      <c r="K4200">
        <v>6.3</v>
      </c>
      <c r="L4200" s="3">
        <v>39129.481944444444</v>
      </c>
      <c r="M4200" t="s">
        <v>89</v>
      </c>
      <c r="N4200" t="s">
        <v>9</v>
      </c>
      <c r="O4200" t="s">
        <v>9</v>
      </c>
      <c r="P4200" s="3">
        <v>39129.481944444444</v>
      </c>
      <c r="Q4200">
        <v>0</v>
      </c>
      <c r="R4200" t="s">
        <v>76</v>
      </c>
      <c r="S4200">
        <v>0</v>
      </c>
      <c r="T4200">
        <v>0</v>
      </c>
      <c r="U4200" t="s">
        <v>9</v>
      </c>
      <c r="V4200" s="3">
        <v>39129.454861111109</v>
      </c>
      <c r="W4200">
        <v>1</v>
      </c>
      <c r="X4200" s="3">
        <v>39129.481944444444</v>
      </c>
      <c r="Y4200" t="s">
        <v>9</v>
      </c>
      <c r="Z4200">
        <v>0</v>
      </c>
      <c r="AA4200">
        <v>0</v>
      </c>
      <c r="AB4200" t="s">
        <v>88</v>
      </c>
    </row>
    <row r="4201" spans="1:28" x14ac:dyDescent="0.25">
      <c r="A4201" t="s">
        <v>74</v>
      </c>
      <c r="B4201" t="s">
        <v>75</v>
      </c>
      <c r="C4201">
        <v>53.649500000000003</v>
      </c>
      <c r="D4201">
        <v>9.9618000000000002</v>
      </c>
      <c r="E4201">
        <v>15</v>
      </c>
      <c r="F4201" s="2">
        <v>39130</v>
      </c>
      <c r="G4201">
        <v>3</v>
      </c>
      <c r="H4201" s="3">
        <v>39130.481944444444</v>
      </c>
      <c r="I4201" s="3">
        <v>39130.454861111109</v>
      </c>
      <c r="J4201">
        <v>5.6</v>
      </c>
      <c r="K4201">
        <v>5.6</v>
      </c>
      <c r="L4201" s="3">
        <v>39130.481944444444</v>
      </c>
      <c r="M4201" t="s">
        <v>89</v>
      </c>
      <c r="N4201" t="s">
        <v>9</v>
      </c>
      <c r="O4201" t="s">
        <v>9</v>
      </c>
      <c r="P4201" s="3">
        <v>39130.481944444444</v>
      </c>
      <c r="Q4201">
        <v>0</v>
      </c>
      <c r="R4201" t="s">
        <v>76</v>
      </c>
      <c r="S4201">
        <v>0</v>
      </c>
      <c r="T4201">
        <v>0</v>
      </c>
      <c r="U4201" t="s">
        <v>9</v>
      </c>
      <c r="V4201" s="3">
        <v>39130.454861111109</v>
      </c>
      <c r="W4201">
        <v>1</v>
      </c>
      <c r="X4201" s="3">
        <v>39130.481944444444</v>
      </c>
      <c r="Y4201" t="s">
        <v>9</v>
      </c>
      <c r="Z4201">
        <v>0</v>
      </c>
      <c r="AA4201">
        <v>0</v>
      </c>
      <c r="AB4201" t="s">
        <v>88</v>
      </c>
    </row>
    <row r="4202" spans="1:28" x14ac:dyDescent="0.25">
      <c r="A4202" t="s">
        <v>74</v>
      </c>
      <c r="B4202" t="s">
        <v>75</v>
      </c>
      <c r="C4202">
        <v>53.649500000000003</v>
      </c>
      <c r="D4202">
        <v>9.9618000000000002</v>
      </c>
      <c r="E4202">
        <v>15</v>
      </c>
      <c r="F4202" s="2">
        <v>39131</v>
      </c>
      <c r="G4202">
        <v>-1.9</v>
      </c>
      <c r="H4202" s="3">
        <v>39131.481249999997</v>
      </c>
      <c r="I4202" s="3">
        <v>39131.45416666667</v>
      </c>
      <c r="J4202">
        <v>6.3</v>
      </c>
      <c r="K4202">
        <v>7.9</v>
      </c>
      <c r="L4202" s="3">
        <v>39131.481944444444</v>
      </c>
      <c r="M4202" t="s">
        <v>9</v>
      </c>
      <c r="N4202" t="s">
        <v>9</v>
      </c>
      <c r="O4202" t="s">
        <v>9</v>
      </c>
      <c r="P4202" s="3">
        <v>39131.481249999997</v>
      </c>
      <c r="Q4202">
        <v>0</v>
      </c>
      <c r="R4202" t="s">
        <v>76</v>
      </c>
      <c r="S4202">
        <v>0</v>
      </c>
      <c r="T4202">
        <v>0</v>
      </c>
      <c r="U4202" t="s">
        <v>9</v>
      </c>
      <c r="V4202" s="3">
        <v>39131.45416666667</v>
      </c>
      <c r="W4202">
        <v>1</v>
      </c>
      <c r="X4202" s="3">
        <v>39131.481944444444</v>
      </c>
      <c r="Y4202" t="s">
        <v>9</v>
      </c>
      <c r="Z4202">
        <v>0</v>
      </c>
      <c r="AA4202">
        <v>0</v>
      </c>
      <c r="AB4202" t="s">
        <v>88</v>
      </c>
    </row>
    <row r="4203" spans="1:28" x14ac:dyDescent="0.25">
      <c r="A4203" t="s">
        <v>74</v>
      </c>
      <c r="B4203" t="s">
        <v>75</v>
      </c>
      <c r="C4203">
        <v>53.649500000000003</v>
      </c>
      <c r="D4203">
        <v>9.9618000000000002</v>
      </c>
      <c r="E4203">
        <v>15</v>
      </c>
      <c r="F4203" s="2">
        <v>39132</v>
      </c>
      <c r="G4203">
        <v>3.8</v>
      </c>
      <c r="H4203" s="3">
        <v>39132.481249999997</v>
      </c>
      <c r="I4203" s="3">
        <v>39132.45416666667</v>
      </c>
      <c r="J4203">
        <v>6.5</v>
      </c>
      <c r="K4203">
        <v>8.5</v>
      </c>
      <c r="L4203" s="3">
        <v>39132.481944444444</v>
      </c>
      <c r="M4203" t="s">
        <v>9</v>
      </c>
      <c r="N4203" t="s">
        <v>9</v>
      </c>
      <c r="O4203" t="s">
        <v>9</v>
      </c>
      <c r="P4203" s="3">
        <v>39132.481249999997</v>
      </c>
      <c r="Q4203">
        <v>0</v>
      </c>
      <c r="R4203" t="s">
        <v>76</v>
      </c>
      <c r="S4203">
        <v>0</v>
      </c>
      <c r="T4203">
        <v>0</v>
      </c>
      <c r="U4203" t="s">
        <v>9</v>
      </c>
      <c r="V4203" s="3">
        <v>39132.45416666667</v>
      </c>
      <c r="W4203">
        <v>1</v>
      </c>
      <c r="X4203" s="3">
        <v>39132.481944444444</v>
      </c>
      <c r="Y4203" t="s">
        <v>9</v>
      </c>
      <c r="Z4203">
        <v>0</v>
      </c>
      <c r="AA4203">
        <v>0</v>
      </c>
      <c r="AB4203" t="s">
        <v>88</v>
      </c>
    </row>
    <row r="4204" spans="1:28" x14ac:dyDescent="0.25">
      <c r="A4204" t="s">
        <v>74</v>
      </c>
      <c r="B4204" t="s">
        <v>75</v>
      </c>
      <c r="C4204">
        <v>53.649500000000003</v>
      </c>
      <c r="D4204">
        <v>9.9618000000000002</v>
      </c>
      <c r="E4204">
        <v>15</v>
      </c>
      <c r="F4204" s="2">
        <v>39133</v>
      </c>
      <c r="G4204">
        <v>-1.4</v>
      </c>
      <c r="H4204" s="3">
        <v>39133.481249999997</v>
      </c>
      <c r="I4204" s="3">
        <v>39133.45416666667</v>
      </c>
      <c r="J4204">
        <v>5.3</v>
      </c>
      <c r="K4204">
        <v>7</v>
      </c>
      <c r="L4204" s="3">
        <v>39133.481249999997</v>
      </c>
      <c r="M4204" t="s">
        <v>89</v>
      </c>
      <c r="N4204" t="s">
        <v>9</v>
      </c>
      <c r="O4204" t="s">
        <v>9</v>
      </c>
      <c r="P4204" s="3">
        <v>39133.481249999997</v>
      </c>
      <c r="Q4204">
        <v>14</v>
      </c>
      <c r="R4204" t="s">
        <v>77</v>
      </c>
      <c r="S4204">
        <v>14</v>
      </c>
      <c r="T4204">
        <v>0</v>
      </c>
      <c r="U4204" t="s">
        <v>9</v>
      </c>
      <c r="V4204" s="3">
        <v>39133.45416666667</v>
      </c>
      <c r="W4204">
        <v>1</v>
      </c>
      <c r="X4204" s="3">
        <v>39133.481249999997</v>
      </c>
      <c r="Y4204" t="s">
        <v>9</v>
      </c>
      <c r="Z4204">
        <v>14</v>
      </c>
      <c r="AA4204">
        <v>0</v>
      </c>
      <c r="AB4204" t="s">
        <v>88</v>
      </c>
    </row>
    <row r="4205" spans="1:28" x14ac:dyDescent="0.25">
      <c r="A4205" t="s">
        <v>74</v>
      </c>
      <c r="B4205" t="s">
        <v>75</v>
      </c>
      <c r="C4205">
        <v>53.649500000000003</v>
      </c>
      <c r="D4205">
        <v>9.9618000000000002</v>
      </c>
      <c r="E4205">
        <v>15</v>
      </c>
      <c r="F4205" s="2">
        <v>39134</v>
      </c>
      <c r="G4205">
        <v>4.0999999999999996</v>
      </c>
      <c r="H4205" s="3">
        <v>39134.481944444444</v>
      </c>
      <c r="I4205" s="3">
        <v>39134.454861111109</v>
      </c>
      <c r="J4205">
        <v>6.6</v>
      </c>
      <c r="K4205">
        <v>7.1</v>
      </c>
      <c r="L4205" s="3">
        <v>39134.481249999997</v>
      </c>
      <c r="M4205" t="s">
        <v>9</v>
      </c>
      <c r="N4205" t="s">
        <v>9</v>
      </c>
      <c r="O4205" t="s">
        <v>9</v>
      </c>
      <c r="P4205" s="3">
        <v>39134.481944444444</v>
      </c>
      <c r="Q4205">
        <v>18</v>
      </c>
      <c r="R4205" t="s">
        <v>77</v>
      </c>
      <c r="S4205">
        <v>18</v>
      </c>
      <c r="T4205">
        <v>0</v>
      </c>
      <c r="U4205" t="s">
        <v>9</v>
      </c>
      <c r="V4205" s="3">
        <v>39134.454861111109</v>
      </c>
      <c r="W4205">
        <v>1</v>
      </c>
      <c r="X4205" s="3">
        <v>39134.481249999997</v>
      </c>
      <c r="Y4205" t="s">
        <v>9</v>
      </c>
      <c r="Z4205">
        <v>18</v>
      </c>
      <c r="AA4205">
        <v>0</v>
      </c>
      <c r="AB4205" t="s">
        <v>88</v>
      </c>
    </row>
    <row r="4206" spans="1:28" x14ac:dyDescent="0.25">
      <c r="A4206" t="s">
        <v>74</v>
      </c>
      <c r="B4206" t="s">
        <v>75</v>
      </c>
      <c r="C4206">
        <v>53.649500000000003</v>
      </c>
      <c r="D4206">
        <v>9.9618000000000002</v>
      </c>
      <c r="E4206">
        <v>15</v>
      </c>
      <c r="F4206" s="2">
        <v>39135</v>
      </c>
      <c r="G4206">
        <v>6.3</v>
      </c>
      <c r="H4206" s="3">
        <v>39135.481944444444</v>
      </c>
      <c r="I4206" s="3">
        <v>39135.454861111109</v>
      </c>
      <c r="J4206">
        <v>7.2</v>
      </c>
      <c r="K4206">
        <v>8.1</v>
      </c>
      <c r="L4206" s="3">
        <v>39135.481249999997</v>
      </c>
      <c r="M4206" t="s">
        <v>9</v>
      </c>
      <c r="N4206" t="s">
        <v>9</v>
      </c>
      <c r="O4206" t="s">
        <v>9</v>
      </c>
      <c r="P4206" s="3">
        <v>39135.481944444444</v>
      </c>
      <c r="Q4206">
        <v>14</v>
      </c>
      <c r="R4206" t="s">
        <v>77</v>
      </c>
      <c r="S4206">
        <v>14</v>
      </c>
      <c r="T4206">
        <v>0</v>
      </c>
      <c r="U4206" t="s">
        <v>9</v>
      </c>
      <c r="V4206" s="3">
        <v>39135.454861111109</v>
      </c>
      <c r="W4206">
        <v>1</v>
      </c>
      <c r="X4206" s="3">
        <v>39135.481249999997</v>
      </c>
      <c r="Y4206" t="s">
        <v>9</v>
      </c>
      <c r="Z4206">
        <v>14</v>
      </c>
      <c r="AA4206">
        <v>0</v>
      </c>
      <c r="AB4206" t="s">
        <v>88</v>
      </c>
    </row>
    <row r="4207" spans="1:28" x14ac:dyDescent="0.25">
      <c r="A4207" t="s">
        <v>74</v>
      </c>
      <c r="B4207" t="s">
        <v>75</v>
      </c>
      <c r="C4207">
        <v>53.649500000000003</v>
      </c>
      <c r="D4207">
        <v>9.9618000000000002</v>
      </c>
      <c r="E4207">
        <v>15</v>
      </c>
      <c r="F4207" s="2">
        <v>39136</v>
      </c>
      <c r="G4207">
        <v>2.8</v>
      </c>
      <c r="H4207" s="3">
        <v>39136.489583333336</v>
      </c>
      <c r="I4207" s="3">
        <v>39136.462500000001</v>
      </c>
      <c r="J4207">
        <v>3.2</v>
      </c>
      <c r="K4207">
        <v>8.8000000000000007</v>
      </c>
      <c r="L4207" s="3">
        <v>39136.481249999997</v>
      </c>
      <c r="M4207" t="s">
        <v>9</v>
      </c>
      <c r="N4207" t="s">
        <v>9</v>
      </c>
      <c r="O4207" t="s">
        <v>9</v>
      </c>
      <c r="P4207" s="3">
        <v>39136.489583333336</v>
      </c>
      <c r="Q4207">
        <v>13.3</v>
      </c>
      <c r="R4207" t="s">
        <v>77</v>
      </c>
      <c r="S4207">
        <v>13.3</v>
      </c>
      <c r="T4207">
        <v>0</v>
      </c>
      <c r="U4207" t="s">
        <v>9</v>
      </c>
      <c r="V4207" s="3">
        <v>39136.462500000001</v>
      </c>
      <c r="W4207">
        <v>1</v>
      </c>
      <c r="X4207" s="3">
        <v>39136.481249999997</v>
      </c>
      <c r="Y4207" t="s">
        <v>9</v>
      </c>
      <c r="Z4207">
        <v>13.3</v>
      </c>
      <c r="AA4207">
        <v>0</v>
      </c>
      <c r="AB4207" t="s">
        <v>88</v>
      </c>
    </row>
    <row r="4208" spans="1:28" x14ac:dyDescent="0.25">
      <c r="A4208" t="s">
        <v>74</v>
      </c>
      <c r="B4208" t="s">
        <v>75</v>
      </c>
      <c r="C4208">
        <v>53.649500000000003</v>
      </c>
      <c r="D4208">
        <v>9.9618000000000002</v>
      </c>
      <c r="E4208">
        <v>15</v>
      </c>
      <c r="F4208" s="2">
        <v>39137</v>
      </c>
      <c r="G4208">
        <v>0.1</v>
      </c>
      <c r="H4208" s="3">
        <v>39137.489583333336</v>
      </c>
      <c r="I4208" s="3">
        <v>39137.462500000001</v>
      </c>
      <c r="J4208">
        <v>3.1</v>
      </c>
      <c r="K4208">
        <v>3.5</v>
      </c>
      <c r="L4208" s="3">
        <v>39137.481249999997</v>
      </c>
      <c r="M4208" t="s">
        <v>9</v>
      </c>
      <c r="N4208" t="s">
        <v>9</v>
      </c>
      <c r="O4208" t="s">
        <v>9</v>
      </c>
      <c r="P4208" s="3">
        <v>39137.489583333336</v>
      </c>
      <c r="Q4208">
        <v>0</v>
      </c>
      <c r="R4208" t="s">
        <v>76</v>
      </c>
      <c r="S4208">
        <v>0</v>
      </c>
      <c r="T4208">
        <v>0</v>
      </c>
      <c r="U4208" t="s">
        <v>9</v>
      </c>
      <c r="V4208" s="3">
        <v>39137.462500000001</v>
      </c>
      <c r="W4208">
        <v>1</v>
      </c>
      <c r="X4208" s="3">
        <v>39137.481249999997</v>
      </c>
      <c r="Y4208" t="s">
        <v>9</v>
      </c>
      <c r="Z4208">
        <v>0</v>
      </c>
      <c r="AA4208">
        <v>0</v>
      </c>
      <c r="AB4208" t="s">
        <v>88</v>
      </c>
    </row>
    <row r="4209" spans="1:28" x14ac:dyDescent="0.25">
      <c r="A4209" t="s">
        <v>74</v>
      </c>
      <c r="B4209" t="s">
        <v>75</v>
      </c>
      <c r="C4209">
        <v>53.649500000000003</v>
      </c>
      <c r="D4209">
        <v>9.9618000000000002</v>
      </c>
      <c r="E4209">
        <v>15</v>
      </c>
      <c r="F4209" s="2">
        <v>39138</v>
      </c>
      <c r="G4209">
        <v>3.1</v>
      </c>
      <c r="H4209" s="3">
        <v>39138.489583333336</v>
      </c>
      <c r="I4209" s="3">
        <v>39138.462500000001</v>
      </c>
      <c r="J4209">
        <v>9.1999999999999993</v>
      </c>
      <c r="K4209">
        <v>9.1999999999999993</v>
      </c>
      <c r="L4209" s="3">
        <v>39138.481249999997</v>
      </c>
      <c r="M4209" t="s">
        <v>9</v>
      </c>
      <c r="N4209" t="s">
        <v>9</v>
      </c>
      <c r="O4209" t="s">
        <v>9</v>
      </c>
      <c r="P4209" s="3">
        <v>39138.489583333336</v>
      </c>
      <c r="Q4209">
        <v>3.6</v>
      </c>
      <c r="R4209" t="s">
        <v>77</v>
      </c>
      <c r="S4209">
        <v>3.6</v>
      </c>
      <c r="T4209">
        <v>0</v>
      </c>
      <c r="U4209" t="s">
        <v>9</v>
      </c>
      <c r="V4209" s="3">
        <v>39138.462500000001</v>
      </c>
      <c r="W4209">
        <v>1</v>
      </c>
      <c r="X4209" s="3">
        <v>39138.481249999997</v>
      </c>
      <c r="Y4209" t="s">
        <v>9</v>
      </c>
      <c r="Z4209">
        <v>3.6</v>
      </c>
      <c r="AA4209">
        <v>0</v>
      </c>
      <c r="AB4209" t="s">
        <v>88</v>
      </c>
    </row>
    <row r="4210" spans="1:28" x14ac:dyDescent="0.25">
      <c r="A4210" t="s">
        <v>74</v>
      </c>
      <c r="B4210" t="s">
        <v>75</v>
      </c>
      <c r="C4210">
        <v>53.649500000000003</v>
      </c>
      <c r="D4210">
        <v>9.9618000000000002</v>
      </c>
      <c r="E4210">
        <v>15</v>
      </c>
      <c r="F4210" s="2">
        <v>39139</v>
      </c>
      <c r="G4210">
        <v>5.3</v>
      </c>
      <c r="H4210" s="3">
        <v>39139.489583333336</v>
      </c>
      <c r="I4210" s="3">
        <v>39139.462500000001</v>
      </c>
      <c r="J4210">
        <v>6.1</v>
      </c>
      <c r="K4210">
        <v>9.6999999999999993</v>
      </c>
      <c r="L4210" s="3">
        <v>39139.481249999997</v>
      </c>
      <c r="M4210" t="s">
        <v>9</v>
      </c>
      <c r="N4210" t="s">
        <v>9</v>
      </c>
      <c r="O4210" t="s">
        <v>9</v>
      </c>
      <c r="P4210" s="3">
        <v>39139.489583333336</v>
      </c>
      <c r="Q4210">
        <v>0</v>
      </c>
      <c r="R4210" t="s">
        <v>76</v>
      </c>
      <c r="S4210">
        <v>0</v>
      </c>
      <c r="T4210">
        <v>0</v>
      </c>
      <c r="U4210" t="s">
        <v>9</v>
      </c>
      <c r="V4210" s="3">
        <v>39139.462500000001</v>
      </c>
      <c r="W4210">
        <v>1</v>
      </c>
      <c r="X4210" s="3">
        <v>39139.481249999997</v>
      </c>
      <c r="Y4210" t="s">
        <v>9</v>
      </c>
      <c r="Z4210">
        <v>0</v>
      </c>
      <c r="AA4210">
        <v>0</v>
      </c>
      <c r="AB4210" t="s">
        <v>88</v>
      </c>
    </row>
    <row r="4211" spans="1:28" x14ac:dyDescent="0.25">
      <c r="A4211" t="s">
        <v>74</v>
      </c>
      <c r="B4211" t="s">
        <v>75</v>
      </c>
      <c r="C4211">
        <v>53.649500000000003</v>
      </c>
      <c r="D4211">
        <v>9.9618000000000002</v>
      </c>
      <c r="E4211">
        <v>15</v>
      </c>
      <c r="F4211" s="2">
        <v>39140</v>
      </c>
      <c r="G4211">
        <v>3.3</v>
      </c>
      <c r="H4211" s="3">
        <v>39140.489583333336</v>
      </c>
      <c r="I4211" s="3">
        <v>39140.462500000001</v>
      </c>
      <c r="J4211">
        <v>6</v>
      </c>
      <c r="K4211">
        <v>6.6</v>
      </c>
      <c r="L4211" s="3">
        <v>39140.480555555558</v>
      </c>
      <c r="M4211" t="s">
        <v>9</v>
      </c>
      <c r="N4211" t="s">
        <v>9</v>
      </c>
      <c r="O4211" t="s">
        <v>9</v>
      </c>
      <c r="P4211" s="3">
        <v>39140.489583333336</v>
      </c>
      <c r="Q4211">
        <v>0.7</v>
      </c>
      <c r="R4211" t="s">
        <v>77</v>
      </c>
      <c r="S4211">
        <v>0.7</v>
      </c>
      <c r="T4211">
        <v>0</v>
      </c>
      <c r="U4211" t="s">
        <v>9</v>
      </c>
      <c r="V4211" s="3">
        <v>39140.462500000001</v>
      </c>
      <c r="W4211">
        <v>1</v>
      </c>
      <c r="X4211" s="3">
        <v>39140.480555555558</v>
      </c>
      <c r="Y4211" t="s">
        <v>9</v>
      </c>
      <c r="Z4211">
        <v>0.7</v>
      </c>
      <c r="AA4211">
        <v>0</v>
      </c>
      <c r="AB4211" t="s">
        <v>88</v>
      </c>
    </row>
    <row r="4212" spans="1:28" x14ac:dyDescent="0.25">
      <c r="A4212" t="s">
        <v>74</v>
      </c>
      <c r="B4212" t="s">
        <v>75</v>
      </c>
      <c r="C4212">
        <v>53.649500000000003</v>
      </c>
      <c r="D4212">
        <v>9.9618000000000002</v>
      </c>
      <c r="E4212">
        <v>15</v>
      </c>
      <c r="F4212" s="2">
        <v>39141</v>
      </c>
      <c r="G4212">
        <v>2.5</v>
      </c>
      <c r="H4212" s="3">
        <v>39141.489583333336</v>
      </c>
      <c r="I4212" s="3">
        <v>39141.462500000001</v>
      </c>
      <c r="J4212">
        <v>9.3000000000000007</v>
      </c>
      <c r="K4212">
        <v>9.3000000000000007</v>
      </c>
      <c r="L4212" s="3">
        <v>39141.480555555558</v>
      </c>
      <c r="M4212" t="s">
        <v>9</v>
      </c>
      <c r="N4212" t="s">
        <v>9</v>
      </c>
      <c r="O4212" t="s">
        <v>9</v>
      </c>
      <c r="P4212" s="3">
        <v>39141.489583333336</v>
      </c>
      <c r="Q4212">
        <v>4.7</v>
      </c>
      <c r="R4212" t="s">
        <v>77</v>
      </c>
      <c r="S4212">
        <v>4.7</v>
      </c>
      <c r="T4212">
        <v>0</v>
      </c>
      <c r="U4212" t="s">
        <v>9</v>
      </c>
      <c r="V4212" s="3">
        <v>39141.462500000001</v>
      </c>
      <c r="W4212">
        <v>1</v>
      </c>
      <c r="X4212" s="3">
        <v>39141.480555555558</v>
      </c>
      <c r="Y4212" t="s">
        <v>9</v>
      </c>
      <c r="Z4212">
        <v>4.7</v>
      </c>
      <c r="AA4212">
        <v>0</v>
      </c>
      <c r="AB4212" t="s">
        <v>88</v>
      </c>
    </row>
    <row r="4213" spans="1:28" x14ac:dyDescent="0.25">
      <c r="A4213" t="s">
        <v>74</v>
      </c>
      <c r="B4213" t="s">
        <v>75</v>
      </c>
      <c r="C4213">
        <v>53.649500000000003</v>
      </c>
      <c r="D4213">
        <v>9.9618000000000002</v>
      </c>
      <c r="E4213">
        <v>15</v>
      </c>
      <c r="F4213" s="2">
        <v>39142</v>
      </c>
      <c r="G4213">
        <v>6.3</v>
      </c>
      <c r="H4213" s="3">
        <v>39142.489583333336</v>
      </c>
      <c r="I4213" s="3">
        <v>39142.462500000001</v>
      </c>
      <c r="J4213">
        <v>7</v>
      </c>
      <c r="K4213">
        <v>10.1</v>
      </c>
      <c r="L4213" s="3">
        <v>39142.480555555558</v>
      </c>
      <c r="M4213" t="s">
        <v>9</v>
      </c>
      <c r="N4213" t="s">
        <v>9</v>
      </c>
      <c r="O4213" t="s">
        <v>9</v>
      </c>
      <c r="P4213" s="3">
        <v>39142.489583333336</v>
      </c>
      <c r="Q4213">
        <v>1.1000000000000001</v>
      </c>
      <c r="R4213" t="s">
        <v>77</v>
      </c>
      <c r="S4213">
        <v>1.1000000000000001</v>
      </c>
      <c r="T4213">
        <v>0</v>
      </c>
      <c r="U4213" t="s">
        <v>9</v>
      </c>
      <c r="V4213" s="3">
        <v>39142.462500000001</v>
      </c>
      <c r="W4213">
        <v>1</v>
      </c>
      <c r="X4213" s="3">
        <v>39142.480555555558</v>
      </c>
      <c r="Y4213" t="s">
        <v>9</v>
      </c>
      <c r="Z4213">
        <v>1.1000000000000001</v>
      </c>
      <c r="AA4213">
        <v>0</v>
      </c>
      <c r="AB4213" t="s">
        <v>88</v>
      </c>
    </row>
    <row r="4214" spans="1:28" x14ac:dyDescent="0.25">
      <c r="A4214" t="s">
        <v>74</v>
      </c>
      <c r="B4214" t="s">
        <v>75</v>
      </c>
      <c r="C4214">
        <v>53.649500000000003</v>
      </c>
      <c r="D4214">
        <v>9.9618000000000002</v>
      </c>
      <c r="E4214">
        <v>15</v>
      </c>
      <c r="F4214" s="2">
        <v>39143</v>
      </c>
      <c r="G4214">
        <v>3.9</v>
      </c>
      <c r="H4214" s="3">
        <v>39143.489583333336</v>
      </c>
      <c r="I4214" s="3">
        <v>39143.462500000001</v>
      </c>
      <c r="J4214">
        <v>6.4</v>
      </c>
      <c r="K4214">
        <v>9.5</v>
      </c>
      <c r="L4214" s="3">
        <v>39143.480555555558</v>
      </c>
      <c r="M4214" t="s">
        <v>9</v>
      </c>
      <c r="N4214" t="s">
        <v>9</v>
      </c>
      <c r="O4214" t="s">
        <v>9</v>
      </c>
      <c r="P4214" s="3">
        <v>39143.489583333336</v>
      </c>
      <c r="Q4214">
        <v>0.7</v>
      </c>
      <c r="R4214" t="s">
        <v>77</v>
      </c>
      <c r="S4214">
        <v>0.7</v>
      </c>
      <c r="T4214">
        <v>0</v>
      </c>
      <c r="U4214" t="s">
        <v>9</v>
      </c>
      <c r="V4214" s="3">
        <v>39143.462500000001</v>
      </c>
      <c r="W4214">
        <v>1</v>
      </c>
      <c r="X4214" s="3">
        <v>39143.480555555558</v>
      </c>
      <c r="Y4214" t="s">
        <v>9</v>
      </c>
      <c r="Z4214">
        <v>0.7</v>
      </c>
      <c r="AA4214">
        <v>0</v>
      </c>
      <c r="AB4214" t="s">
        <v>88</v>
      </c>
    </row>
    <row r="4215" spans="1:28" x14ac:dyDescent="0.25">
      <c r="A4215" t="s">
        <v>74</v>
      </c>
      <c r="B4215" t="s">
        <v>75</v>
      </c>
      <c r="C4215">
        <v>53.649500000000003</v>
      </c>
      <c r="D4215">
        <v>9.9618000000000002</v>
      </c>
      <c r="E4215">
        <v>15</v>
      </c>
      <c r="F4215" s="2">
        <v>39144</v>
      </c>
      <c r="G4215">
        <v>-0.2</v>
      </c>
      <c r="H4215" s="3">
        <v>39144.490277777775</v>
      </c>
      <c r="I4215" s="3">
        <v>39144.463194444441</v>
      </c>
      <c r="J4215">
        <v>5.0999999999999996</v>
      </c>
      <c r="K4215">
        <v>8.1</v>
      </c>
      <c r="L4215" s="3">
        <v>39144.480555555558</v>
      </c>
      <c r="M4215" t="s">
        <v>9</v>
      </c>
      <c r="N4215" t="s">
        <v>9</v>
      </c>
      <c r="O4215" t="s">
        <v>9</v>
      </c>
      <c r="P4215" s="3">
        <v>39144.490277777775</v>
      </c>
      <c r="Q4215">
        <v>0</v>
      </c>
      <c r="R4215" t="s">
        <v>76</v>
      </c>
      <c r="S4215">
        <v>0</v>
      </c>
      <c r="T4215">
        <v>0</v>
      </c>
      <c r="U4215" t="s">
        <v>9</v>
      </c>
      <c r="V4215" s="3">
        <v>39144.463194444441</v>
      </c>
      <c r="W4215">
        <v>1</v>
      </c>
      <c r="X4215" s="3">
        <v>39144.480555555558</v>
      </c>
      <c r="Y4215" t="s">
        <v>9</v>
      </c>
      <c r="Z4215">
        <v>0</v>
      </c>
      <c r="AA4215">
        <v>0</v>
      </c>
      <c r="AB4215" t="s">
        <v>88</v>
      </c>
    </row>
    <row r="4216" spans="1:28" x14ac:dyDescent="0.25">
      <c r="A4216" t="s">
        <v>74</v>
      </c>
      <c r="B4216" t="s">
        <v>75</v>
      </c>
      <c r="C4216">
        <v>53.649500000000003</v>
      </c>
      <c r="D4216">
        <v>9.9618000000000002</v>
      </c>
      <c r="E4216">
        <v>15</v>
      </c>
      <c r="F4216" s="2">
        <v>39145</v>
      </c>
      <c r="G4216">
        <v>0.1</v>
      </c>
      <c r="H4216" s="3">
        <v>39145.490277777775</v>
      </c>
      <c r="I4216" s="3">
        <v>39145.463194444441</v>
      </c>
      <c r="J4216">
        <v>6.9</v>
      </c>
      <c r="K4216">
        <v>6.9</v>
      </c>
      <c r="L4216" s="3">
        <v>39145.479861111111</v>
      </c>
      <c r="M4216" t="s">
        <v>9</v>
      </c>
      <c r="N4216" t="s">
        <v>9</v>
      </c>
      <c r="O4216" t="s">
        <v>9</v>
      </c>
      <c r="P4216" s="3">
        <v>39145.490277777775</v>
      </c>
      <c r="Q4216">
        <v>0</v>
      </c>
      <c r="R4216" t="s">
        <v>76</v>
      </c>
      <c r="S4216">
        <v>0</v>
      </c>
      <c r="T4216">
        <v>0</v>
      </c>
      <c r="U4216" t="s">
        <v>9</v>
      </c>
      <c r="V4216" s="3">
        <v>39145.463194444441</v>
      </c>
      <c r="W4216">
        <v>1</v>
      </c>
      <c r="X4216" s="3">
        <v>39145.479861111111</v>
      </c>
      <c r="Y4216" t="s">
        <v>9</v>
      </c>
      <c r="Z4216">
        <v>0</v>
      </c>
      <c r="AA4216">
        <v>0</v>
      </c>
      <c r="AB4216" t="s">
        <v>88</v>
      </c>
    </row>
    <row r="4217" spans="1:28" x14ac:dyDescent="0.25">
      <c r="A4217" t="s">
        <v>74</v>
      </c>
      <c r="B4217" t="s">
        <v>75</v>
      </c>
      <c r="C4217">
        <v>53.649500000000003</v>
      </c>
      <c r="D4217">
        <v>9.9618000000000002</v>
      </c>
      <c r="E4217">
        <v>15</v>
      </c>
      <c r="F4217" s="2">
        <v>39146</v>
      </c>
      <c r="G4217">
        <v>6</v>
      </c>
      <c r="H4217" s="3">
        <v>39146.473611111112</v>
      </c>
      <c r="I4217" s="3">
        <v>39146.446527777778</v>
      </c>
      <c r="J4217">
        <v>7</v>
      </c>
      <c r="K4217">
        <v>9</v>
      </c>
      <c r="L4217" s="3">
        <v>39146.479861111111</v>
      </c>
      <c r="M4217" t="s">
        <v>9</v>
      </c>
      <c r="N4217" t="s">
        <v>9</v>
      </c>
      <c r="O4217" t="s">
        <v>9</v>
      </c>
      <c r="P4217" s="3">
        <v>39146.490277777775</v>
      </c>
      <c r="Q4217">
        <v>0</v>
      </c>
      <c r="R4217" t="s">
        <v>76</v>
      </c>
      <c r="S4217">
        <v>0</v>
      </c>
      <c r="T4217">
        <v>0</v>
      </c>
      <c r="U4217" t="s">
        <v>9</v>
      </c>
      <c r="V4217" s="3">
        <v>39146.463194444441</v>
      </c>
      <c r="W4217">
        <v>1</v>
      </c>
      <c r="X4217" s="3">
        <v>39146.479861111111</v>
      </c>
      <c r="Y4217" t="s">
        <v>9</v>
      </c>
      <c r="Z4217">
        <v>0</v>
      </c>
      <c r="AA4217">
        <v>0</v>
      </c>
      <c r="AB4217" t="s">
        <v>88</v>
      </c>
    </row>
    <row r="4218" spans="1:28" x14ac:dyDescent="0.25">
      <c r="A4218" t="s">
        <v>74</v>
      </c>
      <c r="B4218" t="s">
        <v>75</v>
      </c>
      <c r="C4218">
        <v>53.649500000000003</v>
      </c>
      <c r="D4218">
        <v>9.9618000000000002</v>
      </c>
      <c r="E4218">
        <v>15</v>
      </c>
      <c r="F4218" s="2">
        <v>39147</v>
      </c>
      <c r="G4218">
        <v>5</v>
      </c>
      <c r="H4218" s="3">
        <v>39147.473611111112</v>
      </c>
      <c r="I4218" s="3">
        <v>39147.446527777778</v>
      </c>
      <c r="J4218">
        <v>10</v>
      </c>
      <c r="K4218">
        <v>10</v>
      </c>
      <c r="L4218" s="3">
        <v>39147.479861111111</v>
      </c>
      <c r="M4218" t="s">
        <v>9</v>
      </c>
      <c r="N4218" t="s">
        <v>9</v>
      </c>
      <c r="O4218" t="s">
        <v>9</v>
      </c>
      <c r="P4218" s="3">
        <v>39147.473611111112</v>
      </c>
      <c r="Q4218">
        <v>2.2000000000000002</v>
      </c>
      <c r="R4218" t="s">
        <v>77</v>
      </c>
      <c r="S4218">
        <v>2.2000000000000002</v>
      </c>
      <c r="T4218">
        <v>0</v>
      </c>
      <c r="U4218" t="s">
        <v>9</v>
      </c>
      <c r="V4218" s="3">
        <v>39147.446527777778</v>
      </c>
      <c r="W4218">
        <v>1</v>
      </c>
      <c r="X4218" s="3">
        <v>39147.479861111111</v>
      </c>
      <c r="Y4218" t="s">
        <v>9</v>
      </c>
      <c r="Z4218">
        <v>2.2000000000000002</v>
      </c>
      <c r="AA4218">
        <v>0</v>
      </c>
      <c r="AB4218" t="s">
        <v>88</v>
      </c>
    </row>
    <row r="4219" spans="1:28" x14ac:dyDescent="0.25">
      <c r="A4219" t="s">
        <v>74</v>
      </c>
      <c r="B4219" t="s">
        <v>75</v>
      </c>
      <c r="C4219">
        <v>53.649500000000003</v>
      </c>
      <c r="D4219">
        <v>9.9618000000000002</v>
      </c>
      <c r="E4219">
        <v>15</v>
      </c>
      <c r="F4219" s="2">
        <v>39148</v>
      </c>
      <c r="G4219" t="s">
        <v>9</v>
      </c>
      <c r="H4219" s="3">
        <v>39148.473611111112</v>
      </c>
      <c r="I4219" s="3">
        <v>39148.446527777778</v>
      </c>
      <c r="J4219">
        <v>9.8000000000000007</v>
      </c>
      <c r="K4219" t="s">
        <v>9</v>
      </c>
      <c r="L4219" s="3">
        <v>39148.479861111111</v>
      </c>
      <c r="M4219" t="s">
        <v>9</v>
      </c>
      <c r="N4219" t="s">
        <v>9</v>
      </c>
      <c r="O4219" t="s">
        <v>9</v>
      </c>
      <c r="P4219" s="3">
        <v>39148.473611111112</v>
      </c>
      <c r="Q4219">
        <v>1.1000000000000001</v>
      </c>
      <c r="R4219" t="s">
        <v>77</v>
      </c>
      <c r="S4219">
        <v>1.1000000000000001</v>
      </c>
      <c r="T4219">
        <v>0</v>
      </c>
      <c r="U4219" t="s">
        <v>9</v>
      </c>
      <c r="V4219" s="3">
        <v>39148.446527777778</v>
      </c>
      <c r="W4219">
        <v>1</v>
      </c>
      <c r="X4219" s="3">
        <v>39148.479861111111</v>
      </c>
      <c r="Y4219" t="s">
        <v>9</v>
      </c>
      <c r="Z4219">
        <v>1.1000000000000001</v>
      </c>
      <c r="AA4219">
        <v>0</v>
      </c>
      <c r="AB4219" t="s">
        <v>88</v>
      </c>
    </row>
    <row r="4220" spans="1:28" x14ac:dyDescent="0.25">
      <c r="A4220" t="s">
        <v>74</v>
      </c>
      <c r="B4220" t="s">
        <v>75</v>
      </c>
      <c r="C4220">
        <v>53.649500000000003</v>
      </c>
      <c r="D4220">
        <v>9.9618000000000002</v>
      </c>
      <c r="E4220">
        <v>15</v>
      </c>
      <c r="F4220" s="2">
        <v>39149</v>
      </c>
      <c r="G4220">
        <v>7.1</v>
      </c>
      <c r="H4220" s="3">
        <v>39149.473611111112</v>
      </c>
      <c r="I4220" s="3">
        <v>39149.446527777778</v>
      </c>
      <c r="J4220">
        <v>7.3</v>
      </c>
      <c r="K4220">
        <v>11.3</v>
      </c>
      <c r="L4220" s="3">
        <v>39149.479861111111</v>
      </c>
      <c r="M4220" t="s">
        <v>9</v>
      </c>
      <c r="N4220" t="s">
        <v>9</v>
      </c>
      <c r="O4220" t="s">
        <v>9</v>
      </c>
      <c r="P4220" s="3">
        <v>39149.473611111112</v>
      </c>
      <c r="Q4220">
        <v>0</v>
      </c>
      <c r="R4220" t="s">
        <v>76</v>
      </c>
      <c r="S4220">
        <v>0</v>
      </c>
      <c r="T4220">
        <v>0</v>
      </c>
      <c r="U4220" t="s">
        <v>9</v>
      </c>
      <c r="V4220" s="3">
        <v>39149.446527777778</v>
      </c>
      <c r="W4220">
        <v>1</v>
      </c>
      <c r="X4220" s="3">
        <v>39149.479861111111</v>
      </c>
      <c r="Y4220" t="s">
        <v>9</v>
      </c>
      <c r="Z4220">
        <v>0</v>
      </c>
      <c r="AA4220">
        <v>0</v>
      </c>
      <c r="AB4220" t="s">
        <v>88</v>
      </c>
    </row>
    <row r="4221" spans="1:28" x14ac:dyDescent="0.25">
      <c r="A4221" t="s">
        <v>74</v>
      </c>
      <c r="B4221" t="s">
        <v>75</v>
      </c>
      <c r="C4221">
        <v>53.649500000000003</v>
      </c>
      <c r="D4221">
        <v>9.9618000000000002</v>
      </c>
      <c r="E4221">
        <v>15</v>
      </c>
      <c r="F4221" s="2">
        <v>39150</v>
      </c>
      <c r="G4221">
        <v>0.9</v>
      </c>
      <c r="H4221" s="3">
        <v>39150.473611111112</v>
      </c>
      <c r="I4221" s="3">
        <v>39150.446527777778</v>
      </c>
      <c r="J4221">
        <v>8.9</v>
      </c>
      <c r="K4221">
        <v>9</v>
      </c>
      <c r="L4221" s="3">
        <v>39150.479166666664</v>
      </c>
      <c r="M4221" t="s">
        <v>9</v>
      </c>
      <c r="N4221" t="s">
        <v>9</v>
      </c>
      <c r="O4221" t="s">
        <v>9</v>
      </c>
      <c r="P4221" s="3">
        <v>39150.473611111112</v>
      </c>
      <c r="Q4221">
        <v>1.1000000000000001</v>
      </c>
      <c r="R4221" t="s">
        <v>77</v>
      </c>
      <c r="S4221">
        <v>1.1000000000000001</v>
      </c>
      <c r="T4221">
        <v>0</v>
      </c>
      <c r="U4221" t="s">
        <v>9</v>
      </c>
      <c r="V4221" s="3">
        <v>39150.446527777778</v>
      </c>
      <c r="W4221">
        <v>1</v>
      </c>
      <c r="X4221" s="3">
        <v>39150.479166666664</v>
      </c>
      <c r="Y4221" t="s">
        <v>9</v>
      </c>
      <c r="Z4221">
        <v>1.1000000000000001</v>
      </c>
      <c r="AA4221">
        <v>0</v>
      </c>
      <c r="AB4221" t="s">
        <v>88</v>
      </c>
    </row>
    <row r="4222" spans="1:28" x14ac:dyDescent="0.25">
      <c r="A4222" t="s">
        <v>74</v>
      </c>
      <c r="B4222" t="s">
        <v>75</v>
      </c>
      <c r="C4222">
        <v>53.649500000000003</v>
      </c>
      <c r="D4222">
        <v>9.9618000000000002</v>
      </c>
      <c r="E4222">
        <v>15</v>
      </c>
      <c r="F4222" s="2">
        <v>39151</v>
      </c>
      <c r="G4222">
        <v>2</v>
      </c>
      <c r="H4222" s="3">
        <v>39151.473611111112</v>
      </c>
      <c r="I4222" s="3">
        <v>39151.446527777778</v>
      </c>
      <c r="J4222">
        <v>7.8</v>
      </c>
      <c r="K4222">
        <v>10.1</v>
      </c>
      <c r="L4222" s="3">
        <v>39151.479166666664</v>
      </c>
      <c r="M4222" t="s">
        <v>9</v>
      </c>
      <c r="N4222" t="s">
        <v>9</v>
      </c>
      <c r="O4222" t="s">
        <v>9</v>
      </c>
      <c r="P4222" s="3">
        <v>39151.473611111112</v>
      </c>
      <c r="Q4222">
        <v>0</v>
      </c>
      <c r="R4222" t="s">
        <v>76</v>
      </c>
      <c r="S4222">
        <v>0</v>
      </c>
      <c r="T4222">
        <v>0</v>
      </c>
      <c r="U4222" t="s">
        <v>9</v>
      </c>
      <c r="V4222" s="3">
        <v>39151.446527777778</v>
      </c>
      <c r="W4222">
        <v>1</v>
      </c>
      <c r="X4222" s="3">
        <v>39151.479166666664</v>
      </c>
      <c r="Y4222" t="s">
        <v>9</v>
      </c>
      <c r="Z4222">
        <v>0</v>
      </c>
      <c r="AA4222">
        <v>0</v>
      </c>
      <c r="AB4222" t="s">
        <v>88</v>
      </c>
    </row>
    <row r="4223" spans="1:28" x14ac:dyDescent="0.25">
      <c r="A4223" t="s">
        <v>74</v>
      </c>
      <c r="B4223" t="s">
        <v>75</v>
      </c>
      <c r="C4223">
        <v>53.649500000000003</v>
      </c>
      <c r="D4223">
        <v>9.9618000000000002</v>
      </c>
      <c r="E4223">
        <v>15</v>
      </c>
      <c r="F4223" s="2">
        <v>39152</v>
      </c>
      <c r="G4223">
        <v>6.2</v>
      </c>
      <c r="H4223" s="3">
        <v>39152.473611111112</v>
      </c>
      <c r="I4223" s="3">
        <v>39152.446527777778</v>
      </c>
      <c r="J4223">
        <v>10.9</v>
      </c>
      <c r="K4223">
        <v>10.9</v>
      </c>
      <c r="L4223" s="3">
        <v>39152.479166666664</v>
      </c>
      <c r="M4223" t="s">
        <v>9</v>
      </c>
      <c r="N4223" t="s">
        <v>9</v>
      </c>
      <c r="O4223" t="s">
        <v>9</v>
      </c>
      <c r="P4223" s="3">
        <v>39152.473611111112</v>
      </c>
      <c r="Q4223">
        <v>0</v>
      </c>
      <c r="R4223" t="s">
        <v>76</v>
      </c>
      <c r="S4223">
        <v>0</v>
      </c>
      <c r="T4223">
        <v>0</v>
      </c>
      <c r="U4223" t="s">
        <v>9</v>
      </c>
      <c r="V4223" s="3">
        <v>39152.446527777778</v>
      </c>
      <c r="W4223">
        <v>1</v>
      </c>
      <c r="X4223" s="3">
        <v>39152.479166666664</v>
      </c>
      <c r="Y4223" t="s">
        <v>9</v>
      </c>
      <c r="Z4223">
        <v>0</v>
      </c>
      <c r="AA4223">
        <v>0</v>
      </c>
      <c r="AB4223" t="s">
        <v>88</v>
      </c>
    </row>
    <row r="4224" spans="1:28" x14ac:dyDescent="0.25">
      <c r="A4224" t="s">
        <v>74</v>
      </c>
      <c r="B4224" t="s">
        <v>75</v>
      </c>
      <c r="C4224">
        <v>53.649500000000003</v>
      </c>
      <c r="D4224">
        <v>9.9618000000000002</v>
      </c>
      <c r="E4224">
        <v>15</v>
      </c>
      <c r="F4224" s="2">
        <v>39153</v>
      </c>
      <c r="G4224">
        <v>1.9</v>
      </c>
      <c r="H4224" s="3">
        <v>39153.473611111112</v>
      </c>
      <c r="I4224" s="3">
        <v>39153.446527777778</v>
      </c>
      <c r="J4224">
        <v>13.9</v>
      </c>
      <c r="K4224">
        <v>14.3</v>
      </c>
      <c r="L4224" s="3">
        <v>39153.478472222225</v>
      </c>
      <c r="M4224" t="s">
        <v>9</v>
      </c>
      <c r="N4224" t="s">
        <v>9</v>
      </c>
      <c r="O4224" t="s">
        <v>9</v>
      </c>
      <c r="P4224" s="3">
        <v>39153.473611111112</v>
      </c>
      <c r="Q4224">
        <v>0</v>
      </c>
      <c r="R4224" t="s">
        <v>76</v>
      </c>
      <c r="S4224">
        <v>0</v>
      </c>
      <c r="T4224">
        <v>0</v>
      </c>
      <c r="U4224" t="s">
        <v>9</v>
      </c>
      <c r="V4224" s="3">
        <v>39153.446527777778</v>
      </c>
      <c r="W4224">
        <v>1</v>
      </c>
      <c r="X4224" s="3">
        <v>39153.478472222225</v>
      </c>
      <c r="Y4224" t="s">
        <v>9</v>
      </c>
      <c r="Z4224">
        <v>0</v>
      </c>
      <c r="AA4224">
        <v>0</v>
      </c>
      <c r="AB4224" t="s">
        <v>88</v>
      </c>
    </row>
    <row r="4225" spans="1:28" x14ac:dyDescent="0.25">
      <c r="A4225" t="s">
        <v>74</v>
      </c>
      <c r="B4225" t="s">
        <v>75</v>
      </c>
      <c r="C4225">
        <v>53.649500000000003</v>
      </c>
      <c r="D4225">
        <v>9.9618000000000002</v>
      </c>
      <c r="E4225">
        <v>15</v>
      </c>
      <c r="F4225" s="2">
        <v>39154</v>
      </c>
      <c r="G4225">
        <v>0.1</v>
      </c>
      <c r="H4225" s="3">
        <v>39154.473611111112</v>
      </c>
      <c r="I4225" s="3">
        <v>39154.446527777778</v>
      </c>
      <c r="J4225">
        <v>12.1</v>
      </c>
      <c r="K4225">
        <v>17.100000000000001</v>
      </c>
      <c r="L4225" s="3">
        <v>39154.478472222225</v>
      </c>
      <c r="M4225" t="s">
        <v>9</v>
      </c>
      <c r="N4225" t="s">
        <v>9</v>
      </c>
      <c r="O4225" t="s">
        <v>9</v>
      </c>
      <c r="P4225" s="3">
        <v>39154.473611111112</v>
      </c>
      <c r="Q4225">
        <v>0</v>
      </c>
      <c r="R4225" t="s">
        <v>76</v>
      </c>
      <c r="S4225">
        <v>0</v>
      </c>
      <c r="T4225">
        <v>0</v>
      </c>
      <c r="U4225" t="s">
        <v>9</v>
      </c>
      <c r="V4225" s="3">
        <v>39154.446527777778</v>
      </c>
      <c r="W4225">
        <v>1</v>
      </c>
      <c r="X4225" s="3">
        <v>39154.478472222225</v>
      </c>
      <c r="Y4225" t="s">
        <v>9</v>
      </c>
      <c r="Z4225">
        <v>0</v>
      </c>
      <c r="AA4225">
        <v>0</v>
      </c>
      <c r="AB4225" t="s">
        <v>88</v>
      </c>
    </row>
    <row r="4226" spans="1:28" x14ac:dyDescent="0.25">
      <c r="A4226" t="s">
        <v>74</v>
      </c>
      <c r="B4226" t="s">
        <v>75</v>
      </c>
      <c r="C4226">
        <v>53.649500000000003</v>
      </c>
      <c r="D4226">
        <v>9.9618000000000002</v>
      </c>
      <c r="E4226">
        <v>15</v>
      </c>
      <c r="F4226" s="2">
        <v>39155</v>
      </c>
      <c r="G4226">
        <v>2.2999999999999998</v>
      </c>
      <c r="H4226" s="3">
        <v>39155.473611111112</v>
      </c>
      <c r="I4226" s="3">
        <v>39155.446527777778</v>
      </c>
      <c r="J4226">
        <v>9.8000000000000007</v>
      </c>
      <c r="K4226">
        <v>14.6</v>
      </c>
      <c r="L4226" s="3">
        <v>39155.478472222225</v>
      </c>
      <c r="M4226" t="s">
        <v>9</v>
      </c>
      <c r="N4226" t="s">
        <v>9</v>
      </c>
      <c r="O4226" t="s">
        <v>9</v>
      </c>
      <c r="P4226" s="3">
        <v>39155.473611111112</v>
      </c>
      <c r="Q4226">
        <v>0</v>
      </c>
      <c r="R4226" t="s">
        <v>76</v>
      </c>
      <c r="S4226">
        <v>0</v>
      </c>
      <c r="T4226">
        <v>0</v>
      </c>
      <c r="U4226" t="s">
        <v>9</v>
      </c>
      <c r="V4226" s="3">
        <v>39155.446527777778</v>
      </c>
      <c r="W4226">
        <v>1</v>
      </c>
      <c r="X4226" s="3">
        <v>39155.478472222225</v>
      </c>
      <c r="Y4226" t="s">
        <v>9</v>
      </c>
      <c r="Z4226">
        <v>0</v>
      </c>
      <c r="AA4226">
        <v>0</v>
      </c>
      <c r="AB4226" t="s">
        <v>88</v>
      </c>
    </row>
    <row r="4227" spans="1:28" x14ac:dyDescent="0.25">
      <c r="A4227" t="s">
        <v>74</v>
      </c>
      <c r="B4227" t="s">
        <v>75</v>
      </c>
      <c r="C4227">
        <v>53.649500000000003</v>
      </c>
      <c r="D4227">
        <v>9.9618000000000002</v>
      </c>
      <c r="E4227">
        <v>15</v>
      </c>
      <c r="F4227" s="2">
        <v>39156</v>
      </c>
      <c r="G4227">
        <v>2.7</v>
      </c>
      <c r="H4227" s="3">
        <v>39156.473611111112</v>
      </c>
      <c r="I4227" s="3">
        <v>39156.446527777778</v>
      </c>
      <c r="J4227">
        <v>6.9</v>
      </c>
      <c r="K4227">
        <v>12.3</v>
      </c>
      <c r="L4227" s="3">
        <v>39156.478472222225</v>
      </c>
      <c r="M4227" t="s">
        <v>9</v>
      </c>
      <c r="N4227" t="s">
        <v>9</v>
      </c>
      <c r="O4227" t="s">
        <v>9</v>
      </c>
      <c r="P4227" s="3">
        <v>39156.473611111112</v>
      </c>
      <c r="Q4227">
        <v>0</v>
      </c>
      <c r="R4227" t="s">
        <v>76</v>
      </c>
      <c r="S4227">
        <v>0</v>
      </c>
      <c r="T4227">
        <v>0</v>
      </c>
      <c r="U4227" t="s">
        <v>9</v>
      </c>
      <c r="V4227" s="3">
        <v>39156.446527777778</v>
      </c>
      <c r="W4227">
        <v>1</v>
      </c>
      <c r="X4227" s="3">
        <v>39156.478472222225</v>
      </c>
      <c r="Y4227" t="s">
        <v>9</v>
      </c>
      <c r="Z4227">
        <v>0</v>
      </c>
      <c r="AA4227">
        <v>0</v>
      </c>
      <c r="AB4227" t="s">
        <v>88</v>
      </c>
    </row>
    <row r="4228" spans="1:28" x14ac:dyDescent="0.25">
      <c r="A4228" t="s">
        <v>74</v>
      </c>
      <c r="B4228" t="s">
        <v>75</v>
      </c>
      <c r="C4228">
        <v>53.649500000000003</v>
      </c>
      <c r="D4228">
        <v>9.9618000000000002</v>
      </c>
      <c r="E4228">
        <v>15</v>
      </c>
      <c r="F4228" s="2">
        <v>39157</v>
      </c>
      <c r="G4228">
        <v>5.3</v>
      </c>
      <c r="H4228" s="3">
        <v>39157.473611111112</v>
      </c>
      <c r="I4228" s="3">
        <v>39157.446527777778</v>
      </c>
      <c r="J4228">
        <v>9</v>
      </c>
      <c r="K4228">
        <v>12.6</v>
      </c>
      <c r="L4228" s="3">
        <v>39157.477777777778</v>
      </c>
      <c r="M4228" t="s">
        <v>9</v>
      </c>
      <c r="N4228" t="s">
        <v>9</v>
      </c>
      <c r="O4228" t="s">
        <v>9</v>
      </c>
      <c r="P4228" s="3">
        <v>39157.473611111112</v>
      </c>
      <c r="Q4228">
        <v>0</v>
      </c>
      <c r="R4228" t="s">
        <v>76</v>
      </c>
      <c r="S4228">
        <v>0</v>
      </c>
      <c r="T4228">
        <v>0</v>
      </c>
      <c r="U4228" t="s">
        <v>9</v>
      </c>
      <c r="V4228" s="3">
        <v>39157.446527777778</v>
      </c>
      <c r="W4228">
        <v>1</v>
      </c>
      <c r="X4228" s="3">
        <v>39157.477777777778</v>
      </c>
      <c r="Y4228" t="s">
        <v>9</v>
      </c>
      <c r="Z4228">
        <v>0</v>
      </c>
      <c r="AA4228">
        <v>0</v>
      </c>
      <c r="AB4228" t="s">
        <v>88</v>
      </c>
    </row>
    <row r="4229" spans="1:28" x14ac:dyDescent="0.25">
      <c r="A4229" t="s">
        <v>74</v>
      </c>
      <c r="B4229" t="s">
        <v>75</v>
      </c>
      <c r="C4229">
        <v>53.649500000000003</v>
      </c>
      <c r="D4229">
        <v>9.9618000000000002</v>
      </c>
      <c r="E4229">
        <v>15</v>
      </c>
      <c r="F4229" s="2">
        <v>39158</v>
      </c>
      <c r="G4229">
        <v>5.0999999999999996</v>
      </c>
      <c r="H4229" s="3">
        <v>39158.473611111112</v>
      </c>
      <c r="I4229" s="3">
        <v>39158.446527777778</v>
      </c>
      <c r="J4229">
        <v>9.8000000000000007</v>
      </c>
      <c r="K4229">
        <v>10.7</v>
      </c>
      <c r="L4229" s="3">
        <v>39158.477777777778</v>
      </c>
      <c r="M4229" t="s">
        <v>9</v>
      </c>
      <c r="N4229" t="s">
        <v>9</v>
      </c>
      <c r="O4229" t="s">
        <v>9</v>
      </c>
      <c r="P4229" s="3">
        <v>39158.473611111112</v>
      </c>
      <c r="Q4229">
        <v>1.5</v>
      </c>
      <c r="R4229" t="s">
        <v>77</v>
      </c>
      <c r="S4229">
        <v>1.5</v>
      </c>
      <c r="T4229">
        <v>0</v>
      </c>
      <c r="U4229" t="s">
        <v>9</v>
      </c>
      <c r="V4229" s="3">
        <v>39158.446527777778</v>
      </c>
      <c r="W4229">
        <v>1</v>
      </c>
      <c r="X4229" s="3">
        <v>39158.477777777778</v>
      </c>
      <c r="Y4229" t="s">
        <v>9</v>
      </c>
      <c r="Z4229">
        <v>1.5</v>
      </c>
      <c r="AA4229">
        <v>0</v>
      </c>
      <c r="AB4229" t="s">
        <v>88</v>
      </c>
    </row>
    <row r="4230" spans="1:28" x14ac:dyDescent="0.25">
      <c r="A4230" t="s">
        <v>74</v>
      </c>
      <c r="B4230" t="s">
        <v>75</v>
      </c>
      <c r="C4230">
        <v>53.649500000000003</v>
      </c>
      <c r="D4230">
        <v>9.9618000000000002</v>
      </c>
      <c r="E4230">
        <v>15</v>
      </c>
      <c r="F4230" s="2">
        <v>39159</v>
      </c>
      <c r="G4230">
        <v>6.9</v>
      </c>
      <c r="H4230" s="3">
        <v>39159.473611111112</v>
      </c>
      <c r="I4230" s="3">
        <v>39159.446527777778</v>
      </c>
      <c r="J4230">
        <v>6.9</v>
      </c>
      <c r="K4230">
        <v>10</v>
      </c>
      <c r="L4230" s="3">
        <v>39159.477777777778</v>
      </c>
      <c r="M4230" t="s">
        <v>9</v>
      </c>
      <c r="N4230" t="s">
        <v>9</v>
      </c>
      <c r="O4230" t="s">
        <v>9</v>
      </c>
      <c r="P4230" s="3">
        <v>39159.473611111112</v>
      </c>
      <c r="Q4230">
        <v>0.7</v>
      </c>
      <c r="R4230" t="s">
        <v>77</v>
      </c>
      <c r="S4230">
        <v>0.7</v>
      </c>
      <c r="T4230">
        <v>0</v>
      </c>
      <c r="U4230" t="s">
        <v>9</v>
      </c>
      <c r="V4230" s="3">
        <v>39159.446527777778</v>
      </c>
      <c r="W4230">
        <v>1</v>
      </c>
      <c r="X4230" s="3">
        <v>39159.477777777778</v>
      </c>
      <c r="Y4230" t="s">
        <v>9</v>
      </c>
      <c r="Z4230">
        <v>0.7</v>
      </c>
      <c r="AA4230">
        <v>0</v>
      </c>
      <c r="AB4230" t="s">
        <v>88</v>
      </c>
    </row>
    <row r="4231" spans="1:28" x14ac:dyDescent="0.25">
      <c r="A4231" t="s">
        <v>74</v>
      </c>
      <c r="B4231" t="s">
        <v>75</v>
      </c>
      <c r="C4231">
        <v>53.649500000000003</v>
      </c>
      <c r="D4231">
        <v>9.9618000000000002</v>
      </c>
      <c r="E4231">
        <v>15</v>
      </c>
      <c r="F4231" s="2">
        <v>39160</v>
      </c>
      <c r="G4231">
        <v>1.5</v>
      </c>
      <c r="H4231" s="3">
        <v>39160.473611111112</v>
      </c>
      <c r="I4231" s="3">
        <v>39160.446527777778</v>
      </c>
      <c r="J4231">
        <v>3.2</v>
      </c>
      <c r="K4231">
        <v>8.4</v>
      </c>
      <c r="L4231" s="3">
        <v>39160.477777777778</v>
      </c>
      <c r="M4231" t="s">
        <v>9</v>
      </c>
      <c r="N4231" t="s">
        <v>9</v>
      </c>
      <c r="O4231" t="s">
        <v>9</v>
      </c>
      <c r="P4231" s="3">
        <v>39160.473611111112</v>
      </c>
      <c r="Q4231">
        <v>0</v>
      </c>
      <c r="R4231" t="s">
        <v>76</v>
      </c>
      <c r="S4231">
        <v>0</v>
      </c>
      <c r="T4231">
        <v>0</v>
      </c>
      <c r="U4231" t="s">
        <v>9</v>
      </c>
      <c r="V4231" s="3">
        <v>39160.446527777778</v>
      </c>
      <c r="W4231">
        <v>1</v>
      </c>
      <c r="X4231" s="3">
        <v>39160.477777777778</v>
      </c>
      <c r="Y4231" t="s">
        <v>9</v>
      </c>
      <c r="Z4231">
        <v>0</v>
      </c>
      <c r="AA4231">
        <v>0</v>
      </c>
      <c r="AB4231" t="s">
        <v>88</v>
      </c>
    </row>
    <row r="4232" spans="1:28" x14ac:dyDescent="0.25">
      <c r="A4232" t="s">
        <v>74</v>
      </c>
      <c r="B4232" t="s">
        <v>75</v>
      </c>
      <c r="C4232">
        <v>53.649500000000003</v>
      </c>
      <c r="D4232">
        <v>9.9618000000000002</v>
      </c>
      <c r="E4232">
        <v>15</v>
      </c>
      <c r="F4232" s="2">
        <v>39161</v>
      </c>
      <c r="G4232">
        <v>0.8</v>
      </c>
      <c r="H4232" s="3">
        <v>39161.473611111112</v>
      </c>
      <c r="I4232" s="3">
        <v>39161.446527777778</v>
      </c>
      <c r="J4232">
        <v>6.3</v>
      </c>
      <c r="K4232">
        <v>7.8</v>
      </c>
      <c r="L4232" s="3">
        <v>39161.477083333331</v>
      </c>
      <c r="M4232" t="s">
        <v>9</v>
      </c>
      <c r="N4232" t="s">
        <v>9</v>
      </c>
      <c r="O4232" t="s">
        <v>9</v>
      </c>
      <c r="P4232" s="3">
        <v>39161.473611111112</v>
      </c>
      <c r="Q4232">
        <v>1.5</v>
      </c>
      <c r="R4232" t="s">
        <v>77</v>
      </c>
      <c r="S4232">
        <v>1.5</v>
      </c>
      <c r="T4232">
        <v>0</v>
      </c>
      <c r="U4232" t="s">
        <v>9</v>
      </c>
      <c r="V4232" s="3">
        <v>39161.446527777778</v>
      </c>
      <c r="W4232">
        <v>1</v>
      </c>
      <c r="X4232" s="3">
        <v>39161.477083333331</v>
      </c>
      <c r="Y4232" t="s">
        <v>9</v>
      </c>
      <c r="Z4232">
        <v>1.5</v>
      </c>
      <c r="AA4232">
        <v>0</v>
      </c>
      <c r="AB4232" t="s">
        <v>88</v>
      </c>
    </row>
    <row r="4233" spans="1:28" x14ac:dyDescent="0.25">
      <c r="A4233" t="s">
        <v>74</v>
      </c>
      <c r="B4233" t="s">
        <v>75</v>
      </c>
      <c r="C4233">
        <v>53.649500000000003</v>
      </c>
      <c r="D4233">
        <v>9.9618000000000002</v>
      </c>
      <c r="E4233">
        <v>15</v>
      </c>
      <c r="F4233" s="2">
        <v>39162</v>
      </c>
      <c r="G4233">
        <v>-0.8</v>
      </c>
      <c r="H4233" s="3">
        <v>39162.473611111112</v>
      </c>
      <c r="I4233" s="3">
        <v>39162.446527777778</v>
      </c>
      <c r="J4233">
        <v>5.3</v>
      </c>
      <c r="K4233">
        <v>8.3000000000000007</v>
      </c>
      <c r="L4233" s="3">
        <v>39162.477083333331</v>
      </c>
      <c r="M4233" t="s">
        <v>9</v>
      </c>
      <c r="N4233" t="s">
        <v>9</v>
      </c>
      <c r="O4233" t="s">
        <v>9</v>
      </c>
      <c r="P4233" s="3">
        <v>39162.473611111112</v>
      </c>
      <c r="Q4233">
        <v>3</v>
      </c>
      <c r="R4233" t="s">
        <v>77</v>
      </c>
      <c r="S4233">
        <v>3</v>
      </c>
      <c r="T4233">
        <v>0</v>
      </c>
      <c r="U4233" t="s">
        <v>9</v>
      </c>
      <c r="V4233" s="3">
        <v>39162.446527777778</v>
      </c>
      <c r="W4233">
        <v>1</v>
      </c>
      <c r="X4233" s="3">
        <v>39162.477083333331</v>
      </c>
      <c r="Y4233" t="s">
        <v>9</v>
      </c>
      <c r="Z4233">
        <v>3</v>
      </c>
      <c r="AA4233">
        <v>0</v>
      </c>
      <c r="AB4233" t="s">
        <v>88</v>
      </c>
    </row>
    <row r="4234" spans="1:28" x14ac:dyDescent="0.25">
      <c r="A4234" t="s">
        <v>74</v>
      </c>
      <c r="B4234" t="s">
        <v>75</v>
      </c>
      <c r="C4234">
        <v>53.649500000000003</v>
      </c>
      <c r="D4234">
        <v>9.9618000000000002</v>
      </c>
      <c r="E4234">
        <v>15</v>
      </c>
      <c r="F4234" s="2">
        <v>39163</v>
      </c>
      <c r="G4234">
        <v>1.3</v>
      </c>
      <c r="H4234" s="3">
        <v>39163.473611111112</v>
      </c>
      <c r="I4234" s="3">
        <v>39163.446527777778</v>
      </c>
      <c r="J4234">
        <v>4.9000000000000004</v>
      </c>
      <c r="K4234">
        <v>5.6</v>
      </c>
      <c r="L4234" s="3">
        <v>39163.477083333331</v>
      </c>
      <c r="M4234" t="s">
        <v>9</v>
      </c>
      <c r="N4234" t="s">
        <v>9</v>
      </c>
      <c r="O4234" t="s">
        <v>9</v>
      </c>
      <c r="P4234" s="3">
        <v>39163.473611111112</v>
      </c>
      <c r="Q4234">
        <v>3.7</v>
      </c>
      <c r="R4234" t="s">
        <v>77</v>
      </c>
      <c r="S4234">
        <v>3.7</v>
      </c>
      <c r="T4234">
        <v>0</v>
      </c>
      <c r="U4234" t="s">
        <v>9</v>
      </c>
      <c r="V4234" s="3">
        <v>39163.446527777778</v>
      </c>
      <c r="W4234">
        <v>1</v>
      </c>
      <c r="X4234" s="3">
        <v>39163.477083333331</v>
      </c>
      <c r="Y4234" t="s">
        <v>9</v>
      </c>
      <c r="Z4234">
        <v>3.7</v>
      </c>
      <c r="AA4234">
        <v>0</v>
      </c>
      <c r="AB4234" t="s">
        <v>88</v>
      </c>
    </row>
    <row r="4235" spans="1:28" x14ac:dyDescent="0.25">
      <c r="A4235" t="s">
        <v>74</v>
      </c>
      <c r="B4235" t="s">
        <v>75</v>
      </c>
      <c r="C4235">
        <v>53.649500000000003</v>
      </c>
      <c r="D4235">
        <v>9.9618000000000002</v>
      </c>
      <c r="E4235">
        <v>15</v>
      </c>
      <c r="F4235" s="2">
        <v>39164</v>
      </c>
      <c r="G4235">
        <v>2.8</v>
      </c>
      <c r="H4235" s="3">
        <v>39164.473611111112</v>
      </c>
      <c r="I4235" s="3">
        <v>39164.446527777778</v>
      </c>
      <c r="J4235">
        <v>9</v>
      </c>
      <c r="K4235">
        <v>9</v>
      </c>
      <c r="L4235" s="3">
        <v>39164.476388888892</v>
      </c>
      <c r="M4235" t="s">
        <v>9</v>
      </c>
      <c r="N4235" t="s">
        <v>9</v>
      </c>
      <c r="O4235" t="s">
        <v>9</v>
      </c>
      <c r="P4235" s="3">
        <v>39164.473611111112</v>
      </c>
      <c r="Q4235">
        <v>0.7</v>
      </c>
      <c r="R4235" t="s">
        <v>77</v>
      </c>
      <c r="S4235">
        <v>0.7</v>
      </c>
      <c r="T4235">
        <v>0</v>
      </c>
      <c r="U4235" t="s">
        <v>9</v>
      </c>
      <c r="V4235" s="3">
        <v>39164.446527777778</v>
      </c>
      <c r="W4235">
        <v>1</v>
      </c>
      <c r="X4235" s="3">
        <v>39164.476388888892</v>
      </c>
      <c r="Y4235" t="s">
        <v>9</v>
      </c>
      <c r="Z4235">
        <v>0.7</v>
      </c>
      <c r="AA4235">
        <v>0</v>
      </c>
      <c r="AB4235" t="s">
        <v>88</v>
      </c>
    </row>
    <row r="4236" spans="1:28" x14ac:dyDescent="0.25">
      <c r="A4236" t="s">
        <v>74</v>
      </c>
      <c r="B4236" t="s">
        <v>75</v>
      </c>
      <c r="C4236">
        <v>53.649500000000003</v>
      </c>
      <c r="D4236">
        <v>9.9618000000000002</v>
      </c>
      <c r="E4236">
        <v>15</v>
      </c>
      <c r="F4236" s="2">
        <v>39165</v>
      </c>
      <c r="G4236">
        <v>5.8</v>
      </c>
      <c r="H4236" s="3">
        <v>39165.473611111112</v>
      </c>
      <c r="I4236" s="3">
        <v>39165.446527777778</v>
      </c>
      <c r="J4236">
        <v>11.2</v>
      </c>
      <c r="K4236">
        <v>11.2</v>
      </c>
      <c r="L4236" s="3">
        <v>39165.476388888892</v>
      </c>
      <c r="M4236" t="s">
        <v>9</v>
      </c>
      <c r="N4236" t="s">
        <v>9</v>
      </c>
      <c r="O4236" t="s">
        <v>9</v>
      </c>
      <c r="P4236" s="3">
        <v>39165.473611111112</v>
      </c>
      <c r="Q4236">
        <v>0</v>
      </c>
      <c r="R4236" t="s">
        <v>76</v>
      </c>
      <c r="S4236">
        <v>0</v>
      </c>
      <c r="T4236">
        <v>0</v>
      </c>
      <c r="U4236" t="s">
        <v>9</v>
      </c>
      <c r="V4236" s="3">
        <v>39165.446527777778</v>
      </c>
      <c r="W4236">
        <v>1</v>
      </c>
      <c r="X4236" s="3">
        <v>39165.476388888892</v>
      </c>
      <c r="Y4236" t="s">
        <v>9</v>
      </c>
      <c r="Z4236">
        <v>0</v>
      </c>
      <c r="AA4236">
        <v>0</v>
      </c>
      <c r="AB4236" t="s">
        <v>88</v>
      </c>
    </row>
    <row r="4237" spans="1:28" x14ac:dyDescent="0.25">
      <c r="A4237" t="s">
        <v>74</v>
      </c>
      <c r="B4237" t="s">
        <v>75</v>
      </c>
      <c r="C4237">
        <v>53.649500000000003</v>
      </c>
      <c r="D4237">
        <v>9.9618000000000002</v>
      </c>
      <c r="E4237">
        <v>15</v>
      </c>
      <c r="F4237" s="2">
        <v>39166</v>
      </c>
      <c r="G4237">
        <v>5</v>
      </c>
      <c r="H4237" s="3">
        <v>39166.473611111112</v>
      </c>
      <c r="I4237" s="3">
        <v>39166.446527777778</v>
      </c>
      <c r="J4237">
        <v>12.3</v>
      </c>
      <c r="K4237">
        <v>12.8</v>
      </c>
      <c r="L4237" s="3">
        <v>39166.476388888892</v>
      </c>
      <c r="M4237" t="s">
        <v>9</v>
      </c>
      <c r="N4237" t="s">
        <v>9</v>
      </c>
      <c r="O4237" t="s">
        <v>9</v>
      </c>
      <c r="P4237" s="3">
        <v>39166.473611111112</v>
      </c>
      <c r="Q4237">
        <v>0</v>
      </c>
      <c r="R4237" t="s">
        <v>76</v>
      </c>
      <c r="S4237">
        <v>0</v>
      </c>
      <c r="T4237">
        <v>0</v>
      </c>
      <c r="U4237" t="s">
        <v>9</v>
      </c>
      <c r="V4237" s="3">
        <v>39166.446527777778</v>
      </c>
      <c r="W4237">
        <v>1</v>
      </c>
      <c r="X4237" s="3">
        <v>39166.476388888892</v>
      </c>
      <c r="Y4237" t="s">
        <v>9</v>
      </c>
      <c r="Z4237">
        <v>0</v>
      </c>
      <c r="AA4237">
        <v>0</v>
      </c>
      <c r="AB4237" t="s">
        <v>88</v>
      </c>
    </row>
    <row r="4238" spans="1:28" x14ac:dyDescent="0.25">
      <c r="A4238" t="s">
        <v>74</v>
      </c>
      <c r="B4238" t="s">
        <v>75</v>
      </c>
      <c r="C4238">
        <v>53.649500000000003</v>
      </c>
      <c r="D4238">
        <v>9.9618000000000002</v>
      </c>
      <c r="E4238">
        <v>15</v>
      </c>
      <c r="F4238" s="2">
        <v>39167</v>
      </c>
      <c r="G4238">
        <v>3.3</v>
      </c>
      <c r="H4238" s="3">
        <v>39167.473611111112</v>
      </c>
      <c r="I4238" s="3">
        <v>39167.446527777778</v>
      </c>
      <c r="J4238">
        <v>12.5</v>
      </c>
      <c r="K4238">
        <v>15.6</v>
      </c>
      <c r="L4238" s="3">
        <v>39167.475694444445</v>
      </c>
      <c r="M4238" t="s">
        <v>9</v>
      </c>
      <c r="N4238" t="s">
        <v>9</v>
      </c>
      <c r="O4238" t="s">
        <v>9</v>
      </c>
      <c r="P4238" s="3">
        <v>39167.473611111112</v>
      </c>
      <c r="Q4238">
        <v>0</v>
      </c>
      <c r="R4238" t="s">
        <v>76</v>
      </c>
      <c r="S4238">
        <v>0</v>
      </c>
      <c r="T4238">
        <v>0</v>
      </c>
      <c r="U4238" t="s">
        <v>9</v>
      </c>
      <c r="V4238" s="3">
        <v>39167.446527777778</v>
      </c>
      <c r="W4238">
        <v>1</v>
      </c>
      <c r="X4238" s="3">
        <v>39167.475694444445</v>
      </c>
      <c r="Y4238" t="s">
        <v>9</v>
      </c>
      <c r="Z4238">
        <v>0</v>
      </c>
      <c r="AA4238">
        <v>0</v>
      </c>
      <c r="AB4238" t="s">
        <v>88</v>
      </c>
    </row>
    <row r="4239" spans="1:28" x14ac:dyDescent="0.25">
      <c r="A4239" t="s">
        <v>74</v>
      </c>
      <c r="B4239" t="s">
        <v>75</v>
      </c>
      <c r="C4239">
        <v>53.649500000000003</v>
      </c>
      <c r="D4239">
        <v>9.9618000000000002</v>
      </c>
      <c r="E4239">
        <v>15</v>
      </c>
      <c r="F4239" s="2">
        <v>39168</v>
      </c>
      <c r="G4239">
        <v>2.7</v>
      </c>
      <c r="H4239" s="3">
        <v>39168.473611111112</v>
      </c>
      <c r="I4239" s="3">
        <v>39168.446527777778</v>
      </c>
      <c r="J4239">
        <v>13</v>
      </c>
      <c r="K4239">
        <v>16.5</v>
      </c>
      <c r="L4239" s="3">
        <v>39168.475694444445</v>
      </c>
      <c r="M4239" t="s">
        <v>9</v>
      </c>
      <c r="N4239" t="s">
        <v>9</v>
      </c>
      <c r="O4239" t="s">
        <v>9</v>
      </c>
      <c r="P4239" s="3">
        <v>39168.473611111112</v>
      </c>
      <c r="Q4239">
        <v>0</v>
      </c>
      <c r="R4239" t="s">
        <v>76</v>
      </c>
      <c r="S4239">
        <v>0</v>
      </c>
      <c r="T4239">
        <v>0</v>
      </c>
      <c r="U4239" t="s">
        <v>9</v>
      </c>
      <c r="V4239" s="3">
        <v>39168.446527777778</v>
      </c>
      <c r="W4239">
        <v>1</v>
      </c>
      <c r="X4239" s="3">
        <v>39168.475694444445</v>
      </c>
      <c r="Y4239" t="s">
        <v>9</v>
      </c>
      <c r="Z4239">
        <v>0</v>
      </c>
      <c r="AA4239">
        <v>0</v>
      </c>
      <c r="AB4239" t="s">
        <v>88</v>
      </c>
    </row>
    <row r="4240" spans="1:28" x14ac:dyDescent="0.25">
      <c r="A4240" t="s">
        <v>74</v>
      </c>
      <c r="B4240" t="s">
        <v>75</v>
      </c>
      <c r="C4240">
        <v>53.649500000000003</v>
      </c>
      <c r="D4240">
        <v>9.9618000000000002</v>
      </c>
      <c r="E4240">
        <v>15</v>
      </c>
      <c r="F4240" s="2">
        <v>39169</v>
      </c>
      <c r="G4240">
        <v>3.3</v>
      </c>
      <c r="H4240" s="3">
        <v>39169.473611111112</v>
      </c>
      <c r="I4240" s="3">
        <v>39169.446527777778</v>
      </c>
      <c r="J4240">
        <v>14</v>
      </c>
      <c r="K4240">
        <v>16.5</v>
      </c>
      <c r="L4240" s="3">
        <v>39169.475694444445</v>
      </c>
      <c r="M4240" t="s">
        <v>9</v>
      </c>
      <c r="N4240" t="s">
        <v>9</v>
      </c>
      <c r="O4240" t="s">
        <v>9</v>
      </c>
      <c r="P4240" s="3">
        <v>39169.473611111112</v>
      </c>
      <c r="Q4240">
        <v>0</v>
      </c>
      <c r="R4240" t="s">
        <v>76</v>
      </c>
      <c r="S4240">
        <v>0</v>
      </c>
      <c r="T4240">
        <v>0</v>
      </c>
      <c r="U4240" t="s">
        <v>9</v>
      </c>
      <c r="V4240" s="3">
        <v>39169.446527777778</v>
      </c>
      <c r="W4240">
        <v>1</v>
      </c>
      <c r="X4240" s="3">
        <v>39169.475694444445</v>
      </c>
      <c r="Y4240" t="s">
        <v>9</v>
      </c>
      <c r="Z4240">
        <v>0</v>
      </c>
      <c r="AA4240">
        <v>0</v>
      </c>
      <c r="AB4240" t="s">
        <v>88</v>
      </c>
    </row>
    <row r="4241" spans="1:28" x14ac:dyDescent="0.25">
      <c r="A4241" t="s">
        <v>74</v>
      </c>
      <c r="B4241" t="s">
        <v>75</v>
      </c>
      <c r="C4241">
        <v>53.649500000000003</v>
      </c>
      <c r="D4241">
        <v>9.9618000000000002</v>
      </c>
      <c r="E4241">
        <v>15</v>
      </c>
      <c r="F4241" s="2">
        <v>39170</v>
      </c>
      <c r="G4241">
        <v>4.7</v>
      </c>
      <c r="H4241" s="3">
        <v>39170.473611111112</v>
      </c>
      <c r="I4241" s="3">
        <v>39170.446527777778</v>
      </c>
      <c r="J4241">
        <v>12.3</v>
      </c>
      <c r="K4241">
        <v>17.8</v>
      </c>
      <c r="L4241" s="3">
        <v>39170.475694444445</v>
      </c>
      <c r="M4241" t="s">
        <v>9</v>
      </c>
      <c r="N4241" t="s">
        <v>9</v>
      </c>
      <c r="O4241" t="s">
        <v>9</v>
      </c>
      <c r="P4241" s="3">
        <v>39170.473611111112</v>
      </c>
      <c r="Q4241">
        <v>0</v>
      </c>
      <c r="R4241" t="s">
        <v>76</v>
      </c>
      <c r="S4241">
        <v>0</v>
      </c>
      <c r="T4241">
        <v>0</v>
      </c>
      <c r="U4241" t="s">
        <v>9</v>
      </c>
      <c r="V4241" s="3">
        <v>39170.446527777778</v>
      </c>
      <c r="W4241">
        <v>1</v>
      </c>
      <c r="X4241" s="3">
        <v>39170.475694444445</v>
      </c>
      <c r="Y4241" t="s">
        <v>9</v>
      </c>
      <c r="Z4241">
        <v>0</v>
      </c>
      <c r="AA4241">
        <v>0</v>
      </c>
      <c r="AB4241" t="s">
        <v>88</v>
      </c>
    </row>
    <row r="4242" spans="1:28" x14ac:dyDescent="0.25">
      <c r="A4242" t="s">
        <v>74</v>
      </c>
      <c r="B4242" t="s">
        <v>75</v>
      </c>
      <c r="C4242">
        <v>53.649500000000003</v>
      </c>
      <c r="D4242">
        <v>9.9618000000000002</v>
      </c>
      <c r="E4242">
        <v>15</v>
      </c>
      <c r="F4242" s="2">
        <v>39171</v>
      </c>
      <c r="G4242">
        <v>5.0999999999999996</v>
      </c>
      <c r="H4242" s="3">
        <v>39171.473611111112</v>
      </c>
      <c r="I4242" s="3">
        <v>39171.446527777778</v>
      </c>
      <c r="J4242">
        <v>11.3</v>
      </c>
      <c r="K4242">
        <v>16</v>
      </c>
      <c r="L4242" s="3">
        <v>39171.474999999999</v>
      </c>
      <c r="M4242" t="s">
        <v>9</v>
      </c>
      <c r="N4242" t="s">
        <v>9</v>
      </c>
      <c r="O4242" t="s">
        <v>9</v>
      </c>
      <c r="P4242" s="3">
        <v>39171.473611111112</v>
      </c>
      <c r="Q4242">
        <v>0</v>
      </c>
      <c r="R4242" t="s">
        <v>76</v>
      </c>
      <c r="S4242">
        <v>0</v>
      </c>
      <c r="T4242">
        <v>0</v>
      </c>
      <c r="U4242" t="s">
        <v>9</v>
      </c>
      <c r="V4242" s="3">
        <v>39171.446527777778</v>
      </c>
      <c r="W4242">
        <v>1</v>
      </c>
      <c r="X4242" s="3">
        <v>39171.474999999999</v>
      </c>
      <c r="Y4242" t="s">
        <v>9</v>
      </c>
      <c r="Z4242">
        <v>0</v>
      </c>
      <c r="AA4242">
        <v>0</v>
      </c>
      <c r="AB4242" t="s">
        <v>88</v>
      </c>
    </row>
    <row r="4243" spans="1:28" x14ac:dyDescent="0.25">
      <c r="A4243" t="s">
        <v>74</v>
      </c>
      <c r="B4243" t="s">
        <v>75</v>
      </c>
      <c r="C4243">
        <v>53.649500000000003</v>
      </c>
      <c r="D4243">
        <v>9.9618000000000002</v>
      </c>
      <c r="E4243">
        <v>15</v>
      </c>
      <c r="F4243" s="2">
        <v>39172</v>
      </c>
      <c r="G4243">
        <v>3.5</v>
      </c>
      <c r="H4243" s="3">
        <v>39172.473611111112</v>
      </c>
      <c r="I4243" s="3">
        <v>39172.446527777778</v>
      </c>
      <c r="J4243">
        <v>12.4</v>
      </c>
      <c r="K4243">
        <v>15</v>
      </c>
      <c r="L4243" s="3">
        <v>39172.474999999999</v>
      </c>
      <c r="M4243" t="s">
        <v>9</v>
      </c>
      <c r="N4243" t="s">
        <v>9</v>
      </c>
      <c r="O4243" t="s">
        <v>9</v>
      </c>
      <c r="P4243" s="3">
        <v>39172.473611111112</v>
      </c>
      <c r="Q4243">
        <v>0</v>
      </c>
      <c r="R4243" t="s">
        <v>76</v>
      </c>
      <c r="S4243">
        <v>0</v>
      </c>
      <c r="T4243">
        <v>0</v>
      </c>
      <c r="U4243" t="s">
        <v>9</v>
      </c>
      <c r="V4243" s="3">
        <v>39172.446527777778</v>
      </c>
      <c r="W4243">
        <v>1</v>
      </c>
      <c r="X4243" s="3">
        <v>39172.474999999999</v>
      </c>
      <c r="Y4243" t="s">
        <v>9</v>
      </c>
      <c r="Z4243">
        <v>0</v>
      </c>
      <c r="AA4243">
        <v>0</v>
      </c>
      <c r="AB4243" t="s">
        <v>89</v>
      </c>
    </row>
    <row r="4244" spans="1:28" x14ac:dyDescent="0.25">
      <c r="A4244" t="s">
        <v>74</v>
      </c>
      <c r="B4244" t="s">
        <v>75</v>
      </c>
      <c r="C4244">
        <v>53.649500000000003</v>
      </c>
      <c r="D4244">
        <v>9.9618000000000002</v>
      </c>
      <c r="E4244">
        <v>15</v>
      </c>
      <c r="F4244" s="2">
        <v>39173</v>
      </c>
      <c r="G4244">
        <v>3.5</v>
      </c>
      <c r="H4244" s="3">
        <v>39173.473611111112</v>
      </c>
      <c r="I4244" s="3">
        <v>39173.446527777778</v>
      </c>
      <c r="J4244">
        <v>13.3</v>
      </c>
      <c r="K4244">
        <v>16.2</v>
      </c>
      <c r="L4244" s="3">
        <v>39173.474999999999</v>
      </c>
      <c r="M4244" t="s">
        <v>9</v>
      </c>
      <c r="N4244" t="s">
        <v>9</v>
      </c>
      <c r="O4244" t="s">
        <v>9</v>
      </c>
      <c r="P4244" s="3">
        <v>39173.473611111112</v>
      </c>
      <c r="Q4244">
        <v>0</v>
      </c>
      <c r="R4244" t="s">
        <v>76</v>
      </c>
      <c r="S4244">
        <v>0</v>
      </c>
      <c r="T4244">
        <v>0</v>
      </c>
      <c r="U4244" t="s">
        <v>9</v>
      </c>
      <c r="V4244" s="3">
        <v>39173.446527777778</v>
      </c>
      <c r="W4244">
        <v>1</v>
      </c>
      <c r="X4244" s="3">
        <v>39173.474999999999</v>
      </c>
      <c r="Y4244" t="s">
        <v>9</v>
      </c>
      <c r="Z4244">
        <v>0</v>
      </c>
      <c r="AA4244">
        <v>0</v>
      </c>
      <c r="AB4244" t="s">
        <v>88</v>
      </c>
    </row>
    <row r="4245" spans="1:28" x14ac:dyDescent="0.25">
      <c r="A4245" t="s">
        <v>74</v>
      </c>
      <c r="B4245" t="s">
        <v>75</v>
      </c>
      <c r="C4245">
        <v>53.649500000000003</v>
      </c>
      <c r="D4245">
        <v>9.9618000000000002</v>
      </c>
      <c r="E4245">
        <v>15</v>
      </c>
      <c r="F4245" s="2">
        <v>39174</v>
      </c>
      <c r="G4245">
        <v>0.5</v>
      </c>
      <c r="H4245" s="3">
        <v>39174.473611111112</v>
      </c>
      <c r="I4245" s="3">
        <v>39174.446527777778</v>
      </c>
      <c r="J4245">
        <v>13.1</v>
      </c>
      <c r="K4245">
        <v>17</v>
      </c>
      <c r="L4245" s="3">
        <v>39174.474305555559</v>
      </c>
      <c r="M4245" t="s">
        <v>9</v>
      </c>
      <c r="N4245" t="s">
        <v>9</v>
      </c>
      <c r="O4245" t="s">
        <v>9</v>
      </c>
      <c r="P4245" s="3">
        <v>39174.473611111112</v>
      </c>
      <c r="Q4245">
        <v>0</v>
      </c>
      <c r="R4245" t="s">
        <v>76</v>
      </c>
      <c r="S4245">
        <v>0</v>
      </c>
      <c r="T4245">
        <v>0</v>
      </c>
      <c r="U4245" t="s">
        <v>9</v>
      </c>
      <c r="V4245" s="3">
        <v>39174.446527777778</v>
      </c>
      <c r="W4245">
        <v>1</v>
      </c>
      <c r="X4245" s="3">
        <v>39174.474305555559</v>
      </c>
      <c r="Y4245" t="s">
        <v>9</v>
      </c>
      <c r="Z4245">
        <v>0</v>
      </c>
      <c r="AA4245">
        <v>0</v>
      </c>
      <c r="AB4245" t="s">
        <v>88</v>
      </c>
    </row>
    <row r="4246" spans="1:28" x14ac:dyDescent="0.25">
      <c r="A4246" t="s">
        <v>74</v>
      </c>
      <c r="B4246" t="s">
        <v>75</v>
      </c>
      <c r="C4246">
        <v>53.649500000000003</v>
      </c>
      <c r="D4246">
        <v>9.9618000000000002</v>
      </c>
      <c r="E4246">
        <v>15</v>
      </c>
      <c r="F4246" s="2">
        <v>39175</v>
      </c>
      <c r="G4246">
        <v>2.5</v>
      </c>
      <c r="H4246" s="3">
        <v>39175.473611111112</v>
      </c>
      <c r="I4246" s="3">
        <v>39175.446527777778</v>
      </c>
      <c r="J4246">
        <v>8.4</v>
      </c>
      <c r="K4246">
        <v>17.8</v>
      </c>
      <c r="L4246" s="3">
        <v>39175.474305555559</v>
      </c>
      <c r="M4246" t="s">
        <v>9</v>
      </c>
      <c r="N4246" t="s">
        <v>9</v>
      </c>
      <c r="O4246" t="s">
        <v>9</v>
      </c>
      <c r="P4246" s="3">
        <v>39175.473611111112</v>
      </c>
      <c r="Q4246">
        <v>0</v>
      </c>
      <c r="R4246" t="s">
        <v>76</v>
      </c>
      <c r="S4246">
        <v>0</v>
      </c>
      <c r="T4246">
        <v>0</v>
      </c>
      <c r="U4246" t="s">
        <v>9</v>
      </c>
      <c r="V4246" s="3">
        <v>39175.446527777778</v>
      </c>
      <c r="W4246">
        <v>1</v>
      </c>
      <c r="X4246" s="3">
        <v>39175.474305555559</v>
      </c>
      <c r="Y4246" t="s">
        <v>9</v>
      </c>
      <c r="Z4246">
        <v>0</v>
      </c>
      <c r="AA4246">
        <v>0</v>
      </c>
      <c r="AB4246" t="s">
        <v>88</v>
      </c>
    </row>
    <row r="4247" spans="1:28" x14ac:dyDescent="0.25">
      <c r="A4247" t="s">
        <v>74</v>
      </c>
      <c r="B4247" t="s">
        <v>75</v>
      </c>
      <c r="C4247">
        <v>53.649500000000003</v>
      </c>
      <c r="D4247">
        <v>9.9618000000000002</v>
      </c>
      <c r="E4247">
        <v>15</v>
      </c>
      <c r="F4247" s="2">
        <v>39176</v>
      </c>
      <c r="G4247">
        <v>-2.2999999999999998</v>
      </c>
      <c r="H4247" s="3">
        <v>39176.473611111112</v>
      </c>
      <c r="I4247" s="3">
        <v>39176.446527777778</v>
      </c>
      <c r="J4247">
        <v>10.199999999999999</v>
      </c>
      <c r="K4247">
        <v>10.199999999999999</v>
      </c>
      <c r="L4247" s="3">
        <v>39176.474305555559</v>
      </c>
      <c r="M4247" t="s">
        <v>9</v>
      </c>
      <c r="N4247" t="s">
        <v>9</v>
      </c>
      <c r="O4247" t="s">
        <v>9</v>
      </c>
      <c r="P4247" s="3">
        <v>39176.473611111112</v>
      </c>
      <c r="Q4247">
        <v>0</v>
      </c>
      <c r="R4247" t="s">
        <v>76</v>
      </c>
      <c r="S4247">
        <v>0</v>
      </c>
      <c r="T4247">
        <v>0</v>
      </c>
      <c r="U4247" t="s">
        <v>9</v>
      </c>
      <c r="V4247" s="3">
        <v>39176.446527777778</v>
      </c>
      <c r="W4247">
        <v>1</v>
      </c>
      <c r="X4247" s="3">
        <v>39176.474305555559</v>
      </c>
      <c r="Y4247" t="s">
        <v>9</v>
      </c>
      <c r="Z4247">
        <v>0</v>
      </c>
      <c r="AA4247">
        <v>0</v>
      </c>
      <c r="AB4247" t="s">
        <v>88</v>
      </c>
    </row>
    <row r="4248" spans="1:28" x14ac:dyDescent="0.25">
      <c r="A4248" t="s">
        <v>74</v>
      </c>
      <c r="B4248" t="s">
        <v>75</v>
      </c>
      <c r="C4248">
        <v>53.649500000000003</v>
      </c>
      <c r="D4248">
        <v>9.9618000000000002</v>
      </c>
      <c r="E4248">
        <v>15</v>
      </c>
      <c r="F4248" s="2">
        <v>39177</v>
      </c>
      <c r="G4248">
        <v>4.7</v>
      </c>
      <c r="H4248" s="3">
        <v>39177.473611111112</v>
      </c>
      <c r="I4248" s="3">
        <v>39177.446527777778</v>
      </c>
      <c r="J4248">
        <v>9.6</v>
      </c>
      <c r="K4248">
        <v>11.9</v>
      </c>
      <c r="L4248" s="3">
        <v>39177.473611111112</v>
      </c>
      <c r="M4248" t="s">
        <v>89</v>
      </c>
      <c r="N4248" t="s">
        <v>9</v>
      </c>
      <c r="O4248" t="s">
        <v>9</v>
      </c>
      <c r="P4248" s="3">
        <v>39177.473611111112</v>
      </c>
      <c r="Q4248">
        <v>0</v>
      </c>
      <c r="R4248" t="s">
        <v>76</v>
      </c>
      <c r="S4248">
        <v>0</v>
      </c>
      <c r="T4248">
        <v>0</v>
      </c>
      <c r="U4248" t="s">
        <v>9</v>
      </c>
      <c r="V4248" s="3">
        <v>39177.446527777778</v>
      </c>
      <c r="W4248">
        <v>1</v>
      </c>
      <c r="X4248" s="3">
        <v>39177.473611111112</v>
      </c>
      <c r="Y4248" t="s">
        <v>9</v>
      </c>
      <c r="Z4248">
        <v>0</v>
      </c>
      <c r="AA4248">
        <v>0</v>
      </c>
      <c r="AB4248" t="s">
        <v>88</v>
      </c>
    </row>
    <row r="4249" spans="1:28" x14ac:dyDescent="0.25">
      <c r="A4249" t="s">
        <v>74</v>
      </c>
      <c r="B4249" t="s">
        <v>75</v>
      </c>
      <c r="C4249">
        <v>53.649500000000003</v>
      </c>
      <c r="D4249">
        <v>9.9618000000000002</v>
      </c>
      <c r="E4249">
        <v>15</v>
      </c>
      <c r="F4249" s="2">
        <v>39178</v>
      </c>
      <c r="G4249">
        <v>7.5</v>
      </c>
      <c r="H4249" s="3">
        <v>39178.473611111112</v>
      </c>
      <c r="I4249" s="3">
        <v>39178.446527777778</v>
      </c>
      <c r="J4249">
        <v>9.9</v>
      </c>
      <c r="K4249">
        <v>10.5</v>
      </c>
      <c r="L4249" s="3">
        <v>39178.473611111112</v>
      </c>
      <c r="M4249" t="s">
        <v>89</v>
      </c>
      <c r="N4249" t="s">
        <v>9</v>
      </c>
      <c r="O4249" t="s">
        <v>9</v>
      </c>
      <c r="P4249" s="3">
        <v>39178.473611111112</v>
      </c>
      <c r="Q4249">
        <v>0</v>
      </c>
      <c r="R4249" t="s">
        <v>76</v>
      </c>
      <c r="S4249">
        <v>0</v>
      </c>
      <c r="T4249">
        <v>0</v>
      </c>
      <c r="U4249" t="s">
        <v>9</v>
      </c>
      <c r="V4249" s="3">
        <v>39178.446527777778</v>
      </c>
      <c r="W4249">
        <v>1</v>
      </c>
      <c r="X4249" s="3">
        <v>39178.473611111112</v>
      </c>
      <c r="Y4249" t="s">
        <v>9</v>
      </c>
      <c r="Z4249">
        <v>0</v>
      </c>
      <c r="AA4249">
        <v>0</v>
      </c>
      <c r="AB4249" t="s">
        <v>88</v>
      </c>
    </row>
    <row r="4250" spans="1:28" x14ac:dyDescent="0.25">
      <c r="A4250" t="s">
        <v>74</v>
      </c>
      <c r="B4250" t="s">
        <v>75</v>
      </c>
      <c r="C4250">
        <v>53.649500000000003</v>
      </c>
      <c r="D4250">
        <v>9.9618000000000002</v>
      </c>
      <c r="E4250">
        <v>15</v>
      </c>
      <c r="F4250" s="2">
        <v>39179</v>
      </c>
      <c r="G4250">
        <v>1.2</v>
      </c>
      <c r="H4250" s="3">
        <v>39179.473611111112</v>
      </c>
      <c r="I4250" s="3">
        <v>39179.446527777778</v>
      </c>
      <c r="J4250">
        <v>10.9</v>
      </c>
      <c r="K4250">
        <v>11.4</v>
      </c>
      <c r="L4250" s="3">
        <v>39179.473611111112</v>
      </c>
      <c r="M4250" t="s">
        <v>89</v>
      </c>
      <c r="N4250" t="s">
        <v>9</v>
      </c>
      <c r="O4250" t="s">
        <v>9</v>
      </c>
      <c r="P4250" s="3">
        <v>39179.473611111112</v>
      </c>
      <c r="Q4250">
        <v>0</v>
      </c>
      <c r="R4250" t="s">
        <v>76</v>
      </c>
      <c r="S4250">
        <v>0</v>
      </c>
      <c r="T4250">
        <v>0</v>
      </c>
      <c r="U4250" t="s">
        <v>9</v>
      </c>
      <c r="V4250" s="3">
        <v>39179.446527777778</v>
      </c>
      <c r="W4250">
        <v>1</v>
      </c>
      <c r="X4250" s="3">
        <v>39179.473611111112</v>
      </c>
      <c r="Y4250" t="s">
        <v>9</v>
      </c>
      <c r="Z4250">
        <v>0</v>
      </c>
      <c r="AA4250">
        <v>0</v>
      </c>
      <c r="AB4250" t="s">
        <v>88</v>
      </c>
    </row>
    <row r="4251" spans="1:28" x14ac:dyDescent="0.25">
      <c r="A4251" t="s">
        <v>74</v>
      </c>
      <c r="B4251" t="s">
        <v>75</v>
      </c>
      <c r="C4251">
        <v>53.649500000000003</v>
      </c>
      <c r="D4251">
        <v>9.9618000000000002</v>
      </c>
      <c r="E4251">
        <v>15</v>
      </c>
      <c r="F4251" s="2">
        <v>39180</v>
      </c>
      <c r="G4251">
        <v>6.7</v>
      </c>
      <c r="H4251" s="3">
        <v>39180.473611111112</v>
      </c>
      <c r="I4251" s="3">
        <v>39180.446527777778</v>
      </c>
      <c r="J4251">
        <v>11.7</v>
      </c>
      <c r="K4251">
        <v>13.1</v>
      </c>
      <c r="L4251" s="3">
        <v>39180.473611111112</v>
      </c>
      <c r="M4251" t="s">
        <v>89</v>
      </c>
      <c r="N4251" t="s">
        <v>9</v>
      </c>
      <c r="O4251" t="s">
        <v>9</v>
      </c>
      <c r="P4251" s="3">
        <v>39180.473611111112</v>
      </c>
      <c r="Q4251">
        <v>0</v>
      </c>
      <c r="R4251" t="s">
        <v>76</v>
      </c>
      <c r="S4251">
        <v>0</v>
      </c>
      <c r="T4251">
        <v>0</v>
      </c>
      <c r="U4251" t="s">
        <v>9</v>
      </c>
      <c r="V4251" s="3">
        <v>39180.446527777778</v>
      </c>
      <c r="W4251">
        <v>1</v>
      </c>
      <c r="X4251" s="3">
        <v>39180.473611111112</v>
      </c>
      <c r="Y4251" t="s">
        <v>9</v>
      </c>
      <c r="Z4251">
        <v>0</v>
      </c>
      <c r="AA4251">
        <v>0</v>
      </c>
      <c r="AB4251" t="s">
        <v>88</v>
      </c>
    </row>
    <row r="4252" spans="1:28" x14ac:dyDescent="0.25">
      <c r="A4252" t="s">
        <v>74</v>
      </c>
      <c r="B4252" t="s">
        <v>75</v>
      </c>
      <c r="C4252">
        <v>53.649500000000003</v>
      </c>
      <c r="D4252">
        <v>9.9618000000000002</v>
      </c>
      <c r="E4252">
        <v>15</v>
      </c>
      <c r="F4252" s="2">
        <v>39181</v>
      </c>
      <c r="G4252">
        <v>7.5</v>
      </c>
      <c r="H4252" s="3">
        <v>39181.473611111112</v>
      </c>
      <c r="I4252" s="3">
        <v>39181.446527777778</v>
      </c>
      <c r="J4252">
        <v>9.6999999999999993</v>
      </c>
      <c r="K4252">
        <v>14.6</v>
      </c>
      <c r="L4252" s="3">
        <v>39181.472916666666</v>
      </c>
      <c r="M4252" t="s">
        <v>9</v>
      </c>
      <c r="N4252" t="s">
        <v>9</v>
      </c>
      <c r="O4252" t="s">
        <v>9</v>
      </c>
      <c r="P4252" s="3">
        <v>39181.473611111112</v>
      </c>
      <c r="Q4252">
        <v>0</v>
      </c>
      <c r="R4252" t="s">
        <v>76</v>
      </c>
      <c r="S4252">
        <v>0</v>
      </c>
      <c r="T4252">
        <v>0</v>
      </c>
      <c r="U4252" t="s">
        <v>9</v>
      </c>
      <c r="V4252" s="3">
        <v>39181.446527777778</v>
      </c>
      <c r="W4252">
        <v>1</v>
      </c>
      <c r="X4252" s="3">
        <v>39181.472916666666</v>
      </c>
      <c r="Y4252" t="s">
        <v>9</v>
      </c>
      <c r="Z4252">
        <v>0</v>
      </c>
      <c r="AA4252">
        <v>0</v>
      </c>
      <c r="AB4252" t="s">
        <v>88</v>
      </c>
    </row>
    <row r="4253" spans="1:28" x14ac:dyDescent="0.25">
      <c r="A4253" t="s">
        <v>74</v>
      </c>
      <c r="B4253" t="s">
        <v>75</v>
      </c>
      <c r="C4253">
        <v>53.649500000000003</v>
      </c>
      <c r="D4253">
        <v>9.9618000000000002</v>
      </c>
      <c r="E4253">
        <v>15</v>
      </c>
      <c r="F4253" s="2">
        <v>39182</v>
      </c>
      <c r="G4253">
        <v>9.5</v>
      </c>
      <c r="H4253" s="3">
        <v>39182.487500000003</v>
      </c>
      <c r="I4253" s="3">
        <v>39182.460416666669</v>
      </c>
      <c r="J4253">
        <v>14</v>
      </c>
      <c r="K4253">
        <v>14</v>
      </c>
      <c r="L4253" s="3">
        <v>39182.472916666666</v>
      </c>
      <c r="M4253" t="s">
        <v>9</v>
      </c>
      <c r="N4253" t="s">
        <v>9</v>
      </c>
      <c r="O4253" t="s">
        <v>9</v>
      </c>
      <c r="P4253" s="3">
        <v>39182.511111111111</v>
      </c>
      <c r="Q4253">
        <v>0</v>
      </c>
      <c r="R4253" t="s">
        <v>76</v>
      </c>
      <c r="S4253">
        <v>0</v>
      </c>
      <c r="T4253">
        <v>0</v>
      </c>
      <c r="U4253" t="s">
        <v>9</v>
      </c>
      <c r="V4253" s="3">
        <v>39182.484027777777</v>
      </c>
      <c r="W4253">
        <v>1</v>
      </c>
      <c r="X4253" s="3">
        <v>39182.472916666666</v>
      </c>
      <c r="Y4253" t="s">
        <v>9</v>
      </c>
      <c r="Z4253">
        <v>0</v>
      </c>
      <c r="AA4253">
        <v>0</v>
      </c>
      <c r="AB4253" t="s">
        <v>89</v>
      </c>
    </row>
    <row r="4254" spans="1:28" x14ac:dyDescent="0.25">
      <c r="A4254" t="s">
        <v>74</v>
      </c>
      <c r="B4254" t="s">
        <v>75</v>
      </c>
      <c r="C4254">
        <v>53.649500000000003</v>
      </c>
      <c r="D4254">
        <v>9.9618000000000002</v>
      </c>
      <c r="E4254">
        <v>15</v>
      </c>
      <c r="F4254" s="2">
        <v>39183</v>
      </c>
      <c r="G4254">
        <v>9.6</v>
      </c>
      <c r="H4254" s="3">
        <v>39183.487500000003</v>
      </c>
      <c r="I4254" s="3">
        <v>39183.460416666669</v>
      </c>
      <c r="J4254">
        <v>15.7</v>
      </c>
      <c r="K4254">
        <v>15.7</v>
      </c>
      <c r="L4254" s="3">
        <v>39183.472916666666</v>
      </c>
      <c r="M4254" t="s">
        <v>9</v>
      </c>
      <c r="N4254" t="s">
        <v>9</v>
      </c>
      <c r="O4254" t="s">
        <v>9</v>
      </c>
      <c r="P4254" s="3">
        <v>39183.487500000003</v>
      </c>
      <c r="Q4254">
        <v>0</v>
      </c>
      <c r="R4254" t="s">
        <v>76</v>
      </c>
      <c r="S4254">
        <v>0</v>
      </c>
      <c r="T4254">
        <v>0</v>
      </c>
      <c r="U4254" t="s">
        <v>9</v>
      </c>
      <c r="V4254" s="3">
        <v>39183.460416666669</v>
      </c>
      <c r="W4254">
        <v>1</v>
      </c>
      <c r="X4254" s="3">
        <v>39183.472916666666</v>
      </c>
      <c r="Y4254" t="s">
        <v>9</v>
      </c>
      <c r="Z4254">
        <v>0</v>
      </c>
      <c r="AA4254">
        <v>0</v>
      </c>
      <c r="AB4254" t="s">
        <v>88</v>
      </c>
    </row>
    <row r="4255" spans="1:28" x14ac:dyDescent="0.25">
      <c r="A4255" t="s">
        <v>74</v>
      </c>
      <c r="B4255" t="s">
        <v>75</v>
      </c>
      <c r="C4255">
        <v>53.649500000000003</v>
      </c>
      <c r="D4255">
        <v>9.9618000000000002</v>
      </c>
      <c r="E4255">
        <v>15</v>
      </c>
      <c r="F4255" s="2">
        <v>39184</v>
      </c>
      <c r="G4255">
        <v>5</v>
      </c>
      <c r="H4255" s="3">
        <v>39184.487500000003</v>
      </c>
      <c r="I4255" s="3">
        <v>39184.460416666669</v>
      </c>
      <c r="J4255">
        <v>14.1</v>
      </c>
      <c r="K4255">
        <v>15.7</v>
      </c>
      <c r="L4255" s="3">
        <v>39184.472916666666</v>
      </c>
      <c r="M4255" t="s">
        <v>9</v>
      </c>
      <c r="N4255" t="s">
        <v>9</v>
      </c>
      <c r="O4255" t="s">
        <v>9</v>
      </c>
      <c r="P4255" s="3">
        <v>39184.487500000003</v>
      </c>
      <c r="Q4255">
        <v>0</v>
      </c>
      <c r="R4255" t="s">
        <v>76</v>
      </c>
      <c r="S4255">
        <v>0</v>
      </c>
      <c r="T4255">
        <v>0</v>
      </c>
      <c r="U4255" t="s">
        <v>9</v>
      </c>
      <c r="V4255" s="3">
        <v>39184.460416666669</v>
      </c>
      <c r="W4255">
        <v>1</v>
      </c>
      <c r="X4255" s="3">
        <v>39184.472916666666</v>
      </c>
      <c r="Y4255" t="s">
        <v>9</v>
      </c>
      <c r="Z4255">
        <v>0</v>
      </c>
      <c r="AA4255">
        <v>0</v>
      </c>
      <c r="AB4255" t="s">
        <v>88</v>
      </c>
    </row>
    <row r="4256" spans="1:28" x14ac:dyDescent="0.25">
      <c r="A4256" t="s">
        <v>74</v>
      </c>
      <c r="B4256" t="s">
        <v>75</v>
      </c>
      <c r="C4256">
        <v>53.649500000000003</v>
      </c>
      <c r="D4256">
        <v>9.9618000000000002</v>
      </c>
      <c r="E4256">
        <v>15</v>
      </c>
      <c r="F4256" s="2">
        <v>39185</v>
      </c>
      <c r="G4256">
        <v>6.9</v>
      </c>
      <c r="H4256" s="3">
        <v>39185.487500000003</v>
      </c>
      <c r="I4256" s="3">
        <v>39185.460416666669</v>
      </c>
      <c r="J4256">
        <v>19.100000000000001</v>
      </c>
      <c r="K4256">
        <v>19.2</v>
      </c>
      <c r="L4256" s="3">
        <v>39185.472222222219</v>
      </c>
      <c r="M4256" t="s">
        <v>9</v>
      </c>
      <c r="N4256" t="s">
        <v>9</v>
      </c>
      <c r="O4256" t="s">
        <v>9</v>
      </c>
      <c r="P4256" s="3">
        <v>39185.487500000003</v>
      </c>
      <c r="Q4256">
        <v>0</v>
      </c>
      <c r="R4256" t="s">
        <v>76</v>
      </c>
      <c r="S4256">
        <v>0</v>
      </c>
      <c r="T4256">
        <v>0</v>
      </c>
      <c r="U4256" t="s">
        <v>9</v>
      </c>
      <c r="V4256" s="3">
        <v>39185.460416666669</v>
      </c>
      <c r="W4256">
        <v>1</v>
      </c>
      <c r="X4256" s="3">
        <v>39185.472222222219</v>
      </c>
      <c r="Y4256" t="s">
        <v>9</v>
      </c>
      <c r="Z4256">
        <v>0</v>
      </c>
      <c r="AA4256">
        <v>0</v>
      </c>
      <c r="AB4256" t="s">
        <v>88</v>
      </c>
    </row>
    <row r="4257" spans="1:28" x14ac:dyDescent="0.25">
      <c r="A4257" t="s">
        <v>74</v>
      </c>
      <c r="B4257" t="s">
        <v>75</v>
      </c>
      <c r="C4257">
        <v>53.649500000000003</v>
      </c>
      <c r="D4257">
        <v>9.9618000000000002</v>
      </c>
      <c r="E4257">
        <v>15</v>
      </c>
      <c r="F4257" s="2">
        <v>39186</v>
      </c>
      <c r="G4257">
        <v>6.5</v>
      </c>
      <c r="H4257" s="3">
        <v>39186.487500000003</v>
      </c>
      <c r="I4257" s="3">
        <v>39186.460416666669</v>
      </c>
      <c r="J4257">
        <v>21.2</v>
      </c>
      <c r="K4257">
        <v>21.4</v>
      </c>
      <c r="L4257" s="3">
        <v>39186.472222222219</v>
      </c>
      <c r="M4257" t="s">
        <v>9</v>
      </c>
      <c r="N4257" t="s">
        <v>9</v>
      </c>
      <c r="O4257" t="s">
        <v>9</v>
      </c>
      <c r="P4257" s="3">
        <v>39186.487500000003</v>
      </c>
      <c r="Q4257">
        <v>0</v>
      </c>
      <c r="R4257" t="s">
        <v>76</v>
      </c>
      <c r="S4257">
        <v>0</v>
      </c>
      <c r="T4257">
        <v>0</v>
      </c>
      <c r="U4257" t="s">
        <v>9</v>
      </c>
      <c r="V4257" s="3">
        <v>39186.460416666669</v>
      </c>
      <c r="W4257">
        <v>1</v>
      </c>
      <c r="X4257" s="3">
        <v>39186.472222222219</v>
      </c>
      <c r="Y4257" t="s">
        <v>9</v>
      </c>
      <c r="Z4257">
        <v>0</v>
      </c>
      <c r="AA4257">
        <v>0</v>
      </c>
      <c r="AB4257" t="s">
        <v>88</v>
      </c>
    </row>
    <row r="4258" spans="1:28" x14ac:dyDescent="0.25">
      <c r="A4258" t="s">
        <v>74</v>
      </c>
      <c r="B4258" t="s">
        <v>75</v>
      </c>
      <c r="C4258">
        <v>53.649500000000003</v>
      </c>
      <c r="D4258">
        <v>9.9618000000000002</v>
      </c>
      <c r="E4258">
        <v>15</v>
      </c>
      <c r="F4258" s="2">
        <v>39187</v>
      </c>
      <c r="G4258">
        <v>5.4</v>
      </c>
      <c r="H4258" s="3">
        <v>39187.487500000003</v>
      </c>
      <c r="I4258" s="3">
        <v>39187.460416666669</v>
      </c>
      <c r="J4258">
        <v>22.3</v>
      </c>
      <c r="K4258">
        <v>24.6</v>
      </c>
      <c r="L4258" s="3">
        <v>39187.472222222219</v>
      </c>
      <c r="M4258" t="s">
        <v>9</v>
      </c>
      <c r="N4258" t="s">
        <v>9</v>
      </c>
      <c r="O4258" t="s">
        <v>9</v>
      </c>
      <c r="P4258" s="3">
        <v>39187.487500000003</v>
      </c>
      <c r="Q4258">
        <v>0</v>
      </c>
      <c r="R4258" t="s">
        <v>76</v>
      </c>
      <c r="S4258">
        <v>0</v>
      </c>
      <c r="T4258">
        <v>0</v>
      </c>
      <c r="U4258" t="s">
        <v>9</v>
      </c>
      <c r="V4258" s="3">
        <v>39187.460416666669</v>
      </c>
      <c r="W4258">
        <v>1</v>
      </c>
      <c r="X4258" s="3">
        <v>39187.472222222219</v>
      </c>
      <c r="Y4258" t="s">
        <v>9</v>
      </c>
      <c r="Z4258">
        <v>0</v>
      </c>
      <c r="AA4258">
        <v>0</v>
      </c>
      <c r="AB4258" t="s">
        <v>88</v>
      </c>
    </row>
    <row r="4259" spans="1:28" x14ac:dyDescent="0.25">
      <c r="A4259" t="s">
        <v>74</v>
      </c>
      <c r="B4259" t="s">
        <v>75</v>
      </c>
      <c r="C4259">
        <v>53.649500000000003</v>
      </c>
      <c r="D4259">
        <v>9.9618000000000002</v>
      </c>
      <c r="E4259">
        <v>15</v>
      </c>
      <c r="F4259" s="2">
        <v>39188</v>
      </c>
      <c r="G4259">
        <v>7</v>
      </c>
      <c r="H4259" s="3">
        <v>39188.487500000003</v>
      </c>
      <c r="I4259" s="3">
        <v>39188.460416666669</v>
      </c>
      <c r="J4259">
        <v>21.8</v>
      </c>
      <c r="K4259">
        <v>25.2</v>
      </c>
      <c r="L4259" s="3">
        <v>39188.472222222219</v>
      </c>
      <c r="M4259" t="s">
        <v>9</v>
      </c>
      <c r="N4259" t="s">
        <v>9</v>
      </c>
      <c r="O4259" t="s">
        <v>9</v>
      </c>
      <c r="P4259" s="3">
        <v>39188.487500000003</v>
      </c>
      <c r="Q4259">
        <v>0</v>
      </c>
      <c r="R4259" t="s">
        <v>76</v>
      </c>
      <c r="S4259">
        <v>0</v>
      </c>
      <c r="T4259">
        <v>0</v>
      </c>
      <c r="U4259" t="s">
        <v>9</v>
      </c>
      <c r="V4259" s="3">
        <v>39188.460416666669</v>
      </c>
      <c r="W4259">
        <v>1</v>
      </c>
      <c r="X4259" s="3">
        <v>39188.472222222219</v>
      </c>
      <c r="Y4259" t="s">
        <v>9</v>
      </c>
      <c r="Z4259">
        <v>0</v>
      </c>
      <c r="AA4259">
        <v>0</v>
      </c>
      <c r="AB4259" t="s">
        <v>88</v>
      </c>
    </row>
    <row r="4260" spans="1:28" x14ac:dyDescent="0.25">
      <c r="A4260" t="s">
        <v>74</v>
      </c>
      <c r="B4260" t="s">
        <v>75</v>
      </c>
      <c r="C4260">
        <v>53.649500000000003</v>
      </c>
      <c r="D4260">
        <v>9.9618000000000002</v>
      </c>
      <c r="E4260">
        <v>15</v>
      </c>
      <c r="F4260" s="2">
        <v>39189</v>
      </c>
      <c r="G4260">
        <v>7.6</v>
      </c>
      <c r="H4260" s="3">
        <v>39189.487500000003</v>
      </c>
      <c r="I4260" s="3">
        <v>39189.460416666669</v>
      </c>
      <c r="J4260">
        <v>13.7</v>
      </c>
      <c r="K4260">
        <v>26.3</v>
      </c>
      <c r="L4260" s="3">
        <v>39189.47152777778</v>
      </c>
      <c r="M4260" t="s">
        <v>9</v>
      </c>
      <c r="N4260" t="s">
        <v>9</v>
      </c>
      <c r="O4260" t="s">
        <v>9</v>
      </c>
      <c r="P4260" s="3">
        <v>39189.487500000003</v>
      </c>
      <c r="Q4260">
        <v>0</v>
      </c>
      <c r="R4260" t="s">
        <v>76</v>
      </c>
      <c r="S4260">
        <v>0</v>
      </c>
      <c r="T4260">
        <v>0</v>
      </c>
      <c r="U4260" t="s">
        <v>9</v>
      </c>
      <c r="V4260" s="3">
        <v>39189.460416666669</v>
      </c>
      <c r="W4260">
        <v>1</v>
      </c>
      <c r="X4260" s="3">
        <v>39189.47152777778</v>
      </c>
      <c r="Y4260" t="s">
        <v>9</v>
      </c>
      <c r="Z4260">
        <v>0</v>
      </c>
      <c r="AA4260">
        <v>0</v>
      </c>
      <c r="AB4260" t="s">
        <v>88</v>
      </c>
    </row>
    <row r="4261" spans="1:28" x14ac:dyDescent="0.25">
      <c r="A4261" t="s">
        <v>74</v>
      </c>
      <c r="B4261" t="s">
        <v>75</v>
      </c>
      <c r="C4261">
        <v>53.649500000000003</v>
      </c>
      <c r="D4261">
        <v>9.9618000000000002</v>
      </c>
      <c r="E4261">
        <v>15</v>
      </c>
      <c r="F4261" s="2">
        <v>39190</v>
      </c>
      <c r="G4261">
        <v>5.4</v>
      </c>
      <c r="H4261" s="3">
        <v>39190.487500000003</v>
      </c>
      <c r="I4261" s="3">
        <v>39190.460416666669</v>
      </c>
      <c r="J4261">
        <v>10.6</v>
      </c>
      <c r="K4261">
        <v>16.3</v>
      </c>
      <c r="L4261" s="3">
        <v>39190.47152777778</v>
      </c>
      <c r="M4261" t="s">
        <v>9</v>
      </c>
      <c r="N4261" t="s">
        <v>9</v>
      </c>
      <c r="O4261" t="s">
        <v>9</v>
      </c>
      <c r="P4261" s="3">
        <v>39190.487500000003</v>
      </c>
      <c r="Q4261">
        <v>0</v>
      </c>
      <c r="R4261" t="s">
        <v>76</v>
      </c>
      <c r="S4261">
        <v>0</v>
      </c>
      <c r="T4261">
        <v>0</v>
      </c>
      <c r="U4261" t="s">
        <v>9</v>
      </c>
      <c r="V4261" s="3">
        <v>39190.460416666669</v>
      </c>
      <c r="W4261">
        <v>1</v>
      </c>
      <c r="X4261" s="3">
        <v>39190.47152777778</v>
      </c>
      <c r="Y4261" t="s">
        <v>9</v>
      </c>
      <c r="Z4261">
        <v>0</v>
      </c>
      <c r="AA4261">
        <v>0</v>
      </c>
      <c r="AB4261" t="s">
        <v>88</v>
      </c>
    </row>
    <row r="4262" spans="1:28" x14ac:dyDescent="0.25">
      <c r="A4262" t="s">
        <v>74</v>
      </c>
      <c r="B4262" t="s">
        <v>75</v>
      </c>
      <c r="C4262">
        <v>53.649500000000003</v>
      </c>
      <c r="D4262">
        <v>9.9618000000000002</v>
      </c>
      <c r="E4262">
        <v>15</v>
      </c>
      <c r="F4262" s="2">
        <v>39191</v>
      </c>
      <c r="G4262">
        <v>3.6</v>
      </c>
      <c r="H4262" s="3">
        <v>39191.487500000003</v>
      </c>
      <c r="I4262" s="3">
        <v>39191.460416666669</v>
      </c>
      <c r="J4262">
        <v>14.6</v>
      </c>
      <c r="K4262">
        <v>14.6</v>
      </c>
      <c r="L4262" s="3">
        <v>39191.47152777778</v>
      </c>
      <c r="M4262" t="s">
        <v>9</v>
      </c>
      <c r="N4262" t="s">
        <v>9</v>
      </c>
      <c r="O4262" t="s">
        <v>9</v>
      </c>
      <c r="P4262" s="3">
        <v>39191.487500000003</v>
      </c>
      <c r="Q4262">
        <v>0</v>
      </c>
      <c r="R4262" t="s">
        <v>76</v>
      </c>
      <c r="S4262">
        <v>0</v>
      </c>
      <c r="T4262">
        <v>0</v>
      </c>
      <c r="U4262" t="s">
        <v>9</v>
      </c>
      <c r="V4262" s="3">
        <v>39191.460416666669</v>
      </c>
      <c r="W4262">
        <v>1</v>
      </c>
      <c r="X4262" s="3">
        <v>39191.47152777778</v>
      </c>
      <c r="Y4262" t="s">
        <v>9</v>
      </c>
      <c r="Z4262">
        <v>0</v>
      </c>
      <c r="AA4262">
        <v>0</v>
      </c>
      <c r="AB4262" t="s">
        <v>88</v>
      </c>
    </row>
    <row r="4263" spans="1:28" x14ac:dyDescent="0.25">
      <c r="A4263" t="s">
        <v>74</v>
      </c>
      <c r="B4263" t="s">
        <v>75</v>
      </c>
      <c r="C4263">
        <v>53.649500000000003</v>
      </c>
      <c r="D4263">
        <v>9.9618000000000002</v>
      </c>
      <c r="E4263">
        <v>15</v>
      </c>
      <c r="F4263" s="2">
        <v>39192</v>
      </c>
      <c r="G4263">
        <v>5</v>
      </c>
      <c r="H4263" s="3">
        <v>39192.487500000003</v>
      </c>
      <c r="I4263" s="3">
        <v>39192.460416666669</v>
      </c>
      <c r="J4263">
        <v>8.6999999999999993</v>
      </c>
      <c r="K4263">
        <v>16.7</v>
      </c>
      <c r="L4263" s="3">
        <v>39192.47152777778</v>
      </c>
      <c r="M4263" t="s">
        <v>9</v>
      </c>
      <c r="N4263" t="s">
        <v>9</v>
      </c>
      <c r="O4263" t="s">
        <v>9</v>
      </c>
      <c r="P4263" s="3">
        <v>39192.487500000003</v>
      </c>
      <c r="Q4263">
        <v>0</v>
      </c>
      <c r="R4263" t="s">
        <v>76</v>
      </c>
      <c r="S4263">
        <v>0</v>
      </c>
      <c r="T4263">
        <v>0</v>
      </c>
      <c r="U4263" t="s">
        <v>9</v>
      </c>
      <c r="V4263" s="3">
        <v>39192.460416666669</v>
      </c>
      <c r="W4263">
        <v>1</v>
      </c>
      <c r="X4263" s="3">
        <v>39192.47152777778</v>
      </c>
      <c r="Y4263" t="s">
        <v>9</v>
      </c>
      <c r="Z4263">
        <v>0</v>
      </c>
      <c r="AA4263">
        <v>0</v>
      </c>
      <c r="AB4263" t="s">
        <v>88</v>
      </c>
    </row>
    <row r="4264" spans="1:28" x14ac:dyDescent="0.25">
      <c r="A4264" t="s">
        <v>74</v>
      </c>
      <c r="B4264" t="s">
        <v>75</v>
      </c>
      <c r="C4264">
        <v>53.649500000000003</v>
      </c>
      <c r="D4264">
        <v>9.9618000000000002</v>
      </c>
      <c r="E4264">
        <v>15</v>
      </c>
      <c r="F4264" s="2">
        <v>39193</v>
      </c>
      <c r="G4264">
        <v>-1.2</v>
      </c>
      <c r="H4264" s="3">
        <v>39193.487500000003</v>
      </c>
      <c r="I4264" s="3">
        <v>39193.460416666669</v>
      </c>
      <c r="J4264">
        <v>9.9</v>
      </c>
      <c r="K4264">
        <v>10.1</v>
      </c>
      <c r="L4264" s="3">
        <v>39193.470833333333</v>
      </c>
      <c r="M4264" t="s">
        <v>9</v>
      </c>
      <c r="N4264" t="s">
        <v>9</v>
      </c>
      <c r="O4264" t="s">
        <v>9</v>
      </c>
      <c r="P4264" s="3">
        <v>39193.487500000003</v>
      </c>
      <c r="Q4264">
        <v>0</v>
      </c>
      <c r="R4264" t="s">
        <v>76</v>
      </c>
      <c r="S4264">
        <v>0</v>
      </c>
      <c r="T4264">
        <v>0</v>
      </c>
      <c r="U4264" t="s">
        <v>9</v>
      </c>
      <c r="V4264" s="3">
        <v>39193.460416666669</v>
      </c>
      <c r="W4264">
        <v>1</v>
      </c>
      <c r="X4264" s="3">
        <v>39193.470833333333</v>
      </c>
      <c r="Y4264" t="s">
        <v>9</v>
      </c>
      <c r="Z4264">
        <v>0</v>
      </c>
      <c r="AA4264">
        <v>0</v>
      </c>
      <c r="AB4264" t="s">
        <v>88</v>
      </c>
    </row>
    <row r="4265" spans="1:28" x14ac:dyDescent="0.25">
      <c r="A4265" t="s">
        <v>74</v>
      </c>
      <c r="B4265" t="s">
        <v>75</v>
      </c>
      <c r="C4265">
        <v>53.649500000000003</v>
      </c>
      <c r="D4265">
        <v>9.9618000000000002</v>
      </c>
      <c r="E4265">
        <v>15</v>
      </c>
      <c r="F4265" s="2">
        <v>39194</v>
      </c>
      <c r="G4265">
        <v>2.2999999999999998</v>
      </c>
      <c r="H4265" s="3">
        <v>39194.487500000003</v>
      </c>
      <c r="I4265" s="3">
        <v>39194.460416666669</v>
      </c>
      <c r="J4265">
        <v>15</v>
      </c>
      <c r="K4265">
        <v>15</v>
      </c>
      <c r="L4265" s="3">
        <v>39194.470833333333</v>
      </c>
      <c r="M4265" t="s">
        <v>9</v>
      </c>
      <c r="N4265" t="s">
        <v>9</v>
      </c>
      <c r="O4265" t="s">
        <v>9</v>
      </c>
      <c r="P4265" s="3">
        <v>39194.487500000003</v>
      </c>
      <c r="Q4265">
        <v>0</v>
      </c>
      <c r="R4265" t="s">
        <v>76</v>
      </c>
      <c r="S4265">
        <v>0</v>
      </c>
      <c r="T4265">
        <v>0</v>
      </c>
      <c r="U4265" t="s">
        <v>9</v>
      </c>
      <c r="V4265" s="3">
        <v>39194.460416666669</v>
      </c>
      <c r="W4265">
        <v>1</v>
      </c>
      <c r="X4265" s="3">
        <v>39194.470833333333</v>
      </c>
      <c r="Y4265" t="s">
        <v>9</v>
      </c>
      <c r="Z4265">
        <v>0</v>
      </c>
      <c r="AA4265">
        <v>0</v>
      </c>
      <c r="AB4265" t="s">
        <v>88</v>
      </c>
    </row>
    <row r="4266" spans="1:28" x14ac:dyDescent="0.25">
      <c r="A4266" t="s">
        <v>74</v>
      </c>
      <c r="B4266" t="s">
        <v>75</v>
      </c>
      <c r="C4266">
        <v>53.649500000000003</v>
      </c>
      <c r="D4266">
        <v>9.9618000000000002</v>
      </c>
      <c r="E4266">
        <v>15</v>
      </c>
      <c r="F4266" s="2">
        <v>39195</v>
      </c>
      <c r="G4266">
        <v>3.8</v>
      </c>
      <c r="H4266" s="3">
        <v>39195.487500000003</v>
      </c>
      <c r="I4266" s="3">
        <v>39195.460416666669</v>
      </c>
      <c r="J4266">
        <v>19.5</v>
      </c>
      <c r="K4266">
        <v>19.5</v>
      </c>
      <c r="L4266" s="3">
        <v>39195.470833333333</v>
      </c>
      <c r="M4266" t="s">
        <v>9</v>
      </c>
      <c r="N4266" t="s">
        <v>9</v>
      </c>
      <c r="O4266" t="s">
        <v>9</v>
      </c>
      <c r="P4266" s="3">
        <v>39195.487500000003</v>
      </c>
      <c r="Q4266">
        <v>0</v>
      </c>
      <c r="R4266" t="s">
        <v>76</v>
      </c>
      <c r="S4266">
        <v>0</v>
      </c>
      <c r="T4266">
        <v>0</v>
      </c>
      <c r="U4266" t="s">
        <v>9</v>
      </c>
      <c r="V4266" s="3">
        <v>39195.460416666669</v>
      </c>
      <c r="W4266">
        <v>1</v>
      </c>
      <c r="X4266" s="3">
        <v>39195.470833333333</v>
      </c>
      <c r="Y4266" t="s">
        <v>9</v>
      </c>
      <c r="Z4266">
        <v>0</v>
      </c>
      <c r="AA4266">
        <v>0</v>
      </c>
      <c r="AB4266" t="s">
        <v>88</v>
      </c>
    </row>
    <row r="4267" spans="1:28" x14ac:dyDescent="0.25">
      <c r="A4267" t="s">
        <v>74</v>
      </c>
      <c r="B4267" t="s">
        <v>75</v>
      </c>
      <c r="C4267">
        <v>53.649500000000003</v>
      </c>
      <c r="D4267">
        <v>9.9618000000000002</v>
      </c>
      <c r="E4267">
        <v>15</v>
      </c>
      <c r="F4267" s="2">
        <v>39196</v>
      </c>
      <c r="G4267">
        <v>11.8</v>
      </c>
      <c r="H4267" s="3">
        <v>39196.488194444442</v>
      </c>
      <c r="I4267" s="3">
        <v>39196.461111111108</v>
      </c>
      <c r="J4267">
        <v>16.8</v>
      </c>
      <c r="K4267">
        <v>24.1</v>
      </c>
      <c r="L4267" s="3">
        <v>39196.470833333333</v>
      </c>
      <c r="M4267" t="s">
        <v>9</v>
      </c>
      <c r="N4267" t="s">
        <v>9</v>
      </c>
      <c r="O4267" t="s">
        <v>9</v>
      </c>
      <c r="P4267" s="3">
        <v>39196.488194444442</v>
      </c>
      <c r="Q4267">
        <v>0</v>
      </c>
      <c r="R4267" t="s">
        <v>76</v>
      </c>
      <c r="S4267">
        <v>0</v>
      </c>
      <c r="T4267">
        <v>0</v>
      </c>
      <c r="U4267" t="s">
        <v>9</v>
      </c>
      <c r="V4267" s="3">
        <v>39196.461111111108</v>
      </c>
      <c r="W4267">
        <v>1</v>
      </c>
      <c r="X4267" s="3">
        <v>39196.470833333333</v>
      </c>
      <c r="Y4267" t="s">
        <v>9</v>
      </c>
      <c r="Z4267">
        <v>0</v>
      </c>
      <c r="AA4267">
        <v>0</v>
      </c>
      <c r="AB4267" t="s">
        <v>88</v>
      </c>
    </row>
    <row r="4268" spans="1:28" x14ac:dyDescent="0.25">
      <c r="A4268" t="s">
        <v>74</v>
      </c>
      <c r="B4268" t="s">
        <v>75</v>
      </c>
      <c r="C4268">
        <v>53.649500000000003</v>
      </c>
      <c r="D4268">
        <v>9.9618000000000002</v>
      </c>
      <c r="E4268">
        <v>15</v>
      </c>
      <c r="F4268" s="2">
        <v>39197</v>
      </c>
      <c r="G4268">
        <v>9.4</v>
      </c>
      <c r="H4268" s="3">
        <v>39197.488194444442</v>
      </c>
      <c r="I4268" s="3">
        <v>39197.461111111108</v>
      </c>
      <c r="J4268">
        <v>21.7</v>
      </c>
      <c r="K4268">
        <v>21.7</v>
      </c>
      <c r="L4268" s="3">
        <v>39197.470833333333</v>
      </c>
      <c r="M4268" t="s">
        <v>9</v>
      </c>
      <c r="N4268" t="s">
        <v>9</v>
      </c>
      <c r="O4268" t="s">
        <v>9</v>
      </c>
      <c r="P4268" s="3">
        <v>39197.488194444442</v>
      </c>
      <c r="Q4268">
        <v>0</v>
      </c>
      <c r="R4268" t="s">
        <v>76</v>
      </c>
      <c r="S4268">
        <v>0</v>
      </c>
      <c r="T4268">
        <v>0</v>
      </c>
      <c r="U4268" t="s">
        <v>9</v>
      </c>
      <c r="V4268" s="3">
        <v>39197.461111111108</v>
      </c>
      <c r="W4268">
        <v>1</v>
      </c>
      <c r="X4268" s="3">
        <v>39197.470833333333</v>
      </c>
      <c r="Y4268" t="s">
        <v>9</v>
      </c>
      <c r="Z4268">
        <v>0</v>
      </c>
      <c r="AA4268">
        <v>0</v>
      </c>
      <c r="AB4268" t="s">
        <v>88</v>
      </c>
    </row>
    <row r="4269" spans="1:28" x14ac:dyDescent="0.25">
      <c r="A4269" t="s">
        <v>74</v>
      </c>
      <c r="B4269" t="s">
        <v>75</v>
      </c>
      <c r="C4269">
        <v>53.649500000000003</v>
      </c>
      <c r="D4269">
        <v>9.9618000000000002</v>
      </c>
      <c r="E4269">
        <v>15</v>
      </c>
      <c r="F4269" s="2">
        <v>39198</v>
      </c>
      <c r="G4269">
        <v>12.1</v>
      </c>
      <c r="H4269" s="3">
        <v>39198.488194444442</v>
      </c>
      <c r="I4269" s="3">
        <v>39198.461111111108</v>
      </c>
      <c r="J4269">
        <v>24.8</v>
      </c>
      <c r="K4269">
        <v>25.2</v>
      </c>
      <c r="L4269" s="3">
        <v>39198.470833333333</v>
      </c>
      <c r="M4269" t="s">
        <v>9</v>
      </c>
      <c r="N4269" t="s">
        <v>9</v>
      </c>
      <c r="O4269" t="s">
        <v>9</v>
      </c>
      <c r="P4269" s="3">
        <v>39198.488194444442</v>
      </c>
      <c r="Q4269">
        <v>0</v>
      </c>
      <c r="R4269" t="s">
        <v>76</v>
      </c>
      <c r="S4269">
        <v>0</v>
      </c>
      <c r="T4269">
        <v>0</v>
      </c>
      <c r="U4269" t="s">
        <v>9</v>
      </c>
      <c r="V4269" s="3">
        <v>39198.461111111108</v>
      </c>
      <c r="W4269">
        <v>1</v>
      </c>
      <c r="X4269" s="3">
        <v>39198.470833333333</v>
      </c>
      <c r="Y4269" t="s">
        <v>9</v>
      </c>
      <c r="Z4269">
        <v>0</v>
      </c>
      <c r="AA4269">
        <v>0</v>
      </c>
      <c r="AB4269" t="s">
        <v>88</v>
      </c>
    </row>
    <row r="4270" spans="1:28" x14ac:dyDescent="0.25">
      <c r="A4270" t="s">
        <v>74</v>
      </c>
      <c r="B4270" t="s">
        <v>75</v>
      </c>
      <c r="C4270">
        <v>53.649500000000003</v>
      </c>
      <c r="D4270">
        <v>9.9618000000000002</v>
      </c>
      <c r="E4270">
        <v>15</v>
      </c>
      <c r="F4270" s="2">
        <v>39199</v>
      </c>
      <c r="G4270">
        <v>7.2</v>
      </c>
      <c r="H4270" s="3">
        <v>39199.488194444442</v>
      </c>
      <c r="I4270" s="3">
        <v>39199.461111111108</v>
      </c>
      <c r="J4270">
        <v>25</v>
      </c>
      <c r="K4270">
        <v>26.4</v>
      </c>
      <c r="L4270" s="3">
        <v>39199.470138888886</v>
      </c>
      <c r="M4270" t="s">
        <v>9</v>
      </c>
      <c r="N4270" t="s">
        <v>9</v>
      </c>
      <c r="O4270" t="s">
        <v>9</v>
      </c>
      <c r="P4270" s="3">
        <v>39199.488194444442</v>
      </c>
      <c r="Q4270">
        <v>0</v>
      </c>
      <c r="R4270" t="s">
        <v>76</v>
      </c>
      <c r="S4270">
        <v>0</v>
      </c>
      <c r="T4270">
        <v>0</v>
      </c>
      <c r="U4270" t="s">
        <v>9</v>
      </c>
      <c r="V4270" s="3">
        <v>39199.461111111108</v>
      </c>
      <c r="W4270">
        <v>1</v>
      </c>
      <c r="X4270" s="3">
        <v>39199.470138888886</v>
      </c>
      <c r="Y4270" t="s">
        <v>9</v>
      </c>
      <c r="Z4270">
        <v>0</v>
      </c>
      <c r="AA4270">
        <v>0</v>
      </c>
      <c r="AB4270" t="s">
        <v>88</v>
      </c>
    </row>
    <row r="4271" spans="1:28" x14ac:dyDescent="0.25">
      <c r="A4271" t="s">
        <v>74</v>
      </c>
      <c r="B4271" t="s">
        <v>75</v>
      </c>
      <c r="C4271">
        <v>53.649500000000003</v>
      </c>
      <c r="D4271">
        <v>9.9618000000000002</v>
      </c>
      <c r="E4271">
        <v>15</v>
      </c>
      <c r="F4271" s="2">
        <v>39200</v>
      </c>
      <c r="G4271">
        <v>7.5</v>
      </c>
      <c r="H4271" s="3">
        <v>39200.488194444442</v>
      </c>
      <c r="I4271" s="3">
        <v>39200.461111111108</v>
      </c>
      <c r="J4271">
        <v>22.5</v>
      </c>
      <c r="K4271">
        <v>26.7</v>
      </c>
      <c r="L4271" s="3">
        <v>39200.470138888886</v>
      </c>
      <c r="M4271" t="s">
        <v>9</v>
      </c>
      <c r="N4271" t="s">
        <v>9</v>
      </c>
      <c r="O4271" t="s">
        <v>9</v>
      </c>
      <c r="P4271" s="3">
        <v>39200.488194444442</v>
      </c>
      <c r="Q4271">
        <v>0</v>
      </c>
      <c r="R4271" t="s">
        <v>76</v>
      </c>
      <c r="S4271">
        <v>0</v>
      </c>
      <c r="T4271">
        <v>0</v>
      </c>
      <c r="U4271" t="s">
        <v>9</v>
      </c>
      <c r="V4271" s="3">
        <v>39200.461111111108</v>
      </c>
      <c r="W4271">
        <v>1</v>
      </c>
      <c r="X4271" s="3">
        <v>39200.470138888886</v>
      </c>
      <c r="Y4271" t="s">
        <v>9</v>
      </c>
      <c r="Z4271">
        <v>0</v>
      </c>
      <c r="AA4271">
        <v>0</v>
      </c>
      <c r="AB4271" t="s">
        <v>88</v>
      </c>
    </row>
    <row r="4272" spans="1:28" x14ac:dyDescent="0.25">
      <c r="A4272" t="s">
        <v>74</v>
      </c>
      <c r="B4272" t="s">
        <v>75</v>
      </c>
      <c r="C4272">
        <v>53.649500000000003</v>
      </c>
      <c r="D4272">
        <v>9.9618000000000002</v>
      </c>
      <c r="E4272">
        <v>15</v>
      </c>
      <c r="F4272" s="2">
        <v>39201</v>
      </c>
      <c r="G4272">
        <v>6.2</v>
      </c>
      <c r="H4272" s="3">
        <v>39201.488194444442</v>
      </c>
      <c r="I4272" s="3">
        <v>39201.461111111108</v>
      </c>
      <c r="J4272">
        <v>14</v>
      </c>
      <c r="K4272">
        <v>24.5</v>
      </c>
      <c r="L4272" s="3">
        <v>39201.470138888886</v>
      </c>
      <c r="M4272" t="s">
        <v>9</v>
      </c>
      <c r="N4272" t="s">
        <v>9</v>
      </c>
      <c r="O4272" t="s">
        <v>9</v>
      </c>
      <c r="P4272" s="3">
        <v>39201.488194444442</v>
      </c>
      <c r="Q4272">
        <v>0</v>
      </c>
      <c r="R4272" t="s">
        <v>76</v>
      </c>
      <c r="S4272">
        <v>0</v>
      </c>
      <c r="T4272">
        <v>0</v>
      </c>
      <c r="U4272" t="s">
        <v>9</v>
      </c>
      <c r="V4272" s="3">
        <v>39201.461111111108</v>
      </c>
      <c r="W4272">
        <v>1</v>
      </c>
      <c r="X4272" s="3">
        <v>39201.470138888886</v>
      </c>
      <c r="Y4272" t="s">
        <v>9</v>
      </c>
      <c r="Z4272">
        <v>0</v>
      </c>
      <c r="AA4272">
        <v>0</v>
      </c>
      <c r="AB4272" t="s">
        <v>88</v>
      </c>
    </row>
    <row r="4273" spans="1:28" x14ac:dyDescent="0.25">
      <c r="A4273" t="s">
        <v>74</v>
      </c>
      <c r="B4273" t="s">
        <v>75</v>
      </c>
      <c r="C4273">
        <v>53.649500000000003</v>
      </c>
      <c r="D4273">
        <v>9.9618000000000002</v>
      </c>
      <c r="E4273">
        <v>15</v>
      </c>
      <c r="F4273" s="2">
        <v>39202</v>
      </c>
      <c r="G4273">
        <v>0</v>
      </c>
      <c r="H4273" s="3">
        <v>39202.488194444442</v>
      </c>
      <c r="I4273" s="3">
        <v>39202.461111111108</v>
      </c>
      <c r="J4273">
        <v>18</v>
      </c>
      <c r="K4273">
        <v>18</v>
      </c>
      <c r="L4273" s="3">
        <v>39202.470138888886</v>
      </c>
      <c r="M4273" t="s">
        <v>9</v>
      </c>
      <c r="N4273" t="s">
        <v>9</v>
      </c>
      <c r="O4273" t="s">
        <v>9</v>
      </c>
      <c r="P4273" s="3">
        <v>39202.488194444442</v>
      </c>
      <c r="Q4273">
        <v>0</v>
      </c>
      <c r="R4273" t="s">
        <v>76</v>
      </c>
      <c r="S4273">
        <v>0</v>
      </c>
      <c r="T4273">
        <v>0</v>
      </c>
      <c r="U4273" t="s">
        <v>9</v>
      </c>
      <c r="V4273" s="3">
        <v>39202.461111111108</v>
      </c>
      <c r="W4273">
        <v>1</v>
      </c>
      <c r="X4273" s="3">
        <v>39202.470138888886</v>
      </c>
      <c r="Y4273" t="s">
        <v>9</v>
      </c>
      <c r="Z4273">
        <v>0</v>
      </c>
      <c r="AA4273">
        <v>0</v>
      </c>
      <c r="AB4273" t="s">
        <v>88</v>
      </c>
    </row>
    <row r="4274" spans="1:28" x14ac:dyDescent="0.25">
      <c r="A4274" t="s">
        <v>74</v>
      </c>
      <c r="B4274" t="s">
        <v>75</v>
      </c>
      <c r="C4274">
        <v>53.649500000000003</v>
      </c>
      <c r="D4274">
        <v>9.9618000000000002</v>
      </c>
      <c r="E4274">
        <v>15</v>
      </c>
      <c r="F4274" s="2">
        <v>39203</v>
      </c>
      <c r="G4274">
        <v>1.5</v>
      </c>
      <c r="H4274" s="3">
        <v>39203.510416666664</v>
      </c>
      <c r="I4274" s="3">
        <v>39203.48333333333</v>
      </c>
      <c r="J4274">
        <v>16.2</v>
      </c>
      <c r="K4274">
        <v>20</v>
      </c>
      <c r="L4274" s="3">
        <v>39203.470138888886</v>
      </c>
      <c r="M4274" t="s">
        <v>9</v>
      </c>
      <c r="N4274" t="s">
        <v>9</v>
      </c>
      <c r="O4274" t="s">
        <v>9</v>
      </c>
      <c r="P4274" s="3">
        <v>39203.510416666664</v>
      </c>
      <c r="Q4274">
        <v>0</v>
      </c>
      <c r="R4274" t="s">
        <v>76</v>
      </c>
      <c r="S4274">
        <v>0</v>
      </c>
      <c r="T4274">
        <v>0</v>
      </c>
      <c r="U4274" t="s">
        <v>9</v>
      </c>
      <c r="V4274" s="3">
        <v>39203.48333333333</v>
      </c>
      <c r="W4274">
        <v>1</v>
      </c>
      <c r="X4274" s="3">
        <v>39203.470138888886</v>
      </c>
      <c r="Y4274" t="s">
        <v>9</v>
      </c>
      <c r="Z4274">
        <v>0</v>
      </c>
      <c r="AA4274">
        <v>0</v>
      </c>
      <c r="AB4274" t="s">
        <v>88</v>
      </c>
    </row>
    <row r="4275" spans="1:28" x14ac:dyDescent="0.25">
      <c r="A4275" t="s">
        <v>74</v>
      </c>
      <c r="B4275" t="s">
        <v>75</v>
      </c>
      <c r="C4275">
        <v>53.649500000000003</v>
      </c>
      <c r="D4275">
        <v>9.9618000000000002</v>
      </c>
      <c r="E4275">
        <v>15</v>
      </c>
      <c r="F4275" s="2">
        <v>39204</v>
      </c>
      <c r="G4275">
        <v>2.4</v>
      </c>
      <c r="H4275" s="3">
        <v>39204.510416666664</v>
      </c>
      <c r="I4275" s="3">
        <v>39204.48333333333</v>
      </c>
      <c r="J4275">
        <v>18.3</v>
      </c>
      <c r="K4275">
        <v>18.899999999999999</v>
      </c>
      <c r="L4275" s="3">
        <v>39204.470138888886</v>
      </c>
      <c r="M4275" t="s">
        <v>9</v>
      </c>
      <c r="N4275" t="s">
        <v>9</v>
      </c>
      <c r="O4275" t="s">
        <v>9</v>
      </c>
      <c r="P4275" s="3">
        <v>39204.510416666664</v>
      </c>
      <c r="Q4275">
        <v>0</v>
      </c>
      <c r="R4275" t="s">
        <v>76</v>
      </c>
      <c r="S4275">
        <v>0</v>
      </c>
      <c r="T4275">
        <v>0</v>
      </c>
      <c r="U4275" t="s">
        <v>9</v>
      </c>
      <c r="V4275" s="3">
        <v>39204.48333333333</v>
      </c>
      <c r="W4275">
        <v>1</v>
      </c>
      <c r="X4275" s="3">
        <v>39204.470138888886</v>
      </c>
      <c r="Y4275" t="s">
        <v>9</v>
      </c>
      <c r="Z4275">
        <v>0</v>
      </c>
      <c r="AA4275">
        <v>0</v>
      </c>
      <c r="AB4275" t="s">
        <v>88</v>
      </c>
    </row>
    <row r="4276" spans="1:28" x14ac:dyDescent="0.25">
      <c r="A4276" t="s">
        <v>74</v>
      </c>
      <c r="B4276" t="s">
        <v>75</v>
      </c>
      <c r="C4276">
        <v>53.649500000000003</v>
      </c>
      <c r="D4276">
        <v>9.9618000000000002</v>
      </c>
      <c r="E4276">
        <v>15</v>
      </c>
      <c r="F4276" s="2">
        <v>39205</v>
      </c>
      <c r="G4276">
        <v>3.2</v>
      </c>
      <c r="H4276" s="3">
        <v>39205.510416666664</v>
      </c>
      <c r="I4276" s="3">
        <v>39205.48333333333</v>
      </c>
      <c r="J4276">
        <v>20.5</v>
      </c>
      <c r="K4276">
        <v>20.6</v>
      </c>
      <c r="L4276" s="3">
        <v>39205.470138888886</v>
      </c>
      <c r="M4276" t="s">
        <v>9</v>
      </c>
      <c r="N4276" t="s">
        <v>9</v>
      </c>
      <c r="O4276" t="s">
        <v>9</v>
      </c>
      <c r="P4276" s="3">
        <v>39205.510416666664</v>
      </c>
      <c r="Q4276">
        <v>0</v>
      </c>
      <c r="R4276" t="s">
        <v>76</v>
      </c>
      <c r="S4276">
        <v>0</v>
      </c>
      <c r="T4276">
        <v>0</v>
      </c>
      <c r="U4276" t="s">
        <v>9</v>
      </c>
      <c r="V4276" s="3">
        <v>39205.48333333333</v>
      </c>
      <c r="W4276">
        <v>1</v>
      </c>
      <c r="X4276" s="3">
        <v>39205.470138888886</v>
      </c>
      <c r="Y4276" t="s">
        <v>9</v>
      </c>
      <c r="Z4276">
        <v>0</v>
      </c>
      <c r="AA4276">
        <v>0</v>
      </c>
      <c r="AB4276" t="s">
        <v>88</v>
      </c>
    </row>
    <row r="4277" spans="1:28" x14ac:dyDescent="0.25">
      <c r="A4277" t="s">
        <v>74</v>
      </c>
      <c r="B4277" t="s">
        <v>75</v>
      </c>
      <c r="C4277">
        <v>53.649500000000003</v>
      </c>
      <c r="D4277">
        <v>9.9618000000000002</v>
      </c>
      <c r="E4277">
        <v>15</v>
      </c>
      <c r="F4277" s="2">
        <v>39206</v>
      </c>
      <c r="G4277">
        <v>3.6</v>
      </c>
      <c r="H4277" s="3">
        <v>39206.510416666664</v>
      </c>
      <c r="I4277" s="3">
        <v>39206.48333333333</v>
      </c>
      <c r="J4277">
        <v>19.7</v>
      </c>
      <c r="K4277">
        <v>21</v>
      </c>
      <c r="L4277" s="3">
        <v>39206.469444444447</v>
      </c>
      <c r="M4277" t="s">
        <v>9</v>
      </c>
      <c r="N4277" t="s">
        <v>9</v>
      </c>
      <c r="O4277" t="s">
        <v>9</v>
      </c>
      <c r="P4277" s="3">
        <v>39206.510416666664</v>
      </c>
      <c r="Q4277">
        <v>0</v>
      </c>
      <c r="R4277" t="s">
        <v>76</v>
      </c>
      <c r="S4277">
        <v>0</v>
      </c>
      <c r="T4277">
        <v>0</v>
      </c>
      <c r="U4277" t="s">
        <v>9</v>
      </c>
      <c r="V4277" s="3">
        <v>39206.48333333333</v>
      </c>
      <c r="W4277">
        <v>1</v>
      </c>
      <c r="X4277" s="3">
        <v>39206.469444444447</v>
      </c>
      <c r="Y4277" t="s">
        <v>9</v>
      </c>
      <c r="Z4277">
        <v>0</v>
      </c>
      <c r="AA4277">
        <v>0</v>
      </c>
      <c r="AB4277" t="s">
        <v>88</v>
      </c>
    </row>
    <row r="4278" spans="1:28" x14ac:dyDescent="0.25">
      <c r="A4278" t="s">
        <v>74</v>
      </c>
      <c r="B4278" t="s">
        <v>75</v>
      </c>
      <c r="C4278">
        <v>53.649500000000003</v>
      </c>
      <c r="D4278">
        <v>9.9618000000000002</v>
      </c>
      <c r="E4278">
        <v>15</v>
      </c>
      <c r="F4278" s="2">
        <v>39207</v>
      </c>
      <c r="G4278">
        <v>2.8</v>
      </c>
      <c r="H4278" s="3">
        <v>39207.511111111111</v>
      </c>
      <c r="I4278" s="3">
        <v>39207.484027777777</v>
      </c>
      <c r="J4278">
        <v>20.8</v>
      </c>
      <c r="K4278">
        <v>22.5</v>
      </c>
      <c r="L4278" s="3">
        <v>39207.469444444447</v>
      </c>
      <c r="M4278" t="s">
        <v>9</v>
      </c>
      <c r="N4278" t="s">
        <v>9</v>
      </c>
      <c r="O4278" t="s">
        <v>9</v>
      </c>
      <c r="P4278" s="3">
        <v>39207.511111111111</v>
      </c>
      <c r="Q4278">
        <v>0</v>
      </c>
      <c r="R4278" t="s">
        <v>76</v>
      </c>
      <c r="S4278">
        <v>0</v>
      </c>
      <c r="T4278">
        <v>0</v>
      </c>
      <c r="U4278" t="s">
        <v>9</v>
      </c>
      <c r="V4278" s="3">
        <v>39207.484027777777</v>
      </c>
      <c r="W4278">
        <v>1</v>
      </c>
      <c r="X4278" s="3">
        <v>39207.469444444447</v>
      </c>
      <c r="Y4278" t="s">
        <v>9</v>
      </c>
      <c r="Z4278">
        <v>0</v>
      </c>
      <c r="AA4278">
        <v>0</v>
      </c>
      <c r="AB4278" t="s">
        <v>88</v>
      </c>
    </row>
    <row r="4279" spans="1:28" x14ac:dyDescent="0.25">
      <c r="A4279" t="s">
        <v>74</v>
      </c>
      <c r="B4279" t="s">
        <v>75</v>
      </c>
      <c r="C4279">
        <v>53.649500000000003</v>
      </c>
      <c r="D4279">
        <v>9.9618000000000002</v>
      </c>
      <c r="E4279">
        <v>15</v>
      </c>
      <c r="F4279" s="2">
        <v>39208</v>
      </c>
      <c r="G4279">
        <v>3.9</v>
      </c>
      <c r="H4279" s="3">
        <v>39208.511111111111</v>
      </c>
      <c r="I4279" s="3">
        <v>39208.484027777777</v>
      </c>
      <c r="J4279">
        <v>17.2</v>
      </c>
      <c r="K4279">
        <v>23.4</v>
      </c>
      <c r="L4279" s="3">
        <v>39208.469444444447</v>
      </c>
      <c r="M4279" t="s">
        <v>9</v>
      </c>
      <c r="N4279" t="s">
        <v>9</v>
      </c>
      <c r="O4279" t="s">
        <v>9</v>
      </c>
      <c r="P4279" s="3">
        <v>39208.511111111111</v>
      </c>
      <c r="Q4279">
        <v>0</v>
      </c>
      <c r="R4279" t="s">
        <v>76</v>
      </c>
      <c r="S4279">
        <v>0</v>
      </c>
      <c r="T4279">
        <v>0</v>
      </c>
      <c r="U4279" t="s">
        <v>9</v>
      </c>
      <c r="V4279" s="3">
        <v>39208.484027777777</v>
      </c>
      <c r="W4279">
        <v>1</v>
      </c>
      <c r="X4279" s="3">
        <v>39208.469444444447</v>
      </c>
      <c r="Y4279" t="s">
        <v>9</v>
      </c>
      <c r="Z4279">
        <v>0</v>
      </c>
      <c r="AA4279">
        <v>0</v>
      </c>
      <c r="AB4279" t="s">
        <v>88</v>
      </c>
    </row>
    <row r="4280" spans="1:28" x14ac:dyDescent="0.25">
      <c r="A4280" t="s">
        <v>74</v>
      </c>
      <c r="B4280" t="s">
        <v>75</v>
      </c>
      <c r="C4280">
        <v>53.649500000000003</v>
      </c>
      <c r="D4280">
        <v>9.9618000000000002</v>
      </c>
      <c r="E4280">
        <v>15</v>
      </c>
      <c r="F4280" s="2">
        <v>39209</v>
      </c>
      <c r="G4280">
        <v>9.6</v>
      </c>
      <c r="H4280" s="3">
        <v>39209.511111111111</v>
      </c>
      <c r="I4280" s="3">
        <v>39209.484027777777</v>
      </c>
      <c r="J4280">
        <v>12</v>
      </c>
      <c r="K4280">
        <v>22.7</v>
      </c>
      <c r="L4280" s="3">
        <v>39209.469444444447</v>
      </c>
      <c r="M4280" t="s">
        <v>9</v>
      </c>
      <c r="N4280" t="s">
        <v>9</v>
      </c>
      <c r="O4280" t="s">
        <v>9</v>
      </c>
      <c r="P4280" s="3">
        <v>39209.511111111111</v>
      </c>
      <c r="Q4280">
        <v>1.9</v>
      </c>
      <c r="R4280" t="s">
        <v>77</v>
      </c>
      <c r="S4280">
        <v>1.9</v>
      </c>
      <c r="T4280">
        <v>0</v>
      </c>
      <c r="U4280" t="s">
        <v>9</v>
      </c>
      <c r="V4280" s="3">
        <v>39209.484027777777</v>
      </c>
      <c r="W4280">
        <v>1</v>
      </c>
      <c r="X4280" s="3">
        <v>39209.469444444447</v>
      </c>
      <c r="Y4280" t="s">
        <v>9</v>
      </c>
      <c r="Z4280">
        <v>1.9</v>
      </c>
      <c r="AA4280">
        <v>0</v>
      </c>
      <c r="AB4280" t="s">
        <v>88</v>
      </c>
    </row>
    <row r="4281" spans="1:28" x14ac:dyDescent="0.25">
      <c r="A4281" t="s">
        <v>74</v>
      </c>
      <c r="B4281" t="s">
        <v>75</v>
      </c>
      <c r="C4281">
        <v>53.649500000000003</v>
      </c>
      <c r="D4281">
        <v>9.9618000000000002</v>
      </c>
      <c r="E4281">
        <v>15</v>
      </c>
      <c r="F4281" s="2">
        <v>39210</v>
      </c>
      <c r="G4281">
        <v>7.7</v>
      </c>
      <c r="H4281" s="3">
        <v>39210.511111111111</v>
      </c>
      <c r="I4281" s="3">
        <v>39210.484027777777</v>
      </c>
      <c r="J4281">
        <v>11.7</v>
      </c>
      <c r="K4281">
        <v>14.7</v>
      </c>
      <c r="L4281" s="3">
        <v>39210.469444444447</v>
      </c>
      <c r="M4281" t="s">
        <v>9</v>
      </c>
      <c r="N4281" t="s">
        <v>9</v>
      </c>
      <c r="O4281" t="s">
        <v>9</v>
      </c>
      <c r="P4281" s="3">
        <v>39210.511111111111</v>
      </c>
      <c r="Q4281">
        <v>7.4</v>
      </c>
      <c r="R4281" t="s">
        <v>77</v>
      </c>
      <c r="S4281">
        <v>7.4</v>
      </c>
      <c r="T4281">
        <v>0</v>
      </c>
      <c r="U4281" t="s">
        <v>9</v>
      </c>
      <c r="V4281" s="3">
        <v>39210.484027777777</v>
      </c>
      <c r="W4281">
        <v>1</v>
      </c>
      <c r="X4281" s="3">
        <v>39210.469444444447</v>
      </c>
      <c r="Y4281" t="s">
        <v>9</v>
      </c>
      <c r="Z4281">
        <v>7.4</v>
      </c>
      <c r="AA4281">
        <v>0</v>
      </c>
      <c r="AB4281" t="s">
        <v>88</v>
      </c>
    </row>
    <row r="4282" spans="1:28" x14ac:dyDescent="0.25">
      <c r="A4282" t="s">
        <v>74</v>
      </c>
      <c r="B4282" t="s">
        <v>75</v>
      </c>
      <c r="C4282">
        <v>53.649500000000003</v>
      </c>
      <c r="D4282">
        <v>9.9618000000000002</v>
      </c>
      <c r="E4282">
        <v>15</v>
      </c>
      <c r="F4282" s="2">
        <v>39211</v>
      </c>
      <c r="G4282">
        <v>8.9</v>
      </c>
      <c r="H4282" s="3">
        <v>39211.511111111111</v>
      </c>
      <c r="I4282" s="3">
        <v>39211.484027777777</v>
      </c>
      <c r="J4282">
        <v>12.3</v>
      </c>
      <c r="K4282">
        <v>14.3</v>
      </c>
      <c r="L4282" s="3">
        <v>39211.469444444447</v>
      </c>
      <c r="M4282" t="s">
        <v>9</v>
      </c>
      <c r="N4282" t="s">
        <v>9</v>
      </c>
      <c r="O4282" t="s">
        <v>9</v>
      </c>
      <c r="P4282" s="3">
        <v>39211.511111111111</v>
      </c>
      <c r="Q4282">
        <v>0</v>
      </c>
      <c r="R4282" t="s">
        <v>76</v>
      </c>
      <c r="S4282">
        <v>0</v>
      </c>
      <c r="T4282">
        <v>0</v>
      </c>
      <c r="U4282" t="s">
        <v>9</v>
      </c>
      <c r="V4282" s="3">
        <v>39211.484027777777</v>
      </c>
      <c r="W4282">
        <v>1</v>
      </c>
      <c r="X4282" s="3">
        <v>39211.469444444447</v>
      </c>
      <c r="Y4282" t="s">
        <v>9</v>
      </c>
      <c r="Z4282">
        <v>0</v>
      </c>
      <c r="AA4282">
        <v>0</v>
      </c>
      <c r="AB4282" t="s">
        <v>88</v>
      </c>
    </row>
    <row r="4283" spans="1:28" x14ac:dyDescent="0.25">
      <c r="A4283" t="s">
        <v>74</v>
      </c>
      <c r="B4283" t="s">
        <v>75</v>
      </c>
      <c r="C4283">
        <v>53.649500000000003</v>
      </c>
      <c r="D4283">
        <v>9.9618000000000002</v>
      </c>
      <c r="E4283">
        <v>15</v>
      </c>
      <c r="F4283" s="2">
        <v>39212</v>
      </c>
      <c r="G4283">
        <v>7.2</v>
      </c>
      <c r="H4283" s="3">
        <v>39212.511111111111</v>
      </c>
      <c r="I4283" s="3">
        <v>39212.484027777777</v>
      </c>
      <c r="J4283">
        <v>15.8</v>
      </c>
      <c r="K4283">
        <v>15.8</v>
      </c>
      <c r="L4283" s="3">
        <v>39212.469444444447</v>
      </c>
      <c r="M4283" t="s">
        <v>9</v>
      </c>
      <c r="N4283" t="s">
        <v>9</v>
      </c>
      <c r="O4283" t="s">
        <v>9</v>
      </c>
      <c r="P4283" s="3">
        <v>39212.511111111111</v>
      </c>
      <c r="Q4283">
        <v>0</v>
      </c>
      <c r="R4283" t="s">
        <v>76</v>
      </c>
      <c r="S4283">
        <v>0</v>
      </c>
      <c r="T4283">
        <v>0</v>
      </c>
      <c r="U4283" t="s">
        <v>9</v>
      </c>
      <c r="V4283" s="3">
        <v>39212.484027777777</v>
      </c>
      <c r="W4283">
        <v>1</v>
      </c>
      <c r="X4283" s="3">
        <v>39212.469444444447</v>
      </c>
      <c r="Y4283" t="s">
        <v>9</v>
      </c>
      <c r="Z4283">
        <v>0</v>
      </c>
      <c r="AA4283">
        <v>0</v>
      </c>
      <c r="AB4283" t="s">
        <v>88</v>
      </c>
    </row>
    <row r="4284" spans="1:28" x14ac:dyDescent="0.25">
      <c r="A4284" t="s">
        <v>74</v>
      </c>
      <c r="B4284" t="s">
        <v>75</v>
      </c>
      <c r="C4284">
        <v>53.649500000000003</v>
      </c>
      <c r="D4284">
        <v>9.9618000000000002</v>
      </c>
      <c r="E4284">
        <v>15</v>
      </c>
      <c r="F4284" s="2">
        <v>39213</v>
      </c>
      <c r="G4284">
        <v>10.4</v>
      </c>
      <c r="H4284" s="3">
        <v>39213.511111111111</v>
      </c>
      <c r="I4284" s="3">
        <v>39213.484027777777</v>
      </c>
      <c r="J4284">
        <v>13.2</v>
      </c>
      <c r="K4284">
        <v>18</v>
      </c>
      <c r="L4284" s="3">
        <v>39213.469444444447</v>
      </c>
      <c r="M4284" t="s">
        <v>9</v>
      </c>
      <c r="N4284" t="s">
        <v>9</v>
      </c>
      <c r="O4284" t="s">
        <v>9</v>
      </c>
      <c r="P4284" s="3">
        <v>39213.511111111111</v>
      </c>
      <c r="Q4284">
        <v>6.7</v>
      </c>
      <c r="R4284" t="s">
        <v>77</v>
      </c>
      <c r="S4284">
        <v>6.7</v>
      </c>
      <c r="T4284">
        <v>0</v>
      </c>
      <c r="U4284" t="s">
        <v>9</v>
      </c>
      <c r="V4284" s="3">
        <v>39213.484027777777</v>
      </c>
      <c r="W4284">
        <v>1</v>
      </c>
      <c r="X4284" s="3">
        <v>39213.469444444447</v>
      </c>
      <c r="Y4284" t="s">
        <v>9</v>
      </c>
      <c r="Z4284">
        <v>6.7</v>
      </c>
      <c r="AA4284">
        <v>0</v>
      </c>
      <c r="AB4284" t="s">
        <v>88</v>
      </c>
    </row>
    <row r="4285" spans="1:28" x14ac:dyDescent="0.25">
      <c r="A4285" t="s">
        <v>74</v>
      </c>
      <c r="B4285" t="s">
        <v>75</v>
      </c>
      <c r="C4285">
        <v>53.649500000000003</v>
      </c>
      <c r="D4285">
        <v>9.9618000000000002</v>
      </c>
      <c r="E4285">
        <v>15</v>
      </c>
      <c r="F4285" s="2">
        <v>39214</v>
      </c>
      <c r="G4285">
        <v>6.6</v>
      </c>
      <c r="H4285" s="3">
        <v>39214.511111111111</v>
      </c>
      <c r="I4285" s="3">
        <v>39214.484027777777</v>
      </c>
      <c r="J4285">
        <v>11.5</v>
      </c>
      <c r="K4285">
        <v>14.8</v>
      </c>
      <c r="L4285" s="3">
        <v>39214.469444444447</v>
      </c>
      <c r="M4285" t="s">
        <v>9</v>
      </c>
      <c r="N4285" t="s">
        <v>9</v>
      </c>
      <c r="O4285" t="s">
        <v>9</v>
      </c>
      <c r="P4285" s="3">
        <v>39214.511111111111</v>
      </c>
      <c r="Q4285">
        <v>6.7</v>
      </c>
      <c r="R4285" t="s">
        <v>77</v>
      </c>
      <c r="S4285">
        <v>6.7</v>
      </c>
      <c r="T4285">
        <v>0</v>
      </c>
      <c r="U4285" t="s">
        <v>9</v>
      </c>
      <c r="V4285" s="3">
        <v>39214.484027777777</v>
      </c>
      <c r="W4285">
        <v>1</v>
      </c>
      <c r="X4285" s="3">
        <v>39214.469444444447</v>
      </c>
      <c r="Y4285" t="s">
        <v>9</v>
      </c>
      <c r="Z4285">
        <v>6.7</v>
      </c>
      <c r="AA4285">
        <v>0</v>
      </c>
      <c r="AB4285" t="s">
        <v>88</v>
      </c>
    </row>
    <row r="4286" spans="1:28" x14ac:dyDescent="0.25">
      <c r="A4286" t="s">
        <v>74</v>
      </c>
      <c r="B4286" t="s">
        <v>75</v>
      </c>
      <c r="C4286">
        <v>53.649500000000003</v>
      </c>
      <c r="D4286">
        <v>9.9618000000000002</v>
      </c>
      <c r="E4286">
        <v>15</v>
      </c>
      <c r="F4286" s="2">
        <v>39215</v>
      </c>
      <c r="G4286">
        <v>9.9</v>
      </c>
      <c r="H4286" s="3">
        <v>39215.510416666664</v>
      </c>
      <c r="I4286" s="3">
        <v>39215.48333333333</v>
      </c>
      <c r="J4286">
        <v>18.899999999999999</v>
      </c>
      <c r="K4286">
        <v>18.899999999999999</v>
      </c>
      <c r="L4286" s="3">
        <v>39215.469444444447</v>
      </c>
      <c r="M4286" t="s">
        <v>9</v>
      </c>
      <c r="N4286" t="s">
        <v>9</v>
      </c>
      <c r="O4286" t="s">
        <v>9</v>
      </c>
      <c r="P4286" s="3">
        <v>39215.510416666664</v>
      </c>
      <c r="Q4286">
        <v>0</v>
      </c>
      <c r="R4286" t="s">
        <v>76</v>
      </c>
      <c r="S4286">
        <v>0</v>
      </c>
      <c r="T4286">
        <v>0</v>
      </c>
      <c r="U4286" t="s">
        <v>9</v>
      </c>
      <c r="V4286" s="3">
        <v>39215.48333333333</v>
      </c>
      <c r="W4286">
        <v>1</v>
      </c>
      <c r="X4286" s="3">
        <v>39215.469444444447</v>
      </c>
      <c r="Y4286" t="s">
        <v>9</v>
      </c>
      <c r="Z4286">
        <v>0</v>
      </c>
      <c r="AA4286">
        <v>0</v>
      </c>
      <c r="AB4286" t="s">
        <v>88</v>
      </c>
    </row>
    <row r="4287" spans="1:28" x14ac:dyDescent="0.25">
      <c r="A4287" t="s">
        <v>74</v>
      </c>
      <c r="B4287" t="s">
        <v>75</v>
      </c>
      <c r="C4287">
        <v>53.649500000000003</v>
      </c>
      <c r="D4287">
        <v>9.9618000000000002</v>
      </c>
      <c r="E4287">
        <v>15</v>
      </c>
      <c r="F4287" s="2">
        <v>39216</v>
      </c>
      <c r="G4287">
        <v>13.9</v>
      </c>
      <c r="H4287" s="3">
        <v>39216.510416666664</v>
      </c>
      <c r="I4287" s="3">
        <v>39216.48333333333</v>
      </c>
      <c r="J4287">
        <v>20.6</v>
      </c>
      <c r="K4287">
        <v>21.3</v>
      </c>
      <c r="L4287" s="3">
        <v>39216.469444444447</v>
      </c>
      <c r="M4287" t="s">
        <v>9</v>
      </c>
      <c r="N4287" t="s">
        <v>9</v>
      </c>
      <c r="O4287" t="s">
        <v>9</v>
      </c>
      <c r="P4287" s="3">
        <v>39216.510416666664</v>
      </c>
      <c r="Q4287">
        <v>0</v>
      </c>
      <c r="R4287" t="s">
        <v>76</v>
      </c>
      <c r="S4287">
        <v>0</v>
      </c>
      <c r="T4287">
        <v>0</v>
      </c>
      <c r="U4287" t="s">
        <v>9</v>
      </c>
      <c r="V4287" s="3">
        <v>39216.48333333333</v>
      </c>
      <c r="W4287">
        <v>1</v>
      </c>
      <c r="X4287" s="3">
        <v>39216.469444444447</v>
      </c>
      <c r="Y4287" t="s">
        <v>9</v>
      </c>
      <c r="Z4287">
        <v>0</v>
      </c>
      <c r="AA4287">
        <v>0</v>
      </c>
      <c r="AB4287" t="s">
        <v>88</v>
      </c>
    </row>
    <row r="4288" spans="1:28" x14ac:dyDescent="0.25">
      <c r="A4288" t="s">
        <v>74</v>
      </c>
      <c r="B4288" t="s">
        <v>75</v>
      </c>
      <c r="C4288">
        <v>53.649500000000003</v>
      </c>
      <c r="D4288">
        <v>9.9618000000000002</v>
      </c>
      <c r="E4288">
        <v>15</v>
      </c>
      <c r="F4288" s="2">
        <v>39217</v>
      </c>
      <c r="G4288">
        <v>8.6999999999999993</v>
      </c>
      <c r="H4288" s="3">
        <v>39217.510416666664</v>
      </c>
      <c r="I4288" s="3">
        <v>39217.48333333333</v>
      </c>
      <c r="J4288">
        <v>14</v>
      </c>
      <c r="K4288">
        <v>20.8</v>
      </c>
      <c r="L4288" s="3">
        <v>39217.469444444447</v>
      </c>
      <c r="M4288" t="s">
        <v>9</v>
      </c>
      <c r="N4288" t="s">
        <v>9</v>
      </c>
      <c r="O4288" t="s">
        <v>9</v>
      </c>
      <c r="P4288" s="3">
        <v>39217.510416666664</v>
      </c>
      <c r="Q4288">
        <v>1.1000000000000001</v>
      </c>
      <c r="R4288" t="s">
        <v>77</v>
      </c>
      <c r="S4288">
        <v>1.1000000000000001</v>
      </c>
      <c r="T4288">
        <v>0</v>
      </c>
      <c r="U4288" t="s">
        <v>9</v>
      </c>
      <c r="V4288" s="3">
        <v>39217.48333333333</v>
      </c>
      <c r="W4288">
        <v>1</v>
      </c>
      <c r="X4288" s="3">
        <v>39217.469444444447</v>
      </c>
      <c r="Y4288" t="s">
        <v>9</v>
      </c>
      <c r="Z4288">
        <v>1.1000000000000001</v>
      </c>
      <c r="AA4288">
        <v>0</v>
      </c>
      <c r="AB4288" t="s">
        <v>88</v>
      </c>
    </row>
    <row r="4289" spans="1:28" x14ac:dyDescent="0.25">
      <c r="A4289" t="s">
        <v>74</v>
      </c>
      <c r="B4289" t="s">
        <v>75</v>
      </c>
      <c r="C4289">
        <v>53.649500000000003</v>
      </c>
      <c r="D4289">
        <v>9.9618000000000002</v>
      </c>
      <c r="E4289">
        <v>15</v>
      </c>
      <c r="F4289" s="2">
        <v>39218</v>
      </c>
      <c r="G4289">
        <v>7</v>
      </c>
      <c r="H4289" s="3">
        <v>39218.510416666664</v>
      </c>
      <c r="I4289" s="3">
        <v>39218.48333333333</v>
      </c>
      <c r="J4289">
        <v>17</v>
      </c>
      <c r="K4289">
        <v>17</v>
      </c>
      <c r="L4289" s="3">
        <v>39218.469444444447</v>
      </c>
      <c r="M4289" t="s">
        <v>9</v>
      </c>
      <c r="N4289" t="s">
        <v>9</v>
      </c>
      <c r="O4289" t="s">
        <v>9</v>
      </c>
      <c r="P4289" s="3">
        <v>39218.510416666664</v>
      </c>
      <c r="Q4289">
        <v>13</v>
      </c>
      <c r="R4289" t="s">
        <v>77</v>
      </c>
      <c r="S4289">
        <v>13</v>
      </c>
      <c r="T4289">
        <v>0</v>
      </c>
      <c r="U4289" t="s">
        <v>9</v>
      </c>
      <c r="V4289" s="3">
        <v>39218.48333333333</v>
      </c>
      <c r="W4289">
        <v>1</v>
      </c>
      <c r="X4289" s="3">
        <v>39218.469444444447</v>
      </c>
      <c r="Y4289" t="s">
        <v>9</v>
      </c>
      <c r="Z4289">
        <v>13</v>
      </c>
      <c r="AA4289">
        <v>0</v>
      </c>
      <c r="AB4289" t="s">
        <v>88</v>
      </c>
    </row>
    <row r="4290" spans="1:28" x14ac:dyDescent="0.25">
      <c r="A4290" t="s">
        <v>74</v>
      </c>
      <c r="B4290" t="s">
        <v>75</v>
      </c>
      <c r="C4290">
        <v>53.649500000000003</v>
      </c>
      <c r="D4290">
        <v>9.9618000000000002</v>
      </c>
      <c r="E4290">
        <v>15</v>
      </c>
      <c r="F4290" s="2">
        <v>39219</v>
      </c>
      <c r="G4290">
        <v>5.3</v>
      </c>
      <c r="H4290" s="3">
        <v>39219.510416666664</v>
      </c>
      <c r="I4290" s="3">
        <v>39219.48333333333</v>
      </c>
      <c r="J4290">
        <v>12.9</v>
      </c>
      <c r="K4290">
        <v>17</v>
      </c>
      <c r="L4290" s="3">
        <v>39219.469444444447</v>
      </c>
      <c r="M4290" t="s">
        <v>9</v>
      </c>
      <c r="N4290" t="s">
        <v>9</v>
      </c>
      <c r="O4290" t="s">
        <v>9</v>
      </c>
      <c r="P4290" s="3">
        <v>39219.510416666664</v>
      </c>
      <c r="Q4290">
        <v>0</v>
      </c>
      <c r="R4290" t="s">
        <v>76</v>
      </c>
      <c r="S4290">
        <v>0</v>
      </c>
      <c r="T4290">
        <v>0</v>
      </c>
      <c r="U4290" t="s">
        <v>9</v>
      </c>
      <c r="V4290" s="3">
        <v>39219.48333333333</v>
      </c>
      <c r="W4290">
        <v>1</v>
      </c>
      <c r="X4290" s="3">
        <v>39219.469444444447</v>
      </c>
      <c r="Y4290" t="s">
        <v>9</v>
      </c>
      <c r="Z4290">
        <v>0</v>
      </c>
      <c r="AA4290">
        <v>0</v>
      </c>
      <c r="AB4290" t="s">
        <v>88</v>
      </c>
    </row>
    <row r="4291" spans="1:28" x14ac:dyDescent="0.25">
      <c r="A4291" t="s">
        <v>74</v>
      </c>
      <c r="B4291" t="s">
        <v>75</v>
      </c>
      <c r="C4291">
        <v>53.649500000000003</v>
      </c>
      <c r="D4291">
        <v>9.9618000000000002</v>
      </c>
      <c r="E4291">
        <v>15</v>
      </c>
      <c r="F4291" s="2">
        <v>39220</v>
      </c>
      <c r="G4291">
        <v>3.4</v>
      </c>
      <c r="H4291" s="3">
        <v>39220.510416666664</v>
      </c>
      <c r="I4291" s="3">
        <v>39220.48333333333</v>
      </c>
      <c r="J4291">
        <v>17.3</v>
      </c>
      <c r="K4291">
        <v>17.3</v>
      </c>
      <c r="L4291" s="3">
        <v>39220.469444444447</v>
      </c>
      <c r="M4291" t="s">
        <v>9</v>
      </c>
      <c r="N4291" t="s">
        <v>9</v>
      </c>
      <c r="O4291" t="s">
        <v>9</v>
      </c>
      <c r="P4291" s="3">
        <v>39220.510416666664</v>
      </c>
      <c r="Q4291">
        <v>0</v>
      </c>
      <c r="R4291" t="s">
        <v>76</v>
      </c>
      <c r="S4291">
        <v>0</v>
      </c>
      <c r="T4291">
        <v>0</v>
      </c>
      <c r="U4291" t="s">
        <v>9</v>
      </c>
      <c r="V4291" s="3">
        <v>39220.48333333333</v>
      </c>
      <c r="W4291">
        <v>1</v>
      </c>
      <c r="X4291" s="3">
        <v>39220.469444444447</v>
      </c>
      <c r="Y4291" t="s">
        <v>9</v>
      </c>
      <c r="Z4291">
        <v>0</v>
      </c>
      <c r="AA4291">
        <v>0</v>
      </c>
      <c r="AB4291" t="s">
        <v>88</v>
      </c>
    </row>
    <row r="4292" spans="1:28" x14ac:dyDescent="0.25">
      <c r="A4292" t="s">
        <v>74</v>
      </c>
      <c r="B4292" t="s">
        <v>75</v>
      </c>
      <c r="C4292">
        <v>53.649500000000003</v>
      </c>
      <c r="D4292">
        <v>9.9618000000000002</v>
      </c>
      <c r="E4292">
        <v>15</v>
      </c>
      <c r="F4292" s="2">
        <v>39221</v>
      </c>
      <c r="G4292">
        <v>14.5</v>
      </c>
      <c r="H4292" s="3">
        <v>39221.510416666664</v>
      </c>
      <c r="I4292" s="3">
        <v>39221.48333333333</v>
      </c>
      <c r="J4292">
        <v>17.100000000000001</v>
      </c>
      <c r="K4292">
        <v>19.5</v>
      </c>
      <c r="L4292" s="3">
        <v>39221.469444444447</v>
      </c>
      <c r="M4292" t="s">
        <v>9</v>
      </c>
      <c r="N4292" t="s">
        <v>9</v>
      </c>
      <c r="O4292" t="s">
        <v>9</v>
      </c>
      <c r="P4292" s="3">
        <v>39221.510416666664</v>
      </c>
      <c r="Q4292">
        <v>0</v>
      </c>
      <c r="R4292" t="s">
        <v>76</v>
      </c>
      <c r="S4292">
        <v>0</v>
      </c>
      <c r="T4292">
        <v>0</v>
      </c>
      <c r="U4292" t="s">
        <v>9</v>
      </c>
      <c r="V4292" s="3">
        <v>39221.48333333333</v>
      </c>
      <c r="W4292">
        <v>1</v>
      </c>
      <c r="X4292" s="3">
        <v>39221.469444444447</v>
      </c>
      <c r="Y4292" t="s">
        <v>9</v>
      </c>
      <c r="Z4292">
        <v>0</v>
      </c>
      <c r="AA4292">
        <v>0</v>
      </c>
      <c r="AB4292" t="s">
        <v>88</v>
      </c>
    </row>
    <row r="4293" spans="1:28" x14ac:dyDescent="0.25">
      <c r="A4293" t="s">
        <v>74</v>
      </c>
      <c r="B4293" t="s">
        <v>75</v>
      </c>
      <c r="C4293">
        <v>53.649500000000003</v>
      </c>
      <c r="D4293">
        <v>9.9618000000000002</v>
      </c>
      <c r="E4293">
        <v>15</v>
      </c>
      <c r="F4293" s="2">
        <v>39222</v>
      </c>
      <c r="G4293">
        <v>6.4</v>
      </c>
      <c r="H4293" s="3">
        <v>39222.510416666664</v>
      </c>
      <c r="I4293" s="3">
        <v>39222.48333333333</v>
      </c>
      <c r="J4293">
        <v>18.399999999999999</v>
      </c>
      <c r="K4293">
        <v>21.2</v>
      </c>
      <c r="L4293" s="3">
        <v>39222.469444444447</v>
      </c>
      <c r="M4293" t="s">
        <v>9</v>
      </c>
      <c r="N4293" t="s">
        <v>9</v>
      </c>
      <c r="O4293" t="s">
        <v>9</v>
      </c>
      <c r="P4293" s="3">
        <v>39222.510416666664</v>
      </c>
      <c r="Q4293">
        <v>0</v>
      </c>
      <c r="R4293" t="s">
        <v>76</v>
      </c>
      <c r="S4293">
        <v>0</v>
      </c>
      <c r="T4293">
        <v>0</v>
      </c>
      <c r="U4293" t="s">
        <v>9</v>
      </c>
      <c r="V4293" s="3">
        <v>39222.48333333333</v>
      </c>
      <c r="W4293">
        <v>1</v>
      </c>
      <c r="X4293" s="3">
        <v>39222.469444444447</v>
      </c>
      <c r="Y4293" t="s">
        <v>9</v>
      </c>
      <c r="Z4293">
        <v>0</v>
      </c>
      <c r="AA4293">
        <v>0</v>
      </c>
      <c r="AB4293" t="s">
        <v>88</v>
      </c>
    </row>
    <row r="4294" spans="1:28" x14ac:dyDescent="0.25">
      <c r="A4294" t="s">
        <v>74</v>
      </c>
      <c r="B4294" t="s">
        <v>75</v>
      </c>
      <c r="C4294">
        <v>53.649500000000003</v>
      </c>
      <c r="D4294">
        <v>9.9618000000000002</v>
      </c>
      <c r="E4294">
        <v>15</v>
      </c>
      <c r="F4294" s="2">
        <v>39223</v>
      </c>
      <c r="G4294">
        <v>13.2</v>
      </c>
      <c r="H4294" s="3">
        <v>39223.510416666664</v>
      </c>
      <c r="I4294" s="3">
        <v>39223.48333333333</v>
      </c>
      <c r="J4294">
        <v>24.3</v>
      </c>
      <c r="K4294">
        <v>24.3</v>
      </c>
      <c r="L4294" s="3">
        <v>39223.469444444447</v>
      </c>
      <c r="M4294" t="s">
        <v>9</v>
      </c>
      <c r="N4294" t="s">
        <v>9</v>
      </c>
      <c r="O4294" t="s">
        <v>9</v>
      </c>
      <c r="P4294" s="3">
        <v>39223.510416666664</v>
      </c>
      <c r="Q4294">
        <v>0</v>
      </c>
      <c r="R4294" t="s">
        <v>76</v>
      </c>
      <c r="S4294">
        <v>0</v>
      </c>
      <c r="T4294">
        <v>0</v>
      </c>
      <c r="U4294" t="s">
        <v>9</v>
      </c>
      <c r="V4294" s="3">
        <v>39223.48333333333</v>
      </c>
      <c r="W4294">
        <v>1</v>
      </c>
      <c r="X4294" s="3">
        <v>39223.469444444447</v>
      </c>
      <c r="Y4294" t="s">
        <v>9</v>
      </c>
      <c r="Z4294">
        <v>0</v>
      </c>
      <c r="AA4294">
        <v>0</v>
      </c>
      <c r="AB4294" t="s">
        <v>88</v>
      </c>
    </row>
    <row r="4295" spans="1:28" x14ac:dyDescent="0.25">
      <c r="A4295" t="s">
        <v>74</v>
      </c>
      <c r="B4295" t="s">
        <v>75</v>
      </c>
      <c r="C4295">
        <v>53.649500000000003</v>
      </c>
      <c r="D4295">
        <v>9.9618000000000002</v>
      </c>
      <c r="E4295">
        <v>15</v>
      </c>
      <c r="F4295" s="2">
        <v>39224</v>
      </c>
      <c r="G4295">
        <v>14.8</v>
      </c>
      <c r="H4295" s="3">
        <v>39224.510416666664</v>
      </c>
      <c r="I4295" s="3">
        <v>39224.48333333333</v>
      </c>
      <c r="J4295">
        <v>18.399999999999999</v>
      </c>
      <c r="K4295">
        <v>27.2</v>
      </c>
      <c r="L4295" s="3">
        <v>39224.469444444447</v>
      </c>
      <c r="M4295" t="s">
        <v>9</v>
      </c>
      <c r="N4295" t="s">
        <v>9</v>
      </c>
      <c r="O4295" t="s">
        <v>9</v>
      </c>
      <c r="P4295" s="3">
        <v>39224.510416666664</v>
      </c>
      <c r="Q4295">
        <v>0</v>
      </c>
      <c r="R4295" t="s">
        <v>76</v>
      </c>
      <c r="S4295">
        <v>0</v>
      </c>
      <c r="T4295">
        <v>0</v>
      </c>
      <c r="U4295" t="s">
        <v>9</v>
      </c>
      <c r="V4295" s="3">
        <v>39224.48333333333</v>
      </c>
      <c r="W4295">
        <v>1</v>
      </c>
      <c r="X4295" s="3">
        <v>39224.469444444447</v>
      </c>
      <c r="Y4295" t="s">
        <v>9</v>
      </c>
      <c r="Z4295">
        <v>0</v>
      </c>
      <c r="AA4295">
        <v>0</v>
      </c>
      <c r="AB4295" t="s">
        <v>88</v>
      </c>
    </row>
    <row r="4296" spans="1:28" x14ac:dyDescent="0.25">
      <c r="A4296" t="s">
        <v>74</v>
      </c>
      <c r="B4296" t="s">
        <v>75</v>
      </c>
      <c r="C4296">
        <v>53.649500000000003</v>
      </c>
      <c r="D4296">
        <v>9.9618000000000002</v>
      </c>
      <c r="E4296">
        <v>15</v>
      </c>
      <c r="F4296" s="2">
        <v>39225</v>
      </c>
      <c r="G4296">
        <v>9.4</v>
      </c>
      <c r="H4296" s="3">
        <v>39225.510416666664</v>
      </c>
      <c r="I4296" s="3">
        <v>39225.48333333333</v>
      </c>
      <c r="J4296">
        <v>18.899999999999999</v>
      </c>
      <c r="K4296">
        <v>22.2</v>
      </c>
      <c r="L4296" s="3">
        <v>39225.469444444447</v>
      </c>
      <c r="M4296" t="s">
        <v>9</v>
      </c>
      <c r="N4296" t="s">
        <v>9</v>
      </c>
      <c r="O4296" t="s">
        <v>9</v>
      </c>
      <c r="P4296" s="3">
        <v>39225.510416666664</v>
      </c>
      <c r="Q4296">
        <v>0</v>
      </c>
      <c r="R4296" t="s">
        <v>76</v>
      </c>
      <c r="S4296">
        <v>0</v>
      </c>
      <c r="T4296">
        <v>0</v>
      </c>
      <c r="U4296" t="s">
        <v>9</v>
      </c>
      <c r="V4296" s="3">
        <v>39225.48333333333</v>
      </c>
      <c r="W4296">
        <v>1</v>
      </c>
      <c r="X4296" s="3">
        <v>39225.469444444447</v>
      </c>
      <c r="Y4296" t="s">
        <v>9</v>
      </c>
      <c r="Z4296">
        <v>0</v>
      </c>
      <c r="AA4296">
        <v>0</v>
      </c>
      <c r="AB4296" t="s">
        <v>88</v>
      </c>
    </row>
    <row r="4297" spans="1:28" x14ac:dyDescent="0.25">
      <c r="A4297" t="s">
        <v>74</v>
      </c>
      <c r="B4297" t="s">
        <v>75</v>
      </c>
      <c r="C4297">
        <v>53.649500000000003</v>
      </c>
      <c r="D4297">
        <v>9.9618000000000002</v>
      </c>
      <c r="E4297">
        <v>15</v>
      </c>
      <c r="F4297" s="2">
        <v>39226</v>
      </c>
      <c r="G4297">
        <v>7.4</v>
      </c>
      <c r="H4297" s="3">
        <v>39226.510416666664</v>
      </c>
      <c r="I4297" s="3">
        <v>39226.48333333333</v>
      </c>
      <c r="J4297">
        <v>22.8</v>
      </c>
      <c r="K4297">
        <v>22.8</v>
      </c>
      <c r="L4297" s="3">
        <v>39226.469444444447</v>
      </c>
      <c r="M4297" t="s">
        <v>9</v>
      </c>
      <c r="N4297" t="s">
        <v>9</v>
      </c>
      <c r="O4297" t="s">
        <v>9</v>
      </c>
      <c r="P4297" s="3">
        <v>39226.510416666664</v>
      </c>
      <c r="Q4297">
        <v>0</v>
      </c>
      <c r="R4297" t="s">
        <v>76</v>
      </c>
      <c r="S4297">
        <v>0</v>
      </c>
      <c r="T4297">
        <v>0</v>
      </c>
      <c r="U4297" t="s">
        <v>9</v>
      </c>
      <c r="V4297" s="3">
        <v>39226.48333333333</v>
      </c>
      <c r="W4297">
        <v>1</v>
      </c>
      <c r="X4297" s="3">
        <v>39226.469444444447</v>
      </c>
      <c r="Y4297" t="s">
        <v>9</v>
      </c>
      <c r="Z4297">
        <v>0</v>
      </c>
      <c r="AA4297">
        <v>0</v>
      </c>
      <c r="AB4297" t="s">
        <v>88</v>
      </c>
    </row>
    <row r="4298" spans="1:28" x14ac:dyDescent="0.25">
      <c r="A4298" t="s">
        <v>74</v>
      </c>
      <c r="B4298" t="s">
        <v>75</v>
      </c>
      <c r="C4298">
        <v>53.649500000000003</v>
      </c>
      <c r="D4298">
        <v>9.9618000000000002</v>
      </c>
      <c r="E4298">
        <v>15</v>
      </c>
      <c r="F4298" s="2">
        <v>39227</v>
      </c>
      <c r="G4298">
        <v>12.7</v>
      </c>
      <c r="H4298" s="3">
        <v>39227.510416666664</v>
      </c>
      <c r="I4298" s="3">
        <v>39227.48333333333</v>
      </c>
      <c r="J4298">
        <v>19.399999999999999</v>
      </c>
      <c r="K4298">
        <v>24.5</v>
      </c>
      <c r="L4298" s="3">
        <v>39227.470138888886</v>
      </c>
      <c r="M4298" t="s">
        <v>9</v>
      </c>
      <c r="N4298" t="s">
        <v>9</v>
      </c>
      <c r="O4298" t="s">
        <v>9</v>
      </c>
      <c r="P4298" s="3">
        <v>39227.510416666664</v>
      </c>
      <c r="Q4298">
        <v>2.6</v>
      </c>
      <c r="R4298" t="s">
        <v>77</v>
      </c>
      <c r="S4298">
        <v>2.6</v>
      </c>
      <c r="T4298">
        <v>0</v>
      </c>
      <c r="U4298" t="s">
        <v>9</v>
      </c>
      <c r="V4298" s="3">
        <v>39227.48333333333</v>
      </c>
      <c r="W4298">
        <v>1</v>
      </c>
      <c r="X4298" s="3">
        <v>39227.470138888886</v>
      </c>
      <c r="Y4298" t="s">
        <v>9</v>
      </c>
      <c r="Z4298">
        <v>2.6</v>
      </c>
      <c r="AA4298">
        <v>0</v>
      </c>
      <c r="AB4298" t="s">
        <v>88</v>
      </c>
    </row>
    <row r="4299" spans="1:28" x14ac:dyDescent="0.25">
      <c r="A4299" t="s">
        <v>74</v>
      </c>
      <c r="B4299" t="s">
        <v>75</v>
      </c>
      <c r="C4299">
        <v>53.649500000000003</v>
      </c>
      <c r="D4299">
        <v>9.9618000000000002</v>
      </c>
      <c r="E4299">
        <v>15</v>
      </c>
      <c r="F4299" s="2">
        <v>39228</v>
      </c>
      <c r="G4299">
        <v>11.5</v>
      </c>
      <c r="H4299" s="3">
        <v>39228.510416666664</v>
      </c>
      <c r="I4299" s="3">
        <v>39228.48333333333</v>
      </c>
      <c r="J4299">
        <v>14.8</v>
      </c>
      <c r="K4299">
        <v>22.7</v>
      </c>
      <c r="L4299" s="3">
        <v>39228.470138888886</v>
      </c>
      <c r="M4299" t="s">
        <v>9</v>
      </c>
      <c r="N4299" t="s">
        <v>9</v>
      </c>
      <c r="O4299" t="s">
        <v>9</v>
      </c>
      <c r="P4299" s="3">
        <v>39228.510416666664</v>
      </c>
      <c r="Q4299">
        <v>2.6</v>
      </c>
      <c r="R4299" t="s">
        <v>77</v>
      </c>
      <c r="S4299">
        <v>2.6</v>
      </c>
      <c r="T4299">
        <v>0</v>
      </c>
      <c r="U4299" t="s">
        <v>9</v>
      </c>
      <c r="V4299" s="3">
        <v>39228.48333333333</v>
      </c>
      <c r="W4299">
        <v>1</v>
      </c>
      <c r="X4299" s="3">
        <v>39228.470138888886</v>
      </c>
      <c r="Y4299" t="s">
        <v>9</v>
      </c>
      <c r="Z4299">
        <v>2.6</v>
      </c>
      <c r="AA4299">
        <v>0</v>
      </c>
      <c r="AB4299" t="s">
        <v>88</v>
      </c>
    </row>
    <row r="4300" spans="1:28" x14ac:dyDescent="0.25">
      <c r="A4300" t="s">
        <v>74</v>
      </c>
      <c r="B4300" t="s">
        <v>75</v>
      </c>
      <c r="C4300">
        <v>53.649500000000003</v>
      </c>
      <c r="D4300">
        <v>9.9618000000000002</v>
      </c>
      <c r="E4300">
        <v>15</v>
      </c>
      <c r="F4300" s="2">
        <v>39229</v>
      </c>
      <c r="G4300">
        <v>12.2</v>
      </c>
      <c r="H4300" s="3">
        <v>39229.510416666664</v>
      </c>
      <c r="I4300" s="3">
        <v>39229.48333333333</v>
      </c>
      <c r="J4300">
        <v>18</v>
      </c>
      <c r="K4300">
        <v>18</v>
      </c>
      <c r="L4300" s="3">
        <v>39229.470138888886</v>
      </c>
      <c r="M4300" t="s">
        <v>9</v>
      </c>
      <c r="N4300" t="s">
        <v>9</v>
      </c>
      <c r="O4300" t="s">
        <v>9</v>
      </c>
      <c r="P4300" s="3">
        <v>39229.510416666664</v>
      </c>
      <c r="Q4300">
        <v>3.3</v>
      </c>
      <c r="R4300" t="s">
        <v>77</v>
      </c>
      <c r="S4300">
        <v>3.3</v>
      </c>
      <c r="T4300">
        <v>0</v>
      </c>
      <c r="U4300" t="s">
        <v>9</v>
      </c>
      <c r="V4300" s="3">
        <v>39229.48333333333</v>
      </c>
      <c r="W4300">
        <v>1</v>
      </c>
      <c r="X4300" s="3">
        <v>39229.470138888886</v>
      </c>
      <c r="Y4300" t="s">
        <v>9</v>
      </c>
      <c r="Z4300">
        <v>3.3</v>
      </c>
      <c r="AA4300">
        <v>0</v>
      </c>
      <c r="AB4300" t="s">
        <v>88</v>
      </c>
    </row>
    <row r="4301" spans="1:28" x14ac:dyDescent="0.25">
      <c r="A4301" t="s">
        <v>74</v>
      </c>
      <c r="B4301" t="s">
        <v>75</v>
      </c>
      <c r="C4301">
        <v>53.649500000000003</v>
      </c>
      <c r="D4301">
        <v>9.9618000000000002</v>
      </c>
      <c r="E4301">
        <v>15</v>
      </c>
      <c r="F4301" s="2">
        <v>39230</v>
      </c>
      <c r="G4301">
        <v>14.1</v>
      </c>
      <c r="H4301" s="3">
        <v>39230.510416666664</v>
      </c>
      <c r="I4301" s="3">
        <v>39230.48333333333</v>
      </c>
      <c r="J4301">
        <v>19.5</v>
      </c>
      <c r="K4301">
        <v>22.8</v>
      </c>
      <c r="L4301" s="3">
        <v>39230.470138888886</v>
      </c>
      <c r="M4301" t="s">
        <v>9</v>
      </c>
      <c r="N4301" t="s">
        <v>9</v>
      </c>
      <c r="O4301" t="s">
        <v>9</v>
      </c>
      <c r="P4301" s="3">
        <v>39230.510416666664</v>
      </c>
      <c r="Q4301">
        <v>4.0999999999999996</v>
      </c>
      <c r="R4301" t="s">
        <v>77</v>
      </c>
      <c r="S4301">
        <v>4.0999999999999996</v>
      </c>
      <c r="T4301">
        <v>0</v>
      </c>
      <c r="U4301" t="s">
        <v>9</v>
      </c>
      <c r="V4301" s="3">
        <v>39230.48333333333</v>
      </c>
      <c r="W4301">
        <v>1</v>
      </c>
      <c r="X4301" s="3">
        <v>39230.470138888886</v>
      </c>
      <c r="Y4301" t="s">
        <v>9</v>
      </c>
      <c r="Z4301">
        <v>4.0999999999999996</v>
      </c>
      <c r="AA4301">
        <v>0</v>
      </c>
      <c r="AB4301" t="s">
        <v>88</v>
      </c>
    </row>
    <row r="4302" spans="1:28" x14ac:dyDescent="0.25">
      <c r="A4302" t="s">
        <v>74</v>
      </c>
      <c r="B4302" t="s">
        <v>75</v>
      </c>
      <c r="C4302">
        <v>53.649500000000003</v>
      </c>
      <c r="D4302">
        <v>9.9618000000000002</v>
      </c>
      <c r="E4302">
        <v>15</v>
      </c>
      <c r="F4302" s="2">
        <v>39231</v>
      </c>
      <c r="G4302">
        <v>14.6</v>
      </c>
      <c r="H4302" s="3">
        <v>39231.510416666664</v>
      </c>
      <c r="I4302" s="3">
        <v>39231.48333333333</v>
      </c>
      <c r="J4302">
        <v>15.4</v>
      </c>
      <c r="K4302">
        <v>19.7</v>
      </c>
      <c r="L4302" s="3">
        <v>39231.470138888886</v>
      </c>
      <c r="M4302" t="s">
        <v>9</v>
      </c>
      <c r="N4302" t="s">
        <v>9</v>
      </c>
      <c r="O4302" t="s">
        <v>9</v>
      </c>
      <c r="P4302" s="3">
        <v>39231.510416666664</v>
      </c>
      <c r="Q4302">
        <v>1.9</v>
      </c>
      <c r="R4302" t="s">
        <v>77</v>
      </c>
      <c r="S4302">
        <v>1.9</v>
      </c>
      <c r="T4302">
        <v>0</v>
      </c>
      <c r="U4302" t="s">
        <v>9</v>
      </c>
      <c r="V4302" s="3">
        <v>39231.48333333333</v>
      </c>
      <c r="W4302">
        <v>1</v>
      </c>
      <c r="X4302" s="3">
        <v>39231.470138888886</v>
      </c>
      <c r="Y4302" t="s">
        <v>9</v>
      </c>
      <c r="Z4302">
        <v>1.9</v>
      </c>
      <c r="AA4302">
        <v>0</v>
      </c>
      <c r="AB4302" t="s">
        <v>88</v>
      </c>
    </row>
    <row r="4303" spans="1:28" x14ac:dyDescent="0.25">
      <c r="A4303" t="s">
        <v>74</v>
      </c>
      <c r="B4303" t="s">
        <v>75</v>
      </c>
      <c r="C4303">
        <v>53.649500000000003</v>
      </c>
      <c r="D4303">
        <v>9.9618000000000002</v>
      </c>
      <c r="E4303">
        <v>15</v>
      </c>
      <c r="F4303" s="2">
        <v>39232</v>
      </c>
      <c r="G4303">
        <v>9.6999999999999993</v>
      </c>
      <c r="H4303" s="3">
        <v>39232.510416666664</v>
      </c>
      <c r="I4303" s="3">
        <v>39232.48333333333</v>
      </c>
      <c r="J4303">
        <v>16.3</v>
      </c>
      <c r="K4303">
        <v>16.3</v>
      </c>
      <c r="L4303" s="3">
        <v>39232.470138888886</v>
      </c>
      <c r="M4303" t="s">
        <v>9</v>
      </c>
      <c r="N4303" t="s">
        <v>9</v>
      </c>
      <c r="O4303" t="s">
        <v>9</v>
      </c>
      <c r="P4303" s="3">
        <v>39232.510416666664</v>
      </c>
      <c r="Q4303">
        <v>1.1000000000000001</v>
      </c>
      <c r="R4303" t="s">
        <v>77</v>
      </c>
      <c r="S4303">
        <v>1.1000000000000001</v>
      </c>
      <c r="T4303">
        <v>0</v>
      </c>
      <c r="U4303" t="s">
        <v>9</v>
      </c>
      <c r="V4303" s="3">
        <v>39232.48333333333</v>
      </c>
      <c r="W4303">
        <v>1</v>
      </c>
      <c r="X4303" s="3">
        <v>39232.470138888886</v>
      </c>
      <c r="Y4303" t="s">
        <v>9</v>
      </c>
      <c r="Z4303">
        <v>1.1000000000000001</v>
      </c>
      <c r="AA4303">
        <v>0</v>
      </c>
      <c r="AB4303" t="s">
        <v>88</v>
      </c>
    </row>
    <row r="4304" spans="1:28" x14ac:dyDescent="0.25">
      <c r="A4304" t="s">
        <v>74</v>
      </c>
      <c r="B4304" t="s">
        <v>75</v>
      </c>
      <c r="C4304">
        <v>53.649500000000003</v>
      </c>
      <c r="D4304">
        <v>9.9618000000000002</v>
      </c>
      <c r="E4304">
        <v>15</v>
      </c>
      <c r="F4304" s="2">
        <v>39233</v>
      </c>
      <c r="G4304">
        <v>6.1</v>
      </c>
      <c r="H4304" s="3">
        <v>39233.510416666664</v>
      </c>
      <c r="I4304" s="3">
        <v>39233.48333333333</v>
      </c>
      <c r="J4304">
        <v>21.3</v>
      </c>
      <c r="K4304">
        <v>21.3</v>
      </c>
      <c r="L4304" s="3">
        <v>39233.470138888886</v>
      </c>
      <c r="M4304" t="s">
        <v>9</v>
      </c>
      <c r="N4304" t="s">
        <v>9</v>
      </c>
      <c r="O4304" t="s">
        <v>9</v>
      </c>
      <c r="P4304" s="3">
        <v>39233.510416666664</v>
      </c>
      <c r="Q4304">
        <v>0</v>
      </c>
      <c r="R4304" t="s">
        <v>76</v>
      </c>
      <c r="S4304">
        <v>0</v>
      </c>
      <c r="T4304">
        <v>0</v>
      </c>
      <c r="U4304" t="s">
        <v>9</v>
      </c>
      <c r="V4304" s="3">
        <v>39233.48333333333</v>
      </c>
      <c r="W4304">
        <v>1</v>
      </c>
      <c r="X4304" s="3">
        <v>39233.470138888886</v>
      </c>
      <c r="Y4304" t="s">
        <v>9</v>
      </c>
      <c r="Z4304">
        <v>0</v>
      </c>
      <c r="AA4304">
        <v>0</v>
      </c>
      <c r="AB4304" t="s">
        <v>88</v>
      </c>
    </row>
    <row r="4305" spans="1:28" x14ac:dyDescent="0.25">
      <c r="A4305" t="s">
        <v>74</v>
      </c>
      <c r="B4305" t="s">
        <v>75</v>
      </c>
      <c r="C4305">
        <v>53.649500000000003</v>
      </c>
      <c r="D4305">
        <v>9.9618000000000002</v>
      </c>
      <c r="E4305">
        <v>15</v>
      </c>
      <c r="F4305" s="2">
        <v>39234</v>
      </c>
      <c r="G4305">
        <v>8.1999999999999993</v>
      </c>
      <c r="H4305" s="3">
        <v>39234.511111111111</v>
      </c>
      <c r="I4305" s="3">
        <v>39234.484027777777</v>
      </c>
      <c r="J4305">
        <v>20.7</v>
      </c>
      <c r="K4305">
        <v>22.4</v>
      </c>
      <c r="L4305" s="3">
        <v>39234.470138888886</v>
      </c>
      <c r="M4305" t="s">
        <v>9</v>
      </c>
      <c r="N4305" t="s">
        <v>9</v>
      </c>
      <c r="O4305" t="s">
        <v>9</v>
      </c>
      <c r="P4305" s="3">
        <v>39234.511111111111</v>
      </c>
      <c r="Q4305">
        <v>0</v>
      </c>
      <c r="R4305" t="s">
        <v>76</v>
      </c>
      <c r="S4305">
        <v>0</v>
      </c>
      <c r="T4305">
        <v>0</v>
      </c>
      <c r="U4305" t="s">
        <v>9</v>
      </c>
      <c r="V4305" s="3">
        <v>39234.484027777777</v>
      </c>
      <c r="W4305">
        <v>1</v>
      </c>
      <c r="X4305" s="3">
        <v>39234.470138888886</v>
      </c>
      <c r="Y4305" t="s">
        <v>9</v>
      </c>
      <c r="Z4305">
        <v>0</v>
      </c>
      <c r="AA4305">
        <v>0</v>
      </c>
      <c r="AB4305" t="s">
        <v>88</v>
      </c>
    </row>
    <row r="4306" spans="1:28" x14ac:dyDescent="0.25">
      <c r="A4306" t="s">
        <v>74</v>
      </c>
      <c r="B4306" t="s">
        <v>75</v>
      </c>
      <c r="C4306">
        <v>53.649500000000003</v>
      </c>
      <c r="D4306">
        <v>9.9618000000000002</v>
      </c>
      <c r="E4306">
        <v>15</v>
      </c>
      <c r="F4306" s="2">
        <v>39235</v>
      </c>
      <c r="G4306">
        <v>10</v>
      </c>
      <c r="H4306" s="3">
        <v>39235.487500000003</v>
      </c>
      <c r="I4306" s="3">
        <v>39235.460416666669</v>
      </c>
      <c r="J4306">
        <v>19</v>
      </c>
      <c r="K4306">
        <v>22.1</v>
      </c>
      <c r="L4306" s="3">
        <v>39235.470833333333</v>
      </c>
      <c r="M4306" t="s">
        <v>9</v>
      </c>
      <c r="N4306" t="s">
        <v>9</v>
      </c>
      <c r="O4306" t="s">
        <v>9</v>
      </c>
      <c r="P4306" s="3">
        <v>39235.487500000003</v>
      </c>
      <c r="Q4306">
        <v>0</v>
      </c>
      <c r="R4306" t="s">
        <v>76</v>
      </c>
      <c r="S4306">
        <v>0</v>
      </c>
      <c r="T4306">
        <v>0</v>
      </c>
      <c r="U4306" t="s">
        <v>9</v>
      </c>
      <c r="V4306" s="3">
        <v>39235.460416666669</v>
      </c>
      <c r="W4306">
        <v>1</v>
      </c>
      <c r="X4306" s="3">
        <v>39235.470833333333</v>
      </c>
      <c r="Y4306" t="s">
        <v>9</v>
      </c>
      <c r="Z4306">
        <v>0</v>
      </c>
      <c r="AA4306">
        <v>0</v>
      </c>
      <c r="AB4306" t="s">
        <v>88</v>
      </c>
    </row>
    <row r="4307" spans="1:28" x14ac:dyDescent="0.25">
      <c r="A4307" t="s">
        <v>74</v>
      </c>
      <c r="B4307" t="s">
        <v>75</v>
      </c>
      <c r="C4307">
        <v>53.649500000000003</v>
      </c>
      <c r="D4307">
        <v>9.9618000000000002</v>
      </c>
      <c r="E4307">
        <v>15</v>
      </c>
      <c r="F4307" s="2">
        <v>39236</v>
      </c>
      <c r="G4307">
        <v>12.8</v>
      </c>
      <c r="H4307" s="3">
        <v>39236.487500000003</v>
      </c>
      <c r="I4307" s="3">
        <v>39236.460416666669</v>
      </c>
      <c r="J4307">
        <v>19.2</v>
      </c>
      <c r="K4307">
        <v>19.600000000000001</v>
      </c>
      <c r="L4307" s="3">
        <v>39236.470833333333</v>
      </c>
      <c r="M4307" t="s">
        <v>9</v>
      </c>
      <c r="N4307" t="s">
        <v>9</v>
      </c>
      <c r="O4307" t="s">
        <v>9</v>
      </c>
      <c r="P4307" s="3">
        <v>39236.487500000003</v>
      </c>
      <c r="Q4307">
        <v>0</v>
      </c>
      <c r="R4307" t="s">
        <v>76</v>
      </c>
      <c r="S4307">
        <v>0</v>
      </c>
      <c r="T4307">
        <v>0</v>
      </c>
      <c r="U4307" t="s">
        <v>9</v>
      </c>
      <c r="V4307" s="3">
        <v>39236.460416666669</v>
      </c>
      <c r="W4307">
        <v>1</v>
      </c>
      <c r="X4307" s="3">
        <v>39236.470833333333</v>
      </c>
      <c r="Y4307" t="s">
        <v>9</v>
      </c>
      <c r="Z4307">
        <v>0</v>
      </c>
      <c r="AA4307">
        <v>0</v>
      </c>
      <c r="AB4307" t="s">
        <v>88</v>
      </c>
    </row>
    <row r="4308" spans="1:28" x14ac:dyDescent="0.25">
      <c r="A4308" t="s">
        <v>74</v>
      </c>
      <c r="B4308" t="s">
        <v>75</v>
      </c>
      <c r="C4308">
        <v>53.649500000000003</v>
      </c>
      <c r="D4308">
        <v>9.9618000000000002</v>
      </c>
      <c r="E4308">
        <v>15</v>
      </c>
      <c r="F4308" s="2">
        <v>39237</v>
      </c>
      <c r="G4308">
        <v>13.8</v>
      </c>
      <c r="H4308" s="3">
        <v>39237.487500000003</v>
      </c>
      <c r="I4308" s="3">
        <v>39237.460416666669</v>
      </c>
      <c r="J4308">
        <v>16.8</v>
      </c>
      <c r="K4308">
        <v>21.6</v>
      </c>
      <c r="L4308" s="3">
        <v>39237.470833333333</v>
      </c>
      <c r="M4308" t="s">
        <v>9</v>
      </c>
      <c r="N4308" t="s">
        <v>9</v>
      </c>
      <c r="O4308" t="s">
        <v>9</v>
      </c>
      <c r="P4308" s="3">
        <v>39237.487500000003</v>
      </c>
      <c r="Q4308">
        <v>0</v>
      </c>
      <c r="R4308" t="s">
        <v>76</v>
      </c>
      <c r="S4308">
        <v>0</v>
      </c>
      <c r="T4308">
        <v>0</v>
      </c>
      <c r="U4308" t="s">
        <v>9</v>
      </c>
      <c r="V4308" s="3">
        <v>39237.460416666669</v>
      </c>
      <c r="W4308">
        <v>1</v>
      </c>
      <c r="X4308" s="3">
        <v>39237.470833333333</v>
      </c>
      <c r="Y4308" t="s">
        <v>9</v>
      </c>
      <c r="Z4308">
        <v>0</v>
      </c>
      <c r="AA4308">
        <v>0</v>
      </c>
      <c r="AB4308" t="s">
        <v>88</v>
      </c>
    </row>
    <row r="4309" spans="1:28" x14ac:dyDescent="0.25">
      <c r="A4309" t="s">
        <v>74</v>
      </c>
      <c r="B4309" t="s">
        <v>75</v>
      </c>
      <c r="C4309">
        <v>53.649500000000003</v>
      </c>
      <c r="D4309">
        <v>9.9618000000000002</v>
      </c>
      <c r="E4309">
        <v>15</v>
      </c>
      <c r="F4309" s="2">
        <v>39238</v>
      </c>
      <c r="G4309">
        <v>13.1</v>
      </c>
      <c r="H4309" s="3">
        <v>39238.487500000003</v>
      </c>
      <c r="I4309" s="3">
        <v>39238.460416666669</v>
      </c>
      <c r="J4309">
        <v>20</v>
      </c>
      <c r="K4309">
        <v>20.3</v>
      </c>
      <c r="L4309" s="3">
        <v>39238.470833333333</v>
      </c>
      <c r="M4309" t="s">
        <v>9</v>
      </c>
      <c r="N4309" t="s">
        <v>9</v>
      </c>
      <c r="O4309" t="s">
        <v>9</v>
      </c>
      <c r="P4309" s="3">
        <v>39238.487500000003</v>
      </c>
      <c r="Q4309">
        <v>0</v>
      </c>
      <c r="R4309" t="s">
        <v>76</v>
      </c>
      <c r="S4309">
        <v>0</v>
      </c>
      <c r="T4309">
        <v>0</v>
      </c>
      <c r="U4309" t="s">
        <v>9</v>
      </c>
      <c r="V4309" s="3">
        <v>39238.460416666669</v>
      </c>
      <c r="W4309">
        <v>1</v>
      </c>
      <c r="X4309" s="3">
        <v>39238.470833333333</v>
      </c>
      <c r="Y4309" t="s">
        <v>9</v>
      </c>
      <c r="Z4309">
        <v>0</v>
      </c>
      <c r="AA4309">
        <v>0</v>
      </c>
      <c r="AB4309" t="s">
        <v>88</v>
      </c>
    </row>
    <row r="4310" spans="1:28" x14ac:dyDescent="0.25">
      <c r="A4310" t="s">
        <v>74</v>
      </c>
      <c r="B4310" t="s">
        <v>75</v>
      </c>
      <c r="C4310">
        <v>53.649500000000003</v>
      </c>
      <c r="D4310">
        <v>9.9618000000000002</v>
      </c>
      <c r="E4310">
        <v>15</v>
      </c>
      <c r="F4310" s="2">
        <v>39239</v>
      </c>
      <c r="G4310">
        <v>13.9</v>
      </c>
      <c r="H4310" s="3">
        <v>39239.487500000003</v>
      </c>
      <c r="I4310" s="3">
        <v>39239.460416666669</v>
      </c>
      <c r="J4310">
        <v>19.5</v>
      </c>
      <c r="K4310">
        <v>20.7</v>
      </c>
      <c r="L4310" s="3">
        <v>39239.470833333333</v>
      </c>
      <c r="M4310" t="s">
        <v>9</v>
      </c>
      <c r="N4310" t="s">
        <v>9</v>
      </c>
      <c r="O4310" t="s">
        <v>9</v>
      </c>
      <c r="P4310" s="3">
        <v>39239.487500000003</v>
      </c>
      <c r="Q4310">
        <v>0</v>
      </c>
      <c r="R4310" t="s">
        <v>76</v>
      </c>
      <c r="S4310">
        <v>0</v>
      </c>
      <c r="T4310">
        <v>0</v>
      </c>
      <c r="U4310" t="s">
        <v>9</v>
      </c>
      <c r="V4310" s="3">
        <v>39239.460416666669</v>
      </c>
      <c r="W4310">
        <v>1</v>
      </c>
      <c r="X4310" s="3">
        <v>39239.470833333333</v>
      </c>
      <c r="Y4310" t="s">
        <v>9</v>
      </c>
      <c r="Z4310">
        <v>0</v>
      </c>
      <c r="AA4310">
        <v>0</v>
      </c>
      <c r="AB4310" t="s">
        <v>88</v>
      </c>
    </row>
    <row r="4311" spans="1:28" x14ac:dyDescent="0.25">
      <c r="A4311" t="s">
        <v>74</v>
      </c>
      <c r="B4311" t="s">
        <v>75</v>
      </c>
      <c r="C4311">
        <v>53.649500000000003</v>
      </c>
      <c r="D4311">
        <v>9.9618000000000002</v>
      </c>
      <c r="E4311">
        <v>15</v>
      </c>
      <c r="F4311" s="2">
        <v>39240</v>
      </c>
      <c r="G4311">
        <v>14</v>
      </c>
      <c r="H4311" s="3">
        <v>39240.487500000003</v>
      </c>
      <c r="I4311" s="3">
        <v>39240.460416666669</v>
      </c>
      <c r="J4311">
        <v>26.5</v>
      </c>
      <c r="K4311">
        <v>26.5</v>
      </c>
      <c r="L4311" s="3">
        <v>39240.470833333333</v>
      </c>
      <c r="M4311" t="s">
        <v>9</v>
      </c>
      <c r="N4311" t="s">
        <v>9</v>
      </c>
      <c r="O4311" t="s">
        <v>9</v>
      </c>
      <c r="P4311" s="3">
        <v>39240.487500000003</v>
      </c>
      <c r="Q4311">
        <v>0</v>
      </c>
      <c r="R4311" t="s">
        <v>76</v>
      </c>
      <c r="S4311">
        <v>0</v>
      </c>
      <c r="T4311">
        <v>0</v>
      </c>
      <c r="U4311" t="s">
        <v>9</v>
      </c>
      <c r="V4311" s="3">
        <v>39240.460416666669</v>
      </c>
      <c r="W4311">
        <v>1</v>
      </c>
      <c r="X4311" s="3">
        <v>39240.470833333333</v>
      </c>
      <c r="Y4311" t="s">
        <v>9</v>
      </c>
      <c r="Z4311">
        <v>0</v>
      </c>
      <c r="AA4311">
        <v>0</v>
      </c>
      <c r="AB4311" t="s">
        <v>88</v>
      </c>
    </row>
    <row r="4312" spans="1:28" x14ac:dyDescent="0.25">
      <c r="A4312" t="s">
        <v>74</v>
      </c>
      <c r="B4312" t="s">
        <v>75</v>
      </c>
      <c r="C4312">
        <v>53.649500000000003</v>
      </c>
      <c r="D4312">
        <v>9.9618000000000002</v>
      </c>
      <c r="E4312">
        <v>15</v>
      </c>
      <c r="F4312" s="2">
        <v>39241</v>
      </c>
      <c r="G4312">
        <v>15.9</v>
      </c>
      <c r="H4312" s="3">
        <v>39241.487500000003</v>
      </c>
      <c r="I4312" s="3">
        <v>39241.460416666669</v>
      </c>
      <c r="J4312">
        <v>28.7</v>
      </c>
      <c r="K4312">
        <v>28.7</v>
      </c>
      <c r="L4312" s="3">
        <v>39241.47152777778</v>
      </c>
      <c r="M4312" t="s">
        <v>9</v>
      </c>
      <c r="N4312" t="s">
        <v>9</v>
      </c>
      <c r="O4312" t="s">
        <v>9</v>
      </c>
      <c r="P4312" s="3">
        <v>39241.487500000003</v>
      </c>
      <c r="Q4312">
        <v>0</v>
      </c>
      <c r="R4312" t="s">
        <v>76</v>
      </c>
      <c r="S4312">
        <v>0</v>
      </c>
      <c r="T4312">
        <v>0</v>
      </c>
      <c r="U4312" t="s">
        <v>9</v>
      </c>
      <c r="V4312" s="3">
        <v>39241.460416666669</v>
      </c>
      <c r="W4312">
        <v>1</v>
      </c>
      <c r="X4312" s="3">
        <v>39241.47152777778</v>
      </c>
      <c r="Y4312" t="s">
        <v>9</v>
      </c>
      <c r="Z4312">
        <v>0</v>
      </c>
      <c r="AA4312">
        <v>0</v>
      </c>
      <c r="AB4312" t="s">
        <v>88</v>
      </c>
    </row>
    <row r="4313" spans="1:28" x14ac:dyDescent="0.25">
      <c r="A4313" t="s">
        <v>74</v>
      </c>
      <c r="B4313" t="s">
        <v>75</v>
      </c>
      <c r="C4313">
        <v>53.649500000000003</v>
      </c>
      <c r="D4313">
        <v>9.9618000000000002</v>
      </c>
      <c r="E4313">
        <v>15</v>
      </c>
      <c r="F4313" s="2">
        <v>39242</v>
      </c>
      <c r="G4313">
        <v>16.100000000000001</v>
      </c>
      <c r="H4313" s="3">
        <v>39242.487500000003</v>
      </c>
      <c r="I4313" s="3">
        <v>39242.460416666669</v>
      </c>
      <c r="J4313">
        <v>27.6</v>
      </c>
      <c r="K4313">
        <v>30.5</v>
      </c>
      <c r="L4313" s="3">
        <v>39242.47152777778</v>
      </c>
      <c r="M4313" t="s">
        <v>9</v>
      </c>
      <c r="N4313" t="s">
        <v>9</v>
      </c>
      <c r="O4313" t="s">
        <v>9</v>
      </c>
      <c r="P4313" s="3">
        <v>39242.487500000003</v>
      </c>
      <c r="Q4313">
        <v>0</v>
      </c>
      <c r="R4313" t="s">
        <v>76</v>
      </c>
      <c r="S4313">
        <v>0</v>
      </c>
      <c r="T4313">
        <v>0</v>
      </c>
      <c r="U4313" t="s">
        <v>9</v>
      </c>
      <c r="V4313" s="3">
        <v>39242.460416666669</v>
      </c>
      <c r="W4313">
        <v>1</v>
      </c>
      <c r="X4313" s="3">
        <v>39242.47152777778</v>
      </c>
      <c r="Y4313" t="s">
        <v>9</v>
      </c>
      <c r="Z4313">
        <v>0</v>
      </c>
      <c r="AA4313">
        <v>0</v>
      </c>
      <c r="AB4313" t="s">
        <v>88</v>
      </c>
    </row>
    <row r="4314" spans="1:28" x14ac:dyDescent="0.25">
      <c r="A4314" t="s">
        <v>74</v>
      </c>
      <c r="B4314" t="s">
        <v>75</v>
      </c>
      <c r="C4314">
        <v>53.649500000000003</v>
      </c>
      <c r="D4314">
        <v>9.9618000000000002</v>
      </c>
      <c r="E4314">
        <v>15</v>
      </c>
      <c r="F4314" s="2">
        <v>39243</v>
      </c>
      <c r="G4314">
        <v>16.100000000000001</v>
      </c>
      <c r="H4314" s="3">
        <v>39243.487500000003</v>
      </c>
      <c r="I4314" s="3">
        <v>39243.460416666669</v>
      </c>
      <c r="J4314">
        <v>28.4</v>
      </c>
      <c r="K4314">
        <v>29.6</v>
      </c>
      <c r="L4314" s="3">
        <v>39243.47152777778</v>
      </c>
      <c r="M4314" t="s">
        <v>9</v>
      </c>
      <c r="N4314" t="s">
        <v>9</v>
      </c>
      <c r="O4314" t="s">
        <v>9</v>
      </c>
      <c r="P4314" s="3">
        <v>39243.487500000003</v>
      </c>
      <c r="Q4314">
        <v>0</v>
      </c>
      <c r="R4314" t="s">
        <v>76</v>
      </c>
      <c r="S4314">
        <v>0</v>
      </c>
      <c r="T4314">
        <v>0</v>
      </c>
      <c r="U4314" t="s">
        <v>9</v>
      </c>
      <c r="V4314" s="3">
        <v>39243.460416666669</v>
      </c>
      <c r="W4314">
        <v>1</v>
      </c>
      <c r="X4314" s="3">
        <v>39243.47152777778</v>
      </c>
      <c r="Y4314" t="s">
        <v>9</v>
      </c>
      <c r="Z4314">
        <v>0</v>
      </c>
      <c r="AA4314">
        <v>0</v>
      </c>
      <c r="AB4314" t="s">
        <v>88</v>
      </c>
    </row>
    <row r="4315" spans="1:28" x14ac:dyDescent="0.25">
      <c r="A4315" t="s">
        <v>74</v>
      </c>
      <c r="B4315" t="s">
        <v>75</v>
      </c>
      <c r="C4315">
        <v>53.649500000000003</v>
      </c>
      <c r="D4315">
        <v>9.9618000000000002</v>
      </c>
      <c r="E4315">
        <v>15</v>
      </c>
      <c r="F4315" s="2">
        <v>39244</v>
      </c>
      <c r="G4315">
        <v>12.2</v>
      </c>
      <c r="H4315" s="3">
        <v>39244.486805555556</v>
      </c>
      <c r="I4315" s="3">
        <v>39244.459722222222</v>
      </c>
      <c r="J4315">
        <v>27.9</v>
      </c>
      <c r="K4315">
        <v>29.6</v>
      </c>
      <c r="L4315" s="3">
        <v>39244.47152777778</v>
      </c>
      <c r="M4315" t="s">
        <v>9</v>
      </c>
      <c r="N4315" t="s">
        <v>9</v>
      </c>
      <c r="O4315" t="s">
        <v>9</v>
      </c>
      <c r="P4315" s="3">
        <v>39244.486805555556</v>
      </c>
      <c r="Q4315">
        <v>0</v>
      </c>
      <c r="R4315" t="s">
        <v>76</v>
      </c>
      <c r="S4315">
        <v>0</v>
      </c>
      <c r="T4315">
        <v>0</v>
      </c>
      <c r="U4315" t="s">
        <v>9</v>
      </c>
      <c r="V4315" s="3">
        <v>39244.459722222222</v>
      </c>
      <c r="W4315">
        <v>1</v>
      </c>
      <c r="X4315" s="3">
        <v>39244.47152777778</v>
      </c>
      <c r="Y4315" t="s">
        <v>9</v>
      </c>
      <c r="Z4315">
        <v>0</v>
      </c>
      <c r="AA4315">
        <v>0</v>
      </c>
      <c r="AB4315" t="s">
        <v>88</v>
      </c>
    </row>
    <row r="4316" spans="1:28" x14ac:dyDescent="0.25">
      <c r="A4316" t="s">
        <v>74</v>
      </c>
      <c r="B4316" t="s">
        <v>75</v>
      </c>
      <c r="C4316">
        <v>53.649500000000003</v>
      </c>
      <c r="D4316">
        <v>9.9618000000000002</v>
      </c>
      <c r="E4316">
        <v>15</v>
      </c>
      <c r="F4316" s="2">
        <v>39245</v>
      </c>
      <c r="G4316">
        <v>15.1</v>
      </c>
      <c r="H4316" s="3">
        <v>39245.486805555556</v>
      </c>
      <c r="I4316" s="3">
        <v>39245.459722222222</v>
      </c>
      <c r="J4316">
        <v>24.3</v>
      </c>
      <c r="K4316">
        <v>30.1</v>
      </c>
      <c r="L4316" s="3">
        <v>39245.47152777778</v>
      </c>
      <c r="M4316" t="s">
        <v>9</v>
      </c>
      <c r="N4316" t="s">
        <v>9</v>
      </c>
      <c r="O4316" t="s">
        <v>9</v>
      </c>
      <c r="P4316" s="3">
        <v>39245.486805555556</v>
      </c>
      <c r="Q4316">
        <v>0</v>
      </c>
      <c r="R4316" t="s">
        <v>76</v>
      </c>
      <c r="S4316">
        <v>0</v>
      </c>
      <c r="T4316">
        <v>0</v>
      </c>
      <c r="U4316" t="s">
        <v>9</v>
      </c>
      <c r="V4316" s="3">
        <v>39245.459722222222</v>
      </c>
      <c r="W4316">
        <v>1</v>
      </c>
      <c r="X4316" s="3">
        <v>39245.47152777778</v>
      </c>
      <c r="Y4316" t="s">
        <v>9</v>
      </c>
      <c r="Z4316">
        <v>0</v>
      </c>
      <c r="AA4316">
        <v>0</v>
      </c>
      <c r="AB4316" t="s">
        <v>88</v>
      </c>
    </row>
    <row r="4317" spans="1:28" x14ac:dyDescent="0.25">
      <c r="A4317" t="s">
        <v>74</v>
      </c>
      <c r="B4317" t="s">
        <v>75</v>
      </c>
      <c r="C4317">
        <v>53.649500000000003</v>
      </c>
      <c r="D4317">
        <v>9.9618000000000002</v>
      </c>
      <c r="E4317">
        <v>15</v>
      </c>
      <c r="F4317" s="2">
        <v>39246</v>
      </c>
      <c r="G4317">
        <v>15.9</v>
      </c>
      <c r="H4317" s="3">
        <v>39246.486805555556</v>
      </c>
      <c r="I4317" s="3">
        <v>39246.459722222222</v>
      </c>
      <c r="J4317">
        <v>19.7</v>
      </c>
      <c r="K4317">
        <v>24.3</v>
      </c>
      <c r="L4317" s="3">
        <v>39246.472222222219</v>
      </c>
      <c r="M4317" t="s">
        <v>9</v>
      </c>
      <c r="N4317" t="s">
        <v>9</v>
      </c>
      <c r="O4317" t="s">
        <v>9</v>
      </c>
      <c r="P4317" s="3">
        <v>39246.486805555556</v>
      </c>
      <c r="Q4317">
        <v>0.7</v>
      </c>
      <c r="R4317" t="s">
        <v>77</v>
      </c>
      <c r="S4317">
        <v>0.7</v>
      </c>
      <c r="T4317">
        <v>0</v>
      </c>
      <c r="U4317" t="s">
        <v>9</v>
      </c>
      <c r="V4317" s="3">
        <v>39246.459722222222</v>
      </c>
      <c r="W4317">
        <v>1</v>
      </c>
      <c r="X4317" s="3">
        <v>39246.472222222219</v>
      </c>
      <c r="Y4317" t="s">
        <v>9</v>
      </c>
      <c r="Z4317">
        <v>0.7</v>
      </c>
      <c r="AA4317">
        <v>0</v>
      </c>
      <c r="AB4317" t="s">
        <v>88</v>
      </c>
    </row>
    <row r="4318" spans="1:28" x14ac:dyDescent="0.25">
      <c r="A4318" t="s">
        <v>74</v>
      </c>
      <c r="B4318" t="s">
        <v>75</v>
      </c>
      <c r="C4318">
        <v>53.649500000000003</v>
      </c>
      <c r="D4318">
        <v>9.9618000000000002</v>
      </c>
      <c r="E4318">
        <v>15</v>
      </c>
      <c r="F4318" s="2">
        <v>39247</v>
      </c>
      <c r="G4318">
        <v>13.9</v>
      </c>
      <c r="H4318" s="3">
        <v>39247.487500000003</v>
      </c>
      <c r="I4318" s="3">
        <v>39247.460416666669</v>
      </c>
      <c r="J4318">
        <v>23.2</v>
      </c>
      <c r="K4318">
        <v>23.4</v>
      </c>
      <c r="L4318" s="3">
        <v>39247.472222222219</v>
      </c>
      <c r="M4318" t="s">
        <v>9</v>
      </c>
      <c r="N4318" t="s">
        <v>9</v>
      </c>
      <c r="O4318" t="s">
        <v>9</v>
      </c>
      <c r="P4318" s="3">
        <v>39247.487500000003</v>
      </c>
      <c r="Q4318">
        <v>0</v>
      </c>
      <c r="R4318" t="s">
        <v>76</v>
      </c>
      <c r="S4318">
        <v>0</v>
      </c>
      <c r="T4318">
        <v>0</v>
      </c>
      <c r="U4318" t="s">
        <v>9</v>
      </c>
      <c r="V4318" s="3">
        <v>39247.460416666669</v>
      </c>
      <c r="W4318">
        <v>1</v>
      </c>
      <c r="X4318" s="3">
        <v>39247.472222222219</v>
      </c>
      <c r="Y4318" t="s">
        <v>9</v>
      </c>
      <c r="Z4318">
        <v>0</v>
      </c>
      <c r="AA4318">
        <v>0</v>
      </c>
      <c r="AB4318" t="s">
        <v>88</v>
      </c>
    </row>
    <row r="4319" spans="1:28" x14ac:dyDescent="0.25">
      <c r="A4319" t="s">
        <v>74</v>
      </c>
      <c r="B4319" t="s">
        <v>75</v>
      </c>
      <c r="C4319">
        <v>53.649500000000003</v>
      </c>
      <c r="D4319">
        <v>9.9618000000000002</v>
      </c>
      <c r="E4319">
        <v>15</v>
      </c>
      <c r="F4319" s="2">
        <v>39248</v>
      </c>
      <c r="G4319">
        <v>12.9</v>
      </c>
      <c r="H4319" s="3">
        <v>39248.487500000003</v>
      </c>
      <c r="I4319" s="3">
        <v>39248.460416666669</v>
      </c>
      <c r="J4319">
        <v>16.3</v>
      </c>
      <c r="K4319">
        <v>24.3</v>
      </c>
      <c r="L4319" s="3">
        <v>39248.472222222219</v>
      </c>
      <c r="M4319" t="s">
        <v>9</v>
      </c>
      <c r="N4319" t="s">
        <v>9</v>
      </c>
      <c r="O4319" t="s">
        <v>9</v>
      </c>
      <c r="P4319" s="3">
        <v>39248.487500000003</v>
      </c>
      <c r="Q4319">
        <v>8.5</v>
      </c>
      <c r="R4319" t="s">
        <v>77</v>
      </c>
      <c r="S4319">
        <v>8.5</v>
      </c>
      <c r="T4319">
        <v>0</v>
      </c>
      <c r="U4319" t="s">
        <v>9</v>
      </c>
      <c r="V4319" s="3">
        <v>39248.460416666669</v>
      </c>
      <c r="W4319">
        <v>1</v>
      </c>
      <c r="X4319" s="3">
        <v>39248.472222222219</v>
      </c>
      <c r="Y4319" t="s">
        <v>9</v>
      </c>
      <c r="Z4319">
        <v>8.5</v>
      </c>
      <c r="AA4319">
        <v>0</v>
      </c>
      <c r="AB4319" t="s">
        <v>88</v>
      </c>
    </row>
    <row r="4320" spans="1:28" x14ac:dyDescent="0.25">
      <c r="A4320" t="s">
        <v>74</v>
      </c>
      <c r="B4320" t="s">
        <v>75</v>
      </c>
      <c r="C4320">
        <v>53.649500000000003</v>
      </c>
      <c r="D4320">
        <v>9.9618000000000002</v>
      </c>
      <c r="E4320">
        <v>15</v>
      </c>
      <c r="F4320" s="2">
        <v>39249</v>
      </c>
      <c r="G4320">
        <v>14</v>
      </c>
      <c r="H4320" s="3">
        <v>39249.487500000003</v>
      </c>
      <c r="I4320" s="3">
        <v>39249.460416666669</v>
      </c>
      <c r="J4320">
        <v>15.2</v>
      </c>
      <c r="K4320">
        <v>21</v>
      </c>
      <c r="L4320" s="3">
        <v>39249.472222222219</v>
      </c>
      <c r="M4320" t="s">
        <v>9</v>
      </c>
      <c r="N4320" t="s">
        <v>9</v>
      </c>
      <c r="O4320" t="s">
        <v>9</v>
      </c>
      <c r="P4320" s="3">
        <v>39249.487500000003</v>
      </c>
      <c r="Q4320">
        <v>13.7</v>
      </c>
      <c r="R4320" t="s">
        <v>77</v>
      </c>
      <c r="S4320">
        <v>13.7</v>
      </c>
      <c r="T4320">
        <v>0</v>
      </c>
      <c r="U4320" t="s">
        <v>9</v>
      </c>
      <c r="V4320" s="3">
        <v>39249.460416666669</v>
      </c>
      <c r="W4320">
        <v>1</v>
      </c>
      <c r="X4320" s="3">
        <v>39249.472222222219</v>
      </c>
      <c r="Y4320" t="s">
        <v>9</v>
      </c>
      <c r="Z4320">
        <v>13.7</v>
      </c>
      <c r="AA4320">
        <v>0</v>
      </c>
      <c r="AB4320" t="s">
        <v>88</v>
      </c>
    </row>
    <row r="4321" spans="1:28" x14ac:dyDescent="0.25">
      <c r="A4321" t="s">
        <v>74</v>
      </c>
      <c r="B4321" t="s">
        <v>75</v>
      </c>
      <c r="C4321">
        <v>53.649500000000003</v>
      </c>
      <c r="D4321">
        <v>9.9618000000000002</v>
      </c>
      <c r="E4321">
        <v>15</v>
      </c>
      <c r="F4321" s="2">
        <v>39250</v>
      </c>
      <c r="G4321">
        <v>12.2</v>
      </c>
      <c r="H4321" s="3">
        <v>39250.487500000003</v>
      </c>
      <c r="I4321" s="3">
        <v>39250.460416666669</v>
      </c>
      <c r="J4321">
        <v>18.5</v>
      </c>
      <c r="K4321">
        <v>18.5</v>
      </c>
      <c r="L4321" s="3">
        <v>39250.472222222219</v>
      </c>
      <c r="M4321" t="s">
        <v>9</v>
      </c>
      <c r="N4321" t="s">
        <v>9</v>
      </c>
      <c r="O4321" t="s">
        <v>9</v>
      </c>
      <c r="P4321" s="3">
        <v>39250.487500000003</v>
      </c>
      <c r="Q4321">
        <v>0</v>
      </c>
      <c r="R4321" t="s">
        <v>76</v>
      </c>
      <c r="S4321">
        <v>0</v>
      </c>
      <c r="T4321">
        <v>0</v>
      </c>
      <c r="U4321" t="s">
        <v>9</v>
      </c>
      <c r="V4321" s="3">
        <v>39250.460416666669</v>
      </c>
      <c r="W4321">
        <v>1</v>
      </c>
      <c r="X4321" s="3">
        <v>39250.472222222219</v>
      </c>
      <c r="Y4321" t="s">
        <v>9</v>
      </c>
      <c r="Z4321">
        <v>0</v>
      </c>
      <c r="AA4321">
        <v>0</v>
      </c>
      <c r="AB4321" t="s">
        <v>88</v>
      </c>
    </row>
    <row r="4322" spans="1:28" x14ac:dyDescent="0.25">
      <c r="A4322" t="s">
        <v>74</v>
      </c>
      <c r="B4322" t="s">
        <v>75</v>
      </c>
      <c r="C4322">
        <v>53.649500000000003</v>
      </c>
      <c r="D4322">
        <v>9.9618000000000002</v>
      </c>
      <c r="E4322">
        <v>15</v>
      </c>
      <c r="F4322" s="2">
        <v>39251</v>
      </c>
      <c r="G4322">
        <v>10.7</v>
      </c>
      <c r="H4322" s="3">
        <v>39251.487500000003</v>
      </c>
      <c r="I4322" s="3">
        <v>39251.460416666669</v>
      </c>
      <c r="J4322">
        <v>18.5</v>
      </c>
      <c r="K4322">
        <v>20.8</v>
      </c>
      <c r="L4322" s="3">
        <v>39251.472916666666</v>
      </c>
      <c r="M4322" t="s">
        <v>9</v>
      </c>
      <c r="N4322" t="s">
        <v>9</v>
      </c>
      <c r="O4322" t="s">
        <v>9</v>
      </c>
      <c r="P4322" s="3">
        <v>39251.487500000003</v>
      </c>
      <c r="Q4322">
        <v>5.2</v>
      </c>
      <c r="R4322" t="s">
        <v>77</v>
      </c>
      <c r="S4322">
        <v>5.2</v>
      </c>
      <c r="T4322">
        <v>0</v>
      </c>
      <c r="U4322" t="s">
        <v>9</v>
      </c>
      <c r="V4322" s="3">
        <v>39251.460416666669</v>
      </c>
      <c r="W4322">
        <v>1</v>
      </c>
      <c r="X4322" s="3">
        <v>39251.472916666666</v>
      </c>
      <c r="Y4322" t="s">
        <v>9</v>
      </c>
      <c r="Z4322">
        <v>5.2</v>
      </c>
      <c r="AA4322">
        <v>0</v>
      </c>
      <c r="AB4322" t="s">
        <v>88</v>
      </c>
    </row>
    <row r="4323" spans="1:28" x14ac:dyDescent="0.25">
      <c r="A4323" t="s">
        <v>74</v>
      </c>
      <c r="B4323" t="s">
        <v>75</v>
      </c>
      <c r="C4323">
        <v>53.649500000000003</v>
      </c>
      <c r="D4323">
        <v>9.9618000000000002</v>
      </c>
      <c r="E4323">
        <v>15</v>
      </c>
      <c r="F4323" s="2">
        <v>39252</v>
      </c>
      <c r="G4323">
        <v>13.8</v>
      </c>
      <c r="H4323" s="3">
        <v>39252.487500000003</v>
      </c>
      <c r="I4323" s="3">
        <v>39252.460416666669</v>
      </c>
      <c r="J4323">
        <v>21.3</v>
      </c>
      <c r="K4323">
        <v>21.3</v>
      </c>
      <c r="L4323" s="3">
        <v>39252.472916666666</v>
      </c>
      <c r="M4323" t="s">
        <v>9</v>
      </c>
      <c r="N4323" t="s">
        <v>9</v>
      </c>
      <c r="O4323" t="s">
        <v>9</v>
      </c>
      <c r="P4323" s="3">
        <v>39252.487500000003</v>
      </c>
      <c r="Q4323">
        <v>0</v>
      </c>
      <c r="R4323" t="s">
        <v>76</v>
      </c>
      <c r="S4323">
        <v>0</v>
      </c>
      <c r="T4323">
        <v>0</v>
      </c>
      <c r="U4323" t="s">
        <v>9</v>
      </c>
      <c r="V4323" s="3">
        <v>39252.460416666669</v>
      </c>
      <c r="W4323">
        <v>1</v>
      </c>
      <c r="X4323" s="3">
        <v>39252.472916666666</v>
      </c>
      <c r="Y4323" t="s">
        <v>9</v>
      </c>
      <c r="Z4323">
        <v>0</v>
      </c>
      <c r="AA4323">
        <v>0</v>
      </c>
      <c r="AB4323" t="s">
        <v>88</v>
      </c>
    </row>
    <row r="4324" spans="1:28" x14ac:dyDescent="0.25">
      <c r="A4324" t="s">
        <v>74</v>
      </c>
      <c r="B4324" t="s">
        <v>75</v>
      </c>
      <c r="C4324">
        <v>53.649500000000003</v>
      </c>
      <c r="D4324">
        <v>9.9618000000000002</v>
      </c>
      <c r="E4324">
        <v>15</v>
      </c>
      <c r="F4324" s="2">
        <v>39253</v>
      </c>
      <c r="G4324">
        <v>13.3</v>
      </c>
      <c r="H4324" s="3">
        <v>39253.487500000003</v>
      </c>
      <c r="I4324" s="3">
        <v>39253.460416666669</v>
      </c>
      <c r="J4324">
        <v>27.7</v>
      </c>
      <c r="K4324">
        <v>28.5</v>
      </c>
      <c r="L4324" s="3">
        <v>39253.472916666666</v>
      </c>
      <c r="M4324" t="s">
        <v>9</v>
      </c>
      <c r="N4324" t="s">
        <v>9</v>
      </c>
      <c r="O4324" t="s">
        <v>9</v>
      </c>
      <c r="P4324" s="3">
        <v>39253.487500000003</v>
      </c>
      <c r="Q4324">
        <v>19.2</v>
      </c>
      <c r="R4324" t="s">
        <v>77</v>
      </c>
      <c r="S4324">
        <v>19.2</v>
      </c>
      <c r="T4324">
        <v>0</v>
      </c>
      <c r="U4324" t="s">
        <v>9</v>
      </c>
      <c r="V4324" s="3">
        <v>39253.460416666669</v>
      </c>
      <c r="W4324">
        <v>1</v>
      </c>
      <c r="X4324" s="3">
        <v>39253.472916666666</v>
      </c>
      <c r="Y4324" t="s">
        <v>9</v>
      </c>
      <c r="Z4324">
        <v>19.2</v>
      </c>
      <c r="AA4324">
        <v>0</v>
      </c>
      <c r="AB4324" t="s">
        <v>88</v>
      </c>
    </row>
    <row r="4325" spans="1:28" x14ac:dyDescent="0.25">
      <c r="A4325" t="s">
        <v>74</v>
      </c>
      <c r="B4325" t="s">
        <v>75</v>
      </c>
      <c r="C4325">
        <v>53.649500000000003</v>
      </c>
      <c r="D4325">
        <v>9.9618000000000002</v>
      </c>
      <c r="E4325">
        <v>15</v>
      </c>
      <c r="F4325" s="2">
        <v>39254</v>
      </c>
      <c r="G4325">
        <v>12.9</v>
      </c>
      <c r="H4325" s="3">
        <v>39254.487500000003</v>
      </c>
      <c r="I4325" s="3">
        <v>39254.460416666669</v>
      </c>
      <c r="J4325">
        <v>18.2</v>
      </c>
      <c r="K4325">
        <v>27.7</v>
      </c>
      <c r="L4325" s="3">
        <v>39254.472916666666</v>
      </c>
      <c r="M4325" t="s">
        <v>9</v>
      </c>
      <c r="N4325" t="s">
        <v>9</v>
      </c>
      <c r="O4325" t="s">
        <v>9</v>
      </c>
      <c r="P4325" s="3">
        <v>39254.487500000003</v>
      </c>
      <c r="Q4325">
        <v>7.4</v>
      </c>
      <c r="R4325" t="s">
        <v>77</v>
      </c>
      <c r="S4325">
        <v>7.4</v>
      </c>
      <c r="T4325">
        <v>0</v>
      </c>
      <c r="U4325" t="s">
        <v>9</v>
      </c>
      <c r="V4325" s="3">
        <v>39254.460416666669</v>
      </c>
      <c r="W4325">
        <v>1</v>
      </c>
      <c r="X4325" s="3">
        <v>39254.472916666666</v>
      </c>
      <c r="Y4325" t="s">
        <v>9</v>
      </c>
      <c r="Z4325">
        <v>7.4</v>
      </c>
      <c r="AA4325">
        <v>0</v>
      </c>
      <c r="AB4325" t="s">
        <v>88</v>
      </c>
    </row>
    <row r="4326" spans="1:28" x14ac:dyDescent="0.25">
      <c r="A4326" t="s">
        <v>74</v>
      </c>
      <c r="B4326" t="s">
        <v>75</v>
      </c>
      <c r="C4326">
        <v>53.649500000000003</v>
      </c>
      <c r="D4326">
        <v>9.9618000000000002</v>
      </c>
      <c r="E4326">
        <v>15</v>
      </c>
      <c r="F4326" s="2">
        <v>39255</v>
      </c>
      <c r="G4326">
        <v>13.2</v>
      </c>
      <c r="H4326" s="3">
        <v>39255.487500000003</v>
      </c>
      <c r="I4326" s="3">
        <v>39255.460416666669</v>
      </c>
      <c r="J4326">
        <v>21.5</v>
      </c>
      <c r="K4326">
        <v>21.5</v>
      </c>
      <c r="L4326" s="3">
        <v>39255.473611111112</v>
      </c>
      <c r="M4326" t="s">
        <v>9</v>
      </c>
      <c r="N4326" t="s">
        <v>9</v>
      </c>
      <c r="O4326" t="s">
        <v>9</v>
      </c>
      <c r="P4326" s="3">
        <v>39255.487500000003</v>
      </c>
      <c r="Q4326">
        <v>10</v>
      </c>
      <c r="R4326" t="s">
        <v>77</v>
      </c>
      <c r="S4326">
        <v>10</v>
      </c>
      <c r="T4326">
        <v>0</v>
      </c>
      <c r="U4326" t="s">
        <v>9</v>
      </c>
      <c r="V4326" s="3">
        <v>39255.460416666669</v>
      </c>
      <c r="W4326">
        <v>1</v>
      </c>
      <c r="X4326" s="3">
        <v>39255.473611111112</v>
      </c>
      <c r="Y4326" t="s">
        <v>9</v>
      </c>
      <c r="Z4326">
        <v>10</v>
      </c>
      <c r="AA4326">
        <v>0</v>
      </c>
      <c r="AB4326" t="s">
        <v>88</v>
      </c>
    </row>
    <row r="4327" spans="1:28" x14ac:dyDescent="0.25">
      <c r="A4327" t="s">
        <v>74</v>
      </c>
      <c r="B4327" t="s">
        <v>75</v>
      </c>
      <c r="C4327">
        <v>53.649500000000003</v>
      </c>
      <c r="D4327">
        <v>9.9618000000000002</v>
      </c>
      <c r="E4327">
        <v>15</v>
      </c>
      <c r="F4327" s="2">
        <v>39256</v>
      </c>
      <c r="G4327">
        <v>11.2</v>
      </c>
      <c r="H4327" s="3">
        <v>39256.487500000003</v>
      </c>
      <c r="I4327" s="3">
        <v>39256.460416666669</v>
      </c>
      <c r="J4327">
        <v>19.100000000000001</v>
      </c>
      <c r="K4327">
        <v>22.6</v>
      </c>
      <c r="L4327" s="3">
        <v>39256.473611111112</v>
      </c>
      <c r="M4327" t="s">
        <v>9</v>
      </c>
      <c r="N4327" t="s">
        <v>9</v>
      </c>
      <c r="O4327" t="s">
        <v>9</v>
      </c>
      <c r="P4327" s="3">
        <v>39256.487500000003</v>
      </c>
      <c r="Q4327">
        <v>8.5</v>
      </c>
      <c r="R4327" t="s">
        <v>77</v>
      </c>
      <c r="S4327">
        <v>8.5</v>
      </c>
      <c r="T4327">
        <v>0</v>
      </c>
      <c r="U4327" t="s">
        <v>9</v>
      </c>
      <c r="V4327" s="3">
        <v>39256.460416666669</v>
      </c>
      <c r="W4327">
        <v>1</v>
      </c>
      <c r="X4327" s="3">
        <v>39256.473611111112</v>
      </c>
      <c r="Y4327" t="s">
        <v>9</v>
      </c>
      <c r="Z4327">
        <v>8.5</v>
      </c>
      <c r="AA4327">
        <v>0</v>
      </c>
      <c r="AB4327" t="s">
        <v>88</v>
      </c>
    </row>
    <row r="4328" spans="1:28" x14ac:dyDescent="0.25">
      <c r="A4328" t="s">
        <v>74</v>
      </c>
      <c r="B4328" t="s">
        <v>75</v>
      </c>
      <c r="C4328">
        <v>53.649500000000003</v>
      </c>
      <c r="D4328">
        <v>9.9618000000000002</v>
      </c>
      <c r="E4328">
        <v>15</v>
      </c>
      <c r="F4328" s="2">
        <v>39257</v>
      </c>
      <c r="G4328">
        <v>14</v>
      </c>
      <c r="H4328" s="3">
        <v>39257.487500000003</v>
      </c>
      <c r="I4328" s="3">
        <v>39257.460416666669</v>
      </c>
      <c r="J4328">
        <v>21.1</v>
      </c>
      <c r="K4328">
        <v>21.1</v>
      </c>
      <c r="L4328" s="3">
        <v>39257.473611111112</v>
      </c>
      <c r="M4328" t="s">
        <v>9</v>
      </c>
      <c r="N4328" t="s">
        <v>9</v>
      </c>
      <c r="O4328" t="s">
        <v>9</v>
      </c>
      <c r="P4328" s="3">
        <v>39257.487500000003</v>
      </c>
      <c r="Q4328">
        <v>0</v>
      </c>
      <c r="R4328" t="s">
        <v>76</v>
      </c>
      <c r="S4328">
        <v>0</v>
      </c>
      <c r="T4328">
        <v>0</v>
      </c>
      <c r="U4328" t="s">
        <v>9</v>
      </c>
      <c r="V4328" s="3">
        <v>39257.460416666669</v>
      </c>
      <c r="W4328">
        <v>1</v>
      </c>
      <c r="X4328" s="3">
        <v>39257.473611111112</v>
      </c>
      <c r="Y4328" t="s">
        <v>9</v>
      </c>
      <c r="Z4328">
        <v>0</v>
      </c>
      <c r="AA4328">
        <v>0</v>
      </c>
      <c r="AB4328" t="s">
        <v>88</v>
      </c>
    </row>
    <row r="4329" spans="1:28" x14ac:dyDescent="0.25">
      <c r="A4329" t="s">
        <v>74</v>
      </c>
      <c r="B4329" t="s">
        <v>75</v>
      </c>
      <c r="C4329">
        <v>53.649500000000003</v>
      </c>
      <c r="D4329">
        <v>9.9618000000000002</v>
      </c>
      <c r="E4329">
        <v>15</v>
      </c>
      <c r="F4329" s="2">
        <v>39258</v>
      </c>
      <c r="G4329">
        <v>15.5</v>
      </c>
      <c r="H4329" s="3">
        <v>39258.487500000003</v>
      </c>
      <c r="I4329" s="3">
        <v>39258.460416666669</v>
      </c>
      <c r="J4329">
        <v>25.2</v>
      </c>
      <c r="K4329">
        <v>26.3</v>
      </c>
      <c r="L4329" s="3">
        <v>39258.473611111112</v>
      </c>
      <c r="M4329" t="s">
        <v>9</v>
      </c>
      <c r="N4329" t="s">
        <v>9</v>
      </c>
      <c r="O4329" t="s">
        <v>9</v>
      </c>
      <c r="P4329" s="3">
        <v>39258.487500000003</v>
      </c>
      <c r="Q4329">
        <v>0</v>
      </c>
      <c r="R4329" t="s">
        <v>76</v>
      </c>
      <c r="S4329">
        <v>0</v>
      </c>
      <c r="T4329">
        <v>0</v>
      </c>
      <c r="U4329" t="s">
        <v>9</v>
      </c>
      <c r="V4329" s="3">
        <v>39258.460416666669</v>
      </c>
      <c r="W4329">
        <v>1</v>
      </c>
      <c r="X4329" s="3">
        <v>39258.473611111112</v>
      </c>
      <c r="Y4329" t="s">
        <v>9</v>
      </c>
      <c r="Z4329">
        <v>0</v>
      </c>
      <c r="AA4329">
        <v>0</v>
      </c>
      <c r="AB4329" t="s">
        <v>88</v>
      </c>
    </row>
    <row r="4330" spans="1:28" x14ac:dyDescent="0.25">
      <c r="A4330" t="s">
        <v>74</v>
      </c>
      <c r="B4330" t="s">
        <v>75</v>
      </c>
      <c r="C4330">
        <v>53.649500000000003</v>
      </c>
      <c r="D4330">
        <v>9.9618000000000002</v>
      </c>
      <c r="E4330">
        <v>15</v>
      </c>
      <c r="F4330" s="2">
        <v>39259</v>
      </c>
      <c r="G4330">
        <v>10.7</v>
      </c>
      <c r="H4330" s="3">
        <v>39259.487500000003</v>
      </c>
      <c r="I4330" s="3">
        <v>39259.460416666669</v>
      </c>
      <c r="J4330">
        <v>17</v>
      </c>
      <c r="K4330">
        <v>25.2</v>
      </c>
      <c r="L4330" s="3">
        <v>39259.473611111112</v>
      </c>
      <c r="M4330" t="s">
        <v>9</v>
      </c>
      <c r="N4330" t="s">
        <v>9</v>
      </c>
      <c r="O4330" t="s">
        <v>9</v>
      </c>
      <c r="P4330" s="3">
        <v>39259.487500000003</v>
      </c>
      <c r="Q4330">
        <v>24.4</v>
      </c>
      <c r="R4330" t="s">
        <v>77</v>
      </c>
      <c r="S4330">
        <v>24.4</v>
      </c>
      <c r="T4330">
        <v>0</v>
      </c>
      <c r="U4330" t="s">
        <v>9</v>
      </c>
      <c r="V4330" s="3">
        <v>39259.460416666669</v>
      </c>
      <c r="W4330">
        <v>1</v>
      </c>
      <c r="X4330" s="3">
        <v>39259.473611111112</v>
      </c>
      <c r="Y4330" t="s">
        <v>9</v>
      </c>
      <c r="Z4330">
        <v>24.4</v>
      </c>
      <c r="AA4330">
        <v>0</v>
      </c>
      <c r="AB4330" t="s">
        <v>88</v>
      </c>
    </row>
    <row r="4331" spans="1:28" x14ac:dyDescent="0.25">
      <c r="A4331" t="s">
        <v>74</v>
      </c>
      <c r="B4331" t="s">
        <v>75</v>
      </c>
      <c r="C4331">
        <v>53.649500000000003</v>
      </c>
      <c r="D4331">
        <v>9.9618000000000002</v>
      </c>
      <c r="E4331">
        <v>15</v>
      </c>
      <c r="F4331" s="2">
        <v>39260</v>
      </c>
      <c r="G4331">
        <v>10.7</v>
      </c>
      <c r="H4331" s="3">
        <v>39260.487500000003</v>
      </c>
      <c r="I4331" s="3">
        <v>39260.460416666669</v>
      </c>
      <c r="J4331">
        <v>13.1</v>
      </c>
      <c r="K4331">
        <v>17</v>
      </c>
      <c r="L4331" s="3">
        <v>39260.474305555559</v>
      </c>
      <c r="M4331" t="s">
        <v>9</v>
      </c>
      <c r="N4331" t="s">
        <v>9</v>
      </c>
      <c r="O4331" t="s">
        <v>9</v>
      </c>
      <c r="P4331" s="3">
        <v>39260.487500000003</v>
      </c>
      <c r="Q4331">
        <v>4.4000000000000004</v>
      </c>
      <c r="R4331" t="s">
        <v>77</v>
      </c>
      <c r="S4331">
        <v>4.4000000000000004</v>
      </c>
      <c r="T4331">
        <v>0</v>
      </c>
      <c r="U4331" t="s">
        <v>9</v>
      </c>
      <c r="V4331" s="3">
        <v>39260.460416666669</v>
      </c>
      <c r="W4331">
        <v>1</v>
      </c>
      <c r="X4331" s="3">
        <v>39260.474305555559</v>
      </c>
      <c r="Y4331" t="s">
        <v>9</v>
      </c>
      <c r="Z4331">
        <v>4.4000000000000004</v>
      </c>
      <c r="AA4331">
        <v>0</v>
      </c>
      <c r="AB4331" t="s">
        <v>88</v>
      </c>
    </row>
    <row r="4332" spans="1:28" x14ac:dyDescent="0.25">
      <c r="A4332" t="s">
        <v>74</v>
      </c>
      <c r="B4332" t="s">
        <v>75</v>
      </c>
      <c r="C4332">
        <v>53.649500000000003</v>
      </c>
      <c r="D4332">
        <v>9.9618000000000002</v>
      </c>
      <c r="E4332">
        <v>15</v>
      </c>
      <c r="F4332" s="2">
        <v>39261</v>
      </c>
      <c r="G4332">
        <v>10.7</v>
      </c>
      <c r="H4332" s="3">
        <v>39261.492361111108</v>
      </c>
      <c r="I4332" s="3">
        <v>39261.465277777781</v>
      </c>
      <c r="J4332">
        <v>15.8</v>
      </c>
      <c r="K4332">
        <v>15.8</v>
      </c>
      <c r="L4332" s="3">
        <v>39261.474305555559</v>
      </c>
      <c r="M4332" t="s">
        <v>9</v>
      </c>
      <c r="N4332" t="s">
        <v>9</v>
      </c>
      <c r="O4332" t="s">
        <v>9</v>
      </c>
      <c r="P4332" s="3">
        <v>39261.492361111108</v>
      </c>
      <c r="Q4332">
        <v>3.3</v>
      </c>
      <c r="R4332" t="s">
        <v>77</v>
      </c>
      <c r="S4332">
        <v>3.3</v>
      </c>
      <c r="T4332">
        <v>0</v>
      </c>
      <c r="U4332" t="s">
        <v>9</v>
      </c>
      <c r="V4332" s="3">
        <v>39261.465277777781</v>
      </c>
      <c r="W4332">
        <v>1</v>
      </c>
      <c r="X4332" s="3">
        <v>39261.474305555559</v>
      </c>
      <c r="Y4332" t="s">
        <v>9</v>
      </c>
      <c r="Z4332">
        <v>3.3</v>
      </c>
      <c r="AA4332">
        <v>0</v>
      </c>
      <c r="AB4332" t="s">
        <v>88</v>
      </c>
    </row>
    <row r="4333" spans="1:28" x14ac:dyDescent="0.25">
      <c r="A4333" t="s">
        <v>74</v>
      </c>
      <c r="B4333" t="s">
        <v>75</v>
      </c>
      <c r="C4333">
        <v>53.649500000000003</v>
      </c>
      <c r="D4333">
        <v>9.9618000000000002</v>
      </c>
      <c r="E4333">
        <v>15</v>
      </c>
      <c r="F4333" s="2">
        <v>39262</v>
      </c>
      <c r="G4333">
        <v>6.9</v>
      </c>
      <c r="H4333" s="3">
        <v>39262.492361111108</v>
      </c>
      <c r="I4333" s="3">
        <v>39262.465277777781</v>
      </c>
      <c r="J4333">
        <v>16.2</v>
      </c>
      <c r="K4333">
        <v>18</v>
      </c>
      <c r="L4333" s="3">
        <v>39262.474305555559</v>
      </c>
      <c r="M4333" t="s">
        <v>9</v>
      </c>
      <c r="N4333" t="s">
        <v>9</v>
      </c>
      <c r="O4333" t="s">
        <v>9</v>
      </c>
      <c r="P4333" s="3">
        <v>39262.492361111108</v>
      </c>
      <c r="Q4333">
        <v>1.9</v>
      </c>
      <c r="R4333" t="s">
        <v>77</v>
      </c>
      <c r="S4333">
        <v>1.9</v>
      </c>
      <c r="T4333">
        <v>0</v>
      </c>
      <c r="U4333" t="s">
        <v>9</v>
      </c>
      <c r="V4333" s="3">
        <v>39262.465277777781</v>
      </c>
      <c r="W4333">
        <v>1</v>
      </c>
      <c r="X4333" s="3">
        <v>39262.474305555559</v>
      </c>
      <c r="Y4333" t="s">
        <v>9</v>
      </c>
      <c r="Z4333">
        <v>1.9</v>
      </c>
      <c r="AA4333">
        <v>0</v>
      </c>
      <c r="AB4333" t="s">
        <v>88</v>
      </c>
    </row>
    <row r="4334" spans="1:28" x14ac:dyDescent="0.25">
      <c r="A4334" t="s">
        <v>74</v>
      </c>
      <c r="B4334" t="s">
        <v>75</v>
      </c>
      <c r="C4334">
        <v>53.649500000000003</v>
      </c>
      <c r="D4334">
        <v>9.9618000000000002</v>
      </c>
      <c r="E4334">
        <v>15</v>
      </c>
      <c r="F4334" s="2">
        <v>39263</v>
      </c>
      <c r="G4334">
        <v>11.8</v>
      </c>
      <c r="H4334" s="3">
        <v>39263.492361111108</v>
      </c>
      <c r="I4334" s="3">
        <v>39263.465277777781</v>
      </c>
      <c r="J4334">
        <v>18.899999999999999</v>
      </c>
      <c r="K4334">
        <v>18.899999999999999</v>
      </c>
      <c r="L4334" s="3">
        <v>39263.474305555559</v>
      </c>
      <c r="M4334" t="s">
        <v>9</v>
      </c>
      <c r="N4334" t="s">
        <v>9</v>
      </c>
      <c r="O4334" t="s">
        <v>9</v>
      </c>
      <c r="P4334" s="3">
        <v>39263.492361111108</v>
      </c>
      <c r="Q4334">
        <v>0</v>
      </c>
      <c r="R4334" t="s">
        <v>76</v>
      </c>
      <c r="S4334">
        <v>0</v>
      </c>
      <c r="T4334">
        <v>0</v>
      </c>
      <c r="U4334" t="s">
        <v>9</v>
      </c>
      <c r="V4334" s="3">
        <v>39263.465277777781</v>
      </c>
      <c r="W4334">
        <v>1</v>
      </c>
      <c r="X4334" s="3">
        <v>39263.474305555559</v>
      </c>
      <c r="Y4334" t="s">
        <v>9</v>
      </c>
      <c r="Z4334">
        <v>0</v>
      </c>
      <c r="AA4334">
        <v>0</v>
      </c>
      <c r="AB4334" t="s">
        <v>88</v>
      </c>
    </row>
    <row r="4335" spans="1:28" x14ac:dyDescent="0.25">
      <c r="A4335" t="s">
        <v>74</v>
      </c>
      <c r="B4335" t="s">
        <v>75</v>
      </c>
      <c r="C4335">
        <v>53.649500000000003</v>
      </c>
      <c r="D4335">
        <v>9.9618000000000002</v>
      </c>
      <c r="E4335">
        <v>15</v>
      </c>
      <c r="F4335" s="2">
        <v>39264</v>
      </c>
      <c r="G4335">
        <v>9.6999999999999993</v>
      </c>
      <c r="H4335" s="3">
        <v>39264.492361111108</v>
      </c>
      <c r="I4335" s="3">
        <v>39264.465277777781</v>
      </c>
      <c r="J4335">
        <v>19.5</v>
      </c>
      <c r="K4335">
        <v>19.5</v>
      </c>
      <c r="L4335" s="3">
        <v>39264.474305555559</v>
      </c>
      <c r="M4335" t="s">
        <v>9</v>
      </c>
      <c r="N4335" t="s">
        <v>9</v>
      </c>
      <c r="O4335" t="s">
        <v>9</v>
      </c>
      <c r="P4335" s="3">
        <v>39264.492361111108</v>
      </c>
      <c r="Q4335">
        <v>0</v>
      </c>
      <c r="R4335" t="s">
        <v>76</v>
      </c>
      <c r="S4335">
        <v>0</v>
      </c>
      <c r="T4335">
        <v>0</v>
      </c>
      <c r="U4335" t="s">
        <v>9</v>
      </c>
      <c r="V4335" s="3">
        <v>39264.465277777781</v>
      </c>
      <c r="W4335">
        <v>1</v>
      </c>
      <c r="X4335" s="3">
        <v>39264.474305555559</v>
      </c>
      <c r="Y4335" t="s">
        <v>9</v>
      </c>
      <c r="Z4335">
        <v>0</v>
      </c>
      <c r="AA4335">
        <v>0</v>
      </c>
      <c r="AB4335" t="s">
        <v>88</v>
      </c>
    </row>
    <row r="4336" spans="1:28" x14ac:dyDescent="0.25">
      <c r="A4336" t="s">
        <v>74</v>
      </c>
      <c r="B4336" t="s">
        <v>75</v>
      </c>
      <c r="C4336">
        <v>53.649500000000003</v>
      </c>
      <c r="D4336">
        <v>9.9618000000000002</v>
      </c>
      <c r="E4336">
        <v>15</v>
      </c>
      <c r="F4336" s="2">
        <v>39265</v>
      </c>
      <c r="G4336">
        <v>14.4</v>
      </c>
      <c r="H4336" s="3">
        <v>39265.492361111108</v>
      </c>
      <c r="I4336" s="3">
        <v>39265.465277777781</v>
      </c>
      <c r="J4336">
        <v>20.7</v>
      </c>
      <c r="K4336">
        <v>23.6</v>
      </c>
      <c r="L4336" s="3">
        <v>39265.474999999999</v>
      </c>
      <c r="M4336" t="s">
        <v>9</v>
      </c>
      <c r="N4336" t="s">
        <v>9</v>
      </c>
      <c r="O4336" t="s">
        <v>9</v>
      </c>
      <c r="P4336" s="3">
        <v>39265.492361111108</v>
      </c>
      <c r="Q4336">
        <v>1.1000000000000001</v>
      </c>
      <c r="R4336" t="s">
        <v>77</v>
      </c>
      <c r="S4336">
        <v>1.1000000000000001</v>
      </c>
      <c r="T4336">
        <v>0</v>
      </c>
      <c r="U4336" t="s">
        <v>9</v>
      </c>
      <c r="V4336" s="3">
        <v>39265.465277777781</v>
      </c>
      <c r="W4336">
        <v>1</v>
      </c>
      <c r="X4336" s="3">
        <v>39265.474999999999</v>
      </c>
      <c r="Y4336" t="s">
        <v>9</v>
      </c>
      <c r="Z4336">
        <v>1.1000000000000001</v>
      </c>
      <c r="AA4336">
        <v>0</v>
      </c>
      <c r="AB4336" t="s">
        <v>88</v>
      </c>
    </row>
    <row r="4337" spans="1:28" x14ac:dyDescent="0.25">
      <c r="A4337" t="s">
        <v>74</v>
      </c>
      <c r="B4337" t="s">
        <v>75</v>
      </c>
      <c r="C4337">
        <v>53.649500000000003</v>
      </c>
      <c r="D4337">
        <v>9.9618000000000002</v>
      </c>
      <c r="E4337">
        <v>15</v>
      </c>
      <c r="F4337" s="2">
        <v>39266</v>
      </c>
      <c r="G4337">
        <v>12.9</v>
      </c>
      <c r="H4337" s="3">
        <v>39266.492361111108</v>
      </c>
      <c r="I4337" s="3">
        <v>39266.465277777781</v>
      </c>
      <c r="J4337">
        <v>19.600000000000001</v>
      </c>
      <c r="K4337">
        <v>23.1</v>
      </c>
      <c r="L4337" s="3">
        <v>39266.474999999999</v>
      </c>
      <c r="M4337" t="s">
        <v>9</v>
      </c>
      <c r="N4337" t="s">
        <v>9</v>
      </c>
      <c r="O4337" t="s">
        <v>9</v>
      </c>
      <c r="P4337" s="3">
        <v>39266.492361111108</v>
      </c>
      <c r="Q4337">
        <v>5.6</v>
      </c>
      <c r="R4337" t="s">
        <v>77</v>
      </c>
      <c r="S4337">
        <v>5.6</v>
      </c>
      <c r="T4337">
        <v>0</v>
      </c>
      <c r="U4337" t="s">
        <v>9</v>
      </c>
      <c r="V4337" s="3">
        <v>39266.465277777781</v>
      </c>
      <c r="W4337">
        <v>1</v>
      </c>
      <c r="X4337" s="3">
        <v>39266.474999999999</v>
      </c>
      <c r="Y4337" t="s">
        <v>9</v>
      </c>
      <c r="Z4337">
        <v>5.6</v>
      </c>
      <c r="AA4337">
        <v>0</v>
      </c>
      <c r="AB4337" t="s">
        <v>88</v>
      </c>
    </row>
    <row r="4338" spans="1:28" x14ac:dyDescent="0.25">
      <c r="A4338" t="s">
        <v>74</v>
      </c>
      <c r="B4338" t="s">
        <v>75</v>
      </c>
      <c r="C4338">
        <v>53.649500000000003</v>
      </c>
      <c r="D4338">
        <v>9.9618000000000002</v>
      </c>
      <c r="E4338">
        <v>15</v>
      </c>
      <c r="F4338" s="2">
        <v>39267</v>
      </c>
      <c r="G4338">
        <v>11.5</v>
      </c>
      <c r="H4338" s="3">
        <v>39267.492361111108</v>
      </c>
      <c r="I4338" s="3">
        <v>39267.465277777781</v>
      </c>
      <c r="J4338">
        <v>17.5</v>
      </c>
      <c r="K4338">
        <v>21.1</v>
      </c>
      <c r="L4338" s="3">
        <v>39267.474999999999</v>
      </c>
      <c r="M4338" t="s">
        <v>9</v>
      </c>
      <c r="N4338" t="s">
        <v>9</v>
      </c>
      <c r="O4338" t="s">
        <v>9</v>
      </c>
      <c r="P4338" s="3">
        <v>39267.492361111108</v>
      </c>
      <c r="Q4338">
        <v>0</v>
      </c>
      <c r="R4338" t="s">
        <v>76</v>
      </c>
      <c r="S4338">
        <v>0</v>
      </c>
      <c r="T4338">
        <v>0</v>
      </c>
      <c r="U4338" t="s">
        <v>9</v>
      </c>
      <c r="V4338" s="3">
        <v>39267.465277777781</v>
      </c>
      <c r="W4338">
        <v>1</v>
      </c>
      <c r="X4338" s="3">
        <v>39267.474999999999</v>
      </c>
      <c r="Y4338" t="s">
        <v>9</v>
      </c>
      <c r="Z4338">
        <v>0</v>
      </c>
      <c r="AA4338">
        <v>0</v>
      </c>
      <c r="AB4338" t="s">
        <v>88</v>
      </c>
    </row>
    <row r="4339" spans="1:28" x14ac:dyDescent="0.25">
      <c r="A4339" t="s">
        <v>74</v>
      </c>
      <c r="B4339" t="s">
        <v>75</v>
      </c>
      <c r="C4339">
        <v>53.649500000000003</v>
      </c>
      <c r="D4339">
        <v>9.9618000000000002</v>
      </c>
      <c r="E4339">
        <v>15</v>
      </c>
      <c r="F4339" s="2">
        <v>39268</v>
      </c>
      <c r="G4339">
        <v>11.8</v>
      </c>
      <c r="H4339" s="3">
        <v>39268.492361111108</v>
      </c>
      <c r="I4339" s="3">
        <v>39268.465277777781</v>
      </c>
      <c r="J4339">
        <v>18.5</v>
      </c>
      <c r="K4339">
        <v>18.8</v>
      </c>
      <c r="L4339" s="3">
        <v>39268.474999999999</v>
      </c>
      <c r="M4339" t="s">
        <v>9</v>
      </c>
      <c r="N4339" t="s">
        <v>9</v>
      </c>
      <c r="O4339" t="s">
        <v>9</v>
      </c>
      <c r="P4339" s="3">
        <v>39268.492361111108</v>
      </c>
      <c r="Q4339">
        <v>0</v>
      </c>
      <c r="R4339" t="s">
        <v>76</v>
      </c>
      <c r="S4339">
        <v>0</v>
      </c>
      <c r="T4339">
        <v>0</v>
      </c>
      <c r="U4339" t="s">
        <v>9</v>
      </c>
      <c r="V4339" s="3">
        <v>39268.465277777781</v>
      </c>
      <c r="W4339">
        <v>1</v>
      </c>
      <c r="X4339" s="3">
        <v>39268.474999999999</v>
      </c>
      <c r="Y4339" t="s">
        <v>9</v>
      </c>
      <c r="Z4339">
        <v>0</v>
      </c>
      <c r="AA4339">
        <v>0</v>
      </c>
      <c r="AB4339" t="s">
        <v>88</v>
      </c>
    </row>
    <row r="4340" spans="1:28" x14ac:dyDescent="0.25">
      <c r="A4340" t="s">
        <v>74</v>
      </c>
      <c r="B4340" t="s">
        <v>75</v>
      </c>
      <c r="C4340">
        <v>53.649500000000003</v>
      </c>
      <c r="D4340">
        <v>9.9618000000000002</v>
      </c>
      <c r="E4340">
        <v>15</v>
      </c>
      <c r="F4340" s="2">
        <v>39269</v>
      </c>
      <c r="G4340">
        <v>13.7</v>
      </c>
      <c r="H4340" s="3">
        <v>39269.492361111108</v>
      </c>
      <c r="I4340" s="3">
        <v>39269.465277777781</v>
      </c>
      <c r="J4340">
        <v>18.2</v>
      </c>
      <c r="K4340">
        <v>20.6</v>
      </c>
      <c r="L4340" s="3">
        <v>39269.474999999999</v>
      </c>
      <c r="M4340" t="s">
        <v>9</v>
      </c>
      <c r="N4340" t="s">
        <v>9</v>
      </c>
      <c r="O4340" t="s">
        <v>9</v>
      </c>
      <c r="P4340" s="3">
        <v>39269.492361111108</v>
      </c>
      <c r="Q4340">
        <v>1.5</v>
      </c>
      <c r="R4340" t="s">
        <v>77</v>
      </c>
      <c r="S4340">
        <v>1.5</v>
      </c>
      <c r="T4340">
        <v>0</v>
      </c>
      <c r="U4340" t="s">
        <v>9</v>
      </c>
      <c r="V4340" s="3">
        <v>39269.465277777781</v>
      </c>
      <c r="W4340">
        <v>1</v>
      </c>
      <c r="X4340" s="3">
        <v>39269.474999999999</v>
      </c>
      <c r="Y4340" t="s">
        <v>9</v>
      </c>
      <c r="Z4340">
        <v>1.5</v>
      </c>
      <c r="AA4340">
        <v>0</v>
      </c>
      <c r="AB4340" t="s">
        <v>88</v>
      </c>
    </row>
    <row r="4341" spans="1:28" x14ac:dyDescent="0.25">
      <c r="A4341" t="s">
        <v>74</v>
      </c>
      <c r="B4341" t="s">
        <v>75</v>
      </c>
      <c r="C4341">
        <v>53.649500000000003</v>
      </c>
      <c r="D4341">
        <v>9.9618000000000002</v>
      </c>
      <c r="E4341">
        <v>15</v>
      </c>
      <c r="F4341" s="2">
        <v>39270</v>
      </c>
      <c r="G4341">
        <v>13.9</v>
      </c>
      <c r="H4341" s="3">
        <v>39270.492361111108</v>
      </c>
      <c r="I4341" s="3">
        <v>39270.465277777781</v>
      </c>
      <c r="J4341">
        <v>17.3</v>
      </c>
      <c r="K4341">
        <v>19.7</v>
      </c>
      <c r="L4341" s="3">
        <v>39270.475694444445</v>
      </c>
      <c r="M4341" t="s">
        <v>9</v>
      </c>
      <c r="N4341" t="s">
        <v>9</v>
      </c>
      <c r="O4341" t="s">
        <v>9</v>
      </c>
      <c r="P4341" s="3">
        <v>39270.492361111108</v>
      </c>
      <c r="Q4341">
        <v>3.3</v>
      </c>
      <c r="R4341" t="s">
        <v>77</v>
      </c>
      <c r="S4341">
        <v>3.3</v>
      </c>
      <c r="T4341">
        <v>0</v>
      </c>
      <c r="U4341" t="s">
        <v>9</v>
      </c>
      <c r="V4341" s="3">
        <v>39270.465277777781</v>
      </c>
      <c r="W4341">
        <v>1</v>
      </c>
      <c r="X4341" s="3">
        <v>39270.475694444445</v>
      </c>
      <c r="Y4341" t="s">
        <v>9</v>
      </c>
      <c r="Z4341">
        <v>3.3</v>
      </c>
      <c r="AA4341">
        <v>0</v>
      </c>
      <c r="AB4341" t="s">
        <v>88</v>
      </c>
    </row>
    <row r="4342" spans="1:28" x14ac:dyDescent="0.25">
      <c r="A4342" t="s">
        <v>74</v>
      </c>
      <c r="B4342" t="s">
        <v>75</v>
      </c>
      <c r="C4342">
        <v>53.649500000000003</v>
      </c>
      <c r="D4342">
        <v>9.9618000000000002</v>
      </c>
      <c r="E4342">
        <v>15</v>
      </c>
      <c r="F4342" s="2">
        <v>39271</v>
      </c>
      <c r="G4342">
        <v>12</v>
      </c>
      <c r="H4342" s="3">
        <v>39271.492361111108</v>
      </c>
      <c r="I4342" s="3">
        <v>39271.465277777781</v>
      </c>
      <c r="J4342">
        <v>20.9</v>
      </c>
      <c r="K4342">
        <v>21.2</v>
      </c>
      <c r="L4342" s="3">
        <v>39271.475694444445</v>
      </c>
      <c r="M4342" t="s">
        <v>9</v>
      </c>
      <c r="N4342" t="s">
        <v>9</v>
      </c>
      <c r="O4342" t="s">
        <v>9</v>
      </c>
      <c r="P4342" s="3">
        <v>39271.509722222225</v>
      </c>
      <c r="Q4342">
        <v>0</v>
      </c>
      <c r="R4342" t="s">
        <v>76</v>
      </c>
      <c r="S4342">
        <v>0</v>
      </c>
      <c r="T4342">
        <v>0</v>
      </c>
      <c r="U4342" t="s">
        <v>9</v>
      </c>
      <c r="V4342" s="3">
        <v>39271.482638888891</v>
      </c>
      <c r="W4342">
        <v>1</v>
      </c>
      <c r="X4342" s="3">
        <v>39271.475694444445</v>
      </c>
      <c r="Y4342" t="s">
        <v>9</v>
      </c>
      <c r="Z4342">
        <v>0</v>
      </c>
      <c r="AA4342">
        <v>0</v>
      </c>
      <c r="AB4342" t="s">
        <v>88</v>
      </c>
    </row>
    <row r="4343" spans="1:28" x14ac:dyDescent="0.25">
      <c r="A4343" t="s">
        <v>74</v>
      </c>
      <c r="B4343" t="s">
        <v>75</v>
      </c>
      <c r="C4343">
        <v>53.649500000000003</v>
      </c>
      <c r="D4343">
        <v>9.9618000000000002</v>
      </c>
      <c r="E4343">
        <v>15</v>
      </c>
      <c r="F4343" s="2">
        <v>39272</v>
      </c>
      <c r="G4343">
        <v>10</v>
      </c>
      <c r="H4343" s="3">
        <v>39272.509722222225</v>
      </c>
      <c r="I4343" s="3">
        <v>39272.482638888891</v>
      </c>
      <c r="J4343">
        <v>20</v>
      </c>
      <c r="K4343">
        <v>20</v>
      </c>
      <c r="L4343" s="3">
        <v>39272.475694444445</v>
      </c>
      <c r="M4343" t="s">
        <v>9</v>
      </c>
      <c r="N4343" t="s">
        <v>9</v>
      </c>
      <c r="O4343" t="s">
        <v>9</v>
      </c>
      <c r="P4343" s="3">
        <v>39272.509722222225</v>
      </c>
      <c r="Q4343">
        <v>0</v>
      </c>
      <c r="R4343" t="s">
        <v>76</v>
      </c>
      <c r="S4343">
        <v>0</v>
      </c>
      <c r="T4343">
        <v>0</v>
      </c>
      <c r="U4343" t="s">
        <v>9</v>
      </c>
      <c r="V4343" s="3">
        <v>39272.482638888891</v>
      </c>
      <c r="W4343">
        <v>1</v>
      </c>
      <c r="X4343" s="3">
        <v>39272.475694444445</v>
      </c>
      <c r="Y4343" t="s">
        <v>9</v>
      </c>
      <c r="Z4343">
        <v>0</v>
      </c>
      <c r="AA4343">
        <v>0</v>
      </c>
      <c r="AB4343" t="s">
        <v>88</v>
      </c>
    </row>
    <row r="4344" spans="1:28" x14ac:dyDescent="0.25">
      <c r="A4344" t="s">
        <v>74</v>
      </c>
      <c r="B4344" t="s">
        <v>75</v>
      </c>
      <c r="C4344">
        <v>53.649500000000003</v>
      </c>
      <c r="D4344">
        <v>9.9618000000000002</v>
      </c>
      <c r="E4344">
        <v>15</v>
      </c>
      <c r="F4344" s="2">
        <v>39273</v>
      </c>
      <c r="G4344">
        <v>8.5</v>
      </c>
      <c r="H4344" s="3">
        <v>39273.509722222225</v>
      </c>
      <c r="I4344" s="3">
        <v>39273.482638888891</v>
      </c>
      <c r="J4344">
        <v>17</v>
      </c>
      <c r="K4344">
        <v>21</v>
      </c>
      <c r="L4344" s="3">
        <v>39273.475694444445</v>
      </c>
      <c r="M4344" t="s">
        <v>9</v>
      </c>
      <c r="N4344" t="s">
        <v>9</v>
      </c>
      <c r="O4344" t="s">
        <v>9</v>
      </c>
      <c r="P4344" s="3">
        <v>39273.509722222225</v>
      </c>
      <c r="Q4344">
        <v>4.8</v>
      </c>
      <c r="R4344" t="s">
        <v>77</v>
      </c>
      <c r="S4344">
        <v>4.8</v>
      </c>
      <c r="T4344">
        <v>0</v>
      </c>
      <c r="U4344" t="s">
        <v>9</v>
      </c>
      <c r="V4344" s="3">
        <v>39273.482638888891</v>
      </c>
      <c r="W4344">
        <v>1</v>
      </c>
      <c r="X4344" s="3">
        <v>39273.475694444445</v>
      </c>
      <c r="Y4344" t="s">
        <v>9</v>
      </c>
      <c r="Z4344">
        <v>4.8</v>
      </c>
      <c r="AA4344">
        <v>0</v>
      </c>
      <c r="AB4344" t="s">
        <v>88</v>
      </c>
    </row>
    <row r="4345" spans="1:28" x14ac:dyDescent="0.25">
      <c r="A4345" t="s">
        <v>74</v>
      </c>
      <c r="B4345" t="s">
        <v>75</v>
      </c>
      <c r="C4345">
        <v>53.649500000000003</v>
      </c>
      <c r="D4345">
        <v>9.9618000000000002</v>
      </c>
      <c r="E4345">
        <v>15</v>
      </c>
      <c r="F4345" s="2">
        <v>39274</v>
      </c>
      <c r="G4345">
        <v>10.4</v>
      </c>
      <c r="H4345" s="3">
        <v>39274.509722222225</v>
      </c>
      <c r="I4345" s="3">
        <v>39274.482638888891</v>
      </c>
      <c r="J4345">
        <v>14</v>
      </c>
      <c r="K4345">
        <v>21</v>
      </c>
      <c r="L4345" s="3">
        <v>39274.475694444445</v>
      </c>
      <c r="M4345" t="s">
        <v>9</v>
      </c>
      <c r="N4345" t="s">
        <v>9</v>
      </c>
      <c r="O4345" t="s">
        <v>9</v>
      </c>
      <c r="P4345" s="3">
        <v>39274.509722222225</v>
      </c>
      <c r="Q4345">
        <v>13.3</v>
      </c>
      <c r="R4345" t="s">
        <v>77</v>
      </c>
      <c r="S4345">
        <v>13.3</v>
      </c>
      <c r="T4345">
        <v>0</v>
      </c>
      <c r="U4345" t="s">
        <v>9</v>
      </c>
      <c r="V4345" s="3">
        <v>39274.482638888891</v>
      </c>
      <c r="W4345">
        <v>1</v>
      </c>
      <c r="X4345" s="3">
        <v>39274.475694444445</v>
      </c>
      <c r="Y4345" t="s">
        <v>9</v>
      </c>
      <c r="Z4345">
        <v>13.3</v>
      </c>
      <c r="AA4345">
        <v>0</v>
      </c>
      <c r="AB4345" t="s">
        <v>88</v>
      </c>
    </row>
    <row r="4346" spans="1:28" x14ac:dyDescent="0.25">
      <c r="A4346" t="s">
        <v>74</v>
      </c>
      <c r="B4346" t="s">
        <v>75</v>
      </c>
      <c r="C4346">
        <v>53.649500000000003</v>
      </c>
      <c r="D4346">
        <v>9.9618000000000002</v>
      </c>
      <c r="E4346">
        <v>15</v>
      </c>
      <c r="F4346" s="2">
        <v>39275</v>
      </c>
      <c r="G4346">
        <v>12.7</v>
      </c>
      <c r="H4346" s="3">
        <v>39275.509722222225</v>
      </c>
      <c r="I4346" s="3">
        <v>39275.482638888891</v>
      </c>
      <c r="J4346">
        <v>15.7</v>
      </c>
      <c r="K4346">
        <v>15.7</v>
      </c>
      <c r="L4346" s="3">
        <v>39275.475694444445</v>
      </c>
      <c r="M4346" t="s">
        <v>9</v>
      </c>
      <c r="N4346" t="s">
        <v>9</v>
      </c>
      <c r="O4346" t="s">
        <v>9</v>
      </c>
      <c r="P4346" s="3">
        <v>39275.509722222225</v>
      </c>
      <c r="Q4346">
        <v>2.2000000000000002</v>
      </c>
      <c r="R4346" t="s">
        <v>77</v>
      </c>
      <c r="S4346">
        <v>2.2000000000000002</v>
      </c>
      <c r="T4346">
        <v>0</v>
      </c>
      <c r="U4346" t="s">
        <v>9</v>
      </c>
      <c r="V4346" s="3">
        <v>39275.482638888891</v>
      </c>
      <c r="W4346">
        <v>1</v>
      </c>
      <c r="X4346" s="3">
        <v>39275.475694444445</v>
      </c>
      <c r="Y4346" t="s">
        <v>9</v>
      </c>
      <c r="Z4346">
        <v>2.2000000000000002</v>
      </c>
      <c r="AA4346">
        <v>0</v>
      </c>
      <c r="AB4346" t="s">
        <v>88</v>
      </c>
    </row>
    <row r="4347" spans="1:28" x14ac:dyDescent="0.25">
      <c r="A4347" t="s">
        <v>74</v>
      </c>
      <c r="B4347" t="s">
        <v>75</v>
      </c>
      <c r="C4347">
        <v>53.649500000000003</v>
      </c>
      <c r="D4347">
        <v>9.9618000000000002</v>
      </c>
      <c r="E4347">
        <v>15</v>
      </c>
      <c r="F4347" s="2">
        <v>39276</v>
      </c>
      <c r="G4347">
        <v>13.3</v>
      </c>
      <c r="H4347" s="3">
        <v>39276.509722222225</v>
      </c>
      <c r="I4347" s="3">
        <v>39276.482638888891</v>
      </c>
      <c r="J4347">
        <v>19</v>
      </c>
      <c r="K4347">
        <v>19</v>
      </c>
      <c r="L4347" s="3">
        <v>39276.475694444445</v>
      </c>
      <c r="M4347" t="s">
        <v>9</v>
      </c>
      <c r="N4347" t="s">
        <v>9</v>
      </c>
      <c r="O4347" t="s">
        <v>9</v>
      </c>
      <c r="P4347" s="3">
        <v>39276.509722222225</v>
      </c>
      <c r="Q4347">
        <v>0</v>
      </c>
      <c r="R4347" t="s">
        <v>76</v>
      </c>
      <c r="S4347">
        <v>0</v>
      </c>
      <c r="T4347">
        <v>0</v>
      </c>
      <c r="U4347" t="s">
        <v>9</v>
      </c>
      <c r="V4347" s="3">
        <v>39276.482638888891</v>
      </c>
      <c r="W4347">
        <v>1</v>
      </c>
      <c r="X4347" s="3">
        <v>39276.475694444445</v>
      </c>
      <c r="Y4347" t="s">
        <v>9</v>
      </c>
      <c r="Z4347">
        <v>0</v>
      </c>
      <c r="AA4347">
        <v>0</v>
      </c>
      <c r="AB4347" t="s">
        <v>88</v>
      </c>
    </row>
    <row r="4348" spans="1:28" x14ac:dyDescent="0.25">
      <c r="A4348" t="s">
        <v>74</v>
      </c>
      <c r="B4348" t="s">
        <v>75</v>
      </c>
      <c r="C4348">
        <v>53.649500000000003</v>
      </c>
      <c r="D4348">
        <v>9.9618000000000002</v>
      </c>
      <c r="E4348">
        <v>15</v>
      </c>
      <c r="F4348" s="2">
        <v>39277</v>
      </c>
      <c r="G4348">
        <v>15.1</v>
      </c>
      <c r="H4348" s="3">
        <v>39277.509722222225</v>
      </c>
      <c r="I4348" s="3">
        <v>39277.482638888891</v>
      </c>
      <c r="J4348">
        <v>28.5</v>
      </c>
      <c r="K4348">
        <v>28.5</v>
      </c>
      <c r="L4348" s="3">
        <v>39277.475694444445</v>
      </c>
      <c r="M4348" t="s">
        <v>9</v>
      </c>
      <c r="N4348" t="s">
        <v>9</v>
      </c>
      <c r="O4348" t="s">
        <v>9</v>
      </c>
      <c r="P4348" s="3">
        <v>39277.509722222225</v>
      </c>
      <c r="Q4348">
        <v>0</v>
      </c>
      <c r="R4348" t="s">
        <v>76</v>
      </c>
      <c r="S4348">
        <v>0</v>
      </c>
      <c r="T4348">
        <v>0</v>
      </c>
      <c r="U4348" t="s">
        <v>9</v>
      </c>
      <c r="V4348" s="3">
        <v>39277.482638888891</v>
      </c>
      <c r="W4348">
        <v>1</v>
      </c>
      <c r="X4348" s="3">
        <v>39277.475694444445</v>
      </c>
      <c r="Y4348" t="s">
        <v>9</v>
      </c>
      <c r="Z4348">
        <v>0</v>
      </c>
      <c r="AA4348">
        <v>0</v>
      </c>
      <c r="AB4348" t="s">
        <v>88</v>
      </c>
    </row>
    <row r="4349" spans="1:28" x14ac:dyDescent="0.25">
      <c r="A4349" t="s">
        <v>74</v>
      </c>
      <c r="B4349" t="s">
        <v>75</v>
      </c>
      <c r="C4349">
        <v>53.649500000000003</v>
      </c>
      <c r="D4349">
        <v>9.9618000000000002</v>
      </c>
      <c r="E4349">
        <v>15</v>
      </c>
      <c r="F4349" s="2">
        <v>39278</v>
      </c>
      <c r="G4349">
        <v>14</v>
      </c>
      <c r="H4349" s="3">
        <v>39278.509722222225</v>
      </c>
      <c r="I4349" s="3">
        <v>39278.482638888891</v>
      </c>
      <c r="J4349">
        <v>25.7</v>
      </c>
      <c r="K4349">
        <v>30</v>
      </c>
      <c r="L4349" s="3">
        <v>39278.476388888892</v>
      </c>
      <c r="M4349" t="s">
        <v>9</v>
      </c>
      <c r="N4349" t="s">
        <v>9</v>
      </c>
      <c r="O4349" t="s">
        <v>9</v>
      </c>
      <c r="P4349" s="3">
        <v>39278.509722222225</v>
      </c>
      <c r="Q4349">
        <v>0</v>
      </c>
      <c r="R4349" t="s">
        <v>76</v>
      </c>
      <c r="S4349">
        <v>0</v>
      </c>
      <c r="T4349">
        <v>0</v>
      </c>
      <c r="U4349" t="s">
        <v>9</v>
      </c>
      <c r="V4349" s="3">
        <v>39278.482638888891</v>
      </c>
      <c r="W4349">
        <v>1</v>
      </c>
      <c r="X4349" s="3">
        <v>39278.476388888892</v>
      </c>
      <c r="Y4349" t="s">
        <v>9</v>
      </c>
      <c r="Z4349">
        <v>0</v>
      </c>
      <c r="AA4349">
        <v>0</v>
      </c>
      <c r="AB4349" t="s">
        <v>88</v>
      </c>
    </row>
    <row r="4350" spans="1:28" x14ac:dyDescent="0.25">
      <c r="A4350" t="s">
        <v>74</v>
      </c>
      <c r="B4350" t="s">
        <v>75</v>
      </c>
      <c r="C4350">
        <v>53.649500000000003</v>
      </c>
      <c r="D4350">
        <v>9.9618000000000002</v>
      </c>
      <c r="E4350">
        <v>15</v>
      </c>
      <c r="F4350" s="2">
        <v>39279</v>
      </c>
      <c r="G4350">
        <v>17</v>
      </c>
      <c r="H4350" s="3">
        <v>39279.509722222225</v>
      </c>
      <c r="I4350" s="3">
        <v>39279.482638888891</v>
      </c>
      <c r="J4350">
        <v>30.9</v>
      </c>
      <c r="K4350">
        <v>30.9</v>
      </c>
      <c r="L4350" s="3">
        <v>39279.476388888892</v>
      </c>
      <c r="M4350" t="s">
        <v>9</v>
      </c>
      <c r="N4350" t="s">
        <v>9</v>
      </c>
      <c r="O4350" t="s">
        <v>9</v>
      </c>
      <c r="P4350" s="3">
        <v>39279.509722222225</v>
      </c>
      <c r="Q4350">
        <v>0</v>
      </c>
      <c r="R4350" t="s">
        <v>76</v>
      </c>
      <c r="S4350">
        <v>0</v>
      </c>
      <c r="T4350">
        <v>0</v>
      </c>
      <c r="U4350" t="s">
        <v>9</v>
      </c>
      <c r="V4350" s="3">
        <v>39279.482638888891</v>
      </c>
      <c r="W4350">
        <v>1</v>
      </c>
      <c r="X4350" s="3">
        <v>39279.476388888892</v>
      </c>
      <c r="Y4350" t="s">
        <v>9</v>
      </c>
      <c r="Z4350">
        <v>0</v>
      </c>
      <c r="AA4350">
        <v>0</v>
      </c>
      <c r="AB4350" t="s">
        <v>88</v>
      </c>
    </row>
    <row r="4351" spans="1:28" x14ac:dyDescent="0.25">
      <c r="A4351" t="s">
        <v>74</v>
      </c>
      <c r="B4351" t="s">
        <v>75</v>
      </c>
      <c r="C4351">
        <v>53.649500000000003</v>
      </c>
      <c r="D4351">
        <v>9.9618000000000002</v>
      </c>
      <c r="E4351">
        <v>15</v>
      </c>
      <c r="F4351" s="2">
        <v>39280</v>
      </c>
      <c r="G4351">
        <v>19.100000000000001</v>
      </c>
      <c r="H4351" s="3">
        <v>39280.509722222225</v>
      </c>
      <c r="I4351" s="3">
        <v>39280.482638888891</v>
      </c>
      <c r="J4351">
        <v>23.8</v>
      </c>
      <c r="K4351">
        <v>32.799999999999997</v>
      </c>
      <c r="L4351" s="3">
        <v>39280.476388888892</v>
      </c>
      <c r="M4351" t="s">
        <v>9</v>
      </c>
      <c r="N4351" t="s">
        <v>9</v>
      </c>
      <c r="O4351" t="s">
        <v>9</v>
      </c>
      <c r="P4351" s="3">
        <v>39280.509722222225</v>
      </c>
      <c r="Q4351">
        <v>0</v>
      </c>
      <c r="R4351" t="s">
        <v>76</v>
      </c>
      <c r="S4351">
        <v>0</v>
      </c>
      <c r="T4351">
        <v>0</v>
      </c>
      <c r="U4351" t="s">
        <v>9</v>
      </c>
      <c r="V4351" s="3">
        <v>39280.482638888891</v>
      </c>
      <c r="W4351">
        <v>1</v>
      </c>
      <c r="X4351" s="3">
        <v>39280.476388888892</v>
      </c>
      <c r="Y4351" t="s">
        <v>9</v>
      </c>
      <c r="Z4351">
        <v>0</v>
      </c>
      <c r="AA4351">
        <v>0</v>
      </c>
      <c r="AB4351" t="s">
        <v>88</v>
      </c>
    </row>
    <row r="4352" spans="1:28" x14ac:dyDescent="0.25">
      <c r="A4352" t="s">
        <v>74</v>
      </c>
      <c r="B4352" t="s">
        <v>75</v>
      </c>
      <c r="C4352">
        <v>53.649500000000003</v>
      </c>
      <c r="D4352">
        <v>9.9618000000000002</v>
      </c>
      <c r="E4352">
        <v>15</v>
      </c>
      <c r="F4352" s="2">
        <v>39281</v>
      </c>
      <c r="G4352">
        <v>12.3</v>
      </c>
      <c r="H4352" s="3">
        <v>39281.509722222225</v>
      </c>
      <c r="I4352" s="3">
        <v>39281.482638888891</v>
      </c>
      <c r="J4352">
        <v>25.3</v>
      </c>
      <c r="K4352">
        <v>26.6</v>
      </c>
      <c r="L4352" s="3">
        <v>39281.476388888892</v>
      </c>
      <c r="M4352" t="s">
        <v>9</v>
      </c>
      <c r="N4352" t="s">
        <v>9</v>
      </c>
      <c r="O4352" t="s">
        <v>9</v>
      </c>
      <c r="P4352" s="3">
        <v>39281.509722222225</v>
      </c>
      <c r="Q4352">
        <v>3.3</v>
      </c>
      <c r="R4352" t="s">
        <v>77</v>
      </c>
      <c r="S4352">
        <v>3.3</v>
      </c>
      <c r="T4352">
        <v>0</v>
      </c>
      <c r="U4352" t="s">
        <v>9</v>
      </c>
      <c r="V4352" s="3">
        <v>39281.482638888891</v>
      </c>
      <c r="W4352">
        <v>1</v>
      </c>
      <c r="X4352" s="3">
        <v>39281.476388888892</v>
      </c>
      <c r="Y4352" t="s">
        <v>9</v>
      </c>
      <c r="Z4352">
        <v>3.3</v>
      </c>
      <c r="AA4352">
        <v>0</v>
      </c>
      <c r="AB4352" t="s">
        <v>88</v>
      </c>
    </row>
    <row r="4353" spans="1:28" x14ac:dyDescent="0.25">
      <c r="A4353" t="s">
        <v>74</v>
      </c>
      <c r="B4353" t="s">
        <v>75</v>
      </c>
      <c r="C4353">
        <v>53.649500000000003</v>
      </c>
      <c r="D4353">
        <v>9.9618000000000002</v>
      </c>
      <c r="E4353">
        <v>15</v>
      </c>
      <c r="F4353" s="2">
        <v>39282</v>
      </c>
      <c r="G4353">
        <v>11.9</v>
      </c>
      <c r="H4353" s="3">
        <v>39282.509722222225</v>
      </c>
      <c r="I4353" s="3">
        <v>39282.482638888891</v>
      </c>
      <c r="J4353">
        <v>23</v>
      </c>
      <c r="K4353">
        <v>25.6</v>
      </c>
      <c r="L4353" s="3">
        <v>39282.476388888892</v>
      </c>
      <c r="M4353" t="s">
        <v>9</v>
      </c>
      <c r="N4353" t="s">
        <v>9</v>
      </c>
      <c r="O4353" t="s">
        <v>9</v>
      </c>
      <c r="P4353" s="3">
        <v>39282.509722222225</v>
      </c>
      <c r="Q4353">
        <v>0</v>
      </c>
      <c r="R4353" t="s">
        <v>76</v>
      </c>
      <c r="S4353">
        <v>0</v>
      </c>
      <c r="T4353">
        <v>0</v>
      </c>
      <c r="U4353" t="s">
        <v>9</v>
      </c>
      <c r="V4353" s="3">
        <v>39282.482638888891</v>
      </c>
      <c r="W4353">
        <v>1</v>
      </c>
      <c r="X4353" s="3">
        <v>39282.476388888892</v>
      </c>
      <c r="Y4353" t="s">
        <v>9</v>
      </c>
      <c r="Z4353">
        <v>0</v>
      </c>
      <c r="AA4353">
        <v>0</v>
      </c>
      <c r="AB4353" t="s">
        <v>88</v>
      </c>
    </row>
    <row r="4354" spans="1:28" x14ac:dyDescent="0.25">
      <c r="A4354" t="s">
        <v>74</v>
      </c>
      <c r="B4354" t="s">
        <v>75</v>
      </c>
      <c r="C4354">
        <v>53.649500000000003</v>
      </c>
      <c r="D4354">
        <v>9.9618000000000002</v>
      </c>
      <c r="E4354">
        <v>15</v>
      </c>
      <c r="F4354" s="2">
        <v>39283</v>
      </c>
      <c r="G4354">
        <v>14.7</v>
      </c>
      <c r="H4354" s="3">
        <v>39283.509027777778</v>
      </c>
      <c r="I4354" s="3">
        <v>39283.481944444444</v>
      </c>
      <c r="J4354">
        <v>23</v>
      </c>
      <c r="K4354">
        <v>24.7</v>
      </c>
      <c r="L4354" s="3">
        <v>39283.476388888892</v>
      </c>
      <c r="M4354" t="s">
        <v>9</v>
      </c>
      <c r="N4354" t="s">
        <v>9</v>
      </c>
      <c r="O4354" t="s">
        <v>9</v>
      </c>
      <c r="P4354" s="3">
        <v>39283.509027777778</v>
      </c>
      <c r="Q4354">
        <v>0</v>
      </c>
      <c r="R4354" t="s">
        <v>76</v>
      </c>
      <c r="S4354">
        <v>0</v>
      </c>
      <c r="T4354">
        <v>0</v>
      </c>
      <c r="U4354" t="s">
        <v>9</v>
      </c>
      <c r="V4354" s="3">
        <v>39283.481944444444</v>
      </c>
      <c r="W4354">
        <v>1</v>
      </c>
      <c r="X4354" s="3">
        <v>39283.476388888892</v>
      </c>
      <c r="Y4354" t="s">
        <v>9</v>
      </c>
      <c r="Z4354">
        <v>0</v>
      </c>
      <c r="AA4354">
        <v>0</v>
      </c>
      <c r="AB4354" t="s">
        <v>88</v>
      </c>
    </row>
    <row r="4355" spans="1:28" x14ac:dyDescent="0.25">
      <c r="A4355" t="s">
        <v>74</v>
      </c>
      <c r="B4355" t="s">
        <v>75</v>
      </c>
      <c r="C4355">
        <v>53.649500000000003</v>
      </c>
      <c r="D4355">
        <v>9.9618000000000002</v>
      </c>
      <c r="E4355">
        <v>15</v>
      </c>
      <c r="F4355" s="2">
        <v>39284</v>
      </c>
      <c r="G4355">
        <v>15.5</v>
      </c>
      <c r="H4355" s="3">
        <v>39284.509027777778</v>
      </c>
      <c r="I4355" s="3">
        <v>39284.481944444444</v>
      </c>
      <c r="J4355">
        <v>22.8</v>
      </c>
      <c r="K4355">
        <v>25</v>
      </c>
      <c r="L4355" s="3">
        <v>39284.476388888892</v>
      </c>
      <c r="M4355" t="s">
        <v>9</v>
      </c>
      <c r="N4355" t="s">
        <v>9</v>
      </c>
      <c r="O4355" t="s">
        <v>9</v>
      </c>
      <c r="P4355" s="3">
        <v>39284.509027777778</v>
      </c>
      <c r="Q4355">
        <v>0</v>
      </c>
      <c r="R4355" t="s">
        <v>76</v>
      </c>
      <c r="S4355">
        <v>0</v>
      </c>
      <c r="T4355">
        <v>0</v>
      </c>
      <c r="U4355" t="s">
        <v>9</v>
      </c>
      <c r="V4355" s="3">
        <v>39284.481944444444</v>
      </c>
      <c r="W4355">
        <v>1</v>
      </c>
      <c r="X4355" s="3">
        <v>39284.476388888892</v>
      </c>
      <c r="Y4355" t="s">
        <v>9</v>
      </c>
      <c r="Z4355">
        <v>0</v>
      </c>
      <c r="AA4355">
        <v>0</v>
      </c>
      <c r="AB4355" t="s">
        <v>88</v>
      </c>
    </row>
    <row r="4356" spans="1:28" x14ac:dyDescent="0.25">
      <c r="A4356" t="s">
        <v>74</v>
      </c>
      <c r="B4356" t="s">
        <v>75</v>
      </c>
      <c r="C4356">
        <v>53.649500000000003</v>
      </c>
      <c r="D4356">
        <v>9.9618000000000002</v>
      </c>
      <c r="E4356">
        <v>15</v>
      </c>
      <c r="F4356" s="2">
        <v>39285</v>
      </c>
      <c r="G4356">
        <v>15.2</v>
      </c>
      <c r="H4356" s="3">
        <v>39285.509027777778</v>
      </c>
      <c r="I4356" s="3">
        <v>39285.481944444444</v>
      </c>
      <c r="J4356">
        <v>15.5</v>
      </c>
      <c r="K4356">
        <v>24.2</v>
      </c>
      <c r="L4356" s="3">
        <v>39285.476388888892</v>
      </c>
      <c r="M4356" t="s">
        <v>9</v>
      </c>
      <c r="N4356" t="s">
        <v>9</v>
      </c>
      <c r="O4356" t="s">
        <v>9</v>
      </c>
      <c r="P4356" s="3">
        <v>39285.509027777778</v>
      </c>
      <c r="Q4356">
        <v>17</v>
      </c>
      <c r="R4356" t="s">
        <v>77</v>
      </c>
      <c r="S4356">
        <v>17</v>
      </c>
      <c r="T4356">
        <v>0</v>
      </c>
      <c r="U4356" t="s">
        <v>9</v>
      </c>
      <c r="V4356" s="3">
        <v>39285.481944444444</v>
      </c>
      <c r="W4356">
        <v>1</v>
      </c>
      <c r="X4356" s="3">
        <v>39285.476388888892</v>
      </c>
      <c r="Y4356" t="s">
        <v>9</v>
      </c>
      <c r="Z4356">
        <v>17</v>
      </c>
      <c r="AA4356">
        <v>0</v>
      </c>
      <c r="AB4356" t="s">
        <v>88</v>
      </c>
    </row>
    <row r="4357" spans="1:28" x14ac:dyDescent="0.25">
      <c r="A4357" t="s">
        <v>74</v>
      </c>
      <c r="B4357" t="s">
        <v>75</v>
      </c>
      <c r="C4357">
        <v>53.649500000000003</v>
      </c>
      <c r="D4357">
        <v>9.9618000000000002</v>
      </c>
      <c r="E4357">
        <v>15</v>
      </c>
      <c r="F4357" s="2">
        <v>39286</v>
      </c>
      <c r="G4357">
        <v>12.3</v>
      </c>
      <c r="H4357" s="3">
        <v>39286.509027777778</v>
      </c>
      <c r="I4357" s="3">
        <v>39286.481944444444</v>
      </c>
      <c r="J4357">
        <v>19</v>
      </c>
      <c r="K4357">
        <v>19.3</v>
      </c>
      <c r="L4357" s="3">
        <v>39286.476388888892</v>
      </c>
      <c r="M4357" t="s">
        <v>9</v>
      </c>
      <c r="N4357" t="s">
        <v>9</v>
      </c>
      <c r="O4357" t="s">
        <v>9</v>
      </c>
      <c r="P4357" s="3">
        <v>39286.509027777778</v>
      </c>
      <c r="Q4357">
        <v>0</v>
      </c>
      <c r="R4357" t="s">
        <v>76</v>
      </c>
      <c r="S4357">
        <v>0</v>
      </c>
      <c r="T4357">
        <v>0</v>
      </c>
      <c r="U4357" t="s">
        <v>9</v>
      </c>
      <c r="V4357" s="3">
        <v>39286.481944444444</v>
      </c>
      <c r="W4357">
        <v>1</v>
      </c>
      <c r="X4357" s="3">
        <v>39286.476388888892</v>
      </c>
      <c r="Y4357" t="s">
        <v>9</v>
      </c>
      <c r="Z4357">
        <v>0</v>
      </c>
      <c r="AA4357">
        <v>0</v>
      </c>
      <c r="AB4357" t="s">
        <v>88</v>
      </c>
    </row>
    <row r="4358" spans="1:28" x14ac:dyDescent="0.25">
      <c r="A4358" t="s">
        <v>74</v>
      </c>
      <c r="B4358" t="s">
        <v>75</v>
      </c>
      <c r="C4358">
        <v>53.649500000000003</v>
      </c>
      <c r="D4358">
        <v>9.9618000000000002</v>
      </c>
      <c r="E4358">
        <v>15</v>
      </c>
      <c r="F4358" s="2">
        <v>39287</v>
      </c>
      <c r="G4358">
        <v>14.7</v>
      </c>
      <c r="H4358" s="3">
        <v>39287.509027777778</v>
      </c>
      <c r="I4358" s="3">
        <v>39287.481944444444</v>
      </c>
      <c r="J4358">
        <v>20.5</v>
      </c>
      <c r="K4358">
        <v>21</v>
      </c>
      <c r="L4358" s="3">
        <v>39287.476388888892</v>
      </c>
      <c r="M4358" t="s">
        <v>9</v>
      </c>
      <c r="N4358" t="s">
        <v>9</v>
      </c>
      <c r="O4358" t="s">
        <v>9</v>
      </c>
      <c r="P4358" s="3">
        <v>39287.509027777778</v>
      </c>
      <c r="Q4358">
        <v>3.3</v>
      </c>
      <c r="R4358" t="s">
        <v>77</v>
      </c>
      <c r="S4358">
        <v>3.3</v>
      </c>
      <c r="T4358">
        <v>0</v>
      </c>
      <c r="U4358" t="s">
        <v>9</v>
      </c>
      <c r="V4358" s="3">
        <v>39287.481944444444</v>
      </c>
      <c r="W4358">
        <v>1</v>
      </c>
      <c r="X4358" s="3">
        <v>39287.476388888892</v>
      </c>
      <c r="Y4358" t="s">
        <v>9</v>
      </c>
      <c r="Z4358">
        <v>3.3</v>
      </c>
      <c r="AA4358">
        <v>0</v>
      </c>
      <c r="AB4358" t="s">
        <v>88</v>
      </c>
    </row>
    <row r="4359" spans="1:28" x14ac:dyDescent="0.25">
      <c r="A4359" t="s">
        <v>74</v>
      </c>
      <c r="B4359" t="s">
        <v>75</v>
      </c>
      <c r="C4359">
        <v>53.649500000000003</v>
      </c>
      <c r="D4359">
        <v>9.9618000000000002</v>
      </c>
      <c r="E4359">
        <v>15</v>
      </c>
      <c r="F4359" s="2">
        <v>39288</v>
      </c>
      <c r="G4359">
        <v>13.3</v>
      </c>
      <c r="H4359" s="3">
        <v>39288.509027777778</v>
      </c>
      <c r="I4359" s="3">
        <v>39288.481944444444</v>
      </c>
      <c r="J4359">
        <v>19</v>
      </c>
      <c r="K4359">
        <v>20.5</v>
      </c>
      <c r="L4359" s="3">
        <v>39288.476388888892</v>
      </c>
      <c r="M4359" t="s">
        <v>9</v>
      </c>
      <c r="N4359" t="s">
        <v>9</v>
      </c>
      <c r="O4359" t="s">
        <v>9</v>
      </c>
      <c r="P4359" s="3">
        <v>39288.509027777778</v>
      </c>
      <c r="Q4359">
        <v>0</v>
      </c>
      <c r="R4359" t="s">
        <v>76</v>
      </c>
      <c r="S4359">
        <v>0</v>
      </c>
      <c r="T4359">
        <v>0</v>
      </c>
      <c r="U4359" t="s">
        <v>9</v>
      </c>
      <c r="V4359" s="3">
        <v>39288.481944444444</v>
      </c>
      <c r="W4359">
        <v>1</v>
      </c>
      <c r="X4359" s="3">
        <v>39288.476388888892</v>
      </c>
      <c r="Y4359" t="s">
        <v>9</v>
      </c>
      <c r="Z4359">
        <v>0</v>
      </c>
      <c r="AA4359">
        <v>0</v>
      </c>
      <c r="AB4359" t="s">
        <v>88</v>
      </c>
    </row>
    <row r="4360" spans="1:28" x14ac:dyDescent="0.25">
      <c r="A4360" t="s">
        <v>74</v>
      </c>
      <c r="B4360" t="s">
        <v>75</v>
      </c>
      <c r="C4360">
        <v>53.649500000000003</v>
      </c>
      <c r="D4360">
        <v>9.9618000000000002</v>
      </c>
      <c r="E4360">
        <v>15</v>
      </c>
      <c r="F4360" s="2">
        <v>39289</v>
      </c>
      <c r="G4360">
        <v>13.2</v>
      </c>
      <c r="H4360" s="3">
        <v>39289.509027777778</v>
      </c>
      <c r="I4360" s="3">
        <v>39289.481944444444</v>
      </c>
      <c r="J4360">
        <v>23.5</v>
      </c>
      <c r="K4360">
        <v>23.5</v>
      </c>
      <c r="L4360" s="3">
        <v>39289.476388888892</v>
      </c>
      <c r="M4360" t="s">
        <v>9</v>
      </c>
      <c r="N4360" t="s">
        <v>9</v>
      </c>
      <c r="O4360" t="s">
        <v>9</v>
      </c>
      <c r="P4360" s="3">
        <v>39289.509027777778</v>
      </c>
      <c r="Q4360">
        <v>1.9</v>
      </c>
      <c r="R4360" t="s">
        <v>77</v>
      </c>
      <c r="S4360">
        <v>1.9</v>
      </c>
      <c r="T4360">
        <v>0</v>
      </c>
      <c r="U4360" t="s">
        <v>9</v>
      </c>
      <c r="V4360" s="3">
        <v>39289.481944444444</v>
      </c>
      <c r="W4360">
        <v>1</v>
      </c>
      <c r="X4360" s="3">
        <v>39289.476388888892</v>
      </c>
      <c r="Y4360" t="s">
        <v>9</v>
      </c>
      <c r="Z4360">
        <v>1.9</v>
      </c>
      <c r="AA4360">
        <v>0</v>
      </c>
      <c r="AB4360" t="s">
        <v>88</v>
      </c>
    </row>
    <row r="4361" spans="1:28" x14ac:dyDescent="0.25">
      <c r="A4361" t="s">
        <v>74</v>
      </c>
      <c r="B4361" t="s">
        <v>75</v>
      </c>
      <c r="C4361">
        <v>53.649500000000003</v>
      </c>
      <c r="D4361">
        <v>9.9618000000000002</v>
      </c>
      <c r="E4361">
        <v>15</v>
      </c>
      <c r="F4361" s="2">
        <v>39290</v>
      </c>
      <c r="G4361">
        <v>15.1</v>
      </c>
      <c r="H4361" s="3">
        <v>39290.509027777778</v>
      </c>
      <c r="I4361" s="3">
        <v>39290.481944444444</v>
      </c>
      <c r="J4361">
        <v>20.3</v>
      </c>
      <c r="K4361">
        <v>25.2</v>
      </c>
      <c r="L4361" s="3">
        <v>39290.476388888892</v>
      </c>
      <c r="M4361" t="s">
        <v>9</v>
      </c>
      <c r="N4361" t="s">
        <v>9</v>
      </c>
      <c r="O4361" t="s">
        <v>9</v>
      </c>
      <c r="P4361" s="3">
        <v>39290.509027777778</v>
      </c>
      <c r="Q4361">
        <v>3</v>
      </c>
      <c r="R4361" t="s">
        <v>77</v>
      </c>
      <c r="S4361">
        <v>3</v>
      </c>
      <c r="T4361">
        <v>0</v>
      </c>
      <c r="U4361" t="s">
        <v>9</v>
      </c>
      <c r="V4361" s="3">
        <v>39290.481944444444</v>
      </c>
      <c r="W4361">
        <v>1</v>
      </c>
      <c r="X4361" s="3">
        <v>39290.476388888892</v>
      </c>
      <c r="Y4361" t="s">
        <v>9</v>
      </c>
      <c r="Z4361">
        <v>3</v>
      </c>
      <c r="AA4361">
        <v>0</v>
      </c>
      <c r="AB4361" t="s">
        <v>88</v>
      </c>
    </row>
    <row r="4362" spans="1:28" x14ac:dyDescent="0.25">
      <c r="A4362" t="s">
        <v>74</v>
      </c>
      <c r="B4362" t="s">
        <v>75</v>
      </c>
      <c r="C4362">
        <v>53.649500000000003</v>
      </c>
      <c r="D4362">
        <v>9.9618000000000002</v>
      </c>
      <c r="E4362">
        <v>15</v>
      </c>
      <c r="F4362" s="2">
        <v>39291</v>
      </c>
      <c r="G4362">
        <v>13</v>
      </c>
      <c r="H4362" s="3">
        <v>39291.509027777778</v>
      </c>
      <c r="I4362" s="3">
        <v>39291.481944444444</v>
      </c>
      <c r="J4362">
        <v>20</v>
      </c>
      <c r="K4362">
        <v>20.5</v>
      </c>
      <c r="L4362" s="3">
        <v>39291.476388888892</v>
      </c>
      <c r="M4362" t="s">
        <v>9</v>
      </c>
      <c r="N4362" t="s">
        <v>9</v>
      </c>
      <c r="O4362" t="s">
        <v>9</v>
      </c>
      <c r="P4362" s="3">
        <v>39291.509027777778</v>
      </c>
      <c r="Q4362">
        <v>0.7</v>
      </c>
      <c r="R4362" t="s">
        <v>77</v>
      </c>
      <c r="S4362">
        <v>0.7</v>
      </c>
      <c r="T4362">
        <v>0</v>
      </c>
      <c r="U4362" t="s">
        <v>9</v>
      </c>
      <c r="V4362" s="3">
        <v>39291.481944444444</v>
      </c>
      <c r="W4362">
        <v>1</v>
      </c>
      <c r="X4362" s="3">
        <v>39291.476388888892</v>
      </c>
      <c r="Y4362" t="s">
        <v>9</v>
      </c>
      <c r="Z4362">
        <v>0.7</v>
      </c>
      <c r="AA4362">
        <v>0</v>
      </c>
      <c r="AB4362" t="s">
        <v>88</v>
      </c>
    </row>
    <row r="4363" spans="1:28" x14ac:dyDescent="0.25">
      <c r="A4363" t="s">
        <v>74</v>
      </c>
      <c r="B4363" t="s">
        <v>75</v>
      </c>
      <c r="C4363">
        <v>53.649500000000003</v>
      </c>
      <c r="D4363">
        <v>9.9618000000000002</v>
      </c>
      <c r="E4363">
        <v>15</v>
      </c>
      <c r="F4363" s="2">
        <v>39292</v>
      </c>
      <c r="G4363">
        <v>12.2</v>
      </c>
      <c r="H4363" s="3">
        <v>39292.509722222225</v>
      </c>
      <c r="I4363" s="3">
        <v>39292.482638888891</v>
      </c>
      <c r="J4363">
        <v>16.7</v>
      </c>
      <c r="K4363">
        <v>20.3</v>
      </c>
      <c r="L4363" s="3">
        <v>39292.476388888892</v>
      </c>
      <c r="M4363" t="s">
        <v>9</v>
      </c>
      <c r="N4363" t="s">
        <v>9</v>
      </c>
      <c r="O4363" t="s">
        <v>9</v>
      </c>
      <c r="P4363" s="3">
        <v>39292.509722222225</v>
      </c>
      <c r="Q4363">
        <v>4.8</v>
      </c>
      <c r="R4363" t="s">
        <v>77</v>
      </c>
      <c r="S4363">
        <v>4.8</v>
      </c>
      <c r="T4363">
        <v>0</v>
      </c>
      <c r="U4363" t="s">
        <v>9</v>
      </c>
      <c r="V4363" s="3">
        <v>39292.482638888891</v>
      </c>
      <c r="W4363">
        <v>1</v>
      </c>
      <c r="X4363" s="3">
        <v>39292.476388888892</v>
      </c>
      <c r="Y4363" t="s">
        <v>9</v>
      </c>
      <c r="Z4363">
        <v>4.8</v>
      </c>
      <c r="AA4363">
        <v>0</v>
      </c>
      <c r="AB4363" t="s">
        <v>88</v>
      </c>
    </row>
    <row r="4364" spans="1:28" x14ac:dyDescent="0.25">
      <c r="A4364" t="s">
        <v>74</v>
      </c>
      <c r="B4364" t="s">
        <v>75</v>
      </c>
      <c r="C4364">
        <v>53.649500000000003</v>
      </c>
      <c r="D4364">
        <v>9.9618000000000002</v>
      </c>
      <c r="E4364">
        <v>15</v>
      </c>
      <c r="F4364" s="2">
        <v>39293</v>
      </c>
      <c r="G4364">
        <v>10.4</v>
      </c>
      <c r="H4364" s="3">
        <v>39293.509722222225</v>
      </c>
      <c r="I4364" s="3">
        <v>39293.482638888891</v>
      </c>
      <c r="J4364">
        <v>13.5</v>
      </c>
      <c r="K4364">
        <v>16.8</v>
      </c>
      <c r="L4364" s="3">
        <v>39293.476388888892</v>
      </c>
      <c r="M4364" t="s">
        <v>9</v>
      </c>
      <c r="N4364" t="s">
        <v>9</v>
      </c>
      <c r="O4364" t="s">
        <v>9</v>
      </c>
      <c r="P4364" s="3">
        <v>39293.509722222225</v>
      </c>
      <c r="Q4364">
        <v>10.7</v>
      </c>
      <c r="R4364" t="s">
        <v>77</v>
      </c>
      <c r="S4364">
        <v>10.7</v>
      </c>
      <c r="T4364">
        <v>0</v>
      </c>
      <c r="U4364" t="s">
        <v>9</v>
      </c>
      <c r="V4364" s="3">
        <v>39293.482638888891</v>
      </c>
      <c r="W4364">
        <v>1</v>
      </c>
      <c r="X4364" s="3">
        <v>39293.476388888892</v>
      </c>
      <c r="Y4364" t="s">
        <v>9</v>
      </c>
      <c r="Z4364">
        <v>10.7</v>
      </c>
      <c r="AA4364">
        <v>0</v>
      </c>
      <c r="AB4364" t="s">
        <v>88</v>
      </c>
    </row>
    <row r="4365" spans="1:28" x14ac:dyDescent="0.25">
      <c r="A4365" t="s">
        <v>74</v>
      </c>
      <c r="B4365" t="s">
        <v>75</v>
      </c>
      <c r="C4365">
        <v>53.649500000000003</v>
      </c>
      <c r="D4365">
        <v>9.9618000000000002</v>
      </c>
      <c r="E4365">
        <v>15</v>
      </c>
      <c r="F4365" s="2">
        <v>39294</v>
      </c>
      <c r="G4365">
        <v>11.7</v>
      </c>
      <c r="H4365" s="3">
        <v>39294.509722222225</v>
      </c>
      <c r="I4365" s="3">
        <v>39294.482638888891</v>
      </c>
      <c r="J4365">
        <v>15.8</v>
      </c>
      <c r="K4365">
        <v>15.8</v>
      </c>
      <c r="L4365" s="3">
        <v>39294.476388888892</v>
      </c>
      <c r="M4365" t="s">
        <v>9</v>
      </c>
      <c r="N4365" t="s">
        <v>9</v>
      </c>
      <c r="O4365" t="s">
        <v>9</v>
      </c>
      <c r="P4365" s="3">
        <v>39294.509722222225</v>
      </c>
      <c r="Q4365">
        <v>0</v>
      </c>
      <c r="R4365" t="s">
        <v>76</v>
      </c>
      <c r="S4365">
        <v>0</v>
      </c>
      <c r="T4365">
        <v>0</v>
      </c>
      <c r="U4365" t="s">
        <v>9</v>
      </c>
      <c r="V4365" s="3">
        <v>39294.482638888891</v>
      </c>
      <c r="W4365">
        <v>1</v>
      </c>
      <c r="X4365" s="3">
        <v>39294.476388888892</v>
      </c>
      <c r="Y4365" t="s">
        <v>9</v>
      </c>
      <c r="Z4365">
        <v>0</v>
      </c>
      <c r="AA4365">
        <v>0</v>
      </c>
      <c r="AB4365" t="s">
        <v>88</v>
      </c>
    </row>
    <row r="4366" spans="1:28" x14ac:dyDescent="0.25">
      <c r="A4366" t="s">
        <v>74</v>
      </c>
      <c r="B4366" t="s">
        <v>75</v>
      </c>
      <c r="C4366">
        <v>53.649500000000003</v>
      </c>
      <c r="D4366">
        <v>9.9618000000000002</v>
      </c>
      <c r="E4366">
        <v>15</v>
      </c>
      <c r="F4366" s="2">
        <v>39295</v>
      </c>
      <c r="G4366" t="s">
        <v>9</v>
      </c>
      <c r="H4366" s="3">
        <v>39295.509722222225</v>
      </c>
      <c r="I4366" s="3">
        <v>39295.482638888891</v>
      </c>
      <c r="J4366">
        <v>18.8</v>
      </c>
      <c r="K4366" t="s">
        <v>9</v>
      </c>
      <c r="L4366" s="3">
        <v>39295.476388888892</v>
      </c>
      <c r="M4366" t="s">
        <v>9</v>
      </c>
      <c r="N4366" t="s">
        <v>9</v>
      </c>
      <c r="O4366" t="s">
        <v>9</v>
      </c>
      <c r="P4366" s="3">
        <v>39295.509722222225</v>
      </c>
      <c r="Q4366">
        <v>4.4000000000000004</v>
      </c>
      <c r="R4366" t="s">
        <v>77</v>
      </c>
      <c r="S4366">
        <v>4.4000000000000004</v>
      </c>
      <c r="T4366">
        <v>0</v>
      </c>
      <c r="U4366" t="s">
        <v>9</v>
      </c>
      <c r="V4366" s="3">
        <v>39295.482638888891</v>
      </c>
      <c r="W4366">
        <v>1</v>
      </c>
      <c r="X4366" s="3">
        <v>39295.476388888892</v>
      </c>
      <c r="Y4366" t="s">
        <v>9</v>
      </c>
      <c r="Z4366">
        <v>4.4000000000000004</v>
      </c>
      <c r="AA4366">
        <v>0</v>
      </c>
      <c r="AB4366" t="s">
        <v>88</v>
      </c>
    </row>
    <row r="4367" spans="1:28" x14ac:dyDescent="0.25">
      <c r="A4367" t="s">
        <v>74</v>
      </c>
      <c r="B4367" t="s">
        <v>75</v>
      </c>
      <c r="C4367">
        <v>53.649500000000003</v>
      </c>
      <c r="D4367">
        <v>9.9618000000000002</v>
      </c>
      <c r="E4367">
        <v>15</v>
      </c>
      <c r="F4367" s="2">
        <v>39296</v>
      </c>
      <c r="G4367">
        <v>12.1</v>
      </c>
      <c r="H4367" s="3">
        <v>39296.488194444442</v>
      </c>
      <c r="I4367" s="3">
        <v>39296.461111111108</v>
      </c>
      <c r="J4367">
        <v>18.5</v>
      </c>
      <c r="K4367">
        <v>21.1</v>
      </c>
      <c r="L4367" s="3">
        <v>39296.476388888892</v>
      </c>
      <c r="M4367" t="s">
        <v>9</v>
      </c>
      <c r="N4367" t="s">
        <v>9</v>
      </c>
      <c r="O4367" t="s">
        <v>9</v>
      </c>
      <c r="P4367" s="3">
        <v>39296.488194444442</v>
      </c>
      <c r="Q4367">
        <v>5.2</v>
      </c>
      <c r="R4367" t="s">
        <v>77</v>
      </c>
      <c r="S4367">
        <v>5.2</v>
      </c>
      <c r="T4367">
        <v>0</v>
      </c>
      <c r="U4367" t="s">
        <v>9</v>
      </c>
      <c r="V4367" s="3">
        <v>39296.461111111108</v>
      </c>
      <c r="W4367">
        <v>1</v>
      </c>
      <c r="X4367" s="3">
        <v>39296.476388888892</v>
      </c>
      <c r="Y4367" t="s">
        <v>9</v>
      </c>
      <c r="Z4367">
        <v>5.2</v>
      </c>
      <c r="AA4367">
        <v>0</v>
      </c>
      <c r="AB4367" t="s">
        <v>88</v>
      </c>
    </row>
    <row r="4368" spans="1:28" x14ac:dyDescent="0.25">
      <c r="A4368" t="s">
        <v>74</v>
      </c>
      <c r="B4368" t="s">
        <v>75</v>
      </c>
      <c r="C4368">
        <v>53.649500000000003</v>
      </c>
      <c r="D4368">
        <v>9.9618000000000002</v>
      </c>
      <c r="E4368">
        <v>15</v>
      </c>
      <c r="F4368" s="2">
        <v>39297</v>
      </c>
      <c r="G4368">
        <v>13.1</v>
      </c>
      <c r="H4368" s="3">
        <v>39297.488194444442</v>
      </c>
      <c r="I4368" s="3">
        <v>39297.461111111108</v>
      </c>
      <c r="J4368">
        <v>18.2</v>
      </c>
      <c r="K4368">
        <v>19.5</v>
      </c>
      <c r="L4368" s="3">
        <v>39297.476388888892</v>
      </c>
      <c r="M4368" t="s">
        <v>9</v>
      </c>
      <c r="N4368" t="s">
        <v>9</v>
      </c>
      <c r="O4368" t="s">
        <v>9</v>
      </c>
      <c r="P4368" s="3">
        <v>39297.488194444442</v>
      </c>
      <c r="Q4368">
        <v>0</v>
      </c>
      <c r="R4368" t="s">
        <v>76</v>
      </c>
      <c r="S4368">
        <v>0</v>
      </c>
      <c r="T4368">
        <v>0</v>
      </c>
      <c r="U4368" t="s">
        <v>9</v>
      </c>
      <c r="V4368" s="3">
        <v>39297.461111111108</v>
      </c>
      <c r="W4368">
        <v>1</v>
      </c>
      <c r="X4368" s="3">
        <v>39297.476388888892</v>
      </c>
      <c r="Y4368" t="s">
        <v>9</v>
      </c>
      <c r="Z4368">
        <v>0</v>
      </c>
      <c r="AA4368">
        <v>0</v>
      </c>
      <c r="AB4368" t="s">
        <v>88</v>
      </c>
    </row>
    <row r="4369" spans="1:28" x14ac:dyDescent="0.25">
      <c r="A4369" t="s">
        <v>74</v>
      </c>
      <c r="B4369" t="s">
        <v>75</v>
      </c>
      <c r="C4369">
        <v>53.649500000000003</v>
      </c>
      <c r="D4369">
        <v>9.9618000000000002</v>
      </c>
      <c r="E4369">
        <v>15</v>
      </c>
      <c r="F4369" s="2">
        <v>39298</v>
      </c>
      <c r="G4369">
        <v>8.6999999999999993</v>
      </c>
      <c r="H4369" s="3">
        <v>39298.488194444442</v>
      </c>
      <c r="I4369" s="3">
        <v>39298.461111111108</v>
      </c>
      <c r="J4369">
        <v>21.5</v>
      </c>
      <c r="K4369">
        <v>21.5</v>
      </c>
      <c r="L4369" s="3">
        <v>39298.476388888892</v>
      </c>
      <c r="M4369" t="s">
        <v>9</v>
      </c>
      <c r="N4369" t="s">
        <v>9</v>
      </c>
      <c r="O4369" t="s">
        <v>9</v>
      </c>
      <c r="P4369" s="3">
        <v>39298.488194444442</v>
      </c>
      <c r="Q4369">
        <v>0</v>
      </c>
      <c r="R4369" t="s">
        <v>76</v>
      </c>
      <c r="S4369">
        <v>0</v>
      </c>
      <c r="T4369">
        <v>0</v>
      </c>
      <c r="U4369" t="s">
        <v>9</v>
      </c>
      <c r="V4369" s="3">
        <v>39298.461111111108</v>
      </c>
      <c r="W4369">
        <v>1</v>
      </c>
      <c r="X4369" s="3">
        <v>39298.476388888892</v>
      </c>
      <c r="Y4369" t="s">
        <v>9</v>
      </c>
      <c r="Z4369">
        <v>0</v>
      </c>
      <c r="AA4369">
        <v>0</v>
      </c>
      <c r="AB4369" t="s">
        <v>88</v>
      </c>
    </row>
    <row r="4370" spans="1:28" x14ac:dyDescent="0.25">
      <c r="A4370" t="s">
        <v>74</v>
      </c>
      <c r="B4370" t="s">
        <v>75</v>
      </c>
      <c r="C4370">
        <v>53.649500000000003</v>
      </c>
      <c r="D4370">
        <v>9.9618000000000002</v>
      </c>
      <c r="E4370">
        <v>15</v>
      </c>
      <c r="F4370" s="2">
        <v>39299</v>
      </c>
      <c r="G4370">
        <v>12.3</v>
      </c>
      <c r="H4370" s="3">
        <v>39299.488194444442</v>
      </c>
      <c r="I4370" s="3">
        <v>39299.461111111108</v>
      </c>
      <c r="J4370">
        <v>25.7</v>
      </c>
      <c r="K4370">
        <v>25.9</v>
      </c>
      <c r="L4370" s="3">
        <v>39299.476388888892</v>
      </c>
      <c r="M4370" t="s">
        <v>9</v>
      </c>
      <c r="N4370" t="s">
        <v>9</v>
      </c>
      <c r="O4370" t="s">
        <v>9</v>
      </c>
      <c r="P4370" s="3">
        <v>39299.488194444442</v>
      </c>
      <c r="Q4370">
        <v>0</v>
      </c>
      <c r="R4370" t="s">
        <v>76</v>
      </c>
      <c r="S4370">
        <v>0</v>
      </c>
      <c r="T4370">
        <v>0</v>
      </c>
      <c r="U4370" t="s">
        <v>9</v>
      </c>
      <c r="V4370" s="3">
        <v>39299.461111111108</v>
      </c>
      <c r="W4370">
        <v>1</v>
      </c>
      <c r="X4370" s="3">
        <v>39299.476388888892</v>
      </c>
      <c r="Y4370" t="s">
        <v>9</v>
      </c>
      <c r="Z4370">
        <v>0</v>
      </c>
      <c r="AA4370">
        <v>0</v>
      </c>
      <c r="AB4370" t="s">
        <v>88</v>
      </c>
    </row>
    <row r="4371" spans="1:28" x14ac:dyDescent="0.25">
      <c r="A4371" t="s">
        <v>74</v>
      </c>
      <c r="B4371" t="s">
        <v>75</v>
      </c>
      <c r="C4371">
        <v>53.649500000000003</v>
      </c>
      <c r="D4371">
        <v>9.9618000000000002</v>
      </c>
      <c r="E4371">
        <v>15</v>
      </c>
      <c r="F4371" s="2">
        <v>39300</v>
      </c>
      <c r="G4371">
        <v>15</v>
      </c>
      <c r="H4371" s="3">
        <v>39300.488194444442</v>
      </c>
      <c r="I4371" s="3">
        <v>39300.461111111108</v>
      </c>
      <c r="J4371">
        <v>24.9</v>
      </c>
      <c r="K4371">
        <v>27.8</v>
      </c>
      <c r="L4371" s="3">
        <v>39300.476388888892</v>
      </c>
      <c r="M4371" t="s">
        <v>9</v>
      </c>
      <c r="N4371" t="s">
        <v>9</v>
      </c>
      <c r="O4371" t="s">
        <v>9</v>
      </c>
      <c r="P4371" s="3">
        <v>39300.488194444442</v>
      </c>
      <c r="Q4371">
        <v>0</v>
      </c>
      <c r="R4371" t="s">
        <v>76</v>
      </c>
      <c r="S4371">
        <v>0</v>
      </c>
      <c r="T4371">
        <v>0</v>
      </c>
      <c r="U4371" t="s">
        <v>9</v>
      </c>
      <c r="V4371" s="3">
        <v>39300.461111111108</v>
      </c>
      <c r="W4371">
        <v>1</v>
      </c>
      <c r="X4371" s="3">
        <v>39300.476388888892</v>
      </c>
      <c r="Y4371" t="s">
        <v>9</v>
      </c>
      <c r="Z4371">
        <v>0</v>
      </c>
      <c r="AA4371">
        <v>0</v>
      </c>
      <c r="AB4371" t="s">
        <v>88</v>
      </c>
    </row>
    <row r="4372" spans="1:28" x14ac:dyDescent="0.25">
      <c r="A4372" t="s">
        <v>74</v>
      </c>
      <c r="B4372" t="s">
        <v>75</v>
      </c>
      <c r="C4372">
        <v>53.649500000000003</v>
      </c>
      <c r="D4372">
        <v>9.9618000000000002</v>
      </c>
      <c r="E4372">
        <v>15</v>
      </c>
      <c r="F4372" s="2">
        <v>39301</v>
      </c>
      <c r="G4372">
        <v>14.8</v>
      </c>
      <c r="H4372" s="3">
        <v>39301.488194444442</v>
      </c>
      <c r="I4372" s="3">
        <v>39301.461111111108</v>
      </c>
      <c r="J4372">
        <v>24.6</v>
      </c>
      <c r="K4372">
        <v>27.9</v>
      </c>
      <c r="L4372" s="3">
        <v>39301.475694444445</v>
      </c>
      <c r="M4372" t="s">
        <v>9</v>
      </c>
      <c r="N4372" t="s">
        <v>9</v>
      </c>
      <c r="O4372" t="s">
        <v>9</v>
      </c>
      <c r="P4372" s="3">
        <v>39301.488194444442</v>
      </c>
      <c r="Q4372">
        <v>0</v>
      </c>
      <c r="R4372" t="s">
        <v>76</v>
      </c>
      <c r="S4372">
        <v>0</v>
      </c>
      <c r="T4372">
        <v>0</v>
      </c>
      <c r="U4372" t="s">
        <v>9</v>
      </c>
      <c r="V4372" s="3">
        <v>39301.461111111108</v>
      </c>
      <c r="W4372">
        <v>1</v>
      </c>
      <c r="X4372" s="3">
        <v>39301.475694444445</v>
      </c>
      <c r="Y4372" t="s">
        <v>9</v>
      </c>
      <c r="Z4372">
        <v>0</v>
      </c>
      <c r="AA4372">
        <v>0</v>
      </c>
      <c r="AB4372" t="s">
        <v>88</v>
      </c>
    </row>
    <row r="4373" spans="1:28" x14ac:dyDescent="0.25">
      <c r="A4373" t="s">
        <v>74</v>
      </c>
      <c r="B4373" t="s">
        <v>75</v>
      </c>
      <c r="C4373">
        <v>53.649500000000003</v>
      </c>
      <c r="D4373">
        <v>9.9618000000000002</v>
      </c>
      <c r="E4373">
        <v>15</v>
      </c>
      <c r="F4373" s="2">
        <v>39302</v>
      </c>
      <c r="G4373">
        <v>16.7</v>
      </c>
      <c r="H4373" s="3">
        <v>39302.488194444442</v>
      </c>
      <c r="I4373" s="3">
        <v>39302.461111111108</v>
      </c>
      <c r="J4373">
        <v>20.100000000000001</v>
      </c>
      <c r="K4373">
        <v>27.4</v>
      </c>
      <c r="L4373" s="3">
        <v>39302.475694444445</v>
      </c>
      <c r="M4373" t="s">
        <v>9</v>
      </c>
      <c r="N4373" t="s">
        <v>9</v>
      </c>
      <c r="O4373" t="s">
        <v>9</v>
      </c>
      <c r="P4373" s="3">
        <v>39302.488194444442</v>
      </c>
      <c r="Q4373">
        <v>6.3</v>
      </c>
      <c r="R4373" t="s">
        <v>77</v>
      </c>
      <c r="S4373">
        <v>6.3</v>
      </c>
      <c r="T4373">
        <v>0</v>
      </c>
      <c r="U4373" t="s">
        <v>9</v>
      </c>
      <c r="V4373" s="3">
        <v>39302.461111111108</v>
      </c>
      <c r="W4373">
        <v>1</v>
      </c>
      <c r="X4373" s="3">
        <v>39302.475694444445</v>
      </c>
      <c r="Y4373" t="s">
        <v>9</v>
      </c>
      <c r="Z4373">
        <v>6.3</v>
      </c>
      <c r="AA4373">
        <v>0</v>
      </c>
      <c r="AB4373" t="s">
        <v>88</v>
      </c>
    </row>
    <row r="4374" spans="1:28" x14ac:dyDescent="0.25">
      <c r="A4374" t="s">
        <v>74</v>
      </c>
      <c r="B4374" t="s">
        <v>75</v>
      </c>
      <c r="C4374">
        <v>53.649500000000003</v>
      </c>
      <c r="D4374">
        <v>9.9618000000000002</v>
      </c>
      <c r="E4374">
        <v>15</v>
      </c>
      <c r="F4374" s="2">
        <v>39303</v>
      </c>
      <c r="G4374">
        <v>16.3</v>
      </c>
      <c r="H4374" s="3">
        <v>39303.488888888889</v>
      </c>
      <c r="I4374" s="3">
        <v>39303.461805555555</v>
      </c>
      <c r="J4374">
        <v>22.3</v>
      </c>
      <c r="K4374">
        <v>24.2</v>
      </c>
      <c r="L4374" s="3">
        <v>39303.475694444445</v>
      </c>
      <c r="M4374" t="s">
        <v>9</v>
      </c>
      <c r="N4374" t="s">
        <v>9</v>
      </c>
      <c r="O4374" t="s">
        <v>9</v>
      </c>
      <c r="P4374" s="3">
        <v>39303.488888888889</v>
      </c>
      <c r="Q4374">
        <v>0</v>
      </c>
      <c r="R4374" t="s">
        <v>76</v>
      </c>
      <c r="S4374">
        <v>0</v>
      </c>
      <c r="T4374">
        <v>0</v>
      </c>
      <c r="U4374" t="s">
        <v>9</v>
      </c>
      <c r="V4374" s="3">
        <v>39303.461805555555</v>
      </c>
      <c r="W4374">
        <v>1</v>
      </c>
      <c r="X4374" s="3">
        <v>39303.475694444445</v>
      </c>
      <c r="Y4374" t="s">
        <v>9</v>
      </c>
      <c r="Z4374">
        <v>0</v>
      </c>
      <c r="AA4374">
        <v>0</v>
      </c>
      <c r="AB4374" t="s">
        <v>88</v>
      </c>
    </row>
    <row r="4375" spans="1:28" x14ac:dyDescent="0.25">
      <c r="A4375" t="s">
        <v>74</v>
      </c>
      <c r="B4375" t="s">
        <v>75</v>
      </c>
      <c r="C4375">
        <v>53.649500000000003</v>
      </c>
      <c r="D4375">
        <v>9.9618000000000002</v>
      </c>
      <c r="E4375">
        <v>15</v>
      </c>
      <c r="F4375" s="2">
        <v>39304</v>
      </c>
      <c r="G4375">
        <v>16.3</v>
      </c>
      <c r="H4375" s="3">
        <v>39304.488888888889</v>
      </c>
      <c r="I4375" s="3">
        <v>39304.461805555555</v>
      </c>
      <c r="J4375">
        <v>21.1</v>
      </c>
      <c r="K4375">
        <v>26</v>
      </c>
      <c r="L4375" s="3">
        <v>39304.475694444445</v>
      </c>
      <c r="M4375" t="s">
        <v>9</v>
      </c>
      <c r="N4375" t="s">
        <v>9</v>
      </c>
      <c r="O4375" t="s">
        <v>9</v>
      </c>
      <c r="P4375" s="3">
        <v>39304.488888888889</v>
      </c>
      <c r="Q4375">
        <v>2.6</v>
      </c>
      <c r="R4375" t="s">
        <v>77</v>
      </c>
      <c r="S4375">
        <v>2.6</v>
      </c>
      <c r="T4375">
        <v>0</v>
      </c>
      <c r="U4375" t="s">
        <v>9</v>
      </c>
      <c r="V4375" s="3">
        <v>39304.461805555555</v>
      </c>
      <c r="W4375">
        <v>1</v>
      </c>
      <c r="X4375" s="3">
        <v>39304.475694444445</v>
      </c>
      <c r="Y4375" t="s">
        <v>9</v>
      </c>
      <c r="Z4375">
        <v>2.6</v>
      </c>
      <c r="AA4375">
        <v>0</v>
      </c>
      <c r="AB4375" t="s">
        <v>88</v>
      </c>
    </row>
    <row r="4376" spans="1:28" x14ac:dyDescent="0.25">
      <c r="A4376" t="s">
        <v>74</v>
      </c>
      <c r="B4376" t="s">
        <v>75</v>
      </c>
      <c r="C4376">
        <v>53.649500000000003</v>
      </c>
      <c r="D4376">
        <v>9.9618000000000002</v>
      </c>
      <c r="E4376">
        <v>15</v>
      </c>
      <c r="F4376" s="2">
        <v>39305</v>
      </c>
      <c r="G4376">
        <v>17</v>
      </c>
      <c r="H4376" s="3">
        <v>39305.488888888889</v>
      </c>
      <c r="I4376" s="3">
        <v>39305.461805555555</v>
      </c>
      <c r="J4376">
        <v>17.100000000000001</v>
      </c>
      <c r="K4376">
        <v>22.6</v>
      </c>
      <c r="L4376" s="3">
        <v>39305.475694444445</v>
      </c>
      <c r="M4376" t="s">
        <v>9</v>
      </c>
      <c r="N4376" t="s">
        <v>9</v>
      </c>
      <c r="O4376" t="s">
        <v>9</v>
      </c>
      <c r="P4376" s="3">
        <v>39305.488888888889</v>
      </c>
      <c r="Q4376">
        <v>1.5</v>
      </c>
      <c r="R4376" t="s">
        <v>77</v>
      </c>
      <c r="S4376">
        <v>1.5</v>
      </c>
      <c r="T4376">
        <v>0</v>
      </c>
      <c r="U4376" t="s">
        <v>9</v>
      </c>
      <c r="V4376" s="3">
        <v>39305.461805555555</v>
      </c>
      <c r="W4376">
        <v>1</v>
      </c>
      <c r="X4376" s="3">
        <v>39305.475694444445</v>
      </c>
      <c r="Y4376" t="s">
        <v>9</v>
      </c>
      <c r="Z4376">
        <v>1.5</v>
      </c>
      <c r="AA4376">
        <v>0</v>
      </c>
      <c r="AB4376" t="s">
        <v>88</v>
      </c>
    </row>
    <row r="4377" spans="1:28" x14ac:dyDescent="0.25">
      <c r="A4377" t="s">
        <v>74</v>
      </c>
      <c r="B4377" t="s">
        <v>75</v>
      </c>
      <c r="C4377">
        <v>53.649500000000003</v>
      </c>
      <c r="D4377">
        <v>9.9618000000000002</v>
      </c>
      <c r="E4377">
        <v>15</v>
      </c>
      <c r="F4377" s="2">
        <v>39306</v>
      </c>
      <c r="G4377">
        <v>14.3</v>
      </c>
      <c r="H4377" s="3">
        <v>39306.488888888889</v>
      </c>
      <c r="I4377" s="3">
        <v>39306.461805555555</v>
      </c>
      <c r="J4377">
        <v>20.2</v>
      </c>
      <c r="K4377">
        <v>20.2</v>
      </c>
      <c r="L4377" s="3">
        <v>39306.475694444445</v>
      </c>
      <c r="M4377" t="s">
        <v>9</v>
      </c>
      <c r="N4377" t="s">
        <v>9</v>
      </c>
      <c r="O4377" t="s">
        <v>9</v>
      </c>
      <c r="P4377" s="3">
        <v>39306.488888888889</v>
      </c>
      <c r="Q4377">
        <v>0</v>
      </c>
      <c r="R4377" t="s">
        <v>76</v>
      </c>
      <c r="S4377">
        <v>0</v>
      </c>
      <c r="T4377">
        <v>0</v>
      </c>
      <c r="U4377" t="s">
        <v>9</v>
      </c>
      <c r="V4377" s="3">
        <v>39306.461805555555</v>
      </c>
      <c r="W4377">
        <v>1</v>
      </c>
      <c r="X4377" s="3">
        <v>39306.475694444445</v>
      </c>
      <c r="Y4377" t="s">
        <v>9</v>
      </c>
      <c r="Z4377">
        <v>0</v>
      </c>
      <c r="AA4377">
        <v>0</v>
      </c>
      <c r="AB4377" t="s">
        <v>88</v>
      </c>
    </row>
    <row r="4378" spans="1:28" x14ac:dyDescent="0.25">
      <c r="A4378" t="s">
        <v>74</v>
      </c>
      <c r="B4378" t="s">
        <v>75</v>
      </c>
      <c r="C4378">
        <v>53.649500000000003</v>
      </c>
      <c r="D4378">
        <v>9.9618000000000002</v>
      </c>
      <c r="E4378">
        <v>15</v>
      </c>
      <c r="F4378" s="2">
        <v>39307</v>
      </c>
      <c r="G4378">
        <v>12.5</v>
      </c>
      <c r="H4378" s="3">
        <v>39307.488888888889</v>
      </c>
      <c r="I4378" s="3">
        <v>39307.461805555555</v>
      </c>
      <c r="J4378">
        <v>22.3</v>
      </c>
      <c r="K4378">
        <v>23.2</v>
      </c>
      <c r="L4378" s="3">
        <v>39307.475694444445</v>
      </c>
      <c r="M4378" t="s">
        <v>9</v>
      </c>
      <c r="N4378" t="s">
        <v>9</v>
      </c>
      <c r="O4378" t="s">
        <v>9</v>
      </c>
      <c r="P4378" s="3">
        <v>39307.488888888889</v>
      </c>
      <c r="Q4378">
        <v>0</v>
      </c>
      <c r="R4378" t="s">
        <v>76</v>
      </c>
      <c r="S4378">
        <v>0</v>
      </c>
      <c r="T4378">
        <v>0</v>
      </c>
      <c r="U4378" t="s">
        <v>9</v>
      </c>
      <c r="V4378" s="3">
        <v>39307.461805555555</v>
      </c>
      <c r="W4378">
        <v>1</v>
      </c>
      <c r="X4378" s="3">
        <v>39307.475694444445</v>
      </c>
      <c r="Y4378" t="s">
        <v>9</v>
      </c>
      <c r="Z4378">
        <v>0</v>
      </c>
      <c r="AA4378">
        <v>0</v>
      </c>
      <c r="AB4378" t="s">
        <v>88</v>
      </c>
    </row>
    <row r="4379" spans="1:28" x14ac:dyDescent="0.25">
      <c r="A4379" t="s">
        <v>74</v>
      </c>
      <c r="B4379" t="s">
        <v>75</v>
      </c>
      <c r="C4379">
        <v>53.649500000000003</v>
      </c>
      <c r="D4379">
        <v>9.9618000000000002</v>
      </c>
      <c r="E4379">
        <v>15</v>
      </c>
      <c r="F4379" s="2">
        <v>39308</v>
      </c>
      <c r="G4379">
        <v>13.7</v>
      </c>
      <c r="H4379" s="3">
        <v>39308.488888888889</v>
      </c>
      <c r="I4379" s="3">
        <v>39308.461805555555</v>
      </c>
      <c r="J4379">
        <v>22.3</v>
      </c>
      <c r="K4379">
        <v>23.6</v>
      </c>
      <c r="L4379" s="3">
        <v>39308.474999999999</v>
      </c>
      <c r="M4379" t="s">
        <v>9</v>
      </c>
      <c r="N4379" t="s">
        <v>9</v>
      </c>
      <c r="O4379" t="s">
        <v>9</v>
      </c>
      <c r="P4379" s="3">
        <v>39308.488888888889</v>
      </c>
      <c r="Q4379">
        <v>0</v>
      </c>
      <c r="R4379" t="s">
        <v>76</v>
      </c>
      <c r="S4379">
        <v>0</v>
      </c>
      <c r="T4379">
        <v>0</v>
      </c>
      <c r="U4379" t="s">
        <v>9</v>
      </c>
      <c r="V4379" s="3">
        <v>39308.461805555555</v>
      </c>
      <c r="W4379">
        <v>1</v>
      </c>
      <c r="X4379" s="3">
        <v>39308.474999999999</v>
      </c>
      <c r="Y4379" t="s">
        <v>9</v>
      </c>
      <c r="Z4379">
        <v>0</v>
      </c>
      <c r="AA4379">
        <v>0</v>
      </c>
      <c r="AB4379" t="s">
        <v>88</v>
      </c>
    </row>
    <row r="4380" spans="1:28" x14ac:dyDescent="0.25">
      <c r="A4380" t="s">
        <v>74</v>
      </c>
      <c r="B4380" t="s">
        <v>75</v>
      </c>
      <c r="C4380">
        <v>53.649500000000003</v>
      </c>
      <c r="D4380">
        <v>9.9618000000000002</v>
      </c>
      <c r="E4380">
        <v>15</v>
      </c>
      <c r="F4380" s="2">
        <v>39309</v>
      </c>
      <c r="G4380">
        <v>17.399999999999999</v>
      </c>
      <c r="H4380" s="3">
        <v>39309.488888888889</v>
      </c>
      <c r="I4380" s="3">
        <v>39309.461805555555</v>
      </c>
      <c r="J4380">
        <v>21</v>
      </c>
      <c r="K4380">
        <v>24.2</v>
      </c>
      <c r="L4380" s="3">
        <v>39309.474999999999</v>
      </c>
      <c r="M4380" t="s">
        <v>9</v>
      </c>
      <c r="N4380" t="s">
        <v>9</v>
      </c>
      <c r="O4380" t="s">
        <v>9</v>
      </c>
      <c r="P4380" s="3">
        <v>39309.488888888889</v>
      </c>
      <c r="Q4380">
        <v>0.7</v>
      </c>
      <c r="R4380" t="s">
        <v>77</v>
      </c>
      <c r="S4380">
        <v>0.7</v>
      </c>
      <c r="T4380">
        <v>0</v>
      </c>
      <c r="U4380" t="s">
        <v>9</v>
      </c>
      <c r="V4380" s="3">
        <v>39309.461805555555</v>
      </c>
      <c r="W4380">
        <v>1</v>
      </c>
      <c r="X4380" s="3">
        <v>39309.474999999999</v>
      </c>
      <c r="Y4380" t="s">
        <v>9</v>
      </c>
      <c r="Z4380">
        <v>0.7</v>
      </c>
      <c r="AA4380">
        <v>0</v>
      </c>
      <c r="AB4380" t="s">
        <v>88</v>
      </c>
    </row>
    <row r="4381" spans="1:28" x14ac:dyDescent="0.25">
      <c r="A4381" t="s">
        <v>74</v>
      </c>
      <c r="B4381" t="s">
        <v>75</v>
      </c>
      <c r="C4381">
        <v>53.649500000000003</v>
      </c>
      <c r="D4381">
        <v>9.9618000000000002</v>
      </c>
      <c r="E4381">
        <v>15</v>
      </c>
      <c r="F4381" s="2">
        <v>39310</v>
      </c>
      <c r="G4381">
        <v>18.5</v>
      </c>
      <c r="H4381" s="3">
        <v>39310.488888888889</v>
      </c>
      <c r="I4381" s="3">
        <v>39310.461805555555</v>
      </c>
      <c r="J4381">
        <v>20.6</v>
      </c>
      <c r="K4381">
        <v>25.9</v>
      </c>
      <c r="L4381" s="3">
        <v>39310.474999999999</v>
      </c>
      <c r="M4381" t="s">
        <v>9</v>
      </c>
      <c r="N4381" t="s">
        <v>9</v>
      </c>
      <c r="O4381" t="s">
        <v>9</v>
      </c>
      <c r="P4381" s="3">
        <v>39310.488888888889</v>
      </c>
      <c r="Q4381">
        <v>7</v>
      </c>
      <c r="R4381" t="s">
        <v>77</v>
      </c>
      <c r="S4381">
        <v>7</v>
      </c>
      <c r="T4381">
        <v>0</v>
      </c>
      <c r="U4381" t="s">
        <v>9</v>
      </c>
      <c r="V4381" s="3">
        <v>39310.461805555555</v>
      </c>
      <c r="W4381">
        <v>1</v>
      </c>
      <c r="X4381" s="3">
        <v>39310.474999999999</v>
      </c>
      <c r="Y4381" t="s">
        <v>9</v>
      </c>
      <c r="Z4381">
        <v>7</v>
      </c>
      <c r="AA4381">
        <v>0</v>
      </c>
      <c r="AB4381" t="s">
        <v>88</v>
      </c>
    </row>
    <row r="4382" spans="1:28" x14ac:dyDescent="0.25">
      <c r="A4382" t="s">
        <v>74</v>
      </c>
      <c r="B4382" t="s">
        <v>75</v>
      </c>
      <c r="C4382">
        <v>53.649500000000003</v>
      </c>
      <c r="D4382">
        <v>9.9618000000000002</v>
      </c>
      <c r="E4382">
        <v>15</v>
      </c>
      <c r="F4382" s="2">
        <v>39311</v>
      </c>
      <c r="G4382">
        <v>10.9</v>
      </c>
      <c r="H4382" s="3">
        <v>39311.488888888889</v>
      </c>
      <c r="I4382" s="3">
        <v>39311.461805555555</v>
      </c>
      <c r="J4382">
        <v>17.2</v>
      </c>
      <c r="K4382">
        <v>21.7</v>
      </c>
      <c r="L4382" s="3">
        <v>39311.474999999999</v>
      </c>
      <c r="M4382" t="s">
        <v>9</v>
      </c>
      <c r="N4382" t="s">
        <v>9</v>
      </c>
      <c r="O4382" t="s">
        <v>9</v>
      </c>
      <c r="P4382" s="3">
        <v>39311.488888888889</v>
      </c>
      <c r="Q4382">
        <v>0</v>
      </c>
      <c r="R4382" t="s">
        <v>76</v>
      </c>
      <c r="S4382">
        <v>0</v>
      </c>
      <c r="T4382">
        <v>0</v>
      </c>
      <c r="U4382" t="s">
        <v>9</v>
      </c>
      <c r="V4382" s="3">
        <v>39311.461805555555</v>
      </c>
      <c r="W4382">
        <v>1</v>
      </c>
      <c r="X4382" s="3">
        <v>39311.474999999999</v>
      </c>
      <c r="Y4382" t="s">
        <v>9</v>
      </c>
      <c r="Z4382">
        <v>0</v>
      </c>
      <c r="AA4382">
        <v>0</v>
      </c>
      <c r="AB4382" t="s">
        <v>88</v>
      </c>
    </row>
    <row r="4383" spans="1:28" x14ac:dyDescent="0.25">
      <c r="A4383" t="s">
        <v>74</v>
      </c>
      <c r="B4383" t="s">
        <v>75</v>
      </c>
      <c r="C4383">
        <v>53.649500000000003</v>
      </c>
      <c r="D4383">
        <v>9.9618000000000002</v>
      </c>
      <c r="E4383">
        <v>15</v>
      </c>
      <c r="F4383" s="2">
        <v>39312</v>
      </c>
      <c r="G4383">
        <v>9.5</v>
      </c>
      <c r="H4383" s="3">
        <v>39312.488888888889</v>
      </c>
      <c r="I4383" s="3">
        <v>39312.461805555555</v>
      </c>
      <c r="J4383">
        <v>18.600000000000001</v>
      </c>
      <c r="K4383">
        <v>19.899999999999999</v>
      </c>
      <c r="L4383" s="3">
        <v>39312.474999999999</v>
      </c>
      <c r="M4383" t="s">
        <v>9</v>
      </c>
      <c r="N4383" t="s">
        <v>9</v>
      </c>
      <c r="O4383" t="s">
        <v>9</v>
      </c>
      <c r="P4383" s="3">
        <v>39312.488888888889</v>
      </c>
      <c r="Q4383">
        <v>0</v>
      </c>
      <c r="R4383" t="s">
        <v>76</v>
      </c>
      <c r="S4383">
        <v>0</v>
      </c>
      <c r="T4383">
        <v>0</v>
      </c>
      <c r="U4383" t="s">
        <v>9</v>
      </c>
      <c r="V4383" s="3">
        <v>39312.461805555555</v>
      </c>
      <c r="W4383">
        <v>1</v>
      </c>
      <c r="X4383" s="3">
        <v>39312.474999999999</v>
      </c>
      <c r="Y4383" t="s">
        <v>9</v>
      </c>
      <c r="Z4383">
        <v>0</v>
      </c>
      <c r="AA4383">
        <v>0</v>
      </c>
      <c r="AB4383" t="s">
        <v>88</v>
      </c>
    </row>
    <row r="4384" spans="1:28" x14ac:dyDescent="0.25">
      <c r="A4384" t="s">
        <v>74</v>
      </c>
      <c r="B4384" t="s">
        <v>75</v>
      </c>
      <c r="C4384">
        <v>53.649500000000003</v>
      </c>
      <c r="D4384">
        <v>9.9618000000000002</v>
      </c>
      <c r="E4384">
        <v>15</v>
      </c>
      <c r="F4384" s="2">
        <v>39313</v>
      </c>
      <c r="G4384">
        <v>12</v>
      </c>
      <c r="H4384" s="3">
        <v>39313.488194444442</v>
      </c>
      <c r="I4384" s="3">
        <v>39313.461111111108</v>
      </c>
      <c r="J4384">
        <v>17.899999999999999</v>
      </c>
      <c r="K4384">
        <v>20.6</v>
      </c>
      <c r="L4384" s="3">
        <v>39313.474305555559</v>
      </c>
      <c r="M4384" t="s">
        <v>9</v>
      </c>
      <c r="N4384" t="s">
        <v>9</v>
      </c>
      <c r="O4384" t="s">
        <v>9</v>
      </c>
      <c r="P4384" s="3">
        <v>39313.488194444442</v>
      </c>
      <c r="Q4384">
        <v>0</v>
      </c>
      <c r="R4384" t="s">
        <v>76</v>
      </c>
      <c r="S4384">
        <v>0</v>
      </c>
      <c r="T4384">
        <v>0</v>
      </c>
      <c r="U4384" t="s">
        <v>9</v>
      </c>
      <c r="V4384" s="3">
        <v>39313.461111111108</v>
      </c>
      <c r="W4384">
        <v>1</v>
      </c>
      <c r="X4384" s="3">
        <v>39313.474305555559</v>
      </c>
      <c r="Y4384" t="s">
        <v>9</v>
      </c>
      <c r="Z4384">
        <v>0</v>
      </c>
      <c r="AA4384">
        <v>0</v>
      </c>
      <c r="AB4384" t="s">
        <v>88</v>
      </c>
    </row>
    <row r="4385" spans="1:28" x14ac:dyDescent="0.25">
      <c r="A4385" t="s">
        <v>74</v>
      </c>
      <c r="B4385" t="s">
        <v>75</v>
      </c>
      <c r="C4385">
        <v>53.649500000000003</v>
      </c>
      <c r="D4385">
        <v>9.9618000000000002</v>
      </c>
      <c r="E4385">
        <v>15</v>
      </c>
      <c r="F4385" s="2">
        <v>39314</v>
      </c>
      <c r="G4385">
        <v>13.3</v>
      </c>
      <c r="H4385" s="3">
        <v>39314.488194444442</v>
      </c>
      <c r="I4385" s="3">
        <v>39314.461111111108</v>
      </c>
      <c r="J4385">
        <v>21.9</v>
      </c>
      <c r="K4385">
        <v>23.4</v>
      </c>
      <c r="L4385" s="3">
        <v>39314.474305555559</v>
      </c>
      <c r="M4385" t="s">
        <v>9</v>
      </c>
      <c r="N4385" t="s">
        <v>9</v>
      </c>
      <c r="O4385" t="s">
        <v>9</v>
      </c>
      <c r="P4385" s="3">
        <v>39314.488194444442</v>
      </c>
      <c r="Q4385">
        <v>0</v>
      </c>
      <c r="R4385" t="s">
        <v>76</v>
      </c>
      <c r="S4385">
        <v>0</v>
      </c>
      <c r="T4385">
        <v>0</v>
      </c>
      <c r="U4385" t="s">
        <v>9</v>
      </c>
      <c r="V4385" s="3">
        <v>39314.461111111108</v>
      </c>
      <c r="W4385">
        <v>1</v>
      </c>
      <c r="X4385" s="3">
        <v>39314.474305555559</v>
      </c>
      <c r="Y4385" t="s">
        <v>9</v>
      </c>
      <c r="Z4385">
        <v>0</v>
      </c>
      <c r="AA4385">
        <v>0</v>
      </c>
      <c r="AB4385" t="s">
        <v>88</v>
      </c>
    </row>
    <row r="4386" spans="1:28" x14ac:dyDescent="0.25">
      <c r="A4386" t="s">
        <v>74</v>
      </c>
      <c r="B4386" t="s">
        <v>75</v>
      </c>
      <c r="C4386">
        <v>53.649500000000003</v>
      </c>
      <c r="D4386">
        <v>9.9618000000000002</v>
      </c>
      <c r="E4386">
        <v>15</v>
      </c>
      <c r="F4386" s="2">
        <v>39315</v>
      </c>
      <c r="G4386">
        <v>13.7</v>
      </c>
      <c r="H4386" s="3">
        <v>39315.488194444442</v>
      </c>
      <c r="I4386" s="3">
        <v>39315.461111111108</v>
      </c>
      <c r="J4386">
        <v>18.399999999999999</v>
      </c>
      <c r="K4386">
        <v>23.7</v>
      </c>
      <c r="L4386" s="3">
        <v>39315.474305555559</v>
      </c>
      <c r="M4386" t="s">
        <v>9</v>
      </c>
      <c r="N4386" t="s">
        <v>9</v>
      </c>
      <c r="O4386" t="s">
        <v>9</v>
      </c>
      <c r="P4386" s="3">
        <v>39315.488194444442</v>
      </c>
      <c r="Q4386">
        <v>4.8</v>
      </c>
      <c r="R4386" t="s">
        <v>77</v>
      </c>
      <c r="S4386">
        <v>4.8</v>
      </c>
      <c r="T4386">
        <v>0</v>
      </c>
      <c r="U4386" t="s">
        <v>9</v>
      </c>
      <c r="V4386" s="3">
        <v>39315.461111111108</v>
      </c>
      <c r="W4386">
        <v>1</v>
      </c>
      <c r="X4386" s="3">
        <v>39315.474305555559</v>
      </c>
      <c r="Y4386" t="s">
        <v>9</v>
      </c>
      <c r="Z4386">
        <v>4.8</v>
      </c>
      <c r="AA4386">
        <v>0</v>
      </c>
      <c r="AB4386" t="s">
        <v>88</v>
      </c>
    </row>
    <row r="4387" spans="1:28" x14ac:dyDescent="0.25">
      <c r="A4387" t="s">
        <v>74</v>
      </c>
      <c r="B4387" t="s">
        <v>75</v>
      </c>
      <c r="C4387">
        <v>53.649500000000003</v>
      </c>
      <c r="D4387">
        <v>9.9618000000000002</v>
      </c>
      <c r="E4387">
        <v>15</v>
      </c>
      <c r="F4387" s="2">
        <v>39316</v>
      </c>
      <c r="G4387">
        <v>15.7</v>
      </c>
      <c r="H4387" s="3">
        <v>39316.488194444442</v>
      </c>
      <c r="I4387" s="3">
        <v>39316.461111111108</v>
      </c>
      <c r="J4387">
        <v>21.5</v>
      </c>
      <c r="K4387">
        <v>21.5</v>
      </c>
      <c r="L4387" s="3">
        <v>39316.474305555559</v>
      </c>
      <c r="M4387" t="s">
        <v>9</v>
      </c>
      <c r="N4387" t="s">
        <v>9</v>
      </c>
      <c r="O4387" t="s">
        <v>9</v>
      </c>
      <c r="P4387" s="3">
        <v>39316.488194444442</v>
      </c>
      <c r="Q4387">
        <v>3.7</v>
      </c>
      <c r="R4387" t="s">
        <v>77</v>
      </c>
      <c r="S4387">
        <v>3.7</v>
      </c>
      <c r="T4387">
        <v>0</v>
      </c>
      <c r="U4387" t="s">
        <v>9</v>
      </c>
      <c r="V4387" s="3">
        <v>39316.461111111108</v>
      </c>
      <c r="W4387">
        <v>1</v>
      </c>
      <c r="X4387" s="3">
        <v>39316.474305555559</v>
      </c>
      <c r="Y4387" t="s">
        <v>9</v>
      </c>
      <c r="Z4387">
        <v>3.7</v>
      </c>
      <c r="AA4387">
        <v>0</v>
      </c>
      <c r="AB4387" t="s">
        <v>88</v>
      </c>
    </row>
    <row r="4388" spans="1:28" x14ac:dyDescent="0.25">
      <c r="A4388" t="s">
        <v>74</v>
      </c>
      <c r="B4388" t="s">
        <v>75</v>
      </c>
      <c r="C4388">
        <v>53.649500000000003</v>
      </c>
      <c r="D4388">
        <v>9.9618000000000002</v>
      </c>
      <c r="E4388">
        <v>15</v>
      </c>
      <c r="F4388" s="2">
        <v>39317</v>
      </c>
      <c r="G4388">
        <v>13.6</v>
      </c>
      <c r="H4388" s="3">
        <v>39317.488194444442</v>
      </c>
      <c r="I4388" s="3">
        <v>39317.461111111108</v>
      </c>
      <c r="J4388">
        <v>20.100000000000001</v>
      </c>
      <c r="K4388">
        <v>21.5</v>
      </c>
      <c r="L4388" s="3">
        <v>39317.473611111112</v>
      </c>
      <c r="M4388" t="s">
        <v>9</v>
      </c>
      <c r="N4388" t="s">
        <v>9</v>
      </c>
      <c r="O4388" t="s">
        <v>9</v>
      </c>
      <c r="P4388" s="3">
        <v>39317.488194444442</v>
      </c>
      <c r="Q4388">
        <v>0</v>
      </c>
      <c r="R4388" t="s">
        <v>76</v>
      </c>
      <c r="S4388">
        <v>0</v>
      </c>
      <c r="T4388">
        <v>0</v>
      </c>
      <c r="U4388" t="s">
        <v>9</v>
      </c>
      <c r="V4388" s="3">
        <v>39317.461111111108</v>
      </c>
      <c r="W4388">
        <v>1</v>
      </c>
      <c r="X4388" s="3">
        <v>39317.473611111112</v>
      </c>
      <c r="Y4388" t="s">
        <v>9</v>
      </c>
      <c r="Z4388">
        <v>0</v>
      </c>
      <c r="AA4388">
        <v>0</v>
      </c>
      <c r="AB4388" t="s">
        <v>88</v>
      </c>
    </row>
    <row r="4389" spans="1:28" x14ac:dyDescent="0.25">
      <c r="A4389" t="s">
        <v>74</v>
      </c>
      <c r="B4389" t="s">
        <v>75</v>
      </c>
      <c r="C4389">
        <v>53.649500000000003</v>
      </c>
      <c r="D4389">
        <v>9.9618000000000002</v>
      </c>
      <c r="E4389">
        <v>15</v>
      </c>
      <c r="F4389" s="2">
        <v>39318</v>
      </c>
      <c r="G4389">
        <v>13</v>
      </c>
      <c r="H4389" s="3">
        <v>39318.488194444442</v>
      </c>
      <c r="I4389" s="3">
        <v>39318.461111111108</v>
      </c>
      <c r="J4389">
        <v>20.3</v>
      </c>
      <c r="K4389">
        <v>23.6</v>
      </c>
      <c r="L4389" s="3">
        <v>39318.473611111112</v>
      </c>
      <c r="M4389" t="s">
        <v>9</v>
      </c>
      <c r="N4389" t="s">
        <v>9</v>
      </c>
      <c r="O4389" t="s">
        <v>9</v>
      </c>
      <c r="P4389" s="3">
        <v>39318.488194444442</v>
      </c>
      <c r="Q4389">
        <v>0</v>
      </c>
      <c r="R4389" t="s">
        <v>76</v>
      </c>
      <c r="S4389">
        <v>0</v>
      </c>
      <c r="T4389">
        <v>0</v>
      </c>
      <c r="U4389" t="s">
        <v>9</v>
      </c>
      <c r="V4389" s="3">
        <v>39318.461111111108</v>
      </c>
      <c r="W4389">
        <v>1</v>
      </c>
      <c r="X4389" s="3">
        <v>39318.473611111112</v>
      </c>
      <c r="Y4389" t="s">
        <v>9</v>
      </c>
      <c r="Z4389">
        <v>0</v>
      </c>
      <c r="AA4389">
        <v>0</v>
      </c>
      <c r="AB4389" t="s">
        <v>88</v>
      </c>
    </row>
    <row r="4390" spans="1:28" x14ac:dyDescent="0.25">
      <c r="A4390" t="s">
        <v>74</v>
      </c>
      <c r="B4390" t="s">
        <v>75</v>
      </c>
      <c r="C4390">
        <v>53.649500000000003</v>
      </c>
      <c r="D4390">
        <v>9.9618000000000002</v>
      </c>
      <c r="E4390">
        <v>15</v>
      </c>
      <c r="F4390" s="2">
        <v>39319</v>
      </c>
      <c r="G4390">
        <v>15.3</v>
      </c>
      <c r="H4390" s="3">
        <v>39319.488194444442</v>
      </c>
      <c r="I4390" s="3">
        <v>39319.461111111108</v>
      </c>
      <c r="J4390">
        <v>20.100000000000001</v>
      </c>
      <c r="K4390">
        <v>23.5</v>
      </c>
      <c r="L4390" s="3">
        <v>39319.473611111112</v>
      </c>
      <c r="M4390" t="s">
        <v>9</v>
      </c>
      <c r="N4390" t="s">
        <v>9</v>
      </c>
      <c r="O4390" t="s">
        <v>9</v>
      </c>
      <c r="P4390" s="3">
        <v>39319.488194444442</v>
      </c>
      <c r="Q4390">
        <v>0</v>
      </c>
      <c r="R4390" t="s">
        <v>76</v>
      </c>
      <c r="S4390">
        <v>0</v>
      </c>
      <c r="T4390">
        <v>0</v>
      </c>
      <c r="U4390" t="s">
        <v>9</v>
      </c>
      <c r="V4390" s="3">
        <v>39319.461111111108</v>
      </c>
      <c r="W4390">
        <v>1</v>
      </c>
      <c r="X4390" s="3">
        <v>39319.473611111112</v>
      </c>
      <c r="Y4390" t="s">
        <v>9</v>
      </c>
      <c r="Z4390">
        <v>0</v>
      </c>
      <c r="AA4390">
        <v>0</v>
      </c>
      <c r="AB4390" t="s">
        <v>88</v>
      </c>
    </row>
    <row r="4391" spans="1:28" x14ac:dyDescent="0.25">
      <c r="A4391" t="s">
        <v>74</v>
      </c>
      <c r="B4391" t="s">
        <v>75</v>
      </c>
      <c r="C4391">
        <v>53.649500000000003</v>
      </c>
      <c r="D4391">
        <v>9.9618000000000002</v>
      </c>
      <c r="E4391">
        <v>15</v>
      </c>
      <c r="F4391" s="2">
        <v>39320</v>
      </c>
      <c r="G4391">
        <v>15.1</v>
      </c>
      <c r="H4391" s="3">
        <v>39320.488194444442</v>
      </c>
      <c r="I4391" s="3">
        <v>39320.461111111108</v>
      </c>
      <c r="J4391">
        <v>20.3</v>
      </c>
      <c r="K4391">
        <v>22.2</v>
      </c>
      <c r="L4391" s="3">
        <v>39320.473611111112</v>
      </c>
      <c r="M4391" t="s">
        <v>9</v>
      </c>
      <c r="N4391" t="s">
        <v>9</v>
      </c>
      <c r="O4391" t="s">
        <v>9</v>
      </c>
      <c r="P4391" s="3">
        <v>39320.488194444442</v>
      </c>
      <c r="Q4391">
        <v>0</v>
      </c>
      <c r="R4391" t="s">
        <v>76</v>
      </c>
      <c r="S4391">
        <v>0</v>
      </c>
      <c r="T4391">
        <v>0</v>
      </c>
      <c r="U4391" t="s">
        <v>9</v>
      </c>
      <c r="V4391" s="3">
        <v>39320.461111111108</v>
      </c>
      <c r="W4391">
        <v>1</v>
      </c>
      <c r="X4391" s="3">
        <v>39320.473611111112</v>
      </c>
      <c r="Y4391" t="s">
        <v>9</v>
      </c>
      <c r="Z4391">
        <v>0</v>
      </c>
      <c r="AA4391">
        <v>0</v>
      </c>
      <c r="AB4391" t="s">
        <v>88</v>
      </c>
    </row>
    <row r="4392" spans="1:28" x14ac:dyDescent="0.25">
      <c r="A4392" t="s">
        <v>74</v>
      </c>
      <c r="B4392" t="s">
        <v>75</v>
      </c>
      <c r="C4392">
        <v>53.649500000000003</v>
      </c>
      <c r="D4392">
        <v>9.9618000000000002</v>
      </c>
      <c r="E4392">
        <v>15</v>
      </c>
      <c r="F4392" s="2">
        <v>39321</v>
      </c>
      <c r="G4392">
        <v>13.3</v>
      </c>
      <c r="H4392" s="3">
        <v>39321.488194444442</v>
      </c>
      <c r="I4392" s="3">
        <v>39321.461111111108</v>
      </c>
      <c r="J4392">
        <v>16.5</v>
      </c>
      <c r="K4392">
        <v>21.2</v>
      </c>
      <c r="L4392" s="3">
        <v>39321.472916666666</v>
      </c>
      <c r="M4392" t="s">
        <v>9</v>
      </c>
      <c r="N4392" t="s">
        <v>9</v>
      </c>
      <c r="O4392" t="s">
        <v>9</v>
      </c>
      <c r="P4392" s="3">
        <v>39321.488194444442</v>
      </c>
      <c r="Q4392">
        <v>0.7</v>
      </c>
      <c r="R4392" t="s">
        <v>77</v>
      </c>
      <c r="S4392">
        <v>0.7</v>
      </c>
      <c r="T4392">
        <v>0</v>
      </c>
      <c r="U4392" t="s">
        <v>9</v>
      </c>
      <c r="V4392" s="3">
        <v>39321.461111111108</v>
      </c>
      <c r="W4392">
        <v>1</v>
      </c>
      <c r="X4392" s="3">
        <v>39321.472916666666</v>
      </c>
      <c r="Y4392" t="s">
        <v>9</v>
      </c>
      <c r="Z4392">
        <v>0.7</v>
      </c>
      <c r="AA4392">
        <v>0</v>
      </c>
      <c r="AB4392" t="s">
        <v>88</v>
      </c>
    </row>
    <row r="4393" spans="1:28" x14ac:dyDescent="0.25">
      <c r="A4393" t="s">
        <v>74</v>
      </c>
      <c r="B4393" t="s">
        <v>75</v>
      </c>
      <c r="C4393">
        <v>53.649500000000003</v>
      </c>
      <c r="D4393">
        <v>9.9618000000000002</v>
      </c>
      <c r="E4393">
        <v>15</v>
      </c>
      <c r="F4393" s="2">
        <v>39322</v>
      </c>
      <c r="G4393">
        <v>8</v>
      </c>
      <c r="H4393" s="3">
        <v>39322.488194444442</v>
      </c>
      <c r="I4393" s="3">
        <v>39322.461111111108</v>
      </c>
      <c r="J4393">
        <v>15.3</v>
      </c>
      <c r="K4393">
        <v>16.8</v>
      </c>
      <c r="L4393" s="3">
        <v>39322.472916666666</v>
      </c>
      <c r="M4393" t="s">
        <v>9</v>
      </c>
      <c r="N4393" t="s">
        <v>9</v>
      </c>
      <c r="O4393" t="s">
        <v>9</v>
      </c>
      <c r="P4393" s="3">
        <v>39322.488194444442</v>
      </c>
      <c r="Q4393">
        <v>0</v>
      </c>
      <c r="R4393" t="s">
        <v>76</v>
      </c>
      <c r="S4393">
        <v>0</v>
      </c>
      <c r="T4393">
        <v>0</v>
      </c>
      <c r="U4393" t="s">
        <v>9</v>
      </c>
      <c r="V4393" s="3">
        <v>39322.461111111108</v>
      </c>
      <c r="W4393">
        <v>1</v>
      </c>
      <c r="X4393" s="3">
        <v>39322.472916666666</v>
      </c>
      <c r="Y4393" t="s">
        <v>9</v>
      </c>
      <c r="Z4393">
        <v>0</v>
      </c>
      <c r="AA4393">
        <v>0</v>
      </c>
      <c r="AB4393" t="s">
        <v>88</v>
      </c>
    </row>
    <row r="4394" spans="1:28" x14ac:dyDescent="0.25">
      <c r="A4394" t="s">
        <v>74</v>
      </c>
      <c r="B4394" t="s">
        <v>75</v>
      </c>
      <c r="C4394">
        <v>53.649500000000003</v>
      </c>
      <c r="D4394">
        <v>9.9618000000000002</v>
      </c>
      <c r="E4394">
        <v>15</v>
      </c>
      <c r="F4394" s="2">
        <v>39323</v>
      </c>
      <c r="G4394">
        <v>6</v>
      </c>
      <c r="H4394" s="3">
        <v>39323.488194444442</v>
      </c>
      <c r="I4394" s="3">
        <v>39323.461111111108</v>
      </c>
      <c r="J4394">
        <v>15.4</v>
      </c>
      <c r="K4394">
        <v>17.3</v>
      </c>
      <c r="L4394" s="3">
        <v>39323.472916666666</v>
      </c>
      <c r="M4394" t="s">
        <v>9</v>
      </c>
      <c r="N4394" t="s">
        <v>9</v>
      </c>
      <c r="O4394" t="s">
        <v>9</v>
      </c>
      <c r="P4394" s="3">
        <v>39323.488194444442</v>
      </c>
      <c r="Q4394">
        <v>0</v>
      </c>
      <c r="R4394" t="s">
        <v>76</v>
      </c>
      <c r="S4394">
        <v>0</v>
      </c>
      <c r="T4394">
        <v>0</v>
      </c>
      <c r="U4394" t="s">
        <v>9</v>
      </c>
      <c r="V4394" s="3">
        <v>39323.461111111108</v>
      </c>
      <c r="W4394">
        <v>1</v>
      </c>
      <c r="X4394" s="3">
        <v>39323.472916666666</v>
      </c>
      <c r="Y4394" t="s">
        <v>9</v>
      </c>
      <c r="Z4394">
        <v>0</v>
      </c>
      <c r="AA4394">
        <v>0</v>
      </c>
      <c r="AB4394" t="s">
        <v>88</v>
      </c>
    </row>
    <row r="4395" spans="1:28" x14ac:dyDescent="0.25">
      <c r="A4395" t="s">
        <v>74</v>
      </c>
      <c r="B4395" t="s">
        <v>75</v>
      </c>
      <c r="C4395">
        <v>53.649500000000003</v>
      </c>
      <c r="D4395">
        <v>9.9618000000000002</v>
      </c>
      <c r="E4395">
        <v>15</v>
      </c>
      <c r="F4395" s="2">
        <v>39324</v>
      </c>
      <c r="G4395">
        <v>9.1999999999999993</v>
      </c>
      <c r="H4395" s="3">
        <v>39324.488194444442</v>
      </c>
      <c r="I4395" s="3">
        <v>39324.461111111108</v>
      </c>
      <c r="J4395">
        <v>16.2</v>
      </c>
      <c r="K4395">
        <v>16.7</v>
      </c>
      <c r="L4395" s="3">
        <v>39324.472222222219</v>
      </c>
      <c r="M4395" t="s">
        <v>9</v>
      </c>
      <c r="N4395" t="s">
        <v>9</v>
      </c>
      <c r="O4395" t="s">
        <v>9</v>
      </c>
      <c r="P4395" s="3">
        <v>39324.488194444442</v>
      </c>
      <c r="Q4395">
        <v>4.8</v>
      </c>
      <c r="R4395" t="s">
        <v>77</v>
      </c>
      <c r="S4395">
        <v>4.8</v>
      </c>
      <c r="T4395">
        <v>0</v>
      </c>
      <c r="U4395" t="s">
        <v>9</v>
      </c>
      <c r="V4395" s="3">
        <v>39324.461111111108</v>
      </c>
      <c r="W4395">
        <v>1</v>
      </c>
      <c r="X4395" s="3">
        <v>39324.472222222219</v>
      </c>
      <c r="Y4395" t="s">
        <v>9</v>
      </c>
      <c r="Z4395">
        <v>4.8</v>
      </c>
      <c r="AA4395">
        <v>0</v>
      </c>
      <c r="AB4395" t="s">
        <v>88</v>
      </c>
    </row>
    <row r="4396" spans="1:28" x14ac:dyDescent="0.25">
      <c r="A4396" t="s">
        <v>74</v>
      </c>
      <c r="B4396" t="s">
        <v>75</v>
      </c>
      <c r="C4396">
        <v>53.649500000000003</v>
      </c>
      <c r="D4396">
        <v>9.9618000000000002</v>
      </c>
      <c r="E4396">
        <v>15</v>
      </c>
      <c r="F4396" s="2">
        <v>39325</v>
      </c>
      <c r="G4396">
        <v>12.4</v>
      </c>
      <c r="H4396" s="3">
        <v>39325.491666666669</v>
      </c>
      <c r="I4396" s="3">
        <v>39325.464583333334</v>
      </c>
      <c r="J4396">
        <v>15.5</v>
      </c>
      <c r="K4396">
        <v>16.2</v>
      </c>
      <c r="L4396" s="3">
        <v>39325.472222222219</v>
      </c>
      <c r="M4396" t="s">
        <v>9</v>
      </c>
      <c r="N4396" t="s">
        <v>9</v>
      </c>
      <c r="O4396" t="s">
        <v>9</v>
      </c>
      <c r="P4396" s="3">
        <v>39325.491666666669</v>
      </c>
      <c r="Q4396">
        <v>14.1</v>
      </c>
      <c r="R4396" t="s">
        <v>77</v>
      </c>
      <c r="S4396">
        <v>14.1</v>
      </c>
      <c r="T4396">
        <v>0</v>
      </c>
      <c r="U4396" t="s">
        <v>9</v>
      </c>
      <c r="V4396" s="3">
        <v>39325.464583333334</v>
      </c>
      <c r="W4396">
        <v>1</v>
      </c>
      <c r="X4396" s="3">
        <v>39325.472222222219</v>
      </c>
      <c r="Y4396" t="s">
        <v>9</v>
      </c>
      <c r="Z4396">
        <v>14.1</v>
      </c>
      <c r="AA4396">
        <v>0</v>
      </c>
      <c r="AB4396" t="s">
        <v>88</v>
      </c>
    </row>
    <row r="4397" spans="1:28" x14ac:dyDescent="0.25">
      <c r="A4397" t="s">
        <v>74</v>
      </c>
      <c r="B4397" t="s">
        <v>75</v>
      </c>
      <c r="C4397">
        <v>53.649500000000003</v>
      </c>
      <c r="D4397">
        <v>9.9618000000000002</v>
      </c>
      <c r="E4397">
        <v>15</v>
      </c>
      <c r="F4397" s="2">
        <v>39326</v>
      </c>
      <c r="G4397">
        <v>12.2</v>
      </c>
      <c r="H4397" s="3">
        <v>39326.491666666669</v>
      </c>
      <c r="I4397" s="3">
        <v>39326.464583333334</v>
      </c>
      <c r="J4397">
        <v>16</v>
      </c>
      <c r="K4397">
        <v>16.600000000000001</v>
      </c>
      <c r="L4397" s="3">
        <v>39326.472222222219</v>
      </c>
      <c r="M4397" t="s">
        <v>9</v>
      </c>
      <c r="N4397" t="s">
        <v>9</v>
      </c>
      <c r="O4397" t="s">
        <v>9</v>
      </c>
      <c r="P4397" s="3">
        <v>39326.491666666669</v>
      </c>
      <c r="Q4397">
        <v>1.1000000000000001</v>
      </c>
      <c r="R4397" t="s">
        <v>77</v>
      </c>
      <c r="S4397">
        <v>1.1000000000000001</v>
      </c>
      <c r="T4397">
        <v>0</v>
      </c>
      <c r="U4397" t="s">
        <v>9</v>
      </c>
      <c r="V4397" s="3">
        <v>39326.464583333334</v>
      </c>
      <c r="W4397">
        <v>1</v>
      </c>
      <c r="X4397" s="3">
        <v>39326.472222222219</v>
      </c>
      <c r="Y4397" t="s">
        <v>9</v>
      </c>
      <c r="Z4397">
        <v>1.1000000000000001</v>
      </c>
      <c r="AA4397">
        <v>0</v>
      </c>
      <c r="AB4397" t="s">
        <v>88</v>
      </c>
    </row>
    <row r="4398" spans="1:28" x14ac:dyDescent="0.25">
      <c r="A4398" t="s">
        <v>74</v>
      </c>
      <c r="B4398" t="s">
        <v>75</v>
      </c>
      <c r="C4398">
        <v>53.649500000000003</v>
      </c>
      <c r="D4398">
        <v>9.9618000000000002</v>
      </c>
      <c r="E4398">
        <v>15</v>
      </c>
      <c r="F4398" s="2">
        <v>39327</v>
      </c>
      <c r="G4398">
        <v>13</v>
      </c>
      <c r="H4398" s="3">
        <v>39327.490972222222</v>
      </c>
      <c r="I4398" s="3">
        <v>39327.463888888888</v>
      </c>
      <c r="J4398">
        <v>17.399999999999999</v>
      </c>
      <c r="K4398">
        <v>17.5</v>
      </c>
      <c r="L4398" s="3">
        <v>39327.47152777778</v>
      </c>
      <c r="M4398" t="s">
        <v>9</v>
      </c>
      <c r="N4398" t="s">
        <v>9</v>
      </c>
      <c r="O4398" t="s">
        <v>9</v>
      </c>
      <c r="P4398" s="3">
        <v>39327.490972222222</v>
      </c>
      <c r="Q4398">
        <v>1.9</v>
      </c>
      <c r="R4398" t="s">
        <v>77</v>
      </c>
      <c r="S4398">
        <v>1.9</v>
      </c>
      <c r="T4398">
        <v>0</v>
      </c>
      <c r="U4398" t="s">
        <v>9</v>
      </c>
      <c r="V4398" s="3">
        <v>39327.463888888888</v>
      </c>
      <c r="W4398">
        <v>1</v>
      </c>
      <c r="X4398" s="3">
        <v>39327.47152777778</v>
      </c>
      <c r="Y4398" t="s">
        <v>9</v>
      </c>
      <c r="Z4398">
        <v>1.9</v>
      </c>
      <c r="AA4398">
        <v>0</v>
      </c>
      <c r="AB4398" t="s">
        <v>88</v>
      </c>
    </row>
    <row r="4399" spans="1:28" x14ac:dyDescent="0.25">
      <c r="A4399" t="s">
        <v>74</v>
      </c>
      <c r="B4399" t="s">
        <v>75</v>
      </c>
      <c r="C4399">
        <v>53.649500000000003</v>
      </c>
      <c r="D4399">
        <v>9.9618000000000002</v>
      </c>
      <c r="E4399">
        <v>15</v>
      </c>
      <c r="F4399" s="2">
        <v>39328</v>
      </c>
      <c r="G4399">
        <v>12.1</v>
      </c>
      <c r="H4399" s="3">
        <v>39328.490972222222</v>
      </c>
      <c r="I4399" s="3">
        <v>39328.463888888888</v>
      </c>
      <c r="J4399">
        <v>14.8</v>
      </c>
      <c r="K4399">
        <v>19.8</v>
      </c>
      <c r="L4399" s="3">
        <v>39328.47152777778</v>
      </c>
      <c r="M4399" t="s">
        <v>9</v>
      </c>
      <c r="N4399" t="s">
        <v>9</v>
      </c>
      <c r="O4399" t="s">
        <v>9</v>
      </c>
      <c r="P4399" s="3">
        <v>39328.490972222222</v>
      </c>
      <c r="Q4399">
        <v>1.1000000000000001</v>
      </c>
      <c r="R4399" t="s">
        <v>77</v>
      </c>
      <c r="S4399">
        <v>1.1000000000000001</v>
      </c>
      <c r="T4399">
        <v>0</v>
      </c>
      <c r="U4399" t="s">
        <v>9</v>
      </c>
      <c r="V4399" s="3">
        <v>39328.463888888888</v>
      </c>
      <c r="W4399">
        <v>1</v>
      </c>
      <c r="X4399" s="3">
        <v>39328.47152777778</v>
      </c>
      <c r="Y4399" t="s">
        <v>9</v>
      </c>
      <c r="Z4399">
        <v>1.1000000000000001</v>
      </c>
      <c r="AA4399">
        <v>0</v>
      </c>
      <c r="AB4399" t="s">
        <v>88</v>
      </c>
    </row>
    <row r="4400" spans="1:28" x14ac:dyDescent="0.25">
      <c r="A4400" t="s">
        <v>74</v>
      </c>
      <c r="B4400" t="s">
        <v>75</v>
      </c>
      <c r="C4400">
        <v>53.649500000000003</v>
      </c>
      <c r="D4400">
        <v>9.9618000000000002</v>
      </c>
      <c r="E4400">
        <v>15</v>
      </c>
      <c r="F4400" s="2">
        <v>39329</v>
      </c>
      <c r="G4400">
        <v>7.7</v>
      </c>
      <c r="H4400" s="3">
        <v>39329.491666666669</v>
      </c>
      <c r="I4400" s="3">
        <v>39329.464583333334</v>
      </c>
      <c r="J4400">
        <v>14.5</v>
      </c>
      <c r="K4400">
        <v>15.6</v>
      </c>
      <c r="L4400" s="3">
        <v>39329.47152777778</v>
      </c>
      <c r="M4400" t="s">
        <v>9</v>
      </c>
      <c r="N4400" t="s">
        <v>9</v>
      </c>
      <c r="O4400" t="s">
        <v>9</v>
      </c>
      <c r="P4400" s="3">
        <v>39329.491666666669</v>
      </c>
      <c r="Q4400">
        <v>0</v>
      </c>
      <c r="R4400" t="s">
        <v>76</v>
      </c>
      <c r="S4400">
        <v>0</v>
      </c>
      <c r="T4400">
        <v>0</v>
      </c>
      <c r="U4400" t="s">
        <v>9</v>
      </c>
      <c r="V4400" s="3">
        <v>39329.464583333334</v>
      </c>
      <c r="W4400">
        <v>1</v>
      </c>
      <c r="X4400" s="3">
        <v>39329.47152777778</v>
      </c>
      <c r="Y4400" t="s">
        <v>9</v>
      </c>
      <c r="Z4400">
        <v>0</v>
      </c>
      <c r="AA4400">
        <v>0</v>
      </c>
      <c r="AB4400" t="s">
        <v>88</v>
      </c>
    </row>
    <row r="4401" spans="1:28" x14ac:dyDescent="0.25">
      <c r="A4401" t="s">
        <v>74</v>
      </c>
      <c r="B4401" t="s">
        <v>75</v>
      </c>
      <c r="C4401">
        <v>53.649500000000003</v>
      </c>
      <c r="D4401">
        <v>9.9618000000000002</v>
      </c>
      <c r="E4401">
        <v>15</v>
      </c>
      <c r="F4401" s="2">
        <v>39330</v>
      </c>
      <c r="G4401">
        <v>5.5</v>
      </c>
      <c r="H4401" s="3">
        <v>39330.511805555558</v>
      </c>
      <c r="I4401" s="3">
        <v>39330.484722222223</v>
      </c>
      <c r="J4401">
        <v>14.9</v>
      </c>
      <c r="K4401">
        <v>15.8</v>
      </c>
      <c r="L4401" s="3">
        <v>39330.470833333333</v>
      </c>
      <c r="M4401" t="s">
        <v>9</v>
      </c>
      <c r="N4401" t="s">
        <v>9</v>
      </c>
      <c r="O4401" t="s">
        <v>9</v>
      </c>
      <c r="P4401" s="3">
        <v>39330.511805555558</v>
      </c>
      <c r="Q4401">
        <v>0</v>
      </c>
      <c r="R4401" t="s">
        <v>76</v>
      </c>
      <c r="S4401">
        <v>0</v>
      </c>
      <c r="T4401">
        <v>0</v>
      </c>
      <c r="U4401" t="s">
        <v>9</v>
      </c>
      <c r="V4401" s="3">
        <v>39330.484722222223</v>
      </c>
      <c r="W4401">
        <v>1</v>
      </c>
      <c r="X4401" s="3">
        <v>39330.470833333333</v>
      </c>
      <c r="Y4401" t="s">
        <v>9</v>
      </c>
      <c r="Z4401">
        <v>0</v>
      </c>
      <c r="AA4401">
        <v>0</v>
      </c>
      <c r="AB4401" t="s">
        <v>88</v>
      </c>
    </row>
    <row r="4402" spans="1:28" x14ac:dyDescent="0.25">
      <c r="A4402" t="s">
        <v>74</v>
      </c>
      <c r="B4402" t="s">
        <v>75</v>
      </c>
      <c r="C4402">
        <v>53.649500000000003</v>
      </c>
      <c r="D4402">
        <v>9.9618000000000002</v>
      </c>
      <c r="E4402">
        <v>15</v>
      </c>
      <c r="F4402" s="2">
        <v>39331</v>
      </c>
      <c r="G4402">
        <v>11.2</v>
      </c>
      <c r="H4402" s="3">
        <v>39331.511805555558</v>
      </c>
      <c r="I4402" s="3">
        <v>39331.484722222223</v>
      </c>
      <c r="J4402">
        <v>17</v>
      </c>
      <c r="K4402">
        <v>17.5</v>
      </c>
      <c r="L4402" s="3">
        <v>39331.470833333333</v>
      </c>
      <c r="M4402" t="s">
        <v>9</v>
      </c>
      <c r="N4402" t="s">
        <v>9</v>
      </c>
      <c r="O4402" t="s">
        <v>9</v>
      </c>
      <c r="P4402" s="3">
        <v>39331.511805555558</v>
      </c>
      <c r="Q4402">
        <v>0</v>
      </c>
      <c r="R4402" t="s">
        <v>76</v>
      </c>
      <c r="S4402">
        <v>0</v>
      </c>
      <c r="T4402">
        <v>0</v>
      </c>
      <c r="U4402" t="s">
        <v>9</v>
      </c>
      <c r="V4402" s="3">
        <v>39331.484722222223</v>
      </c>
      <c r="W4402">
        <v>1</v>
      </c>
      <c r="X4402" s="3">
        <v>39331.470833333333</v>
      </c>
      <c r="Y4402" t="s">
        <v>9</v>
      </c>
      <c r="Z4402">
        <v>0</v>
      </c>
      <c r="AA4402">
        <v>0</v>
      </c>
      <c r="AB4402" t="s">
        <v>88</v>
      </c>
    </row>
    <row r="4403" spans="1:28" x14ac:dyDescent="0.25">
      <c r="A4403" t="s">
        <v>74</v>
      </c>
      <c r="B4403" t="s">
        <v>75</v>
      </c>
      <c r="C4403">
        <v>53.649500000000003</v>
      </c>
      <c r="D4403">
        <v>9.9618000000000002</v>
      </c>
      <c r="E4403">
        <v>15</v>
      </c>
      <c r="F4403" s="2">
        <v>39332</v>
      </c>
      <c r="G4403">
        <v>13.6</v>
      </c>
      <c r="H4403" s="3">
        <v>39332.511805555558</v>
      </c>
      <c r="I4403" s="3">
        <v>39332.484722222223</v>
      </c>
      <c r="J4403">
        <v>16.8</v>
      </c>
      <c r="K4403">
        <v>18.3</v>
      </c>
      <c r="L4403" s="3">
        <v>39332.470833333333</v>
      </c>
      <c r="M4403" t="s">
        <v>9</v>
      </c>
      <c r="N4403" t="s">
        <v>9</v>
      </c>
      <c r="O4403" t="s">
        <v>9</v>
      </c>
      <c r="P4403" s="3">
        <v>39332.511805555558</v>
      </c>
      <c r="Q4403">
        <v>0</v>
      </c>
      <c r="R4403" t="s">
        <v>76</v>
      </c>
      <c r="S4403">
        <v>0</v>
      </c>
      <c r="T4403">
        <v>0</v>
      </c>
      <c r="U4403" t="s">
        <v>9</v>
      </c>
      <c r="V4403" s="3">
        <v>39332.484722222223</v>
      </c>
      <c r="W4403">
        <v>1</v>
      </c>
      <c r="X4403" s="3">
        <v>39332.470833333333</v>
      </c>
      <c r="Y4403" t="s">
        <v>9</v>
      </c>
      <c r="Z4403">
        <v>0</v>
      </c>
      <c r="AA4403">
        <v>0</v>
      </c>
      <c r="AB4403" t="s">
        <v>88</v>
      </c>
    </row>
    <row r="4404" spans="1:28" x14ac:dyDescent="0.25">
      <c r="A4404" t="s">
        <v>74</v>
      </c>
      <c r="B4404" t="s">
        <v>75</v>
      </c>
      <c r="C4404">
        <v>53.649500000000003</v>
      </c>
      <c r="D4404">
        <v>9.9618000000000002</v>
      </c>
      <c r="E4404">
        <v>15</v>
      </c>
      <c r="F4404" s="2">
        <v>39333</v>
      </c>
      <c r="G4404">
        <v>14.8</v>
      </c>
      <c r="H4404" s="3">
        <v>39333.511805555558</v>
      </c>
      <c r="I4404" s="3">
        <v>39333.484722222223</v>
      </c>
      <c r="J4404">
        <v>16.8</v>
      </c>
      <c r="K4404">
        <v>20.399999999999999</v>
      </c>
      <c r="L4404" s="3">
        <v>39333.470138888886</v>
      </c>
      <c r="M4404" t="s">
        <v>9</v>
      </c>
      <c r="N4404" t="s">
        <v>9</v>
      </c>
      <c r="O4404" t="s">
        <v>9</v>
      </c>
      <c r="P4404" s="3">
        <v>39333.511805555558</v>
      </c>
      <c r="Q4404">
        <v>0</v>
      </c>
      <c r="R4404" t="s">
        <v>76</v>
      </c>
      <c r="S4404">
        <v>0</v>
      </c>
      <c r="T4404">
        <v>0</v>
      </c>
      <c r="U4404" t="s">
        <v>9</v>
      </c>
      <c r="V4404" s="3">
        <v>39333.484722222223</v>
      </c>
      <c r="W4404">
        <v>1</v>
      </c>
      <c r="X4404" s="3">
        <v>39333.470138888886</v>
      </c>
      <c r="Y4404" t="s">
        <v>9</v>
      </c>
      <c r="Z4404">
        <v>0</v>
      </c>
      <c r="AA4404">
        <v>0</v>
      </c>
      <c r="AB4404" t="s">
        <v>88</v>
      </c>
    </row>
    <row r="4405" spans="1:28" x14ac:dyDescent="0.25">
      <c r="A4405" t="s">
        <v>74</v>
      </c>
      <c r="B4405" t="s">
        <v>75</v>
      </c>
      <c r="C4405">
        <v>53.649500000000003</v>
      </c>
      <c r="D4405">
        <v>9.9618000000000002</v>
      </c>
      <c r="E4405">
        <v>15</v>
      </c>
      <c r="F4405" s="2">
        <v>39334</v>
      </c>
      <c r="G4405">
        <v>11.5</v>
      </c>
      <c r="H4405" s="3">
        <v>39334.511805555558</v>
      </c>
      <c r="I4405" s="3">
        <v>39334.484722222223</v>
      </c>
      <c r="J4405">
        <v>16.7</v>
      </c>
      <c r="K4405">
        <v>17.899999999999999</v>
      </c>
      <c r="L4405" s="3">
        <v>39334.470138888886</v>
      </c>
      <c r="M4405" t="s">
        <v>9</v>
      </c>
      <c r="N4405" t="s">
        <v>9</v>
      </c>
      <c r="O4405" t="s">
        <v>9</v>
      </c>
      <c r="P4405" s="3">
        <v>39334.511805555558</v>
      </c>
      <c r="Q4405">
        <v>0</v>
      </c>
      <c r="R4405" t="s">
        <v>76</v>
      </c>
      <c r="S4405">
        <v>0</v>
      </c>
      <c r="T4405">
        <v>0</v>
      </c>
      <c r="U4405" t="s">
        <v>9</v>
      </c>
      <c r="V4405" s="3">
        <v>39334.484722222223</v>
      </c>
      <c r="W4405">
        <v>1</v>
      </c>
      <c r="X4405" s="3">
        <v>39334.470138888886</v>
      </c>
      <c r="Y4405" t="s">
        <v>9</v>
      </c>
      <c r="Z4405">
        <v>0</v>
      </c>
      <c r="AA4405">
        <v>0</v>
      </c>
      <c r="AB4405" t="s">
        <v>88</v>
      </c>
    </row>
    <row r="4406" spans="1:28" x14ac:dyDescent="0.25">
      <c r="A4406" t="s">
        <v>74</v>
      </c>
      <c r="B4406" t="s">
        <v>75</v>
      </c>
      <c r="C4406">
        <v>53.649500000000003</v>
      </c>
      <c r="D4406">
        <v>9.9618000000000002</v>
      </c>
      <c r="E4406">
        <v>15</v>
      </c>
      <c r="F4406" s="2">
        <v>39335</v>
      </c>
      <c r="G4406">
        <v>12</v>
      </c>
      <c r="H4406" s="3">
        <v>39335.511805555558</v>
      </c>
      <c r="I4406" s="3">
        <v>39335.484722222223</v>
      </c>
      <c r="J4406">
        <v>13.6</v>
      </c>
      <c r="K4406">
        <v>18.2</v>
      </c>
      <c r="L4406" s="3">
        <v>39335.470138888886</v>
      </c>
      <c r="M4406" t="s">
        <v>9</v>
      </c>
      <c r="N4406" t="s">
        <v>9</v>
      </c>
      <c r="O4406" t="s">
        <v>9</v>
      </c>
      <c r="P4406" s="3">
        <v>39335.511805555558</v>
      </c>
      <c r="Q4406">
        <v>5.2</v>
      </c>
      <c r="R4406" t="s">
        <v>77</v>
      </c>
      <c r="S4406">
        <v>5.2</v>
      </c>
      <c r="T4406">
        <v>0</v>
      </c>
      <c r="U4406" t="s">
        <v>9</v>
      </c>
      <c r="V4406" s="3">
        <v>39335.484722222223</v>
      </c>
      <c r="W4406">
        <v>1</v>
      </c>
      <c r="X4406" s="3">
        <v>39335.470138888886</v>
      </c>
      <c r="Y4406" t="s">
        <v>9</v>
      </c>
      <c r="Z4406">
        <v>5.2</v>
      </c>
      <c r="AA4406">
        <v>0</v>
      </c>
      <c r="AB4406" t="s">
        <v>88</v>
      </c>
    </row>
    <row r="4407" spans="1:28" x14ac:dyDescent="0.25">
      <c r="A4407" t="s">
        <v>74</v>
      </c>
      <c r="B4407" t="s">
        <v>75</v>
      </c>
      <c r="C4407">
        <v>53.649500000000003</v>
      </c>
      <c r="D4407">
        <v>9.9618000000000002</v>
      </c>
      <c r="E4407">
        <v>15</v>
      </c>
      <c r="F4407" s="2">
        <v>39336</v>
      </c>
      <c r="G4407">
        <v>9.6999999999999993</v>
      </c>
      <c r="H4407" s="3">
        <v>39336.511805555558</v>
      </c>
      <c r="I4407" s="3">
        <v>39336.484722222223</v>
      </c>
      <c r="J4407">
        <v>15.3</v>
      </c>
      <c r="K4407">
        <v>15.3</v>
      </c>
      <c r="L4407" s="3">
        <v>39336.469444444447</v>
      </c>
      <c r="M4407" t="s">
        <v>9</v>
      </c>
      <c r="N4407" t="s">
        <v>9</v>
      </c>
      <c r="O4407" t="s">
        <v>9</v>
      </c>
      <c r="P4407" s="3">
        <v>39336.511805555558</v>
      </c>
      <c r="Q4407">
        <v>0</v>
      </c>
      <c r="R4407" t="s">
        <v>76</v>
      </c>
      <c r="S4407">
        <v>0</v>
      </c>
      <c r="T4407">
        <v>0</v>
      </c>
      <c r="U4407" t="s">
        <v>9</v>
      </c>
      <c r="V4407" s="3">
        <v>39336.484722222223</v>
      </c>
      <c r="W4407">
        <v>1</v>
      </c>
      <c r="X4407" s="3">
        <v>39336.469444444447</v>
      </c>
      <c r="Y4407" t="s">
        <v>9</v>
      </c>
      <c r="Z4407">
        <v>0</v>
      </c>
      <c r="AA4407">
        <v>0</v>
      </c>
      <c r="AB4407" t="s">
        <v>88</v>
      </c>
    </row>
    <row r="4408" spans="1:28" x14ac:dyDescent="0.25">
      <c r="A4408" t="s">
        <v>74</v>
      </c>
      <c r="B4408" t="s">
        <v>75</v>
      </c>
      <c r="C4408">
        <v>53.649500000000003</v>
      </c>
      <c r="D4408">
        <v>9.9618000000000002</v>
      </c>
      <c r="E4408">
        <v>15</v>
      </c>
      <c r="F4408" s="2">
        <v>39337</v>
      </c>
      <c r="G4408">
        <v>10.1</v>
      </c>
      <c r="H4408" s="3">
        <v>39337.511805555558</v>
      </c>
      <c r="I4408" s="3">
        <v>39337.484722222223</v>
      </c>
      <c r="J4408">
        <v>14.6</v>
      </c>
      <c r="K4408">
        <v>17.399999999999999</v>
      </c>
      <c r="L4408" s="3">
        <v>39337.469444444447</v>
      </c>
      <c r="M4408" t="s">
        <v>9</v>
      </c>
      <c r="N4408" t="s">
        <v>9</v>
      </c>
      <c r="O4408" t="s">
        <v>9</v>
      </c>
      <c r="P4408" s="3">
        <v>39337.511805555558</v>
      </c>
      <c r="Q4408">
        <v>0</v>
      </c>
      <c r="R4408" t="s">
        <v>76</v>
      </c>
      <c r="S4408">
        <v>0</v>
      </c>
      <c r="T4408">
        <v>0</v>
      </c>
      <c r="U4408" t="s">
        <v>9</v>
      </c>
      <c r="V4408" s="3">
        <v>39337.484722222223</v>
      </c>
      <c r="W4408">
        <v>1</v>
      </c>
      <c r="X4408" s="3">
        <v>39337.469444444447</v>
      </c>
      <c r="Y4408" t="s">
        <v>9</v>
      </c>
      <c r="Z4408">
        <v>0</v>
      </c>
      <c r="AA4408">
        <v>0</v>
      </c>
      <c r="AB4408" t="s">
        <v>88</v>
      </c>
    </row>
    <row r="4409" spans="1:28" x14ac:dyDescent="0.25">
      <c r="A4409" t="s">
        <v>74</v>
      </c>
      <c r="B4409" t="s">
        <v>75</v>
      </c>
      <c r="C4409">
        <v>53.649500000000003</v>
      </c>
      <c r="D4409">
        <v>9.9618000000000002</v>
      </c>
      <c r="E4409">
        <v>15</v>
      </c>
      <c r="F4409" s="2">
        <v>39338</v>
      </c>
      <c r="G4409">
        <v>11.3</v>
      </c>
      <c r="H4409" s="3">
        <v>39338.511805555558</v>
      </c>
      <c r="I4409" s="3">
        <v>39338.484722222223</v>
      </c>
      <c r="J4409">
        <v>15.2</v>
      </c>
      <c r="K4409">
        <v>17.2</v>
      </c>
      <c r="L4409" s="3">
        <v>39338.469444444447</v>
      </c>
      <c r="M4409" t="s">
        <v>9</v>
      </c>
      <c r="N4409" t="s">
        <v>9</v>
      </c>
      <c r="O4409" t="s">
        <v>9</v>
      </c>
      <c r="P4409" s="3">
        <v>39338.511805555558</v>
      </c>
      <c r="Q4409">
        <v>0</v>
      </c>
      <c r="R4409" t="s">
        <v>76</v>
      </c>
      <c r="S4409">
        <v>0</v>
      </c>
      <c r="T4409">
        <v>0</v>
      </c>
      <c r="U4409" t="s">
        <v>9</v>
      </c>
      <c r="V4409" s="3">
        <v>39338.484722222223</v>
      </c>
      <c r="W4409">
        <v>1</v>
      </c>
      <c r="X4409" s="3">
        <v>39338.469444444447</v>
      </c>
      <c r="Y4409" t="s">
        <v>9</v>
      </c>
      <c r="Z4409">
        <v>0</v>
      </c>
      <c r="AA4409">
        <v>0</v>
      </c>
      <c r="AB4409" t="s">
        <v>88</v>
      </c>
    </row>
    <row r="4410" spans="1:28" x14ac:dyDescent="0.25">
      <c r="A4410" t="s">
        <v>74</v>
      </c>
      <c r="B4410" t="s">
        <v>75</v>
      </c>
      <c r="C4410">
        <v>53.649500000000003</v>
      </c>
      <c r="D4410">
        <v>9.9618000000000002</v>
      </c>
      <c r="E4410">
        <v>15</v>
      </c>
      <c r="F4410" s="2">
        <v>39339</v>
      </c>
      <c r="G4410">
        <v>6.2</v>
      </c>
      <c r="H4410" s="3">
        <v>39339.511805555558</v>
      </c>
      <c r="I4410" s="3">
        <v>39339.484722222223</v>
      </c>
      <c r="J4410">
        <v>16</v>
      </c>
      <c r="K4410">
        <v>16.3</v>
      </c>
      <c r="L4410" s="3">
        <v>39339.46875</v>
      </c>
      <c r="M4410" t="s">
        <v>9</v>
      </c>
      <c r="N4410" t="s">
        <v>9</v>
      </c>
      <c r="O4410" t="s">
        <v>9</v>
      </c>
      <c r="P4410" s="3">
        <v>39339.511805555558</v>
      </c>
      <c r="Q4410">
        <v>5.2</v>
      </c>
      <c r="R4410" t="s">
        <v>77</v>
      </c>
      <c r="S4410">
        <v>5.2</v>
      </c>
      <c r="T4410">
        <v>0</v>
      </c>
      <c r="U4410" t="s">
        <v>9</v>
      </c>
      <c r="V4410" s="3">
        <v>39339.484722222223</v>
      </c>
      <c r="W4410">
        <v>1</v>
      </c>
      <c r="X4410" s="3">
        <v>39339.46875</v>
      </c>
      <c r="Y4410" t="s">
        <v>9</v>
      </c>
      <c r="Z4410">
        <v>5.2</v>
      </c>
      <c r="AA4410">
        <v>0</v>
      </c>
      <c r="AB4410" t="s">
        <v>88</v>
      </c>
    </row>
    <row r="4411" spans="1:28" x14ac:dyDescent="0.25">
      <c r="A4411" t="s">
        <v>74</v>
      </c>
      <c r="B4411" t="s">
        <v>75</v>
      </c>
      <c r="C4411">
        <v>53.649500000000003</v>
      </c>
      <c r="D4411">
        <v>9.9618000000000002</v>
      </c>
      <c r="E4411">
        <v>15</v>
      </c>
      <c r="F4411" s="2">
        <v>39340</v>
      </c>
      <c r="G4411">
        <v>9.6</v>
      </c>
      <c r="H4411" s="3">
        <v>39340.511805555558</v>
      </c>
      <c r="I4411" s="3">
        <v>39340.484722222223</v>
      </c>
      <c r="J4411">
        <v>13.9</v>
      </c>
      <c r="K4411">
        <v>16.5</v>
      </c>
      <c r="L4411" s="3">
        <v>39340.46875</v>
      </c>
      <c r="M4411" t="s">
        <v>9</v>
      </c>
      <c r="N4411" t="s">
        <v>9</v>
      </c>
      <c r="O4411" t="s">
        <v>9</v>
      </c>
      <c r="P4411" s="3">
        <v>39340.511805555558</v>
      </c>
      <c r="Q4411">
        <v>0</v>
      </c>
      <c r="R4411" t="s">
        <v>76</v>
      </c>
      <c r="S4411">
        <v>0</v>
      </c>
      <c r="T4411">
        <v>0</v>
      </c>
      <c r="U4411" t="s">
        <v>9</v>
      </c>
      <c r="V4411" s="3">
        <v>39340.484722222223</v>
      </c>
      <c r="W4411">
        <v>1</v>
      </c>
      <c r="X4411" s="3">
        <v>39340.46875</v>
      </c>
      <c r="Y4411" t="s">
        <v>9</v>
      </c>
      <c r="Z4411">
        <v>0</v>
      </c>
      <c r="AA4411">
        <v>0</v>
      </c>
      <c r="AB4411" t="s">
        <v>88</v>
      </c>
    </row>
    <row r="4412" spans="1:28" x14ac:dyDescent="0.25">
      <c r="A4412" t="s">
        <v>74</v>
      </c>
      <c r="B4412" t="s">
        <v>75</v>
      </c>
      <c r="C4412">
        <v>53.649500000000003</v>
      </c>
      <c r="D4412">
        <v>9.9618000000000002</v>
      </c>
      <c r="E4412">
        <v>15</v>
      </c>
      <c r="F4412" s="2">
        <v>39341</v>
      </c>
      <c r="G4412">
        <v>9.6</v>
      </c>
      <c r="H4412" s="3">
        <v>39341.511805555558</v>
      </c>
      <c r="I4412" s="3">
        <v>39341.484722222223</v>
      </c>
      <c r="J4412">
        <v>17.2</v>
      </c>
      <c r="K4412">
        <v>17.2</v>
      </c>
      <c r="L4412" s="3">
        <v>39341.46875</v>
      </c>
      <c r="M4412" t="s">
        <v>9</v>
      </c>
      <c r="N4412" t="s">
        <v>9</v>
      </c>
      <c r="O4412" t="s">
        <v>9</v>
      </c>
      <c r="P4412" s="3">
        <v>39341.511805555558</v>
      </c>
      <c r="Q4412">
        <v>0</v>
      </c>
      <c r="R4412" t="s">
        <v>76</v>
      </c>
      <c r="S4412">
        <v>0</v>
      </c>
      <c r="T4412">
        <v>0</v>
      </c>
      <c r="U4412" t="s">
        <v>9</v>
      </c>
      <c r="V4412" s="3">
        <v>39341.484722222223</v>
      </c>
      <c r="W4412">
        <v>1</v>
      </c>
      <c r="X4412" s="3">
        <v>39341.46875</v>
      </c>
      <c r="Y4412" t="s">
        <v>9</v>
      </c>
      <c r="Z4412">
        <v>0</v>
      </c>
      <c r="AA4412">
        <v>0</v>
      </c>
      <c r="AB4412" t="s">
        <v>88</v>
      </c>
    </row>
    <row r="4413" spans="1:28" x14ac:dyDescent="0.25">
      <c r="A4413" t="s">
        <v>74</v>
      </c>
      <c r="B4413" t="s">
        <v>75</v>
      </c>
      <c r="C4413">
        <v>53.649500000000003</v>
      </c>
      <c r="D4413">
        <v>9.9618000000000002</v>
      </c>
      <c r="E4413">
        <v>15</v>
      </c>
      <c r="F4413" s="2">
        <v>39342</v>
      </c>
      <c r="G4413">
        <v>13.9</v>
      </c>
      <c r="H4413" s="3">
        <v>39342.511805555558</v>
      </c>
      <c r="I4413" s="3">
        <v>39342.484722222223</v>
      </c>
      <c r="J4413">
        <v>15.7</v>
      </c>
      <c r="K4413">
        <v>20</v>
      </c>
      <c r="L4413" s="3">
        <v>39342.468055555553</v>
      </c>
      <c r="M4413" t="s">
        <v>9</v>
      </c>
      <c r="N4413" t="s">
        <v>9</v>
      </c>
      <c r="O4413" t="s">
        <v>9</v>
      </c>
      <c r="P4413" s="3">
        <v>39342.511805555558</v>
      </c>
      <c r="Q4413">
        <v>6.7</v>
      </c>
      <c r="R4413" t="s">
        <v>77</v>
      </c>
      <c r="S4413">
        <v>6.7</v>
      </c>
      <c r="T4413">
        <v>0</v>
      </c>
      <c r="U4413" t="s">
        <v>9</v>
      </c>
      <c r="V4413" s="3">
        <v>39342.484722222223</v>
      </c>
      <c r="W4413">
        <v>1</v>
      </c>
      <c r="X4413" s="3">
        <v>39342.468055555553</v>
      </c>
      <c r="Y4413" t="s">
        <v>9</v>
      </c>
      <c r="Z4413">
        <v>6.7</v>
      </c>
      <c r="AA4413">
        <v>0</v>
      </c>
      <c r="AB4413" t="s">
        <v>88</v>
      </c>
    </row>
    <row r="4414" spans="1:28" x14ac:dyDescent="0.25">
      <c r="A4414" t="s">
        <v>74</v>
      </c>
      <c r="B4414" t="s">
        <v>75</v>
      </c>
      <c r="C4414">
        <v>53.649500000000003</v>
      </c>
      <c r="D4414">
        <v>9.9618000000000002</v>
      </c>
      <c r="E4414">
        <v>15</v>
      </c>
      <c r="F4414" s="2">
        <v>39343</v>
      </c>
      <c r="G4414">
        <v>11</v>
      </c>
      <c r="H4414" s="3">
        <v>39343.511805555558</v>
      </c>
      <c r="I4414" s="3">
        <v>39343.484722222223</v>
      </c>
      <c r="J4414">
        <v>12.7</v>
      </c>
      <c r="K4414">
        <v>15.7</v>
      </c>
      <c r="L4414" s="3">
        <v>39343.468055555553</v>
      </c>
      <c r="M4414" t="s">
        <v>9</v>
      </c>
      <c r="N4414" t="s">
        <v>9</v>
      </c>
      <c r="O4414" t="s">
        <v>9</v>
      </c>
      <c r="P4414" s="3">
        <v>39343.511805555558</v>
      </c>
      <c r="Q4414">
        <v>0.7</v>
      </c>
      <c r="R4414" t="s">
        <v>77</v>
      </c>
      <c r="S4414">
        <v>0.7</v>
      </c>
      <c r="T4414">
        <v>0</v>
      </c>
      <c r="U4414" t="s">
        <v>9</v>
      </c>
      <c r="V4414" s="3">
        <v>39343.484722222223</v>
      </c>
      <c r="W4414">
        <v>1</v>
      </c>
      <c r="X4414" s="3">
        <v>39343.468055555553</v>
      </c>
      <c r="Y4414" t="s">
        <v>9</v>
      </c>
      <c r="Z4414">
        <v>0.7</v>
      </c>
      <c r="AA4414">
        <v>0</v>
      </c>
      <c r="AB4414" t="s">
        <v>88</v>
      </c>
    </row>
    <row r="4415" spans="1:28" x14ac:dyDescent="0.25">
      <c r="A4415" t="s">
        <v>74</v>
      </c>
      <c r="B4415" t="s">
        <v>75</v>
      </c>
      <c r="C4415">
        <v>53.649500000000003</v>
      </c>
      <c r="D4415">
        <v>9.9618000000000002</v>
      </c>
      <c r="E4415">
        <v>15</v>
      </c>
      <c r="F4415" s="2">
        <v>39344</v>
      </c>
      <c r="G4415">
        <v>6.7</v>
      </c>
      <c r="H4415" s="3">
        <v>39344.511805555558</v>
      </c>
      <c r="I4415" s="3">
        <v>39344.484722222223</v>
      </c>
      <c r="J4415">
        <v>13</v>
      </c>
      <c r="K4415">
        <v>13.4</v>
      </c>
      <c r="L4415" s="3">
        <v>39344.468055555553</v>
      </c>
      <c r="M4415" t="s">
        <v>9</v>
      </c>
      <c r="N4415" t="s">
        <v>9</v>
      </c>
      <c r="O4415" t="s">
        <v>9</v>
      </c>
      <c r="P4415" s="3">
        <v>39344.511805555558</v>
      </c>
      <c r="Q4415">
        <v>0</v>
      </c>
      <c r="R4415" t="s">
        <v>76</v>
      </c>
      <c r="S4415">
        <v>0</v>
      </c>
      <c r="T4415">
        <v>0</v>
      </c>
      <c r="U4415" t="s">
        <v>9</v>
      </c>
      <c r="V4415" s="3">
        <v>39344.484722222223</v>
      </c>
      <c r="W4415">
        <v>1</v>
      </c>
      <c r="X4415" s="3">
        <v>39344.468055555553</v>
      </c>
      <c r="Y4415" t="s">
        <v>9</v>
      </c>
      <c r="Z4415">
        <v>0</v>
      </c>
      <c r="AA4415">
        <v>0</v>
      </c>
      <c r="AB4415" t="s">
        <v>88</v>
      </c>
    </row>
    <row r="4416" spans="1:28" x14ac:dyDescent="0.25">
      <c r="A4416" t="s">
        <v>74</v>
      </c>
      <c r="B4416" t="s">
        <v>75</v>
      </c>
      <c r="C4416">
        <v>53.649500000000003</v>
      </c>
      <c r="D4416">
        <v>9.9618000000000002</v>
      </c>
      <c r="E4416">
        <v>15</v>
      </c>
      <c r="F4416" s="2">
        <v>39345</v>
      </c>
      <c r="G4416">
        <v>10.8</v>
      </c>
      <c r="H4416" s="3">
        <v>39345.511805555558</v>
      </c>
      <c r="I4416" s="3">
        <v>39345.484722222223</v>
      </c>
      <c r="J4416">
        <v>13.8</v>
      </c>
      <c r="K4416">
        <v>15.1</v>
      </c>
      <c r="L4416" s="3">
        <v>39345.467361111114</v>
      </c>
      <c r="M4416" t="s">
        <v>9</v>
      </c>
      <c r="N4416" t="s">
        <v>9</v>
      </c>
      <c r="O4416" t="s">
        <v>9</v>
      </c>
      <c r="P4416" s="3">
        <v>39345.511805555558</v>
      </c>
      <c r="Q4416">
        <v>0</v>
      </c>
      <c r="R4416" t="s">
        <v>76</v>
      </c>
      <c r="S4416">
        <v>0</v>
      </c>
      <c r="T4416">
        <v>0</v>
      </c>
      <c r="U4416" t="s">
        <v>9</v>
      </c>
      <c r="V4416" s="3">
        <v>39345.484722222223</v>
      </c>
      <c r="W4416">
        <v>1</v>
      </c>
      <c r="X4416" s="3">
        <v>39345.467361111114</v>
      </c>
      <c r="Y4416" t="s">
        <v>9</v>
      </c>
      <c r="Z4416">
        <v>0</v>
      </c>
      <c r="AA4416">
        <v>0</v>
      </c>
      <c r="AB4416" t="s">
        <v>88</v>
      </c>
    </row>
    <row r="4417" spans="1:28" x14ac:dyDescent="0.25">
      <c r="A4417" t="s">
        <v>74</v>
      </c>
      <c r="B4417" t="s">
        <v>75</v>
      </c>
      <c r="C4417">
        <v>53.649500000000003</v>
      </c>
      <c r="D4417">
        <v>9.9618000000000002</v>
      </c>
      <c r="E4417">
        <v>15</v>
      </c>
      <c r="F4417" s="2">
        <v>39346</v>
      </c>
      <c r="G4417">
        <v>13.8</v>
      </c>
      <c r="H4417" s="3">
        <v>39346.511805555558</v>
      </c>
      <c r="I4417" s="3">
        <v>39346.484722222223</v>
      </c>
      <c r="J4417">
        <v>17.5</v>
      </c>
      <c r="K4417">
        <v>17.5</v>
      </c>
      <c r="L4417" s="3">
        <v>39346.467361111114</v>
      </c>
      <c r="M4417" t="s">
        <v>9</v>
      </c>
      <c r="N4417" t="s">
        <v>9</v>
      </c>
      <c r="O4417" t="s">
        <v>9</v>
      </c>
      <c r="P4417" s="3">
        <v>39346.511805555558</v>
      </c>
      <c r="Q4417">
        <v>0</v>
      </c>
      <c r="R4417" t="s">
        <v>76</v>
      </c>
      <c r="S4417">
        <v>0</v>
      </c>
      <c r="T4417">
        <v>0</v>
      </c>
      <c r="U4417" t="s">
        <v>9</v>
      </c>
      <c r="V4417" s="3">
        <v>39346.484722222223</v>
      </c>
      <c r="W4417">
        <v>1</v>
      </c>
      <c r="X4417" s="3">
        <v>39346.467361111114</v>
      </c>
      <c r="Y4417" t="s">
        <v>9</v>
      </c>
      <c r="Z4417">
        <v>0</v>
      </c>
      <c r="AA4417">
        <v>0</v>
      </c>
      <c r="AB4417" t="s">
        <v>88</v>
      </c>
    </row>
    <row r="4418" spans="1:28" x14ac:dyDescent="0.25">
      <c r="A4418" t="s">
        <v>74</v>
      </c>
      <c r="B4418" t="s">
        <v>75</v>
      </c>
      <c r="C4418">
        <v>53.649500000000003</v>
      </c>
      <c r="D4418">
        <v>9.9618000000000002</v>
      </c>
      <c r="E4418">
        <v>15</v>
      </c>
      <c r="F4418" s="2">
        <v>39347</v>
      </c>
      <c r="G4418">
        <v>12.2</v>
      </c>
      <c r="H4418" s="3">
        <v>39347.511805555558</v>
      </c>
      <c r="I4418" s="3">
        <v>39347.484722222223</v>
      </c>
      <c r="J4418">
        <v>16.399999999999999</v>
      </c>
      <c r="K4418">
        <v>18.600000000000001</v>
      </c>
      <c r="L4418" s="3">
        <v>39347.467361111114</v>
      </c>
      <c r="M4418" t="s">
        <v>9</v>
      </c>
      <c r="N4418" t="s">
        <v>9</v>
      </c>
      <c r="O4418" t="s">
        <v>9</v>
      </c>
      <c r="P4418" s="3">
        <v>39347.511805555558</v>
      </c>
      <c r="Q4418">
        <v>0</v>
      </c>
      <c r="R4418" t="s">
        <v>76</v>
      </c>
      <c r="S4418">
        <v>0</v>
      </c>
      <c r="T4418">
        <v>0</v>
      </c>
      <c r="U4418" t="s">
        <v>9</v>
      </c>
      <c r="V4418" s="3">
        <v>39347.484722222223</v>
      </c>
      <c r="W4418">
        <v>1</v>
      </c>
      <c r="X4418" s="3">
        <v>39347.467361111114</v>
      </c>
      <c r="Y4418" t="s">
        <v>9</v>
      </c>
      <c r="Z4418">
        <v>0</v>
      </c>
      <c r="AA4418">
        <v>0</v>
      </c>
      <c r="AB4418" t="s">
        <v>88</v>
      </c>
    </row>
    <row r="4419" spans="1:28" x14ac:dyDescent="0.25">
      <c r="A4419" t="s">
        <v>74</v>
      </c>
      <c r="B4419" t="s">
        <v>75</v>
      </c>
      <c r="C4419">
        <v>53.649500000000003</v>
      </c>
      <c r="D4419">
        <v>9.9618000000000002</v>
      </c>
      <c r="E4419">
        <v>15</v>
      </c>
      <c r="F4419" s="2">
        <v>39348</v>
      </c>
      <c r="G4419">
        <v>10.1</v>
      </c>
      <c r="H4419" s="3">
        <v>39348.511805555558</v>
      </c>
      <c r="I4419" s="3">
        <v>39348.484722222223</v>
      </c>
      <c r="J4419">
        <v>18.399999999999999</v>
      </c>
      <c r="K4419">
        <v>19.5</v>
      </c>
      <c r="L4419" s="3">
        <v>39348.466666666667</v>
      </c>
      <c r="M4419" t="s">
        <v>9</v>
      </c>
      <c r="N4419" t="s">
        <v>9</v>
      </c>
      <c r="O4419" t="s">
        <v>9</v>
      </c>
      <c r="P4419" s="3">
        <v>39348.511805555558</v>
      </c>
      <c r="Q4419">
        <v>0</v>
      </c>
      <c r="R4419" t="s">
        <v>76</v>
      </c>
      <c r="S4419">
        <v>0</v>
      </c>
      <c r="T4419">
        <v>0</v>
      </c>
      <c r="U4419" t="s">
        <v>9</v>
      </c>
      <c r="V4419" s="3">
        <v>39348.484722222223</v>
      </c>
      <c r="W4419">
        <v>1</v>
      </c>
      <c r="X4419" s="3">
        <v>39348.466666666667</v>
      </c>
      <c r="Y4419" t="s">
        <v>9</v>
      </c>
      <c r="Z4419">
        <v>0</v>
      </c>
      <c r="AA4419">
        <v>0</v>
      </c>
      <c r="AB4419" t="s">
        <v>88</v>
      </c>
    </row>
    <row r="4420" spans="1:28" x14ac:dyDescent="0.25">
      <c r="A4420" t="s">
        <v>74</v>
      </c>
      <c r="B4420" t="s">
        <v>75</v>
      </c>
      <c r="C4420">
        <v>53.649500000000003</v>
      </c>
      <c r="D4420">
        <v>9.9618000000000002</v>
      </c>
      <c r="E4420">
        <v>15</v>
      </c>
      <c r="F4420" s="2">
        <v>39349</v>
      </c>
      <c r="G4420">
        <v>13.8</v>
      </c>
      <c r="H4420" s="3">
        <v>39349.511805555558</v>
      </c>
      <c r="I4420" s="3">
        <v>39349.484722222223</v>
      </c>
      <c r="J4420">
        <v>20.399999999999999</v>
      </c>
      <c r="K4420">
        <v>21</v>
      </c>
      <c r="L4420" s="3">
        <v>39349.466666666667</v>
      </c>
      <c r="M4420" t="s">
        <v>9</v>
      </c>
      <c r="N4420" t="s">
        <v>9</v>
      </c>
      <c r="O4420" t="s">
        <v>9</v>
      </c>
      <c r="P4420" s="3">
        <v>39349.511805555558</v>
      </c>
      <c r="Q4420">
        <v>0</v>
      </c>
      <c r="R4420" t="s">
        <v>76</v>
      </c>
      <c r="S4420">
        <v>0</v>
      </c>
      <c r="T4420">
        <v>0</v>
      </c>
      <c r="U4420" t="s">
        <v>9</v>
      </c>
      <c r="V4420" s="3">
        <v>39349.484722222223</v>
      </c>
      <c r="W4420">
        <v>1</v>
      </c>
      <c r="X4420" s="3">
        <v>39349.466666666667</v>
      </c>
      <c r="Y4420" t="s">
        <v>9</v>
      </c>
      <c r="Z4420">
        <v>0</v>
      </c>
      <c r="AA4420">
        <v>0</v>
      </c>
      <c r="AB4420" t="s">
        <v>88</v>
      </c>
    </row>
    <row r="4421" spans="1:28" x14ac:dyDescent="0.25">
      <c r="A4421" t="s">
        <v>74</v>
      </c>
      <c r="B4421" t="s">
        <v>75</v>
      </c>
      <c r="C4421">
        <v>53.649500000000003</v>
      </c>
      <c r="D4421">
        <v>9.9618000000000002</v>
      </c>
      <c r="E4421">
        <v>15</v>
      </c>
      <c r="F4421" s="2">
        <v>39350</v>
      </c>
      <c r="G4421">
        <v>11.4</v>
      </c>
      <c r="H4421" s="3">
        <v>39350.511805555558</v>
      </c>
      <c r="I4421" s="3">
        <v>39350.484722222223</v>
      </c>
      <c r="J4421">
        <v>14.6</v>
      </c>
      <c r="K4421">
        <v>22.9</v>
      </c>
      <c r="L4421" s="3">
        <v>39350.46597222222</v>
      </c>
      <c r="M4421" t="s">
        <v>9</v>
      </c>
      <c r="N4421" t="s">
        <v>9</v>
      </c>
      <c r="O4421" t="s">
        <v>9</v>
      </c>
      <c r="P4421" s="3">
        <v>39350.511805555558</v>
      </c>
      <c r="Q4421">
        <v>0</v>
      </c>
      <c r="R4421" t="s">
        <v>76</v>
      </c>
      <c r="S4421">
        <v>0</v>
      </c>
      <c r="T4421">
        <v>0</v>
      </c>
      <c r="U4421" t="s">
        <v>9</v>
      </c>
      <c r="V4421" s="3">
        <v>39350.484722222223</v>
      </c>
      <c r="W4421">
        <v>1</v>
      </c>
      <c r="X4421" s="3">
        <v>39350.46597222222</v>
      </c>
      <c r="Y4421" t="s">
        <v>9</v>
      </c>
      <c r="Z4421">
        <v>0</v>
      </c>
      <c r="AA4421">
        <v>0</v>
      </c>
      <c r="AB4421" t="s">
        <v>88</v>
      </c>
    </row>
    <row r="4422" spans="1:28" x14ac:dyDescent="0.25">
      <c r="A4422" t="s">
        <v>74</v>
      </c>
      <c r="B4422" t="s">
        <v>75</v>
      </c>
      <c r="C4422">
        <v>53.649500000000003</v>
      </c>
      <c r="D4422">
        <v>9.9618000000000002</v>
      </c>
      <c r="E4422">
        <v>15</v>
      </c>
      <c r="F4422" s="2">
        <v>39351</v>
      </c>
      <c r="G4422">
        <v>8.6999999999999993</v>
      </c>
      <c r="H4422" s="3">
        <v>39351.511805555558</v>
      </c>
      <c r="I4422" s="3">
        <v>39351.484722222223</v>
      </c>
      <c r="J4422">
        <v>13.3</v>
      </c>
      <c r="K4422">
        <v>16.399999999999999</v>
      </c>
      <c r="L4422" s="3">
        <v>39351.46597222222</v>
      </c>
      <c r="M4422" t="s">
        <v>9</v>
      </c>
      <c r="N4422" t="s">
        <v>9</v>
      </c>
      <c r="O4422" t="s">
        <v>9</v>
      </c>
      <c r="P4422" s="3">
        <v>39351.511805555558</v>
      </c>
      <c r="Q4422">
        <v>0</v>
      </c>
      <c r="R4422" t="s">
        <v>76</v>
      </c>
      <c r="S4422">
        <v>0</v>
      </c>
      <c r="T4422">
        <v>0</v>
      </c>
      <c r="U4422" t="s">
        <v>9</v>
      </c>
      <c r="V4422" s="3">
        <v>39351.484722222223</v>
      </c>
      <c r="W4422">
        <v>1</v>
      </c>
      <c r="X4422" s="3">
        <v>39351.46597222222</v>
      </c>
      <c r="Y4422" t="s">
        <v>9</v>
      </c>
      <c r="Z4422">
        <v>0</v>
      </c>
      <c r="AA4422">
        <v>0</v>
      </c>
      <c r="AB4422" t="s">
        <v>88</v>
      </c>
    </row>
    <row r="4423" spans="1:28" x14ac:dyDescent="0.25">
      <c r="A4423" t="s">
        <v>74</v>
      </c>
      <c r="B4423" t="s">
        <v>75</v>
      </c>
      <c r="C4423">
        <v>53.649500000000003</v>
      </c>
      <c r="D4423">
        <v>9.9618000000000002</v>
      </c>
      <c r="E4423">
        <v>15</v>
      </c>
      <c r="F4423" s="2">
        <v>39352</v>
      </c>
      <c r="G4423">
        <v>6.4</v>
      </c>
      <c r="H4423" s="3">
        <v>39352.511805555558</v>
      </c>
      <c r="I4423" s="3">
        <v>39352.484722222223</v>
      </c>
      <c r="J4423">
        <v>15.3</v>
      </c>
      <c r="K4423">
        <v>15.3</v>
      </c>
      <c r="L4423" s="3">
        <v>39352.46597222222</v>
      </c>
      <c r="M4423" t="s">
        <v>9</v>
      </c>
      <c r="N4423" t="s">
        <v>9</v>
      </c>
      <c r="O4423" t="s">
        <v>9</v>
      </c>
      <c r="P4423" s="3">
        <v>39352.511805555558</v>
      </c>
      <c r="Q4423">
        <v>0</v>
      </c>
      <c r="R4423" t="s">
        <v>76</v>
      </c>
      <c r="S4423">
        <v>0</v>
      </c>
      <c r="T4423">
        <v>0</v>
      </c>
      <c r="U4423" t="s">
        <v>9</v>
      </c>
      <c r="V4423" s="3">
        <v>39352.484722222223</v>
      </c>
      <c r="W4423">
        <v>1</v>
      </c>
      <c r="X4423" s="3">
        <v>39352.46597222222</v>
      </c>
      <c r="Y4423" t="s">
        <v>9</v>
      </c>
      <c r="Z4423">
        <v>0</v>
      </c>
      <c r="AA4423">
        <v>0</v>
      </c>
      <c r="AB4423" t="s">
        <v>88</v>
      </c>
    </row>
    <row r="4424" spans="1:28" x14ac:dyDescent="0.25">
      <c r="A4424" t="s">
        <v>74</v>
      </c>
      <c r="B4424" t="s">
        <v>75</v>
      </c>
      <c r="C4424">
        <v>53.649500000000003</v>
      </c>
      <c r="D4424">
        <v>9.9618000000000002</v>
      </c>
      <c r="E4424">
        <v>15</v>
      </c>
      <c r="F4424" s="2">
        <v>39353</v>
      </c>
      <c r="G4424">
        <v>12.9</v>
      </c>
      <c r="H4424" s="3">
        <v>39353.511805555558</v>
      </c>
      <c r="I4424" s="3">
        <v>39353.484722222223</v>
      </c>
      <c r="J4424">
        <v>14.2</v>
      </c>
      <c r="K4424">
        <v>15.8</v>
      </c>
      <c r="L4424" s="3">
        <v>39353.465277777781</v>
      </c>
      <c r="M4424" t="s">
        <v>9</v>
      </c>
      <c r="N4424" t="s">
        <v>9</v>
      </c>
      <c r="O4424" t="s">
        <v>9</v>
      </c>
      <c r="P4424" s="3">
        <v>39353.511805555558</v>
      </c>
      <c r="Q4424">
        <v>1.5</v>
      </c>
      <c r="R4424" t="s">
        <v>77</v>
      </c>
      <c r="S4424">
        <v>1.5</v>
      </c>
      <c r="T4424">
        <v>0</v>
      </c>
      <c r="U4424" t="s">
        <v>9</v>
      </c>
      <c r="V4424" s="3">
        <v>39353.484722222223</v>
      </c>
      <c r="W4424">
        <v>1</v>
      </c>
      <c r="X4424" s="3">
        <v>39353.465277777781</v>
      </c>
      <c r="Y4424" t="s">
        <v>9</v>
      </c>
      <c r="Z4424">
        <v>1.5</v>
      </c>
      <c r="AA4424">
        <v>0</v>
      </c>
      <c r="AB4424" t="s">
        <v>88</v>
      </c>
    </row>
    <row r="4425" spans="1:28" x14ac:dyDescent="0.25">
      <c r="A4425" t="s">
        <v>74</v>
      </c>
      <c r="B4425" t="s">
        <v>75</v>
      </c>
      <c r="C4425">
        <v>53.649500000000003</v>
      </c>
      <c r="D4425">
        <v>9.9618000000000002</v>
      </c>
      <c r="E4425">
        <v>15</v>
      </c>
      <c r="F4425" s="2">
        <v>39354</v>
      </c>
      <c r="G4425">
        <v>12.2</v>
      </c>
      <c r="H4425" s="3">
        <v>39354.512499999997</v>
      </c>
      <c r="I4425" s="3">
        <v>39354.48541666667</v>
      </c>
      <c r="J4425">
        <v>15.5</v>
      </c>
      <c r="K4425">
        <v>15.5</v>
      </c>
      <c r="L4425" s="3">
        <v>39354.465277777781</v>
      </c>
      <c r="M4425" t="s">
        <v>9</v>
      </c>
      <c r="N4425" t="s">
        <v>9</v>
      </c>
      <c r="O4425" t="s">
        <v>9</v>
      </c>
      <c r="P4425" s="3">
        <v>39354.512499999997</v>
      </c>
      <c r="Q4425">
        <v>31.1</v>
      </c>
      <c r="R4425" t="s">
        <v>77</v>
      </c>
      <c r="S4425">
        <v>31.1</v>
      </c>
      <c r="T4425">
        <v>0</v>
      </c>
      <c r="U4425" t="s">
        <v>9</v>
      </c>
      <c r="V4425" s="3">
        <v>39354.48541666667</v>
      </c>
      <c r="W4425">
        <v>1</v>
      </c>
      <c r="X4425" s="3">
        <v>39354.465277777781</v>
      </c>
      <c r="Y4425" t="s">
        <v>9</v>
      </c>
      <c r="Z4425">
        <v>31.1</v>
      </c>
      <c r="AA4425">
        <v>0</v>
      </c>
      <c r="AB4425" t="s">
        <v>88</v>
      </c>
    </row>
    <row r="4426" spans="1:28" x14ac:dyDescent="0.25">
      <c r="A4426" t="s">
        <v>74</v>
      </c>
      <c r="B4426" t="s">
        <v>75</v>
      </c>
      <c r="C4426">
        <v>53.649500000000003</v>
      </c>
      <c r="D4426">
        <v>9.9618000000000002</v>
      </c>
      <c r="E4426">
        <v>15</v>
      </c>
      <c r="F4426" s="2">
        <v>39355</v>
      </c>
      <c r="G4426">
        <v>11.6</v>
      </c>
      <c r="H4426" s="3">
        <v>39355.512499999997</v>
      </c>
      <c r="I4426" s="3">
        <v>39355.48541666667</v>
      </c>
      <c r="J4426">
        <v>14.5</v>
      </c>
      <c r="K4426">
        <v>15.5</v>
      </c>
      <c r="L4426" s="3">
        <v>39355.465277777781</v>
      </c>
      <c r="M4426" t="s">
        <v>9</v>
      </c>
      <c r="N4426" t="s">
        <v>9</v>
      </c>
      <c r="O4426" t="s">
        <v>9</v>
      </c>
      <c r="P4426" s="3">
        <v>39355.512499999997</v>
      </c>
      <c r="Q4426">
        <v>0</v>
      </c>
      <c r="R4426" t="s">
        <v>76</v>
      </c>
      <c r="S4426">
        <v>0</v>
      </c>
      <c r="T4426">
        <v>0</v>
      </c>
      <c r="U4426" t="s">
        <v>9</v>
      </c>
      <c r="V4426" s="3">
        <v>39355.48541666667</v>
      </c>
      <c r="W4426">
        <v>1</v>
      </c>
      <c r="X4426" s="3">
        <v>39355.465277777781</v>
      </c>
      <c r="Y4426" t="s">
        <v>9</v>
      </c>
      <c r="Z4426">
        <v>0</v>
      </c>
      <c r="AA4426">
        <v>0</v>
      </c>
      <c r="AB4426" t="s">
        <v>88</v>
      </c>
    </row>
    <row r="4427" spans="1:28" x14ac:dyDescent="0.25">
      <c r="A4427" t="s">
        <v>74</v>
      </c>
      <c r="B4427" t="s">
        <v>75</v>
      </c>
      <c r="C4427">
        <v>53.649500000000003</v>
      </c>
      <c r="D4427">
        <v>9.9618000000000002</v>
      </c>
      <c r="E4427">
        <v>15</v>
      </c>
      <c r="F4427" s="2">
        <v>39356</v>
      </c>
      <c r="G4427">
        <v>10.199999999999999</v>
      </c>
      <c r="H4427" s="3">
        <v>39356.512499999997</v>
      </c>
      <c r="I4427" s="3">
        <v>39356.48541666667</v>
      </c>
      <c r="J4427">
        <v>14.1</v>
      </c>
      <c r="K4427">
        <v>15.7</v>
      </c>
      <c r="L4427" s="3">
        <v>39356.464583333334</v>
      </c>
      <c r="M4427" t="s">
        <v>9</v>
      </c>
      <c r="N4427" t="s">
        <v>9</v>
      </c>
      <c r="O4427" t="s">
        <v>9</v>
      </c>
      <c r="P4427" s="3">
        <v>39356.512499999997</v>
      </c>
      <c r="Q4427">
        <v>0</v>
      </c>
      <c r="R4427" t="s">
        <v>76</v>
      </c>
      <c r="S4427">
        <v>0</v>
      </c>
      <c r="T4427">
        <v>0</v>
      </c>
      <c r="U4427" t="s">
        <v>9</v>
      </c>
      <c r="V4427" s="3">
        <v>39356.48541666667</v>
      </c>
      <c r="W4427">
        <v>1</v>
      </c>
      <c r="X4427" s="3">
        <v>39356.464583333334</v>
      </c>
      <c r="Y4427" t="s">
        <v>9</v>
      </c>
      <c r="Z4427">
        <v>0</v>
      </c>
      <c r="AA4427">
        <v>0</v>
      </c>
      <c r="AB4427" t="s">
        <v>88</v>
      </c>
    </row>
    <row r="4428" spans="1:28" x14ac:dyDescent="0.25">
      <c r="A4428" t="s">
        <v>74</v>
      </c>
      <c r="B4428" t="s">
        <v>75</v>
      </c>
      <c r="C4428">
        <v>53.649500000000003</v>
      </c>
      <c r="D4428">
        <v>9.9618000000000002</v>
      </c>
      <c r="E4428">
        <v>15</v>
      </c>
      <c r="F4428" s="2">
        <v>39357</v>
      </c>
      <c r="G4428">
        <v>5.3</v>
      </c>
      <c r="H4428" s="3">
        <v>39357.512499999997</v>
      </c>
      <c r="I4428" s="3">
        <v>39357.48541666667</v>
      </c>
      <c r="J4428">
        <v>12.4</v>
      </c>
      <c r="K4428">
        <v>14.8</v>
      </c>
      <c r="L4428" s="3">
        <v>39357.464583333334</v>
      </c>
      <c r="M4428" t="s">
        <v>9</v>
      </c>
      <c r="N4428" t="s">
        <v>9</v>
      </c>
      <c r="O4428" t="s">
        <v>9</v>
      </c>
      <c r="P4428" s="3">
        <v>39357.512499999997</v>
      </c>
      <c r="Q4428">
        <v>0</v>
      </c>
      <c r="R4428" t="s">
        <v>76</v>
      </c>
      <c r="S4428">
        <v>0</v>
      </c>
      <c r="T4428">
        <v>0</v>
      </c>
      <c r="U4428" t="s">
        <v>9</v>
      </c>
      <c r="V4428" s="3">
        <v>39357.48541666667</v>
      </c>
      <c r="W4428">
        <v>1</v>
      </c>
      <c r="X4428" s="3">
        <v>39357.464583333334</v>
      </c>
      <c r="Y4428" t="s">
        <v>9</v>
      </c>
      <c r="Z4428">
        <v>0</v>
      </c>
      <c r="AA4428">
        <v>0</v>
      </c>
      <c r="AB4428" t="s">
        <v>88</v>
      </c>
    </row>
    <row r="4429" spans="1:28" x14ac:dyDescent="0.25">
      <c r="A4429" t="s">
        <v>74</v>
      </c>
      <c r="B4429" t="s">
        <v>75</v>
      </c>
      <c r="C4429">
        <v>53.649500000000003</v>
      </c>
      <c r="D4429">
        <v>9.9618000000000002</v>
      </c>
      <c r="E4429">
        <v>15</v>
      </c>
      <c r="F4429" s="2">
        <v>39358</v>
      </c>
      <c r="G4429">
        <v>3.1</v>
      </c>
      <c r="H4429" s="3">
        <v>39358.511805555558</v>
      </c>
      <c r="I4429" s="3">
        <v>39358.484722222223</v>
      </c>
      <c r="J4429">
        <v>12.8</v>
      </c>
      <c r="K4429">
        <v>13.5</v>
      </c>
      <c r="L4429" s="3">
        <v>39358.464583333334</v>
      </c>
      <c r="M4429" t="s">
        <v>9</v>
      </c>
      <c r="N4429" t="s">
        <v>9</v>
      </c>
      <c r="O4429" t="s">
        <v>9</v>
      </c>
      <c r="P4429" s="3">
        <v>39358.511805555558</v>
      </c>
      <c r="Q4429">
        <v>0</v>
      </c>
      <c r="R4429" t="s">
        <v>76</v>
      </c>
      <c r="S4429">
        <v>0</v>
      </c>
      <c r="T4429">
        <v>0</v>
      </c>
      <c r="U4429" t="s">
        <v>9</v>
      </c>
      <c r="V4429" s="3">
        <v>39358.484722222223</v>
      </c>
      <c r="W4429">
        <v>1</v>
      </c>
      <c r="X4429" s="3">
        <v>39358.464583333334</v>
      </c>
      <c r="Y4429" t="s">
        <v>9</v>
      </c>
      <c r="Z4429">
        <v>0</v>
      </c>
      <c r="AA4429">
        <v>0</v>
      </c>
      <c r="AB4429" t="s">
        <v>88</v>
      </c>
    </row>
    <row r="4430" spans="1:28" x14ac:dyDescent="0.25">
      <c r="A4430" t="s">
        <v>74</v>
      </c>
      <c r="B4430" t="s">
        <v>75</v>
      </c>
      <c r="C4430">
        <v>53.649500000000003</v>
      </c>
      <c r="D4430">
        <v>9.9618000000000002</v>
      </c>
      <c r="E4430">
        <v>15</v>
      </c>
      <c r="F4430" s="2">
        <v>39359</v>
      </c>
      <c r="G4430">
        <v>10.1</v>
      </c>
      <c r="H4430" s="3">
        <v>39359.511805555558</v>
      </c>
      <c r="I4430" s="3">
        <v>39359.484722222223</v>
      </c>
      <c r="J4430">
        <v>12.9</v>
      </c>
      <c r="K4430">
        <v>14.4</v>
      </c>
      <c r="L4430" s="3">
        <v>39359.463888888888</v>
      </c>
      <c r="M4430" t="s">
        <v>9</v>
      </c>
      <c r="N4430" t="s">
        <v>9</v>
      </c>
      <c r="O4430" t="s">
        <v>9</v>
      </c>
      <c r="P4430" s="3">
        <v>39359.511805555558</v>
      </c>
      <c r="Q4430">
        <v>3</v>
      </c>
      <c r="R4430" t="s">
        <v>77</v>
      </c>
      <c r="S4430">
        <v>3</v>
      </c>
      <c r="T4430">
        <v>0</v>
      </c>
      <c r="U4430" t="s">
        <v>9</v>
      </c>
      <c r="V4430" s="3">
        <v>39359.484722222223</v>
      </c>
      <c r="W4430">
        <v>1</v>
      </c>
      <c r="X4430" s="3">
        <v>39359.463888888888</v>
      </c>
      <c r="Y4430" t="s">
        <v>9</v>
      </c>
      <c r="Z4430">
        <v>3</v>
      </c>
      <c r="AA4430">
        <v>0</v>
      </c>
      <c r="AB4430" t="s">
        <v>88</v>
      </c>
    </row>
    <row r="4431" spans="1:28" x14ac:dyDescent="0.25">
      <c r="A4431" t="s">
        <v>74</v>
      </c>
      <c r="B4431" t="s">
        <v>75</v>
      </c>
      <c r="C4431">
        <v>53.649500000000003</v>
      </c>
      <c r="D4431">
        <v>9.9618000000000002</v>
      </c>
      <c r="E4431">
        <v>15</v>
      </c>
      <c r="F4431" s="2">
        <v>39360</v>
      </c>
      <c r="G4431">
        <v>8.1999999999999993</v>
      </c>
      <c r="H4431" s="3">
        <v>39360.511805555558</v>
      </c>
      <c r="I4431" s="3">
        <v>39360.484722222223</v>
      </c>
      <c r="J4431">
        <v>12.5</v>
      </c>
      <c r="K4431">
        <v>15.8</v>
      </c>
      <c r="L4431" s="3">
        <v>39360.463888888888</v>
      </c>
      <c r="M4431" t="s">
        <v>9</v>
      </c>
      <c r="N4431" t="s">
        <v>9</v>
      </c>
      <c r="O4431" t="s">
        <v>9</v>
      </c>
      <c r="P4431" s="3">
        <v>39360.511805555558</v>
      </c>
      <c r="Q4431">
        <v>0</v>
      </c>
      <c r="R4431" t="s">
        <v>76</v>
      </c>
      <c r="S4431">
        <v>0</v>
      </c>
      <c r="T4431">
        <v>0</v>
      </c>
      <c r="U4431" t="s">
        <v>9</v>
      </c>
      <c r="V4431" s="3">
        <v>39360.484722222223</v>
      </c>
      <c r="W4431">
        <v>1</v>
      </c>
      <c r="X4431" s="3">
        <v>39360.463888888888</v>
      </c>
      <c r="Y4431" t="s">
        <v>9</v>
      </c>
      <c r="Z4431">
        <v>0</v>
      </c>
      <c r="AA4431">
        <v>0</v>
      </c>
      <c r="AB4431" t="s">
        <v>88</v>
      </c>
    </row>
    <row r="4432" spans="1:28" x14ac:dyDescent="0.25">
      <c r="A4432" t="s">
        <v>74</v>
      </c>
      <c r="B4432" t="s">
        <v>75</v>
      </c>
      <c r="C4432">
        <v>53.649500000000003</v>
      </c>
      <c r="D4432">
        <v>9.9618000000000002</v>
      </c>
      <c r="E4432">
        <v>15</v>
      </c>
      <c r="F4432" s="2">
        <v>39361</v>
      </c>
      <c r="G4432">
        <v>8</v>
      </c>
      <c r="H4432" s="3">
        <v>39361.501388888886</v>
      </c>
      <c r="I4432" s="3">
        <v>39361.474305555559</v>
      </c>
      <c r="J4432">
        <v>11</v>
      </c>
      <c r="K4432">
        <v>13</v>
      </c>
      <c r="L4432" s="3">
        <v>39361.463888888888</v>
      </c>
      <c r="M4432" t="s">
        <v>9</v>
      </c>
      <c r="N4432" t="s">
        <v>9</v>
      </c>
      <c r="O4432" t="s">
        <v>9</v>
      </c>
      <c r="P4432" s="3">
        <v>39361.501388888886</v>
      </c>
      <c r="Q4432">
        <v>0</v>
      </c>
      <c r="R4432" t="s">
        <v>76</v>
      </c>
      <c r="S4432">
        <v>0</v>
      </c>
      <c r="T4432">
        <v>0</v>
      </c>
      <c r="U4432" t="s">
        <v>9</v>
      </c>
      <c r="V4432" s="3">
        <v>39361.474305555559</v>
      </c>
      <c r="W4432">
        <v>1</v>
      </c>
      <c r="X4432" s="3">
        <v>39361.463888888888</v>
      </c>
      <c r="Y4432" t="s">
        <v>9</v>
      </c>
      <c r="Z4432">
        <v>0</v>
      </c>
      <c r="AA4432">
        <v>0</v>
      </c>
      <c r="AB4432" t="s">
        <v>88</v>
      </c>
    </row>
    <row r="4433" spans="1:28" x14ac:dyDescent="0.25">
      <c r="A4433" t="s">
        <v>74</v>
      </c>
      <c r="B4433" t="s">
        <v>75</v>
      </c>
      <c r="C4433">
        <v>53.649500000000003</v>
      </c>
      <c r="D4433">
        <v>9.9618000000000002</v>
      </c>
      <c r="E4433">
        <v>15</v>
      </c>
      <c r="F4433" s="2">
        <v>39362</v>
      </c>
      <c r="G4433">
        <v>3</v>
      </c>
      <c r="H4433" s="3">
        <v>39362.501388888886</v>
      </c>
      <c r="I4433" s="3">
        <v>39362.474305555559</v>
      </c>
      <c r="J4433">
        <v>12</v>
      </c>
      <c r="K4433">
        <v>13</v>
      </c>
      <c r="L4433" s="3">
        <v>39362.463888888888</v>
      </c>
      <c r="M4433" t="s">
        <v>9</v>
      </c>
      <c r="N4433" t="s">
        <v>9</v>
      </c>
      <c r="O4433" t="s">
        <v>9</v>
      </c>
      <c r="P4433" s="3">
        <v>39362.501388888886</v>
      </c>
      <c r="Q4433">
        <v>0</v>
      </c>
      <c r="R4433" t="s">
        <v>76</v>
      </c>
      <c r="S4433">
        <v>0</v>
      </c>
      <c r="T4433">
        <v>0</v>
      </c>
      <c r="U4433" t="s">
        <v>9</v>
      </c>
      <c r="V4433" s="3">
        <v>39362.474305555559</v>
      </c>
      <c r="W4433">
        <v>1</v>
      </c>
      <c r="X4433" s="3">
        <v>39362.463888888888</v>
      </c>
      <c r="Y4433" t="s">
        <v>9</v>
      </c>
      <c r="Z4433">
        <v>0</v>
      </c>
      <c r="AA4433">
        <v>0</v>
      </c>
      <c r="AB4433" t="s">
        <v>88</v>
      </c>
    </row>
    <row r="4434" spans="1:28" x14ac:dyDescent="0.25">
      <c r="A4434" t="s">
        <v>74</v>
      </c>
      <c r="B4434" t="s">
        <v>75</v>
      </c>
      <c r="C4434">
        <v>53.649500000000003</v>
      </c>
      <c r="D4434">
        <v>9.9618000000000002</v>
      </c>
      <c r="E4434">
        <v>15</v>
      </c>
      <c r="F4434" s="2">
        <v>39363</v>
      </c>
      <c r="G4434">
        <v>4</v>
      </c>
      <c r="H4434" s="3">
        <v>39363.501388888886</v>
      </c>
      <c r="I4434" s="3">
        <v>39363.474305555559</v>
      </c>
      <c r="J4434">
        <v>12</v>
      </c>
      <c r="K4434">
        <v>14.4</v>
      </c>
      <c r="L4434" s="3">
        <v>39363.463194444441</v>
      </c>
      <c r="M4434" t="s">
        <v>9</v>
      </c>
      <c r="N4434" t="s">
        <v>9</v>
      </c>
      <c r="O4434" t="s">
        <v>9</v>
      </c>
      <c r="P4434" s="3">
        <v>39363.501388888886</v>
      </c>
      <c r="Q4434">
        <v>0</v>
      </c>
      <c r="R4434" t="s">
        <v>76</v>
      </c>
      <c r="S4434">
        <v>0</v>
      </c>
      <c r="T4434">
        <v>0</v>
      </c>
      <c r="U4434" t="s">
        <v>9</v>
      </c>
      <c r="V4434" s="3">
        <v>39363.474305555559</v>
      </c>
      <c r="W4434">
        <v>1</v>
      </c>
      <c r="X4434" s="3">
        <v>39363.463194444441</v>
      </c>
      <c r="Y4434" t="s">
        <v>9</v>
      </c>
      <c r="Z4434">
        <v>0</v>
      </c>
      <c r="AA4434">
        <v>0</v>
      </c>
      <c r="AB4434" t="s">
        <v>88</v>
      </c>
    </row>
    <row r="4435" spans="1:28" x14ac:dyDescent="0.25">
      <c r="A4435" t="s">
        <v>74</v>
      </c>
      <c r="B4435" t="s">
        <v>75</v>
      </c>
      <c r="C4435">
        <v>53.649500000000003</v>
      </c>
      <c r="D4435">
        <v>9.9618000000000002</v>
      </c>
      <c r="E4435">
        <v>15</v>
      </c>
      <c r="F4435" s="2">
        <v>39364</v>
      </c>
      <c r="G4435">
        <v>8.4</v>
      </c>
      <c r="H4435" s="3">
        <v>39364.501388888886</v>
      </c>
      <c r="I4435" s="3">
        <v>39364.474305555559</v>
      </c>
      <c r="J4435">
        <v>11.8</v>
      </c>
      <c r="K4435">
        <v>12.6</v>
      </c>
      <c r="L4435" s="3">
        <v>39364.463194444441</v>
      </c>
      <c r="M4435" t="s">
        <v>9</v>
      </c>
      <c r="N4435" t="s">
        <v>9</v>
      </c>
      <c r="O4435" t="s">
        <v>9</v>
      </c>
      <c r="P4435" s="3">
        <v>39364.501388888886</v>
      </c>
      <c r="Q4435">
        <v>0</v>
      </c>
      <c r="R4435" t="s">
        <v>76</v>
      </c>
      <c r="S4435">
        <v>0</v>
      </c>
      <c r="T4435">
        <v>0</v>
      </c>
      <c r="U4435" t="s">
        <v>9</v>
      </c>
      <c r="V4435" s="3">
        <v>39364.474305555559</v>
      </c>
      <c r="W4435">
        <v>1</v>
      </c>
      <c r="X4435" s="3">
        <v>39364.463194444441</v>
      </c>
      <c r="Y4435" t="s">
        <v>9</v>
      </c>
      <c r="Z4435">
        <v>0</v>
      </c>
      <c r="AA4435">
        <v>0</v>
      </c>
      <c r="AB4435" t="s">
        <v>88</v>
      </c>
    </row>
    <row r="4436" spans="1:28" x14ac:dyDescent="0.25">
      <c r="A4436" t="s">
        <v>74</v>
      </c>
      <c r="B4436" t="s">
        <v>75</v>
      </c>
      <c r="C4436">
        <v>53.649500000000003</v>
      </c>
      <c r="D4436">
        <v>9.9618000000000002</v>
      </c>
      <c r="E4436">
        <v>15</v>
      </c>
      <c r="F4436" s="2">
        <v>39365</v>
      </c>
      <c r="G4436">
        <v>5.4</v>
      </c>
      <c r="H4436" s="3">
        <v>39365.501388888886</v>
      </c>
      <c r="I4436" s="3">
        <v>39365.474305555559</v>
      </c>
      <c r="J4436">
        <v>10.3</v>
      </c>
      <c r="K4436">
        <v>13.1</v>
      </c>
      <c r="L4436" s="3">
        <v>39365.463194444441</v>
      </c>
      <c r="M4436" t="s">
        <v>9</v>
      </c>
      <c r="N4436" t="s">
        <v>9</v>
      </c>
      <c r="O4436" t="s">
        <v>9</v>
      </c>
      <c r="P4436" s="3">
        <v>39365.501388888886</v>
      </c>
      <c r="Q4436">
        <v>0</v>
      </c>
      <c r="R4436" t="s">
        <v>76</v>
      </c>
      <c r="S4436">
        <v>0</v>
      </c>
      <c r="T4436">
        <v>0</v>
      </c>
      <c r="U4436" t="s">
        <v>9</v>
      </c>
      <c r="V4436" s="3">
        <v>39365.474305555559</v>
      </c>
      <c r="W4436">
        <v>1</v>
      </c>
      <c r="X4436" s="3">
        <v>39365.463194444441</v>
      </c>
      <c r="Y4436" t="s">
        <v>9</v>
      </c>
      <c r="Z4436">
        <v>0</v>
      </c>
      <c r="AA4436">
        <v>0</v>
      </c>
      <c r="AB4436" t="s">
        <v>88</v>
      </c>
    </row>
    <row r="4437" spans="1:28" x14ac:dyDescent="0.25">
      <c r="A4437" t="s">
        <v>74</v>
      </c>
      <c r="B4437" t="s">
        <v>75</v>
      </c>
      <c r="C4437">
        <v>53.649500000000003</v>
      </c>
      <c r="D4437">
        <v>9.9618000000000002</v>
      </c>
      <c r="E4437">
        <v>15</v>
      </c>
      <c r="F4437" s="2">
        <v>39366</v>
      </c>
      <c r="G4437">
        <v>5.8</v>
      </c>
      <c r="H4437" s="3">
        <v>39366.501388888886</v>
      </c>
      <c r="I4437" s="3">
        <v>39366.474305555559</v>
      </c>
      <c r="J4437">
        <v>11.8</v>
      </c>
      <c r="K4437">
        <v>12.5</v>
      </c>
      <c r="L4437" s="3">
        <v>39366.462500000001</v>
      </c>
      <c r="M4437" t="s">
        <v>9</v>
      </c>
      <c r="N4437" t="s">
        <v>9</v>
      </c>
      <c r="O4437" t="s">
        <v>9</v>
      </c>
      <c r="P4437" s="3">
        <v>39366.501388888886</v>
      </c>
      <c r="Q4437">
        <v>0</v>
      </c>
      <c r="R4437" t="s">
        <v>76</v>
      </c>
      <c r="S4437">
        <v>0</v>
      </c>
      <c r="T4437">
        <v>0</v>
      </c>
      <c r="U4437" t="s">
        <v>9</v>
      </c>
      <c r="V4437" s="3">
        <v>39366.474305555559</v>
      </c>
      <c r="W4437">
        <v>1</v>
      </c>
      <c r="X4437" s="3">
        <v>39366.462500000001</v>
      </c>
      <c r="Y4437" t="s">
        <v>9</v>
      </c>
      <c r="Z4437">
        <v>0</v>
      </c>
      <c r="AA4437">
        <v>0</v>
      </c>
      <c r="AB4437" t="s">
        <v>88</v>
      </c>
    </row>
    <row r="4438" spans="1:28" x14ac:dyDescent="0.25">
      <c r="A4438" t="s">
        <v>74</v>
      </c>
      <c r="B4438" t="s">
        <v>75</v>
      </c>
      <c r="C4438">
        <v>53.649500000000003</v>
      </c>
      <c r="D4438">
        <v>9.9618000000000002</v>
      </c>
      <c r="E4438">
        <v>15</v>
      </c>
      <c r="F4438" s="2">
        <v>39367</v>
      </c>
      <c r="G4438">
        <v>9.6999999999999993</v>
      </c>
      <c r="H4438" s="3">
        <v>39367.500694444447</v>
      </c>
      <c r="I4438" s="3">
        <v>39367.473611111112</v>
      </c>
      <c r="J4438">
        <v>13.4</v>
      </c>
      <c r="K4438">
        <v>14.1</v>
      </c>
      <c r="L4438" s="3">
        <v>39367.462500000001</v>
      </c>
      <c r="M4438" t="s">
        <v>9</v>
      </c>
      <c r="N4438" t="s">
        <v>9</v>
      </c>
      <c r="O4438" t="s">
        <v>9</v>
      </c>
      <c r="P4438" s="3">
        <v>39367.500694444447</v>
      </c>
      <c r="Q4438">
        <v>0</v>
      </c>
      <c r="R4438" t="s">
        <v>76</v>
      </c>
      <c r="S4438">
        <v>0</v>
      </c>
      <c r="T4438">
        <v>0</v>
      </c>
      <c r="U4438" t="s">
        <v>9</v>
      </c>
      <c r="V4438" s="3">
        <v>39367.473611111112</v>
      </c>
      <c r="W4438">
        <v>1</v>
      </c>
      <c r="X4438" s="3">
        <v>39367.462500000001</v>
      </c>
      <c r="Y4438" t="s">
        <v>9</v>
      </c>
      <c r="Z4438">
        <v>0</v>
      </c>
      <c r="AA4438">
        <v>0</v>
      </c>
      <c r="AB4438" t="s">
        <v>88</v>
      </c>
    </row>
    <row r="4439" spans="1:28" x14ac:dyDescent="0.25">
      <c r="A4439" t="s">
        <v>74</v>
      </c>
      <c r="B4439" t="s">
        <v>75</v>
      </c>
      <c r="C4439">
        <v>53.649500000000003</v>
      </c>
      <c r="D4439">
        <v>9.9618000000000002</v>
      </c>
      <c r="E4439">
        <v>15</v>
      </c>
      <c r="F4439" s="2">
        <v>39368</v>
      </c>
      <c r="G4439">
        <v>1.6</v>
      </c>
      <c r="H4439" s="3">
        <v>39368.500694444447</v>
      </c>
      <c r="I4439" s="3">
        <v>39368.473611111112</v>
      </c>
      <c r="J4439">
        <v>9.4</v>
      </c>
      <c r="K4439">
        <v>13.9</v>
      </c>
      <c r="L4439" s="3">
        <v>39368.462500000001</v>
      </c>
      <c r="M4439" t="s">
        <v>9</v>
      </c>
      <c r="N4439" t="s">
        <v>9</v>
      </c>
      <c r="O4439" t="s">
        <v>9</v>
      </c>
      <c r="P4439" s="3">
        <v>39368.500694444447</v>
      </c>
      <c r="Q4439">
        <v>0</v>
      </c>
      <c r="R4439" t="s">
        <v>76</v>
      </c>
      <c r="S4439">
        <v>0</v>
      </c>
      <c r="T4439">
        <v>0</v>
      </c>
      <c r="U4439" t="s">
        <v>9</v>
      </c>
      <c r="V4439" s="3">
        <v>39368.473611111112</v>
      </c>
      <c r="W4439">
        <v>1</v>
      </c>
      <c r="X4439" s="3">
        <v>39368.462500000001</v>
      </c>
      <c r="Y4439" t="s">
        <v>9</v>
      </c>
      <c r="Z4439">
        <v>0</v>
      </c>
      <c r="AA4439">
        <v>0</v>
      </c>
      <c r="AB4439" t="s">
        <v>88</v>
      </c>
    </row>
    <row r="4440" spans="1:28" x14ac:dyDescent="0.25">
      <c r="A4440" t="s">
        <v>74</v>
      </c>
      <c r="B4440" t="s">
        <v>75</v>
      </c>
      <c r="C4440">
        <v>53.649500000000003</v>
      </c>
      <c r="D4440">
        <v>9.9618000000000002</v>
      </c>
      <c r="E4440">
        <v>15</v>
      </c>
      <c r="F4440" s="2">
        <v>39369</v>
      </c>
      <c r="G4440">
        <v>1.9</v>
      </c>
      <c r="H4440" s="3">
        <v>39369.500694444447</v>
      </c>
      <c r="I4440" s="3">
        <v>39369.473611111112</v>
      </c>
      <c r="J4440">
        <v>9.9</v>
      </c>
      <c r="K4440">
        <v>11.1</v>
      </c>
      <c r="L4440" s="3">
        <v>39369.462500000001</v>
      </c>
      <c r="M4440" t="s">
        <v>9</v>
      </c>
      <c r="N4440" t="s">
        <v>9</v>
      </c>
      <c r="O4440" t="s">
        <v>9</v>
      </c>
      <c r="P4440" s="3">
        <v>39369.500694444447</v>
      </c>
      <c r="Q4440">
        <v>0</v>
      </c>
      <c r="R4440" t="s">
        <v>76</v>
      </c>
      <c r="S4440">
        <v>0</v>
      </c>
      <c r="T4440">
        <v>0</v>
      </c>
      <c r="U4440" t="s">
        <v>9</v>
      </c>
      <c r="V4440" s="3">
        <v>39369.473611111112</v>
      </c>
      <c r="W4440">
        <v>1</v>
      </c>
      <c r="X4440" s="3">
        <v>39369.462500000001</v>
      </c>
      <c r="Y4440" t="s">
        <v>9</v>
      </c>
      <c r="Z4440">
        <v>0</v>
      </c>
      <c r="AA4440">
        <v>0</v>
      </c>
      <c r="AB4440" t="s">
        <v>88</v>
      </c>
    </row>
    <row r="4441" spans="1:28" x14ac:dyDescent="0.25">
      <c r="A4441" t="s">
        <v>74</v>
      </c>
      <c r="B4441" t="s">
        <v>75</v>
      </c>
      <c r="C4441">
        <v>53.649500000000003</v>
      </c>
      <c r="D4441">
        <v>9.9618000000000002</v>
      </c>
      <c r="E4441">
        <v>15</v>
      </c>
      <c r="F4441" s="2">
        <v>39370</v>
      </c>
      <c r="G4441">
        <v>1.4</v>
      </c>
      <c r="H4441" s="3">
        <v>39370.500694444447</v>
      </c>
      <c r="I4441" s="3">
        <v>39370.473611111112</v>
      </c>
      <c r="J4441">
        <v>10.8</v>
      </c>
      <c r="K4441">
        <v>13.5</v>
      </c>
      <c r="L4441" s="3">
        <v>39370.461805555555</v>
      </c>
      <c r="M4441" t="s">
        <v>9</v>
      </c>
      <c r="N4441" t="s">
        <v>9</v>
      </c>
      <c r="O4441" t="s">
        <v>9</v>
      </c>
      <c r="P4441" s="3">
        <v>39370.500694444447</v>
      </c>
      <c r="Q4441">
        <v>0</v>
      </c>
      <c r="R4441" t="s">
        <v>76</v>
      </c>
      <c r="S4441">
        <v>0</v>
      </c>
      <c r="T4441">
        <v>0</v>
      </c>
      <c r="U4441" t="s">
        <v>9</v>
      </c>
      <c r="V4441" s="3">
        <v>39370.473611111112</v>
      </c>
      <c r="W4441">
        <v>1</v>
      </c>
      <c r="X4441" s="3">
        <v>39370.461805555555</v>
      </c>
      <c r="Y4441" t="s">
        <v>9</v>
      </c>
      <c r="Z4441">
        <v>0</v>
      </c>
      <c r="AA4441">
        <v>0</v>
      </c>
      <c r="AB4441" t="s">
        <v>88</v>
      </c>
    </row>
    <row r="4442" spans="1:28" x14ac:dyDescent="0.25">
      <c r="A4442" t="s">
        <v>74</v>
      </c>
      <c r="B4442" t="s">
        <v>75</v>
      </c>
      <c r="C4442">
        <v>53.649500000000003</v>
      </c>
      <c r="D4442">
        <v>9.9618000000000002</v>
      </c>
      <c r="E4442">
        <v>15</v>
      </c>
      <c r="F4442" s="2">
        <v>39371</v>
      </c>
      <c r="G4442">
        <v>10.3</v>
      </c>
      <c r="H4442" s="3">
        <v>39371.500694444447</v>
      </c>
      <c r="I4442" s="3">
        <v>39371.473611111112</v>
      </c>
      <c r="J4442">
        <v>14.8</v>
      </c>
      <c r="K4442">
        <v>15.2</v>
      </c>
      <c r="L4442" s="3">
        <v>39371.461805555555</v>
      </c>
      <c r="M4442" t="s">
        <v>9</v>
      </c>
      <c r="N4442" t="s">
        <v>9</v>
      </c>
      <c r="O4442" t="s">
        <v>9</v>
      </c>
      <c r="P4442" s="3">
        <v>39371.500694444447</v>
      </c>
      <c r="Q4442">
        <v>0</v>
      </c>
      <c r="R4442" t="s">
        <v>76</v>
      </c>
      <c r="S4442">
        <v>0</v>
      </c>
      <c r="T4442">
        <v>0</v>
      </c>
      <c r="U4442" t="s">
        <v>9</v>
      </c>
      <c r="V4442" s="3">
        <v>39371.473611111112</v>
      </c>
      <c r="W4442">
        <v>1</v>
      </c>
      <c r="X4442" s="3">
        <v>39371.461805555555</v>
      </c>
      <c r="Y4442" t="s">
        <v>9</v>
      </c>
      <c r="Z4442">
        <v>0</v>
      </c>
      <c r="AA4442">
        <v>0</v>
      </c>
      <c r="AB4442" t="s">
        <v>88</v>
      </c>
    </row>
    <row r="4443" spans="1:28" x14ac:dyDescent="0.25">
      <c r="A4443" t="s">
        <v>74</v>
      </c>
      <c r="B4443" t="s">
        <v>75</v>
      </c>
      <c r="C4443">
        <v>53.649500000000003</v>
      </c>
      <c r="D4443">
        <v>9.9618000000000002</v>
      </c>
      <c r="E4443">
        <v>15</v>
      </c>
      <c r="F4443" s="2">
        <v>39372</v>
      </c>
      <c r="G4443">
        <v>11.1</v>
      </c>
      <c r="H4443" s="3">
        <v>39372.500694444447</v>
      </c>
      <c r="I4443" s="3">
        <v>39372.473611111112</v>
      </c>
      <c r="J4443">
        <v>14.8</v>
      </c>
      <c r="K4443">
        <v>16.7</v>
      </c>
      <c r="L4443" s="3">
        <v>39372.461805555555</v>
      </c>
      <c r="M4443" t="s">
        <v>9</v>
      </c>
      <c r="N4443" t="s">
        <v>9</v>
      </c>
      <c r="O4443" t="s">
        <v>9</v>
      </c>
      <c r="P4443" s="3">
        <v>39372.500694444447</v>
      </c>
      <c r="Q4443">
        <v>15.2</v>
      </c>
      <c r="R4443" t="s">
        <v>77</v>
      </c>
      <c r="S4443">
        <v>15.2</v>
      </c>
      <c r="T4443">
        <v>0</v>
      </c>
      <c r="U4443" t="s">
        <v>9</v>
      </c>
      <c r="V4443" s="3">
        <v>39372.473611111112</v>
      </c>
      <c r="W4443">
        <v>1</v>
      </c>
      <c r="X4443" s="3">
        <v>39372.461805555555</v>
      </c>
      <c r="Y4443" t="s">
        <v>9</v>
      </c>
      <c r="Z4443">
        <v>15.2</v>
      </c>
      <c r="AA4443">
        <v>0</v>
      </c>
      <c r="AB4443" t="s">
        <v>88</v>
      </c>
    </row>
    <row r="4444" spans="1:28" x14ac:dyDescent="0.25">
      <c r="A4444" t="s">
        <v>74</v>
      </c>
      <c r="B4444" t="s">
        <v>75</v>
      </c>
      <c r="C4444">
        <v>53.649500000000003</v>
      </c>
      <c r="D4444">
        <v>9.9618000000000002</v>
      </c>
      <c r="E4444">
        <v>15</v>
      </c>
      <c r="F4444" s="2">
        <v>39373</v>
      </c>
      <c r="G4444">
        <v>6.8</v>
      </c>
      <c r="H4444" s="3">
        <v>39373.500694444447</v>
      </c>
      <c r="I4444" s="3">
        <v>39373.473611111112</v>
      </c>
      <c r="J4444">
        <v>8.9</v>
      </c>
      <c r="K4444">
        <v>15.2</v>
      </c>
      <c r="L4444" s="3">
        <v>39373.461805555555</v>
      </c>
      <c r="M4444" t="s">
        <v>9</v>
      </c>
      <c r="N4444" t="s">
        <v>9</v>
      </c>
      <c r="O4444" t="s">
        <v>9</v>
      </c>
      <c r="P4444" s="3">
        <v>39373.500694444447</v>
      </c>
      <c r="Q4444">
        <v>0</v>
      </c>
      <c r="R4444" t="s">
        <v>76</v>
      </c>
      <c r="S4444">
        <v>0</v>
      </c>
      <c r="T4444">
        <v>0</v>
      </c>
      <c r="U4444" t="s">
        <v>9</v>
      </c>
      <c r="V4444" s="3">
        <v>39373.473611111112</v>
      </c>
      <c r="W4444">
        <v>1</v>
      </c>
      <c r="X4444" s="3">
        <v>39373.461805555555</v>
      </c>
      <c r="Y4444" t="s">
        <v>9</v>
      </c>
      <c r="Z4444">
        <v>0</v>
      </c>
      <c r="AA4444">
        <v>0</v>
      </c>
      <c r="AB4444" t="s">
        <v>88</v>
      </c>
    </row>
    <row r="4445" spans="1:28" x14ac:dyDescent="0.25">
      <c r="A4445" t="s">
        <v>74</v>
      </c>
      <c r="B4445" t="s">
        <v>75</v>
      </c>
      <c r="C4445">
        <v>53.649500000000003</v>
      </c>
      <c r="D4445">
        <v>9.9618000000000002</v>
      </c>
      <c r="E4445">
        <v>15</v>
      </c>
      <c r="F4445" s="2">
        <v>39374</v>
      </c>
      <c r="G4445">
        <v>2.2999999999999998</v>
      </c>
      <c r="H4445" s="3">
        <v>39374.500694444447</v>
      </c>
      <c r="I4445" s="3">
        <v>39374.473611111112</v>
      </c>
      <c r="J4445">
        <v>7.7</v>
      </c>
      <c r="K4445">
        <v>9.4</v>
      </c>
      <c r="L4445" s="3">
        <v>39374.461805555555</v>
      </c>
      <c r="M4445" t="s">
        <v>9</v>
      </c>
      <c r="N4445" t="s">
        <v>9</v>
      </c>
      <c r="O4445" t="s">
        <v>9</v>
      </c>
      <c r="P4445" s="3">
        <v>39374.500694444447</v>
      </c>
      <c r="Q4445">
        <v>0</v>
      </c>
      <c r="R4445" t="s">
        <v>76</v>
      </c>
      <c r="S4445">
        <v>0</v>
      </c>
      <c r="T4445">
        <v>0</v>
      </c>
      <c r="U4445" t="s">
        <v>9</v>
      </c>
      <c r="V4445" s="3">
        <v>39374.473611111112</v>
      </c>
      <c r="W4445">
        <v>1</v>
      </c>
      <c r="X4445" s="3">
        <v>39374.461805555555</v>
      </c>
      <c r="Y4445" t="s">
        <v>9</v>
      </c>
      <c r="Z4445">
        <v>0</v>
      </c>
      <c r="AA4445">
        <v>0</v>
      </c>
      <c r="AB4445" t="s">
        <v>88</v>
      </c>
    </row>
    <row r="4446" spans="1:28" x14ac:dyDescent="0.25">
      <c r="A4446" t="s">
        <v>74</v>
      </c>
      <c r="B4446" t="s">
        <v>75</v>
      </c>
      <c r="C4446">
        <v>53.649500000000003</v>
      </c>
      <c r="D4446">
        <v>9.9618000000000002</v>
      </c>
      <c r="E4446">
        <v>15</v>
      </c>
      <c r="F4446" s="2">
        <v>39375</v>
      </c>
      <c r="G4446">
        <v>-1.7</v>
      </c>
      <c r="H4446" s="3">
        <v>39375.500694444447</v>
      </c>
      <c r="I4446" s="3">
        <v>39375.473611111112</v>
      </c>
      <c r="J4446">
        <v>7.8</v>
      </c>
      <c r="K4446">
        <v>9.4</v>
      </c>
      <c r="L4446" s="3">
        <v>39375.461111111108</v>
      </c>
      <c r="M4446" t="s">
        <v>9</v>
      </c>
      <c r="N4446" t="s">
        <v>9</v>
      </c>
      <c r="O4446" t="s">
        <v>9</v>
      </c>
      <c r="P4446" s="3">
        <v>39375.500694444447</v>
      </c>
      <c r="Q4446">
        <v>0</v>
      </c>
      <c r="R4446" t="s">
        <v>76</v>
      </c>
      <c r="S4446">
        <v>0</v>
      </c>
      <c r="T4446">
        <v>0</v>
      </c>
      <c r="U4446" t="s">
        <v>9</v>
      </c>
      <c r="V4446" s="3">
        <v>39375.473611111112</v>
      </c>
      <c r="W4446">
        <v>1</v>
      </c>
      <c r="X4446" s="3">
        <v>39375.461111111108</v>
      </c>
      <c r="Y4446" t="s">
        <v>9</v>
      </c>
      <c r="Z4446">
        <v>0</v>
      </c>
      <c r="AA4446">
        <v>0</v>
      </c>
      <c r="AB4446" t="s">
        <v>88</v>
      </c>
    </row>
    <row r="4447" spans="1:28" x14ac:dyDescent="0.25">
      <c r="A4447" t="s">
        <v>74</v>
      </c>
      <c r="B4447" t="s">
        <v>75</v>
      </c>
      <c r="C4447">
        <v>53.649500000000003</v>
      </c>
      <c r="D4447">
        <v>9.9618000000000002</v>
      </c>
      <c r="E4447">
        <v>15</v>
      </c>
      <c r="F4447" s="2">
        <v>39376</v>
      </c>
      <c r="G4447">
        <v>6.2</v>
      </c>
      <c r="H4447" s="3">
        <v>39376.500694444447</v>
      </c>
      <c r="I4447" s="3">
        <v>39376.473611111112</v>
      </c>
      <c r="J4447">
        <v>8.6999999999999993</v>
      </c>
      <c r="K4447">
        <v>9.6</v>
      </c>
      <c r="L4447" s="3">
        <v>39376.461111111108</v>
      </c>
      <c r="M4447" t="s">
        <v>9</v>
      </c>
      <c r="N4447" t="s">
        <v>9</v>
      </c>
      <c r="O4447" t="s">
        <v>9</v>
      </c>
      <c r="P4447" s="3">
        <v>39376.500694444447</v>
      </c>
      <c r="Q4447">
        <v>0</v>
      </c>
      <c r="R4447" t="s">
        <v>76</v>
      </c>
      <c r="S4447">
        <v>0</v>
      </c>
      <c r="T4447">
        <v>0</v>
      </c>
      <c r="U4447" t="s">
        <v>9</v>
      </c>
      <c r="V4447" s="3">
        <v>39376.473611111112</v>
      </c>
      <c r="W4447">
        <v>1</v>
      </c>
      <c r="X4447" s="3">
        <v>39376.461111111108</v>
      </c>
      <c r="Y4447" t="s">
        <v>9</v>
      </c>
      <c r="Z4447">
        <v>0</v>
      </c>
      <c r="AA4447">
        <v>0</v>
      </c>
      <c r="AB4447" t="s">
        <v>88</v>
      </c>
    </row>
    <row r="4448" spans="1:28" x14ac:dyDescent="0.25">
      <c r="A4448" t="s">
        <v>74</v>
      </c>
      <c r="B4448" t="s">
        <v>75</v>
      </c>
      <c r="C4448">
        <v>53.649500000000003</v>
      </c>
      <c r="D4448">
        <v>9.9618000000000002</v>
      </c>
      <c r="E4448">
        <v>15</v>
      </c>
      <c r="F4448" s="2">
        <v>39377</v>
      </c>
      <c r="G4448">
        <v>-1.2</v>
      </c>
      <c r="H4448" s="3">
        <v>39377.500694444447</v>
      </c>
      <c r="I4448" s="3">
        <v>39377.473611111112</v>
      </c>
      <c r="J4448">
        <v>4.5999999999999996</v>
      </c>
      <c r="K4448">
        <v>10.3</v>
      </c>
      <c r="L4448" s="3">
        <v>39377.461111111108</v>
      </c>
      <c r="M4448" t="s">
        <v>9</v>
      </c>
      <c r="N4448" t="s">
        <v>9</v>
      </c>
      <c r="O4448" t="s">
        <v>9</v>
      </c>
      <c r="P4448" s="3">
        <v>39377.500694444447</v>
      </c>
      <c r="Q4448">
        <v>0</v>
      </c>
      <c r="R4448" t="s">
        <v>76</v>
      </c>
      <c r="S4448">
        <v>0</v>
      </c>
      <c r="T4448">
        <v>0</v>
      </c>
      <c r="U4448" t="s">
        <v>9</v>
      </c>
      <c r="V4448" s="3">
        <v>39377.473611111112</v>
      </c>
      <c r="W4448">
        <v>1</v>
      </c>
      <c r="X4448" s="3">
        <v>39377.461111111108</v>
      </c>
      <c r="Y4448" t="s">
        <v>9</v>
      </c>
      <c r="Z4448">
        <v>0</v>
      </c>
      <c r="AA4448">
        <v>0</v>
      </c>
      <c r="AB4448" t="s">
        <v>88</v>
      </c>
    </row>
    <row r="4449" spans="1:28" x14ac:dyDescent="0.25">
      <c r="A4449" t="s">
        <v>74</v>
      </c>
      <c r="B4449" t="s">
        <v>75</v>
      </c>
      <c r="C4449">
        <v>53.649500000000003</v>
      </c>
      <c r="D4449">
        <v>9.9618000000000002</v>
      </c>
      <c r="E4449">
        <v>15</v>
      </c>
      <c r="F4449" s="2">
        <v>39378</v>
      </c>
      <c r="G4449">
        <v>-1.2</v>
      </c>
      <c r="H4449" s="3">
        <v>39378.500694444447</v>
      </c>
      <c r="I4449" s="3">
        <v>39378.473611111112</v>
      </c>
      <c r="J4449">
        <v>7.1</v>
      </c>
      <c r="K4449">
        <v>7.1</v>
      </c>
      <c r="L4449" s="3">
        <v>39378.461111111108</v>
      </c>
      <c r="M4449" t="s">
        <v>9</v>
      </c>
      <c r="N4449" t="s">
        <v>9</v>
      </c>
      <c r="O4449" t="s">
        <v>9</v>
      </c>
      <c r="P4449" s="3">
        <v>39378.500694444447</v>
      </c>
      <c r="Q4449">
        <v>0</v>
      </c>
      <c r="R4449" t="s">
        <v>76</v>
      </c>
      <c r="S4449">
        <v>0</v>
      </c>
      <c r="T4449">
        <v>0</v>
      </c>
      <c r="U4449" t="s">
        <v>9</v>
      </c>
      <c r="V4449" s="3">
        <v>39378.473611111112</v>
      </c>
      <c r="W4449">
        <v>1</v>
      </c>
      <c r="X4449" s="3">
        <v>39378.461111111108</v>
      </c>
      <c r="Y4449" t="s">
        <v>9</v>
      </c>
      <c r="Z4449">
        <v>0</v>
      </c>
      <c r="AA4449">
        <v>0</v>
      </c>
      <c r="AB4449" t="s">
        <v>88</v>
      </c>
    </row>
    <row r="4450" spans="1:28" x14ac:dyDescent="0.25">
      <c r="A4450" t="s">
        <v>74</v>
      </c>
      <c r="B4450" t="s">
        <v>75</v>
      </c>
      <c r="C4450">
        <v>53.649500000000003</v>
      </c>
      <c r="D4450">
        <v>9.9618000000000002</v>
      </c>
      <c r="E4450">
        <v>15</v>
      </c>
      <c r="F4450" s="2">
        <v>39379</v>
      </c>
      <c r="G4450">
        <v>7.1</v>
      </c>
      <c r="H4450" s="3">
        <v>39379.500694444447</v>
      </c>
      <c r="I4450" s="3">
        <v>39379.473611111112</v>
      </c>
      <c r="J4450">
        <v>10.3</v>
      </c>
      <c r="K4450">
        <v>10.3</v>
      </c>
      <c r="L4450" s="3">
        <v>39379.461111111108</v>
      </c>
      <c r="M4450" t="s">
        <v>9</v>
      </c>
      <c r="N4450" t="s">
        <v>9</v>
      </c>
      <c r="O4450" t="s">
        <v>9</v>
      </c>
      <c r="P4450" s="3">
        <v>39379.500694444447</v>
      </c>
      <c r="Q4450">
        <v>0</v>
      </c>
      <c r="R4450" t="s">
        <v>76</v>
      </c>
      <c r="S4450">
        <v>0</v>
      </c>
      <c r="T4450">
        <v>0</v>
      </c>
      <c r="U4450" t="s">
        <v>9</v>
      </c>
      <c r="V4450" s="3">
        <v>39379.473611111112</v>
      </c>
      <c r="W4450">
        <v>1</v>
      </c>
      <c r="X4450" s="3">
        <v>39379.461111111108</v>
      </c>
      <c r="Y4450" t="s">
        <v>9</v>
      </c>
      <c r="Z4450">
        <v>0</v>
      </c>
      <c r="AA4450">
        <v>0</v>
      </c>
      <c r="AB4450" t="s">
        <v>88</v>
      </c>
    </row>
    <row r="4451" spans="1:28" x14ac:dyDescent="0.25">
      <c r="A4451" t="s">
        <v>74</v>
      </c>
      <c r="B4451" t="s">
        <v>75</v>
      </c>
      <c r="C4451">
        <v>53.649500000000003</v>
      </c>
      <c r="D4451">
        <v>9.9618000000000002</v>
      </c>
      <c r="E4451">
        <v>15</v>
      </c>
      <c r="F4451" s="2">
        <v>39380</v>
      </c>
      <c r="G4451">
        <v>8.5</v>
      </c>
      <c r="H4451" s="3">
        <v>39380.500694444447</v>
      </c>
      <c r="I4451" s="3">
        <v>39380.473611111112</v>
      </c>
      <c r="J4451">
        <v>9.8000000000000007</v>
      </c>
      <c r="K4451">
        <v>11.3</v>
      </c>
      <c r="L4451" s="3">
        <v>39380.461111111108</v>
      </c>
      <c r="M4451" t="s">
        <v>9</v>
      </c>
      <c r="N4451" t="s">
        <v>9</v>
      </c>
      <c r="O4451" t="s">
        <v>9</v>
      </c>
      <c r="P4451" s="3">
        <v>39380.500694444447</v>
      </c>
      <c r="Q4451">
        <v>0</v>
      </c>
      <c r="R4451" t="s">
        <v>76</v>
      </c>
      <c r="S4451">
        <v>0</v>
      </c>
      <c r="T4451">
        <v>0</v>
      </c>
      <c r="U4451" t="s">
        <v>9</v>
      </c>
      <c r="V4451" s="3">
        <v>39380.473611111112</v>
      </c>
      <c r="W4451">
        <v>1</v>
      </c>
      <c r="X4451" s="3">
        <v>39380.461111111108</v>
      </c>
      <c r="Y4451" t="s">
        <v>9</v>
      </c>
      <c r="Z4451">
        <v>0</v>
      </c>
      <c r="AA4451">
        <v>0</v>
      </c>
      <c r="AB4451" t="s">
        <v>88</v>
      </c>
    </row>
    <row r="4452" spans="1:28" x14ac:dyDescent="0.25">
      <c r="A4452" t="s">
        <v>74</v>
      </c>
      <c r="B4452" t="s">
        <v>75</v>
      </c>
      <c r="C4452">
        <v>53.649500000000003</v>
      </c>
      <c r="D4452">
        <v>9.9618000000000002</v>
      </c>
      <c r="E4452">
        <v>15</v>
      </c>
      <c r="F4452" s="2">
        <v>39381</v>
      </c>
      <c r="G4452">
        <v>6.9</v>
      </c>
      <c r="H4452" s="3">
        <v>39381.500694444447</v>
      </c>
      <c r="I4452" s="3">
        <v>39381.473611111112</v>
      </c>
      <c r="J4452">
        <v>9.3000000000000007</v>
      </c>
      <c r="K4452">
        <v>11</v>
      </c>
      <c r="L4452" s="3">
        <v>39381.461111111108</v>
      </c>
      <c r="M4452" t="s">
        <v>9</v>
      </c>
      <c r="N4452" t="s">
        <v>9</v>
      </c>
      <c r="O4452" t="s">
        <v>9</v>
      </c>
      <c r="P4452" s="3">
        <v>39381.500694444447</v>
      </c>
      <c r="Q4452">
        <v>0</v>
      </c>
      <c r="R4452" t="s">
        <v>76</v>
      </c>
      <c r="S4452">
        <v>0</v>
      </c>
      <c r="T4452">
        <v>0</v>
      </c>
      <c r="U4452" t="s">
        <v>9</v>
      </c>
      <c r="V4452" s="3">
        <v>39381.473611111112</v>
      </c>
      <c r="W4452">
        <v>1</v>
      </c>
      <c r="X4452" s="3">
        <v>39381.461111111108</v>
      </c>
      <c r="Y4452" t="s">
        <v>9</v>
      </c>
      <c r="Z4452">
        <v>0</v>
      </c>
      <c r="AA4452">
        <v>0</v>
      </c>
      <c r="AB4452" t="s">
        <v>88</v>
      </c>
    </row>
    <row r="4453" spans="1:28" x14ac:dyDescent="0.25">
      <c r="A4453" t="s">
        <v>74</v>
      </c>
      <c r="B4453" t="s">
        <v>75</v>
      </c>
      <c r="C4453">
        <v>53.649500000000003</v>
      </c>
      <c r="D4453">
        <v>9.9618000000000002</v>
      </c>
      <c r="E4453">
        <v>15</v>
      </c>
      <c r="F4453" s="2">
        <v>39382</v>
      </c>
      <c r="G4453">
        <v>7.7</v>
      </c>
      <c r="H4453" s="3">
        <v>39382.500694444447</v>
      </c>
      <c r="I4453" s="3">
        <v>39382.473611111112</v>
      </c>
      <c r="J4453">
        <v>10.1</v>
      </c>
      <c r="K4453">
        <v>10.3</v>
      </c>
      <c r="L4453" s="3">
        <v>39382.461111111108</v>
      </c>
      <c r="M4453" t="s">
        <v>9</v>
      </c>
      <c r="N4453" t="s">
        <v>9</v>
      </c>
      <c r="O4453" t="s">
        <v>9</v>
      </c>
      <c r="P4453" s="3">
        <v>39382.500694444447</v>
      </c>
      <c r="Q4453">
        <v>0</v>
      </c>
      <c r="R4453" t="s">
        <v>76</v>
      </c>
      <c r="S4453">
        <v>0</v>
      </c>
      <c r="T4453">
        <v>0</v>
      </c>
      <c r="U4453" t="s">
        <v>9</v>
      </c>
      <c r="V4453" s="3">
        <v>39382.473611111112</v>
      </c>
      <c r="W4453">
        <v>1</v>
      </c>
      <c r="X4453" s="3">
        <v>39382.461111111108</v>
      </c>
      <c r="Y4453" t="s">
        <v>9</v>
      </c>
      <c r="Z4453">
        <v>0</v>
      </c>
      <c r="AA4453">
        <v>0</v>
      </c>
      <c r="AB4453" t="s">
        <v>88</v>
      </c>
    </row>
    <row r="4454" spans="1:28" x14ac:dyDescent="0.25">
      <c r="A4454" t="s">
        <v>74</v>
      </c>
      <c r="B4454" t="s">
        <v>75</v>
      </c>
      <c r="C4454">
        <v>53.649500000000003</v>
      </c>
      <c r="D4454">
        <v>9.9618000000000002</v>
      </c>
      <c r="E4454">
        <v>15</v>
      </c>
      <c r="F4454" s="2">
        <v>39383</v>
      </c>
      <c r="G4454">
        <v>2.1</v>
      </c>
      <c r="H4454" s="3">
        <v>39383.500694444447</v>
      </c>
      <c r="I4454" s="3">
        <v>39383.473611111112</v>
      </c>
      <c r="J4454">
        <v>11.3</v>
      </c>
      <c r="K4454">
        <v>11.3</v>
      </c>
      <c r="L4454" s="3">
        <v>39383.460416666669</v>
      </c>
      <c r="M4454" t="s">
        <v>9</v>
      </c>
      <c r="N4454" t="s">
        <v>9</v>
      </c>
      <c r="O4454" t="s">
        <v>9</v>
      </c>
      <c r="P4454" s="3">
        <v>39383.500694444447</v>
      </c>
      <c r="Q4454">
        <v>0</v>
      </c>
      <c r="R4454" t="s">
        <v>76</v>
      </c>
      <c r="S4454">
        <v>0</v>
      </c>
      <c r="T4454">
        <v>0</v>
      </c>
      <c r="U4454" t="s">
        <v>9</v>
      </c>
      <c r="V4454" s="3">
        <v>39383.473611111112</v>
      </c>
      <c r="W4454">
        <v>1</v>
      </c>
      <c r="X4454" s="3">
        <v>39383.460416666669</v>
      </c>
      <c r="Y4454" t="s">
        <v>9</v>
      </c>
      <c r="Z4454">
        <v>0</v>
      </c>
      <c r="AA4454">
        <v>0</v>
      </c>
      <c r="AB4454" t="s">
        <v>88</v>
      </c>
    </row>
    <row r="4455" spans="1:28" x14ac:dyDescent="0.25">
      <c r="A4455" t="s">
        <v>74</v>
      </c>
      <c r="B4455" t="s">
        <v>75</v>
      </c>
      <c r="C4455">
        <v>53.649500000000003</v>
      </c>
      <c r="D4455">
        <v>9.9618000000000002</v>
      </c>
      <c r="E4455">
        <v>15</v>
      </c>
      <c r="F4455" s="2">
        <v>39384</v>
      </c>
      <c r="G4455">
        <v>8.3000000000000007</v>
      </c>
      <c r="H4455" s="3">
        <v>39384.500694444447</v>
      </c>
      <c r="I4455" s="3">
        <v>39384.473611111112</v>
      </c>
      <c r="J4455">
        <v>8.8000000000000007</v>
      </c>
      <c r="K4455">
        <v>11.8</v>
      </c>
      <c r="L4455" s="3">
        <v>39384.460416666669</v>
      </c>
      <c r="M4455" t="s">
        <v>9</v>
      </c>
      <c r="N4455" t="s">
        <v>9</v>
      </c>
      <c r="O4455" t="s">
        <v>9</v>
      </c>
      <c r="P4455" s="3">
        <v>39384.500694444447</v>
      </c>
      <c r="Q4455">
        <v>11.1</v>
      </c>
      <c r="R4455" t="s">
        <v>77</v>
      </c>
      <c r="S4455">
        <v>11.1</v>
      </c>
      <c r="T4455">
        <v>0</v>
      </c>
      <c r="U4455" t="s">
        <v>9</v>
      </c>
      <c r="V4455" s="3">
        <v>39384.473611111112</v>
      </c>
      <c r="W4455">
        <v>1</v>
      </c>
      <c r="X4455" s="3">
        <v>39384.460416666669</v>
      </c>
      <c r="Y4455" t="s">
        <v>9</v>
      </c>
      <c r="Z4455">
        <v>11.1</v>
      </c>
      <c r="AA4455">
        <v>0</v>
      </c>
      <c r="AB4455" t="s">
        <v>88</v>
      </c>
    </row>
    <row r="4456" spans="1:28" x14ac:dyDescent="0.25">
      <c r="A4456" t="s">
        <v>74</v>
      </c>
      <c r="B4456" t="s">
        <v>75</v>
      </c>
      <c r="C4456">
        <v>53.649500000000003</v>
      </c>
      <c r="D4456">
        <v>9.9618000000000002</v>
      </c>
      <c r="E4456">
        <v>15</v>
      </c>
      <c r="F4456" s="2">
        <v>39385</v>
      </c>
      <c r="G4456">
        <v>8.6999999999999993</v>
      </c>
      <c r="H4456" s="3">
        <v>39385.500694444447</v>
      </c>
      <c r="I4456" s="3">
        <v>39385.473611111112</v>
      </c>
      <c r="J4456">
        <v>10.3</v>
      </c>
      <c r="K4456">
        <v>10.3</v>
      </c>
      <c r="L4456" s="3">
        <v>39385.460416666669</v>
      </c>
      <c r="M4456" t="s">
        <v>9</v>
      </c>
      <c r="N4456" t="s">
        <v>9</v>
      </c>
      <c r="O4456" t="s">
        <v>9</v>
      </c>
      <c r="P4456" s="3">
        <v>39385.500694444447</v>
      </c>
      <c r="Q4456">
        <v>0</v>
      </c>
      <c r="R4456" t="s">
        <v>76</v>
      </c>
      <c r="S4456">
        <v>0</v>
      </c>
      <c r="T4456">
        <v>0</v>
      </c>
      <c r="U4456" t="s">
        <v>9</v>
      </c>
      <c r="V4456" s="3">
        <v>39385.473611111112</v>
      </c>
      <c r="W4456">
        <v>1</v>
      </c>
      <c r="X4456" s="3">
        <v>39385.460416666669</v>
      </c>
      <c r="Y4456" t="s">
        <v>9</v>
      </c>
      <c r="Z4456">
        <v>0</v>
      </c>
      <c r="AA4456">
        <v>0</v>
      </c>
      <c r="AB4456" t="s">
        <v>88</v>
      </c>
    </row>
    <row r="4457" spans="1:28" x14ac:dyDescent="0.25">
      <c r="A4457" t="s">
        <v>74</v>
      </c>
      <c r="B4457" t="s">
        <v>75</v>
      </c>
      <c r="C4457">
        <v>53.649500000000003</v>
      </c>
      <c r="D4457">
        <v>9.9618000000000002</v>
      </c>
      <c r="E4457">
        <v>15</v>
      </c>
      <c r="F4457" s="2">
        <v>39386</v>
      </c>
      <c r="G4457">
        <v>3.2</v>
      </c>
      <c r="H4457" s="3">
        <v>39386.500694444447</v>
      </c>
      <c r="I4457" s="3">
        <v>39386.473611111112</v>
      </c>
      <c r="J4457">
        <v>9.8000000000000007</v>
      </c>
      <c r="K4457">
        <v>10.3</v>
      </c>
      <c r="L4457" s="3">
        <v>39386.460416666669</v>
      </c>
      <c r="M4457" t="s">
        <v>9</v>
      </c>
      <c r="N4457" t="s">
        <v>9</v>
      </c>
      <c r="O4457" t="s">
        <v>9</v>
      </c>
      <c r="P4457" s="3">
        <v>39386.500694444447</v>
      </c>
      <c r="Q4457">
        <v>0</v>
      </c>
      <c r="R4457" t="s">
        <v>76</v>
      </c>
      <c r="S4457">
        <v>0</v>
      </c>
      <c r="T4457">
        <v>0</v>
      </c>
      <c r="U4457" t="s">
        <v>9</v>
      </c>
      <c r="V4457" s="3">
        <v>39386.473611111112</v>
      </c>
      <c r="W4457">
        <v>1</v>
      </c>
      <c r="X4457" s="3">
        <v>39386.460416666669</v>
      </c>
      <c r="Y4457" t="s">
        <v>9</v>
      </c>
      <c r="Z4457">
        <v>0</v>
      </c>
      <c r="AA4457">
        <v>0</v>
      </c>
      <c r="AB4457" t="s">
        <v>88</v>
      </c>
    </row>
    <row r="4458" spans="1:28" x14ac:dyDescent="0.25">
      <c r="A4458" t="s">
        <v>74</v>
      </c>
      <c r="B4458" t="s">
        <v>75</v>
      </c>
      <c r="C4458">
        <v>53.649500000000003</v>
      </c>
      <c r="D4458">
        <v>9.9618000000000002</v>
      </c>
      <c r="E4458">
        <v>15</v>
      </c>
      <c r="F4458" s="2">
        <v>39387</v>
      </c>
      <c r="G4458">
        <v>7</v>
      </c>
      <c r="H4458" s="3">
        <v>39387.537499999999</v>
      </c>
      <c r="I4458" s="3">
        <v>39387.510416666664</v>
      </c>
      <c r="J4458">
        <v>16</v>
      </c>
      <c r="K4458">
        <v>18</v>
      </c>
      <c r="L4458" s="3">
        <v>39387.460416666669</v>
      </c>
      <c r="M4458" t="s">
        <v>9</v>
      </c>
      <c r="N4458" t="s">
        <v>9</v>
      </c>
      <c r="O4458" t="s">
        <v>9</v>
      </c>
      <c r="P4458" s="3">
        <v>39387.537499999999</v>
      </c>
      <c r="Q4458">
        <v>0</v>
      </c>
      <c r="R4458" t="s">
        <v>76</v>
      </c>
      <c r="S4458">
        <v>0</v>
      </c>
      <c r="T4458">
        <v>0</v>
      </c>
      <c r="U4458" t="s">
        <v>9</v>
      </c>
      <c r="V4458" s="3">
        <v>39387.510416666664</v>
      </c>
      <c r="W4458">
        <v>1</v>
      </c>
      <c r="X4458" s="3">
        <v>39387.460416666669</v>
      </c>
      <c r="Y4458" t="s">
        <v>9</v>
      </c>
      <c r="Z4458">
        <v>0</v>
      </c>
      <c r="AA4458">
        <v>0</v>
      </c>
      <c r="AB4458" t="s">
        <v>88</v>
      </c>
    </row>
    <row r="4459" spans="1:28" x14ac:dyDescent="0.25">
      <c r="A4459" t="s">
        <v>74</v>
      </c>
      <c r="B4459" t="s">
        <v>75</v>
      </c>
      <c r="C4459">
        <v>53.649500000000003</v>
      </c>
      <c r="D4459">
        <v>9.9618000000000002</v>
      </c>
      <c r="E4459">
        <v>15</v>
      </c>
      <c r="F4459" s="2">
        <v>39388</v>
      </c>
      <c r="G4459">
        <v>9</v>
      </c>
      <c r="H4459" s="3">
        <v>39388.48541666667</v>
      </c>
      <c r="I4459" s="3">
        <v>39388.458333333336</v>
      </c>
      <c r="J4459">
        <v>10</v>
      </c>
      <c r="K4459">
        <v>14</v>
      </c>
      <c r="L4459" s="3">
        <v>39388.460416666669</v>
      </c>
      <c r="M4459" t="s">
        <v>9</v>
      </c>
      <c r="N4459" t="s">
        <v>9</v>
      </c>
      <c r="O4459" t="s">
        <v>9</v>
      </c>
      <c r="P4459" s="3">
        <v>39388.48541666667</v>
      </c>
      <c r="Q4459">
        <v>1</v>
      </c>
      <c r="R4459" t="s">
        <v>77</v>
      </c>
      <c r="S4459">
        <v>1</v>
      </c>
      <c r="T4459">
        <v>0</v>
      </c>
      <c r="U4459" t="s">
        <v>9</v>
      </c>
      <c r="V4459" s="3">
        <v>39388.458333333336</v>
      </c>
      <c r="W4459">
        <v>1</v>
      </c>
      <c r="X4459" s="3">
        <v>39388.460416666669</v>
      </c>
      <c r="Y4459" t="s">
        <v>9</v>
      </c>
      <c r="Z4459">
        <v>1</v>
      </c>
      <c r="AA4459">
        <v>0</v>
      </c>
      <c r="AB4459" t="s">
        <v>88</v>
      </c>
    </row>
    <row r="4460" spans="1:28" x14ac:dyDescent="0.25">
      <c r="A4460" t="s">
        <v>74</v>
      </c>
      <c r="B4460" t="s">
        <v>75</v>
      </c>
      <c r="C4460">
        <v>53.649500000000003</v>
      </c>
      <c r="D4460">
        <v>9.9618000000000002</v>
      </c>
      <c r="E4460">
        <v>15</v>
      </c>
      <c r="F4460" s="2">
        <v>39389</v>
      </c>
      <c r="G4460">
        <v>7.5</v>
      </c>
      <c r="H4460" s="3">
        <v>39389.500694444447</v>
      </c>
      <c r="I4460" s="3">
        <v>39389.473611111112</v>
      </c>
      <c r="J4460">
        <v>12.2</v>
      </c>
      <c r="K4460">
        <v>13.6</v>
      </c>
      <c r="L4460" s="3">
        <v>39389.460416666669</v>
      </c>
      <c r="M4460" t="s">
        <v>9</v>
      </c>
      <c r="N4460" t="s">
        <v>9</v>
      </c>
      <c r="O4460" t="s">
        <v>9</v>
      </c>
      <c r="P4460" s="3">
        <v>39389.500694444447</v>
      </c>
      <c r="Q4460">
        <v>0</v>
      </c>
      <c r="R4460" t="s">
        <v>76</v>
      </c>
      <c r="S4460">
        <v>0</v>
      </c>
      <c r="T4460">
        <v>0</v>
      </c>
      <c r="U4460" t="s">
        <v>9</v>
      </c>
      <c r="V4460" s="3">
        <v>39389.473611111112</v>
      </c>
      <c r="W4460">
        <v>1</v>
      </c>
      <c r="X4460" s="3">
        <v>39389.460416666669</v>
      </c>
      <c r="Y4460" t="s">
        <v>9</v>
      </c>
      <c r="Z4460">
        <v>0</v>
      </c>
      <c r="AA4460">
        <v>0</v>
      </c>
      <c r="AB4460" t="s">
        <v>88</v>
      </c>
    </row>
    <row r="4461" spans="1:28" x14ac:dyDescent="0.25">
      <c r="A4461" t="s">
        <v>74</v>
      </c>
      <c r="B4461" t="s">
        <v>75</v>
      </c>
      <c r="C4461">
        <v>53.649500000000003</v>
      </c>
      <c r="D4461">
        <v>9.9618000000000002</v>
      </c>
      <c r="E4461">
        <v>15</v>
      </c>
      <c r="F4461" s="2">
        <v>39390</v>
      </c>
      <c r="G4461">
        <v>6.3</v>
      </c>
      <c r="H4461" s="3">
        <v>39390.500694444447</v>
      </c>
      <c r="I4461" s="3">
        <v>39390.473611111112</v>
      </c>
      <c r="J4461">
        <v>9.1</v>
      </c>
      <c r="K4461">
        <v>12.7</v>
      </c>
      <c r="L4461" s="3">
        <v>39390.460416666669</v>
      </c>
      <c r="M4461" t="s">
        <v>9</v>
      </c>
      <c r="N4461" t="s">
        <v>9</v>
      </c>
      <c r="O4461" t="s">
        <v>9</v>
      </c>
      <c r="P4461" s="3">
        <v>39390.500694444447</v>
      </c>
      <c r="Q4461">
        <v>0</v>
      </c>
      <c r="R4461" t="s">
        <v>76</v>
      </c>
      <c r="S4461">
        <v>0</v>
      </c>
      <c r="T4461">
        <v>0</v>
      </c>
      <c r="U4461" t="s">
        <v>9</v>
      </c>
      <c r="V4461" s="3">
        <v>39390.473611111112</v>
      </c>
      <c r="W4461">
        <v>1</v>
      </c>
      <c r="X4461" s="3">
        <v>39390.460416666669</v>
      </c>
      <c r="Y4461" t="s">
        <v>9</v>
      </c>
      <c r="Z4461">
        <v>0</v>
      </c>
      <c r="AA4461">
        <v>0</v>
      </c>
      <c r="AB4461" t="s">
        <v>88</v>
      </c>
    </row>
    <row r="4462" spans="1:28" x14ac:dyDescent="0.25">
      <c r="A4462" t="s">
        <v>74</v>
      </c>
      <c r="B4462" t="s">
        <v>75</v>
      </c>
      <c r="C4462">
        <v>53.649500000000003</v>
      </c>
      <c r="D4462">
        <v>9.9618000000000002</v>
      </c>
      <c r="E4462">
        <v>15</v>
      </c>
      <c r="F4462" s="2">
        <v>39391</v>
      </c>
      <c r="G4462">
        <v>0.5</v>
      </c>
      <c r="H4462" s="3">
        <v>39391.48541666667</v>
      </c>
      <c r="I4462" s="3">
        <v>39391.458333333336</v>
      </c>
      <c r="J4462">
        <v>5</v>
      </c>
      <c r="K4462">
        <v>12</v>
      </c>
      <c r="L4462" s="3">
        <v>39391.460416666669</v>
      </c>
      <c r="M4462" t="s">
        <v>9</v>
      </c>
      <c r="N4462" t="s">
        <v>9</v>
      </c>
      <c r="O4462" t="s">
        <v>9</v>
      </c>
      <c r="P4462" s="3">
        <v>39391.48541666667</v>
      </c>
      <c r="Q4462" t="s">
        <v>9</v>
      </c>
      <c r="R4462" t="s">
        <v>77</v>
      </c>
      <c r="S4462">
        <v>1</v>
      </c>
      <c r="T4462">
        <v>0</v>
      </c>
      <c r="U4462" t="s">
        <v>9</v>
      </c>
      <c r="V4462" s="3">
        <v>39391.458333333336</v>
      </c>
      <c r="W4462">
        <v>3</v>
      </c>
      <c r="X4462" s="3">
        <v>39391.460416666669</v>
      </c>
      <c r="Y4462" t="s">
        <v>9</v>
      </c>
      <c r="Z4462" t="s">
        <v>9</v>
      </c>
      <c r="AA4462" t="s">
        <v>9</v>
      </c>
      <c r="AB4462" t="s">
        <v>88</v>
      </c>
    </row>
    <row r="4463" spans="1:28" x14ac:dyDescent="0.25">
      <c r="A4463" t="s">
        <v>74</v>
      </c>
      <c r="B4463" t="s">
        <v>75</v>
      </c>
      <c r="C4463">
        <v>53.649500000000003</v>
      </c>
      <c r="D4463">
        <v>9.9618000000000002</v>
      </c>
      <c r="E4463">
        <v>15</v>
      </c>
      <c r="F4463" s="2">
        <v>39392</v>
      </c>
      <c r="G4463">
        <v>7</v>
      </c>
      <c r="H4463" s="3">
        <v>39392.464583333334</v>
      </c>
      <c r="I4463" s="3">
        <v>39392.4375</v>
      </c>
      <c r="J4463">
        <v>7</v>
      </c>
      <c r="K4463">
        <v>9</v>
      </c>
      <c r="L4463" s="3">
        <v>39392.460416666669</v>
      </c>
      <c r="M4463" t="s">
        <v>9</v>
      </c>
      <c r="N4463" t="s">
        <v>9</v>
      </c>
      <c r="O4463" t="s">
        <v>9</v>
      </c>
      <c r="P4463" s="3">
        <v>39392.464583333334</v>
      </c>
      <c r="Q4463">
        <v>1</v>
      </c>
      <c r="R4463" t="s">
        <v>77</v>
      </c>
      <c r="S4463">
        <v>1</v>
      </c>
      <c r="T4463">
        <v>0</v>
      </c>
      <c r="U4463" t="s">
        <v>9</v>
      </c>
      <c r="V4463" s="3">
        <v>39392.4375</v>
      </c>
      <c r="W4463">
        <v>1</v>
      </c>
      <c r="X4463" s="3">
        <v>39392.460416666669</v>
      </c>
      <c r="Y4463" t="s">
        <v>9</v>
      </c>
      <c r="Z4463">
        <v>1</v>
      </c>
      <c r="AA4463">
        <v>0</v>
      </c>
      <c r="AB4463" t="s">
        <v>88</v>
      </c>
    </row>
    <row r="4464" spans="1:28" x14ac:dyDescent="0.25">
      <c r="A4464" t="s">
        <v>74</v>
      </c>
      <c r="B4464" t="s">
        <v>75</v>
      </c>
      <c r="C4464">
        <v>53.649500000000003</v>
      </c>
      <c r="D4464">
        <v>9.9618000000000002</v>
      </c>
      <c r="E4464">
        <v>15</v>
      </c>
      <c r="F4464" s="2">
        <v>39393</v>
      </c>
      <c r="G4464">
        <v>8</v>
      </c>
      <c r="H4464" s="3">
        <v>39393.53402777778</v>
      </c>
      <c r="I4464" s="3">
        <v>39393.506944444445</v>
      </c>
      <c r="J4464">
        <v>11</v>
      </c>
      <c r="K4464">
        <v>11</v>
      </c>
      <c r="L4464" s="3">
        <v>39393.460416666669</v>
      </c>
      <c r="M4464" t="s">
        <v>9</v>
      </c>
      <c r="N4464" t="s">
        <v>9</v>
      </c>
      <c r="O4464" t="s">
        <v>9</v>
      </c>
      <c r="P4464" s="3">
        <v>39393.501388888886</v>
      </c>
      <c r="Q4464">
        <v>1.1000000000000001</v>
      </c>
      <c r="R4464" t="s">
        <v>77</v>
      </c>
      <c r="S4464">
        <v>1.1000000000000001</v>
      </c>
      <c r="T4464">
        <v>0</v>
      </c>
      <c r="U4464" t="s">
        <v>9</v>
      </c>
      <c r="V4464" s="3">
        <v>39393.474305555559</v>
      </c>
      <c r="W4464">
        <v>1</v>
      </c>
      <c r="X4464" s="3">
        <v>39393.460416666669</v>
      </c>
      <c r="Y4464" t="s">
        <v>9</v>
      </c>
      <c r="Z4464">
        <v>1.1000000000000001</v>
      </c>
      <c r="AA4464">
        <v>0</v>
      </c>
      <c r="AB4464" t="s">
        <v>88</v>
      </c>
    </row>
    <row r="4465" spans="1:28" x14ac:dyDescent="0.25">
      <c r="A4465" t="s">
        <v>74</v>
      </c>
      <c r="B4465" t="s">
        <v>75</v>
      </c>
      <c r="C4465">
        <v>53.649500000000003</v>
      </c>
      <c r="D4465">
        <v>9.9618000000000002</v>
      </c>
      <c r="E4465">
        <v>15</v>
      </c>
      <c r="F4465" s="2">
        <v>39394</v>
      </c>
      <c r="G4465">
        <v>0</v>
      </c>
      <c r="H4465" s="3">
        <v>39394.527083333334</v>
      </c>
      <c r="I4465" s="3">
        <v>39394.5</v>
      </c>
      <c r="J4465">
        <v>7</v>
      </c>
      <c r="K4465">
        <v>10</v>
      </c>
      <c r="L4465" s="3">
        <v>39394.460416666669</v>
      </c>
      <c r="M4465" t="s">
        <v>9</v>
      </c>
      <c r="N4465" t="s">
        <v>9</v>
      </c>
      <c r="O4465" t="s">
        <v>9</v>
      </c>
      <c r="P4465" s="3">
        <v>39394.527083333334</v>
      </c>
      <c r="Q4465">
        <v>4</v>
      </c>
      <c r="R4465" t="s">
        <v>77</v>
      </c>
      <c r="S4465">
        <v>4</v>
      </c>
      <c r="T4465">
        <v>0</v>
      </c>
      <c r="U4465" t="s">
        <v>9</v>
      </c>
      <c r="V4465" s="3">
        <v>39394.5</v>
      </c>
      <c r="W4465">
        <v>1</v>
      </c>
      <c r="X4465" s="3">
        <v>39394.460416666669</v>
      </c>
      <c r="Y4465" t="s">
        <v>9</v>
      </c>
      <c r="Z4465">
        <v>4</v>
      </c>
      <c r="AA4465">
        <v>0</v>
      </c>
      <c r="AB4465" t="s">
        <v>88</v>
      </c>
    </row>
    <row r="4466" spans="1:28" x14ac:dyDescent="0.25">
      <c r="A4466" t="s">
        <v>74</v>
      </c>
      <c r="B4466" t="s">
        <v>75</v>
      </c>
      <c r="C4466">
        <v>53.649500000000003</v>
      </c>
      <c r="D4466">
        <v>9.9618000000000002</v>
      </c>
      <c r="E4466">
        <v>15</v>
      </c>
      <c r="F4466" s="2">
        <v>39395</v>
      </c>
      <c r="G4466">
        <v>3</v>
      </c>
      <c r="H4466" s="3">
        <v>39395.464583333334</v>
      </c>
      <c r="I4466" s="3">
        <v>39395.425000000003</v>
      </c>
      <c r="J4466">
        <v>5</v>
      </c>
      <c r="K4466">
        <v>9</v>
      </c>
      <c r="L4466" s="3">
        <v>39395.460416666669</v>
      </c>
      <c r="M4466" t="s">
        <v>129</v>
      </c>
      <c r="N4466" t="s">
        <v>9</v>
      </c>
      <c r="O4466" t="s">
        <v>9</v>
      </c>
      <c r="P4466" s="3">
        <v>39395.464583333334</v>
      </c>
      <c r="Q4466">
        <v>25</v>
      </c>
      <c r="R4466" t="s">
        <v>77</v>
      </c>
      <c r="S4466">
        <v>25</v>
      </c>
      <c r="T4466">
        <v>0</v>
      </c>
      <c r="U4466" t="s">
        <v>9</v>
      </c>
      <c r="V4466" s="3">
        <v>39395.425000000003</v>
      </c>
      <c r="W4466">
        <v>1</v>
      </c>
      <c r="X4466" s="3">
        <v>39395.460416666669</v>
      </c>
      <c r="Y4466" t="s">
        <v>9</v>
      </c>
      <c r="Z4466">
        <v>25</v>
      </c>
      <c r="AA4466">
        <v>0</v>
      </c>
      <c r="AB4466" t="s">
        <v>88</v>
      </c>
    </row>
    <row r="4467" spans="1:28" x14ac:dyDescent="0.25">
      <c r="A4467" t="s">
        <v>74</v>
      </c>
      <c r="B4467" t="s">
        <v>75</v>
      </c>
      <c r="C4467">
        <v>53.649500000000003</v>
      </c>
      <c r="D4467">
        <v>9.9618000000000002</v>
      </c>
      <c r="E4467">
        <v>15</v>
      </c>
      <c r="F4467" s="2">
        <v>39396</v>
      </c>
      <c r="G4467">
        <v>3</v>
      </c>
      <c r="H4467" s="3">
        <v>39396.500694444447</v>
      </c>
      <c r="I4467" s="3">
        <v>39396.473611111112</v>
      </c>
      <c r="J4467">
        <v>5.8</v>
      </c>
      <c r="K4467">
        <v>7</v>
      </c>
      <c r="L4467" s="3">
        <v>39396.461111111108</v>
      </c>
      <c r="M4467" t="s">
        <v>9</v>
      </c>
      <c r="N4467" t="s">
        <v>9</v>
      </c>
      <c r="O4467" t="s">
        <v>9</v>
      </c>
      <c r="P4467" s="3">
        <v>39396.500694444447</v>
      </c>
      <c r="Q4467">
        <v>0</v>
      </c>
      <c r="R4467" t="s">
        <v>76</v>
      </c>
      <c r="S4467">
        <v>0</v>
      </c>
      <c r="T4467">
        <v>0</v>
      </c>
      <c r="U4467" t="s">
        <v>9</v>
      </c>
      <c r="V4467" s="3">
        <v>39396.473611111112</v>
      </c>
      <c r="W4467">
        <v>1</v>
      </c>
      <c r="X4467" s="3">
        <v>39396.461111111108</v>
      </c>
      <c r="Y4467" t="s">
        <v>9</v>
      </c>
      <c r="Z4467">
        <v>0</v>
      </c>
      <c r="AA4467">
        <v>0</v>
      </c>
      <c r="AB4467" t="s">
        <v>88</v>
      </c>
    </row>
    <row r="4468" spans="1:28" x14ac:dyDescent="0.25">
      <c r="A4468" t="s">
        <v>74</v>
      </c>
      <c r="B4468" t="s">
        <v>75</v>
      </c>
      <c r="C4468">
        <v>53.649500000000003</v>
      </c>
      <c r="D4468">
        <v>9.9618000000000002</v>
      </c>
      <c r="E4468">
        <v>15</v>
      </c>
      <c r="F4468" s="2">
        <v>39397</v>
      </c>
      <c r="G4468">
        <v>0.6</v>
      </c>
      <c r="H4468" s="3">
        <v>39397.500694444447</v>
      </c>
      <c r="I4468" s="3">
        <v>39397.473611111112</v>
      </c>
      <c r="J4468">
        <v>3.8</v>
      </c>
      <c r="K4468">
        <v>6.2</v>
      </c>
      <c r="L4468" s="3">
        <v>39397.461111111108</v>
      </c>
      <c r="M4468" t="s">
        <v>9</v>
      </c>
      <c r="N4468" t="s">
        <v>82</v>
      </c>
      <c r="O4468" t="s">
        <v>9</v>
      </c>
      <c r="P4468" s="3">
        <v>39397.500694444447</v>
      </c>
      <c r="Q4468">
        <v>0.05</v>
      </c>
      <c r="R4468" t="s">
        <v>87</v>
      </c>
      <c r="S4468">
        <v>0.05</v>
      </c>
      <c r="T4468">
        <v>0.5</v>
      </c>
      <c r="U4468" t="s">
        <v>82</v>
      </c>
      <c r="V4468" s="3">
        <v>39397.473611111112</v>
      </c>
      <c r="W4468">
        <v>1</v>
      </c>
      <c r="X4468" s="3">
        <v>39397.461111111108</v>
      </c>
      <c r="Y4468" t="s">
        <v>9</v>
      </c>
      <c r="Z4468" t="s">
        <v>9</v>
      </c>
      <c r="AA4468">
        <v>0.5</v>
      </c>
      <c r="AB4468" t="s">
        <v>88</v>
      </c>
    </row>
    <row r="4469" spans="1:28" x14ac:dyDescent="0.25">
      <c r="A4469" t="s">
        <v>74</v>
      </c>
      <c r="B4469" t="s">
        <v>75</v>
      </c>
      <c r="C4469">
        <v>53.649500000000003</v>
      </c>
      <c r="D4469">
        <v>9.9618000000000002</v>
      </c>
      <c r="E4469">
        <v>15</v>
      </c>
      <c r="F4469" s="2">
        <v>39398</v>
      </c>
      <c r="G4469">
        <v>2</v>
      </c>
      <c r="H4469" s="3">
        <v>39398.53402777778</v>
      </c>
      <c r="I4469" s="3">
        <v>39398.506944444445</v>
      </c>
      <c r="J4469">
        <v>7</v>
      </c>
      <c r="K4469">
        <v>12</v>
      </c>
      <c r="L4469" s="3">
        <v>39398.461111111108</v>
      </c>
      <c r="M4469" t="s">
        <v>9</v>
      </c>
      <c r="N4469" t="s">
        <v>9</v>
      </c>
      <c r="O4469" t="s">
        <v>9</v>
      </c>
      <c r="P4469" s="3">
        <v>39398.500694444447</v>
      </c>
      <c r="Q4469">
        <v>0</v>
      </c>
      <c r="R4469" t="s">
        <v>76</v>
      </c>
      <c r="S4469">
        <v>0</v>
      </c>
      <c r="T4469">
        <v>0</v>
      </c>
      <c r="U4469" t="s">
        <v>9</v>
      </c>
      <c r="V4469" s="3">
        <v>39398.473611111112</v>
      </c>
      <c r="W4469">
        <v>1</v>
      </c>
      <c r="X4469" s="3">
        <v>39398.461111111108</v>
      </c>
      <c r="Y4469" t="s">
        <v>9</v>
      </c>
      <c r="Z4469">
        <v>0</v>
      </c>
      <c r="AA4469">
        <v>0</v>
      </c>
      <c r="AB4469" t="s">
        <v>88</v>
      </c>
    </row>
    <row r="4470" spans="1:28" x14ac:dyDescent="0.25">
      <c r="A4470" t="s">
        <v>74</v>
      </c>
      <c r="B4470" t="s">
        <v>75</v>
      </c>
      <c r="C4470">
        <v>53.649500000000003</v>
      </c>
      <c r="D4470">
        <v>9.9618000000000002</v>
      </c>
      <c r="E4470">
        <v>15</v>
      </c>
      <c r="F4470" s="2">
        <v>39399</v>
      </c>
      <c r="G4470">
        <v>-1</v>
      </c>
      <c r="H4470" s="3">
        <v>39399.527083333334</v>
      </c>
      <c r="I4470" s="3">
        <v>39399.5</v>
      </c>
      <c r="J4470">
        <v>7</v>
      </c>
      <c r="K4470">
        <v>7.5</v>
      </c>
      <c r="L4470" s="3">
        <v>39399.461111111108</v>
      </c>
      <c r="M4470" t="s">
        <v>9</v>
      </c>
      <c r="N4470" t="s">
        <v>9</v>
      </c>
      <c r="O4470" t="s">
        <v>9</v>
      </c>
      <c r="P4470" s="3">
        <v>39399.527083333334</v>
      </c>
      <c r="Q4470">
        <v>0</v>
      </c>
      <c r="R4470" t="s">
        <v>76</v>
      </c>
      <c r="S4470">
        <v>0</v>
      </c>
      <c r="T4470">
        <v>0</v>
      </c>
      <c r="U4470" t="s">
        <v>9</v>
      </c>
      <c r="V4470" s="3">
        <v>39399.5</v>
      </c>
      <c r="W4470">
        <v>1</v>
      </c>
      <c r="X4470" s="3">
        <v>39399.461111111108</v>
      </c>
      <c r="Y4470" t="s">
        <v>9</v>
      </c>
      <c r="Z4470">
        <v>0</v>
      </c>
      <c r="AA4470">
        <v>0</v>
      </c>
      <c r="AB4470" t="s">
        <v>88</v>
      </c>
    </row>
    <row r="4471" spans="1:28" x14ac:dyDescent="0.25">
      <c r="A4471" t="s">
        <v>74</v>
      </c>
      <c r="B4471" t="s">
        <v>75</v>
      </c>
      <c r="C4471">
        <v>53.649500000000003</v>
      </c>
      <c r="D4471">
        <v>9.9618000000000002</v>
      </c>
      <c r="E4471">
        <v>15</v>
      </c>
      <c r="F4471" s="2">
        <v>39400</v>
      </c>
      <c r="G4471">
        <v>7</v>
      </c>
      <c r="H4471" s="3">
        <v>39400.527083333334</v>
      </c>
      <c r="I4471" s="3">
        <v>39400.5</v>
      </c>
      <c r="J4471">
        <v>12</v>
      </c>
      <c r="K4471">
        <v>15</v>
      </c>
      <c r="L4471" s="3">
        <v>39400.461111111108</v>
      </c>
      <c r="M4471" t="s">
        <v>9</v>
      </c>
      <c r="N4471" t="s">
        <v>9</v>
      </c>
      <c r="O4471" t="s">
        <v>9</v>
      </c>
      <c r="P4471" s="3">
        <v>39400.527083333334</v>
      </c>
      <c r="Q4471">
        <v>0</v>
      </c>
      <c r="R4471" t="s">
        <v>76</v>
      </c>
      <c r="S4471">
        <v>0</v>
      </c>
      <c r="T4471">
        <v>0</v>
      </c>
      <c r="U4471" t="s">
        <v>9</v>
      </c>
      <c r="V4471" s="3">
        <v>39400.5</v>
      </c>
      <c r="W4471">
        <v>1</v>
      </c>
      <c r="X4471" s="3">
        <v>39400.461111111108</v>
      </c>
      <c r="Y4471" t="s">
        <v>9</v>
      </c>
      <c r="Z4471">
        <v>0</v>
      </c>
      <c r="AA4471">
        <v>0</v>
      </c>
      <c r="AB4471" t="s">
        <v>88</v>
      </c>
    </row>
    <row r="4472" spans="1:28" x14ac:dyDescent="0.25">
      <c r="A4472" t="s">
        <v>74</v>
      </c>
      <c r="B4472" t="s">
        <v>75</v>
      </c>
      <c r="C4472">
        <v>53.649500000000003</v>
      </c>
      <c r="D4472">
        <v>9.9618000000000002</v>
      </c>
      <c r="E4472">
        <v>15</v>
      </c>
      <c r="F4472" s="2">
        <v>39401</v>
      </c>
      <c r="G4472">
        <v>-2</v>
      </c>
      <c r="H4472" s="3">
        <v>39401.464583333334</v>
      </c>
      <c r="I4472" s="3">
        <v>39401.4375</v>
      </c>
      <c r="J4472">
        <v>3</v>
      </c>
      <c r="K4472">
        <v>8</v>
      </c>
      <c r="L4472" s="3">
        <v>39401.461111111108</v>
      </c>
      <c r="M4472" t="s">
        <v>9</v>
      </c>
      <c r="N4472" t="s">
        <v>9</v>
      </c>
      <c r="O4472" t="s">
        <v>9</v>
      </c>
      <c r="P4472" s="3">
        <v>39401.464583333334</v>
      </c>
      <c r="Q4472">
        <v>1</v>
      </c>
      <c r="R4472" t="s">
        <v>77</v>
      </c>
      <c r="S4472">
        <v>1</v>
      </c>
      <c r="T4472">
        <v>0</v>
      </c>
      <c r="U4472" t="s">
        <v>9</v>
      </c>
      <c r="V4472" s="3">
        <v>39401.4375</v>
      </c>
      <c r="W4472">
        <v>1</v>
      </c>
      <c r="X4472" s="3">
        <v>39401.461111111108</v>
      </c>
      <c r="Y4472" t="s">
        <v>9</v>
      </c>
      <c r="Z4472">
        <v>1</v>
      </c>
      <c r="AA4472">
        <v>0</v>
      </c>
      <c r="AB4472" t="s">
        <v>88</v>
      </c>
    </row>
    <row r="4473" spans="1:28" x14ac:dyDescent="0.25">
      <c r="A4473" t="s">
        <v>74</v>
      </c>
      <c r="B4473" t="s">
        <v>75</v>
      </c>
      <c r="C4473">
        <v>53.649500000000003</v>
      </c>
      <c r="D4473">
        <v>9.9618000000000002</v>
      </c>
      <c r="E4473">
        <v>15</v>
      </c>
      <c r="F4473" s="2">
        <v>39402</v>
      </c>
      <c r="G4473">
        <v>0</v>
      </c>
      <c r="H4473" s="3">
        <v>39402.464583333334</v>
      </c>
      <c r="I4473" s="3">
        <v>39402.4375</v>
      </c>
      <c r="J4473">
        <v>2</v>
      </c>
      <c r="K4473">
        <v>6</v>
      </c>
      <c r="L4473" s="3">
        <v>39402.461111111108</v>
      </c>
      <c r="M4473" t="s">
        <v>9</v>
      </c>
      <c r="N4473" t="s">
        <v>9</v>
      </c>
      <c r="O4473" t="s">
        <v>9</v>
      </c>
      <c r="P4473" s="3">
        <v>39402.527083333334</v>
      </c>
      <c r="Q4473">
        <v>0</v>
      </c>
      <c r="R4473" t="s">
        <v>76</v>
      </c>
      <c r="S4473">
        <v>0</v>
      </c>
      <c r="T4473">
        <v>0</v>
      </c>
      <c r="U4473" t="s">
        <v>9</v>
      </c>
      <c r="V4473" s="3">
        <v>39402.5</v>
      </c>
      <c r="W4473">
        <v>1</v>
      </c>
      <c r="X4473" s="3">
        <v>39402.461111111108</v>
      </c>
      <c r="Y4473" t="s">
        <v>9</v>
      </c>
      <c r="Z4473">
        <v>0</v>
      </c>
      <c r="AA4473">
        <v>0</v>
      </c>
      <c r="AB4473" t="s">
        <v>88</v>
      </c>
    </row>
    <row r="4474" spans="1:28" x14ac:dyDescent="0.25">
      <c r="A4474" t="s">
        <v>74</v>
      </c>
      <c r="B4474" t="s">
        <v>75</v>
      </c>
      <c r="C4474">
        <v>53.649500000000003</v>
      </c>
      <c r="D4474">
        <v>9.9618000000000002</v>
      </c>
      <c r="E4474">
        <v>15</v>
      </c>
      <c r="F4474" s="2">
        <v>39403</v>
      </c>
      <c r="G4474">
        <v>5.8</v>
      </c>
      <c r="H4474" s="3">
        <v>39403.511805555558</v>
      </c>
      <c r="I4474" s="3">
        <v>39403.484722222223</v>
      </c>
      <c r="J4474">
        <v>6.6</v>
      </c>
      <c r="K4474">
        <v>7.3</v>
      </c>
      <c r="L4474" s="3">
        <v>39403.461805555555</v>
      </c>
      <c r="M4474" t="s">
        <v>9</v>
      </c>
      <c r="N4474" t="s">
        <v>9</v>
      </c>
      <c r="O4474" t="s">
        <v>9</v>
      </c>
      <c r="P4474" s="3">
        <v>39403.511805555558</v>
      </c>
      <c r="Q4474">
        <v>0</v>
      </c>
      <c r="R4474" t="s">
        <v>76</v>
      </c>
      <c r="S4474">
        <v>0</v>
      </c>
      <c r="T4474">
        <v>0</v>
      </c>
      <c r="U4474" t="s">
        <v>9</v>
      </c>
      <c r="V4474" s="3">
        <v>39403.484722222223</v>
      </c>
      <c r="W4474">
        <v>1</v>
      </c>
      <c r="X4474" s="3">
        <v>39403.461805555555</v>
      </c>
      <c r="Y4474" t="s">
        <v>9</v>
      </c>
      <c r="Z4474">
        <v>0</v>
      </c>
      <c r="AA4474">
        <v>0</v>
      </c>
      <c r="AB4474" t="s">
        <v>88</v>
      </c>
    </row>
    <row r="4475" spans="1:28" x14ac:dyDescent="0.25">
      <c r="A4475" t="s">
        <v>74</v>
      </c>
      <c r="B4475" t="s">
        <v>75</v>
      </c>
      <c r="C4475">
        <v>53.649500000000003</v>
      </c>
      <c r="D4475">
        <v>9.9618000000000002</v>
      </c>
      <c r="E4475">
        <v>15</v>
      </c>
      <c r="F4475" s="2">
        <v>39404</v>
      </c>
      <c r="G4475">
        <v>3.9</v>
      </c>
      <c r="H4475" s="3">
        <v>39404.511805555558</v>
      </c>
      <c r="I4475" s="3">
        <v>39404.484722222223</v>
      </c>
      <c r="J4475">
        <v>6.6</v>
      </c>
      <c r="K4475">
        <v>7</v>
      </c>
      <c r="L4475" s="3">
        <v>39404.461805555555</v>
      </c>
      <c r="M4475" t="s">
        <v>9</v>
      </c>
      <c r="N4475" t="s">
        <v>9</v>
      </c>
      <c r="O4475" t="s">
        <v>9</v>
      </c>
      <c r="P4475" s="3">
        <v>39404.511805555558</v>
      </c>
      <c r="Q4475">
        <v>0</v>
      </c>
      <c r="R4475" t="s">
        <v>76</v>
      </c>
      <c r="S4475">
        <v>0</v>
      </c>
      <c r="T4475">
        <v>0</v>
      </c>
      <c r="U4475" t="s">
        <v>9</v>
      </c>
      <c r="V4475" s="3">
        <v>39404.484722222223</v>
      </c>
      <c r="W4475">
        <v>1</v>
      </c>
      <c r="X4475" s="3">
        <v>39404.461805555555</v>
      </c>
      <c r="Y4475" t="s">
        <v>9</v>
      </c>
      <c r="Z4475">
        <v>0</v>
      </c>
      <c r="AA4475">
        <v>0</v>
      </c>
      <c r="AB4475" t="s">
        <v>88</v>
      </c>
    </row>
    <row r="4476" spans="1:28" x14ac:dyDescent="0.25">
      <c r="A4476" t="s">
        <v>74</v>
      </c>
      <c r="B4476" t="s">
        <v>75</v>
      </c>
      <c r="C4476">
        <v>53.649500000000003</v>
      </c>
      <c r="D4476">
        <v>9.9618000000000002</v>
      </c>
      <c r="E4476">
        <v>15</v>
      </c>
      <c r="F4476" s="2">
        <v>39405</v>
      </c>
      <c r="G4476">
        <v>0.5</v>
      </c>
      <c r="H4476" s="3">
        <v>39405.464583333334</v>
      </c>
      <c r="I4476" s="3">
        <v>39405.4375</v>
      </c>
      <c r="J4476">
        <v>3</v>
      </c>
      <c r="K4476">
        <v>7</v>
      </c>
      <c r="L4476" s="3">
        <v>39405.461805555555</v>
      </c>
      <c r="M4476" t="s">
        <v>9</v>
      </c>
      <c r="N4476" t="s">
        <v>9</v>
      </c>
      <c r="O4476" t="s">
        <v>9</v>
      </c>
      <c r="P4476" s="3">
        <v>39405.464583333334</v>
      </c>
      <c r="Q4476" t="s">
        <v>9</v>
      </c>
      <c r="R4476" t="s">
        <v>77</v>
      </c>
      <c r="S4476">
        <v>1</v>
      </c>
      <c r="T4476">
        <v>0</v>
      </c>
      <c r="U4476" t="s">
        <v>9</v>
      </c>
      <c r="V4476" s="3">
        <v>39405.4375</v>
      </c>
      <c r="W4476">
        <v>3</v>
      </c>
      <c r="X4476" s="3">
        <v>39405.461805555555</v>
      </c>
      <c r="Y4476" t="s">
        <v>9</v>
      </c>
      <c r="Z4476" t="s">
        <v>9</v>
      </c>
      <c r="AA4476" t="s">
        <v>9</v>
      </c>
      <c r="AB4476" t="s">
        <v>88</v>
      </c>
    </row>
    <row r="4477" spans="1:28" x14ac:dyDescent="0.25">
      <c r="A4477" t="s">
        <v>74</v>
      </c>
      <c r="B4477" t="s">
        <v>75</v>
      </c>
      <c r="C4477">
        <v>53.649500000000003</v>
      </c>
      <c r="D4477">
        <v>9.9618000000000002</v>
      </c>
      <c r="E4477">
        <v>15</v>
      </c>
      <c r="F4477" s="2">
        <v>39406</v>
      </c>
      <c r="G4477">
        <v>1.6</v>
      </c>
      <c r="H4477" s="3">
        <v>39406.511805555558</v>
      </c>
      <c r="I4477" s="3">
        <v>39406.484722222223</v>
      </c>
      <c r="J4477">
        <v>4.2</v>
      </c>
      <c r="K4477">
        <v>4.2</v>
      </c>
      <c r="L4477" s="3">
        <v>39406.461805555555</v>
      </c>
      <c r="M4477" t="s">
        <v>9</v>
      </c>
      <c r="N4477" t="s">
        <v>9</v>
      </c>
      <c r="O4477" t="s">
        <v>9</v>
      </c>
      <c r="P4477" s="3">
        <v>39406.511805555558</v>
      </c>
      <c r="Q4477">
        <v>0</v>
      </c>
      <c r="R4477" t="s">
        <v>76</v>
      </c>
      <c r="S4477">
        <v>0</v>
      </c>
      <c r="T4477">
        <v>0</v>
      </c>
      <c r="U4477" t="s">
        <v>9</v>
      </c>
      <c r="V4477" s="3">
        <v>39406.484722222223</v>
      </c>
      <c r="W4477">
        <v>1</v>
      </c>
      <c r="X4477" s="3">
        <v>39406.461805555555</v>
      </c>
      <c r="Y4477" t="s">
        <v>9</v>
      </c>
      <c r="Z4477">
        <v>0</v>
      </c>
      <c r="AA4477">
        <v>0</v>
      </c>
      <c r="AB4477" t="s">
        <v>88</v>
      </c>
    </row>
    <row r="4478" spans="1:28" x14ac:dyDescent="0.25">
      <c r="A4478" t="s">
        <v>74</v>
      </c>
      <c r="B4478" t="s">
        <v>75</v>
      </c>
      <c r="C4478">
        <v>53.649500000000003</v>
      </c>
      <c r="D4478">
        <v>9.9618000000000002</v>
      </c>
      <c r="E4478">
        <v>15</v>
      </c>
      <c r="F4478" s="2">
        <v>39407</v>
      </c>
      <c r="G4478">
        <v>2</v>
      </c>
      <c r="H4478" s="3">
        <v>39407.540972222225</v>
      </c>
      <c r="I4478" s="3">
        <v>39407.513888888891</v>
      </c>
      <c r="J4478">
        <v>5</v>
      </c>
      <c r="K4478">
        <v>5</v>
      </c>
      <c r="L4478" s="3">
        <v>39407.461805555555</v>
      </c>
      <c r="M4478" t="s">
        <v>9</v>
      </c>
      <c r="N4478" t="s">
        <v>9</v>
      </c>
      <c r="O4478" t="s">
        <v>9</v>
      </c>
      <c r="P4478" s="3">
        <v>39407.540972222225</v>
      </c>
      <c r="Q4478" t="s">
        <v>9</v>
      </c>
      <c r="R4478" t="s">
        <v>76</v>
      </c>
      <c r="S4478">
        <v>0</v>
      </c>
      <c r="T4478">
        <v>0</v>
      </c>
      <c r="U4478" t="s">
        <v>9</v>
      </c>
      <c r="V4478" s="3">
        <v>39407.513888888891</v>
      </c>
      <c r="W4478">
        <v>2</v>
      </c>
      <c r="X4478" s="3">
        <v>39407.461805555555</v>
      </c>
      <c r="Y4478" t="s">
        <v>9</v>
      </c>
      <c r="Z4478">
        <v>0</v>
      </c>
      <c r="AA4478" t="s">
        <v>9</v>
      </c>
      <c r="AB4478" t="s">
        <v>88</v>
      </c>
    </row>
    <row r="4479" spans="1:28" x14ac:dyDescent="0.25">
      <c r="A4479" t="s">
        <v>74</v>
      </c>
      <c r="B4479" t="s">
        <v>75</v>
      </c>
      <c r="C4479">
        <v>53.649500000000003</v>
      </c>
      <c r="D4479">
        <v>9.9618000000000002</v>
      </c>
      <c r="E4479">
        <v>15</v>
      </c>
      <c r="F4479" s="2">
        <v>39408</v>
      </c>
      <c r="G4479">
        <v>-2</v>
      </c>
      <c r="H4479" s="3">
        <v>39408.53402777778</v>
      </c>
      <c r="I4479" s="3">
        <v>39408.506944444445</v>
      </c>
      <c r="J4479">
        <v>6</v>
      </c>
      <c r="K4479">
        <v>7</v>
      </c>
      <c r="L4479" s="3">
        <v>39408.462500000001</v>
      </c>
      <c r="M4479" t="s">
        <v>9</v>
      </c>
      <c r="N4479" t="s">
        <v>9</v>
      </c>
      <c r="O4479" t="s">
        <v>9</v>
      </c>
      <c r="P4479" s="3">
        <v>39408.511805555558</v>
      </c>
      <c r="Q4479">
        <v>0</v>
      </c>
      <c r="R4479" t="s">
        <v>76</v>
      </c>
      <c r="S4479">
        <v>0</v>
      </c>
      <c r="T4479">
        <v>0</v>
      </c>
      <c r="U4479" t="s">
        <v>9</v>
      </c>
      <c r="V4479" s="3">
        <v>39408.484722222223</v>
      </c>
      <c r="W4479">
        <v>1</v>
      </c>
      <c r="X4479" s="3">
        <v>39408.462500000001</v>
      </c>
      <c r="Y4479" t="s">
        <v>9</v>
      </c>
      <c r="Z4479">
        <v>0</v>
      </c>
      <c r="AA4479">
        <v>0</v>
      </c>
      <c r="AB4479" t="s">
        <v>88</v>
      </c>
    </row>
    <row r="4480" spans="1:28" x14ac:dyDescent="0.25">
      <c r="A4480" t="s">
        <v>74</v>
      </c>
      <c r="B4480" t="s">
        <v>75</v>
      </c>
      <c r="C4480">
        <v>53.649500000000003</v>
      </c>
      <c r="D4480">
        <v>9.9618000000000002</v>
      </c>
      <c r="E4480">
        <v>15</v>
      </c>
      <c r="F4480" s="2">
        <v>39409</v>
      </c>
      <c r="G4480">
        <v>7</v>
      </c>
      <c r="H4480" s="3">
        <v>39409.53402777778</v>
      </c>
      <c r="I4480" s="3">
        <v>39409.506944444445</v>
      </c>
      <c r="J4480">
        <v>8</v>
      </c>
      <c r="K4480">
        <v>10</v>
      </c>
      <c r="L4480" s="3">
        <v>39409.462500000001</v>
      </c>
      <c r="M4480" t="s">
        <v>9</v>
      </c>
      <c r="N4480" t="s">
        <v>9</v>
      </c>
      <c r="O4480" t="s">
        <v>9</v>
      </c>
      <c r="P4480" s="3">
        <v>39409.511805555558</v>
      </c>
      <c r="Q4480">
        <v>0</v>
      </c>
      <c r="R4480" t="s">
        <v>76</v>
      </c>
      <c r="S4480">
        <v>0</v>
      </c>
      <c r="T4480">
        <v>0</v>
      </c>
      <c r="U4480" t="s">
        <v>9</v>
      </c>
      <c r="V4480" s="3">
        <v>39409.484722222223</v>
      </c>
      <c r="W4480">
        <v>1</v>
      </c>
      <c r="X4480" s="3">
        <v>39409.462500000001</v>
      </c>
      <c r="Y4480" t="s">
        <v>9</v>
      </c>
      <c r="Z4480">
        <v>0</v>
      </c>
      <c r="AA4480">
        <v>0</v>
      </c>
      <c r="AB4480" t="s">
        <v>88</v>
      </c>
    </row>
    <row r="4481" spans="1:28" x14ac:dyDescent="0.25">
      <c r="A4481" t="s">
        <v>74</v>
      </c>
      <c r="B4481" t="s">
        <v>75</v>
      </c>
      <c r="C4481">
        <v>53.649500000000003</v>
      </c>
      <c r="D4481">
        <v>9.9618000000000002</v>
      </c>
      <c r="E4481">
        <v>15</v>
      </c>
      <c r="F4481" s="2">
        <v>39410</v>
      </c>
      <c r="G4481">
        <v>-1.7</v>
      </c>
      <c r="H4481" s="3">
        <v>39410.511805555558</v>
      </c>
      <c r="I4481" s="3">
        <v>39410.484722222223</v>
      </c>
      <c r="J4481">
        <v>2.7</v>
      </c>
      <c r="K4481">
        <v>8.1</v>
      </c>
      <c r="L4481" s="3">
        <v>39410.462500000001</v>
      </c>
      <c r="M4481" t="s">
        <v>9</v>
      </c>
      <c r="N4481" t="s">
        <v>9</v>
      </c>
      <c r="O4481" t="s">
        <v>9</v>
      </c>
      <c r="P4481" s="3">
        <v>39410.511805555558</v>
      </c>
      <c r="Q4481">
        <v>0</v>
      </c>
      <c r="R4481" t="s">
        <v>76</v>
      </c>
      <c r="S4481">
        <v>0</v>
      </c>
      <c r="T4481">
        <v>0</v>
      </c>
      <c r="U4481" t="s">
        <v>9</v>
      </c>
      <c r="V4481" s="3">
        <v>39410.484722222223</v>
      </c>
      <c r="W4481">
        <v>1</v>
      </c>
      <c r="X4481" s="3">
        <v>39410.462500000001</v>
      </c>
      <c r="Y4481" t="s">
        <v>9</v>
      </c>
      <c r="Z4481">
        <v>0</v>
      </c>
      <c r="AA4481">
        <v>0</v>
      </c>
      <c r="AB4481" t="s">
        <v>88</v>
      </c>
    </row>
    <row r="4482" spans="1:28" x14ac:dyDescent="0.25">
      <c r="A4482" t="s">
        <v>74</v>
      </c>
      <c r="B4482" t="s">
        <v>75</v>
      </c>
      <c r="C4482">
        <v>53.649500000000003</v>
      </c>
      <c r="D4482">
        <v>9.9618000000000002</v>
      </c>
      <c r="E4482">
        <v>15</v>
      </c>
      <c r="F4482" s="2">
        <v>39411</v>
      </c>
      <c r="G4482">
        <v>2.7</v>
      </c>
      <c r="H4482" s="3">
        <v>39411.511805555558</v>
      </c>
      <c r="I4482" s="3">
        <v>39411.484722222223</v>
      </c>
      <c r="J4482">
        <v>6.3</v>
      </c>
      <c r="K4482">
        <v>6.3</v>
      </c>
      <c r="L4482" s="3">
        <v>39411.463194444441</v>
      </c>
      <c r="M4482" t="s">
        <v>9</v>
      </c>
      <c r="N4482" t="s">
        <v>9</v>
      </c>
      <c r="O4482" t="s">
        <v>9</v>
      </c>
      <c r="P4482" s="3">
        <v>39411.511805555558</v>
      </c>
      <c r="Q4482">
        <v>2.2000000000000002</v>
      </c>
      <c r="R4482" t="s">
        <v>77</v>
      </c>
      <c r="S4482">
        <v>2.2000000000000002</v>
      </c>
      <c r="T4482">
        <v>0</v>
      </c>
      <c r="U4482" t="s">
        <v>9</v>
      </c>
      <c r="V4482" s="3">
        <v>39411.484722222223</v>
      </c>
      <c r="W4482">
        <v>1</v>
      </c>
      <c r="X4482" s="3">
        <v>39411.463194444441</v>
      </c>
      <c r="Y4482" t="s">
        <v>9</v>
      </c>
      <c r="Z4482">
        <v>2.2000000000000002</v>
      </c>
      <c r="AA4482">
        <v>0</v>
      </c>
      <c r="AB4482" t="s">
        <v>88</v>
      </c>
    </row>
    <row r="4483" spans="1:28" x14ac:dyDescent="0.25">
      <c r="A4483" t="s">
        <v>74</v>
      </c>
      <c r="B4483" t="s">
        <v>75</v>
      </c>
      <c r="C4483">
        <v>53.649500000000003</v>
      </c>
      <c r="D4483">
        <v>9.9618000000000002</v>
      </c>
      <c r="E4483">
        <v>15</v>
      </c>
      <c r="F4483" s="2">
        <v>39412</v>
      </c>
      <c r="G4483">
        <v>1</v>
      </c>
      <c r="H4483" s="3">
        <v>39412.511805555558</v>
      </c>
      <c r="I4483" s="3">
        <v>39412.484722222223</v>
      </c>
      <c r="J4483">
        <v>4</v>
      </c>
      <c r="K4483">
        <v>6.3</v>
      </c>
      <c r="L4483" s="3">
        <v>39412.463194444441</v>
      </c>
      <c r="M4483" t="s">
        <v>9</v>
      </c>
      <c r="N4483" t="s">
        <v>9</v>
      </c>
      <c r="O4483" t="s">
        <v>9</v>
      </c>
      <c r="P4483" s="3">
        <v>39412.511805555558</v>
      </c>
      <c r="Q4483">
        <v>0</v>
      </c>
      <c r="R4483" t="s">
        <v>76</v>
      </c>
      <c r="S4483">
        <v>0</v>
      </c>
      <c r="T4483">
        <v>0</v>
      </c>
      <c r="U4483" t="s">
        <v>9</v>
      </c>
      <c r="V4483" s="3">
        <v>39412.484722222223</v>
      </c>
      <c r="W4483">
        <v>1</v>
      </c>
      <c r="X4483" s="3">
        <v>39412.463194444441</v>
      </c>
      <c r="Y4483" t="s">
        <v>9</v>
      </c>
      <c r="Z4483">
        <v>0</v>
      </c>
      <c r="AA4483">
        <v>0</v>
      </c>
      <c r="AB4483" t="s">
        <v>88</v>
      </c>
    </row>
    <row r="4484" spans="1:28" x14ac:dyDescent="0.25">
      <c r="A4484" t="s">
        <v>74</v>
      </c>
      <c r="B4484" t="s">
        <v>75</v>
      </c>
      <c r="C4484">
        <v>53.649500000000003</v>
      </c>
      <c r="D4484">
        <v>9.9618000000000002</v>
      </c>
      <c r="E4484">
        <v>15</v>
      </c>
      <c r="F4484" s="2">
        <v>39413</v>
      </c>
      <c r="G4484">
        <v>-2.2000000000000002</v>
      </c>
      <c r="H4484" s="3">
        <v>39413.511805555558</v>
      </c>
      <c r="I4484" s="3">
        <v>39413.484722222223</v>
      </c>
      <c r="J4484">
        <v>2.5</v>
      </c>
      <c r="K4484">
        <v>4.3</v>
      </c>
      <c r="L4484" s="3">
        <v>39413.463194444441</v>
      </c>
      <c r="M4484" t="s">
        <v>9</v>
      </c>
      <c r="N4484" t="s">
        <v>9</v>
      </c>
      <c r="O4484" t="s">
        <v>9</v>
      </c>
      <c r="P4484" s="3">
        <v>39413.511805555558</v>
      </c>
      <c r="Q4484">
        <v>0</v>
      </c>
      <c r="R4484" t="s">
        <v>76</v>
      </c>
      <c r="S4484">
        <v>0</v>
      </c>
      <c r="T4484">
        <v>0</v>
      </c>
      <c r="U4484" t="s">
        <v>9</v>
      </c>
      <c r="V4484" s="3">
        <v>39413.484722222223</v>
      </c>
      <c r="W4484">
        <v>1</v>
      </c>
      <c r="X4484" s="3">
        <v>39413.463194444441</v>
      </c>
      <c r="Y4484" t="s">
        <v>9</v>
      </c>
      <c r="Z4484">
        <v>0</v>
      </c>
      <c r="AA4484">
        <v>0</v>
      </c>
      <c r="AB4484" t="s">
        <v>88</v>
      </c>
    </row>
    <row r="4485" spans="1:28" x14ac:dyDescent="0.25">
      <c r="A4485" t="s">
        <v>74</v>
      </c>
      <c r="B4485" t="s">
        <v>75</v>
      </c>
      <c r="C4485">
        <v>53.649500000000003</v>
      </c>
      <c r="D4485">
        <v>9.9618000000000002</v>
      </c>
      <c r="E4485">
        <v>15</v>
      </c>
      <c r="F4485" s="2">
        <v>39414</v>
      </c>
      <c r="G4485">
        <v>-3.3</v>
      </c>
      <c r="H4485" s="3">
        <v>39414.512499999997</v>
      </c>
      <c r="I4485" s="3">
        <v>39414.48541666667</v>
      </c>
      <c r="J4485">
        <v>3.9</v>
      </c>
      <c r="K4485">
        <v>3.9</v>
      </c>
      <c r="L4485" s="3">
        <v>39414.463194444441</v>
      </c>
      <c r="M4485" t="s">
        <v>9</v>
      </c>
      <c r="N4485" t="s">
        <v>9</v>
      </c>
      <c r="O4485" t="s">
        <v>9</v>
      </c>
      <c r="P4485" s="3">
        <v>39414.512499999997</v>
      </c>
      <c r="Q4485">
        <v>0</v>
      </c>
      <c r="R4485" t="s">
        <v>76</v>
      </c>
      <c r="S4485">
        <v>0</v>
      </c>
      <c r="T4485">
        <v>0</v>
      </c>
      <c r="U4485" t="s">
        <v>9</v>
      </c>
      <c r="V4485" s="3">
        <v>39414.48541666667</v>
      </c>
      <c r="W4485">
        <v>1</v>
      </c>
      <c r="X4485" s="3">
        <v>39414.463194444441</v>
      </c>
      <c r="Y4485" t="s">
        <v>9</v>
      </c>
      <c r="Z4485">
        <v>0</v>
      </c>
      <c r="AA4485">
        <v>0</v>
      </c>
      <c r="AB4485" t="s">
        <v>88</v>
      </c>
    </row>
    <row r="4486" spans="1:28" x14ac:dyDescent="0.25">
      <c r="A4486" t="s">
        <v>74</v>
      </c>
      <c r="B4486" t="s">
        <v>75</v>
      </c>
      <c r="C4486">
        <v>53.649500000000003</v>
      </c>
      <c r="D4486">
        <v>9.9618000000000002</v>
      </c>
      <c r="E4486">
        <v>15</v>
      </c>
      <c r="F4486" s="2">
        <v>39415</v>
      </c>
      <c r="G4486">
        <v>3.5</v>
      </c>
      <c r="H4486" s="3">
        <v>39415.512499999997</v>
      </c>
      <c r="I4486" s="3">
        <v>39415.48541666667</v>
      </c>
      <c r="J4486">
        <v>5.5</v>
      </c>
      <c r="K4486">
        <v>5.6</v>
      </c>
      <c r="L4486" s="3">
        <v>39415.463888888888</v>
      </c>
      <c r="M4486" t="s">
        <v>9</v>
      </c>
      <c r="N4486" t="s">
        <v>9</v>
      </c>
      <c r="O4486" t="s">
        <v>9</v>
      </c>
      <c r="P4486" s="3">
        <v>39415.512499999997</v>
      </c>
      <c r="Q4486">
        <v>0.7</v>
      </c>
      <c r="R4486" t="s">
        <v>77</v>
      </c>
      <c r="S4486">
        <v>0.7</v>
      </c>
      <c r="T4486">
        <v>0</v>
      </c>
      <c r="U4486" t="s">
        <v>9</v>
      </c>
      <c r="V4486" s="3">
        <v>39415.48541666667</v>
      </c>
      <c r="W4486">
        <v>1</v>
      </c>
      <c r="X4486" s="3">
        <v>39415.463888888888</v>
      </c>
      <c r="Y4486" t="s">
        <v>9</v>
      </c>
      <c r="Z4486">
        <v>0.7</v>
      </c>
      <c r="AA4486">
        <v>0</v>
      </c>
      <c r="AB4486" t="s">
        <v>88</v>
      </c>
    </row>
    <row r="4487" spans="1:28" x14ac:dyDescent="0.25">
      <c r="A4487" t="s">
        <v>74</v>
      </c>
      <c r="B4487" t="s">
        <v>75</v>
      </c>
      <c r="C4487">
        <v>53.649500000000003</v>
      </c>
      <c r="D4487">
        <v>9.9618000000000002</v>
      </c>
      <c r="E4487">
        <v>15</v>
      </c>
      <c r="F4487" s="2">
        <v>39416</v>
      </c>
      <c r="G4487">
        <v>4.2</v>
      </c>
      <c r="H4487" s="3">
        <v>39416.512499999997</v>
      </c>
      <c r="I4487" s="3">
        <v>39416.48541666667</v>
      </c>
      <c r="J4487">
        <v>7.1</v>
      </c>
      <c r="K4487">
        <v>7.1</v>
      </c>
      <c r="L4487" s="3">
        <v>39416.463888888888</v>
      </c>
      <c r="M4487" t="s">
        <v>9</v>
      </c>
      <c r="N4487" t="s">
        <v>9</v>
      </c>
      <c r="O4487" t="s">
        <v>9</v>
      </c>
      <c r="P4487" s="3">
        <v>39416.512499999997</v>
      </c>
      <c r="Q4487">
        <v>1.5</v>
      </c>
      <c r="R4487" t="s">
        <v>77</v>
      </c>
      <c r="S4487">
        <v>1.5</v>
      </c>
      <c r="T4487">
        <v>0</v>
      </c>
      <c r="U4487" t="s">
        <v>9</v>
      </c>
      <c r="V4487" s="3">
        <v>39416.48541666667</v>
      </c>
      <c r="W4487">
        <v>1</v>
      </c>
      <c r="X4487" s="3">
        <v>39416.463888888888</v>
      </c>
      <c r="Y4487" t="s">
        <v>9</v>
      </c>
      <c r="Z4487">
        <v>1.5</v>
      </c>
      <c r="AA4487">
        <v>0</v>
      </c>
      <c r="AB4487" t="s">
        <v>88</v>
      </c>
    </row>
    <row r="4488" spans="1:28" x14ac:dyDescent="0.25">
      <c r="A4488" t="s">
        <v>74</v>
      </c>
      <c r="B4488" t="s">
        <v>75</v>
      </c>
      <c r="C4488">
        <v>53.649500000000003</v>
      </c>
      <c r="D4488">
        <v>9.9618000000000002</v>
      </c>
      <c r="E4488">
        <v>15</v>
      </c>
      <c r="F4488" s="2">
        <v>39417</v>
      </c>
      <c r="G4488">
        <v>6.1</v>
      </c>
      <c r="H4488" s="3">
        <v>39417.512499999997</v>
      </c>
      <c r="I4488" s="3">
        <v>39417.48541666667</v>
      </c>
      <c r="J4488">
        <v>9.3000000000000007</v>
      </c>
      <c r="K4488">
        <v>9.8000000000000007</v>
      </c>
      <c r="L4488" s="3">
        <v>39417.464583333334</v>
      </c>
      <c r="M4488" t="s">
        <v>9</v>
      </c>
      <c r="N4488" t="s">
        <v>9</v>
      </c>
      <c r="O4488" t="s">
        <v>9</v>
      </c>
      <c r="P4488" s="3">
        <v>39417.512499999997</v>
      </c>
      <c r="Q4488">
        <v>0</v>
      </c>
      <c r="R4488" t="s">
        <v>76</v>
      </c>
      <c r="S4488">
        <v>0</v>
      </c>
      <c r="T4488">
        <v>0</v>
      </c>
      <c r="U4488" t="s">
        <v>9</v>
      </c>
      <c r="V4488" s="3">
        <v>39417.48541666667</v>
      </c>
      <c r="W4488">
        <v>1</v>
      </c>
      <c r="X4488" s="3">
        <v>39417.464583333334</v>
      </c>
      <c r="Y4488" t="s">
        <v>9</v>
      </c>
      <c r="Z4488">
        <v>0</v>
      </c>
      <c r="AA4488">
        <v>0</v>
      </c>
      <c r="AB4488" t="s">
        <v>88</v>
      </c>
    </row>
    <row r="4489" spans="1:28" x14ac:dyDescent="0.25">
      <c r="A4489" t="s">
        <v>74</v>
      </c>
      <c r="B4489" t="s">
        <v>75</v>
      </c>
      <c r="C4489">
        <v>53.649500000000003</v>
      </c>
      <c r="D4489">
        <v>9.9618000000000002</v>
      </c>
      <c r="E4489">
        <v>15</v>
      </c>
      <c r="F4489" s="2">
        <v>39418</v>
      </c>
      <c r="G4489">
        <v>6.1</v>
      </c>
      <c r="H4489" s="3">
        <v>39418.512499999997</v>
      </c>
      <c r="I4489" s="3">
        <v>39418.48541666667</v>
      </c>
      <c r="J4489">
        <v>8.1</v>
      </c>
      <c r="K4489">
        <v>9.4</v>
      </c>
      <c r="L4489" s="3">
        <v>39418.464583333334</v>
      </c>
      <c r="M4489" t="s">
        <v>9</v>
      </c>
      <c r="N4489" t="s">
        <v>9</v>
      </c>
      <c r="O4489" t="s">
        <v>9</v>
      </c>
      <c r="P4489" s="3">
        <v>39418.512499999997</v>
      </c>
      <c r="Q4489">
        <v>1.1000000000000001</v>
      </c>
      <c r="R4489" t="s">
        <v>77</v>
      </c>
      <c r="S4489">
        <v>1.1000000000000001</v>
      </c>
      <c r="T4489">
        <v>0</v>
      </c>
      <c r="U4489" t="s">
        <v>9</v>
      </c>
      <c r="V4489" s="3">
        <v>39418.48541666667</v>
      </c>
      <c r="W4489">
        <v>1</v>
      </c>
      <c r="X4489" s="3">
        <v>39418.464583333334</v>
      </c>
      <c r="Y4489" t="s">
        <v>9</v>
      </c>
      <c r="Z4489">
        <v>1.1000000000000001</v>
      </c>
      <c r="AA4489">
        <v>0</v>
      </c>
      <c r="AB4489" t="s">
        <v>88</v>
      </c>
    </row>
    <row r="4490" spans="1:28" x14ac:dyDescent="0.25">
      <c r="A4490" t="s">
        <v>74</v>
      </c>
      <c r="B4490" t="s">
        <v>75</v>
      </c>
      <c r="C4490">
        <v>53.649500000000003</v>
      </c>
      <c r="D4490">
        <v>9.9618000000000002</v>
      </c>
      <c r="E4490">
        <v>15</v>
      </c>
      <c r="F4490" s="2">
        <v>39419</v>
      </c>
      <c r="G4490">
        <v>7</v>
      </c>
      <c r="H4490" s="3">
        <v>39419.512499999997</v>
      </c>
      <c r="I4490" s="3">
        <v>39419.48541666667</v>
      </c>
      <c r="J4490">
        <v>8.5</v>
      </c>
      <c r="K4490">
        <v>9.1999999999999993</v>
      </c>
      <c r="L4490" s="3">
        <v>39419.464583333334</v>
      </c>
      <c r="M4490" t="s">
        <v>9</v>
      </c>
      <c r="N4490" t="s">
        <v>9</v>
      </c>
      <c r="O4490" t="s">
        <v>9</v>
      </c>
      <c r="P4490" s="3">
        <v>39419.512499999997</v>
      </c>
      <c r="Q4490">
        <v>6.7</v>
      </c>
      <c r="R4490" t="s">
        <v>77</v>
      </c>
      <c r="S4490">
        <v>6.7</v>
      </c>
      <c r="T4490">
        <v>0</v>
      </c>
      <c r="U4490" t="s">
        <v>9</v>
      </c>
      <c r="V4490" s="3">
        <v>39419.48541666667</v>
      </c>
      <c r="W4490">
        <v>1</v>
      </c>
      <c r="X4490" s="3">
        <v>39419.464583333334</v>
      </c>
      <c r="Y4490" t="s">
        <v>9</v>
      </c>
      <c r="Z4490">
        <v>6.7</v>
      </c>
      <c r="AA4490">
        <v>0</v>
      </c>
      <c r="AB4490" t="s">
        <v>88</v>
      </c>
    </row>
    <row r="4491" spans="1:28" x14ac:dyDescent="0.25">
      <c r="A4491" t="s">
        <v>74</v>
      </c>
      <c r="B4491" t="s">
        <v>75</v>
      </c>
      <c r="C4491">
        <v>53.649500000000003</v>
      </c>
      <c r="D4491">
        <v>9.9618000000000002</v>
      </c>
      <c r="E4491">
        <v>15</v>
      </c>
      <c r="F4491" s="2">
        <v>39420</v>
      </c>
      <c r="G4491">
        <v>6</v>
      </c>
      <c r="H4491" s="3">
        <v>39420.489583333336</v>
      </c>
      <c r="I4491" s="3">
        <v>39420.462500000001</v>
      </c>
      <c r="J4491">
        <v>6</v>
      </c>
      <c r="K4491">
        <v>8.5</v>
      </c>
      <c r="L4491" s="3">
        <v>39420.465277777781</v>
      </c>
      <c r="M4491" t="s">
        <v>9</v>
      </c>
      <c r="N4491" t="s">
        <v>9</v>
      </c>
      <c r="O4491" t="s">
        <v>9</v>
      </c>
      <c r="P4491" s="3">
        <v>39420.489583333336</v>
      </c>
      <c r="Q4491">
        <v>0.7</v>
      </c>
      <c r="R4491" t="s">
        <v>77</v>
      </c>
      <c r="S4491">
        <v>0.7</v>
      </c>
      <c r="T4491">
        <v>0</v>
      </c>
      <c r="U4491" t="s">
        <v>9</v>
      </c>
      <c r="V4491" s="3">
        <v>39420.462500000001</v>
      </c>
      <c r="W4491">
        <v>1</v>
      </c>
      <c r="X4491" s="3">
        <v>39420.465277777781</v>
      </c>
      <c r="Y4491" t="s">
        <v>9</v>
      </c>
      <c r="Z4491">
        <v>0.7</v>
      </c>
      <c r="AA4491">
        <v>0</v>
      </c>
      <c r="AB4491" t="s">
        <v>88</v>
      </c>
    </row>
    <row r="4492" spans="1:28" x14ac:dyDescent="0.25">
      <c r="A4492" t="s">
        <v>74</v>
      </c>
      <c r="B4492" t="s">
        <v>75</v>
      </c>
      <c r="C4492">
        <v>53.649500000000003</v>
      </c>
      <c r="D4492">
        <v>9.9618000000000002</v>
      </c>
      <c r="E4492">
        <v>15</v>
      </c>
      <c r="F4492" s="2">
        <v>39421</v>
      </c>
      <c r="G4492">
        <v>5.2</v>
      </c>
      <c r="H4492" s="3">
        <v>39421.489583333336</v>
      </c>
      <c r="I4492" s="3">
        <v>39421.462500000001</v>
      </c>
      <c r="J4492">
        <v>10.8</v>
      </c>
      <c r="K4492">
        <v>10.8</v>
      </c>
      <c r="L4492" s="3">
        <v>39421.465277777781</v>
      </c>
      <c r="M4492" t="s">
        <v>9</v>
      </c>
      <c r="N4492" t="s">
        <v>9</v>
      </c>
      <c r="O4492" t="s">
        <v>9</v>
      </c>
      <c r="P4492" s="3">
        <v>39421.489583333336</v>
      </c>
      <c r="Q4492">
        <v>1.1000000000000001</v>
      </c>
      <c r="R4492" t="s">
        <v>77</v>
      </c>
      <c r="S4492">
        <v>1.1000000000000001</v>
      </c>
      <c r="T4492">
        <v>0</v>
      </c>
      <c r="U4492" t="s">
        <v>9</v>
      </c>
      <c r="V4492" s="3">
        <v>39421.462500000001</v>
      </c>
      <c r="W4492">
        <v>1</v>
      </c>
      <c r="X4492" s="3">
        <v>39421.465277777781</v>
      </c>
      <c r="Y4492" t="s">
        <v>9</v>
      </c>
      <c r="Z4492">
        <v>1.1000000000000001</v>
      </c>
      <c r="AA4492">
        <v>0</v>
      </c>
      <c r="AB4492" t="s">
        <v>88</v>
      </c>
    </row>
    <row r="4493" spans="1:28" x14ac:dyDescent="0.25">
      <c r="A4493" t="s">
        <v>74</v>
      </c>
      <c r="B4493" t="s">
        <v>75</v>
      </c>
      <c r="C4493">
        <v>53.649500000000003</v>
      </c>
      <c r="D4493">
        <v>9.9618000000000002</v>
      </c>
      <c r="E4493">
        <v>15</v>
      </c>
      <c r="F4493" s="2">
        <v>39422</v>
      </c>
      <c r="G4493">
        <v>9</v>
      </c>
      <c r="H4493" s="3">
        <v>39422.489583333336</v>
      </c>
      <c r="I4493" s="3">
        <v>39422.462500000001</v>
      </c>
      <c r="J4493">
        <v>9.6</v>
      </c>
      <c r="K4493">
        <v>11.8</v>
      </c>
      <c r="L4493" s="3">
        <v>39422.46597222222</v>
      </c>
      <c r="M4493" t="s">
        <v>9</v>
      </c>
      <c r="N4493" t="s">
        <v>9</v>
      </c>
      <c r="O4493" t="s">
        <v>9</v>
      </c>
      <c r="P4493" s="3">
        <v>39422.489583333336</v>
      </c>
      <c r="Q4493">
        <v>1.9</v>
      </c>
      <c r="R4493" t="s">
        <v>77</v>
      </c>
      <c r="S4493">
        <v>1.9</v>
      </c>
      <c r="T4493">
        <v>0</v>
      </c>
      <c r="U4493" t="s">
        <v>9</v>
      </c>
      <c r="V4493" s="3">
        <v>39422.462500000001</v>
      </c>
      <c r="W4493">
        <v>1</v>
      </c>
      <c r="X4493" s="3">
        <v>39422.46597222222</v>
      </c>
      <c r="Y4493" t="s">
        <v>9</v>
      </c>
      <c r="Z4493">
        <v>1.9</v>
      </c>
      <c r="AA4493">
        <v>0</v>
      </c>
      <c r="AB4493" t="s">
        <v>88</v>
      </c>
    </row>
    <row r="4494" spans="1:28" x14ac:dyDescent="0.25">
      <c r="A4494" t="s">
        <v>74</v>
      </c>
      <c r="B4494" t="s">
        <v>75</v>
      </c>
      <c r="C4494">
        <v>53.649500000000003</v>
      </c>
      <c r="D4494">
        <v>9.9618000000000002</v>
      </c>
      <c r="E4494">
        <v>15</v>
      </c>
      <c r="F4494" s="2">
        <v>39423</v>
      </c>
      <c r="G4494">
        <v>8.8000000000000007</v>
      </c>
      <c r="H4494" s="3">
        <v>39423.489583333336</v>
      </c>
      <c r="I4494" s="3">
        <v>39423.462500000001</v>
      </c>
      <c r="J4494">
        <v>9.1999999999999993</v>
      </c>
      <c r="K4494">
        <v>12.3</v>
      </c>
      <c r="L4494" s="3">
        <v>39423.46597222222</v>
      </c>
      <c r="M4494" t="s">
        <v>9</v>
      </c>
      <c r="N4494" t="s">
        <v>9</v>
      </c>
      <c r="O4494" t="s">
        <v>9</v>
      </c>
      <c r="P4494" s="3">
        <v>39423.489583333336</v>
      </c>
      <c r="Q4494">
        <v>1.5</v>
      </c>
      <c r="R4494" t="s">
        <v>77</v>
      </c>
      <c r="S4494">
        <v>1.5</v>
      </c>
      <c r="T4494">
        <v>0</v>
      </c>
      <c r="U4494" t="s">
        <v>9</v>
      </c>
      <c r="V4494" s="3">
        <v>39423.462500000001</v>
      </c>
      <c r="W4494">
        <v>1</v>
      </c>
      <c r="X4494" s="3">
        <v>39423.46597222222</v>
      </c>
      <c r="Y4494" t="s">
        <v>9</v>
      </c>
      <c r="Z4494">
        <v>1.5</v>
      </c>
      <c r="AA4494">
        <v>0</v>
      </c>
      <c r="AB4494" t="s">
        <v>88</v>
      </c>
    </row>
    <row r="4495" spans="1:28" x14ac:dyDescent="0.25">
      <c r="A4495" t="s">
        <v>74</v>
      </c>
      <c r="B4495" t="s">
        <v>75</v>
      </c>
      <c r="C4495">
        <v>53.649500000000003</v>
      </c>
      <c r="D4495">
        <v>9.9618000000000002</v>
      </c>
      <c r="E4495">
        <v>15</v>
      </c>
      <c r="F4495" s="2">
        <v>39424</v>
      </c>
      <c r="G4495">
        <v>5.4</v>
      </c>
      <c r="H4495" s="3">
        <v>39424.489583333336</v>
      </c>
      <c r="I4495" s="3">
        <v>39424.462500000001</v>
      </c>
      <c r="J4495">
        <v>6.4</v>
      </c>
      <c r="K4495">
        <v>9.4</v>
      </c>
      <c r="L4495" s="3">
        <v>39424.46597222222</v>
      </c>
      <c r="M4495" t="s">
        <v>9</v>
      </c>
      <c r="N4495" t="s">
        <v>9</v>
      </c>
      <c r="O4495" t="s">
        <v>9</v>
      </c>
      <c r="P4495" s="3">
        <v>39424.489583333336</v>
      </c>
      <c r="Q4495">
        <v>0</v>
      </c>
      <c r="R4495" t="s">
        <v>76</v>
      </c>
      <c r="S4495">
        <v>0</v>
      </c>
      <c r="T4495">
        <v>0</v>
      </c>
      <c r="U4495" t="s">
        <v>9</v>
      </c>
      <c r="V4495" s="3">
        <v>39424.462500000001</v>
      </c>
      <c r="W4495">
        <v>1</v>
      </c>
      <c r="X4495" s="3">
        <v>39424.46597222222</v>
      </c>
      <c r="Y4495" t="s">
        <v>9</v>
      </c>
      <c r="Z4495">
        <v>0</v>
      </c>
      <c r="AA4495">
        <v>0</v>
      </c>
      <c r="AB4495" t="s">
        <v>88</v>
      </c>
    </row>
    <row r="4496" spans="1:28" x14ac:dyDescent="0.25">
      <c r="A4496" t="s">
        <v>74</v>
      </c>
      <c r="B4496" t="s">
        <v>75</v>
      </c>
      <c r="C4496">
        <v>53.649500000000003</v>
      </c>
      <c r="D4496">
        <v>9.9618000000000002</v>
      </c>
      <c r="E4496">
        <v>15</v>
      </c>
      <c r="F4496" s="2">
        <v>39425</v>
      </c>
      <c r="G4496">
        <v>3.7</v>
      </c>
      <c r="H4496" s="3">
        <v>39425.489583333336</v>
      </c>
      <c r="I4496" s="3">
        <v>39425.462500000001</v>
      </c>
      <c r="J4496">
        <v>7.7</v>
      </c>
      <c r="K4496">
        <v>7.7</v>
      </c>
      <c r="L4496" s="3">
        <v>39425.466666666667</v>
      </c>
      <c r="M4496" t="s">
        <v>9</v>
      </c>
      <c r="N4496" t="s">
        <v>9</v>
      </c>
      <c r="O4496" t="s">
        <v>9</v>
      </c>
      <c r="P4496" s="3">
        <v>39425.489583333336</v>
      </c>
      <c r="Q4496">
        <v>0</v>
      </c>
      <c r="R4496" t="s">
        <v>76</v>
      </c>
      <c r="S4496">
        <v>0</v>
      </c>
      <c r="T4496">
        <v>0</v>
      </c>
      <c r="U4496" t="s">
        <v>9</v>
      </c>
      <c r="V4496" s="3">
        <v>39425.462500000001</v>
      </c>
      <c r="W4496">
        <v>1</v>
      </c>
      <c r="X4496" s="3">
        <v>39425.466666666667</v>
      </c>
      <c r="Y4496" t="s">
        <v>9</v>
      </c>
      <c r="Z4496">
        <v>0</v>
      </c>
      <c r="AA4496">
        <v>0</v>
      </c>
      <c r="AB4496" t="s">
        <v>88</v>
      </c>
    </row>
    <row r="4497" spans="1:28" x14ac:dyDescent="0.25">
      <c r="A4497" t="s">
        <v>74</v>
      </c>
      <c r="B4497" t="s">
        <v>75</v>
      </c>
      <c r="C4497">
        <v>53.649500000000003</v>
      </c>
      <c r="D4497">
        <v>9.9618000000000002</v>
      </c>
      <c r="E4497">
        <v>15</v>
      </c>
      <c r="F4497" s="2">
        <v>39426</v>
      </c>
      <c r="G4497">
        <v>1.5</v>
      </c>
      <c r="H4497" s="3">
        <v>39426.489583333336</v>
      </c>
      <c r="I4497" s="3">
        <v>39426.462500000001</v>
      </c>
      <c r="J4497">
        <v>4.4000000000000004</v>
      </c>
      <c r="K4497">
        <v>8.1</v>
      </c>
      <c r="L4497" s="3">
        <v>39426.466666666667</v>
      </c>
      <c r="M4497" t="s">
        <v>9</v>
      </c>
      <c r="N4497" t="s">
        <v>9</v>
      </c>
      <c r="O4497" t="s">
        <v>9</v>
      </c>
      <c r="P4497" s="3">
        <v>39426.489583333336</v>
      </c>
      <c r="Q4497">
        <v>0</v>
      </c>
      <c r="R4497" t="s">
        <v>76</v>
      </c>
      <c r="S4497">
        <v>0</v>
      </c>
      <c r="T4497">
        <v>0</v>
      </c>
      <c r="U4497" t="s">
        <v>9</v>
      </c>
      <c r="V4497" s="3">
        <v>39426.462500000001</v>
      </c>
      <c r="W4497">
        <v>1</v>
      </c>
      <c r="X4497" s="3">
        <v>39426.466666666667</v>
      </c>
      <c r="Y4497" t="s">
        <v>9</v>
      </c>
      <c r="Z4497">
        <v>0</v>
      </c>
      <c r="AA4497">
        <v>0</v>
      </c>
      <c r="AB4497" t="s">
        <v>88</v>
      </c>
    </row>
    <row r="4498" spans="1:28" x14ac:dyDescent="0.25">
      <c r="A4498" t="s">
        <v>74</v>
      </c>
      <c r="B4498" t="s">
        <v>75</v>
      </c>
      <c r="C4498">
        <v>53.649500000000003</v>
      </c>
      <c r="D4498">
        <v>9.9618000000000002</v>
      </c>
      <c r="E4498">
        <v>15</v>
      </c>
      <c r="F4498" s="2">
        <v>39427</v>
      </c>
      <c r="G4498">
        <v>4.4000000000000004</v>
      </c>
      <c r="H4498" s="3">
        <v>39427.489583333336</v>
      </c>
      <c r="I4498" s="3">
        <v>39427.462500000001</v>
      </c>
      <c r="J4498">
        <v>5.6</v>
      </c>
      <c r="K4498">
        <v>5.6</v>
      </c>
      <c r="L4498" s="3">
        <v>39427.467361111114</v>
      </c>
      <c r="M4498" t="s">
        <v>9</v>
      </c>
      <c r="N4498" t="s">
        <v>9</v>
      </c>
      <c r="O4498" t="s">
        <v>9</v>
      </c>
      <c r="P4498" s="3">
        <v>39427.489583333336</v>
      </c>
      <c r="Q4498">
        <v>0</v>
      </c>
      <c r="R4498" t="s">
        <v>76</v>
      </c>
      <c r="S4498">
        <v>0</v>
      </c>
      <c r="T4498">
        <v>0</v>
      </c>
      <c r="U4498" t="s">
        <v>9</v>
      </c>
      <c r="V4498" s="3">
        <v>39427.462500000001</v>
      </c>
      <c r="W4498">
        <v>1</v>
      </c>
      <c r="X4498" s="3">
        <v>39427.467361111114</v>
      </c>
      <c r="Y4498" t="s">
        <v>9</v>
      </c>
      <c r="Z4498">
        <v>0</v>
      </c>
      <c r="AA4498">
        <v>0</v>
      </c>
      <c r="AB4498" t="s">
        <v>88</v>
      </c>
    </row>
    <row r="4499" spans="1:28" x14ac:dyDescent="0.25">
      <c r="A4499" t="s">
        <v>74</v>
      </c>
      <c r="B4499" t="s">
        <v>75</v>
      </c>
      <c r="C4499">
        <v>53.649500000000003</v>
      </c>
      <c r="D4499">
        <v>9.9618000000000002</v>
      </c>
      <c r="E4499">
        <v>15</v>
      </c>
      <c r="F4499" s="2">
        <v>39428</v>
      </c>
      <c r="G4499">
        <v>2.1</v>
      </c>
      <c r="H4499" s="3">
        <v>39428.489583333336</v>
      </c>
      <c r="I4499" s="3">
        <v>39428.462500000001</v>
      </c>
      <c r="J4499">
        <v>4.5</v>
      </c>
      <c r="K4499">
        <v>6</v>
      </c>
      <c r="L4499" s="3">
        <v>39428.467361111114</v>
      </c>
      <c r="M4499" t="s">
        <v>9</v>
      </c>
      <c r="N4499" t="s">
        <v>9</v>
      </c>
      <c r="O4499" t="s">
        <v>9</v>
      </c>
      <c r="P4499" s="3">
        <v>39428.489583333336</v>
      </c>
      <c r="Q4499">
        <v>0</v>
      </c>
      <c r="R4499" t="s">
        <v>76</v>
      </c>
      <c r="S4499">
        <v>0</v>
      </c>
      <c r="T4499">
        <v>0</v>
      </c>
      <c r="U4499" t="s">
        <v>9</v>
      </c>
      <c r="V4499" s="3">
        <v>39428.462500000001</v>
      </c>
      <c r="W4499">
        <v>1</v>
      </c>
      <c r="X4499" s="3">
        <v>39428.467361111114</v>
      </c>
      <c r="Y4499" t="s">
        <v>9</v>
      </c>
      <c r="Z4499">
        <v>0</v>
      </c>
      <c r="AA4499">
        <v>0</v>
      </c>
      <c r="AB4499" t="s">
        <v>88</v>
      </c>
    </row>
    <row r="4500" spans="1:28" x14ac:dyDescent="0.25">
      <c r="A4500" t="s">
        <v>74</v>
      </c>
      <c r="B4500" t="s">
        <v>75</v>
      </c>
      <c r="C4500">
        <v>53.649500000000003</v>
      </c>
      <c r="D4500">
        <v>9.9618000000000002</v>
      </c>
      <c r="E4500">
        <v>15</v>
      </c>
      <c r="F4500" s="2">
        <v>39429</v>
      </c>
      <c r="G4500">
        <v>2.7</v>
      </c>
      <c r="H4500" s="3">
        <v>39429.489583333336</v>
      </c>
      <c r="I4500" s="3">
        <v>39429.462500000001</v>
      </c>
      <c r="J4500">
        <v>4</v>
      </c>
      <c r="K4500">
        <v>4.8</v>
      </c>
      <c r="L4500" s="3">
        <v>39429.468055555553</v>
      </c>
      <c r="M4500" t="s">
        <v>9</v>
      </c>
      <c r="N4500" t="s">
        <v>9</v>
      </c>
      <c r="O4500" t="s">
        <v>9</v>
      </c>
      <c r="P4500" s="3">
        <v>39429.489583333336</v>
      </c>
      <c r="Q4500">
        <v>0</v>
      </c>
      <c r="R4500" t="s">
        <v>76</v>
      </c>
      <c r="S4500">
        <v>0</v>
      </c>
      <c r="T4500">
        <v>0</v>
      </c>
      <c r="U4500" t="s">
        <v>9</v>
      </c>
      <c r="V4500" s="3">
        <v>39429.462500000001</v>
      </c>
      <c r="W4500">
        <v>1</v>
      </c>
      <c r="X4500" s="3">
        <v>39429.468055555553</v>
      </c>
      <c r="Y4500" t="s">
        <v>9</v>
      </c>
      <c r="Z4500">
        <v>0</v>
      </c>
      <c r="AA4500">
        <v>0</v>
      </c>
      <c r="AB4500" t="s">
        <v>88</v>
      </c>
    </row>
    <row r="4501" spans="1:28" x14ac:dyDescent="0.25">
      <c r="A4501" t="s">
        <v>74</v>
      </c>
      <c r="B4501" t="s">
        <v>75</v>
      </c>
      <c r="C4501">
        <v>53.649500000000003</v>
      </c>
      <c r="D4501">
        <v>9.9618000000000002</v>
      </c>
      <c r="E4501">
        <v>15</v>
      </c>
      <c r="F4501" s="2">
        <v>39430</v>
      </c>
      <c r="G4501">
        <v>2.1</v>
      </c>
      <c r="H4501" s="3">
        <v>39430.489583333336</v>
      </c>
      <c r="I4501" s="3">
        <v>39430.462500000001</v>
      </c>
      <c r="J4501">
        <v>3.1</v>
      </c>
      <c r="K4501">
        <v>4.5</v>
      </c>
      <c r="L4501" s="3">
        <v>39430.468055555553</v>
      </c>
      <c r="M4501" t="s">
        <v>9</v>
      </c>
      <c r="N4501" t="s">
        <v>9</v>
      </c>
      <c r="O4501" t="s">
        <v>9</v>
      </c>
      <c r="P4501" s="3">
        <v>39430.489583333336</v>
      </c>
      <c r="Q4501">
        <v>0</v>
      </c>
      <c r="R4501" t="s">
        <v>76</v>
      </c>
      <c r="S4501">
        <v>0</v>
      </c>
      <c r="T4501">
        <v>0</v>
      </c>
      <c r="U4501" t="s">
        <v>9</v>
      </c>
      <c r="V4501" s="3">
        <v>39430.462500000001</v>
      </c>
      <c r="W4501">
        <v>1</v>
      </c>
      <c r="X4501" s="3">
        <v>39430.468055555553</v>
      </c>
      <c r="Y4501" t="s">
        <v>9</v>
      </c>
      <c r="Z4501">
        <v>0</v>
      </c>
      <c r="AA4501">
        <v>0</v>
      </c>
      <c r="AB4501" t="s">
        <v>88</v>
      </c>
    </row>
    <row r="4502" spans="1:28" x14ac:dyDescent="0.25">
      <c r="A4502" t="s">
        <v>74</v>
      </c>
      <c r="B4502" t="s">
        <v>75</v>
      </c>
      <c r="C4502">
        <v>53.649500000000003</v>
      </c>
      <c r="D4502">
        <v>9.9618000000000002</v>
      </c>
      <c r="E4502">
        <v>15</v>
      </c>
      <c r="F4502" s="2">
        <v>39431</v>
      </c>
      <c r="G4502">
        <v>2.2000000000000002</v>
      </c>
      <c r="H4502" s="3">
        <v>39431.489583333336</v>
      </c>
      <c r="I4502" s="3">
        <v>39431.462500000001</v>
      </c>
      <c r="J4502">
        <v>4</v>
      </c>
      <c r="K4502">
        <v>4</v>
      </c>
      <c r="L4502" s="3">
        <v>39431.46875</v>
      </c>
      <c r="M4502" t="s">
        <v>9</v>
      </c>
      <c r="N4502" t="s">
        <v>9</v>
      </c>
      <c r="O4502" t="s">
        <v>9</v>
      </c>
      <c r="P4502" s="3">
        <v>39431.489583333336</v>
      </c>
      <c r="Q4502">
        <v>0</v>
      </c>
      <c r="R4502" t="s">
        <v>76</v>
      </c>
      <c r="S4502">
        <v>0</v>
      </c>
      <c r="T4502">
        <v>0</v>
      </c>
      <c r="U4502" t="s">
        <v>9</v>
      </c>
      <c r="V4502" s="3">
        <v>39431.462500000001</v>
      </c>
      <c r="W4502">
        <v>1</v>
      </c>
      <c r="X4502" s="3">
        <v>39431.46875</v>
      </c>
      <c r="Y4502" t="s">
        <v>9</v>
      </c>
      <c r="Z4502">
        <v>0</v>
      </c>
      <c r="AA4502">
        <v>0</v>
      </c>
      <c r="AB4502" t="s">
        <v>88</v>
      </c>
    </row>
    <row r="4503" spans="1:28" x14ac:dyDescent="0.25">
      <c r="A4503" t="s">
        <v>74</v>
      </c>
      <c r="B4503" t="s">
        <v>75</v>
      </c>
      <c r="C4503">
        <v>53.649500000000003</v>
      </c>
      <c r="D4503">
        <v>9.9618000000000002</v>
      </c>
      <c r="E4503">
        <v>15</v>
      </c>
      <c r="F4503" s="2">
        <v>39432</v>
      </c>
      <c r="G4503">
        <v>-6</v>
      </c>
      <c r="H4503" s="3">
        <v>39432.489583333336</v>
      </c>
      <c r="I4503" s="3">
        <v>39432.462500000001</v>
      </c>
      <c r="J4503">
        <v>-1.7</v>
      </c>
      <c r="K4503">
        <v>4</v>
      </c>
      <c r="L4503" s="3">
        <v>39432.46875</v>
      </c>
      <c r="M4503" t="s">
        <v>9</v>
      </c>
      <c r="N4503" t="s">
        <v>9</v>
      </c>
      <c r="O4503" t="s">
        <v>9</v>
      </c>
      <c r="P4503" s="3">
        <v>39432.489583333336</v>
      </c>
      <c r="Q4503">
        <v>0</v>
      </c>
      <c r="R4503" t="s">
        <v>76</v>
      </c>
      <c r="S4503">
        <v>0</v>
      </c>
      <c r="T4503">
        <v>0</v>
      </c>
      <c r="U4503" t="s">
        <v>9</v>
      </c>
      <c r="V4503" s="3">
        <v>39432.462500000001</v>
      </c>
      <c r="W4503">
        <v>1</v>
      </c>
      <c r="X4503" s="3">
        <v>39432.46875</v>
      </c>
      <c r="Y4503" t="s">
        <v>9</v>
      </c>
      <c r="Z4503">
        <v>0</v>
      </c>
      <c r="AA4503">
        <v>0</v>
      </c>
      <c r="AB4503" t="s">
        <v>88</v>
      </c>
    </row>
    <row r="4504" spans="1:28" x14ac:dyDescent="0.25">
      <c r="A4504" t="s">
        <v>74</v>
      </c>
      <c r="B4504" t="s">
        <v>75</v>
      </c>
      <c r="C4504">
        <v>53.649500000000003</v>
      </c>
      <c r="D4504">
        <v>9.9618000000000002</v>
      </c>
      <c r="E4504">
        <v>15</v>
      </c>
      <c r="F4504" s="2">
        <v>39433</v>
      </c>
      <c r="G4504">
        <v>-1.7</v>
      </c>
      <c r="H4504" s="3">
        <v>39433.489583333336</v>
      </c>
      <c r="I4504" s="3">
        <v>39433.462500000001</v>
      </c>
      <c r="J4504">
        <v>2.1</v>
      </c>
      <c r="K4504">
        <v>2.1</v>
      </c>
      <c r="L4504" s="3">
        <v>39433.469444444447</v>
      </c>
      <c r="M4504" t="s">
        <v>9</v>
      </c>
      <c r="N4504" t="s">
        <v>9</v>
      </c>
      <c r="O4504" t="s">
        <v>9</v>
      </c>
      <c r="P4504" s="3">
        <v>39433.489583333336</v>
      </c>
      <c r="Q4504">
        <v>0</v>
      </c>
      <c r="R4504" t="s">
        <v>76</v>
      </c>
      <c r="S4504">
        <v>0</v>
      </c>
      <c r="T4504">
        <v>0</v>
      </c>
      <c r="U4504" t="s">
        <v>9</v>
      </c>
      <c r="V4504" s="3">
        <v>39433.462500000001</v>
      </c>
      <c r="W4504">
        <v>1</v>
      </c>
      <c r="X4504" s="3">
        <v>39433.469444444447</v>
      </c>
      <c r="Y4504" t="s">
        <v>9</v>
      </c>
      <c r="Z4504">
        <v>0</v>
      </c>
      <c r="AA4504">
        <v>0</v>
      </c>
      <c r="AB4504" t="s">
        <v>88</v>
      </c>
    </row>
    <row r="4505" spans="1:28" x14ac:dyDescent="0.25">
      <c r="A4505" t="s">
        <v>74</v>
      </c>
      <c r="B4505" t="s">
        <v>75</v>
      </c>
      <c r="C4505">
        <v>53.649500000000003</v>
      </c>
      <c r="D4505">
        <v>9.9618000000000002</v>
      </c>
      <c r="E4505">
        <v>15</v>
      </c>
      <c r="F4505" s="2">
        <v>39434</v>
      </c>
      <c r="G4505">
        <v>0.7</v>
      </c>
      <c r="H4505" s="3">
        <v>39434.489583333336</v>
      </c>
      <c r="I4505" s="3">
        <v>39434.462500000001</v>
      </c>
      <c r="J4505">
        <v>1.1000000000000001</v>
      </c>
      <c r="K4505">
        <v>2.8</v>
      </c>
      <c r="L4505" s="3">
        <v>39434.469444444447</v>
      </c>
      <c r="M4505" t="s">
        <v>9</v>
      </c>
      <c r="N4505" t="s">
        <v>9</v>
      </c>
      <c r="O4505" t="s">
        <v>9</v>
      </c>
      <c r="P4505" s="3">
        <v>39434.489583333336</v>
      </c>
      <c r="Q4505">
        <v>0</v>
      </c>
      <c r="R4505" t="s">
        <v>76</v>
      </c>
      <c r="S4505">
        <v>0</v>
      </c>
      <c r="T4505">
        <v>0</v>
      </c>
      <c r="U4505" t="s">
        <v>9</v>
      </c>
      <c r="V4505" s="3">
        <v>39434.462500000001</v>
      </c>
      <c r="W4505">
        <v>1</v>
      </c>
      <c r="X4505" s="3">
        <v>39434.469444444447</v>
      </c>
      <c r="Y4505" t="s">
        <v>9</v>
      </c>
      <c r="Z4505">
        <v>0</v>
      </c>
      <c r="AA4505">
        <v>0</v>
      </c>
      <c r="AB4505" t="s">
        <v>88</v>
      </c>
    </row>
    <row r="4506" spans="1:28" x14ac:dyDescent="0.25">
      <c r="A4506" t="s">
        <v>74</v>
      </c>
      <c r="B4506" t="s">
        <v>75</v>
      </c>
      <c r="C4506">
        <v>53.649500000000003</v>
      </c>
      <c r="D4506">
        <v>9.9618000000000002</v>
      </c>
      <c r="E4506">
        <v>15</v>
      </c>
      <c r="F4506" s="2">
        <v>39435</v>
      </c>
      <c r="G4506">
        <v>0.3</v>
      </c>
      <c r="H4506" s="3">
        <v>39435.489583333336</v>
      </c>
      <c r="I4506" s="3">
        <v>39435.462500000001</v>
      </c>
      <c r="J4506">
        <v>1</v>
      </c>
      <c r="K4506">
        <v>1.3</v>
      </c>
      <c r="L4506" s="3">
        <v>39435.470138888886</v>
      </c>
      <c r="M4506" t="s">
        <v>9</v>
      </c>
      <c r="N4506" t="s">
        <v>9</v>
      </c>
      <c r="O4506" t="s">
        <v>9</v>
      </c>
      <c r="P4506" s="3">
        <v>39435.489583333336</v>
      </c>
      <c r="Q4506">
        <v>0</v>
      </c>
      <c r="R4506" t="s">
        <v>76</v>
      </c>
      <c r="S4506">
        <v>0</v>
      </c>
      <c r="T4506">
        <v>0</v>
      </c>
      <c r="U4506" t="s">
        <v>9</v>
      </c>
      <c r="V4506" s="3">
        <v>39435.462500000001</v>
      </c>
      <c r="W4506">
        <v>1</v>
      </c>
      <c r="X4506" s="3">
        <v>39435.470138888886</v>
      </c>
      <c r="Y4506" t="s">
        <v>9</v>
      </c>
      <c r="Z4506">
        <v>0</v>
      </c>
      <c r="AA4506">
        <v>0</v>
      </c>
      <c r="AB4506" t="s">
        <v>88</v>
      </c>
    </row>
    <row r="4507" spans="1:28" x14ac:dyDescent="0.25">
      <c r="A4507" t="s">
        <v>74</v>
      </c>
      <c r="B4507" t="s">
        <v>75</v>
      </c>
      <c r="C4507">
        <v>53.649500000000003</v>
      </c>
      <c r="D4507">
        <v>9.9618000000000002</v>
      </c>
      <c r="E4507">
        <v>15</v>
      </c>
      <c r="F4507" s="2">
        <v>39436</v>
      </c>
      <c r="G4507">
        <v>-1.3</v>
      </c>
      <c r="H4507" s="3">
        <v>39436.489583333336</v>
      </c>
      <c r="I4507" s="3">
        <v>39436.462500000001</v>
      </c>
      <c r="J4507">
        <v>1</v>
      </c>
      <c r="K4507">
        <v>1</v>
      </c>
      <c r="L4507" s="3">
        <v>39436.470138888886</v>
      </c>
      <c r="M4507" t="s">
        <v>9</v>
      </c>
      <c r="N4507" t="s">
        <v>9</v>
      </c>
      <c r="O4507" t="s">
        <v>9</v>
      </c>
      <c r="P4507" s="3">
        <v>39436.489583333336</v>
      </c>
      <c r="Q4507">
        <v>0</v>
      </c>
      <c r="R4507" t="s">
        <v>76</v>
      </c>
      <c r="S4507">
        <v>0</v>
      </c>
      <c r="T4507">
        <v>0</v>
      </c>
      <c r="U4507" t="s">
        <v>9</v>
      </c>
      <c r="V4507" s="3">
        <v>39436.462500000001</v>
      </c>
      <c r="W4507">
        <v>1</v>
      </c>
      <c r="X4507" s="3">
        <v>39436.470138888886</v>
      </c>
      <c r="Y4507" t="s">
        <v>9</v>
      </c>
      <c r="Z4507">
        <v>0</v>
      </c>
      <c r="AA4507">
        <v>0</v>
      </c>
      <c r="AB4507" t="s">
        <v>88</v>
      </c>
    </row>
    <row r="4508" spans="1:28" x14ac:dyDescent="0.25">
      <c r="A4508" t="s">
        <v>74</v>
      </c>
      <c r="B4508" t="s">
        <v>75</v>
      </c>
      <c r="C4508">
        <v>53.649500000000003</v>
      </c>
      <c r="D4508">
        <v>9.9618000000000002</v>
      </c>
      <c r="E4508">
        <v>15</v>
      </c>
      <c r="F4508" s="2">
        <v>39437</v>
      </c>
      <c r="G4508">
        <v>-3.2</v>
      </c>
      <c r="H4508" s="3">
        <v>39437.489583333336</v>
      </c>
      <c r="I4508" s="3">
        <v>39437.462500000001</v>
      </c>
      <c r="J4508">
        <v>-3</v>
      </c>
      <c r="K4508">
        <v>1.2</v>
      </c>
      <c r="L4508" s="3">
        <v>39437.470833333333</v>
      </c>
      <c r="M4508" t="s">
        <v>9</v>
      </c>
      <c r="N4508" t="s">
        <v>9</v>
      </c>
      <c r="O4508" t="s">
        <v>9</v>
      </c>
      <c r="P4508" s="3">
        <v>39437.489583333336</v>
      </c>
      <c r="Q4508">
        <v>0</v>
      </c>
      <c r="R4508" t="s">
        <v>76</v>
      </c>
      <c r="S4508">
        <v>0</v>
      </c>
      <c r="T4508">
        <v>0</v>
      </c>
      <c r="U4508" t="s">
        <v>9</v>
      </c>
      <c r="V4508" s="3">
        <v>39437.462500000001</v>
      </c>
      <c r="W4508">
        <v>1</v>
      </c>
      <c r="X4508" s="3">
        <v>39437.470833333333</v>
      </c>
      <c r="Y4508" t="s">
        <v>9</v>
      </c>
      <c r="Z4508">
        <v>0</v>
      </c>
      <c r="AA4508">
        <v>0</v>
      </c>
      <c r="AB4508" t="s">
        <v>88</v>
      </c>
    </row>
    <row r="4509" spans="1:28" x14ac:dyDescent="0.25">
      <c r="A4509" t="s">
        <v>74</v>
      </c>
      <c r="B4509" t="s">
        <v>75</v>
      </c>
      <c r="C4509">
        <v>53.649500000000003</v>
      </c>
      <c r="D4509">
        <v>9.9618000000000002</v>
      </c>
      <c r="E4509">
        <v>15</v>
      </c>
      <c r="F4509" s="2">
        <v>39438</v>
      </c>
      <c r="G4509">
        <v>-5</v>
      </c>
      <c r="H4509" s="3">
        <v>39438.489583333336</v>
      </c>
      <c r="I4509" s="3">
        <v>39438.462500000001</v>
      </c>
      <c r="J4509">
        <v>-4.5</v>
      </c>
      <c r="K4509">
        <v>-3</v>
      </c>
      <c r="L4509" s="3">
        <v>39438.470833333333</v>
      </c>
      <c r="M4509" t="s">
        <v>9</v>
      </c>
      <c r="N4509" t="s">
        <v>9</v>
      </c>
      <c r="O4509" t="s">
        <v>9</v>
      </c>
      <c r="P4509" s="3">
        <v>39438.489583333336</v>
      </c>
      <c r="Q4509">
        <v>0</v>
      </c>
      <c r="R4509" t="s">
        <v>76</v>
      </c>
      <c r="S4509">
        <v>0</v>
      </c>
      <c r="T4509">
        <v>0</v>
      </c>
      <c r="U4509" t="s">
        <v>9</v>
      </c>
      <c r="V4509" s="3">
        <v>39438.462500000001</v>
      </c>
      <c r="W4509">
        <v>1</v>
      </c>
      <c r="X4509" s="3">
        <v>39438.470833333333</v>
      </c>
      <c r="Y4509" t="s">
        <v>9</v>
      </c>
      <c r="Z4509">
        <v>0</v>
      </c>
      <c r="AA4509">
        <v>0</v>
      </c>
      <c r="AB4509" t="s">
        <v>88</v>
      </c>
    </row>
    <row r="4510" spans="1:28" x14ac:dyDescent="0.25">
      <c r="A4510" t="s">
        <v>74</v>
      </c>
      <c r="B4510" t="s">
        <v>75</v>
      </c>
      <c r="C4510">
        <v>53.649500000000003</v>
      </c>
      <c r="D4510">
        <v>9.9618000000000002</v>
      </c>
      <c r="E4510">
        <v>15</v>
      </c>
      <c r="F4510" s="2">
        <v>39439</v>
      </c>
      <c r="G4510">
        <v>-6.1</v>
      </c>
      <c r="H4510" s="3">
        <v>39439.489583333336</v>
      </c>
      <c r="I4510" s="3">
        <v>39439.462500000001</v>
      </c>
      <c r="J4510">
        <v>0.6</v>
      </c>
      <c r="K4510">
        <v>0.6</v>
      </c>
      <c r="L4510" s="3">
        <v>39439.47152777778</v>
      </c>
      <c r="M4510" t="s">
        <v>9</v>
      </c>
      <c r="N4510" t="s">
        <v>9</v>
      </c>
      <c r="O4510" t="s">
        <v>9</v>
      </c>
      <c r="P4510" s="3">
        <v>39439.489583333336</v>
      </c>
      <c r="Q4510">
        <v>0</v>
      </c>
      <c r="R4510" t="s">
        <v>76</v>
      </c>
      <c r="S4510">
        <v>0</v>
      </c>
      <c r="T4510">
        <v>0</v>
      </c>
      <c r="U4510" t="s">
        <v>9</v>
      </c>
      <c r="V4510" s="3">
        <v>39439.462500000001</v>
      </c>
      <c r="W4510">
        <v>1</v>
      </c>
      <c r="X4510" s="3">
        <v>39439.47152777778</v>
      </c>
      <c r="Y4510" t="s">
        <v>9</v>
      </c>
      <c r="Z4510">
        <v>0</v>
      </c>
      <c r="AA4510">
        <v>0</v>
      </c>
      <c r="AB4510" t="s">
        <v>88</v>
      </c>
    </row>
    <row r="4511" spans="1:28" x14ac:dyDescent="0.25">
      <c r="A4511" t="s">
        <v>74</v>
      </c>
      <c r="B4511" t="s">
        <v>75</v>
      </c>
      <c r="C4511">
        <v>53.649500000000003</v>
      </c>
      <c r="D4511">
        <v>9.9618000000000002</v>
      </c>
      <c r="E4511">
        <v>15</v>
      </c>
      <c r="F4511" s="2">
        <v>39440</v>
      </c>
      <c r="G4511">
        <v>-1.2</v>
      </c>
      <c r="H4511" s="3">
        <v>39440.489583333336</v>
      </c>
      <c r="I4511" s="3">
        <v>39440.462500000001</v>
      </c>
      <c r="J4511">
        <v>-0.4</v>
      </c>
      <c r="K4511">
        <v>1.4</v>
      </c>
      <c r="L4511" s="3">
        <v>39440.47152777778</v>
      </c>
      <c r="M4511" t="s">
        <v>9</v>
      </c>
      <c r="N4511" t="s">
        <v>9</v>
      </c>
      <c r="O4511" t="s">
        <v>9</v>
      </c>
      <c r="P4511" s="3">
        <v>39440.489583333336</v>
      </c>
      <c r="Q4511">
        <v>0</v>
      </c>
      <c r="R4511" t="s">
        <v>76</v>
      </c>
      <c r="S4511">
        <v>0</v>
      </c>
      <c r="T4511">
        <v>0</v>
      </c>
      <c r="U4511" t="s">
        <v>9</v>
      </c>
      <c r="V4511" s="3">
        <v>39440.462500000001</v>
      </c>
      <c r="W4511">
        <v>1</v>
      </c>
      <c r="X4511" s="3">
        <v>39440.47152777778</v>
      </c>
      <c r="Y4511" t="s">
        <v>9</v>
      </c>
      <c r="Z4511">
        <v>0</v>
      </c>
      <c r="AA4511">
        <v>0</v>
      </c>
      <c r="AB4511" t="s">
        <v>88</v>
      </c>
    </row>
    <row r="4512" spans="1:28" x14ac:dyDescent="0.25">
      <c r="A4512" t="s">
        <v>74</v>
      </c>
      <c r="B4512" t="s">
        <v>75</v>
      </c>
      <c r="C4512">
        <v>53.649500000000003</v>
      </c>
      <c r="D4512">
        <v>9.9618000000000002</v>
      </c>
      <c r="E4512">
        <v>15</v>
      </c>
      <c r="F4512" s="2">
        <v>39441</v>
      </c>
      <c r="G4512">
        <v>-0.4</v>
      </c>
      <c r="H4512" s="3">
        <v>39441.489583333336</v>
      </c>
      <c r="I4512" s="3">
        <v>39441.462500000001</v>
      </c>
      <c r="J4512">
        <v>2.6</v>
      </c>
      <c r="K4512">
        <v>2.6</v>
      </c>
      <c r="L4512" s="3">
        <v>39441.472222222219</v>
      </c>
      <c r="M4512" t="s">
        <v>9</v>
      </c>
      <c r="N4512" t="s">
        <v>9</v>
      </c>
      <c r="O4512" t="s">
        <v>9</v>
      </c>
      <c r="P4512" s="3">
        <v>39441.489583333336</v>
      </c>
      <c r="Q4512">
        <v>0</v>
      </c>
      <c r="R4512" t="s">
        <v>76</v>
      </c>
      <c r="S4512">
        <v>0</v>
      </c>
      <c r="T4512">
        <v>0</v>
      </c>
      <c r="U4512" t="s">
        <v>9</v>
      </c>
      <c r="V4512" s="3">
        <v>39441.462500000001</v>
      </c>
      <c r="W4512">
        <v>1</v>
      </c>
      <c r="X4512" s="3">
        <v>39441.472222222219</v>
      </c>
      <c r="Y4512" t="s">
        <v>9</v>
      </c>
      <c r="Z4512">
        <v>0</v>
      </c>
      <c r="AA4512">
        <v>0</v>
      </c>
      <c r="AB4512" t="s">
        <v>88</v>
      </c>
    </row>
    <row r="4513" spans="1:28" x14ac:dyDescent="0.25">
      <c r="A4513" t="s">
        <v>74</v>
      </c>
      <c r="B4513" t="s">
        <v>75</v>
      </c>
      <c r="C4513">
        <v>53.649500000000003</v>
      </c>
      <c r="D4513">
        <v>9.9618000000000002</v>
      </c>
      <c r="E4513">
        <v>15</v>
      </c>
      <c r="F4513" s="2">
        <v>39442</v>
      </c>
      <c r="G4513">
        <v>1.6</v>
      </c>
      <c r="H4513" s="3">
        <v>39442.489583333336</v>
      </c>
      <c r="I4513" s="3">
        <v>39442.462500000001</v>
      </c>
      <c r="J4513">
        <v>3.2</v>
      </c>
      <c r="K4513">
        <v>3.8</v>
      </c>
      <c r="L4513" s="3">
        <v>39442.472222222219</v>
      </c>
      <c r="M4513" t="s">
        <v>9</v>
      </c>
      <c r="N4513" t="s">
        <v>9</v>
      </c>
      <c r="O4513" t="s">
        <v>9</v>
      </c>
      <c r="P4513" s="3">
        <v>39442.489583333336</v>
      </c>
      <c r="Q4513">
        <v>0</v>
      </c>
      <c r="R4513" t="s">
        <v>76</v>
      </c>
      <c r="S4513">
        <v>0</v>
      </c>
      <c r="T4513">
        <v>0</v>
      </c>
      <c r="U4513" t="s">
        <v>9</v>
      </c>
      <c r="V4513" s="3">
        <v>39442.462500000001</v>
      </c>
      <c r="W4513">
        <v>1</v>
      </c>
      <c r="X4513" s="3">
        <v>39442.472222222219</v>
      </c>
      <c r="Y4513" t="s">
        <v>9</v>
      </c>
      <c r="Z4513">
        <v>0</v>
      </c>
      <c r="AA4513">
        <v>0</v>
      </c>
      <c r="AB4513" t="s">
        <v>88</v>
      </c>
    </row>
    <row r="4514" spans="1:28" x14ac:dyDescent="0.25">
      <c r="A4514" t="s">
        <v>74</v>
      </c>
      <c r="B4514" t="s">
        <v>75</v>
      </c>
      <c r="C4514">
        <v>53.649500000000003</v>
      </c>
      <c r="D4514">
        <v>9.9618000000000002</v>
      </c>
      <c r="E4514">
        <v>15</v>
      </c>
      <c r="F4514" s="2">
        <v>39443</v>
      </c>
      <c r="G4514">
        <v>2.9</v>
      </c>
      <c r="H4514" s="3">
        <v>39443.490277777775</v>
      </c>
      <c r="I4514" s="3">
        <v>39443.463194444441</v>
      </c>
      <c r="J4514">
        <v>4.0999999999999996</v>
      </c>
      <c r="K4514">
        <v>4.0999999999999996</v>
      </c>
      <c r="L4514" s="3">
        <v>39443.472916666666</v>
      </c>
      <c r="M4514" t="s">
        <v>9</v>
      </c>
      <c r="N4514" t="s">
        <v>9</v>
      </c>
      <c r="O4514" t="s">
        <v>9</v>
      </c>
      <c r="P4514" s="3">
        <v>39443.490277777775</v>
      </c>
      <c r="Q4514">
        <v>0</v>
      </c>
      <c r="R4514" t="s">
        <v>76</v>
      </c>
      <c r="S4514">
        <v>0</v>
      </c>
      <c r="T4514">
        <v>0</v>
      </c>
      <c r="U4514" t="s">
        <v>9</v>
      </c>
      <c r="V4514" s="3">
        <v>39443.463194444441</v>
      </c>
      <c r="W4514">
        <v>1</v>
      </c>
      <c r="X4514" s="3">
        <v>39443.472916666666</v>
      </c>
      <c r="Y4514" t="s">
        <v>9</v>
      </c>
      <c r="Z4514">
        <v>0</v>
      </c>
      <c r="AA4514">
        <v>0</v>
      </c>
      <c r="AB4514" t="s">
        <v>88</v>
      </c>
    </row>
    <row r="4515" spans="1:28" x14ac:dyDescent="0.25">
      <c r="A4515" t="s">
        <v>74</v>
      </c>
      <c r="B4515" t="s">
        <v>75</v>
      </c>
      <c r="C4515">
        <v>53.649500000000003</v>
      </c>
      <c r="D4515">
        <v>9.9618000000000002</v>
      </c>
      <c r="E4515">
        <v>15</v>
      </c>
      <c r="F4515" s="2">
        <v>39444</v>
      </c>
      <c r="G4515">
        <v>4.0999999999999996</v>
      </c>
      <c r="H4515" s="3">
        <v>39444.490277777775</v>
      </c>
      <c r="I4515" s="3">
        <v>39444.463194444441</v>
      </c>
      <c r="J4515">
        <v>8.1</v>
      </c>
      <c r="K4515">
        <v>8.1</v>
      </c>
      <c r="L4515" s="3">
        <v>39444.472916666666</v>
      </c>
      <c r="M4515" t="s">
        <v>9</v>
      </c>
      <c r="N4515" t="s">
        <v>9</v>
      </c>
      <c r="O4515" t="s">
        <v>9</v>
      </c>
      <c r="P4515" s="3">
        <v>39444.490277777775</v>
      </c>
      <c r="Q4515">
        <v>0</v>
      </c>
      <c r="R4515" t="s">
        <v>76</v>
      </c>
      <c r="S4515">
        <v>0</v>
      </c>
      <c r="T4515">
        <v>0</v>
      </c>
      <c r="U4515" t="s">
        <v>9</v>
      </c>
      <c r="V4515" s="3">
        <v>39444.463194444441</v>
      </c>
      <c r="W4515">
        <v>1</v>
      </c>
      <c r="X4515" s="3">
        <v>39444.472916666666</v>
      </c>
      <c r="Y4515" t="s">
        <v>9</v>
      </c>
      <c r="Z4515">
        <v>0</v>
      </c>
      <c r="AA4515">
        <v>0</v>
      </c>
      <c r="AB4515" t="s">
        <v>88</v>
      </c>
    </row>
    <row r="4516" spans="1:28" x14ac:dyDescent="0.25">
      <c r="A4516" t="s">
        <v>74</v>
      </c>
      <c r="B4516" t="s">
        <v>75</v>
      </c>
      <c r="C4516">
        <v>53.649500000000003</v>
      </c>
      <c r="D4516">
        <v>9.9618000000000002</v>
      </c>
      <c r="E4516">
        <v>15</v>
      </c>
      <c r="F4516" s="2">
        <v>39445</v>
      </c>
      <c r="G4516">
        <v>4.3</v>
      </c>
      <c r="H4516" s="3">
        <v>39445.490277777775</v>
      </c>
      <c r="I4516" s="3">
        <v>39445.463194444441</v>
      </c>
      <c r="J4516">
        <v>5.3</v>
      </c>
      <c r="K4516">
        <v>9</v>
      </c>
      <c r="L4516" s="3">
        <v>39445.473611111112</v>
      </c>
      <c r="M4516" t="s">
        <v>9</v>
      </c>
      <c r="N4516" t="s">
        <v>9</v>
      </c>
      <c r="O4516" t="s">
        <v>9</v>
      </c>
      <c r="P4516" s="3">
        <v>39445.490277777775</v>
      </c>
      <c r="Q4516">
        <v>0</v>
      </c>
      <c r="R4516" t="s">
        <v>76</v>
      </c>
      <c r="S4516">
        <v>0</v>
      </c>
      <c r="T4516">
        <v>0</v>
      </c>
      <c r="U4516" t="s">
        <v>9</v>
      </c>
      <c r="V4516" s="3">
        <v>39445.463194444441</v>
      </c>
      <c r="W4516">
        <v>1</v>
      </c>
      <c r="X4516" s="3">
        <v>39445.473611111112</v>
      </c>
      <c r="Y4516" t="s">
        <v>9</v>
      </c>
      <c r="Z4516">
        <v>0</v>
      </c>
      <c r="AA4516">
        <v>0</v>
      </c>
      <c r="AB4516" t="s">
        <v>88</v>
      </c>
    </row>
    <row r="4517" spans="1:28" x14ac:dyDescent="0.25">
      <c r="A4517" t="s">
        <v>74</v>
      </c>
      <c r="B4517" t="s">
        <v>75</v>
      </c>
      <c r="C4517">
        <v>53.649500000000003</v>
      </c>
      <c r="D4517">
        <v>9.9618000000000002</v>
      </c>
      <c r="E4517">
        <v>15</v>
      </c>
      <c r="F4517" s="2">
        <v>39446</v>
      </c>
      <c r="G4517">
        <v>4</v>
      </c>
      <c r="H4517" s="3">
        <v>39446.53402777778</v>
      </c>
      <c r="I4517" s="3">
        <v>39446.506944444445</v>
      </c>
      <c r="J4517">
        <v>6</v>
      </c>
      <c r="K4517">
        <v>7</v>
      </c>
      <c r="L4517" s="3">
        <v>39446.473611111112</v>
      </c>
      <c r="M4517" t="s">
        <v>9</v>
      </c>
      <c r="N4517" t="s">
        <v>9</v>
      </c>
      <c r="O4517" t="s">
        <v>9</v>
      </c>
      <c r="P4517" s="3">
        <v>39446.490277777775</v>
      </c>
      <c r="Q4517">
        <v>0</v>
      </c>
      <c r="R4517" t="s">
        <v>76</v>
      </c>
      <c r="S4517">
        <v>0</v>
      </c>
      <c r="T4517">
        <v>0</v>
      </c>
      <c r="U4517" t="s">
        <v>9</v>
      </c>
      <c r="V4517" s="3">
        <v>39446.463194444441</v>
      </c>
      <c r="W4517">
        <v>1</v>
      </c>
      <c r="X4517" s="3">
        <v>39446.473611111112</v>
      </c>
      <c r="Y4517" t="s">
        <v>9</v>
      </c>
      <c r="Z4517">
        <v>0</v>
      </c>
      <c r="AA4517">
        <v>0</v>
      </c>
      <c r="AB4517" t="s">
        <v>88</v>
      </c>
    </row>
    <row r="4518" spans="1:28" x14ac:dyDescent="0.25">
      <c r="A4518" t="s">
        <v>74</v>
      </c>
      <c r="B4518" t="s">
        <v>75</v>
      </c>
      <c r="C4518">
        <v>53.649500000000003</v>
      </c>
      <c r="D4518">
        <v>9.9618000000000002</v>
      </c>
      <c r="E4518">
        <v>15</v>
      </c>
      <c r="F4518" s="2">
        <v>39447</v>
      </c>
      <c r="G4518">
        <v>0.3</v>
      </c>
      <c r="H4518" s="3">
        <v>39447.53402777778</v>
      </c>
      <c r="I4518" s="3">
        <v>39447.506944444445</v>
      </c>
      <c r="J4518">
        <v>3</v>
      </c>
      <c r="K4518">
        <v>6</v>
      </c>
      <c r="L4518" s="3">
        <v>39447.473611111112</v>
      </c>
      <c r="M4518" t="s">
        <v>9</v>
      </c>
      <c r="N4518" t="s">
        <v>9</v>
      </c>
      <c r="O4518" t="s">
        <v>9</v>
      </c>
      <c r="P4518" s="3">
        <v>39447.490277777775</v>
      </c>
      <c r="Q4518">
        <v>0</v>
      </c>
      <c r="R4518" t="s">
        <v>76</v>
      </c>
      <c r="S4518">
        <v>0</v>
      </c>
      <c r="T4518">
        <v>0</v>
      </c>
      <c r="U4518" t="s">
        <v>9</v>
      </c>
      <c r="V4518" s="3">
        <v>39447.463194444441</v>
      </c>
      <c r="W4518">
        <v>1</v>
      </c>
      <c r="X4518" s="3">
        <v>39447.473611111112</v>
      </c>
      <c r="Y4518" t="s">
        <v>9</v>
      </c>
      <c r="Z4518">
        <v>0</v>
      </c>
      <c r="AA4518">
        <v>0</v>
      </c>
      <c r="AB4518" t="s">
        <v>88</v>
      </c>
    </row>
    <row r="4519" spans="1:28" x14ac:dyDescent="0.25">
      <c r="A4519" t="s">
        <v>74</v>
      </c>
      <c r="B4519" t="s">
        <v>75</v>
      </c>
      <c r="C4519">
        <v>53.649500000000003</v>
      </c>
      <c r="D4519">
        <v>9.9618000000000002</v>
      </c>
      <c r="E4519">
        <v>15</v>
      </c>
      <c r="F4519" s="2">
        <v>39448</v>
      </c>
      <c r="G4519">
        <v>-2.2000000000000002</v>
      </c>
      <c r="H4519" s="3">
        <v>39448.53402777778</v>
      </c>
      <c r="I4519" s="3">
        <v>39448.506944444445</v>
      </c>
      <c r="J4519">
        <v>0.8</v>
      </c>
      <c r="K4519">
        <v>4</v>
      </c>
      <c r="L4519" s="3">
        <v>39448.474305555559</v>
      </c>
      <c r="M4519" t="s">
        <v>9</v>
      </c>
      <c r="N4519" t="s">
        <v>9</v>
      </c>
      <c r="O4519" t="s">
        <v>9</v>
      </c>
      <c r="P4519" s="3">
        <v>39448.490277777775</v>
      </c>
      <c r="Q4519">
        <v>0.4</v>
      </c>
      <c r="R4519" t="s">
        <v>77</v>
      </c>
      <c r="S4519">
        <v>0.4</v>
      </c>
      <c r="T4519">
        <v>0</v>
      </c>
      <c r="U4519" t="s">
        <v>9</v>
      </c>
      <c r="V4519" s="3">
        <v>39448.463194444441</v>
      </c>
      <c r="W4519">
        <v>1</v>
      </c>
      <c r="X4519" s="3">
        <v>39448.474305555559</v>
      </c>
      <c r="Y4519" t="s">
        <v>9</v>
      </c>
      <c r="Z4519">
        <v>0.4</v>
      </c>
      <c r="AA4519">
        <v>0</v>
      </c>
      <c r="AB4519" t="s">
        <v>88</v>
      </c>
    </row>
    <row r="4520" spans="1:28" x14ac:dyDescent="0.25">
      <c r="A4520" t="s">
        <v>74</v>
      </c>
      <c r="B4520" t="s">
        <v>75</v>
      </c>
      <c r="C4520">
        <v>53.649500000000003</v>
      </c>
      <c r="D4520">
        <v>9.9618000000000002</v>
      </c>
      <c r="E4520">
        <v>15</v>
      </c>
      <c r="F4520" s="2">
        <v>39449</v>
      </c>
      <c r="G4520">
        <v>0.6</v>
      </c>
      <c r="H4520" s="3">
        <v>39449.493750000001</v>
      </c>
      <c r="I4520" s="3">
        <v>39449.466666666667</v>
      </c>
      <c r="J4520">
        <v>1</v>
      </c>
      <c r="K4520">
        <v>1</v>
      </c>
      <c r="L4520" s="3">
        <v>39449.474305555559</v>
      </c>
      <c r="M4520" t="s">
        <v>9</v>
      </c>
      <c r="N4520" t="s">
        <v>9</v>
      </c>
      <c r="O4520" t="s">
        <v>9</v>
      </c>
      <c r="P4520" s="3">
        <v>39449.493750000001</v>
      </c>
      <c r="Q4520">
        <v>0</v>
      </c>
      <c r="R4520" t="s">
        <v>76</v>
      </c>
      <c r="S4520">
        <v>0</v>
      </c>
      <c r="T4520">
        <v>0</v>
      </c>
      <c r="U4520" t="s">
        <v>9</v>
      </c>
      <c r="V4520" s="3">
        <v>39449.466666666667</v>
      </c>
      <c r="W4520">
        <v>1</v>
      </c>
      <c r="X4520" s="3">
        <v>39449.474305555559</v>
      </c>
      <c r="Y4520" t="s">
        <v>9</v>
      </c>
      <c r="Z4520">
        <v>0</v>
      </c>
      <c r="AA4520">
        <v>0</v>
      </c>
      <c r="AB4520" t="s">
        <v>88</v>
      </c>
    </row>
    <row r="4521" spans="1:28" x14ac:dyDescent="0.25">
      <c r="A4521" t="s">
        <v>74</v>
      </c>
      <c r="B4521" t="s">
        <v>75</v>
      </c>
      <c r="C4521">
        <v>53.649500000000003</v>
      </c>
      <c r="D4521">
        <v>9.9618000000000002</v>
      </c>
      <c r="E4521">
        <v>15</v>
      </c>
      <c r="F4521" s="2">
        <v>39450</v>
      </c>
      <c r="G4521">
        <v>-3</v>
      </c>
      <c r="H4521" s="3">
        <v>39450.493750000001</v>
      </c>
      <c r="I4521" s="3">
        <v>39450.466666666667</v>
      </c>
      <c r="J4521">
        <v>-3</v>
      </c>
      <c r="K4521">
        <v>1</v>
      </c>
      <c r="L4521" s="3">
        <v>39450.474999999999</v>
      </c>
      <c r="M4521" t="s">
        <v>9</v>
      </c>
      <c r="N4521" t="s">
        <v>9</v>
      </c>
      <c r="O4521" t="s">
        <v>9</v>
      </c>
      <c r="P4521" s="3">
        <v>39450.493750000001</v>
      </c>
      <c r="Q4521">
        <v>0</v>
      </c>
      <c r="R4521" t="s">
        <v>76</v>
      </c>
      <c r="S4521">
        <v>0</v>
      </c>
      <c r="T4521">
        <v>0</v>
      </c>
      <c r="U4521" t="s">
        <v>9</v>
      </c>
      <c r="V4521" s="3">
        <v>39450.466666666667</v>
      </c>
      <c r="W4521">
        <v>1</v>
      </c>
      <c r="X4521" s="3">
        <v>39450.474999999999</v>
      </c>
      <c r="Y4521" t="s">
        <v>9</v>
      </c>
      <c r="Z4521">
        <v>0</v>
      </c>
      <c r="AA4521">
        <v>0</v>
      </c>
      <c r="AB4521" t="s">
        <v>88</v>
      </c>
    </row>
    <row r="4522" spans="1:28" x14ac:dyDescent="0.25">
      <c r="A4522" t="s">
        <v>74</v>
      </c>
      <c r="B4522" t="s">
        <v>75</v>
      </c>
      <c r="C4522">
        <v>53.649500000000003</v>
      </c>
      <c r="D4522">
        <v>9.9618000000000002</v>
      </c>
      <c r="E4522">
        <v>15</v>
      </c>
      <c r="F4522" s="2">
        <v>39451</v>
      </c>
      <c r="G4522">
        <v>-5.0999999999999996</v>
      </c>
      <c r="H4522" s="3">
        <v>39451.493750000001</v>
      </c>
      <c r="I4522" s="3">
        <v>39451.466666666667</v>
      </c>
      <c r="J4522">
        <v>-4.5</v>
      </c>
      <c r="K4522">
        <v>-2.5</v>
      </c>
      <c r="L4522" s="3">
        <v>39451.474999999999</v>
      </c>
      <c r="M4522" t="s">
        <v>9</v>
      </c>
      <c r="N4522" t="s">
        <v>9</v>
      </c>
      <c r="O4522" t="s">
        <v>9</v>
      </c>
      <c r="P4522" s="3">
        <v>39451.493750000001</v>
      </c>
      <c r="Q4522">
        <v>0</v>
      </c>
      <c r="R4522" t="s">
        <v>76</v>
      </c>
      <c r="S4522">
        <v>0</v>
      </c>
      <c r="T4522">
        <v>0</v>
      </c>
      <c r="U4522" t="s">
        <v>9</v>
      </c>
      <c r="V4522" s="3">
        <v>39451.466666666667</v>
      </c>
      <c r="W4522">
        <v>1</v>
      </c>
      <c r="X4522" s="3">
        <v>39451.474999999999</v>
      </c>
      <c r="Y4522" t="s">
        <v>9</v>
      </c>
      <c r="Z4522">
        <v>0</v>
      </c>
      <c r="AA4522">
        <v>0</v>
      </c>
      <c r="AB4522" t="s">
        <v>88</v>
      </c>
    </row>
    <row r="4523" spans="1:28" x14ac:dyDescent="0.25">
      <c r="A4523" t="s">
        <v>74</v>
      </c>
      <c r="B4523" t="s">
        <v>75</v>
      </c>
      <c r="C4523">
        <v>53.649500000000003</v>
      </c>
      <c r="D4523">
        <v>9.9618000000000002</v>
      </c>
      <c r="E4523">
        <v>15</v>
      </c>
      <c r="F4523" s="2">
        <v>39452</v>
      </c>
      <c r="G4523">
        <v>-4.5</v>
      </c>
      <c r="H4523" s="3">
        <v>39452.493750000001</v>
      </c>
      <c r="I4523" s="3">
        <v>39452.466666666667</v>
      </c>
      <c r="J4523">
        <v>1.8</v>
      </c>
      <c r="K4523">
        <v>1.8</v>
      </c>
      <c r="L4523" s="3">
        <v>39452.475694444445</v>
      </c>
      <c r="M4523" t="s">
        <v>9</v>
      </c>
      <c r="N4523" t="s">
        <v>9</v>
      </c>
      <c r="O4523" t="s">
        <v>9</v>
      </c>
      <c r="P4523" s="3">
        <v>39452.493750000001</v>
      </c>
      <c r="Q4523">
        <v>0</v>
      </c>
      <c r="R4523" t="s">
        <v>76</v>
      </c>
      <c r="S4523">
        <v>0</v>
      </c>
      <c r="T4523">
        <v>0</v>
      </c>
      <c r="U4523" t="s">
        <v>9</v>
      </c>
      <c r="V4523" s="3">
        <v>39452.466666666667</v>
      </c>
      <c r="W4523">
        <v>1</v>
      </c>
      <c r="X4523" s="3">
        <v>39452.475694444445</v>
      </c>
      <c r="Y4523" t="s">
        <v>9</v>
      </c>
      <c r="Z4523">
        <v>0</v>
      </c>
      <c r="AA4523">
        <v>0</v>
      </c>
      <c r="AB4523" t="s">
        <v>88</v>
      </c>
    </row>
    <row r="4524" spans="1:28" x14ac:dyDescent="0.25">
      <c r="A4524" t="s">
        <v>74</v>
      </c>
      <c r="B4524" t="s">
        <v>75</v>
      </c>
      <c r="C4524">
        <v>53.649500000000003</v>
      </c>
      <c r="D4524">
        <v>9.9618000000000002</v>
      </c>
      <c r="E4524">
        <v>15</v>
      </c>
      <c r="F4524" s="2">
        <v>39453</v>
      </c>
      <c r="G4524">
        <v>1.8</v>
      </c>
      <c r="H4524" s="3">
        <v>39453.512499999997</v>
      </c>
      <c r="I4524" s="3">
        <v>39453.48541666667</v>
      </c>
      <c r="J4524">
        <v>4.5</v>
      </c>
      <c r="K4524">
        <v>4.5999999999999996</v>
      </c>
      <c r="L4524" s="3">
        <v>39453.475694444445</v>
      </c>
      <c r="M4524" t="s">
        <v>9</v>
      </c>
      <c r="N4524" t="s">
        <v>9</v>
      </c>
      <c r="O4524" t="s">
        <v>9</v>
      </c>
      <c r="P4524" s="3">
        <v>39453.512499999997</v>
      </c>
      <c r="Q4524">
        <v>0</v>
      </c>
      <c r="R4524" t="s">
        <v>76</v>
      </c>
      <c r="S4524">
        <v>0</v>
      </c>
      <c r="T4524">
        <v>0</v>
      </c>
      <c r="U4524" t="s">
        <v>9</v>
      </c>
      <c r="V4524" s="3">
        <v>39453.48541666667</v>
      </c>
      <c r="W4524">
        <v>1</v>
      </c>
      <c r="X4524" s="3">
        <v>39453.475694444445</v>
      </c>
      <c r="Y4524" t="s">
        <v>9</v>
      </c>
      <c r="Z4524">
        <v>0</v>
      </c>
      <c r="AA4524">
        <v>0</v>
      </c>
      <c r="AB4524" t="s">
        <v>88</v>
      </c>
    </row>
    <row r="4525" spans="1:28" x14ac:dyDescent="0.25">
      <c r="A4525" t="s">
        <v>74</v>
      </c>
      <c r="B4525" t="s">
        <v>75</v>
      </c>
      <c r="C4525">
        <v>53.649500000000003</v>
      </c>
      <c r="D4525">
        <v>9.9618000000000002</v>
      </c>
      <c r="E4525">
        <v>15</v>
      </c>
      <c r="F4525" s="2">
        <v>39454</v>
      </c>
      <c r="G4525">
        <v>0.5</v>
      </c>
      <c r="H4525" s="3">
        <v>39454.512499999997</v>
      </c>
      <c r="I4525" s="3">
        <v>39454.48541666667</v>
      </c>
      <c r="J4525">
        <v>4.3</v>
      </c>
      <c r="K4525">
        <v>4.8</v>
      </c>
      <c r="L4525" s="3">
        <v>39454.476388888892</v>
      </c>
      <c r="M4525" t="s">
        <v>9</v>
      </c>
      <c r="N4525" t="s">
        <v>9</v>
      </c>
      <c r="O4525" t="s">
        <v>9</v>
      </c>
      <c r="P4525" s="3">
        <v>39454.512499999997</v>
      </c>
      <c r="Q4525">
        <v>0.7</v>
      </c>
      <c r="R4525" t="s">
        <v>77</v>
      </c>
      <c r="S4525">
        <v>0.7</v>
      </c>
      <c r="T4525">
        <v>0</v>
      </c>
      <c r="U4525" t="s">
        <v>9</v>
      </c>
      <c r="V4525" s="3">
        <v>39454.48541666667</v>
      </c>
      <c r="W4525">
        <v>1</v>
      </c>
      <c r="X4525" s="3">
        <v>39454.476388888892</v>
      </c>
      <c r="Y4525" t="s">
        <v>9</v>
      </c>
      <c r="Z4525">
        <v>0.7</v>
      </c>
      <c r="AA4525">
        <v>0</v>
      </c>
      <c r="AB4525" t="s">
        <v>88</v>
      </c>
    </row>
    <row r="4526" spans="1:28" x14ac:dyDescent="0.25">
      <c r="A4526" t="s">
        <v>74</v>
      </c>
      <c r="B4526" t="s">
        <v>75</v>
      </c>
      <c r="C4526">
        <v>53.649500000000003</v>
      </c>
      <c r="D4526">
        <v>9.9618000000000002</v>
      </c>
      <c r="E4526">
        <v>15</v>
      </c>
      <c r="F4526" s="2">
        <v>39455</v>
      </c>
      <c r="G4526">
        <v>4</v>
      </c>
      <c r="H4526" s="3">
        <v>39455.512499999997</v>
      </c>
      <c r="I4526" s="3">
        <v>39455.48541666667</v>
      </c>
      <c r="J4526">
        <v>6.1</v>
      </c>
      <c r="K4526">
        <v>6.4</v>
      </c>
      <c r="L4526" s="3">
        <v>39455.476388888892</v>
      </c>
      <c r="M4526" t="s">
        <v>9</v>
      </c>
      <c r="N4526" t="s">
        <v>9</v>
      </c>
      <c r="O4526" t="s">
        <v>9</v>
      </c>
      <c r="P4526" s="3">
        <v>39455.512499999997</v>
      </c>
      <c r="Q4526">
        <v>0</v>
      </c>
      <c r="R4526" t="s">
        <v>76</v>
      </c>
      <c r="S4526">
        <v>0</v>
      </c>
      <c r="T4526">
        <v>0</v>
      </c>
      <c r="U4526" t="s">
        <v>9</v>
      </c>
      <c r="V4526" s="3">
        <v>39455.48541666667</v>
      </c>
      <c r="W4526">
        <v>1</v>
      </c>
      <c r="X4526" s="3">
        <v>39455.476388888892</v>
      </c>
      <c r="Y4526" t="s">
        <v>9</v>
      </c>
      <c r="Z4526">
        <v>0</v>
      </c>
      <c r="AA4526">
        <v>0</v>
      </c>
      <c r="AB4526" t="s">
        <v>88</v>
      </c>
    </row>
    <row r="4527" spans="1:28" x14ac:dyDescent="0.25">
      <c r="A4527" t="s">
        <v>74</v>
      </c>
      <c r="B4527" t="s">
        <v>75</v>
      </c>
      <c r="C4527">
        <v>53.649500000000003</v>
      </c>
      <c r="D4527">
        <v>9.9618000000000002</v>
      </c>
      <c r="E4527">
        <v>15</v>
      </c>
      <c r="F4527" s="2">
        <v>39456</v>
      </c>
      <c r="G4527">
        <v>3.6</v>
      </c>
      <c r="H4527" s="3">
        <v>39456.512499999997</v>
      </c>
      <c r="I4527" s="3">
        <v>39456.48541666667</v>
      </c>
      <c r="J4527">
        <v>6</v>
      </c>
      <c r="K4527">
        <v>6.6</v>
      </c>
      <c r="L4527" s="3">
        <v>39456.477083333331</v>
      </c>
      <c r="M4527" t="s">
        <v>9</v>
      </c>
      <c r="N4527" t="s">
        <v>9</v>
      </c>
      <c r="O4527" t="s">
        <v>9</v>
      </c>
      <c r="P4527" s="3">
        <v>39456.512499999997</v>
      </c>
      <c r="Q4527">
        <v>0</v>
      </c>
      <c r="R4527" t="s">
        <v>76</v>
      </c>
      <c r="S4527">
        <v>0</v>
      </c>
      <c r="T4527">
        <v>0</v>
      </c>
      <c r="U4527" t="s">
        <v>9</v>
      </c>
      <c r="V4527" s="3">
        <v>39456.48541666667</v>
      </c>
      <c r="W4527">
        <v>1</v>
      </c>
      <c r="X4527" s="3">
        <v>39456.477083333331</v>
      </c>
      <c r="Y4527" t="s">
        <v>9</v>
      </c>
      <c r="Z4527">
        <v>0</v>
      </c>
      <c r="AA4527">
        <v>0</v>
      </c>
      <c r="AB4527" t="s">
        <v>88</v>
      </c>
    </row>
    <row r="4528" spans="1:28" x14ac:dyDescent="0.25">
      <c r="A4528" t="s">
        <v>74</v>
      </c>
      <c r="B4528" t="s">
        <v>75</v>
      </c>
      <c r="C4528">
        <v>53.649500000000003</v>
      </c>
      <c r="D4528">
        <v>9.9618000000000002</v>
      </c>
      <c r="E4528">
        <v>15</v>
      </c>
      <c r="F4528" s="2">
        <v>39457</v>
      </c>
      <c r="G4528">
        <v>4.2</v>
      </c>
      <c r="H4528" s="3">
        <v>39457.512499999997</v>
      </c>
      <c r="I4528" s="3">
        <v>39457.48541666667</v>
      </c>
      <c r="J4528">
        <v>6.4</v>
      </c>
      <c r="K4528">
        <v>6.6</v>
      </c>
      <c r="L4528" s="3">
        <v>39457.477083333331</v>
      </c>
      <c r="M4528" t="s">
        <v>9</v>
      </c>
      <c r="N4528" t="s">
        <v>9</v>
      </c>
      <c r="O4528" t="s">
        <v>9</v>
      </c>
      <c r="P4528" s="3">
        <v>39457.512499999997</v>
      </c>
      <c r="Q4528">
        <v>0</v>
      </c>
      <c r="R4528" t="s">
        <v>76</v>
      </c>
      <c r="S4528">
        <v>0</v>
      </c>
      <c r="T4528">
        <v>0</v>
      </c>
      <c r="U4528" t="s">
        <v>9</v>
      </c>
      <c r="V4528" s="3">
        <v>39457.48541666667</v>
      </c>
      <c r="W4528">
        <v>1</v>
      </c>
      <c r="X4528" s="3">
        <v>39457.477083333331</v>
      </c>
      <c r="Y4528" t="s">
        <v>9</v>
      </c>
      <c r="Z4528">
        <v>0</v>
      </c>
      <c r="AA4528">
        <v>0</v>
      </c>
      <c r="AB4528" t="s">
        <v>88</v>
      </c>
    </row>
    <row r="4529" spans="1:28" x14ac:dyDescent="0.25">
      <c r="A4529" t="s">
        <v>74</v>
      </c>
      <c r="B4529" t="s">
        <v>75</v>
      </c>
      <c r="C4529">
        <v>53.649500000000003</v>
      </c>
      <c r="D4529">
        <v>9.9618000000000002</v>
      </c>
      <c r="E4529">
        <v>15</v>
      </c>
      <c r="F4529" s="2">
        <v>39458</v>
      </c>
      <c r="G4529">
        <v>6.4</v>
      </c>
      <c r="H4529" s="3">
        <v>39458.512499999997</v>
      </c>
      <c r="I4529" s="3">
        <v>39458.48541666667</v>
      </c>
      <c r="J4529">
        <v>9.6</v>
      </c>
      <c r="K4529">
        <v>10</v>
      </c>
      <c r="L4529" s="3">
        <v>39458.477083333331</v>
      </c>
      <c r="M4529" t="s">
        <v>9</v>
      </c>
      <c r="N4529" t="s">
        <v>9</v>
      </c>
      <c r="O4529" t="s">
        <v>9</v>
      </c>
      <c r="P4529" s="3">
        <v>39458.512499999997</v>
      </c>
      <c r="Q4529">
        <v>0</v>
      </c>
      <c r="R4529" t="s">
        <v>76</v>
      </c>
      <c r="S4529">
        <v>0</v>
      </c>
      <c r="T4529">
        <v>0</v>
      </c>
      <c r="U4529" t="s">
        <v>9</v>
      </c>
      <c r="V4529" s="3">
        <v>39458.48541666667</v>
      </c>
      <c r="W4529">
        <v>1</v>
      </c>
      <c r="X4529" s="3">
        <v>39458.477083333331</v>
      </c>
      <c r="Y4529" t="s">
        <v>9</v>
      </c>
      <c r="Z4529">
        <v>0</v>
      </c>
      <c r="AA4529">
        <v>0</v>
      </c>
      <c r="AB4529" t="s">
        <v>88</v>
      </c>
    </row>
    <row r="4530" spans="1:28" x14ac:dyDescent="0.25">
      <c r="A4530" t="s">
        <v>74</v>
      </c>
      <c r="B4530" t="s">
        <v>75</v>
      </c>
      <c r="C4530">
        <v>53.649500000000003</v>
      </c>
      <c r="D4530">
        <v>9.9618000000000002</v>
      </c>
      <c r="E4530">
        <v>15</v>
      </c>
      <c r="F4530" s="2">
        <v>39459</v>
      </c>
      <c r="G4530">
        <v>8.1999999999999993</v>
      </c>
      <c r="H4530" s="3">
        <v>39459.512499999997</v>
      </c>
      <c r="I4530" s="3">
        <v>39459.48541666667</v>
      </c>
      <c r="J4530">
        <v>8.6999999999999993</v>
      </c>
      <c r="K4530">
        <v>11.2</v>
      </c>
      <c r="L4530" s="3">
        <v>39459.477777777778</v>
      </c>
      <c r="M4530" t="s">
        <v>9</v>
      </c>
      <c r="N4530" t="s">
        <v>9</v>
      </c>
      <c r="O4530" t="s">
        <v>9</v>
      </c>
      <c r="P4530" s="3">
        <v>39459.512499999997</v>
      </c>
      <c r="Q4530">
        <v>0</v>
      </c>
      <c r="R4530" t="s">
        <v>76</v>
      </c>
      <c r="S4530">
        <v>0</v>
      </c>
      <c r="T4530">
        <v>0</v>
      </c>
      <c r="U4530" t="s">
        <v>9</v>
      </c>
      <c r="V4530" s="3">
        <v>39459.48541666667</v>
      </c>
      <c r="W4530">
        <v>1</v>
      </c>
      <c r="X4530" s="3">
        <v>39459.477777777778</v>
      </c>
      <c r="Y4530" t="s">
        <v>9</v>
      </c>
      <c r="Z4530">
        <v>0</v>
      </c>
      <c r="AA4530">
        <v>0</v>
      </c>
      <c r="AB4530" t="s">
        <v>88</v>
      </c>
    </row>
    <row r="4531" spans="1:28" x14ac:dyDescent="0.25">
      <c r="A4531" t="s">
        <v>74</v>
      </c>
      <c r="B4531" t="s">
        <v>75</v>
      </c>
      <c r="C4531">
        <v>53.649500000000003</v>
      </c>
      <c r="D4531">
        <v>9.9618000000000002</v>
      </c>
      <c r="E4531">
        <v>15</v>
      </c>
      <c r="F4531" s="2">
        <v>39460</v>
      </c>
      <c r="G4531">
        <v>1.6</v>
      </c>
      <c r="H4531" s="3">
        <v>39460.512499999997</v>
      </c>
      <c r="I4531" s="3">
        <v>39460.48541666667</v>
      </c>
      <c r="J4531">
        <v>6.6</v>
      </c>
      <c r="K4531">
        <v>6.6</v>
      </c>
      <c r="L4531" s="3">
        <v>39460.477777777778</v>
      </c>
      <c r="M4531" t="s">
        <v>9</v>
      </c>
      <c r="N4531" t="s">
        <v>9</v>
      </c>
      <c r="O4531" t="s">
        <v>9</v>
      </c>
      <c r="P4531" s="3">
        <v>39460.512499999997</v>
      </c>
      <c r="Q4531">
        <v>0</v>
      </c>
      <c r="R4531" t="s">
        <v>76</v>
      </c>
      <c r="S4531">
        <v>0</v>
      </c>
      <c r="T4531">
        <v>0</v>
      </c>
      <c r="U4531" t="s">
        <v>9</v>
      </c>
      <c r="V4531" s="3">
        <v>39460.48541666667</v>
      </c>
      <c r="W4531">
        <v>1</v>
      </c>
      <c r="X4531" s="3">
        <v>39460.477777777778</v>
      </c>
      <c r="Y4531" t="s">
        <v>9</v>
      </c>
      <c r="Z4531">
        <v>0</v>
      </c>
      <c r="AA4531">
        <v>0</v>
      </c>
      <c r="AB4531" t="s">
        <v>88</v>
      </c>
    </row>
    <row r="4532" spans="1:28" x14ac:dyDescent="0.25">
      <c r="A4532" t="s">
        <v>74</v>
      </c>
      <c r="B4532" t="s">
        <v>75</v>
      </c>
      <c r="C4532">
        <v>53.649500000000003</v>
      </c>
      <c r="D4532">
        <v>9.9618000000000002</v>
      </c>
      <c r="E4532">
        <v>15</v>
      </c>
      <c r="F4532" s="2">
        <v>39461</v>
      </c>
      <c r="G4532">
        <v>0.1</v>
      </c>
      <c r="H4532" s="3">
        <v>39461.512499999997</v>
      </c>
      <c r="I4532" s="3">
        <v>39461.48541666667</v>
      </c>
      <c r="J4532">
        <v>4.2</v>
      </c>
      <c r="K4532">
        <v>7.4</v>
      </c>
      <c r="L4532" s="3">
        <v>39461.478472222225</v>
      </c>
      <c r="M4532" t="s">
        <v>9</v>
      </c>
      <c r="N4532" t="s">
        <v>9</v>
      </c>
      <c r="O4532" t="s">
        <v>9</v>
      </c>
      <c r="P4532" s="3">
        <v>39461.512499999997</v>
      </c>
      <c r="Q4532">
        <v>0</v>
      </c>
      <c r="R4532" t="s">
        <v>76</v>
      </c>
      <c r="S4532">
        <v>0</v>
      </c>
      <c r="T4532">
        <v>0</v>
      </c>
      <c r="U4532" t="s">
        <v>9</v>
      </c>
      <c r="V4532" s="3">
        <v>39461.48541666667</v>
      </c>
      <c r="W4532">
        <v>1</v>
      </c>
      <c r="X4532" s="3">
        <v>39461.478472222225</v>
      </c>
      <c r="Y4532" t="s">
        <v>9</v>
      </c>
      <c r="Z4532">
        <v>0</v>
      </c>
      <c r="AA4532">
        <v>0</v>
      </c>
      <c r="AB4532" t="s">
        <v>88</v>
      </c>
    </row>
    <row r="4533" spans="1:28" x14ac:dyDescent="0.25">
      <c r="A4533" t="s">
        <v>74</v>
      </c>
      <c r="B4533" t="s">
        <v>75</v>
      </c>
      <c r="C4533">
        <v>53.649500000000003</v>
      </c>
      <c r="D4533">
        <v>9.9618000000000002</v>
      </c>
      <c r="E4533">
        <v>15</v>
      </c>
      <c r="F4533" s="2">
        <v>39462</v>
      </c>
      <c r="G4533">
        <v>4.2</v>
      </c>
      <c r="H4533" s="3">
        <v>39462.512499999997</v>
      </c>
      <c r="I4533" s="3">
        <v>39462.48541666667</v>
      </c>
      <c r="J4533">
        <v>9.5</v>
      </c>
      <c r="K4533">
        <v>9.5</v>
      </c>
      <c r="L4533" s="3">
        <v>39462.478472222225</v>
      </c>
      <c r="M4533" t="s">
        <v>9</v>
      </c>
      <c r="N4533" t="s">
        <v>9</v>
      </c>
      <c r="O4533" t="s">
        <v>9</v>
      </c>
      <c r="P4533" s="3">
        <v>39462.512499999997</v>
      </c>
      <c r="Q4533">
        <v>0</v>
      </c>
      <c r="R4533" t="s">
        <v>76</v>
      </c>
      <c r="S4533">
        <v>0</v>
      </c>
      <c r="T4533">
        <v>0</v>
      </c>
      <c r="U4533" t="s">
        <v>9</v>
      </c>
      <c r="V4533" s="3">
        <v>39462.48541666667</v>
      </c>
      <c r="W4533">
        <v>1</v>
      </c>
      <c r="X4533" s="3">
        <v>39462.478472222225</v>
      </c>
      <c r="Y4533" t="s">
        <v>9</v>
      </c>
      <c r="Z4533">
        <v>0</v>
      </c>
      <c r="AA4533">
        <v>0</v>
      </c>
      <c r="AB4533" t="s">
        <v>88</v>
      </c>
    </row>
    <row r="4534" spans="1:28" x14ac:dyDescent="0.25">
      <c r="A4534" t="s">
        <v>74</v>
      </c>
      <c r="B4534" t="s">
        <v>75</v>
      </c>
      <c r="C4534">
        <v>53.649500000000003</v>
      </c>
      <c r="D4534">
        <v>9.9618000000000002</v>
      </c>
      <c r="E4534">
        <v>15</v>
      </c>
      <c r="F4534" s="2">
        <v>39463</v>
      </c>
      <c r="G4534">
        <v>7.8</v>
      </c>
      <c r="H4534" s="3">
        <v>39463.512499999997</v>
      </c>
      <c r="I4534" s="3">
        <v>39463.48541666667</v>
      </c>
      <c r="J4534">
        <v>9.8000000000000007</v>
      </c>
      <c r="K4534">
        <v>10.3</v>
      </c>
      <c r="L4534" s="3">
        <v>39463.478472222225</v>
      </c>
      <c r="M4534" t="s">
        <v>9</v>
      </c>
      <c r="N4534" t="s">
        <v>9</v>
      </c>
      <c r="O4534" t="s">
        <v>9</v>
      </c>
      <c r="P4534" s="3">
        <v>39463.512499999997</v>
      </c>
      <c r="Q4534">
        <v>0</v>
      </c>
      <c r="R4534" t="s">
        <v>76</v>
      </c>
      <c r="S4534">
        <v>0</v>
      </c>
      <c r="T4534">
        <v>0</v>
      </c>
      <c r="U4534" t="s">
        <v>9</v>
      </c>
      <c r="V4534" s="3">
        <v>39463.48541666667</v>
      </c>
      <c r="W4534">
        <v>1</v>
      </c>
      <c r="X4534" s="3">
        <v>39463.478472222225</v>
      </c>
      <c r="Y4534" t="s">
        <v>9</v>
      </c>
      <c r="Z4534">
        <v>0</v>
      </c>
      <c r="AA4534">
        <v>0</v>
      </c>
      <c r="AB4534" t="s">
        <v>88</v>
      </c>
    </row>
    <row r="4535" spans="1:28" x14ac:dyDescent="0.25">
      <c r="A4535" t="s">
        <v>74</v>
      </c>
      <c r="B4535" t="s">
        <v>75</v>
      </c>
      <c r="C4535">
        <v>53.649500000000003</v>
      </c>
      <c r="D4535">
        <v>9.9618000000000002</v>
      </c>
      <c r="E4535">
        <v>15</v>
      </c>
      <c r="F4535" s="2">
        <v>39464</v>
      </c>
      <c r="G4535">
        <v>4.5</v>
      </c>
      <c r="H4535" s="3">
        <v>39464.512499999997</v>
      </c>
      <c r="I4535" s="3">
        <v>39464.48541666667</v>
      </c>
      <c r="J4535">
        <v>7</v>
      </c>
      <c r="K4535">
        <v>9.8000000000000007</v>
      </c>
      <c r="L4535" s="3">
        <v>39464.479166666664</v>
      </c>
      <c r="M4535" t="s">
        <v>9</v>
      </c>
      <c r="N4535" t="s">
        <v>9</v>
      </c>
      <c r="O4535" t="s">
        <v>9</v>
      </c>
      <c r="P4535" s="3">
        <v>39464.512499999997</v>
      </c>
      <c r="Q4535">
        <v>0</v>
      </c>
      <c r="R4535" t="s">
        <v>76</v>
      </c>
      <c r="S4535">
        <v>0</v>
      </c>
      <c r="T4535">
        <v>0</v>
      </c>
      <c r="U4535" t="s">
        <v>9</v>
      </c>
      <c r="V4535" s="3">
        <v>39464.48541666667</v>
      </c>
      <c r="W4535">
        <v>1</v>
      </c>
      <c r="X4535" s="3">
        <v>39464.479166666664</v>
      </c>
      <c r="Y4535" t="s">
        <v>9</v>
      </c>
      <c r="Z4535">
        <v>0</v>
      </c>
      <c r="AA4535">
        <v>0</v>
      </c>
      <c r="AB4535" t="s">
        <v>88</v>
      </c>
    </row>
    <row r="4536" spans="1:28" x14ac:dyDescent="0.25">
      <c r="A4536" t="s">
        <v>74</v>
      </c>
      <c r="B4536" t="s">
        <v>75</v>
      </c>
      <c r="C4536">
        <v>53.649500000000003</v>
      </c>
      <c r="D4536">
        <v>9.9618000000000002</v>
      </c>
      <c r="E4536">
        <v>15</v>
      </c>
      <c r="F4536" s="2">
        <v>39465</v>
      </c>
      <c r="G4536">
        <v>5.9</v>
      </c>
      <c r="H4536" s="3">
        <v>39465.512499999997</v>
      </c>
      <c r="I4536" s="3">
        <v>39465.48541666667</v>
      </c>
      <c r="J4536">
        <v>8.1</v>
      </c>
      <c r="K4536">
        <v>8.1</v>
      </c>
      <c r="L4536" s="3">
        <v>39465.479166666664</v>
      </c>
      <c r="M4536" t="s">
        <v>9</v>
      </c>
      <c r="N4536" t="s">
        <v>9</v>
      </c>
      <c r="O4536" t="s">
        <v>9</v>
      </c>
      <c r="P4536" s="3">
        <v>39465.512499999997</v>
      </c>
      <c r="Q4536">
        <v>0.7</v>
      </c>
      <c r="R4536" t="s">
        <v>77</v>
      </c>
      <c r="S4536">
        <v>0.7</v>
      </c>
      <c r="T4536">
        <v>0</v>
      </c>
      <c r="U4536" t="s">
        <v>9</v>
      </c>
      <c r="V4536" s="3">
        <v>39465.48541666667</v>
      </c>
      <c r="W4536">
        <v>1</v>
      </c>
      <c r="X4536" s="3">
        <v>39465.479166666664</v>
      </c>
      <c r="Y4536" t="s">
        <v>9</v>
      </c>
      <c r="Z4536">
        <v>0.7</v>
      </c>
      <c r="AA4536">
        <v>0</v>
      </c>
      <c r="AB4536" t="s">
        <v>88</v>
      </c>
    </row>
    <row r="4537" spans="1:28" x14ac:dyDescent="0.25">
      <c r="A4537" t="s">
        <v>74</v>
      </c>
      <c r="B4537" t="s">
        <v>75</v>
      </c>
      <c r="C4537">
        <v>53.649500000000003</v>
      </c>
      <c r="D4537">
        <v>9.9618000000000002</v>
      </c>
      <c r="E4537">
        <v>15</v>
      </c>
      <c r="F4537" s="2">
        <v>39466</v>
      </c>
      <c r="G4537">
        <v>7.4</v>
      </c>
      <c r="H4537" s="3">
        <v>39466.511805555558</v>
      </c>
      <c r="I4537" s="3">
        <v>39466.484722222223</v>
      </c>
      <c r="J4537">
        <v>10.3</v>
      </c>
      <c r="K4537">
        <v>12.1</v>
      </c>
      <c r="L4537" s="3">
        <v>39466.479166666664</v>
      </c>
      <c r="M4537" t="s">
        <v>9</v>
      </c>
      <c r="N4537" t="s">
        <v>9</v>
      </c>
      <c r="O4537" t="s">
        <v>9</v>
      </c>
      <c r="P4537" s="3">
        <v>39466.511805555558</v>
      </c>
      <c r="Q4537">
        <v>0</v>
      </c>
      <c r="R4537" t="s">
        <v>76</v>
      </c>
      <c r="S4537">
        <v>0</v>
      </c>
      <c r="T4537">
        <v>0</v>
      </c>
      <c r="U4537" t="s">
        <v>9</v>
      </c>
      <c r="V4537" s="3">
        <v>39466.484722222223</v>
      </c>
      <c r="W4537">
        <v>1</v>
      </c>
      <c r="X4537" s="3">
        <v>39466.479166666664</v>
      </c>
      <c r="Y4537" t="s">
        <v>9</v>
      </c>
      <c r="Z4537">
        <v>0</v>
      </c>
      <c r="AA4537">
        <v>0</v>
      </c>
      <c r="AB4537" t="s">
        <v>88</v>
      </c>
    </row>
    <row r="4538" spans="1:28" x14ac:dyDescent="0.25">
      <c r="A4538" t="s">
        <v>74</v>
      </c>
      <c r="B4538" t="s">
        <v>75</v>
      </c>
      <c r="C4538">
        <v>53.649500000000003</v>
      </c>
      <c r="D4538">
        <v>9.9618000000000002</v>
      </c>
      <c r="E4538">
        <v>15</v>
      </c>
      <c r="F4538" s="2">
        <v>39467</v>
      </c>
      <c r="G4538">
        <v>4.9000000000000004</v>
      </c>
      <c r="H4538" s="3">
        <v>39467.512499999997</v>
      </c>
      <c r="I4538" s="3">
        <v>39467.48541666667</v>
      </c>
      <c r="J4538">
        <v>7.5</v>
      </c>
      <c r="K4538">
        <v>10.3</v>
      </c>
      <c r="L4538" s="3">
        <v>39467.479861111111</v>
      </c>
      <c r="M4538" t="s">
        <v>9</v>
      </c>
      <c r="N4538" t="s">
        <v>9</v>
      </c>
      <c r="O4538" t="s">
        <v>9</v>
      </c>
      <c r="P4538" s="3">
        <v>39467.512499999997</v>
      </c>
      <c r="Q4538">
        <v>1.5</v>
      </c>
      <c r="R4538" t="s">
        <v>77</v>
      </c>
      <c r="S4538">
        <v>1.5</v>
      </c>
      <c r="T4538">
        <v>0</v>
      </c>
      <c r="U4538" t="s">
        <v>9</v>
      </c>
      <c r="V4538" s="3">
        <v>39467.48541666667</v>
      </c>
      <c r="W4538">
        <v>1</v>
      </c>
      <c r="X4538" s="3">
        <v>39467.479861111111</v>
      </c>
      <c r="Y4538" t="s">
        <v>9</v>
      </c>
      <c r="Z4538">
        <v>1.5</v>
      </c>
      <c r="AA4538">
        <v>0</v>
      </c>
      <c r="AB4538" t="s">
        <v>88</v>
      </c>
    </row>
    <row r="4539" spans="1:28" x14ac:dyDescent="0.25">
      <c r="A4539" t="s">
        <v>74</v>
      </c>
      <c r="B4539" t="s">
        <v>75</v>
      </c>
      <c r="C4539">
        <v>53.649500000000003</v>
      </c>
      <c r="D4539">
        <v>9.9618000000000002</v>
      </c>
      <c r="E4539">
        <v>15</v>
      </c>
      <c r="F4539" s="2">
        <v>39468</v>
      </c>
      <c r="G4539">
        <v>7.1</v>
      </c>
      <c r="H4539" s="3">
        <v>39468.512499999997</v>
      </c>
      <c r="I4539" s="3">
        <v>39468.48541666667</v>
      </c>
      <c r="J4539">
        <v>8</v>
      </c>
      <c r="K4539">
        <v>10.9</v>
      </c>
      <c r="L4539" s="3">
        <v>39468.479861111111</v>
      </c>
      <c r="M4539" t="s">
        <v>9</v>
      </c>
      <c r="N4539" t="s">
        <v>9</v>
      </c>
      <c r="O4539" t="s">
        <v>9</v>
      </c>
      <c r="P4539" s="3">
        <v>39468.512499999997</v>
      </c>
      <c r="Q4539">
        <v>0.7</v>
      </c>
      <c r="R4539" t="s">
        <v>77</v>
      </c>
      <c r="S4539">
        <v>0.7</v>
      </c>
      <c r="T4539">
        <v>0</v>
      </c>
      <c r="U4539" t="s">
        <v>9</v>
      </c>
      <c r="V4539" s="3">
        <v>39468.48541666667</v>
      </c>
      <c r="W4539">
        <v>1</v>
      </c>
      <c r="X4539" s="3">
        <v>39468.479861111111</v>
      </c>
      <c r="Y4539" t="s">
        <v>9</v>
      </c>
      <c r="Z4539">
        <v>0.7</v>
      </c>
      <c r="AA4539">
        <v>0</v>
      </c>
      <c r="AB4539" t="s">
        <v>88</v>
      </c>
    </row>
    <row r="4540" spans="1:28" x14ac:dyDescent="0.25">
      <c r="A4540" t="s">
        <v>74</v>
      </c>
      <c r="B4540" t="s">
        <v>75</v>
      </c>
      <c r="C4540">
        <v>53.649500000000003</v>
      </c>
      <c r="D4540">
        <v>9.9618000000000002</v>
      </c>
      <c r="E4540">
        <v>15</v>
      </c>
      <c r="F4540" s="2">
        <v>39469</v>
      </c>
      <c r="G4540">
        <v>0.3</v>
      </c>
      <c r="H4540" s="3">
        <v>39469.512499999997</v>
      </c>
      <c r="I4540" s="3">
        <v>39469.48541666667</v>
      </c>
      <c r="J4540">
        <v>2</v>
      </c>
      <c r="K4540">
        <v>8</v>
      </c>
      <c r="L4540" s="3">
        <v>39469.479861111111</v>
      </c>
      <c r="M4540" t="s">
        <v>9</v>
      </c>
      <c r="N4540" t="s">
        <v>9</v>
      </c>
      <c r="O4540" t="s">
        <v>9</v>
      </c>
      <c r="P4540" s="3">
        <v>39469.512499999997</v>
      </c>
      <c r="Q4540">
        <v>0</v>
      </c>
      <c r="R4540" t="s">
        <v>76</v>
      </c>
      <c r="S4540">
        <v>0</v>
      </c>
      <c r="T4540">
        <v>0</v>
      </c>
      <c r="U4540" t="s">
        <v>9</v>
      </c>
      <c r="V4540" s="3">
        <v>39469.48541666667</v>
      </c>
      <c r="W4540">
        <v>1</v>
      </c>
      <c r="X4540" s="3">
        <v>39469.479861111111</v>
      </c>
      <c r="Y4540" t="s">
        <v>9</v>
      </c>
      <c r="Z4540">
        <v>0</v>
      </c>
      <c r="AA4540">
        <v>0</v>
      </c>
      <c r="AB4540" t="s">
        <v>88</v>
      </c>
    </row>
    <row r="4541" spans="1:28" x14ac:dyDescent="0.25">
      <c r="A4541" t="s">
        <v>74</v>
      </c>
      <c r="B4541" t="s">
        <v>75</v>
      </c>
      <c r="C4541">
        <v>53.649500000000003</v>
      </c>
      <c r="D4541">
        <v>9.9618000000000002</v>
      </c>
      <c r="E4541">
        <v>15</v>
      </c>
      <c r="F4541" s="2">
        <v>39470</v>
      </c>
      <c r="G4541">
        <v>1.1000000000000001</v>
      </c>
      <c r="H4541" s="3">
        <v>39470.512499999997</v>
      </c>
      <c r="I4541" s="3">
        <v>39470.48541666667</v>
      </c>
      <c r="J4541">
        <v>4.8</v>
      </c>
      <c r="K4541">
        <v>4.8</v>
      </c>
      <c r="L4541" s="3">
        <v>39470.479861111111</v>
      </c>
      <c r="M4541" t="s">
        <v>9</v>
      </c>
      <c r="N4541" t="s">
        <v>9</v>
      </c>
      <c r="O4541" t="s">
        <v>9</v>
      </c>
      <c r="P4541" s="3">
        <v>39470.512499999997</v>
      </c>
      <c r="Q4541">
        <v>0</v>
      </c>
      <c r="R4541" t="s">
        <v>76</v>
      </c>
      <c r="S4541">
        <v>0</v>
      </c>
      <c r="T4541">
        <v>0</v>
      </c>
      <c r="U4541" t="s">
        <v>9</v>
      </c>
      <c r="V4541" s="3">
        <v>39470.48541666667</v>
      </c>
      <c r="W4541">
        <v>1</v>
      </c>
      <c r="X4541" s="3">
        <v>39470.479861111111</v>
      </c>
      <c r="Y4541" t="s">
        <v>9</v>
      </c>
      <c r="Z4541">
        <v>0</v>
      </c>
      <c r="AA4541">
        <v>0</v>
      </c>
      <c r="AB4541" t="s">
        <v>88</v>
      </c>
    </row>
    <row r="4542" spans="1:28" x14ac:dyDescent="0.25">
      <c r="A4542" t="s">
        <v>74</v>
      </c>
      <c r="B4542" t="s">
        <v>75</v>
      </c>
      <c r="C4542">
        <v>53.649500000000003</v>
      </c>
      <c r="D4542">
        <v>9.9618000000000002</v>
      </c>
      <c r="E4542">
        <v>15</v>
      </c>
      <c r="F4542" s="2">
        <v>39471</v>
      </c>
      <c r="G4542">
        <v>4.8</v>
      </c>
      <c r="H4542" s="3">
        <v>39471.512499999997</v>
      </c>
      <c r="I4542" s="3">
        <v>39471.48541666667</v>
      </c>
      <c r="J4542">
        <v>8.8000000000000007</v>
      </c>
      <c r="K4542">
        <v>8.8000000000000007</v>
      </c>
      <c r="L4542" s="3">
        <v>39471.480555555558</v>
      </c>
      <c r="M4542" t="s">
        <v>9</v>
      </c>
      <c r="N4542" t="s">
        <v>9</v>
      </c>
      <c r="O4542" t="s">
        <v>9</v>
      </c>
      <c r="P4542" s="3">
        <v>39471.512499999997</v>
      </c>
      <c r="Q4542">
        <v>1.5</v>
      </c>
      <c r="R4542" t="s">
        <v>77</v>
      </c>
      <c r="S4542">
        <v>1.5</v>
      </c>
      <c r="T4542">
        <v>0</v>
      </c>
      <c r="U4542" t="s">
        <v>9</v>
      </c>
      <c r="V4542" s="3">
        <v>39471.48541666667</v>
      </c>
      <c r="W4542">
        <v>1</v>
      </c>
      <c r="X4542" s="3">
        <v>39471.480555555558</v>
      </c>
      <c r="Y4542" t="s">
        <v>9</v>
      </c>
      <c r="Z4542">
        <v>1.5</v>
      </c>
      <c r="AA4542">
        <v>0</v>
      </c>
      <c r="AB4542" t="s">
        <v>88</v>
      </c>
    </row>
    <row r="4543" spans="1:28" x14ac:dyDescent="0.25">
      <c r="A4543" t="s">
        <v>74</v>
      </c>
      <c r="B4543" t="s">
        <v>75</v>
      </c>
      <c r="C4543">
        <v>53.649500000000003</v>
      </c>
      <c r="D4543">
        <v>9.9618000000000002</v>
      </c>
      <c r="E4543">
        <v>15</v>
      </c>
      <c r="F4543" s="2">
        <v>39472</v>
      </c>
      <c r="G4543">
        <v>3.3</v>
      </c>
      <c r="H4543" s="3">
        <v>39472.512499999997</v>
      </c>
      <c r="I4543" s="3">
        <v>39472.48541666667</v>
      </c>
      <c r="J4543">
        <v>6.7</v>
      </c>
      <c r="K4543">
        <v>9</v>
      </c>
      <c r="L4543" s="3">
        <v>39472.480555555558</v>
      </c>
      <c r="M4543" t="s">
        <v>9</v>
      </c>
      <c r="N4543" t="s">
        <v>9</v>
      </c>
      <c r="O4543" t="s">
        <v>9</v>
      </c>
      <c r="P4543" s="3">
        <v>39472.512499999997</v>
      </c>
      <c r="Q4543">
        <v>0</v>
      </c>
      <c r="R4543" t="s">
        <v>76</v>
      </c>
      <c r="S4543">
        <v>0</v>
      </c>
      <c r="T4543">
        <v>0</v>
      </c>
      <c r="U4543" t="s">
        <v>9</v>
      </c>
      <c r="V4543" s="3">
        <v>39472.48541666667</v>
      </c>
      <c r="W4543">
        <v>1</v>
      </c>
      <c r="X4543" s="3">
        <v>39472.480555555558</v>
      </c>
      <c r="Y4543" t="s">
        <v>9</v>
      </c>
      <c r="Z4543">
        <v>0</v>
      </c>
      <c r="AA4543">
        <v>0</v>
      </c>
      <c r="AB4543" t="s">
        <v>88</v>
      </c>
    </row>
    <row r="4544" spans="1:28" x14ac:dyDescent="0.25">
      <c r="A4544" t="s">
        <v>74</v>
      </c>
      <c r="B4544" t="s">
        <v>75</v>
      </c>
      <c r="C4544">
        <v>53.649500000000003</v>
      </c>
      <c r="D4544">
        <v>9.9618000000000002</v>
      </c>
      <c r="E4544">
        <v>15</v>
      </c>
      <c r="F4544" s="2">
        <v>39473</v>
      </c>
      <c r="G4544">
        <v>6.7</v>
      </c>
      <c r="H4544" s="3">
        <v>39473.512499999997</v>
      </c>
      <c r="I4544" s="3">
        <v>39473.48541666667</v>
      </c>
      <c r="J4544">
        <v>8.9</v>
      </c>
      <c r="K4544">
        <v>8.9</v>
      </c>
      <c r="L4544" s="3">
        <v>39473.480555555558</v>
      </c>
      <c r="M4544" t="s">
        <v>9</v>
      </c>
      <c r="N4544" t="s">
        <v>9</v>
      </c>
      <c r="O4544" t="s">
        <v>9</v>
      </c>
      <c r="P4544" s="3">
        <v>39473.512499999997</v>
      </c>
      <c r="Q4544">
        <v>1.1000000000000001</v>
      </c>
      <c r="R4544" t="s">
        <v>77</v>
      </c>
      <c r="S4544">
        <v>1.1000000000000001</v>
      </c>
      <c r="T4544">
        <v>0</v>
      </c>
      <c r="U4544" t="s">
        <v>9</v>
      </c>
      <c r="V4544" s="3">
        <v>39473.48541666667</v>
      </c>
      <c r="W4544">
        <v>1</v>
      </c>
      <c r="X4544" s="3">
        <v>39473.480555555558</v>
      </c>
      <c r="Y4544" t="s">
        <v>9</v>
      </c>
      <c r="Z4544">
        <v>1.1000000000000001</v>
      </c>
      <c r="AA4544">
        <v>0</v>
      </c>
      <c r="AB4544" t="s">
        <v>88</v>
      </c>
    </row>
    <row r="4545" spans="1:28" x14ac:dyDescent="0.25">
      <c r="A4545" t="s">
        <v>74</v>
      </c>
      <c r="B4545" t="s">
        <v>75</v>
      </c>
      <c r="C4545">
        <v>53.649500000000003</v>
      </c>
      <c r="D4545">
        <v>9.9618000000000002</v>
      </c>
      <c r="E4545">
        <v>15</v>
      </c>
      <c r="F4545" s="2">
        <v>39474</v>
      </c>
      <c r="G4545">
        <v>4.7</v>
      </c>
      <c r="H4545" s="3">
        <v>39474.512499999997</v>
      </c>
      <c r="I4545" s="3">
        <v>39474.48541666667</v>
      </c>
      <c r="J4545">
        <v>8.6</v>
      </c>
      <c r="K4545">
        <v>9.6999999999999993</v>
      </c>
      <c r="L4545" s="3">
        <v>39474.480555555558</v>
      </c>
      <c r="M4545" t="s">
        <v>9</v>
      </c>
      <c r="N4545" t="s">
        <v>9</v>
      </c>
      <c r="O4545" t="s">
        <v>9</v>
      </c>
      <c r="P4545" s="3">
        <v>39474.512499999997</v>
      </c>
      <c r="Q4545">
        <v>0</v>
      </c>
      <c r="R4545" t="s">
        <v>76</v>
      </c>
      <c r="S4545">
        <v>0</v>
      </c>
      <c r="T4545">
        <v>0</v>
      </c>
      <c r="U4545" t="s">
        <v>9</v>
      </c>
      <c r="V4545" s="3">
        <v>39474.48541666667</v>
      </c>
      <c r="W4545">
        <v>1</v>
      </c>
      <c r="X4545" s="3">
        <v>39474.480555555558</v>
      </c>
      <c r="Y4545" t="s">
        <v>9</v>
      </c>
      <c r="Z4545">
        <v>0</v>
      </c>
      <c r="AA4545">
        <v>0</v>
      </c>
      <c r="AB4545" t="s">
        <v>88</v>
      </c>
    </row>
    <row r="4546" spans="1:28" x14ac:dyDescent="0.25">
      <c r="A4546" t="s">
        <v>74</v>
      </c>
      <c r="B4546" t="s">
        <v>75</v>
      </c>
      <c r="C4546">
        <v>53.649500000000003</v>
      </c>
      <c r="D4546">
        <v>9.9618000000000002</v>
      </c>
      <c r="E4546">
        <v>15</v>
      </c>
      <c r="F4546" s="2">
        <v>39475</v>
      </c>
      <c r="G4546">
        <v>7.4</v>
      </c>
      <c r="H4546" s="3">
        <v>39475.512499999997</v>
      </c>
      <c r="I4546" s="3">
        <v>39475.48541666667</v>
      </c>
      <c r="J4546">
        <v>8.5</v>
      </c>
      <c r="K4546">
        <v>8.6</v>
      </c>
      <c r="L4546" s="3">
        <v>39475.481249999997</v>
      </c>
      <c r="M4546" t="s">
        <v>9</v>
      </c>
      <c r="N4546" t="s">
        <v>9</v>
      </c>
      <c r="O4546" t="s">
        <v>9</v>
      </c>
      <c r="P4546" s="3">
        <v>39475.512499999997</v>
      </c>
      <c r="Q4546">
        <v>0</v>
      </c>
      <c r="R4546" t="s">
        <v>76</v>
      </c>
      <c r="S4546">
        <v>0</v>
      </c>
      <c r="T4546">
        <v>0</v>
      </c>
      <c r="U4546" t="s">
        <v>9</v>
      </c>
      <c r="V4546" s="3">
        <v>39475.48541666667</v>
      </c>
      <c r="W4546">
        <v>1</v>
      </c>
      <c r="X4546" s="3">
        <v>39475.481249999997</v>
      </c>
      <c r="Y4546" t="s">
        <v>9</v>
      </c>
      <c r="Z4546">
        <v>0</v>
      </c>
      <c r="AA4546">
        <v>0</v>
      </c>
      <c r="AB4546" t="s">
        <v>88</v>
      </c>
    </row>
    <row r="4547" spans="1:28" x14ac:dyDescent="0.25">
      <c r="A4547" t="s">
        <v>74</v>
      </c>
      <c r="B4547" t="s">
        <v>75</v>
      </c>
      <c r="C4547">
        <v>53.649500000000003</v>
      </c>
      <c r="D4547">
        <v>9.9618000000000002</v>
      </c>
      <c r="E4547">
        <v>15</v>
      </c>
      <c r="F4547" s="2">
        <v>39476</v>
      </c>
      <c r="G4547">
        <v>6.2</v>
      </c>
      <c r="H4547" s="3">
        <v>39476.512499999997</v>
      </c>
      <c r="I4547" s="3">
        <v>39476.48541666667</v>
      </c>
      <c r="J4547">
        <v>6.9</v>
      </c>
      <c r="K4547">
        <v>8.5</v>
      </c>
      <c r="L4547" s="3">
        <v>39476.481249999997</v>
      </c>
      <c r="M4547" t="s">
        <v>9</v>
      </c>
      <c r="N4547" t="s">
        <v>9</v>
      </c>
      <c r="O4547" t="s">
        <v>9</v>
      </c>
      <c r="P4547" s="3">
        <v>39476.512499999997</v>
      </c>
      <c r="Q4547">
        <v>0</v>
      </c>
      <c r="R4547" t="s">
        <v>76</v>
      </c>
      <c r="S4547">
        <v>0</v>
      </c>
      <c r="T4547">
        <v>0</v>
      </c>
      <c r="U4547" t="s">
        <v>9</v>
      </c>
      <c r="V4547" s="3">
        <v>39476.48541666667</v>
      </c>
      <c r="W4547">
        <v>1</v>
      </c>
      <c r="X4547" s="3">
        <v>39476.481249999997</v>
      </c>
      <c r="Y4547" t="s">
        <v>9</v>
      </c>
      <c r="Z4547">
        <v>0</v>
      </c>
      <c r="AA4547">
        <v>0</v>
      </c>
      <c r="AB4547" t="s">
        <v>88</v>
      </c>
    </row>
    <row r="4548" spans="1:28" x14ac:dyDescent="0.25">
      <c r="A4548" t="s">
        <v>74</v>
      </c>
      <c r="B4548" t="s">
        <v>75</v>
      </c>
      <c r="C4548">
        <v>53.649500000000003</v>
      </c>
      <c r="D4548">
        <v>9.9618000000000002</v>
      </c>
      <c r="E4548">
        <v>15</v>
      </c>
      <c r="F4548" s="2">
        <v>39477</v>
      </c>
      <c r="G4548">
        <v>4.9000000000000004</v>
      </c>
      <c r="H4548" s="3">
        <v>39477.512499999997</v>
      </c>
      <c r="I4548" s="3">
        <v>39477.48541666667</v>
      </c>
      <c r="J4548">
        <v>6.1</v>
      </c>
      <c r="K4548">
        <v>6.9</v>
      </c>
      <c r="L4548" s="3">
        <v>39477.481249999997</v>
      </c>
      <c r="M4548" t="s">
        <v>9</v>
      </c>
      <c r="N4548" t="s">
        <v>9</v>
      </c>
      <c r="O4548" t="s">
        <v>9</v>
      </c>
      <c r="P4548" s="3">
        <v>39477.512499999997</v>
      </c>
      <c r="Q4548">
        <v>0</v>
      </c>
      <c r="R4548" t="s">
        <v>76</v>
      </c>
      <c r="S4548">
        <v>0</v>
      </c>
      <c r="T4548">
        <v>0</v>
      </c>
      <c r="U4548" t="s">
        <v>9</v>
      </c>
      <c r="V4548" s="3">
        <v>39477.48541666667</v>
      </c>
      <c r="W4548">
        <v>1</v>
      </c>
      <c r="X4548" s="3">
        <v>39477.481249999997</v>
      </c>
      <c r="Y4548" t="s">
        <v>9</v>
      </c>
      <c r="Z4548">
        <v>0</v>
      </c>
      <c r="AA4548">
        <v>0</v>
      </c>
      <c r="AB4548" t="s">
        <v>88</v>
      </c>
    </row>
    <row r="4549" spans="1:28" x14ac:dyDescent="0.25">
      <c r="A4549" t="s">
        <v>74</v>
      </c>
      <c r="B4549" t="s">
        <v>75</v>
      </c>
      <c r="C4549">
        <v>53.649500000000003</v>
      </c>
      <c r="D4549">
        <v>9.9618000000000002</v>
      </c>
      <c r="E4549">
        <v>15</v>
      </c>
      <c r="F4549" s="2">
        <v>39478</v>
      </c>
      <c r="G4549">
        <v>1</v>
      </c>
      <c r="H4549" s="3">
        <v>39478.472916666666</v>
      </c>
      <c r="I4549" s="3">
        <v>39478.445833333331</v>
      </c>
      <c r="J4549">
        <v>3.5</v>
      </c>
      <c r="K4549">
        <v>6</v>
      </c>
      <c r="L4549" s="3">
        <v>39478.481249999997</v>
      </c>
      <c r="M4549" t="s">
        <v>9</v>
      </c>
      <c r="N4549" t="s">
        <v>9</v>
      </c>
      <c r="O4549" t="s">
        <v>9</v>
      </c>
      <c r="P4549" s="3">
        <v>39478.510416666664</v>
      </c>
      <c r="Q4549">
        <v>0</v>
      </c>
      <c r="R4549" t="s">
        <v>76</v>
      </c>
      <c r="S4549">
        <v>0</v>
      </c>
      <c r="T4549">
        <v>0</v>
      </c>
      <c r="U4549" t="s">
        <v>9</v>
      </c>
      <c r="V4549" s="3">
        <v>39478.48333333333</v>
      </c>
      <c r="W4549">
        <v>1</v>
      </c>
      <c r="X4549" s="3">
        <v>39478.481249999997</v>
      </c>
      <c r="Y4549" t="s">
        <v>9</v>
      </c>
      <c r="Z4549">
        <v>0</v>
      </c>
      <c r="AA4549">
        <v>0</v>
      </c>
      <c r="AB4549" t="s">
        <v>89</v>
      </c>
    </row>
    <row r="4550" spans="1:28" x14ac:dyDescent="0.25">
      <c r="A4550" t="s">
        <v>74</v>
      </c>
      <c r="B4550" t="s">
        <v>75</v>
      </c>
      <c r="C4550">
        <v>53.649500000000003</v>
      </c>
      <c r="D4550">
        <v>9.9618000000000002</v>
      </c>
      <c r="E4550">
        <v>15</v>
      </c>
      <c r="F4550" s="2">
        <v>39479</v>
      </c>
      <c r="G4550">
        <v>3.1</v>
      </c>
      <c r="H4550" s="3">
        <v>39479.472916666666</v>
      </c>
      <c r="I4550" s="3">
        <v>39479.445833333331</v>
      </c>
      <c r="J4550">
        <v>6.1</v>
      </c>
      <c r="K4550">
        <v>6.1</v>
      </c>
      <c r="L4550" s="3">
        <v>39479.481249999997</v>
      </c>
      <c r="M4550" t="s">
        <v>9</v>
      </c>
      <c r="N4550" t="s">
        <v>9</v>
      </c>
      <c r="O4550" t="s">
        <v>9</v>
      </c>
      <c r="P4550" s="3">
        <v>39479.488888888889</v>
      </c>
      <c r="Q4550">
        <v>0</v>
      </c>
      <c r="R4550" t="s">
        <v>76</v>
      </c>
      <c r="S4550">
        <v>0</v>
      </c>
      <c r="T4550">
        <v>0</v>
      </c>
      <c r="U4550" t="s">
        <v>9</v>
      </c>
      <c r="V4550" s="3">
        <v>39479.461805555555</v>
      </c>
      <c r="W4550">
        <v>1</v>
      </c>
      <c r="X4550" s="3">
        <v>39479.481249999997</v>
      </c>
      <c r="Y4550" t="s">
        <v>9</v>
      </c>
      <c r="Z4550">
        <v>0</v>
      </c>
      <c r="AA4550">
        <v>0</v>
      </c>
      <c r="AB4550" t="s">
        <v>89</v>
      </c>
    </row>
    <row r="4551" spans="1:28" x14ac:dyDescent="0.25">
      <c r="A4551" t="s">
        <v>74</v>
      </c>
      <c r="B4551" t="s">
        <v>75</v>
      </c>
      <c r="C4551">
        <v>53.649500000000003</v>
      </c>
      <c r="D4551">
        <v>9.9618000000000002</v>
      </c>
      <c r="E4551">
        <v>15</v>
      </c>
      <c r="F4551" s="2">
        <v>39480</v>
      </c>
      <c r="G4551">
        <v>1.2</v>
      </c>
      <c r="H4551" s="3">
        <v>39480.472916666666</v>
      </c>
      <c r="I4551" s="3">
        <v>39480.445833333331</v>
      </c>
      <c r="J4551">
        <v>2</v>
      </c>
      <c r="K4551">
        <v>7</v>
      </c>
      <c r="L4551" s="3">
        <v>39480.481249999997</v>
      </c>
      <c r="M4551" t="s">
        <v>9</v>
      </c>
      <c r="N4551" t="s">
        <v>9</v>
      </c>
      <c r="O4551" t="s">
        <v>9</v>
      </c>
      <c r="P4551" s="3">
        <v>39480.508333333331</v>
      </c>
      <c r="Q4551">
        <v>0</v>
      </c>
      <c r="R4551" t="s">
        <v>76</v>
      </c>
      <c r="S4551">
        <v>0</v>
      </c>
      <c r="T4551">
        <v>0</v>
      </c>
      <c r="U4551" t="s">
        <v>9</v>
      </c>
      <c r="V4551" s="3">
        <v>39480.481249999997</v>
      </c>
      <c r="W4551">
        <v>1</v>
      </c>
      <c r="X4551" s="3">
        <v>39480.481249999997</v>
      </c>
      <c r="Y4551" t="s">
        <v>9</v>
      </c>
      <c r="Z4551">
        <v>0</v>
      </c>
      <c r="AA4551">
        <v>0</v>
      </c>
      <c r="AB4551" t="s">
        <v>89</v>
      </c>
    </row>
    <row r="4552" spans="1:28" x14ac:dyDescent="0.25">
      <c r="A4552" t="s">
        <v>74</v>
      </c>
      <c r="B4552" t="s">
        <v>75</v>
      </c>
      <c r="C4552">
        <v>53.649500000000003</v>
      </c>
      <c r="D4552">
        <v>9.9618000000000002</v>
      </c>
      <c r="E4552">
        <v>15</v>
      </c>
      <c r="F4552" s="2">
        <v>39481</v>
      </c>
      <c r="G4552">
        <v>0.3</v>
      </c>
      <c r="H4552" s="3">
        <v>39481.472916666666</v>
      </c>
      <c r="I4552" s="3">
        <v>39481.445833333331</v>
      </c>
      <c r="J4552">
        <v>3.6</v>
      </c>
      <c r="K4552">
        <v>3.6</v>
      </c>
      <c r="L4552" s="3">
        <v>39481.481249999997</v>
      </c>
      <c r="M4552" t="s">
        <v>9</v>
      </c>
      <c r="N4552" t="s">
        <v>9</v>
      </c>
      <c r="O4552" t="s">
        <v>9</v>
      </c>
      <c r="P4552" s="3">
        <v>39481.508333333331</v>
      </c>
      <c r="Q4552">
        <v>0</v>
      </c>
      <c r="R4552" t="s">
        <v>76</v>
      </c>
      <c r="S4552">
        <v>0</v>
      </c>
      <c r="T4552">
        <v>0</v>
      </c>
      <c r="U4552" t="s">
        <v>9</v>
      </c>
      <c r="V4552" s="3">
        <v>39481.481249999997</v>
      </c>
      <c r="W4552">
        <v>1</v>
      </c>
      <c r="X4552" s="3">
        <v>39481.481249999997</v>
      </c>
      <c r="Y4552" t="s">
        <v>9</v>
      </c>
      <c r="Z4552">
        <v>0</v>
      </c>
      <c r="AA4552">
        <v>0</v>
      </c>
      <c r="AB4552" t="s">
        <v>89</v>
      </c>
    </row>
    <row r="4553" spans="1:28" x14ac:dyDescent="0.25">
      <c r="A4553" t="s">
        <v>74</v>
      </c>
      <c r="B4553" t="s">
        <v>75</v>
      </c>
      <c r="C4553">
        <v>53.649500000000003</v>
      </c>
      <c r="D4553">
        <v>9.9618000000000002</v>
      </c>
      <c r="E4553">
        <v>15</v>
      </c>
      <c r="F4553" s="2">
        <v>39482</v>
      </c>
      <c r="G4553">
        <v>0.6</v>
      </c>
      <c r="H4553" s="3">
        <v>39482.488888888889</v>
      </c>
      <c r="I4553" s="3">
        <v>39482.461805555555</v>
      </c>
      <c r="J4553">
        <v>3.5</v>
      </c>
      <c r="K4553">
        <v>5.7</v>
      </c>
      <c r="L4553" s="3">
        <v>39482.481944444444</v>
      </c>
      <c r="M4553" t="s">
        <v>9</v>
      </c>
      <c r="N4553" t="s">
        <v>9</v>
      </c>
      <c r="O4553" t="s">
        <v>9</v>
      </c>
      <c r="P4553" s="3">
        <v>39482.508333333331</v>
      </c>
      <c r="Q4553">
        <v>0</v>
      </c>
      <c r="R4553" t="s">
        <v>76</v>
      </c>
      <c r="S4553">
        <v>0</v>
      </c>
      <c r="T4553">
        <v>0</v>
      </c>
      <c r="U4553" t="s">
        <v>9</v>
      </c>
      <c r="V4553" s="3">
        <v>39482.481249999997</v>
      </c>
      <c r="W4553">
        <v>1</v>
      </c>
      <c r="X4553" s="3">
        <v>39482.481944444444</v>
      </c>
      <c r="Y4553" t="s">
        <v>9</v>
      </c>
      <c r="Z4553">
        <v>0</v>
      </c>
      <c r="AA4553">
        <v>0</v>
      </c>
      <c r="AB4553" t="s">
        <v>89</v>
      </c>
    </row>
    <row r="4554" spans="1:28" x14ac:dyDescent="0.25">
      <c r="A4554" t="s">
        <v>74</v>
      </c>
      <c r="B4554" t="s">
        <v>75</v>
      </c>
      <c r="C4554">
        <v>53.649500000000003</v>
      </c>
      <c r="D4554">
        <v>9.9618000000000002</v>
      </c>
      <c r="E4554">
        <v>15</v>
      </c>
      <c r="F4554" s="2">
        <v>39483</v>
      </c>
      <c r="G4554">
        <v>2.6</v>
      </c>
      <c r="H4554" s="3">
        <v>39483.488888888889</v>
      </c>
      <c r="I4554" s="3">
        <v>39483.461805555555</v>
      </c>
      <c r="J4554">
        <v>5.2</v>
      </c>
      <c r="K4554">
        <v>6.7</v>
      </c>
      <c r="L4554" s="3">
        <v>39483.481944444444</v>
      </c>
      <c r="M4554" t="s">
        <v>9</v>
      </c>
      <c r="N4554" t="s">
        <v>9</v>
      </c>
      <c r="O4554" t="s">
        <v>9</v>
      </c>
      <c r="P4554" s="3">
        <v>39483.508333333331</v>
      </c>
      <c r="Q4554">
        <v>0</v>
      </c>
      <c r="R4554" t="s">
        <v>76</v>
      </c>
      <c r="S4554">
        <v>0</v>
      </c>
      <c r="T4554">
        <v>0</v>
      </c>
      <c r="U4554" t="s">
        <v>9</v>
      </c>
      <c r="V4554" s="3">
        <v>39483.481249999997</v>
      </c>
      <c r="W4554">
        <v>1</v>
      </c>
      <c r="X4554" s="3">
        <v>39483.481944444444</v>
      </c>
      <c r="Y4554" t="s">
        <v>9</v>
      </c>
      <c r="Z4554">
        <v>0</v>
      </c>
      <c r="AA4554">
        <v>0</v>
      </c>
      <c r="AB4554" t="s">
        <v>89</v>
      </c>
    </row>
    <row r="4555" spans="1:28" x14ac:dyDescent="0.25">
      <c r="A4555" t="s">
        <v>74</v>
      </c>
      <c r="B4555" t="s">
        <v>75</v>
      </c>
      <c r="C4555">
        <v>53.649500000000003</v>
      </c>
      <c r="D4555">
        <v>9.9618000000000002</v>
      </c>
      <c r="E4555">
        <v>15</v>
      </c>
      <c r="F4555" s="2">
        <v>39484</v>
      </c>
      <c r="G4555">
        <v>5.2</v>
      </c>
      <c r="H4555" s="3">
        <v>39484.488888888889</v>
      </c>
      <c r="I4555" s="3">
        <v>39484.461805555555</v>
      </c>
      <c r="J4555">
        <v>8.3000000000000007</v>
      </c>
      <c r="K4555">
        <v>8.3000000000000007</v>
      </c>
      <c r="L4555" s="3">
        <v>39484.481944444444</v>
      </c>
      <c r="M4555" t="s">
        <v>9</v>
      </c>
      <c r="N4555" t="s">
        <v>9</v>
      </c>
      <c r="O4555" t="s">
        <v>9</v>
      </c>
      <c r="P4555" s="3">
        <v>39484.508333333331</v>
      </c>
      <c r="Q4555">
        <v>0</v>
      </c>
      <c r="R4555" t="s">
        <v>76</v>
      </c>
      <c r="S4555">
        <v>0</v>
      </c>
      <c r="T4555">
        <v>0</v>
      </c>
      <c r="U4555" t="s">
        <v>9</v>
      </c>
      <c r="V4555" s="3">
        <v>39484.481249999997</v>
      </c>
      <c r="W4555">
        <v>1</v>
      </c>
      <c r="X4555" s="3">
        <v>39484.481944444444</v>
      </c>
      <c r="Y4555" t="s">
        <v>9</v>
      </c>
      <c r="Z4555">
        <v>0</v>
      </c>
      <c r="AA4555">
        <v>0</v>
      </c>
      <c r="AB4555" t="s">
        <v>89</v>
      </c>
    </row>
    <row r="4556" spans="1:28" x14ac:dyDescent="0.25">
      <c r="A4556" t="s">
        <v>74</v>
      </c>
      <c r="B4556" t="s">
        <v>75</v>
      </c>
      <c r="C4556">
        <v>53.649500000000003</v>
      </c>
      <c r="D4556">
        <v>9.9618000000000002</v>
      </c>
      <c r="E4556">
        <v>15</v>
      </c>
      <c r="F4556" s="2">
        <v>39485</v>
      </c>
      <c r="G4556">
        <v>3.9</v>
      </c>
      <c r="H4556" s="3">
        <v>39485.488888888889</v>
      </c>
      <c r="I4556" s="3">
        <v>39485.461805555555</v>
      </c>
      <c r="J4556">
        <v>6.8</v>
      </c>
      <c r="K4556">
        <v>8.3000000000000007</v>
      </c>
      <c r="L4556" s="3">
        <v>39485.481944444444</v>
      </c>
      <c r="M4556" t="s">
        <v>9</v>
      </c>
      <c r="N4556" t="s">
        <v>9</v>
      </c>
      <c r="O4556" t="s">
        <v>9</v>
      </c>
      <c r="P4556" s="3">
        <v>39485.507638888892</v>
      </c>
      <c r="Q4556">
        <v>0</v>
      </c>
      <c r="R4556" t="s">
        <v>76</v>
      </c>
      <c r="S4556">
        <v>0</v>
      </c>
      <c r="T4556">
        <v>0</v>
      </c>
      <c r="U4556" t="s">
        <v>9</v>
      </c>
      <c r="V4556" s="3">
        <v>39485.480555555558</v>
      </c>
      <c r="W4556">
        <v>1</v>
      </c>
      <c r="X4556" s="3">
        <v>39485.481944444444</v>
      </c>
      <c r="Y4556" t="s">
        <v>9</v>
      </c>
      <c r="Z4556">
        <v>0</v>
      </c>
      <c r="AA4556">
        <v>0</v>
      </c>
      <c r="AB4556" t="s">
        <v>89</v>
      </c>
    </row>
    <row r="4557" spans="1:28" x14ac:dyDescent="0.25">
      <c r="A4557" t="s">
        <v>74</v>
      </c>
      <c r="B4557" t="s">
        <v>75</v>
      </c>
      <c r="C4557">
        <v>53.649500000000003</v>
      </c>
      <c r="D4557">
        <v>9.9618000000000002</v>
      </c>
      <c r="E4557">
        <v>15</v>
      </c>
      <c r="F4557" s="2">
        <v>39486</v>
      </c>
      <c r="G4557">
        <v>6</v>
      </c>
      <c r="H4557" s="3">
        <v>39486.488194444442</v>
      </c>
      <c r="I4557" s="3">
        <v>39486.461111111108</v>
      </c>
      <c r="J4557">
        <v>9</v>
      </c>
      <c r="K4557">
        <v>9</v>
      </c>
      <c r="L4557" s="3">
        <v>39486.481944444444</v>
      </c>
      <c r="M4557" t="s">
        <v>9</v>
      </c>
      <c r="N4557" t="s">
        <v>9</v>
      </c>
      <c r="O4557" t="s">
        <v>9</v>
      </c>
      <c r="P4557" s="3">
        <v>39486.507638888892</v>
      </c>
      <c r="Q4557">
        <v>0</v>
      </c>
      <c r="R4557" t="s">
        <v>76</v>
      </c>
      <c r="S4557">
        <v>0</v>
      </c>
      <c r="T4557">
        <v>0</v>
      </c>
      <c r="U4557" t="s">
        <v>9</v>
      </c>
      <c r="V4557" s="3">
        <v>39486.480555555558</v>
      </c>
      <c r="W4557">
        <v>1</v>
      </c>
      <c r="X4557" s="3">
        <v>39486.481944444444</v>
      </c>
      <c r="Y4557" t="s">
        <v>9</v>
      </c>
      <c r="Z4557">
        <v>0</v>
      </c>
      <c r="AA4557">
        <v>0</v>
      </c>
      <c r="AB4557" t="s">
        <v>89</v>
      </c>
    </row>
    <row r="4558" spans="1:28" x14ac:dyDescent="0.25">
      <c r="A4558" t="s">
        <v>74</v>
      </c>
      <c r="B4558" t="s">
        <v>75</v>
      </c>
      <c r="C4558">
        <v>53.649500000000003</v>
      </c>
      <c r="D4558">
        <v>9.9618000000000002</v>
      </c>
      <c r="E4558">
        <v>15</v>
      </c>
      <c r="F4558" s="2">
        <v>39487</v>
      </c>
      <c r="G4558">
        <v>-0.7</v>
      </c>
      <c r="H4558" s="3">
        <v>39487.488194444442</v>
      </c>
      <c r="I4558" s="3">
        <v>39487.461111111108</v>
      </c>
      <c r="J4558">
        <v>8.1</v>
      </c>
      <c r="K4558">
        <v>10.4</v>
      </c>
      <c r="L4558" s="3">
        <v>39487.481944444444</v>
      </c>
      <c r="M4558" t="s">
        <v>9</v>
      </c>
      <c r="N4558" t="s">
        <v>9</v>
      </c>
      <c r="O4558" t="s">
        <v>9</v>
      </c>
      <c r="P4558" s="3">
        <v>39487.507638888892</v>
      </c>
      <c r="Q4558">
        <v>0</v>
      </c>
      <c r="R4558" t="s">
        <v>76</v>
      </c>
      <c r="S4558">
        <v>0</v>
      </c>
      <c r="T4558">
        <v>0</v>
      </c>
      <c r="U4558" t="s">
        <v>9</v>
      </c>
      <c r="V4558" s="3">
        <v>39487.480555555558</v>
      </c>
      <c r="W4558">
        <v>1</v>
      </c>
      <c r="X4558" s="3">
        <v>39487.481944444444</v>
      </c>
      <c r="Y4558" t="s">
        <v>9</v>
      </c>
      <c r="Z4558">
        <v>0</v>
      </c>
      <c r="AA4558">
        <v>0</v>
      </c>
      <c r="AB4558" t="s">
        <v>89</v>
      </c>
    </row>
    <row r="4559" spans="1:28" x14ac:dyDescent="0.25">
      <c r="A4559" t="s">
        <v>74</v>
      </c>
      <c r="B4559" t="s">
        <v>75</v>
      </c>
      <c r="C4559">
        <v>53.649500000000003</v>
      </c>
      <c r="D4559">
        <v>9.9618000000000002</v>
      </c>
      <c r="E4559">
        <v>15</v>
      </c>
      <c r="F4559" s="2">
        <v>39488</v>
      </c>
      <c r="G4559">
        <v>-1</v>
      </c>
      <c r="H4559" s="3">
        <v>39488.488194444442</v>
      </c>
      <c r="I4559" s="3">
        <v>39488.461111111108</v>
      </c>
      <c r="J4559">
        <v>6.7</v>
      </c>
      <c r="K4559">
        <v>11.4</v>
      </c>
      <c r="L4559" s="3">
        <v>39488.481944444444</v>
      </c>
      <c r="M4559" t="s">
        <v>9</v>
      </c>
      <c r="N4559" t="s">
        <v>9</v>
      </c>
      <c r="O4559" t="s">
        <v>9</v>
      </c>
      <c r="P4559" s="3">
        <v>39488.507638888892</v>
      </c>
      <c r="Q4559">
        <v>0</v>
      </c>
      <c r="R4559" t="s">
        <v>76</v>
      </c>
      <c r="S4559">
        <v>0</v>
      </c>
      <c r="T4559">
        <v>0</v>
      </c>
      <c r="U4559" t="s">
        <v>9</v>
      </c>
      <c r="V4559" s="3">
        <v>39488.480555555558</v>
      </c>
      <c r="W4559">
        <v>1</v>
      </c>
      <c r="X4559" s="3">
        <v>39488.481944444444</v>
      </c>
      <c r="Y4559" t="s">
        <v>9</v>
      </c>
      <c r="Z4559">
        <v>0</v>
      </c>
      <c r="AA4559">
        <v>0</v>
      </c>
      <c r="AB4559" t="s">
        <v>89</v>
      </c>
    </row>
    <row r="4560" spans="1:28" x14ac:dyDescent="0.25">
      <c r="A4560" t="s">
        <v>74</v>
      </c>
      <c r="B4560" t="s">
        <v>75</v>
      </c>
      <c r="C4560">
        <v>53.649500000000003</v>
      </c>
      <c r="D4560">
        <v>9.9618000000000002</v>
      </c>
      <c r="E4560">
        <v>15</v>
      </c>
      <c r="F4560" s="2">
        <v>39489</v>
      </c>
      <c r="G4560">
        <v>-2.2000000000000002</v>
      </c>
      <c r="H4560" s="3">
        <v>39489.488194444442</v>
      </c>
      <c r="I4560" s="3">
        <v>39489.461111111108</v>
      </c>
      <c r="J4560">
        <v>5.3</v>
      </c>
      <c r="K4560">
        <v>11.1</v>
      </c>
      <c r="L4560" s="3">
        <v>39489.481944444444</v>
      </c>
      <c r="M4560" t="s">
        <v>9</v>
      </c>
      <c r="N4560" t="s">
        <v>9</v>
      </c>
      <c r="O4560" t="s">
        <v>9</v>
      </c>
      <c r="P4560" s="3">
        <v>39489.507638888892</v>
      </c>
      <c r="Q4560">
        <v>0</v>
      </c>
      <c r="R4560" t="s">
        <v>76</v>
      </c>
      <c r="S4560">
        <v>0</v>
      </c>
      <c r="T4560">
        <v>0</v>
      </c>
      <c r="U4560" t="s">
        <v>9</v>
      </c>
      <c r="V4560" s="3">
        <v>39489.480555555558</v>
      </c>
      <c r="W4560">
        <v>1</v>
      </c>
      <c r="X4560" s="3">
        <v>39489.481944444444</v>
      </c>
      <c r="Y4560" t="s">
        <v>9</v>
      </c>
      <c r="Z4560">
        <v>0</v>
      </c>
      <c r="AA4560">
        <v>0</v>
      </c>
      <c r="AB4560" t="s">
        <v>89</v>
      </c>
    </row>
    <row r="4561" spans="1:28" x14ac:dyDescent="0.25">
      <c r="A4561" t="s">
        <v>74</v>
      </c>
      <c r="B4561" t="s">
        <v>75</v>
      </c>
      <c r="C4561">
        <v>53.649500000000003</v>
      </c>
      <c r="D4561">
        <v>9.9618000000000002</v>
      </c>
      <c r="E4561">
        <v>15</v>
      </c>
      <c r="F4561" s="2">
        <v>39490</v>
      </c>
      <c r="G4561">
        <v>2.1</v>
      </c>
      <c r="H4561" s="3">
        <v>39490.488194444442</v>
      </c>
      <c r="I4561" s="3">
        <v>39490.461111111108</v>
      </c>
      <c r="J4561">
        <v>4.0999999999999996</v>
      </c>
      <c r="K4561">
        <v>8.1999999999999993</v>
      </c>
      <c r="L4561" s="3">
        <v>39490.481944444444</v>
      </c>
      <c r="M4561" t="s">
        <v>9</v>
      </c>
      <c r="N4561" t="s">
        <v>9</v>
      </c>
      <c r="O4561" t="s">
        <v>9</v>
      </c>
      <c r="P4561" s="3">
        <v>39490.507638888892</v>
      </c>
      <c r="Q4561">
        <v>0</v>
      </c>
      <c r="R4561" t="s">
        <v>76</v>
      </c>
      <c r="S4561">
        <v>0</v>
      </c>
      <c r="T4561">
        <v>0</v>
      </c>
      <c r="U4561" t="s">
        <v>9</v>
      </c>
      <c r="V4561" s="3">
        <v>39490.480555555558</v>
      </c>
      <c r="W4561">
        <v>1</v>
      </c>
      <c r="X4561" s="3">
        <v>39490.481944444444</v>
      </c>
      <c r="Y4561" t="s">
        <v>9</v>
      </c>
      <c r="Z4561">
        <v>0</v>
      </c>
      <c r="AA4561">
        <v>0</v>
      </c>
      <c r="AB4561" t="s">
        <v>89</v>
      </c>
    </row>
    <row r="4562" spans="1:28" x14ac:dyDescent="0.25">
      <c r="A4562" t="s">
        <v>74</v>
      </c>
      <c r="B4562" t="s">
        <v>75</v>
      </c>
      <c r="C4562">
        <v>53.649500000000003</v>
      </c>
      <c r="D4562">
        <v>9.9618000000000002</v>
      </c>
      <c r="E4562">
        <v>15</v>
      </c>
      <c r="F4562" s="2">
        <v>39491</v>
      </c>
      <c r="G4562">
        <v>1.5</v>
      </c>
      <c r="H4562" s="3">
        <v>39491.488194444442</v>
      </c>
      <c r="I4562" s="3">
        <v>39491.461111111108</v>
      </c>
      <c r="J4562">
        <v>3.9</v>
      </c>
      <c r="K4562">
        <v>5.4</v>
      </c>
      <c r="L4562" s="3">
        <v>39491.481944444444</v>
      </c>
      <c r="M4562" t="s">
        <v>9</v>
      </c>
      <c r="N4562" t="s">
        <v>9</v>
      </c>
      <c r="O4562" t="s">
        <v>9</v>
      </c>
      <c r="P4562" s="3">
        <v>39491.507638888892</v>
      </c>
      <c r="Q4562">
        <v>0</v>
      </c>
      <c r="R4562" t="s">
        <v>76</v>
      </c>
      <c r="S4562">
        <v>0</v>
      </c>
      <c r="T4562">
        <v>0</v>
      </c>
      <c r="U4562" t="s">
        <v>9</v>
      </c>
      <c r="V4562" s="3">
        <v>39491.480555555558</v>
      </c>
      <c r="W4562">
        <v>1</v>
      </c>
      <c r="X4562" s="3">
        <v>39491.481944444444</v>
      </c>
      <c r="Y4562" t="s">
        <v>9</v>
      </c>
      <c r="Z4562">
        <v>0</v>
      </c>
      <c r="AA4562">
        <v>0</v>
      </c>
      <c r="AB4562" t="s">
        <v>89</v>
      </c>
    </row>
    <row r="4563" spans="1:28" x14ac:dyDescent="0.25">
      <c r="A4563" t="s">
        <v>74</v>
      </c>
      <c r="B4563" t="s">
        <v>75</v>
      </c>
      <c r="C4563">
        <v>53.649500000000003</v>
      </c>
      <c r="D4563">
        <v>9.9618000000000002</v>
      </c>
      <c r="E4563">
        <v>15</v>
      </c>
      <c r="F4563" s="2">
        <v>39492</v>
      </c>
      <c r="G4563">
        <v>2.9</v>
      </c>
      <c r="H4563" s="3">
        <v>39492.488194444442</v>
      </c>
      <c r="I4563" s="3">
        <v>39492.461111111108</v>
      </c>
      <c r="J4563">
        <v>4.9000000000000004</v>
      </c>
      <c r="K4563">
        <v>4.9000000000000004</v>
      </c>
      <c r="L4563" s="3">
        <v>39492.481944444444</v>
      </c>
      <c r="M4563" t="s">
        <v>9</v>
      </c>
      <c r="N4563" t="s">
        <v>9</v>
      </c>
      <c r="O4563" t="s">
        <v>9</v>
      </c>
      <c r="P4563" s="3">
        <v>39492.507638888892</v>
      </c>
      <c r="Q4563">
        <v>0</v>
      </c>
      <c r="R4563" t="s">
        <v>76</v>
      </c>
      <c r="S4563">
        <v>0</v>
      </c>
      <c r="T4563">
        <v>0</v>
      </c>
      <c r="U4563" t="s">
        <v>9</v>
      </c>
      <c r="V4563" s="3">
        <v>39492.480555555558</v>
      </c>
      <c r="W4563">
        <v>1</v>
      </c>
      <c r="X4563" s="3">
        <v>39492.481944444444</v>
      </c>
      <c r="Y4563" t="s">
        <v>9</v>
      </c>
      <c r="Z4563">
        <v>0</v>
      </c>
      <c r="AA4563">
        <v>0</v>
      </c>
      <c r="AB4563" t="s">
        <v>89</v>
      </c>
    </row>
    <row r="4564" spans="1:28" x14ac:dyDescent="0.25">
      <c r="A4564" t="s">
        <v>74</v>
      </c>
      <c r="B4564" t="s">
        <v>75</v>
      </c>
      <c r="C4564">
        <v>53.649500000000003</v>
      </c>
      <c r="D4564">
        <v>9.9618000000000002</v>
      </c>
      <c r="E4564">
        <v>15</v>
      </c>
      <c r="F4564" s="2">
        <v>39493</v>
      </c>
      <c r="G4564">
        <v>-5.7</v>
      </c>
      <c r="H4564" s="3">
        <v>39493.488194444442</v>
      </c>
      <c r="I4564" s="3">
        <v>39493.461111111108</v>
      </c>
      <c r="J4564">
        <v>2</v>
      </c>
      <c r="K4564">
        <v>4.9000000000000004</v>
      </c>
      <c r="L4564" s="3">
        <v>39493.481944444444</v>
      </c>
      <c r="M4564" t="s">
        <v>9</v>
      </c>
      <c r="N4564" t="s">
        <v>9</v>
      </c>
      <c r="O4564" t="s">
        <v>9</v>
      </c>
      <c r="P4564" s="3">
        <v>39493.507638888892</v>
      </c>
      <c r="Q4564">
        <v>0</v>
      </c>
      <c r="R4564" t="s">
        <v>76</v>
      </c>
      <c r="S4564">
        <v>0</v>
      </c>
      <c r="T4564">
        <v>0</v>
      </c>
      <c r="U4564" t="s">
        <v>9</v>
      </c>
      <c r="V4564" s="3">
        <v>39493.480555555558</v>
      </c>
      <c r="W4564">
        <v>1</v>
      </c>
      <c r="X4564" s="3">
        <v>39493.481944444444</v>
      </c>
      <c r="Y4564" t="s">
        <v>9</v>
      </c>
      <c r="Z4564">
        <v>0</v>
      </c>
      <c r="AA4564">
        <v>0</v>
      </c>
      <c r="AB4564" t="s">
        <v>89</v>
      </c>
    </row>
    <row r="4565" spans="1:28" x14ac:dyDescent="0.25">
      <c r="A4565" t="s">
        <v>74</v>
      </c>
      <c r="B4565" t="s">
        <v>75</v>
      </c>
      <c r="C4565">
        <v>53.649500000000003</v>
      </c>
      <c r="D4565">
        <v>9.9618000000000002</v>
      </c>
      <c r="E4565">
        <v>15</v>
      </c>
      <c r="F4565" s="2">
        <v>39494</v>
      </c>
      <c r="G4565">
        <v>-7.1</v>
      </c>
      <c r="H4565" s="3">
        <v>39494.488194444442</v>
      </c>
      <c r="I4565" s="3">
        <v>39494.461111111108</v>
      </c>
      <c r="J4565">
        <v>0.8</v>
      </c>
      <c r="K4565">
        <v>2.4</v>
      </c>
      <c r="L4565" s="3">
        <v>39494.481944444444</v>
      </c>
      <c r="M4565" t="s">
        <v>9</v>
      </c>
      <c r="N4565" t="s">
        <v>9</v>
      </c>
      <c r="O4565" t="s">
        <v>9</v>
      </c>
      <c r="P4565" s="3">
        <v>39494.507638888892</v>
      </c>
      <c r="Q4565">
        <v>0</v>
      </c>
      <c r="R4565" t="s">
        <v>76</v>
      </c>
      <c r="S4565">
        <v>0</v>
      </c>
      <c r="T4565">
        <v>0</v>
      </c>
      <c r="U4565" t="s">
        <v>9</v>
      </c>
      <c r="V4565" s="3">
        <v>39494.480555555558</v>
      </c>
      <c r="W4565">
        <v>1</v>
      </c>
      <c r="X4565" s="3">
        <v>39494.481944444444</v>
      </c>
      <c r="Y4565" t="s">
        <v>9</v>
      </c>
      <c r="Z4565">
        <v>0</v>
      </c>
      <c r="AA4565">
        <v>0</v>
      </c>
      <c r="AB4565" t="s">
        <v>89</v>
      </c>
    </row>
    <row r="4566" spans="1:28" x14ac:dyDescent="0.25">
      <c r="A4566" t="s">
        <v>74</v>
      </c>
      <c r="B4566" t="s">
        <v>75</v>
      </c>
      <c r="C4566">
        <v>53.649500000000003</v>
      </c>
      <c r="D4566">
        <v>9.9618000000000002</v>
      </c>
      <c r="E4566">
        <v>15</v>
      </c>
      <c r="F4566" s="2">
        <v>39495</v>
      </c>
      <c r="G4566">
        <v>-5.2</v>
      </c>
      <c r="H4566" s="3">
        <v>39495.488194444442</v>
      </c>
      <c r="I4566" s="3">
        <v>39495.461111111108</v>
      </c>
      <c r="J4566">
        <v>1.8</v>
      </c>
      <c r="K4566">
        <v>1.9</v>
      </c>
      <c r="L4566" s="3">
        <v>39495.481944444444</v>
      </c>
      <c r="M4566" t="s">
        <v>9</v>
      </c>
      <c r="N4566" t="s">
        <v>9</v>
      </c>
      <c r="O4566" t="s">
        <v>9</v>
      </c>
      <c r="P4566" s="3">
        <v>39495.507638888892</v>
      </c>
      <c r="Q4566">
        <v>0</v>
      </c>
      <c r="R4566" t="s">
        <v>76</v>
      </c>
      <c r="S4566">
        <v>0</v>
      </c>
      <c r="T4566">
        <v>0</v>
      </c>
      <c r="U4566" t="s">
        <v>9</v>
      </c>
      <c r="V4566" s="3">
        <v>39495.480555555558</v>
      </c>
      <c r="W4566">
        <v>1</v>
      </c>
      <c r="X4566" s="3">
        <v>39495.481944444444</v>
      </c>
      <c r="Y4566" t="s">
        <v>9</v>
      </c>
      <c r="Z4566">
        <v>0</v>
      </c>
      <c r="AA4566">
        <v>0</v>
      </c>
      <c r="AB4566" t="s">
        <v>89</v>
      </c>
    </row>
    <row r="4567" spans="1:28" x14ac:dyDescent="0.25">
      <c r="A4567" t="s">
        <v>74</v>
      </c>
      <c r="B4567" t="s">
        <v>75</v>
      </c>
      <c r="C4567">
        <v>53.649500000000003</v>
      </c>
      <c r="D4567">
        <v>9.9618000000000002</v>
      </c>
      <c r="E4567">
        <v>15</v>
      </c>
      <c r="F4567" s="2">
        <v>39496</v>
      </c>
      <c r="G4567">
        <v>1.8</v>
      </c>
      <c r="H4567" s="3">
        <v>39496.488888888889</v>
      </c>
      <c r="I4567" s="3">
        <v>39496.461805555555</v>
      </c>
      <c r="J4567">
        <v>6.4</v>
      </c>
      <c r="K4567">
        <v>6.4</v>
      </c>
      <c r="L4567" s="3">
        <v>39496.481944444444</v>
      </c>
      <c r="M4567" t="s">
        <v>9</v>
      </c>
      <c r="N4567" t="s">
        <v>9</v>
      </c>
      <c r="O4567" t="s">
        <v>9</v>
      </c>
      <c r="P4567" s="3">
        <v>39496.507638888892</v>
      </c>
      <c r="Q4567">
        <v>0</v>
      </c>
      <c r="R4567" t="s">
        <v>76</v>
      </c>
      <c r="S4567">
        <v>0</v>
      </c>
      <c r="T4567">
        <v>0</v>
      </c>
      <c r="U4567" t="s">
        <v>9</v>
      </c>
      <c r="V4567" s="3">
        <v>39496.480555555558</v>
      </c>
      <c r="W4567">
        <v>1</v>
      </c>
      <c r="X4567" s="3">
        <v>39496.481944444444</v>
      </c>
      <c r="Y4567" t="s">
        <v>9</v>
      </c>
      <c r="Z4567">
        <v>0</v>
      </c>
      <c r="AA4567">
        <v>0</v>
      </c>
      <c r="AB4567" t="s">
        <v>89</v>
      </c>
    </row>
    <row r="4568" spans="1:28" x14ac:dyDescent="0.25">
      <c r="A4568" t="s">
        <v>74</v>
      </c>
      <c r="B4568" t="s">
        <v>75</v>
      </c>
      <c r="C4568">
        <v>53.649500000000003</v>
      </c>
      <c r="D4568">
        <v>9.9618000000000002</v>
      </c>
      <c r="E4568">
        <v>15</v>
      </c>
      <c r="F4568" s="2">
        <v>39497</v>
      </c>
      <c r="G4568">
        <v>4.5999999999999996</v>
      </c>
      <c r="H4568" s="3">
        <v>39497.488888888889</v>
      </c>
      <c r="I4568" s="3">
        <v>39497.461805555555</v>
      </c>
      <c r="J4568">
        <v>5.0999999999999996</v>
      </c>
      <c r="K4568">
        <v>6.8</v>
      </c>
      <c r="L4568" s="3">
        <v>39497.481944444444</v>
      </c>
      <c r="M4568" t="s">
        <v>9</v>
      </c>
      <c r="N4568" t="s">
        <v>9</v>
      </c>
      <c r="O4568" t="s">
        <v>9</v>
      </c>
      <c r="P4568" s="3">
        <v>39497.507638888892</v>
      </c>
      <c r="Q4568">
        <v>0</v>
      </c>
      <c r="R4568" t="s">
        <v>76</v>
      </c>
      <c r="S4568">
        <v>0</v>
      </c>
      <c r="T4568">
        <v>0</v>
      </c>
      <c r="U4568" t="s">
        <v>9</v>
      </c>
      <c r="V4568" s="3">
        <v>39497.480555555558</v>
      </c>
      <c r="W4568">
        <v>1</v>
      </c>
      <c r="X4568" s="3">
        <v>39497.481944444444</v>
      </c>
      <c r="Y4568" t="s">
        <v>9</v>
      </c>
      <c r="Z4568">
        <v>0</v>
      </c>
      <c r="AA4568">
        <v>0</v>
      </c>
      <c r="AB4568" t="s">
        <v>89</v>
      </c>
    </row>
    <row r="4569" spans="1:28" x14ac:dyDescent="0.25">
      <c r="A4569" t="s">
        <v>74</v>
      </c>
      <c r="B4569" t="s">
        <v>75</v>
      </c>
      <c r="C4569">
        <v>53.649500000000003</v>
      </c>
      <c r="D4569">
        <v>9.9618000000000002</v>
      </c>
      <c r="E4569">
        <v>15</v>
      </c>
      <c r="F4569" s="2">
        <v>39498</v>
      </c>
      <c r="G4569">
        <v>1.2</v>
      </c>
      <c r="H4569" s="3">
        <v>39498.488888888889</v>
      </c>
      <c r="I4569" s="3">
        <v>39498.461805555555</v>
      </c>
      <c r="J4569">
        <v>5.4</v>
      </c>
      <c r="K4569">
        <v>6.4</v>
      </c>
      <c r="L4569" s="3">
        <v>39498.481249999997</v>
      </c>
      <c r="M4569" t="s">
        <v>9</v>
      </c>
      <c r="N4569" t="s">
        <v>9</v>
      </c>
      <c r="O4569" t="s">
        <v>9</v>
      </c>
      <c r="P4569" s="3">
        <v>39498.507638888892</v>
      </c>
      <c r="Q4569">
        <v>0</v>
      </c>
      <c r="R4569" t="s">
        <v>76</v>
      </c>
      <c r="S4569">
        <v>0</v>
      </c>
      <c r="T4569">
        <v>0</v>
      </c>
      <c r="U4569" t="s">
        <v>9</v>
      </c>
      <c r="V4569" s="3">
        <v>39498.480555555558</v>
      </c>
      <c r="W4569">
        <v>1</v>
      </c>
      <c r="X4569" s="3">
        <v>39498.481249999997</v>
      </c>
      <c r="Y4569" t="s">
        <v>9</v>
      </c>
      <c r="Z4569">
        <v>0</v>
      </c>
      <c r="AA4569">
        <v>0</v>
      </c>
      <c r="AB4569" t="s">
        <v>89</v>
      </c>
    </row>
    <row r="4570" spans="1:28" x14ac:dyDescent="0.25">
      <c r="A4570" t="s">
        <v>74</v>
      </c>
      <c r="B4570" t="s">
        <v>75</v>
      </c>
      <c r="C4570">
        <v>53.649500000000003</v>
      </c>
      <c r="D4570">
        <v>9.9618000000000002</v>
      </c>
      <c r="E4570">
        <v>15</v>
      </c>
      <c r="F4570" s="2">
        <v>39499</v>
      </c>
      <c r="G4570">
        <v>1.5</v>
      </c>
      <c r="H4570" s="3">
        <v>39499.488888888889</v>
      </c>
      <c r="I4570" s="3">
        <v>39499.461805555555</v>
      </c>
      <c r="J4570">
        <v>6.6</v>
      </c>
      <c r="K4570">
        <v>7.1</v>
      </c>
      <c r="L4570" s="3">
        <v>39499.481249999997</v>
      </c>
      <c r="M4570" t="s">
        <v>9</v>
      </c>
      <c r="N4570" t="s">
        <v>9</v>
      </c>
      <c r="O4570" t="s">
        <v>9</v>
      </c>
      <c r="P4570" s="3">
        <v>39499.507638888892</v>
      </c>
      <c r="Q4570">
        <v>0</v>
      </c>
      <c r="R4570" t="s">
        <v>76</v>
      </c>
      <c r="S4570">
        <v>0</v>
      </c>
      <c r="T4570">
        <v>0</v>
      </c>
      <c r="U4570" t="s">
        <v>9</v>
      </c>
      <c r="V4570" s="3">
        <v>39499.480555555558</v>
      </c>
      <c r="W4570">
        <v>1</v>
      </c>
      <c r="X4570" s="3">
        <v>39499.481249999997</v>
      </c>
      <c r="Y4570" t="s">
        <v>9</v>
      </c>
      <c r="Z4570">
        <v>0</v>
      </c>
      <c r="AA4570">
        <v>0</v>
      </c>
      <c r="AB4570" t="s">
        <v>89</v>
      </c>
    </row>
    <row r="4571" spans="1:28" x14ac:dyDescent="0.25">
      <c r="A4571" t="s">
        <v>74</v>
      </c>
      <c r="B4571" t="s">
        <v>75</v>
      </c>
      <c r="C4571">
        <v>53.649500000000003</v>
      </c>
      <c r="D4571">
        <v>9.9618000000000002</v>
      </c>
      <c r="E4571">
        <v>15</v>
      </c>
      <c r="F4571" s="2">
        <v>39500</v>
      </c>
      <c r="G4571">
        <v>6.6</v>
      </c>
      <c r="H4571" s="3">
        <v>39500.488888888889</v>
      </c>
      <c r="I4571" s="3">
        <v>39500.461805555555</v>
      </c>
      <c r="J4571">
        <v>10.7</v>
      </c>
      <c r="K4571">
        <v>10.7</v>
      </c>
      <c r="L4571" s="3">
        <v>39500.481249999997</v>
      </c>
      <c r="M4571" t="s">
        <v>9</v>
      </c>
      <c r="N4571" t="s">
        <v>9</v>
      </c>
      <c r="O4571" t="s">
        <v>9</v>
      </c>
      <c r="P4571" s="3">
        <v>39500.507638888892</v>
      </c>
      <c r="Q4571">
        <v>0</v>
      </c>
      <c r="R4571" t="s">
        <v>76</v>
      </c>
      <c r="S4571">
        <v>0</v>
      </c>
      <c r="T4571">
        <v>0</v>
      </c>
      <c r="U4571" t="s">
        <v>9</v>
      </c>
      <c r="V4571" s="3">
        <v>39500.480555555558</v>
      </c>
      <c r="W4571">
        <v>1</v>
      </c>
      <c r="X4571" s="3">
        <v>39500.481249999997</v>
      </c>
      <c r="Y4571" t="s">
        <v>9</v>
      </c>
      <c r="Z4571">
        <v>0</v>
      </c>
      <c r="AA4571">
        <v>0</v>
      </c>
      <c r="AB4571" t="s">
        <v>89</v>
      </c>
    </row>
    <row r="4572" spans="1:28" x14ac:dyDescent="0.25">
      <c r="A4572" t="s">
        <v>74</v>
      </c>
      <c r="B4572" t="s">
        <v>75</v>
      </c>
      <c r="C4572">
        <v>53.649500000000003</v>
      </c>
      <c r="D4572">
        <v>9.9618000000000002</v>
      </c>
      <c r="E4572">
        <v>15</v>
      </c>
      <c r="F4572" s="2">
        <v>39501</v>
      </c>
      <c r="G4572">
        <v>5.5</v>
      </c>
      <c r="H4572" s="3">
        <v>39501.488888888889</v>
      </c>
      <c r="I4572" s="3">
        <v>39501.461805555555</v>
      </c>
      <c r="J4572">
        <v>8.8000000000000007</v>
      </c>
      <c r="K4572">
        <v>11.5</v>
      </c>
      <c r="L4572" s="3">
        <v>39501.481249999997</v>
      </c>
      <c r="M4572" t="s">
        <v>9</v>
      </c>
      <c r="N4572" t="s">
        <v>9</v>
      </c>
      <c r="O4572" t="s">
        <v>9</v>
      </c>
      <c r="P4572" s="3">
        <v>39501.507638888892</v>
      </c>
      <c r="Q4572">
        <v>0</v>
      </c>
      <c r="R4572" t="s">
        <v>76</v>
      </c>
      <c r="S4572">
        <v>0</v>
      </c>
      <c r="T4572">
        <v>0</v>
      </c>
      <c r="U4572" t="s">
        <v>9</v>
      </c>
      <c r="V4572" s="3">
        <v>39501.480555555558</v>
      </c>
      <c r="W4572">
        <v>1</v>
      </c>
      <c r="X4572" s="3">
        <v>39501.481249999997</v>
      </c>
      <c r="Y4572" t="s">
        <v>9</v>
      </c>
      <c r="Z4572">
        <v>0</v>
      </c>
      <c r="AA4572">
        <v>0</v>
      </c>
      <c r="AB4572" t="s">
        <v>89</v>
      </c>
    </row>
    <row r="4573" spans="1:28" x14ac:dyDescent="0.25">
      <c r="A4573" t="s">
        <v>74</v>
      </c>
      <c r="B4573" t="s">
        <v>75</v>
      </c>
      <c r="C4573">
        <v>53.649500000000003</v>
      </c>
      <c r="D4573">
        <v>9.9618000000000002</v>
      </c>
      <c r="E4573">
        <v>15</v>
      </c>
      <c r="F4573" s="2">
        <v>39502</v>
      </c>
      <c r="G4573">
        <v>8.1999999999999993</v>
      </c>
      <c r="H4573" s="3">
        <v>39502.488888888889</v>
      </c>
      <c r="I4573" s="3">
        <v>39502.461805555555</v>
      </c>
      <c r="J4573">
        <v>9.1</v>
      </c>
      <c r="K4573">
        <v>9.9</v>
      </c>
      <c r="L4573" s="3">
        <v>39502.481249999997</v>
      </c>
      <c r="M4573" t="s">
        <v>9</v>
      </c>
      <c r="N4573" t="s">
        <v>9</v>
      </c>
      <c r="O4573" t="s">
        <v>9</v>
      </c>
      <c r="P4573" s="3">
        <v>39502.507638888892</v>
      </c>
      <c r="Q4573">
        <v>0</v>
      </c>
      <c r="R4573" t="s">
        <v>76</v>
      </c>
      <c r="S4573">
        <v>0</v>
      </c>
      <c r="T4573">
        <v>0</v>
      </c>
      <c r="U4573" t="s">
        <v>9</v>
      </c>
      <c r="V4573" s="3">
        <v>39502.480555555558</v>
      </c>
      <c r="W4573">
        <v>1</v>
      </c>
      <c r="X4573" s="3">
        <v>39502.481249999997</v>
      </c>
      <c r="Y4573" t="s">
        <v>9</v>
      </c>
      <c r="Z4573">
        <v>0</v>
      </c>
      <c r="AA4573">
        <v>0</v>
      </c>
      <c r="AB4573" t="s">
        <v>89</v>
      </c>
    </row>
    <row r="4574" spans="1:28" x14ac:dyDescent="0.25">
      <c r="A4574" t="s">
        <v>74</v>
      </c>
      <c r="B4574" t="s">
        <v>75</v>
      </c>
      <c r="C4574">
        <v>53.649500000000003</v>
      </c>
      <c r="D4574">
        <v>9.9618000000000002</v>
      </c>
      <c r="E4574">
        <v>15</v>
      </c>
      <c r="F4574" s="2">
        <v>39503</v>
      </c>
      <c r="G4574">
        <v>4</v>
      </c>
      <c r="H4574" s="3">
        <v>39503.488888888889</v>
      </c>
      <c r="I4574" s="3">
        <v>39503.461805555555</v>
      </c>
      <c r="J4574">
        <v>7.7</v>
      </c>
      <c r="K4574">
        <v>10.8</v>
      </c>
      <c r="L4574" s="3">
        <v>39503.481249999997</v>
      </c>
      <c r="M4574" t="s">
        <v>9</v>
      </c>
      <c r="N4574" t="s">
        <v>9</v>
      </c>
      <c r="O4574" t="s">
        <v>9</v>
      </c>
      <c r="P4574" s="3">
        <v>39503.507638888892</v>
      </c>
      <c r="Q4574">
        <v>0</v>
      </c>
      <c r="R4574" t="s">
        <v>76</v>
      </c>
      <c r="S4574">
        <v>0</v>
      </c>
      <c r="T4574">
        <v>0</v>
      </c>
      <c r="U4574" t="s">
        <v>9</v>
      </c>
      <c r="V4574" s="3">
        <v>39503.480555555558</v>
      </c>
      <c r="W4574">
        <v>1</v>
      </c>
      <c r="X4574" s="3">
        <v>39503.481249999997</v>
      </c>
      <c r="Y4574" t="s">
        <v>9</v>
      </c>
      <c r="Z4574">
        <v>0</v>
      </c>
      <c r="AA4574">
        <v>0</v>
      </c>
      <c r="AB4574" t="s">
        <v>89</v>
      </c>
    </row>
    <row r="4575" spans="1:28" x14ac:dyDescent="0.25">
      <c r="A4575" t="s">
        <v>74</v>
      </c>
      <c r="B4575" t="s">
        <v>75</v>
      </c>
      <c r="C4575">
        <v>53.649500000000003</v>
      </c>
      <c r="D4575">
        <v>9.9618000000000002</v>
      </c>
      <c r="E4575">
        <v>15</v>
      </c>
      <c r="F4575" s="2">
        <v>39504</v>
      </c>
      <c r="G4575">
        <v>5.5</v>
      </c>
      <c r="H4575" s="3">
        <v>39504.488888888889</v>
      </c>
      <c r="I4575" s="3">
        <v>39504.461805555555</v>
      </c>
      <c r="J4575">
        <v>11.3</v>
      </c>
      <c r="K4575">
        <v>11.3</v>
      </c>
      <c r="L4575" s="3">
        <v>39504.481249999997</v>
      </c>
      <c r="M4575" t="s">
        <v>9</v>
      </c>
      <c r="N4575" t="s">
        <v>9</v>
      </c>
      <c r="O4575" t="s">
        <v>9</v>
      </c>
      <c r="P4575" s="3">
        <v>39504.507638888892</v>
      </c>
      <c r="Q4575">
        <v>0</v>
      </c>
      <c r="R4575" t="s">
        <v>76</v>
      </c>
      <c r="S4575">
        <v>0</v>
      </c>
      <c r="T4575">
        <v>0</v>
      </c>
      <c r="U4575" t="s">
        <v>9</v>
      </c>
      <c r="V4575" s="3">
        <v>39504.480555555558</v>
      </c>
      <c r="W4575">
        <v>1</v>
      </c>
      <c r="X4575" s="3">
        <v>39504.481249999997</v>
      </c>
      <c r="Y4575" t="s">
        <v>9</v>
      </c>
      <c r="Z4575">
        <v>0</v>
      </c>
      <c r="AA4575">
        <v>0</v>
      </c>
      <c r="AB4575" t="s">
        <v>89</v>
      </c>
    </row>
    <row r="4576" spans="1:28" x14ac:dyDescent="0.25">
      <c r="A4576" t="s">
        <v>74</v>
      </c>
      <c r="B4576" t="s">
        <v>75</v>
      </c>
      <c r="C4576">
        <v>53.649500000000003</v>
      </c>
      <c r="D4576">
        <v>9.9618000000000002</v>
      </c>
      <c r="E4576">
        <v>15</v>
      </c>
      <c r="F4576" s="2">
        <v>39505</v>
      </c>
      <c r="G4576">
        <v>6.3</v>
      </c>
      <c r="H4576" s="3">
        <v>39505.488888888889</v>
      </c>
      <c r="I4576" s="3">
        <v>39505.461805555555</v>
      </c>
      <c r="J4576">
        <v>7.2</v>
      </c>
      <c r="K4576">
        <v>11.3</v>
      </c>
      <c r="L4576" s="3">
        <v>39505.480555555558</v>
      </c>
      <c r="M4576" t="s">
        <v>9</v>
      </c>
      <c r="N4576" t="s">
        <v>9</v>
      </c>
      <c r="O4576" t="s">
        <v>9</v>
      </c>
      <c r="P4576" s="3">
        <v>39505.507638888892</v>
      </c>
      <c r="Q4576">
        <v>0</v>
      </c>
      <c r="R4576" t="s">
        <v>76</v>
      </c>
      <c r="S4576">
        <v>0</v>
      </c>
      <c r="T4576">
        <v>0</v>
      </c>
      <c r="U4576" t="s">
        <v>9</v>
      </c>
      <c r="V4576" s="3">
        <v>39505.480555555558</v>
      </c>
      <c r="W4576">
        <v>1</v>
      </c>
      <c r="X4576" s="3">
        <v>39505.480555555558</v>
      </c>
      <c r="Y4576" t="s">
        <v>9</v>
      </c>
      <c r="Z4576">
        <v>0</v>
      </c>
      <c r="AA4576">
        <v>0</v>
      </c>
      <c r="AB4576" t="s">
        <v>89</v>
      </c>
    </row>
    <row r="4577" spans="1:28" x14ac:dyDescent="0.25">
      <c r="A4577" t="s">
        <v>74</v>
      </c>
      <c r="B4577" t="s">
        <v>75</v>
      </c>
      <c r="C4577">
        <v>53.649500000000003</v>
      </c>
      <c r="D4577">
        <v>9.9618000000000002</v>
      </c>
      <c r="E4577">
        <v>15</v>
      </c>
      <c r="F4577" s="2">
        <v>39506</v>
      </c>
      <c r="G4577">
        <v>2.8</v>
      </c>
      <c r="H4577" s="3">
        <v>39506.488888888889</v>
      </c>
      <c r="I4577" s="3">
        <v>39506.461805555555</v>
      </c>
      <c r="J4577">
        <v>8.1</v>
      </c>
      <c r="K4577">
        <v>8.4</v>
      </c>
      <c r="L4577" s="3">
        <v>39506.480555555558</v>
      </c>
      <c r="M4577" t="s">
        <v>9</v>
      </c>
      <c r="N4577" t="s">
        <v>9</v>
      </c>
      <c r="O4577" t="s">
        <v>9</v>
      </c>
      <c r="P4577" s="3">
        <v>39506.507638888892</v>
      </c>
      <c r="Q4577">
        <v>0</v>
      </c>
      <c r="R4577" t="s">
        <v>76</v>
      </c>
      <c r="S4577">
        <v>0</v>
      </c>
      <c r="T4577">
        <v>0</v>
      </c>
      <c r="U4577" t="s">
        <v>9</v>
      </c>
      <c r="V4577" s="3">
        <v>39506.480555555558</v>
      </c>
      <c r="W4577">
        <v>1</v>
      </c>
      <c r="X4577" s="3">
        <v>39506.480555555558</v>
      </c>
      <c r="Y4577" t="s">
        <v>9</v>
      </c>
      <c r="Z4577">
        <v>0</v>
      </c>
      <c r="AA4577">
        <v>0</v>
      </c>
      <c r="AB4577" t="s">
        <v>89</v>
      </c>
    </row>
    <row r="4578" spans="1:28" x14ac:dyDescent="0.25">
      <c r="A4578" t="s">
        <v>74</v>
      </c>
      <c r="B4578" t="s">
        <v>75</v>
      </c>
      <c r="C4578">
        <v>53.649500000000003</v>
      </c>
      <c r="D4578">
        <v>9.9618000000000002</v>
      </c>
      <c r="E4578">
        <v>15</v>
      </c>
      <c r="F4578" s="2">
        <v>39507</v>
      </c>
      <c r="G4578">
        <v>1.8</v>
      </c>
      <c r="H4578" s="3">
        <v>39507.488888888889</v>
      </c>
      <c r="I4578" s="3">
        <v>39507.461805555555</v>
      </c>
      <c r="J4578">
        <v>9.3000000000000007</v>
      </c>
      <c r="K4578">
        <v>9.9</v>
      </c>
      <c r="L4578" s="3">
        <v>39507.480555555558</v>
      </c>
      <c r="M4578" t="s">
        <v>9</v>
      </c>
      <c r="N4578" t="s">
        <v>9</v>
      </c>
      <c r="O4578" t="s">
        <v>9</v>
      </c>
      <c r="P4578" s="3">
        <v>39507.488888888889</v>
      </c>
      <c r="Q4578">
        <v>3</v>
      </c>
      <c r="R4578" t="s">
        <v>77</v>
      </c>
      <c r="S4578">
        <v>3</v>
      </c>
      <c r="T4578">
        <v>0</v>
      </c>
      <c r="U4578" t="s">
        <v>9</v>
      </c>
      <c r="V4578" s="3">
        <v>39507.461805555555</v>
      </c>
      <c r="W4578">
        <v>1</v>
      </c>
      <c r="X4578" s="3">
        <v>39507.480555555558</v>
      </c>
      <c r="Y4578" t="s">
        <v>9</v>
      </c>
      <c r="Z4578">
        <v>3</v>
      </c>
      <c r="AA4578">
        <v>0</v>
      </c>
      <c r="AB4578" t="s">
        <v>88</v>
      </c>
    </row>
    <row r="4579" spans="1:28" x14ac:dyDescent="0.25">
      <c r="A4579" t="s">
        <v>74</v>
      </c>
      <c r="B4579" t="s">
        <v>75</v>
      </c>
      <c r="C4579">
        <v>53.649500000000003</v>
      </c>
      <c r="D4579">
        <v>9.9618000000000002</v>
      </c>
      <c r="E4579">
        <v>15</v>
      </c>
      <c r="F4579" s="2">
        <v>39508</v>
      </c>
      <c r="G4579">
        <v>5.6</v>
      </c>
      <c r="H4579" s="3">
        <v>39508.488888888889</v>
      </c>
      <c r="I4579" s="3">
        <v>39508.461805555555</v>
      </c>
      <c r="J4579">
        <v>7.2</v>
      </c>
      <c r="K4579">
        <v>10.3</v>
      </c>
      <c r="L4579" s="3">
        <v>39508.480555555558</v>
      </c>
      <c r="M4579" t="s">
        <v>9</v>
      </c>
      <c r="N4579" t="s">
        <v>9</v>
      </c>
      <c r="O4579" t="s">
        <v>9</v>
      </c>
      <c r="P4579" s="3">
        <v>39508.488888888889</v>
      </c>
      <c r="Q4579">
        <v>0</v>
      </c>
      <c r="R4579" t="s">
        <v>76</v>
      </c>
      <c r="S4579">
        <v>0</v>
      </c>
      <c r="T4579">
        <v>0</v>
      </c>
      <c r="U4579" t="s">
        <v>9</v>
      </c>
      <c r="V4579" s="3">
        <v>39508.461805555555</v>
      </c>
      <c r="W4579">
        <v>1</v>
      </c>
      <c r="X4579" s="3">
        <v>39508.480555555558</v>
      </c>
      <c r="Y4579" t="s">
        <v>9</v>
      </c>
      <c r="Z4579">
        <v>0</v>
      </c>
      <c r="AA4579">
        <v>0</v>
      </c>
      <c r="AB4579" t="s">
        <v>88</v>
      </c>
    </row>
    <row r="4580" spans="1:28" x14ac:dyDescent="0.25">
      <c r="A4580" t="s">
        <v>74</v>
      </c>
      <c r="B4580" t="s">
        <v>75</v>
      </c>
      <c r="C4580">
        <v>53.649500000000003</v>
      </c>
      <c r="D4580">
        <v>9.9618000000000002</v>
      </c>
      <c r="E4580">
        <v>15</v>
      </c>
      <c r="F4580" s="2">
        <v>39509</v>
      </c>
      <c r="G4580">
        <v>4.7</v>
      </c>
      <c r="H4580" s="3">
        <v>39509.508333333331</v>
      </c>
      <c r="I4580" s="3">
        <v>39509.481249999997</v>
      </c>
      <c r="J4580">
        <v>7.8</v>
      </c>
      <c r="K4580">
        <v>7.8</v>
      </c>
      <c r="L4580" s="3">
        <v>39509.480555555558</v>
      </c>
      <c r="M4580" t="s">
        <v>9</v>
      </c>
      <c r="N4580" t="s">
        <v>9</v>
      </c>
      <c r="O4580" t="s">
        <v>9</v>
      </c>
      <c r="P4580" s="3">
        <v>39509.508333333331</v>
      </c>
      <c r="Q4580">
        <v>0</v>
      </c>
      <c r="R4580" t="s">
        <v>76</v>
      </c>
      <c r="S4580">
        <v>0</v>
      </c>
      <c r="T4580">
        <v>0</v>
      </c>
      <c r="U4580" t="s">
        <v>9</v>
      </c>
      <c r="V4580" s="3">
        <v>39509.481249999997</v>
      </c>
      <c r="W4580">
        <v>1</v>
      </c>
      <c r="X4580" s="3">
        <v>39509.480555555558</v>
      </c>
      <c r="Y4580" t="s">
        <v>9</v>
      </c>
      <c r="Z4580">
        <v>0</v>
      </c>
      <c r="AA4580">
        <v>0</v>
      </c>
      <c r="AB4580" t="s">
        <v>88</v>
      </c>
    </row>
    <row r="4581" spans="1:28" x14ac:dyDescent="0.25">
      <c r="A4581" t="s">
        <v>74</v>
      </c>
      <c r="B4581" t="s">
        <v>75</v>
      </c>
      <c r="C4581">
        <v>53.649500000000003</v>
      </c>
      <c r="D4581">
        <v>9.9618000000000002</v>
      </c>
      <c r="E4581">
        <v>15</v>
      </c>
      <c r="F4581" s="2">
        <v>39510</v>
      </c>
      <c r="G4581">
        <v>3.8</v>
      </c>
      <c r="H4581" s="3">
        <v>39510.508333333331</v>
      </c>
      <c r="I4581" s="3">
        <v>39510.481249999997</v>
      </c>
      <c r="J4581">
        <v>5.6</v>
      </c>
      <c r="K4581">
        <v>8.1</v>
      </c>
      <c r="L4581" s="3">
        <v>39510.480555555558</v>
      </c>
      <c r="M4581" t="s">
        <v>9</v>
      </c>
      <c r="N4581" t="s">
        <v>9</v>
      </c>
      <c r="O4581" t="s">
        <v>9</v>
      </c>
      <c r="P4581" s="3">
        <v>39510.508333333331</v>
      </c>
      <c r="Q4581">
        <v>1.9</v>
      </c>
      <c r="R4581" t="s">
        <v>77</v>
      </c>
      <c r="S4581">
        <v>1.9</v>
      </c>
      <c r="T4581">
        <v>0</v>
      </c>
      <c r="U4581" t="s">
        <v>9</v>
      </c>
      <c r="V4581" s="3">
        <v>39510.481249999997</v>
      </c>
      <c r="W4581">
        <v>1</v>
      </c>
      <c r="X4581" s="3">
        <v>39510.480555555558</v>
      </c>
      <c r="Y4581" t="s">
        <v>9</v>
      </c>
      <c r="Z4581">
        <v>1.9</v>
      </c>
      <c r="AA4581">
        <v>0</v>
      </c>
      <c r="AB4581" t="s">
        <v>88</v>
      </c>
    </row>
    <row r="4582" spans="1:28" x14ac:dyDescent="0.25">
      <c r="A4582" t="s">
        <v>74</v>
      </c>
      <c r="B4582" t="s">
        <v>75</v>
      </c>
      <c r="C4582">
        <v>53.649500000000003</v>
      </c>
      <c r="D4582">
        <v>9.9618000000000002</v>
      </c>
      <c r="E4582">
        <v>15</v>
      </c>
      <c r="F4582" s="2">
        <v>39511</v>
      </c>
      <c r="G4582">
        <v>1.2</v>
      </c>
      <c r="H4582" s="3">
        <v>39511.508333333331</v>
      </c>
      <c r="I4582" s="3">
        <v>39511.481249999997</v>
      </c>
      <c r="J4582">
        <v>3.7</v>
      </c>
      <c r="K4582">
        <v>6.6</v>
      </c>
      <c r="L4582" s="3">
        <v>39511.479861111111</v>
      </c>
      <c r="M4582" t="s">
        <v>9</v>
      </c>
      <c r="N4582" t="s">
        <v>9</v>
      </c>
      <c r="O4582" t="s">
        <v>9</v>
      </c>
      <c r="P4582" s="3">
        <v>39511.508333333331</v>
      </c>
      <c r="Q4582">
        <v>0.7</v>
      </c>
      <c r="R4582" t="s">
        <v>77</v>
      </c>
      <c r="S4582">
        <v>0.7</v>
      </c>
      <c r="T4582">
        <v>0</v>
      </c>
      <c r="U4582" t="s">
        <v>9</v>
      </c>
      <c r="V4582" s="3">
        <v>39511.481249999997</v>
      </c>
      <c r="W4582">
        <v>1</v>
      </c>
      <c r="X4582" s="3">
        <v>39511.479861111111</v>
      </c>
      <c r="Y4582" t="s">
        <v>9</v>
      </c>
      <c r="Z4582">
        <v>0.7</v>
      </c>
      <c r="AA4582">
        <v>0</v>
      </c>
      <c r="AB4582" t="s">
        <v>88</v>
      </c>
    </row>
    <row r="4583" spans="1:28" x14ac:dyDescent="0.25">
      <c r="A4583" t="s">
        <v>74</v>
      </c>
      <c r="B4583" t="s">
        <v>75</v>
      </c>
      <c r="C4583">
        <v>53.649500000000003</v>
      </c>
      <c r="D4583">
        <v>9.9618000000000002</v>
      </c>
      <c r="E4583">
        <v>15</v>
      </c>
      <c r="F4583" s="2">
        <v>39512</v>
      </c>
      <c r="G4583">
        <v>-2.2000000000000002</v>
      </c>
      <c r="H4583" s="3">
        <v>39512.508333333331</v>
      </c>
      <c r="I4583" s="3">
        <v>39512.481249999997</v>
      </c>
      <c r="J4583">
        <v>3.9</v>
      </c>
      <c r="K4583">
        <v>5.7</v>
      </c>
      <c r="L4583" s="3">
        <v>39512.479861111111</v>
      </c>
      <c r="M4583" t="s">
        <v>9</v>
      </c>
      <c r="N4583" t="s">
        <v>9</v>
      </c>
      <c r="O4583" t="s">
        <v>9</v>
      </c>
      <c r="P4583" s="3">
        <v>39512.508333333331</v>
      </c>
      <c r="Q4583">
        <v>0</v>
      </c>
      <c r="R4583" t="s">
        <v>76</v>
      </c>
      <c r="S4583">
        <v>0</v>
      </c>
      <c r="T4583">
        <v>0</v>
      </c>
      <c r="U4583" t="s">
        <v>9</v>
      </c>
      <c r="V4583" s="3">
        <v>39512.481249999997</v>
      </c>
      <c r="W4583">
        <v>1</v>
      </c>
      <c r="X4583" s="3">
        <v>39512.479861111111</v>
      </c>
      <c r="Y4583" t="s">
        <v>9</v>
      </c>
      <c r="Z4583">
        <v>0</v>
      </c>
      <c r="AA4583">
        <v>0</v>
      </c>
      <c r="AB4583" t="s">
        <v>88</v>
      </c>
    </row>
    <row r="4584" spans="1:28" x14ac:dyDescent="0.25">
      <c r="A4584" t="s">
        <v>74</v>
      </c>
      <c r="B4584" t="s">
        <v>75</v>
      </c>
      <c r="C4584">
        <v>53.649500000000003</v>
      </c>
      <c r="D4584">
        <v>9.9618000000000002</v>
      </c>
      <c r="E4584">
        <v>15</v>
      </c>
      <c r="F4584" s="2">
        <v>39513</v>
      </c>
      <c r="G4584">
        <v>3</v>
      </c>
      <c r="H4584" s="3">
        <v>39513.508333333331</v>
      </c>
      <c r="I4584" s="3">
        <v>39513.481249999997</v>
      </c>
      <c r="J4584">
        <v>6.4</v>
      </c>
      <c r="K4584">
        <v>6.4</v>
      </c>
      <c r="L4584" s="3">
        <v>39513.479861111111</v>
      </c>
      <c r="M4584" t="s">
        <v>9</v>
      </c>
      <c r="N4584" t="s">
        <v>9</v>
      </c>
      <c r="O4584" t="s">
        <v>9</v>
      </c>
      <c r="P4584" s="3">
        <v>39513.508333333331</v>
      </c>
      <c r="Q4584">
        <v>6.3</v>
      </c>
      <c r="R4584" t="s">
        <v>77</v>
      </c>
      <c r="S4584">
        <v>6.3</v>
      </c>
      <c r="T4584">
        <v>0</v>
      </c>
      <c r="U4584" t="s">
        <v>9</v>
      </c>
      <c r="V4584" s="3">
        <v>39513.481249999997</v>
      </c>
      <c r="W4584">
        <v>1</v>
      </c>
      <c r="X4584" s="3">
        <v>39513.479861111111</v>
      </c>
      <c r="Y4584" t="s">
        <v>9</v>
      </c>
      <c r="Z4584">
        <v>6.3</v>
      </c>
      <c r="AA4584">
        <v>0</v>
      </c>
      <c r="AB4584" t="s">
        <v>88</v>
      </c>
    </row>
    <row r="4585" spans="1:28" x14ac:dyDescent="0.25">
      <c r="A4585" t="s">
        <v>74</v>
      </c>
      <c r="B4585" t="s">
        <v>75</v>
      </c>
      <c r="C4585">
        <v>53.649500000000003</v>
      </c>
      <c r="D4585">
        <v>9.9618000000000002</v>
      </c>
      <c r="E4585">
        <v>15</v>
      </c>
      <c r="F4585" s="2">
        <v>39514</v>
      </c>
      <c r="G4585">
        <v>6.4</v>
      </c>
      <c r="H4585" s="3">
        <v>39514.507638888892</v>
      </c>
      <c r="I4585" s="3">
        <v>39514.480555555558</v>
      </c>
      <c r="J4585">
        <v>8.3000000000000007</v>
      </c>
      <c r="K4585">
        <v>8.3000000000000007</v>
      </c>
      <c r="L4585" s="3">
        <v>39514.479861111111</v>
      </c>
      <c r="M4585" t="s">
        <v>9</v>
      </c>
      <c r="N4585" t="s">
        <v>9</v>
      </c>
      <c r="O4585" t="s">
        <v>9</v>
      </c>
      <c r="P4585" s="3">
        <v>39514.507638888892</v>
      </c>
      <c r="Q4585">
        <v>0</v>
      </c>
      <c r="R4585" t="s">
        <v>76</v>
      </c>
      <c r="S4585">
        <v>0</v>
      </c>
      <c r="T4585">
        <v>0</v>
      </c>
      <c r="U4585" t="s">
        <v>9</v>
      </c>
      <c r="V4585" s="3">
        <v>39514.480555555558</v>
      </c>
      <c r="W4585">
        <v>1</v>
      </c>
      <c r="X4585" s="3">
        <v>39514.479861111111</v>
      </c>
      <c r="Y4585" t="s">
        <v>9</v>
      </c>
      <c r="Z4585">
        <v>0</v>
      </c>
      <c r="AA4585">
        <v>0</v>
      </c>
      <c r="AB4585" t="s">
        <v>88</v>
      </c>
    </row>
    <row r="4586" spans="1:28" x14ac:dyDescent="0.25">
      <c r="A4586" t="s">
        <v>74</v>
      </c>
      <c r="B4586" t="s">
        <v>75</v>
      </c>
      <c r="C4586">
        <v>53.649500000000003</v>
      </c>
      <c r="D4586">
        <v>9.9618000000000002</v>
      </c>
      <c r="E4586">
        <v>15</v>
      </c>
      <c r="F4586" s="2">
        <v>39515</v>
      </c>
      <c r="G4586">
        <v>0.2</v>
      </c>
      <c r="H4586" s="3">
        <v>39515.507638888892</v>
      </c>
      <c r="I4586" s="3">
        <v>39515.480555555558</v>
      </c>
      <c r="J4586">
        <v>9.8000000000000007</v>
      </c>
      <c r="K4586">
        <v>9.8000000000000007</v>
      </c>
      <c r="L4586" s="3">
        <v>39515.479166666664</v>
      </c>
      <c r="M4586" t="s">
        <v>9</v>
      </c>
      <c r="N4586" t="s">
        <v>9</v>
      </c>
      <c r="O4586" t="s">
        <v>9</v>
      </c>
      <c r="P4586" s="3">
        <v>39515.507638888892</v>
      </c>
      <c r="Q4586">
        <v>0</v>
      </c>
      <c r="R4586" t="s">
        <v>76</v>
      </c>
      <c r="S4586">
        <v>0</v>
      </c>
      <c r="T4586">
        <v>0</v>
      </c>
      <c r="U4586" t="s">
        <v>9</v>
      </c>
      <c r="V4586" s="3">
        <v>39515.480555555558</v>
      </c>
      <c r="W4586">
        <v>1</v>
      </c>
      <c r="X4586" s="3">
        <v>39515.479166666664</v>
      </c>
      <c r="Y4586" t="s">
        <v>9</v>
      </c>
      <c r="Z4586">
        <v>0</v>
      </c>
      <c r="AA4586">
        <v>0</v>
      </c>
      <c r="AB4586" t="s">
        <v>88</v>
      </c>
    </row>
    <row r="4587" spans="1:28" x14ac:dyDescent="0.25">
      <c r="A4587" t="s">
        <v>74</v>
      </c>
      <c r="B4587" t="s">
        <v>75</v>
      </c>
      <c r="C4587">
        <v>53.649500000000003</v>
      </c>
      <c r="D4587">
        <v>9.9618000000000002</v>
      </c>
      <c r="E4587">
        <v>15</v>
      </c>
      <c r="F4587" s="2">
        <v>39516</v>
      </c>
      <c r="G4587">
        <v>6.1</v>
      </c>
      <c r="H4587" s="3">
        <v>39516.507638888892</v>
      </c>
      <c r="I4587" s="3">
        <v>39516.480555555558</v>
      </c>
      <c r="J4587">
        <v>10</v>
      </c>
      <c r="K4587">
        <v>10.6</v>
      </c>
      <c r="L4587" s="3">
        <v>39516.479166666664</v>
      </c>
      <c r="M4587" t="s">
        <v>9</v>
      </c>
      <c r="N4587" t="s">
        <v>9</v>
      </c>
      <c r="O4587" t="s">
        <v>9</v>
      </c>
      <c r="P4587" s="3">
        <v>39516.507638888892</v>
      </c>
      <c r="Q4587">
        <v>0</v>
      </c>
      <c r="R4587" t="s">
        <v>76</v>
      </c>
      <c r="S4587">
        <v>0</v>
      </c>
      <c r="T4587">
        <v>0</v>
      </c>
      <c r="U4587" t="s">
        <v>9</v>
      </c>
      <c r="V4587" s="3">
        <v>39516.480555555558</v>
      </c>
      <c r="W4587">
        <v>1</v>
      </c>
      <c r="X4587" s="3">
        <v>39516.479166666664</v>
      </c>
      <c r="Y4587" t="s">
        <v>9</v>
      </c>
      <c r="Z4587">
        <v>0</v>
      </c>
      <c r="AA4587">
        <v>0</v>
      </c>
      <c r="AB4587" t="s">
        <v>88</v>
      </c>
    </row>
    <row r="4588" spans="1:28" x14ac:dyDescent="0.25">
      <c r="A4588" t="s">
        <v>74</v>
      </c>
      <c r="B4588" t="s">
        <v>75</v>
      </c>
      <c r="C4588">
        <v>53.649500000000003</v>
      </c>
      <c r="D4588">
        <v>9.9618000000000002</v>
      </c>
      <c r="E4588">
        <v>15</v>
      </c>
      <c r="F4588" s="2">
        <v>39517</v>
      </c>
      <c r="G4588">
        <v>6.3</v>
      </c>
      <c r="H4588" s="3">
        <v>39517.507638888892</v>
      </c>
      <c r="I4588" s="3">
        <v>39517.480555555558</v>
      </c>
      <c r="J4588">
        <v>11.8</v>
      </c>
      <c r="K4588">
        <v>11.8</v>
      </c>
      <c r="L4588" s="3">
        <v>39517.479166666664</v>
      </c>
      <c r="M4588" t="s">
        <v>9</v>
      </c>
      <c r="N4588" t="s">
        <v>9</v>
      </c>
      <c r="O4588" t="s">
        <v>9</v>
      </c>
      <c r="P4588" s="3">
        <v>39517.507638888892</v>
      </c>
      <c r="Q4588">
        <v>0</v>
      </c>
      <c r="R4588" t="s">
        <v>76</v>
      </c>
      <c r="S4588">
        <v>0</v>
      </c>
      <c r="T4588">
        <v>0</v>
      </c>
      <c r="U4588" t="s">
        <v>9</v>
      </c>
      <c r="V4588" s="3">
        <v>39517.480555555558</v>
      </c>
      <c r="W4588">
        <v>1</v>
      </c>
      <c r="X4588" s="3">
        <v>39517.479166666664</v>
      </c>
      <c r="Y4588" t="s">
        <v>9</v>
      </c>
      <c r="Z4588">
        <v>0</v>
      </c>
      <c r="AA4588">
        <v>0</v>
      </c>
      <c r="AB4588" t="s">
        <v>88</v>
      </c>
    </row>
    <row r="4589" spans="1:28" x14ac:dyDescent="0.25">
      <c r="A4589" t="s">
        <v>74</v>
      </c>
      <c r="B4589" t="s">
        <v>75</v>
      </c>
      <c r="C4589">
        <v>53.649500000000003</v>
      </c>
      <c r="D4589">
        <v>9.9618000000000002</v>
      </c>
      <c r="E4589">
        <v>15</v>
      </c>
      <c r="F4589" s="2">
        <v>39518</v>
      </c>
      <c r="G4589">
        <v>7.1</v>
      </c>
      <c r="H4589" s="3">
        <v>39518.507638888892</v>
      </c>
      <c r="I4589" s="3">
        <v>39518.480555555558</v>
      </c>
      <c r="J4589">
        <v>9.6999999999999993</v>
      </c>
      <c r="K4589">
        <v>12.7</v>
      </c>
      <c r="L4589" s="3">
        <v>39518.479166666664</v>
      </c>
      <c r="M4589" t="s">
        <v>9</v>
      </c>
      <c r="N4589" t="s">
        <v>9</v>
      </c>
      <c r="O4589" t="s">
        <v>9</v>
      </c>
      <c r="P4589" s="3">
        <v>39518.507638888892</v>
      </c>
      <c r="Q4589">
        <v>1.1000000000000001</v>
      </c>
      <c r="R4589" t="s">
        <v>77</v>
      </c>
      <c r="S4589">
        <v>1.1000000000000001</v>
      </c>
      <c r="T4589">
        <v>0</v>
      </c>
      <c r="U4589" t="s">
        <v>9</v>
      </c>
      <c r="V4589" s="3">
        <v>39518.480555555558</v>
      </c>
      <c r="W4589">
        <v>1</v>
      </c>
      <c r="X4589" s="3">
        <v>39518.479166666664</v>
      </c>
      <c r="Y4589" t="s">
        <v>9</v>
      </c>
      <c r="Z4589">
        <v>1.1000000000000001</v>
      </c>
      <c r="AA4589">
        <v>0</v>
      </c>
      <c r="AB4589" t="s">
        <v>88</v>
      </c>
    </row>
    <row r="4590" spans="1:28" x14ac:dyDescent="0.25">
      <c r="A4590" t="s">
        <v>74</v>
      </c>
      <c r="B4590" t="s">
        <v>75</v>
      </c>
      <c r="C4590">
        <v>53.649500000000003</v>
      </c>
      <c r="D4590">
        <v>9.9618000000000002</v>
      </c>
      <c r="E4590">
        <v>15</v>
      </c>
      <c r="F4590" s="2">
        <v>39519</v>
      </c>
      <c r="G4590">
        <v>4.8</v>
      </c>
      <c r="H4590" s="3">
        <v>39519.507638888892</v>
      </c>
      <c r="I4590" s="3">
        <v>39519.480555555558</v>
      </c>
      <c r="J4590">
        <v>6.7</v>
      </c>
      <c r="K4590">
        <v>9.6999999999999993</v>
      </c>
      <c r="L4590" s="3">
        <v>39519.478472222225</v>
      </c>
      <c r="M4590" t="s">
        <v>9</v>
      </c>
      <c r="N4590" t="s">
        <v>9</v>
      </c>
      <c r="O4590" t="s">
        <v>9</v>
      </c>
      <c r="P4590" s="3">
        <v>39519.507638888892</v>
      </c>
      <c r="Q4590">
        <v>13.3</v>
      </c>
      <c r="R4590" t="s">
        <v>77</v>
      </c>
      <c r="S4590">
        <v>13.3</v>
      </c>
      <c r="T4590">
        <v>0</v>
      </c>
      <c r="U4590" t="s">
        <v>9</v>
      </c>
      <c r="V4590" s="3">
        <v>39519.480555555558</v>
      </c>
      <c r="W4590">
        <v>1</v>
      </c>
      <c r="X4590" s="3">
        <v>39519.478472222225</v>
      </c>
      <c r="Y4590" t="s">
        <v>9</v>
      </c>
      <c r="Z4590">
        <v>13.3</v>
      </c>
      <c r="AA4590">
        <v>0</v>
      </c>
      <c r="AB4590" t="s">
        <v>88</v>
      </c>
    </row>
    <row r="4591" spans="1:28" x14ac:dyDescent="0.25">
      <c r="A4591" t="s">
        <v>74</v>
      </c>
      <c r="B4591" t="s">
        <v>75</v>
      </c>
      <c r="C4591">
        <v>53.649500000000003</v>
      </c>
      <c r="D4591">
        <v>9.9618000000000002</v>
      </c>
      <c r="E4591">
        <v>15</v>
      </c>
      <c r="F4591" s="2">
        <v>39520</v>
      </c>
      <c r="G4591">
        <v>4.0999999999999996</v>
      </c>
      <c r="H4591" s="3">
        <v>39520.507638888892</v>
      </c>
      <c r="I4591" s="3">
        <v>39520.480555555558</v>
      </c>
      <c r="J4591">
        <v>8.8000000000000007</v>
      </c>
      <c r="K4591">
        <v>8.8000000000000007</v>
      </c>
      <c r="L4591" s="3">
        <v>39520.478472222225</v>
      </c>
      <c r="M4591" t="s">
        <v>9</v>
      </c>
      <c r="N4591" t="s">
        <v>9</v>
      </c>
      <c r="O4591" t="s">
        <v>9</v>
      </c>
      <c r="P4591" s="3">
        <v>39520.507638888892</v>
      </c>
      <c r="Q4591">
        <v>0</v>
      </c>
      <c r="R4591" t="s">
        <v>76</v>
      </c>
      <c r="S4591">
        <v>0</v>
      </c>
      <c r="T4591">
        <v>0</v>
      </c>
      <c r="U4591" t="s">
        <v>9</v>
      </c>
      <c r="V4591" s="3">
        <v>39520.480555555558</v>
      </c>
      <c r="W4591">
        <v>1</v>
      </c>
      <c r="X4591" s="3">
        <v>39520.478472222225</v>
      </c>
      <c r="Y4591" t="s">
        <v>9</v>
      </c>
      <c r="Z4591">
        <v>0</v>
      </c>
      <c r="AA4591">
        <v>0</v>
      </c>
      <c r="AB4591" t="s">
        <v>88</v>
      </c>
    </row>
    <row r="4592" spans="1:28" x14ac:dyDescent="0.25">
      <c r="A4592" t="s">
        <v>74</v>
      </c>
      <c r="B4592" t="s">
        <v>75</v>
      </c>
      <c r="C4592">
        <v>53.649500000000003</v>
      </c>
      <c r="D4592">
        <v>9.9618000000000002</v>
      </c>
      <c r="E4592">
        <v>15</v>
      </c>
      <c r="F4592" s="2">
        <v>39521</v>
      </c>
      <c r="G4592">
        <v>3.5</v>
      </c>
      <c r="H4592" s="3">
        <v>39521.507638888892</v>
      </c>
      <c r="I4592" s="3">
        <v>39521.480555555558</v>
      </c>
      <c r="J4592">
        <v>7.6</v>
      </c>
      <c r="K4592">
        <v>9</v>
      </c>
      <c r="L4592" s="3">
        <v>39521.478472222225</v>
      </c>
      <c r="M4592" t="s">
        <v>9</v>
      </c>
      <c r="N4592" t="s">
        <v>9</v>
      </c>
      <c r="O4592" t="s">
        <v>9</v>
      </c>
      <c r="P4592" s="3">
        <v>39521.507638888892</v>
      </c>
      <c r="Q4592">
        <v>0</v>
      </c>
      <c r="R4592" t="s">
        <v>76</v>
      </c>
      <c r="S4592">
        <v>0</v>
      </c>
      <c r="T4592">
        <v>0</v>
      </c>
      <c r="U4592" t="s">
        <v>9</v>
      </c>
      <c r="V4592" s="3">
        <v>39521.480555555558</v>
      </c>
      <c r="W4592">
        <v>1</v>
      </c>
      <c r="X4592" s="3">
        <v>39521.478472222225</v>
      </c>
      <c r="Y4592" t="s">
        <v>9</v>
      </c>
      <c r="Z4592">
        <v>0</v>
      </c>
      <c r="AA4592">
        <v>0</v>
      </c>
      <c r="AB4592" t="s">
        <v>88</v>
      </c>
    </row>
    <row r="4593" spans="1:28" x14ac:dyDescent="0.25">
      <c r="A4593" t="s">
        <v>74</v>
      </c>
      <c r="B4593" t="s">
        <v>75</v>
      </c>
      <c r="C4593">
        <v>53.649500000000003</v>
      </c>
      <c r="D4593">
        <v>9.9618000000000002</v>
      </c>
      <c r="E4593">
        <v>15</v>
      </c>
      <c r="F4593" s="2">
        <v>39522</v>
      </c>
      <c r="G4593">
        <v>3.2</v>
      </c>
      <c r="H4593" s="3">
        <v>39522.507638888892</v>
      </c>
      <c r="I4593" s="3">
        <v>39522.480555555558</v>
      </c>
      <c r="J4593">
        <v>9.1</v>
      </c>
      <c r="K4593">
        <v>9.1</v>
      </c>
      <c r="L4593" s="3">
        <v>39522.477777777778</v>
      </c>
      <c r="M4593" t="s">
        <v>9</v>
      </c>
      <c r="N4593" t="s">
        <v>9</v>
      </c>
      <c r="O4593" t="s">
        <v>9</v>
      </c>
      <c r="P4593" s="3">
        <v>39522.507638888892</v>
      </c>
      <c r="Q4593">
        <v>0</v>
      </c>
      <c r="R4593" t="s">
        <v>76</v>
      </c>
      <c r="S4593">
        <v>0</v>
      </c>
      <c r="T4593">
        <v>0</v>
      </c>
      <c r="U4593" t="s">
        <v>9</v>
      </c>
      <c r="V4593" s="3">
        <v>39522.480555555558</v>
      </c>
      <c r="W4593">
        <v>1</v>
      </c>
      <c r="X4593" s="3">
        <v>39522.477777777778</v>
      </c>
      <c r="Y4593" t="s">
        <v>9</v>
      </c>
      <c r="Z4593">
        <v>0</v>
      </c>
      <c r="AA4593">
        <v>0</v>
      </c>
      <c r="AB4593" t="s">
        <v>88</v>
      </c>
    </row>
    <row r="4594" spans="1:28" x14ac:dyDescent="0.25">
      <c r="A4594" t="s">
        <v>74</v>
      </c>
      <c r="B4594" t="s">
        <v>75</v>
      </c>
      <c r="C4594">
        <v>53.649500000000003</v>
      </c>
      <c r="D4594">
        <v>9.9618000000000002</v>
      </c>
      <c r="E4594">
        <v>15</v>
      </c>
      <c r="F4594" s="2">
        <v>39523</v>
      </c>
      <c r="G4594">
        <v>5.7</v>
      </c>
      <c r="H4594" s="3">
        <v>39523.507638888892</v>
      </c>
      <c r="I4594" s="3">
        <v>39523.480555555558</v>
      </c>
      <c r="J4594">
        <v>7.8</v>
      </c>
      <c r="K4594">
        <v>10</v>
      </c>
      <c r="L4594" s="3">
        <v>39523.477777777778</v>
      </c>
      <c r="M4594" t="s">
        <v>9</v>
      </c>
      <c r="N4594" t="s">
        <v>9</v>
      </c>
      <c r="O4594" t="s">
        <v>9</v>
      </c>
      <c r="P4594" s="3">
        <v>39523.507638888892</v>
      </c>
      <c r="Q4594">
        <v>0</v>
      </c>
      <c r="R4594" t="s">
        <v>76</v>
      </c>
      <c r="S4594">
        <v>0</v>
      </c>
      <c r="T4594">
        <v>0</v>
      </c>
      <c r="U4594" t="s">
        <v>9</v>
      </c>
      <c r="V4594" s="3">
        <v>39523.480555555558</v>
      </c>
      <c r="W4594">
        <v>1</v>
      </c>
      <c r="X4594" s="3">
        <v>39523.477777777778</v>
      </c>
      <c r="Y4594" t="s">
        <v>9</v>
      </c>
      <c r="Z4594">
        <v>0</v>
      </c>
      <c r="AA4594">
        <v>0</v>
      </c>
      <c r="AB4594" t="s">
        <v>88</v>
      </c>
    </row>
    <row r="4595" spans="1:28" x14ac:dyDescent="0.25">
      <c r="A4595" t="s">
        <v>74</v>
      </c>
      <c r="B4595" t="s">
        <v>75</v>
      </c>
      <c r="C4595">
        <v>53.649500000000003</v>
      </c>
      <c r="D4595">
        <v>9.9618000000000002</v>
      </c>
      <c r="E4595">
        <v>15</v>
      </c>
      <c r="F4595" s="2">
        <v>39524</v>
      </c>
      <c r="G4595">
        <v>1.6</v>
      </c>
      <c r="H4595" s="3">
        <v>39524.507638888892</v>
      </c>
      <c r="I4595" s="3">
        <v>39524.480555555558</v>
      </c>
      <c r="J4595">
        <v>5.0999999999999996</v>
      </c>
      <c r="K4595">
        <v>8.6</v>
      </c>
      <c r="L4595" s="3">
        <v>39524.477777777778</v>
      </c>
      <c r="M4595" t="s">
        <v>9</v>
      </c>
      <c r="N4595" t="s">
        <v>9</v>
      </c>
      <c r="O4595" t="s">
        <v>9</v>
      </c>
      <c r="P4595" s="3">
        <v>39524.507638888892</v>
      </c>
      <c r="Q4595">
        <v>0</v>
      </c>
      <c r="R4595" t="s">
        <v>76</v>
      </c>
      <c r="S4595">
        <v>0</v>
      </c>
      <c r="T4595">
        <v>0</v>
      </c>
      <c r="U4595" t="s">
        <v>9</v>
      </c>
      <c r="V4595" s="3">
        <v>39524.480555555558</v>
      </c>
      <c r="W4595">
        <v>1</v>
      </c>
      <c r="X4595" s="3">
        <v>39524.477777777778</v>
      </c>
      <c r="Y4595" t="s">
        <v>9</v>
      </c>
      <c r="Z4595">
        <v>0</v>
      </c>
      <c r="AA4595">
        <v>0</v>
      </c>
      <c r="AB4595" t="s">
        <v>88</v>
      </c>
    </row>
    <row r="4596" spans="1:28" x14ac:dyDescent="0.25">
      <c r="A4596" t="s">
        <v>74</v>
      </c>
      <c r="B4596" t="s">
        <v>75</v>
      </c>
      <c r="C4596">
        <v>53.649500000000003</v>
      </c>
      <c r="D4596">
        <v>9.9618000000000002</v>
      </c>
      <c r="E4596">
        <v>15</v>
      </c>
      <c r="F4596" s="2">
        <v>39525</v>
      </c>
      <c r="G4596">
        <v>-0.1</v>
      </c>
      <c r="H4596" s="3">
        <v>39525.507638888892</v>
      </c>
      <c r="I4596" s="3">
        <v>39525.480555555558</v>
      </c>
      <c r="J4596">
        <v>7</v>
      </c>
      <c r="K4596">
        <v>7</v>
      </c>
      <c r="L4596" s="3">
        <v>39525.477777777778</v>
      </c>
      <c r="M4596" t="s">
        <v>9</v>
      </c>
      <c r="N4596" t="s">
        <v>9</v>
      </c>
      <c r="O4596" t="s">
        <v>9</v>
      </c>
      <c r="P4596" s="3">
        <v>39525.507638888892</v>
      </c>
      <c r="Q4596">
        <v>0</v>
      </c>
      <c r="R4596" t="s">
        <v>76</v>
      </c>
      <c r="S4596">
        <v>0</v>
      </c>
      <c r="T4596">
        <v>0</v>
      </c>
      <c r="U4596" t="s">
        <v>9</v>
      </c>
      <c r="V4596" s="3">
        <v>39525.480555555558</v>
      </c>
      <c r="W4596">
        <v>1</v>
      </c>
      <c r="X4596" s="3">
        <v>39525.477777777778</v>
      </c>
      <c r="Y4596" t="s">
        <v>9</v>
      </c>
      <c r="Z4596">
        <v>0</v>
      </c>
      <c r="AA4596">
        <v>0</v>
      </c>
      <c r="AB4596" t="s">
        <v>88</v>
      </c>
    </row>
    <row r="4597" spans="1:28" x14ac:dyDescent="0.25">
      <c r="A4597" t="s">
        <v>74</v>
      </c>
      <c r="B4597" t="s">
        <v>75</v>
      </c>
      <c r="C4597">
        <v>53.649500000000003</v>
      </c>
      <c r="D4597">
        <v>9.9618000000000002</v>
      </c>
      <c r="E4597">
        <v>15</v>
      </c>
      <c r="F4597" s="2">
        <v>39526</v>
      </c>
      <c r="G4597">
        <v>0.3</v>
      </c>
      <c r="H4597" s="3">
        <v>39526.507638888892</v>
      </c>
      <c r="I4597" s="3">
        <v>39526.480555555558</v>
      </c>
      <c r="J4597">
        <v>6.9</v>
      </c>
      <c r="K4597">
        <v>7.3</v>
      </c>
      <c r="L4597" s="3">
        <v>39526.477083333331</v>
      </c>
      <c r="M4597" t="s">
        <v>9</v>
      </c>
      <c r="N4597" t="s">
        <v>9</v>
      </c>
      <c r="O4597" t="s">
        <v>9</v>
      </c>
      <c r="P4597" s="3">
        <v>39526.507638888892</v>
      </c>
      <c r="Q4597">
        <v>0</v>
      </c>
      <c r="R4597" t="s">
        <v>76</v>
      </c>
      <c r="S4597">
        <v>0</v>
      </c>
      <c r="T4597">
        <v>0</v>
      </c>
      <c r="U4597" t="s">
        <v>9</v>
      </c>
      <c r="V4597" s="3">
        <v>39526.480555555558</v>
      </c>
      <c r="W4597">
        <v>1</v>
      </c>
      <c r="X4597" s="3">
        <v>39526.477083333331</v>
      </c>
      <c r="Y4597" t="s">
        <v>9</v>
      </c>
      <c r="Z4597">
        <v>0</v>
      </c>
      <c r="AA4597">
        <v>0</v>
      </c>
      <c r="AB4597" t="s">
        <v>88</v>
      </c>
    </row>
    <row r="4598" spans="1:28" x14ac:dyDescent="0.25">
      <c r="A4598" t="s">
        <v>74</v>
      </c>
      <c r="B4598" t="s">
        <v>75</v>
      </c>
      <c r="C4598">
        <v>53.649500000000003</v>
      </c>
      <c r="D4598">
        <v>9.9618000000000002</v>
      </c>
      <c r="E4598">
        <v>15</v>
      </c>
      <c r="F4598" s="2">
        <v>39527</v>
      </c>
      <c r="G4598">
        <v>-3.2</v>
      </c>
      <c r="H4598" s="3">
        <v>39527.507638888892</v>
      </c>
      <c r="I4598" s="3">
        <v>39527.480555555558</v>
      </c>
      <c r="J4598">
        <v>4.9000000000000004</v>
      </c>
      <c r="K4598">
        <v>7.3</v>
      </c>
      <c r="L4598" s="3">
        <v>39527.477083333331</v>
      </c>
      <c r="M4598" t="s">
        <v>9</v>
      </c>
      <c r="N4598" t="s">
        <v>9</v>
      </c>
      <c r="O4598" t="s">
        <v>9</v>
      </c>
      <c r="P4598" s="3">
        <v>39527.507638888892</v>
      </c>
      <c r="Q4598">
        <v>3.3</v>
      </c>
      <c r="R4598" t="s">
        <v>77</v>
      </c>
      <c r="S4598">
        <v>3.3</v>
      </c>
      <c r="T4598">
        <v>0</v>
      </c>
      <c r="U4598" t="s">
        <v>9</v>
      </c>
      <c r="V4598" s="3">
        <v>39527.480555555558</v>
      </c>
      <c r="W4598">
        <v>1</v>
      </c>
      <c r="X4598" s="3">
        <v>39527.477083333331</v>
      </c>
      <c r="Y4598" t="s">
        <v>9</v>
      </c>
      <c r="Z4598">
        <v>3.3</v>
      </c>
      <c r="AA4598">
        <v>0</v>
      </c>
      <c r="AB4598" t="s">
        <v>88</v>
      </c>
    </row>
    <row r="4599" spans="1:28" x14ac:dyDescent="0.25">
      <c r="A4599" t="s">
        <v>74</v>
      </c>
      <c r="B4599" t="s">
        <v>75</v>
      </c>
      <c r="C4599">
        <v>53.649500000000003</v>
      </c>
      <c r="D4599">
        <v>9.9618000000000002</v>
      </c>
      <c r="E4599">
        <v>15</v>
      </c>
      <c r="F4599" s="2">
        <v>39528</v>
      </c>
      <c r="G4599">
        <v>2.1</v>
      </c>
      <c r="H4599" s="3">
        <v>39528.507638888892</v>
      </c>
      <c r="I4599" s="3">
        <v>39528.480555555558</v>
      </c>
      <c r="J4599">
        <v>7.8</v>
      </c>
      <c r="K4599">
        <v>7.8</v>
      </c>
      <c r="L4599" s="3">
        <v>39528.477083333331</v>
      </c>
      <c r="M4599" t="s">
        <v>9</v>
      </c>
      <c r="N4599" t="s">
        <v>9</v>
      </c>
      <c r="O4599" t="s">
        <v>9</v>
      </c>
      <c r="P4599" s="3">
        <v>39528.507638888892</v>
      </c>
      <c r="Q4599">
        <v>1.1000000000000001</v>
      </c>
      <c r="R4599" t="s">
        <v>77</v>
      </c>
      <c r="S4599">
        <v>1.1000000000000001</v>
      </c>
      <c r="T4599">
        <v>0</v>
      </c>
      <c r="U4599" t="s">
        <v>9</v>
      </c>
      <c r="V4599" s="3">
        <v>39528.480555555558</v>
      </c>
      <c r="W4599">
        <v>1</v>
      </c>
      <c r="X4599" s="3">
        <v>39528.477083333331</v>
      </c>
      <c r="Y4599" t="s">
        <v>9</v>
      </c>
      <c r="Z4599">
        <v>1.1000000000000001</v>
      </c>
      <c r="AA4599">
        <v>0</v>
      </c>
      <c r="AB4599" t="s">
        <v>88</v>
      </c>
    </row>
    <row r="4600" spans="1:28" x14ac:dyDescent="0.25">
      <c r="A4600" t="s">
        <v>74</v>
      </c>
      <c r="B4600" t="s">
        <v>75</v>
      </c>
      <c r="C4600">
        <v>53.649500000000003</v>
      </c>
      <c r="D4600">
        <v>9.9618000000000002</v>
      </c>
      <c r="E4600">
        <v>15</v>
      </c>
      <c r="F4600" s="2">
        <v>39529</v>
      </c>
      <c r="G4600">
        <v>1.1000000000000001</v>
      </c>
      <c r="H4600" s="3">
        <v>39529.507638888892</v>
      </c>
      <c r="I4600" s="3">
        <v>39529.480555555558</v>
      </c>
      <c r="J4600">
        <v>1.1000000000000001</v>
      </c>
      <c r="K4600">
        <v>7.8</v>
      </c>
      <c r="L4600" s="3">
        <v>39529.476388888892</v>
      </c>
      <c r="M4600" t="s">
        <v>9</v>
      </c>
      <c r="N4600" t="s">
        <v>9</v>
      </c>
      <c r="O4600" t="s">
        <v>9</v>
      </c>
      <c r="P4600" s="3">
        <v>39529.507638888892</v>
      </c>
      <c r="Q4600">
        <v>0</v>
      </c>
      <c r="R4600" t="s">
        <v>76</v>
      </c>
      <c r="S4600">
        <v>0</v>
      </c>
      <c r="T4600">
        <v>0</v>
      </c>
      <c r="U4600" t="s">
        <v>9</v>
      </c>
      <c r="V4600" s="3">
        <v>39529.480555555558</v>
      </c>
      <c r="W4600">
        <v>1</v>
      </c>
      <c r="X4600" s="3">
        <v>39529.476388888892</v>
      </c>
      <c r="Y4600" t="s">
        <v>9</v>
      </c>
      <c r="Z4600">
        <v>0</v>
      </c>
      <c r="AA4600">
        <v>0</v>
      </c>
      <c r="AB4600" t="s">
        <v>88</v>
      </c>
    </row>
    <row r="4601" spans="1:28" x14ac:dyDescent="0.25">
      <c r="A4601" t="s">
        <v>74</v>
      </c>
      <c r="B4601" t="s">
        <v>75</v>
      </c>
      <c r="C4601">
        <v>53.649500000000003</v>
      </c>
      <c r="D4601">
        <v>9.9618000000000002</v>
      </c>
      <c r="E4601">
        <v>15</v>
      </c>
      <c r="F4601" s="2">
        <v>39530</v>
      </c>
      <c r="G4601">
        <v>-6</v>
      </c>
      <c r="H4601" s="3">
        <v>39530.507638888892</v>
      </c>
      <c r="I4601" s="3">
        <v>39530.480555555558</v>
      </c>
      <c r="J4601">
        <v>2.1</v>
      </c>
      <c r="K4601">
        <v>2.1</v>
      </c>
      <c r="L4601" s="3">
        <v>39530.476388888892</v>
      </c>
      <c r="M4601" t="s">
        <v>9</v>
      </c>
      <c r="N4601" t="s">
        <v>9</v>
      </c>
      <c r="O4601" t="s">
        <v>9</v>
      </c>
      <c r="P4601" s="3">
        <v>39530.507638888892</v>
      </c>
      <c r="Q4601">
        <v>0</v>
      </c>
      <c r="R4601" t="s">
        <v>76</v>
      </c>
      <c r="S4601">
        <v>0</v>
      </c>
      <c r="T4601">
        <v>0</v>
      </c>
      <c r="U4601" t="s">
        <v>9</v>
      </c>
      <c r="V4601" s="3">
        <v>39530.480555555558</v>
      </c>
      <c r="W4601">
        <v>1</v>
      </c>
      <c r="X4601" s="3">
        <v>39530.476388888892</v>
      </c>
      <c r="Y4601" t="s">
        <v>9</v>
      </c>
      <c r="Z4601">
        <v>0</v>
      </c>
      <c r="AA4601">
        <v>0</v>
      </c>
      <c r="AB4601" t="s">
        <v>88</v>
      </c>
    </row>
    <row r="4602" spans="1:28" x14ac:dyDescent="0.25">
      <c r="A4602" t="s">
        <v>74</v>
      </c>
      <c r="B4602" t="s">
        <v>75</v>
      </c>
      <c r="C4602">
        <v>53.649500000000003</v>
      </c>
      <c r="D4602">
        <v>9.9618000000000002</v>
      </c>
      <c r="E4602">
        <v>15</v>
      </c>
      <c r="F4602" s="2">
        <v>39531</v>
      </c>
      <c r="G4602">
        <v>-1.1000000000000001</v>
      </c>
      <c r="H4602" s="3">
        <v>39531.507638888892</v>
      </c>
      <c r="I4602" s="3">
        <v>39531.480555555558</v>
      </c>
      <c r="J4602">
        <v>2.8</v>
      </c>
      <c r="K4602">
        <v>3</v>
      </c>
      <c r="L4602" s="3">
        <v>39531.476388888892</v>
      </c>
      <c r="M4602" t="s">
        <v>9</v>
      </c>
      <c r="N4602" t="s">
        <v>9</v>
      </c>
      <c r="O4602" t="s">
        <v>9</v>
      </c>
      <c r="P4602" s="3">
        <v>39531.507638888892</v>
      </c>
      <c r="Q4602">
        <v>0.7</v>
      </c>
      <c r="R4602" t="s">
        <v>77</v>
      </c>
      <c r="S4602">
        <v>0.7</v>
      </c>
      <c r="T4602">
        <v>0</v>
      </c>
      <c r="U4602" t="s">
        <v>9</v>
      </c>
      <c r="V4602" s="3">
        <v>39531.480555555558</v>
      </c>
      <c r="W4602">
        <v>1</v>
      </c>
      <c r="X4602" s="3">
        <v>39531.476388888892</v>
      </c>
      <c r="Y4602" t="s">
        <v>9</v>
      </c>
      <c r="Z4602">
        <v>0.7</v>
      </c>
      <c r="AA4602">
        <v>0</v>
      </c>
      <c r="AB4602" t="s">
        <v>88</v>
      </c>
    </row>
    <row r="4603" spans="1:28" x14ac:dyDescent="0.25">
      <c r="A4603" t="s">
        <v>74</v>
      </c>
      <c r="B4603" t="s">
        <v>75</v>
      </c>
      <c r="C4603">
        <v>53.649500000000003</v>
      </c>
      <c r="D4603">
        <v>9.9618000000000002</v>
      </c>
      <c r="E4603">
        <v>15</v>
      </c>
      <c r="F4603" s="2">
        <v>39532</v>
      </c>
      <c r="G4603">
        <v>-1.2</v>
      </c>
      <c r="H4603" s="3">
        <v>39532.507638888892</v>
      </c>
      <c r="I4603" s="3">
        <v>39532.480555555558</v>
      </c>
      <c r="J4603">
        <v>3.8</v>
      </c>
      <c r="K4603">
        <v>3.8</v>
      </c>
      <c r="L4603" s="3">
        <v>39532.475694444445</v>
      </c>
      <c r="M4603" t="s">
        <v>9</v>
      </c>
      <c r="N4603" t="s">
        <v>82</v>
      </c>
      <c r="O4603" t="s">
        <v>9</v>
      </c>
      <c r="P4603" s="3">
        <v>39532.507638888892</v>
      </c>
      <c r="Q4603">
        <v>0.05</v>
      </c>
      <c r="R4603" t="s">
        <v>87</v>
      </c>
      <c r="S4603">
        <v>0.05</v>
      </c>
      <c r="T4603">
        <v>0.5</v>
      </c>
      <c r="U4603" t="s">
        <v>82</v>
      </c>
      <c r="V4603" s="3">
        <v>39532.480555555558</v>
      </c>
      <c r="W4603">
        <v>1</v>
      </c>
      <c r="X4603" s="3">
        <v>39532.475694444445</v>
      </c>
      <c r="Y4603" t="s">
        <v>9</v>
      </c>
      <c r="Z4603" t="s">
        <v>9</v>
      </c>
      <c r="AA4603">
        <v>0.5</v>
      </c>
      <c r="AB4603" t="s">
        <v>88</v>
      </c>
    </row>
    <row r="4604" spans="1:28" x14ac:dyDescent="0.25">
      <c r="A4604" t="s">
        <v>74</v>
      </c>
      <c r="B4604" t="s">
        <v>75</v>
      </c>
      <c r="C4604">
        <v>53.649500000000003</v>
      </c>
      <c r="D4604">
        <v>9.9618000000000002</v>
      </c>
      <c r="E4604">
        <v>15</v>
      </c>
      <c r="F4604" s="2">
        <v>39533</v>
      </c>
      <c r="G4604">
        <v>0.1</v>
      </c>
      <c r="H4604" s="3">
        <v>39533.507638888892</v>
      </c>
      <c r="I4604" s="3">
        <v>39533.480555555558</v>
      </c>
      <c r="J4604">
        <v>5.4</v>
      </c>
      <c r="K4604">
        <v>5.4</v>
      </c>
      <c r="L4604" s="3">
        <v>39533.475694444445</v>
      </c>
      <c r="M4604" t="s">
        <v>9</v>
      </c>
      <c r="N4604" t="s">
        <v>82</v>
      </c>
      <c r="O4604" t="s">
        <v>9</v>
      </c>
      <c r="P4604" s="3">
        <v>39533.507638888892</v>
      </c>
      <c r="Q4604">
        <v>0.05</v>
      </c>
      <c r="R4604" t="s">
        <v>87</v>
      </c>
      <c r="S4604">
        <v>0.05</v>
      </c>
      <c r="T4604">
        <v>0.5</v>
      </c>
      <c r="U4604" t="s">
        <v>82</v>
      </c>
      <c r="V4604" s="3">
        <v>39533.480555555558</v>
      </c>
      <c r="W4604">
        <v>1</v>
      </c>
      <c r="X4604" s="3">
        <v>39533.475694444445</v>
      </c>
      <c r="Y4604" t="s">
        <v>9</v>
      </c>
      <c r="Z4604" t="s">
        <v>9</v>
      </c>
      <c r="AA4604">
        <v>0.5</v>
      </c>
      <c r="AB4604" t="s">
        <v>88</v>
      </c>
    </row>
    <row r="4605" spans="1:28" x14ac:dyDescent="0.25">
      <c r="A4605" t="s">
        <v>74</v>
      </c>
      <c r="B4605" t="s">
        <v>75</v>
      </c>
      <c r="C4605">
        <v>53.649500000000003</v>
      </c>
      <c r="D4605">
        <v>9.9618000000000002</v>
      </c>
      <c r="E4605">
        <v>15</v>
      </c>
      <c r="F4605" s="2">
        <v>39534</v>
      </c>
      <c r="G4605">
        <v>-2.9</v>
      </c>
      <c r="H4605" s="3">
        <v>39534.507638888892</v>
      </c>
      <c r="I4605" s="3">
        <v>39534.480555555558</v>
      </c>
      <c r="J4605">
        <v>6.1</v>
      </c>
      <c r="K4605">
        <v>6.1</v>
      </c>
      <c r="L4605" s="3">
        <v>39534.475694444445</v>
      </c>
      <c r="M4605" t="s">
        <v>9</v>
      </c>
      <c r="N4605" t="s">
        <v>9</v>
      </c>
      <c r="O4605" t="s">
        <v>9</v>
      </c>
      <c r="P4605" s="3">
        <v>39534.507638888892</v>
      </c>
      <c r="Q4605">
        <v>0</v>
      </c>
      <c r="R4605" t="s">
        <v>76</v>
      </c>
      <c r="S4605">
        <v>0</v>
      </c>
      <c r="T4605">
        <v>0</v>
      </c>
      <c r="U4605" t="s">
        <v>9</v>
      </c>
      <c r="V4605" s="3">
        <v>39534.480555555558</v>
      </c>
      <c r="W4605">
        <v>1</v>
      </c>
      <c r="X4605" s="3">
        <v>39534.475694444445</v>
      </c>
      <c r="Y4605" t="s">
        <v>9</v>
      </c>
      <c r="Z4605">
        <v>0</v>
      </c>
      <c r="AA4605">
        <v>0</v>
      </c>
      <c r="AB4605" t="s">
        <v>88</v>
      </c>
    </row>
    <row r="4606" spans="1:28" x14ac:dyDescent="0.25">
      <c r="A4606" t="s">
        <v>74</v>
      </c>
      <c r="B4606" t="s">
        <v>75</v>
      </c>
      <c r="C4606">
        <v>53.649500000000003</v>
      </c>
      <c r="D4606">
        <v>9.9618000000000002</v>
      </c>
      <c r="E4606">
        <v>15</v>
      </c>
      <c r="F4606" s="2">
        <v>39535</v>
      </c>
      <c r="G4606">
        <v>0.4</v>
      </c>
      <c r="H4606" s="3">
        <v>39535.507638888892</v>
      </c>
      <c r="I4606" s="3">
        <v>39535.480555555558</v>
      </c>
      <c r="J4606">
        <v>11.1</v>
      </c>
      <c r="K4606">
        <v>11.1</v>
      </c>
      <c r="L4606" s="3">
        <v>39535.475694444445</v>
      </c>
      <c r="M4606" t="s">
        <v>9</v>
      </c>
      <c r="N4606" t="s">
        <v>9</v>
      </c>
      <c r="O4606" t="s">
        <v>9</v>
      </c>
      <c r="P4606" s="3">
        <v>39535.507638888892</v>
      </c>
      <c r="Q4606">
        <v>0</v>
      </c>
      <c r="R4606" t="s">
        <v>76</v>
      </c>
      <c r="S4606">
        <v>0</v>
      </c>
      <c r="T4606">
        <v>0</v>
      </c>
      <c r="U4606" t="s">
        <v>9</v>
      </c>
      <c r="V4606" s="3">
        <v>39535.480555555558</v>
      </c>
      <c r="W4606">
        <v>1</v>
      </c>
      <c r="X4606" s="3">
        <v>39535.475694444445</v>
      </c>
      <c r="Y4606" t="s">
        <v>9</v>
      </c>
      <c r="Z4606">
        <v>0</v>
      </c>
      <c r="AA4606">
        <v>0</v>
      </c>
      <c r="AB4606" t="s">
        <v>88</v>
      </c>
    </row>
    <row r="4607" spans="1:28" x14ac:dyDescent="0.25">
      <c r="A4607" t="s">
        <v>74</v>
      </c>
      <c r="B4607" t="s">
        <v>75</v>
      </c>
      <c r="C4607">
        <v>53.649500000000003</v>
      </c>
      <c r="D4607">
        <v>9.9618000000000002</v>
      </c>
      <c r="E4607">
        <v>15</v>
      </c>
      <c r="F4607" s="2">
        <v>39536</v>
      </c>
      <c r="G4607">
        <v>5.5</v>
      </c>
      <c r="H4607" s="3">
        <v>39536.479861111111</v>
      </c>
      <c r="I4607" s="3">
        <v>39536.452777777777</v>
      </c>
      <c r="J4607">
        <v>5.5</v>
      </c>
      <c r="K4607">
        <v>11.1</v>
      </c>
      <c r="L4607" s="3">
        <v>39536.474999999999</v>
      </c>
      <c r="M4607" t="s">
        <v>9</v>
      </c>
      <c r="N4607" t="s">
        <v>9</v>
      </c>
      <c r="O4607" t="s">
        <v>9</v>
      </c>
      <c r="P4607" s="3">
        <v>39536.479861111111</v>
      </c>
      <c r="Q4607">
        <v>0.7</v>
      </c>
      <c r="R4607" t="s">
        <v>77</v>
      </c>
      <c r="S4607">
        <v>0.7</v>
      </c>
      <c r="T4607">
        <v>0</v>
      </c>
      <c r="U4607" t="s">
        <v>9</v>
      </c>
      <c r="V4607" s="3">
        <v>39536.452777777777</v>
      </c>
      <c r="W4607">
        <v>1</v>
      </c>
      <c r="X4607" s="3">
        <v>39536.474999999999</v>
      </c>
      <c r="Y4607" t="s">
        <v>9</v>
      </c>
      <c r="Z4607">
        <v>0.7</v>
      </c>
      <c r="AA4607">
        <v>0</v>
      </c>
      <c r="AB4607" t="s">
        <v>88</v>
      </c>
    </row>
    <row r="4608" spans="1:28" x14ac:dyDescent="0.25">
      <c r="A4608" t="s">
        <v>74</v>
      </c>
      <c r="B4608" t="s">
        <v>75</v>
      </c>
      <c r="C4608">
        <v>53.649500000000003</v>
      </c>
      <c r="D4608">
        <v>9.9618000000000002</v>
      </c>
      <c r="E4608">
        <v>15</v>
      </c>
      <c r="F4608" s="2">
        <v>39537</v>
      </c>
      <c r="G4608">
        <v>5.5</v>
      </c>
      <c r="H4608" s="3">
        <v>39537.480555555558</v>
      </c>
      <c r="I4608" s="3">
        <v>39537.453472222223</v>
      </c>
      <c r="J4608">
        <v>13.3</v>
      </c>
      <c r="K4608">
        <v>13.3</v>
      </c>
      <c r="L4608" s="3">
        <v>39537.474999999999</v>
      </c>
      <c r="M4608" t="s">
        <v>9</v>
      </c>
      <c r="N4608" t="s">
        <v>9</v>
      </c>
      <c r="O4608" t="s">
        <v>9</v>
      </c>
      <c r="P4608" s="3">
        <v>39537.480555555558</v>
      </c>
      <c r="Q4608">
        <v>0</v>
      </c>
      <c r="R4608" t="s">
        <v>76</v>
      </c>
      <c r="S4608">
        <v>0</v>
      </c>
      <c r="T4608">
        <v>0</v>
      </c>
      <c r="U4608" t="s">
        <v>9</v>
      </c>
      <c r="V4608" s="3">
        <v>39537.453472222223</v>
      </c>
      <c r="W4608">
        <v>1</v>
      </c>
      <c r="X4608" s="3">
        <v>39537.474999999999</v>
      </c>
      <c r="Y4608" t="s">
        <v>9</v>
      </c>
      <c r="Z4608">
        <v>0</v>
      </c>
      <c r="AA4608">
        <v>0</v>
      </c>
      <c r="AB4608" t="s">
        <v>88</v>
      </c>
    </row>
    <row r="4609" spans="1:28" x14ac:dyDescent="0.25">
      <c r="A4609" t="s">
        <v>74</v>
      </c>
      <c r="B4609" t="s">
        <v>75</v>
      </c>
      <c r="C4609">
        <v>53.649500000000003</v>
      </c>
      <c r="D4609">
        <v>9.9618000000000002</v>
      </c>
      <c r="E4609">
        <v>15</v>
      </c>
      <c r="F4609" s="2">
        <v>39538</v>
      </c>
      <c r="G4609">
        <v>6.7</v>
      </c>
      <c r="H4609" s="3">
        <v>39538.480555555558</v>
      </c>
      <c r="I4609" s="3">
        <v>39538.453472222223</v>
      </c>
      <c r="J4609">
        <v>12.7</v>
      </c>
      <c r="K4609">
        <v>18.8</v>
      </c>
      <c r="L4609" s="3">
        <v>39538.474999999999</v>
      </c>
      <c r="M4609" t="s">
        <v>9</v>
      </c>
      <c r="N4609" t="s">
        <v>9</v>
      </c>
      <c r="O4609" t="s">
        <v>9</v>
      </c>
      <c r="P4609" s="3">
        <v>39538.480555555558</v>
      </c>
      <c r="Q4609">
        <v>0</v>
      </c>
      <c r="R4609" t="s">
        <v>76</v>
      </c>
      <c r="S4609">
        <v>0</v>
      </c>
      <c r="T4609">
        <v>0</v>
      </c>
      <c r="U4609" t="s">
        <v>9</v>
      </c>
      <c r="V4609" s="3">
        <v>39538.453472222223</v>
      </c>
      <c r="W4609">
        <v>1</v>
      </c>
      <c r="X4609" s="3">
        <v>39538.474999999999</v>
      </c>
      <c r="Y4609" t="s">
        <v>9</v>
      </c>
      <c r="Z4609">
        <v>0</v>
      </c>
      <c r="AA4609">
        <v>0</v>
      </c>
      <c r="AB4609" t="s">
        <v>88</v>
      </c>
    </row>
    <row r="4610" spans="1:28" x14ac:dyDescent="0.25">
      <c r="A4610" t="s">
        <v>74</v>
      </c>
      <c r="B4610" t="s">
        <v>75</v>
      </c>
      <c r="C4610">
        <v>53.649500000000003</v>
      </c>
      <c r="D4610">
        <v>9.9618000000000002</v>
      </c>
      <c r="E4610">
        <v>15</v>
      </c>
      <c r="F4610" s="2">
        <v>39539</v>
      </c>
      <c r="G4610">
        <v>0.4</v>
      </c>
      <c r="H4610" s="3">
        <v>39539.480555555558</v>
      </c>
      <c r="I4610" s="3">
        <v>39539.453472222223</v>
      </c>
      <c r="J4610">
        <v>12.9</v>
      </c>
      <c r="K4610">
        <v>13.4</v>
      </c>
      <c r="L4610" s="3">
        <v>39539.474305555559</v>
      </c>
      <c r="M4610" t="s">
        <v>9</v>
      </c>
      <c r="N4610" t="s">
        <v>9</v>
      </c>
      <c r="O4610" t="s">
        <v>9</v>
      </c>
      <c r="P4610" s="3">
        <v>39539.480555555558</v>
      </c>
      <c r="Q4610">
        <v>1.1000000000000001</v>
      </c>
      <c r="R4610" t="s">
        <v>77</v>
      </c>
      <c r="S4610">
        <v>1.1000000000000001</v>
      </c>
      <c r="T4610">
        <v>0</v>
      </c>
      <c r="U4610" t="s">
        <v>9</v>
      </c>
      <c r="V4610" s="3">
        <v>39539.453472222223</v>
      </c>
      <c r="W4610">
        <v>1</v>
      </c>
      <c r="X4610" s="3">
        <v>39539.474305555559</v>
      </c>
      <c r="Y4610" t="s">
        <v>9</v>
      </c>
      <c r="Z4610">
        <v>1.1000000000000001</v>
      </c>
      <c r="AA4610">
        <v>0</v>
      </c>
      <c r="AB4610" t="s">
        <v>88</v>
      </c>
    </row>
    <row r="4611" spans="1:28" x14ac:dyDescent="0.25">
      <c r="A4611" t="s">
        <v>74</v>
      </c>
      <c r="B4611" t="s">
        <v>75</v>
      </c>
      <c r="C4611">
        <v>53.649500000000003</v>
      </c>
      <c r="D4611">
        <v>9.9618000000000002</v>
      </c>
      <c r="E4611">
        <v>15</v>
      </c>
      <c r="F4611" s="2">
        <v>39540</v>
      </c>
      <c r="G4611">
        <v>7.1</v>
      </c>
      <c r="H4611" s="3">
        <v>39540.480555555558</v>
      </c>
      <c r="I4611" s="3">
        <v>39540.453472222223</v>
      </c>
      <c r="J4611">
        <v>8.3000000000000007</v>
      </c>
      <c r="K4611">
        <v>15.8</v>
      </c>
      <c r="L4611" s="3">
        <v>39540.474305555559</v>
      </c>
      <c r="M4611" t="s">
        <v>9</v>
      </c>
      <c r="N4611" t="s">
        <v>9</v>
      </c>
      <c r="O4611" t="s">
        <v>9</v>
      </c>
      <c r="P4611" s="3">
        <v>39540.480555555558</v>
      </c>
      <c r="Q4611">
        <v>1.5</v>
      </c>
      <c r="R4611" t="s">
        <v>77</v>
      </c>
      <c r="S4611">
        <v>1.5</v>
      </c>
      <c r="T4611">
        <v>0</v>
      </c>
      <c r="U4611" t="s">
        <v>9</v>
      </c>
      <c r="V4611" s="3">
        <v>39540.453472222223</v>
      </c>
      <c r="W4611">
        <v>1</v>
      </c>
      <c r="X4611" s="3">
        <v>39540.474305555559</v>
      </c>
      <c r="Y4611" t="s">
        <v>9</v>
      </c>
      <c r="Z4611">
        <v>1.5</v>
      </c>
      <c r="AA4611">
        <v>0</v>
      </c>
      <c r="AB4611" t="s">
        <v>88</v>
      </c>
    </row>
    <row r="4612" spans="1:28" x14ac:dyDescent="0.25">
      <c r="A4612" t="s">
        <v>74</v>
      </c>
      <c r="B4612" t="s">
        <v>75</v>
      </c>
      <c r="C4612">
        <v>53.649500000000003</v>
      </c>
      <c r="D4612">
        <v>9.9618000000000002</v>
      </c>
      <c r="E4612">
        <v>15</v>
      </c>
      <c r="F4612" s="2">
        <v>39541</v>
      </c>
      <c r="G4612">
        <v>6.5</v>
      </c>
      <c r="H4612" s="3">
        <v>39541.480555555558</v>
      </c>
      <c r="I4612" s="3">
        <v>39541.453472222223</v>
      </c>
      <c r="J4612">
        <v>8.1</v>
      </c>
      <c r="K4612">
        <v>11.2</v>
      </c>
      <c r="L4612" s="3">
        <v>39541.474305555559</v>
      </c>
      <c r="M4612" t="s">
        <v>9</v>
      </c>
      <c r="N4612" t="s">
        <v>9</v>
      </c>
      <c r="O4612" t="s">
        <v>9</v>
      </c>
      <c r="P4612" s="3">
        <v>39541.480555555558</v>
      </c>
      <c r="Q4612">
        <v>0</v>
      </c>
      <c r="R4612" t="s">
        <v>76</v>
      </c>
      <c r="S4612">
        <v>0</v>
      </c>
      <c r="T4612">
        <v>0</v>
      </c>
      <c r="U4612" t="s">
        <v>9</v>
      </c>
      <c r="V4612" s="3">
        <v>39541.453472222223</v>
      </c>
      <c r="W4612">
        <v>1</v>
      </c>
      <c r="X4612" s="3">
        <v>39541.474305555559</v>
      </c>
      <c r="Y4612" t="s">
        <v>9</v>
      </c>
      <c r="Z4612">
        <v>0</v>
      </c>
      <c r="AA4612">
        <v>0</v>
      </c>
      <c r="AB4612" t="s">
        <v>88</v>
      </c>
    </row>
    <row r="4613" spans="1:28" x14ac:dyDescent="0.25">
      <c r="A4613" t="s">
        <v>74</v>
      </c>
      <c r="B4613" t="s">
        <v>75</v>
      </c>
      <c r="C4613">
        <v>53.649500000000003</v>
      </c>
      <c r="D4613">
        <v>9.9618000000000002</v>
      </c>
      <c r="E4613">
        <v>15</v>
      </c>
      <c r="F4613" s="2">
        <v>39542</v>
      </c>
      <c r="G4613">
        <v>5.0999999999999996</v>
      </c>
      <c r="H4613" s="3">
        <v>39542.480555555558</v>
      </c>
      <c r="I4613" s="3">
        <v>39542.453472222223</v>
      </c>
      <c r="J4613">
        <v>8.5</v>
      </c>
      <c r="K4613">
        <v>10.1</v>
      </c>
      <c r="L4613" s="3">
        <v>39542.474305555559</v>
      </c>
      <c r="M4613" t="s">
        <v>9</v>
      </c>
      <c r="N4613" t="s">
        <v>9</v>
      </c>
      <c r="O4613" t="s">
        <v>9</v>
      </c>
      <c r="P4613" s="3">
        <v>39542.480555555558</v>
      </c>
      <c r="Q4613">
        <v>0</v>
      </c>
      <c r="R4613" t="s">
        <v>76</v>
      </c>
      <c r="S4613">
        <v>0</v>
      </c>
      <c r="T4613">
        <v>0</v>
      </c>
      <c r="U4613" t="s">
        <v>9</v>
      </c>
      <c r="V4613" s="3">
        <v>39542.453472222223</v>
      </c>
      <c r="W4613">
        <v>1</v>
      </c>
      <c r="X4613" s="3">
        <v>39542.474305555559</v>
      </c>
      <c r="Y4613" t="s">
        <v>9</v>
      </c>
      <c r="Z4613">
        <v>0</v>
      </c>
      <c r="AA4613">
        <v>0</v>
      </c>
      <c r="AB4613" t="s">
        <v>88</v>
      </c>
    </row>
    <row r="4614" spans="1:28" x14ac:dyDescent="0.25">
      <c r="A4614" t="s">
        <v>74</v>
      </c>
      <c r="B4614" t="s">
        <v>75</v>
      </c>
      <c r="C4614">
        <v>53.649500000000003</v>
      </c>
      <c r="D4614">
        <v>9.9618000000000002</v>
      </c>
      <c r="E4614">
        <v>15</v>
      </c>
      <c r="F4614" s="2">
        <v>39543</v>
      </c>
      <c r="G4614">
        <v>5.6</v>
      </c>
      <c r="H4614" s="3">
        <v>39543.480555555558</v>
      </c>
      <c r="I4614" s="3">
        <v>39543.453472222223</v>
      </c>
      <c r="J4614">
        <v>5.6</v>
      </c>
      <c r="K4614">
        <v>11.2</v>
      </c>
      <c r="L4614" s="3">
        <v>39543.473611111112</v>
      </c>
      <c r="M4614" t="s">
        <v>9</v>
      </c>
      <c r="N4614" t="s">
        <v>9</v>
      </c>
      <c r="O4614" t="s">
        <v>9</v>
      </c>
      <c r="P4614" s="3">
        <v>39543.480555555558</v>
      </c>
      <c r="Q4614">
        <v>1.1000000000000001</v>
      </c>
      <c r="R4614" t="s">
        <v>77</v>
      </c>
      <c r="S4614">
        <v>1.1000000000000001</v>
      </c>
      <c r="T4614">
        <v>0</v>
      </c>
      <c r="U4614" t="s">
        <v>9</v>
      </c>
      <c r="V4614" s="3">
        <v>39543.453472222223</v>
      </c>
      <c r="W4614">
        <v>1</v>
      </c>
      <c r="X4614" s="3">
        <v>39543.473611111112</v>
      </c>
      <c r="Y4614" t="s">
        <v>9</v>
      </c>
      <c r="Z4614">
        <v>1.1000000000000001</v>
      </c>
      <c r="AA4614">
        <v>0</v>
      </c>
      <c r="AB4614" t="s">
        <v>88</v>
      </c>
    </row>
    <row r="4615" spans="1:28" x14ac:dyDescent="0.25">
      <c r="A4615" t="s">
        <v>74</v>
      </c>
      <c r="B4615" t="s">
        <v>75</v>
      </c>
      <c r="C4615">
        <v>53.649500000000003</v>
      </c>
      <c r="D4615">
        <v>9.9618000000000002</v>
      </c>
      <c r="E4615">
        <v>15</v>
      </c>
      <c r="F4615" s="2">
        <v>39544</v>
      </c>
      <c r="G4615">
        <v>0.9</v>
      </c>
      <c r="H4615" s="3">
        <v>39544.480555555558</v>
      </c>
      <c r="I4615" s="3">
        <v>39544.453472222223</v>
      </c>
      <c r="J4615">
        <v>6.2</v>
      </c>
      <c r="K4615">
        <v>6.7</v>
      </c>
      <c r="L4615" s="3">
        <v>39544.473611111112</v>
      </c>
      <c r="M4615" t="s">
        <v>9</v>
      </c>
      <c r="N4615" t="s">
        <v>9</v>
      </c>
      <c r="O4615" t="s">
        <v>9</v>
      </c>
      <c r="P4615" s="3">
        <v>39544.480555555558</v>
      </c>
      <c r="Q4615">
        <v>0</v>
      </c>
      <c r="R4615" t="s">
        <v>76</v>
      </c>
      <c r="S4615">
        <v>0</v>
      </c>
      <c r="T4615">
        <v>0</v>
      </c>
      <c r="U4615" t="s">
        <v>9</v>
      </c>
      <c r="V4615" s="3">
        <v>39544.453472222223</v>
      </c>
      <c r="W4615">
        <v>1</v>
      </c>
      <c r="X4615" s="3">
        <v>39544.473611111112</v>
      </c>
      <c r="Y4615" t="s">
        <v>9</v>
      </c>
      <c r="Z4615">
        <v>0</v>
      </c>
      <c r="AA4615">
        <v>0</v>
      </c>
      <c r="AB4615" t="s">
        <v>88</v>
      </c>
    </row>
    <row r="4616" spans="1:28" x14ac:dyDescent="0.25">
      <c r="A4616" t="s">
        <v>74</v>
      </c>
      <c r="B4616" t="s">
        <v>75</v>
      </c>
      <c r="C4616">
        <v>53.649500000000003</v>
      </c>
      <c r="D4616">
        <v>9.9618000000000002</v>
      </c>
      <c r="E4616">
        <v>15</v>
      </c>
      <c r="F4616" s="2">
        <v>39545</v>
      </c>
      <c r="G4616">
        <v>-1.8</v>
      </c>
      <c r="H4616" s="3">
        <v>39545.480555555558</v>
      </c>
      <c r="I4616" s="3">
        <v>39545.453472222223</v>
      </c>
      <c r="J4616">
        <v>7.8</v>
      </c>
      <c r="K4616">
        <v>7.8</v>
      </c>
      <c r="L4616" s="3">
        <v>39545.473611111112</v>
      </c>
      <c r="M4616" t="s">
        <v>9</v>
      </c>
      <c r="N4616" t="s">
        <v>9</v>
      </c>
      <c r="O4616" t="s">
        <v>9</v>
      </c>
      <c r="P4616" s="3">
        <v>39545.480555555558</v>
      </c>
      <c r="Q4616">
        <v>0</v>
      </c>
      <c r="R4616" t="s">
        <v>76</v>
      </c>
      <c r="S4616">
        <v>0</v>
      </c>
      <c r="T4616">
        <v>0</v>
      </c>
      <c r="U4616" t="s">
        <v>9</v>
      </c>
      <c r="V4616" s="3">
        <v>39545.453472222223</v>
      </c>
      <c r="W4616">
        <v>1</v>
      </c>
      <c r="X4616" s="3">
        <v>39545.473611111112</v>
      </c>
      <c r="Y4616" t="s">
        <v>9</v>
      </c>
      <c r="Z4616">
        <v>0</v>
      </c>
      <c r="AA4616">
        <v>0</v>
      </c>
      <c r="AB4616" t="s">
        <v>88</v>
      </c>
    </row>
    <row r="4617" spans="1:28" x14ac:dyDescent="0.25">
      <c r="A4617" t="s">
        <v>74</v>
      </c>
      <c r="B4617" t="s">
        <v>75</v>
      </c>
      <c r="C4617">
        <v>53.649500000000003</v>
      </c>
      <c r="D4617">
        <v>9.9618000000000002</v>
      </c>
      <c r="E4617">
        <v>15</v>
      </c>
      <c r="F4617" s="2">
        <v>39546</v>
      </c>
      <c r="G4617">
        <v>2.1</v>
      </c>
      <c r="H4617" s="3">
        <v>39546.480555555558</v>
      </c>
      <c r="I4617" s="3">
        <v>39546.453472222223</v>
      </c>
      <c r="J4617">
        <v>9.4</v>
      </c>
      <c r="K4617">
        <v>9.8000000000000007</v>
      </c>
      <c r="L4617" s="3">
        <v>39546.472916666666</v>
      </c>
      <c r="M4617" t="s">
        <v>9</v>
      </c>
      <c r="N4617" t="s">
        <v>9</v>
      </c>
      <c r="O4617" t="s">
        <v>9</v>
      </c>
      <c r="P4617" s="3">
        <v>39546.480555555558</v>
      </c>
      <c r="Q4617">
        <v>0.7</v>
      </c>
      <c r="R4617" t="s">
        <v>77</v>
      </c>
      <c r="S4617">
        <v>0.7</v>
      </c>
      <c r="T4617">
        <v>0</v>
      </c>
      <c r="U4617" t="s">
        <v>9</v>
      </c>
      <c r="V4617" s="3">
        <v>39546.453472222223</v>
      </c>
      <c r="W4617">
        <v>1</v>
      </c>
      <c r="X4617" s="3">
        <v>39546.472916666666</v>
      </c>
      <c r="Y4617" t="s">
        <v>9</v>
      </c>
      <c r="Z4617">
        <v>0.7</v>
      </c>
      <c r="AA4617">
        <v>0</v>
      </c>
      <c r="AB4617" t="s">
        <v>88</v>
      </c>
    </row>
    <row r="4618" spans="1:28" x14ac:dyDescent="0.25">
      <c r="A4618" t="s">
        <v>74</v>
      </c>
      <c r="B4618" t="s">
        <v>75</v>
      </c>
      <c r="C4618">
        <v>53.649500000000003</v>
      </c>
      <c r="D4618">
        <v>9.9618000000000002</v>
      </c>
      <c r="E4618">
        <v>15</v>
      </c>
      <c r="F4618" s="2">
        <v>39547</v>
      </c>
      <c r="G4618">
        <v>0.2</v>
      </c>
      <c r="H4618" s="3">
        <v>39547.480555555558</v>
      </c>
      <c r="I4618" s="3">
        <v>39547.453472222223</v>
      </c>
      <c r="J4618">
        <v>6.3</v>
      </c>
      <c r="K4618">
        <v>10.8</v>
      </c>
      <c r="L4618" s="3">
        <v>39547.472916666666</v>
      </c>
      <c r="M4618" t="s">
        <v>9</v>
      </c>
      <c r="N4618" t="s">
        <v>9</v>
      </c>
      <c r="O4618" t="s">
        <v>9</v>
      </c>
      <c r="P4618" s="3">
        <v>39547.480555555558</v>
      </c>
      <c r="Q4618">
        <v>0</v>
      </c>
      <c r="R4618" t="s">
        <v>76</v>
      </c>
      <c r="S4618">
        <v>0</v>
      </c>
      <c r="T4618">
        <v>0</v>
      </c>
      <c r="U4618" t="s">
        <v>9</v>
      </c>
      <c r="V4618" s="3">
        <v>39547.453472222223</v>
      </c>
      <c r="W4618">
        <v>1</v>
      </c>
      <c r="X4618" s="3">
        <v>39547.472916666666</v>
      </c>
      <c r="Y4618" t="s">
        <v>9</v>
      </c>
      <c r="Z4618">
        <v>0</v>
      </c>
      <c r="AA4618">
        <v>0</v>
      </c>
      <c r="AB4618" t="s">
        <v>88</v>
      </c>
    </row>
    <row r="4619" spans="1:28" x14ac:dyDescent="0.25">
      <c r="A4619" t="s">
        <v>74</v>
      </c>
      <c r="B4619" t="s">
        <v>75</v>
      </c>
      <c r="C4619">
        <v>53.649500000000003</v>
      </c>
      <c r="D4619">
        <v>9.9618000000000002</v>
      </c>
      <c r="E4619">
        <v>15</v>
      </c>
      <c r="F4619" s="2">
        <v>39548</v>
      </c>
      <c r="G4619">
        <v>-2.2000000000000002</v>
      </c>
      <c r="H4619" s="3">
        <v>39548.480555555558</v>
      </c>
      <c r="I4619" s="3">
        <v>39548.453472222223</v>
      </c>
      <c r="J4619">
        <v>10.199999999999999</v>
      </c>
      <c r="K4619">
        <v>10.199999999999999</v>
      </c>
      <c r="L4619" s="3">
        <v>39548.472916666666</v>
      </c>
      <c r="M4619" t="s">
        <v>9</v>
      </c>
      <c r="N4619" t="s">
        <v>9</v>
      </c>
      <c r="O4619" t="s">
        <v>9</v>
      </c>
      <c r="P4619" s="3">
        <v>39548.480555555558</v>
      </c>
      <c r="Q4619">
        <v>0</v>
      </c>
      <c r="R4619" t="s">
        <v>76</v>
      </c>
      <c r="S4619">
        <v>0</v>
      </c>
      <c r="T4619">
        <v>0</v>
      </c>
      <c r="U4619" t="s">
        <v>9</v>
      </c>
      <c r="V4619" s="3">
        <v>39548.453472222223</v>
      </c>
      <c r="W4619">
        <v>1</v>
      </c>
      <c r="X4619" s="3">
        <v>39548.472916666666</v>
      </c>
      <c r="Y4619" t="s">
        <v>9</v>
      </c>
      <c r="Z4619">
        <v>0</v>
      </c>
      <c r="AA4619">
        <v>0</v>
      </c>
      <c r="AB4619" t="s">
        <v>88</v>
      </c>
    </row>
    <row r="4620" spans="1:28" x14ac:dyDescent="0.25">
      <c r="A4620" t="s">
        <v>74</v>
      </c>
      <c r="B4620" t="s">
        <v>75</v>
      </c>
      <c r="C4620">
        <v>53.649500000000003</v>
      </c>
      <c r="D4620">
        <v>9.9618000000000002</v>
      </c>
      <c r="E4620">
        <v>15</v>
      </c>
      <c r="F4620" s="2">
        <v>39549</v>
      </c>
      <c r="G4620">
        <v>0.8</v>
      </c>
      <c r="H4620" s="3">
        <v>39549.480555555558</v>
      </c>
      <c r="I4620" s="3">
        <v>39549.453472222223</v>
      </c>
      <c r="J4620">
        <v>6.5</v>
      </c>
      <c r="K4620">
        <v>12.6</v>
      </c>
      <c r="L4620" s="3">
        <v>39549.472916666666</v>
      </c>
      <c r="M4620" t="s">
        <v>9</v>
      </c>
      <c r="N4620" t="s">
        <v>9</v>
      </c>
      <c r="O4620" t="s">
        <v>9</v>
      </c>
      <c r="P4620" s="3">
        <v>39549.480555555558</v>
      </c>
      <c r="Q4620">
        <v>1.1000000000000001</v>
      </c>
      <c r="R4620" t="s">
        <v>77</v>
      </c>
      <c r="S4620">
        <v>1.1000000000000001</v>
      </c>
      <c r="T4620">
        <v>0</v>
      </c>
      <c r="U4620" t="s">
        <v>9</v>
      </c>
      <c r="V4620" s="3">
        <v>39549.453472222223</v>
      </c>
      <c r="W4620">
        <v>1</v>
      </c>
      <c r="X4620" s="3">
        <v>39549.472916666666</v>
      </c>
      <c r="Y4620" t="s">
        <v>9</v>
      </c>
      <c r="Z4620">
        <v>1.1000000000000001</v>
      </c>
      <c r="AA4620">
        <v>0</v>
      </c>
      <c r="AB4620" t="s">
        <v>88</v>
      </c>
    </row>
    <row r="4621" spans="1:28" x14ac:dyDescent="0.25">
      <c r="A4621" t="s">
        <v>74</v>
      </c>
      <c r="B4621" t="s">
        <v>75</v>
      </c>
      <c r="C4621">
        <v>53.649500000000003</v>
      </c>
      <c r="D4621">
        <v>9.9618000000000002</v>
      </c>
      <c r="E4621">
        <v>15</v>
      </c>
      <c r="F4621" s="2">
        <v>39550</v>
      </c>
      <c r="G4621">
        <v>2.5</v>
      </c>
      <c r="H4621" s="3">
        <v>39550.480555555558</v>
      </c>
      <c r="I4621" s="3">
        <v>39550.453472222223</v>
      </c>
      <c r="J4621">
        <v>12</v>
      </c>
      <c r="K4621">
        <v>12</v>
      </c>
      <c r="L4621" s="3">
        <v>39550.472222222219</v>
      </c>
      <c r="M4621" t="s">
        <v>9</v>
      </c>
      <c r="N4621" t="s">
        <v>9</v>
      </c>
      <c r="O4621" t="s">
        <v>9</v>
      </c>
      <c r="P4621" s="3">
        <v>39550.480555555558</v>
      </c>
      <c r="Q4621">
        <v>0</v>
      </c>
      <c r="R4621" t="s">
        <v>76</v>
      </c>
      <c r="S4621">
        <v>0</v>
      </c>
      <c r="T4621">
        <v>0</v>
      </c>
      <c r="U4621" t="s">
        <v>9</v>
      </c>
      <c r="V4621" s="3">
        <v>39550.453472222223</v>
      </c>
      <c r="W4621">
        <v>1</v>
      </c>
      <c r="X4621" s="3">
        <v>39550.472222222219</v>
      </c>
      <c r="Y4621" t="s">
        <v>9</v>
      </c>
      <c r="Z4621">
        <v>0</v>
      </c>
      <c r="AA4621">
        <v>0</v>
      </c>
      <c r="AB4621" t="s">
        <v>88</v>
      </c>
    </row>
    <row r="4622" spans="1:28" x14ac:dyDescent="0.25">
      <c r="A4622" t="s">
        <v>74</v>
      </c>
      <c r="B4622" t="s">
        <v>75</v>
      </c>
      <c r="C4622">
        <v>53.649500000000003</v>
      </c>
      <c r="D4622">
        <v>9.9618000000000002</v>
      </c>
      <c r="E4622">
        <v>15</v>
      </c>
      <c r="F4622" s="2">
        <v>39551</v>
      </c>
      <c r="G4622">
        <v>2.5</v>
      </c>
      <c r="H4622" s="3">
        <v>39551.480555555558</v>
      </c>
      <c r="I4622" s="3">
        <v>39551.453472222223</v>
      </c>
      <c r="J4622">
        <v>13.9</v>
      </c>
      <c r="K4622">
        <v>14.8</v>
      </c>
      <c r="L4622" s="3">
        <v>39551.472222222219</v>
      </c>
      <c r="M4622" t="s">
        <v>9</v>
      </c>
      <c r="N4622" t="s">
        <v>9</v>
      </c>
      <c r="O4622" t="s">
        <v>9</v>
      </c>
      <c r="P4622" s="3">
        <v>39551.480555555558</v>
      </c>
      <c r="Q4622">
        <v>0</v>
      </c>
      <c r="R4622" t="s">
        <v>76</v>
      </c>
      <c r="S4622">
        <v>0</v>
      </c>
      <c r="T4622">
        <v>0</v>
      </c>
      <c r="U4622" t="s">
        <v>9</v>
      </c>
      <c r="V4622" s="3">
        <v>39551.453472222223</v>
      </c>
      <c r="W4622">
        <v>1</v>
      </c>
      <c r="X4622" s="3">
        <v>39551.472222222219</v>
      </c>
      <c r="Y4622" t="s">
        <v>9</v>
      </c>
      <c r="Z4622">
        <v>0</v>
      </c>
      <c r="AA4622">
        <v>0</v>
      </c>
      <c r="AB4622" t="s">
        <v>88</v>
      </c>
    </row>
    <row r="4623" spans="1:28" x14ac:dyDescent="0.25">
      <c r="A4623" t="s">
        <v>74</v>
      </c>
      <c r="B4623" t="s">
        <v>75</v>
      </c>
      <c r="C4623">
        <v>53.649500000000003</v>
      </c>
      <c r="D4623">
        <v>9.9618000000000002</v>
      </c>
      <c r="E4623">
        <v>15</v>
      </c>
      <c r="F4623" s="2">
        <v>39552</v>
      </c>
      <c r="G4623">
        <v>2</v>
      </c>
      <c r="H4623" s="3">
        <v>39552.480555555558</v>
      </c>
      <c r="I4623" s="3">
        <v>39552.453472222223</v>
      </c>
      <c r="J4623">
        <v>10.9</v>
      </c>
      <c r="K4623">
        <v>14.4</v>
      </c>
      <c r="L4623" s="3">
        <v>39552.472222222219</v>
      </c>
      <c r="M4623" t="s">
        <v>9</v>
      </c>
      <c r="N4623" t="s">
        <v>9</v>
      </c>
      <c r="O4623" t="s">
        <v>9</v>
      </c>
      <c r="P4623" s="3">
        <v>39552.480555555558</v>
      </c>
      <c r="Q4623">
        <v>0.7</v>
      </c>
      <c r="R4623" t="s">
        <v>77</v>
      </c>
      <c r="S4623">
        <v>0.7</v>
      </c>
      <c r="T4623">
        <v>0</v>
      </c>
      <c r="U4623" t="s">
        <v>9</v>
      </c>
      <c r="V4623" s="3">
        <v>39552.453472222223</v>
      </c>
      <c r="W4623">
        <v>1</v>
      </c>
      <c r="X4623" s="3">
        <v>39552.472222222219</v>
      </c>
      <c r="Y4623" t="s">
        <v>9</v>
      </c>
      <c r="Z4623">
        <v>0.7</v>
      </c>
      <c r="AA4623">
        <v>0</v>
      </c>
      <c r="AB4623" t="s">
        <v>88</v>
      </c>
    </row>
    <row r="4624" spans="1:28" x14ac:dyDescent="0.25">
      <c r="A4624" t="s">
        <v>74</v>
      </c>
      <c r="B4624" t="s">
        <v>75</v>
      </c>
      <c r="C4624">
        <v>53.649500000000003</v>
      </c>
      <c r="D4624">
        <v>9.9618000000000002</v>
      </c>
      <c r="E4624">
        <v>15</v>
      </c>
      <c r="F4624" s="2">
        <v>39553</v>
      </c>
      <c r="G4624">
        <v>1.5</v>
      </c>
      <c r="H4624" s="3">
        <v>39553.480555555558</v>
      </c>
      <c r="I4624" s="3">
        <v>39553.453472222223</v>
      </c>
      <c r="J4624">
        <v>10.199999999999999</v>
      </c>
      <c r="K4624">
        <v>11.5</v>
      </c>
      <c r="L4624" s="3">
        <v>39553.472222222219</v>
      </c>
      <c r="M4624" t="s">
        <v>9</v>
      </c>
      <c r="N4624" t="s">
        <v>9</v>
      </c>
      <c r="O4624" t="s">
        <v>9</v>
      </c>
      <c r="P4624" s="3">
        <v>39553.480555555558</v>
      </c>
      <c r="Q4624">
        <v>7.8</v>
      </c>
      <c r="R4624" t="s">
        <v>77</v>
      </c>
      <c r="S4624">
        <v>7.8</v>
      </c>
      <c r="T4624">
        <v>0</v>
      </c>
      <c r="U4624" t="s">
        <v>9</v>
      </c>
      <c r="V4624" s="3">
        <v>39553.453472222223</v>
      </c>
      <c r="W4624">
        <v>1</v>
      </c>
      <c r="X4624" s="3">
        <v>39553.472222222219</v>
      </c>
      <c r="Y4624" t="s">
        <v>9</v>
      </c>
      <c r="Z4624">
        <v>7.8</v>
      </c>
      <c r="AA4624">
        <v>0</v>
      </c>
      <c r="AB4624" t="s">
        <v>88</v>
      </c>
    </row>
    <row r="4625" spans="1:28" x14ac:dyDescent="0.25">
      <c r="A4625" t="s">
        <v>74</v>
      </c>
      <c r="B4625" t="s">
        <v>75</v>
      </c>
      <c r="C4625">
        <v>53.649500000000003</v>
      </c>
      <c r="D4625">
        <v>9.9618000000000002</v>
      </c>
      <c r="E4625">
        <v>15</v>
      </c>
      <c r="F4625" s="2">
        <v>39554</v>
      </c>
      <c r="G4625">
        <v>-1.2</v>
      </c>
      <c r="H4625" s="3">
        <v>39554.480555555558</v>
      </c>
      <c r="I4625" s="3">
        <v>39554.453472222223</v>
      </c>
      <c r="J4625">
        <v>9.6</v>
      </c>
      <c r="K4625">
        <v>12</v>
      </c>
      <c r="L4625" s="3">
        <v>39554.47152777778</v>
      </c>
      <c r="M4625" t="s">
        <v>9</v>
      </c>
      <c r="N4625" t="s">
        <v>9</v>
      </c>
      <c r="O4625" t="s">
        <v>9</v>
      </c>
      <c r="P4625" s="3">
        <v>39554.480555555558</v>
      </c>
      <c r="Q4625">
        <v>0</v>
      </c>
      <c r="R4625" t="s">
        <v>76</v>
      </c>
      <c r="S4625">
        <v>0</v>
      </c>
      <c r="T4625">
        <v>0</v>
      </c>
      <c r="U4625" t="s">
        <v>9</v>
      </c>
      <c r="V4625" s="3">
        <v>39554.453472222223</v>
      </c>
      <c r="W4625">
        <v>1</v>
      </c>
      <c r="X4625" s="3">
        <v>39554.47152777778</v>
      </c>
      <c r="Y4625" t="s">
        <v>9</v>
      </c>
      <c r="Z4625">
        <v>0</v>
      </c>
      <c r="AA4625">
        <v>0</v>
      </c>
      <c r="AB4625" t="s">
        <v>88</v>
      </c>
    </row>
    <row r="4626" spans="1:28" x14ac:dyDescent="0.25">
      <c r="A4626" t="s">
        <v>74</v>
      </c>
      <c r="B4626" t="s">
        <v>75</v>
      </c>
      <c r="C4626">
        <v>53.649500000000003</v>
      </c>
      <c r="D4626">
        <v>9.9618000000000002</v>
      </c>
      <c r="E4626">
        <v>15</v>
      </c>
      <c r="F4626" s="2">
        <v>39555</v>
      </c>
      <c r="G4626">
        <v>1.2</v>
      </c>
      <c r="H4626" s="3">
        <v>39555.480555555558</v>
      </c>
      <c r="I4626" s="3">
        <v>39555.453472222223</v>
      </c>
      <c r="J4626">
        <v>7.6</v>
      </c>
      <c r="K4626">
        <v>12</v>
      </c>
      <c r="L4626" s="3">
        <v>39555.47152777778</v>
      </c>
      <c r="M4626" t="s">
        <v>9</v>
      </c>
      <c r="N4626" t="s">
        <v>9</v>
      </c>
      <c r="O4626" t="s">
        <v>9</v>
      </c>
      <c r="P4626" s="3">
        <v>39555.480555555558</v>
      </c>
      <c r="Q4626">
        <v>1.1000000000000001</v>
      </c>
      <c r="R4626" t="s">
        <v>77</v>
      </c>
      <c r="S4626">
        <v>1.1000000000000001</v>
      </c>
      <c r="T4626">
        <v>0</v>
      </c>
      <c r="U4626" t="s">
        <v>9</v>
      </c>
      <c r="V4626" s="3">
        <v>39555.453472222223</v>
      </c>
      <c r="W4626">
        <v>1</v>
      </c>
      <c r="X4626" s="3">
        <v>39555.47152777778</v>
      </c>
      <c r="Y4626" t="s">
        <v>9</v>
      </c>
      <c r="Z4626">
        <v>1.1000000000000001</v>
      </c>
      <c r="AA4626">
        <v>0</v>
      </c>
      <c r="AB4626" t="s">
        <v>88</v>
      </c>
    </row>
    <row r="4627" spans="1:28" x14ac:dyDescent="0.25">
      <c r="A4627" t="s">
        <v>74</v>
      </c>
      <c r="B4627" t="s">
        <v>75</v>
      </c>
      <c r="C4627">
        <v>53.649500000000003</v>
      </c>
      <c r="D4627">
        <v>9.9618000000000002</v>
      </c>
      <c r="E4627">
        <v>15</v>
      </c>
      <c r="F4627" s="2">
        <v>39556</v>
      </c>
      <c r="G4627">
        <v>5.0999999999999996</v>
      </c>
      <c r="H4627" s="3">
        <v>39556.479861111111</v>
      </c>
      <c r="I4627" s="3">
        <v>39556.452777777777</v>
      </c>
      <c r="J4627">
        <v>6.4</v>
      </c>
      <c r="K4627">
        <v>8.1</v>
      </c>
      <c r="L4627" s="3">
        <v>39556.47152777778</v>
      </c>
      <c r="M4627" t="s">
        <v>9</v>
      </c>
      <c r="N4627" t="s">
        <v>9</v>
      </c>
      <c r="O4627" t="s">
        <v>9</v>
      </c>
      <c r="P4627" s="3">
        <v>39556.479861111111</v>
      </c>
      <c r="Q4627">
        <v>0</v>
      </c>
      <c r="R4627" t="s">
        <v>76</v>
      </c>
      <c r="S4627">
        <v>0</v>
      </c>
      <c r="T4627">
        <v>0</v>
      </c>
      <c r="U4627" t="s">
        <v>9</v>
      </c>
      <c r="V4627" s="3">
        <v>39556.452777777777</v>
      </c>
      <c r="W4627">
        <v>1</v>
      </c>
      <c r="X4627" s="3">
        <v>39556.47152777778</v>
      </c>
      <c r="Y4627" t="s">
        <v>9</v>
      </c>
      <c r="Z4627">
        <v>0</v>
      </c>
      <c r="AA4627">
        <v>0</v>
      </c>
      <c r="AB4627" t="s">
        <v>88</v>
      </c>
    </row>
    <row r="4628" spans="1:28" x14ac:dyDescent="0.25">
      <c r="A4628" t="s">
        <v>74</v>
      </c>
      <c r="B4628" t="s">
        <v>75</v>
      </c>
      <c r="C4628">
        <v>53.649500000000003</v>
      </c>
      <c r="D4628">
        <v>9.9618000000000002</v>
      </c>
      <c r="E4628">
        <v>15</v>
      </c>
      <c r="F4628" s="2">
        <v>39557</v>
      </c>
      <c r="G4628">
        <v>2.2999999999999998</v>
      </c>
      <c r="H4628" s="3">
        <v>39557.492361111108</v>
      </c>
      <c r="I4628" s="3">
        <v>39557.465277777781</v>
      </c>
      <c r="J4628">
        <v>7.5</v>
      </c>
      <c r="K4628">
        <v>11.3</v>
      </c>
      <c r="L4628" s="3">
        <v>39557.47152777778</v>
      </c>
      <c r="M4628" t="s">
        <v>9</v>
      </c>
      <c r="N4628" t="s">
        <v>9</v>
      </c>
      <c r="O4628" t="s">
        <v>9</v>
      </c>
      <c r="P4628" s="3">
        <v>39557.492361111108</v>
      </c>
      <c r="Q4628">
        <v>0</v>
      </c>
      <c r="R4628" t="s">
        <v>76</v>
      </c>
      <c r="S4628">
        <v>0</v>
      </c>
      <c r="T4628">
        <v>0</v>
      </c>
      <c r="U4628" t="s">
        <v>9</v>
      </c>
      <c r="V4628" s="3">
        <v>39557.465277777781</v>
      </c>
      <c r="W4628">
        <v>1</v>
      </c>
      <c r="X4628" s="3">
        <v>39557.47152777778</v>
      </c>
      <c r="Y4628" t="s">
        <v>9</v>
      </c>
      <c r="Z4628">
        <v>0</v>
      </c>
      <c r="AA4628">
        <v>0</v>
      </c>
      <c r="AB4628" t="s">
        <v>88</v>
      </c>
    </row>
    <row r="4629" spans="1:28" x14ac:dyDescent="0.25">
      <c r="A4629" t="s">
        <v>74</v>
      </c>
      <c r="B4629" t="s">
        <v>75</v>
      </c>
      <c r="C4629">
        <v>53.649500000000003</v>
      </c>
      <c r="D4629">
        <v>9.9618000000000002</v>
      </c>
      <c r="E4629">
        <v>15</v>
      </c>
      <c r="F4629" s="2">
        <v>39558</v>
      </c>
      <c r="G4629">
        <v>4.0999999999999996</v>
      </c>
      <c r="H4629" s="3">
        <v>39558.492361111108</v>
      </c>
      <c r="I4629" s="3">
        <v>39558.465277777781</v>
      </c>
      <c r="J4629">
        <v>10.9</v>
      </c>
      <c r="K4629">
        <v>10.9</v>
      </c>
      <c r="L4629" s="3">
        <v>39558.470833333333</v>
      </c>
      <c r="M4629" t="s">
        <v>9</v>
      </c>
      <c r="N4629" t="s">
        <v>9</v>
      </c>
      <c r="O4629" t="s">
        <v>9</v>
      </c>
      <c r="P4629" s="3">
        <v>39558.492361111108</v>
      </c>
      <c r="Q4629">
        <v>0</v>
      </c>
      <c r="R4629" t="s">
        <v>76</v>
      </c>
      <c r="S4629">
        <v>0</v>
      </c>
      <c r="T4629">
        <v>0</v>
      </c>
      <c r="U4629" t="s">
        <v>9</v>
      </c>
      <c r="V4629" s="3">
        <v>39558.465277777781</v>
      </c>
      <c r="W4629">
        <v>1</v>
      </c>
      <c r="X4629" s="3">
        <v>39558.470833333333</v>
      </c>
      <c r="Y4629" t="s">
        <v>9</v>
      </c>
      <c r="Z4629">
        <v>0</v>
      </c>
      <c r="AA4629">
        <v>0</v>
      </c>
      <c r="AB4629" t="s">
        <v>88</v>
      </c>
    </row>
    <row r="4630" spans="1:28" x14ac:dyDescent="0.25">
      <c r="A4630" t="s">
        <v>74</v>
      </c>
      <c r="B4630" t="s">
        <v>75</v>
      </c>
      <c r="C4630">
        <v>53.649500000000003</v>
      </c>
      <c r="D4630">
        <v>9.9618000000000002</v>
      </c>
      <c r="E4630">
        <v>15</v>
      </c>
      <c r="F4630" s="2">
        <v>39559</v>
      </c>
      <c r="G4630">
        <v>4.0999999999999996</v>
      </c>
      <c r="H4630" s="3">
        <v>39559.492361111108</v>
      </c>
      <c r="I4630" s="3">
        <v>39559.465277777781</v>
      </c>
      <c r="J4630">
        <v>14.9</v>
      </c>
      <c r="K4630">
        <v>14.9</v>
      </c>
      <c r="L4630" s="3">
        <v>39559.470833333333</v>
      </c>
      <c r="M4630" t="s">
        <v>9</v>
      </c>
      <c r="N4630" t="s">
        <v>9</v>
      </c>
      <c r="O4630" t="s">
        <v>9</v>
      </c>
      <c r="P4630" s="3">
        <v>39559.492361111108</v>
      </c>
      <c r="Q4630">
        <v>0</v>
      </c>
      <c r="R4630" t="s">
        <v>76</v>
      </c>
      <c r="S4630">
        <v>0</v>
      </c>
      <c r="T4630">
        <v>0</v>
      </c>
      <c r="U4630" t="s">
        <v>9</v>
      </c>
      <c r="V4630" s="3">
        <v>39559.465277777781</v>
      </c>
      <c r="W4630">
        <v>1</v>
      </c>
      <c r="X4630" s="3">
        <v>39559.470833333333</v>
      </c>
      <c r="Y4630" t="s">
        <v>9</v>
      </c>
      <c r="Z4630">
        <v>0</v>
      </c>
      <c r="AA4630">
        <v>0</v>
      </c>
      <c r="AB4630" t="s">
        <v>88</v>
      </c>
    </row>
    <row r="4631" spans="1:28" x14ac:dyDescent="0.25">
      <c r="A4631" t="s">
        <v>74</v>
      </c>
      <c r="B4631" t="s">
        <v>75</v>
      </c>
      <c r="C4631">
        <v>53.649500000000003</v>
      </c>
      <c r="D4631">
        <v>9.9618000000000002</v>
      </c>
      <c r="E4631">
        <v>15</v>
      </c>
      <c r="F4631" s="2">
        <v>39560</v>
      </c>
      <c r="G4631">
        <v>5.6</v>
      </c>
      <c r="H4631" s="3">
        <v>39560.492361111108</v>
      </c>
      <c r="I4631" s="3">
        <v>39560.465277777781</v>
      </c>
      <c r="J4631">
        <v>14.3</v>
      </c>
      <c r="K4631">
        <v>16</v>
      </c>
      <c r="L4631" s="3">
        <v>39560.470833333333</v>
      </c>
      <c r="M4631" t="s">
        <v>9</v>
      </c>
      <c r="N4631" t="s">
        <v>9</v>
      </c>
      <c r="O4631" t="s">
        <v>9</v>
      </c>
      <c r="P4631" s="3">
        <v>39560.492361111108</v>
      </c>
      <c r="Q4631">
        <v>0</v>
      </c>
      <c r="R4631" t="s">
        <v>76</v>
      </c>
      <c r="S4631">
        <v>0</v>
      </c>
      <c r="T4631">
        <v>0</v>
      </c>
      <c r="U4631" t="s">
        <v>9</v>
      </c>
      <c r="V4631" s="3">
        <v>39560.465277777781</v>
      </c>
      <c r="W4631">
        <v>1</v>
      </c>
      <c r="X4631" s="3">
        <v>39560.470833333333</v>
      </c>
      <c r="Y4631" t="s">
        <v>9</v>
      </c>
      <c r="Z4631">
        <v>0</v>
      </c>
      <c r="AA4631">
        <v>0</v>
      </c>
      <c r="AB4631" t="s">
        <v>88</v>
      </c>
    </row>
    <row r="4632" spans="1:28" x14ac:dyDescent="0.25">
      <c r="A4632" t="s">
        <v>74</v>
      </c>
      <c r="B4632" t="s">
        <v>75</v>
      </c>
      <c r="C4632">
        <v>53.649500000000003</v>
      </c>
      <c r="D4632">
        <v>9.9618000000000002</v>
      </c>
      <c r="E4632">
        <v>15</v>
      </c>
      <c r="F4632" s="2">
        <v>39561</v>
      </c>
      <c r="G4632">
        <v>2.9</v>
      </c>
      <c r="H4632" s="3">
        <v>39561.492361111108</v>
      </c>
      <c r="I4632" s="3">
        <v>39561.465277777781</v>
      </c>
      <c r="J4632">
        <v>15</v>
      </c>
      <c r="K4632">
        <v>15.2</v>
      </c>
      <c r="L4632" s="3">
        <v>39561.470833333333</v>
      </c>
      <c r="M4632" t="s">
        <v>9</v>
      </c>
      <c r="N4632" t="s">
        <v>9</v>
      </c>
      <c r="O4632" t="s">
        <v>9</v>
      </c>
      <c r="P4632" s="3">
        <v>39561.492361111108</v>
      </c>
      <c r="Q4632">
        <v>0</v>
      </c>
      <c r="R4632" t="s">
        <v>76</v>
      </c>
      <c r="S4632">
        <v>0</v>
      </c>
      <c r="T4632">
        <v>0</v>
      </c>
      <c r="U4632" t="s">
        <v>9</v>
      </c>
      <c r="V4632" s="3">
        <v>39561.465277777781</v>
      </c>
      <c r="W4632">
        <v>1</v>
      </c>
      <c r="X4632" s="3">
        <v>39561.470833333333</v>
      </c>
      <c r="Y4632" t="s">
        <v>9</v>
      </c>
      <c r="Z4632">
        <v>0</v>
      </c>
      <c r="AA4632">
        <v>0</v>
      </c>
      <c r="AB4632" t="s">
        <v>88</v>
      </c>
    </row>
    <row r="4633" spans="1:28" x14ac:dyDescent="0.25">
      <c r="A4633" t="s">
        <v>74</v>
      </c>
      <c r="B4633" t="s">
        <v>75</v>
      </c>
      <c r="C4633">
        <v>53.649500000000003</v>
      </c>
      <c r="D4633">
        <v>9.9618000000000002</v>
      </c>
      <c r="E4633">
        <v>15</v>
      </c>
      <c r="F4633" s="2">
        <v>39562</v>
      </c>
      <c r="G4633">
        <v>7</v>
      </c>
      <c r="H4633" s="3">
        <v>39562.492361111108</v>
      </c>
      <c r="I4633" s="3">
        <v>39562.465277777781</v>
      </c>
      <c r="J4633">
        <v>18.600000000000001</v>
      </c>
      <c r="K4633">
        <v>18.600000000000001</v>
      </c>
      <c r="L4633" s="3">
        <v>39562.470833333333</v>
      </c>
      <c r="M4633" t="s">
        <v>9</v>
      </c>
      <c r="N4633" t="s">
        <v>9</v>
      </c>
      <c r="O4633" t="s">
        <v>9</v>
      </c>
      <c r="P4633" s="3">
        <v>39562.492361111108</v>
      </c>
      <c r="Q4633">
        <v>0</v>
      </c>
      <c r="R4633" t="s">
        <v>76</v>
      </c>
      <c r="S4633">
        <v>0</v>
      </c>
      <c r="T4633">
        <v>0</v>
      </c>
      <c r="U4633" t="s">
        <v>9</v>
      </c>
      <c r="V4633" s="3">
        <v>39562.465277777781</v>
      </c>
      <c r="W4633">
        <v>1</v>
      </c>
      <c r="X4633" s="3">
        <v>39562.470833333333</v>
      </c>
      <c r="Y4633" t="s">
        <v>9</v>
      </c>
      <c r="Z4633">
        <v>0</v>
      </c>
      <c r="AA4633">
        <v>0</v>
      </c>
      <c r="AB4633" t="s">
        <v>88</v>
      </c>
    </row>
    <row r="4634" spans="1:28" x14ac:dyDescent="0.25">
      <c r="A4634" t="s">
        <v>74</v>
      </c>
      <c r="B4634" t="s">
        <v>75</v>
      </c>
      <c r="C4634">
        <v>53.649500000000003</v>
      </c>
      <c r="D4634">
        <v>9.9618000000000002</v>
      </c>
      <c r="E4634">
        <v>15</v>
      </c>
      <c r="F4634" s="2">
        <v>39563</v>
      </c>
      <c r="G4634">
        <v>9.4</v>
      </c>
      <c r="H4634" s="3">
        <v>39563.492361111108</v>
      </c>
      <c r="I4634" s="3">
        <v>39563.465277777781</v>
      </c>
      <c r="J4634">
        <v>14.4</v>
      </c>
      <c r="K4634">
        <v>20.9</v>
      </c>
      <c r="L4634" s="3">
        <v>39563.470833333333</v>
      </c>
      <c r="M4634" t="s">
        <v>9</v>
      </c>
      <c r="N4634" t="s">
        <v>9</v>
      </c>
      <c r="O4634" t="s">
        <v>9</v>
      </c>
      <c r="P4634" s="3">
        <v>39563.492361111108</v>
      </c>
      <c r="Q4634">
        <v>0</v>
      </c>
      <c r="R4634" t="s">
        <v>76</v>
      </c>
      <c r="S4634">
        <v>0</v>
      </c>
      <c r="T4634">
        <v>0</v>
      </c>
      <c r="U4634" t="s">
        <v>9</v>
      </c>
      <c r="V4634" s="3">
        <v>39563.465277777781</v>
      </c>
      <c r="W4634">
        <v>1</v>
      </c>
      <c r="X4634" s="3">
        <v>39563.470833333333</v>
      </c>
      <c r="Y4634" t="s">
        <v>9</v>
      </c>
      <c r="Z4634">
        <v>0</v>
      </c>
      <c r="AA4634">
        <v>0</v>
      </c>
      <c r="AB4634" t="s">
        <v>88</v>
      </c>
    </row>
    <row r="4635" spans="1:28" x14ac:dyDescent="0.25">
      <c r="A4635" t="s">
        <v>74</v>
      </c>
      <c r="B4635" t="s">
        <v>75</v>
      </c>
      <c r="C4635">
        <v>53.649500000000003</v>
      </c>
      <c r="D4635">
        <v>9.9618000000000002</v>
      </c>
      <c r="E4635">
        <v>15</v>
      </c>
      <c r="F4635" s="2">
        <v>39564</v>
      </c>
      <c r="G4635">
        <v>4.2</v>
      </c>
      <c r="H4635" s="3">
        <v>39564.492361111108</v>
      </c>
      <c r="I4635" s="3">
        <v>39564.465277777781</v>
      </c>
      <c r="J4635">
        <v>16.600000000000001</v>
      </c>
      <c r="K4635">
        <v>16.600000000000001</v>
      </c>
      <c r="L4635" s="3">
        <v>39564.470138888886</v>
      </c>
      <c r="M4635" t="s">
        <v>9</v>
      </c>
      <c r="N4635" t="s">
        <v>9</v>
      </c>
      <c r="O4635" t="s">
        <v>9</v>
      </c>
      <c r="P4635" s="3">
        <v>39564.492361111108</v>
      </c>
      <c r="Q4635">
        <v>0</v>
      </c>
      <c r="R4635" t="s">
        <v>76</v>
      </c>
      <c r="S4635">
        <v>0</v>
      </c>
      <c r="T4635">
        <v>0</v>
      </c>
      <c r="U4635" t="s">
        <v>9</v>
      </c>
      <c r="V4635" s="3">
        <v>39564.465277777781</v>
      </c>
      <c r="W4635">
        <v>1</v>
      </c>
      <c r="X4635" s="3">
        <v>39564.470138888886</v>
      </c>
      <c r="Y4635" t="s">
        <v>9</v>
      </c>
      <c r="Z4635">
        <v>0</v>
      </c>
      <c r="AA4635">
        <v>0</v>
      </c>
      <c r="AB4635" t="s">
        <v>88</v>
      </c>
    </row>
    <row r="4636" spans="1:28" x14ac:dyDescent="0.25">
      <c r="A4636" t="s">
        <v>74</v>
      </c>
      <c r="B4636" t="s">
        <v>75</v>
      </c>
      <c r="C4636">
        <v>53.649500000000003</v>
      </c>
      <c r="D4636">
        <v>9.9618000000000002</v>
      </c>
      <c r="E4636">
        <v>15</v>
      </c>
      <c r="F4636" s="2">
        <v>39565</v>
      </c>
      <c r="G4636">
        <v>7.1</v>
      </c>
      <c r="H4636" s="3">
        <v>39565.492361111108</v>
      </c>
      <c r="I4636" s="3">
        <v>39565.465277777781</v>
      </c>
      <c r="J4636">
        <v>21.1</v>
      </c>
      <c r="K4636">
        <v>21.1</v>
      </c>
      <c r="L4636" s="3">
        <v>39565.470138888886</v>
      </c>
      <c r="M4636" t="s">
        <v>9</v>
      </c>
      <c r="N4636" t="s">
        <v>9</v>
      </c>
      <c r="O4636" t="s">
        <v>9</v>
      </c>
      <c r="P4636" s="3">
        <v>39565.492361111108</v>
      </c>
      <c r="Q4636">
        <v>0</v>
      </c>
      <c r="R4636" t="s">
        <v>76</v>
      </c>
      <c r="S4636">
        <v>0</v>
      </c>
      <c r="T4636">
        <v>0</v>
      </c>
      <c r="U4636" t="s">
        <v>9</v>
      </c>
      <c r="V4636" s="3">
        <v>39565.465277777781</v>
      </c>
      <c r="W4636">
        <v>1</v>
      </c>
      <c r="X4636" s="3">
        <v>39565.470138888886</v>
      </c>
      <c r="Y4636" t="s">
        <v>9</v>
      </c>
      <c r="Z4636">
        <v>0</v>
      </c>
      <c r="AA4636">
        <v>0</v>
      </c>
      <c r="AB4636" t="s">
        <v>88</v>
      </c>
    </row>
    <row r="4637" spans="1:28" x14ac:dyDescent="0.25">
      <c r="A4637" t="s">
        <v>74</v>
      </c>
      <c r="B4637" t="s">
        <v>75</v>
      </c>
      <c r="C4637">
        <v>53.649500000000003</v>
      </c>
      <c r="D4637">
        <v>9.9618000000000002</v>
      </c>
      <c r="E4637">
        <v>15</v>
      </c>
      <c r="F4637" s="2">
        <v>39566</v>
      </c>
      <c r="G4637">
        <v>11.3</v>
      </c>
      <c r="H4637" s="3">
        <v>39566.492361111108</v>
      </c>
      <c r="I4637" s="3">
        <v>39566.465277777781</v>
      </c>
      <c r="J4637">
        <v>21.7</v>
      </c>
      <c r="K4637">
        <v>22.4</v>
      </c>
      <c r="L4637" s="3">
        <v>39566.470138888886</v>
      </c>
      <c r="M4637" t="s">
        <v>9</v>
      </c>
      <c r="N4637" t="s">
        <v>9</v>
      </c>
      <c r="O4637" t="s">
        <v>9</v>
      </c>
      <c r="P4637" s="3">
        <v>39566.492361111108</v>
      </c>
      <c r="Q4637">
        <v>8.1</v>
      </c>
      <c r="R4637" t="s">
        <v>77</v>
      </c>
      <c r="S4637">
        <v>8.1</v>
      </c>
      <c r="T4637">
        <v>0</v>
      </c>
      <c r="U4637" t="s">
        <v>9</v>
      </c>
      <c r="V4637" s="3">
        <v>39566.465277777781</v>
      </c>
      <c r="W4637">
        <v>1</v>
      </c>
      <c r="X4637" s="3">
        <v>39566.470138888886</v>
      </c>
      <c r="Y4637" t="s">
        <v>9</v>
      </c>
      <c r="Z4637">
        <v>8.1</v>
      </c>
      <c r="AA4637">
        <v>0</v>
      </c>
      <c r="AB4637" t="s">
        <v>88</v>
      </c>
    </row>
    <row r="4638" spans="1:28" x14ac:dyDescent="0.25">
      <c r="A4638" t="s">
        <v>74</v>
      </c>
      <c r="B4638" t="s">
        <v>75</v>
      </c>
      <c r="C4638">
        <v>53.649500000000003</v>
      </c>
      <c r="D4638">
        <v>9.9618000000000002</v>
      </c>
      <c r="E4638">
        <v>15</v>
      </c>
      <c r="F4638" s="2">
        <v>39567</v>
      </c>
      <c r="G4638">
        <v>10.1</v>
      </c>
      <c r="H4638" s="3">
        <v>39567.492361111108</v>
      </c>
      <c r="I4638" s="3">
        <v>39567.465277777781</v>
      </c>
      <c r="J4638">
        <v>12</v>
      </c>
      <c r="K4638">
        <v>22.2</v>
      </c>
      <c r="L4638" s="3">
        <v>39567.470138888886</v>
      </c>
      <c r="M4638" t="s">
        <v>9</v>
      </c>
      <c r="N4638" t="s">
        <v>9</v>
      </c>
      <c r="O4638" t="s">
        <v>9</v>
      </c>
      <c r="P4638" s="3">
        <v>39567.492361111108</v>
      </c>
      <c r="Q4638">
        <v>2.6</v>
      </c>
      <c r="R4638" t="s">
        <v>77</v>
      </c>
      <c r="S4638">
        <v>2.6</v>
      </c>
      <c r="T4638">
        <v>0</v>
      </c>
      <c r="U4638" t="s">
        <v>9</v>
      </c>
      <c r="V4638" s="3">
        <v>39567.465277777781</v>
      </c>
      <c r="W4638">
        <v>1</v>
      </c>
      <c r="X4638" s="3">
        <v>39567.470138888886</v>
      </c>
      <c r="Y4638" t="s">
        <v>9</v>
      </c>
      <c r="Z4638">
        <v>2.6</v>
      </c>
      <c r="AA4638">
        <v>0</v>
      </c>
      <c r="AB4638" t="s">
        <v>88</v>
      </c>
    </row>
    <row r="4639" spans="1:28" x14ac:dyDescent="0.25">
      <c r="A4639" t="s">
        <v>74</v>
      </c>
      <c r="B4639" t="s">
        <v>75</v>
      </c>
      <c r="C4639">
        <v>53.649500000000003</v>
      </c>
      <c r="D4639">
        <v>9.9618000000000002</v>
      </c>
      <c r="E4639">
        <v>15</v>
      </c>
      <c r="F4639" s="2">
        <v>39568</v>
      </c>
      <c r="G4639">
        <v>7.6</v>
      </c>
      <c r="H4639" s="3">
        <v>39568.492361111108</v>
      </c>
      <c r="I4639" s="3">
        <v>39568.465277777781</v>
      </c>
      <c r="J4639">
        <v>16.8</v>
      </c>
      <c r="K4639">
        <v>16.8</v>
      </c>
      <c r="L4639" s="3">
        <v>39568.470138888886</v>
      </c>
      <c r="M4639" t="s">
        <v>9</v>
      </c>
      <c r="N4639" t="s">
        <v>9</v>
      </c>
      <c r="O4639" t="s">
        <v>9</v>
      </c>
      <c r="P4639" s="3">
        <v>39568.492361111108</v>
      </c>
      <c r="Q4639">
        <v>0</v>
      </c>
      <c r="R4639" t="s">
        <v>76</v>
      </c>
      <c r="S4639">
        <v>0</v>
      </c>
      <c r="T4639">
        <v>0</v>
      </c>
      <c r="U4639" t="s">
        <v>9</v>
      </c>
      <c r="V4639" s="3">
        <v>39568.465277777781</v>
      </c>
      <c r="W4639">
        <v>1</v>
      </c>
      <c r="X4639" s="3">
        <v>39568.470138888886</v>
      </c>
      <c r="Y4639" t="s">
        <v>9</v>
      </c>
      <c r="Z4639">
        <v>0</v>
      </c>
      <c r="AA4639">
        <v>0</v>
      </c>
      <c r="AB4639" t="s">
        <v>88</v>
      </c>
    </row>
    <row r="4640" spans="1:28" x14ac:dyDescent="0.25">
      <c r="A4640" t="s">
        <v>74</v>
      </c>
      <c r="B4640" t="s">
        <v>75</v>
      </c>
      <c r="C4640">
        <v>53.649500000000003</v>
      </c>
      <c r="D4640">
        <v>9.9618000000000002</v>
      </c>
      <c r="E4640">
        <v>15</v>
      </c>
      <c r="F4640" s="2">
        <v>39569</v>
      </c>
      <c r="G4640">
        <v>9.9</v>
      </c>
      <c r="H4640" s="3">
        <v>39569.492361111108</v>
      </c>
      <c r="I4640" s="3">
        <v>39569.465277777781</v>
      </c>
      <c r="J4640">
        <v>15.6</v>
      </c>
      <c r="K4640">
        <v>19</v>
      </c>
      <c r="L4640" s="3">
        <v>39569.470138888886</v>
      </c>
      <c r="M4640" t="s">
        <v>9</v>
      </c>
      <c r="N4640" t="s">
        <v>9</v>
      </c>
      <c r="O4640" t="s">
        <v>9</v>
      </c>
      <c r="P4640" s="3">
        <v>39569.492361111108</v>
      </c>
      <c r="Q4640">
        <v>0</v>
      </c>
      <c r="R4640" t="s">
        <v>76</v>
      </c>
      <c r="S4640">
        <v>0</v>
      </c>
      <c r="T4640">
        <v>0</v>
      </c>
      <c r="U4640" t="s">
        <v>9</v>
      </c>
      <c r="V4640" s="3">
        <v>39569.465277777781</v>
      </c>
      <c r="W4640">
        <v>1</v>
      </c>
      <c r="X4640" s="3">
        <v>39569.470138888886</v>
      </c>
      <c r="Y4640" t="s">
        <v>9</v>
      </c>
      <c r="Z4640">
        <v>0</v>
      </c>
      <c r="AA4640">
        <v>0</v>
      </c>
      <c r="AB4640" t="s">
        <v>88</v>
      </c>
    </row>
    <row r="4641" spans="1:28" x14ac:dyDescent="0.25">
      <c r="A4641" t="s">
        <v>74</v>
      </c>
      <c r="B4641" t="s">
        <v>75</v>
      </c>
      <c r="C4641">
        <v>53.649500000000003</v>
      </c>
      <c r="D4641">
        <v>9.9618000000000002</v>
      </c>
      <c r="E4641">
        <v>15</v>
      </c>
      <c r="F4641" s="2">
        <v>39570</v>
      </c>
      <c r="G4641">
        <v>4.7</v>
      </c>
      <c r="H4641" s="3">
        <v>39570.492361111108</v>
      </c>
      <c r="I4641" s="3">
        <v>39570.465277777781</v>
      </c>
      <c r="J4641">
        <v>16</v>
      </c>
      <c r="K4641">
        <v>17.2</v>
      </c>
      <c r="L4641" s="3">
        <v>39570.470138888886</v>
      </c>
      <c r="M4641" t="s">
        <v>9</v>
      </c>
      <c r="N4641" t="s">
        <v>9</v>
      </c>
      <c r="O4641" t="s">
        <v>9</v>
      </c>
      <c r="P4641" s="3">
        <v>39570.492361111108</v>
      </c>
      <c r="Q4641">
        <v>0</v>
      </c>
      <c r="R4641" t="s">
        <v>76</v>
      </c>
      <c r="S4641">
        <v>0</v>
      </c>
      <c r="T4641">
        <v>0</v>
      </c>
      <c r="U4641" t="s">
        <v>9</v>
      </c>
      <c r="V4641" s="3">
        <v>39570.465277777781</v>
      </c>
      <c r="W4641">
        <v>1</v>
      </c>
      <c r="X4641" s="3">
        <v>39570.470138888886</v>
      </c>
      <c r="Y4641" t="s">
        <v>9</v>
      </c>
      <c r="Z4641">
        <v>0</v>
      </c>
      <c r="AA4641">
        <v>0</v>
      </c>
      <c r="AB4641" t="s">
        <v>88</v>
      </c>
    </row>
    <row r="4642" spans="1:28" x14ac:dyDescent="0.25">
      <c r="A4642" t="s">
        <v>74</v>
      </c>
      <c r="B4642" t="s">
        <v>75</v>
      </c>
      <c r="C4642">
        <v>53.649500000000003</v>
      </c>
      <c r="D4642">
        <v>9.9618000000000002</v>
      </c>
      <c r="E4642">
        <v>15</v>
      </c>
      <c r="F4642" s="2">
        <v>39571</v>
      </c>
      <c r="G4642">
        <v>3.5</v>
      </c>
      <c r="H4642" s="3">
        <v>39571.492361111108</v>
      </c>
      <c r="I4642" s="3">
        <v>39571.465277777781</v>
      </c>
      <c r="J4642">
        <v>15.8</v>
      </c>
      <c r="K4642">
        <v>17.600000000000001</v>
      </c>
      <c r="L4642" s="3">
        <v>39571.469444444447</v>
      </c>
      <c r="M4642" t="s">
        <v>9</v>
      </c>
      <c r="N4642" t="s">
        <v>9</v>
      </c>
      <c r="O4642" t="s">
        <v>9</v>
      </c>
      <c r="P4642" s="3">
        <v>39571.492361111108</v>
      </c>
      <c r="Q4642">
        <v>0</v>
      </c>
      <c r="R4642" t="s">
        <v>76</v>
      </c>
      <c r="S4642">
        <v>0</v>
      </c>
      <c r="T4642">
        <v>0</v>
      </c>
      <c r="U4642" t="s">
        <v>9</v>
      </c>
      <c r="V4642" s="3">
        <v>39571.465277777781</v>
      </c>
      <c r="W4642">
        <v>1</v>
      </c>
      <c r="X4642" s="3">
        <v>39571.469444444447</v>
      </c>
      <c r="Y4642" t="s">
        <v>9</v>
      </c>
      <c r="Z4642">
        <v>0</v>
      </c>
      <c r="AA4642">
        <v>0</v>
      </c>
      <c r="AB4642" t="s">
        <v>88</v>
      </c>
    </row>
    <row r="4643" spans="1:28" x14ac:dyDescent="0.25">
      <c r="A4643" t="s">
        <v>74</v>
      </c>
      <c r="B4643" t="s">
        <v>75</v>
      </c>
      <c r="C4643">
        <v>53.649500000000003</v>
      </c>
      <c r="D4643">
        <v>9.9618000000000002</v>
      </c>
      <c r="E4643">
        <v>15</v>
      </c>
      <c r="F4643" s="2">
        <v>39572</v>
      </c>
      <c r="G4643">
        <v>3.7</v>
      </c>
      <c r="H4643" s="3">
        <v>39572.492361111108</v>
      </c>
      <c r="I4643" s="3">
        <v>39572.465277777781</v>
      </c>
      <c r="J4643">
        <v>18.5</v>
      </c>
      <c r="K4643">
        <v>19.5</v>
      </c>
      <c r="L4643" s="3">
        <v>39572.469444444447</v>
      </c>
      <c r="M4643" t="s">
        <v>9</v>
      </c>
      <c r="N4643" t="s">
        <v>9</v>
      </c>
      <c r="O4643" t="s">
        <v>9</v>
      </c>
      <c r="P4643" s="3">
        <v>39572.492361111108</v>
      </c>
      <c r="Q4643">
        <v>0</v>
      </c>
      <c r="R4643" t="s">
        <v>76</v>
      </c>
      <c r="S4643">
        <v>0</v>
      </c>
      <c r="T4643">
        <v>0</v>
      </c>
      <c r="U4643" t="s">
        <v>9</v>
      </c>
      <c r="V4643" s="3">
        <v>39572.465277777781</v>
      </c>
      <c r="W4643">
        <v>1</v>
      </c>
      <c r="X4643" s="3">
        <v>39572.469444444447</v>
      </c>
      <c r="Y4643" t="s">
        <v>9</v>
      </c>
      <c r="Z4643">
        <v>0</v>
      </c>
      <c r="AA4643">
        <v>0</v>
      </c>
      <c r="AB4643" t="s">
        <v>88</v>
      </c>
    </row>
    <row r="4644" spans="1:28" x14ac:dyDescent="0.25">
      <c r="A4644" t="s">
        <v>74</v>
      </c>
      <c r="B4644" t="s">
        <v>75</v>
      </c>
      <c r="C4644">
        <v>53.649500000000003</v>
      </c>
      <c r="D4644">
        <v>9.9618000000000002</v>
      </c>
      <c r="E4644">
        <v>15</v>
      </c>
      <c r="F4644" s="2">
        <v>39573</v>
      </c>
      <c r="G4644">
        <v>4.5999999999999996</v>
      </c>
      <c r="H4644" s="3">
        <v>39573.492361111108</v>
      </c>
      <c r="I4644" s="3">
        <v>39573.465277777781</v>
      </c>
      <c r="J4644">
        <v>19.3</v>
      </c>
      <c r="K4644">
        <v>21</v>
      </c>
      <c r="L4644" s="3">
        <v>39573.469444444447</v>
      </c>
      <c r="M4644" t="s">
        <v>9</v>
      </c>
      <c r="N4644" t="s">
        <v>9</v>
      </c>
      <c r="O4644" t="s">
        <v>9</v>
      </c>
      <c r="P4644" s="3">
        <v>39573.492361111108</v>
      </c>
      <c r="Q4644">
        <v>0</v>
      </c>
      <c r="R4644" t="s">
        <v>76</v>
      </c>
      <c r="S4644">
        <v>0</v>
      </c>
      <c r="T4644">
        <v>0</v>
      </c>
      <c r="U4644" t="s">
        <v>9</v>
      </c>
      <c r="V4644" s="3">
        <v>39573.465277777781</v>
      </c>
      <c r="W4644">
        <v>1</v>
      </c>
      <c r="X4644" s="3">
        <v>39573.469444444447</v>
      </c>
      <c r="Y4644" t="s">
        <v>9</v>
      </c>
      <c r="Z4644">
        <v>0</v>
      </c>
      <c r="AA4644">
        <v>0</v>
      </c>
      <c r="AB4644" t="s">
        <v>88</v>
      </c>
    </row>
    <row r="4645" spans="1:28" x14ac:dyDescent="0.25">
      <c r="A4645" t="s">
        <v>74</v>
      </c>
      <c r="B4645" t="s">
        <v>75</v>
      </c>
      <c r="C4645">
        <v>53.649500000000003</v>
      </c>
      <c r="D4645">
        <v>9.9618000000000002</v>
      </c>
      <c r="E4645">
        <v>15</v>
      </c>
      <c r="F4645" s="2">
        <v>39574</v>
      </c>
      <c r="G4645">
        <v>4.5</v>
      </c>
      <c r="H4645" s="3">
        <v>39574.479861111111</v>
      </c>
      <c r="I4645" s="3">
        <v>39574.452777777777</v>
      </c>
      <c r="J4645">
        <v>20.9</v>
      </c>
      <c r="K4645">
        <v>21</v>
      </c>
      <c r="L4645" s="3">
        <v>39574.469444444447</v>
      </c>
      <c r="M4645" t="s">
        <v>9</v>
      </c>
      <c r="N4645" t="s">
        <v>9</v>
      </c>
      <c r="O4645" t="s">
        <v>9</v>
      </c>
      <c r="P4645" s="3">
        <v>39574.507638888892</v>
      </c>
      <c r="Q4645">
        <v>0</v>
      </c>
      <c r="R4645" t="s">
        <v>76</v>
      </c>
      <c r="S4645">
        <v>0</v>
      </c>
      <c r="T4645">
        <v>0</v>
      </c>
      <c r="U4645" t="s">
        <v>9</v>
      </c>
      <c r="V4645" s="3">
        <v>39574.480555555558</v>
      </c>
      <c r="W4645">
        <v>1</v>
      </c>
      <c r="X4645" s="3">
        <v>39574.469444444447</v>
      </c>
      <c r="Y4645" t="s">
        <v>9</v>
      </c>
      <c r="Z4645">
        <v>0</v>
      </c>
      <c r="AA4645">
        <v>0</v>
      </c>
      <c r="AB4645" t="s">
        <v>88</v>
      </c>
    </row>
    <row r="4646" spans="1:28" x14ac:dyDescent="0.25">
      <c r="A4646" t="s">
        <v>74</v>
      </c>
      <c r="B4646" t="s">
        <v>75</v>
      </c>
      <c r="C4646">
        <v>53.649500000000003</v>
      </c>
      <c r="D4646">
        <v>9.9618000000000002</v>
      </c>
      <c r="E4646">
        <v>15</v>
      </c>
      <c r="F4646" s="2">
        <v>39575</v>
      </c>
      <c r="G4646">
        <v>5</v>
      </c>
      <c r="H4646" s="3">
        <v>39575.48541666667</v>
      </c>
      <c r="I4646" s="3">
        <v>39575.458333333336</v>
      </c>
      <c r="J4646">
        <v>20</v>
      </c>
      <c r="K4646">
        <v>22</v>
      </c>
      <c r="L4646" s="3">
        <v>39575.469444444447</v>
      </c>
      <c r="M4646" t="s">
        <v>9</v>
      </c>
      <c r="N4646" t="s">
        <v>9</v>
      </c>
      <c r="O4646" t="s">
        <v>9</v>
      </c>
      <c r="P4646" s="3">
        <v>39575.48541666667</v>
      </c>
      <c r="Q4646">
        <v>0</v>
      </c>
      <c r="R4646" t="s">
        <v>76</v>
      </c>
      <c r="S4646">
        <v>0</v>
      </c>
      <c r="T4646">
        <v>0</v>
      </c>
      <c r="U4646" t="s">
        <v>9</v>
      </c>
      <c r="V4646" s="3">
        <v>39575.458333333336</v>
      </c>
      <c r="W4646">
        <v>1</v>
      </c>
      <c r="X4646" s="3">
        <v>39575.469444444447</v>
      </c>
      <c r="Y4646" t="s">
        <v>9</v>
      </c>
      <c r="Z4646">
        <v>0</v>
      </c>
      <c r="AA4646">
        <v>0</v>
      </c>
      <c r="AB4646" t="s">
        <v>88</v>
      </c>
    </row>
    <row r="4647" spans="1:28" x14ac:dyDescent="0.25">
      <c r="A4647" t="s">
        <v>74</v>
      </c>
      <c r="B4647" t="s">
        <v>75</v>
      </c>
      <c r="C4647">
        <v>53.649500000000003</v>
      </c>
      <c r="D4647">
        <v>9.9618000000000002</v>
      </c>
      <c r="E4647">
        <v>15</v>
      </c>
      <c r="F4647" s="2">
        <v>39576</v>
      </c>
      <c r="G4647">
        <v>7</v>
      </c>
      <c r="H4647" s="3">
        <v>39576.48541666667</v>
      </c>
      <c r="I4647" s="3">
        <v>39576.458333333336</v>
      </c>
      <c r="J4647">
        <v>22</v>
      </c>
      <c r="K4647">
        <v>23</v>
      </c>
      <c r="L4647" s="3">
        <v>39576.469444444447</v>
      </c>
      <c r="M4647" t="s">
        <v>9</v>
      </c>
      <c r="N4647" t="s">
        <v>9</v>
      </c>
      <c r="O4647" t="s">
        <v>9</v>
      </c>
      <c r="P4647" s="3">
        <v>39576.48541666667</v>
      </c>
      <c r="Q4647">
        <v>0</v>
      </c>
      <c r="R4647" t="s">
        <v>76</v>
      </c>
      <c r="S4647">
        <v>0</v>
      </c>
      <c r="T4647">
        <v>0</v>
      </c>
      <c r="U4647" t="s">
        <v>9</v>
      </c>
      <c r="V4647" s="3">
        <v>39576.458333333336</v>
      </c>
      <c r="W4647">
        <v>1</v>
      </c>
      <c r="X4647" s="3">
        <v>39576.469444444447</v>
      </c>
      <c r="Y4647" t="s">
        <v>9</v>
      </c>
      <c r="Z4647">
        <v>0</v>
      </c>
      <c r="AA4647">
        <v>0</v>
      </c>
      <c r="AB4647" t="s">
        <v>88</v>
      </c>
    </row>
    <row r="4648" spans="1:28" x14ac:dyDescent="0.25">
      <c r="A4648" t="s">
        <v>74</v>
      </c>
      <c r="B4648" t="s">
        <v>75</v>
      </c>
      <c r="C4648">
        <v>53.649500000000003</v>
      </c>
      <c r="D4648">
        <v>9.9618000000000002</v>
      </c>
      <c r="E4648">
        <v>15</v>
      </c>
      <c r="F4648" s="2">
        <v>39577</v>
      </c>
      <c r="G4648">
        <v>8</v>
      </c>
      <c r="H4648" s="3">
        <v>39577.48541666667</v>
      </c>
      <c r="I4648" s="3">
        <v>39577.458333333336</v>
      </c>
      <c r="J4648">
        <v>23.4</v>
      </c>
      <c r="K4648">
        <v>23.6</v>
      </c>
      <c r="L4648" s="3">
        <v>39577.469444444447</v>
      </c>
      <c r="M4648" t="s">
        <v>9</v>
      </c>
      <c r="N4648" t="s">
        <v>9</v>
      </c>
      <c r="O4648" t="s">
        <v>9</v>
      </c>
      <c r="P4648" s="3">
        <v>39577.48541666667</v>
      </c>
      <c r="Q4648">
        <v>0</v>
      </c>
      <c r="R4648" t="s">
        <v>76</v>
      </c>
      <c r="S4648">
        <v>0</v>
      </c>
      <c r="T4648">
        <v>0</v>
      </c>
      <c r="U4648" t="s">
        <v>9</v>
      </c>
      <c r="V4648" s="3">
        <v>39577.458333333336</v>
      </c>
      <c r="W4648">
        <v>1</v>
      </c>
      <c r="X4648" s="3">
        <v>39577.469444444447</v>
      </c>
      <c r="Y4648" t="s">
        <v>9</v>
      </c>
      <c r="Z4648">
        <v>0</v>
      </c>
      <c r="AA4648">
        <v>0</v>
      </c>
      <c r="AB4648" t="s">
        <v>88</v>
      </c>
    </row>
    <row r="4649" spans="1:28" x14ac:dyDescent="0.25">
      <c r="A4649" t="s">
        <v>74</v>
      </c>
      <c r="B4649" t="s">
        <v>75</v>
      </c>
      <c r="C4649">
        <v>53.649500000000003</v>
      </c>
      <c r="D4649">
        <v>9.9618000000000002</v>
      </c>
      <c r="E4649">
        <v>15</v>
      </c>
      <c r="F4649" s="2">
        <v>39578</v>
      </c>
      <c r="G4649">
        <v>9</v>
      </c>
      <c r="H4649" s="3">
        <v>39578.48541666667</v>
      </c>
      <c r="I4649" s="3">
        <v>39578.458333333336</v>
      </c>
      <c r="J4649">
        <v>24</v>
      </c>
      <c r="K4649">
        <v>24</v>
      </c>
      <c r="L4649" s="3">
        <v>39578.469444444447</v>
      </c>
      <c r="M4649" t="s">
        <v>9</v>
      </c>
      <c r="N4649" t="s">
        <v>9</v>
      </c>
      <c r="O4649" t="s">
        <v>9</v>
      </c>
      <c r="P4649" s="3">
        <v>39578.48541666667</v>
      </c>
      <c r="Q4649">
        <v>0</v>
      </c>
      <c r="R4649" t="s">
        <v>76</v>
      </c>
      <c r="S4649">
        <v>0</v>
      </c>
      <c r="T4649">
        <v>0</v>
      </c>
      <c r="U4649" t="s">
        <v>9</v>
      </c>
      <c r="V4649" s="3">
        <v>39578.458333333336</v>
      </c>
      <c r="W4649">
        <v>1</v>
      </c>
      <c r="X4649" s="3">
        <v>39578.469444444447</v>
      </c>
      <c r="Y4649" t="s">
        <v>9</v>
      </c>
      <c r="Z4649">
        <v>0</v>
      </c>
      <c r="AA4649">
        <v>0</v>
      </c>
      <c r="AB4649" t="s">
        <v>88</v>
      </c>
    </row>
    <row r="4650" spans="1:28" x14ac:dyDescent="0.25">
      <c r="A4650" t="s">
        <v>74</v>
      </c>
      <c r="B4650" t="s">
        <v>75</v>
      </c>
      <c r="C4650">
        <v>53.649500000000003</v>
      </c>
      <c r="D4650">
        <v>9.9618000000000002</v>
      </c>
      <c r="E4650">
        <v>15</v>
      </c>
      <c r="F4650" s="2">
        <v>39579</v>
      </c>
      <c r="G4650">
        <v>8.5</v>
      </c>
      <c r="H4650" s="3">
        <v>39579.48541666667</v>
      </c>
      <c r="I4650" s="3">
        <v>39579.458333333336</v>
      </c>
      <c r="J4650">
        <v>25</v>
      </c>
      <c r="K4650">
        <v>25</v>
      </c>
      <c r="L4650" s="3">
        <v>39579.469444444447</v>
      </c>
      <c r="M4650" t="s">
        <v>9</v>
      </c>
      <c r="N4650" t="s">
        <v>9</v>
      </c>
      <c r="O4650" t="s">
        <v>9</v>
      </c>
      <c r="P4650" s="3">
        <v>39579.48541666667</v>
      </c>
      <c r="Q4650">
        <v>0</v>
      </c>
      <c r="R4650" t="s">
        <v>76</v>
      </c>
      <c r="S4650">
        <v>0</v>
      </c>
      <c r="T4650">
        <v>0</v>
      </c>
      <c r="U4650" t="s">
        <v>9</v>
      </c>
      <c r="V4650" s="3">
        <v>39579.458333333336</v>
      </c>
      <c r="W4650">
        <v>1</v>
      </c>
      <c r="X4650" s="3">
        <v>39579.469444444447</v>
      </c>
      <c r="Y4650" t="s">
        <v>9</v>
      </c>
      <c r="Z4650">
        <v>0</v>
      </c>
      <c r="AA4650">
        <v>0</v>
      </c>
      <c r="AB4650" t="s">
        <v>88</v>
      </c>
    </row>
    <row r="4651" spans="1:28" x14ac:dyDescent="0.25">
      <c r="A4651" t="s">
        <v>74</v>
      </c>
      <c r="B4651" t="s">
        <v>75</v>
      </c>
      <c r="C4651">
        <v>53.649500000000003</v>
      </c>
      <c r="D4651">
        <v>9.9618000000000002</v>
      </c>
      <c r="E4651">
        <v>15</v>
      </c>
      <c r="F4651" s="2">
        <v>39580</v>
      </c>
      <c r="G4651">
        <v>7.5</v>
      </c>
      <c r="H4651" s="3">
        <v>39580.48541666667</v>
      </c>
      <c r="I4651" s="3">
        <v>39580.458333333336</v>
      </c>
      <c r="J4651">
        <v>25</v>
      </c>
      <c r="K4651">
        <v>26</v>
      </c>
      <c r="L4651" s="3">
        <v>39580.469444444447</v>
      </c>
      <c r="M4651" t="s">
        <v>9</v>
      </c>
      <c r="N4651" t="s">
        <v>9</v>
      </c>
      <c r="O4651" t="s">
        <v>9</v>
      </c>
      <c r="P4651" s="3">
        <v>39580.48541666667</v>
      </c>
      <c r="Q4651">
        <v>0</v>
      </c>
      <c r="R4651" t="s">
        <v>76</v>
      </c>
      <c r="S4651">
        <v>0</v>
      </c>
      <c r="T4651">
        <v>0</v>
      </c>
      <c r="U4651" t="s">
        <v>9</v>
      </c>
      <c r="V4651" s="3">
        <v>39580.458333333336</v>
      </c>
      <c r="W4651">
        <v>1</v>
      </c>
      <c r="X4651" s="3">
        <v>39580.469444444447</v>
      </c>
      <c r="Y4651" t="s">
        <v>9</v>
      </c>
      <c r="Z4651">
        <v>0</v>
      </c>
      <c r="AA4651">
        <v>0</v>
      </c>
      <c r="AB4651" t="s">
        <v>88</v>
      </c>
    </row>
    <row r="4652" spans="1:28" x14ac:dyDescent="0.25">
      <c r="A4652" t="s">
        <v>74</v>
      </c>
      <c r="B4652" t="s">
        <v>75</v>
      </c>
      <c r="C4652">
        <v>53.649500000000003</v>
      </c>
      <c r="D4652">
        <v>9.9618000000000002</v>
      </c>
      <c r="E4652">
        <v>15</v>
      </c>
      <c r="F4652" s="2">
        <v>39581</v>
      </c>
      <c r="G4652">
        <v>11</v>
      </c>
      <c r="H4652" s="3">
        <v>39581.48541666667</v>
      </c>
      <c r="I4652" s="3">
        <v>39581.458333333336</v>
      </c>
      <c r="J4652">
        <v>18</v>
      </c>
      <c r="K4652">
        <v>26</v>
      </c>
      <c r="L4652" s="3">
        <v>39581.469444444447</v>
      </c>
      <c r="M4652" t="s">
        <v>9</v>
      </c>
      <c r="N4652" t="s">
        <v>9</v>
      </c>
      <c r="O4652" t="s">
        <v>9</v>
      </c>
      <c r="P4652" s="3">
        <v>39581.48541666667</v>
      </c>
      <c r="Q4652">
        <v>0</v>
      </c>
      <c r="R4652" t="s">
        <v>76</v>
      </c>
      <c r="S4652">
        <v>0</v>
      </c>
      <c r="T4652">
        <v>0</v>
      </c>
      <c r="U4652" t="s">
        <v>9</v>
      </c>
      <c r="V4652" s="3">
        <v>39581.458333333336</v>
      </c>
      <c r="W4652">
        <v>1</v>
      </c>
      <c r="X4652" s="3">
        <v>39581.469444444447</v>
      </c>
      <c r="Y4652" t="s">
        <v>9</v>
      </c>
      <c r="Z4652">
        <v>0</v>
      </c>
      <c r="AA4652">
        <v>0</v>
      </c>
      <c r="AB4652" t="s">
        <v>88</v>
      </c>
    </row>
    <row r="4653" spans="1:28" x14ac:dyDescent="0.25">
      <c r="A4653" t="s">
        <v>74</v>
      </c>
      <c r="B4653" t="s">
        <v>75</v>
      </c>
      <c r="C4653">
        <v>53.649500000000003</v>
      </c>
      <c r="D4653">
        <v>9.9618000000000002</v>
      </c>
      <c r="E4653">
        <v>15</v>
      </c>
      <c r="F4653" s="2">
        <v>39582</v>
      </c>
      <c r="G4653">
        <v>5</v>
      </c>
      <c r="H4653" s="3">
        <v>39582.48541666667</v>
      </c>
      <c r="I4653" s="3">
        <v>39582.458333333336</v>
      </c>
      <c r="J4653">
        <v>18</v>
      </c>
      <c r="K4653">
        <v>20</v>
      </c>
      <c r="L4653" s="3">
        <v>39582.469444444447</v>
      </c>
      <c r="M4653" t="s">
        <v>9</v>
      </c>
      <c r="N4653" t="s">
        <v>9</v>
      </c>
      <c r="O4653" t="s">
        <v>9</v>
      </c>
      <c r="P4653" s="3">
        <v>39582.48541666667</v>
      </c>
      <c r="Q4653">
        <v>0</v>
      </c>
      <c r="R4653" t="s">
        <v>76</v>
      </c>
      <c r="S4653">
        <v>0</v>
      </c>
      <c r="T4653">
        <v>0</v>
      </c>
      <c r="U4653" t="s">
        <v>9</v>
      </c>
      <c r="V4653" s="3">
        <v>39582.458333333336</v>
      </c>
      <c r="W4653">
        <v>1</v>
      </c>
      <c r="X4653" s="3">
        <v>39582.469444444447</v>
      </c>
      <c r="Y4653" t="s">
        <v>9</v>
      </c>
      <c r="Z4653">
        <v>0</v>
      </c>
      <c r="AA4653">
        <v>0</v>
      </c>
      <c r="AB4653" t="s">
        <v>88</v>
      </c>
    </row>
    <row r="4654" spans="1:28" x14ac:dyDescent="0.25">
      <c r="A4654" t="s">
        <v>74</v>
      </c>
      <c r="B4654" t="s">
        <v>75</v>
      </c>
      <c r="C4654">
        <v>53.649500000000003</v>
      </c>
      <c r="D4654">
        <v>9.9618000000000002</v>
      </c>
      <c r="E4654">
        <v>15</v>
      </c>
      <c r="F4654" s="2">
        <v>39583</v>
      </c>
      <c r="G4654">
        <v>7</v>
      </c>
      <c r="H4654" s="3">
        <v>39583.464583333334</v>
      </c>
      <c r="I4654" s="3">
        <v>39583.4375</v>
      </c>
      <c r="J4654">
        <v>22</v>
      </c>
      <c r="K4654">
        <v>23</v>
      </c>
      <c r="L4654" s="3">
        <v>39583.469444444447</v>
      </c>
      <c r="M4654" t="s">
        <v>9</v>
      </c>
      <c r="N4654" t="s">
        <v>9</v>
      </c>
      <c r="O4654" t="s">
        <v>9</v>
      </c>
      <c r="P4654" s="3">
        <v>39583.464583333334</v>
      </c>
      <c r="Q4654">
        <v>0</v>
      </c>
      <c r="R4654" t="s">
        <v>76</v>
      </c>
      <c r="S4654">
        <v>0</v>
      </c>
      <c r="T4654">
        <v>0</v>
      </c>
      <c r="U4654" t="s">
        <v>9</v>
      </c>
      <c r="V4654" s="3">
        <v>39583.4375</v>
      </c>
      <c r="W4654">
        <v>1</v>
      </c>
      <c r="X4654" s="3">
        <v>39583.469444444447</v>
      </c>
      <c r="Y4654" t="s">
        <v>9</v>
      </c>
      <c r="Z4654">
        <v>0</v>
      </c>
      <c r="AA4654">
        <v>0</v>
      </c>
      <c r="AB4654" t="s">
        <v>88</v>
      </c>
    </row>
    <row r="4655" spans="1:28" x14ac:dyDescent="0.25">
      <c r="A4655" t="s">
        <v>74</v>
      </c>
      <c r="B4655" t="s">
        <v>75</v>
      </c>
      <c r="C4655">
        <v>53.649500000000003</v>
      </c>
      <c r="D4655">
        <v>9.9618000000000002</v>
      </c>
      <c r="E4655">
        <v>15</v>
      </c>
      <c r="F4655" s="2">
        <v>39584</v>
      </c>
      <c r="G4655">
        <v>7</v>
      </c>
      <c r="H4655" s="3">
        <v>39584.461111111108</v>
      </c>
      <c r="I4655" s="3">
        <v>39584.430555555555</v>
      </c>
      <c r="J4655">
        <v>21</v>
      </c>
      <c r="K4655">
        <v>21.5</v>
      </c>
      <c r="L4655" s="3">
        <v>39584.469444444447</v>
      </c>
      <c r="M4655" t="s">
        <v>89</v>
      </c>
      <c r="N4655" t="s">
        <v>9</v>
      </c>
      <c r="O4655" t="s">
        <v>9</v>
      </c>
      <c r="P4655" s="3">
        <v>39584.461111111108</v>
      </c>
      <c r="Q4655">
        <v>0</v>
      </c>
      <c r="R4655" t="s">
        <v>76</v>
      </c>
      <c r="S4655">
        <v>0</v>
      </c>
      <c r="T4655">
        <v>0</v>
      </c>
      <c r="U4655" t="s">
        <v>9</v>
      </c>
      <c r="V4655" s="3">
        <v>39584.430555555555</v>
      </c>
      <c r="W4655">
        <v>1</v>
      </c>
      <c r="X4655" s="3">
        <v>39584.469444444447</v>
      </c>
      <c r="Y4655" t="s">
        <v>9</v>
      </c>
      <c r="Z4655">
        <v>0</v>
      </c>
      <c r="AA4655">
        <v>0</v>
      </c>
      <c r="AB4655" t="s">
        <v>88</v>
      </c>
    </row>
    <row r="4656" spans="1:28" x14ac:dyDescent="0.25">
      <c r="A4656" t="s">
        <v>74</v>
      </c>
      <c r="B4656" t="s">
        <v>75</v>
      </c>
      <c r="C4656">
        <v>53.649500000000003</v>
      </c>
      <c r="D4656">
        <v>9.9618000000000002</v>
      </c>
      <c r="E4656">
        <v>15</v>
      </c>
      <c r="F4656" s="2">
        <v>39585</v>
      </c>
      <c r="G4656">
        <v>8</v>
      </c>
      <c r="H4656" s="3">
        <v>39585.464583333334</v>
      </c>
      <c r="I4656" s="3">
        <v>39585.4375</v>
      </c>
      <c r="J4656">
        <v>13</v>
      </c>
      <c r="K4656">
        <v>22</v>
      </c>
      <c r="L4656" s="3">
        <v>39585.469444444447</v>
      </c>
      <c r="M4656" t="s">
        <v>9</v>
      </c>
      <c r="N4656" t="s">
        <v>9</v>
      </c>
      <c r="O4656" t="s">
        <v>9</v>
      </c>
      <c r="P4656" s="3">
        <v>39585.464583333334</v>
      </c>
      <c r="Q4656">
        <v>0</v>
      </c>
      <c r="R4656" t="s">
        <v>76</v>
      </c>
      <c r="S4656">
        <v>0</v>
      </c>
      <c r="T4656">
        <v>0</v>
      </c>
      <c r="U4656" t="s">
        <v>9</v>
      </c>
      <c r="V4656" s="3">
        <v>39585.4375</v>
      </c>
      <c r="W4656">
        <v>1</v>
      </c>
      <c r="X4656" s="3">
        <v>39585.469444444447</v>
      </c>
      <c r="Y4656" t="s">
        <v>9</v>
      </c>
      <c r="Z4656">
        <v>0</v>
      </c>
      <c r="AA4656">
        <v>0</v>
      </c>
      <c r="AB4656" t="s">
        <v>88</v>
      </c>
    </row>
    <row r="4657" spans="1:28" x14ac:dyDescent="0.25">
      <c r="A4657" t="s">
        <v>74</v>
      </c>
      <c r="B4657" t="s">
        <v>75</v>
      </c>
      <c r="C4657">
        <v>53.649500000000003</v>
      </c>
      <c r="D4657">
        <v>9.9618000000000002</v>
      </c>
      <c r="E4657">
        <v>15</v>
      </c>
      <c r="F4657" s="2">
        <v>39586</v>
      </c>
      <c r="G4657">
        <v>7.5</v>
      </c>
      <c r="H4657" s="3">
        <v>39586.464583333334</v>
      </c>
      <c r="I4657" s="3">
        <v>39586.4375</v>
      </c>
      <c r="J4657">
        <v>15.5</v>
      </c>
      <c r="K4657">
        <v>15.5</v>
      </c>
      <c r="L4657" s="3">
        <v>39586.469444444447</v>
      </c>
      <c r="M4657" t="s">
        <v>9</v>
      </c>
      <c r="N4657" t="s">
        <v>9</v>
      </c>
      <c r="O4657" t="s">
        <v>9</v>
      </c>
      <c r="P4657" s="3">
        <v>39586.464583333334</v>
      </c>
      <c r="Q4657">
        <v>7.2</v>
      </c>
      <c r="R4657" t="s">
        <v>77</v>
      </c>
      <c r="S4657">
        <v>7.2</v>
      </c>
      <c r="T4657">
        <v>0</v>
      </c>
      <c r="U4657" t="s">
        <v>9</v>
      </c>
      <c r="V4657" s="3">
        <v>39586.4375</v>
      </c>
      <c r="W4657">
        <v>1</v>
      </c>
      <c r="X4657" s="3">
        <v>39586.469444444447</v>
      </c>
      <c r="Y4657" t="s">
        <v>9</v>
      </c>
      <c r="Z4657">
        <v>7.2</v>
      </c>
      <c r="AA4657">
        <v>0</v>
      </c>
      <c r="AB4657" t="s">
        <v>88</v>
      </c>
    </row>
    <row r="4658" spans="1:28" x14ac:dyDescent="0.25">
      <c r="A4658" t="s">
        <v>74</v>
      </c>
      <c r="B4658" t="s">
        <v>75</v>
      </c>
      <c r="C4658">
        <v>53.649500000000003</v>
      </c>
      <c r="D4658">
        <v>9.9618000000000002</v>
      </c>
      <c r="E4658">
        <v>15</v>
      </c>
      <c r="F4658" s="2">
        <v>39587</v>
      </c>
      <c r="G4658">
        <v>4</v>
      </c>
      <c r="H4658" s="3">
        <v>39587.481249999997</v>
      </c>
      <c r="I4658" s="3">
        <v>39587.45416666667</v>
      </c>
      <c r="J4658">
        <v>15</v>
      </c>
      <c r="K4658">
        <v>16</v>
      </c>
      <c r="L4658" s="3">
        <v>39587.469444444447</v>
      </c>
      <c r="M4658" t="s">
        <v>9</v>
      </c>
      <c r="N4658" t="s">
        <v>9</v>
      </c>
      <c r="O4658" t="s">
        <v>9</v>
      </c>
      <c r="P4658" s="3">
        <v>39587.481249999997</v>
      </c>
      <c r="Q4658">
        <v>0</v>
      </c>
      <c r="R4658" t="s">
        <v>76</v>
      </c>
      <c r="S4658">
        <v>0</v>
      </c>
      <c r="T4658">
        <v>0</v>
      </c>
      <c r="U4658" t="s">
        <v>9</v>
      </c>
      <c r="V4658" s="3">
        <v>39587.45416666667</v>
      </c>
      <c r="W4658">
        <v>1</v>
      </c>
      <c r="X4658" s="3">
        <v>39587.469444444447</v>
      </c>
      <c r="Y4658" t="s">
        <v>9</v>
      </c>
      <c r="Z4658">
        <v>0</v>
      </c>
      <c r="AA4658">
        <v>0</v>
      </c>
      <c r="AB4658" t="s">
        <v>88</v>
      </c>
    </row>
    <row r="4659" spans="1:28" x14ac:dyDescent="0.25">
      <c r="A4659" t="s">
        <v>74</v>
      </c>
      <c r="B4659" t="s">
        <v>75</v>
      </c>
      <c r="C4659">
        <v>53.649500000000003</v>
      </c>
      <c r="D4659">
        <v>9.9618000000000002</v>
      </c>
      <c r="E4659">
        <v>15</v>
      </c>
      <c r="F4659" s="2">
        <v>39588</v>
      </c>
      <c r="G4659">
        <v>4</v>
      </c>
      <c r="H4659" s="3">
        <v>39588.481249999997</v>
      </c>
      <c r="I4659" s="3">
        <v>39588.45416666667</v>
      </c>
      <c r="J4659">
        <v>16</v>
      </c>
      <c r="K4659">
        <v>17</v>
      </c>
      <c r="L4659" s="3">
        <v>39588.469444444447</v>
      </c>
      <c r="M4659" t="s">
        <v>9</v>
      </c>
      <c r="N4659" t="s">
        <v>9</v>
      </c>
      <c r="O4659" t="s">
        <v>9</v>
      </c>
      <c r="P4659" s="3">
        <v>39588.481249999997</v>
      </c>
      <c r="Q4659">
        <v>0</v>
      </c>
      <c r="R4659" t="s">
        <v>76</v>
      </c>
      <c r="S4659">
        <v>0</v>
      </c>
      <c r="T4659">
        <v>0</v>
      </c>
      <c r="U4659" t="s">
        <v>9</v>
      </c>
      <c r="V4659" s="3">
        <v>39588.45416666667</v>
      </c>
      <c r="W4659">
        <v>1</v>
      </c>
      <c r="X4659" s="3">
        <v>39588.469444444447</v>
      </c>
      <c r="Y4659" t="s">
        <v>9</v>
      </c>
      <c r="Z4659">
        <v>0</v>
      </c>
      <c r="AA4659">
        <v>0</v>
      </c>
      <c r="AB4659" t="s">
        <v>88</v>
      </c>
    </row>
    <row r="4660" spans="1:28" x14ac:dyDescent="0.25">
      <c r="A4660" t="s">
        <v>74</v>
      </c>
      <c r="B4660" t="s">
        <v>75</v>
      </c>
      <c r="C4660">
        <v>53.649500000000003</v>
      </c>
      <c r="D4660">
        <v>9.9618000000000002</v>
      </c>
      <c r="E4660">
        <v>15</v>
      </c>
      <c r="F4660" s="2">
        <v>39589</v>
      </c>
      <c r="G4660" t="s">
        <v>9</v>
      </c>
      <c r="H4660" s="3">
        <v>39589.481249999997</v>
      </c>
      <c r="I4660" s="3">
        <v>39589.45416666667</v>
      </c>
      <c r="J4660">
        <v>16</v>
      </c>
      <c r="K4660" t="s">
        <v>9</v>
      </c>
      <c r="L4660" s="3">
        <v>39589.469444444447</v>
      </c>
      <c r="M4660" t="s">
        <v>9</v>
      </c>
      <c r="N4660" t="s">
        <v>9</v>
      </c>
      <c r="O4660" t="s">
        <v>9</v>
      </c>
      <c r="P4660" s="3">
        <v>39589.481249999997</v>
      </c>
      <c r="Q4660">
        <v>0</v>
      </c>
      <c r="R4660" t="s">
        <v>76</v>
      </c>
      <c r="S4660">
        <v>0</v>
      </c>
      <c r="T4660">
        <v>0</v>
      </c>
      <c r="U4660" t="s">
        <v>9</v>
      </c>
      <c r="V4660" s="3">
        <v>39589.45416666667</v>
      </c>
      <c r="W4660">
        <v>1</v>
      </c>
      <c r="X4660" s="3">
        <v>39589.469444444447</v>
      </c>
      <c r="Y4660" t="s">
        <v>9</v>
      </c>
      <c r="Z4660">
        <v>0</v>
      </c>
      <c r="AA4660">
        <v>0</v>
      </c>
      <c r="AB4660" t="s">
        <v>88</v>
      </c>
    </row>
    <row r="4661" spans="1:28" x14ac:dyDescent="0.25">
      <c r="A4661" t="s">
        <v>74</v>
      </c>
      <c r="B4661" t="s">
        <v>75</v>
      </c>
      <c r="C4661">
        <v>53.649500000000003</v>
      </c>
      <c r="D4661">
        <v>9.9618000000000002</v>
      </c>
      <c r="E4661">
        <v>15</v>
      </c>
      <c r="F4661" s="2">
        <v>39590</v>
      </c>
      <c r="G4661">
        <v>8</v>
      </c>
      <c r="H4661" s="3">
        <v>39590.464583333334</v>
      </c>
      <c r="I4661" s="3">
        <v>39590.4375</v>
      </c>
      <c r="J4661">
        <v>17</v>
      </c>
      <c r="K4661">
        <v>20</v>
      </c>
      <c r="L4661" s="3">
        <v>39590.469444444447</v>
      </c>
      <c r="M4661" t="s">
        <v>9</v>
      </c>
      <c r="N4661" t="s">
        <v>9</v>
      </c>
      <c r="O4661" t="s">
        <v>9</v>
      </c>
      <c r="P4661" s="3">
        <v>39590.481249999997</v>
      </c>
      <c r="Q4661">
        <v>0</v>
      </c>
      <c r="R4661" t="s">
        <v>76</v>
      </c>
      <c r="S4661">
        <v>0</v>
      </c>
      <c r="T4661">
        <v>0</v>
      </c>
      <c r="U4661" t="s">
        <v>9</v>
      </c>
      <c r="V4661" s="3">
        <v>39590.45416666667</v>
      </c>
      <c r="W4661">
        <v>1</v>
      </c>
      <c r="X4661" s="3">
        <v>39590.469444444447</v>
      </c>
      <c r="Y4661" t="s">
        <v>9</v>
      </c>
      <c r="Z4661">
        <v>0</v>
      </c>
      <c r="AA4661">
        <v>0</v>
      </c>
      <c r="AB4661" t="s">
        <v>88</v>
      </c>
    </row>
    <row r="4662" spans="1:28" x14ac:dyDescent="0.25">
      <c r="A4662" t="s">
        <v>74</v>
      </c>
      <c r="B4662" t="s">
        <v>75</v>
      </c>
      <c r="C4662">
        <v>53.649500000000003</v>
      </c>
      <c r="D4662">
        <v>9.9618000000000002</v>
      </c>
      <c r="E4662">
        <v>15</v>
      </c>
      <c r="F4662" s="2">
        <v>39591</v>
      </c>
      <c r="N4662" t="s">
        <v>9</v>
      </c>
      <c r="O4662" t="s">
        <v>9</v>
      </c>
      <c r="P4662" s="3">
        <v>39591.481249999997</v>
      </c>
      <c r="Q4662">
        <v>0</v>
      </c>
      <c r="R4662" t="s">
        <v>76</v>
      </c>
      <c r="S4662">
        <v>0</v>
      </c>
      <c r="T4662">
        <v>0</v>
      </c>
      <c r="U4662" t="s">
        <v>9</v>
      </c>
      <c r="V4662" s="3">
        <v>39591.45416666667</v>
      </c>
      <c r="W4662">
        <v>1</v>
      </c>
      <c r="X4662" s="3">
        <v>39591.469444444447</v>
      </c>
      <c r="Y4662" t="s">
        <v>9</v>
      </c>
      <c r="Z4662">
        <v>0</v>
      </c>
      <c r="AA4662">
        <v>0</v>
      </c>
      <c r="AB4662" t="s">
        <v>88</v>
      </c>
    </row>
    <row r="4663" spans="1:28" x14ac:dyDescent="0.25">
      <c r="A4663" t="s">
        <v>74</v>
      </c>
      <c r="B4663" t="s">
        <v>75</v>
      </c>
      <c r="C4663">
        <v>53.649500000000003</v>
      </c>
      <c r="D4663">
        <v>9.9618000000000002</v>
      </c>
      <c r="E4663">
        <v>15</v>
      </c>
      <c r="F4663" s="2">
        <v>39592</v>
      </c>
      <c r="N4663" t="s">
        <v>9</v>
      </c>
      <c r="O4663" t="s">
        <v>9</v>
      </c>
      <c r="P4663" s="3">
        <v>39592.492361111108</v>
      </c>
      <c r="Q4663">
        <v>0</v>
      </c>
      <c r="R4663" t="s">
        <v>76</v>
      </c>
      <c r="S4663">
        <v>0</v>
      </c>
      <c r="T4663">
        <v>0</v>
      </c>
      <c r="U4663" t="s">
        <v>9</v>
      </c>
      <c r="V4663" s="3">
        <v>39592.465277777781</v>
      </c>
      <c r="W4663">
        <v>1</v>
      </c>
      <c r="X4663" s="3">
        <v>39592.470138888886</v>
      </c>
      <c r="Y4663" t="s">
        <v>9</v>
      </c>
      <c r="Z4663">
        <v>0</v>
      </c>
      <c r="AA4663">
        <v>0</v>
      </c>
      <c r="AB4663" t="s">
        <v>89</v>
      </c>
    </row>
    <row r="4664" spans="1:28" x14ac:dyDescent="0.25">
      <c r="A4664" t="s">
        <v>74</v>
      </c>
      <c r="B4664" t="s">
        <v>75</v>
      </c>
      <c r="C4664">
        <v>53.649500000000003</v>
      </c>
      <c r="D4664">
        <v>9.9618000000000002</v>
      </c>
      <c r="E4664">
        <v>15</v>
      </c>
      <c r="F4664" s="2">
        <v>39593</v>
      </c>
      <c r="G4664" t="s">
        <v>9</v>
      </c>
      <c r="H4664" s="3">
        <v>39593.481249999997</v>
      </c>
      <c r="I4664" s="3">
        <v>39593.45416666667</v>
      </c>
      <c r="J4664">
        <v>18</v>
      </c>
      <c r="K4664" t="s">
        <v>9</v>
      </c>
      <c r="L4664" s="3">
        <v>39593.470138888886</v>
      </c>
      <c r="M4664" t="s">
        <v>9</v>
      </c>
      <c r="N4664" t="s">
        <v>9</v>
      </c>
      <c r="O4664" t="s">
        <v>9</v>
      </c>
      <c r="P4664" s="3">
        <v>39593.481249999997</v>
      </c>
      <c r="Q4664">
        <v>0</v>
      </c>
      <c r="R4664" t="s">
        <v>76</v>
      </c>
      <c r="S4664">
        <v>0</v>
      </c>
      <c r="T4664">
        <v>0</v>
      </c>
      <c r="U4664" t="s">
        <v>9</v>
      </c>
      <c r="V4664" s="3">
        <v>39593.45416666667</v>
      </c>
      <c r="W4664">
        <v>1</v>
      </c>
      <c r="X4664" s="3">
        <v>39593.470138888886</v>
      </c>
      <c r="Y4664" t="s">
        <v>9</v>
      </c>
      <c r="Z4664">
        <v>0</v>
      </c>
      <c r="AA4664">
        <v>0</v>
      </c>
      <c r="AB4664" t="s">
        <v>88</v>
      </c>
    </row>
    <row r="4665" spans="1:28" x14ac:dyDescent="0.25">
      <c r="A4665" t="s">
        <v>74</v>
      </c>
      <c r="B4665" t="s">
        <v>75</v>
      </c>
      <c r="C4665">
        <v>53.649500000000003</v>
      </c>
      <c r="D4665">
        <v>9.9618000000000002</v>
      </c>
      <c r="E4665">
        <v>15</v>
      </c>
      <c r="F4665" s="2">
        <v>39594</v>
      </c>
      <c r="G4665">
        <v>11</v>
      </c>
      <c r="H4665" s="3">
        <v>39594.506249999999</v>
      </c>
      <c r="I4665" s="3">
        <v>39594.479166666664</v>
      </c>
      <c r="J4665">
        <v>16</v>
      </c>
      <c r="K4665">
        <v>20</v>
      </c>
      <c r="L4665" s="3">
        <v>39594.470138888886</v>
      </c>
      <c r="M4665" t="s">
        <v>9</v>
      </c>
      <c r="N4665" t="s">
        <v>9</v>
      </c>
      <c r="O4665" t="s">
        <v>9</v>
      </c>
      <c r="P4665" s="3">
        <v>39594.481249999997</v>
      </c>
      <c r="Q4665">
        <v>5.5</v>
      </c>
      <c r="R4665" t="s">
        <v>77</v>
      </c>
      <c r="S4665">
        <v>5.5</v>
      </c>
      <c r="T4665">
        <v>0</v>
      </c>
      <c r="U4665" t="s">
        <v>9</v>
      </c>
      <c r="V4665" s="3">
        <v>39594.45416666667</v>
      </c>
      <c r="W4665">
        <v>1</v>
      </c>
      <c r="X4665" s="3">
        <v>39594.470138888886</v>
      </c>
      <c r="Y4665" t="s">
        <v>9</v>
      </c>
      <c r="Z4665">
        <v>5.5</v>
      </c>
      <c r="AA4665">
        <v>0</v>
      </c>
      <c r="AB4665" t="s">
        <v>88</v>
      </c>
    </row>
    <row r="4666" spans="1:28" x14ac:dyDescent="0.25">
      <c r="A4666" t="s">
        <v>74</v>
      </c>
      <c r="B4666" t="s">
        <v>75</v>
      </c>
      <c r="C4666">
        <v>53.649500000000003</v>
      </c>
      <c r="D4666">
        <v>9.9618000000000002</v>
      </c>
      <c r="E4666">
        <v>15</v>
      </c>
      <c r="F4666" s="2">
        <v>39595</v>
      </c>
      <c r="G4666">
        <v>11</v>
      </c>
      <c r="H4666" s="3">
        <v>39595.506249999999</v>
      </c>
      <c r="I4666" s="3">
        <v>39595.479166666664</v>
      </c>
      <c r="J4666">
        <v>18</v>
      </c>
      <c r="K4666">
        <v>18</v>
      </c>
      <c r="L4666" s="3">
        <v>39595.470138888886</v>
      </c>
      <c r="M4666" t="s">
        <v>9</v>
      </c>
      <c r="N4666" t="s">
        <v>9</v>
      </c>
      <c r="O4666" t="s">
        <v>9</v>
      </c>
      <c r="P4666" s="3">
        <v>39595.506249999999</v>
      </c>
      <c r="Q4666">
        <v>5.4</v>
      </c>
      <c r="R4666" t="s">
        <v>77</v>
      </c>
      <c r="S4666">
        <v>5.4</v>
      </c>
      <c r="T4666">
        <v>0</v>
      </c>
      <c r="U4666" t="s">
        <v>9</v>
      </c>
      <c r="V4666" s="3">
        <v>39595.479166666664</v>
      </c>
      <c r="W4666">
        <v>1</v>
      </c>
      <c r="X4666" s="3">
        <v>39595.470138888886</v>
      </c>
      <c r="Y4666" t="s">
        <v>9</v>
      </c>
      <c r="Z4666">
        <v>5.4</v>
      </c>
      <c r="AA4666">
        <v>0</v>
      </c>
      <c r="AB4666" t="s">
        <v>88</v>
      </c>
    </row>
    <row r="4667" spans="1:28" x14ac:dyDescent="0.25">
      <c r="A4667" t="s">
        <v>74</v>
      </c>
      <c r="B4667" t="s">
        <v>75</v>
      </c>
      <c r="C4667">
        <v>53.649500000000003</v>
      </c>
      <c r="D4667">
        <v>9.9618000000000002</v>
      </c>
      <c r="E4667">
        <v>15</v>
      </c>
      <c r="F4667" s="2">
        <v>39596</v>
      </c>
      <c r="G4667">
        <v>12</v>
      </c>
      <c r="H4667" s="3">
        <v>39596.506249999999</v>
      </c>
      <c r="I4667" s="3">
        <v>39596.479166666664</v>
      </c>
      <c r="J4667">
        <v>23</v>
      </c>
      <c r="K4667">
        <v>23</v>
      </c>
      <c r="L4667" s="3">
        <v>39596.470138888886</v>
      </c>
      <c r="M4667" t="s">
        <v>9</v>
      </c>
      <c r="N4667" t="s">
        <v>9</v>
      </c>
      <c r="O4667" t="s">
        <v>9</v>
      </c>
      <c r="P4667" s="3">
        <v>39596.506249999999</v>
      </c>
      <c r="Q4667">
        <v>0</v>
      </c>
      <c r="R4667" t="s">
        <v>76</v>
      </c>
      <c r="S4667">
        <v>0</v>
      </c>
      <c r="T4667">
        <v>0</v>
      </c>
      <c r="U4667" t="s">
        <v>9</v>
      </c>
      <c r="V4667" s="3">
        <v>39596.479166666664</v>
      </c>
      <c r="W4667">
        <v>1</v>
      </c>
      <c r="X4667" s="3">
        <v>39596.470138888886</v>
      </c>
      <c r="Y4667" t="s">
        <v>9</v>
      </c>
      <c r="Z4667">
        <v>0</v>
      </c>
      <c r="AA4667">
        <v>0</v>
      </c>
      <c r="AB4667" t="s">
        <v>88</v>
      </c>
    </row>
    <row r="4668" spans="1:28" x14ac:dyDescent="0.25">
      <c r="A4668" t="s">
        <v>74</v>
      </c>
      <c r="B4668" t="s">
        <v>75</v>
      </c>
      <c r="C4668">
        <v>53.649500000000003</v>
      </c>
      <c r="D4668">
        <v>9.9618000000000002</v>
      </c>
      <c r="E4668">
        <v>15</v>
      </c>
      <c r="F4668" s="2">
        <v>39597</v>
      </c>
      <c r="G4668">
        <v>14</v>
      </c>
      <c r="H4668" s="3">
        <v>39597.506249999999</v>
      </c>
      <c r="I4668" s="3">
        <v>39597.479166666664</v>
      </c>
      <c r="J4668">
        <v>23.5</v>
      </c>
      <c r="K4668">
        <v>25</v>
      </c>
      <c r="L4668" s="3">
        <v>39597.470138888886</v>
      </c>
      <c r="M4668" t="s">
        <v>9</v>
      </c>
      <c r="N4668" t="s">
        <v>9</v>
      </c>
      <c r="O4668" t="s">
        <v>9</v>
      </c>
      <c r="P4668" s="3">
        <v>39597.506249999999</v>
      </c>
      <c r="Q4668">
        <v>0</v>
      </c>
      <c r="R4668" t="s">
        <v>76</v>
      </c>
      <c r="S4668">
        <v>0</v>
      </c>
      <c r="T4668">
        <v>0</v>
      </c>
      <c r="U4668" t="s">
        <v>9</v>
      </c>
      <c r="V4668" s="3">
        <v>39597.479166666664</v>
      </c>
      <c r="W4668">
        <v>1</v>
      </c>
      <c r="X4668" s="3">
        <v>39597.470138888886</v>
      </c>
      <c r="Y4668" t="s">
        <v>9</v>
      </c>
      <c r="Z4668">
        <v>0</v>
      </c>
      <c r="AA4668">
        <v>0</v>
      </c>
      <c r="AB4668" t="s">
        <v>88</v>
      </c>
    </row>
    <row r="4669" spans="1:28" x14ac:dyDescent="0.25">
      <c r="A4669" t="s">
        <v>74</v>
      </c>
      <c r="B4669" t="s">
        <v>75</v>
      </c>
      <c r="C4669">
        <v>53.649500000000003</v>
      </c>
      <c r="D4669">
        <v>9.9618000000000002</v>
      </c>
      <c r="E4669">
        <v>15</v>
      </c>
      <c r="F4669" s="2">
        <v>39598</v>
      </c>
      <c r="G4669">
        <v>14</v>
      </c>
      <c r="H4669" s="3">
        <v>39598.506249999999</v>
      </c>
      <c r="I4669" s="3">
        <v>39598.479166666664</v>
      </c>
      <c r="J4669">
        <v>27</v>
      </c>
      <c r="K4669">
        <v>27</v>
      </c>
      <c r="L4669" s="3">
        <v>39598.470138888886</v>
      </c>
      <c r="M4669" t="s">
        <v>9</v>
      </c>
      <c r="N4669" t="s">
        <v>9</v>
      </c>
      <c r="O4669" t="s">
        <v>9</v>
      </c>
      <c r="P4669" s="3">
        <v>39598.506249999999</v>
      </c>
      <c r="Q4669">
        <v>0</v>
      </c>
      <c r="R4669" t="s">
        <v>76</v>
      </c>
      <c r="S4669">
        <v>0</v>
      </c>
      <c r="T4669">
        <v>0</v>
      </c>
      <c r="U4669" t="s">
        <v>9</v>
      </c>
      <c r="V4669" s="3">
        <v>39598.479166666664</v>
      </c>
      <c r="W4669">
        <v>1</v>
      </c>
      <c r="X4669" s="3">
        <v>39598.470138888886</v>
      </c>
      <c r="Y4669" t="s">
        <v>9</v>
      </c>
      <c r="Z4669">
        <v>0</v>
      </c>
      <c r="AA4669">
        <v>0</v>
      </c>
      <c r="AB4669" t="s">
        <v>88</v>
      </c>
    </row>
    <row r="4670" spans="1:28" x14ac:dyDescent="0.25">
      <c r="A4670" t="s">
        <v>74</v>
      </c>
      <c r="B4670" t="s">
        <v>75</v>
      </c>
      <c r="C4670">
        <v>53.649500000000003</v>
      </c>
      <c r="D4670">
        <v>9.9618000000000002</v>
      </c>
      <c r="E4670">
        <v>15</v>
      </c>
      <c r="F4670" s="2">
        <v>39599</v>
      </c>
      <c r="G4670">
        <v>15</v>
      </c>
      <c r="H4670" s="3">
        <v>39599.506249999999</v>
      </c>
      <c r="I4670" s="3">
        <v>39599.479166666664</v>
      </c>
      <c r="J4670">
        <v>28</v>
      </c>
      <c r="K4670">
        <v>28</v>
      </c>
      <c r="L4670" s="3">
        <v>39599.470138888886</v>
      </c>
      <c r="M4670" t="s">
        <v>9</v>
      </c>
      <c r="N4670" t="s">
        <v>9</v>
      </c>
      <c r="O4670" t="s">
        <v>9</v>
      </c>
      <c r="P4670" s="3">
        <v>39599.506249999999</v>
      </c>
      <c r="Q4670">
        <v>0</v>
      </c>
      <c r="R4670" t="s">
        <v>76</v>
      </c>
      <c r="S4670">
        <v>0</v>
      </c>
      <c r="T4670">
        <v>0</v>
      </c>
      <c r="U4670" t="s">
        <v>9</v>
      </c>
      <c r="V4670" s="3">
        <v>39599.479166666664</v>
      </c>
      <c r="W4670">
        <v>1</v>
      </c>
      <c r="X4670" s="3">
        <v>39599.470138888886</v>
      </c>
      <c r="Y4670" t="s">
        <v>9</v>
      </c>
      <c r="Z4670">
        <v>0</v>
      </c>
      <c r="AA4670">
        <v>0</v>
      </c>
      <c r="AB4670" t="s">
        <v>88</v>
      </c>
    </row>
    <row r="4671" spans="1:28" x14ac:dyDescent="0.25">
      <c r="A4671" t="s">
        <v>74</v>
      </c>
      <c r="B4671" t="s">
        <v>75</v>
      </c>
      <c r="C4671">
        <v>53.649500000000003</v>
      </c>
      <c r="D4671">
        <v>9.9618000000000002</v>
      </c>
      <c r="E4671">
        <v>15</v>
      </c>
      <c r="F4671" s="2">
        <v>39600</v>
      </c>
      <c r="G4671">
        <v>14.5</v>
      </c>
      <c r="H4671" s="3">
        <v>39600.506944444445</v>
      </c>
      <c r="I4671" s="3">
        <v>39600.479861111111</v>
      </c>
      <c r="J4671">
        <v>29.7</v>
      </c>
      <c r="K4671">
        <v>29.7</v>
      </c>
      <c r="L4671" s="3">
        <v>39600.470833333333</v>
      </c>
      <c r="M4671" t="s">
        <v>9</v>
      </c>
      <c r="N4671" t="s">
        <v>9</v>
      </c>
      <c r="O4671" t="s">
        <v>9</v>
      </c>
      <c r="P4671" s="3">
        <v>39600.506944444445</v>
      </c>
      <c r="Q4671">
        <v>0</v>
      </c>
      <c r="R4671" t="s">
        <v>76</v>
      </c>
      <c r="S4671">
        <v>0</v>
      </c>
      <c r="T4671">
        <v>0</v>
      </c>
      <c r="U4671" t="s">
        <v>9</v>
      </c>
      <c r="V4671" s="3">
        <v>39600.479861111111</v>
      </c>
      <c r="W4671">
        <v>1</v>
      </c>
      <c r="X4671" s="3">
        <v>39600.470833333333</v>
      </c>
      <c r="Y4671" t="s">
        <v>9</v>
      </c>
      <c r="Z4671">
        <v>0</v>
      </c>
      <c r="AA4671">
        <v>0</v>
      </c>
      <c r="AB4671" t="s">
        <v>88</v>
      </c>
    </row>
    <row r="4672" spans="1:28" x14ac:dyDescent="0.25">
      <c r="A4672" t="s">
        <v>74</v>
      </c>
      <c r="B4672" t="s">
        <v>75</v>
      </c>
      <c r="C4672">
        <v>53.649500000000003</v>
      </c>
      <c r="D4672">
        <v>9.9618000000000002</v>
      </c>
      <c r="E4672">
        <v>15</v>
      </c>
      <c r="F4672" s="2">
        <v>39601</v>
      </c>
      <c r="G4672">
        <v>14.5</v>
      </c>
      <c r="H4672" s="3">
        <v>39601.506249999999</v>
      </c>
      <c r="I4672" s="3">
        <v>39601.479166666664</v>
      </c>
      <c r="J4672">
        <v>29.7</v>
      </c>
      <c r="K4672">
        <v>29.7</v>
      </c>
      <c r="L4672" s="3">
        <v>39601.470833333333</v>
      </c>
      <c r="M4672" t="s">
        <v>9</v>
      </c>
      <c r="N4672" t="s">
        <v>9</v>
      </c>
      <c r="O4672" t="s">
        <v>9</v>
      </c>
      <c r="P4672" s="3">
        <v>39601.506249999999</v>
      </c>
      <c r="Q4672">
        <v>0</v>
      </c>
      <c r="R4672" t="s">
        <v>76</v>
      </c>
      <c r="S4672">
        <v>0</v>
      </c>
      <c r="T4672">
        <v>0</v>
      </c>
      <c r="U4672" t="s">
        <v>9</v>
      </c>
      <c r="V4672" s="3">
        <v>39601.479166666664</v>
      </c>
      <c r="W4672">
        <v>1</v>
      </c>
      <c r="X4672" s="3">
        <v>39601.470833333333</v>
      </c>
      <c r="Y4672" t="s">
        <v>9</v>
      </c>
      <c r="Z4672">
        <v>0</v>
      </c>
      <c r="AA4672">
        <v>0</v>
      </c>
      <c r="AB4672" t="s">
        <v>88</v>
      </c>
    </row>
    <row r="4673" spans="1:28" x14ac:dyDescent="0.25">
      <c r="A4673" t="s">
        <v>74</v>
      </c>
      <c r="B4673" t="s">
        <v>75</v>
      </c>
      <c r="C4673">
        <v>53.649500000000003</v>
      </c>
      <c r="D4673">
        <v>9.9618000000000002</v>
      </c>
      <c r="E4673">
        <v>15</v>
      </c>
      <c r="F4673" s="2">
        <v>39602</v>
      </c>
      <c r="G4673">
        <v>15.4</v>
      </c>
      <c r="H4673" s="3">
        <v>39602.506249999999</v>
      </c>
      <c r="I4673" s="3">
        <v>39602.479166666664</v>
      </c>
      <c r="J4673">
        <v>29</v>
      </c>
      <c r="K4673">
        <v>30.9</v>
      </c>
      <c r="L4673" s="3">
        <v>39602.470833333333</v>
      </c>
      <c r="M4673" t="s">
        <v>9</v>
      </c>
      <c r="N4673" t="s">
        <v>9</v>
      </c>
      <c r="O4673" t="s">
        <v>9</v>
      </c>
      <c r="P4673" s="3">
        <v>39602.506249999999</v>
      </c>
      <c r="Q4673">
        <v>8.1999999999999993</v>
      </c>
      <c r="R4673" t="s">
        <v>77</v>
      </c>
      <c r="S4673">
        <v>8.1999999999999993</v>
      </c>
      <c r="T4673">
        <v>0</v>
      </c>
      <c r="U4673" t="s">
        <v>9</v>
      </c>
      <c r="V4673" s="3">
        <v>39602.479166666664</v>
      </c>
      <c r="W4673">
        <v>1</v>
      </c>
      <c r="X4673" s="3">
        <v>39602.470833333333</v>
      </c>
      <c r="Y4673" t="s">
        <v>9</v>
      </c>
      <c r="Z4673">
        <v>8.1999999999999993</v>
      </c>
      <c r="AA4673">
        <v>0</v>
      </c>
      <c r="AB4673" t="s">
        <v>88</v>
      </c>
    </row>
    <row r="4674" spans="1:28" x14ac:dyDescent="0.25">
      <c r="A4674" t="s">
        <v>74</v>
      </c>
      <c r="B4674" t="s">
        <v>75</v>
      </c>
      <c r="C4674">
        <v>53.649500000000003</v>
      </c>
      <c r="D4674">
        <v>9.9618000000000002</v>
      </c>
      <c r="E4674">
        <v>15</v>
      </c>
      <c r="F4674" s="2">
        <v>39603</v>
      </c>
      <c r="G4674">
        <v>12</v>
      </c>
      <c r="H4674" s="3">
        <v>39603.506249999999</v>
      </c>
      <c r="I4674" s="3">
        <v>39603.479166666664</v>
      </c>
      <c r="J4674">
        <v>24</v>
      </c>
      <c r="K4674">
        <v>29</v>
      </c>
      <c r="L4674" s="3">
        <v>39603.470833333333</v>
      </c>
      <c r="M4674" t="s">
        <v>9</v>
      </c>
      <c r="N4674" t="s">
        <v>9</v>
      </c>
      <c r="O4674" t="s">
        <v>9</v>
      </c>
      <c r="P4674" s="3">
        <v>39603.506249999999</v>
      </c>
      <c r="Q4674">
        <v>28</v>
      </c>
      <c r="R4674" t="s">
        <v>77</v>
      </c>
      <c r="S4674">
        <v>28</v>
      </c>
      <c r="T4674">
        <v>0</v>
      </c>
      <c r="U4674" t="s">
        <v>9</v>
      </c>
      <c r="V4674" s="3">
        <v>39603.479166666664</v>
      </c>
      <c r="W4674">
        <v>1</v>
      </c>
      <c r="X4674" s="3">
        <v>39603.470833333333</v>
      </c>
      <c r="Y4674" t="s">
        <v>9</v>
      </c>
      <c r="Z4674">
        <v>28</v>
      </c>
      <c r="AA4674">
        <v>0</v>
      </c>
      <c r="AB4674" t="s">
        <v>88</v>
      </c>
    </row>
    <row r="4675" spans="1:28" x14ac:dyDescent="0.25">
      <c r="A4675" t="s">
        <v>74</v>
      </c>
      <c r="B4675" t="s">
        <v>75</v>
      </c>
      <c r="C4675">
        <v>53.649500000000003</v>
      </c>
      <c r="D4675">
        <v>9.9618000000000002</v>
      </c>
      <c r="E4675">
        <v>15</v>
      </c>
      <c r="F4675" s="2">
        <v>39604</v>
      </c>
      <c r="G4675">
        <v>12</v>
      </c>
      <c r="H4675" s="3">
        <v>39604.506249999999</v>
      </c>
      <c r="I4675" s="3">
        <v>39604.479166666664</v>
      </c>
      <c r="J4675">
        <v>24</v>
      </c>
      <c r="K4675">
        <v>25</v>
      </c>
      <c r="L4675" s="3">
        <v>39604.470833333333</v>
      </c>
      <c r="M4675" t="s">
        <v>9</v>
      </c>
      <c r="N4675" t="s">
        <v>9</v>
      </c>
      <c r="O4675" t="s">
        <v>9</v>
      </c>
      <c r="P4675" s="3">
        <v>39604.506249999999</v>
      </c>
      <c r="Q4675">
        <v>0</v>
      </c>
      <c r="R4675" t="s">
        <v>76</v>
      </c>
      <c r="S4675">
        <v>0</v>
      </c>
      <c r="T4675">
        <v>0</v>
      </c>
      <c r="U4675" t="s">
        <v>9</v>
      </c>
      <c r="V4675" s="3">
        <v>39604.479166666664</v>
      </c>
      <c r="W4675">
        <v>1</v>
      </c>
      <c r="X4675" s="3">
        <v>39604.470833333333</v>
      </c>
      <c r="Y4675" t="s">
        <v>9</v>
      </c>
      <c r="Z4675">
        <v>0</v>
      </c>
      <c r="AA4675">
        <v>0</v>
      </c>
      <c r="AB4675" t="s">
        <v>88</v>
      </c>
    </row>
    <row r="4676" spans="1:28" x14ac:dyDescent="0.25">
      <c r="A4676" t="s">
        <v>74</v>
      </c>
      <c r="B4676" t="s">
        <v>75</v>
      </c>
      <c r="C4676">
        <v>53.649500000000003</v>
      </c>
      <c r="D4676">
        <v>9.9618000000000002</v>
      </c>
      <c r="E4676">
        <v>15</v>
      </c>
      <c r="F4676" s="2">
        <v>39605</v>
      </c>
      <c r="G4676">
        <v>12</v>
      </c>
      <c r="H4676" s="3">
        <v>39605.506249999999</v>
      </c>
      <c r="I4676" s="3">
        <v>39605.479166666664</v>
      </c>
      <c r="J4676">
        <v>24</v>
      </c>
      <c r="K4676">
        <v>25</v>
      </c>
      <c r="L4676" s="3">
        <v>39605.470833333333</v>
      </c>
      <c r="M4676" t="s">
        <v>9</v>
      </c>
      <c r="N4676" t="s">
        <v>9</v>
      </c>
      <c r="O4676" t="s">
        <v>9</v>
      </c>
      <c r="P4676" s="3">
        <v>39605.506249999999</v>
      </c>
      <c r="Q4676">
        <v>0</v>
      </c>
      <c r="R4676" t="s">
        <v>76</v>
      </c>
      <c r="S4676">
        <v>0</v>
      </c>
      <c r="T4676">
        <v>0</v>
      </c>
      <c r="U4676" t="s">
        <v>9</v>
      </c>
      <c r="V4676" s="3">
        <v>39605.479166666664</v>
      </c>
      <c r="W4676">
        <v>1</v>
      </c>
      <c r="X4676" s="3">
        <v>39605.470833333333</v>
      </c>
      <c r="Y4676" t="s">
        <v>9</v>
      </c>
      <c r="Z4676">
        <v>0</v>
      </c>
      <c r="AA4676">
        <v>0</v>
      </c>
      <c r="AB4676" t="s">
        <v>88</v>
      </c>
    </row>
    <row r="4677" spans="1:28" x14ac:dyDescent="0.25">
      <c r="A4677" t="s">
        <v>74</v>
      </c>
      <c r="B4677" t="s">
        <v>75</v>
      </c>
      <c r="C4677">
        <v>53.649500000000003</v>
      </c>
      <c r="D4677">
        <v>9.9618000000000002</v>
      </c>
      <c r="E4677">
        <v>15</v>
      </c>
      <c r="F4677" s="2">
        <v>39606</v>
      </c>
      <c r="G4677">
        <v>16</v>
      </c>
      <c r="H4677" s="3">
        <v>39606.506249999999</v>
      </c>
      <c r="I4677" s="3">
        <v>39606.479166666664</v>
      </c>
      <c r="J4677">
        <v>24</v>
      </c>
      <c r="K4677">
        <v>24</v>
      </c>
      <c r="L4677" s="3">
        <v>39606.47152777778</v>
      </c>
      <c r="M4677" t="s">
        <v>9</v>
      </c>
      <c r="N4677" t="s">
        <v>9</v>
      </c>
      <c r="O4677" t="s">
        <v>9</v>
      </c>
      <c r="P4677" s="3">
        <v>39606.506249999999</v>
      </c>
      <c r="Q4677">
        <v>0</v>
      </c>
      <c r="R4677" t="s">
        <v>76</v>
      </c>
      <c r="S4677">
        <v>0</v>
      </c>
      <c r="T4677">
        <v>0</v>
      </c>
      <c r="U4677" t="s">
        <v>9</v>
      </c>
      <c r="V4677" s="3">
        <v>39606.479166666664</v>
      </c>
      <c r="W4677">
        <v>1</v>
      </c>
      <c r="X4677" s="3">
        <v>39606.47152777778</v>
      </c>
      <c r="Y4677" t="s">
        <v>9</v>
      </c>
      <c r="Z4677">
        <v>0</v>
      </c>
      <c r="AA4677">
        <v>0</v>
      </c>
      <c r="AB4677" t="s">
        <v>88</v>
      </c>
    </row>
    <row r="4678" spans="1:28" x14ac:dyDescent="0.25">
      <c r="A4678" t="s">
        <v>74</v>
      </c>
      <c r="B4678" t="s">
        <v>75</v>
      </c>
      <c r="C4678">
        <v>53.649500000000003</v>
      </c>
      <c r="D4678">
        <v>9.9618000000000002</v>
      </c>
      <c r="E4678">
        <v>15</v>
      </c>
      <c r="F4678" s="2">
        <v>39607</v>
      </c>
      <c r="G4678">
        <v>12</v>
      </c>
      <c r="H4678" s="3">
        <v>39607.506249999999</v>
      </c>
      <c r="I4678" s="3">
        <v>39607.479166666664</v>
      </c>
      <c r="J4678">
        <v>27</v>
      </c>
      <c r="K4678">
        <v>27</v>
      </c>
      <c r="L4678" s="3">
        <v>39607.47152777778</v>
      </c>
      <c r="M4678" t="s">
        <v>9</v>
      </c>
      <c r="N4678" t="s">
        <v>9</v>
      </c>
      <c r="O4678" t="s">
        <v>9</v>
      </c>
      <c r="P4678" s="3">
        <v>39607.506249999999</v>
      </c>
      <c r="Q4678">
        <v>0</v>
      </c>
      <c r="R4678" t="s">
        <v>76</v>
      </c>
      <c r="S4678">
        <v>0</v>
      </c>
      <c r="T4678">
        <v>0</v>
      </c>
      <c r="U4678" t="s">
        <v>9</v>
      </c>
      <c r="V4678" s="3">
        <v>39607.479166666664</v>
      </c>
      <c r="W4678">
        <v>1</v>
      </c>
      <c r="X4678" s="3">
        <v>39607.47152777778</v>
      </c>
      <c r="Y4678" t="s">
        <v>9</v>
      </c>
      <c r="Z4678">
        <v>0</v>
      </c>
      <c r="AA4678">
        <v>0</v>
      </c>
      <c r="AB4678" t="s">
        <v>88</v>
      </c>
    </row>
    <row r="4679" spans="1:28" x14ac:dyDescent="0.25">
      <c r="A4679" t="s">
        <v>74</v>
      </c>
      <c r="B4679" t="s">
        <v>75</v>
      </c>
      <c r="C4679">
        <v>53.649500000000003</v>
      </c>
      <c r="D4679">
        <v>9.9618000000000002</v>
      </c>
      <c r="E4679">
        <v>15</v>
      </c>
      <c r="F4679" s="2">
        <v>39608</v>
      </c>
      <c r="G4679">
        <v>11.5</v>
      </c>
      <c r="H4679" s="3">
        <v>39608.506249999999</v>
      </c>
      <c r="I4679" s="3">
        <v>39608.479166666664</v>
      </c>
      <c r="J4679">
        <v>25</v>
      </c>
      <c r="K4679">
        <v>27</v>
      </c>
      <c r="L4679" s="3">
        <v>39608.47152777778</v>
      </c>
      <c r="M4679" t="s">
        <v>9</v>
      </c>
      <c r="N4679" t="s">
        <v>9</v>
      </c>
      <c r="O4679" t="s">
        <v>9</v>
      </c>
      <c r="P4679" s="3">
        <v>39608.506249999999</v>
      </c>
      <c r="Q4679">
        <v>0</v>
      </c>
      <c r="R4679" t="s">
        <v>76</v>
      </c>
      <c r="S4679">
        <v>0</v>
      </c>
      <c r="T4679">
        <v>0</v>
      </c>
      <c r="U4679" t="s">
        <v>9</v>
      </c>
      <c r="V4679" s="3">
        <v>39608.479166666664</v>
      </c>
      <c r="W4679">
        <v>1</v>
      </c>
      <c r="X4679" s="3">
        <v>39608.47152777778</v>
      </c>
      <c r="Y4679" t="s">
        <v>9</v>
      </c>
      <c r="Z4679">
        <v>0</v>
      </c>
      <c r="AA4679">
        <v>0</v>
      </c>
      <c r="AB4679" t="s">
        <v>88</v>
      </c>
    </row>
    <row r="4680" spans="1:28" x14ac:dyDescent="0.25">
      <c r="A4680" t="s">
        <v>74</v>
      </c>
      <c r="B4680" t="s">
        <v>75</v>
      </c>
      <c r="C4680">
        <v>53.649500000000003</v>
      </c>
      <c r="D4680">
        <v>9.9618000000000002</v>
      </c>
      <c r="E4680">
        <v>15</v>
      </c>
      <c r="F4680" s="2">
        <v>39609</v>
      </c>
      <c r="G4680">
        <v>10.6</v>
      </c>
      <c r="H4680" s="3">
        <v>39609.506249999999</v>
      </c>
      <c r="I4680" s="3">
        <v>39609.479166666664</v>
      </c>
      <c r="J4680">
        <v>23</v>
      </c>
      <c r="K4680">
        <v>25.4</v>
      </c>
      <c r="L4680" s="3">
        <v>39609.47152777778</v>
      </c>
      <c r="M4680" t="s">
        <v>9</v>
      </c>
      <c r="N4680" t="s">
        <v>9</v>
      </c>
      <c r="O4680" t="s">
        <v>9</v>
      </c>
      <c r="P4680" s="3">
        <v>39609.506249999999</v>
      </c>
      <c r="Q4680">
        <v>0</v>
      </c>
      <c r="R4680" t="s">
        <v>76</v>
      </c>
      <c r="S4680">
        <v>0</v>
      </c>
      <c r="T4680">
        <v>0</v>
      </c>
      <c r="U4680" t="s">
        <v>9</v>
      </c>
      <c r="V4680" s="3">
        <v>39609.479166666664</v>
      </c>
      <c r="W4680">
        <v>1</v>
      </c>
      <c r="X4680" s="3">
        <v>39609.47152777778</v>
      </c>
      <c r="Y4680" t="s">
        <v>9</v>
      </c>
      <c r="Z4680">
        <v>0</v>
      </c>
      <c r="AA4680">
        <v>0</v>
      </c>
      <c r="AB4680" t="s">
        <v>88</v>
      </c>
    </row>
    <row r="4681" spans="1:28" x14ac:dyDescent="0.25">
      <c r="A4681" t="s">
        <v>74</v>
      </c>
      <c r="B4681" t="s">
        <v>75</v>
      </c>
      <c r="C4681">
        <v>53.649500000000003</v>
      </c>
      <c r="D4681">
        <v>9.9618000000000002</v>
      </c>
      <c r="E4681">
        <v>15</v>
      </c>
      <c r="F4681" s="2">
        <v>39610</v>
      </c>
      <c r="G4681">
        <v>10</v>
      </c>
      <c r="H4681" s="3">
        <v>39610.506249999999</v>
      </c>
      <c r="I4681" s="3">
        <v>39610.479166666664</v>
      </c>
      <c r="J4681">
        <v>17</v>
      </c>
      <c r="K4681">
        <v>23</v>
      </c>
      <c r="L4681" s="3">
        <v>39610.47152777778</v>
      </c>
      <c r="M4681" t="s">
        <v>9</v>
      </c>
      <c r="N4681" t="s">
        <v>9</v>
      </c>
      <c r="O4681" t="s">
        <v>9</v>
      </c>
      <c r="P4681" s="3">
        <v>39610.506249999999</v>
      </c>
      <c r="Q4681">
        <v>0</v>
      </c>
      <c r="R4681" t="s">
        <v>76</v>
      </c>
      <c r="S4681">
        <v>0</v>
      </c>
      <c r="T4681">
        <v>0</v>
      </c>
      <c r="U4681" t="s">
        <v>9</v>
      </c>
      <c r="V4681" s="3">
        <v>39610.479166666664</v>
      </c>
      <c r="W4681">
        <v>1</v>
      </c>
      <c r="X4681" s="3">
        <v>39610.47152777778</v>
      </c>
      <c r="Y4681" t="s">
        <v>9</v>
      </c>
      <c r="Z4681">
        <v>0</v>
      </c>
      <c r="AA4681">
        <v>0</v>
      </c>
      <c r="AB4681" t="s">
        <v>88</v>
      </c>
    </row>
    <row r="4682" spans="1:28" x14ac:dyDescent="0.25">
      <c r="A4682" t="s">
        <v>74</v>
      </c>
      <c r="B4682" t="s">
        <v>75</v>
      </c>
      <c r="C4682">
        <v>53.649500000000003</v>
      </c>
      <c r="D4682">
        <v>9.9618000000000002</v>
      </c>
      <c r="E4682">
        <v>15</v>
      </c>
      <c r="F4682" s="2">
        <v>39611</v>
      </c>
      <c r="G4682">
        <v>10</v>
      </c>
      <c r="H4682" s="3">
        <v>39611.506249999999</v>
      </c>
      <c r="I4682" s="3">
        <v>39611.479166666664</v>
      </c>
      <c r="J4682">
        <v>16.5</v>
      </c>
      <c r="K4682">
        <v>17</v>
      </c>
      <c r="L4682" s="3">
        <v>39611.472222222219</v>
      </c>
      <c r="M4682" t="s">
        <v>9</v>
      </c>
      <c r="N4682" t="s">
        <v>9</v>
      </c>
      <c r="O4682" t="s">
        <v>9</v>
      </c>
      <c r="P4682" s="3">
        <v>39611.506249999999</v>
      </c>
      <c r="Q4682">
        <v>4.2</v>
      </c>
      <c r="R4682" t="s">
        <v>77</v>
      </c>
      <c r="S4682">
        <v>4.2</v>
      </c>
      <c r="T4682">
        <v>0</v>
      </c>
      <c r="U4682" t="s">
        <v>9</v>
      </c>
      <c r="V4682" s="3">
        <v>39611.479166666664</v>
      </c>
      <c r="W4682">
        <v>1</v>
      </c>
      <c r="X4682" s="3">
        <v>39611.472222222219</v>
      </c>
      <c r="Y4682" t="s">
        <v>9</v>
      </c>
      <c r="Z4682">
        <v>4.2</v>
      </c>
      <c r="AA4682">
        <v>0</v>
      </c>
      <c r="AB4682" t="s">
        <v>88</v>
      </c>
    </row>
    <row r="4683" spans="1:28" x14ac:dyDescent="0.25">
      <c r="A4683" t="s">
        <v>74</v>
      </c>
      <c r="B4683" t="s">
        <v>75</v>
      </c>
      <c r="C4683">
        <v>53.649500000000003</v>
      </c>
      <c r="D4683">
        <v>9.9618000000000002</v>
      </c>
      <c r="E4683">
        <v>15</v>
      </c>
      <c r="F4683" s="2">
        <v>39612</v>
      </c>
      <c r="G4683">
        <v>7.3</v>
      </c>
      <c r="H4683" s="3">
        <v>39612.506249999999</v>
      </c>
      <c r="I4683" s="3">
        <v>39612.479166666664</v>
      </c>
      <c r="J4683">
        <v>15</v>
      </c>
      <c r="K4683">
        <v>17</v>
      </c>
      <c r="L4683" s="3">
        <v>39612.472222222219</v>
      </c>
      <c r="M4683" t="s">
        <v>9</v>
      </c>
      <c r="N4683" t="s">
        <v>9</v>
      </c>
      <c r="O4683" t="s">
        <v>9</v>
      </c>
      <c r="P4683" s="3">
        <v>39612.506249999999</v>
      </c>
      <c r="Q4683">
        <v>7.2</v>
      </c>
      <c r="R4683" t="s">
        <v>77</v>
      </c>
      <c r="S4683">
        <v>7.2</v>
      </c>
      <c r="T4683">
        <v>0</v>
      </c>
      <c r="U4683" t="s">
        <v>9</v>
      </c>
      <c r="V4683" s="3">
        <v>39612.479166666664</v>
      </c>
      <c r="W4683">
        <v>1</v>
      </c>
      <c r="X4683" s="3">
        <v>39612.472222222219</v>
      </c>
      <c r="Y4683" t="s">
        <v>9</v>
      </c>
      <c r="Z4683">
        <v>7.2</v>
      </c>
      <c r="AA4683">
        <v>0</v>
      </c>
      <c r="AB4683" t="s">
        <v>88</v>
      </c>
    </row>
    <row r="4684" spans="1:28" x14ac:dyDescent="0.25">
      <c r="A4684" t="s">
        <v>74</v>
      </c>
      <c r="B4684" t="s">
        <v>75</v>
      </c>
      <c r="C4684">
        <v>53.649500000000003</v>
      </c>
      <c r="D4684">
        <v>9.9618000000000002</v>
      </c>
      <c r="E4684">
        <v>15</v>
      </c>
      <c r="F4684" s="2">
        <v>39613</v>
      </c>
      <c r="G4684">
        <v>8.8000000000000007</v>
      </c>
      <c r="H4684" s="3">
        <v>39613.513194444444</v>
      </c>
      <c r="I4684" s="3">
        <v>39613.486111111109</v>
      </c>
      <c r="J4684">
        <v>16.5</v>
      </c>
      <c r="K4684">
        <v>16.5</v>
      </c>
      <c r="L4684" s="3">
        <v>39613.472222222219</v>
      </c>
      <c r="M4684" t="s">
        <v>9</v>
      </c>
      <c r="N4684" t="s">
        <v>9</v>
      </c>
      <c r="O4684" t="s">
        <v>9</v>
      </c>
      <c r="P4684" s="3">
        <v>39613.513194444444</v>
      </c>
      <c r="Q4684">
        <v>0</v>
      </c>
      <c r="R4684" t="s">
        <v>76</v>
      </c>
      <c r="S4684">
        <v>0</v>
      </c>
      <c r="T4684">
        <v>0</v>
      </c>
      <c r="U4684" t="s">
        <v>9</v>
      </c>
      <c r="V4684" s="3">
        <v>39613.486111111109</v>
      </c>
      <c r="W4684">
        <v>1</v>
      </c>
      <c r="X4684" s="3">
        <v>39613.472222222219</v>
      </c>
      <c r="Y4684" t="s">
        <v>9</v>
      </c>
      <c r="Z4684">
        <v>0</v>
      </c>
      <c r="AA4684">
        <v>0</v>
      </c>
      <c r="AB4684" t="s">
        <v>88</v>
      </c>
    </row>
    <row r="4685" spans="1:28" x14ac:dyDescent="0.25">
      <c r="A4685" t="s">
        <v>74</v>
      </c>
      <c r="B4685" t="s">
        <v>75</v>
      </c>
      <c r="C4685">
        <v>53.649500000000003</v>
      </c>
      <c r="D4685">
        <v>9.9618000000000002</v>
      </c>
      <c r="E4685">
        <v>15</v>
      </c>
      <c r="F4685" s="2">
        <v>39614</v>
      </c>
      <c r="G4685">
        <v>8</v>
      </c>
      <c r="H4685" s="3">
        <v>39614.520138888889</v>
      </c>
      <c r="I4685" s="3">
        <v>39614.493055555555</v>
      </c>
      <c r="J4685">
        <v>15</v>
      </c>
      <c r="K4685">
        <v>17</v>
      </c>
      <c r="L4685" s="3">
        <v>39614.472222222219</v>
      </c>
      <c r="M4685" t="s">
        <v>9</v>
      </c>
      <c r="N4685" t="s">
        <v>9</v>
      </c>
      <c r="O4685" t="s">
        <v>9</v>
      </c>
      <c r="P4685" s="3">
        <v>39614.520138888889</v>
      </c>
      <c r="Q4685">
        <v>4.7</v>
      </c>
      <c r="R4685" t="s">
        <v>77</v>
      </c>
      <c r="S4685">
        <v>4.7</v>
      </c>
      <c r="T4685">
        <v>0</v>
      </c>
      <c r="U4685" t="s">
        <v>9</v>
      </c>
      <c r="V4685" s="3">
        <v>39614.493055555555</v>
      </c>
      <c r="W4685">
        <v>1</v>
      </c>
      <c r="X4685" s="3">
        <v>39614.472222222219</v>
      </c>
      <c r="Y4685" t="s">
        <v>9</v>
      </c>
      <c r="Z4685">
        <v>4.7</v>
      </c>
      <c r="AA4685">
        <v>0</v>
      </c>
      <c r="AB4685" t="s">
        <v>88</v>
      </c>
    </row>
    <row r="4686" spans="1:28" x14ac:dyDescent="0.25">
      <c r="A4686" t="s">
        <v>74</v>
      </c>
      <c r="B4686" t="s">
        <v>75</v>
      </c>
      <c r="C4686">
        <v>53.649500000000003</v>
      </c>
      <c r="D4686">
        <v>9.9618000000000002</v>
      </c>
      <c r="E4686">
        <v>15</v>
      </c>
      <c r="F4686" s="2">
        <v>39615</v>
      </c>
      <c r="G4686">
        <v>7.6</v>
      </c>
      <c r="H4686" s="3">
        <v>39615.520138888889</v>
      </c>
      <c r="I4686" s="3">
        <v>39615.493055555555</v>
      </c>
      <c r="J4686">
        <v>16</v>
      </c>
      <c r="K4686">
        <v>17</v>
      </c>
      <c r="L4686" s="3">
        <v>39615.472222222219</v>
      </c>
      <c r="M4686" t="s">
        <v>9</v>
      </c>
      <c r="N4686" t="s">
        <v>9</v>
      </c>
      <c r="O4686" t="s">
        <v>9</v>
      </c>
      <c r="P4686" s="3">
        <v>39615.520138888889</v>
      </c>
      <c r="Q4686">
        <v>9.6</v>
      </c>
      <c r="R4686" t="s">
        <v>77</v>
      </c>
      <c r="S4686">
        <v>9.6</v>
      </c>
      <c r="T4686">
        <v>0</v>
      </c>
      <c r="U4686" t="s">
        <v>9</v>
      </c>
      <c r="V4686" s="3">
        <v>39615.493055555555</v>
      </c>
      <c r="W4686">
        <v>1</v>
      </c>
      <c r="X4686" s="3">
        <v>39615.472222222219</v>
      </c>
      <c r="Y4686" t="s">
        <v>9</v>
      </c>
      <c r="Z4686">
        <v>9.6</v>
      </c>
      <c r="AA4686">
        <v>0</v>
      </c>
      <c r="AB4686" t="s">
        <v>88</v>
      </c>
    </row>
    <row r="4687" spans="1:28" x14ac:dyDescent="0.25">
      <c r="A4687" t="s">
        <v>74</v>
      </c>
      <c r="B4687" t="s">
        <v>75</v>
      </c>
      <c r="C4687">
        <v>53.649500000000003</v>
      </c>
      <c r="D4687">
        <v>9.9618000000000002</v>
      </c>
      <c r="E4687">
        <v>15</v>
      </c>
      <c r="F4687" s="2">
        <v>39616</v>
      </c>
      <c r="G4687">
        <v>7.6</v>
      </c>
      <c r="H4687" s="3">
        <v>39616.520138888889</v>
      </c>
      <c r="I4687" s="3">
        <v>39616.493055555555</v>
      </c>
      <c r="J4687">
        <v>19.600000000000001</v>
      </c>
      <c r="K4687">
        <v>19.600000000000001</v>
      </c>
      <c r="L4687" s="3">
        <v>39616.472916666666</v>
      </c>
      <c r="M4687" t="s">
        <v>9</v>
      </c>
      <c r="N4687" t="s">
        <v>9</v>
      </c>
      <c r="O4687" t="s">
        <v>9</v>
      </c>
      <c r="P4687" s="3">
        <v>39616.520138888889</v>
      </c>
      <c r="Q4687">
        <v>0.7</v>
      </c>
      <c r="R4687" t="s">
        <v>77</v>
      </c>
      <c r="S4687">
        <v>0.7</v>
      </c>
      <c r="T4687">
        <v>0</v>
      </c>
      <c r="U4687" t="s">
        <v>9</v>
      </c>
      <c r="V4687" s="3">
        <v>39616.493055555555</v>
      </c>
      <c r="W4687">
        <v>1</v>
      </c>
      <c r="X4687" s="3">
        <v>39616.472916666666</v>
      </c>
      <c r="Y4687" t="s">
        <v>9</v>
      </c>
      <c r="Z4687">
        <v>0.7</v>
      </c>
      <c r="AA4687">
        <v>0</v>
      </c>
      <c r="AB4687" t="s">
        <v>88</v>
      </c>
    </row>
    <row r="4688" spans="1:28" x14ac:dyDescent="0.25">
      <c r="A4688" t="s">
        <v>74</v>
      </c>
      <c r="B4688" t="s">
        <v>75</v>
      </c>
      <c r="C4688">
        <v>53.649500000000003</v>
      </c>
      <c r="D4688">
        <v>9.9618000000000002</v>
      </c>
      <c r="E4688">
        <v>15</v>
      </c>
      <c r="F4688" s="2">
        <v>39617</v>
      </c>
      <c r="G4688">
        <v>9.6999999999999993</v>
      </c>
      <c r="H4688" s="3">
        <v>39617.520138888889</v>
      </c>
      <c r="I4688" s="3">
        <v>39617.493055555555</v>
      </c>
      <c r="J4688">
        <v>22.6</v>
      </c>
      <c r="K4688">
        <v>22.6</v>
      </c>
      <c r="L4688" s="3">
        <v>39617.472916666666</v>
      </c>
      <c r="M4688" t="s">
        <v>9</v>
      </c>
      <c r="N4688" t="s">
        <v>9</v>
      </c>
      <c r="O4688" t="s">
        <v>9</v>
      </c>
      <c r="P4688" s="3">
        <v>39617.520138888889</v>
      </c>
      <c r="Q4688">
        <v>0</v>
      </c>
      <c r="R4688" t="s">
        <v>76</v>
      </c>
      <c r="S4688">
        <v>0</v>
      </c>
      <c r="T4688">
        <v>0</v>
      </c>
      <c r="U4688" t="s">
        <v>9</v>
      </c>
      <c r="V4688" s="3">
        <v>39617.493055555555</v>
      </c>
      <c r="W4688">
        <v>1</v>
      </c>
      <c r="X4688" s="3">
        <v>39617.472916666666</v>
      </c>
      <c r="Y4688" t="s">
        <v>9</v>
      </c>
      <c r="Z4688">
        <v>0</v>
      </c>
      <c r="AA4688">
        <v>0</v>
      </c>
      <c r="AB4688" t="s">
        <v>88</v>
      </c>
    </row>
    <row r="4689" spans="1:28" x14ac:dyDescent="0.25">
      <c r="A4689" t="s">
        <v>74</v>
      </c>
      <c r="B4689" t="s">
        <v>75</v>
      </c>
      <c r="C4689">
        <v>53.649500000000003</v>
      </c>
      <c r="D4689">
        <v>9.9618000000000002</v>
      </c>
      <c r="E4689">
        <v>15</v>
      </c>
      <c r="F4689" s="2">
        <v>39618</v>
      </c>
      <c r="G4689">
        <v>14</v>
      </c>
      <c r="H4689" s="3">
        <v>39618.520138888889</v>
      </c>
      <c r="I4689" s="3">
        <v>39618.493055555555</v>
      </c>
      <c r="J4689">
        <v>23</v>
      </c>
      <c r="K4689">
        <v>23</v>
      </c>
      <c r="L4689" s="3">
        <v>39618.472916666666</v>
      </c>
      <c r="M4689" t="s">
        <v>9</v>
      </c>
      <c r="N4689" t="s">
        <v>9</v>
      </c>
      <c r="O4689" t="s">
        <v>9</v>
      </c>
      <c r="P4689" s="3">
        <v>39618.520138888889</v>
      </c>
      <c r="Q4689">
        <v>0</v>
      </c>
      <c r="R4689" t="s">
        <v>76</v>
      </c>
      <c r="S4689">
        <v>0</v>
      </c>
      <c r="T4689">
        <v>0</v>
      </c>
      <c r="U4689" t="s">
        <v>9</v>
      </c>
      <c r="V4689" s="3">
        <v>39618.493055555555</v>
      </c>
      <c r="W4689">
        <v>1</v>
      </c>
      <c r="X4689" s="3">
        <v>39618.472916666666</v>
      </c>
      <c r="Y4689" t="s">
        <v>9</v>
      </c>
      <c r="Z4689">
        <v>0</v>
      </c>
      <c r="AA4689">
        <v>0</v>
      </c>
      <c r="AB4689" t="s">
        <v>88</v>
      </c>
    </row>
    <row r="4690" spans="1:28" x14ac:dyDescent="0.25">
      <c r="A4690" t="s">
        <v>74</v>
      </c>
      <c r="B4690" t="s">
        <v>75</v>
      </c>
      <c r="C4690">
        <v>53.649500000000003</v>
      </c>
      <c r="D4690">
        <v>9.9618000000000002</v>
      </c>
      <c r="E4690">
        <v>15</v>
      </c>
      <c r="F4690" s="2">
        <v>39619</v>
      </c>
      <c r="G4690">
        <v>10.8</v>
      </c>
      <c r="H4690" s="3">
        <v>39619.520138888889</v>
      </c>
      <c r="I4690" s="3">
        <v>39619.493055555555</v>
      </c>
      <c r="J4690">
        <v>19.2</v>
      </c>
      <c r="K4690">
        <v>23</v>
      </c>
      <c r="L4690" s="3">
        <v>39619.472916666666</v>
      </c>
      <c r="M4690" t="s">
        <v>9</v>
      </c>
      <c r="N4690" t="s">
        <v>9</v>
      </c>
      <c r="O4690" t="s">
        <v>9</v>
      </c>
      <c r="P4690" s="3">
        <v>39619.520138888889</v>
      </c>
      <c r="Q4690">
        <v>0.7</v>
      </c>
      <c r="R4690" t="s">
        <v>77</v>
      </c>
      <c r="S4690">
        <v>0.7</v>
      </c>
      <c r="T4690">
        <v>0</v>
      </c>
      <c r="U4690" t="s">
        <v>9</v>
      </c>
      <c r="V4690" s="3">
        <v>39619.493055555555</v>
      </c>
      <c r="W4690">
        <v>1</v>
      </c>
      <c r="X4690" s="3">
        <v>39619.472916666666</v>
      </c>
      <c r="Y4690" t="s">
        <v>9</v>
      </c>
      <c r="Z4690">
        <v>0.7</v>
      </c>
      <c r="AA4690">
        <v>0</v>
      </c>
      <c r="AB4690" t="s">
        <v>88</v>
      </c>
    </row>
    <row r="4691" spans="1:28" x14ac:dyDescent="0.25">
      <c r="A4691" t="s">
        <v>74</v>
      </c>
      <c r="B4691" t="s">
        <v>75</v>
      </c>
      <c r="C4691">
        <v>53.649500000000003</v>
      </c>
      <c r="D4691">
        <v>9.9618000000000002</v>
      </c>
      <c r="E4691">
        <v>15</v>
      </c>
      <c r="F4691" s="2">
        <v>39620</v>
      </c>
      <c r="G4691">
        <v>12</v>
      </c>
      <c r="H4691" s="3">
        <v>39620.520138888889</v>
      </c>
      <c r="I4691" s="3">
        <v>39620.493055555555</v>
      </c>
      <c r="J4691">
        <v>20.3</v>
      </c>
      <c r="K4691">
        <v>20.3</v>
      </c>
      <c r="L4691" s="3">
        <v>39620.473611111112</v>
      </c>
      <c r="M4691" t="s">
        <v>9</v>
      </c>
      <c r="N4691" t="s">
        <v>9</v>
      </c>
      <c r="O4691" t="s">
        <v>9</v>
      </c>
      <c r="P4691" s="3">
        <v>39620.520138888889</v>
      </c>
      <c r="Q4691">
        <v>8.1999999999999993</v>
      </c>
      <c r="R4691" t="s">
        <v>77</v>
      </c>
      <c r="S4691">
        <v>8.1999999999999993</v>
      </c>
      <c r="T4691">
        <v>0</v>
      </c>
      <c r="U4691" t="s">
        <v>9</v>
      </c>
      <c r="V4691" s="3">
        <v>39620.493055555555</v>
      </c>
      <c r="W4691">
        <v>1</v>
      </c>
      <c r="X4691" s="3">
        <v>39620.473611111112</v>
      </c>
      <c r="Y4691" t="s">
        <v>9</v>
      </c>
      <c r="Z4691">
        <v>8.1999999999999993</v>
      </c>
      <c r="AA4691">
        <v>0</v>
      </c>
      <c r="AB4691" t="s">
        <v>88</v>
      </c>
    </row>
    <row r="4692" spans="1:28" x14ac:dyDescent="0.25">
      <c r="A4692" t="s">
        <v>74</v>
      </c>
      <c r="B4692" t="s">
        <v>75</v>
      </c>
      <c r="C4692">
        <v>53.649500000000003</v>
      </c>
      <c r="D4692">
        <v>9.9618000000000002</v>
      </c>
      <c r="E4692">
        <v>15</v>
      </c>
      <c r="F4692" s="2">
        <v>39621</v>
      </c>
      <c r="G4692">
        <v>11</v>
      </c>
      <c r="H4692" s="3">
        <v>39621.520138888889</v>
      </c>
      <c r="I4692" s="3">
        <v>39621.493055555555</v>
      </c>
      <c r="J4692">
        <v>28.3</v>
      </c>
      <c r="K4692">
        <v>28.3</v>
      </c>
      <c r="L4692" s="3">
        <v>39621.473611111112</v>
      </c>
      <c r="M4692" t="s">
        <v>9</v>
      </c>
      <c r="N4692" t="s">
        <v>9</v>
      </c>
      <c r="O4692" t="s">
        <v>9</v>
      </c>
      <c r="P4692" s="3">
        <v>39621.520138888889</v>
      </c>
      <c r="Q4692">
        <v>0.7</v>
      </c>
      <c r="R4692" t="s">
        <v>77</v>
      </c>
      <c r="S4692">
        <v>0.7</v>
      </c>
      <c r="T4692">
        <v>0</v>
      </c>
      <c r="U4692" t="s">
        <v>9</v>
      </c>
      <c r="V4692" s="3">
        <v>39621.493055555555</v>
      </c>
      <c r="W4692">
        <v>1</v>
      </c>
      <c r="X4692" s="3">
        <v>39621.473611111112</v>
      </c>
      <c r="Y4692" t="s">
        <v>9</v>
      </c>
      <c r="Z4692">
        <v>0.7</v>
      </c>
      <c r="AA4692">
        <v>0</v>
      </c>
      <c r="AB4692" t="s">
        <v>88</v>
      </c>
    </row>
    <row r="4693" spans="1:28" x14ac:dyDescent="0.25">
      <c r="A4693" t="s">
        <v>74</v>
      </c>
      <c r="B4693" t="s">
        <v>75</v>
      </c>
      <c r="C4693">
        <v>53.649500000000003</v>
      </c>
      <c r="D4693">
        <v>9.9618000000000002</v>
      </c>
      <c r="E4693">
        <v>15</v>
      </c>
      <c r="F4693" s="2">
        <v>39622</v>
      </c>
      <c r="G4693">
        <v>14</v>
      </c>
      <c r="H4693" s="3">
        <v>39622.520138888889</v>
      </c>
      <c r="I4693" s="3">
        <v>39622.493055555555</v>
      </c>
      <c r="J4693">
        <v>18</v>
      </c>
      <c r="K4693">
        <v>29.1</v>
      </c>
      <c r="L4693" s="3">
        <v>39622.473611111112</v>
      </c>
      <c r="M4693" t="s">
        <v>9</v>
      </c>
      <c r="N4693" t="s">
        <v>9</v>
      </c>
      <c r="O4693" t="s">
        <v>9</v>
      </c>
      <c r="P4693" s="3">
        <v>39622.520138888889</v>
      </c>
      <c r="Q4693">
        <v>0.7</v>
      </c>
      <c r="R4693" t="s">
        <v>77</v>
      </c>
      <c r="S4693">
        <v>0.7</v>
      </c>
      <c r="T4693">
        <v>0</v>
      </c>
      <c r="U4693" t="s">
        <v>9</v>
      </c>
      <c r="V4693" s="3">
        <v>39622.493055555555</v>
      </c>
      <c r="W4693">
        <v>1</v>
      </c>
      <c r="X4693" s="3">
        <v>39622.473611111112</v>
      </c>
      <c r="Y4693" t="s">
        <v>9</v>
      </c>
      <c r="Z4693">
        <v>0.7</v>
      </c>
      <c r="AA4693">
        <v>0</v>
      </c>
      <c r="AB4693" t="s">
        <v>88</v>
      </c>
    </row>
    <row r="4694" spans="1:28" x14ac:dyDescent="0.25">
      <c r="A4694" t="s">
        <v>74</v>
      </c>
      <c r="B4694" t="s">
        <v>75</v>
      </c>
      <c r="C4694">
        <v>53.649500000000003</v>
      </c>
      <c r="D4694">
        <v>9.9618000000000002</v>
      </c>
      <c r="E4694">
        <v>15</v>
      </c>
      <c r="F4694" s="2">
        <v>39623</v>
      </c>
      <c r="G4694">
        <v>6.8</v>
      </c>
      <c r="H4694" s="3">
        <v>39623.520138888889</v>
      </c>
      <c r="I4694" s="3">
        <v>39623.493055555555</v>
      </c>
      <c r="J4694">
        <v>18.5</v>
      </c>
      <c r="K4694">
        <v>18.5</v>
      </c>
      <c r="L4694" s="3">
        <v>39623.473611111112</v>
      </c>
      <c r="M4694" t="s">
        <v>9</v>
      </c>
      <c r="N4694" t="s">
        <v>9</v>
      </c>
      <c r="O4694" t="s">
        <v>9</v>
      </c>
      <c r="P4694" s="3">
        <v>39623.520138888889</v>
      </c>
      <c r="Q4694">
        <v>0</v>
      </c>
      <c r="R4694" t="s">
        <v>76</v>
      </c>
      <c r="S4694">
        <v>0</v>
      </c>
      <c r="T4694">
        <v>0</v>
      </c>
      <c r="U4694" t="s">
        <v>9</v>
      </c>
      <c r="V4694" s="3">
        <v>39623.493055555555</v>
      </c>
      <c r="W4694">
        <v>1</v>
      </c>
      <c r="X4694" s="3">
        <v>39623.473611111112</v>
      </c>
      <c r="Y4694" t="s">
        <v>9</v>
      </c>
      <c r="Z4694">
        <v>0</v>
      </c>
      <c r="AA4694">
        <v>0</v>
      </c>
      <c r="AB4694" t="s">
        <v>88</v>
      </c>
    </row>
    <row r="4695" spans="1:28" x14ac:dyDescent="0.25">
      <c r="A4695" t="s">
        <v>74</v>
      </c>
      <c r="B4695" t="s">
        <v>75</v>
      </c>
      <c r="C4695">
        <v>53.649500000000003</v>
      </c>
      <c r="D4695">
        <v>9.9618000000000002</v>
      </c>
      <c r="E4695">
        <v>15</v>
      </c>
      <c r="F4695" s="2">
        <v>39624</v>
      </c>
      <c r="G4695">
        <v>8.6999999999999993</v>
      </c>
      <c r="H4695" s="3">
        <v>39624.48541666667</v>
      </c>
      <c r="I4695" s="3">
        <v>39624.458333333336</v>
      </c>
      <c r="J4695">
        <v>21</v>
      </c>
      <c r="K4695">
        <v>21</v>
      </c>
      <c r="L4695" s="3">
        <v>39624.473611111112</v>
      </c>
      <c r="M4695" t="s">
        <v>9</v>
      </c>
      <c r="N4695" t="s">
        <v>9</v>
      </c>
      <c r="O4695" t="s">
        <v>9</v>
      </c>
      <c r="P4695" s="3">
        <v>39624.48541666667</v>
      </c>
      <c r="Q4695">
        <v>0</v>
      </c>
      <c r="R4695" t="s">
        <v>76</v>
      </c>
      <c r="S4695">
        <v>0</v>
      </c>
      <c r="T4695">
        <v>0</v>
      </c>
      <c r="U4695" t="s">
        <v>9</v>
      </c>
      <c r="V4695" s="3">
        <v>39624.458333333336</v>
      </c>
      <c r="W4695">
        <v>1</v>
      </c>
      <c r="X4695" s="3">
        <v>39624.473611111112</v>
      </c>
      <c r="Y4695" t="s">
        <v>9</v>
      </c>
      <c r="Z4695">
        <v>0</v>
      </c>
      <c r="AA4695">
        <v>0</v>
      </c>
      <c r="AB4695" t="s">
        <v>88</v>
      </c>
    </row>
    <row r="4696" spans="1:28" x14ac:dyDescent="0.25">
      <c r="A4696" t="s">
        <v>74</v>
      </c>
      <c r="B4696" t="s">
        <v>75</v>
      </c>
      <c r="C4696">
        <v>53.649500000000003</v>
      </c>
      <c r="D4696">
        <v>9.9618000000000002</v>
      </c>
      <c r="E4696">
        <v>15</v>
      </c>
      <c r="F4696" s="2">
        <v>39625</v>
      </c>
      <c r="G4696">
        <v>13.6</v>
      </c>
      <c r="H4696" s="3">
        <v>39625.48541666667</v>
      </c>
      <c r="I4696" s="3">
        <v>39625.458333333336</v>
      </c>
      <c r="J4696">
        <v>21</v>
      </c>
      <c r="K4696">
        <v>23.7</v>
      </c>
      <c r="L4696" s="3">
        <v>39625.474305555559</v>
      </c>
      <c r="M4696" t="s">
        <v>9</v>
      </c>
      <c r="N4696" t="s">
        <v>9</v>
      </c>
      <c r="O4696" t="s">
        <v>9</v>
      </c>
      <c r="P4696" s="3">
        <v>39625.48541666667</v>
      </c>
      <c r="Q4696">
        <v>0</v>
      </c>
      <c r="R4696" t="s">
        <v>76</v>
      </c>
      <c r="S4696">
        <v>0</v>
      </c>
      <c r="T4696">
        <v>0</v>
      </c>
      <c r="U4696" t="s">
        <v>9</v>
      </c>
      <c r="V4696" s="3">
        <v>39625.458333333336</v>
      </c>
      <c r="W4696">
        <v>1</v>
      </c>
      <c r="X4696" s="3">
        <v>39625.474305555559</v>
      </c>
      <c r="Y4696" t="s">
        <v>9</v>
      </c>
      <c r="Z4696">
        <v>0</v>
      </c>
      <c r="AA4696">
        <v>0</v>
      </c>
      <c r="AB4696" t="s">
        <v>88</v>
      </c>
    </row>
    <row r="4697" spans="1:28" x14ac:dyDescent="0.25">
      <c r="A4697" t="s">
        <v>74</v>
      </c>
      <c r="B4697" t="s">
        <v>75</v>
      </c>
      <c r="C4697">
        <v>53.649500000000003</v>
      </c>
      <c r="D4697">
        <v>9.9618000000000002</v>
      </c>
      <c r="E4697">
        <v>15</v>
      </c>
      <c r="F4697" s="2">
        <v>39626</v>
      </c>
      <c r="G4697">
        <v>12.4</v>
      </c>
      <c r="H4697" s="3">
        <v>39626.48541666667</v>
      </c>
      <c r="I4697" s="3">
        <v>39626.458333333336</v>
      </c>
      <c r="J4697">
        <v>16.3</v>
      </c>
      <c r="K4697">
        <v>23.4</v>
      </c>
      <c r="L4697" s="3">
        <v>39626.474305555559</v>
      </c>
      <c r="M4697" t="s">
        <v>9</v>
      </c>
      <c r="N4697" t="s">
        <v>9</v>
      </c>
      <c r="O4697" t="s">
        <v>9</v>
      </c>
      <c r="P4697" s="3">
        <v>39626.48541666667</v>
      </c>
      <c r="Q4697">
        <v>8.9</v>
      </c>
      <c r="R4697" t="s">
        <v>77</v>
      </c>
      <c r="S4697">
        <v>8.9</v>
      </c>
      <c r="T4697">
        <v>0</v>
      </c>
      <c r="U4697" t="s">
        <v>9</v>
      </c>
      <c r="V4697" s="3">
        <v>39626.458333333336</v>
      </c>
      <c r="W4697">
        <v>1</v>
      </c>
      <c r="X4697" s="3">
        <v>39626.474305555559</v>
      </c>
      <c r="Y4697" t="s">
        <v>9</v>
      </c>
      <c r="Z4697">
        <v>8.9</v>
      </c>
      <c r="AA4697">
        <v>0</v>
      </c>
      <c r="AB4697" t="s">
        <v>88</v>
      </c>
    </row>
    <row r="4698" spans="1:28" x14ac:dyDescent="0.25">
      <c r="A4698" t="s">
        <v>74</v>
      </c>
      <c r="B4698" t="s">
        <v>75</v>
      </c>
      <c r="C4698">
        <v>53.649500000000003</v>
      </c>
      <c r="D4698">
        <v>9.9618000000000002</v>
      </c>
      <c r="E4698">
        <v>15</v>
      </c>
      <c r="F4698" s="2">
        <v>39627</v>
      </c>
      <c r="G4698">
        <v>11.5</v>
      </c>
      <c r="H4698" s="3">
        <v>39627.48541666667</v>
      </c>
      <c r="I4698" s="3">
        <v>39627.458333333336</v>
      </c>
      <c r="J4698">
        <v>19.3</v>
      </c>
      <c r="K4698">
        <v>19.3</v>
      </c>
      <c r="L4698" s="3">
        <v>39627.474305555559</v>
      </c>
      <c r="M4698" t="s">
        <v>9</v>
      </c>
      <c r="N4698" t="s">
        <v>9</v>
      </c>
      <c r="O4698" t="s">
        <v>9</v>
      </c>
      <c r="P4698" s="3">
        <v>39627.48541666667</v>
      </c>
      <c r="Q4698">
        <v>3.2</v>
      </c>
      <c r="R4698" t="s">
        <v>77</v>
      </c>
      <c r="S4698">
        <v>3.2</v>
      </c>
      <c r="T4698">
        <v>0</v>
      </c>
      <c r="U4698" t="s">
        <v>9</v>
      </c>
      <c r="V4698" s="3">
        <v>39627.458333333336</v>
      </c>
      <c r="W4698">
        <v>1</v>
      </c>
      <c r="X4698" s="3">
        <v>39627.474305555559</v>
      </c>
      <c r="Y4698" t="s">
        <v>9</v>
      </c>
      <c r="Z4698">
        <v>3.2</v>
      </c>
      <c r="AA4698">
        <v>0</v>
      </c>
      <c r="AB4698" t="s">
        <v>88</v>
      </c>
    </row>
    <row r="4699" spans="1:28" x14ac:dyDescent="0.25">
      <c r="A4699" t="s">
        <v>74</v>
      </c>
      <c r="B4699" t="s">
        <v>75</v>
      </c>
      <c r="C4699">
        <v>53.649500000000003</v>
      </c>
      <c r="D4699">
        <v>9.9618000000000002</v>
      </c>
      <c r="E4699">
        <v>15</v>
      </c>
      <c r="F4699" s="2">
        <v>39628</v>
      </c>
      <c r="G4699">
        <v>14.7</v>
      </c>
      <c r="H4699" s="3">
        <v>39628.48541666667</v>
      </c>
      <c r="I4699" s="3">
        <v>39628.458333333336</v>
      </c>
      <c r="J4699">
        <v>23.6</v>
      </c>
      <c r="K4699">
        <v>23.6</v>
      </c>
      <c r="L4699" s="3">
        <v>39628.474305555559</v>
      </c>
      <c r="M4699" t="s">
        <v>9</v>
      </c>
      <c r="N4699" t="s">
        <v>9</v>
      </c>
      <c r="O4699" t="s">
        <v>9</v>
      </c>
      <c r="P4699" s="3">
        <v>39628.48541666667</v>
      </c>
      <c r="Q4699">
        <v>0</v>
      </c>
      <c r="R4699" t="s">
        <v>76</v>
      </c>
      <c r="S4699">
        <v>0</v>
      </c>
      <c r="T4699">
        <v>0</v>
      </c>
      <c r="U4699" t="s">
        <v>9</v>
      </c>
      <c r="V4699" s="3">
        <v>39628.458333333336</v>
      </c>
      <c r="W4699">
        <v>1</v>
      </c>
      <c r="X4699" s="3">
        <v>39628.474305555559</v>
      </c>
      <c r="Y4699" t="s">
        <v>9</v>
      </c>
      <c r="Z4699">
        <v>0</v>
      </c>
      <c r="AA4699">
        <v>0</v>
      </c>
      <c r="AB4699" t="s">
        <v>88</v>
      </c>
    </row>
    <row r="4700" spans="1:28" x14ac:dyDescent="0.25">
      <c r="A4700" t="s">
        <v>74</v>
      </c>
      <c r="B4700" t="s">
        <v>75</v>
      </c>
      <c r="C4700">
        <v>53.649500000000003</v>
      </c>
      <c r="D4700">
        <v>9.9618000000000002</v>
      </c>
      <c r="E4700">
        <v>15</v>
      </c>
      <c r="F4700" s="2">
        <v>39629</v>
      </c>
      <c r="G4700">
        <v>14.9</v>
      </c>
      <c r="H4700" s="3">
        <v>39629.48541666667</v>
      </c>
      <c r="I4700" s="3">
        <v>39629.458333333336</v>
      </c>
      <c r="J4700">
        <v>21.2</v>
      </c>
      <c r="K4700">
        <v>23.6</v>
      </c>
      <c r="L4700" s="3">
        <v>39629.474305555559</v>
      </c>
      <c r="M4700" t="s">
        <v>9</v>
      </c>
      <c r="N4700" t="s">
        <v>9</v>
      </c>
      <c r="O4700" t="s">
        <v>9</v>
      </c>
      <c r="P4700" s="3">
        <v>39629.48541666667</v>
      </c>
      <c r="Q4700">
        <v>0</v>
      </c>
      <c r="R4700" t="s">
        <v>76</v>
      </c>
      <c r="S4700">
        <v>0</v>
      </c>
      <c r="T4700">
        <v>0</v>
      </c>
      <c r="U4700" t="s">
        <v>9</v>
      </c>
      <c r="V4700" s="3">
        <v>39629.458333333336</v>
      </c>
      <c r="W4700">
        <v>1</v>
      </c>
      <c r="X4700" s="3">
        <v>39629.474305555559</v>
      </c>
      <c r="Y4700" t="s">
        <v>9</v>
      </c>
      <c r="Z4700">
        <v>0</v>
      </c>
      <c r="AA4700">
        <v>0</v>
      </c>
      <c r="AB4700" t="s">
        <v>88</v>
      </c>
    </row>
    <row r="4701" spans="1:28" x14ac:dyDescent="0.25">
      <c r="A4701" t="s">
        <v>74</v>
      </c>
      <c r="B4701" t="s">
        <v>75</v>
      </c>
      <c r="C4701">
        <v>53.649500000000003</v>
      </c>
      <c r="D4701">
        <v>9.9618000000000002</v>
      </c>
      <c r="E4701">
        <v>15</v>
      </c>
      <c r="F4701" s="2">
        <v>39630</v>
      </c>
      <c r="G4701">
        <v>10.1</v>
      </c>
      <c r="H4701" s="3">
        <v>39630.48541666667</v>
      </c>
      <c r="I4701" s="3">
        <v>39630.458333333336</v>
      </c>
      <c r="J4701">
        <v>24</v>
      </c>
      <c r="K4701">
        <v>24</v>
      </c>
      <c r="L4701" s="3">
        <v>39630.474999999999</v>
      </c>
      <c r="M4701" t="s">
        <v>9</v>
      </c>
      <c r="N4701" t="s">
        <v>9</v>
      </c>
      <c r="O4701" t="s">
        <v>9</v>
      </c>
      <c r="P4701" s="3">
        <v>39630.48541666667</v>
      </c>
      <c r="Q4701">
        <v>0</v>
      </c>
      <c r="R4701" t="s">
        <v>76</v>
      </c>
      <c r="S4701">
        <v>0</v>
      </c>
      <c r="T4701">
        <v>0</v>
      </c>
      <c r="U4701" t="s">
        <v>9</v>
      </c>
      <c r="V4701" s="3">
        <v>39630.458333333336</v>
      </c>
      <c r="W4701">
        <v>1</v>
      </c>
      <c r="X4701" s="3">
        <v>39630.474999999999</v>
      </c>
      <c r="Y4701" t="s">
        <v>9</v>
      </c>
      <c r="Z4701">
        <v>0</v>
      </c>
      <c r="AA4701">
        <v>0</v>
      </c>
      <c r="AB4701" t="s">
        <v>88</v>
      </c>
    </row>
    <row r="4702" spans="1:28" x14ac:dyDescent="0.25">
      <c r="A4702" t="s">
        <v>74</v>
      </c>
      <c r="B4702" t="s">
        <v>75</v>
      </c>
      <c r="C4702">
        <v>53.649500000000003</v>
      </c>
      <c r="D4702">
        <v>9.9618000000000002</v>
      </c>
      <c r="E4702">
        <v>15</v>
      </c>
      <c r="F4702" s="2">
        <v>39631</v>
      </c>
      <c r="G4702">
        <v>13.5</v>
      </c>
      <c r="H4702" s="3">
        <v>39631.48541666667</v>
      </c>
      <c r="I4702" s="3">
        <v>39631.458333333336</v>
      </c>
      <c r="J4702">
        <v>28.2</v>
      </c>
      <c r="K4702">
        <v>28.2</v>
      </c>
      <c r="L4702" s="3">
        <v>39631.474999999999</v>
      </c>
      <c r="M4702" t="s">
        <v>9</v>
      </c>
      <c r="N4702" t="s">
        <v>9</v>
      </c>
      <c r="O4702" t="s">
        <v>9</v>
      </c>
      <c r="P4702" s="3">
        <v>39631.48541666667</v>
      </c>
      <c r="Q4702">
        <v>0</v>
      </c>
      <c r="R4702" t="s">
        <v>76</v>
      </c>
      <c r="S4702">
        <v>0</v>
      </c>
      <c r="T4702">
        <v>0</v>
      </c>
      <c r="U4702" t="s">
        <v>9</v>
      </c>
      <c r="V4702" s="3">
        <v>39631.458333333336</v>
      </c>
      <c r="W4702">
        <v>1</v>
      </c>
      <c r="X4702" s="3">
        <v>39631.474999999999</v>
      </c>
      <c r="Y4702" t="s">
        <v>9</v>
      </c>
      <c r="Z4702">
        <v>0</v>
      </c>
      <c r="AA4702">
        <v>0</v>
      </c>
      <c r="AB4702" t="s">
        <v>88</v>
      </c>
    </row>
    <row r="4703" spans="1:28" x14ac:dyDescent="0.25">
      <c r="A4703" t="s">
        <v>74</v>
      </c>
      <c r="B4703" t="s">
        <v>75</v>
      </c>
      <c r="C4703">
        <v>53.649500000000003</v>
      </c>
      <c r="D4703">
        <v>9.9618000000000002</v>
      </c>
      <c r="E4703">
        <v>15</v>
      </c>
      <c r="F4703" s="2">
        <v>39632</v>
      </c>
      <c r="G4703">
        <v>18.8</v>
      </c>
      <c r="H4703" s="3">
        <v>39632.48541666667</v>
      </c>
      <c r="I4703" s="3">
        <v>39632.458333333336</v>
      </c>
      <c r="J4703">
        <v>29.2</v>
      </c>
      <c r="K4703">
        <v>30.6</v>
      </c>
      <c r="L4703" s="3">
        <v>39632.474999999999</v>
      </c>
      <c r="M4703" t="s">
        <v>9</v>
      </c>
      <c r="N4703" t="s">
        <v>9</v>
      </c>
      <c r="O4703" t="s">
        <v>9</v>
      </c>
      <c r="P4703" s="3">
        <v>39632.48541666667</v>
      </c>
      <c r="Q4703">
        <v>0</v>
      </c>
      <c r="R4703" t="s">
        <v>76</v>
      </c>
      <c r="S4703">
        <v>0</v>
      </c>
      <c r="T4703">
        <v>0</v>
      </c>
      <c r="U4703" t="s">
        <v>9</v>
      </c>
      <c r="V4703" s="3">
        <v>39632.458333333336</v>
      </c>
      <c r="W4703">
        <v>1</v>
      </c>
      <c r="X4703" s="3">
        <v>39632.474999999999</v>
      </c>
      <c r="Y4703" t="s">
        <v>9</v>
      </c>
      <c r="Z4703">
        <v>0</v>
      </c>
      <c r="AA4703">
        <v>0</v>
      </c>
      <c r="AB4703" t="s">
        <v>88</v>
      </c>
    </row>
    <row r="4704" spans="1:28" x14ac:dyDescent="0.25">
      <c r="A4704" t="s">
        <v>74</v>
      </c>
      <c r="B4704" t="s">
        <v>75</v>
      </c>
      <c r="C4704">
        <v>53.649500000000003</v>
      </c>
      <c r="D4704">
        <v>9.9618000000000002</v>
      </c>
      <c r="E4704">
        <v>15</v>
      </c>
      <c r="F4704" s="2">
        <v>39633</v>
      </c>
      <c r="G4704">
        <v>15.3</v>
      </c>
      <c r="H4704" s="3">
        <v>39633.48541666667</v>
      </c>
      <c r="I4704" s="3">
        <v>39633.458333333336</v>
      </c>
      <c r="J4704">
        <v>15.5</v>
      </c>
      <c r="K4704">
        <v>29.2</v>
      </c>
      <c r="L4704" s="3">
        <v>39633.474999999999</v>
      </c>
      <c r="M4704" t="s">
        <v>9</v>
      </c>
      <c r="N4704" t="s">
        <v>9</v>
      </c>
      <c r="O4704" t="s">
        <v>9</v>
      </c>
      <c r="P4704" s="3">
        <v>39633.48541666667</v>
      </c>
      <c r="Q4704">
        <v>51.3</v>
      </c>
      <c r="R4704" t="s">
        <v>77</v>
      </c>
      <c r="S4704">
        <v>51.3</v>
      </c>
      <c r="T4704">
        <v>0</v>
      </c>
      <c r="U4704" t="s">
        <v>9</v>
      </c>
      <c r="V4704" s="3">
        <v>39633.458333333336</v>
      </c>
      <c r="W4704">
        <v>1</v>
      </c>
      <c r="X4704" s="3">
        <v>39633.474999999999</v>
      </c>
      <c r="Y4704" t="s">
        <v>9</v>
      </c>
      <c r="Z4704">
        <v>51.3</v>
      </c>
      <c r="AA4704">
        <v>0</v>
      </c>
      <c r="AB4704" t="s">
        <v>88</v>
      </c>
    </row>
    <row r="4705" spans="1:28" x14ac:dyDescent="0.25">
      <c r="A4705" t="s">
        <v>74</v>
      </c>
      <c r="B4705" t="s">
        <v>75</v>
      </c>
      <c r="C4705">
        <v>53.649500000000003</v>
      </c>
      <c r="D4705">
        <v>9.9618000000000002</v>
      </c>
      <c r="E4705">
        <v>15</v>
      </c>
      <c r="F4705" s="2">
        <v>39634</v>
      </c>
      <c r="G4705">
        <v>14.6</v>
      </c>
      <c r="H4705" s="3">
        <v>39634.48541666667</v>
      </c>
      <c r="I4705" s="3">
        <v>39634.458333333336</v>
      </c>
      <c r="J4705">
        <v>21.2</v>
      </c>
      <c r="K4705">
        <v>21.2</v>
      </c>
      <c r="L4705" s="3">
        <v>39634.474999999999</v>
      </c>
      <c r="M4705" t="s">
        <v>9</v>
      </c>
      <c r="N4705" t="s">
        <v>9</v>
      </c>
      <c r="O4705" t="s">
        <v>9</v>
      </c>
      <c r="P4705" s="3">
        <v>39634.48541666667</v>
      </c>
      <c r="Q4705">
        <v>13.7</v>
      </c>
      <c r="R4705" t="s">
        <v>77</v>
      </c>
      <c r="S4705">
        <v>13.7</v>
      </c>
      <c r="T4705">
        <v>0</v>
      </c>
      <c r="U4705" t="s">
        <v>9</v>
      </c>
      <c r="V4705" s="3">
        <v>39634.458333333336</v>
      </c>
      <c r="W4705">
        <v>1</v>
      </c>
      <c r="X4705" s="3">
        <v>39634.474999999999</v>
      </c>
      <c r="Y4705" t="s">
        <v>9</v>
      </c>
      <c r="Z4705">
        <v>13.7</v>
      </c>
      <c r="AA4705">
        <v>0</v>
      </c>
      <c r="AB4705" t="s">
        <v>88</v>
      </c>
    </row>
    <row r="4706" spans="1:28" x14ac:dyDescent="0.25">
      <c r="A4706" t="s">
        <v>74</v>
      </c>
      <c r="B4706" t="s">
        <v>75</v>
      </c>
      <c r="C4706">
        <v>53.649500000000003</v>
      </c>
      <c r="D4706">
        <v>9.9618000000000002</v>
      </c>
      <c r="E4706">
        <v>15</v>
      </c>
      <c r="F4706" s="2">
        <v>39635</v>
      </c>
      <c r="G4706">
        <v>13.8</v>
      </c>
      <c r="H4706" s="3">
        <v>39635.48541666667</v>
      </c>
      <c r="I4706" s="3">
        <v>39635.458333333336</v>
      </c>
      <c r="J4706">
        <v>22.8</v>
      </c>
      <c r="K4706">
        <v>22.8</v>
      </c>
      <c r="L4706" s="3">
        <v>39635.474999999999</v>
      </c>
      <c r="M4706" t="s">
        <v>9</v>
      </c>
      <c r="N4706" t="s">
        <v>9</v>
      </c>
      <c r="O4706" t="s">
        <v>9</v>
      </c>
      <c r="P4706" s="3">
        <v>39635.48541666667</v>
      </c>
      <c r="Q4706">
        <v>0</v>
      </c>
      <c r="R4706" t="s">
        <v>76</v>
      </c>
      <c r="S4706">
        <v>0</v>
      </c>
      <c r="T4706">
        <v>0</v>
      </c>
      <c r="U4706" t="s">
        <v>9</v>
      </c>
      <c r="V4706" s="3">
        <v>39635.458333333336</v>
      </c>
      <c r="W4706">
        <v>1</v>
      </c>
      <c r="X4706" s="3">
        <v>39635.474999999999</v>
      </c>
      <c r="Y4706" t="s">
        <v>9</v>
      </c>
      <c r="Z4706">
        <v>0</v>
      </c>
      <c r="AA4706">
        <v>0</v>
      </c>
      <c r="AB4706" t="s">
        <v>88</v>
      </c>
    </row>
    <row r="4707" spans="1:28" x14ac:dyDescent="0.25">
      <c r="A4707" t="s">
        <v>74</v>
      </c>
      <c r="B4707" t="s">
        <v>75</v>
      </c>
      <c r="C4707">
        <v>53.649500000000003</v>
      </c>
      <c r="D4707">
        <v>9.9618000000000002</v>
      </c>
      <c r="E4707">
        <v>15</v>
      </c>
      <c r="F4707" s="2">
        <v>39636</v>
      </c>
      <c r="G4707">
        <v>12</v>
      </c>
      <c r="H4707" s="3">
        <v>39636.48541666667</v>
      </c>
      <c r="I4707" s="3">
        <v>39636.458333333336</v>
      </c>
      <c r="J4707">
        <v>20</v>
      </c>
      <c r="K4707">
        <v>23</v>
      </c>
      <c r="L4707" s="3">
        <v>39636.475694444445</v>
      </c>
      <c r="M4707" t="s">
        <v>9</v>
      </c>
      <c r="N4707" t="s">
        <v>9</v>
      </c>
      <c r="O4707" t="s">
        <v>9</v>
      </c>
      <c r="P4707" s="3">
        <v>39636.48541666667</v>
      </c>
      <c r="Q4707">
        <v>0.3</v>
      </c>
      <c r="R4707" t="s">
        <v>77</v>
      </c>
      <c r="S4707">
        <v>0.3</v>
      </c>
      <c r="T4707">
        <v>0</v>
      </c>
      <c r="U4707" t="s">
        <v>9</v>
      </c>
      <c r="V4707" s="3">
        <v>39636.458333333336</v>
      </c>
      <c r="W4707">
        <v>1</v>
      </c>
      <c r="X4707" s="3">
        <v>39636.475694444445</v>
      </c>
      <c r="Y4707" t="s">
        <v>9</v>
      </c>
      <c r="Z4707">
        <v>0.3</v>
      </c>
      <c r="AA4707">
        <v>0</v>
      </c>
      <c r="AB4707" t="s">
        <v>88</v>
      </c>
    </row>
    <row r="4708" spans="1:28" x14ac:dyDescent="0.25">
      <c r="A4708" t="s">
        <v>74</v>
      </c>
      <c r="B4708" t="s">
        <v>75</v>
      </c>
      <c r="C4708">
        <v>53.649500000000003</v>
      </c>
      <c r="D4708">
        <v>9.9618000000000002</v>
      </c>
      <c r="E4708">
        <v>15</v>
      </c>
      <c r="F4708" s="2">
        <v>39637</v>
      </c>
      <c r="G4708">
        <v>13.6</v>
      </c>
      <c r="H4708" s="3">
        <v>39637.48541666667</v>
      </c>
      <c r="I4708" s="3">
        <v>39637.458333333336</v>
      </c>
      <c r="J4708">
        <v>20.7</v>
      </c>
      <c r="K4708">
        <v>20.7</v>
      </c>
      <c r="L4708" s="3">
        <v>39637.475694444445</v>
      </c>
      <c r="M4708" t="s">
        <v>9</v>
      </c>
      <c r="N4708" t="s">
        <v>9</v>
      </c>
      <c r="O4708" t="s">
        <v>9</v>
      </c>
      <c r="P4708" s="3">
        <v>39637.48541666667</v>
      </c>
      <c r="Q4708">
        <v>12.5</v>
      </c>
      <c r="R4708" t="s">
        <v>77</v>
      </c>
      <c r="S4708">
        <v>12.5</v>
      </c>
      <c r="T4708">
        <v>0</v>
      </c>
      <c r="U4708" t="s">
        <v>9</v>
      </c>
      <c r="V4708" s="3">
        <v>39637.458333333336</v>
      </c>
      <c r="W4708">
        <v>1</v>
      </c>
      <c r="X4708" s="3">
        <v>39637.475694444445</v>
      </c>
      <c r="Y4708" t="s">
        <v>9</v>
      </c>
      <c r="Z4708">
        <v>12.5</v>
      </c>
      <c r="AA4708">
        <v>0</v>
      </c>
      <c r="AB4708" t="s">
        <v>88</v>
      </c>
    </row>
    <row r="4709" spans="1:28" x14ac:dyDescent="0.25">
      <c r="A4709" t="s">
        <v>74</v>
      </c>
      <c r="B4709" t="s">
        <v>75</v>
      </c>
      <c r="C4709">
        <v>53.649500000000003</v>
      </c>
      <c r="D4709">
        <v>9.9618000000000002</v>
      </c>
      <c r="E4709">
        <v>15</v>
      </c>
      <c r="F4709" s="2">
        <v>39638</v>
      </c>
      <c r="G4709">
        <v>11.8</v>
      </c>
      <c r="H4709" s="3">
        <v>39638.48541666667</v>
      </c>
      <c r="I4709" s="3">
        <v>39638.458333333336</v>
      </c>
      <c r="J4709">
        <v>17.600000000000001</v>
      </c>
      <c r="K4709">
        <v>20.7</v>
      </c>
      <c r="L4709" s="3">
        <v>39638.475694444445</v>
      </c>
      <c r="M4709" t="s">
        <v>9</v>
      </c>
      <c r="N4709" t="s">
        <v>9</v>
      </c>
      <c r="O4709" t="s">
        <v>9</v>
      </c>
      <c r="P4709" s="3">
        <v>39638.48541666667</v>
      </c>
      <c r="Q4709">
        <v>3.2</v>
      </c>
      <c r="R4709" t="s">
        <v>77</v>
      </c>
      <c r="S4709">
        <v>3.2</v>
      </c>
      <c r="T4709">
        <v>0</v>
      </c>
      <c r="U4709" t="s">
        <v>9</v>
      </c>
      <c r="V4709" s="3">
        <v>39638.458333333336</v>
      </c>
      <c r="W4709">
        <v>1</v>
      </c>
      <c r="X4709" s="3">
        <v>39638.475694444445</v>
      </c>
      <c r="Y4709" t="s">
        <v>9</v>
      </c>
      <c r="Z4709">
        <v>3.2</v>
      </c>
      <c r="AA4709">
        <v>0</v>
      </c>
      <c r="AB4709" t="s">
        <v>88</v>
      </c>
    </row>
    <row r="4710" spans="1:28" x14ac:dyDescent="0.25">
      <c r="A4710" t="s">
        <v>74</v>
      </c>
      <c r="B4710" t="s">
        <v>75</v>
      </c>
      <c r="C4710">
        <v>53.649500000000003</v>
      </c>
      <c r="D4710">
        <v>9.9618000000000002</v>
      </c>
      <c r="E4710">
        <v>15</v>
      </c>
      <c r="F4710" s="2">
        <v>39639</v>
      </c>
      <c r="G4710">
        <v>11</v>
      </c>
      <c r="H4710" s="3">
        <v>39639.48541666667</v>
      </c>
      <c r="I4710" s="3">
        <v>39639.458333333336</v>
      </c>
      <c r="J4710">
        <v>18.8</v>
      </c>
      <c r="K4710">
        <v>18.8</v>
      </c>
      <c r="L4710" s="3">
        <v>39639.475694444445</v>
      </c>
      <c r="M4710" t="s">
        <v>9</v>
      </c>
      <c r="N4710" t="s">
        <v>9</v>
      </c>
      <c r="O4710" t="s">
        <v>9</v>
      </c>
      <c r="P4710" s="3">
        <v>39639.48541666667</v>
      </c>
      <c r="Q4710">
        <v>2.1</v>
      </c>
      <c r="R4710" t="s">
        <v>77</v>
      </c>
      <c r="S4710">
        <v>2.1</v>
      </c>
      <c r="T4710">
        <v>0</v>
      </c>
      <c r="U4710" t="s">
        <v>9</v>
      </c>
      <c r="V4710" s="3">
        <v>39639.458333333336</v>
      </c>
      <c r="W4710">
        <v>1</v>
      </c>
      <c r="X4710" s="3">
        <v>39639.475694444445</v>
      </c>
      <c r="Y4710" t="s">
        <v>9</v>
      </c>
      <c r="Z4710">
        <v>2.1</v>
      </c>
      <c r="AA4710">
        <v>0</v>
      </c>
      <c r="AB4710" t="s">
        <v>88</v>
      </c>
    </row>
    <row r="4711" spans="1:28" x14ac:dyDescent="0.25">
      <c r="A4711" t="s">
        <v>74</v>
      </c>
      <c r="B4711" t="s">
        <v>75</v>
      </c>
      <c r="C4711">
        <v>53.649500000000003</v>
      </c>
      <c r="D4711">
        <v>9.9618000000000002</v>
      </c>
      <c r="E4711">
        <v>15</v>
      </c>
      <c r="F4711" s="2">
        <v>39640</v>
      </c>
      <c r="G4711">
        <v>17</v>
      </c>
      <c r="H4711" s="3">
        <v>39640.48541666667</v>
      </c>
      <c r="I4711" s="3">
        <v>39640.458333333336</v>
      </c>
      <c r="J4711">
        <v>22.5</v>
      </c>
      <c r="K4711">
        <v>22.5</v>
      </c>
      <c r="L4711" s="3">
        <v>39640.475694444445</v>
      </c>
      <c r="M4711" t="s">
        <v>9</v>
      </c>
      <c r="N4711" t="s">
        <v>9</v>
      </c>
      <c r="O4711" t="s">
        <v>9</v>
      </c>
      <c r="P4711" s="3">
        <v>39640.48541666667</v>
      </c>
      <c r="Q4711">
        <v>3.3</v>
      </c>
      <c r="R4711" t="s">
        <v>77</v>
      </c>
      <c r="S4711">
        <v>3.3</v>
      </c>
      <c r="T4711">
        <v>0</v>
      </c>
      <c r="U4711" t="s">
        <v>9</v>
      </c>
      <c r="V4711" s="3">
        <v>39640.458333333336</v>
      </c>
      <c r="W4711">
        <v>1</v>
      </c>
      <c r="X4711" s="3">
        <v>39640.475694444445</v>
      </c>
      <c r="Y4711" t="s">
        <v>9</v>
      </c>
      <c r="Z4711">
        <v>3.3</v>
      </c>
      <c r="AA4711">
        <v>0</v>
      </c>
      <c r="AB4711" t="s">
        <v>88</v>
      </c>
    </row>
    <row r="4712" spans="1:28" x14ac:dyDescent="0.25">
      <c r="A4712" t="s">
        <v>74</v>
      </c>
      <c r="B4712" t="s">
        <v>75</v>
      </c>
      <c r="C4712">
        <v>53.649500000000003</v>
      </c>
      <c r="D4712">
        <v>9.9618000000000002</v>
      </c>
      <c r="E4712">
        <v>15</v>
      </c>
      <c r="F4712" s="2">
        <v>39641</v>
      </c>
      <c r="G4712">
        <v>16.7</v>
      </c>
      <c r="H4712" s="3">
        <v>39641.48541666667</v>
      </c>
      <c r="I4712" s="3">
        <v>39641.458333333336</v>
      </c>
      <c r="J4712">
        <v>19</v>
      </c>
      <c r="K4712">
        <v>22.5</v>
      </c>
      <c r="L4712" s="3">
        <v>39641.475694444445</v>
      </c>
      <c r="M4712" t="s">
        <v>9</v>
      </c>
      <c r="N4712" t="s">
        <v>9</v>
      </c>
      <c r="O4712" t="s">
        <v>9</v>
      </c>
      <c r="P4712" s="3">
        <v>39641.48541666667</v>
      </c>
      <c r="Q4712">
        <v>0.3</v>
      </c>
      <c r="R4712" t="s">
        <v>77</v>
      </c>
      <c r="S4712">
        <v>0.3</v>
      </c>
      <c r="T4712">
        <v>0</v>
      </c>
      <c r="U4712" t="s">
        <v>9</v>
      </c>
      <c r="V4712" s="3">
        <v>39641.458333333336</v>
      </c>
      <c r="W4712">
        <v>1</v>
      </c>
      <c r="X4712" s="3">
        <v>39641.475694444445</v>
      </c>
      <c r="Y4712" t="s">
        <v>9</v>
      </c>
      <c r="Z4712">
        <v>0.3</v>
      </c>
      <c r="AA4712">
        <v>0</v>
      </c>
      <c r="AB4712" t="s">
        <v>88</v>
      </c>
    </row>
    <row r="4713" spans="1:28" x14ac:dyDescent="0.25">
      <c r="A4713" t="s">
        <v>74</v>
      </c>
      <c r="B4713" t="s">
        <v>75</v>
      </c>
      <c r="C4713">
        <v>53.649500000000003</v>
      </c>
      <c r="D4713">
        <v>9.9618000000000002</v>
      </c>
      <c r="E4713">
        <v>15</v>
      </c>
      <c r="F4713" s="2">
        <v>39642</v>
      </c>
      <c r="G4713">
        <v>11.6</v>
      </c>
      <c r="H4713" s="3">
        <v>39642.48541666667</v>
      </c>
      <c r="I4713" s="3">
        <v>39642.458333333336</v>
      </c>
      <c r="J4713">
        <v>21.2</v>
      </c>
      <c r="K4713">
        <v>21.2</v>
      </c>
      <c r="L4713" s="3">
        <v>39642.475694444445</v>
      </c>
      <c r="M4713" t="s">
        <v>9</v>
      </c>
      <c r="N4713" t="s">
        <v>9</v>
      </c>
      <c r="O4713" t="s">
        <v>9</v>
      </c>
      <c r="P4713" s="3">
        <v>39642.48541666667</v>
      </c>
      <c r="Q4713">
        <v>0.7</v>
      </c>
      <c r="R4713" t="s">
        <v>77</v>
      </c>
      <c r="S4713">
        <v>0.7</v>
      </c>
      <c r="T4713">
        <v>0</v>
      </c>
      <c r="U4713" t="s">
        <v>9</v>
      </c>
      <c r="V4713" s="3">
        <v>39642.458333333336</v>
      </c>
      <c r="W4713">
        <v>1</v>
      </c>
      <c r="X4713" s="3">
        <v>39642.475694444445</v>
      </c>
      <c r="Y4713" t="s">
        <v>9</v>
      </c>
      <c r="Z4713">
        <v>0.7</v>
      </c>
      <c r="AA4713">
        <v>0</v>
      </c>
      <c r="AB4713" t="s">
        <v>88</v>
      </c>
    </row>
    <row r="4714" spans="1:28" x14ac:dyDescent="0.25">
      <c r="A4714" t="s">
        <v>74</v>
      </c>
      <c r="B4714" t="s">
        <v>75</v>
      </c>
      <c r="C4714">
        <v>53.649500000000003</v>
      </c>
      <c r="D4714">
        <v>9.9618000000000002</v>
      </c>
      <c r="E4714">
        <v>15</v>
      </c>
      <c r="F4714" s="2">
        <v>39643</v>
      </c>
      <c r="G4714">
        <v>13.1</v>
      </c>
      <c r="H4714" s="3">
        <v>39643.48541666667</v>
      </c>
      <c r="I4714" s="3">
        <v>39643.458333333336</v>
      </c>
      <c r="J4714">
        <v>19</v>
      </c>
      <c r="K4714">
        <v>21.2</v>
      </c>
      <c r="L4714" s="3">
        <v>39643.476388888892</v>
      </c>
      <c r="M4714" t="s">
        <v>9</v>
      </c>
      <c r="N4714" t="s">
        <v>9</v>
      </c>
      <c r="O4714" t="s">
        <v>9</v>
      </c>
      <c r="P4714" s="3">
        <v>39643.48541666667</v>
      </c>
      <c r="Q4714">
        <v>2.1</v>
      </c>
      <c r="R4714" t="s">
        <v>77</v>
      </c>
      <c r="S4714">
        <v>2.1</v>
      </c>
      <c r="T4714">
        <v>0</v>
      </c>
      <c r="U4714" t="s">
        <v>9</v>
      </c>
      <c r="V4714" s="3">
        <v>39643.458333333336</v>
      </c>
      <c r="W4714">
        <v>1</v>
      </c>
      <c r="X4714" s="3">
        <v>39643.476388888892</v>
      </c>
      <c r="Y4714" t="s">
        <v>9</v>
      </c>
      <c r="Z4714">
        <v>2.1</v>
      </c>
      <c r="AA4714">
        <v>0</v>
      </c>
      <c r="AB4714" t="s">
        <v>88</v>
      </c>
    </row>
    <row r="4715" spans="1:28" x14ac:dyDescent="0.25">
      <c r="A4715" t="s">
        <v>74</v>
      </c>
      <c r="B4715" t="s">
        <v>75</v>
      </c>
      <c r="C4715">
        <v>53.649500000000003</v>
      </c>
      <c r="D4715">
        <v>9.9618000000000002</v>
      </c>
      <c r="E4715">
        <v>15</v>
      </c>
      <c r="F4715" s="2">
        <v>39644</v>
      </c>
      <c r="G4715">
        <v>15.3</v>
      </c>
      <c r="H4715" s="3">
        <v>39644.497916666667</v>
      </c>
      <c r="I4715" s="3">
        <v>39644.470833333333</v>
      </c>
      <c r="J4715">
        <v>20.7</v>
      </c>
      <c r="K4715">
        <v>21</v>
      </c>
      <c r="L4715" s="3">
        <v>39644.476388888892</v>
      </c>
      <c r="M4715" t="s">
        <v>9</v>
      </c>
      <c r="N4715" t="s">
        <v>9</v>
      </c>
      <c r="O4715" t="s">
        <v>9</v>
      </c>
      <c r="P4715" s="3">
        <v>39644.497916666667</v>
      </c>
      <c r="Q4715">
        <v>0.7</v>
      </c>
      <c r="R4715" t="s">
        <v>77</v>
      </c>
      <c r="S4715">
        <v>0.7</v>
      </c>
      <c r="T4715">
        <v>0</v>
      </c>
      <c r="U4715" t="s">
        <v>9</v>
      </c>
      <c r="V4715" s="3">
        <v>39644.470833333333</v>
      </c>
      <c r="W4715">
        <v>1</v>
      </c>
      <c r="X4715" s="3">
        <v>39644.476388888892</v>
      </c>
      <c r="Y4715" t="s">
        <v>9</v>
      </c>
      <c r="Z4715">
        <v>0.7</v>
      </c>
      <c r="AA4715">
        <v>0</v>
      </c>
      <c r="AB4715" t="s">
        <v>88</v>
      </c>
    </row>
    <row r="4716" spans="1:28" x14ac:dyDescent="0.25">
      <c r="A4716" t="s">
        <v>74</v>
      </c>
      <c r="B4716" t="s">
        <v>75</v>
      </c>
      <c r="C4716">
        <v>53.649500000000003</v>
      </c>
      <c r="D4716">
        <v>9.9618000000000002</v>
      </c>
      <c r="E4716">
        <v>15</v>
      </c>
      <c r="F4716" s="2">
        <v>39645</v>
      </c>
      <c r="G4716">
        <v>17.100000000000001</v>
      </c>
      <c r="H4716" s="3">
        <v>39645.497916666667</v>
      </c>
      <c r="I4716" s="3">
        <v>39645.470833333333</v>
      </c>
      <c r="J4716">
        <v>19.2</v>
      </c>
      <c r="K4716">
        <v>22.5</v>
      </c>
      <c r="L4716" s="3">
        <v>39645.476388888892</v>
      </c>
      <c r="M4716" t="s">
        <v>9</v>
      </c>
      <c r="N4716" t="s">
        <v>9</v>
      </c>
      <c r="O4716" t="s">
        <v>9</v>
      </c>
      <c r="P4716" s="3">
        <v>39645.497916666667</v>
      </c>
      <c r="Q4716">
        <v>5.8</v>
      </c>
      <c r="R4716" t="s">
        <v>77</v>
      </c>
      <c r="S4716">
        <v>5.8</v>
      </c>
      <c r="T4716">
        <v>0</v>
      </c>
      <c r="U4716" t="s">
        <v>9</v>
      </c>
      <c r="V4716" s="3">
        <v>39645.470833333333</v>
      </c>
      <c r="W4716">
        <v>1</v>
      </c>
      <c r="X4716" s="3">
        <v>39645.476388888892</v>
      </c>
      <c r="Y4716" t="s">
        <v>9</v>
      </c>
      <c r="Z4716">
        <v>5.8</v>
      </c>
      <c r="AA4716">
        <v>0</v>
      </c>
      <c r="AB4716" t="s">
        <v>88</v>
      </c>
    </row>
    <row r="4717" spans="1:28" x14ac:dyDescent="0.25">
      <c r="A4717" t="s">
        <v>74</v>
      </c>
      <c r="B4717" t="s">
        <v>75</v>
      </c>
      <c r="C4717">
        <v>53.649500000000003</v>
      </c>
      <c r="D4717">
        <v>9.9618000000000002</v>
      </c>
      <c r="E4717">
        <v>15</v>
      </c>
      <c r="F4717" s="2">
        <v>39646</v>
      </c>
      <c r="G4717">
        <v>13.3</v>
      </c>
      <c r="H4717" s="3">
        <v>39646.499305555553</v>
      </c>
      <c r="I4717" s="3">
        <v>39646.472222222219</v>
      </c>
      <c r="J4717">
        <v>18.5</v>
      </c>
      <c r="K4717">
        <v>20</v>
      </c>
      <c r="L4717" s="3">
        <v>39646.476388888892</v>
      </c>
      <c r="M4717" t="s">
        <v>9</v>
      </c>
      <c r="N4717" t="s">
        <v>9</v>
      </c>
      <c r="O4717" t="s">
        <v>9</v>
      </c>
      <c r="P4717" s="3">
        <v>39646.499305555553</v>
      </c>
      <c r="Q4717">
        <v>0.7</v>
      </c>
      <c r="R4717" t="s">
        <v>77</v>
      </c>
      <c r="S4717">
        <v>0.7</v>
      </c>
      <c r="T4717">
        <v>0</v>
      </c>
      <c r="U4717" t="s">
        <v>9</v>
      </c>
      <c r="V4717" s="3">
        <v>39646.472222222219</v>
      </c>
      <c r="W4717">
        <v>1</v>
      </c>
      <c r="X4717" s="3">
        <v>39646.476388888892</v>
      </c>
      <c r="Y4717" t="s">
        <v>9</v>
      </c>
      <c r="Z4717">
        <v>0.7</v>
      </c>
      <c r="AA4717">
        <v>0</v>
      </c>
      <c r="AB4717" t="s">
        <v>88</v>
      </c>
    </row>
    <row r="4718" spans="1:28" x14ac:dyDescent="0.25">
      <c r="A4718" t="s">
        <v>74</v>
      </c>
      <c r="B4718" t="s">
        <v>75</v>
      </c>
      <c r="C4718">
        <v>53.649500000000003</v>
      </c>
      <c r="D4718">
        <v>9.9618000000000002</v>
      </c>
      <c r="E4718">
        <v>15</v>
      </c>
      <c r="F4718" s="2">
        <v>39647</v>
      </c>
      <c r="G4718">
        <v>13.7</v>
      </c>
      <c r="H4718" s="3">
        <v>39647.511111111111</v>
      </c>
      <c r="I4718" s="3">
        <v>39647.484027777777</v>
      </c>
      <c r="J4718">
        <v>17.2</v>
      </c>
      <c r="K4718">
        <v>19.399999999999999</v>
      </c>
      <c r="L4718" s="3">
        <v>39647.476388888892</v>
      </c>
      <c r="M4718" t="s">
        <v>9</v>
      </c>
      <c r="N4718" t="s">
        <v>9</v>
      </c>
      <c r="O4718" t="s">
        <v>9</v>
      </c>
      <c r="P4718" s="3">
        <v>39647.511111111111</v>
      </c>
      <c r="Q4718">
        <v>2.5</v>
      </c>
      <c r="R4718" t="s">
        <v>77</v>
      </c>
      <c r="S4718">
        <v>2.5</v>
      </c>
      <c r="T4718">
        <v>0</v>
      </c>
      <c r="U4718" t="s">
        <v>9</v>
      </c>
      <c r="V4718" s="3">
        <v>39647.484027777777</v>
      </c>
      <c r="W4718">
        <v>1</v>
      </c>
      <c r="X4718" s="3">
        <v>39647.476388888892</v>
      </c>
      <c r="Y4718" t="s">
        <v>9</v>
      </c>
      <c r="Z4718">
        <v>2.5</v>
      </c>
      <c r="AA4718">
        <v>0</v>
      </c>
      <c r="AB4718" t="s">
        <v>88</v>
      </c>
    </row>
    <row r="4719" spans="1:28" x14ac:dyDescent="0.25">
      <c r="A4719" t="s">
        <v>74</v>
      </c>
      <c r="B4719" t="s">
        <v>75</v>
      </c>
      <c r="C4719">
        <v>53.649500000000003</v>
      </c>
      <c r="D4719">
        <v>9.9618000000000002</v>
      </c>
      <c r="E4719">
        <v>15</v>
      </c>
      <c r="F4719" s="2">
        <v>39648</v>
      </c>
      <c r="G4719">
        <v>14.6</v>
      </c>
      <c r="H4719" s="3">
        <v>39648.511111111111</v>
      </c>
      <c r="I4719" s="3">
        <v>39648.484027777777</v>
      </c>
      <c r="J4719">
        <v>17.8</v>
      </c>
      <c r="K4719">
        <v>18.899999999999999</v>
      </c>
      <c r="L4719" s="3">
        <v>39648.476388888892</v>
      </c>
      <c r="M4719" t="s">
        <v>9</v>
      </c>
      <c r="N4719" t="s">
        <v>9</v>
      </c>
      <c r="O4719" t="s">
        <v>9</v>
      </c>
      <c r="P4719" s="3">
        <v>39648.511111111111</v>
      </c>
      <c r="Q4719">
        <v>10.8</v>
      </c>
      <c r="R4719" t="s">
        <v>77</v>
      </c>
      <c r="S4719">
        <v>10.8</v>
      </c>
      <c r="T4719">
        <v>0</v>
      </c>
      <c r="U4719" t="s">
        <v>9</v>
      </c>
      <c r="V4719" s="3">
        <v>39648.484027777777</v>
      </c>
      <c r="W4719">
        <v>1</v>
      </c>
      <c r="X4719" s="3">
        <v>39648.476388888892</v>
      </c>
      <c r="Y4719" t="s">
        <v>9</v>
      </c>
      <c r="Z4719">
        <v>10.8</v>
      </c>
      <c r="AA4719">
        <v>0</v>
      </c>
      <c r="AB4719" t="s">
        <v>88</v>
      </c>
    </row>
    <row r="4720" spans="1:28" x14ac:dyDescent="0.25">
      <c r="A4720" t="s">
        <v>74</v>
      </c>
      <c r="B4720" t="s">
        <v>75</v>
      </c>
      <c r="C4720">
        <v>53.649500000000003</v>
      </c>
      <c r="D4720">
        <v>9.9618000000000002</v>
      </c>
      <c r="E4720">
        <v>15</v>
      </c>
      <c r="F4720" s="2">
        <v>39649</v>
      </c>
      <c r="G4720">
        <v>13.2</v>
      </c>
      <c r="H4720" s="3">
        <v>39649.511111111111</v>
      </c>
      <c r="I4720" s="3">
        <v>39649.484027777777</v>
      </c>
      <c r="J4720">
        <v>17.899999999999999</v>
      </c>
      <c r="K4720">
        <v>19.2</v>
      </c>
      <c r="L4720" s="3">
        <v>39649.476388888892</v>
      </c>
      <c r="M4720" t="s">
        <v>9</v>
      </c>
      <c r="N4720" t="s">
        <v>9</v>
      </c>
      <c r="O4720" t="s">
        <v>9</v>
      </c>
      <c r="P4720" s="3">
        <v>39649.511111111111</v>
      </c>
      <c r="Q4720">
        <v>0.7</v>
      </c>
      <c r="R4720" t="s">
        <v>77</v>
      </c>
      <c r="S4720">
        <v>0.7</v>
      </c>
      <c r="T4720">
        <v>0</v>
      </c>
      <c r="U4720" t="s">
        <v>9</v>
      </c>
      <c r="V4720" s="3">
        <v>39649.484027777777</v>
      </c>
      <c r="W4720">
        <v>1</v>
      </c>
      <c r="X4720" s="3">
        <v>39649.476388888892</v>
      </c>
      <c r="Y4720" t="s">
        <v>9</v>
      </c>
      <c r="Z4720">
        <v>0.7</v>
      </c>
      <c r="AA4720">
        <v>0</v>
      </c>
      <c r="AB4720" t="s">
        <v>88</v>
      </c>
    </row>
    <row r="4721" spans="1:28" x14ac:dyDescent="0.25">
      <c r="A4721" t="s">
        <v>74</v>
      </c>
      <c r="B4721" t="s">
        <v>75</v>
      </c>
      <c r="C4721">
        <v>53.649500000000003</v>
      </c>
      <c r="D4721">
        <v>9.9618000000000002</v>
      </c>
      <c r="E4721">
        <v>15</v>
      </c>
      <c r="F4721" s="2">
        <v>39650</v>
      </c>
      <c r="G4721">
        <v>11.5</v>
      </c>
      <c r="H4721" s="3">
        <v>39650.511111111111</v>
      </c>
      <c r="I4721" s="3">
        <v>39650.484027777777</v>
      </c>
      <c r="J4721">
        <v>13.9</v>
      </c>
      <c r="K4721">
        <v>19.100000000000001</v>
      </c>
      <c r="L4721" s="3">
        <v>39650.476388888892</v>
      </c>
      <c r="M4721" t="s">
        <v>9</v>
      </c>
      <c r="N4721" t="s">
        <v>9</v>
      </c>
      <c r="O4721" t="s">
        <v>9</v>
      </c>
      <c r="P4721" s="3">
        <v>39650.511111111111</v>
      </c>
      <c r="Q4721">
        <v>5.4</v>
      </c>
      <c r="R4721" t="s">
        <v>77</v>
      </c>
      <c r="S4721">
        <v>5.4</v>
      </c>
      <c r="T4721">
        <v>0</v>
      </c>
      <c r="U4721" t="s">
        <v>9</v>
      </c>
      <c r="V4721" s="3">
        <v>39650.484027777777</v>
      </c>
      <c r="W4721">
        <v>1</v>
      </c>
      <c r="X4721" s="3">
        <v>39650.476388888892</v>
      </c>
      <c r="Y4721" t="s">
        <v>9</v>
      </c>
      <c r="Z4721">
        <v>5.4</v>
      </c>
      <c r="AA4721">
        <v>0</v>
      </c>
      <c r="AB4721" t="s">
        <v>88</v>
      </c>
    </row>
    <row r="4722" spans="1:28" x14ac:dyDescent="0.25">
      <c r="A4722" t="s">
        <v>74</v>
      </c>
      <c r="B4722" t="s">
        <v>75</v>
      </c>
      <c r="C4722">
        <v>53.649500000000003</v>
      </c>
      <c r="D4722">
        <v>9.9618000000000002</v>
      </c>
      <c r="E4722">
        <v>15</v>
      </c>
      <c r="F4722" s="2">
        <v>39651</v>
      </c>
      <c r="G4722">
        <v>10.8</v>
      </c>
      <c r="H4722" s="3">
        <v>39651.511111111111</v>
      </c>
      <c r="I4722" s="3">
        <v>39651.484027777777</v>
      </c>
      <c r="J4722">
        <v>14.6</v>
      </c>
      <c r="K4722">
        <v>14.9</v>
      </c>
      <c r="L4722" s="3">
        <v>39651.476388888892</v>
      </c>
      <c r="M4722" t="s">
        <v>9</v>
      </c>
      <c r="N4722" t="s">
        <v>9</v>
      </c>
      <c r="O4722" t="s">
        <v>9</v>
      </c>
      <c r="P4722" s="3">
        <v>39651.511111111111</v>
      </c>
      <c r="Q4722">
        <v>0</v>
      </c>
      <c r="R4722" t="s">
        <v>76</v>
      </c>
      <c r="S4722">
        <v>0</v>
      </c>
      <c r="T4722">
        <v>0</v>
      </c>
      <c r="U4722" t="s">
        <v>9</v>
      </c>
      <c r="V4722" s="3">
        <v>39651.484027777777</v>
      </c>
      <c r="W4722">
        <v>1</v>
      </c>
      <c r="X4722" s="3">
        <v>39651.476388888892</v>
      </c>
      <c r="Y4722" t="s">
        <v>9</v>
      </c>
      <c r="Z4722">
        <v>0</v>
      </c>
      <c r="AA4722">
        <v>0</v>
      </c>
      <c r="AB4722" t="s">
        <v>88</v>
      </c>
    </row>
    <row r="4723" spans="1:28" x14ac:dyDescent="0.25">
      <c r="A4723" t="s">
        <v>74</v>
      </c>
      <c r="B4723" t="s">
        <v>75</v>
      </c>
      <c r="C4723">
        <v>53.649500000000003</v>
      </c>
      <c r="D4723">
        <v>9.9618000000000002</v>
      </c>
      <c r="E4723">
        <v>15</v>
      </c>
      <c r="F4723" s="2">
        <v>39652</v>
      </c>
      <c r="G4723">
        <v>9.8000000000000007</v>
      </c>
      <c r="H4723" s="3">
        <v>39652.511111111111</v>
      </c>
      <c r="I4723" s="3">
        <v>39652.484027777777</v>
      </c>
      <c r="J4723">
        <v>19.8</v>
      </c>
      <c r="K4723">
        <v>19.8</v>
      </c>
      <c r="L4723" s="3">
        <v>39652.476388888892</v>
      </c>
      <c r="M4723" t="s">
        <v>9</v>
      </c>
      <c r="N4723" t="s">
        <v>9</v>
      </c>
      <c r="O4723" t="s">
        <v>9</v>
      </c>
      <c r="P4723" s="3">
        <v>39652.511111111111</v>
      </c>
      <c r="Q4723">
        <v>0</v>
      </c>
      <c r="R4723" t="s">
        <v>76</v>
      </c>
      <c r="S4723">
        <v>0</v>
      </c>
      <c r="T4723">
        <v>0</v>
      </c>
      <c r="U4723" t="s">
        <v>9</v>
      </c>
      <c r="V4723" s="3">
        <v>39652.484027777777</v>
      </c>
      <c r="W4723">
        <v>1</v>
      </c>
      <c r="X4723" s="3">
        <v>39652.476388888892</v>
      </c>
      <c r="Y4723" t="s">
        <v>9</v>
      </c>
      <c r="Z4723">
        <v>0</v>
      </c>
      <c r="AA4723">
        <v>0</v>
      </c>
      <c r="AB4723" t="s">
        <v>88</v>
      </c>
    </row>
    <row r="4724" spans="1:28" x14ac:dyDescent="0.25">
      <c r="A4724" t="s">
        <v>74</v>
      </c>
      <c r="B4724" t="s">
        <v>75</v>
      </c>
      <c r="C4724">
        <v>53.649500000000003</v>
      </c>
      <c r="D4724">
        <v>9.9618000000000002</v>
      </c>
      <c r="E4724">
        <v>15</v>
      </c>
      <c r="F4724" s="2">
        <v>39653</v>
      </c>
      <c r="G4724">
        <v>10.9</v>
      </c>
      <c r="H4724" s="3">
        <v>39653.511111111111</v>
      </c>
      <c r="I4724" s="3">
        <v>39653.484027777777</v>
      </c>
      <c r="J4724">
        <v>23.3</v>
      </c>
      <c r="K4724">
        <v>23.3</v>
      </c>
      <c r="L4724" s="3">
        <v>39653.476388888892</v>
      </c>
      <c r="M4724" t="s">
        <v>9</v>
      </c>
      <c r="N4724" t="s">
        <v>9</v>
      </c>
      <c r="O4724" t="s">
        <v>9</v>
      </c>
      <c r="P4724" s="3">
        <v>39653.511111111111</v>
      </c>
      <c r="Q4724">
        <v>0</v>
      </c>
      <c r="R4724" t="s">
        <v>76</v>
      </c>
      <c r="S4724">
        <v>0</v>
      </c>
      <c r="T4724">
        <v>0</v>
      </c>
      <c r="U4724" t="s">
        <v>9</v>
      </c>
      <c r="V4724" s="3">
        <v>39653.484027777777</v>
      </c>
      <c r="W4724">
        <v>1</v>
      </c>
      <c r="X4724" s="3">
        <v>39653.476388888892</v>
      </c>
      <c r="Y4724" t="s">
        <v>9</v>
      </c>
      <c r="Z4724">
        <v>0</v>
      </c>
      <c r="AA4724">
        <v>0</v>
      </c>
      <c r="AB4724" t="s">
        <v>88</v>
      </c>
    </row>
    <row r="4725" spans="1:28" x14ac:dyDescent="0.25">
      <c r="A4725" t="s">
        <v>74</v>
      </c>
      <c r="B4725" t="s">
        <v>75</v>
      </c>
      <c r="C4725">
        <v>53.649500000000003</v>
      </c>
      <c r="D4725">
        <v>9.9618000000000002</v>
      </c>
      <c r="E4725">
        <v>15</v>
      </c>
      <c r="F4725" s="2">
        <v>39654</v>
      </c>
      <c r="G4725">
        <v>15.8</v>
      </c>
      <c r="H4725" s="3">
        <v>39654.511111111111</v>
      </c>
      <c r="I4725" s="3">
        <v>39654.484027777777</v>
      </c>
      <c r="J4725">
        <v>25</v>
      </c>
      <c r="K4725">
        <v>25.6</v>
      </c>
      <c r="L4725" s="3">
        <v>39654.476388888892</v>
      </c>
      <c r="M4725" t="s">
        <v>9</v>
      </c>
      <c r="N4725" t="s">
        <v>9</v>
      </c>
      <c r="O4725" t="s">
        <v>9</v>
      </c>
      <c r="P4725" s="3">
        <v>39654.511111111111</v>
      </c>
      <c r="Q4725">
        <v>0</v>
      </c>
      <c r="R4725" t="s">
        <v>76</v>
      </c>
      <c r="S4725">
        <v>0</v>
      </c>
      <c r="T4725">
        <v>0</v>
      </c>
      <c r="U4725" t="s">
        <v>9</v>
      </c>
      <c r="V4725" s="3">
        <v>39654.484027777777</v>
      </c>
      <c r="W4725">
        <v>1</v>
      </c>
      <c r="X4725" s="3">
        <v>39654.476388888892</v>
      </c>
      <c r="Y4725" t="s">
        <v>9</v>
      </c>
      <c r="Z4725">
        <v>0</v>
      </c>
      <c r="AA4725">
        <v>0</v>
      </c>
      <c r="AB4725" t="s">
        <v>88</v>
      </c>
    </row>
    <row r="4726" spans="1:28" x14ac:dyDescent="0.25">
      <c r="A4726" t="s">
        <v>74</v>
      </c>
      <c r="B4726" t="s">
        <v>75</v>
      </c>
      <c r="C4726">
        <v>53.649500000000003</v>
      </c>
      <c r="D4726">
        <v>9.9618000000000002</v>
      </c>
      <c r="E4726">
        <v>15</v>
      </c>
      <c r="F4726" s="2">
        <v>39655</v>
      </c>
      <c r="G4726">
        <v>16.8</v>
      </c>
      <c r="H4726" s="3">
        <v>39655.511805555558</v>
      </c>
      <c r="I4726" s="3">
        <v>39655.484722222223</v>
      </c>
      <c r="J4726">
        <v>27.3</v>
      </c>
      <c r="K4726">
        <v>27.8</v>
      </c>
      <c r="L4726" s="3">
        <v>39655.476388888892</v>
      </c>
      <c r="M4726" t="s">
        <v>9</v>
      </c>
      <c r="N4726" t="s">
        <v>9</v>
      </c>
      <c r="O4726" t="s">
        <v>9</v>
      </c>
      <c r="P4726" s="3">
        <v>39655.511805555558</v>
      </c>
      <c r="Q4726">
        <v>0</v>
      </c>
      <c r="R4726" t="s">
        <v>76</v>
      </c>
      <c r="S4726">
        <v>0</v>
      </c>
      <c r="T4726">
        <v>0</v>
      </c>
      <c r="U4726" t="s">
        <v>9</v>
      </c>
      <c r="V4726" s="3">
        <v>39655.484722222223</v>
      </c>
      <c r="W4726">
        <v>1</v>
      </c>
      <c r="X4726" s="3">
        <v>39655.476388888892</v>
      </c>
      <c r="Y4726" t="s">
        <v>9</v>
      </c>
      <c r="Z4726">
        <v>0</v>
      </c>
      <c r="AA4726">
        <v>0</v>
      </c>
      <c r="AB4726" t="s">
        <v>88</v>
      </c>
    </row>
    <row r="4727" spans="1:28" x14ac:dyDescent="0.25">
      <c r="A4727" t="s">
        <v>74</v>
      </c>
      <c r="B4727" t="s">
        <v>75</v>
      </c>
      <c r="C4727">
        <v>53.649500000000003</v>
      </c>
      <c r="D4727">
        <v>9.9618000000000002</v>
      </c>
      <c r="E4727">
        <v>15</v>
      </c>
      <c r="F4727" s="2">
        <v>39656</v>
      </c>
      <c r="G4727">
        <v>16.899999999999999</v>
      </c>
      <c r="H4727" s="3">
        <v>39656.511805555558</v>
      </c>
      <c r="I4727" s="3">
        <v>39656.484722222223</v>
      </c>
      <c r="J4727">
        <v>27.8</v>
      </c>
      <c r="K4727">
        <v>30</v>
      </c>
      <c r="L4727" s="3">
        <v>39656.476388888892</v>
      </c>
      <c r="M4727" t="s">
        <v>9</v>
      </c>
      <c r="N4727" t="s">
        <v>9</v>
      </c>
      <c r="O4727" t="s">
        <v>9</v>
      </c>
      <c r="P4727" s="3">
        <v>39656.511805555558</v>
      </c>
      <c r="Q4727">
        <v>0</v>
      </c>
      <c r="R4727" t="s">
        <v>76</v>
      </c>
      <c r="S4727">
        <v>0</v>
      </c>
      <c r="T4727">
        <v>0</v>
      </c>
      <c r="U4727" t="s">
        <v>9</v>
      </c>
      <c r="V4727" s="3">
        <v>39656.484722222223</v>
      </c>
      <c r="W4727">
        <v>1</v>
      </c>
      <c r="X4727" s="3">
        <v>39656.476388888892</v>
      </c>
      <c r="Y4727" t="s">
        <v>9</v>
      </c>
      <c r="Z4727">
        <v>0</v>
      </c>
      <c r="AA4727">
        <v>0</v>
      </c>
      <c r="AB4727" t="s">
        <v>88</v>
      </c>
    </row>
    <row r="4728" spans="1:28" x14ac:dyDescent="0.25">
      <c r="A4728" t="s">
        <v>74</v>
      </c>
      <c r="B4728" t="s">
        <v>75</v>
      </c>
      <c r="C4728">
        <v>53.649500000000003</v>
      </c>
      <c r="D4728">
        <v>9.9618000000000002</v>
      </c>
      <c r="E4728">
        <v>15</v>
      </c>
      <c r="F4728" s="2">
        <v>39657</v>
      </c>
      <c r="G4728">
        <v>16.899999999999999</v>
      </c>
      <c r="H4728" s="3">
        <v>39657.511805555558</v>
      </c>
      <c r="I4728" s="3">
        <v>39657.484722222223</v>
      </c>
      <c r="J4728">
        <v>28.2</v>
      </c>
      <c r="K4728">
        <v>31.3</v>
      </c>
      <c r="L4728" s="3">
        <v>39657.476388888892</v>
      </c>
      <c r="M4728" t="s">
        <v>9</v>
      </c>
      <c r="N4728" t="s">
        <v>9</v>
      </c>
      <c r="O4728" t="s">
        <v>9</v>
      </c>
      <c r="P4728" s="3">
        <v>39657.511805555558</v>
      </c>
      <c r="Q4728">
        <v>0</v>
      </c>
      <c r="R4728" t="s">
        <v>76</v>
      </c>
      <c r="S4728">
        <v>0</v>
      </c>
      <c r="T4728">
        <v>0</v>
      </c>
      <c r="U4728" t="s">
        <v>9</v>
      </c>
      <c r="V4728" s="3">
        <v>39657.484722222223</v>
      </c>
      <c r="W4728">
        <v>1</v>
      </c>
      <c r="X4728" s="3">
        <v>39657.476388888892</v>
      </c>
      <c r="Y4728" t="s">
        <v>9</v>
      </c>
      <c r="Z4728">
        <v>0</v>
      </c>
      <c r="AA4728">
        <v>0</v>
      </c>
      <c r="AB4728" t="s">
        <v>88</v>
      </c>
    </row>
    <row r="4729" spans="1:28" x14ac:dyDescent="0.25">
      <c r="A4729" t="s">
        <v>74</v>
      </c>
      <c r="B4729" t="s">
        <v>75</v>
      </c>
      <c r="C4729">
        <v>53.649500000000003</v>
      </c>
      <c r="D4729">
        <v>9.9618000000000002</v>
      </c>
      <c r="E4729">
        <v>15</v>
      </c>
      <c r="F4729" s="2">
        <v>39658</v>
      </c>
      <c r="G4729">
        <v>16.899999999999999</v>
      </c>
      <c r="H4729" s="3">
        <v>39658.511805555558</v>
      </c>
      <c r="I4729" s="3">
        <v>39658.484722222223</v>
      </c>
      <c r="J4729">
        <v>29.3</v>
      </c>
      <c r="K4729">
        <v>31.4</v>
      </c>
      <c r="L4729" s="3">
        <v>39658.476388888892</v>
      </c>
      <c r="M4729" t="s">
        <v>9</v>
      </c>
      <c r="N4729" t="s">
        <v>9</v>
      </c>
      <c r="O4729" t="s">
        <v>9</v>
      </c>
      <c r="P4729" s="3">
        <v>39658.511805555558</v>
      </c>
      <c r="Q4729">
        <v>0</v>
      </c>
      <c r="R4729" t="s">
        <v>76</v>
      </c>
      <c r="S4729">
        <v>0</v>
      </c>
      <c r="T4729">
        <v>0</v>
      </c>
      <c r="U4729" t="s">
        <v>9</v>
      </c>
      <c r="V4729" s="3">
        <v>39658.484722222223</v>
      </c>
      <c r="W4729">
        <v>1</v>
      </c>
      <c r="X4729" s="3">
        <v>39658.476388888892</v>
      </c>
      <c r="Y4729" t="s">
        <v>9</v>
      </c>
      <c r="Z4729">
        <v>0</v>
      </c>
      <c r="AA4729">
        <v>0</v>
      </c>
      <c r="AB4729" t="s">
        <v>88</v>
      </c>
    </row>
    <row r="4730" spans="1:28" x14ac:dyDescent="0.25">
      <c r="A4730" t="s">
        <v>74</v>
      </c>
      <c r="B4730" t="s">
        <v>75</v>
      </c>
      <c r="C4730">
        <v>53.649500000000003</v>
      </c>
      <c r="D4730">
        <v>9.9618000000000002</v>
      </c>
      <c r="E4730">
        <v>15</v>
      </c>
      <c r="F4730" s="2">
        <v>39659</v>
      </c>
      <c r="G4730">
        <v>18.899999999999999</v>
      </c>
      <c r="H4730" s="3">
        <v>39659.511805555558</v>
      </c>
      <c r="I4730" s="3">
        <v>39659.484722222223</v>
      </c>
      <c r="J4730">
        <v>23.8</v>
      </c>
      <c r="K4730">
        <v>32</v>
      </c>
      <c r="L4730" s="3">
        <v>39659.476388888892</v>
      </c>
      <c r="M4730" t="s">
        <v>9</v>
      </c>
      <c r="N4730" t="s">
        <v>9</v>
      </c>
      <c r="O4730" t="s">
        <v>9</v>
      </c>
      <c r="P4730" s="3">
        <v>39659.511805555558</v>
      </c>
      <c r="Q4730">
        <v>0</v>
      </c>
      <c r="R4730" t="s">
        <v>76</v>
      </c>
      <c r="S4730">
        <v>0</v>
      </c>
      <c r="T4730">
        <v>0</v>
      </c>
      <c r="U4730" t="s">
        <v>9</v>
      </c>
      <c r="V4730" s="3">
        <v>39659.484722222223</v>
      </c>
      <c r="W4730">
        <v>1</v>
      </c>
      <c r="X4730" s="3">
        <v>39659.476388888892</v>
      </c>
      <c r="Y4730" t="s">
        <v>9</v>
      </c>
      <c r="Z4730">
        <v>0</v>
      </c>
      <c r="AA4730">
        <v>0</v>
      </c>
      <c r="AB4730" t="s">
        <v>88</v>
      </c>
    </row>
    <row r="4731" spans="1:28" x14ac:dyDescent="0.25">
      <c r="A4731" t="s">
        <v>74</v>
      </c>
      <c r="B4731" t="s">
        <v>75</v>
      </c>
      <c r="C4731">
        <v>53.649500000000003</v>
      </c>
      <c r="D4731">
        <v>9.9618000000000002</v>
      </c>
      <c r="E4731">
        <v>15</v>
      </c>
      <c r="F4731" s="2">
        <v>39660</v>
      </c>
      <c r="G4731">
        <v>15</v>
      </c>
      <c r="H4731" s="3">
        <v>39660.511805555558</v>
      </c>
      <c r="I4731" s="3">
        <v>39660.484722222223</v>
      </c>
      <c r="J4731">
        <v>27.2</v>
      </c>
      <c r="K4731">
        <v>27.2</v>
      </c>
      <c r="L4731" s="3">
        <v>39660.476388888892</v>
      </c>
      <c r="M4731" t="s">
        <v>9</v>
      </c>
      <c r="N4731" t="s">
        <v>9</v>
      </c>
      <c r="O4731" t="s">
        <v>9</v>
      </c>
      <c r="P4731" s="3">
        <v>39660.511805555558</v>
      </c>
      <c r="Q4731">
        <v>0</v>
      </c>
      <c r="R4731" t="s">
        <v>76</v>
      </c>
      <c r="S4731">
        <v>0</v>
      </c>
      <c r="T4731">
        <v>0</v>
      </c>
      <c r="U4731" t="s">
        <v>9</v>
      </c>
      <c r="V4731" s="3">
        <v>39660.484722222223</v>
      </c>
      <c r="W4731">
        <v>1</v>
      </c>
      <c r="X4731" s="3">
        <v>39660.476388888892</v>
      </c>
      <c r="Y4731" t="s">
        <v>9</v>
      </c>
      <c r="Z4731">
        <v>0</v>
      </c>
      <c r="AA4731">
        <v>0</v>
      </c>
      <c r="AB4731" t="s">
        <v>88</v>
      </c>
    </row>
    <row r="4732" spans="1:28" x14ac:dyDescent="0.25">
      <c r="A4732" t="s">
        <v>74</v>
      </c>
      <c r="B4732" t="s">
        <v>75</v>
      </c>
      <c r="C4732">
        <v>53.649500000000003</v>
      </c>
      <c r="D4732">
        <v>9.9618000000000002</v>
      </c>
      <c r="E4732">
        <v>15</v>
      </c>
      <c r="F4732" s="2">
        <v>39661</v>
      </c>
      <c r="G4732">
        <v>19</v>
      </c>
      <c r="H4732" s="3">
        <v>39661.511805555558</v>
      </c>
      <c r="I4732" s="3">
        <v>39661.484722222223</v>
      </c>
      <c r="J4732">
        <v>28</v>
      </c>
      <c r="K4732">
        <v>29.8</v>
      </c>
      <c r="L4732" s="3">
        <v>39661.476388888892</v>
      </c>
      <c r="M4732" t="s">
        <v>9</v>
      </c>
      <c r="N4732" t="s">
        <v>9</v>
      </c>
      <c r="O4732" t="s">
        <v>9</v>
      </c>
      <c r="P4732" s="3">
        <v>39661.511805555558</v>
      </c>
      <c r="Q4732">
        <v>0</v>
      </c>
      <c r="R4732" t="s">
        <v>76</v>
      </c>
      <c r="S4732">
        <v>0</v>
      </c>
      <c r="T4732">
        <v>0</v>
      </c>
      <c r="U4732" t="s">
        <v>9</v>
      </c>
      <c r="V4732" s="3">
        <v>39661.484722222223</v>
      </c>
      <c r="W4732">
        <v>1</v>
      </c>
      <c r="X4732" s="3">
        <v>39661.476388888892</v>
      </c>
      <c r="Y4732" t="s">
        <v>9</v>
      </c>
      <c r="Z4732">
        <v>0</v>
      </c>
      <c r="AA4732">
        <v>0</v>
      </c>
      <c r="AB4732" t="s">
        <v>88</v>
      </c>
    </row>
    <row r="4733" spans="1:28" x14ac:dyDescent="0.25">
      <c r="A4733" t="s">
        <v>74</v>
      </c>
      <c r="B4733" t="s">
        <v>75</v>
      </c>
      <c r="C4733">
        <v>53.649500000000003</v>
      </c>
      <c r="D4733">
        <v>9.9618000000000002</v>
      </c>
      <c r="E4733">
        <v>15</v>
      </c>
      <c r="F4733" s="2">
        <v>39662</v>
      </c>
      <c r="G4733">
        <v>15.1</v>
      </c>
      <c r="H4733" s="3">
        <v>39662.511805555558</v>
      </c>
      <c r="I4733" s="3">
        <v>39662.484722222223</v>
      </c>
      <c r="J4733">
        <v>24</v>
      </c>
      <c r="K4733">
        <v>28</v>
      </c>
      <c r="L4733" s="3">
        <v>39662.476388888892</v>
      </c>
      <c r="M4733" t="s">
        <v>9</v>
      </c>
      <c r="N4733" t="s">
        <v>9</v>
      </c>
      <c r="O4733" t="s">
        <v>9</v>
      </c>
      <c r="P4733" s="3">
        <v>39662.511805555558</v>
      </c>
      <c r="Q4733">
        <v>0</v>
      </c>
      <c r="R4733" t="s">
        <v>76</v>
      </c>
      <c r="S4733">
        <v>0</v>
      </c>
      <c r="T4733">
        <v>0</v>
      </c>
      <c r="U4733" t="s">
        <v>9</v>
      </c>
      <c r="V4733" s="3">
        <v>39662.484722222223</v>
      </c>
      <c r="W4733">
        <v>1</v>
      </c>
      <c r="X4733" s="3">
        <v>39662.476388888892</v>
      </c>
      <c r="Y4733" t="s">
        <v>9</v>
      </c>
      <c r="Z4733">
        <v>0</v>
      </c>
      <c r="AA4733">
        <v>0</v>
      </c>
      <c r="AB4733" t="s">
        <v>88</v>
      </c>
    </row>
    <row r="4734" spans="1:28" x14ac:dyDescent="0.25">
      <c r="A4734" t="s">
        <v>74</v>
      </c>
      <c r="B4734" t="s">
        <v>75</v>
      </c>
      <c r="C4734">
        <v>53.649500000000003</v>
      </c>
      <c r="D4734">
        <v>9.9618000000000002</v>
      </c>
      <c r="E4734">
        <v>15</v>
      </c>
      <c r="F4734" s="2">
        <v>39663</v>
      </c>
      <c r="G4734">
        <v>17.600000000000001</v>
      </c>
      <c r="H4734" s="3">
        <v>39663.511805555558</v>
      </c>
      <c r="I4734" s="3">
        <v>39663.484722222223</v>
      </c>
      <c r="J4734">
        <v>23.5</v>
      </c>
      <c r="K4734">
        <v>25.2</v>
      </c>
      <c r="L4734" s="3">
        <v>39663.476388888892</v>
      </c>
      <c r="M4734" t="s">
        <v>9</v>
      </c>
      <c r="N4734" t="s">
        <v>9</v>
      </c>
      <c r="O4734" t="s">
        <v>9</v>
      </c>
      <c r="P4734" s="3">
        <v>39663.511805555558</v>
      </c>
      <c r="Q4734">
        <v>0</v>
      </c>
      <c r="R4734" t="s">
        <v>76</v>
      </c>
      <c r="S4734">
        <v>0</v>
      </c>
      <c r="T4734">
        <v>0</v>
      </c>
      <c r="U4734" t="s">
        <v>9</v>
      </c>
      <c r="V4734" s="3">
        <v>39663.484722222223</v>
      </c>
      <c r="W4734">
        <v>1</v>
      </c>
      <c r="X4734" s="3">
        <v>39663.476388888892</v>
      </c>
      <c r="Y4734" t="s">
        <v>9</v>
      </c>
      <c r="Z4734">
        <v>0</v>
      </c>
      <c r="AA4734">
        <v>0</v>
      </c>
      <c r="AB4734" t="s">
        <v>88</v>
      </c>
    </row>
    <row r="4735" spans="1:28" x14ac:dyDescent="0.25">
      <c r="A4735" t="s">
        <v>74</v>
      </c>
      <c r="B4735" t="s">
        <v>75</v>
      </c>
      <c r="C4735">
        <v>53.649500000000003</v>
      </c>
      <c r="D4735">
        <v>9.9618000000000002</v>
      </c>
      <c r="E4735">
        <v>15</v>
      </c>
      <c r="F4735" s="2">
        <v>39664</v>
      </c>
      <c r="G4735">
        <v>16.600000000000001</v>
      </c>
      <c r="H4735" s="3">
        <v>39664.470138888886</v>
      </c>
      <c r="I4735" s="3">
        <v>39664.443055555559</v>
      </c>
      <c r="J4735">
        <v>17.100000000000001</v>
      </c>
      <c r="K4735">
        <v>23.5</v>
      </c>
      <c r="L4735" s="3">
        <v>39664.476388888892</v>
      </c>
      <c r="M4735" t="s">
        <v>9</v>
      </c>
      <c r="N4735" t="s">
        <v>9</v>
      </c>
      <c r="O4735" t="s">
        <v>9</v>
      </c>
      <c r="P4735" s="3">
        <v>39664.470138888886</v>
      </c>
      <c r="Q4735">
        <v>18.5</v>
      </c>
      <c r="R4735" t="s">
        <v>77</v>
      </c>
      <c r="S4735">
        <v>18.5</v>
      </c>
      <c r="T4735">
        <v>0</v>
      </c>
      <c r="U4735" t="s">
        <v>9</v>
      </c>
      <c r="V4735" s="3">
        <v>39664.443055555559</v>
      </c>
      <c r="W4735">
        <v>1</v>
      </c>
      <c r="X4735" s="3">
        <v>39664.476388888892</v>
      </c>
      <c r="Y4735" t="s">
        <v>9</v>
      </c>
      <c r="Z4735">
        <v>18.5</v>
      </c>
      <c r="AA4735">
        <v>0</v>
      </c>
      <c r="AB4735" t="s">
        <v>88</v>
      </c>
    </row>
    <row r="4736" spans="1:28" x14ac:dyDescent="0.25">
      <c r="A4736" t="s">
        <v>74</v>
      </c>
      <c r="B4736" t="s">
        <v>75</v>
      </c>
      <c r="C4736">
        <v>53.649500000000003</v>
      </c>
      <c r="D4736">
        <v>9.9618000000000002</v>
      </c>
      <c r="E4736">
        <v>15</v>
      </c>
      <c r="F4736" s="2">
        <v>39665</v>
      </c>
      <c r="G4736">
        <v>14.6</v>
      </c>
      <c r="H4736" s="3">
        <v>39665.470138888886</v>
      </c>
      <c r="I4736" s="3">
        <v>39665.443055555559</v>
      </c>
      <c r="J4736">
        <v>20.3</v>
      </c>
      <c r="K4736">
        <v>20.3</v>
      </c>
      <c r="L4736" s="3">
        <v>39665.476388888892</v>
      </c>
      <c r="M4736" t="s">
        <v>9</v>
      </c>
      <c r="N4736" t="s">
        <v>9</v>
      </c>
      <c r="O4736" t="s">
        <v>9</v>
      </c>
      <c r="P4736" s="3">
        <v>39665.470138888886</v>
      </c>
      <c r="Q4736">
        <v>0.4</v>
      </c>
      <c r="R4736" t="s">
        <v>77</v>
      </c>
      <c r="S4736">
        <v>0.4</v>
      </c>
      <c r="T4736">
        <v>0</v>
      </c>
      <c r="U4736" t="s">
        <v>9</v>
      </c>
      <c r="V4736" s="3">
        <v>39665.443055555559</v>
      </c>
      <c r="W4736">
        <v>1</v>
      </c>
      <c r="X4736" s="3">
        <v>39665.476388888892</v>
      </c>
      <c r="Y4736" t="s">
        <v>9</v>
      </c>
      <c r="Z4736">
        <v>0.4</v>
      </c>
      <c r="AA4736">
        <v>0</v>
      </c>
      <c r="AB4736" t="s">
        <v>88</v>
      </c>
    </row>
    <row r="4737" spans="1:28" x14ac:dyDescent="0.25">
      <c r="A4737" t="s">
        <v>74</v>
      </c>
      <c r="B4737" t="s">
        <v>75</v>
      </c>
      <c r="C4737">
        <v>53.649500000000003</v>
      </c>
      <c r="D4737">
        <v>9.9618000000000002</v>
      </c>
      <c r="E4737">
        <v>15</v>
      </c>
      <c r="F4737" s="2">
        <v>39666</v>
      </c>
      <c r="G4737">
        <v>11.9</v>
      </c>
      <c r="H4737" s="3">
        <v>39666.470138888886</v>
      </c>
      <c r="I4737" s="3">
        <v>39666.443055555559</v>
      </c>
      <c r="J4737">
        <v>18.399999999999999</v>
      </c>
      <c r="K4737">
        <v>20.9</v>
      </c>
      <c r="L4737" s="3">
        <v>39666.475694444445</v>
      </c>
      <c r="M4737" t="s">
        <v>9</v>
      </c>
      <c r="N4737" t="s">
        <v>9</v>
      </c>
      <c r="O4737" t="s">
        <v>9</v>
      </c>
      <c r="P4737" s="3">
        <v>39666.470138888886</v>
      </c>
      <c r="Q4737">
        <v>3.6</v>
      </c>
      <c r="R4737" t="s">
        <v>77</v>
      </c>
      <c r="S4737">
        <v>3.6</v>
      </c>
      <c r="T4737">
        <v>0</v>
      </c>
      <c r="U4737" t="s">
        <v>9</v>
      </c>
      <c r="V4737" s="3">
        <v>39666.443055555559</v>
      </c>
      <c r="W4737">
        <v>1</v>
      </c>
      <c r="X4737" s="3">
        <v>39666.475694444445</v>
      </c>
      <c r="Y4737" t="s">
        <v>9</v>
      </c>
      <c r="Z4737">
        <v>3.6</v>
      </c>
      <c r="AA4737">
        <v>0</v>
      </c>
      <c r="AB4737" t="s">
        <v>88</v>
      </c>
    </row>
    <row r="4738" spans="1:28" x14ac:dyDescent="0.25">
      <c r="A4738" t="s">
        <v>74</v>
      </c>
      <c r="B4738" t="s">
        <v>75</v>
      </c>
      <c r="C4738">
        <v>53.649500000000003</v>
      </c>
      <c r="D4738">
        <v>9.9618000000000002</v>
      </c>
      <c r="E4738">
        <v>15</v>
      </c>
      <c r="F4738" s="2">
        <v>39667</v>
      </c>
      <c r="G4738">
        <v>15</v>
      </c>
      <c r="H4738" s="3">
        <v>39667.470138888886</v>
      </c>
      <c r="I4738" s="3">
        <v>39667.443055555559</v>
      </c>
      <c r="J4738">
        <v>28</v>
      </c>
      <c r="K4738">
        <v>28</v>
      </c>
      <c r="L4738" s="3">
        <v>39667.475694444445</v>
      </c>
      <c r="M4738" t="s">
        <v>9</v>
      </c>
      <c r="N4738" t="s">
        <v>9</v>
      </c>
      <c r="O4738" t="s">
        <v>9</v>
      </c>
      <c r="P4738" s="3">
        <v>39667.470138888886</v>
      </c>
      <c r="Q4738">
        <v>0.4</v>
      </c>
      <c r="R4738" t="s">
        <v>77</v>
      </c>
      <c r="S4738">
        <v>0.4</v>
      </c>
      <c r="T4738">
        <v>0</v>
      </c>
      <c r="U4738" t="s">
        <v>9</v>
      </c>
      <c r="V4738" s="3">
        <v>39667.443055555559</v>
      </c>
      <c r="W4738">
        <v>1</v>
      </c>
      <c r="X4738" s="3">
        <v>39667.475694444445</v>
      </c>
      <c r="Y4738" t="s">
        <v>9</v>
      </c>
      <c r="Z4738">
        <v>0.4</v>
      </c>
      <c r="AA4738">
        <v>0</v>
      </c>
      <c r="AB4738" t="s">
        <v>88</v>
      </c>
    </row>
    <row r="4739" spans="1:28" x14ac:dyDescent="0.25">
      <c r="A4739" t="s">
        <v>74</v>
      </c>
      <c r="B4739" t="s">
        <v>75</v>
      </c>
      <c r="C4739">
        <v>53.649500000000003</v>
      </c>
      <c r="D4739">
        <v>9.9618000000000002</v>
      </c>
      <c r="E4739">
        <v>15</v>
      </c>
      <c r="F4739" s="2">
        <v>39668</v>
      </c>
      <c r="G4739">
        <v>17.7</v>
      </c>
      <c r="H4739" s="3">
        <v>39668.470138888886</v>
      </c>
      <c r="I4739" s="3">
        <v>39668.443055555559</v>
      </c>
      <c r="J4739">
        <v>18.399999999999999</v>
      </c>
      <c r="K4739">
        <v>30.6</v>
      </c>
      <c r="L4739" s="3">
        <v>39668.475694444445</v>
      </c>
      <c r="M4739" t="s">
        <v>9</v>
      </c>
      <c r="N4739" t="s">
        <v>9</v>
      </c>
      <c r="O4739" t="s">
        <v>9</v>
      </c>
      <c r="P4739" s="3">
        <v>39668.470138888886</v>
      </c>
      <c r="Q4739">
        <v>3.3</v>
      </c>
      <c r="R4739" t="s">
        <v>77</v>
      </c>
      <c r="S4739">
        <v>3.3</v>
      </c>
      <c r="T4739">
        <v>0</v>
      </c>
      <c r="U4739" t="s">
        <v>9</v>
      </c>
      <c r="V4739" s="3">
        <v>39668.443055555559</v>
      </c>
      <c r="W4739">
        <v>1</v>
      </c>
      <c r="X4739" s="3">
        <v>39668.475694444445</v>
      </c>
      <c r="Y4739" t="s">
        <v>9</v>
      </c>
      <c r="Z4739">
        <v>3.3</v>
      </c>
      <c r="AA4739">
        <v>0</v>
      </c>
      <c r="AB4739" t="s">
        <v>88</v>
      </c>
    </row>
    <row r="4740" spans="1:28" x14ac:dyDescent="0.25">
      <c r="A4740" t="s">
        <v>74</v>
      </c>
      <c r="B4740" t="s">
        <v>75</v>
      </c>
      <c r="C4740">
        <v>53.649500000000003</v>
      </c>
      <c r="D4740">
        <v>9.9618000000000002</v>
      </c>
      <c r="E4740">
        <v>15</v>
      </c>
      <c r="F4740" s="2">
        <v>39669</v>
      </c>
      <c r="G4740">
        <v>13</v>
      </c>
      <c r="H4740" s="3">
        <v>39669.470138888886</v>
      </c>
      <c r="I4740" s="3">
        <v>39669.443055555559</v>
      </c>
      <c r="J4740">
        <v>20</v>
      </c>
      <c r="K4740">
        <v>21.4</v>
      </c>
      <c r="L4740" s="3">
        <v>39669.475694444445</v>
      </c>
      <c r="M4740" t="s">
        <v>9</v>
      </c>
      <c r="N4740" t="s">
        <v>9</v>
      </c>
      <c r="O4740" t="s">
        <v>9</v>
      </c>
      <c r="P4740" s="3">
        <v>39669.470138888886</v>
      </c>
      <c r="Q4740">
        <v>1.1000000000000001</v>
      </c>
      <c r="R4740" t="s">
        <v>77</v>
      </c>
      <c r="S4740">
        <v>1.1000000000000001</v>
      </c>
      <c r="T4740">
        <v>0</v>
      </c>
      <c r="U4740" t="s">
        <v>9</v>
      </c>
      <c r="V4740" s="3">
        <v>39669.443055555559</v>
      </c>
      <c r="W4740">
        <v>1</v>
      </c>
      <c r="X4740" s="3">
        <v>39669.475694444445</v>
      </c>
      <c r="Y4740" t="s">
        <v>9</v>
      </c>
      <c r="Z4740">
        <v>1.1000000000000001</v>
      </c>
      <c r="AA4740">
        <v>0</v>
      </c>
      <c r="AB4740" t="s">
        <v>88</v>
      </c>
    </row>
    <row r="4741" spans="1:28" x14ac:dyDescent="0.25">
      <c r="A4741" t="s">
        <v>74</v>
      </c>
      <c r="B4741" t="s">
        <v>75</v>
      </c>
      <c r="C4741">
        <v>53.649500000000003</v>
      </c>
      <c r="D4741">
        <v>9.9618000000000002</v>
      </c>
      <c r="E4741">
        <v>15</v>
      </c>
      <c r="F4741" s="2">
        <v>39670</v>
      </c>
      <c r="G4741">
        <v>14.8</v>
      </c>
      <c r="H4741" s="3">
        <v>39670.470138888886</v>
      </c>
      <c r="I4741" s="3">
        <v>39670.443055555559</v>
      </c>
      <c r="J4741">
        <v>16</v>
      </c>
      <c r="K4741">
        <v>21</v>
      </c>
      <c r="L4741" s="3">
        <v>39670.475694444445</v>
      </c>
      <c r="M4741" t="s">
        <v>9</v>
      </c>
      <c r="N4741" t="s">
        <v>9</v>
      </c>
      <c r="O4741" t="s">
        <v>9</v>
      </c>
      <c r="P4741" s="3">
        <v>39670.470138888886</v>
      </c>
      <c r="Q4741">
        <v>3.3</v>
      </c>
      <c r="R4741" t="s">
        <v>77</v>
      </c>
      <c r="S4741">
        <v>3.3</v>
      </c>
      <c r="T4741">
        <v>0</v>
      </c>
      <c r="U4741" t="s">
        <v>9</v>
      </c>
      <c r="V4741" s="3">
        <v>39670.443055555559</v>
      </c>
      <c r="W4741">
        <v>1</v>
      </c>
      <c r="X4741" s="3">
        <v>39670.475694444445</v>
      </c>
      <c r="Y4741" t="s">
        <v>9</v>
      </c>
      <c r="Z4741">
        <v>3.3</v>
      </c>
      <c r="AA4741">
        <v>0</v>
      </c>
      <c r="AB4741" t="s">
        <v>88</v>
      </c>
    </row>
    <row r="4742" spans="1:28" x14ac:dyDescent="0.25">
      <c r="A4742" t="s">
        <v>74</v>
      </c>
      <c r="B4742" t="s">
        <v>75</v>
      </c>
      <c r="C4742">
        <v>53.649500000000003</v>
      </c>
      <c r="D4742">
        <v>9.9618000000000002</v>
      </c>
      <c r="E4742">
        <v>15</v>
      </c>
      <c r="F4742" s="2">
        <v>39671</v>
      </c>
      <c r="G4742">
        <v>14</v>
      </c>
      <c r="H4742" s="3">
        <v>39671.48541666667</v>
      </c>
      <c r="I4742" s="3">
        <v>39671.458333333336</v>
      </c>
      <c r="J4742">
        <v>19.399999999999999</v>
      </c>
      <c r="K4742">
        <v>19.399999999999999</v>
      </c>
      <c r="L4742" s="3">
        <v>39671.475694444445</v>
      </c>
      <c r="M4742" t="s">
        <v>9</v>
      </c>
      <c r="N4742" t="s">
        <v>9</v>
      </c>
      <c r="O4742" t="s">
        <v>9</v>
      </c>
      <c r="P4742" s="3">
        <v>39671.474305555559</v>
      </c>
      <c r="Q4742">
        <v>1.8</v>
      </c>
      <c r="R4742" t="s">
        <v>77</v>
      </c>
      <c r="S4742">
        <v>1.8</v>
      </c>
      <c r="T4742">
        <v>0</v>
      </c>
      <c r="U4742" t="s">
        <v>9</v>
      </c>
      <c r="V4742" s="3">
        <v>39671.447222222225</v>
      </c>
      <c r="W4742">
        <v>1</v>
      </c>
      <c r="X4742" s="3">
        <v>39671.475694444445</v>
      </c>
      <c r="Y4742" t="s">
        <v>9</v>
      </c>
      <c r="Z4742">
        <v>1.8</v>
      </c>
      <c r="AA4742">
        <v>0</v>
      </c>
      <c r="AB4742" t="s">
        <v>88</v>
      </c>
    </row>
    <row r="4743" spans="1:28" x14ac:dyDescent="0.25">
      <c r="A4743" t="s">
        <v>74</v>
      </c>
      <c r="B4743" t="s">
        <v>75</v>
      </c>
      <c r="C4743">
        <v>53.649500000000003</v>
      </c>
      <c r="D4743">
        <v>9.9618000000000002</v>
      </c>
      <c r="E4743">
        <v>15</v>
      </c>
      <c r="F4743" s="2">
        <v>39672</v>
      </c>
      <c r="G4743">
        <v>13</v>
      </c>
      <c r="H4743" s="3">
        <v>39672.48541666667</v>
      </c>
      <c r="I4743" s="3">
        <v>39672.458333333336</v>
      </c>
      <c r="J4743">
        <v>18.5</v>
      </c>
      <c r="K4743">
        <v>22.8</v>
      </c>
      <c r="L4743" s="3">
        <v>39672.475694444445</v>
      </c>
      <c r="M4743" t="s">
        <v>9</v>
      </c>
      <c r="N4743" t="s">
        <v>9</v>
      </c>
      <c r="O4743" t="s">
        <v>9</v>
      </c>
      <c r="P4743" s="3">
        <v>39672.474305555559</v>
      </c>
      <c r="Q4743">
        <v>1.8</v>
      </c>
      <c r="R4743" t="s">
        <v>77</v>
      </c>
      <c r="S4743">
        <v>1.8</v>
      </c>
      <c r="T4743">
        <v>0</v>
      </c>
      <c r="U4743" t="s">
        <v>9</v>
      </c>
      <c r="V4743" s="3">
        <v>39672.447222222225</v>
      </c>
      <c r="W4743">
        <v>1</v>
      </c>
      <c r="X4743" s="3">
        <v>39672.475694444445</v>
      </c>
      <c r="Y4743" t="s">
        <v>9</v>
      </c>
      <c r="Z4743">
        <v>1.8</v>
      </c>
      <c r="AA4743">
        <v>0</v>
      </c>
      <c r="AB4743" t="s">
        <v>88</v>
      </c>
    </row>
    <row r="4744" spans="1:28" x14ac:dyDescent="0.25">
      <c r="A4744" t="s">
        <v>74</v>
      </c>
      <c r="B4744" t="s">
        <v>75</v>
      </c>
      <c r="C4744">
        <v>53.649500000000003</v>
      </c>
      <c r="D4744">
        <v>9.9618000000000002</v>
      </c>
      <c r="E4744">
        <v>15</v>
      </c>
      <c r="F4744" s="2">
        <v>39673</v>
      </c>
      <c r="G4744">
        <v>13.6</v>
      </c>
      <c r="H4744" s="3">
        <v>39673.48541666667</v>
      </c>
      <c r="I4744" s="3">
        <v>39673.458333333336</v>
      </c>
      <c r="J4744">
        <v>19.7</v>
      </c>
      <c r="K4744">
        <v>21.7</v>
      </c>
      <c r="L4744" s="3">
        <v>39673.474999999999</v>
      </c>
      <c r="M4744" t="s">
        <v>9</v>
      </c>
      <c r="N4744" t="s">
        <v>9</v>
      </c>
      <c r="O4744" t="s">
        <v>9</v>
      </c>
      <c r="P4744" s="3">
        <v>39673.474305555559</v>
      </c>
      <c r="Q4744">
        <v>6.1</v>
      </c>
      <c r="R4744" t="s">
        <v>77</v>
      </c>
      <c r="S4744">
        <v>6.1</v>
      </c>
      <c r="T4744">
        <v>0</v>
      </c>
      <c r="U4744" t="s">
        <v>9</v>
      </c>
      <c r="V4744" s="3">
        <v>39673.447222222225</v>
      </c>
      <c r="W4744">
        <v>1</v>
      </c>
      <c r="X4744" s="3">
        <v>39673.474999999999</v>
      </c>
      <c r="Y4744" t="s">
        <v>9</v>
      </c>
      <c r="Z4744">
        <v>6.1</v>
      </c>
      <c r="AA4744">
        <v>0</v>
      </c>
      <c r="AB4744" t="s">
        <v>88</v>
      </c>
    </row>
    <row r="4745" spans="1:28" x14ac:dyDescent="0.25">
      <c r="A4745" t="s">
        <v>74</v>
      </c>
      <c r="B4745" t="s">
        <v>75</v>
      </c>
      <c r="C4745">
        <v>53.649500000000003</v>
      </c>
      <c r="D4745">
        <v>9.9618000000000002</v>
      </c>
      <c r="E4745">
        <v>15</v>
      </c>
      <c r="F4745" s="2">
        <v>39674</v>
      </c>
      <c r="G4745">
        <v>13.6</v>
      </c>
      <c r="H4745" s="3">
        <v>39674.48541666667</v>
      </c>
      <c r="I4745" s="3">
        <v>39674.458333333336</v>
      </c>
      <c r="J4745">
        <v>19.7</v>
      </c>
      <c r="K4745">
        <v>21.7</v>
      </c>
      <c r="L4745" s="3">
        <v>39674.474999999999</v>
      </c>
      <c r="M4745" t="s">
        <v>9</v>
      </c>
      <c r="N4745" t="s">
        <v>9</v>
      </c>
      <c r="O4745" t="s">
        <v>9</v>
      </c>
      <c r="P4745" s="3">
        <v>39674.474305555559</v>
      </c>
      <c r="Q4745">
        <v>6.7</v>
      </c>
      <c r="R4745" t="s">
        <v>77</v>
      </c>
      <c r="S4745">
        <v>6.7</v>
      </c>
      <c r="T4745">
        <v>0</v>
      </c>
      <c r="U4745" t="s">
        <v>9</v>
      </c>
      <c r="V4745" s="3">
        <v>39674.447222222225</v>
      </c>
      <c r="W4745">
        <v>1</v>
      </c>
      <c r="X4745" s="3">
        <v>39674.474999999999</v>
      </c>
      <c r="Y4745" t="s">
        <v>9</v>
      </c>
      <c r="Z4745">
        <v>6.7</v>
      </c>
      <c r="AA4745">
        <v>0</v>
      </c>
      <c r="AB4745" t="s">
        <v>88</v>
      </c>
    </row>
    <row r="4746" spans="1:28" x14ac:dyDescent="0.25">
      <c r="A4746" t="s">
        <v>74</v>
      </c>
      <c r="B4746" t="s">
        <v>75</v>
      </c>
      <c r="C4746">
        <v>53.649500000000003</v>
      </c>
      <c r="D4746">
        <v>9.9618000000000002</v>
      </c>
      <c r="E4746">
        <v>15</v>
      </c>
      <c r="F4746" s="2">
        <v>39675</v>
      </c>
      <c r="G4746">
        <v>9.1</v>
      </c>
      <c r="H4746" s="3">
        <v>39675.48541666667</v>
      </c>
      <c r="I4746" s="3">
        <v>39675.458333333336</v>
      </c>
      <c r="J4746">
        <v>20.3</v>
      </c>
      <c r="K4746">
        <v>21</v>
      </c>
      <c r="L4746" s="3">
        <v>39675.474999999999</v>
      </c>
      <c r="M4746" t="s">
        <v>9</v>
      </c>
      <c r="N4746" t="s">
        <v>9</v>
      </c>
      <c r="O4746" t="s">
        <v>9</v>
      </c>
      <c r="P4746" s="3">
        <v>39675.474305555559</v>
      </c>
      <c r="Q4746">
        <v>0</v>
      </c>
      <c r="R4746" t="s">
        <v>76</v>
      </c>
      <c r="S4746">
        <v>0</v>
      </c>
      <c r="T4746">
        <v>0</v>
      </c>
      <c r="U4746" t="s">
        <v>9</v>
      </c>
      <c r="V4746" s="3">
        <v>39675.447222222225</v>
      </c>
      <c r="W4746">
        <v>1</v>
      </c>
      <c r="X4746" s="3">
        <v>39675.474999999999</v>
      </c>
      <c r="Y4746" t="s">
        <v>9</v>
      </c>
      <c r="Z4746">
        <v>0</v>
      </c>
      <c r="AA4746">
        <v>0</v>
      </c>
      <c r="AB4746" t="s">
        <v>89</v>
      </c>
    </row>
    <row r="4747" spans="1:28" x14ac:dyDescent="0.25">
      <c r="A4747" t="s">
        <v>74</v>
      </c>
      <c r="B4747" t="s">
        <v>75</v>
      </c>
      <c r="C4747">
        <v>53.649500000000003</v>
      </c>
      <c r="D4747">
        <v>9.9618000000000002</v>
      </c>
      <c r="E4747">
        <v>15</v>
      </c>
      <c r="F4747" s="2">
        <v>39676</v>
      </c>
      <c r="G4747">
        <v>8</v>
      </c>
      <c r="H4747" s="3">
        <v>39676.48541666667</v>
      </c>
      <c r="I4747" s="3">
        <v>39676.458333333336</v>
      </c>
      <c r="J4747">
        <v>19.2</v>
      </c>
      <c r="K4747">
        <v>20.8</v>
      </c>
      <c r="L4747" s="3">
        <v>39676.474999999999</v>
      </c>
      <c r="M4747" t="s">
        <v>9</v>
      </c>
      <c r="N4747" t="s">
        <v>9</v>
      </c>
      <c r="O4747" t="s">
        <v>9</v>
      </c>
      <c r="P4747" s="3">
        <v>39676.474305555559</v>
      </c>
      <c r="Q4747">
        <v>0.7</v>
      </c>
      <c r="R4747" t="s">
        <v>77</v>
      </c>
      <c r="S4747">
        <v>0.7</v>
      </c>
      <c r="T4747">
        <v>0</v>
      </c>
      <c r="U4747" t="s">
        <v>9</v>
      </c>
      <c r="V4747" s="3">
        <v>39676.447222222225</v>
      </c>
      <c r="W4747">
        <v>1</v>
      </c>
      <c r="X4747" s="3">
        <v>39676.474999999999</v>
      </c>
      <c r="Y4747" t="s">
        <v>9</v>
      </c>
      <c r="Z4747">
        <v>0.7</v>
      </c>
      <c r="AA4747">
        <v>0</v>
      </c>
      <c r="AB4747" t="s">
        <v>88</v>
      </c>
    </row>
    <row r="4748" spans="1:28" x14ac:dyDescent="0.25">
      <c r="A4748" t="s">
        <v>74</v>
      </c>
      <c r="B4748" t="s">
        <v>75</v>
      </c>
      <c r="C4748">
        <v>53.649500000000003</v>
      </c>
      <c r="D4748">
        <v>9.9618000000000002</v>
      </c>
      <c r="E4748">
        <v>15</v>
      </c>
      <c r="F4748" s="2">
        <v>39677</v>
      </c>
      <c r="G4748">
        <v>8.1</v>
      </c>
      <c r="H4748" s="3">
        <v>39677.520138888889</v>
      </c>
      <c r="I4748" s="3">
        <v>39677.493055555555</v>
      </c>
      <c r="J4748">
        <v>21.1</v>
      </c>
      <c r="K4748">
        <v>21.1</v>
      </c>
      <c r="L4748" s="3">
        <v>39677.474999999999</v>
      </c>
      <c r="M4748" t="s">
        <v>9</v>
      </c>
      <c r="N4748" t="s">
        <v>9</v>
      </c>
      <c r="O4748" t="s">
        <v>9</v>
      </c>
      <c r="P4748" s="3">
        <v>39677.478472222225</v>
      </c>
      <c r="Q4748">
        <v>0</v>
      </c>
      <c r="R4748" t="s">
        <v>76</v>
      </c>
      <c r="S4748">
        <v>0</v>
      </c>
      <c r="T4748">
        <v>0</v>
      </c>
      <c r="U4748" t="s">
        <v>9</v>
      </c>
      <c r="V4748" s="3">
        <v>39677.451388888891</v>
      </c>
      <c r="W4748">
        <v>1</v>
      </c>
      <c r="X4748" s="3">
        <v>39677.474999999999</v>
      </c>
      <c r="Y4748" t="s">
        <v>9</v>
      </c>
      <c r="Z4748">
        <v>0</v>
      </c>
      <c r="AA4748">
        <v>0</v>
      </c>
      <c r="AB4748" t="s">
        <v>88</v>
      </c>
    </row>
    <row r="4749" spans="1:28" x14ac:dyDescent="0.25">
      <c r="A4749" t="s">
        <v>74</v>
      </c>
      <c r="B4749" t="s">
        <v>75</v>
      </c>
      <c r="C4749">
        <v>53.649500000000003</v>
      </c>
      <c r="D4749">
        <v>9.9618000000000002</v>
      </c>
      <c r="E4749">
        <v>15</v>
      </c>
      <c r="F4749" s="2">
        <v>39678</v>
      </c>
      <c r="G4749">
        <v>14.7</v>
      </c>
      <c r="H4749" s="3">
        <v>39678.520138888889</v>
      </c>
      <c r="I4749" s="3">
        <v>39678.493055555555</v>
      </c>
      <c r="J4749">
        <v>17.7</v>
      </c>
      <c r="K4749">
        <v>22</v>
      </c>
      <c r="L4749" s="3">
        <v>39678.474305555559</v>
      </c>
      <c r="M4749" t="s">
        <v>9</v>
      </c>
      <c r="N4749" t="s">
        <v>9</v>
      </c>
      <c r="O4749" t="s">
        <v>9</v>
      </c>
      <c r="P4749" s="3">
        <v>39678.478472222225</v>
      </c>
      <c r="Q4749">
        <v>0.7</v>
      </c>
      <c r="R4749" t="s">
        <v>77</v>
      </c>
      <c r="S4749">
        <v>0.7</v>
      </c>
      <c r="T4749">
        <v>0</v>
      </c>
      <c r="U4749" t="s">
        <v>9</v>
      </c>
      <c r="V4749" s="3">
        <v>39678.451388888891</v>
      </c>
      <c r="W4749">
        <v>1</v>
      </c>
      <c r="X4749" s="3">
        <v>39678.474305555559</v>
      </c>
      <c r="Y4749" t="s">
        <v>9</v>
      </c>
      <c r="Z4749">
        <v>0.7</v>
      </c>
      <c r="AA4749">
        <v>0</v>
      </c>
      <c r="AB4749" t="s">
        <v>88</v>
      </c>
    </row>
    <row r="4750" spans="1:28" x14ac:dyDescent="0.25">
      <c r="A4750" t="s">
        <v>74</v>
      </c>
      <c r="B4750" t="s">
        <v>75</v>
      </c>
      <c r="C4750">
        <v>53.649500000000003</v>
      </c>
      <c r="D4750">
        <v>9.9618000000000002</v>
      </c>
      <c r="E4750">
        <v>15</v>
      </c>
      <c r="F4750" s="2">
        <v>39679</v>
      </c>
      <c r="G4750">
        <v>14.8</v>
      </c>
      <c r="H4750" s="3">
        <v>39679.478472222225</v>
      </c>
      <c r="I4750" s="3">
        <v>39679.451388888891</v>
      </c>
      <c r="J4750">
        <v>21.8</v>
      </c>
      <c r="K4750">
        <v>21.8</v>
      </c>
      <c r="L4750" s="3">
        <v>39679.474305555559</v>
      </c>
      <c r="M4750" t="s">
        <v>9</v>
      </c>
      <c r="N4750" t="s">
        <v>9</v>
      </c>
      <c r="O4750" t="s">
        <v>9</v>
      </c>
      <c r="P4750" s="3">
        <v>39679.478472222225</v>
      </c>
      <c r="Q4750">
        <v>0.7</v>
      </c>
      <c r="R4750" t="s">
        <v>77</v>
      </c>
      <c r="S4750">
        <v>0.7</v>
      </c>
      <c r="T4750">
        <v>0</v>
      </c>
      <c r="U4750" t="s">
        <v>9</v>
      </c>
      <c r="V4750" s="3">
        <v>39679.451388888891</v>
      </c>
      <c r="W4750">
        <v>1</v>
      </c>
      <c r="X4750" s="3">
        <v>39679.474305555559</v>
      </c>
      <c r="Y4750" t="s">
        <v>9</v>
      </c>
      <c r="Z4750">
        <v>0.7</v>
      </c>
      <c r="AA4750">
        <v>0</v>
      </c>
      <c r="AB4750" t="s">
        <v>88</v>
      </c>
    </row>
    <row r="4751" spans="1:28" x14ac:dyDescent="0.25">
      <c r="A4751" t="s">
        <v>74</v>
      </c>
      <c r="B4751" t="s">
        <v>75</v>
      </c>
      <c r="C4751">
        <v>53.649500000000003</v>
      </c>
      <c r="D4751">
        <v>9.9618000000000002</v>
      </c>
      <c r="E4751">
        <v>15</v>
      </c>
      <c r="F4751" s="2">
        <v>39680</v>
      </c>
      <c r="G4751">
        <v>15</v>
      </c>
      <c r="H4751" s="3">
        <v>39680.478472222225</v>
      </c>
      <c r="I4751" s="3">
        <v>39680.451388888891</v>
      </c>
      <c r="J4751">
        <v>20.399999999999999</v>
      </c>
      <c r="K4751">
        <v>22.7</v>
      </c>
      <c r="L4751" s="3">
        <v>39680.474305555559</v>
      </c>
      <c r="M4751" t="s">
        <v>9</v>
      </c>
      <c r="N4751" t="s">
        <v>9</v>
      </c>
      <c r="O4751" t="s">
        <v>9</v>
      </c>
      <c r="P4751" s="3">
        <v>39680.478472222225</v>
      </c>
      <c r="Q4751">
        <v>0</v>
      </c>
      <c r="R4751" t="s">
        <v>76</v>
      </c>
      <c r="S4751">
        <v>0</v>
      </c>
      <c r="T4751">
        <v>0</v>
      </c>
      <c r="U4751" t="s">
        <v>9</v>
      </c>
      <c r="V4751" s="3">
        <v>39680.451388888891</v>
      </c>
      <c r="W4751">
        <v>1</v>
      </c>
      <c r="X4751" s="3">
        <v>39680.474305555559</v>
      </c>
      <c r="Y4751" t="s">
        <v>9</v>
      </c>
      <c r="Z4751">
        <v>0</v>
      </c>
      <c r="AA4751">
        <v>0</v>
      </c>
      <c r="AB4751" t="s">
        <v>88</v>
      </c>
    </row>
    <row r="4752" spans="1:28" x14ac:dyDescent="0.25">
      <c r="A4752" t="s">
        <v>74</v>
      </c>
      <c r="B4752" t="s">
        <v>75</v>
      </c>
      <c r="C4752">
        <v>53.649500000000003</v>
      </c>
      <c r="D4752">
        <v>9.9618000000000002</v>
      </c>
      <c r="E4752">
        <v>15</v>
      </c>
      <c r="F4752" s="2">
        <v>39681</v>
      </c>
      <c r="G4752">
        <v>14.6</v>
      </c>
      <c r="H4752" s="3">
        <v>39681.481944444444</v>
      </c>
      <c r="I4752" s="3">
        <v>39681.454861111109</v>
      </c>
      <c r="J4752">
        <v>20.5</v>
      </c>
      <c r="K4752">
        <v>21.1</v>
      </c>
      <c r="L4752" s="3">
        <v>39681.474305555559</v>
      </c>
      <c r="M4752" t="s">
        <v>9</v>
      </c>
      <c r="N4752" t="s">
        <v>9</v>
      </c>
      <c r="O4752" t="s">
        <v>9</v>
      </c>
      <c r="P4752" s="3">
        <v>39681.481944444444</v>
      </c>
      <c r="Q4752">
        <v>9.6</v>
      </c>
      <c r="R4752" t="s">
        <v>77</v>
      </c>
      <c r="S4752">
        <v>9.6</v>
      </c>
      <c r="T4752">
        <v>0</v>
      </c>
      <c r="U4752" t="s">
        <v>9</v>
      </c>
      <c r="V4752" s="3">
        <v>39681.454861111109</v>
      </c>
      <c r="W4752">
        <v>1</v>
      </c>
      <c r="X4752" s="3">
        <v>39681.474305555559</v>
      </c>
      <c r="Y4752" t="s">
        <v>9</v>
      </c>
      <c r="Z4752">
        <v>9.6</v>
      </c>
      <c r="AA4752">
        <v>0</v>
      </c>
      <c r="AB4752" t="s">
        <v>88</v>
      </c>
    </row>
    <row r="4753" spans="1:28" x14ac:dyDescent="0.25">
      <c r="A4753" t="s">
        <v>74</v>
      </c>
      <c r="B4753" t="s">
        <v>75</v>
      </c>
      <c r="C4753">
        <v>53.649500000000003</v>
      </c>
      <c r="D4753">
        <v>9.9618000000000002</v>
      </c>
      <c r="E4753">
        <v>15</v>
      </c>
      <c r="F4753" s="2">
        <v>39682</v>
      </c>
      <c r="G4753">
        <v>12.8</v>
      </c>
      <c r="H4753" s="3">
        <v>39682.481944444444</v>
      </c>
      <c r="I4753" s="3">
        <v>39682.454861111109</v>
      </c>
      <c r="J4753">
        <v>20.100000000000001</v>
      </c>
      <c r="K4753">
        <v>21.9</v>
      </c>
      <c r="L4753" s="3">
        <v>39682.473611111112</v>
      </c>
      <c r="M4753" t="s">
        <v>9</v>
      </c>
      <c r="N4753" t="s">
        <v>9</v>
      </c>
      <c r="O4753" t="s">
        <v>9</v>
      </c>
      <c r="P4753" s="3">
        <v>39682.481944444444</v>
      </c>
      <c r="Q4753">
        <v>3.3</v>
      </c>
      <c r="R4753" t="s">
        <v>77</v>
      </c>
      <c r="S4753">
        <v>3.3</v>
      </c>
      <c r="T4753">
        <v>0</v>
      </c>
      <c r="U4753" t="s">
        <v>9</v>
      </c>
      <c r="V4753" s="3">
        <v>39682.454861111109</v>
      </c>
      <c r="W4753">
        <v>1</v>
      </c>
      <c r="X4753" s="3">
        <v>39682.473611111112</v>
      </c>
      <c r="Y4753" t="s">
        <v>9</v>
      </c>
      <c r="Z4753">
        <v>3.3</v>
      </c>
      <c r="AA4753">
        <v>0</v>
      </c>
      <c r="AB4753" t="s">
        <v>88</v>
      </c>
    </row>
    <row r="4754" spans="1:28" x14ac:dyDescent="0.25">
      <c r="A4754" t="s">
        <v>74</v>
      </c>
      <c r="B4754" t="s">
        <v>75</v>
      </c>
      <c r="C4754">
        <v>53.649500000000003</v>
      </c>
      <c r="D4754">
        <v>9.9618000000000002</v>
      </c>
      <c r="E4754">
        <v>15</v>
      </c>
      <c r="F4754" s="2">
        <v>39683</v>
      </c>
      <c r="G4754">
        <v>12.9</v>
      </c>
      <c r="H4754" s="3">
        <v>39683.481944444444</v>
      </c>
      <c r="I4754" s="3">
        <v>39683.454861111109</v>
      </c>
      <c r="J4754">
        <v>13.4</v>
      </c>
      <c r="K4754">
        <v>21.6</v>
      </c>
      <c r="L4754" s="3">
        <v>39683.473611111112</v>
      </c>
      <c r="M4754" t="s">
        <v>9</v>
      </c>
      <c r="N4754" t="s">
        <v>9</v>
      </c>
      <c r="O4754" t="s">
        <v>9</v>
      </c>
      <c r="P4754" s="3">
        <v>39683.481944444444</v>
      </c>
      <c r="Q4754">
        <v>28.2</v>
      </c>
      <c r="R4754" t="s">
        <v>77</v>
      </c>
      <c r="S4754">
        <v>28.2</v>
      </c>
      <c r="T4754">
        <v>0</v>
      </c>
      <c r="U4754" t="s">
        <v>9</v>
      </c>
      <c r="V4754" s="3">
        <v>39683.454861111109</v>
      </c>
      <c r="W4754">
        <v>1</v>
      </c>
      <c r="X4754" s="3">
        <v>39683.473611111112</v>
      </c>
      <c r="Y4754" t="s">
        <v>9</v>
      </c>
      <c r="Z4754">
        <v>28.2</v>
      </c>
      <c r="AA4754">
        <v>0</v>
      </c>
      <c r="AB4754" t="s">
        <v>88</v>
      </c>
    </row>
    <row r="4755" spans="1:28" x14ac:dyDescent="0.25">
      <c r="A4755" t="s">
        <v>74</v>
      </c>
      <c r="B4755" t="s">
        <v>75</v>
      </c>
      <c r="C4755">
        <v>53.649500000000003</v>
      </c>
      <c r="D4755">
        <v>9.9618000000000002</v>
      </c>
      <c r="E4755">
        <v>15</v>
      </c>
      <c r="F4755" s="2">
        <v>39684</v>
      </c>
      <c r="G4755">
        <v>13.5</v>
      </c>
      <c r="H4755" s="3">
        <v>39684.481944444444</v>
      </c>
      <c r="I4755" s="3">
        <v>39684.454861111109</v>
      </c>
      <c r="J4755">
        <v>17.600000000000001</v>
      </c>
      <c r="K4755">
        <v>17.600000000000001</v>
      </c>
      <c r="L4755" s="3">
        <v>39684.473611111112</v>
      </c>
      <c r="M4755" t="s">
        <v>9</v>
      </c>
      <c r="N4755" t="s">
        <v>9</v>
      </c>
      <c r="O4755" t="s">
        <v>9</v>
      </c>
      <c r="P4755" s="3">
        <v>39684.481944444444</v>
      </c>
      <c r="Q4755">
        <v>16.600000000000001</v>
      </c>
      <c r="R4755" t="s">
        <v>77</v>
      </c>
      <c r="S4755">
        <v>16.600000000000001</v>
      </c>
      <c r="T4755">
        <v>0</v>
      </c>
      <c r="U4755" t="s">
        <v>9</v>
      </c>
      <c r="V4755" s="3">
        <v>39684.454861111109</v>
      </c>
      <c r="W4755">
        <v>1</v>
      </c>
      <c r="X4755" s="3">
        <v>39684.473611111112</v>
      </c>
      <c r="Y4755" t="s">
        <v>9</v>
      </c>
      <c r="Z4755">
        <v>16.600000000000001</v>
      </c>
      <c r="AA4755">
        <v>0</v>
      </c>
      <c r="AB4755" t="s">
        <v>88</v>
      </c>
    </row>
    <row r="4756" spans="1:28" x14ac:dyDescent="0.25">
      <c r="A4756" t="s">
        <v>74</v>
      </c>
      <c r="B4756" t="s">
        <v>75</v>
      </c>
      <c r="C4756">
        <v>53.649500000000003</v>
      </c>
      <c r="D4756">
        <v>9.9618000000000002</v>
      </c>
      <c r="E4756">
        <v>15</v>
      </c>
      <c r="F4756" s="2">
        <v>39685</v>
      </c>
      <c r="G4756">
        <v>13.2</v>
      </c>
      <c r="H4756" s="3">
        <v>39685.481944444444</v>
      </c>
      <c r="I4756" s="3">
        <v>39685.454861111109</v>
      </c>
      <c r="J4756">
        <v>16</v>
      </c>
      <c r="K4756">
        <v>17.899999999999999</v>
      </c>
      <c r="L4756" s="3">
        <v>39685.473611111112</v>
      </c>
      <c r="M4756" t="s">
        <v>9</v>
      </c>
      <c r="N4756" t="s">
        <v>9</v>
      </c>
      <c r="O4756" t="s">
        <v>9</v>
      </c>
      <c r="P4756" s="3">
        <v>39685.481944444444</v>
      </c>
      <c r="Q4756">
        <v>1.4</v>
      </c>
      <c r="R4756" t="s">
        <v>77</v>
      </c>
      <c r="S4756">
        <v>1.4</v>
      </c>
      <c r="T4756">
        <v>0</v>
      </c>
      <c r="U4756" t="s">
        <v>9</v>
      </c>
      <c r="V4756" s="3">
        <v>39685.454861111109</v>
      </c>
      <c r="W4756">
        <v>1</v>
      </c>
      <c r="X4756" s="3">
        <v>39685.473611111112</v>
      </c>
      <c r="Y4756" t="s">
        <v>9</v>
      </c>
      <c r="Z4756">
        <v>1.4</v>
      </c>
      <c r="AA4756">
        <v>0</v>
      </c>
      <c r="AB4756" t="s">
        <v>88</v>
      </c>
    </row>
    <row r="4757" spans="1:28" x14ac:dyDescent="0.25">
      <c r="A4757" t="s">
        <v>74</v>
      </c>
      <c r="B4757" t="s">
        <v>75</v>
      </c>
      <c r="C4757">
        <v>53.649500000000003</v>
      </c>
      <c r="D4757">
        <v>9.9618000000000002</v>
      </c>
      <c r="E4757">
        <v>15</v>
      </c>
      <c r="F4757" s="2">
        <v>39686</v>
      </c>
      <c r="G4757">
        <v>14.2</v>
      </c>
      <c r="H4757" s="3">
        <v>39686.481944444444</v>
      </c>
      <c r="I4757" s="3">
        <v>39686.454861111109</v>
      </c>
      <c r="J4757">
        <v>18.600000000000001</v>
      </c>
      <c r="K4757">
        <v>18.600000000000001</v>
      </c>
      <c r="L4757" s="3">
        <v>39686.472916666666</v>
      </c>
      <c r="M4757" t="s">
        <v>9</v>
      </c>
      <c r="N4757" t="s">
        <v>9</v>
      </c>
      <c r="O4757" t="s">
        <v>9</v>
      </c>
      <c r="P4757" s="3">
        <v>39686.481944444444</v>
      </c>
      <c r="Q4757">
        <v>0</v>
      </c>
      <c r="R4757" t="s">
        <v>76</v>
      </c>
      <c r="S4757">
        <v>0</v>
      </c>
      <c r="T4757">
        <v>0</v>
      </c>
      <c r="U4757" t="s">
        <v>9</v>
      </c>
      <c r="V4757" s="3">
        <v>39686.454861111109</v>
      </c>
      <c r="W4757">
        <v>1</v>
      </c>
      <c r="X4757" s="3">
        <v>39686.472916666666</v>
      </c>
      <c r="Y4757" t="s">
        <v>9</v>
      </c>
      <c r="Z4757">
        <v>0</v>
      </c>
      <c r="AA4757">
        <v>0</v>
      </c>
      <c r="AB4757" t="s">
        <v>88</v>
      </c>
    </row>
    <row r="4758" spans="1:28" x14ac:dyDescent="0.25">
      <c r="A4758" t="s">
        <v>74</v>
      </c>
      <c r="B4758" t="s">
        <v>75</v>
      </c>
      <c r="C4758">
        <v>53.649500000000003</v>
      </c>
      <c r="D4758">
        <v>9.9618000000000002</v>
      </c>
      <c r="E4758">
        <v>15</v>
      </c>
      <c r="F4758" s="2">
        <v>39687</v>
      </c>
      <c r="G4758">
        <v>16.3</v>
      </c>
      <c r="H4758" s="3">
        <v>39687.48541666667</v>
      </c>
      <c r="I4758" s="3">
        <v>39687.458333333336</v>
      </c>
      <c r="J4758">
        <v>17.8</v>
      </c>
      <c r="K4758">
        <v>20.2</v>
      </c>
      <c r="L4758" s="3">
        <v>39687.472916666666</v>
      </c>
      <c r="M4758" t="s">
        <v>9</v>
      </c>
      <c r="N4758" t="s">
        <v>9</v>
      </c>
      <c r="O4758" t="s">
        <v>9</v>
      </c>
      <c r="P4758" s="3">
        <v>39687.48541666667</v>
      </c>
      <c r="Q4758">
        <v>0</v>
      </c>
      <c r="R4758" t="s">
        <v>76</v>
      </c>
      <c r="S4758">
        <v>0</v>
      </c>
      <c r="T4758">
        <v>0</v>
      </c>
      <c r="U4758" t="s">
        <v>9</v>
      </c>
      <c r="V4758" s="3">
        <v>39687.458333333336</v>
      </c>
      <c r="W4758">
        <v>1</v>
      </c>
      <c r="X4758" s="3">
        <v>39687.472916666666</v>
      </c>
      <c r="Y4758" t="s">
        <v>9</v>
      </c>
      <c r="Z4758">
        <v>0</v>
      </c>
      <c r="AA4758">
        <v>0</v>
      </c>
      <c r="AB4758" t="s">
        <v>88</v>
      </c>
    </row>
    <row r="4759" spans="1:28" x14ac:dyDescent="0.25">
      <c r="A4759" t="s">
        <v>74</v>
      </c>
      <c r="B4759" t="s">
        <v>75</v>
      </c>
      <c r="C4759">
        <v>53.649500000000003</v>
      </c>
      <c r="D4759">
        <v>9.9618000000000002</v>
      </c>
      <c r="E4759">
        <v>15</v>
      </c>
      <c r="F4759" s="2">
        <v>39688</v>
      </c>
      <c r="G4759">
        <v>16.2</v>
      </c>
      <c r="H4759" s="3">
        <v>39688.48541666667</v>
      </c>
      <c r="I4759" s="3">
        <v>39688.458333333336</v>
      </c>
      <c r="J4759">
        <v>20</v>
      </c>
      <c r="K4759">
        <v>20</v>
      </c>
      <c r="L4759" s="3">
        <v>39688.472916666666</v>
      </c>
      <c r="M4759" t="s">
        <v>9</v>
      </c>
      <c r="N4759" t="s">
        <v>9</v>
      </c>
      <c r="O4759" t="s">
        <v>9</v>
      </c>
      <c r="P4759" s="3">
        <v>39688.48541666667</v>
      </c>
      <c r="Q4759">
        <v>0.7</v>
      </c>
      <c r="R4759" t="s">
        <v>77</v>
      </c>
      <c r="S4759">
        <v>0.7</v>
      </c>
      <c r="T4759">
        <v>0</v>
      </c>
      <c r="U4759" t="s">
        <v>9</v>
      </c>
      <c r="V4759" s="3">
        <v>39688.458333333336</v>
      </c>
      <c r="W4759">
        <v>1</v>
      </c>
      <c r="X4759" s="3">
        <v>39688.472916666666</v>
      </c>
      <c r="Y4759" t="s">
        <v>9</v>
      </c>
      <c r="Z4759">
        <v>0.7</v>
      </c>
      <c r="AA4759">
        <v>0</v>
      </c>
      <c r="AB4759" t="s">
        <v>88</v>
      </c>
    </row>
    <row r="4760" spans="1:28" x14ac:dyDescent="0.25">
      <c r="A4760" t="s">
        <v>74</v>
      </c>
      <c r="B4760" t="s">
        <v>75</v>
      </c>
      <c r="C4760">
        <v>53.649500000000003</v>
      </c>
      <c r="D4760">
        <v>9.9618000000000002</v>
      </c>
      <c r="E4760">
        <v>15</v>
      </c>
      <c r="F4760" s="2">
        <v>39689</v>
      </c>
      <c r="G4760">
        <v>16.2</v>
      </c>
      <c r="H4760" s="3">
        <v>39689.48541666667</v>
      </c>
      <c r="I4760" s="3">
        <v>39689.458333333336</v>
      </c>
      <c r="J4760">
        <v>19</v>
      </c>
      <c r="K4760">
        <v>20.2</v>
      </c>
      <c r="L4760" s="3">
        <v>39689.472222222219</v>
      </c>
      <c r="M4760" t="s">
        <v>9</v>
      </c>
      <c r="N4760" t="s">
        <v>9</v>
      </c>
      <c r="O4760" t="s">
        <v>9</v>
      </c>
      <c r="P4760" s="3">
        <v>39689.48541666667</v>
      </c>
      <c r="Q4760">
        <v>0.7</v>
      </c>
      <c r="R4760" t="s">
        <v>77</v>
      </c>
      <c r="S4760">
        <v>0.7</v>
      </c>
      <c r="T4760">
        <v>0</v>
      </c>
      <c r="U4760" t="s">
        <v>9</v>
      </c>
      <c r="V4760" s="3">
        <v>39689.458333333336</v>
      </c>
      <c r="W4760">
        <v>1</v>
      </c>
      <c r="X4760" s="3">
        <v>39689.472222222219</v>
      </c>
      <c r="Y4760" t="s">
        <v>9</v>
      </c>
      <c r="Z4760">
        <v>0.7</v>
      </c>
      <c r="AA4760">
        <v>0</v>
      </c>
      <c r="AB4760" t="s">
        <v>88</v>
      </c>
    </row>
    <row r="4761" spans="1:28" x14ac:dyDescent="0.25">
      <c r="A4761" t="s">
        <v>74</v>
      </c>
      <c r="B4761" t="s">
        <v>75</v>
      </c>
      <c r="C4761">
        <v>53.649500000000003</v>
      </c>
      <c r="D4761">
        <v>9.9618000000000002</v>
      </c>
      <c r="E4761">
        <v>15</v>
      </c>
      <c r="F4761" s="2">
        <v>39690</v>
      </c>
      <c r="G4761">
        <v>10.199999999999999</v>
      </c>
      <c r="H4761" s="3">
        <v>39690.48541666667</v>
      </c>
      <c r="I4761" s="3">
        <v>39690.458333333336</v>
      </c>
      <c r="J4761">
        <v>21</v>
      </c>
      <c r="K4761">
        <v>21</v>
      </c>
      <c r="L4761" s="3">
        <v>39690.472222222219</v>
      </c>
      <c r="M4761" t="s">
        <v>9</v>
      </c>
      <c r="N4761" t="s">
        <v>9</v>
      </c>
      <c r="O4761" t="s">
        <v>9</v>
      </c>
      <c r="P4761" s="3">
        <v>39690.48541666667</v>
      </c>
      <c r="Q4761">
        <v>0</v>
      </c>
      <c r="R4761" t="s">
        <v>76</v>
      </c>
      <c r="S4761">
        <v>0</v>
      </c>
      <c r="T4761">
        <v>0</v>
      </c>
      <c r="U4761" t="s">
        <v>9</v>
      </c>
      <c r="V4761" s="3">
        <v>39690.458333333336</v>
      </c>
      <c r="W4761">
        <v>1</v>
      </c>
      <c r="X4761" s="3">
        <v>39690.472222222219</v>
      </c>
      <c r="Y4761" t="s">
        <v>9</v>
      </c>
      <c r="Z4761">
        <v>0</v>
      </c>
      <c r="AA4761">
        <v>0</v>
      </c>
      <c r="AB4761" t="s">
        <v>88</v>
      </c>
    </row>
    <row r="4762" spans="1:28" x14ac:dyDescent="0.25">
      <c r="A4762" t="s">
        <v>74</v>
      </c>
      <c r="B4762" t="s">
        <v>75</v>
      </c>
      <c r="C4762">
        <v>53.649500000000003</v>
      </c>
      <c r="D4762">
        <v>9.9618000000000002</v>
      </c>
      <c r="E4762">
        <v>15</v>
      </c>
      <c r="F4762" s="2">
        <v>39691</v>
      </c>
      <c r="G4762">
        <v>9.6</v>
      </c>
      <c r="H4762" s="3">
        <v>39691.48541666667</v>
      </c>
      <c r="I4762" s="3">
        <v>39691.458333333336</v>
      </c>
      <c r="J4762">
        <v>22</v>
      </c>
      <c r="K4762">
        <v>22</v>
      </c>
      <c r="L4762" s="3">
        <v>39691.472222222219</v>
      </c>
      <c r="M4762" t="s">
        <v>9</v>
      </c>
      <c r="N4762" t="s">
        <v>9</v>
      </c>
      <c r="O4762" t="s">
        <v>9</v>
      </c>
      <c r="P4762" s="3">
        <v>39691.48541666667</v>
      </c>
      <c r="Q4762">
        <v>0</v>
      </c>
      <c r="R4762" t="s">
        <v>76</v>
      </c>
      <c r="S4762">
        <v>0</v>
      </c>
      <c r="T4762">
        <v>0</v>
      </c>
      <c r="U4762" t="s">
        <v>9</v>
      </c>
      <c r="V4762" s="3">
        <v>39691.458333333336</v>
      </c>
      <c r="W4762">
        <v>1</v>
      </c>
      <c r="X4762" s="3">
        <v>39691.472222222219</v>
      </c>
      <c r="Y4762" t="s">
        <v>9</v>
      </c>
      <c r="Z4762">
        <v>0</v>
      </c>
      <c r="AA4762">
        <v>0</v>
      </c>
      <c r="AB4762" t="s">
        <v>88</v>
      </c>
    </row>
    <row r="4763" spans="1:28" x14ac:dyDescent="0.25">
      <c r="A4763" t="s">
        <v>74</v>
      </c>
      <c r="B4763" t="s">
        <v>75</v>
      </c>
      <c r="C4763">
        <v>53.649500000000003</v>
      </c>
      <c r="D4763">
        <v>9.9618000000000002</v>
      </c>
      <c r="E4763">
        <v>15</v>
      </c>
      <c r="F4763" s="2">
        <v>39692</v>
      </c>
      <c r="G4763">
        <v>10.6</v>
      </c>
      <c r="H4763" s="3">
        <v>39692.48541666667</v>
      </c>
      <c r="I4763" s="3">
        <v>39692.458333333336</v>
      </c>
      <c r="J4763">
        <v>19.5</v>
      </c>
      <c r="K4763">
        <v>20.100000000000001</v>
      </c>
      <c r="L4763" s="3">
        <v>39692.472222222219</v>
      </c>
      <c r="M4763" t="s">
        <v>9</v>
      </c>
      <c r="N4763" t="s">
        <v>9</v>
      </c>
      <c r="O4763" t="s">
        <v>9</v>
      </c>
      <c r="P4763" s="3">
        <v>39692.48541666667</v>
      </c>
      <c r="Q4763">
        <v>7.5</v>
      </c>
      <c r="R4763" t="s">
        <v>77</v>
      </c>
      <c r="S4763">
        <v>7.5</v>
      </c>
      <c r="T4763">
        <v>0</v>
      </c>
      <c r="U4763" t="s">
        <v>9</v>
      </c>
      <c r="V4763" s="3">
        <v>39692.458333333336</v>
      </c>
      <c r="W4763">
        <v>1</v>
      </c>
      <c r="X4763" s="3">
        <v>39692.472222222219</v>
      </c>
      <c r="Y4763" t="s">
        <v>9</v>
      </c>
      <c r="Z4763">
        <v>7.5</v>
      </c>
      <c r="AA4763">
        <v>0</v>
      </c>
      <c r="AB4763" t="s">
        <v>88</v>
      </c>
    </row>
    <row r="4764" spans="1:28" x14ac:dyDescent="0.25">
      <c r="A4764" t="s">
        <v>74</v>
      </c>
      <c r="B4764" t="s">
        <v>75</v>
      </c>
      <c r="C4764">
        <v>53.649500000000003</v>
      </c>
      <c r="D4764">
        <v>9.9618000000000002</v>
      </c>
      <c r="E4764">
        <v>15</v>
      </c>
      <c r="F4764" s="2">
        <v>39693</v>
      </c>
      <c r="G4764">
        <v>10.6</v>
      </c>
      <c r="H4764" s="3">
        <v>39693.48541666667</v>
      </c>
      <c r="I4764" s="3">
        <v>39693.458333333336</v>
      </c>
      <c r="J4764">
        <v>19.5</v>
      </c>
      <c r="K4764">
        <v>20.100000000000001</v>
      </c>
      <c r="L4764" s="3">
        <v>39693.47152777778</v>
      </c>
      <c r="M4764" t="s">
        <v>9</v>
      </c>
      <c r="N4764" t="s">
        <v>9</v>
      </c>
      <c r="O4764" t="s">
        <v>9</v>
      </c>
      <c r="P4764" s="3">
        <v>39693.48541666667</v>
      </c>
      <c r="Q4764">
        <v>0</v>
      </c>
      <c r="R4764" t="s">
        <v>76</v>
      </c>
      <c r="S4764">
        <v>0</v>
      </c>
      <c r="T4764">
        <v>0</v>
      </c>
      <c r="U4764" t="s">
        <v>9</v>
      </c>
      <c r="V4764" s="3">
        <v>39693.458333333336</v>
      </c>
      <c r="W4764">
        <v>1</v>
      </c>
      <c r="X4764" s="3">
        <v>39693.47152777778</v>
      </c>
      <c r="Y4764" t="s">
        <v>9</v>
      </c>
      <c r="Z4764">
        <v>0</v>
      </c>
      <c r="AA4764">
        <v>0</v>
      </c>
      <c r="AB4764" t="s">
        <v>88</v>
      </c>
    </row>
    <row r="4765" spans="1:28" x14ac:dyDescent="0.25">
      <c r="A4765" t="s">
        <v>74</v>
      </c>
      <c r="B4765" t="s">
        <v>75</v>
      </c>
      <c r="C4765">
        <v>53.649500000000003</v>
      </c>
      <c r="D4765">
        <v>9.9618000000000002</v>
      </c>
      <c r="E4765">
        <v>15</v>
      </c>
      <c r="F4765" s="2">
        <v>39694</v>
      </c>
      <c r="G4765">
        <v>12.8</v>
      </c>
      <c r="H4765" s="3">
        <v>39694.48541666667</v>
      </c>
      <c r="I4765" s="3">
        <v>39694.458333333336</v>
      </c>
      <c r="J4765">
        <v>17.2</v>
      </c>
      <c r="K4765">
        <v>20.399999999999999</v>
      </c>
      <c r="L4765" s="3">
        <v>39694.47152777778</v>
      </c>
      <c r="M4765" t="s">
        <v>9</v>
      </c>
      <c r="N4765" t="s">
        <v>9</v>
      </c>
      <c r="O4765" t="s">
        <v>9</v>
      </c>
      <c r="P4765" s="3">
        <v>39694.48541666667</v>
      </c>
      <c r="Q4765">
        <v>3.6</v>
      </c>
      <c r="R4765" t="s">
        <v>77</v>
      </c>
      <c r="S4765">
        <v>3.6</v>
      </c>
      <c r="T4765">
        <v>0</v>
      </c>
      <c r="U4765" t="s">
        <v>9</v>
      </c>
      <c r="V4765" s="3">
        <v>39694.458333333336</v>
      </c>
      <c r="W4765">
        <v>1</v>
      </c>
      <c r="X4765" s="3">
        <v>39694.47152777778</v>
      </c>
      <c r="Y4765" t="s">
        <v>9</v>
      </c>
      <c r="Z4765">
        <v>3.6</v>
      </c>
      <c r="AA4765">
        <v>0</v>
      </c>
      <c r="AB4765" t="s">
        <v>88</v>
      </c>
    </row>
    <row r="4766" spans="1:28" x14ac:dyDescent="0.25">
      <c r="A4766" t="s">
        <v>74</v>
      </c>
      <c r="B4766" t="s">
        <v>75</v>
      </c>
      <c r="C4766">
        <v>53.649500000000003</v>
      </c>
      <c r="D4766">
        <v>9.9618000000000002</v>
      </c>
      <c r="E4766">
        <v>15</v>
      </c>
      <c r="F4766" s="2">
        <v>39695</v>
      </c>
      <c r="G4766">
        <v>10.8</v>
      </c>
      <c r="H4766" s="3">
        <v>39695.48541666667</v>
      </c>
      <c r="I4766" s="3">
        <v>39695.458333333336</v>
      </c>
      <c r="J4766">
        <v>18.399999999999999</v>
      </c>
      <c r="K4766">
        <v>18.5</v>
      </c>
      <c r="L4766" s="3">
        <v>39695.47152777778</v>
      </c>
      <c r="M4766" t="s">
        <v>9</v>
      </c>
      <c r="N4766" t="s">
        <v>9</v>
      </c>
      <c r="O4766" t="s">
        <v>9</v>
      </c>
      <c r="P4766" s="3">
        <v>39695.48541666667</v>
      </c>
      <c r="Q4766">
        <v>0</v>
      </c>
      <c r="R4766" t="s">
        <v>76</v>
      </c>
      <c r="S4766">
        <v>0</v>
      </c>
      <c r="T4766">
        <v>0</v>
      </c>
      <c r="U4766" t="s">
        <v>9</v>
      </c>
      <c r="V4766" s="3">
        <v>39695.458333333336</v>
      </c>
      <c r="W4766">
        <v>1</v>
      </c>
      <c r="X4766" s="3">
        <v>39695.47152777778</v>
      </c>
      <c r="Y4766" t="s">
        <v>9</v>
      </c>
      <c r="Z4766">
        <v>0</v>
      </c>
      <c r="AA4766">
        <v>0</v>
      </c>
      <c r="AB4766" t="s">
        <v>88</v>
      </c>
    </row>
    <row r="4767" spans="1:28" x14ac:dyDescent="0.25">
      <c r="A4767" t="s">
        <v>74</v>
      </c>
      <c r="B4767" t="s">
        <v>75</v>
      </c>
      <c r="C4767">
        <v>53.649500000000003</v>
      </c>
      <c r="D4767">
        <v>9.9618000000000002</v>
      </c>
      <c r="E4767">
        <v>15</v>
      </c>
      <c r="F4767" s="2">
        <v>39696</v>
      </c>
      <c r="G4767">
        <v>13.3</v>
      </c>
      <c r="H4767" s="3">
        <v>39696.48541666667</v>
      </c>
      <c r="I4767" s="3">
        <v>39696.458333333336</v>
      </c>
      <c r="J4767">
        <v>20.3</v>
      </c>
      <c r="K4767">
        <v>20.3</v>
      </c>
      <c r="L4767" s="3">
        <v>39696.470833333333</v>
      </c>
      <c r="M4767" t="s">
        <v>9</v>
      </c>
      <c r="N4767" t="s">
        <v>9</v>
      </c>
      <c r="O4767" t="s">
        <v>9</v>
      </c>
      <c r="P4767" s="3">
        <v>39696.48541666667</v>
      </c>
      <c r="Q4767">
        <v>0</v>
      </c>
      <c r="R4767" t="s">
        <v>76</v>
      </c>
      <c r="S4767">
        <v>0</v>
      </c>
      <c r="T4767">
        <v>0</v>
      </c>
      <c r="U4767" t="s">
        <v>9</v>
      </c>
      <c r="V4767" s="3">
        <v>39696.458333333336</v>
      </c>
      <c r="W4767">
        <v>1</v>
      </c>
      <c r="X4767" s="3">
        <v>39696.470833333333</v>
      </c>
      <c r="Y4767" t="s">
        <v>9</v>
      </c>
      <c r="Z4767">
        <v>0</v>
      </c>
      <c r="AA4767">
        <v>0</v>
      </c>
      <c r="AB4767" t="s">
        <v>88</v>
      </c>
    </row>
    <row r="4768" spans="1:28" x14ac:dyDescent="0.25">
      <c r="A4768" t="s">
        <v>74</v>
      </c>
      <c r="B4768" t="s">
        <v>75</v>
      </c>
      <c r="C4768">
        <v>53.649500000000003</v>
      </c>
      <c r="D4768">
        <v>9.9618000000000002</v>
      </c>
      <c r="E4768">
        <v>15</v>
      </c>
      <c r="F4768" s="2">
        <v>39697</v>
      </c>
      <c r="G4768">
        <v>16.2</v>
      </c>
      <c r="H4768" s="3">
        <v>39697.48541666667</v>
      </c>
      <c r="I4768" s="3">
        <v>39697.458333333336</v>
      </c>
      <c r="J4768">
        <v>22.1</v>
      </c>
      <c r="K4768">
        <v>22.1</v>
      </c>
      <c r="L4768" s="3">
        <v>39697.470833333333</v>
      </c>
      <c r="M4768" t="s">
        <v>9</v>
      </c>
      <c r="N4768" t="s">
        <v>9</v>
      </c>
      <c r="O4768" t="s">
        <v>9</v>
      </c>
      <c r="P4768" s="3">
        <v>39697.48541666667</v>
      </c>
      <c r="Q4768">
        <v>2.8</v>
      </c>
      <c r="R4768" t="s">
        <v>77</v>
      </c>
      <c r="S4768">
        <v>2.8</v>
      </c>
      <c r="T4768">
        <v>0</v>
      </c>
      <c r="U4768" t="s">
        <v>9</v>
      </c>
      <c r="V4768" s="3">
        <v>39697.458333333336</v>
      </c>
      <c r="W4768">
        <v>1</v>
      </c>
      <c r="X4768" s="3">
        <v>39697.470833333333</v>
      </c>
      <c r="Y4768" t="s">
        <v>9</v>
      </c>
      <c r="Z4768">
        <v>2.8</v>
      </c>
      <c r="AA4768">
        <v>0</v>
      </c>
      <c r="AB4768" t="s">
        <v>88</v>
      </c>
    </row>
    <row r="4769" spans="1:28" x14ac:dyDescent="0.25">
      <c r="A4769" t="s">
        <v>74</v>
      </c>
      <c r="B4769" t="s">
        <v>75</v>
      </c>
      <c r="C4769">
        <v>53.649500000000003</v>
      </c>
      <c r="D4769">
        <v>9.9618000000000002</v>
      </c>
      <c r="E4769">
        <v>15</v>
      </c>
      <c r="F4769" s="2">
        <v>39698</v>
      </c>
      <c r="G4769">
        <v>12.8</v>
      </c>
      <c r="H4769" s="3">
        <v>39698.492361111108</v>
      </c>
      <c r="I4769" s="3">
        <v>39698.465277777781</v>
      </c>
      <c r="J4769">
        <v>20.8</v>
      </c>
      <c r="K4769">
        <v>23.1</v>
      </c>
      <c r="L4769" s="3">
        <v>39698.470833333333</v>
      </c>
      <c r="M4769" t="s">
        <v>9</v>
      </c>
      <c r="N4769" t="s">
        <v>9</v>
      </c>
      <c r="O4769" t="s">
        <v>9</v>
      </c>
      <c r="P4769" s="3">
        <v>39698.492361111108</v>
      </c>
      <c r="Q4769">
        <v>0.4</v>
      </c>
      <c r="R4769" t="s">
        <v>77</v>
      </c>
      <c r="S4769">
        <v>0.4</v>
      </c>
      <c r="T4769">
        <v>0</v>
      </c>
      <c r="U4769" t="s">
        <v>9</v>
      </c>
      <c r="V4769" s="3">
        <v>39698.465277777781</v>
      </c>
      <c r="W4769">
        <v>1</v>
      </c>
      <c r="X4769" s="3">
        <v>39698.470833333333</v>
      </c>
      <c r="Y4769" t="s">
        <v>9</v>
      </c>
      <c r="Z4769">
        <v>0.4</v>
      </c>
      <c r="AA4769">
        <v>0</v>
      </c>
      <c r="AB4769" t="s">
        <v>88</v>
      </c>
    </row>
    <row r="4770" spans="1:28" x14ac:dyDescent="0.25">
      <c r="A4770" t="s">
        <v>74</v>
      </c>
      <c r="B4770" t="s">
        <v>75</v>
      </c>
      <c r="C4770">
        <v>53.649500000000003</v>
      </c>
      <c r="D4770">
        <v>9.9618000000000002</v>
      </c>
      <c r="E4770">
        <v>15</v>
      </c>
      <c r="F4770" s="2">
        <v>39699</v>
      </c>
      <c r="G4770">
        <v>14.3</v>
      </c>
      <c r="H4770" s="3">
        <v>39699.48541666667</v>
      </c>
      <c r="I4770" s="3">
        <v>39699.458333333336</v>
      </c>
      <c r="J4770">
        <v>19</v>
      </c>
      <c r="K4770">
        <v>21.6</v>
      </c>
      <c r="L4770" s="3">
        <v>39699.470138888886</v>
      </c>
      <c r="M4770" t="s">
        <v>9</v>
      </c>
      <c r="N4770" t="s">
        <v>9</v>
      </c>
      <c r="O4770" t="s">
        <v>9</v>
      </c>
      <c r="P4770" s="3">
        <v>39699.48541666667</v>
      </c>
      <c r="Q4770">
        <v>0</v>
      </c>
      <c r="R4770" t="s">
        <v>76</v>
      </c>
      <c r="S4770">
        <v>0</v>
      </c>
      <c r="T4770">
        <v>0</v>
      </c>
      <c r="U4770" t="s">
        <v>9</v>
      </c>
      <c r="V4770" s="3">
        <v>39699.458333333336</v>
      </c>
      <c r="W4770">
        <v>1</v>
      </c>
      <c r="X4770" s="3">
        <v>39699.470138888886</v>
      </c>
      <c r="Y4770" t="s">
        <v>9</v>
      </c>
      <c r="Z4770">
        <v>0</v>
      </c>
      <c r="AA4770">
        <v>0</v>
      </c>
      <c r="AB4770" t="s">
        <v>88</v>
      </c>
    </row>
    <row r="4771" spans="1:28" x14ac:dyDescent="0.25">
      <c r="A4771" t="s">
        <v>74</v>
      </c>
      <c r="B4771" t="s">
        <v>75</v>
      </c>
      <c r="C4771">
        <v>53.649500000000003</v>
      </c>
      <c r="D4771">
        <v>9.9618000000000002</v>
      </c>
      <c r="E4771">
        <v>15</v>
      </c>
      <c r="F4771" s="2">
        <v>39700</v>
      </c>
      <c r="G4771">
        <v>12.4</v>
      </c>
      <c r="H4771" s="3">
        <v>39700.495833333334</v>
      </c>
      <c r="I4771" s="3">
        <v>39700.46875</v>
      </c>
      <c r="J4771">
        <v>21</v>
      </c>
      <c r="K4771">
        <v>21</v>
      </c>
      <c r="L4771" s="3">
        <v>39700.470138888886</v>
      </c>
      <c r="M4771" t="s">
        <v>9</v>
      </c>
      <c r="N4771" t="s">
        <v>9</v>
      </c>
      <c r="O4771" t="s">
        <v>9</v>
      </c>
      <c r="P4771" s="3">
        <v>39700.495833333334</v>
      </c>
      <c r="Q4771">
        <v>0</v>
      </c>
      <c r="R4771" t="s">
        <v>76</v>
      </c>
      <c r="S4771">
        <v>0</v>
      </c>
      <c r="T4771">
        <v>0</v>
      </c>
      <c r="U4771" t="s">
        <v>9</v>
      </c>
      <c r="V4771" s="3">
        <v>39700.46875</v>
      </c>
      <c r="W4771">
        <v>1</v>
      </c>
      <c r="X4771" s="3">
        <v>39700.470138888886</v>
      </c>
      <c r="Y4771" t="s">
        <v>9</v>
      </c>
      <c r="Z4771">
        <v>0</v>
      </c>
      <c r="AA4771">
        <v>0</v>
      </c>
      <c r="AB4771" t="s">
        <v>88</v>
      </c>
    </row>
    <row r="4772" spans="1:28" x14ac:dyDescent="0.25">
      <c r="A4772" t="s">
        <v>74</v>
      </c>
      <c r="B4772" t="s">
        <v>75</v>
      </c>
      <c r="C4772">
        <v>53.649500000000003</v>
      </c>
      <c r="D4772">
        <v>9.9618000000000002</v>
      </c>
      <c r="E4772">
        <v>15</v>
      </c>
      <c r="F4772" s="2">
        <v>39701</v>
      </c>
      <c r="G4772">
        <v>12</v>
      </c>
      <c r="H4772" s="3">
        <v>39701.495833333334</v>
      </c>
      <c r="I4772" s="3">
        <v>39701.46875</v>
      </c>
      <c r="J4772">
        <v>21.6</v>
      </c>
      <c r="K4772">
        <v>22</v>
      </c>
      <c r="L4772" s="3">
        <v>39701.470138888886</v>
      </c>
      <c r="M4772" t="s">
        <v>9</v>
      </c>
      <c r="N4772" t="s">
        <v>9</v>
      </c>
      <c r="O4772" t="s">
        <v>9</v>
      </c>
      <c r="P4772" s="3">
        <v>39701.495833333334</v>
      </c>
      <c r="Q4772">
        <v>0</v>
      </c>
      <c r="R4772" t="s">
        <v>76</v>
      </c>
      <c r="S4772">
        <v>0</v>
      </c>
      <c r="T4772">
        <v>0</v>
      </c>
      <c r="U4772" t="s">
        <v>9</v>
      </c>
      <c r="V4772" s="3">
        <v>39701.46875</v>
      </c>
      <c r="W4772">
        <v>1</v>
      </c>
      <c r="X4772" s="3">
        <v>39701.470138888886</v>
      </c>
      <c r="Y4772" t="s">
        <v>9</v>
      </c>
      <c r="Z4772">
        <v>0</v>
      </c>
      <c r="AA4772">
        <v>0</v>
      </c>
      <c r="AB4772" t="s">
        <v>88</v>
      </c>
    </row>
    <row r="4773" spans="1:28" x14ac:dyDescent="0.25">
      <c r="A4773" t="s">
        <v>74</v>
      </c>
      <c r="B4773" t="s">
        <v>75</v>
      </c>
      <c r="C4773">
        <v>53.649500000000003</v>
      </c>
      <c r="D4773">
        <v>9.9618000000000002</v>
      </c>
      <c r="E4773">
        <v>15</v>
      </c>
      <c r="F4773" s="2">
        <v>39702</v>
      </c>
      <c r="G4773">
        <v>13.4</v>
      </c>
      <c r="H4773" s="3">
        <v>39702.495833333334</v>
      </c>
      <c r="I4773" s="3">
        <v>39702.46875</v>
      </c>
      <c r="J4773">
        <v>22.7</v>
      </c>
      <c r="K4773">
        <v>22.7</v>
      </c>
      <c r="L4773" s="3">
        <v>39702.469444444447</v>
      </c>
      <c r="M4773" t="s">
        <v>9</v>
      </c>
      <c r="N4773" t="s">
        <v>9</v>
      </c>
      <c r="O4773" t="s">
        <v>9</v>
      </c>
      <c r="P4773" s="3">
        <v>39702.495833333334</v>
      </c>
      <c r="Q4773">
        <v>0</v>
      </c>
      <c r="R4773" t="s">
        <v>76</v>
      </c>
      <c r="S4773">
        <v>0</v>
      </c>
      <c r="T4773">
        <v>0</v>
      </c>
      <c r="U4773" t="s">
        <v>9</v>
      </c>
      <c r="V4773" s="3">
        <v>39702.46875</v>
      </c>
      <c r="W4773">
        <v>1</v>
      </c>
      <c r="X4773" s="3">
        <v>39702.469444444447</v>
      </c>
      <c r="Y4773" t="s">
        <v>9</v>
      </c>
      <c r="Z4773">
        <v>0</v>
      </c>
      <c r="AA4773">
        <v>0</v>
      </c>
      <c r="AB4773" t="s">
        <v>88</v>
      </c>
    </row>
    <row r="4774" spans="1:28" x14ac:dyDescent="0.25">
      <c r="A4774" t="s">
        <v>74</v>
      </c>
      <c r="B4774" t="s">
        <v>75</v>
      </c>
      <c r="C4774">
        <v>53.649500000000003</v>
      </c>
      <c r="D4774">
        <v>9.9618000000000002</v>
      </c>
      <c r="E4774">
        <v>15</v>
      </c>
      <c r="F4774" s="2">
        <v>39703</v>
      </c>
      <c r="G4774">
        <v>13.8</v>
      </c>
      <c r="H4774" s="3">
        <v>39703.495833333334</v>
      </c>
      <c r="I4774" s="3">
        <v>39703.46875</v>
      </c>
      <c r="J4774">
        <v>18.5</v>
      </c>
      <c r="K4774">
        <v>22.8</v>
      </c>
      <c r="L4774" s="3">
        <v>39703.469444444447</v>
      </c>
      <c r="M4774" t="s">
        <v>9</v>
      </c>
      <c r="N4774" t="s">
        <v>9</v>
      </c>
      <c r="O4774" t="s">
        <v>9</v>
      </c>
      <c r="P4774" s="3">
        <v>39703.495833333334</v>
      </c>
      <c r="Q4774">
        <v>0</v>
      </c>
      <c r="R4774" t="s">
        <v>76</v>
      </c>
      <c r="S4774">
        <v>0</v>
      </c>
      <c r="T4774">
        <v>0</v>
      </c>
      <c r="U4774" t="s">
        <v>9</v>
      </c>
      <c r="V4774" s="3">
        <v>39703.46875</v>
      </c>
      <c r="W4774">
        <v>1</v>
      </c>
      <c r="X4774" s="3">
        <v>39703.469444444447</v>
      </c>
      <c r="Y4774" t="s">
        <v>9</v>
      </c>
      <c r="Z4774">
        <v>0</v>
      </c>
      <c r="AA4774">
        <v>0</v>
      </c>
      <c r="AB4774" t="s">
        <v>88</v>
      </c>
    </row>
    <row r="4775" spans="1:28" x14ac:dyDescent="0.25">
      <c r="A4775" t="s">
        <v>74</v>
      </c>
      <c r="B4775" t="s">
        <v>75</v>
      </c>
      <c r="C4775">
        <v>53.649500000000003</v>
      </c>
      <c r="D4775">
        <v>9.9618000000000002</v>
      </c>
      <c r="E4775">
        <v>15</v>
      </c>
      <c r="F4775" s="2">
        <v>39704</v>
      </c>
      <c r="G4775">
        <v>7.3</v>
      </c>
      <c r="H4775" s="3">
        <v>39704.495833333334</v>
      </c>
      <c r="I4775" s="3">
        <v>39704.46875</v>
      </c>
      <c r="J4775">
        <v>15.6</v>
      </c>
      <c r="K4775">
        <v>19.399999999999999</v>
      </c>
      <c r="L4775" s="3">
        <v>39704.46875</v>
      </c>
      <c r="M4775" t="s">
        <v>89</v>
      </c>
      <c r="N4775" t="s">
        <v>9</v>
      </c>
      <c r="O4775" t="s">
        <v>9</v>
      </c>
      <c r="P4775" s="3">
        <v>39704.495833333334</v>
      </c>
      <c r="Q4775">
        <v>0</v>
      </c>
      <c r="R4775" t="s">
        <v>76</v>
      </c>
      <c r="S4775">
        <v>0</v>
      </c>
      <c r="T4775">
        <v>0</v>
      </c>
      <c r="U4775" t="s">
        <v>9</v>
      </c>
      <c r="V4775" s="3">
        <v>39704.46875</v>
      </c>
      <c r="W4775">
        <v>1</v>
      </c>
      <c r="X4775" s="3">
        <v>39704.46875</v>
      </c>
      <c r="Y4775" t="s">
        <v>9</v>
      </c>
      <c r="Z4775">
        <v>0</v>
      </c>
      <c r="AA4775">
        <v>0</v>
      </c>
      <c r="AB4775" t="s">
        <v>88</v>
      </c>
    </row>
    <row r="4776" spans="1:28" x14ac:dyDescent="0.25">
      <c r="A4776" t="s">
        <v>74</v>
      </c>
      <c r="B4776" t="s">
        <v>75</v>
      </c>
      <c r="C4776">
        <v>53.649500000000003</v>
      </c>
      <c r="D4776">
        <v>9.9618000000000002</v>
      </c>
      <c r="E4776">
        <v>15</v>
      </c>
      <c r="F4776" s="2">
        <v>39705</v>
      </c>
      <c r="G4776">
        <v>5.9</v>
      </c>
      <c r="H4776" s="3">
        <v>39705.495833333334</v>
      </c>
      <c r="I4776" s="3">
        <v>39705.46875</v>
      </c>
      <c r="J4776">
        <v>15.4</v>
      </c>
      <c r="K4776">
        <v>16.7</v>
      </c>
      <c r="L4776" s="3">
        <v>39705.46875</v>
      </c>
      <c r="M4776" t="s">
        <v>89</v>
      </c>
      <c r="N4776" t="s">
        <v>9</v>
      </c>
      <c r="O4776" t="s">
        <v>9</v>
      </c>
      <c r="P4776" s="3">
        <v>39705.495833333334</v>
      </c>
      <c r="Q4776">
        <v>0</v>
      </c>
      <c r="R4776" t="s">
        <v>76</v>
      </c>
      <c r="S4776">
        <v>0</v>
      </c>
      <c r="T4776">
        <v>0</v>
      </c>
      <c r="U4776" t="s">
        <v>9</v>
      </c>
      <c r="V4776" s="3">
        <v>39705.46875</v>
      </c>
      <c r="W4776">
        <v>1</v>
      </c>
      <c r="X4776" s="3">
        <v>39705.46875</v>
      </c>
      <c r="Y4776" t="s">
        <v>9</v>
      </c>
      <c r="Z4776">
        <v>0</v>
      </c>
      <c r="AA4776">
        <v>0</v>
      </c>
      <c r="AB4776" t="s">
        <v>89</v>
      </c>
    </row>
    <row r="4777" spans="1:28" x14ac:dyDescent="0.25">
      <c r="A4777" t="s">
        <v>74</v>
      </c>
      <c r="B4777" t="s">
        <v>75</v>
      </c>
      <c r="C4777">
        <v>53.649500000000003</v>
      </c>
      <c r="D4777">
        <v>9.9618000000000002</v>
      </c>
      <c r="E4777">
        <v>15</v>
      </c>
      <c r="F4777" s="2">
        <v>39706</v>
      </c>
      <c r="G4777">
        <v>8.8000000000000007</v>
      </c>
      <c r="H4777" s="3">
        <v>39706.495833333334</v>
      </c>
      <c r="I4777" s="3">
        <v>39706.46875</v>
      </c>
      <c r="J4777">
        <v>16</v>
      </c>
      <c r="K4777">
        <v>16</v>
      </c>
      <c r="L4777" s="3">
        <v>39706.46875</v>
      </c>
      <c r="M4777" t="s">
        <v>89</v>
      </c>
      <c r="N4777" t="s">
        <v>9</v>
      </c>
      <c r="O4777" t="s">
        <v>9</v>
      </c>
      <c r="P4777" s="3">
        <v>39706.495833333334</v>
      </c>
      <c r="Q4777">
        <v>0.4</v>
      </c>
      <c r="R4777" t="s">
        <v>77</v>
      </c>
      <c r="S4777">
        <v>0.4</v>
      </c>
      <c r="T4777" t="s">
        <v>9</v>
      </c>
      <c r="U4777" t="s">
        <v>9</v>
      </c>
      <c r="V4777" s="3">
        <v>39706.46875</v>
      </c>
      <c r="W4777">
        <v>1</v>
      </c>
      <c r="X4777" s="3">
        <v>39706.46875</v>
      </c>
      <c r="Y4777" t="s">
        <v>9</v>
      </c>
      <c r="Z4777">
        <v>0.4</v>
      </c>
      <c r="AA4777" t="s">
        <v>9</v>
      </c>
      <c r="AB4777" t="s">
        <v>89</v>
      </c>
    </row>
    <row r="4778" spans="1:28" x14ac:dyDescent="0.25">
      <c r="A4778" t="s">
        <v>74</v>
      </c>
      <c r="B4778" t="s">
        <v>75</v>
      </c>
      <c r="C4778">
        <v>53.649500000000003</v>
      </c>
      <c r="D4778">
        <v>9.9618000000000002</v>
      </c>
      <c r="E4778">
        <v>15</v>
      </c>
      <c r="F4778" s="2">
        <v>39707</v>
      </c>
      <c r="G4778">
        <v>6.9</v>
      </c>
      <c r="H4778" s="3">
        <v>39707.499305555553</v>
      </c>
      <c r="I4778" s="3">
        <v>39707.472222222219</v>
      </c>
      <c r="J4778">
        <v>14.4</v>
      </c>
      <c r="K4778">
        <v>16</v>
      </c>
      <c r="L4778" s="3">
        <v>39707.468055555553</v>
      </c>
      <c r="M4778" t="s">
        <v>9</v>
      </c>
      <c r="N4778" t="s">
        <v>9</v>
      </c>
      <c r="O4778" t="s">
        <v>9</v>
      </c>
      <c r="P4778" s="3">
        <v>39707.499305555553</v>
      </c>
      <c r="Q4778">
        <v>0</v>
      </c>
      <c r="R4778" t="s">
        <v>76</v>
      </c>
      <c r="S4778">
        <v>0</v>
      </c>
      <c r="T4778">
        <v>0</v>
      </c>
      <c r="U4778" t="s">
        <v>9</v>
      </c>
      <c r="V4778" s="3">
        <v>39707.472222222219</v>
      </c>
      <c r="W4778">
        <v>1</v>
      </c>
      <c r="X4778" s="3">
        <v>39707.468055555553</v>
      </c>
      <c r="Y4778" t="s">
        <v>9</v>
      </c>
      <c r="Z4778">
        <v>0</v>
      </c>
      <c r="AA4778">
        <v>0</v>
      </c>
      <c r="AB4778" t="s">
        <v>89</v>
      </c>
    </row>
    <row r="4779" spans="1:28" x14ac:dyDescent="0.25">
      <c r="A4779" t="s">
        <v>74</v>
      </c>
      <c r="B4779" t="s">
        <v>75</v>
      </c>
      <c r="C4779">
        <v>53.649500000000003</v>
      </c>
      <c r="D4779">
        <v>9.9618000000000002</v>
      </c>
      <c r="E4779">
        <v>15</v>
      </c>
      <c r="F4779" s="2">
        <v>39708</v>
      </c>
      <c r="G4779">
        <v>8</v>
      </c>
      <c r="H4779" s="3">
        <v>39708.495833333334</v>
      </c>
      <c r="I4779" s="3">
        <v>39708.46875</v>
      </c>
      <c r="J4779">
        <v>14.5</v>
      </c>
      <c r="K4779">
        <v>14.5</v>
      </c>
      <c r="L4779" s="3">
        <v>39708.468055555553</v>
      </c>
      <c r="M4779" t="s">
        <v>9</v>
      </c>
      <c r="N4779" t="s">
        <v>9</v>
      </c>
      <c r="O4779" t="s">
        <v>9</v>
      </c>
      <c r="P4779" s="3">
        <v>39708.495833333334</v>
      </c>
      <c r="Q4779">
        <v>0.4</v>
      </c>
      <c r="R4779" t="s">
        <v>77</v>
      </c>
      <c r="S4779">
        <v>0.4</v>
      </c>
      <c r="T4779">
        <v>0</v>
      </c>
      <c r="U4779" t="s">
        <v>9</v>
      </c>
      <c r="V4779" s="3">
        <v>39708.46875</v>
      </c>
      <c r="W4779">
        <v>1</v>
      </c>
      <c r="X4779" s="3">
        <v>39708.468055555553</v>
      </c>
      <c r="Y4779" t="s">
        <v>9</v>
      </c>
      <c r="Z4779">
        <v>0.4</v>
      </c>
      <c r="AA4779">
        <v>0</v>
      </c>
      <c r="AB4779" t="s">
        <v>88</v>
      </c>
    </row>
    <row r="4780" spans="1:28" x14ac:dyDescent="0.25">
      <c r="A4780" t="s">
        <v>74</v>
      </c>
      <c r="B4780" t="s">
        <v>75</v>
      </c>
      <c r="C4780">
        <v>53.649500000000003</v>
      </c>
      <c r="D4780">
        <v>9.9618000000000002</v>
      </c>
      <c r="E4780">
        <v>15</v>
      </c>
      <c r="F4780" s="2">
        <v>39709</v>
      </c>
      <c r="G4780">
        <v>7.6</v>
      </c>
      <c r="H4780" s="3">
        <v>39709.499305555553</v>
      </c>
      <c r="I4780" s="3">
        <v>39709.472222222219</v>
      </c>
      <c r="J4780">
        <v>15.3</v>
      </c>
      <c r="K4780">
        <v>15.6</v>
      </c>
      <c r="L4780" s="3">
        <v>39709.468055555553</v>
      </c>
      <c r="M4780" t="s">
        <v>9</v>
      </c>
      <c r="N4780" t="s">
        <v>9</v>
      </c>
      <c r="O4780" t="s">
        <v>9</v>
      </c>
      <c r="P4780" s="3">
        <v>39709.499305555553</v>
      </c>
      <c r="Q4780">
        <v>0</v>
      </c>
      <c r="R4780" t="s">
        <v>76</v>
      </c>
      <c r="S4780">
        <v>0</v>
      </c>
      <c r="T4780">
        <v>0</v>
      </c>
      <c r="U4780" t="s">
        <v>9</v>
      </c>
      <c r="V4780" s="3">
        <v>39709.472222222219</v>
      </c>
      <c r="W4780">
        <v>1</v>
      </c>
      <c r="X4780" s="3">
        <v>39709.468055555553</v>
      </c>
      <c r="Y4780" t="s">
        <v>9</v>
      </c>
      <c r="Z4780">
        <v>0</v>
      </c>
      <c r="AA4780">
        <v>0</v>
      </c>
      <c r="AB4780" t="s">
        <v>88</v>
      </c>
    </row>
    <row r="4781" spans="1:28" x14ac:dyDescent="0.25">
      <c r="A4781" t="s">
        <v>74</v>
      </c>
      <c r="B4781" t="s">
        <v>75</v>
      </c>
      <c r="C4781">
        <v>53.649500000000003</v>
      </c>
      <c r="D4781">
        <v>9.9618000000000002</v>
      </c>
      <c r="E4781">
        <v>15</v>
      </c>
      <c r="F4781" s="2">
        <v>39710</v>
      </c>
      <c r="G4781">
        <v>4</v>
      </c>
      <c r="H4781" s="3">
        <v>39710.499305555553</v>
      </c>
      <c r="I4781" s="3">
        <v>39710.472222222219</v>
      </c>
      <c r="J4781">
        <v>14.8</v>
      </c>
      <c r="K4781">
        <v>15.7</v>
      </c>
      <c r="L4781" s="3">
        <v>39710.467361111114</v>
      </c>
      <c r="M4781" t="s">
        <v>9</v>
      </c>
      <c r="N4781" t="s">
        <v>9</v>
      </c>
      <c r="O4781" t="s">
        <v>9</v>
      </c>
      <c r="P4781" s="3">
        <v>39710.499305555553</v>
      </c>
      <c r="Q4781">
        <v>0</v>
      </c>
      <c r="R4781" t="s">
        <v>76</v>
      </c>
      <c r="S4781">
        <v>0</v>
      </c>
      <c r="T4781">
        <v>0</v>
      </c>
      <c r="U4781" t="s">
        <v>9</v>
      </c>
      <c r="V4781" s="3">
        <v>39710.472222222219</v>
      </c>
      <c r="W4781">
        <v>1</v>
      </c>
      <c r="X4781" s="3">
        <v>39710.467361111114</v>
      </c>
      <c r="Y4781" t="s">
        <v>9</v>
      </c>
      <c r="Z4781">
        <v>0</v>
      </c>
      <c r="AA4781">
        <v>0</v>
      </c>
      <c r="AB4781" t="s">
        <v>88</v>
      </c>
    </row>
    <row r="4782" spans="1:28" x14ac:dyDescent="0.25">
      <c r="A4782" t="s">
        <v>74</v>
      </c>
      <c r="B4782" t="s">
        <v>75</v>
      </c>
      <c r="C4782">
        <v>53.649500000000003</v>
      </c>
      <c r="D4782">
        <v>9.9618000000000002</v>
      </c>
      <c r="E4782">
        <v>15</v>
      </c>
      <c r="F4782" s="2">
        <v>39711</v>
      </c>
      <c r="G4782">
        <v>3.1</v>
      </c>
      <c r="H4782" s="3">
        <v>39711.464583333334</v>
      </c>
      <c r="I4782" s="3">
        <v>39711.4375</v>
      </c>
      <c r="J4782">
        <v>13.9</v>
      </c>
      <c r="K4782">
        <v>15.2</v>
      </c>
      <c r="L4782" s="3">
        <v>39711.467361111114</v>
      </c>
      <c r="M4782" t="s">
        <v>9</v>
      </c>
      <c r="N4782" t="s">
        <v>9</v>
      </c>
      <c r="O4782" t="s">
        <v>9</v>
      </c>
      <c r="P4782" s="3">
        <v>39711.464583333334</v>
      </c>
      <c r="Q4782">
        <v>0</v>
      </c>
      <c r="R4782" t="s">
        <v>76</v>
      </c>
      <c r="S4782">
        <v>0</v>
      </c>
      <c r="T4782">
        <v>0</v>
      </c>
      <c r="U4782" t="s">
        <v>9</v>
      </c>
      <c r="V4782" s="3">
        <v>39711.4375</v>
      </c>
      <c r="W4782">
        <v>1</v>
      </c>
      <c r="X4782" s="3">
        <v>39711.467361111114</v>
      </c>
      <c r="Y4782" t="s">
        <v>9</v>
      </c>
      <c r="Z4782">
        <v>0</v>
      </c>
      <c r="AA4782">
        <v>0</v>
      </c>
      <c r="AB4782" t="s">
        <v>88</v>
      </c>
    </row>
    <row r="4783" spans="1:28" x14ac:dyDescent="0.25">
      <c r="A4783" t="s">
        <v>74</v>
      </c>
      <c r="B4783" t="s">
        <v>75</v>
      </c>
      <c r="C4783">
        <v>53.649500000000003</v>
      </c>
      <c r="D4783">
        <v>9.9618000000000002</v>
      </c>
      <c r="E4783">
        <v>15</v>
      </c>
      <c r="F4783" s="2">
        <v>39712</v>
      </c>
      <c r="G4783">
        <v>11</v>
      </c>
      <c r="H4783" s="3">
        <v>39712.464583333334</v>
      </c>
      <c r="I4783" s="3">
        <v>39712.4375</v>
      </c>
      <c r="J4783">
        <v>15.2</v>
      </c>
      <c r="K4783">
        <v>16.100000000000001</v>
      </c>
      <c r="L4783" s="3">
        <v>39712.467361111114</v>
      </c>
      <c r="M4783" t="s">
        <v>9</v>
      </c>
      <c r="N4783" t="s">
        <v>9</v>
      </c>
      <c r="O4783" t="s">
        <v>9</v>
      </c>
      <c r="P4783" s="3">
        <v>39712.464583333334</v>
      </c>
      <c r="Q4783">
        <v>0</v>
      </c>
      <c r="R4783" t="s">
        <v>76</v>
      </c>
      <c r="S4783">
        <v>0</v>
      </c>
      <c r="T4783">
        <v>0</v>
      </c>
      <c r="U4783" t="s">
        <v>9</v>
      </c>
      <c r="V4783" s="3">
        <v>39712.4375</v>
      </c>
      <c r="W4783">
        <v>1</v>
      </c>
      <c r="X4783" s="3">
        <v>39712.467361111114</v>
      </c>
      <c r="Y4783" t="s">
        <v>9</v>
      </c>
      <c r="Z4783">
        <v>0</v>
      </c>
      <c r="AA4783">
        <v>0</v>
      </c>
      <c r="AB4783" t="s">
        <v>88</v>
      </c>
    </row>
    <row r="4784" spans="1:28" x14ac:dyDescent="0.25">
      <c r="A4784" t="s">
        <v>74</v>
      </c>
      <c r="B4784" t="s">
        <v>75</v>
      </c>
      <c r="C4784">
        <v>53.649500000000003</v>
      </c>
      <c r="D4784">
        <v>9.9618000000000002</v>
      </c>
      <c r="E4784">
        <v>15</v>
      </c>
      <c r="F4784" s="2">
        <v>39713</v>
      </c>
      <c r="G4784">
        <v>9.1</v>
      </c>
      <c r="H4784" s="3">
        <v>39713.464583333334</v>
      </c>
      <c r="I4784" s="3">
        <v>39713.4375</v>
      </c>
      <c r="J4784">
        <v>13.5</v>
      </c>
      <c r="K4784">
        <v>17.2</v>
      </c>
      <c r="L4784" s="3">
        <v>39713.466666666667</v>
      </c>
      <c r="M4784" t="s">
        <v>9</v>
      </c>
      <c r="N4784" t="s">
        <v>9</v>
      </c>
      <c r="O4784" t="s">
        <v>9</v>
      </c>
      <c r="P4784" s="3">
        <v>39713.464583333334</v>
      </c>
      <c r="Q4784">
        <v>0</v>
      </c>
      <c r="R4784" t="s">
        <v>76</v>
      </c>
      <c r="S4784">
        <v>0</v>
      </c>
      <c r="T4784">
        <v>0</v>
      </c>
      <c r="U4784" t="s">
        <v>9</v>
      </c>
      <c r="V4784" s="3">
        <v>39713.4375</v>
      </c>
      <c r="W4784">
        <v>1</v>
      </c>
      <c r="X4784" s="3">
        <v>39713.466666666667</v>
      </c>
      <c r="Y4784" t="s">
        <v>9</v>
      </c>
      <c r="Z4784">
        <v>0</v>
      </c>
      <c r="AA4784">
        <v>0</v>
      </c>
      <c r="AB4784" t="s">
        <v>88</v>
      </c>
    </row>
    <row r="4785" spans="1:28" x14ac:dyDescent="0.25">
      <c r="A4785" t="s">
        <v>74</v>
      </c>
      <c r="B4785" t="s">
        <v>75</v>
      </c>
      <c r="C4785">
        <v>53.649500000000003</v>
      </c>
      <c r="D4785">
        <v>9.9618000000000002</v>
      </c>
      <c r="E4785">
        <v>15</v>
      </c>
      <c r="F4785" s="2">
        <v>39714</v>
      </c>
      <c r="G4785">
        <v>12</v>
      </c>
      <c r="H4785" s="3">
        <v>39714.464583333334</v>
      </c>
      <c r="I4785" s="3">
        <v>39714.4375</v>
      </c>
      <c r="J4785">
        <v>13.6</v>
      </c>
      <c r="K4785">
        <v>15.3</v>
      </c>
      <c r="L4785" s="3">
        <v>39714.466666666667</v>
      </c>
      <c r="M4785" t="s">
        <v>9</v>
      </c>
      <c r="N4785" t="s">
        <v>9</v>
      </c>
      <c r="O4785" t="s">
        <v>9</v>
      </c>
      <c r="P4785" s="3">
        <v>39714.464583333334</v>
      </c>
      <c r="Q4785">
        <v>0</v>
      </c>
      <c r="R4785" t="s">
        <v>76</v>
      </c>
      <c r="S4785">
        <v>0</v>
      </c>
      <c r="T4785">
        <v>0</v>
      </c>
      <c r="U4785" t="s">
        <v>9</v>
      </c>
      <c r="V4785" s="3">
        <v>39714.4375</v>
      </c>
      <c r="W4785">
        <v>1</v>
      </c>
      <c r="X4785" s="3">
        <v>39714.466666666667</v>
      </c>
      <c r="Y4785" t="s">
        <v>9</v>
      </c>
      <c r="Z4785">
        <v>0</v>
      </c>
      <c r="AA4785">
        <v>0</v>
      </c>
      <c r="AB4785" t="s">
        <v>88</v>
      </c>
    </row>
    <row r="4786" spans="1:28" x14ac:dyDescent="0.25">
      <c r="A4786" t="s">
        <v>74</v>
      </c>
      <c r="B4786" t="s">
        <v>75</v>
      </c>
      <c r="C4786">
        <v>53.649500000000003</v>
      </c>
      <c r="D4786">
        <v>9.9618000000000002</v>
      </c>
      <c r="E4786">
        <v>15</v>
      </c>
      <c r="F4786" s="2">
        <v>39715</v>
      </c>
      <c r="G4786">
        <v>9.8000000000000007</v>
      </c>
      <c r="H4786" s="3">
        <v>39715.464583333334</v>
      </c>
      <c r="I4786" s="3">
        <v>39715.4375</v>
      </c>
      <c r="J4786">
        <v>16.100000000000001</v>
      </c>
      <c r="K4786">
        <v>16.100000000000001</v>
      </c>
      <c r="L4786" s="3">
        <v>39715.466666666667</v>
      </c>
      <c r="M4786" t="s">
        <v>9</v>
      </c>
      <c r="N4786" t="s">
        <v>9</v>
      </c>
      <c r="O4786" t="s">
        <v>9</v>
      </c>
      <c r="P4786" s="3">
        <v>39715.464583333334</v>
      </c>
      <c r="Q4786">
        <v>1</v>
      </c>
      <c r="R4786" t="s">
        <v>77</v>
      </c>
      <c r="S4786">
        <v>1</v>
      </c>
      <c r="T4786">
        <v>0</v>
      </c>
      <c r="U4786" t="s">
        <v>9</v>
      </c>
      <c r="V4786" s="3">
        <v>39715.4375</v>
      </c>
      <c r="W4786">
        <v>1</v>
      </c>
      <c r="X4786" s="3">
        <v>39715.466666666667</v>
      </c>
      <c r="Y4786" t="s">
        <v>9</v>
      </c>
      <c r="Z4786">
        <v>1</v>
      </c>
      <c r="AA4786">
        <v>0</v>
      </c>
      <c r="AB4786" t="s">
        <v>88</v>
      </c>
    </row>
    <row r="4787" spans="1:28" x14ac:dyDescent="0.25">
      <c r="A4787" t="s">
        <v>74</v>
      </c>
      <c r="B4787" t="s">
        <v>75</v>
      </c>
      <c r="C4787">
        <v>53.649500000000003</v>
      </c>
      <c r="D4787">
        <v>9.9618000000000002</v>
      </c>
      <c r="E4787">
        <v>15</v>
      </c>
      <c r="F4787" s="2">
        <v>39716</v>
      </c>
      <c r="G4787">
        <v>9.1999999999999993</v>
      </c>
      <c r="H4787" s="3">
        <v>39716.464583333334</v>
      </c>
      <c r="I4787" s="3">
        <v>39716.4375</v>
      </c>
      <c r="J4787">
        <v>16.600000000000001</v>
      </c>
      <c r="K4787">
        <v>16.8</v>
      </c>
      <c r="L4787" s="3">
        <v>39716.46597222222</v>
      </c>
      <c r="M4787" t="s">
        <v>9</v>
      </c>
      <c r="N4787" t="s">
        <v>9</v>
      </c>
      <c r="O4787" t="s">
        <v>9</v>
      </c>
      <c r="P4787" s="3">
        <v>39716.464583333334</v>
      </c>
      <c r="Q4787">
        <v>0</v>
      </c>
      <c r="R4787" t="s">
        <v>76</v>
      </c>
      <c r="S4787">
        <v>0</v>
      </c>
      <c r="T4787">
        <v>0</v>
      </c>
      <c r="U4787" t="s">
        <v>9</v>
      </c>
      <c r="V4787" s="3">
        <v>39716.4375</v>
      </c>
      <c r="W4787">
        <v>1</v>
      </c>
      <c r="X4787" s="3">
        <v>39716.46597222222</v>
      </c>
      <c r="Y4787" t="s">
        <v>9</v>
      </c>
      <c r="Z4787">
        <v>0</v>
      </c>
      <c r="AA4787">
        <v>0</v>
      </c>
      <c r="AB4787" t="s">
        <v>88</v>
      </c>
    </row>
    <row r="4788" spans="1:28" x14ac:dyDescent="0.25">
      <c r="A4788" t="s">
        <v>74</v>
      </c>
      <c r="B4788" t="s">
        <v>75</v>
      </c>
      <c r="C4788">
        <v>53.649500000000003</v>
      </c>
      <c r="D4788">
        <v>9.9618000000000002</v>
      </c>
      <c r="E4788">
        <v>15</v>
      </c>
      <c r="F4788" s="2">
        <v>39717</v>
      </c>
      <c r="G4788">
        <v>7.1</v>
      </c>
      <c r="H4788" s="3">
        <v>39717.464583333334</v>
      </c>
      <c r="I4788" s="3">
        <v>39717.4375</v>
      </c>
      <c r="J4788">
        <v>12.8</v>
      </c>
      <c r="K4788">
        <v>17.399999999999999</v>
      </c>
      <c r="L4788" s="3">
        <v>39717.46597222222</v>
      </c>
      <c r="M4788" t="s">
        <v>9</v>
      </c>
      <c r="N4788" t="s">
        <v>9</v>
      </c>
      <c r="O4788" t="s">
        <v>9</v>
      </c>
      <c r="P4788" s="3">
        <v>39717.464583333334</v>
      </c>
      <c r="Q4788">
        <v>0</v>
      </c>
      <c r="R4788" t="s">
        <v>76</v>
      </c>
      <c r="S4788">
        <v>0</v>
      </c>
      <c r="T4788">
        <v>0</v>
      </c>
      <c r="U4788" t="s">
        <v>9</v>
      </c>
      <c r="V4788" s="3">
        <v>39717.4375</v>
      </c>
      <c r="W4788">
        <v>1</v>
      </c>
      <c r="X4788" s="3">
        <v>39717.46597222222</v>
      </c>
      <c r="Y4788" t="s">
        <v>9</v>
      </c>
      <c r="Z4788">
        <v>0</v>
      </c>
      <c r="AA4788">
        <v>0</v>
      </c>
      <c r="AB4788" t="s">
        <v>88</v>
      </c>
    </row>
    <row r="4789" spans="1:28" x14ac:dyDescent="0.25">
      <c r="A4789" t="s">
        <v>74</v>
      </c>
      <c r="B4789" t="s">
        <v>75</v>
      </c>
      <c r="C4789">
        <v>53.649500000000003</v>
      </c>
      <c r="D4789">
        <v>9.9618000000000002</v>
      </c>
      <c r="E4789">
        <v>15</v>
      </c>
      <c r="F4789" s="2">
        <v>39718</v>
      </c>
      <c r="G4789">
        <v>6.2</v>
      </c>
      <c r="H4789" s="3">
        <v>39718.464583333334</v>
      </c>
      <c r="I4789" s="3">
        <v>39718.4375</v>
      </c>
      <c r="J4789">
        <v>13</v>
      </c>
      <c r="K4789">
        <v>13</v>
      </c>
      <c r="L4789" s="3">
        <v>39718.46597222222</v>
      </c>
      <c r="M4789" t="s">
        <v>9</v>
      </c>
      <c r="N4789" t="s">
        <v>9</v>
      </c>
      <c r="O4789" t="s">
        <v>9</v>
      </c>
      <c r="P4789" s="3">
        <v>39718.464583333334</v>
      </c>
      <c r="Q4789">
        <v>0</v>
      </c>
      <c r="R4789" t="s">
        <v>76</v>
      </c>
      <c r="S4789">
        <v>0</v>
      </c>
      <c r="T4789">
        <v>0</v>
      </c>
      <c r="U4789" t="s">
        <v>9</v>
      </c>
      <c r="V4789" s="3">
        <v>39718.4375</v>
      </c>
      <c r="W4789">
        <v>1</v>
      </c>
      <c r="X4789" s="3">
        <v>39718.46597222222</v>
      </c>
      <c r="Y4789" t="s">
        <v>9</v>
      </c>
      <c r="Z4789">
        <v>0</v>
      </c>
      <c r="AA4789">
        <v>0</v>
      </c>
      <c r="AB4789" t="s">
        <v>88</v>
      </c>
    </row>
    <row r="4790" spans="1:28" x14ac:dyDescent="0.25">
      <c r="A4790" t="s">
        <v>74</v>
      </c>
      <c r="B4790" t="s">
        <v>75</v>
      </c>
      <c r="C4790">
        <v>53.649500000000003</v>
      </c>
      <c r="D4790">
        <v>9.9618000000000002</v>
      </c>
      <c r="E4790">
        <v>15</v>
      </c>
      <c r="F4790" s="2">
        <v>39719</v>
      </c>
      <c r="G4790">
        <v>6.2</v>
      </c>
      <c r="H4790" s="3">
        <v>39719.464583333334</v>
      </c>
      <c r="I4790" s="3">
        <v>39719.4375</v>
      </c>
      <c r="J4790">
        <v>13</v>
      </c>
      <c r="K4790">
        <v>14.6</v>
      </c>
      <c r="L4790" s="3">
        <v>39719.465277777781</v>
      </c>
      <c r="M4790" t="s">
        <v>9</v>
      </c>
      <c r="N4790" t="s">
        <v>9</v>
      </c>
      <c r="O4790" t="s">
        <v>9</v>
      </c>
      <c r="P4790" s="3">
        <v>39719.464583333334</v>
      </c>
      <c r="Q4790">
        <v>0</v>
      </c>
      <c r="R4790" t="s">
        <v>76</v>
      </c>
      <c r="S4790">
        <v>0</v>
      </c>
      <c r="T4790">
        <v>0</v>
      </c>
      <c r="U4790" t="s">
        <v>9</v>
      </c>
      <c r="V4790" s="3">
        <v>39719.4375</v>
      </c>
      <c r="W4790">
        <v>1</v>
      </c>
      <c r="X4790" s="3">
        <v>39719.465277777781</v>
      </c>
      <c r="Y4790" t="s">
        <v>9</v>
      </c>
      <c r="Z4790">
        <v>0</v>
      </c>
      <c r="AA4790">
        <v>0</v>
      </c>
      <c r="AB4790" t="s">
        <v>88</v>
      </c>
    </row>
    <row r="4791" spans="1:28" x14ac:dyDescent="0.25">
      <c r="A4791" t="s">
        <v>74</v>
      </c>
      <c r="B4791" t="s">
        <v>75</v>
      </c>
      <c r="C4791">
        <v>53.649500000000003</v>
      </c>
      <c r="D4791">
        <v>9.9618000000000002</v>
      </c>
      <c r="E4791">
        <v>15</v>
      </c>
      <c r="F4791" s="2">
        <v>39720</v>
      </c>
      <c r="G4791">
        <v>9.9</v>
      </c>
      <c r="H4791" s="3">
        <v>39720.464583333334</v>
      </c>
      <c r="I4791" s="3">
        <v>39720.4375</v>
      </c>
      <c r="J4791">
        <v>13.5</v>
      </c>
      <c r="K4791">
        <v>16.100000000000001</v>
      </c>
      <c r="L4791" s="3">
        <v>39720.465277777781</v>
      </c>
      <c r="M4791" t="s">
        <v>9</v>
      </c>
      <c r="N4791" t="s">
        <v>9</v>
      </c>
      <c r="O4791" t="s">
        <v>9</v>
      </c>
      <c r="P4791" s="3">
        <v>39720.464583333334</v>
      </c>
      <c r="Q4791">
        <v>0</v>
      </c>
      <c r="R4791" t="s">
        <v>76</v>
      </c>
      <c r="S4791">
        <v>0</v>
      </c>
      <c r="T4791">
        <v>0</v>
      </c>
      <c r="U4791" t="s">
        <v>9</v>
      </c>
      <c r="V4791" s="3">
        <v>39720.4375</v>
      </c>
      <c r="W4791">
        <v>1</v>
      </c>
      <c r="X4791" s="3">
        <v>39720.465277777781</v>
      </c>
      <c r="Y4791" t="s">
        <v>9</v>
      </c>
      <c r="Z4791">
        <v>0</v>
      </c>
      <c r="AA4791">
        <v>0</v>
      </c>
      <c r="AB4791" t="s">
        <v>88</v>
      </c>
    </row>
    <row r="4792" spans="1:28" x14ac:dyDescent="0.25">
      <c r="A4792" t="s">
        <v>74</v>
      </c>
      <c r="B4792" t="s">
        <v>75</v>
      </c>
      <c r="C4792">
        <v>53.649500000000003</v>
      </c>
      <c r="D4792">
        <v>9.9618000000000002</v>
      </c>
      <c r="E4792">
        <v>15</v>
      </c>
      <c r="F4792" s="2">
        <v>39721</v>
      </c>
      <c r="G4792">
        <v>8.3000000000000007</v>
      </c>
      <c r="H4792" s="3">
        <v>39721.464583333334</v>
      </c>
      <c r="I4792" s="3">
        <v>39721.4375</v>
      </c>
      <c r="J4792">
        <v>11.7</v>
      </c>
      <c r="K4792">
        <v>13.5</v>
      </c>
      <c r="L4792" s="3">
        <v>39721.465277777781</v>
      </c>
      <c r="M4792" t="s">
        <v>9</v>
      </c>
      <c r="N4792" t="s">
        <v>9</v>
      </c>
      <c r="O4792" t="s">
        <v>9</v>
      </c>
      <c r="P4792" s="3">
        <v>39721.464583333334</v>
      </c>
      <c r="Q4792">
        <v>4.4000000000000004</v>
      </c>
      <c r="R4792" t="s">
        <v>77</v>
      </c>
      <c r="S4792">
        <v>4.4000000000000004</v>
      </c>
      <c r="T4792">
        <v>0</v>
      </c>
      <c r="U4792" t="s">
        <v>9</v>
      </c>
      <c r="V4792" s="3">
        <v>39721.4375</v>
      </c>
      <c r="W4792">
        <v>1</v>
      </c>
      <c r="X4792" s="3">
        <v>39721.465277777781</v>
      </c>
      <c r="Y4792" t="s">
        <v>9</v>
      </c>
      <c r="Z4792">
        <v>4.4000000000000004</v>
      </c>
      <c r="AA4792">
        <v>0</v>
      </c>
      <c r="AB4792" t="s">
        <v>88</v>
      </c>
    </row>
    <row r="4793" spans="1:28" x14ac:dyDescent="0.25">
      <c r="A4793" t="s">
        <v>74</v>
      </c>
      <c r="B4793" t="s">
        <v>75</v>
      </c>
      <c r="C4793">
        <v>53.649500000000003</v>
      </c>
      <c r="D4793">
        <v>9.9618000000000002</v>
      </c>
      <c r="E4793">
        <v>15</v>
      </c>
      <c r="F4793" s="2">
        <v>39722</v>
      </c>
      <c r="G4793">
        <v>9.6</v>
      </c>
      <c r="H4793" s="3">
        <v>39722.464583333334</v>
      </c>
      <c r="I4793" s="3">
        <v>39722.4375</v>
      </c>
      <c r="J4793">
        <v>12.4</v>
      </c>
      <c r="K4793">
        <v>12.5</v>
      </c>
      <c r="L4793" s="3">
        <v>39722.464583333334</v>
      </c>
      <c r="M4793" t="s">
        <v>89</v>
      </c>
      <c r="N4793" t="s">
        <v>9</v>
      </c>
      <c r="O4793" t="s">
        <v>9</v>
      </c>
      <c r="P4793" s="3">
        <v>39722.464583333334</v>
      </c>
      <c r="Q4793">
        <v>17.8</v>
      </c>
      <c r="R4793" t="s">
        <v>77</v>
      </c>
      <c r="S4793">
        <v>17.8</v>
      </c>
      <c r="T4793">
        <v>0</v>
      </c>
      <c r="U4793" t="s">
        <v>9</v>
      </c>
      <c r="V4793" s="3">
        <v>39722.4375</v>
      </c>
      <c r="W4793">
        <v>1</v>
      </c>
      <c r="X4793" s="3">
        <v>39722.464583333334</v>
      </c>
      <c r="Y4793" t="s">
        <v>9</v>
      </c>
      <c r="Z4793">
        <v>17.8</v>
      </c>
      <c r="AA4793">
        <v>0</v>
      </c>
      <c r="AB4793" t="s">
        <v>88</v>
      </c>
    </row>
    <row r="4794" spans="1:28" x14ac:dyDescent="0.25">
      <c r="A4794" t="s">
        <v>74</v>
      </c>
      <c r="B4794" t="s">
        <v>75</v>
      </c>
      <c r="C4794">
        <v>53.649500000000003</v>
      </c>
      <c r="D4794">
        <v>9.9618000000000002</v>
      </c>
      <c r="E4794">
        <v>15</v>
      </c>
      <c r="F4794" s="2">
        <v>39723</v>
      </c>
      <c r="G4794">
        <v>8.5</v>
      </c>
      <c r="H4794" s="3">
        <v>39723.464583333334</v>
      </c>
      <c r="I4794" s="3">
        <v>39723.4375</v>
      </c>
      <c r="J4794">
        <v>10.3</v>
      </c>
      <c r="K4794">
        <v>12.4</v>
      </c>
      <c r="L4794" s="3">
        <v>39723.464583333334</v>
      </c>
      <c r="M4794" t="s">
        <v>89</v>
      </c>
    </row>
    <row r="4795" spans="1:28" x14ac:dyDescent="0.25">
      <c r="A4795" t="s">
        <v>74</v>
      </c>
      <c r="B4795" t="s">
        <v>75</v>
      </c>
      <c r="C4795">
        <v>53.649500000000003</v>
      </c>
      <c r="D4795">
        <v>9.9618000000000002</v>
      </c>
      <c r="E4795">
        <v>15</v>
      </c>
      <c r="F4795" s="2">
        <v>39724</v>
      </c>
      <c r="G4795">
        <v>7.1</v>
      </c>
      <c r="H4795" s="3">
        <v>39724.464583333334</v>
      </c>
      <c r="I4795" s="3">
        <v>39724.4375</v>
      </c>
      <c r="J4795">
        <v>8.5</v>
      </c>
      <c r="K4795">
        <v>12</v>
      </c>
      <c r="L4795" s="3">
        <v>39724.464583333334</v>
      </c>
      <c r="M4795" t="s">
        <v>89</v>
      </c>
      <c r="N4795" t="s">
        <v>9</v>
      </c>
      <c r="O4795" t="s">
        <v>9</v>
      </c>
      <c r="P4795" s="3">
        <v>39724.464583333334</v>
      </c>
      <c r="Q4795">
        <v>11.5</v>
      </c>
      <c r="R4795" t="s">
        <v>77</v>
      </c>
      <c r="S4795">
        <v>11.5</v>
      </c>
      <c r="T4795">
        <v>0</v>
      </c>
      <c r="U4795" t="s">
        <v>9</v>
      </c>
      <c r="V4795" s="3">
        <v>39724.4375</v>
      </c>
      <c r="W4795">
        <v>1</v>
      </c>
      <c r="X4795" s="3">
        <v>39724.464583333334</v>
      </c>
      <c r="Y4795" t="s">
        <v>9</v>
      </c>
      <c r="Z4795">
        <v>11.5</v>
      </c>
      <c r="AA4795">
        <v>0</v>
      </c>
      <c r="AB4795" t="s">
        <v>88</v>
      </c>
    </row>
    <row r="4796" spans="1:28" x14ac:dyDescent="0.25">
      <c r="A4796" t="s">
        <v>74</v>
      </c>
      <c r="B4796" t="s">
        <v>75</v>
      </c>
      <c r="C4796">
        <v>53.649500000000003</v>
      </c>
      <c r="D4796">
        <v>9.9618000000000002</v>
      </c>
      <c r="E4796">
        <v>15</v>
      </c>
      <c r="F4796" s="2">
        <v>39725</v>
      </c>
      <c r="G4796">
        <v>7</v>
      </c>
      <c r="H4796" s="3">
        <v>39725.47152777778</v>
      </c>
      <c r="I4796" s="3">
        <v>39725.444444444445</v>
      </c>
      <c r="J4796">
        <v>10.4</v>
      </c>
      <c r="K4796">
        <v>10.8</v>
      </c>
      <c r="L4796" s="3">
        <v>39725.463888888888</v>
      </c>
      <c r="M4796" t="s">
        <v>9</v>
      </c>
      <c r="N4796" t="s">
        <v>9</v>
      </c>
      <c r="O4796" t="s">
        <v>9</v>
      </c>
      <c r="P4796" s="3">
        <v>39725.47152777778</v>
      </c>
      <c r="Q4796">
        <v>8.1999999999999993</v>
      </c>
      <c r="R4796" t="s">
        <v>77</v>
      </c>
      <c r="S4796">
        <v>8.1999999999999993</v>
      </c>
      <c r="T4796">
        <v>0</v>
      </c>
      <c r="U4796" t="s">
        <v>9</v>
      </c>
      <c r="V4796" s="3">
        <v>39725.444444444445</v>
      </c>
      <c r="W4796">
        <v>1</v>
      </c>
      <c r="X4796" s="3">
        <v>39725.463888888888</v>
      </c>
      <c r="Y4796" t="s">
        <v>9</v>
      </c>
      <c r="Z4796">
        <v>8.1999999999999993</v>
      </c>
      <c r="AA4796">
        <v>0</v>
      </c>
      <c r="AB4796" t="s">
        <v>88</v>
      </c>
    </row>
    <row r="4797" spans="1:28" x14ac:dyDescent="0.25">
      <c r="A4797" t="s">
        <v>74</v>
      </c>
      <c r="B4797" t="s">
        <v>75</v>
      </c>
      <c r="C4797">
        <v>53.649500000000003</v>
      </c>
      <c r="D4797">
        <v>9.9618000000000002</v>
      </c>
      <c r="E4797">
        <v>15</v>
      </c>
      <c r="F4797" s="2">
        <v>39726</v>
      </c>
      <c r="G4797">
        <v>7</v>
      </c>
      <c r="H4797" s="3">
        <v>39726.47152777778</v>
      </c>
      <c r="I4797" s="3">
        <v>39726.444444444445</v>
      </c>
      <c r="J4797">
        <v>10.4</v>
      </c>
      <c r="K4797">
        <v>10.4</v>
      </c>
      <c r="L4797" s="3">
        <v>39726.463888888888</v>
      </c>
      <c r="M4797" t="s">
        <v>9</v>
      </c>
      <c r="N4797" t="s">
        <v>9</v>
      </c>
      <c r="O4797" t="s">
        <v>9</v>
      </c>
      <c r="P4797" s="3">
        <v>39726.47152777778</v>
      </c>
      <c r="Q4797">
        <v>11.1</v>
      </c>
      <c r="R4797" t="s">
        <v>77</v>
      </c>
      <c r="S4797">
        <v>11.1</v>
      </c>
      <c r="T4797">
        <v>0</v>
      </c>
      <c r="U4797" t="s">
        <v>9</v>
      </c>
      <c r="V4797" s="3">
        <v>39726.444444444445</v>
      </c>
      <c r="W4797">
        <v>1</v>
      </c>
      <c r="X4797" s="3">
        <v>39726.463888888888</v>
      </c>
      <c r="Y4797" t="s">
        <v>9</v>
      </c>
      <c r="Z4797">
        <v>11.1</v>
      </c>
      <c r="AA4797">
        <v>0</v>
      </c>
      <c r="AB4797" t="s">
        <v>88</v>
      </c>
    </row>
    <row r="4798" spans="1:28" x14ac:dyDescent="0.25">
      <c r="A4798" t="s">
        <v>74</v>
      </c>
      <c r="B4798" t="s">
        <v>75</v>
      </c>
      <c r="C4798">
        <v>53.649500000000003</v>
      </c>
      <c r="D4798">
        <v>9.9618000000000002</v>
      </c>
      <c r="E4798">
        <v>15</v>
      </c>
      <c r="F4798" s="2">
        <v>39727</v>
      </c>
      <c r="G4798">
        <v>6.5</v>
      </c>
      <c r="H4798" s="3">
        <v>39727.47152777778</v>
      </c>
      <c r="I4798" s="3">
        <v>39727.444444444445</v>
      </c>
      <c r="J4798">
        <v>11.4</v>
      </c>
      <c r="K4798">
        <v>11.6</v>
      </c>
      <c r="L4798" s="3">
        <v>39727.463888888888</v>
      </c>
      <c r="M4798" t="s">
        <v>9</v>
      </c>
      <c r="N4798" t="s">
        <v>9</v>
      </c>
      <c r="O4798" t="s">
        <v>9</v>
      </c>
      <c r="P4798" s="3">
        <v>39727.47152777778</v>
      </c>
      <c r="Q4798">
        <v>11.1</v>
      </c>
      <c r="R4798" t="s">
        <v>77</v>
      </c>
      <c r="S4798">
        <v>11.1</v>
      </c>
      <c r="T4798">
        <v>0</v>
      </c>
      <c r="U4798" t="s">
        <v>9</v>
      </c>
      <c r="V4798" s="3">
        <v>39727.444444444445</v>
      </c>
      <c r="W4798">
        <v>1</v>
      </c>
      <c r="X4798" s="3">
        <v>39727.463888888888</v>
      </c>
      <c r="Y4798" t="s">
        <v>9</v>
      </c>
      <c r="Z4798">
        <v>11.1</v>
      </c>
      <c r="AA4798">
        <v>0</v>
      </c>
      <c r="AB4798" t="s">
        <v>88</v>
      </c>
    </row>
    <row r="4799" spans="1:28" x14ac:dyDescent="0.25">
      <c r="A4799" t="s">
        <v>74</v>
      </c>
      <c r="B4799" t="s">
        <v>75</v>
      </c>
      <c r="C4799">
        <v>53.649500000000003</v>
      </c>
      <c r="D4799">
        <v>9.9618000000000002</v>
      </c>
      <c r="E4799">
        <v>15</v>
      </c>
      <c r="F4799" s="2">
        <v>39728</v>
      </c>
      <c r="G4799">
        <v>10.5</v>
      </c>
      <c r="H4799" s="3">
        <v>39728.47152777778</v>
      </c>
      <c r="I4799" s="3">
        <v>39728.444444444445</v>
      </c>
      <c r="J4799">
        <v>14.1</v>
      </c>
      <c r="K4799">
        <v>14.1</v>
      </c>
      <c r="L4799" s="3">
        <v>39728.463194444441</v>
      </c>
      <c r="M4799" t="s">
        <v>9</v>
      </c>
      <c r="N4799" t="s">
        <v>9</v>
      </c>
      <c r="O4799" t="s">
        <v>9</v>
      </c>
      <c r="P4799" s="3">
        <v>39728.47152777778</v>
      </c>
      <c r="Q4799">
        <v>0</v>
      </c>
      <c r="R4799" t="s">
        <v>76</v>
      </c>
      <c r="S4799">
        <v>0</v>
      </c>
      <c r="T4799">
        <v>0</v>
      </c>
      <c r="U4799" t="s">
        <v>9</v>
      </c>
      <c r="V4799" s="3">
        <v>39728.444444444445</v>
      </c>
      <c r="W4799">
        <v>1</v>
      </c>
      <c r="X4799" s="3">
        <v>39728.463194444441</v>
      </c>
      <c r="Y4799" t="s">
        <v>9</v>
      </c>
      <c r="Z4799">
        <v>0</v>
      </c>
      <c r="AA4799">
        <v>0</v>
      </c>
      <c r="AB4799" t="s">
        <v>88</v>
      </c>
    </row>
    <row r="4800" spans="1:28" x14ac:dyDescent="0.25">
      <c r="A4800" t="s">
        <v>74</v>
      </c>
      <c r="B4800" t="s">
        <v>75</v>
      </c>
      <c r="C4800">
        <v>53.649500000000003</v>
      </c>
      <c r="D4800">
        <v>9.9618000000000002</v>
      </c>
      <c r="E4800">
        <v>15</v>
      </c>
      <c r="F4800" s="2">
        <v>39729</v>
      </c>
      <c r="G4800">
        <v>11.3</v>
      </c>
      <c r="H4800" s="3">
        <v>39729.47152777778</v>
      </c>
      <c r="I4800" s="3">
        <v>39729.444444444445</v>
      </c>
      <c r="J4800">
        <v>15.3</v>
      </c>
      <c r="K4800">
        <v>16.399999999999999</v>
      </c>
      <c r="L4800" s="3">
        <v>39729.463194444441</v>
      </c>
      <c r="M4800" t="s">
        <v>9</v>
      </c>
      <c r="N4800" t="s">
        <v>9</v>
      </c>
      <c r="O4800" t="s">
        <v>9</v>
      </c>
      <c r="P4800" s="3">
        <v>39729.47152777778</v>
      </c>
      <c r="Q4800">
        <v>0</v>
      </c>
      <c r="R4800" t="s">
        <v>76</v>
      </c>
      <c r="S4800">
        <v>0</v>
      </c>
      <c r="T4800">
        <v>0</v>
      </c>
      <c r="U4800" t="s">
        <v>9</v>
      </c>
      <c r="V4800" s="3">
        <v>39729.444444444445</v>
      </c>
      <c r="W4800">
        <v>1</v>
      </c>
      <c r="X4800" s="3">
        <v>39729.463194444441</v>
      </c>
      <c r="Y4800" t="s">
        <v>9</v>
      </c>
      <c r="Z4800">
        <v>0</v>
      </c>
      <c r="AA4800">
        <v>0</v>
      </c>
      <c r="AB4800" t="s">
        <v>88</v>
      </c>
    </row>
    <row r="4801" spans="1:28" x14ac:dyDescent="0.25">
      <c r="A4801" t="s">
        <v>74</v>
      </c>
      <c r="B4801" t="s">
        <v>75</v>
      </c>
      <c r="C4801">
        <v>53.649500000000003</v>
      </c>
      <c r="D4801">
        <v>9.9618000000000002</v>
      </c>
      <c r="E4801">
        <v>15</v>
      </c>
      <c r="F4801" s="2">
        <v>39730</v>
      </c>
      <c r="G4801">
        <v>10.8</v>
      </c>
      <c r="H4801" s="3">
        <v>39730.47152777778</v>
      </c>
      <c r="I4801" s="3">
        <v>39730.444444444445</v>
      </c>
      <c r="J4801">
        <v>14.4</v>
      </c>
      <c r="K4801">
        <v>17.899999999999999</v>
      </c>
      <c r="L4801" s="3">
        <v>39730.463194444441</v>
      </c>
      <c r="M4801" t="s">
        <v>9</v>
      </c>
      <c r="N4801" t="s">
        <v>9</v>
      </c>
      <c r="O4801" t="s">
        <v>9</v>
      </c>
      <c r="P4801" s="3">
        <v>39730.47152777778</v>
      </c>
      <c r="Q4801">
        <v>0</v>
      </c>
      <c r="R4801" t="s">
        <v>76</v>
      </c>
      <c r="S4801">
        <v>0</v>
      </c>
      <c r="T4801">
        <v>0</v>
      </c>
      <c r="U4801" t="s">
        <v>9</v>
      </c>
      <c r="V4801" s="3">
        <v>39730.444444444445</v>
      </c>
      <c r="W4801">
        <v>1</v>
      </c>
      <c r="X4801" s="3">
        <v>39730.463194444441</v>
      </c>
      <c r="Y4801" t="s">
        <v>9</v>
      </c>
      <c r="Z4801">
        <v>0</v>
      </c>
      <c r="AA4801">
        <v>0</v>
      </c>
      <c r="AB4801" t="s">
        <v>88</v>
      </c>
    </row>
    <row r="4802" spans="1:28" x14ac:dyDescent="0.25">
      <c r="A4802" t="s">
        <v>74</v>
      </c>
      <c r="B4802" t="s">
        <v>75</v>
      </c>
      <c r="C4802">
        <v>53.649500000000003</v>
      </c>
      <c r="D4802">
        <v>9.9618000000000002</v>
      </c>
      <c r="E4802">
        <v>15</v>
      </c>
      <c r="F4802" s="2">
        <v>39731</v>
      </c>
      <c r="G4802">
        <v>5.0999999999999996</v>
      </c>
      <c r="H4802" s="3">
        <v>39731.47152777778</v>
      </c>
      <c r="I4802" s="3">
        <v>39731.444444444445</v>
      </c>
      <c r="J4802">
        <v>13.8</v>
      </c>
      <c r="K4802">
        <v>15.2</v>
      </c>
      <c r="L4802" s="3">
        <v>39731.463194444441</v>
      </c>
      <c r="M4802" t="s">
        <v>9</v>
      </c>
      <c r="N4802" t="s">
        <v>9</v>
      </c>
      <c r="O4802" t="s">
        <v>9</v>
      </c>
      <c r="P4802" s="3">
        <v>39731.47152777778</v>
      </c>
      <c r="Q4802">
        <v>0</v>
      </c>
      <c r="R4802" t="s">
        <v>76</v>
      </c>
      <c r="S4802">
        <v>0</v>
      </c>
      <c r="T4802">
        <v>0</v>
      </c>
      <c r="U4802" t="s">
        <v>9</v>
      </c>
      <c r="V4802" s="3">
        <v>39731.444444444445</v>
      </c>
      <c r="W4802">
        <v>1</v>
      </c>
      <c r="X4802" s="3">
        <v>39731.463194444441</v>
      </c>
      <c r="Y4802" t="s">
        <v>9</v>
      </c>
      <c r="Z4802">
        <v>0</v>
      </c>
      <c r="AA4802">
        <v>0</v>
      </c>
      <c r="AB4802" t="s">
        <v>88</v>
      </c>
    </row>
    <row r="4803" spans="1:28" x14ac:dyDescent="0.25">
      <c r="A4803" t="s">
        <v>74</v>
      </c>
      <c r="B4803" t="s">
        <v>75</v>
      </c>
      <c r="C4803">
        <v>53.649500000000003</v>
      </c>
      <c r="D4803">
        <v>9.9618000000000002</v>
      </c>
      <c r="E4803">
        <v>15</v>
      </c>
      <c r="F4803" s="2">
        <v>39732</v>
      </c>
      <c r="G4803">
        <v>8.8000000000000007</v>
      </c>
      <c r="H4803" s="3">
        <v>39732.47152777778</v>
      </c>
      <c r="I4803" s="3">
        <v>39732.444444444445</v>
      </c>
      <c r="J4803">
        <v>14.8</v>
      </c>
      <c r="K4803">
        <v>15.3</v>
      </c>
      <c r="L4803" s="3">
        <v>39732.462500000001</v>
      </c>
      <c r="M4803" t="s">
        <v>9</v>
      </c>
      <c r="N4803" t="s">
        <v>9</v>
      </c>
      <c r="O4803" t="s">
        <v>9</v>
      </c>
      <c r="P4803" s="3">
        <v>39732.47152777778</v>
      </c>
      <c r="Q4803">
        <v>0</v>
      </c>
      <c r="R4803" t="s">
        <v>76</v>
      </c>
      <c r="S4803">
        <v>0</v>
      </c>
      <c r="T4803">
        <v>0</v>
      </c>
      <c r="U4803" t="s">
        <v>9</v>
      </c>
      <c r="V4803" s="3">
        <v>39732.444444444445</v>
      </c>
      <c r="W4803">
        <v>1</v>
      </c>
      <c r="X4803" s="3">
        <v>39732.462500000001</v>
      </c>
      <c r="Y4803" t="s">
        <v>9</v>
      </c>
      <c r="Z4803">
        <v>0</v>
      </c>
      <c r="AA4803">
        <v>0</v>
      </c>
      <c r="AB4803" t="s">
        <v>88</v>
      </c>
    </row>
    <row r="4804" spans="1:28" x14ac:dyDescent="0.25">
      <c r="A4804" t="s">
        <v>74</v>
      </c>
      <c r="B4804" t="s">
        <v>75</v>
      </c>
      <c r="C4804">
        <v>53.649500000000003</v>
      </c>
      <c r="D4804">
        <v>9.9618000000000002</v>
      </c>
      <c r="E4804">
        <v>15</v>
      </c>
      <c r="F4804" s="2">
        <v>39733</v>
      </c>
      <c r="G4804">
        <v>10.1</v>
      </c>
      <c r="H4804" s="3">
        <v>39733.47152777778</v>
      </c>
      <c r="I4804" s="3">
        <v>39733.444444444445</v>
      </c>
      <c r="J4804">
        <v>13.9</v>
      </c>
      <c r="K4804">
        <v>17</v>
      </c>
      <c r="L4804" s="3">
        <v>39733.462500000001</v>
      </c>
      <c r="M4804" t="s">
        <v>9</v>
      </c>
      <c r="N4804" t="s">
        <v>9</v>
      </c>
      <c r="O4804" t="s">
        <v>9</v>
      </c>
      <c r="P4804" s="3">
        <v>39733.47152777778</v>
      </c>
      <c r="Q4804">
        <v>0</v>
      </c>
      <c r="R4804" t="s">
        <v>76</v>
      </c>
      <c r="S4804">
        <v>0</v>
      </c>
      <c r="T4804">
        <v>0</v>
      </c>
      <c r="U4804" t="s">
        <v>9</v>
      </c>
      <c r="V4804" s="3">
        <v>39733.444444444445</v>
      </c>
      <c r="W4804">
        <v>1</v>
      </c>
      <c r="X4804" s="3">
        <v>39733.462500000001</v>
      </c>
      <c r="Y4804" t="s">
        <v>9</v>
      </c>
      <c r="Z4804">
        <v>0</v>
      </c>
      <c r="AA4804">
        <v>0</v>
      </c>
      <c r="AB4804" t="s">
        <v>88</v>
      </c>
    </row>
    <row r="4805" spans="1:28" x14ac:dyDescent="0.25">
      <c r="A4805" t="s">
        <v>74</v>
      </c>
      <c r="B4805" t="s">
        <v>75</v>
      </c>
      <c r="C4805">
        <v>53.649500000000003</v>
      </c>
      <c r="D4805">
        <v>9.9618000000000002</v>
      </c>
      <c r="E4805">
        <v>15</v>
      </c>
      <c r="F4805" s="2">
        <v>39734</v>
      </c>
      <c r="G4805">
        <v>6.4</v>
      </c>
      <c r="H4805" s="3">
        <v>39734.47152777778</v>
      </c>
      <c r="I4805" s="3">
        <v>39734.444444444445</v>
      </c>
      <c r="J4805">
        <v>15.3</v>
      </c>
      <c r="K4805">
        <v>15.3</v>
      </c>
      <c r="L4805" s="3">
        <v>39734.462500000001</v>
      </c>
      <c r="M4805" t="s">
        <v>9</v>
      </c>
      <c r="N4805" t="s">
        <v>9</v>
      </c>
      <c r="O4805" t="s">
        <v>9</v>
      </c>
      <c r="P4805" s="3">
        <v>39734.47152777778</v>
      </c>
      <c r="Q4805">
        <v>0.4</v>
      </c>
      <c r="R4805" t="s">
        <v>77</v>
      </c>
      <c r="S4805">
        <v>0.4</v>
      </c>
      <c r="T4805">
        <v>0</v>
      </c>
      <c r="U4805" t="s">
        <v>9</v>
      </c>
      <c r="V4805" s="3">
        <v>39734.444444444445</v>
      </c>
      <c r="W4805">
        <v>1</v>
      </c>
      <c r="X4805" s="3">
        <v>39734.462500000001</v>
      </c>
      <c r="Y4805" t="s">
        <v>9</v>
      </c>
      <c r="Z4805">
        <v>0.4</v>
      </c>
      <c r="AA4805">
        <v>0</v>
      </c>
      <c r="AB4805" t="s">
        <v>88</v>
      </c>
    </row>
    <row r="4806" spans="1:28" x14ac:dyDescent="0.25">
      <c r="A4806" t="s">
        <v>74</v>
      </c>
      <c r="B4806" t="s">
        <v>75</v>
      </c>
      <c r="C4806">
        <v>53.649500000000003</v>
      </c>
      <c r="D4806">
        <v>9.9618000000000002</v>
      </c>
      <c r="E4806">
        <v>15</v>
      </c>
      <c r="F4806" s="2">
        <v>39735</v>
      </c>
      <c r="G4806">
        <v>13.3</v>
      </c>
      <c r="H4806" s="3">
        <v>39735.47152777778</v>
      </c>
      <c r="I4806" s="3">
        <v>39735.444444444445</v>
      </c>
      <c r="J4806">
        <v>15.9</v>
      </c>
      <c r="K4806">
        <v>18.3</v>
      </c>
      <c r="L4806" s="3">
        <v>39735.462500000001</v>
      </c>
      <c r="M4806" t="s">
        <v>9</v>
      </c>
      <c r="N4806" t="s">
        <v>9</v>
      </c>
      <c r="O4806" t="s">
        <v>9</v>
      </c>
      <c r="P4806" s="3">
        <v>39735.47152777778</v>
      </c>
      <c r="Q4806">
        <v>0.7</v>
      </c>
      <c r="R4806" t="s">
        <v>77</v>
      </c>
      <c r="S4806">
        <v>0.7</v>
      </c>
      <c r="T4806">
        <v>0</v>
      </c>
      <c r="U4806" t="s">
        <v>9</v>
      </c>
      <c r="V4806" s="3">
        <v>39735.444444444445</v>
      </c>
      <c r="W4806">
        <v>1</v>
      </c>
      <c r="X4806" s="3">
        <v>39735.462500000001</v>
      </c>
      <c r="Y4806" t="s">
        <v>9</v>
      </c>
      <c r="Z4806">
        <v>0.7</v>
      </c>
      <c r="AA4806">
        <v>0</v>
      </c>
      <c r="AB4806" t="s">
        <v>88</v>
      </c>
    </row>
    <row r="4807" spans="1:28" x14ac:dyDescent="0.25">
      <c r="A4807" t="s">
        <v>74</v>
      </c>
      <c r="B4807" t="s">
        <v>75</v>
      </c>
      <c r="C4807">
        <v>53.649500000000003</v>
      </c>
      <c r="D4807">
        <v>9.9618000000000002</v>
      </c>
      <c r="E4807">
        <v>15</v>
      </c>
      <c r="F4807" s="2">
        <v>39736</v>
      </c>
      <c r="G4807">
        <v>9.8000000000000007</v>
      </c>
      <c r="H4807" s="3">
        <v>39736.47152777778</v>
      </c>
      <c r="I4807" s="3">
        <v>39736.444444444445</v>
      </c>
      <c r="J4807">
        <v>13.9</v>
      </c>
      <c r="K4807">
        <v>16.7</v>
      </c>
      <c r="L4807" s="3">
        <v>39736.461805555555</v>
      </c>
      <c r="M4807" t="s">
        <v>9</v>
      </c>
      <c r="N4807" t="s">
        <v>9</v>
      </c>
      <c r="O4807" t="s">
        <v>9</v>
      </c>
      <c r="P4807" s="3">
        <v>39736.47152777778</v>
      </c>
      <c r="Q4807">
        <v>2.5</v>
      </c>
      <c r="R4807" t="s">
        <v>77</v>
      </c>
      <c r="S4807">
        <v>2.5</v>
      </c>
      <c r="T4807">
        <v>0</v>
      </c>
      <c r="U4807" t="s">
        <v>9</v>
      </c>
      <c r="V4807" s="3">
        <v>39736.444444444445</v>
      </c>
      <c r="W4807">
        <v>1</v>
      </c>
      <c r="X4807" s="3">
        <v>39736.461805555555</v>
      </c>
      <c r="Y4807" t="s">
        <v>9</v>
      </c>
      <c r="Z4807">
        <v>2.5</v>
      </c>
      <c r="AA4807">
        <v>0</v>
      </c>
      <c r="AB4807" t="s">
        <v>88</v>
      </c>
    </row>
    <row r="4808" spans="1:28" x14ac:dyDescent="0.25">
      <c r="A4808" t="s">
        <v>74</v>
      </c>
      <c r="B4808" t="s">
        <v>75</v>
      </c>
      <c r="C4808">
        <v>53.649500000000003</v>
      </c>
      <c r="D4808">
        <v>9.9618000000000002</v>
      </c>
      <c r="E4808">
        <v>15</v>
      </c>
      <c r="F4808" s="2">
        <v>39737</v>
      </c>
      <c r="G4808">
        <v>9.3000000000000007</v>
      </c>
      <c r="H4808" s="3">
        <v>39737.47152777778</v>
      </c>
      <c r="I4808" s="3">
        <v>39737.444444444445</v>
      </c>
      <c r="J4808">
        <v>11.4</v>
      </c>
      <c r="K4808">
        <v>15</v>
      </c>
      <c r="L4808" s="3">
        <v>39737.461805555555</v>
      </c>
      <c r="M4808" t="s">
        <v>9</v>
      </c>
      <c r="N4808" t="s">
        <v>9</v>
      </c>
      <c r="O4808" t="s">
        <v>9</v>
      </c>
      <c r="P4808" s="3">
        <v>39737.47152777778</v>
      </c>
      <c r="Q4808">
        <v>10.1</v>
      </c>
      <c r="R4808" t="s">
        <v>77</v>
      </c>
      <c r="S4808">
        <v>10.1</v>
      </c>
      <c r="T4808">
        <v>0</v>
      </c>
      <c r="U4808" t="s">
        <v>9</v>
      </c>
      <c r="V4808" s="3">
        <v>39737.444444444445</v>
      </c>
      <c r="W4808">
        <v>1</v>
      </c>
      <c r="X4808" s="3">
        <v>39737.461805555555</v>
      </c>
      <c r="Y4808" t="s">
        <v>9</v>
      </c>
      <c r="Z4808">
        <v>10.1</v>
      </c>
      <c r="AA4808">
        <v>0</v>
      </c>
      <c r="AB4808" t="s">
        <v>88</v>
      </c>
    </row>
    <row r="4809" spans="1:28" x14ac:dyDescent="0.25">
      <c r="A4809" t="s">
        <v>74</v>
      </c>
      <c r="B4809" t="s">
        <v>75</v>
      </c>
      <c r="C4809">
        <v>53.649500000000003</v>
      </c>
      <c r="D4809">
        <v>9.9618000000000002</v>
      </c>
      <c r="E4809">
        <v>15</v>
      </c>
      <c r="F4809" s="2">
        <v>39738</v>
      </c>
      <c r="G4809">
        <v>7</v>
      </c>
      <c r="H4809" s="3">
        <v>39738.47152777778</v>
      </c>
      <c r="I4809" s="3">
        <v>39738.444444444445</v>
      </c>
      <c r="J4809">
        <v>9.9</v>
      </c>
      <c r="K4809">
        <v>11.4</v>
      </c>
      <c r="L4809" s="3">
        <v>39738.461805555555</v>
      </c>
      <c r="M4809" t="s">
        <v>9</v>
      </c>
      <c r="N4809" t="s">
        <v>9</v>
      </c>
      <c r="O4809" t="s">
        <v>9</v>
      </c>
      <c r="P4809" s="3">
        <v>39738.47152777778</v>
      </c>
      <c r="Q4809">
        <v>30.8</v>
      </c>
      <c r="R4809" t="s">
        <v>77</v>
      </c>
      <c r="S4809">
        <v>30.8</v>
      </c>
      <c r="T4809">
        <v>0</v>
      </c>
      <c r="U4809" t="s">
        <v>9</v>
      </c>
      <c r="V4809" s="3">
        <v>39738.444444444445</v>
      </c>
      <c r="W4809">
        <v>1</v>
      </c>
      <c r="X4809" s="3">
        <v>39738.461805555555</v>
      </c>
      <c r="Y4809" t="s">
        <v>9</v>
      </c>
      <c r="Z4809">
        <v>30.8</v>
      </c>
      <c r="AA4809">
        <v>0</v>
      </c>
      <c r="AB4809" t="s">
        <v>88</v>
      </c>
    </row>
    <row r="4810" spans="1:28" x14ac:dyDescent="0.25">
      <c r="A4810" t="s">
        <v>74</v>
      </c>
      <c r="B4810" t="s">
        <v>75</v>
      </c>
      <c r="C4810">
        <v>53.649500000000003</v>
      </c>
      <c r="D4810">
        <v>9.9618000000000002</v>
      </c>
      <c r="E4810">
        <v>15</v>
      </c>
      <c r="F4810" s="2">
        <v>39739</v>
      </c>
      <c r="G4810">
        <v>6.4</v>
      </c>
      <c r="H4810" s="3">
        <v>39739.47152777778</v>
      </c>
      <c r="I4810" s="3">
        <v>39739.444444444445</v>
      </c>
      <c r="J4810">
        <v>10.5</v>
      </c>
      <c r="K4810">
        <v>11</v>
      </c>
      <c r="L4810" s="3">
        <v>39739.461805555555</v>
      </c>
      <c r="M4810" t="s">
        <v>9</v>
      </c>
      <c r="N4810" t="s">
        <v>9</v>
      </c>
      <c r="O4810" t="s">
        <v>9</v>
      </c>
      <c r="P4810" s="3">
        <v>39739.47152777778</v>
      </c>
      <c r="Q4810">
        <v>1.5</v>
      </c>
      <c r="R4810" t="s">
        <v>77</v>
      </c>
      <c r="S4810">
        <v>1.5</v>
      </c>
      <c r="T4810">
        <v>0</v>
      </c>
      <c r="U4810" t="s">
        <v>9</v>
      </c>
      <c r="V4810" s="3">
        <v>39739.444444444445</v>
      </c>
      <c r="W4810">
        <v>1</v>
      </c>
      <c r="X4810" s="3">
        <v>39739.461805555555</v>
      </c>
      <c r="Y4810" t="s">
        <v>9</v>
      </c>
      <c r="Z4810">
        <v>1.5</v>
      </c>
      <c r="AA4810">
        <v>0</v>
      </c>
      <c r="AB4810" t="s">
        <v>88</v>
      </c>
    </row>
    <row r="4811" spans="1:28" x14ac:dyDescent="0.25">
      <c r="A4811" t="s">
        <v>74</v>
      </c>
      <c r="B4811" t="s">
        <v>75</v>
      </c>
      <c r="C4811">
        <v>53.649500000000003</v>
      </c>
      <c r="D4811">
        <v>9.9618000000000002</v>
      </c>
      <c r="E4811">
        <v>15</v>
      </c>
      <c r="F4811" s="2">
        <v>39740</v>
      </c>
      <c r="G4811">
        <v>8</v>
      </c>
      <c r="H4811" s="3">
        <v>39740.47152777778</v>
      </c>
      <c r="I4811" s="3">
        <v>39740.444444444445</v>
      </c>
      <c r="J4811">
        <v>10.5</v>
      </c>
      <c r="K4811">
        <v>11</v>
      </c>
      <c r="L4811" s="3">
        <v>39740.461805555555</v>
      </c>
      <c r="M4811" t="s">
        <v>9</v>
      </c>
      <c r="N4811" t="s">
        <v>9</v>
      </c>
      <c r="O4811" t="s">
        <v>9</v>
      </c>
      <c r="P4811" s="3">
        <v>39740.47152777778</v>
      </c>
      <c r="Q4811">
        <v>0.4</v>
      </c>
      <c r="R4811" t="s">
        <v>77</v>
      </c>
      <c r="S4811">
        <v>0.4</v>
      </c>
      <c r="T4811">
        <v>0</v>
      </c>
      <c r="U4811" t="s">
        <v>9</v>
      </c>
      <c r="V4811" s="3">
        <v>39740.444444444445</v>
      </c>
      <c r="W4811">
        <v>1</v>
      </c>
      <c r="X4811" s="3">
        <v>39740.461805555555</v>
      </c>
      <c r="Y4811" t="s">
        <v>9</v>
      </c>
      <c r="Z4811">
        <v>0.4</v>
      </c>
      <c r="AA4811">
        <v>0</v>
      </c>
      <c r="AB4811" t="s">
        <v>88</v>
      </c>
    </row>
    <row r="4812" spans="1:28" x14ac:dyDescent="0.25">
      <c r="A4812" t="s">
        <v>74</v>
      </c>
      <c r="B4812" t="s">
        <v>75</v>
      </c>
      <c r="C4812">
        <v>53.649500000000003</v>
      </c>
      <c r="D4812">
        <v>9.9618000000000002</v>
      </c>
      <c r="E4812">
        <v>15</v>
      </c>
      <c r="F4812" s="2">
        <v>39741</v>
      </c>
      <c r="G4812">
        <v>8</v>
      </c>
      <c r="H4812" s="3">
        <v>39741.47152777778</v>
      </c>
      <c r="I4812" s="3">
        <v>39741.444444444445</v>
      </c>
      <c r="J4812">
        <v>12</v>
      </c>
      <c r="K4812">
        <v>13.4</v>
      </c>
      <c r="L4812" s="3">
        <v>39741.461111111108</v>
      </c>
      <c r="M4812" t="s">
        <v>9</v>
      </c>
      <c r="N4812" t="s">
        <v>9</v>
      </c>
      <c r="O4812" t="s">
        <v>9</v>
      </c>
      <c r="P4812" s="3">
        <v>39741.47152777778</v>
      </c>
      <c r="Q4812">
        <v>0</v>
      </c>
      <c r="R4812" t="s">
        <v>76</v>
      </c>
      <c r="S4812">
        <v>0</v>
      </c>
      <c r="T4812">
        <v>0</v>
      </c>
      <c r="U4812" t="s">
        <v>9</v>
      </c>
      <c r="V4812" s="3">
        <v>39741.444444444445</v>
      </c>
      <c r="W4812">
        <v>1</v>
      </c>
      <c r="X4812" s="3">
        <v>39741.461111111108</v>
      </c>
      <c r="Y4812" t="s">
        <v>9</v>
      </c>
      <c r="Z4812">
        <v>0</v>
      </c>
      <c r="AA4812">
        <v>0</v>
      </c>
      <c r="AB4812" t="s">
        <v>88</v>
      </c>
    </row>
    <row r="4813" spans="1:28" x14ac:dyDescent="0.25">
      <c r="A4813" t="s">
        <v>74</v>
      </c>
      <c r="B4813" t="s">
        <v>75</v>
      </c>
      <c r="C4813">
        <v>53.649500000000003</v>
      </c>
      <c r="D4813">
        <v>9.9618000000000002</v>
      </c>
      <c r="E4813">
        <v>15</v>
      </c>
      <c r="F4813" s="2">
        <v>39742</v>
      </c>
      <c r="G4813">
        <v>10.9</v>
      </c>
      <c r="H4813" s="3">
        <v>39742.47152777778</v>
      </c>
      <c r="I4813" s="3">
        <v>39742.444444444445</v>
      </c>
      <c r="J4813">
        <v>11.4</v>
      </c>
      <c r="K4813">
        <v>14.8</v>
      </c>
      <c r="L4813" s="3">
        <v>39742.461111111108</v>
      </c>
      <c r="M4813" t="s">
        <v>9</v>
      </c>
      <c r="N4813" t="s">
        <v>9</v>
      </c>
      <c r="O4813" t="s">
        <v>9</v>
      </c>
      <c r="P4813" s="3">
        <v>39742.47152777778</v>
      </c>
      <c r="Q4813">
        <v>2.1</v>
      </c>
      <c r="R4813" t="s">
        <v>77</v>
      </c>
      <c r="S4813">
        <v>2.1</v>
      </c>
      <c r="T4813">
        <v>0</v>
      </c>
      <c r="U4813" t="s">
        <v>9</v>
      </c>
      <c r="V4813" s="3">
        <v>39742.444444444445</v>
      </c>
      <c r="W4813">
        <v>1</v>
      </c>
      <c r="X4813" s="3">
        <v>39742.461111111108</v>
      </c>
      <c r="Y4813" t="s">
        <v>9</v>
      </c>
      <c r="Z4813">
        <v>2.1</v>
      </c>
      <c r="AA4813">
        <v>0</v>
      </c>
      <c r="AB4813" t="s">
        <v>88</v>
      </c>
    </row>
    <row r="4814" spans="1:28" x14ac:dyDescent="0.25">
      <c r="A4814" t="s">
        <v>74</v>
      </c>
      <c r="B4814" t="s">
        <v>75</v>
      </c>
      <c r="C4814">
        <v>53.649500000000003</v>
      </c>
      <c r="D4814">
        <v>9.9618000000000002</v>
      </c>
      <c r="E4814">
        <v>15</v>
      </c>
      <c r="F4814" s="2">
        <v>39743</v>
      </c>
      <c r="G4814">
        <v>6.1</v>
      </c>
      <c r="H4814" s="3">
        <v>39743.492361111108</v>
      </c>
      <c r="I4814" s="3">
        <v>39743.465277777781</v>
      </c>
      <c r="J4814">
        <v>11.4</v>
      </c>
      <c r="K4814">
        <v>11.8</v>
      </c>
      <c r="L4814" s="3">
        <v>39743.461111111108</v>
      </c>
      <c r="M4814" t="s">
        <v>9</v>
      </c>
      <c r="N4814" t="s">
        <v>9</v>
      </c>
      <c r="O4814" t="s">
        <v>9</v>
      </c>
      <c r="P4814" s="3">
        <v>39743.492361111108</v>
      </c>
      <c r="Q4814">
        <v>0</v>
      </c>
      <c r="R4814" t="s">
        <v>76</v>
      </c>
      <c r="S4814">
        <v>0</v>
      </c>
      <c r="T4814">
        <v>0</v>
      </c>
      <c r="U4814" t="s">
        <v>9</v>
      </c>
      <c r="V4814" s="3">
        <v>39743.465277777781</v>
      </c>
      <c r="W4814">
        <v>1</v>
      </c>
      <c r="X4814" s="3">
        <v>39743.461111111108</v>
      </c>
      <c r="Y4814" t="s">
        <v>9</v>
      </c>
      <c r="Z4814">
        <v>0</v>
      </c>
      <c r="AA4814">
        <v>0</v>
      </c>
      <c r="AB4814" t="s">
        <v>88</v>
      </c>
    </row>
    <row r="4815" spans="1:28" x14ac:dyDescent="0.25">
      <c r="A4815" t="s">
        <v>74</v>
      </c>
      <c r="B4815" t="s">
        <v>75</v>
      </c>
      <c r="C4815">
        <v>53.649500000000003</v>
      </c>
      <c r="D4815">
        <v>9.9618000000000002</v>
      </c>
      <c r="E4815">
        <v>15</v>
      </c>
      <c r="F4815" s="2">
        <v>39744</v>
      </c>
      <c r="G4815">
        <v>4.2</v>
      </c>
      <c r="H4815" s="3">
        <v>39744.492361111108</v>
      </c>
      <c r="I4815" s="3">
        <v>39744.465277777781</v>
      </c>
      <c r="J4815">
        <v>10.4</v>
      </c>
      <c r="K4815">
        <v>11.6</v>
      </c>
      <c r="L4815" s="3">
        <v>39744.461111111108</v>
      </c>
      <c r="M4815" t="s">
        <v>9</v>
      </c>
      <c r="N4815" t="s">
        <v>9</v>
      </c>
      <c r="O4815" t="s">
        <v>9</v>
      </c>
      <c r="P4815" s="3">
        <v>39744.492361111108</v>
      </c>
      <c r="Q4815">
        <v>0.4</v>
      </c>
      <c r="R4815" t="s">
        <v>77</v>
      </c>
      <c r="S4815">
        <v>0.4</v>
      </c>
      <c r="T4815">
        <v>0</v>
      </c>
      <c r="U4815" t="s">
        <v>9</v>
      </c>
      <c r="V4815" s="3">
        <v>39744.465277777781</v>
      </c>
      <c r="W4815">
        <v>1</v>
      </c>
      <c r="X4815" s="3">
        <v>39744.461111111108</v>
      </c>
      <c r="Y4815" t="s">
        <v>9</v>
      </c>
      <c r="Z4815">
        <v>0.4</v>
      </c>
      <c r="AA4815">
        <v>0</v>
      </c>
      <c r="AB4815" t="s">
        <v>88</v>
      </c>
    </row>
    <row r="4816" spans="1:28" x14ac:dyDescent="0.25">
      <c r="A4816" t="s">
        <v>74</v>
      </c>
      <c r="B4816" t="s">
        <v>75</v>
      </c>
      <c r="C4816">
        <v>53.649500000000003</v>
      </c>
      <c r="D4816">
        <v>9.9618000000000002</v>
      </c>
      <c r="E4816">
        <v>15</v>
      </c>
      <c r="F4816" s="2">
        <v>39745</v>
      </c>
      <c r="G4816">
        <v>7.1</v>
      </c>
      <c r="H4816" s="3">
        <v>39745.492361111108</v>
      </c>
      <c r="I4816" s="3">
        <v>39745.465277777781</v>
      </c>
      <c r="J4816">
        <v>10.3</v>
      </c>
      <c r="K4816">
        <v>12.2</v>
      </c>
      <c r="L4816" s="3">
        <v>39745.461111111108</v>
      </c>
      <c r="M4816" t="s">
        <v>9</v>
      </c>
      <c r="N4816" t="s">
        <v>9</v>
      </c>
      <c r="O4816" t="s">
        <v>9</v>
      </c>
      <c r="P4816" s="3">
        <v>39745.492361111108</v>
      </c>
      <c r="Q4816">
        <v>0</v>
      </c>
      <c r="R4816" t="s">
        <v>76</v>
      </c>
      <c r="S4816">
        <v>0</v>
      </c>
      <c r="T4816">
        <v>0</v>
      </c>
      <c r="U4816" t="s">
        <v>9</v>
      </c>
      <c r="V4816" s="3">
        <v>39745.465277777781</v>
      </c>
      <c r="W4816">
        <v>1</v>
      </c>
      <c r="X4816" s="3">
        <v>39745.461111111108</v>
      </c>
      <c r="Y4816" t="s">
        <v>9</v>
      </c>
      <c r="Z4816">
        <v>0</v>
      </c>
      <c r="AA4816">
        <v>0</v>
      </c>
      <c r="AB4816" t="s">
        <v>88</v>
      </c>
    </row>
    <row r="4817" spans="1:28" x14ac:dyDescent="0.25">
      <c r="A4817" t="s">
        <v>74</v>
      </c>
      <c r="B4817" t="s">
        <v>75</v>
      </c>
      <c r="C4817">
        <v>53.649500000000003</v>
      </c>
      <c r="D4817">
        <v>9.9618000000000002</v>
      </c>
      <c r="E4817">
        <v>15</v>
      </c>
      <c r="F4817" s="2">
        <v>39746</v>
      </c>
      <c r="G4817">
        <v>4.4000000000000004</v>
      </c>
      <c r="H4817" s="3">
        <v>39746.492361111108</v>
      </c>
      <c r="I4817" s="3">
        <v>39746.465277777781</v>
      </c>
      <c r="J4817">
        <v>9.5</v>
      </c>
      <c r="K4817">
        <v>11.2</v>
      </c>
      <c r="L4817" s="3">
        <v>39746.461111111108</v>
      </c>
      <c r="M4817" t="s">
        <v>9</v>
      </c>
      <c r="N4817" t="s">
        <v>9</v>
      </c>
      <c r="O4817" t="s">
        <v>9</v>
      </c>
      <c r="P4817" s="3">
        <v>39746.492361111108</v>
      </c>
      <c r="Q4817">
        <v>0</v>
      </c>
      <c r="R4817" t="s">
        <v>76</v>
      </c>
      <c r="S4817">
        <v>0</v>
      </c>
      <c r="T4817">
        <v>0</v>
      </c>
      <c r="U4817" t="s">
        <v>9</v>
      </c>
      <c r="V4817" s="3">
        <v>39746.465277777781</v>
      </c>
      <c r="W4817">
        <v>1</v>
      </c>
      <c r="X4817" s="3">
        <v>39746.461111111108</v>
      </c>
      <c r="Y4817" t="s">
        <v>9</v>
      </c>
      <c r="Z4817">
        <v>0</v>
      </c>
      <c r="AA4817">
        <v>0</v>
      </c>
      <c r="AB4817" t="s">
        <v>88</v>
      </c>
    </row>
    <row r="4818" spans="1:28" x14ac:dyDescent="0.25">
      <c r="A4818" t="s">
        <v>74</v>
      </c>
      <c r="B4818" t="s">
        <v>75</v>
      </c>
      <c r="C4818">
        <v>53.649500000000003</v>
      </c>
      <c r="D4818">
        <v>9.9618000000000002</v>
      </c>
      <c r="E4818">
        <v>15</v>
      </c>
      <c r="F4818" s="2">
        <v>39747</v>
      </c>
      <c r="G4818">
        <v>9</v>
      </c>
      <c r="H4818" s="3">
        <v>39747.48541666667</v>
      </c>
      <c r="I4818" s="3">
        <v>39747.458333333336</v>
      </c>
      <c r="J4818">
        <v>11.7</v>
      </c>
      <c r="K4818">
        <v>12.4</v>
      </c>
      <c r="L4818" s="3">
        <v>39747.461111111108</v>
      </c>
      <c r="M4818" t="s">
        <v>9</v>
      </c>
      <c r="N4818" t="s">
        <v>9</v>
      </c>
      <c r="O4818" t="s">
        <v>9</v>
      </c>
      <c r="P4818" s="3">
        <v>39747.48541666667</v>
      </c>
      <c r="Q4818">
        <v>0.7</v>
      </c>
      <c r="R4818" t="s">
        <v>77</v>
      </c>
      <c r="S4818">
        <v>0.7</v>
      </c>
      <c r="T4818">
        <v>0</v>
      </c>
      <c r="U4818" t="s">
        <v>9</v>
      </c>
      <c r="V4818" s="3">
        <v>39747.458333333336</v>
      </c>
      <c r="W4818">
        <v>1</v>
      </c>
      <c r="X4818" s="3">
        <v>39747.461111111108</v>
      </c>
      <c r="Y4818" t="s">
        <v>9</v>
      </c>
      <c r="Z4818">
        <v>0.7</v>
      </c>
      <c r="AA4818">
        <v>0</v>
      </c>
      <c r="AB4818" t="s">
        <v>88</v>
      </c>
    </row>
    <row r="4819" spans="1:28" x14ac:dyDescent="0.25">
      <c r="A4819" t="s">
        <v>74</v>
      </c>
      <c r="B4819" t="s">
        <v>75</v>
      </c>
      <c r="C4819">
        <v>53.649500000000003</v>
      </c>
      <c r="D4819">
        <v>9.9618000000000002</v>
      </c>
      <c r="E4819">
        <v>15</v>
      </c>
      <c r="F4819" s="2">
        <v>39748</v>
      </c>
      <c r="G4819">
        <v>9</v>
      </c>
      <c r="H4819" s="3">
        <v>39748.48541666667</v>
      </c>
      <c r="I4819" s="3">
        <v>39748.458333333336</v>
      </c>
      <c r="J4819">
        <v>10.3</v>
      </c>
      <c r="K4819">
        <v>12</v>
      </c>
      <c r="L4819" s="3">
        <v>39748.460416666669</v>
      </c>
      <c r="M4819" t="s">
        <v>9</v>
      </c>
      <c r="N4819" t="s">
        <v>9</v>
      </c>
      <c r="O4819" t="s">
        <v>9</v>
      </c>
      <c r="P4819" s="3">
        <v>39748.48541666667</v>
      </c>
      <c r="Q4819">
        <v>10.7</v>
      </c>
      <c r="R4819" t="s">
        <v>77</v>
      </c>
      <c r="S4819">
        <v>10.7</v>
      </c>
      <c r="T4819">
        <v>0</v>
      </c>
      <c r="U4819" t="s">
        <v>9</v>
      </c>
      <c r="V4819" s="3">
        <v>39748.458333333336</v>
      </c>
      <c r="W4819">
        <v>1</v>
      </c>
      <c r="X4819" s="3">
        <v>39748.460416666669</v>
      </c>
      <c r="Y4819" t="s">
        <v>9</v>
      </c>
      <c r="Z4819">
        <v>10.7</v>
      </c>
      <c r="AA4819">
        <v>0</v>
      </c>
      <c r="AB4819" t="s">
        <v>88</v>
      </c>
    </row>
    <row r="4820" spans="1:28" x14ac:dyDescent="0.25">
      <c r="A4820" t="s">
        <v>74</v>
      </c>
      <c r="B4820" t="s">
        <v>75</v>
      </c>
      <c r="C4820">
        <v>53.649500000000003</v>
      </c>
      <c r="D4820">
        <v>9.9618000000000002</v>
      </c>
      <c r="E4820">
        <v>15</v>
      </c>
      <c r="F4820" s="2">
        <v>39749</v>
      </c>
      <c r="G4820">
        <v>3.6</v>
      </c>
      <c r="H4820" s="3">
        <v>39749.48541666667</v>
      </c>
      <c r="I4820" s="3">
        <v>39749.458333333336</v>
      </c>
      <c r="J4820">
        <v>7.4</v>
      </c>
      <c r="K4820">
        <v>10.5</v>
      </c>
      <c r="L4820" s="3">
        <v>39749.460416666669</v>
      </c>
      <c r="M4820" t="s">
        <v>9</v>
      </c>
      <c r="N4820" t="s">
        <v>9</v>
      </c>
      <c r="O4820" t="s">
        <v>9</v>
      </c>
      <c r="P4820" s="3">
        <v>39749.48541666667</v>
      </c>
      <c r="Q4820">
        <v>1.8</v>
      </c>
      <c r="R4820" t="s">
        <v>77</v>
      </c>
      <c r="S4820">
        <v>1.8</v>
      </c>
      <c r="T4820">
        <v>0</v>
      </c>
      <c r="U4820" t="s">
        <v>9</v>
      </c>
      <c r="V4820" s="3">
        <v>39749.458333333336</v>
      </c>
      <c r="W4820">
        <v>1</v>
      </c>
      <c r="X4820" s="3">
        <v>39749.460416666669</v>
      </c>
      <c r="Y4820" t="s">
        <v>9</v>
      </c>
      <c r="Z4820">
        <v>1.8</v>
      </c>
      <c r="AA4820">
        <v>0</v>
      </c>
      <c r="AB4820" t="s">
        <v>88</v>
      </c>
    </row>
    <row r="4821" spans="1:28" x14ac:dyDescent="0.25">
      <c r="A4821" t="s">
        <v>74</v>
      </c>
      <c r="B4821" t="s">
        <v>75</v>
      </c>
      <c r="C4821">
        <v>53.649500000000003</v>
      </c>
      <c r="D4821">
        <v>9.9618000000000002</v>
      </c>
      <c r="E4821">
        <v>15</v>
      </c>
      <c r="F4821" s="2">
        <v>39750</v>
      </c>
      <c r="G4821">
        <v>3</v>
      </c>
      <c r="H4821" s="3">
        <v>39750.48541666667</v>
      </c>
      <c r="I4821" s="3">
        <v>39750.458333333336</v>
      </c>
      <c r="J4821">
        <v>5.4</v>
      </c>
      <c r="K4821">
        <v>8.5</v>
      </c>
      <c r="L4821" s="3">
        <v>39750.460416666669</v>
      </c>
      <c r="M4821" t="s">
        <v>9</v>
      </c>
      <c r="N4821" t="s">
        <v>9</v>
      </c>
      <c r="O4821" t="s">
        <v>9</v>
      </c>
      <c r="P4821" s="3">
        <v>39750.48541666667</v>
      </c>
      <c r="Q4821">
        <v>0.3</v>
      </c>
      <c r="R4821" t="s">
        <v>77</v>
      </c>
      <c r="S4821">
        <v>0.3</v>
      </c>
      <c r="T4821">
        <v>0</v>
      </c>
      <c r="U4821" t="s">
        <v>9</v>
      </c>
      <c r="V4821" s="3">
        <v>39750.458333333336</v>
      </c>
      <c r="W4821">
        <v>1</v>
      </c>
      <c r="X4821" s="3">
        <v>39750.460416666669</v>
      </c>
      <c r="Y4821" t="s">
        <v>9</v>
      </c>
      <c r="Z4821">
        <v>0.3</v>
      </c>
      <c r="AA4821">
        <v>0</v>
      </c>
      <c r="AB4821" t="s">
        <v>88</v>
      </c>
    </row>
    <row r="4822" spans="1:28" x14ac:dyDescent="0.25">
      <c r="A4822" t="s">
        <v>74</v>
      </c>
      <c r="B4822" t="s">
        <v>75</v>
      </c>
      <c r="C4822">
        <v>53.649500000000003</v>
      </c>
      <c r="D4822">
        <v>9.9618000000000002</v>
      </c>
      <c r="E4822">
        <v>15</v>
      </c>
      <c r="F4822" s="2">
        <v>39751</v>
      </c>
      <c r="G4822">
        <v>3</v>
      </c>
      <c r="H4822" s="3">
        <v>39751.48541666667</v>
      </c>
      <c r="I4822" s="3">
        <v>39751.458333333336</v>
      </c>
      <c r="J4822">
        <v>5.4</v>
      </c>
      <c r="K4822">
        <v>8.5</v>
      </c>
      <c r="L4822" s="3">
        <v>39751.460416666669</v>
      </c>
      <c r="M4822" t="s">
        <v>9</v>
      </c>
      <c r="N4822" t="s">
        <v>9</v>
      </c>
      <c r="O4822" t="s">
        <v>9</v>
      </c>
      <c r="P4822" s="3">
        <v>39751.48541666667</v>
      </c>
      <c r="Q4822">
        <v>0.3</v>
      </c>
      <c r="R4822" t="s">
        <v>77</v>
      </c>
      <c r="S4822">
        <v>0.3</v>
      </c>
      <c r="T4822">
        <v>0</v>
      </c>
      <c r="U4822" t="s">
        <v>9</v>
      </c>
      <c r="V4822" s="3">
        <v>39751.458333333336</v>
      </c>
      <c r="W4822">
        <v>1</v>
      </c>
      <c r="X4822" s="3">
        <v>39751.460416666669</v>
      </c>
      <c r="Y4822" t="s">
        <v>9</v>
      </c>
      <c r="Z4822">
        <v>0.3</v>
      </c>
      <c r="AA4822">
        <v>0</v>
      </c>
      <c r="AB4822" t="s">
        <v>88</v>
      </c>
    </row>
    <row r="4823" spans="1:28" x14ac:dyDescent="0.25">
      <c r="A4823" t="s">
        <v>74</v>
      </c>
      <c r="B4823" t="s">
        <v>75</v>
      </c>
      <c r="C4823">
        <v>53.649500000000003</v>
      </c>
      <c r="D4823">
        <v>9.9618000000000002</v>
      </c>
      <c r="E4823">
        <v>15</v>
      </c>
      <c r="F4823" s="2">
        <v>39752</v>
      </c>
      <c r="G4823">
        <v>0.9</v>
      </c>
      <c r="H4823" s="3">
        <v>39752.48541666667</v>
      </c>
      <c r="I4823" s="3">
        <v>39752.458333333336</v>
      </c>
      <c r="J4823">
        <v>5.2</v>
      </c>
      <c r="K4823">
        <v>5.7</v>
      </c>
      <c r="L4823" s="3">
        <v>39752.460416666669</v>
      </c>
      <c r="M4823" t="s">
        <v>9</v>
      </c>
      <c r="N4823" t="s">
        <v>9</v>
      </c>
      <c r="O4823" t="s">
        <v>9</v>
      </c>
      <c r="P4823" s="3">
        <v>39752.48541666667</v>
      </c>
      <c r="Q4823">
        <v>0.7</v>
      </c>
      <c r="R4823" t="s">
        <v>77</v>
      </c>
      <c r="S4823">
        <v>0.7</v>
      </c>
      <c r="T4823">
        <v>0</v>
      </c>
      <c r="U4823" t="s">
        <v>9</v>
      </c>
      <c r="V4823" s="3">
        <v>39752.458333333336</v>
      </c>
      <c r="W4823">
        <v>1</v>
      </c>
      <c r="X4823" s="3">
        <v>39752.460416666669</v>
      </c>
      <c r="Y4823" t="s">
        <v>9</v>
      </c>
      <c r="Z4823">
        <v>0.7</v>
      </c>
      <c r="AA4823">
        <v>0</v>
      </c>
      <c r="AB4823" t="s">
        <v>88</v>
      </c>
    </row>
    <row r="4824" spans="1:28" x14ac:dyDescent="0.25">
      <c r="A4824" t="s">
        <v>74</v>
      </c>
      <c r="B4824" t="s">
        <v>75</v>
      </c>
      <c r="C4824">
        <v>53.649500000000003</v>
      </c>
      <c r="D4824">
        <v>9.9618000000000002</v>
      </c>
      <c r="E4824">
        <v>15</v>
      </c>
      <c r="F4824" s="2">
        <v>39753</v>
      </c>
      <c r="G4824">
        <v>6.1</v>
      </c>
      <c r="H4824" s="3">
        <v>39753.48541666667</v>
      </c>
      <c r="I4824" s="3">
        <v>39753.458333333336</v>
      </c>
      <c r="J4824">
        <v>8.5</v>
      </c>
      <c r="K4824">
        <v>8.5</v>
      </c>
      <c r="L4824" s="3">
        <v>39753.460416666669</v>
      </c>
      <c r="M4824" t="s">
        <v>9</v>
      </c>
      <c r="N4824" t="s">
        <v>9</v>
      </c>
      <c r="O4824" t="s">
        <v>9</v>
      </c>
      <c r="P4824" s="3">
        <v>39753.48541666667</v>
      </c>
      <c r="Q4824">
        <v>2.2999999999999998</v>
      </c>
      <c r="R4824" t="s">
        <v>77</v>
      </c>
      <c r="S4824">
        <v>2.2999999999999998</v>
      </c>
      <c r="T4824">
        <v>0</v>
      </c>
      <c r="U4824" t="s">
        <v>9</v>
      </c>
      <c r="V4824" s="3">
        <v>39753.458333333336</v>
      </c>
      <c r="W4824">
        <v>1</v>
      </c>
      <c r="X4824" s="3">
        <v>39753.460416666669</v>
      </c>
      <c r="Y4824" t="s">
        <v>9</v>
      </c>
      <c r="Z4824">
        <v>2.2999999999999998</v>
      </c>
      <c r="AA4824">
        <v>0</v>
      </c>
      <c r="AB4824" t="s">
        <v>88</v>
      </c>
    </row>
    <row r="4825" spans="1:28" x14ac:dyDescent="0.25">
      <c r="A4825" t="s">
        <v>74</v>
      </c>
      <c r="B4825" t="s">
        <v>75</v>
      </c>
      <c r="C4825">
        <v>53.649500000000003</v>
      </c>
      <c r="D4825">
        <v>9.9618000000000002</v>
      </c>
      <c r="E4825">
        <v>15</v>
      </c>
      <c r="F4825" s="2">
        <v>39754</v>
      </c>
      <c r="G4825">
        <v>6.1</v>
      </c>
      <c r="H4825" s="3">
        <v>39754.48541666667</v>
      </c>
      <c r="I4825" s="3">
        <v>39754.458333333336</v>
      </c>
      <c r="J4825">
        <v>8.5</v>
      </c>
      <c r="K4825">
        <v>8.5</v>
      </c>
      <c r="L4825" s="3">
        <v>39754.460416666669</v>
      </c>
      <c r="M4825" t="s">
        <v>9</v>
      </c>
      <c r="N4825" t="s">
        <v>9</v>
      </c>
      <c r="O4825" t="s">
        <v>9</v>
      </c>
      <c r="P4825" s="3">
        <v>39754.48541666667</v>
      </c>
      <c r="Q4825">
        <v>2.2999999999999998</v>
      </c>
      <c r="R4825" t="s">
        <v>77</v>
      </c>
      <c r="S4825">
        <v>2.2999999999999998</v>
      </c>
      <c r="T4825">
        <v>0</v>
      </c>
      <c r="U4825" t="s">
        <v>9</v>
      </c>
      <c r="V4825" s="3">
        <v>39754.458333333336</v>
      </c>
      <c r="W4825">
        <v>1</v>
      </c>
      <c r="X4825" s="3">
        <v>39754.460416666669</v>
      </c>
      <c r="Y4825" t="s">
        <v>9</v>
      </c>
      <c r="Z4825">
        <v>2.2999999999999998</v>
      </c>
      <c r="AA4825">
        <v>0</v>
      </c>
      <c r="AB4825" t="s">
        <v>88</v>
      </c>
    </row>
    <row r="4826" spans="1:28" x14ac:dyDescent="0.25">
      <c r="A4826" t="s">
        <v>74</v>
      </c>
      <c r="B4826" t="s">
        <v>75</v>
      </c>
      <c r="C4826">
        <v>53.649500000000003</v>
      </c>
      <c r="D4826">
        <v>9.9618000000000002</v>
      </c>
      <c r="E4826">
        <v>15</v>
      </c>
      <c r="F4826" s="2">
        <v>39755</v>
      </c>
      <c r="G4826">
        <v>6.9</v>
      </c>
      <c r="H4826" s="3">
        <v>39755.48541666667</v>
      </c>
      <c r="I4826" s="3">
        <v>39755.458333333336</v>
      </c>
      <c r="J4826">
        <v>9</v>
      </c>
      <c r="K4826">
        <v>9.5</v>
      </c>
      <c r="L4826" s="3">
        <v>39755.460416666669</v>
      </c>
      <c r="M4826" t="s">
        <v>9</v>
      </c>
      <c r="N4826" t="s">
        <v>9</v>
      </c>
      <c r="O4826" t="s">
        <v>9</v>
      </c>
      <c r="P4826" s="3">
        <v>39755.48541666667</v>
      </c>
      <c r="Q4826">
        <v>0</v>
      </c>
      <c r="R4826" t="s">
        <v>76</v>
      </c>
      <c r="S4826">
        <v>0</v>
      </c>
      <c r="T4826">
        <v>0</v>
      </c>
      <c r="U4826" t="s">
        <v>9</v>
      </c>
      <c r="V4826" s="3">
        <v>39755.458333333336</v>
      </c>
      <c r="W4826">
        <v>1</v>
      </c>
      <c r="X4826" s="3">
        <v>39755.460416666669</v>
      </c>
      <c r="Y4826" t="s">
        <v>9</v>
      </c>
      <c r="Z4826">
        <v>0</v>
      </c>
      <c r="AA4826">
        <v>0</v>
      </c>
      <c r="AB4826" t="s">
        <v>88</v>
      </c>
    </row>
    <row r="4827" spans="1:28" x14ac:dyDescent="0.25">
      <c r="A4827" t="s">
        <v>74</v>
      </c>
      <c r="B4827" t="s">
        <v>75</v>
      </c>
      <c r="C4827">
        <v>53.649500000000003</v>
      </c>
      <c r="D4827">
        <v>9.9618000000000002</v>
      </c>
      <c r="E4827">
        <v>15</v>
      </c>
      <c r="F4827" s="2">
        <v>39756</v>
      </c>
      <c r="G4827">
        <v>8.5</v>
      </c>
      <c r="H4827" s="3">
        <v>39756.48541666667</v>
      </c>
      <c r="I4827" s="3">
        <v>39756.458333333336</v>
      </c>
      <c r="J4827">
        <v>9.6999999999999993</v>
      </c>
      <c r="K4827">
        <v>9.6999999999999993</v>
      </c>
      <c r="L4827" s="3">
        <v>39756.460416666669</v>
      </c>
      <c r="M4827" t="s">
        <v>9</v>
      </c>
      <c r="N4827" t="s">
        <v>9</v>
      </c>
      <c r="O4827" t="s">
        <v>9</v>
      </c>
      <c r="P4827" s="3">
        <v>39756.48541666667</v>
      </c>
      <c r="Q4827">
        <v>0.4</v>
      </c>
      <c r="R4827" t="s">
        <v>77</v>
      </c>
      <c r="S4827">
        <v>0.4</v>
      </c>
      <c r="T4827">
        <v>0</v>
      </c>
      <c r="U4827" t="s">
        <v>9</v>
      </c>
      <c r="V4827" s="3">
        <v>39756.458333333336</v>
      </c>
      <c r="W4827">
        <v>1</v>
      </c>
      <c r="X4827" s="3">
        <v>39756.460416666669</v>
      </c>
      <c r="Y4827" t="s">
        <v>9</v>
      </c>
      <c r="Z4827">
        <v>0.4</v>
      </c>
      <c r="AA4827">
        <v>0</v>
      </c>
      <c r="AB4827" t="s">
        <v>88</v>
      </c>
    </row>
    <row r="4828" spans="1:28" x14ac:dyDescent="0.25">
      <c r="A4828" t="s">
        <v>74</v>
      </c>
      <c r="B4828" t="s">
        <v>75</v>
      </c>
      <c r="C4828">
        <v>53.649500000000003</v>
      </c>
      <c r="D4828">
        <v>9.9618000000000002</v>
      </c>
      <c r="E4828">
        <v>15</v>
      </c>
      <c r="F4828" s="2">
        <v>39757</v>
      </c>
      <c r="G4828">
        <v>9</v>
      </c>
      <c r="H4828" s="3">
        <v>39757.48541666667</v>
      </c>
      <c r="I4828" s="3">
        <v>39757.458333333336</v>
      </c>
      <c r="J4828">
        <v>9.8000000000000007</v>
      </c>
      <c r="K4828">
        <v>9.8000000000000007</v>
      </c>
      <c r="L4828" s="3">
        <v>39757.460416666669</v>
      </c>
      <c r="M4828" t="s">
        <v>9</v>
      </c>
      <c r="N4828" t="s">
        <v>9</v>
      </c>
      <c r="O4828" t="s">
        <v>9</v>
      </c>
      <c r="P4828" s="3">
        <v>39757.48541666667</v>
      </c>
      <c r="Q4828">
        <v>0</v>
      </c>
      <c r="R4828" t="s">
        <v>76</v>
      </c>
      <c r="S4828">
        <v>0</v>
      </c>
      <c r="T4828">
        <v>0</v>
      </c>
      <c r="U4828" t="s">
        <v>9</v>
      </c>
      <c r="V4828" s="3">
        <v>39757.458333333336</v>
      </c>
      <c r="W4828">
        <v>1</v>
      </c>
      <c r="X4828" s="3">
        <v>39757.460416666669</v>
      </c>
      <c r="Y4828" t="s">
        <v>9</v>
      </c>
      <c r="Z4828">
        <v>0</v>
      </c>
      <c r="AA4828">
        <v>0</v>
      </c>
      <c r="AB4828" t="s">
        <v>88</v>
      </c>
    </row>
    <row r="4829" spans="1:28" x14ac:dyDescent="0.25">
      <c r="A4829" t="s">
        <v>74</v>
      </c>
      <c r="B4829" t="s">
        <v>75</v>
      </c>
      <c r="C4829">
        <v>53.649500000000003</v>
      </c>
      <c r="D4829">
        <v>9.9618000000000002</v>
      </c>
      <c r="E4829">
        <v>15</v>
      </c>
      <c r="F4829" s="2">
        <v>39758</v>
      </c>
      <c r="G4829">
        <v>9.6</v>
      </c>
      <c r="H4829" s="3">
        <v>39758.48541666667</v>
      </c>
      <c r="I4829" s="3">
        <v>39758.458333333336</v>
      </c>
      <c r="J4829">
        <v>10.9</v>
      </c>
      <c r="K4829">
        <v>10.9</v>
      </c>
      <c r="L4829" s="3">
        <v>39758.460416666669</v>
      </c>
      <c r="M4829" t="s">
        <v>9</v>
      </c>
      <c r="N4829" t="s">
        <v>9</v>
      </c>
      <c r="O4829" t="s">
        <v>9</v>
      </c>
      <c r="P4829" s="3">
        <v>39758.48541666667</v>
      </c>
      <c r="Q4829">
        <v>0.3</v>
      </c>
      <c r="R4829" t="s">
        <v>77</v>
      </c>
      <c r="S4829">
        <v>0.3</v>
      </c>
      <c r="T4829">
        <v>0</v>
      </c>
      <c r="U4829" t="s">
        <v>9</v>
      </c>
      <c r="V4829" s="3">
        <v>39758.458333333336</v>
      </c>
      <c r="W4829">
        <v>1</v>
      </c>
      <c r="X4829" s="3">
        <v>39758.460416666669</v>
      </c>
      <c r="Y4829" t="s">
        <v>9</v>
      </c>
      <c r="Z4829">
        <v>0.3</v>
      </c>
      <c r="AA4829">
        <v>0</v>
      </c>
      <c r="AB4829" t="s">
        <v>88</v>
      </c>
    </row>
    <row r="4830" spans="1:28" x14ac:dyDescent="0.25">
      <c r="A4830" t="s">
        <v>74</v>
      </c>
      <c r="B4830" t="s">
        <v>75</v>
      </c>
      <c r="C4830">
        <v>53.649500000000003</v>
      </c>
      <c r="D4830">
        <v>9.9618000000000002</v>
      </c>
      <c r="E4830">
        <v>15</v>
      </c>
      <c r="F4830" s="2">
        <v>39759</v>
      </c>
      <c r="G4830">
        <v>10</v>
      </c>
      <c r="H4830" s="3">
        <v>39759.492361111108</v>
      </c>
      <c r="I4830" s="3">
        <v>39759.465277777781</v>
      </c>
      <c r="J4830">
        <v>11.6</v>
      </c>
      <c r="K4830">
        <v>11.6</v>
      </c>
      <c r="L4830" s="3">
        <v>39759.460416666669</v>
      </c>
      <c r="M4830" t="s">
        <v>9</v>
      </c>
      <c r="N4830" t="s">
        <v>9</v>
      </c>
      <c r="O4830" t="s">
        <v>9</v>
      </c>
      <c r="P4830" s="3">
        <v>39759.492361111108</v>
      </c>
      <c r="Q4830">
        <v>2.1</v>
      </c>
      <c r="R4830" t="s">
        <v>77</v>
      </c>
      <c r="S4830">
        <v>2.1</v>
      </c>
      <c r="T4830">
        <v>0</v>
      </c>
      <c r="U4830" t="s">
        <v>9</v>
      </c>
      <c r="V4830" s="3">
        <v>39759.465277777781</v>
      </c>
      <c r="W4830">
        <v>1</v>
      </c>
      <c r="X4830" s="3">
        <v>39759.460416666669</v>
      </c>
      <c r="Y4830" t="s">
        <v>9</v>
      </c>
      <c r="Z4830">
        <v>2.1</v>
      </c>
      <c r="AA4830">
        <v>0</v>
      </c>
      <c r="AB4830" t="s">
        <v>88</v>
      </c>
    </row>
    <row r="4831" spans="1:28" x14ac:dyDescent="0.25">
      <c r="A4831" t="s">
        <v>74</v>
      </c>
      <c r="B4831" t="s">
        <v>75</v>
      </c>
      <c r="C4831">
        <v>53.649500000000003</v>
      </c>
      <c r="D4831">
        <v>9.9618000000000002</v>
      </c>
      <c r="E4831">
        <v>15</v>
      </c>
      <c r="F4831" s="2">
        <v>39760</v>
      </c>
      <c r="G4831">
        <v>5.8</v>
      </c>
      <c r="H4831" s="3">
        <v>39760.492361111108</v>
      </c>
      <c r="I4831" s="3">
        <v>39760.465277777781</v>
      </c>
      <c r="J4831">
        <v>9.9</v>
      </c>
      <c r="K4831">
        <v>11.6</v>
      </c>
      <c r="L4831" s="3">
        <v>39760.460416666669</v>
      </c>
      <c r="M4831" t="s">
        <v>9</v>
      </c>
      <c r="N4831" t="s">
        <v>9</v>
      </c>
      <c r="O4831" t="s">
        <v>9</v>
      </c>
      <c r="P4831" s="3">
        <v>39760.492361111108</v>
      </c>
      <c r="Q4831">
        <v>0.4</v>
      </c>
      <c r="R4831" t="s">
        <v>77</v>
      </c>
      <c r="S4831">
        <v>0.4</v>
      </c>
      <c r="T4831">
        <v>0</v>
      </c>
      <c r="U4831" t="s">
        <v>9</v>
      </c>
      <c r="V4831" s="3">
        <v>39760.465277777781</v>
      </c>
      <c r="W4831">
        <v>1</v>
      </c>
      <c r="X4831" s="3">
        <v>39760.460416666669</v>
      </c>
      <c r="Y4831" t="s">
        <v>9</v>
      </c>
      <c r="Z4831">
        <v>0.4</v>
      </c>
      <c r="AA4831">
        <v>0</v>
      </c>
      <c r="AB4831" t="s">
        <v>88</v>
      </c>
    </row>
    <row r="4832" spans="1:28" x14ac:dyDescent="0.25">
      <c r="A4832" t="s">
        <v>74</v>
      </c>
      <c r="B4832" t="s">
        <v>75</v>
      </c>
      <c r="C4832">
        <v>53.649500000000003</v>
      </c>
      <c r="D4832">
        <v>9.9618000000000002</v>
      </c>
      <c r="E4832">
        <v>15</v>
      </c>
      <c r="F4832" s="2">
        <v>39761</v>
      </c>
      <c r="G4832">
        <v>5.6</v>
      </c>
      <c r="H4832" s="3">
        <v>39761.492361111108</v>
      </c>
      <c r="I4832" s="3">
        <v>39761.465277777781</v>
      </c>
      <c r="J4832">
        <v>10.9</v>
      </c>
      <c r="K4832">
        <v>10.9</v>
      </c>
      <c r="L4832" s="3">
        <v>39761.460416666669</v>
      </c>
      <c r="M4832" t="s">
        <v>9</v>
      </c>
      <c r="N4832" t="s">
        <v>9</v>
      </c>
      <c r="O4832" t="s">
        <v>9</v>
      </c>
      <c r="P4832" s="3">
        <v>39761.492361111108</v>
      </c>
      <c r="Q4832">
        <v>0</v>
      </c>
      <c r="R4832" t="s">
        <v>76</v>
      </c>
      <c r="S4832">
        <v>0</v>
      </c>
      <c r="T4832">
        <v>0</v>
      </c>
      <c r="U4832" t="s">
        <v>9</v>
      </c>
      <c r="V4832" s="3">
        <v>39761.465277777781</v>
      </c>
      <c r="W4832">
        <v>1</v>
      </c>
      <c r="X4832" s="3">
        <v>39761.460416666669</v>
      </c>
      <c r="Y4832" t="s">
        <v>9</v>
      </c>
      <c r="Z4832">
        <v>0</v>
      </c>
      <c r="AA4832">
        <v>0</v>
      </c>
      <c r="AB4832" t="s">
        <v>89</v>
      </c>
    </row>
    <row r="4833" spans="1:28" x14ac:dyDescent="0.25">
      <c r="A4833" t="s">
        <v>74</v>
      </c>
      <c r="B4833" t="s">
        <v>75</v>
      </c>
      <c r="C4833">
        <v>53.649500000000003</v>
      </c>
      <c r="D4833">
        <v>9.9618000000000002</v>
      </c>
      <c r="E4833">
        <v>15</v>
      </c>
      <c r="F4833" s="2">
        <v>39762</v>
      </c>
      <c r="G4833">
        <v>8</v>
      </c>
      <c r="H4833" s="3">
        <v>39762.492361111108</v>
      </c>
      <c r="I4833" s="3">
        <v>39762.465277777781</v>
      </c>
      <c r="J4833">
        <v>10.6</v>
      </c>
      <c r="K4833">
        <v>12.8</v>
      </c>
      <c r="L4833" s="3">
        <v>39762.461111111108</v>
      </c>
      <c r="M4833" t="s">
        <v>9</v>
      </c>
      <c r="N4833" t="s">
        <v>9</v>
      </c>
      <c r="O4833" t="s">
        <v>9</v>
      </c>
      <c r="P4833" s="3">
        <v>39762.492361111108</v>
      </c>
      <c r="Q4833">
        <v>4.7</v>
      </c>
      <c r="R4833" t="s">
        <v>77</v>
      </c>
      <c r="S4833">
        <v>4.7</v>
      </c>
      <c r="T4833">
        <v>0</v>
      </c>
      <c r="U4833" t="s">
        <v>9</v>
      </c>
      <c r="V4833" s="3">
        <v>39762.465277777781</v>
      </c>
      <c r="W4833">
        <v>1</v>
      </c>
      <c r="X4833" s="3">
        <v>39762.461111111108</v>
      </c>
      <c r="Y4833" t="s">
        <v>9</v>
      </c>
      <c r="Z4833">
        <v>4.7</v>
      </c>
      <c r="AA4833">
        <v>0</v>
      </c>
      <c r="AB4833" t="s">
        <v>88</v>
      </c>
    </row>
    <row r="4834" spans="1:28" x14ac:dyDescent="0.25">
      <c r="A4834" t="s">
        <v>74</v>
      </c>
      <c r="B4834" t="s">
        <v>75</v>
      </c>
      <c r="C4834">
        <v>53.649500000000003</v>
      </c>
      <c r="D4834">
        <v>9.9618000000000002</v>
      </c>
      <c r="E4834">
        <v>15</v>
      </c>
      <c r="F4834" s="2">
        <v>39763</v>
      </c>
      <c r="G4834">
        <v>10.4</v>
      </c>
      <c r="H4834" s="3">
        <v>39763.495833333334</v>
      </c>
      <c r="I4834" s="3">
        <v>39763.46875</v>
      </c>
      <c r="J4834">
        <v>10.4</v>
      </c>
      <c r="K4834">
        <v>16.3</v>
      </c>
      <c r="L4834" s="3">
        <v>39763.461111111108</v>
      </c>
      <c r="M4834" t="s">
        <v>9</v>
      </c>
      <c r="N4834" t="s">
        <v>9</v>
      </c>
      <c r="O4834" t="s">
        <v>9</v>
      </c>
      <c r="P4834" s="3">
        <v>39763.495833333334</v>
      </c>
      <c r="Q4834">
        <v>3.6</v>
      </c>
      <c r="R4834" t="s">
        <v>77</v>
      </c>
      <c r="S4834">
        <v>3.6</v>
      </c>
      <c r="T4834">
        <v>0</v>
      </c>
      <c r="U4834" t="s">
        <v>9</v>
      </c>
      <c r="V4834" s="3">
        <v>39763.46875</v>
      </c>
      <c r="W4834">
        <v>1</v>
      </c>
      <c r="X4834" s="3">
        <v>39763.461111111108</v>
      </c>
      <c r="Y4834" t="s">
        <v>9</v>
      </c>
      <c r="Z4834">
        <v>3.6</v>
      </c>
      <c r="AA4834">
        <v>0</v>
      </c>
      <c r="AB4834" t="s">
        <v>88</v>
      </c>
    </row>
    <row r="4835" spans="1:28" x14ac:dyDescent="0.25">
      <c r="A4835" t="s">
        <v>74</v>
      </c>
      <c r="B4835" t="s">
        <v>75</v>
      </c>
      <c r="C4835">
        <v>53.649500000000003</v>
      </c>
      <c r="D4835">
        <v>9.9618000000000002</v>
      </c>
      <c r="E4835">
        <v>15</v>
      </c>
      <c r="F4835" s="2">
        <v>39764</v>
      </c>
      <c r="G4835">
        <v>6.3</v>
      </c>
      <c r="H4835" s="3">
        <v>39764.495833333334</v>
      </c>
      <c r="I4835" s="3">
        <v>39764.46875</v>
      </c>
      <c r="J4835">
        <v>9.6</v>
      </c>
      <c r="K4835">
        <v>10.8</v>
      </c>
      <c r="L4835" s="3">
        <v>39764.461111111108</v>
      </c>
      <c r="M4835" t="s">
        <v>9</v>
      </c>
      <c r="N4835" t="s">
        <v>9</v>
      </c>
      <c r="O4835" t="s">
        <v>9</v>
      </c>
      <c r="P4835" s="3">
        <v>39764.495833333334</v>
      </c>
      <c r="Q4835">
        <v>5.4</v>
      </c>
      <c r="R4835" t="s">
        <v>77</v>
      </c>
      <c r="S4835">
        <v>5.4</v>
      </c>
      <c r="T4835">
        <v>0</v>
      </c>
      <c r="U4835" t="s">
        <v>9</v>
      </c>
      <c r="V4835" s="3">
        <v>39764.46875</v>
      </c>
      <c r="W4835">
        <v>1</v>
      </c>
      <c r="X4835" s="3">
        <v>39764.461111111108</v>
      </c>
      <c r="Y4835" t="s">
        <v>9</v>
      </c>
      <c r="Z4835">
        <v>5.4</v>
      </c>
      <c r="AA4835">
        <v>0</v>
      </c>
      <c r="AB4835" t="s">
        <v>88</v>
      </c>
    </row>
    <row r="4836" spans="1:28" x14ac:dyDescent="0.25">
      <c r="A4836" t="s">
        <v>74</v>
      </c>
      <c r="B4836" t="s">
        <v>75</v>
      </c>
      <c r="C4836">
        <v>53.649500000000003</v>
      </c>
      <c r="D4836">
        <v>9.9618000000000002</v>
      </c>
      <c r="E4836">
        <v>15</v>
      </c>
      <c r="F4836" s="2">
        <v>39765</v>
      </c>
      <c r="G4836">
        <v>4.9000000000000004</v>
      </c>
      <c r="H4836" s="3">
        <v>39765.495833333334</v>
      </c>
      <c r="I4836" s="3">
        <v>39765.46875</v>
      </c>
      <c r="J4836">
        <v>8.1</v>
      </c>
      <c r="K4836">
        <v>10.199999999999999</v>
      </c>
      <c r="L4836" s="3">
        <v>39765.461111111108</v>
      </c>
      <c r="M4836" t="s">
        <v>9</v>
      </c>
      <c r="N4836" t="s">
        <v>9</v>
      </c>
      <c r="O4836" t="s">
        <v>9</v>
      </c>
      <c r="P4836" s="3">
        <v>39765.495833333334</v>
      </c>
      <c r="Q4836">
        <v>0.7</v>
      </c>
      <c r="R4836" t="s">
        <v>77</v>
      </c>
      <c r="S4836">
        <v>0.7</v>
      </c>
      <c r="T4836">
        <v>0</v>
      </c>
      <c r="U4836" t="s">
        <v>9</v>
      </c>
      <c r="V4836" s="3">
        <v>39765.46875</v>
      </c>
      <c r="W4836">
        <v>1</v>
      </c>
      <c r="X4836" s="3">
        <v>39765.461111111108</v>
      </c>
      <c r="Y4836" t="s">
        <v>9</v>
      </c>
      <c r="Z4836">
        <v>0.7</v>
      </c>
      <c r="AA4836">
        <v>0</v>
      </c>
      <c r="AB4836" t="s">
        <v>88</v>
      </c>
    </row>
    <row r="4837" spans="1:28" x14ac:dyDescent="0.25">
      <c r="A4837" t="s">
        <v>74</v>
      </c>
      <c r="B4837" t="s">
        <v>75</v>
      </c>
      <c r="C4837">
        <v>53.649500000000003</v>
      </c>
      <c r="D4837">
        <v>9.9618000000000002</v>
      </c>
      <c r="E4837">
        <v>15</v>
      </c>
      <c r="F4837" s="2">
        <v>39766</v>
      </c>
      <c r="G4837">
        <v>6.6</v>
      </c>
      <c r="H4837" s="3">
        <v>39766.495833333334</v>
      </c>
      <c r="I4837" s="3">
        <v>39766.46875</v>
      </c>
      <c r="J4837">
        <v>8.1999999999999993</v>
      </c>
      <c r="K4837">
        <v>9</v>
      </c>
      <c r="L4837" s="3">
        <v>39766.461111111108</v>
      </c>
      <c r="M4837" t="s">
        <v>9</v>
      </c>
      <c r="N4837" t="s">
        <v>9</v>
      </c>
      <c r="O4837" t="s">
        <v>9</v>
      </c>
      <c r="P4837" s="3">
        <v>39766.495833333334</v>
      </c>
      <c r="Q4837">
        <v>5.7</v>
      </c>
      <c r="R4837" t="s">
        <v>77</v>
      </c>
      <c r="S4837">
        <v>5.7</v>
      </c>
      <c r="T4837">
        <v>0</v>
      </c>
      <c r="U4837" t="s">
        <v>9</v>
      </c>
      <c r="V4837" s="3">
        <v>39766.46875</v>
      </c>
      <c r="W4837">
        <v>1</v>
      </c>
      <c r="X4837" s="3">
        <v>39766.461111111108</v>
      </c>
      <c r="Y4837" t="s">
        <v>9</v>
      </c>
      <c r="Z4837">
        <v>5.7</v>
      </c>
      <c r="AA4837">
        <v>0</v>
      </c>
      <c r="AB4837" t="s">
        <v>88</v>
      </c>
    </row>
    <row r="4838" spans="1:28" x14ac:dyDescent="0.25">
      <c r="A4838" t="s">
        <v>74</v>
      </c>
      <c r="B4838" t="s">
        <v>75</v>
      </c>
      <c r="C4838">
        <v>53.649500000000003</v>
      </c>
      <c r="D4838">
        <v>9.9618000000000002</v>
      </c>
      <c r="E4838">
        <v>15</v>
      </c>
      <c r="F4838" s="2">
        <v>39767</v>
      </c>
      <c r="G4838">
        <v>8.1999999999999993</v>
      </c>
      <c r="H4838" s="3">
        <v>39767.495833333334</v>
      </c>
      <c r="I4838" s="3">
        <v>39767.46875</v>
      </c>
      <c r="J4838">
        <v>11.4</v>
      </c>
      <c r="K4838">
        <v>11.5</v>
      </c>
      <c r="L4838" s="3">
        <v>39767.461111111108</v>
      </c>
      <c r="M4838" t="s">
        <v>9</v>
      </c>
      <c r="N4838" t="s">
        <v>9</v>
      </c>
      <c r="O4838" t="s">
        <v>9</v>
      </c>
      <c r="P4838" s="3">
        <v>39767.495833333334</v>
      </c>
      <c r="Q4838">
        <v>0.7</v>
      </c>
      <c r="R4838" t="s">
        <v>77</v>
      </c>
      <c r="S4838">
        <v>0.7</v>
      </c>
      <c r="T4838">
        <v>0</v>
      </c>
      <c r="U4838" t="s">
        <v>9</v>
      </c>
      <c r="V4838" s="3">
        <v>39767.46875</v>
      </c>
      <c r="W4838">
        <v>1</v>
      </c>
      <c r="X4838" s="3">
        <v>39767.461111111108</v>
      </c>
      <c r="Y4838" t="s">
        <v>9</v>
      </c>
      <c r="Z4838">
        <v>0.7</v>
      </c>
      <c r="AA4838">
        <v>0</v>
      </c>
      <c r="AB4838" t="s">
        <v>88</v>
      </c>
    </row>
    <row r="4839" spans="1:28" x14ac:dyDescent="0.25">
      <c r="A4839" t="s">
        <v>74</v>
      </c>
      <c r="B4839" t="s">
        <v>75</v>
      </c>
      <c r="C4839">
        <v>53.649500000000003</v>
      </c>
      <c r="D4839">
        <v>9.9618000000000002</v>
      </c>
      <c r="E4839">
        <v>15</v>
      </c>
      <c r="F4839" s="2">
        <v>39768</v>
      </c>
      <c r="G4839">
        <v>8.3000000000000007</v>
      </c>
      <c r="H4839" s="3">
        <v>39768.474999999999</v>
      </c>
      <c r="I4839" s="3">
        <v>39768.447916666664</v>
      </c>
      <c r="J4839">
        <v>8.4</v>
      </c>
      <c r="K4839">
        <v>11.4</v>
      </c>
      <c r="L4839" s="3">
        <v>39768.461111111108</v>
      </c>
      <c r="M4839" t="s">
        <v>9</v>
      </c>
      <c r="N4839" t="s">
        <v>9</v>
      </c>
      <c r="O4839" t="s">
        <v>9</v>
      </c>
      <c r="P4839" s="3">
        <v>39768.474999999999</v>
      </c>
      <c r="Q4839">
        <v>0.7</v>
      </c>
      <c r="R4839" t="s">
        <v>77</v>
      </c>
      <c r="S4839">
        <v>0.7</v>
      </c>
      <c r="T4839">
        <v>0</v>
      </c>
      <c r="U4839" t="s">
        <v>9</v>
      </c>
      <c r="V4839" s="3">
        <v>39768.447916666664</v>
      </c>
      <c r="W4839">
        <v>1</v>
      </c>
      <c r="X4839" s="3">
        <v>39768.461111111108</v>
      </c>
      <c r="Y4839" t="s">
        <v>9</v>
      </c>
      <c r="Z4839">
        <v>0.7</v>
      </c>
      <c r="AA4839">
        <v>0</v>
      </c>
      <c r="AB4839" t="s">
        <v>88</v>
      </c>
    </row>
    <row r="4840" spans="1:28" x14ac:dyDescent="0.25">
      <c r="A4840" t="s">
        <v>74</v>
      </c>
      <c r="B4840" t="s">
        <v>75</v>
      </c>
      <c r="C4840">
        <v>53.649500000000003</v>
      </c>
      <c r="D4840">
        <v>9.9618000000000002</v>
      </c>
      <c r="E4840">
        <v>15</v>
      </c>
      <c r="F4840" s="2">
        <v>39769</v>
      </c>
      <c r="G4840">
        <v>-0.3</v>
      </c>
      <c r="H4840" s="3">
        <v>39769.50277777778</v>
      </c>
      <c r="I4840" s="3">
        <v>39769.475694444445</v>
      </c>
      <c r="J4840">
        <v>6.7</v>
      </c>
      <c r="K4840">
        <v>8.4</v>
      </c>
      <c r="L4840" s="3">
        <v>39769.461805555555</v>
      </c>
      <c r="M4840" t="s">
        <v>9</v>
      </c>
      <c r="N4840" t="s">
        <v>9</v>
      </c>
      <c r="O4840" t="s">
        <v>9</v>
      </c>
      <c r="P4840" s="3">
        <v>39769.50277777778</v>
      </c>
      <c r="Q4840">
        <v>1.8</v>
      </c>
      <c r="R4840" t="s">
        <v>77</v>
      </c>
      <c r="S4840">
        <v>1.8</v>
      </c>
      <c r="T4840">
        <v>0</v>
      </c>
      <c r="U4840" t="s">
        <v>9</v>
      </c>
      <c r="V4840" s="3">
        <v>39769.475694444445</v>
      </c>
      <c r="W4840">
        <v>1</v>
      </c>
      <c r="X4840" s="3">
        <v>39769.461805555555</v>
      </c>
      <c r="Y4840" t="s">
        <v>9</v>
      </c>
      <c r="Z4840">
        <v>1.8</v>
      </c>
      <c r="AA4840">
        <v>0</v>
      </c>
      <c r="AB4840" t="s">
        <v>88</v>
      </c>
    </row>
    <row r="4841" spans="1:28" x14ac:dyDescent="0.25">
      <c r="A4841" t="s">
        <v>74</v>
      </c>
      <c r="B4841" t="s">
        <v>75</v>
      </c>
      <c r="C4841">
        <v>53.649500000000003</v>
      </c>
      <c r="D4841">
        <v>9.9618000000000002</v>
      </c>
      <c r="E4841">
        <v>15</v>
      </c>
      <c r="F4841" s="2">
        <v>39770</v>
      </c>
      <c r="G4841">
        <v>1.8</v>
      </c>
      <c r="H4841" s="3">
        <v>39770.50277777778</v>
      </c>
      <c r="I4841" s="3">
        <v>39770.475694444445</v>
      </c>
      <c r="J4841">
        <v>5.3</v>
      </c>
      <c r="K4841">
        <v>7.5</v>
      </c>
      <c r="L4841" s="3">
        <v>39770.461805555555</v>
      </c>
      <c r="M4841" t="s">
        <v>9</v>
      </c>
      <c r="N4841" t="s">
        <v>82</v>
      </c>
      <c r="O4841" t="s">
        <v>9</v>
      </c>
      <c r="P4841" s="3">
        <v>39770.50277777778</v>
      </c>
      <c r="Q4841">
        <v>1.4</v>
      </c>
      <c r="R4841" t="s">
        <v>85</v>
      </c>
      <c r="S4841">
        <v>1.4</v>
      </c>
      <c r="T4841">
        <v>0.5</v>
      </c>
      <c r="U4841" t="s">
        <v>9</v>
      </c>
      <c r="V4841" s="3">
        <v>39770.475694444445</v>
      </c>
      <c r="W4841">
        <v>1</v>
      </c>
      <c r="X4841" s="3">
        <v>39770.461805555555</v>
      </c>
      <c r="Y4841" t="s">
        <v>9</v>
      </c>
      <c r="Z4841" t="s">
        <v>9</v>
      </c>
      <c r="AA4841">
        <v>0.5</v>
      </c>
      <c r="AB4841" t="s">
        <v>88</v>
      </c>
    </row>
    <row r="4842" spans="1:28" x14ac:dyDescent="0.25">
      <c r="A4842" t="s">
        <v>74</v>
      </c>
      <c r="B4842" t="s">
        <v>75</v>
      </c>
      <c r="C4842">
        <v>53.649500000000003</v>
      </c>
      <c r="D4842">
        <v>9.9618000000000002</v>
      </c>
      <c r="E4842">
        <v>15</v>
      </c>
      <c r="F4842" s="2">
        <v>39771</v>
      </c>
      <c r="G4842">
        <v>5.3</v>
      </c>
      <c r="H4842" s="3">
        <v>39771.50277777778</v>
      </c>
      <c r="I4842" s="3">
        <v>39771.475694444445</v>
      </c>
      <c r="J4842">
        <v>8.8000000000000007</v>
      </c>
      <c r="K4842">
        <v>8.8000000000000007</v>
      </c>
      <c r="L4842" s="3">
        <v>39771.461805555555</v>
      </c>
      <c r="M4842" t="s">
        <v>9</v>
      </c>
      <c r="N4842" t="s">
        <v>9</v>
      </c>
      <c r="O4842" t="s">
        <v>9</v>
      </c>
      <c r="P4842" s="3">
        <v>39771.50277777778</v>
      </c>
      <c r="Q4842">
        <v>3.6</v>
      </c>
      <c r="R4842" t="s">
        <v>77</v>
      </c>
      <c r="S4842">
        <v>3.6</v>
      </c>
      <c r="T4842">
        <v>0</v>
      </c>
      <c r="U4842" t="s">
        <v>9</v>
      </c>
      <c r="V4842" s="3">
        <v>39771.475694444445</v>
      </c>
      <c r="W4842">
        <v>1</v>
      </c>
      <c r="X4842" s="3">
        <v>39771.461805555555</v>
      </c>
      <c r="Y4842" t="s">
        <v>9</v>
      </c>
      <c r="Z4842">
        <v>3.6</v>
      </c>
      <c r="AA4842">
        <v>0</v>
      </c>
      <c r="AB4842" t="s">
        <v>88</v>
      </c>
    </row>
    <row r="4843" spans="1:28" x14ac:dyDescent="0.25">
      <c r="A4843" t="s">
        <v>74</v>
      </c>
      <c r="B4843" t="s">
        <v>75</v>
      </c>
      <c r="C4843">
        <v>53.649500000000003</v>
      </c>
      <c r="D4843">
        <v>9.9618000000000002</v>
      </c>
      <c r="E4843">
        <v>15</v>
      </c>
      <c r="F4843" s="2">
        <v>39772</v>
      </c>
      <c r="G4843">
        <v>8.5</v>
      </c>
      <c r="H4843" s="3">
        <v>39772.50277777778</v>
      </c>
      <c r="I4843" s="3">
        <v>39772.475694444445</v>
      </c>
      <c r="J4843">
        <v>8.5</v>
      </c>
      <c r="K4843">
        <v>10</v>
      </c>
      <c r="L4843" s="3">
        <v>39772.461805555555</v>
      </c>
      <c r="M4843" t="s">
        <v>9</v>
      </c>
      <c r="N4843" t="s">
        <v>9</v>
      </c>
      <c r="O4843" t="s">
        <v>9</v>
      </c>
      <c r="P4843" s="3">
        <v>39772.50277777778</v>
      </c>
      <c r="Q4843">
        <v>20</v>
      </c>
      <c r="R4843" t="s">
        <v>77</v>
      </c>
      <c r="S4843">
        <v>20</v>
      </c>
      <c r="T4843">
        <v>0</v>
      </c>
      <c r="U4843" t="s">
        <v>9</v>
      </c>
      <c r="V4843" s="3">
        <v>39772.475694444445</v>
      </c>
      <c r="W4843">
        <v>1</v>
      </c>
      <c r="X4843" s="3">
        <v>39772.461805555555</v>
      </c>
      <c r="Y4843" t="s">
        <v>9</v>
      </c>
      <c r="Z4843">
        <v>20</v>
      </c>
      <c r="AA4843">
        <v>0</v>
      </c>
      <c r="AB4843" t="s">
        <v>88</v>
      </c>
    </row>
    <row r="4844" spans="1:28" x14ac:dyDescent="0.25">
      <c r="A4844" t="s">
        <v>74</v>
      </c>
      <c r="B4844" t="s">
        <v>75</v>
      </c>
      <c r="C4844">
        <v>53.649500000000003</v>
      </c>
      <c r="D4844">
        <v>9.9618000000000002</v>
      </c>
      <c r="E4844">
        <v>15</v>
      </c>
      <c r="F4844" s="2">
        <v>39773</v>
      </c>
      <c r="G4844">
        <v>0.8</v>
      </c>
      <c r="H4844" s="3">
        <v>39773.50277777778</v>
      </c>
      <c r="I4844" s="3">
        <v>39773.475694444445</v>
      </c>
      <c r="J4844">
        <v>2.2999999999999998</v>
      </c>
      <c r="K4844">
        <v>8.9</v>
      </c>
      <c r="L4844" s="3">
        <v>39773.462500000001</v>
      </c>
      <c r="M4844" t="s">
        <v>9</v>
      </c>
      <c r="N4844" t="s">
        <v>82</v>
      </c>
      <c r="O4844" t="s">
        <v>9</v>
      </c>
      <c r="P4844" s="3">
        <v>39773.50277777778</v>
      </c>
      <c r="Q4844">
        <v>11.7</v>
      </c>
      <c r="R4844" t="s">
        <v>85</v>
      </c>
      <c r="S4844">
        <v>11.7</v>
      </c>
      <c r="T4844">
        <v>0.5</v>
      </c>
      <c r="U4844" t="s">
        <v>9</v>
      </c>
      <c r="V4844" s="3">
        <v>39773.475694444445</v>
      </c>
      <c r="W4844">
        <v>1</v>
      </c>
      <c r="X4844" s="3">
        <v>39773.462500000001</v>
      </c>
      <c r="Y4844" t="s">
        <v>9</v>
      </c>
      <c r="Z4844" t="s">
        <v>9</v>
      </c>
      <c r="AA4844">
        <v>0.5</v>
      </c>
      <c r="AB4844" t="s">
        <v>88</v>
      </c>
    </row>
    <row r="4845" spans="1:28" x14ac:dyDescent="0.25">
      <c r="A4845" t="s">
        <v>74</v>
      </c>
      <c r="B4845" t="s">
        <v>75</v>
      </c>
      <c r="C4845">
        <v>53.649500000000003</v>
      </c>
      <c r="D4845">
        <v>9.9618000000000002</v>
      </c>
      <c r="E4845">
        <v>15</v>
      </c>
      <c r="F4845" s="2">
        <v>39774</v>
      </c>
      <c r="G4845">
        <v>-0.3</v>
      </c>
      <c r="H4845" s="3">
        <v>39774.50277777778</v>
      </c>
      <c r="I4845" s="3">
        <v>39774.475694444445</v>
      </c>
      <c r="J4845">
        <v>1.7</v>
      </c>
      <c r="K4845">
        <v>2.4</v>
      </c>
      <c r="L4845" s="3">
        <v>39774.462500000001</v>
      </c>
      <c r="M4845" t="s">
        <v>9</v>
      </c>
      <c r="N4845" t="s">
        <v>9</v>
      </c>
      <c r="O4845" t="s">
        <v>9</v>
      </c>
      <c r="P4845" s="3">
        <v>39774.50277777778</v>
      </c>
      <c r="Q4845">
        <v>0.7</v>
      </c>
      <c r="R4845" t="s">
        <v>77</v>
      </c>
      <c r="S4845">
        <v>0.7</v>
      </c>
      <c r="T4845" t="s">
        <v>9</v>
      </c>
      <c r="U4845" t="s">
        <v>9</v>
      </c>
      <c r="V4845" s="3">
        <v>39774.475694444445</v>
      </c>
      <c r="W4845">
        <v>1</v>
      </c>
      <c r="X4845" s="3">
        <v>39774.462500000001</v>
      </c>
      <c r="Y4845" t="s">
        <v>9</v>
      </c>
      <c r="Z4845">
        <v>0.7</v>
      </c>
      <c r="AA4845" t="s">
        <v>9</v>
      </c>
      <c r="AB4845" t="s">
        <v>89</v>
      </c>
    </row>
    <row r="4846" spans="1:28" x14ac:dyDescent="0.25">
      <c r="A4846" t="s">
        <v>74</v>
      </c>
      <c r="B4846" t="s">
        <v>75</v>
      </c>
      <c r="C4846">
        <v>53.649500000000003</v>
      </c>
      <c r="D4846">
        <v>9.9618000000000002</v>
      </c>
      <c r="E4846">
        <v>15</v>
      </c>
      <c r="F4846" s="2">
        <v>39775</v>
      </c>
      <c r="G4846">
        <v>-1.3</v>
      </c>
      <c r="H4846" s="3">
        <v>39775.50277777778</v>
      </c>
      <c r="I4846" s="3">
        <v>39775.475694444445</v>
      </c>
      <c r="J4846">
        <v>2.1</v>
      </c>
      <c r="K4846">
        <v>2.1</v>
      </c>
      <c r="L4846" s="3">
        <v>39775.462500000001</v>
      </c>
      <c r="M4846" t="s">
        <v>9</v>
      </c>
      <c r="N4846" t="s">
        <v>9</v>
      </c>
      <c r="O4846" t="s">
        <v>9</v>
      </c>
      <c r="P4846" s="3">
        <v>39775.50277777778</v>
      </c>
      <c r="Q4846">
        <v>0.3</v>
      </c>
      <c r="R4846" t="s">
        <v>77</v>
      </c>
      <c r="S4846">
        <v>0.3</v>
      </c>
      <c r="T4846">
        <v>0</v>
      </c>
      <c r="U4846" t="s">
        <v>9</v>
      </c>
      <c r="V4846" s="3">
        <v>39775.475694444445</v>
      </c>
      <c r="W4846">
        <v>1</v>
      </c>
      <c r="X4846" s="3">
        <v>39775.462500000001</v>
      </c>
      <c r="Y4846" t="s">
        <v>9</v>
      </c>
      <c r="Z4846">
        <v>0.3</v>
      </c>
      <c r="AA4846">
        <v>0</v>
      </c>
      <c r="AB4846" t="s">
        <v>88</v>
      </c>
    </row>
    <row r="4847" spans="1:28" x14ac:dyDescent="0.25">
      <c r="A4847" t="s">
        <v>74</v>
      </c>
      <c r="B4847" t="s">
        <v>75</v>
      </c>
      <c r="C4847">
        <v>53.649500000000003</v>
      </c>
      <c r="D4847">
        <v>9.9618000000000002</v>
      </c>
      <c r="E4847">
        <v>15</v>
      </c>
      <c r="F4847" s="2">
        <v>39776</v>
      </c>
      <c r="G4847">
        <v>-2.4</v>
      </c>
      <c r="H4847" s="3">
        <v>39776.50277777778</v>
      </c>
      <c r="I4847" s="3">
        <v>39776.475694444445</v>
      </c>
      <c r="J4847">
        <v>1.2</v>
      </c>
      <c r="K4847">
        <v>2.6</v>
      </c>
      <c r="L4847" s="3">
        <v>39776.462500000001</v>
      </c>
      <c r="M4847" t="s">
        <v>9</v>
      </c>
      <c r="N4847" t="s">
        <v>9</v>
      </c>
      <c r="O4847" t="s">
        <v>9</v>
      </c>
      <c r="P4847" s="3">
        <v>39776.50277777778</v>
      </c>
      <c r="Q4847">
        <v>0</v>
      </c>
      <c r="R4847" t="s">
        <v>76</v>
      </c>
      <c r="S4847">
        <v>0</v>
      </c>
      <c r="T4847">
        <v>0</v>
      </c>
      <c r="U4847" t="s">
        <v>9</v>
      </c>
      <c r="V4847" s="3">
        <v>39776.475694444445</v>
      </c>
      <c r="W4847">
        <v>1</v>
      </c>
      <c r="X4847" s="3">
        <v>39776.462500000001</v>
      </c>
      <c r="Y4847" t="s">
        <v>9</v>
      </c>
      <c r="Z4847">
        <v>0</v>
      </c>
      <c r="AA4847">
        <v>0</v>
      </c>
      <c r="AB4847" t="s">
        <v>88</v>
      </c>
    </row>
    <row r="4848" spans="1:28" x14ac:dyDescent="0.25">
      <c r="A4848" t="s">
        <v>74</v>
      </c>
      <c r="B4848" t="s">
        <v>75</v>
      </c>
      <c r="C4848">
        <v>53.649500000000003</v>
      </c>
      <c r="D4848">
        <v>9.9618000000000002</v>
      </c>
      <c r="E4848">
        <v>15</v>
      </c>
      <c r="F4848" s="2">
        <v>39777</v>
      </c>
      <c r="G4848">
        <v>-0.3</v>
      </c>
      <c r="H4848" s="3">
        <v>39777.50277777778</v>
      </c>
      <c r="I4848" s="3">
        <v>39777.475694444445</v>
      </c>
      <c r="J4848">
        <v>2.6</v>
      </c>
      <c r="K4848">
        <v>2.6</v>
      </c>
      <c r="L4848" s="3">
        <v>39777.463194444441</v>
      </c>
      <c r="M4848" t="s">
        <v>9</v>
      </c>
      <c r="N4848" t="s">
        <v>9</v>
      </c>
      <c r="O4848" t="s">
        <v>9</v>
      </c>
      <c r="P4848" s="3">
        <v>39777.50277777778</v>
      </c>
      <c r="Q4848">
        <v>0</v>
      </c>
      <c r="R4848" t="s">
        <v>76</v>
      </c>
      <c r="S4848">
        <v>0</v>
      </c>
      <c r="T4848">
        <v>0</v>
      </c>
      <c r="U4848" t="s">
        <v>9</v>
      </c>
      <c r="V4848" s="3">
        <v>39777.475694444445</v>
      </c>
      <c r="W4848">
        <v>1</v>
      </c>
      <c r="X4848" s="3">
        <v>39777.463194444441</v>
      </c>
      <c r="Y4848" t="s">
        <v>9</v>
      </c>
      <c r="Z4848">
        <v>0</v>
      </c>
      <c r="AA4848">
        <v>0</v>
      </c>
      <c r="AB4848" t="s">
        <v>88</v>
      </c>
    </row>
    <row r="4849" spans="1:28" x14ac:dyDescent="0.25">
      <c r="A4849" t="s">
        <v>74</v>
      </c>
      <c r="B4849" t="s">
        <v>75</v>
      </c>
      <c r="C4849">
        <v>53.649500000000003</v>
      </c>
      <c r="D4849">
        <v>9.9618000000000002</v>
      </c>
      <c r="E4849">
        <v>15</v>
      </c>
      <c r="F4849" s="2">
        <v>39778</v>
      </c>
      <c r="G4849">
        <v>-1.1000000000000001</v>
      </c>
      <c r="H4849" s="3">
        <v>39778.50277777778</v>
      </c>
      <c r="I4849" s="3">
        <v>39778.475694444445</v>
      </c>
      <c r="J4849">
        <v>5.5</v>
      </c>
      <c r="K4849">
        <v>5.5</v>
      </c>
      <c r="L4849" s="3">
        <v>39778.463194444441</v>
      </c>
      <c r="M4849" t="s">
        <v>9</v>
      </c>
      <c r="N4849" t="s">
        <v>9</v>
      </c>
      <c r="O4849" t="s">
        <v>9</v>
      </c>
      <c r="P4849" s="3">
        <v>39778.50277777778</v>
      </c>
      <c r="Q4849">
        <v>0</v>
      </c>
      <c r="R4849" t="s">
        <v>76</v>
      </c>
      <c r="S4849">
        <v>0</v>
      </c>
      <c r="T4849">
        <v>0</v>
      </c>
      <c r="U4849" t="s">
        <v>9</v>
      </c>
      <c r="V4849" s="3">
        <v>39778.475694444445</v>
      </c>
      <c r="W4849">
        <v>1</v>
      </c>
      <c r="X4849" s="3">
        <v>39778.463194444441</v>
      </c>
      <c r="Y4849" t="s">
        <v>9</v>
      </c>
      <c r="Z4849">
        <v>0</v>
      </c>
      <c r="AA4849">
        <v>0</v>
      </c>
      <c r="AB4849" t="s">
        <v>88</v>
      </c>
    </row>
    <row r="4850" spans="1:28" x14ac:dyDescent="0.25">
      <c r="A4850" t="s">
        <v>74</v>
      </c>
      <c r="B4850" t="s">
        <v>75</v>
      </c>
      <c r="C4850">
        <v>53.649500000000003</v>
      </c>
      <c r="D4850">
        <v>9.9618000000000002</v>
      </c>
      <c r="E4850">
        <v>15</v>
      </c>
      <c r="F4850" s="2">
        <v>39779</v>
      </c>
      <c r="G4850">
        <v>5.5</v>
      </c>
      <c r="H4850" s="3">
        <v>39779.506249999999</v>
      </c>
      <c r="I4850" s="3">
        <v>39779.479166666664</v>
      </c>
      <c r="J4850">
        <v>6.8</v>
      </c>
      <c r="K4850">
        <v>7.5</v>
      </c>
      <c r="L4850" s="3">
        <v>39779.463194444441</v>
      </c>
      <c r="M4850" t="s">
        <v>9</v>
      </c>
      <c r="N4850" t="s">
        <v>9</v>
      </c>
      <c r="O4850" t="s">
        <v>9</v>
      </c>
      <c r="P4850" s="3">
        <v>39779.506249999999</v>
      </c>
      <c r="Q4850">
        <v>0.4</v>
      </c>
      <c r="R4850" t="s">
        <v>77</v>
      </c>
      <c r="S4850">
        <v>0.4</v>
      </c>
      <c r="T4850">
        <v>0</v>
      </c>
      <c r="U4850" t="s">
        <v>9</v>
      </c>
      <c r="V4850" s="3">
        <v>39779.479166666664</v>
      </c>
      <c r="W4850">
        <v>1</v>
      </c>
      <c r="X4850" s="3">
        <v>39779.463194444441</v>
      </c>
      <c r="Y4850" t="s">
        <v>9</v>
      </c>
      <c r="Z4850">
        <v>0.4</v>
      </c>
      <c r="AA4850">
        <v>0</v>
      </c>
      <c r="AB4850" t="s">
        <v>88</v>
      </c>
    </row>
    <row r="4851" spans="1:28" x14ac:dyDescent="0.25">
      <c r="A4851" t="s">
        <v>74</v>
      </c>
      <c r="B4851" t="s">
        <v>75</v>
      </c>
      <c r="C4851">
        <v>53.649500000000003</v>
      </c>
      <c r="D4851">
        <v>9.9618000000000002</v>
      </c>
      <c r="E4851">
        <v>15</v>
      </c>
      <c r="F4851" s="2">
        <v>39780</v>
      </c>
      <c r="G4851">
        <v>4.9000000000000004</v>
      </c>
      <c r="H4851" s="3">
        <v>39780.506249999999</v>
      </c>
      <c r="I4851" s="3">
        <v>39780.479166666664</v>
      </c>
      <c r="J4851">
        <v>5.7</v>
      </c>
      <c r="K4851">
        <v>7.2</v>
      </c>
      <c r="L4851" s="3">
        <v>39780.463888888888</v>
      </c>
      <c r="M4851" t="s">
        <v>9</v>
      </c>
      <c r="N4851" t="s">
        <v>9</v>
      </c>
      <c r="O4851" t="s">
        <v>9</v>
      </c>
      <c r="P4851" s="3">
        <v>39780.506249999999</v>
      </c>
      <c r="Q4851">
        <v>0</v>
      </c>
      <c r="R4851" t="s">
        <v>76</v>
      </c>
      <c r="S4851">
        <v>0</v>
      </c>
      <c r="T4851">
        <v>0</v>
      </c>
      <c r="U4851" t="s">
        <v>9</v>
      </c>
      <c r="V4851" s="3">
        <v>39780.479166666664</v>
      </c>
      <c r="W4851">
        <v>1</v>
      </c>
      <c r="X4851" s="3">
        <v>39780.463888888888</v>
      </c>
      <c r="Y4851" t="s">
        <v>9</v>
      </c>
      <c r="Z4851">
        <v>0</v>
      </c>
      <c r="AA4851">
        <v>0</v>
      </c>
      <c r="AB4851" t="s">
        <v>88</v>
      </c>
    </row>
    <row r="4852" spans="1:28" x14ac:dyDescent="0.25">
      <c r="A4852" t="s">
        <v>74</v>
      </c>
      <c r="B4852" t="s">
        <v>75</v>
      </c>
      <c r="C4852">
        <v>53.649500000000003</v>
      </c>
      <c r="D4852">
        <v>9.9618000000000002</v>
      </c>
      <c r="E4852">
        <v>15</v>
      </c>
      <c r="F4852" s="2">
        <v>39781</v>
      </c>
      <c r="G4852">
        <v>0.4</v>
      </c>
      <c r="H4852" s="3">
        <v>39781.50277777778</v>
      </c>
      <c r="I4852" s="3">
        <v>39781.475694444445</v>
      </c>
      <c r="J4852">
        <v>0.9</v>
      </c>
      <c r="K4852">
        <v>5.9</v>
      </c>
      <c r="L4852" s="3">
        <v>39781.463888888888</v>
      </c>
      <c r="M4852" t="s">
        <v>9</v>
      </c>
      <c r="N4852" t="s">
        <v>82</v>
      </c>
      <c r="O4852" t="s">
        <v>9</v>
      </c>
      <c r="P4852" s="3">
        <v>39781.50277777778</v>
      </c>
      <c r="Q4852">
        <v>0</v>
      </c>
      <c r="R4852" t="s">
        <v>87</v>
      </c>
      <c r="S4852">
        <v>0</v>
      </c>
      <c r="T4852">
        <v>0.5</v>
      </c>
      <c r="U4852" t="s">
        <v>9</v>
      </c>
      <c r="V4852" s="3">
        <v>39781.475694444445</v>
      </c>
      <c r="W4852">
        <v>1</v>
      </c>
      <c r="X4852" s="3">
        <v>39781.463888888888</v>
      </c>
      <c r="Y4852" t="s">
        <v>9</v>
      </c>
      <c r="Z4852" t="s">
        <v>9</v>
      </c>
      <c r="AA4852">
        <v>0.5</v>
      </c>
      <c r="AB4852" t="s">
        <v>88</v>
      </c>
    </row>
    <row r="4853" spans="1:28" x14ac:dyDescent="0.25">
      <c r="A4853" t="s">
        <v>74</v>
      </c>
      <c r="B4853" t="s">
        <v>75</v>
      </c>
      <c r="C4853">
        <v>53.649500000000003</v>
      </c>
      <c r="D4853">
        <v>9.9618000000000002</v>
      </c>
      <c r="E4853">
        <v>15</v>
      </c>
      <c r="F4853" s="2">
        <v>39782</v>
      </c>
      <c r="G4853">
        <v>-0.1</v>
      </c>
      <c r="H4853" s="3">
        <v>39782.506249999999</v>
      </c>
      <c r="I4853" s="3">
        <v>39782.479166666664</v>
      </c>
      <c r="J4853">
        <v>2.2000000000000002</v>
      </c>
      <c r="K4853">
        <v>2.9</v>
      </c>
      <c r="L4853" s="3">
        <v>39782.463888888888</v>
      </c>
      <c r="M4853" t="s">
        <v>9</v>
      </c>
      <c r="N4853" t="s">
        <v>9</v>
      </c>
      <c r="O4853" t="s">
        <v>9</v>
      </c>
      <c r="P4853" s="3">
        <v>39782.506249999999</v>
      </c>
      <c r="Q4853">
        <v>1.1000000000000001</v>
      </c>
      <c r="R4853" t="s">
        <v>77</v>
      </c>
      <c r="S4853">
        <v>1.1000000000000001</v>
      </c>
      <c r="T4853">
        <v>0</v>
      </c>
      <c r="U4853" t="s">
        <v>9</v>
      </c>
      <c r="V4853" s="3">
        <v>39782.479166666664</v>
      </c>
      <c r="W4853">
        <v>1</v>
      </c>
      <c r="X4853" s="3">
        <v>39782.463888888888</v>
      </c>
      <c r="Y4853" t="s">
        <v>9</v>
      </c>
      <c r="Z4853">
        <v>1.1000000000000001</v>
      </c>
      <c r="AA4853">
        <v>0</v>
      </c>
      <c r="AB4853" t="s">
        <v>88</v>
      </c>
    </row>
    <row r="4854" spans="1:28" x14ac:dyDescent="0.25">
      <c r="A4854" t="s">
        <v>74</v>
      </c>
      <c r="B4854" t="s">
        <v>75</v>
      </c>
      <c r="C4854">
        <v>53.649500000000003</v>
      </c>
      <c r="D4854">
        <v>9.9618000000000002</v>
      </c>
      <c r="E4854">
        <v>15</v>
      </c>
      <c r="F4854" s="2">
        <v>39783</v>
      </c>
      <c r="G4854">
        <v>0</v>
      </c>
      <c r="H4854" s="3">
        <v>39783.506249999999</v>
      </c>
      <c r="I4854" s="3">
        <v>39783.479166666664</v>
      </c>
      <c r="J4854">
        <v>2.6</v>
      </c>
      <c r="K4854">
        <v>2.6</v>
      </c>
      <c r="L4854" s="3">
        <v>39783.464583333334</v>
      </c>
      <c r="M4854" t="s">
        <v>9</v>
      </c>
      <c r="N4854" t="s">
        <v>82</v>
      </c>
      <c r="O4854" t="s">
        <v>9</v>
      </c>
      <c r="P4854" s="3">
        <v>39783.506249999999</v>
      </c>
      <c r="Q4854">
        <v>1</v>
      </c>
      <c r="R4854" t="s">
        <v>85</v>
      </c>
      <c r="S4854">
        <v>1</v>
      </c>
      <c r="T4854">
        <v>0.5</v>
      </c>
      <c r="U4854" t="s">
        <v>9</v>
      </c>
      <c r="V4854" s="3">
        <v>39783.479166666664</v>
      </c>
      <c r="W4854">
        <v>1</v>
      </c>
      <c r="X4854" s="3">
        <v>39783.464583333334</v>
      </c>
      <c r="Y4854" t="s">
        <v>9</v>
      </c>
      <c r="Z4854" t="s">
        <v>9</v>
      </c>
      <c r="AA4854">
        <v>0.5</v>
      </c>
      <c r="AB4854" t="s">
        <v>88</v>
      </c>
    </row>
    <row r="4855" spans="1:28" x14ac:dyDescent="0.25">
      <c r="A4855" t="s">
        <v>74</v>
      </c>
      <c r="B4855" t="s">
        <v>75</v>
      </c>
      <c r="C4855">
        <v>53.649500000000003</v>
      </c>
      <c r="D4855">
        <v>9.9618000000000002</v>
      </c>
      <c r="E4855">
        <v>15</v>
      </c>
      <c r="F4855" s="2">
        <v>39784</v>
      </c>
      <c r="G4855">
        <v>3</v>
      </c>
      <c r="H4855" s="3">
        <v>39784.506249999999</v>
      </c>
      <c r="I4855" s="3">
        <v>39784.479166666664</v>
      </c>
      <c r="J4855">
        <v>4.8</v>
      </c>
      <c r="K4855">
        <v>4.8</v>
      </c>
      <c r="L4855" s="3">
        <v>39784.464583333334</v>
      </c>
      <c r="M4855" t="s">
        <v>9</v>
      </c>
      <c r="N4855" t="s">
        <v>9</v>
      </c>
      <c r="O4855" t="s">
        <v>9</v>
      </c>
      <c r="P4855" s="3">
        <v>39784.506249999999</v>
      </c>
      <c r="Q4855">
        <v>0</v>
      </c>
      <c r="R4855" t="s">
        <v>76</v>
      </c>
      <c r="S4855">
        <v>0</v>
      </c>
      <c r="T4855">
        <v>0</v>
      </c>
      <c r="U4855" t="s">
        <v>9</v>
      </c>
      <c r="V4855" s="3">
        <v>39784.479166666664</v>
      </c>
      <c r="W4855">
        <v>1</v>
      </c>
      <c r="X4855" s="3">
        <v>39784.464583333334</v>
      </c>
      <c r="Y4855" t="s">
        <v>9</v>
      </c>
      <c r="Z4855">
        <v>0</v>
      </c>
      <c r="AA4855">
        <v>0</v>
      </c>
      <c r="AB4855" t="s">
        <v>88</v>
      </c>
    </row>
    <row r="4856" spans="1:28" x14ac:dyDescent="0.25">
      <c r="A4856" t="s">
        <v>74</v>
      </c>
      <c r="B4856" t="s">
        <v>75</v>
      </c>
      <c r="C4856">
        <v>53.649500000000003</v>
      </c>
      <c r="D4856">
        <v>9.9618000000000002</v>
      </c>
      <c r="E4856">
        <v>15</v>
      </c>
      <c r="F4856" s="2">
        <v>39785</v>
      </c>
      <c r="G4856">
        <v>0.5</v>
      </c>
      <c r="H4856" s="3">
        <v>39785.506249999999</v>
      </c>
      <c r="I4856" s="3">
        <v>39785.479166666664</v>
      </c>
      <c r="J4856">
        <v>1.3</v>
      </c>
      <c r="K4856">
        <v>4.7</v>
      </c>
      <c r="L4856" s="3">
        <v>39785.465277777781</v>
      </c>
      <c r="M4856" t="s">
        <v>9</v>
      </c>
      <c r="N4856" t="s">
        <v>9</v>
      </c>
      <c r="O4856" t="s">
        <v>9</v>
      </c>
      <c r="P4856" s="3">
        <v>39785.506249999999</v>
      </c>
      <c r="Q4856">
        <v>0.7</v>
      </c>
      <c r="R4856" t="s">
        <v>85</v>
      </c>
      <c r="S4856">
        <v>0.7</v>
      </c>
      <c r="T4856">
        <v>17</v>
      </c>
      <c r="U4856" t="s">
        <v>9</v>
      </c>
      <c r="V4856" s="3">
        <v>39785.479166666664</v>
      </c>
      <c r="W4856">
        <v>1</v>
      </c>
      <c r="X4856" s="3">
        <v>39785.465277777781</v>
      </c>
      <c r="Y4856" t="s">
        <v>9</v>
      </c>
      <c r="Z4856" t="s">
        <v>9</v>
      </c>
      <c r="AA4856">
        <v>17</v>
      </c>
      <c r="AB4856" t="s">
        <v>88</v>
      </c>
    </row>
    <row r="4857" spans="1:28" x14ac:dyDescent="0.25">
      <c r="A4857" t="s">
        <v>74</v>
      </c>
      <c r="B4857" t="s">
        <v>75</v>
      </c>
      <c r="C4857">
        <v>53.649500000000003</v>
      </c>
      <c r="D4857">
        <v>9.9618000000000002</v>
      </c>
      <c r="E4857">
        <v>15</v>
      </c>
      <c r="F4857" s="2">
        <v>39786</v>
      </c>
      <c r="G4857">
        <v>0.7</v>
      </c>
      <c r="H4857" s="3">
        <v>39786.513194444444</v>
      </c>
      <c r="I4857" s="3">
        <v>39786.486111111109</v>
      </c>
      <c r="J4857">
        <v>2.8</v>
      </c>
      <c r="K4857">
        <v>2.8</v>
      </c>
      <c r="L4857" s="3">
        <v>39786.465277777781</v>
      </c>
      <c r="M4857" t="s">
        <v>9</v>
      </c>
      <c r="N4857" t="s">
        <v>9</v>
      </c>
      <c r="O4857" t="s">
        <v>9</v>
      </c>
      <c r="P4857" s="3">
        <v>39786.513194444444</v>
      </c>
      <c r="Q4857">
        <v>5.5</v>
      </c>
      <c r="R4857" t="s">
        <v>77</v>
      </c>
      <c r="S4857">
        <v>5.5</v>
      </c>
      <c r="T4857">
        <v>0</v>
      </c>
      <c r="U4857" t="s">
        <v>9</v>
      </c>
      <c r="V4857" s="3">
        <v>39786.486111111109</v>
      </c>
      <c r="W4857">
        <v>1</v>
      </c>
      <c r="X4857" s="3">
        <v>39786.465277777781</v>
      </c>
      <c r="Y4857" t="s">
        <v>9</v>
      </c>
      <c r="Z4857">
        <v>5.5</v>
      </c>
      <c r="AA4857">
        <v>0</v>
      </c>
      <c r="AB4857" t="s">
        <v>88</v>
      </c>
    </row>
    <row r="4858" spans="1:28" x14ac:dyDescent="0.25">
      <c r="A4858" t="s">
        <v>74</v>
      </c>
      <c r="B4858" t="s">
        <v>75</v>
      </c>
      <c r="C4858">
        <v>53.649500000000003</v>
      </c>
      <c r="D4858">
        <v>9.9618000000000002</v>
      </c>
      <c r="E4858">
        <v>15</v>
      </c>
      <c r="F4858" s="2">
        <v>39787</v>
      </c>
      <c r="G4858">
        <v>1.6</v>
      </c>
      <c r="H4858" s="3">
        <v>39787.513194444444</v>
      </c>
      <c r="I4858" s="3">
        <v>39787.486111111109</v>
      </c>
      <c r="J4858">
        <v>4</v>
      </c>
      <c r="K4858">
        <v>4</v>
      </c>
      <c r="L4858" s="3">
        <v>39787.465277777781</v>
      </c>
      <c r="M4858" t="s">
        <v>9</v>
      </c>
      <c r="N4858" t="s">
        <v>9</v>
      </c>
      <c r="O4858" t="s">
        <v>9</v>
      </c>
      <c r="P4858" s="3">
        <v>39787.513194444444</v>
      </c>
      <c r="Q4858">
        <v>1.1000000000000001</v>
      </c>
      <c r="R4858" t="s">
        <v>77</v>
      </c>
      <c r="S4858">
        <v>1.1000000000000001</v>
      </c>
      <c r="T4858">
        <v>0</v>
      </c>
      <c r="U4858" t="s">
        <v>9</v>
      </c>
      <c r="V4858" s="3">
        <v>39787.486111111109</v>
      </c>
      <c r="W4858">
        <v>1</v>
      </c>
      <c r="X4858" s="3">
        <v>39787.465277777781</v>
      </c>
      <c r="Y4858" t="s">
        <v>9</v>
      </c>
      <c r="Z4858">
        <v>1.1000000000000001</v>
      </c>
      <c r="AA4858">
        <v>0</v>
      </c>
      <c r="AB4858" t="s">
        <v>88</v>
      </c>
    </row>
    <row r="4859" spans="1:28" x14ac:dyDescent="0.25">
      <c r="A4859" t="s">
        <v>74</v>
      </c>
      <c r="B4859" t="s">
        <v>75</v>
      </c>
      <c r="C4859">
        <v>53.649500000000003</v>
      </c>
      <c r="D4859">
        <v>9.9618000000000002</v>
      </c>
      <c r="E4859">
        <v>15</v>
      </c>
      <c r="F4859" s="2">
        <v>39788</v>
      </c>
      <c r="G4859">
        <v>3.2</v>
      </c>
      <c r="H4859" s="3">
        <v>39788.513194444444</v>
      </c>
      <c r="I4859" s="3">
        <v>39788.486111111109</v>
      </c>
      <c r="J4859">
        <v>5.2</v>
      </c>
      <c r="K4859">
        <v>5.2</v>
      </c>
      <c r="L4859" s="3">
        <v>39788.46597222222</v>
      </c>
      <c r="M4859" t="s">
        <v>9</v>
      </c>
      <c r="N4859" t="s">
        <v>9</v>
      </c>
      <c r="O4859" t="s">
        <v>9</v>
      </c>
      <c r="P4859" s="3">
        <v>39788.513194444444</v>
      </c>
      <c r="Q4859">
        <v>1.7</v>
      </c>
      <c r="R4859" t="s">
        <v>77</v>
      </c>
      <c r="S4859">
        <v>1.7</v>
      </c>
      <c r="T4859">
        <v>0</v>
      </c>
      <c r="U4859" t="s">
        <v>9</v>
      </c>
      <c r="V4859" s="3">
        <v>39788.486111111109</v>
      </c>
      <c r="W4859">
        <v>1</v>
      </c>
      <c r="X4859" s="3">
        <v>39788.46597222222</v>
      </c>
      <c r="Y4859" t="s">
        <v>9</v>
      </c>
      <c r="Z4859">
        <v>1.7</v>
      </c>
      <c r="AA4859">
        <v>0</v>
      </c>
      <c r="AB4859" t="s">
        <v>88</v>
      </c>
    </row>
    <row r="4860" spans="1:28" x14ac:dyDescent="0.25">
      <c r="A4860" t="s">
        <v>74</v>
      </c>
      <c r="B4860" t="s">
        <v>75</v>
      </c>
      <c r="C4860">
        <v>53.649500000000003</v>
      </c>
      <c r="D4860">
        <v>9.9618000000000002</v>
      </c>
      <c r="E4860">
        <v>15</v>
      </c>
      <c r="F4860" s="2">
        <v>39789</v>
      </c>
      <c r="G4860">
        <v>2.7</v>
      </c>
      <c r="H4860" s="3">
        <v>39789.513194444444</v>
      </c>
      <c r="I4860" s="3">
        <v>39789.486111111109</v>
      </c>
      <c r="J4860">
        <v>4.5</v>
      </c>
      <c r="K4860">
        <v>5.6</v>
      </c>
      <c r="L4860" s="3">
        <v>39789.46597222222</v>
      </c>
      <c r="M4860" t="s">
        <v>9</v>
      </c>
      <c r="N4860" t="s">
        <v>9</v>
      </c>
      <c r="O4860" t="s">
        <v>9</v>
      </c>
      <c r="P4860" s="3">
        <v>39789.513194444444</v>
      </c>
      <c r="Q4860">
        <v>0</v>
      </c>
      <c r="R4860" t="s">
        <v>76</v>
      </c>
      <c r="S4860">
        <v>0</v>
      </c>
      <c r="T4860">
        <v>0</v>
      </c>
      <c r="U4860" t="s">
        <v>9</v>
      </c>
      <c r="V4860" s="3">
        <v>39789.486111111109</v>
      </c>
      <c r="W4860">
        <v>1</v>
      </c>
      <c r="X4860" s="3">
        <v>39789.46597222222</v>
      </c>
      <c r="Y4860" t="s">
        <v>9</v>
      </c>
      <c r="Z4860">
        <v>0</v>
      </c>
      <c r="AA4860">
        <v>0</v>
      </c>
      <c r="AB4860" t="s">
        <v>88</v>
      </c>
    </row>
    <row r="4861" spans="1:28" x14ac:dyDescent="0.25">
      <c r="A4861" t="s">
        <v>74</v>
      </c>
      <c r="B4861" t="s">
        <v>75</v>
      </c>
      <c r="C4861">
        <v>53.649500000000003</v>
      </c>
      <c r="D4861">
        <v>9.9618000000000002</v>
      </c>
      <c r="E4861">
        <v>15</v>
      </c>
      <c r="F4861" s="2">
        <v>39790</v>
      </c>
      <c r="G4861">
        <v>3.3</v>
      </c>
      <c r="H4861" s="3">
        <v>39790.513194444444</v>
      </c>
      <c r="I4861" s="3">
        <v>39790.486111111109</v>
      </c>
      <c r="J4861">
        <v>6</v>
      </c>
      <c r="K4861">
        <v>6</v>
      </c>
      <c r="L4861" s="3">
        <v>39790.466666666667</v>
      </c>
      <c r="M4861" t="s">
        <v>9</v>
      </c>
      <c r="N4861" t="s">
        <v>9</v>
      </c>
      <c r="O4861" t="s">
        <v>9</v>
      </c>
      <c r="P4861" s="3">
        <v>39790.513194444444</v>
      </c>
      <c r="Q4861">
        <v>0.7</v>
      </c>
      <c r="R4861" t="s">
        <v>77</v>
      </c>
      <c r="S4861">
        <v>0.7</v>
      </c>
      <c r="T4861">
        <v>0</v>
      </c>
      <c r="U4861" t="s">
        <v>9</v>
      </c>
      <c r="V4861" s="3">
        <v>39790.486111111109</v>
      </c>
      <c r="W4861">
        <v>1</v>
      </c>
      <c r="X4861" s="3">
        <v>39790.466666666667</v>
      </c>
      <c r="Y4861" t="s">
        <v>9</v>
      </c>
      <c r="Z4861">
        <v>0.7</v>
      </c>
      <c r="AA4861">
        <v>0</v>
      </c>
      <c r="AB4861" t="s">
        <v>88</v>
      </c>
    </row>
    <row r="4862" spans="1:28" x14ac:dyDescent="0.25">
      <c r="A4862" t="s">
        <v>74</v>
      </c>
      <c r="B4862" t="s">
        <v>75</v>
      </c>
      <c r="C4862">
        <v>53.649500000000003</v>
      </c>
      <c r="D4862">
        <v>9.9618000000000002</v>
      </c>
      <c r="E4862">
        <v>15</v>
      </c>
      <c r="F4862" s="2">
        <v>39792</v>
      </c>
      <c r="G4862" t="s">
        <v>9</v>
      </c>
      <c r="H4862" s="3">
        <v>39792.47152777778</v>
      </c>
      <c r="I4862" s="3">
        <v>39792.444444444445</v>
      </c>
      <c r="J4862">
        <v>2.2999999999999998</v>
      </c>
      <c r="K4862" t="s">
        <v>9</v>
      </c>
      <c r="L4862" s="3">
        <v>39792.467361111114</v>
      </c>
      <c r="M4862" t="s">
        <v>9</v>
      </c>
      <c r="N4862" t="s">
        <v>9</v>
      </c>
      <c r="O4862" t="s">
        <v>9</v>
      </c>
      <c r="P4862" s="3">
        <v>39792.47152777778</v>
      </c>
      <c r="Q4862">
        <v>0</v>
      </c>
      <c r="R4862" t="s">
        <v>76</v>
      </c>
      <c r="S4862">
        <v>0</v>
      </c>
      <c r="T4862">
        <v>0</v>
      </c>
      <c r="U4862" t="s">
        <v>9</v>
      </c>
      <c r="V4862" s="3">
        <v>39792.444444444445</v>
      </c>
      <c r="W4862">
        <v>1</v>
      </c>
      <c r="X4862" s="3">
        <v>39792.467361111114</v>
      </c>
      <c r="Y4862" t="s">
        <v>9</v>
      </c>
      <c r="Z4862">
        <v>0</v>
      </c>
      <c r="AA4862">
        <v>0</v>
      </c>
      <c r="AB4862" t="s">
        <v>88</v>
      </c>
    </row>
    <row r="4863" spans="1:28" x14ac:dyDescent="0.25">
      <c r="A4863" t="s">
        <v>74</v>
      </c>
      <c r="B4863" t="s">
        <v>75</v>
      </c>
      <c r="C4863">
        <v>53.649500000000003</v>
      </c>
      <c r="D4863">
        <v>9.9618000000000002</v>
      </c>
      <c r="E4863">
        <v>15</v>
      </c>
      <c r="F4863" s="2">
        <v>39793</v>
      </c>
      <c r="G4863">
        <v>1</v>
      </c>
      <c r="H4863" s="3">
        <v>39793.47152777778</v>
      </c>
      <c r="I4863" s="3">
        <v>39793.444444444445</v>
      </c>
      <c r="J4863">
        <v>1.5</v>
      </c>
      <c r="K4863">
        <v>2.9</v>
      </c>
      <c r="L4863" s="3">
        <v>39793.467361111114</v>
      </c>
      <c r="M4863" t="s">
        <v>9</v>
      </c>
      <c r="N4863" t="s">
        <v>9</v>
      </c>
      <c r="O4863" t="s">
        <v>9</v>
      </c>
      <c r="P4863" s="3">
        <v>39793.47152777778</v>
      </c>
      <c r="Q4863">
        <v>0</v>
      </c>
      <c r="R4863" t="s">
        <v>76</v>
      </c>
      <c r="S4863">
        <v>0</v>
      </c>
      <c r="T4863">
        <v>0</v>
      </c>
      <c r="U4863" t="s">
        <v>9</v>
      </c>
      <c r="V4863" s="3">
        <v>39793.444444444445</v>
      </c>
      <c r="W4863">
        <v>1</v>
      </c>
      <c r="X4863" s="3">
        <v>39793.467361111114</v>
      </c>
      <c r="Y4863" t="s">
        <v>9</v>
      </c>
      <c r="Z4863">
        <v>0</v>
      </c>
      <c r="AA4863">
        <v>0</v>
      </c>
      <c r="AB4863" t="s">
        <v>88</v>
      </c>
    </row>
    <row r="4864" spans="1:28" x14ac:dyDescent="0.25">
      <c r="A4864" t="s">
        <v>74</v>
      </c>
      <c r="B4864" t="s">
        <v>75</v>
      </c>
      <c r="C4864">
        <v>53.649500000000003</v>
      </c>
      <c r="D4864">
        <v>9.9618000000000002</v>
      </c>
      <c r="E4864">
        <v>15</v>
      </c>
      <c r="F4864" s="2">
        <v>39794</v>
      </c>
      <c r="G4864">
        <v>0.1</v>
      </c>
      <c r="H4864" s="3">
        <v>39794.47152777778</v>
      </c>
      <c r="I4864" s="3">
        <v>39794.444444444445</v>
      </c>
      <c r="J4864">
        <v>1.4</v>
      </c>
      <c r="K4864">
        <v>1.5</v>
      </c>
      <c r="L4864" s="3">
        <v>39794.468055555553</v>
      </c>
      <c r="M4864" t="s">
        <v>9</v>
      </c>
      <c r="N4864" t="s">
        <v>9</v>
      </c>
      <c r="O4864" t="s">
        <v>9</v>
      </c>
      <c r="P4864" s="3">
        <v>39794.47152777778</v>
      </c>
      <c r="Q4864">
        <v>0.7</v>
      </c>
      <c r="R4864" t="s">
        <v>77</v>
      </c>
      <c r="S4864">
        <v>0.7</v>
      </c>
      <c r="T4864">
        <v>0</v>
      </c>
      <c r="U4864" t="s">
        <v>9</v>
      </c>
      <c r="V4864" s="3">
        <v>39794.444444444445</v>
      </c>
      <c r="W4864">
        <v>1</v>
      </c>
      <c r="X4864" s="3">
        <v>39794.468055555553</v>
      </c>
      <c r="Y4864" t="s">
        <v>9</v>
      </c>
      <c r="Z4864">
        <v>0.7</v>
      </c>
      <c r="AA4864">
        <v>0</v>
      </c>
      <c r="AB4864" t="s">
        <v>88</v>
      </c>
    </row>
    <row r="4865" spans="1:28" x14ac:dyDescent="0.25">
      <c r="A4865" t="s">
        <v>74</v>
      </c>
      <c r="B4865" t="s">
        <v>75</v>
      </c>
      <c r="C4865">
        <v>53.649500000000003</v>
      </c>
      <c r="D4865">
        <v>9.9618000000000002</v>
      </c>
      <c r="E4865">
        <v>15</v>
      </c>
      <c r="F4865" s="2">
        <v>39795</v>
      </c>
      <c r="G4865">
        <v>0.2</v>
      </c>
      <c r="H4865" s="3">
        <v>39795.520138888889</v>
      </c>
      <c r="I4865" s="3">
        <v>39795.493055555555</v>
      </c>
      <c r="J4865">
        <v>1</v>
      </c>
      <c r="K4865">
        <v>1.5</v>
      </c>
      <c r="L4865" s="3">
        <v>39795.468055555553</v>
      </c>
      <c r="M4865" t="s">
        <v>9</v>
      </c>
      <c r="N4865" t="s">
        <v>9</v>
      </c>
      <c r="O4865" t="s">
        <v>9</v>
      </c>
      <c r="P4865" s="3">
        <v>39795.520138888889</v>
      </c>
      <c r="Q4865">
        <v>0</v>
      </c>
      <c r="R4865" t="s">
        <v>76</v>
      </c>
      <c r="S4865">
        <v>0</v>
      </c>
      <c r="T4865">
        <v>0</v>
      </c>
      <c r="U4865" t="s">
        <v>9</v>
      </c>
      <c r="V4865" s="3">
        <v>39795.493055555555</v>
      </c>
      <c r="W4865">
        <v>1</v>
      </c>
      <c r="X4865" s="3">
        <v>39795.468055555553</v>
      </c>
      <c r="Y4865" t="s">
        <v>9</v>
      </c>
      <c r="Z4865">
        <v>0</v>
      </c>
      <c r="AA4865">
        <v>0</v>
      </c>
      <c r="AB4865" t="s">
        <v>88</v>
      </c>
    </row>
    <row r="4866" spans="1:28" x14ac:dyDescent="0.25">
      <c r="A4866" t="s">
        <v>74</v>
      </c>
      <c r="B4866" t="s">
        <v>75</v>
      </c>
      <c r="C4866">
        <v>53.649500000000003</v>
      </c>
      <c r="D4866">
        <v>9.9618000000000002</v>
      </c>
      <c r="E4866">
        <v>15</v>
      </c>
      <c r="F4866" s="2">
        <v>39796</v>
      </c>
      <c r="G4866">
        <v>1</v>
      </c>
      <c r="H4866" s="3">
        <v>39796.520138888889</v>
      </c>
      <c r="I4866" s="3">
        <v>39796.493055555555</v>
      </c>
      <c r="J4866">
        <v>4.5999999999999996</v>
      </c>
      <c r="K4866">
        <v>4.5999999999999996</v>
      </c>
      <c r="L4866" s="3">
        <v>39796.46875</v>
      </c>
      <c r="M4866" t="s">
        <v>9</v>
      </c>
      <c r="N4866" t="s">
        <v>9</v>
      </c>
      <c r="O4866" t="s">
        <v>9</v>
      </c>
      <c r="P4866" s="3">
        <v>39796.520138888889</v>
      </c>
      <c r="Q4866">
        <v>0</v>
      </c>
      <c r="R4866" t="s">
        <v>76</v>
      </c>
      <c r="S4866">
        <v>0</v>
      </c>
      <c r="T4866">
        <v>0</v>
      </c>
      <c r="U4866" t="s">
        <v>9</v>
      </c>
      <c r="V4866" s="3">
        <v>39796.493055555555</v>
      </c>
      <c r="W4866">
        <v>1</v>
      </c>
      <c r="X4866" s="3">
        <v>39796.46875</v>
      </c>
      <c r="Y4866" t="s">
        <v>9</v>
      </c>
      <c r="Z4866">
        <v>0</v>
      </c>
      <c r="AA4866">
        <v>0</v>
      </c>
      <c r="AB4866" t="s">
        <v>88</v>
      </c>
    </row>
    <row r="4867" spans="1:28" x14ac:dyDescent="0.25">
      <c r="A4867" t="s">
        <v>74</v>
      </c>
      <c r="B4867" t="s">
        <v>75</v>
      </c>
      <c r="C4867">
        <v>53.649500000000003</v>
      </c>
      <c r="D4867">
        <v>9.9618000000000002</v>
      </c>
      <c r="E4867">
        <v>15</v>
      </c>
      <c r="F4867" s="2">
        <v>39797</v>
      </c>
      <c r="G4867">
        <v>3.1</v>
      </c>
      <c r="H4867" s="3">
        <v>39797.520138888889</v>
      </c>
      <c r="I4867" s="3">
        <v>39797.493055555555</v>
      </c>
      <c r="J4867">
        <v>3.3</v>
      </c>
      <c r="K4867">
        <v>5.2</v>
      </c>
      <c r="L4867" s="3">
        <v>39797.46875</v>
      </c>
      <c r="M4867" t="s">
        <v>9</v>
      </c>
      <c r="N4867" t="s">
        <v>9</v>
      </c>
      <c r="O4867" t="s">
        <v>9</v>
      </c>
      <c r="P4867" s="3">
        <v>39797.520138888889</v>
      </c>
      <c r="Q4867">
        <v>0</v>
      </c>
      <c r="R4867" t="s">
        <v>76</v>
      </c>
      <c r="S4867">
        <v>0</v>
      </c>
      <c r="T4867">
        <v>0</v>
      </c>
      <c r="U4867" t="s">
        <v>9</v>
      </c>
      <c r="V4867" s="3">
        <v>39797.493055555555</v>
      </c>
      <c r="W4867">
        <v>1</v>
      </c>
      <c r="X4867" s="3">
        <v>39797.46875</v>
      </c>
      <c r="Y4867" t="s">
        <v>9</v>
      </c>
      <c r="Z4867">
        <v>0</v>
      </c>
      <c r="AA4867">
        <v>0</v>
      </c>
      <c r="AB4867" t="s">
        <v>88</v>
      </c>
    </row>
    <row r="4868" spans="1:28" x14ac:dyDescent="0.25">
      <c r="A4868" t="s">
        <v>74</v>
      </c>
      <c r="B4868" t="s">
        <v>75</v>
      </c>
      <c r="C4868">
        <v>53.649500000000003</v>
      </c>
      <c r="D4868">
        <v>9.9618000000000002</v>
      </c>
      <c r="E4868">
        <v>15</v>
      </c>
      <c r="F4868" s="2">
        <v>39798</v>
      </c>
      <c r="G4868">
        <v>2.6</v>
      </c>
      <c r="H4868" s="3">
        <v>39798.520138888889</v>
      </c>
      <c r="I4868" s="3">
        <v>39798.493055555555</v>
      </c>
      <c r="J4868">
        <v>3.6</v>
      </c>
      <c r="K4868">
        <v>3.6</v>
      </c>
      <c r="L4868" s="3">
        <v>39798.46875</v>
      </c>
      <c r="M4868" t="s">
        <v>9</v>
      </c>
      <c r="N4868" t="s">
        <v>9</v>
      </c>
      <c r="O4868" t="s">
        <v>9</v>
      </c>
      <c r="P4868" s="3">
        <v>39798.520138888889</v>
      </c>
      <c r="Q4868">
        <v>0</v>
      </c>
      <c r="R4868" t="s">
        <v>76</v>
      </c>
      <c r="S4868">
        <v>0</v>
      </c>
      <c r="T4868">
        <v>0</v>
      </c>
      <c r="U4868" t="s">
        <v>9</v>
      </c>
      <c r="V4868" s="3">
        <v>39798.493055555555</v>
      </c>
      <c r="W4868">
        <v>1</v>
      </c>
      <c r="X4868" s="3">
        <v>39798.46875</v>
      </c>
      <c r="Y4868" t="s">
        <v>9</v>
      </c>
      <c r="Z4868">
        <v>0</v>
      </c>
      <c r="AA4868">
        <v>0</v>
      </c>
      <c r="AB4868" t="s">
        <v>88</v>
      </c>
    </row>
    <row r="4869" spans="1:28" x14ac:dyDescent="0.25">
      <c r="A4869" t="s">
        <v>74</v>
      </c>
      <c r="B4869" t="s">
        <v>75</v>
      </c>
      <c r="C4869">
        <v>53.649500000000003</v>
      </c>
      <c r="D4869">
        <v>9.9618000000000002</v>
      </c>
      <c r="E4869">
        <v>15</v>
      </c>
      <c r="F4869" s="2">
        <v>39799</v>
      </c>
      <c r="G4869">
        <v>3.3</v>
      </c>
      <c r="H4869" s="3">
        <v>39799.520138888889</v>
      </c>
      <c r="I4869" s="3">
        <v>39799.493055555555</v>
      </c>
      <c r="J4869">
        <v>3.3</v>
      </c>
      <c r="K4869">
        <v>4.5</v>
      </c>
      <c r="L4869" s="3">
        <v>39799.469444444447</v>
      </c>
      <c r="M4869" t="s">
        <v>9</v>
      </c>
      <c r="N4869" t="s">
        <v>9</v>
      </c>
      <c r="O4869" t="s">
        <v>9</v>
      </c>
      <c r="P4869" s="3">
        <v>39799.520138888889</v>
      </c>
      <c r="Q4869">
        <v>0</v>
      </c>
      <c r="R4869" t="s">
        <v>76</v>
      </c>
      <c r="S4869">
        <v>0</v>
      </c>
      <c r="T4869">
        <v>0</v>
      </c>
      <c r="U4869" t="s">
        <v>9</v>
      </c>
      <c r="V4869" s="3">
        <v>39799.493055555555</v>
      </c>
      <c r="W4869">
        <v>1</v>
      </c>
      <c r="X4869" s="3">
        <v>39799.469444444447</v>
      </c>
      <c r="Y4869" t="s">
        <v>9</v>
      </c>
      <c r="Z4869">
        <v>0</v>
      </c>
      <c r="AA4869">
        <v>0</v>
      </c>
      <c r="AB4869" t="s">
        <v>88</v>
      </c>
    </row>
    <row r="4870" spans="1:28" x14ac:dyDescent="0.25">
      <c r="A4870" t="s">
        <v>74</v>
      </c>
      <c r="B4870" t="s">
        <v>75</v>
      </c>
      <c r="C4870">
        <v>53.649500000000003</v>
      </c>
      <c r="D4870">
        <v>9.9618000000000002</v>
      </c>
      <c r="E4870">
        <v>15</v>
      </c>
      <c r="F4870" s="2">
        <v>39800</v>
      </c>
      <c r="G4870">
        <v>2.5</v>
      </c>
      <c r="H4870" s="3">
        <v>39800.520138888889</v>
      </c>
      <c r="I4870" s="3">
        <v>39800.493055555555</v>
      </c>
      <c r="J4870">
        <v>3.9</v>
      </c>
      <c r="K4870">
        <v>3.9</v>
      </c>
      <c r="L4870" s="3">
        <v>39800.469444444447</v>
      </c>
      <c r="M4870" t="s">
        <v>9</v>
      </c>
      <c r="N4870" t="s">
        <v>9</v>
      </c>
      <c r="O4870" t="s">
        <v>9</v>
      </c>
      <c r="P4870" s="3">
        <v>39800.520138888889</v>
      </c>
      <c r="Q4870">
        <v>1.1000000000000001</v>
      </c>
      <c r="R4870" t="s">
        <v>77</v>
      </c>
      <c r="S4870">
        <v>1.1000000000000001</v>
      </c>
      <c r="T4870">
        <v>0</v>
      </c>
      <c r="U4870" t="s">
        <v>9</v>
      </c>
      <c r="V4870" s="3">
        <v>39800.493055555555</v>
      </c>
      <c r="W4870">
        <v>1</v>
      </c>
      <c r="X4870" s="3">
        <v>39800.469444444447</v>
      </c>
      <c r="Y4870" t="s">
        <v>9</v>
      </c>
      <c r="Z4870">
        <v>1.1000000000000001</v>
      </c>
      <c r="AA4870">
        <v>0</v>
      </c>
      <c r="AB4870" t="s">
        <v>88</v>
      </c>
    </row>
    <row r="4871" spans="1:28" x14ac:dyDescent="0.25">
      <c r="A4871" t="s">
        <v>74</v>
      </c>
      <c r="B4871" t="s">
        <v>75</v>
      </c>
      <c r="C4871">
        <v>53.649500000000003</v>
      </c>
      <c r="D4871">
        <v>9.9618000000000002</v>
      </c>
      <c r="E4871">
        <v>15</v>
      </c>
      <c r="F4871" s="2">
        <v>39801</v>
      </c>
      <c r="G4871">
        <v>3.3</v>
      </c>
      <c r="H4871" s="3">
        <v>39801.520138888889</v>
      </c>
      <c r="I4871" s="3">
        <v>39801.493055555555</v>
      </c>
      <c r="J4871">
        <v>6.5</v>
      </c>
      <c r="K4871">
        <v>6.5</v>
      </c>
      <c r="L4871" s="3">
        <v>39801.470138888886</v>
      </c>
      <c r="M4871" t="s">
        <v>9</v>
      </c>
      <c r="N4871" t="s">
        <v>9</v>
      </c>
      <c r="O4871" t="s">
        <v>9</v>
      </c>
      <c r="P4871" s="3">
        <v>39801.520138888889</v>
      </c>
      <c r="Q4871">
        <v>4.4000000000000004</v>
      </c>
      <c r="R4871" t="s">
        <v>77</v>
      </c>
      <c r="S4871">
        <v>4.4000000000000004</v>
      </c>
      <c r="T4871">
        <v>0</v>
      </c>
      <c r="U4871" t="s">
        <v>9</v>
      </c>
      <c r="V4871" s="3">
        <v>39801.493055555555</v>
      </c>
      <c r="W4871">
        <v>1</v>
      </c>
      <c r="X4871" s="3">
        <v>39801.470138888886</v>
      </c>
      <c r="Y4871" t="s">
        <v>9</v>
      </c>
      <c r="Z4871">
        <v>4.4000000000000004</v>
      </c>
      <c r="AA4871">
        <v>0</v>
      </c>
      <c r="AB4871" t="s">
        <v>88</v>
      </c>
    </row>
    <row r="4872" spans="1:28" x14ac:dyDescent="0.25">
      <c r="A4872" t="s">
        <v>74</v>
      </c>
      <c r="B4872" t="s">
        <v>75</v>
      </c>
      <c r="C4872">
        <v>53.649500000000003</v>
      </c>
      <c r="D4872">
        <v>9.9618000000000002</v>
      </c>
      <c r="E4872">
        <v>15</v>
      </c>
      <c r="F4872" s="2">
        <v>39802</v>
      </c>
      <c r="G4872">
        <v>2.6</v>
      </c>
      <c r="H4872" s="3">
        <v>39802.520138888889</v>
      </c>
      <c r="I4872" s="3">
        <v>39802.493055555555</v>
      </c>
      <c r="J4872">
        <v>8.1999999999999993</v>
      </c>
      <c r="K4872">
        <v>8.1999999999999993</v>
      </c>
      <c r="L4872" s="3">
        <v>39802.470138888886</v>
      </c>
      <c r="M4872" t="s">
        <v>9</v>
      </c>
      <c r="N4872" t="s">
        <v>9</v>
      </c>
      <c r="O4872" t="s">
        <v>9</v>
      </c>
      <c r="P4872" s="3">
        <v>39802.520138888889</v>
      </c>
      <c r="Q4872">
        <v>2.1</v>
      </c>
      <c r="R4872" t="s">
        <v>77</v>
      </c>
      <c r="S4872">
        <v>2.1</v>
      </c>
      <c r="T4872">
        <v>0</v>
      </c>
      <c r="U4872" t="s">
        <v>9</v>
      </c>
      <c r="V4872" s="3">
        <v>39802.493055555555</v>
      </c>
      <c r="W4872">
        <v>1</v>
      </c>
      <c r="X4872" s="3">
        <v>39802.470138888886</v>
      </c>
      <c r="Y4872" t="s">
        <v>9</v>
      </c>
      <c r="Z4872">
        <v>2.1</v>
      </c>
      <c r="AA4872">
        <v>0</v>
      </c>
      <c r="AB4872" t="s">
        <v>88</v>
      </c>
    </row>
    <row r="4873" spans="1:28" x14ac:dyDescent="0.25">
      <c r="A4873" t="s">
        <v>74</v>
      </c>
      <c r="B4873" t="s">
        <v>75</v>
      </c>
      <c r="C4873">
        <v>53.649500000000003</v>
      </c>
      <c r="D4873">
        <v>9.9618000000000002</v>
      </c>
      <c r="E4873">
        <v>15</v>
      </c>
      <c r="F4873" s="2">
        <v>39803</v>
      </c>
      <c r="G4873">
        <v>6</v>
      </c>
      <c r="H4873" s="3">
        <v>39803.520138888889</v>
      </c>
      <c r="I4873" s="3">
        <v>39803.493055555555</v>
      </c>
      <c r="J4873">
        <v>8</v>
      </c>
      <c r="K4873">
        <v>8</v>
      </c>
      <c r="L4873" s="3">
        <v>39803.470833333333</v>
      </c>
      <c r="M4873" t="s">
        <v>9</v>
      </c>
      <c r="N4873" t="s">
        <v>9</v>
      </c>
      <c r="O4873" t="s">
        <v>9</v>
      </c>
      <c r="P4873" s="3">
        <v>39803.520138888889</v>
      </c>
      <c r="Q4873">
        <v>0</v>
      </c>
      <c r="R4873" t="s">
        <v>76</v>
      </c>
      <c r="S4873">
        <v>0</v>
      </c>
      <c r="T4873">
        <v>0</v>
      </c>
      <c r="U4873" t="s">
        <v>9</v>
      </c>
      <c r="V4873" s="3">
        <v>39803.493055555555</v>
      </c>
      <c r="W4873">
        <v>1</v>
      </c>
      <c r="X4873" s="3">
        <v>39803.470833333333</v>
      </c>
      <c r="Y4873" t="s">
        <v>9</v>
      </c>
      <c r="Z4873">
        <v>0</v>
      </c>
      <c r="AA4873">
        <v>0</v>
      </c>
      <c r="AB4873" t="s">
        <v>88</v>
      </c>
    </row>
    <row r="4874" spans="1:28" x14ac:dyDescent="0.25">
      <c r="A4874" t="s">
        <v>74</v>
      </c>
      <c r="B4874" t="s">
        <v>75</v>
      </c>
      <c r="C4874">
        <v>53.649500000000003</v>
      </c>
      <c r="D4874">
        <v>9.9618000000000002</v>
      </c>
      <c r="E4874">
        <v>15</v>
      </c>
      <c r="F4874" s="2">
        <v>39804</v>
      </c>
      <c r="G4874">
        <v>7</v>
      </c>
      <c r="H4874" s="3">
        <v>39804.523611111108</v>
      </c>
      <c r="I4874" s="3">
        <v>39804.496527777781</v>
      </c>
      <c r="J4874">
        <v>8.8000000000000007</v>
      </c>
      <c r="K4874">
        <v>9.6999999999999993</v>
      </c>
      <c r="L4874" s="3">
        <v>39804.470833333333</v>
      </c>
      <c r="M4874" t="s">
        <v>9</v>
      </c>
      <c r="N4874" t="s">
        <v>9</v>
      </c>
      <c r="O4874" t="s">
        <v>9</v>
      </c>
      <c r="P4874" s="3">
        <v>39804.523611111108</v>
      </c>
      <c r="Q4874">
        <v>1.5</v>
      </c>
      <c r="R4874" t="s">
        <v>77</v>
      </c>
      <c r="S4874">
        <v>1.5</v>
      </c>
      <c r="T4874">
        <v>0</v>
      </c>
      <c r="U4874" t="s">
        <v>9</v>
      </c>
      <c r="V4874" s="3">
        <v>39804.496527777781</v>
      </c>
      <c r="W4874">
        <v>1</v>
      </c>
      <c r="X4874" s="3">
        <v>39804.470833333333</v>
      </c>
      <c r="Y4874" t="s">
        <v>9</v>
      </c>
      <c r="Z4874">
        <v>1.5</v>
      </c>
      <c r="AA4874">
        <v>0</v>
      </c>
      <c r="AB4874" t="s">
        <v>88</v>
      </c>
    </row>
    <row r="4875" spans="1:28" x14ac:dyDescent="0.25">
      <c r="A4875" t="s">
        <v>74</v>
      </c>
      <c r="B4875" t="s">
        <v>75</v>
      </c>
      <c r="C4875">
        <v>53.649500000000003</v>
      </c>
      <c r="D4875">
        <v>9.9618000000000002</v>
      </c>
      <c r="E4875">
        <v>15</v>
      </c>
      <c r="F4875" s="2">
        <v>39805</v>
      </c>
      <c r="G4875">
        <v>3.9</v>
      </c>
      <c r="H4875" s="3">
        <v>39805.523611111108</v>
      </c>
      <c r="I4875" s="3">
        <v>39805.496527777781</v>
      </c>
      <c r="J4875">
        <v>7</v>
      </c>
      <c r="K4875">
        <v>8.8000000000000007</v>
      </c>
      <c r="L4875" s="3">
        <v>39805.47152777778</v>
      </c>
      <c r="M4875" t="s">
        <v>9</v>
      </c>
      <c r="N4875" t="s">
        <v>9</v>
      </c>
      <c r="O4875" t="s">
        <v>9</v>
      </c>
      <c r="P4875" s="3">
        <v>39805.523611111108</v>
      </c>
      <c r="Q4875">
        <v>0</v>
      </c>
      <c r="R4875" t="s">
        <v>76</v>
      </c>
      <c r="S4875">
        <v>0</v>
      </c>
      <c r="T4875">
        <v>0</v>
      </c>
      <c r="U4875" t="s">
        <v>9</v>
      </c>
      <c r="V4875" s="3">
        <v>39805.496527777781</v>
      </c>
      <c r="W4875">
        <v>1</v>
      </c>
      <c r="X4875" s="3">
        <v>39805.47152777778</v>
      </c>
      <c r="Y4875" t="s">
        <v>9</v>
      </c>
      <c r="Z4875">
        <v>0</v>
      </c>
      <c r="AA4875">
        <v>0</v>
      </c>
      <c r="AB4875" t="s">
        <v>88</v>
      </c>
    </row>
    <row r="4876" spans="1:28" x14ac:dyDescent="0.25">
      <c r="A4876" t="s">
        <v>74</v>
      </c>
      <c r="B4876" t="s">
        <v>75</v>
      </c>
      <c r="C4876">
        <v>53.649500000000003</v>
      </c>
      <c r="D4876">
        <v>9.9618000000000002</v>
      </c>
      <c r="E4876">
        <v>15</v>
      </c>
      <c r="F4876" s="2">
        <v>39806</v>
      </c>
      <c r="G4876">
        <v>6</v>
      </c>
      <c r="H4876" s="3">
        <v>39806.481944444444</v>
      </c>
      <c r="I4876" s="3">
        <v>39806.454861111109</v>
      </c>
      <c r="J4876">
        <v>6.5</v>
      </c>
      <c r="K4876">
        <v>7.6</v>
      </c>
      <c r="L4876" s="3">
        <v>39806.47152777778</v>
      </c>
      <c r="M4876" t="s">
        <v>9</v>
      </c>
      <c r="N4876" t="s">
        <v>9</v>
      </c>
      <c r="O4876" t="s">
        <v>9</v>
      </c>
      <c r="P4876" s="3">
        <v>39806.481944444444</v>
      </c>
      <c r="Q4876">
        <v>0.7</v>
      </c>
      <c r="R4876" t="s">
        <v>77</v>
      </c>
      <c r="S4876">
        <v>0.7</v>
      </c>
      <c r="T4876">
        <v>0</v>
      </c>
      <c r="U4876" t="s">
        <v>9</v>
      </c>
      <c r="V4876" s="3">
        <v>39806.454861111109</v>
      </c>
      <c r="W4876">
        <v>1</v>
      </c>
      <c r="X4876" s="3">
        <v>39806.47152777778</v>
      </c>
      <c r="Y4876" t="s">
        <v>9</v>
      </c>
      <c r="Z4876">
        <v>0.7</v>
      </c>
      <c r="AA4876">
        <v>0</v>
      </c>
      <c r="AB4876" t="s">
        <v>88</v>
      </c>
    </row>
    <row r="4877" spans="1:28" x14ac:dyDescent="0.25">
      <c r="A4877" t="s">
        <v>74</v>
      </c>
      <c r="B4877" t="s">
        <v>75</v>
      </c>
      <c r="C4877">
        <v>53.649500000000003</v>
      </c>
      <c r="D4877">
        <v>9.9618000000000002</v>
      </c>
      <c r="E4877">
        <v>15</v>
      </c>
      <c r="F4877" s="2">
        <v>39807</v>
      </c>
      <c r="G4877">
        <v>-0.2</v>
      </c>
      <c r="H4877" s="3">
        <v>39807.481944444444</v>
      </c>
      <c r="I4877" s="3">
        <v>39807.454861111109</v>
      </c>
      <c r="J4877">
        <v>3.2</v>
      </c>
      <c r="K4877">
        <v>7.3</v>
      </c>
      <c r="L4877" s="3">
        <v>39807.472222222219</v>
      </c>
      <c r="M4877" t="s">
        <v>9</v>
      </c>
      <c r="N4877" t="s">
        <v>9</v>
      </c>
      <c r="O4877" t="s">
        <v>9</v>
      </c>
      <c r="P4877" s="3">
        <v>39807.481944444444</v>
      </c>
      <c r="Q4877">
        <v>0.3</v>
      </c>
      <c r="R4877" t="s">
        <v>77</v>
      </c>
      <c r="S4877">
        <v>0.3</v>
      </c>
      <c r="T4877">
        <v>0</v>
      </c>
      <c r="U4877" t="s">
        <v>9</v>
      </c>
      <c r="V4877" s="3">
        <v>39807.454861111109</v>
      </c>
      <c r="W4877">
        <v>1</v>
      </c>
      <c r="X4877" s="3">
        <v>39807.472222222219</v>
      </c>
      <c r="Y4877" t="s">
        <v>9</v>
      </c>
      <c r="Z4877">
        <v>0.3</v>
      </c>
      <c r="AA4877">
        <v>0</v>
      </c>
      <c r="AB4877" t="s">
        <v>88</v>
      </c>
    </row>
    <row r="4878" spans="1:28" x14ac:dyDescent="0.25">
      <c r="A4878" t="s">
        <v>74</v>
      </c>
      <c r="B4878" t="s">
        <v>75</v>
      </c>
      <c r="C4878">
        <v>53.649500000000003</v>
      </c>
      <c r="D4878">
        <v>9.9618000000000002</v>
      </c>
      <c r="E4878">
        <v>15</v>
      </c>
      <c r="F4878" s="2">
        <v>39808</v>
      </c>
      <c r="G4878">
        <v>-3.7</v>
      </c>
      <c r="H4878" s="3">
        <v>39808.48541666667</v>
      </c>
      <c r="I4878" s="3">
        <v>39808.458333333336</v>
      </c>
      <c r="J4878">
        <v>-0.9</v>
      </c>
      <c r="K4878">
        <v>3.7</v>
      </c>
      <c r="L4878" s="3">
        <v>39808.472222222219</v>
      </c>
      <c r="M4878" t="s">
        <v>9</v>
      </c>
      <c r="N4878" t="s">
        <v>9</v>
      </c>
      <c r="O4878" t="s">
        <v>9</v>
      </c>
      <c r="P4878" s="3">
        <v>39808.48541666667</v>
      </c>
      <c r="Q4878">
        <v>0.4</v>
      </c>
      <c r="R4878" t="s">
        <v>77</v>
      </c>
      <c r="S4878">
        <v>0.4</v>
      </c>
      <c r="T4878">
        <v>0</v>
      </c>
      <c r="U4878" t="s">
        <v>9</v>
      </c>
      <c r="V4878" s="3">
        <v>39808.458333333336</v>
      </c>
      <c r="W4878">
        <v>1</v>
      </c>
      <c r="X4878" s="3">
        <v>39808.472222222219</v>
      </c>
      <c r="Y4878" t="s">
        <v>9</v>
      </c>
      <c r="Z4878">
        <v>0.4</v>
      </c>
      <c r="AA4878">
        <v>0</v>
      </c>
      <c r="AB4878" t="s">
        <v>88</v>
      </c>
    </row>
    <row r="4879" spans="1:28" x14ac:dyDescent="0.25">
      <c r="A4879" t="s">
        <v>74</v>
      </c>
      <c r="B4879" t="s">
        <v>75</v>
      </c>
      <c r="C4879">
        <v>53.649500000000003</v>
      </c>
      <c r="D4879">
        <v>9.9618000000000002</v>
      </c>
      <c r="E4879">
        <v>15</v>
      </c>
      <c r="F4879" s="2">
        <v>39809</v>
      </c>
      <c r="G4879">
        <v>-3.9</v>
      </c>
      <c r="H4879" s="3">
        <v>39809.48541666667</v>
      </c>
      <c r="I4879" s="3">
        <v>39809.458333333336</v>
      </c>
      <c r="J4879">
        <v>1.1000000000000001</v>
      </c>
      <c r="K4879">
        <v>1.1000000000000001</v>
      </c>
      <c r="L4879" s="3">
        <v>39809.472916666666</v>
      </c>
      <c r="M4879" t="s">
        <v>9</v>
      </c>
      <c r="N4879" t="s">
        <v>9</v>
      </c>
      <c r="O4879" t="s">
        <v>9</v>
      </c>
      <c r="P4879" s="3">
        <v>39809.48541666667</v>
      </c>
      <c r="Q4879">
        <v>0</v>
      </c>
      <c r="R4879" t="s">
        <v>76</v>
      </c>
      <c r="S4879">
        <v>0</v>
      </c>
      <c r="T4879">
        <v>0</v>
      </c>
      <c r="U4879" t="s">
        <v>9</v>
      </c>
      <c r="V4879" s="3">
        <v>39809.458333333336</v>
      </c>
      <c r="W4879">
        <v>1</v>
      </c>
      <c r="X4879" s="3">
        <v>39809.472916666666</v>
      </c>
      <c r="Y4879" t="s">
        <v>9</v>
      </c>
      <c r="Z4879">
        <v>0</v>
      </c>
      <c r="AA4879">
        <v>0</v>
      </c>
      <c r="AB4879" t="s">
        <v>88</v>
      </c>
    </row>
    <row r="4880" spans="1:28" x14ac:dyDescent="0.25">
      <c r="A4880" t="s">
        <v>74</v>
      </c>
      <c r="B4880" t="s">
        <v>75</v>
      </c>
      <c r="C4880">
        <v>53.649500000000003</v>
      </c>
      <c r="D4880">
        <v>9.9618000000000002</v>
      </c>
      <c r="E4880">
        <v>15</v>
      </c>
      <c r="F4880" s="2">
        <v>39810</v>
      </c>
      <c r="G4880">
        <v>-1.9</v>
      </c>
      <c r="H4880" s="3">
        <v>39810.48541666667</v>
      </c>
      <c r="I4880" s="3">
        <v>39810.458333333336</v>
      </c>
      <c r="J4880">
        <v>1.3</v>
      </c>
      <c r="K4880">
        <v>1.3</v>
      </c>
      <c r="L4880" s="3">
        <v>39810.472916666666</v>
      </c>
      <c r="M4880" t="s">
        <v>9</v>
      </c>
      <c r="N4880" t="s">
        <v>9</v>
      </c>
      <c r="O4880" t="s">
        <v>9</v>
      </c>
      <c r="P4880" s="3">
        <v>39810.48541666667</v>
      </c>
      <c r="Q4880">
        <v>0</v>
      </c>
      <c r="R4880" t="s">
        <v>76</v>
      </c>
      <c r="S4880">
        <v>0</v>
      </c>
      <c r="T4880">
        <v>0</v>
      </c>
      <c r="U4880" t="s">
        <v>9</v>
      </c>
      <c r="V4880" s="3">
        <v>39810.458333333336</v>
      </c>
      <c r="W4880">
        <v>1</v>
      </c>
      <c r="X4880" s="3">
        <v>39810.472916666666</v>
      </c>
      <c r="Y4880" t="s">
        <v>9</v>
      </c>
      <c r="Z4880">
        <v>0</v>
      </c>
      <c r="AA4880">
        <v>0</v>
      </c>
      <c r="AB4880" t="s">
        <v>88</v>
      </c>
    </row>
    <row r="4881" spans="1:28" x14ac:dyDescent="0.25">
      <c r="A4881" t="s">
        <v>74</v>
      </c>
      <c r="B4881" t="s">
        <v>75</v>
      </c>
      <c r="C4881">
        <v>53.649500000000003</v>
      </c>
      <c r="D4881">
        <v>9.9618000000000002</v>
      </c>
      <c r="E4881">
        <v>15</v>
      </c>
      <c r="F4881" s="2">
        <v>39811</v>
      </c>
      <c r="G4881">
        <v>-3.4</v>
      </c>
      <c r="H4881" s="3">
        <v>39811.48541666667</v>
      </c>
      <c r="I4881" s="3">
        <v>39811.458333333336</v>
      </c>
      <c r="J4881">
        <v>-0.3</v>
      </c>
      <c r="K4881">
        <v>2.1</v>
      </c>
      <c r="L4881" s="3">
        <v>39811.473611111112</v>
      </c>
      <c r="M4881" t="s">
        <v>9</v>
      </c>
      <c r="N4881" t="s">
        <v>9</v>
      </c>
      <c r="O4881" t="s">
        <v>9</v>
      </c>
      <c r="P4881" s="3">
        <v>39811.48541666667</v>
      </c>
      <c r="Q4881">
        <v>0</v>
      </c>
      <c r="R4881" t="s">
        <v>76</v>
      </c>
      <c r="S4881">
        <v>0</v>
      </c>
      <c r="T4881">
        <v>0</v>
      </c>
      <c r="U4881" t="s">
        <v>9</v>
      </c>
      <c r="V4881" s="3">
        <v>39811.458333333336</v>
      </c>
      <c r="W4881">
        <v>1</v>
      </c>
      <c r="X4881" s="3">
        <v>39811.473611111112</v>
      </c>
      <c r="Y4881" t="s">
        <v>9</v>
      </c>
      <c r="Z4881">
        <v>0</v>
      </c>
      <c r="AA4881">
        <v>0</v>
      </c>
      <c r="AB4881" t="s">
        <v>88</v>
      </c>
    </row>
    <row r="4882" spans="1:28" x14ac:dyDescent="0.25">
      <c r="A4882" t="s">
        <v>74</v>
      </c>
      <c r="B4882" t="s">
        <v>75</v>
      </c>
      <c r="C4882">
        <v>53.649500000000003</v>
      </c>
      <c r="D4882">
        <v>9.9618000000000002</v>
      </c>
      <c r="E4882">
        <v>15</v>
      </c>
      <c r="F4882" s="2">
        <v>39812</v>
      </c>
      <c r="G4882">
        <v>-5.6</v>
      </c>
      <c r="H4882" s="3">
        <v>39812.48541666667</v>
      </c>
      <c r="I4882" s="3">
        <v>39812.458333333336</v>
      </c>
      <c r="J4882">
        <v>-3.9</v>
      </c>
      <c r="K4882">
        <v>-0.3</v>
      </c>
      <c r="L4882" s="3">
        <v>39812.473611111112</v>
      </c>
      <c r="M4882" t="s">
        <v>9</v>
      </c>
      <c r="N4882" t="s">
        <v>9</v>
      </c>
      <c r="O4882" t="s">
        <v>9</v>
      </c>
      <c r="P4882" s="3">
        <v>39812.48541666667</v>
      </c>
      <c r="Q4882">
        <v>0</v>
      </c>
      <c r="R4882" t="s">
        <v>76</v>
      </c>
      <c r="S4882">
        <v>0</v>
      </c>
      <c r="T4882">
        <v>0</v>
      </c>
      <c r="U4882" t="s">
        <v>9</v>
      </c>
      <c r="V4882" s="3">
        <v>39812.458333333336</v>
      </c>
      <c r="W4882">
        <v>1</v>
      </c>
      <c r="X4882" s="3">
        <v>39812.473611111112</v>
      </c>
      <c r="Y4882" t="s">
        <v>9</v>
      </c>
      <c r="Z4882">
        <v>0</v>
      </c>
      <c r="AA4882">
        <v>0</v>
      </c>
      <c r="AB4882" t="s">
        <v>88</v>
      </c>
    </row>
    <row r="4883" spans="1:28" x14ac:dyDescent="0.25">
      <c r="A4883" t="s">
        <v>74</v>
      </c>
      <c r="B4883" t="s">
        <v>75</v>
      </c>
      <c r="C4883">
        <v>53.649500000000003</v>
      </c>
      <c r="D4883">
        <v>9.9618000000000002</v>
      </c>
      <c r="E4883">
        <v>15</v>
      </c>
      <c r="F4883" s="2">
        <v>39814</v>
      </c>
      <c r="G4883">
        <v>-4.8</v>
      </c>
      <c r="H4883" s="3">
        <v>39814.48541666667</v>
      </c>
      <c r="I4883" s="3">
        <v>39814.458333333336</v>
      </c>
      <c r="J4883">
        <v>-0.3</v>
      </c>
      <c r="K4883">
        <v>-0.3</v>
      </c>
      <c r="L4883" s="3">
        <v>39814.474305555559</v>
      </c>
      <c r="M4883" t="s">
        <v>9</v>
      </c>
      <c r="N4883" t="s">
        <v>9</v>
      </c>
      <c r="O4883" t="s">
        <v>9</v>
      </c>
      <c r="P4883" s="3">
        <v>39814.48541666667</v>
      </c>
      <c r="Q4883">
        <v>0</v>
      </c>
      <c r="R4883" t="s">
        <v>76</v>
      </c>
      <c r="S4883">
        <v>0</v>
      </c>
      <c r="T4883">
        <v>0</v>
      </c>
      <c r="U4883" t="s">
        <v>9</v>
      </c>
      <c r="V4883" s="3">
        <v>39814.458333333336</v>
      </c>
      <c r="W4883">
        <v>1</v>
      </c>
      <c r="X4883" s="3">
        <v>39814.474305555559</v>
      </c>
      <c r="Y4883" t="s">
        <v>9</v>
      </c>
      <c r="Z4883">
        <v>0</v>
      </c>
      <c r="AA4883">
        <v>0</v>
      </c>
      <c r="AB4883" t="s">
        <v>88</v>
      </c>
    </row>
    <row r="4884" spans="1:28" x14ac:dyDescent="0.25">
      <c r="A4884" t="s">
        <v>74</v>
      </c>
      <c r="B4884" t="s">
        <v>75</v>
      </c>
      <c r="C4884">
        <v>53.649500000000003</v>
      </c>
      <c r="D4884">
        <v>9.9618000000000002</v>
      </c>
      <c r="E4884">
        <v>15</v>
      </c>
      <c r="F4884" s="2">
        <v>39815</v>
      </c>
      <c r="G4884">
        <v>-2.2000000000000002</v>
      </c>
      <c r="H4884" s="3">
        <v>39815.48541666667</v>
      </c>
      <c r="I4884" s="3">
        <v>39815.458333333336</v>
      </c>
      <c r="J4884">
        <v>-0.3</v>
      </c>
      <c r="K4884">
        <v>1.4</v>
      </c>
      <c r="L4884" s="3">
        <v>39815.474999999999</v>
      </c>
      <c r="M4884" t="s">
        <v>9</v>
      </c>
      <c r="N4884" t="s">
        <v>82</v>
      </c>
      <c r="O4884" t="s">
        <v>9</v>
      </c>
      <c r="P4884" s="3">
        <v>39815.48541666667</v>
      </c>
      <c r="Q4884">
        <v>0</v>
      </c>
      <c r="R4884" t="s">
        <v>87</v>
      </c>
      <c r="S4884">
        <v>0</v>
      </c>
      <c r="T4884">
        <v>0.5</v>
      </c>
      <c r="U4884" t="s">
        <v>9</v>
      </c>
      <c r="V4884" s="3">
        <v>39815.458333333336</v>
      </c>
      <c r="W4884">
        <v>1</v>
      </c>
      <c r="X4884" s="3">
        <v>39815.474999999999</v>
      </c>
      <c r="Y4884" t="s">
        <v>9</v>
      </c>
      <c r="Z4884" t="s">
        <v>9</v>
      </c>
      <c r="AA4884">
        <v>0.5</v>
      </c>
      <c r="AB4884" t="s">
        <v>88</v>
      </c>
    </row>
    <row r="4885" spans="1:28" x14ac:dyDescent="0.25">
      <c r="A4885" t="s">
        <v>74</v>
      </c>
      <c r="B4885" t="s">
        <v>75</v>
      </c>
      <c r="C4885">
        <v>53.649500000000003</v>
      </c>
      <c r="D4885">
        <v>9.9618000000000002</v>
      </c>
      <c r="E4885">
        <v>15</v>
      </c>
      <c r="F4885" s="2">
        <v>39816</v>
      </c>
      <c r="G4885">
        <v>-8.3000000000000007</v>
      </c>
      <c r="H4885" s="3">
        <v>39816.48541666667</v>
      </c>
      <c r="I4885" s="3">
        <v>39816.458333333336</v>
      </c>
      <c r="J4885">
        <v>0.5</v>
      </c>
      <c r="K4885">
        <v>0.5</v>
      </c>
      <c r="L4885" s="3">
        <v>39816.474999999999</v>
      </c>
      <c r="M4885" t="s">
        <v>9</v>
      </c>
      <c r="N4885" t="s">
        <v>82</v>
      </c>
      <c r="O4885" t="s">
        <v>9</v>
      </c>
      <c r="P4885" s="3">
        <v>39816.48541666667</v>
      </c>
      <c r="Q4885">
        <v>0</v>
      </c>
      <c r="R4885" t="s">
        <v>87</v>
      </c>
      <c r="S4885">
        <v>0</v>
      </c>
      <c r="T4885">
        <v>0.5</v>
      </c>
      <c r="U4885" t="s">
        <v>9</v>
      </c>
      <c r="V4885" s="3">
        <v>39816.458333333336</v>
      </c>
      <c r="W4885">
        <v>1</v>
      </c>
      <c r="X4885" s="3">
        <v>39816.474999999999</v>
      </c>
      <c r="Y4885" t="s">
        <v>9</v>
      </c>
      <c r="Z4885" t="s">
        <v>9</v>
      </c>
      <c r="AA4885">
        <v>0.5</v>
      </c>
      <c r="AB4885" t="s">
        <v>88</v>
      </c>
    </row>
    <row r="4886" spans="1:28" x14ac:dyDescent="0.25">
      <c r="A4886" t="s">
        <v>74</v>
      </c>
      <c r="B4886" t="s">
        <v>75</v>
      </c>
      <c r="C4886">
        <v>53.649500000000003</v>
      </c>
      <c r="D4886">
        <v>9.9618000000000002</v>
      </c>
      <c r="E4886">
        <v>15</v>
      </c>
      <c r="F4886" s="2">
        <v>39817</v>
      </c>
      <c r="G4886">
        <v>0.5</v>
      </c>
      <c r="H4886" s="3">
        <v>39817.464583333334</v>
      </c>
      <c r="I4886" s="3">
        <v>39817.4375</v>
      </c>
      <c r="J4886">
        <v>1.8</v>
      </c>
      <c r="K4886">
        <v>3.9</v>
      </c>
      <c r="L4886" s="3">
        <v>39817.475694444445</v>
      </c>
      <c r="M4886" t="s">
        <v>9</v>
      </c>
      <c r="N4886" t="s">
        <v>9</v>
      </c>
      <c r="O4886" t="s">
        <v>9</v>
      </c>
      <c r="P4886" s="3">
        <v>39817.464583333334</v>
      </c>
      <c r="Q4886">
        <v>8.3000000000000007</v>
      </c>
      <c r="R4886" t="s">
        <v>77</v>
      </c>
      <c r="S4886">
        <v>8.3000000000000007</v>
      </c>
      <c r="T4886">
        <v>0</v>
      </c>
      <c r="U4886" t="s">
        <v>9</v>
      </c>
      <c r="V4886" s="3">
        <v>39817.4375</v>
      </c>
      <c r="W4886">
        <v>1</v>
      </c>
      <c r="X4886" s="3">
        <v>39817.475694444445</v>
      </c>
      <c r="Y4886" t="s">
        <v>9</v>
      </c>
      <c r="Z4886">
        <v>8.3000000000000007</v>
      </c>
      <c r="AA4886">
        <v>0</v>
      </c>
      <c r="AB4886" t="s">
        <v>88</v>
      </c>
    </row>
    <row r="4887" spans="1:28" x14ac:dyDescent="0.25">
      <c r="A4887" t="s">
        <v>74</v>
      </c>
      <c r="B4887" t="s">
        <v>75</v>
      </c>
      <c r="C4887">
        <v>53.649500000000003</v>
      </c>
      <c r="D4887">
        <v>9.9618000000000002</v>
      </c>
      <c r="E4887">
        <v>15</v>
      </c>
      <c r="F4887" s="2">
        <v>39818</v>
      </c>
      <c r="G4887">
        <v>-6.1</v>
      </c>
      <c r="H4887" s="3">
        <v>39818.464583333334</v>
      </c>
      <c r="I4887" s="3">
        <v>39818.4375</v>
      </c>
      <c r="J4887">
        <v>-2</v>
      </c>
      <c r="K4887">
        <v>2</v>
      </c>
      <c r="L4887" s="3">
        <v>39818.475694444445</v>
      </c>
      <c r="M4887" t="s">
        <v>9</v>
      </c>
      <c r="N4887" t="s">
        <v>9</v>
      </c>
      <c r="O4887" t="s">
        <v>9</v>
      </c>
      <c r="P4887" s="3">
        <v>39818.464583333334</v>
      </c>
      <c r="Q4887">
        <v>1.7</v>
      </c>
      <c r="R4887" t="s">
        <v>85</v>
      </c>
      <c r="S4887">
        <v>1.7</v>
      </c>
      <c r="T4887">
        <v>10</v>
      </c>
      <c r="U4887" t="s">
        <v>9</v>
      </c>
      <c r="V4887" s="3">
        <v>39818.4375</v>
      </c>
      <c r="W4887">
        <v>1</v>
      </c>
      <c r="X4887" s="3">
        <v>39818.475694444445</v>
      </c>
      <c r="Y4887" t="s">
        <v>9</v>
      </c>
      <c r="Z4887" t="s">
        <v>9</v>
      </c>
      <c r="AA4887">
        <v>10</v>
      </c>
      <c r="AB4887" t="s">
        <v>88</v>
      </c>
    </row>
    <row r="4888" spans="1:28" x14ac:dyDescent="0.25">
      <c r="A4888" t="s">
        <v>74</v>
      </c>
      <c r="B4888" t="s">
        <v>75</v>
      </c>
      <c r="C4888">
        <v>53.649500000000003</v>
      </c>
      <c r="D4888">
        <v>9.9618000000000002</v>
      </c>
      <c r="E4888">
        <v>15</v>
      </c>
      <c r="F4888" s="2">
        <v>39819</v>
      </c>
      <c r="G4888">
        <v>-12.8</v>
      </c>
      <c r="H4888" s="3">
        <v>39819.48541666667</v>
      </c>
      <c r="I4888" s="3">
        <v>39819.458333333336</v>
      </c>
      <c r="J4888">
        <v>-5.4</v>
      </c>
      <c r="K4888">
        <v>-1.5</v>
      </c>
      <c r="L4888" s="3">
        <v>39819.476388888892</v>
      </c>
      <c r="M4888" t="s">
        <v>9</v>
      </c>
      <c r="N4888" t="s">
        <v>9</v>
      </c>
      <c r="O4888" t="s">
        <v>9</v>
      </c>
      <c r="P4888" s="3">
        <v>39819.48541666667</v>
      </c>
      <c r="Q4888">
        <v>0</v>
      </c>
      <c r="R4888" t="s">
        <v>76</v>
      </c>
      <c r="S4888">
        <v>0</v>
      </c>
      <c r="T4888">
        <v>0</v>
      </c>
      <c r="U4888" t="s">
        <v>9</v>
      </c>
      <c r="V4888" s="3">
        <v>39819.458333333336</v>
      </c>
      <c r="W4888">
        <v>1</v>
      </c>
      <c r="X4888" s="3">
        <v>39819.476388888892</v>
      </c>
      <c r="Y4888" t="s">
        <v>9</v>
      </c>
      <c r="Z4888">
        <v>0</v>
      </c>
      <c r="AA4888">
        <v>0</v>
      </c>
      <c r="AB4888" t="s">
        <v>88</v>
      </c>
    </row>
    <row r="4889" spans="1:28" x14ac:dyDescent="0.25">
      <c r="A4889" t="s">
        <v>74</v>
      </c>
      <c r="B4889" t="s">
        <v>75</v>
      </c>
      <c r="C4889">
        <v>53.649500000000003</v>
      </c>
      <c r="D4889">
        <v>9.9618000000000002</v>
      </c>
      <c r="E4889">
        <v>15</v>
      </c>
      <c r="F4889" s="2">
        <v>39820</v>
      </c>
      <c r="G4889">
        <v>-5.4</v>
      </c>
      <c r="H4889" s="3">
        <v>39820.48541666667</v>
      </c>
      <c r="I4889" s="3">
        <v>39820.458333333336</v>
      </c>
      <c r="J4889">
        <v>0.5</v>
      </c>
      <c r="K4889">
        <v>0.5</v>
      </c>
      <c r="L4889" s="3">
        <v>39820.476388888892</v>
      </c>
      <c r="M4889" t="s">
        <v>9</v>
      </c>
      <c r="N4889" t="s">
        <v>82</v>
      </c>
      <c r="O4889" t="s">
        <v>9</v>
      </c>
      <c r="P4889" s="3">
        <v>39820.48541666667</v>
      </c>
      <c r="Q4889">
        <v>0</v>
      </c>
      <c r="R4889" t="s">
        <v>87</v>
      </c>
      <c r="S4889">
        <v>0</v>
      </c>
      <c r="T4889">
        <v>0.5</v>
      </c>
      <c r="U4889" t="s">
        <v>9</v>
      </c>
      <c r="V4889" s="3">
        <v>39820.458333333336</v>
      </c>
      <c r="W4889">
        <v>1</v>
      </c>
      <c r="X4889" s="3">
        <v>39820.476388888892</v>
      </c>
      <c r="Y4889" t="s">
        <v>9</v>
      </c>
      <c r="Z4889" t="s">
        <v>9</v>
      </c>
      <c r="AA4889">
        <v>0.5</v>
      </c>
      <c r="AB4889" t="s">
        <v>88</v>
      </c>
    </row>
    <row r="4890" spans="1:28" x14ac:dyDescent="0.25">
      <c r="A4890" t="s">
        <v>74</v>
      </c>
      <c r="B4890" t="s">
        <v>75</v>
      </c>
      <c r="C4890">
        <v>53.649500000000003</v>
      </c>
      <c r="D4890">
        <v>9.9618000000000002</v>
      </c>
      <c r="E4890">
        <v>15</v>
      </c>
      <c r="F4890" s="2">
        <v>39821</v>
      </c>
      <c r="G4890">
        <v>-10.4</v>
      </c>
      <c r="H4890" s="3">
        <v>39821.48541666667</v>
      </c>
      <c r="I4890" s="3">
        <v>39821.458333333336</v>
      </c>
      <c r="J4890">
        <v>-4</v>
      </c>
      <c r="K4890">
        <v>1.4</v>
      </c>
      <c r="L4890" s="3">
        <v>39821.476388888892</v>
      </c>
      <c r="M4890" t="s">
        <v>9</v>
      </c>
      <c r="N4890" t="s">
        <v>9</v>
      </c>
      <c r="O4890" t="s">
        <v>9</v>
      </c>
      <c r="P4890" s="3">
        <v>39821.48541666667</v>
      </c>
      <c r="Q4890">
        <v>0</v>
      </c>
      <c r="R4890" t="s">
        <v>76</v>
      </c>
      <c r="S4890">
        <v>0</v>
      </c>
      <c r="T4890">
        <v>0</v>
      </c>
      <c r="U4890" t="s">
        <v>9</v>
      </c>
      <c r="V4890" s="3">
        <v>39821.458333333336</v>
      </c>
      <c r="W4890">
        <v>1</v>
      </c>
      <c r="X4890" s="3">
        <v>39821.476388888892</v>
      </c>
      <c r="Y4890" t="s">
        <v>9</v>
      </c>
      <c r="Z4890">
        <v>0</v>
      </c>
      <c r="AA4890">
        <v>0</v>
      </c>
      <c r="AB4890" t="s">
        <v>88</v>
      </c>
    </row>
    <row r="4891" spans="1:28" x14ac:dyDescent="0.25">
      <c r="A4891" t="s">
        <v>74</v>
      </c>
      <c r="B4891" t="s">
        <v>75</v>
      </c>
      <c r="C4891">
        <v>53.649500000000003</v>
      </c>
      <c r="D4891">
        <v>9.9618000000000002</v>
      </c>
      <c r="E4891">
        <v>15</v>
      </c>
      <c r="F4891" s="2">
        <v>39822</v>
      </c>
      <c r="G4891">
        <v>-4</v>
      </c>
      <c r="H4891" s="3">
        <v>39822.48541666667</v>
      </c>
      <c r="I4891" s="3">
        <v>39822.458333333336</v>
      </c>
      <c r="J4891">
        <v>0.6</v>
      </c>
      <c r="K4891">
        <v>0.6</v>
      </c>
      <c r="L4891" s="3">
        <v>39822.477083333331</v>
      </c>
      <c r="M4891" t="s">
        <v>9</v>
      </c>
      <c r="N4891" t="s">
        <v>9</v>
      </c>
      <c r="O4891" t="s">
        <v>9</v>
      </c>
      <c r="P4891" s="3">
        <v>39822.48541666667</v>
      </c>
      <c r="Q4891">
        <v>0</v>
      </c>
      <c r="R4891" t="s">
        <v>76</v>
      </c>
      <c r="S4891">
        <v>0</v>
      </c>
      <c r="T4891">
        <v>0</v>
      </c>
      <c r="U4891" t="s">
        <v>9</v>
      </c>
      <c r="V4891" s="3">
        <v>39822.458333333336</v>
      </c>
      <c r="W4891">
        <v>1</v>
      </c>
      <c r="X4891" s="3">
        <v>39822.477083333331</v>
      </c>
      <c r="Y4891" t="s">
        <v>9</v>
      </c>
      <c r="Z4891">
        <v>0</v>
      </c>
      <c r="AA4891">
        <v>0</v>
      </c>
      <c r="AB4891" t="s">
        <v>88</v>
      </c>
    </row>
    <row r="4892" spans="1:28" x14ac:dyDescent="0.25">
      <c r="A4892" t="s">
        <v>74</v>
      </c>
      <c r="B4892" t="s">
        <v>75</v>
      </c>
      <c r="C4892">
        <v>53.649500000000003</v>
      </c>
      <c r="D4892">
        <v>9.9618000000000002</v>
      </c>
      <c r="E4892">
        <v>15</v>
      </c>
      <c r="F4892" s="2">
        <v>39823</v>
      </c>
      <c r="G4892">
        <v>0.8</v>
      </c>
      <c r="H4892" s="3">
        <v>39823.48541666667</v>
      </c>
      <c r="I4892" s="3">
        <v>39823.458333333336</v>
      </c>
      <c r="J4892">
        <v>2.4</v>
      </c>
      <c r="K4892">
        <v>2.4</v>
      </c>
      <c r="L4892" s="3">
        <v>39823.477083333331</v>
      </c>
      <c r="M4892" t="s">
        <v>9</v>
      </c>
      <c r="N4892" t="s">
        <v>9</v>
      </c>
      <c r="O4892" t="s">
        <v>9</v>
      </c>
      <c r="P4892" s="3">
        <v>39823.48541666667</v>
      </c>
      <c r="Q4892">
        <v>0</v>
      </c>
      <c r="R4892" t="s">
        <v>76</v>
      </c>
      <c r="S4892">
        <v>0</v>
      </c>
      <c r="T4892">
        <v>0</v>
      </c>
      <c r="U4892" t="s">
        <v>9</v>
      </c>
      <c r="V4892" s="3">
        <v>39823.458333333336</v>
      </c>
      <c r="W4892">
        <v>1</v>
      </c>
      <c r="X4892" s="3">
        <v>39823.477083333331</v>
      </c>
      <c r="Y4892" t="s">
        <v>9</v>
      </c>
      <c r="Z4892">
        <v>0</v>
      </c>
      <c r="AA4892">
        <v>0</v>
      </c>
      <c r="AB4892" t="s">
        <v>88</v>
      </c>
    </row>
    <row r="4893" spans="1:28" x14ac:dyDescent="0.25">
      <c r="A4893" t="s">
        <v>74</v>
      </c>
      <c r="B4893" t="s">
        <v>75</v>
      </c>
      <c r="C4893">
        <v>53.649500000000003</v>
      </c>
      <c r="D4893">
        <v>9.9618000000000002</v>
      </c>
      <c r="E4893">
        <v>15</v>
      </c>
      <c r="F4893" s="2">
        <v>39824</v>
      </c>
      <c r="G4893">
        <v>-3</v>
      </c>
      <c r="H4893" s="3">
        <v>39824.48541666667</v>
      </c>
      <c r="I4893" s="3">
        <v>39824.458333333336</v>
      </c>
      <c r="J4893">
        <v>0</v>
      </c>
      <c r="K4893">
        <v>3.7</v>
      </c>
      <c r="L4893" s="3">
        <v>39824.477777777778</v>
      </c>
      <c r="M4893" t="s">
        <v>9</v>
      </c>
      <c r="N4893" t="s">
        <v>9</v>
      </c>
      <c r="O4893" t="s">
        <v>9</v>
      </c>
      <c r="P4893" s="3">
        <v>39824.48541666667</v>
      </c>
      <c r="Q4893">
        <v>0</v>
      </c>
      <c r="R4893" t="s">
        <v>76</v>
      </c>
      <c r="S4893">
        <v>0</v>
      </c>
      <c r="T4893">
        <v>0</v>
      </c>
      <c r="U4893" t="s">
        <v>9</v>
      </c>
      <c r="V4893" s="3">
        <v>39824.458333333336</v>
      </c>
      <c r="W4893">
        <v>1</v>
      </c>
      <c r="X4893" s="3">
        <v>39824.477777777778</v>
      </c>
      <c r="Y4893" t="s">
        <v>9</v>
      </c>
      <c r="Z4893">
        <v>0</v>
      </c>
      <c r="AA4893">
        <v>0</v>
      </c>
      <c r="AB4893" t="s">
        <v>88</v>
      </c>
    </row>
    <row r="4894" spans="1:28" x14ac:dyDescent="0.25">
      <c r="A4894" t="s">
        <v>74</v>
      </c>
      <c r="B4894" t="s">
        <v>75</v>
      </c>
      <c r="C4894">
        <v>53.649500000000003</v>
      </c>
      <c r="D4894">
        <v>9.9618000000000002</v>
      </c>
      <c r="E4894">
        <v>15</v>
      </c>
      <c r="F4894" s="2">
        <v>39825</v>
      </c>
      <c r="G4894">
        <v>0.5</v>
      </c>
      <c r="H4894" s="3">
        <v>39825.48541666667</v>
      </c>
      <c r="I4894" s="3">
        <v>39825.458333333336</v>
      </c>
      <c r="J4894">
        <v>5.0999999999999996</v>
      </c>
      <c r="K4894">
        <v>5.0999999999999996</v>
      </c>
      <c r="L4894" s="3">
        <v>39825.477777777778</v>
      </c>
      <c r="M4894" t="s">
        <v>9</v>
      </c>
      <c r="N4894" t="s">
        <v>9</v>
      </c>
      <c r="O4894" t="s">
        <v>9</v>
      </c>
      <c r="P4894" s="3">
        <v>39825.48541666667</v>
      </c>
      <c r="Q4894">
        <v>0</v>
      </c>
      <c r="R4894" t="s">
        <v>76</v>
      </c>
      <c r="S4894">
        <v>0</v>
      </c>
      <c r="T4894">
        <v>0</v>
      </c>
      <c r="U4894" t="s">
        <v>9</v>
      </c>
      <c r="V4894" s="3">
        <v>39825.458333333336</v>
      </c>
      <c r="W4894">
        <v>1</v>
      </c>
      <c r="X4894" s="3">
        <v>39825.477777777778</v>
      </c>
      <c r="Y4894" t="s">
        <v>9</v>
      </c>
      <c r="Z4894">
        <v>0</v>
      </c>
      <c r="AA4894">
        <v>0</v>
      </c>
      <c r="AB4894" t="s">
        <v>88</v>
      </c>
    </row>
    <row r="4895" spans="1:28" x14ac:dyDescent="0.25">
      <c r="A4895" t="s">
        <v>74</v>
      </c>
      <c r="B4895" t="s">
        <v>75</v>
      </c>
      <c r="C4895">
        <v>53.649500000000003</v>
      </c>
      <c r="D4895">
        <v>9.9618000000000002</v>
      </c>
      <c r="E4895">
        <v>15</v>
      </c>
      <c r="F4895" s="2">
        <v>39826</v>
      </c>
      <c r="G4895">
        <v>3.6</v>
      </c>
      <c r="H4895" s="3">
        <v>39826.48541666667</v>
      </c>
      <c r="I4895" s="3">
        <v>39826.458333333336</v>
      </c>
      <c r="J4895">
        <v>5.6</v>
      </c>
      <c r="K4895">
        <v>5.9</v>
      </c>
      <c r="L4895" s="3">
        <v>39826.477777777778</v>
      </c>
      <c r="M4895" t="s">
        <v>9</v>
      </c>
      <c r="N4895" t="s">
        <v>9</v>
      </c>
      <c r="O4895" t="s">
        <v>9</v>
      </c>
      <c r="P4895" s="3">
        <v>39826.48541666667</v>
      </c>
      <c r="Q4895">
        <v>0</v>
      </c>
      <c r="R4895" t="s">
        <v>76</v>
      </c>
      <c r="S4895">
        <v>0</v>
      </c>
      <c r="T4895">
        <v>0</v>
      </c>
      <c r="U4895" t="s">
        <v>9</v>
      </c>
      <c r="V4895" s="3">
        <v>39826.458333333336</v>
      </c>
      <c r="W4895">
        <v>1</v>
      </c>
      <c r="X4895" s="3">
        <v>39826.477777777778</v>
      </c>
      <c r="Y4895" t="s">
        <v>9</v>
      </c>
      <c r="Z4895">
        <v>0</v>
      </c>
      <c r="AA4895">
        <v>0</v>
      </c>
      <c r="AB4895" t="s">
        <v>88</v>
      </c>
    </row>
    <row r="4896" spans="1:28" x14ac:dyDescent="0.25">
      <c r="A4896" t="s">
        <v>74</v>
      </c>
      <c r="B4896" t="s">
        <v>75</v>
      </c>
      <c r="C4896">
        <v>53.649500000000003</v>
      </c>
      <c r="D4896">
        <v>9.9618000000000002</v>
      </c>
      <c r="E4896">
        <v>15</v>
      </c>
      <c r="F4896" s="2">
        <v>39827</v>
      </c>
      <c r="G4896">
        <v>3.1</v>
      </c>
      <c r="H4896" s="3">
        <v>39827.48541666667</v>
      </c>
      <c r="I4896" s="3">
        <v>39827.458333333336</v>
      </c>
      <c r="J4896">
        <v>4</v>
      </c>
      <c r="K4896">
        <v>5.6</v>
      </c>
      <c r="L4896" s="3">
        <v>39827.478472222225</v>
      </c>
      <c r="M4896" t="s">
        <v>9</v>
      </c>
      <c r="N4896" t="s">
        <v>9</v>
      </c>
      <c r="O4896" t="s">
        <v>9</v>
      </c>
      <c r="P4896" s="3">
        <v>39827.48541666667</v>
      </c>
      <c r="Q4896">
        <v>2.7</v>
      </c>
      <c r="R4896" t="s">
        <v>77</v>
      </c>
      <c r="S4896">
        <v>2.7</v>
      </c>
      <c r="T4896">
        <v>0</v>
      </c>
      <c r="U4896" t="s">
        <v>9</v>
      </c>
      <c r="V4896" s="3">
        <v>39827.458333333336</v>
      </c>
      <c r="W4896">
        <v>1</v>
      </c>
      <c r="X4896" s="3">
        <v>39827.478472222225</v>
      </c>
      <c r="Y4896" t="s">
        <v>9</v>
      </c>
      <c r="Z4896">
        <v>2.7</v>
      </c>
      <c r="AA4896">
        <v>0</v>
      </c>
      <c r="AB4896" t="s">
        <v>88</v>
      </c>
    </row>
    <row r="4897" spans="1:28" x14ac:dyDescent="0.25">
      <c r="A4897" t="s">
        <v>74</v>
      </c>
      <c r="B4897" t="s">
        <v>75</v>
      </c>
      <c r="C4897">
        <v>53.649500000000003</v>
      </c>
      <c r="D4897">
        <v>9.9618000000000002</v>
      </c>
      <c r="E4897">
        <v>15</v>
      </c>
      <c r="F4897" s="2">
        <v>39828</v>
      </c>
      <c r="G4897">
        <v>2.6</v>
      </c>
      <c r="H4897" s="3">
        <v>39828.48541666667</v>
      </c>
      <c r="I4897" s="3">
        <v>39828.458333333336</v>
      </c>
      <c r="J4897">
        <v>2.7</v>
      </c>
      <c r="K4897">
        <v>4.3</v>
      </c>
      <c r="L4897" s="3">
        <v>39828.478472222225</v>
      </c>
      <c r="M4897" t="s">
        <v>9</v>
      </c>
      <c r="N4897" t="s">
        <v>9</v>
      </c>
      <c r="O4897" t="s">
        <v>9</v>
      </c>
      <c r="P4897" s="3">
        <v>39828.48541666667</v>
      </c>
      <c r="Q4897">
        <v>0</v>
      </c>
      <c r="R4897" t="s">
        <v>76</v>
      </c>
      <c r="S4897">
        <v>0</v>
      </c>
      <c r="T4897">
        <v>0</v>
      </c>
      <c r="U4897" t="s">
        <v>9</v>
      </c>
      <c r="V4897" s="3">
        <v>39828.458333333336</v>
      </c>
      <c r="W4897">
        <v>1</v>
      </c>
      <c r="X4897" s="3">
        <v>39828.478472222225</v>
      </c>
      <c r="Y4897" t="s">
        <v>9</v>
      </c>
      <c r="Z4897">
        <v>0</v>
      </c>
      <c r="AA4897">
        <v>0</v>
      </c>
      <c r="AB4897" t="s">
        <v>88</v>
      </c>
    </row>
    <row r="4898" spans="1:28" x14ac:dyDescent="0.25">
      <c r="A4898" t="s">
        <v>74</v>
      </c>
      <c r="B4898" t="s">
        <v>75</v>
      </c>
      <c r="C4898">
        <v>53.649500000000003</v>
      </c>
      <c r="D4898">
        <v>9.9618000000000002</v>
      </c>
      <c r="E4898">
        <v>15</v>
      </c>
      <c r="F4898" s="2">
        <v>39829</v>
      </c>
      <c r="G4898">
        <v>1.6</v>
      </c>
      <c r="H4898" s="3">
        <v>39829.48541666667</v>
      </c>
      <c r="I4898" s="3">
        <v>39829.458333333336</v>
      </c>
      <c r="J4898">
        <v>1.6</v>
      </c>
      <c r="K4898">
        <v>3</v>
      </c>
      <c r="L4898" s="3">
        <v>39829.478472222225</v>
      </c>
      <c r="M4898" t="s">
        <v>9</v>
      </c>
      <c r="N4898" t="s">
        <v>9</v>
      </c>
      <c r="O4898" t="s">
        <v>9</v>
      </c>
      <c r="P4898" s="3">
        <v>39829.48541666667</v>
      </c>
      <c r="Q4898">
        <v>0.2</v>
      </c>
      <c r="R4898" t="s">
        <v>77</v>
      </c>
      <c r="S4898">
        <v>0.2</v>
      </c>
      <c r="T4898">
        <v>0</v>
      </c>
      <c r="U4898" t="s">
        <v>9</v>
      </c>
      <c r="V4898" s="3">
        <v>39829.458333333336</v>
      </c>
      <c r="W4898">
        <v>1</v>
      </c>
      <c r="X4898" s="3">
        <v>39829.478472222225</v>
      </c>
      <c r="Y4898" t="s">
        <v>9</v>
      </c>
      <c r="Z4898">
        <v>0.2</v>
      </c>
      <c r="AA4898">
        <v>0</v>
      </c>
      <c r="AB4898" t="s">
        <v>88</v>
      </c>
    </row>
    <row r="4899" spans="1:28" x14ac:dyDescent="0.25">
      <c r="A4899" t="s">
        <v>74</v>
      </c>
      <c r="B4899" t="s">
        <v>75</v>
      </c>
      <c r="C4899">
        <v>53.649500000000003</v>
      </c>
      <c r="D4899">
        <v>9.9618000000000002</v>
      </c>
      <c r="E4899">
        <v>15</v>
      </c>
      <c r="F4899" s="2">
        <v>39831</v>
      </c>
      <c r="G4899">
        <v>1.2</v>
      </c>
      <c r="H4899" s="3">
        <v>39831.48541666667</v>
      </c>
      <c r="I4899" s="3">
        <v>39831.458333333336</v>
      </c>
      <c r="J4899">
        <v>5.0999999999999996</v>
      </c>
      <c r="K4899">
        <v>5.0999999999999996</v>
      </c>
      <c r="L4899" s="3">
        <v>39831.479166666664</v>
      </c>
      <c r="M4899" t="s">
        <v>9</v>
      </c>
      <c r="N4899" t="s">
        <v>9</v>
      </c>
      <c r="O4899" t="s">
        <v>9</v>
      </c>
      <c r="P4899" s="3">
        <v>39831.48541666667</v>
      </c>
      <c r="Q4899">
        <v>0.6</v>
      </c>
      <c r="R4899" t="s">
        <v>77</v>
      </c>
      <c r="S4899">
        <v>0.6</v>
      </c>
      <c r="T4899">
        <v>0</v>
      </c>
      <c r="U4899" t="s">
        <v>9</v>
      </c>
      <c r="V4899" s="3">
        <v>39831.458333333336</v>
      </c>
      <c r="W4899">
        <v>1</v>
      </c>
      <c r="X4899" s="3">
        <v>39831.479166666664</v>
      </c>
      <c r="Y4899" t="s">
        <v>9</v>
      </c>
      <c r="Z4899">
        <v>0.6</v>
      </c>
      <c r="AA4899">
        <v>0</v>
      </c>
      <c r="AB4899" t="s">
        <v>88</v>
      </c>
    </row>
    <row r="4900" spans="1:28" x14ac:dyDescent="0.25">
      <c r="A4900" t="s">
        <v>74</v>
      </c>
      <c r="B4900" t="s">
        <v>75</v>
      </c>
      <c r="C4900">
        <v>53.649500000000003</v>
      </c>
      <c r="D4900">
        <v>9.9618000000000002</v>
      </c>
      <c r="E4900">
        <v>15</v>
      </c>
      <c r="F4900" s="2">
        <v>39832</v>
      </c>
      <c r="G4900">
        <v>1.6</v>
      </c>
      <c r="H4900" s="3">
        <v>39832.48541666667</v>
      </c>
      <c r="I4900" s="3">
        <v>39832.458333333336</v>
      </c>
      <c r="J4900">
        <v>2.9</v>
      </c>
      <c r="K4900">
        <v>5.2</v>
      </c>
      <c r="L4900" s="3">
        <v>39832.479166666664</v>
      </c>
      <c r="M4900" t="s">
        <v>9</v>
      </c>
      <c r="N4900" t="s">
        <v>9</v>
      </c>
      <c r="O4900" t="s">
        <v>9</v>
      </c>
      <c r="P4900" s="3">
        <v>39832.48541666667</v>
      </c>
      <c r="Q4900">
        <v>4.2</v>
      </c>
      <c r="R4900" t="s">
        <v>77</v>
      </c>
      <c r="S4900">
        <v>4.2</v>
      </c>
      <c r="T4900">
        <v>0</v>
      </c>
      <c r="U4900" t="s">
        <v>9</v>
      </c>
      <c r="V4900" s="3">
        <v>39832.458333333336</v>
      </c>
      <c r="W4900">
        <v>1</v>
      </c>
      <c r="X4900" s="3">
        <v>39832.479166666664</v>
      </c>
      <c r="Y4900" t="s">
        <v>9</v>
      </c>
      <c r="Z4900">
        <v>4.2</v>
      </c>
      <c r="AA4900">
        <v>0</v>
      </c>
      <c r="AB4900" t="s">
        <v>88</v>
      </c>
    </row>
    <row r="4901" spans="1:28" x14ac:dyDescent="0.25">
      <c r="A4901" t="s">
        <v>74</v>
      </c>
      <c r="B4901" t="s">
        <v>75</v>
      </c>
      <c r="C4901">
        <v>53.649500000000003</v>
      </c>
      <c r="D4901">
        <v>9.9618000000000002</v>
      </c>
      <c r="E4901">
        <v>15</v>
      </c>
      <c r="F4901" s="2">
        <v>39833</v>
      </c>
      <c r="G4901">
        <v>2.9</v>
      </c>
      <c r="H4901" s="3">
        <v>39833.474999999999</v>
      </c>
      <c r="I4901" s="3">
        <v>39833.447916666664</v>
      </c>
      <c r="J4901">
        <v>4</v>
      </c>
      <c r="K4901">
        <v>6.6</v>
      </c>
      <c r="L4901" s="3">
        <v>39833.479861111111</v>
      </c>
      <c r="M4901" t="s">
        <v>9</v>
      </c>
      <c r="N4901" t="s">
        <v>9</v>
      </c>
      <c r="O4901" t="s">
        <v>9</v>
      </c>
      <c r="P4901" s="3">
        <v>39833.474999999999</v>
      </c>
      <c r="Q4901">
        <v>2.1</v>
      </c>
      <c r="R4901" t="s">
        <v>77</v>
      </c>
      <c r="S4901">
        <v>2.1</v>
      </c>
      <c r="T4901">
        <v>0</v>
      </c>
      <c r="U4901" t="s">
        <v>9</v>
      </c>
      <c r="V4901" s="3">
        <v>39833.447916666664</v>
      </c>
      <c r="W4901">
        <v>1</v>
      </c>
      <c r="X4901" s="3">
        <v>39833.479861111111</v>
      </c>
      <c r="Y4901" t="s">
        <v>9</v>
      </c>
      <c r="Z4901">
        <v>2.1</v>
      </c>
      <c r="AA4901">
        <v>0</v>
      </c>
      <c r="AB4901" t="s">
        <v>88</v>
      </c>
    </row>
    <row r="4902" spans="1:28" x14ac:dyDescent="0.25">
      <c r="A4902" t="s">
        <v>74</v>
      </c>
      <c r="B4902" t="s">
        <v>75</v>
      </c>
      <c r="C4902">
        <v>53.649500000000003</v>
      </c>
      <c r="D4902">
        <v>9.9618000000000002</v>
      </c>
      <c r="E4902">
        <v>15</v>
      </c>
      <c r="F4902" s="2">
        <v>39834</v>
      </c>
      <c r="G4902">
        <v>-1.5</v>
      </c>
      <c r="H4902" s="3">
        <v>39834.48541666667</v>
      </c>
      <c r="I4902" s="3">
        <v>39834.458333333336</v>
      </c>
      <c r="J4902">
        <v>1.7</v>
      </c>
      <c r="K4902">
        <v>5.2</v>
      </c>
      <c r="L4902" s="3">
        <v>39834.479861111111</v>
      </c>
      <c r="M4902" t="s">
        <v>9</v>
      </c>
      <c r="N4902" t="s">
        <v>9</v>
      </c>
      <c r="O4902" t="s">
        <v>9</v>
      </c>
      <c r="P4902" s="3">
        <v>39834.48541666667</v>
      </c>
      <c r="Q4902">
        <v>0</v>
      </c>
      <c r="R4902" t="s">
        <v>76</v>
      </c>
      <c r="S4902">
        <v>0</v>
      </c>
      <c r="T4902">
        <v>0</v>
      </c>
      <c r="U4902" t="s">
        <v>9</v>
      </c>
      <c r="V4902" s="3">
        <v>39834.458333333336</v>
      </c>
      <c r="W4902">
        <v>1</v>
      </c>
      <c r="X4902" s="3">
        <v>39834.479861111111</v>
      </c>
      <c r="Y4902" t="s">
        <v>9</v>
      </c>
      <c r="Z4902">
        <v>0</v>
      </c>
      <c r="AA4902">
        <v>0</v>
      </c>
      <c r="AB4902" t="s">
        <v>88</v>
      </c>
    </row>
    <row r="4903" spans="1:28" x14ac:dyDescent="0.25">
      <c r="A4903" t="s">
        <v>74</v>
      </c>
      <c r="B4903" t="s">
        <v>75</v>
      </c>
      <c r="C4903">
        <v>53.649500000000003</v>
      </c>
      <c r="D4903">
        <v>9.9618000000000002</v>
      </c>
      <c r="E4903">
        <v>15</v>
      </c>
      <c r="F4903" s="2">
        <v>39835</v>
      </c>
      <c r="G4903">
        <v>-1.8</v>
      </c>
      <c r="H4903" s="3">
        <v>39835.48541666667</v>
      </c>
      <c r="I4903" s="3">
        <v>39835.458333333336</v>
      </c>
      <c r="J4903">
        <v>2.2999999999999998</v>
      </c>
      <c r="K4903">
        <v>3</v>
      </c>
      <c r="L4903" s="3">
        <v>39835.479861111111</v>
      </c>
      <c r="M4903" t="s">
        <v>9</v>
      </c>
      <c r="N4903" t="s">
        <v>9</v>
      </c>
      <c r="O4903" t="s">
        <v>9</v>
      </c>
      <c r="P4903" s="3">
        <v>39835.48541666667</v>
      </c>
      <c r="Q4903">
        <v>0</v>
      </c>
      <c r="R4903" t="s">
        <v>76</v>
      </c>
      <c r="S4903">
        <v>0</v>
      </c>
      <c r="T4903">
        <v>0</v>
      </c>
      <c r="U4903" t="s">
        <v>9</v>
      </c>
      <c r="V4903" s="3">
        <v>39835.458333333336</v>
      </c>
      <c r="W4903">
        <v>1</v>
      </c>
      <c r="X4903" s="3">
        <v>39835.479861111111</v>
      </c>
      <c r="Y4903" t="s">
        <v>9</v>
      </c>
      <c r="Z4903">
        <v>0</v>
      </c>
      <c r="AA4903">
        <v>0</v>
      </c>
      <c r="AB4903" t="s">
        <v>88</v>
      </c>
    </row>
    <row r="4904" spans="1:28" x14ac:dyDescent="0.25">
      <c r="A4904" t="s">
        <v>74</v>
      </c>
      <c r="B4904" t="s">
        <v>75</v>
      </c>
      <c r="C4904">
        <v>53.649500000000003</v>
      </c>
      <c r="D4904">
        <v>9.9618000000000002</v>
      </c>
      <c r="E4904">
        <v>15</v>
      </c>
      <c r="F4904" s="2">
        <v>39836</v>
      </c>
      <c r="G4904">
        <v>2</v>
      </c>
      <c r="H4904" s="3">
        <v>39836.48541666667</v>
      </c>
      <c r="I4904" s="3">
        <v>39836.458333333336</v>
      </c>
      <c r="J4904">
        <v>2</v>
      </c>
      <c r="K4904">
        <v>4.2</v>
      </c>
      <c r="L4904" s="3">
        <v>39836.480555555558</v>
      </c>
      <c r="M4904" t="s">
        <v>9</v>
      </c>
      <c r="N4904" t="s">
        <v>9</v>
      </c>
      <c r="O4904" t="s">
        <v>9</v>
      </c>
      <c r="P4904" s="3">
        <v>39836.48541666667</v>
      </c>
      <c r="Q4904">
        <v>0.9</v>
      </c>
      <c r="R4904" t="s">
        <v>77</v>
      </c>
      <c r="S4904">
        <v>0.9</v>
      </c>
      <c r="T4904">
        <v>0</v>
      </c>
      <c r="U4904" t="s">
        <v>9</v>
      </c>
      <c r="V4904" s="3">
        <v>39836.458333333336</v>
      </c>
      <c r="W4904">
        <v>1</v>
      </c>
      <c r="X4904" s="3">
        <v>39836.480555555558</v>
      </c>
      <c r="Y4904" t="s">
        <v>9</v>
      </c>
      <c r="Z4904">
        <v>0.9</v>
      </c>
      <c r="AA4904">
        <v>0</v>
      </c>
      <c r="AB4904" t="s">
        <v>88</v>
      </c>
    </row>
    <row r="4905" spans="1:28" x14ac:dyDescent="0.25">
      <c r="A4905" t="s">
        <v>74</v>
      </c>
      <c r="B4905" t="s">
        <v>75</v>
      </c>
      <c r="C4905">
        <v>53.649500000000003</v>
      </c>
      <c r="D4905">
        <v>9.9618000000000002</v>
      </c>
      <c r="E4905">
        <v>15</v>
      </c>
      <c r="F4905" s="2">
        <v>39838</v>
      </c>
      <c r="G4905">
        <v>1.6</v>
      </c>
      <c r="H4905" s="3">
        <v>39838.48541666667</v>
      </c>
      <c r="I4905" s="3">
        <v>39838.458333333336</v>
      </c>
      <c r="J4905">
        <v>3.9</v>
      </c>
      <c r="K4905">
        <v>5.2</v>
      </c>
      <c r="L4905" s="3">
        <v>39838.480555555558</v>
      </c>
      <c r="M4905" t="s">
        <v>9</v>
      </c>
      <c r="N4905" t="s">
        <v>9</v>
      </c>
      <c r="O4905" t="s">
        <v>9</v>
      </c>
      <c r="P4905" s="3">
        <v>39838.48541666667</v>
      </c>
      <c r="Q4905">
        <v>0</v>
      </c>
      <c r="R4905" t="s">
        <v>76</v>
      </c>
      <c r="S4905">
        <v>0</v>
      </c>
      <c r="T4905">
        <v>0</v>
      </c>
      <c r="U4905" t="s">
        <v>9</v>
      </c>
      <c r="V4905" s="3">
        <v>39838.458333333336</v>
      </c>
      <c r="W4905">
        <v>1</v>
      </c>
      <c r="X4905" s="3">
        <v>39838.480555555558</v>
      </c>
      <c r="Y4905" t="s">
        <v>9</v>
      </c>
      <c r="Z4905">
        <v>0</v>
      </c>
      <c r="AA4905">
        <v>0</v>
      </c>
      <c r="AB4905" t="s">
        <v>88</v>
      </c>
    </row>
    <row r="4906" spans="1:28" x14ac:dyDescent="0.25">
      <c r="A4906" t="s">
        <v>74</v>
      </c>
      <c r="B4906" t="s">
        <v>75</v>
      </c>
      <c r="C4906">
        <v>53.649500000000003</v>
      </c>
      <c r="D4906">
        <v>9.9618000000000002</v>
      </c>
      <c r="E4906">
        <v>15</v>
      </c>
      <c r="F4906" s="2">
        <v>39839</v>
      </c>
      <c r="G4906">
        <v>0.9</v>
      </c>
      <c r="H4906" s="3">
        <v>39839.48541666667</v>
      </c>
      <c r="I4906" s="3">
        <v>39839.458333333336</v>
      </c>
      <c r="J4906">
        <v>0.9</v>
      </c>
      <c r="K4906">
        <v>4.5</v>
      </c>
      <c r="L4906" s="3">
        <v>39839.480555555558</v>
      </c>
      <c r="M4906" t="s">
        <v>9</v>
      </c>
      <c r="N4906" t="s">
        <v>9</v>
      </c>
      <c r="O4906" t="s">
        <v>9</v>
      </c>
      <c r="P4906" s="3">
        <v>39839.48541666667</v>
      </c>
      <c r="Q4906">
        <v>0</v>
      </c>
      <c r="R4906" t="s">
        <v>76</v>
      </c>
      <c r="S4906">
        <v>0</v>
      </c>
      <c r="T4906">
        <v>0</v>
      </c>
      <c r="U4906" t="s">
        <v>9</v>
      </c>
      <c r="V4906" s="3">
        <v>39839.458333333336</v>
      </c>
      <c r="W4906">
        <v>1</v>
      </c>
      <c r="X4906" s="3">
        <v>39839.480555555558</v>
      </c>
      <c r="Y4906" t="s">
        <v>9</v>
      </c>
      <c r="Z4906">
        <v>0</v>
      </c>
      <c r="AA4906">
        <v>0</v>
      </c>
      <c r="AB4906" t="s">
        <v>88</v>
      </c>
    </row>
    <row r="4907" spans="1:28" x14ac:dyDescent="0.25">
      <c r="A4907" t="s">
        <v>74</v>
      </c>
      <c r="B4907" t="s">
        <v>75</v>
      </c>
      <c r="C4907">
        <v>53.649500000000003</v>
      </c>
      <c r="D4907">
        <v>9.9618000000000002</v>
      </c>
      <c r="E4907">
        <v>15</v>
      </c>
      <c r="F4907" s="2">
        <v>39840</v>
      </c>
      <c r="G4907">
        <v>-2.2999999999999998</v>
      </c>
      <c r="H4907" s="3">
        <v>39840.48541666667</v>
      </c>
      <c r="I4907" s="3">
        <v>39840.458333333336</v>
      </c>
      <c r="J4907">
        <v>-0.5</v>
      </c>
      <c r="K4907">
        <v>0</v>
      </c>
      <c r="L4907" s="3">
        <v>39840.480555555558</v>
      </c>
      <c r="M4907" t="s">
        <v>9</v>
      </c>
      <c r="N4907" t="s">
        <v>9</v>
      </c>
      <c r="O4907" t="s">
        <v>9</v>
      </c>
      <c r="P4907" s="3">
        <v>39840.48541666667</v>
      </c>
      <c r="Q4907">
        <v>0</v>
      </c>
      <c r="R4907" t="s">
        <v>76</v>
      </c>
      <c r="S4907">
        <v>0</v>
      </c>
      <c r="T4907">
        <v>0</v>
      </c>
      <c r="U4907" t="s">
        <v>9</v>
      </c>
      <c r="V4907" s="3">
        <v>39840.458333333336</v>
      </c>
      <c r="W4907">
        <v>1</v>
      </c>
      <c r="X4907" s="3">
        <v>39840.480555555558</v>
      </c>
      <c r="Y4907" t="s">
        <v>9</v>
      </c>
      <c r="Z4907">
        <v>0</v>
      </c>
      <c r="AA4907">
        <v>0</v>
      </c>
      <c r="AB4907" t="s">
        <v>88</v>
      </c>
    </row>
    <row r="4908" spans="1:28" x14ac:dyDescent="0.25">
      <c r="A4908" t="s">
        <v>74</v>
      </c>
      <c r="B4908" t="s">
        <v>75</v>
      </c>
      <c r="C4908">
        <v>53.649500000000003</v>
      </c>
      <c r="D4908">
        <v>9.9618000000000002</v>
      </c>
      <c r="E4908">
        <v>15</v>
      </c>
      <c r="F4908" s="2">
        <v>39841</v>
      </c>
      <c r="G4908">
        <v>-2.2999999999999998</v>
      </c>
      <c r="H4908" s="3">
        <v>39841.48541666667</v>
      </c>
      <c r="I4908" s="3">
        <v>39841.458333333336</v>
      </c>
      <c r="J4908">
        <v>-2</v>
      </c>
      <c r="K4908">
        <v>0</v>
      </c>
      <c r="L4908" s="3">
        <v>39841.481249999997</v>
      </c>
      <c r="M4908" t="s">
        <v>9</v>
      </c>
      <c r="N4908" t="s">
        <v>9</v>
      </c>
      <c r="O4908" t="s">
        <v>9</v>
      </c>
      <c r="P4908" s="3">
        <v>39841.48541666667</v>
      </c>
      <c r="Q4908">
        <v>0</v>
      </c>
      <c r="R4908" t="s">
        <v>76</v>
      </c>
      <c r="S4908">
        <v>0</v>
      </c>
      <c r="T4908">
        <v>0</v>
      </c>
      <c r="U4908" t="s">
        <v>9</v>
      </c>
      <c r="V4908" s="3">
        <v>39841.458333333336</v>
      </c>
      <c r="W4908">
        <v>1</v>
      </c>
      <c r="X4908" s="3">
        <v>39841.481249999997</v>
      </c>
      <c r="Y4908" t="s">
        <v>9</v>
      </c>
      <c r="Z4908">
        <v>0</v>
      </c>
      <c r="AA4908">
        <v>0</v>
      </c>
      <c r="AB4908" t="s">
        <v>88</v>
      </c>
    </row>
    <row r="4909" spans="1:28" x14ac:dyDescent="0.25">
      <c r="A4909" t="s">
        <v>74</v>
      </c>
      <c r="B4909" t="s">
        <v>75</v>
      </c>
      <c r="C4909">
        <v>53.649500000000003</v>
      </c>
      <c r="D4909">
        <v>9.9618000000000002</v>
      </c>
      <c r="E4909">
        <v>15</v>
      </c>
      <c r="F4909" s="2">
        <v>39842</v>
      </c>
      <c r="G4909">
        <v>-3.3</v>
      </c>
      <c r="H4909" s="3">
        <v>39842.527083333334</v>
      </c>
      <c r="I4909" s="3">
        <v>39842.5</v>
      </c>
      <c r="J4909">
        <v>-0.9</v>
      </c>
      <c r="K4909">
        <v>-0.7</v>
      </c>
      <c r="L4909" s="3">
        <v>39842.481249999997</v>
      </c>
      <c r="M4909" t="s">
        <v>9</v>
      </c>
      <c r="N4909" t="s">
        <v>9</v>
      </c>
      <c r="O4909" t="s">
        <v>9</v>
      </c>
      <c r="P4909" s="3">
        <v>39842.48541666667</v>
      </c>
      <c r="Q4909">
        <v>0</v>
      </c>
      <c r="R4909" t="s">
        <v>76</v>
      </c>
      <c r="S4909">
        <v>0</v>
      </c>
      <c r="T4909">
        <v>0</v>
      </c>
      <c r="U4909" t="s">
        <v>9</v>
      </c>
      <c r="V4909" s="3">
        <v>39842.458333333336</v>
      </c>
      <c r="W4909">
        <v>1</v>
      </c>
      <c r="X4909" s="3">
        <v>39842.481249999997</v>
      </c>
      <c r="Y4909" t="s">
        <v>9</v>
      </c>
      <c r="Z4909">
        <v>0</v>
      </c>
      <c r="AA4909">
        <v>0</v>
      </c>
      <c r="AB4909" t="s">
        <v>88</v>
      </c>
    </row>
    <row r="4910" spans="1:28" x14ac:dyDescent="0.25">
      <c r="A4910" t="s">
        <v>74</v>
      </c>
      <c r="B4910" t="s">
        <v>75</v>
      </c>
      <c r="C4910">
        <v>53.649500000000003</v>
      </c>
      <c r="D4910">
        <v>9.9618000000000002</v>
      </c>
      <c r="E4910">
        <v>15</v>
      </c>
      <c r="F4910" s="2">
        <v>39843</v>
      </c>
      <c r="G4910">
        <v>-3.6</v>
      </c>
      <c r="H4910" s="3">
        <v>39843.527083333334</v>
      </c>
      <c r="I4910" s="3">
        <v>39843.5</v>
      </c>
      <c r="J4910">
        <v>-1</v>
      </c>
      <c r="K4910">
        <v>-0.6</v>
      </c>
      <c r="L4910" s="3">
        <v>39843.481249999997</v>
      </c>
      <c r="M4910" t="s">
        <v>9</v>
      </c>
      <c r="N4910" t="s">
        <v>9</v>
      </c>
      <c r="O4910" t="s">
        <v>9</v>
      </c>
      <c r="P4910" s="3">
        <v>39843.48541666667</v>
      </c>
      <c r="Q4910">
        <v>0</v>
      </c>
      <c r="R4910" t="s">
        <v>76</v>
      </c>
      <c r="S4910">
        <v>0</v>
      </c>
      <c r="T4910">
        <v>0</v>
      </c>
      <c r="U4910" t="s">
        <v>9</v>
      </c>
      <c r="V4910" s="3">
        <v>39843.458333333336</v>
      </c>
      <c r="W4910">
        <v>1</v>
      </c>
      <c r="X4910" s="3">
        <v>39843.481249999997</v>
      </c>
      <c r="Y4910" t="s">
        <v>9</v>
      </c>
      <c r="Z4910">
        <v>0</v>
      </c>
      <c r="AA4910">
        <v>0</v>
      </c>
      <c r="AB4910" t="s">
        <v>88</v>
      </c>
    </row>
    <row r="4911" spans="1:28" x14ac:dyDescent="0.25">
      <c r="A4911" t="s">
        <v>74</v>
      </c>
      <c r="B4911" t="s">
        <v>75</v>
      </c>
      <c r="C4911">
        <v>53.649500000000003</v>
      </c>
      <c r="D4911">
        <v>9.9618000000000002</v>
      </c>
      <c r="E4911">
        <v>15</v>
      </c>
      <c r="F4911" s="2">
        <v>39844</v>
      </c>
      <c r="G4911">
        <v>-1.2</v>
      </c>
      <c r="H4911" s="3">
        <v>39844.527083333334</v>
      </c>
      <c r="I4911" s="3">
        <v>39844.5</v>
      </c>
      <c r="J4911">
        <v>2.2999999999999998</v>
      </c>
      <c r="K4911">
        <v>2.2999999999999998</v>
      </c>
      <c r="L4911" s="3">
        <v>39844.481249999997</v>
      </c>
      <c r="M4911" t="s">
        <v>9</v>
      </c>
      <c r="N4911" t="s">
        <v>9</v>
      </c>
      <c r="O4911" t="s">
        <v>9</v>
      </c>
      <c r="P4911" s="3">
        <v>39844.48541666667</v>
      </c>
      <c r="Q4911">
        <v>0</v>
      </c>
      <c r="R4911" t="s">
        <v>76</v>
      </c>
      <c r="S4911">
        <v>0</v>
      </c>
      <c r="T4911">
        <v>0</v>
      </c>
      <c r="U4911" t="s">
        <v>9</v>
      </c>
      <c r="V4911" s="3">
        <v>39844.458333333336</v>
      </c>
      <c r="W4911">
        <v>1</v>
      </c>
      <c r="X4911" s="3">
        <v>39844.481249999997</v>
      </c>
      <c r="Y4911" t="s">
        <v>9</v>
      </c>
      <c r="Z4911">
        <v>0</v>
      </c>
      <c r="AA4911">
        <v>0</v>
      </c>
      <c r="AB4911" t="s">
        <v>88</v>
      </c>
    </row>
    <row r="4912" spans="1:28" x14ac:dyDescent="0.25">
      <c r="A4912" t="s">
        <v>74</v>
      </c>
      <c r="B4912" t="s">
        <v>75</v>
      </c>
      <c r="C4912">
        <v>53.649500000000003</v>
      </c>
      <c r="D4912">
        <v>9.9618000000000002</v>
      </c>
      <c r="E4912">
        <v>15</v>
      </c>
      <c r="F4912" s="2">
        <v>39845</v>
      </c>
      <c r="G4912">
        <v>-4.2</v>
      </c>
      <c r="H4912" s="3">
        <v>39845.506249999999</v>
      </c>
      <c r="I4912" s="3">
        <v>39845.479166666664</v>
      </c>
      <c r="J4912">
        <v>-2.2999999999999998</v>
      </c>
      <c r="K4912">
        <v>3.3</v>
      </c>
      <c r="L4912" s="3">
        <v>39845.481249999997</v>
      </c>
      <c r="M4912" t="s">
        <v>9</v>
      </c>
      <c r="N4912" t="s">
        <v>9</v>
      </c>
      <c r="O4912" t="s">
        <v>9</v>
      </c>
      <c r="P4912" s="3">
        <v>39845.506249999999</v>
      </c>
      <c r="Q4912">
        <v>0</v>
      </c>
      <c r="R4912" t="s">
        <v>87</v>
      </c>
      <c r="S4912">
        <v>0</v>
      </c>
      <c r="T4912">
        <v>10</v>
      </c>
      <c r="U4912" t="s">
        <v>9</v>
      </c>
      <c r="V4912" s="3">
        <v>39845.479166666664</v>
      </c>
      <c r="W4912">
        <v>1</v>
      </c>
      <c r="X4912" s="3">
        <v>39845.481249999997</v>
      </c>
      <c r="Y4912" t="s">
        <v>9</v>
      </c>
      <c r="Z4912" t="s">
        <v>9</v>
      </c>
      <c r="AA4912">
        <v>10</v>
      </c>
      <c r="AB4912" t="s">
        <v>88</v>
      </c>
    </row>
    <row r="4913" spans="1:28" x14ac:dyDescent="0.25">
      <c r="A4913" t="s">
        <v>74</v>
      </c>
      <c r="B4913" t="s">
        <v>75</v>
      </c>
      <c r="C4913">
        <v>53.649500000000003</v>
      </c>
      <c r="D4913">
        <v>9.9618000000000002</v>
      </c>
      <c r="E4913">
        <v>15</v>
      </c>
      <c r="F4913" s="2">
        <v>39846</v>
      </c>
      <c r="G4913">
        <v>-2.6</v>
      </c>
      <c r="H4913" s="3">
        <v>39846.48541666667</v>
      </c>
      <c r="I4913" s="3">
        <v>39846.458333333336</v>
      </c>
      <c r="J4913">
        <v>0.9</v>
      </c>
      <c r="K4913">
        <v>1.7</v>
      </c>
      <c r="L4913" s="3">
        <v>39846.481249999997</v>
      </c>
      <c r="M4913" t="s">
        <v>9</v>
      </c>
      <c r="N4913" t="s">
        <v>9</v>
      </c>
      <c r="O4913" t="s">
        <v>9</v>
      </c>
      <c r="P4913" s="3">
        <v>39846.48541666667</v>
      </c>
      <c r="Q4913">
        <v>0</v>
      </c>
      <c r="R4913" t="s">
        <v>76</v>
      </c>
      <c r="S4913">
        <v>0</v>
      </c>
      <c r="T4913">
        <v>0</v>
      </c>
      <c r="U4913" t="s">
        <v>9</v>
      </c>
      <c r="V4913" s="3">
        <v>39846.458333333336</v>
      </c>
      <c r="W4913">
        <v>1</v>
      </c>
      <c r="X4913" s="3">
        <v>39846.481249999997</v>
      </c>
      <c r="Y4913" t="s">
        <v>9</v>
      </c>
      <c r="Z4913">
        <v>0</v>
      </c>
      <c r="AA4913">
        <v>0</v>
      </c>
      <c r="AB4913" t="s">
        <v>88</v>
      </c>
    </row>
    <row r="4914" spans="1:28" x14ac:dyDescent="0.25">
      <c r="A4914" t="s">
        <v>74</v>
      </c>
      <c r="B4914" t="s">
        <v>75</v>
      </c>
      <c r="C4914">
        <v>53.649500000000003</v>
      </c>
      <c r="D4914">
        <v>9.9618000000000002</v>
      </c>
      <c r="E4914">
        <v>15</v>
      </c>
      <c r="F4914" s="2">
        <v>39847</v>
      </c>
      <c r="G4914">
        <v>0.9</v>
      </c>
      <c r="H4914" s="3">
        <v>39847.48541666667</v>
      </c>
      <c r="I4914" s="3">
        <v>39847.458333333336</v>
      </c>
      <c r="J4914">
        <v>2.9</v>
      </c>
      <c r="K4914">
        <v>2.9</v>
      </c>
      <c r="L4914" s="3">
        <v>39847.481944444444</v>
      </c>
      <c r="M4914" t="s">
        <v>9</v>
      </c>
      <c r="N4914" t="s">
        <v>9</v>
      </c>
      <c r="O4914" t="s">
        <v>9</v>
      </c>
      <c r="P4914" s="3">
        <v>39847.48541666667</v>
      </c>
      <c r="Q4914">
        <v>0</v>
      </c>
      <c r="R4914" t="s">
        <v>76</v>
      </c>
      <c r="S4914">
        <v>0</v>
      </c>
      <c r="T4914">
        <v>0</v>
      </c>
      <c r="U4914" t="s">
        <v>9</v>
      </c>
      <c r="V4914" s="3">
        <v>39847.458333333336</v>
      </c>
      <c r="W4914">
        <v>1</v>
      </c>
      <c r="X4914" s="3">
        <v>39847.481944444444</v>
      </c>
      <c r="Y4914" t="s">
        <v>9</v>
      </c>
      <c r="Z4914">
        <v>0</v>
      </c>
      <c r="AA4914">
        <v>0</v>
      </c>
      <c r="AB4914" t="s">
        <v>88</v>
      </c>
    </row>
    <row r="4915" spans="1:28" x14ac:dyDescent="0.25">
      <c r="A4915" t="s">
        <v>74</v>
      </c>
      <c r="B4915" t="s">
        <v>75</v>
      </c>
      <c r="C4915">
        <v>53.649500000000003</v>
      </c>
      <c r="D4915">
        <v>9.9618000000000002</v>
      </c>
      <c r="E4915">
        <v>15</v>
      </c>
      <c r="F4915" s="2">
        <v>39848</v>
      </c>
      <c r="G4915">
        <v>1.9</v>
      </c>
      <c r="H4915" s="3">
        <v>39848.48541666667</v>
      </c>
      <c r="I4915" s="3">
        <v>39848.458333333336</v>
      </c>
      <c r="J4915">
        <v>2.2999999999999998</v>
      </c>
      <c r="K4915">
        <v>4</v>
      </c>
      <c r="L4915" s="3">
        <v>39848.481944444444</v>
      </c>
      <c r="M4915" t="s">
        <v>9</v>
      </c>
      <c r="N4915" t="s">
        <v>9</v>
      </c>
      <c r="O4915" t="s">
        <v>9</v>
      </c>
      <c r="P4915" s="3">
        <v>39848.48541666667</v>
      </c>
      <c r="Q4915">
        <v>0</v>
      </c>
      <c r="R4915" t="s">
        <v>76</v>
      </c>
      <c r="S4915">
        <v>0</v>
      </c>
      <c r="T4915">
        <v>0</v>
      </c>
      <c r="U4915" t="s">
        <v>9</v>
      </c>
      <c r="V4915" s="3">
        <v>39848.458333333336</v>
      </c>
      <c r="W4915">
        <v>1</v>
      </c>
      <c r="X4915" s="3">
        <v>39848.481944444444</v>
      </c>
      <c r="Y4915" t="s">
        <v>9</v>
      </c>
      <c r="Z4915">
        <v>0</v>
      </c>
      <c r="AA4915">
        <v>0</v>
      </c>
      <c r="AB4915" t="s">
        <v>88</v>
      </c>
    </row>
    <row r="4916" spans="1:28" x14ac:dyDescent="0.25">
      <c r="A4916" t="s">
        <v>74</v>
      </c>
      <c r="B4916" t="s">
        <v>75</v>
      </c>
      <c r="C4916">
        <v>53.649500000000003</v>
      </c>
      <c r="D4916">
        <v>9.9618000000000002</v>
      </c>
      <c r="E4916">
        <v>15</v>
      </c>
      <c r="F4916" s="2">
        <v>39849</v>
      </c>
      <c r="G4916">
        <v>1.4</v>
      </c>
      <c r="H4916" s="3">
        <v>39849.513194444444</v>
      </c>
      <c r="I4916" s="3">
        <v>39849.486111111109</v>
      </c>
      <c r="J4916">
        <v>4.0999999999999996</v>
      </c>
      <c r="K4916">
        <v>4.0999999999999996</v>
      </c>
      <c r="L4916" s="3">
        <v>39849.481944444444</v>
      </c>
      <c r="M4916" t="s">
        <v>9</v>
      </c>
      <c r="N4916" t="s">
        <v>9</v>
      </c>
      <c r="O4916" t="s">
        <v>9</v>
      </c>
      <c r="P4916" s="3">
        <v>39849.513194444444</v>
      </c>
      <c r="Q4916">
        <v>1.4</v>
      </c>
      <c r="R4916" t="s">
        <v>77</v>
      </c>
      <c r="S4916">
        <v>1.4</v>
      </c>
      <c r="T4916">
        <v>0</v>
      </c>
      <c r="U4916" t="s">
        <v>9</v>
      </c>
      <c r="V4916" s="3">
        <v>39849.486111111109</v>
      </c>
      <c r="W4916">
        <v>1</v>
      </c>
      <c r="X4916" s="3">
        <v>39849.481944444444</v>
      </c>
      <c r="Y4916" t="s">
        <v>9</v>
      </c>
      <c r="Z4916">
        <v>1.4</v>
      </c>
      <c r="AA4916">
        <v>0</v>
      </c>
      <c r="AB4916" t="s">
        <v>88</v>
      </c>
    </row>
    <row r="4917" spans="1:28" x14ac:dyDescent="0.25">
      <c r="A4917" t="s">
        <v>74</v>
      </c>
      <c r="B4917" t="s">
        <v>75</v>
      </c>
      <c r="C4917">
        <v>53.649500000000003</v>
      </c>
      <c r="D4917">
        <v>9.9618000000000002</v>
      </c>
      <c r="E4917">
        <v>15</v>
      </c>
      <c r="F4917" s="2">
        <v>39850</v>
      </c>
      <c r="G4917">
        <v>3.8</v>
      </c>
      <c r="H4917" s="3">
        <v>39850.513194444444</v>
      </c>
      <c r="I4917" s="3">
        <v>39850.486111111109</v>
      </c>
      <c r="J4917">
        <v>8.3000000000000007</v>
      </c>
      <c r="K4917">
        <v>8.3000000000000007</v>
      </c>
      <c r="L4917" s="3">
        <v>39850.481944444444</v>
      </c>
      <c r="M4917" t="s">
        <v>9</v>
      </c>
      <c r="N4917" t="s">
        <v>9</v>
      </c>
      <c r="O4917" t="s">
        <v>9</v>
      </c>
      <c r="P4917" s="3">
        <v>39850.513194444444</v>
      </c>
      <c r="Q4917">
        <v>0.7</v>
      </c>
      <c r="R4917" t="s">
        <v>77</v>
      </c>
      <c r="S4917">
        <v>0.7</v>
      </c>
      <c r="T4917">
        <v>0</v>
      </c>
      <c r="U4917" t="s">
        <v>9</v>
      </c>
      <c r="V4917" s="3">
        <v>39850.486111111109</v>
      </c>
      <c r="W4917">
        <v>1</v>
      </c>
      <c r="X4917" s="3">
        <v>39850.481944444444</v>
      </c>
      <c r="Y4917" t="s">
        <v>9</v>
      </c>
      <c r="Z4917">
        <v>0.7</v>
      </c>
      <c r="AA4917">
        <v>0</v>
      </c>
      <c r="AB4917" t="s">
        <v>88</v>
      </c>
    </row>
    <row r="4918" spans="1:28" x14ac:dyDescent="0.25">
      <c r="A4918" t="s">
        <v>74</v>
      </c>
      <c r="B4918" t="s">
        <v>75</v>
      </c>
      <c r="C4918">
        <v>53.649500000000003</v>
      </c>
      <c r="D4918">
        <v>9.9618000000000002</v>
      </c>
      <c r="E4918">
        <v>15</v>
      </c>
      <c r="F4918" s="2">
        <v>39851</v>
      </c>
      <c r="G4918" t="s">
        <v>9</v>
      </c>
      <c r="H4918" s="3">
        <v>39851.513194444444</v>
      </c>
      <c r="I4918" s="3">
        <v>39851.486111111109</v>
      </c>
      <c r="J4918">
        <v>4</v>
      </c>
      <c r="K4918">
        <v>9</v>
      </c>
      <c r="L4918" s="3">
        <v>39851.481944444444</v>
      </c>
      <c r="M4918" t="s">
        <v>9</v>
      </c>
      <c r="N4918" t="s">
        <v>9</v>
      </c>
      <c r="O4918" t="s">
        <v>9</v>
      </c>
      <c r="P4918" s="3">
        <v>39851.513194444444</v>
      </c>
      <c r="Q4918">
        <v>0</v>
      </c>
      <c r="R4918" t="s">
        <v>76</v>
      </c>
      <c r="S4918">
        <v>0</v>
      </c>
      <c r="T4918">
        <v>0</v>
      </c>
      <c r="U4918" t="s">
        <v>9</v>
      </c>
      <c r="V4918" s="3">
        <v>39851.486111111109</v>
      </c>
      <c r="W4918">
        <v>1</v>
      </c>
      <c r="X4918" s="3">
        <v>39851.481944444444</v>
      </c>
      <c r="Y4918" t="s">
        <v>9</v>
      </c>
      <c r="Z4918">
        <v>0</v>
      </c>
      <c r="AA4918">
        <v>0</v>
      </c>
      <c r="AB4918" t="s">
        <v>88</v>
      </c>
    </row>
    <row r="4919" spans="1:28" x14ac:dyDescent="0.25">
      <c r="A4919" t="s">
        <v>74</v>
      </c>
      <c r="B4919" t="s">
        <v>75</v>
      </c>
      <c r="C4919">
        <v>53.649500000000003</v>
      </c>
      <c r="D4919">
        <v>9.9618000000000002</v>
      </c>
      <c r="E4919">
        <v>15</v>
      </c>
      <c r="F4919" s="2">
        <v>39852</v>
      </c>
      <c r="G4919">
        <v>0</v>
      </c>
      <c r="H4919" s="3">
        <v>39852.47152777778</v>
      </c>
      <c r="I4919" s="3">
        <v>39852.444444444445</v>
      </c>
      <c r="J4919">
        <v>2.2999999999999998</v>
      </c>
      <c r="K4919">
        <v>4</v>
      </c>
      <c r="L4919" s="3">
        <v>39852.481944444444</v>
      </c>
      <c r="M4919" t="s">
        <v>9</v>
      </c>
      <c r="N4919" t="s">
        <v>9</v>
      </c>
      <c r="O4919" t="s">
        <v>9</v>
      </c>
      <c r="P4919" s="3">
        <v>39852.47152777778</v>
      </c>
      <c r="Q4919">
        <v>1.4</v>
      </c>
      <c r="R4919" t="s">
        <v>77</v>
      </c>
      <c r="S4919">
        <v>1.4</v>
      </c>
      <c r="T4919">
        <v>0</v>
      </c>
      <c r="U4919" t="s">
        <v>9</v>
      </c>
      <c r="V4919" s="3">
        <v>39852.444444444445</v>
      </c>
      <c r="W4919">
        <v>1</v>
      </c>
      <c r="X4919" s="3">
        <v>39852.481944444444</v>
      </c>
      <c r="Y4919" t="s">
        <v>9</v>
      </c>
      <c r="Z4919">
        <v>1.4</v>
      </c>
      <c r="AA4919">
        <v>0</v>
      </c>
      <c r="AB4919" t="s">
        <v>88</v>
      </c>
    </row>
    <row r="4920" spans="1:28" x14ac:dyDescent="0.25">
      <c r="A4920" t="s">
        <v>74</v>
      </c>
      <c r="B4920" t="s">
        <v>75</v>
      </c>
      <c r="C4920">
        <v>53.649500000000003</v>
      </c>
      <c r="D4920">
        <v>9.9618000000000002</v>
      </c>
      <c r="E4920">
        <v>15</v>
      </c>
      <c r="F4920" s="2">
        <v>39853</v>
      </c>
      <c r="G4920">
        <v>-0.8</v>
      </c>
      <c r="H4920" s="3">
        <v>39853.48541666667</v>
      </c>
      <c r="I4920" s="3">
        <v>39853.458333333336</v>
      </c>
      <c r="J4920">
        <v>2.2000000000000002</v>
      </c>
      <c r="K4920">
        <v>4.5999999999999996</v>
      </c>
      <c r="L4920" s="3">
        <v>39853.481944444444</v>
      </c>
      <c r="M4920" t="s">
        <v>9</v>
      </c>
      <c r="N4920" t="s">
        <v>82</v>
      </c>
      <c r="O4920" t="s">
        <v>9</v>
      </c>
      <c r="P4920" s="3">
        <v>39853.48541666667</v>
      </c>
      <c r="Q4920">
        <v>0.6</v>
      </c>
      <c r="R4920" t="s">
        <v>85</v>
      </c>
      <c r="S4920">
        <v>0.6</v>
      </c>
      <c r="T4920">
        <v>0.5</v>
      </c>
      <c r="U4920" t="s">
        <v>9</v>
      </c>
      <c r="V4920" s="3">
        <v>39853.458333333336</v>
      </c>
      <c r="W4920">
        <v>1</v>
      </c>
      <c r="X4920" s="3">
        <v>39853.481944444444</v>
      </c>
      <c r="Y4920" t="s">
        <v>9</v>
      </c>
      <c r="Z4920" t="s">
        <v>9</v>
      </c>
      <c r="AA4920">
        <v>0.5</v>
      </c>
      <c r="AB4920" t="s">
        <v>88</v>
      </c>
    </row>
    <row r="4921" spans="1:28" x14ac:dyDescent="0.25">
      <c r="A4921" t="s">
        <v>74</v>
      </c>
      <c r="B4921" t="s">
        <v>75</v>
      </c>
      <c r="C4921">
        <v>53.649500000000003</v>
      </c>
      <c r="D4921">
        <v>9.9618000000000002</v>
      </c>
      <c r="E4921">
        <v>15</v>
      </c>
      <c r="F4921" s="2">
        <v>39854</v>
      </c>
      <c r="G4921">
        <v>0.3</v>
      </c>
      <c r="H4921" s="3">
        <v>39854.48541666667</v>
      </c>
      <c r="I4921" s="3">
        <v>39854.458333333336</v>
      </c>
      <c r="J4921">
        <v>1.3</v>
      </c>
      <c r="K4921">
        <v>3</v>
      </c>
      <c r="L4921" s="3">
        <v>39854.481944444444</v>
      </c>
      <c r="M4921" t="s">
        <v>9</v>
      </c>
      <c r="N4921" t="s">
        <v>9</v>
      </c>
      <c r="O4921" t="s">
        <v>9</v>
      </c>
      <c r="P4921" s="3">
        <v>39854.48541666667</v>
      </c>
      <c r="Q4921">
        <v>1.8</v>
      </c>
      <c r="R4921" t="s">
        <v>85</v>
      </c>
      <c r="S4921">
        <v>1.8</v>
      </c>
      <c r="T4921">
        <v>16</v>
      </c>
      <c r="U4921" t="s">
        <v>9</v>
      </c>
      <c r="V4921" s="3">
        <v>39854.458333333336</v>
      </c>
      <c r="W4921">
        <v>1</v>
      </c>
      <c r="X4921" s="3">
        <v>39854.481944444444</v>
      </c>
      <c r="Y4921" t="s">
        <v>9</v>
      </c>
      <c r="Z4921" t="s">
        <v>9</v>
      </c>
      <c r="AA4921">
        <v>16</v>
      </c>
      <c r="AB4921" t="s">
        <v>88</v>
      </c>
    </row>
    <row r="4922" spans="1:28" x14ac:dyDescent="0.25">
      <c r="A4922" t="s">
        <v>74</v>
      </c>
      <c r="B4922" t="s">
        <v>75</v>
      </c>
      <c r="C4922">
        <v>53.649500000000003</v>
      </c>
      <c r="D4922">
        <v>9.9618000000000002</v>
      </c>
      <c r="E4922">
        <v>15</v>
      </c>
      <c r="F4922" s="2">
        <v>39855</v>
      </c>
      <c r="G4922">
        <v>-0.1</v>
      </c>
      <c r="H4922" s="3">
        <v>39855.48541666667</v>
      </c>
      <c r="I4922" s="3">
        <v>39855.458333333336</v>
      </c>
      <c r="J4922">
        <v>1.8</v>
      </c>
      <c r="K4922">
        <v>1.9</v>
      </c>
      <c r="L4922" s="3">
        <v>39855.481944444444</v>
      </c>
      <c r="M4922" t="s">
        <v>9</v>
      </c>
      <c r="N4922" t="s">
        <v>82</v>
      </c>
      <c r="O4922" t="s">
        <v>9</v>
      </c>
      <c r="P4922" s="3">
        <v>39855.48541666667</v>
      </c>
      <c r="Q4922">
        <v>2.4</v>
      </c>
      <c r="R4922" t="s">
        <v>85</v>
      </c>
      <c r="S4922">
        <v>2.4</v>
      </c>
      <c r="T4922">
        <v>0.5</v>
      </c>
      <c r="U4922" t="s">
        <v>9</v>
      </c>
      <c r="V4922" s="3">
        <v>39855.458333333336</v>
      </c>
      <c r="W4922">
        <v>1</v>
      </c>
      <c r="X4922" s="3">
        <v>39855.481944444444</v>
      </c>
      <c r="Y4922" t="s">
        <v>9</v>
      </c>
      <c r="Z4922" t="s">
        <v>9</v>
      </c>
      <c r="AA4922">
        <v>0.5</v>
      </c>
      <c r="AB4922" t="s">
        <v>88</v>
      </c>
    </row>
    <row r="4923" spans="1:28" x14ac:dyDescent="0.25">
      <c r="A4923" t="s">
        <v>74</v>
      </c>
      <c r="B4923" t="s">
        <v>75</v>
      </c>
      <c r="C4923">
        <v>53.649500000000003</v>
      </c>
      <c r="D4923">
        <v>9.9618000000000002</v>
      </c>
      <c r="E4923">
        <v>15</v>
      </c>
      <c r="F4923" s="2">
        <v>39856</v>
      </c>
      <c r="G4923">
        <v>-3.8</v>
      </c>
      <c r="H4923" s="3">
        <v>39856.48541666667</v>
      </c>
      <c r="I4923" s="3">
        <v>39856.458333333336</v>
      </c>
      <c r="J4923">
        <v>-0.4</v>
      </c>
      <c r="K4923">
        <v>2.2000000000000002</v>
      </c>
      <c r="L4923" s="3">
        <v>39856.481944444444</v>
      </c>
      <c r="M4923" t="s">
        <v>9</v>
      </c>
      <c r="N4923" t="s">
        <v>82</v>
      </c>
      <c r="O4923" t="s">
        <v>9</v>
      </c>
      <c r="P4923" s="3">
        <v>39856.48541666667</v>
      </c>
      <c r="Q4923">
        <v>0.6</v>
      </c>
      <c r="R4923" t="s">
        <v>85</v>
      </c>
      <c r="S4923">
        <v>0.6</v>
      </c>
      <c r="T4923">
        <v>0.5</v>
      </c>
      <c r="U4923" t="s">
        <v>9</v>
      </c>
      <c r="V4923" s="3">
        <v>39856.458333333336</v>
      </c>
      <c r="W4923">
        <v>1</v>
      </c>
      <c r="X4923" s="3">
        <v>39856.481944444444</v>
      </c>
      <c r="Y4923" t="s">
        <v>9</v>
      </c>
      <c r="Z4923" t="s">
        <v>9</v>
      </c>
      <c r="AA4923">
        <v>0.5</v>
      </c>
      <c r="AB4923" t="s">
        <v>88</v>
      </c>
    </row>
    <row r="4924" spans="1:28" x14ac:dyDescent="0.25">
      <c r="A4924" t="s">
        <v>74</v>
      </c>
      <c r="B4924" t="s">
        <v>75</v>
      </c>
      <c r="C4924">
        <v>53.649500000000003</v>
      </c>
      <c r="D4924">
        <v>9.9618000000000002</v>
      </c>
      <c r="E4924">
        <v>15</v>
      </c>
      <c r="F4924" s="2">
        <v>39857</v>
      </c>
      <c r="G4924">
        <v>-7.4</v>
      </c>
      <c r="H4924" s="3">
        <v>39857.48541666667</v>
      </c>
      <c r="I4924" s="3">
        <v>39857.458333333336</v>
      </c>
      <c r="J4924">
        <v>0.9</v>
      </c>
      <c r="K4924">
        <v>0.9</v>
      </c>
      <c r="L4924" s="3">
        <v>39857.481944444444</v>
      </c>
      <c r="M4924" t="s">
        <v>9</v>
      </c>
      <c r="N4924" t="s">
        <v>9</v>
      </c>
      <c r="O4924" t="s">
        <v>9</v>
      </c>
      <c r="P4924" s="3">
        <v>39857.48541666667</v>
      </c>
      <c r="Q4924">
        <v>0</v>
      </c>
      <c r="R4924" t="s">
        <v>87</v>
      </c>
      <c r="S4924">
        <v>0</v>
      </c>
      <c r="T4924">
        <v>29</v>
      </c>
      <c r="U4924" t="s">
        <v>9</v>
      </c>
      <c r="V4924" s="3">
        <v>39857.458333333336</v>
      </c>
      <c r="W4924">
        <v>1</v>
      </c>
      <c r="X4924" s="3">
        <v>39857.481944444444</v>
      </c>
      <c r="Y4924" t="s">
        <v>9</v>
      </c>
      <c r="Z4924" t="s">
        <v>9</v>
      </c>
      <c r="AA4924">
        <v>29</v>
      </c>
      <c r="AB4924" t="s">
        <v>88</v>
      </c>
    </row>
    <row r="4925" spans="1:28" x14ac:dyDescent="0.25">
      <c r="A4925" t="s">
        <v>74</v>
      </c>
      <c r="B4925" t="s">
        <v>75</v>
      </c>
      <c r="C4925">
        <v>53.649500000000003</v>
      </c>
      <c r="D4925">
        <v>9.9618000000000002</v>
      </c>
      <c r="E4925">
        <v>15</v>
      </c>
      <c r="F4925" s="2">
        <v>39858</v>
      </c>
      <c r="G4925">
        <v>-6.8</v>
      </c>
      <c r="H4925" s="3">
        <v>39858.48541666667</v>
      </c>
      <c r="I4925" s="3">
        <v>39858.458333333336</v>
      </c>
      <c r="J4925">
        <v>0.3</v>
      </c>
      <c r="K4925">
        <v>2.2999999999999998</v>
      </c>
      <c r="L4925" s="3">
        <v>39858.481944444444</v>
      </c>
      <c r="M4925" t="s">
        <v>9</v>
      </c>
      <c r="N4925" t="s">
        <v>9</v>
      </c>
      <c r="O4925" t="s">
        <v>9</v>
      </c>
      <c r="P4925" s="3">
        <v>39858.48541666667</v>
      </c>
      <c r="Q4925">
        <v>0</v>
      </c>
      <c r="R4925" t="s">
        <v>76</v>
      </c>
      <c r="S4925">
        <v>0</v>
      </c>
      <c r="T4925">
        <v>0</v>
      </c>
      <c r="U4925" t="s">
        <v>9</v>
      </c>
      <c r="V4925" s="3">
        <v>39858.458333333336</v>
      </c>
      <c r="W4925">
        <v>1</v>
      </c>
      <c r="X4925" s="3">
        <v>39858.481944444444</v>
      </c>
      <c r="Y4925" t="s">
        <v>9</v>
      </c>
      <c r="Z4925">
        <v>0</v>
      </c>
      <c r="AA4925">
        <v>0</v>
      </c>
      <c r="AB4925" t="s">
        <v>88</v>
      </c>
    </row>
    <row r="4926" spans="1:28" x14ac:dyDescent="0.25">
      <c r="A4926" t="s">
        <v>74</v>
      </c>
      <c r="B4926" t="s">
        <v>75</v>
      </c>
      <c r="C4926">
        <v>53.649500000000003</v>
      </c>
      <c r="D4926">
        <v>9.9618000000000002</v>
      </c>
      <c r="E4926">
        <v>15</v>
      </c>
      <c r="F4926" s="2">
        <v>39859</v>
      </c>
      <c r="G4926">
        <v>-5.4</v>
      </c>
      <c r="H4926" s="3">
        <v>39859.48541666667</v>
      </c>
      <c r="I4926" s="3">
        <v>39859.458333333336</v>
      </c>
      <c r="J4926">
        <v>1.6</v>
      </c>
      <c r="K4926">
        <v>1.6</v>
      </c>
      <c r="L4926" s="3">
        <v>39859.481944444444</v>
      </c>
      <c r="M4926" t="s">
        <v>9</v>
      </c>
      <c r="N4926" t="s">
        <v>82</v>
      </c>
      <c r="O4926" t="s">
        <v>9</v>
      </c>
      <c r="P4926" s="3">
        <v>39859.48541666667</v>
      </c>
      <c r="Q4926">
        <v>0.3</v>
      </c>
      <c r="R4926" t="s">
        <v>85</v>
      </c>
      <c r="S4926">
        <v>0.3</v>
      </c>
      <c r="T4926">
        <v>0.5</v>
      </c>
      <c r="U4926" t="s">
        <v>9</v>
      </c>
      <c r="V4926" s="3">
        <v>39859.458333333336</v>
      </c>
      <c r="W4926">
        <v>1</v>
      </c>
      <c r="X4926" s="3">
        <v>39859.481944444444</v>
      </c>
      <c r="Y4926" t="s">
        <v>9</v>
      </c>
      <c r="Z4926" t="s">
        <v>9</v>
      </c>
      <c r="AA4926">
        <v>0.5</v>
      </c>
      <c r="AB4926" t="s">
        <v>88</v>
      </c>
    </row>
    <row r="4927" spans="1:28" x14ac:dyDescent="0.25">
      <c r="A4927" t="s">
        <v>74</v>
      </c>
      <c r="B4927" t="s">
        <v>75</v>
      </c>
      <c r="C4927">
        <v>53.649500000000003</v>
      </c>
      <c r="D4927">
        <v>9.9618000000000002</v>
      </c>
      <c r="E4927">
        <v>15</v>
      </c>
      <c r="F4927" s="2">
        <v>39860</v>
      </c>
      <c r="G4927">
        <v>0.9</v>
      </c>
      <c r="H4927" s="3">
        <v>39860.48541666667</v>
      </c>
      <c r="I4927" s="3">
        <v>39860.458333333336</v>
      </c>
      <c r="J4927">
        <v>3</v>
      </c>
      <c r="K4927">
        <v>3</v>
      </c>
      <c r="L4927" s="3">
        <v>39860.481944444444</v>
      </c>
      <c r="M4927" t="s">
        <v>9</v>
      </c>
      <c r="N4927" t="s">
        <v>9</v>
      </c>
      <c r="O4927" t="s">
        <v>9</v>
      </c>
      <c r="P4927" s="3">
        <v>39860.48541666667</v>
      </c>
      <c r="Q4927">
        <v>3.3</v>
      </c>
      <c r="R4927" t="s">
        <v>77</v>
      </c>
      <c r="S4927">
        <v>3.3</v>
      </c>
      <c r="T4927">
        <v>0</v>
      </c>
      <c r="U4927" t="s">
        <v>9</v>
      </c>
      <c r="V4927" s="3">
        <v>39860.458333333336</v>
      </c>
      <c r="W4927">
        <v>1</v>
      </c>
      <c r="X4927" s="3">
        <v>39860.481944444444</v>
      </c>
      <c r="Y4927" t="s">
        <v>9</v>
      </c>
      <c r="Z4927">
        <v>3.3</v>
      </c>
      <c r="AA4927">
        <v>0</v>
      </c>
      <c r="AB4927" t="s">
        <v>88</v>
      </c>
    </row>
    <row r="4928" spans="1:28" x14ac:dyDescent="0.25">
      <c r="A4928" t="s">
        <v>74</v>
      </c>
      <c r="B4928" t="s">
        <v>75</v>
      </c>
      <c r="C4928">
        <v>53.649500000000003</v>
      </c>
      <c r="D4928">
        <v>9.9618000000000002</v>
      </c>
      <c r="E4928">
        <v>15</v>
      </c>
      <c r="F4928" s="2">
        <v>39861</v>
      </c>
      <c r="G4928">
        <v>-1.2</v>
      </c>
      <c r="H4928" s="3">
        <v>39861.48541666667</v>
      </c>
      <c r="I4928" s="3">
        <v>39861.458333333336</v>
      </c>
      <c r="J4928">
        <v>0.9</v>
      </c>
      <c r="K4928">
        <v>3.7</v>
      </c>
      <c r="L4928" s="3">
        <v>39861.481944444444</v>
      </c>
      <c r="M4928" t="s">
        <v>9</v>
      </c>
      <c r="N4928" t="s">
        <v>9</v>
      </c>
      <c r="O4928" t="s">
        <v>9</v>
      </c>
      <c r="P4928" s="3">
        <v>39861.48541666667</v>
      </c>
      <c r="Q4928">
        <v>0.6</v>
      </c>
      <c r="R4928" t="s">
        <v>77</v>
      </c>
      <c r="S4928">
        <v>0.6</v>
      </c>
      <c r="T4928">
        <v>0</v>
      </c>
      <c r="U4928" t="s">
        <v>9</v>
      </c>
      <c r="V4928" s="3">
        <v>39861.458333333336</v>
      </c>
      <c r="W4928">
        <v>1</v>
      </c>
      <c r="X4928" s="3">
        <v>39861.481944444444</v>
      </c>
      <c r="Y4928" t="s">
        <v>9</v>
      </c>
      <c r="Z4928">
        <v>0.6</v>
      </c>
      <c r="AA4928">
        <v>0</v>
      </c>
      <c r="AB4928" t="s">
        <v>88</v>
      </c>
    </row>
    <row r="4929" spans="1:28" x14ac:dyDescent="0.25">
      <c r="A4929" t="s">
        <v>74</v>
      </c>
      <c r="B4929" t="s">
        <v>75</v>
      </c>
      <c r="C4929">
        <v>53.649500000000003</v>
      </c>
      <c r="D4929">
        <v>9.9618000000000002</v>
      </c>
      <c r="E4929">
        <v>15</v>
      </c>
      <c r="F4929" s="2">
        <v>39862</v>
      </c>
      <c r="G4929">
        <v>-8</v>
      </c>
      <c r="H4929" s="3">
        <v>39862.48541666667</v>
      </c>
      <c r="I4929" s="3">
        <v>39862.458333333336</v>
      </c>
      <c r="J4929">
        <v>0.3</v>
      </c>
      <c r="K4929">
        <v>1.1000000000000001</v>
      </c>
      <c r="L4929" s="3">
        <v>39862.481944444444</v>
      </c>
      <c r="M4929" t="s">
        <v>9</v>
      </c>
      <c r="N4929" t="s">
        <v>9</v>
      </c>
      <c r="O4929" t="s">
        <v>9</v>
      </c>
      <c r="P4929" s="3">
        <v>39862.48541666667</v>
      </c>
      <c r="Q4929">
        <v>0</v>
      </c>
      <c r="R4929" t="s">
        <v>76</v>
      </c>
      <c r="S4929">
        <v>0</v>
      </c>
      <c r="T4929">
        <v>0</v>
      </c>
      <c r="U4929" t="s">
        <v>9</v>
      </c>
      <c r="V4929" s="3">
        <v>39862.458333333336</v>
      </c>
      <c r="W4929">
        <v>1</v>
      </c>
      <c r="X4929" s="3">
        <v>39862.481944444444</v>
      </c>
      <c r="Y4929" t="s">
        <v>9</v>
      </c>
      <c r="Z4929">
        <v>0</v>
      </c>
      <c r="AA4929">
        <v>0</v>
      </c>
      <c r="AB4929" t="s">
        <v>88</v>
      </c>
    </row>
    <row r="4930" spans="1:28" x14ac:dyDescent="0.25">
      <c r="A4930" t="s">
        <v>74</v>
      </c>
      <c r="B4930" t="s">
        <v>75</v>
      </c>
      <c r="C4930">
        <v>53.649500000000003</v>
      </c>
      <c r="D4930">
        <v>9.9618000000000002</v>
      </c>
      <c r="E4930">
        <v>15</v>
      </c>
      <c r="F4930" s="2">
        <v>39863</v>
      </c>
      <c r="G4930">
        <v>-0.3</v>
      </c>
      <c r="H4930" s="3">
        <v>39863.48541666667</v>
      </c>
      <c r="I4930" s="3">
        <v>39863.458333333336</v>
      </c>
      <c r="J4930">
        <v>1.1000000000000001</v>
      </c>
      <c r="K4930">
        <v>1.1000000000000001</v>
      </c>
      <c r="L4930" s="3">
        <v>39863.481249999997</v>
      </c>
      <c r="M4930" t="s">
        <v>9</v>
      </c>
      <c r="N4930" t="s">
        <v>9</v>
      </c>
      <c r="O4930" t="s">
        <v>9</v>
      </c>
      <c r="P4930" s="3">
        <v>39863.48541666667</v>
      </c>
      <c r="Q4930">
        <v>0</v>
      </c>
      <c r="R4930" t="s">
        <v>76</v>
      </c>
      <c r="S4930">
        <v>0</v>
      </c>
      <c r="T4930">
        <v>0</v>
      </c>
      <c r="U4930" t="s">
        <v>9</v>
      </c>
      <c r="V4930" s="3">
        <v>39863.458333333336</v>
      </c>
      <c r="W4930">
        <v>1</v>
      </c>
      <c r="X4930" s="3">
        <v>39863.481249999997</v>
      </c>
      <c r="Y4930" t="s">
        <v>9</v>
      </c>
      <c r="Z4930">
        <v>0</v>
      </c>
      <c r="AA4930">
        <v>0</v>
      </c>
      <c r="AB4930" t="s">
        <v>88</v>
      </c>
    </row>
    <row r="4931" spans="1:28" x14ac:dyDescent="0.25">
      <c r="A4931" t="s">
        <v>74</v>
      </c>
      <c r="B4931" t="s">
        <v>75</v>
      </c>
      <c r="C4931">
        <v>53.649500000000003</v>
      </c>
      <c r="D4931">
        <v>9.9618000000000002</v>
      </c>
      <c r="E4931">
        <v>15</v>
      </c>
      <c r="F4931" s="2">
        <v>39864</v>
      </c>
      <c r="G4931">
        <v>0.8</v>
      </c>
      <c r="H4931" s="3">
        <v>39864.48541666667</v>
      </c>
      <c r="I4931" s="3">
        <v>39864.458333333336</v>
      </c>
      <c r="J4931">
        <v>4.2</v>
      </c>
      <c r="K4931">
        <v>4.2</v>
      </c>
      <c r="L4931" s="3">
        <v>39864.481249999997</v>
      </c>
      <c r="M4931" t="s">
        <v>9</v>
      </c>
      <c r="N4931" t="s">
        <v>9</v>
      </c>
      <c r="O4931" t="s">
        <v>9</v>
      </c>
      <c r="P4931" s="3">
        <v>39864.48541666667</v>
      </c>
      <c r="Q4931">
        <v>2.1</v>
      </c>
      <c r="R4931" t="s">
        <v>77</v>
      </c>
      <c r="S4931">
        <v>2.1</v>
      </c>
      <c r="T4931">
        <v>0</v>
      </c>
      <c r="U4931" t="s">
        <v>9</v>
      </c>
      <c r="V4931" s="3">
        <v>39864.458333333336</v>
      </c>
      <c r="W4931">
        <v>1</v>
      </c>
      <c r="X4931" s="3">
        <v>39864.481249999997</v>
      </c>
      <c r="Y4931" t="s">
        <v>9</v>
      </c>
      <c r="Z4931">
        <v>2.1</v>
      </c>
      <c r="AA4931">
        <v>0</v>
      </c>
      <c r="AB4931" t="s">
        <v>88</v>
      </c>
    </row>
    <row r="4932" spans="1:28" x14ac:dyDescent="0.25">
      <c r="A4932" t="s">
        <v>74</v>
      </c>
      <c r="B4932" t="s">
        <v>75</v>
      </c>
      <c r="C4932">
        <v>53.649500000000003</v>
      </c>
      <c r="D4932">
        <v>9.9618000000000002</v>
      </c>
      <c r="E4932">
        <v>15</v>
      </c>
      <c r="F4932" s="2">
        <v>39865</v>
      </c>
      <c r="G4932">
        <v>0.7</v>
      </c>
      <c r="H4932" s="3">
        <v>39865.48541666667</v>
      </c>
      <c r="I4932" s="3">
        <v>39865.458333333336</v>
      </c>
      <c r="J4932">
        <v>2.6</v>
      </c>
      <c r="K4932">
        <v>4.4000000000000004</v>
      </c>
      <c r="L4932" s="3">
        <v>39865.481249999997</v>
      </c>
      <c r="M4932" t="s">
        <v>9</v>
      </c>
      <c r="N4932" t="s">
        <v>9</v>
      </c>
      <c r="O4932" t="s">
        <v>9</v>
      </c>
      <c r="P4932" s="3">
        <v>39865.48541666667</v>
      </c>
      <c r="Q4932">
        <v>0.3</v>
      </c>
      <c r="R4932" t="s">
        <v>77</v>
      </c>
      <c r="S4932">
        <v>0.3</v>
      </c>
      <c r="T4932">
        <v>0</v>
      </c>
      <c r="U4932" t="s">
        <v>9</v>
      </c>
      <c r="V4932" s="3">
        <v>39865.458333333336</v>
      </c>
      <c r="W4932">
        <v>1</v>
      </c>
      <c r="X4932" s="3">
        <v>39865.481249999997</v>
      </c>
      <c r="Y4932" t="s">
        <v>9</v>
      </c>
      <c r="Z4932">
        <v>0.3</v>
      </c>
      <c r="AA4932">
        <v>0</v>
      </c>
      <c r="AB4932" t="s">
        <v>88</v>
      </c>
    </row>
    <row r="4933" spans="1:28" x14ac:dyDescent="0.25">
      <c r="A4933" t="s">
        <v>74</v>
      </c>
      <c r="B4933" t="s">
        <v>75</v>
      </c>
      <c r="C4933">
        <v>53.649500000000003</v>
      </c>
      <c r="D4933">
        <v>9.9618000000000002</v>
      </c>
      <c r="E4933">
        <v>15</v>
      </c>
      <c r="F4933" s="2">
        <v>39866</v>
      </c>
      <c r="G4933">
        <v>2.6</v>
      </c>
      <c r="H4933" s="3">
        <v>39866.48541666667</v>
      </c>
      <c r="I4933" s="3">
        <v>39866.458333333336</v>
      </c>
      <c r="J4933">
        <v>5.7</v>
      </c>
      <c r="K4933">
        <v>5.7</v>
      </c>
      <c r="L4933" s="3">
        <v>39866.481249999997</v>
      </c>
      <c r="M4933" t="s">
        <v>9</v>
      </c>
      <c r="N4933" t="s">
        <v>9</v>
      </c>
      <c r="O4933" t="s">
        <v>9</v>
      </c>
      <c r="P4933" s="3">
        <v>39866.48541666667</v>
      </c>
      <c r="Q4933">
        <v>6</v>
      </c>
      <c r="R4933" t="s">
        <v>77</v>
      </c>
      <c r="S4933">
        <v>6</v>
      </c>
      <c r="T4933">
        <v>0</v>
      </c>
      <c r="U4933" t="s">
        <v>9</v>
      </c>
      <c r="V4933" s="3">
        <v>39866.458333333336</v>
      </c>
      <c r="W4933">
        <v>1</v>
      </c>
      <c r="X4933" s="3">
        <v>39866.481249999997</v>
      </c>
      <c r="Y4933" t="s">
        <v>9</v>
      </c>
      <c r="Z4933">
        <v>6</v>
      </c>
      <c r="AA4933">
        <v>0</v>
      </c>
      <c r="AB4933" t="s">
        <v>88</v>
      </c>
    </row>
    <row r="4934" spans="1:28" x14ac:dyDescent="0.25">
      <c r="A4934" t="s">
        <v>74</v>
      </c>
      <c r="B4934" t="s">
        <v>75</v>
      </c>
      <c r="C4934">
        <v>53.649500000000003</v>
      </c>
      <c r="D4934">
        <v>9.9618000000000002</v>
      </c>
      <c r="E4934">
        <v>15</v>
      </c>
      <c r="F4934" s="2">
        <v>39867</v>
      </c>
      <c r="G4934">
        <v>4.5</v>
      </c>
      <c r="H4934" s="3">
        <v>39867.48541666667</v>
      </c>
      <c r="I4934" s="3">
        <v>39867.458333333336</v>
      </c>
      <c r="J4934">
        <v>5.6</v>
      </c>
      <c r="K4934">
        <v>7.2</v>
      </c>
      <c r="L4934" s="3">
        <v>39867.481249999997</v>
      </c>
      <c r="M4934" t="s">
        <v>9</v>
      </c>
      <c r="N4934" t="s">
        <v>9</v>
      </c>
      <c r="O4934" t="s">
        <v>9</v>
      </c>
      <c r="P4934" s="3">
        <v>39867.48541666667</v>
      </c>
      <c r="Q4934">
        <v>1.2</v>
      </c>
      <c r="R4934" t="s">
        <v>77</v>
      </c>
      <c r="S4934">
        <v>1.2</v>
      </c>
      <c r="T4934">
        <v>0</v>
      </c>
      <c r="U4934" t="s">
        <v>9</v>
      </c>
      <c r="V4934" s="3">
        <v>39867.458333333336</v>
      </c>
      <c r="W4934">
        <v>1</v>
      </c>
      <c r="X4934" s="3">
        <v>39867.481249999997</v>
      </c>
      <c r="Y4934" t="s">
        <v>9</v>
      </c>
      <c r="Z4934">
        <v>1.2</v>
      </c>
      <c r="AA4934">
        <v>0</v>
      </c>
      <c r="AB4934" t="s">
        <v>88</v>
      </c>
    </row>
    <row r="4935" spans="1:28" x14ac:dyDescent="0.25">
      <c r="A4935" t="s">
        <v>74</v>
      </c>
      <c r="B4935" t="s">
        <v>75</v>
      </c>
      <c r="C4935">
        <v>53.649500000000003</v>
      </c>
      <c r="D4935">
        <v>9.9618000000000002</v>
      </c>
      <c r="E4935">
        <v>15</v>
      </c>
      <c r="F4935" s="2">
        <v>39868</v>
      </c>
      <c r="G4935">
        <v>-2.5</v>
      </c>
      <c r="H4935" s="3">
        <v>39868.48541666667</v>
      </c>
      <c r="I4935" s="3">
        <v>39868.458333333336</v>
      </c>
      <c r="J4935">
        <v>2.5</v>
      </c>
      <c r="K4935">
        <v>7.2</v>
      </c>
      <c r="L4935" s="3">
        <v>39868.481249999997</v>
      </c>
      <c r="M4935" t="s">
        <v>9</v>
      </c>
      <c r="N4935" t="s">
        <v>9</v>
      </c>
      <c r="O4935" t="s">
        <v>9</v>
      </c>
      <c r="P4935" s="3">
        <v>39868.48541666667</v>
      </c>
      <c r="Q4935">
        <v>0</v>
      </c>
      <c r="R4935" t="s">
        <v>76</v>
      </c>
      <c r="S4935">
        <v>0</v>
      </c>
      <c r="T4935">
        <v>0</v>
      </c>
      <c r="U4935" t="s">
        <v>9</v>
      </c>
      <c r="V4935" s="3">
        <v>39868.458333333336</v>
      </c>
      <c r="W4935">
        <v>1</v>
      </c>
      <c r="X4935" s="3">
        <v>39868.481249999997</v>
      </c>
      <c r="Y4935" t="s">
        <v>9</v>
      </c>
      <c r="Z4935">
        <v>0</v>
      </c>
      <c r="AA4935">
        <v>0</v>
      </c>
      <c r="AB4935" t="s">
        <v>88</v>
      </c>
    </row>
    <row r="4936" spans="1:28" x14ac:dyDescent="0.25">
      <c r="A4936" t="s">
        <v>74</v>
      </c>
      <c r="B4936" t="s">
        <v>75</v>
      </c>
      <c r="C4936">
        <v>53.649500000000003</v>
      </c>
      <c r="D4936">
        <v>9.9618000000000002</v>
      </c>
      <c r="E4936">
        <v>15</v>
      </c>
      <c r="F4936" s="2">
        <v>39869</v>
      </c>
      <c r="G4936">
        <v>2.9</v>
      </c>
      <c r="H4936" s="3">
        <v>39869.48541666667</v>
      </c>
      <c r="I4936" s="3">
        <v>39869.458333333336</v>
      </c>
      <c r="J4936">
        <v>5.8</v>
      </c>
      <c r="K4936">
        <v>5.8</v>
      </c>
      <c r="L4936" s="3">
        <v>39869.481249999997</v>
      </c>
      <c r="M4936" t="s">
        <v>9</v>
      </c>
      <c r="N4936" t="s">
        <v>9</v>
      </c>
      <c r="O4936" t="s">
        <v>9</v>
      </c>
      <c r="P4936" s="3">
        <v>39869.48541666667</v>
      </c>
      <c r="Q4936">
        <v>0</v>
      </c>
      <c r="R4936" t="s">
        <v>76</v>
      </c>
      <c r="S4936">
        <v>0</v>
      </c>
      <c r="T4936">
        <v>0</v>
      </c>
      <c r="U4936" t="s">
        <v>9</v>
      </c>
      <c r="V4936" s="3">
        <v>39869.458333333336</v>
      </c>
      <c r="W4936">
        <v>1</v>
      </c>
      <c r="X4936" s="3">
        <v>39869.481249999997</v>
      </c>
      <c r="Y4936" t="s">
        <v>9</v>
      </c>
      <c r="Z4936">
        <v>0</v>
      </c>
      <c r="AA4936">
        <v>0</v>
      </c>
      <c r="AB4936" t="s">
        <v>88</v>
      </c>
    </row>
    <row r="4937" spans="1:28" x14ac:dyDescent="0.25">
      <c r="A4937" t="s">
        <v>74</v>
      </c>
      <c r="B4937" t="s">
        <v>75</v>
      </c>
      <c r="C4937">
        <v>53.649500000000003</v>
      </c>
      <c r="D4937">
        <v>9.9618000000000002</v>
      </c>
      <c r="E4937">
        <v>15</v>
      </c>
      <c r="F4937" s="2">
        <v>39870</v>
      </c>
      <c r="G4937">
        <v>4.8</v>
      </c>
      <c r="H4937" s="3">
        <v>39870.48541666667</v>
      </c>
      <c r="I4937" s="3">
        <v>39870.458333333336</v>
      </c>
      <c r="J4937">
        <v>7.2</v>
      </c>
      <c r="K4937">
        <v>7.2</v>
      </c>
      <c r="L4937" s="3">
        <v>39870.481249999997</v>
      </c>
      <c r="M4937" t="s">
        <v>9</v>
      </c>
      <c r="N4937" t="s">
        <v>9</v>
      </c>
      <c r="O4937" t="s">
        <v>9</v>
      </c>
      <c r="P4937" s="3">
        <v>39870.48541666667</v>
      </c>
      <c r="Q4937">
        <v>1.3</v>
      </c>
      <c r="R4937" t="s">
        <v>77</v>
      </c>
      <c r="S4937">
        <v>1.3</v>
      </c>
      <c r="T4937">
        <v>0</v>
      </c>
      <c r="U4937" t="s">
        <v>9</v>
      </c>
      <c r="V4937" s="3">
        <v>39870.458333333336</v>
      </c>
      <c r="W4937">
        <v>1</v>
      </c>
      <c r="X4937" s="3">
        <v>39870.481249999997</v>
      </c>
      <c r="Y4937" t="s">
        <v>9</v>
      </c>
      <c r="Z4937">
        <v>1.3</v>
      </c>
      <c r="AA4937">
        <v>0</v>
      </c>
      <c r="AB4937" t="s">
        <v>88</v>
      </c>
    </row>
    <row r="4938" spans="1:28" x14ac:dyDescent="0.25">
      <c r="A4938" t="s">
        <v>74</v>
      </c>
      <c r="B4938" t="s">
        <v>75</v>
      </c>
      <c r="C4938">
        <v>53.649500000000003</v>
      </c>
      <c r="D4938">
        <v>9.9618000000000002</v>
      </c>
      <c r="E4938">
        <v>15</v>
      </c>
      <c r="F4938" s="2">
        <v>39871</v>
      </c>
      <c r="G4938">
        <v>4.8</v>
      </c>
      <c r="H4938" s="3">
        <v>39871.48541666667</v>
      </c>
      <c r="I4938" s="3">
        <v>39871.458333333336</v>
      </c>
      <c r="J4938">
        <v>6.8</v>
      </c>
      <c r="K4938">
        <v>7.8</v>
      </c>
      <c r="L4938" s="3">
        <v>39871.480555555558</v>
      </c>
      <c r="M4938" t="s">
        <v>9</v>
      </c>
      <c r="N4938" t="s">
        <v>9</v>
      </c>
      <c r="O4938" t="s">
        <v>9</v>
      </c>
      <c r="P4938" s="3">
        <v>39871.48541666667</v>
      </c>
      <c r="Q4938">
        <v>4.3</v>
      </c>
      <c r="R4938" t="s">
        <v>77</v>
      </c>
      <c r="S4938">
        <v>4.3</v>
      </c>
      <c r="T4938">
        <v>0</v>
      </c>
      <c r="U4938" t="s">
        <v>9</v>
      </c>
      <c r="V4938" s="3">
        <v>39871.458333333336</v>
      </c>
      <c r="W4938">
        <v>1</v>
      </c>
      <c r="X4938" s="3">
        <v>39871.480555555558</v>
      </c>
      <c r="Y4938" t="s">
        <v>9</v>
      </c>
      <c r="Z4938">
        <v>4.3</v>
      </c>
      <c r="AA4938">
        <v>0</v>
      </c>
      <c r="AB4938" t="s">
        <v>88</v>
      </c>
    </row>
    <row r="4939" spans="1:28" x14ac:dyDescent="0.25">
      <c r="A4939" t="s">
        <v>74</v>
      </c>
      <c r="B4939" t="s">
        <v>75</v>
      </c>
      <c r="C4939">
        <v>53.649500000000003</v>
      </c>
      <c r="D4939">
        <v>9.9618000000000002</v>
      </c>
      <c r="E4939">
        <v>15</v>
      </c>
      <c r="F4939" s="2">
        <v>39872</v>
      </c>
      <c r="G4939">
        <v>3.7</v>
      </c>
      <c r="H4939" s="3">
        <v>39872.47152777778</v>
      </c>
      <c r="I4939" s="3">
        <v>39872.444444444445</v>
      </c>
      <c r="J4939">
        <v>5.4</v>
      </c>
      <c r="K4939">
        <v>7.3</v>
      </c>
      <c r="L4939" s="3">
        <v>39872.480555555558</v>
      </c>
      <c r="M4939" t="s">
        <v>9</v>
      </c>
      <c r="N4939" t="s">
        <v>9</v>
      </c>
      <c r="O4939" t="s">
        <v>9</v>
      </c>
      <c r="P4939" s="3">
        <v>39872.47152777778</v>
      </c>
      <c r="Q4939">
        <v>0.7</v>
      </c>
      <c r="R4939" t="s">
        <v>77</v>
      </c>
      <c r="S4939">
        <v>0.7</v>
      </c>
      <c r="T4939">
        <v>0</v>
      </c>
      <c r="U4939" t="s">
        <v>9</v>
      </c>
      <c r="V4939" s="3">
        <v>39872.444444444445</v>
      </c>
      <c r="W4939">
        <v>1</v>
      </c>
      <c r="X4939" s="3">
        <v>39872.480555555558</v>
      </c>
      <c r="Y4939" t="s">
        <v>9</v>
      </c>
      <c r="Z4939">
        <v>0.7</v>
      </c>
      <c r="AA4939">
        <v>0</v>
      </c>
      <c r="AB4939" t="s">
        <v>88</v>
      </c>
    </row>
    <row r="4940" spans="1:28" x14ac:dyDescent="0.25">
      <c r="A4940" t="s">
        <v>74</v>
      </c>
      <c r="B4940" t="s">
        <v>75</v>
      </c>
      <c r="C4940">
        <v>53.649500000000003</v>
      </c>
      <c r="D4940">
        <v>9.9618000000000002</v>
      </c>
      <c r="E4940">
        <v>15</v>
      </c>
      <c r="F4940" s="2">
        <v>39873</v>
      </c>
      <c r="G4940">
        <v>5.6</v>
      </c>
      <c r="H4940" s="3">
        <v>39873.48541666667</v>
      </c>
      <c r="I4940" s="3">
        <v>39873.458333333336</v>
      </c>
      <c r="J4940">
        <v>7</v>
      </c>
      <c r="K4940">
        <v>8.1999999999999993</v>
      </c>
      <c r="L4940" s="3">
        <v>39873.480555555558</v>
      </c>
      <c r="M4940" t="s">
        <v>9</v>
      </c>
      <c r="N4940" t="s">
        <v>9</v>
      </c>
      <c r="O4940" t="s">
        <v>9</v>
      </c>
      <c r="P4940" s="3">
        <v>39873.48541666667</v>
      </c>
      <c r="Q4940">
        <v>0.4</v>
      </c>
      <c r="R4940" t="s">
        <v>77</v>
      </c>
      <c r="S4940">
        <v>0.4</v>
      </c>
      <c r="T4940">
        <v>0</v>
      </c>
      <c r="U4940" t="s">
        <v>9</v>
      </c>
      <c r="V4940" s="3">
        <v>39873.458333333336</v>
      </c>
      <c r="W4940">
        <v>1</v>
      </c>
      <c r="X4940" s="3">
        <v>39873.480555555558</v>
      </c>
      <c r="Y4940" t="s">
        <v>9</v>
      </c>
      <c r="Z4940">
        <v>0.4</v>
      </c>
      <c r="AA4940">
        <v>0</v>
      </c>
      <c r="AB4940" t="s">
        <v>88</v>
      </c>
    </row>
    <row r="4941" spans="1:28" x14ac:dyDescent="0.25">
      <c r="A4941" t="s">
        <v>74</v>
      </c>
      <c r="B4941" t="s">
        <v>75</v>
      </c>
      <c r="C4941">
        <v>53.649500000000003</v>
      </c>
      <c r="D4941">
        <v>9.9618000000000002</v>
      </c>
      <c r="E4941">
        <v>15</v>
      </c>
      <c r="F4941" s="2">
        <v>39874</v>
      </c>
      <c r="G4941">
        <v>7.3</v>
      </c>
      <c r="H4941" s="3">
        <v>39874.48541666667</v>
      </c>
      <c r="I4941" s="3">
        <v>39874.458333333336</v>
      </c>
      <c r="J4941">
        <v>8.3000000000000007</v>
      </c>
      <c r="K4941">
        <v>9</v>
      </c>
      <c r="L4941" s="3">
        <v>39874.480555555558</v>
      </c>
      <c r="M4941" t="s">
        <v>9</v>
      </c>
      <c r="N4941" t="s">
        <v>9</v>
      </c>
      <c r="O4941" t="s">
        <v>9</v>
      </c>
      <c r="P4941" s="3">
        <v>39874.48541666667</v>
      </c>
      <c r="Q4941">
        <v>1.8</v>
      </c>
      <c r="R4941" t="s">
        <v>77</v>
      </c>
      <c r="S4941">
        <v>1.8</v>
      </c>
      <c r="T4941">
        <v>0</v>
      </c>
      <c r="U4941" t="s">
        <v>9</v>
      </c>
      <c r="V4941" s="3">
        <v>39874.458333333336</v>
      </c>
      <c r="W4941">
        <v>1</v>
      </c>
      <c r="X4941" s="3">
        <v>39874.480555555558</v>
      </c>
      <c r="Y4941" t="s">
        <v>9</v>
      </c>
      <c r="Z4941">
        <v>1.8</v>
      </c>
      <c r="AA4941">
        <v>0</v>
      </c>
      <c r="AB4941" t="s">
        <v>88</v>
      </c>
    </row>
    <row r="4942" spans="1:28" x14ac:dyDescent="0.25">
      <c r="A4942" t="s">
        <v>74</v>
      </c>
      <c r="B4942" t="s">
        <v>75</v>
      </c>
      <c r="C4942">
        <v>53.649500000000003</v>
      </c>
      <c r="D4942">
        <v>9.9618000000000002</v>
      </c>
      <c r="E4942">
        <v>15</v>
      </c>
      <c r="F4942" s="2">
        <v>39875</v>
      </c>
      <c r="G4942">
        <v>3.3</v>
      </c>
      <c r="H4942" s="3">
        <v>39875.48541666667</v>
      </c>
      <c r="I4942" s="3">
        <v>39875.458333333336</v>
      </c>
      <c r="J4942">
        <v>7.6</v>
      </c>
      <c r="K4942">
        <v>8.3000000000000007</v>
      </c>
      <c r="L4942" s="3">
        <v>39875.480555555558</v>
      </c>
      <c r="M4942" t="s">
        <v>9</v>
      </c>
      <c r="N4942" t="s">
        <v>9</v>
      </c>
      <c r="O4942" t="s">
        <v>9</v>
      </c>
      <c r="P4942" s="3">
        <v>39875.48541666667</v>
      </c>
      <c r="Q4942">
        <v>0.4</v>
      </c>
      <c r="R4942" t="s">
        <v>77</v>
      </c>
      <c r="S4942">
        <v>0.4</v>
      </c>
      <c r="T4942">
        <v>0</v>
      </c>
      <c r="U4942" t="s">
        <v>9</v>
      </c>
      <c r="V4942" s="3">
        <v>39875.458333333336</v>
      </c>
      <c r="W4942">
        <v>1</v>
      </c>
      <c r="X4942" s="3">
        <v>39875.480555555558</v>
      </c>
      <c r="Y4942" t="s">
        <v>9</v>
      </c>
      <c r="Z4942">
        <v>0.4</v>
      </c>
      <c r="AA4942">
        <v>0</v>
      </c>
      <c r="AB4942" t="s">
        <v>88</v>
      </c>
    </row>
    <row r="4943" spans="1:28" x14ac:dyDescent="0.25">
      <c r="A4943" t="s">
        <v>74</v>
      </c>
      <c r="B4943" t="s">
        <v>75</v>
      </c>
      <c r="C4943">
        <v>53.649500000000003</v>
      </c>
      <c r="D4943">
        <v>9.9618000000000002</v>
      </c>
      <c r="E4943">
        <v>15</v>
      </c>
      <c r="F4943" s="2">
        <v>39876</v>
      </c>
      <c r="G4943">
        <v>2.2999999999999998</v>
      </c>
      <c r="H4943" s="3">
        <v>39876.48541666667</v>
      </c>
      <c r="I4943" s="3">
        <v>39876.458333333336</v>
      </c>
      <c r="J4943">
        <v>8.6999999999999993</v>
      </c>
      <c r="K4943">
        <v>9.6</v>
      </c>
      <c r="L4943" s="3">
        <v>39876.479861111111</v>
      </c>
      <c r="M4943" t="s">
        <v>9</v>
      </c>
      <c r="N4943" t="s">
        <v>9</v>
      </c>
      <c r="O4943" t="s">
        <v>9</v>
      </c>
      <c r="P4943" s="3">
        <v>39876.48541666667</v>
      </c>
      <c r="Q4943">
        <v>0</v>
      </c>
      <c r="R4943" t="s">
        <v>76</v>
      </c>
      <c r="S4943">
        <v>0</v>
      </c>
      <c r="T4943">
        <v>0</v>
      </c>
      <c r="U4943" t="s">
        <v>9</v>
      </c>
      <c r="V4943" s="3">
        <v>39876.458333333336</v>
      </c>
      <c r="W4943">
        <v>1</v>
      </c>
      <c r="X4943" s="3">
        <v>39876.479861111111</v>
      </c>
      <c r="Y4943" t="s">
        <v>9</v>
      </c>
      <c r="Z4943">
        <v>0</v>
      </c>
      <c r="AA4943">
        <v>0</v>
      </c>
      <c r="AB4943" t="s">
        <v>88</v>
      </c>
    </row>
    <row r="4944" spans="1:28" x14ac:dyDescent="0.25">
      <c r="A4944" t="s">
        <v>74</v>
      </c>
      <c r="B4944" t="s">
        <v>75</v>
      </c>
      <c r="C4944">
        <v>53.649500000000003</v>
      </c>
      <c r="D4944">
        <v>9.9618000000000002</v>
      </c>
      <c r="E4944">
        <v>15</v>
      </c>
      <c r="F4944" s="2">
        <v>39877</v>
      </c>
      <c r="G4944">
        <v>2.9</v>
      </c>
      <c r="H4944" s="3">
        <v>39877.48541666667</v>
      </c>
      <c r="I4944" s="3">
        <v>39877.458333333336</v>
      </c>
      <c r="J4944">
        <v>6.6</v>
      </c>
      <c r="K4944">
        <v>10.8</v>
      </c>
      <c r="L4944" s="3">
        <v>39877.479861111111</v>
      </c>
      <c r="M4944" t="s">
        <v>9</v>
      </c>
      <c r="N4944" t="s">
        <v>9</v>
      </c>
      <c r="O4944" t="s">
        <v>9</v>
      </c>
      <c r="P4944" s="3">
        <v>39877.48541666667</v>
      </c>
      <c r="Q4944">
        <v>0</v>
      </c>
      <c r="R4944" t="s">
        <v>76</v>
      </c>
      <c r="S4944">
        <v>0</v>
      </c>
      <c r="T4944">
        <v>0</v>
      </c>
      <c r="U4944" t="s">
        <v>9</v>
      </c>
      <c r="V4944" s="3">
        <v>39877.458333333336</v>
      </c>
      <c r="W4944">
        <v>1</v>
      </c>
      <c r="X4944" s="3">
        <v>39877.479861111111</v>
      </c>
      <c r="Y4944" t="s">
        <v>9</v>
      </c>
      <c r="Z4944">
        <v>0</v>
      </c>
      <c r="AA4944">
        <v>0</v>
      </c>
      <c r="AB4944" t="s">
        <v>88</v>
      </c>
    </row>
    <row r="4945" spans="1:28" x14ac:dyDescent="0.25">
      <c r="A4945" t="s">
        <v>74</v>
      </c>
      <c r="B4945" t="s">
        <v>75</v>
      </c>
      <c r="C4945">
        <v>53.649500000000003</v>
      </c>
      <c r="D4945">
        <v>9.9618000000000002</v>
      </c>
      <c r="E4945">
        <v>15</v>
      </c>
      <c r="F4945" s="2">
        <v>39878</v>
      </c>
      <c r="G4945">
        <v>4.3</v>
      </c>
      <c r="H4945" s="3">
        <v>39878.48541666667</v>
      </c>
      <c r="I4945" s="3">
        <v>39878.458333333336</v>
      </c>
      <c r="J4945">
        <v>4.7</v>
      </c>
      <c r="K4945">
        <v>6.6</v>
      </c>
      <c r="L4945" s="3">
        <v>39878.479861111111</v>
      </c>
      <c r="M4945" t="s">
        <v>9</v>
      </c>
      <c r="N4945" t="s">
        <v>9</v>
      </c>
      <c r="O4945" t="s">
        <v>9</v>
      </c>
      <c r="P4945" s="3">
        <v>39878.48541666667</v>
      </c>
      <c r="Q4945">
        <v>0</v>
      </c>
      <c r="R4945" t="s">
        <v>76</v>
      </c>
      <c r="S4945">
        <v>0</v>
      </c>
      <c r="T4945">
        <v>0</v>
      </c>
      <c r="U4945" t="s">
        <v>9</v>
      </c>
      <c r="V4945" s="3">
        <v>39878.458333333336</v>
      </c>
      <c r="W4945">
        <v>1</v>
      </c>
      <c r="X4945" s="3">
        <v>39878.479861111111</v>
      </c>
      <c r="Y4945" t="s">
        <v>9</v>
      </c>
      <c r="Z4945">
        <v>0</v>
      </c>
      <c r="AA4945">
        <v>0</v>
      </c>
      <c r="AB4945" t="s">
        <v>88</v>
      </c>
    </row>
    <row r="4946" spans="1:28" x14ac:dyDescent="0.25">
      <c r="A4946" t="s">
        <v>74</v>
      </c>
      <c r="B4946" t="s">
        <v>75</v>
      </c>
      <c r="C4946">
        <v>53.649500000000003</v>
      </c>
      <c r="D4946">
        <v>9.9618000000000002</v>
      </c>
      <c r="E4946">
        <v>15</v>
      </c>
      <c r="F4946" s="2">
        <v>39879</v>
      </c>
      <c r="G4946">
        <v>2.5</v>
      </c>
      <c r="H4946" s="3">
        <v>39879.48541666667</v>
      </c>
      <c r="I4946" s="3">
        <v>39879.458333333336</v>
      </c>
      <c r="J4946">
        <v>4.8</v>
      </c>
      <c r="K4946">
        <v>5.2</v>
      </c>
      <c r="L4946" s="3">
        <v>39879.479861111111</v>
      </c>
      <c r="M4946" t="s">
        <v>9</v>
      </c>
      <c r="N4946" t="s">
        <v>9</v>
      </c>
      <c r="O4946" t="s">
        <v>9</v>
      </c>
      <c r="P4946" s="3">
        <v>39879.48541666667</v>
      </c>
      <c r="Q4946">
        <v>1.2</v>
      </c>
      <c r="R4946" t="s">
        <v>77</v>
      </c>
      <c r="S4946">
        <v>1.2</v>
      </c>
      <c r="T4946">
        <v>0</v>
      </c>
      <c r="U4946" t="s">
        <v>9</v>
      </c>
      <c r="V4946" s="3">
        <v>39879.458333333336</v>
      </c>
      <c r="W4946">
        <v>1</v>
      </c>
      <c r="X4946" s="3">
        <v>39879.479861111111</v>
      </c>
      <c r="Y4946" t="s">
        <v>9</v>
      </c>
      <c r="Z4946">
        <v>1.2</v>
      </c>
      <c r="AA4946">
        <v>0</v>
      </c>
      <c r="AB4946" t="s">
        <v>88</v>
      </c>
    </row>
    <row r="4947" spans="1:28" x14ac:dyDescent="0.25">
      <c r="A4947" t="s">
        <v>74</v>
      </c>
      <c r="B4947" t="s">
        <v>75</v>
      </c>
      <c r="C4947">
        <v>53.649500000000003</v>
      </c>
      <c r="D4947">
        <v>9.9618000000000002</v>
      </c>
      <c r="E4947">
        <v>15</v>
      </c>
      <c r="F4947" s="2">
        <v>39880</v>
      </c>
      <c r="G4947">
        <v>0</v>
      </c>
      <c r="H4947" s="3">
        <v>39880.48541666667</v>
      </c>
      <c r="I4947" s="3">
        <v>39880.458333333336</v>
      </c>
      <c r="J4947">
        <v>7.7</v>
      </c>
      <c r="K4947">
        <v>7.7</v>
      </c>
      <c r="L4947" s="3">
        <v>39880.479166666664</v>
      </c>
      <c r="M4947" t="s">
        <v>9</v>
      </c>
      <c r="N4947" t="s">
        <v>9</v>
      </c>
      <c r="O4947" t="s">
        <v>9</v>
      </c>
      <c r="P4947" s="3">
        <v>39880.48541666667</v>
      </c>
      <c r="Q4947">
        <v>1.5</v>
      </c>
      <c r="R4947" t="s">
        <v>77</v>
      </c>
      <c r="S4947">
        <v>1.5</v>
      </c>
      <c r="T4947">
        <v>0</v>
      </c>
      <c r="U4947" t="s">
        <v>9</v>
      </c>
      <c r="V4947" s="3">
        <v>39880.458333333336</v>
      </c>
      <c r="W4947">
        <v>1</v>
      </c>
      <c r="X4947" s="3">
        <v>39880.479166666664</v>
      </c>
      <c r="Y4947" t="s">
        <v>9</v>
      </c>
      <c r="Z4947">
        <v>1.5</v>
      </c>
      <c r="AA4947">
        <v>0</v>
      </c>
      <c r="AB4947" t="s">
        <v>88</v>
      </c>
    </row>
    <row r="4948" spans="1:28" x14ac:dyDescent="0.25">
      <c r="A4948" t="s">
        <v>74</v>
      </c>
      <c r="B4948" t="s">
        <v>75</v>
      </c>
      <c r="C4948">
        <v>53.649500000000003</v>
      </c>
      <c r="D4948">
        <v>9.9618000000000002</v>
      </c>
      <c r="E4948">
        <v>15</v>
      </c>
      <c r="F4948" s="2">
        <v>39881</v>
      </c>
      <c r="G4948">
        <v>-0.1</v>
      </c>
      <c r="H4948" s="3">
        <v>39881.48541666667</v>
      </c>
      <c r="I4948" s="3">
        <v>39881.458333333336</v>
      </c>
      <c r="J4948">
        <v>4.8</v>
      </c>
      <c r="K4948">
        <v>7.7</v>
      </c>
      <c r="L4948" s="3">
        <v>39881.479166666664</v>
      </c>
      <c r="M4948" t="s">
        <v>9</v>
      </c>
      <c r="N4948" t="s">
        <v>9</v>
      </c>
      <c r="O4948" t="s">
        <v>9</v>
      </c>
      <c r="P4948" s="3">
        <v>39881.48541666667</v>
      </c>
      <c r="Q4948">
        <v>3.5</v>
      </c>
      <c r="R4948" t="s">
        <v>77</v>
      </c>
      <c r="S4948">
        <v>3.5</v>
      </c>
      <c r="T4948">
        <v>0</v>
      </c>
      <c r="U4948" t="s">
        <v>9</v>
      </c>
      <c r="V4948" s="3">
        <v>39881.458333333336</v>
      </c>
      <c r="W4948">
        <v>1</v>
      </c>
      <c r="X4948" s="3">
        <v>39881.479166666664</v>
      </c>
      <c r="Y4948" t="s">
        <v>9</v>
      </c>
      <c r="Z4948">
        <v>3.5</v>
      </c>
      <c r="AA4948">
        <v>0</v>
      </c>
      <c r="AB4948" t="s">
        <v>88</v>
      </c>
    </row>
    <row r="4949" spans="1:28" x14ac:dyDescent="0.25">
      <c r="A4949" t="s">
        <v>74</v>
      </c>
      <c r="B4949" t="s">
        <v>75</v>
      </c>
      <c r="C4949">
        <v>53.649500000000003</v>
      </c>
      <c r="D4949">
        <v>9.9618000000000002</v>
      </c>
      <c r="E4949">
        <v>15</v>
      </c>
      <c r="F4949" s="2">
        <v>39882</v>
      </c>
      <c r="G4949">
        <v>3.8</v>
      </c>
      <c r="H4949" s="3">
        <v>39882.48541666667</v>
      </c>
      <c r="I4949" s="3">
        <v>39882.458333333336</v>
      </c>
      <c r="J4949">
        <v>6.6</v>
      </c>
      <c r="K4949">
        <v>6.6</v>
      </c>
      <c r="L4949" s="3">
        <v>39882.479166666664</v>
      </c>
      <c r="M4949" t="s">
        <v>9</v>
      </c>
      <c r="N4949" t="s">
        <v>9</v>
      </c>
      <c r="O4949" t="s">
        <v>9</v>
      </c>
      <c r="P4949" s="3">
        <v>39882.48541666667</v>
      </c>
      <c r="Q4949">
        <v>9.1</v>
      </c>
      <c r="R4949" t="s">
        <v>77</v>
      </c>
      <c r="S4949">
        <v>9.1</v>
      </c>
      <c r="T4949">
        <v>0</v>
      </c>
      <c r="U4949" t="s">
        <v>9</v>
      </c>
      <c r="V4949" s="3">
        <v>39882.458333333336</v>
      </c>
      <c r="W4949">
        <v>1</v>
      </c>
      <c r="X4949" s="3">
        <v>39882.479166666664</v>
      </c>
      <c r="Y4949" t="s">
        <v>9</v>
      </c>
      <c r="Z4949">
        <v>9.1</v>
      </c>
      <c r="AA4949">
        <v>0</v>
      </c>
      <c r="AB4949" t="s">
        <v>88</v>
      </c>
    </row>
    <row r="4950" spans="1:28" x14ac:dyDescent="0.25">
      <c r="A4950" t="s">
        <v>74</v>
      </c>
      <c r="B4950" t="s">
        <v>75</v>
      </c>
      <c r="C4950">
        <v>53.649500000000003</v>
      </c>
      <c r="D4950">
        <v>9.9618000000000002</v>
      </c>
      <c r="E4950">
        <v>15</v>
      </c>
      <c r="F4950" s="2">
        <v>39883</v>
      </c>
      <c r="G4950">
        <v>3</v>
      </c>
      <c r="H4950" s="3">
        <v>39883.48541666667</v>
      </c>
      <c r="I4950" s="3">
        <v>39883.458333333336</v>
      </c>
      <c r="J4950">
        <v>6.5</v>
      </c>
      <c r="K4950">
        <v>6.6</v>
      </c>
      <c r="L4950" s="3">
        <v>39883.479166666664</v>
      </c>
      <c r="M4950" t="s">
        <v>9</v>
      </c>
      <c r="N4950" t="s">
        <v>9</v>
      </c>
      <c r="O4950" t="s">
        <v>9</v>
      </c>
      <c r="P4950" s="3">
        <v>39883.48541666667</v>
      </c>
      <c r="Q4950">
        <v>2.9</v>
      </c>
      <c r="R4950" t="s">
        <v>77</v>
      </c>
      <c r="S4950">
        <v>2.9</v>
      </c>
      <c r="T4950">
        <v>0</v>
      </c>
      <c r="U4950" t="s">
        <v>9</v>
      </c>
      <c r="V4950" s="3">
        <v>39883.458333333336</v>
      </c>
      <c r="W4950">
        <v>1</v>
      </c>
      <c r="X4950" s="3">
        <v>39883.479166666664</v>
      </c>
      <c r="Y4950" t="s">
        <v>9</v>
      </c>
      <c r="Z4950">
        <v>2.9</v>
      </c>
      <c r="AA4950">
        <v>0</v>
      </c>
      <c r="AB4950" t="s">
        <v>88</v>
      </c>
    </row>
    <row r="4951" spans="1:28" x14ac:dyDescent="0.25">
      <c r="A4951" t="s">
        <v>74</v>
      </c>
      <c r="B4951" t="s">
        <v>75</v>
      </c>
      <c r="C4951">
        <v>53.649500000000003</v>
      </c>
      <c r="D4951">
        <v>9.9618000000000002</v>
      </c>
      <c r="E4951">
        <v>15</v>
      </c>
      <c r="F4951" s="2">
        <v>39884</v>
      </c>
      <c r="G4951">
        <v>3.4</v>
      </c>
      <c r="H4951" s="3">
        <v>39884.48541666667</v>
      </c>
      <c r="I4951" s="3">
        <v>39884.458333333336</v>
      </c>
      <c r="J4951">
        <v>5.3</v>
      </c>
      <c r="K4951">
        <v>7.7</v>
      </c>
      <c r="L4951" s="3">
        <v>39884.478472222225</v>
      </c>
      <c r="M4951" t="s">
        <v>9</v>
      </c>
      <c r="N4951" t="s">
        <v>9</v>
      </c>
      <c r="O4951" t="s">
        <v>9</v>
      </c>
      <c r="P4951" s="3">
        <v>39884.48541666667</v>
      </c>
      <c r="Q4951">
        <v>1.5</v>
      </c>
      <c r="R4951" t="s">
        <v>77</v>
      </c>
      <c r="S4951">
        <v>1.5</v>
      </c>
      <c r="T4951">
        <v>0</v>
      </c>
      <c r="U4951" t="s">
        <v>9</v>
      </c>
      <c r="V4951" s="3">
        <v>39884.458333333336</v>
      </c>
      <c r="W4951">
        <v>1</v>
      </c>
      <c r="X4951" s="3">
        <v>39884.478472222225</v>
      </c>
      <c r="Y4951" t="s">
        <v>9</v>
      </c>
      <c r="Z4951">
        <v>1.5</v>
      </c>
      <c r="AA4951">
        <v>0</v>
      </c>
      <c r="AB4951" t="s">
        <v>88</v>
      </c>
    </row>
    <row r="4952" spans="1:28" x14ac:dyDescent="0.25">
      <c r="A4952" t="s">
        <v>74</v>
      </c>
      <c r="B4952" t="s">
        <v>75</v>
      </c>
      <c r="C4952">
        <v>53.649500000000003</v>
      </c>
      <c r="D4952">
        <v>9.9618000000000002</v>
      </c>
      <c r="E4952">
        <v>15</v>
      </c>
      <c r="F4952" s="2">
        <v>39885</v>
      </c>
      <c r="G4952">
        <v>5.2</v>
      </c>
      <c r="H4952" s="3">
        <v>39885.48541666667</v>
      </c>
      <c r="I4952" s="3">
        <v>39885.458333333336</v>
      </c>
      <c r="J4952">
        <v>8.6</v>
      </c>
      <c r="K4952">
        <v>8.6</v>
      </c>
      <c r="L4952" s="3">
        <v>39885.478472222225</v>
      </c>
      <c r="M4952" t="s">
        <v>9</v>
      </c>
      <c r="N4952" t="s">
        <v>9</v>
      </c>
      <c r="O4952" t="s">
        <v>9</v>
      </c>
      <c r="P4952" s="3">
        <v>39885.48541666667</v>
      </c>
      <c r="Q4952">
        <v>3.9</v>
      </c>
      <c r="R4952" t="s">
        <v>77</v>
      </c>
      <c r="S4952">
        <v>3.9</v>
      </c>
      <c r="T4952">
        <v>0</v>
      </c>
      <c r="U4952" t="s">
        <v>9</v>
      </c>
      <c r="V4952" s="3">
        <v>39885.458333333336</v>
      </c>
      <c r="W4952">
        <v>1</v>
      </c>
      <c r="X4952" s="3">
        <v>39885.478472222225</v>
      </c>
      <c r="Y4952" t="s">
        <v>9</v>
      </c>
      <c r="Z4952">
        <v>3.9</v>
      </c>
      <c r="AA4952">
        <v>0</v>
      </c>
      <c r="AB4952" t="s">
        <v>88</v>
      </c>
    </row>
    <row r="4953" spans="1:28" x14ac:dyDescent="0.25">
      <c r="A4953" t="s">
        <v>74</v>
      </c>
      <c r="B4953" t="s">
        <v>75</v>
      </c>
      <c r="C4953">
        <v>53.649500000000003</v>
      </c>
      <c r="D4953">
        <v>9.9618000000000002</v>
      </c>
      <c r="E4953">
        <v>15</v>
      </c>
      <c r="F4953" s="2">
        <v>39886</v>
      </c>
      <c r="G4953">
        <v>1.9</v>
      </c>
      <c r="H4953" s="3">
        <v>39886.48541666667</v>
      </c>
      <c r="I4953" s="3">
        <v>39886.458333333336</v>
      </c>
      <c r="J4953">
        <v>9.6999999999999993</v>
      </c>
      <c r="K4953">
        <v>9.6999999999999993</v>
      </c>
      <c r="L4953" s="3">
        <v>39886.478472222225</v>
      </c>
      <c r="M4953" t="s">
        <v>9</v>
      </c>
      <c r="N4953" t="s">
        <v>9</v>
      </c>
      <c r="O4953" t="s">
        <v>9</v>
      </c>
      <c r="P4953" s="3">
        <v>39886.48541666667</v>
      </c>
      <c r="Q4953">
        <v>0</v>
      </c>
      <c r="R4953" t="s">
        <v>76</v>
      </c>
      <c r="S4953">
        <v>0</v>
      </c>
      <c r="T4953">
        <v>0</v>
      </c>
      <c r="U4953" t="s">
        <v>9</v>
      </c>
      <c r="V4953" s="3">
        <v>39886.458333333336</v>
      </c>
      <c r="W4953">
        <v>1</v>
      </c>
      <c r="X4953" s="3">
        <v>39886.478472222225</v>
      </c>
      <c r="Y4953" t="s">
        <v>9</v>
      </c>
      <c r="Z4953">
        <v>0</v>
      </c>
      <c r="AA4953">
        <v>0</v>
      </c>
      <c r="AB4953" t="s">
        <v>88</v>
      </c>
    </row>
    <row r="4954" spans="1:28" x14ac:dyDescent="0.25">
      <c r="A4954" t="s">
        <v>74</v>
      </c>
      <c r="B4954" t="s">
        <v>75</v>
      </c>
      <c r="C4954">
        <v>53.649500000000003</v>
      </c>
      <c r="D4954">
        <v>9.9618000000000002</v>
      </c>
      <c r="E4954">
        <v>15</v>
      </c>
      <c r="F4954" s="2">
        <v>39887</v>
      </c>
      <c r="G4954">
        <v>4</v>
      </c>
      <c r="H4954" s="3">
        <v>39887.48541666667</v>
      </c>
      <c r="I4954" s="3">
        <v>39887.458333333336</v>
      </c>
      <c r="J4954">
        <v>8</v>
      </c>
      <c r="K4954">
        <v>11</v>
      </c>
      <c r="L4954" s="3">
        <v>39887.478472222225</v>
      </c>
      <c r="M4954" t="s">
        <v>9</v>
      </c>
      <c r="N4954" t="s">
        <v>9</v>
      </c>
      <c r="O4954" t="s">
        <v>9</v>
      </c>
      <c r="P4954" s="3">
        <v>39887.48541666667</v>
      </c>
      <c r="Q4954">
        <v>3.4</v>
      </c>
      <c r="R4954" t="s">
        <v>77</v>
      </c>
      <c r="S4954">
        <v>3.4</v>
      </c>
      <c r="T4954">
        <v>0</v>
      </c>
      <c r="U4954" t="s">
        <v>9</v>
      </c>
      <c r="V4954" s="3">
        <v>39887.458333333336</v>
      </c>
      <c r="W4954">
        <v>1</v>
      </c>
      <c r="X4954" s="3">
        <v>39887.478472222225</v>
      </c>
      <c r="Y4954" t="s">
        <v>9</v>
      </c>
      <c r="Z4954">
        <v>3.4</v>
      </c>
      <c r="AA4954">
        <v>0</v>
      </c>
      <c r="AB4954" t="s">
        <v>88</v>
      </c>
    </row>
    <row r="4955" spans="1:28" x14ac:dyDescent="0.25">
      <c r="A4955" t="s">
        <v>74</v>
      </c>
      <c r="B4955" t="s">
        <v>75</v>
      </c>
      <c r="C4955">
        <v>53.649500000000003</v>
      </c>
      <c r="D4955">
        <v>9.9618000000000002</v>
      </c>
      <c r="E4955">
        <v>15</v>
      </c>
      <c r="F4955" s="2">
        <v>39888</v>
      </c>
      <c r="G4955">
        <v>5.9</v>
      </c>
      <c r="H4955" s="3">
        <v>39888.48541666667</v>
      </c>
      <c r="I4955" s="3">
        <v>39888.458333333336</v>
      </c>
      <c r="J4955">
        <v>8</v>
      </c>
      <c r="K4955">
        <v>9</v>
      </c>
      <c r="L4955" s="3">
        <v>39888.477777777778</v>
      </c>
      <c r="M4955" t="s">
        <v>9</v>
      </c>
      <c r="N4955" t="s">
        <v>9</v>
      </c>
      <c r="O4955" t="s">
        <v>9</v>
      </c>
      <c r="P4955" s="3">
        <v>39888.48541666667</v>
      </c>
      <c r="Q4955">
        <v>0</v>
      </c>
      <c r="R4955" t="s">
        <v>76</v>
      </c>
      <c r="S4955">
        <v>0</v>
      </c>
      <c r="T4955">
        <v>0</v>
      </c>
      <c r="U4955" t="s">
        <v>9</v>
      </c>
      <c r="V4955" s="3">
        <v>39888.458333333336</v>
      </c>
      <c r="W4955">
        <v>1</v>
      </c>
      <c r="X4955" s="3">
        <v>39888.477777777778</v>
      </c>
      <c r="Y4955" t="s">
        <v>9</v>
      </c>
      <c r="Z4955">
        <v>0</v>
      </c>
      <c r="AA4955">
        <v>0</v>
      </c>
      <c r="AB4955" t="s">
        <v>88</v>
      </c>
    </row>
    <row r="4956" spans="1:28" x14ac:dyDescent="0.25">
      <c r="A4956" t="s">
        <v>74</v>
      </c>
      <c r="B4956" t="s">
        <v>75</v>
      </c>
      <c r="C4956">
        <v>53.649500000000003</v>
      </c>
      <c r="D4956">
        <v>9.9618000000000002</v>
      </c>
      <c r="E4956">
        <v>15</v>
      </c>
      <c r="F4956" s="2">
        <v>39889</v>
      </c>
      <c r="G4956">
        <v>6.8</v>
      </c>
      <c r="H4956" s="3">
        <v>39889.48541666667</v>
      </c>
      <c r="I4956" s="3">
        <v>39889.458333333336</v>
      </c>
      <c r="J4956">
        <v>9.6999999999999993</v>
      </c>
      <c r="K4956">
        <v>9.6999999999999993</v>
      </c>
      <c r="L4956" s="3">
        <v>39889.477777777778</v>
      </c>
      <c r="M4956" t="s">
        <v>9</v>
      </c>
      <c r="N4956" t="s">
        <v>9</v>
      </c>
      <c r="O4956" t="s">
        <v>9</v>
      </c>
      <c r="P4956" s="3">
        <v>39889.48541666667</v>
      </c>
      <c r="Q4956">
        <v>0</v>
      </c>
      <c r="R4956" t="s">
        <v>76</v>
      </c>
      <c r="S4956">
        <v>0</v>
      </c>
      <c r="T4956">
        <v>0</v>
      </c>
      <c r="U4956" t="s">
        <v>9</v>
      </c>
      <c r="V4956" s="3">
        <v>39889.458333333336</v>
      </c>
      <c r="W4956">
        <v>1</v>
      </c>
      <c r="X4956" s="3">
        <v>39889.477777777778</v>
      </c>
      <c r="Y4956" t="s">
        <v>9</v>
      </c>
      <c r="Z4956">
        <v>0</v>
      </c>
      <c r="AA4956">
        <v>0</v>
      </c>
      <c r="AB4956" t="s">
        <v>88</v>
      </c>
    </row>
    <row r="4957" spans="1:28" x14ac:dyDescent="0.25">
      <c r="A4957" t="s">
        <v>74</v>
      </c>
      <c r="B4957" t="s">
        <v>75</v>
      </c>
      <c r="C4957">
        <v>53.649500000000003</v>
      </c>
      <c r="D4957">
        <v>9.9618000000000002</v>
      </c>
      <c r="E4957">
        <v>15</v>
      </c>
      <c r="F4957" s="2">
        <v>39890</v>
      </c>
      <c r="G4957">
        <v>0.7</v>
      </c>
      <c r="H4957" s="3">
        <v>39890.48541666667</v>
      </c>
      <c r="I4957" s="3">
        <v>39890.458333333336</v>
      </c>
      <c r="J4957">
        <v>10</v>
      </c>
      <c r="K4957">
        <v>10</v>
      </c>
      <c r="L4957" s="3">
        <v>39890.477777777778</v>
      </c>
      <c r="M4957" t="s">
        <v>9</v>
      </c>
      <c r="N4957" t="s">
        <v>9</v>
      </c>
      <c r="O4957" t="s">
        <v>9</v>
      </c>
      <c r="P4957" s="3">
        <v>39890.48541666667</v>
      </c>
      <c r="Q4957">
        <v>0</v>
      </c>
      <c r="R4957" t="s">
        <v>76</v>
      </c>
      <c r="S4957">
        <v>0</v>
      </c>
      <c r="T4957">
        <v>0</v>
      </c>
      <c r="U4957" t="s">
        <v>9</v>
      </c>
      <c r="V4957" s="3">
        <v>39890.458333333336</v>
      </c>
      <c r="W4957">
        <v>1</v>
      </c>
      <c r="X4957" s="3">
        <v>39890.477777777778</v>
      </c>
      <c r="Y4957" t="s">
        <v>9</v>
      </c>
      <c r="Z4957">
        <v>0</v>
      </c>
      <c r="AA4957">
        <v>0</v>
      </c>
      <c r="AB4957" t="s">
        <v>88</v>
      </c>
    </row>
    <row r="4958" spans="1:28" x14ac:dyDescent="0.25">
      <c r="A4958" t="s">
        <v>74</v>
      </c>
      <c r="B4958" t="s">
        <v>75</v>
      </c>
      <c r="C4958">
        <v>53.649500000000003</v>
      </c>
      <c r="D4958">
        <v>9.9618000000000002</v>
      </c>
      <c r="E4958">
        <v>15</v>
      </c>
      <c r="F4958" s="2">
        <v>39891</v>
      </c>
      <c r="G4958">
        <v>2.6</v>
      </c>
      <c r="H4958" s="3">
        <v>39891.48541666667</v>
      </c>
      <c r="I4958" s="3">
        <v>39891.458333333336</v>
      </c>
      <c r="J4958">
        <v>8.5</v>
      </c>
      <c r="K4958">
        <v>10.199999999999999</v>
      </c>
      <c r="L4958" s="3">
        <v>39891.477083333331</v>
      </c>
      <c r="M4958" t="s">
        <v>9</v>
      </c>
      <c r="N4958" t="s">
        <v>9</v>
      </c>
      <c r="O4958" t="s">
        <v>9</v>
      </c>
      <c r="P4958" s="3">
        <v>39891.48541666667</v>
      </c>
      <c r="Q4958">
        <v>0</v>
      </c>
      <c r="R4958" t="s">
        <v>76</v>
      </c>
      <c r="S4958">
        <v>0</v>
      </c>
      <c r="T4958">
        <v>0</v>
      </c>
      <c r="U4958" t="s">
        <v>9</v>
      </c>
      <c r="V4958" s="3">
        <v>39891.458333333336</v>
      </c>
      <c r="W4958">
        <v>1</v>
      </c>
      <c r="X4958" s="3">
        <v>39891.477083333331</v>
      </c>
      <c r="Y4958" t="s">
        <v>9</v>
      </c>
      <c r="Z4958">
        <v>0</v>
      </c>
      <c r="AA4958">
        <v>0</v>
      </c>
      <c r="AB4958" t="s">
        <v>88</v>
      </c>
    </row>
    <row r="4959" spans="1:28" x14ac:dyDescent="0.25">
      <c r="A4959" t="s">
        <v>74</v>
      </c>
      <c r="B4959" t="s">
        <v>75</v>
      </c>
      <c r="C4959">
        <v>53.649500000000003</v>
      </c>
      <c r="D4959">
        <v>9.9618000000000002</v>
      </c>
      <c r="E4959">
        <v>15</v>
      </c>
      <c r="F4959" s="2">
        <v>39892</v>
      </c>
      <c r="G4959">
        <v>-3.3</v>
      </c>
      <c r="H4959" s="3">
        <v>39892.48541666667</v>
      </c>
      <c r="I4959" s="3">
        <v>39892.458333333336</v>
      </c>
      <c r="J4959">
        <v>6.6</v>
      </c>
      <c r="K4959">
        <v>9.6</v>
      </c>
      <c r="L4959" s="3">
        <v>39892.477083333331</v>
      </c>
      <c r="M4959" t="s">
        <v>9</v>
      </c>
      <c r="N4959" t="s">
        <v>9</v>
      </c>
      <c r="O4959" t="s">
        <v>9</v>
      </c>
      <c r="P4959" s="3">
        <v>39892.48541666667</v>
      </c>
      <c r="Q4959">
        <v>0</v>
      </c>
      <c r="R4959" t="s">
        <v>76</v>
      </c>
      <c r="S4959">
        <v>0</v>
      </c>
      <c r="T4959">
        <v>0</v>
      </c>
      <c r="U4959" t="s">
        <v>9</v>
      </c>
      <c r="V4959" s="3">
        <v>39892.458333333336</v>
      </c>
      <c r="W4959">
        <v>1</v>
      </c>
      <c r="X4959" s="3">
        <v>39892.477083333331</v>
      </c>
      <c r="Y4959" t="s">
        <v>9</v>
      </c>
      <c r="Z4959">
        <v>0</v>
      </c>
      <c r="AA4959">
        <v>0</v>
      </c>
      <c r="AB4959" t="s">
        <v>88</v>
      </c>
    </row>
    <row r="4960" spans="1:28" x14ac:dyDescent="0.25">
      <c r="A4960" t="s">
        <v>74</v>
      </c>
      <c r="B4960" t="s">
        <v>75</v>
      </c>
      <c r="C4960">
        <v>53.649500000000003</v>
      </c>
      <c r="D4960">
        <v>9.9618000000000002</v>
      </c>
      <c r="E4960">
        <v>15</v>
      </c>
      <c r="F4960" s="2">
        <v>39893</v>
      </c>
      <c r="G4960">
        <v>-2.5</v>
      </c>
      <c r="H4960" s="3">
        <v>39893.48541666667</v>
      </c>
      <c r="I4960" s="3">
        <v>39893.458333333336</v>
      </c>
      <c r="J4960">
        <v>7</v>
      </c>
      <c r="K4960">
        <v>7.7</v>
      </c>
      <c r="L4960" s="3">
        <v>39893.477083333331</v>
      </c>
      <c r="M4960" t="s">
        <v>9</v>
      </c>
      <c r="N4960" t="s">
        <v>9</v>
      </c>
      <c r="O4960" t="s">
        <v>9</v>
      </c>
      <c r="P4960" s="3">
        <v>39893.48541666667</v>
      </c>
      <c r="Q4960">
        <v>0</v>
      </c>
      <c r="R4960" t="s">
        <v>76</v>
      </c>
      <c r="S4960">
        <v>0</v>
      </c>
      <c r="T4960">
        <v>0</v>
      </c>
      <c r="U4960" t="s">
        <v>9</v>
      </c>
      <c r="V4960" s="3">
        <v>39893.458333333336</v>
      </c>
      <c r="W4960">
        <v>1</v>
      </c>
      <c r="X4960" s="3">
        <v>39893.477083333331</v>
      </c>
      <c r="Y4960" t="s">
        <v>9</v>
      </c>
      <c r="Z4960">
        <v>0</v>
      </c>
      <c r="AA4960">
        <v>0</v>
      </c>
      <c r="AB4960" t="s">
        <v>88</v>
      </c>
    </row>
    <row r="4961" spans="1:28" x14ac:dyDescent="0.25">
      <c r="A4961" t="s">
        <v>74</v>
      </c>
      <c r="B4961" t="s">
        <v>75</v>
      </c>
      <c r="C4961">
        <v>53.649500000000003</v>
      </c>
      <c r="D4961">
        <v>9.9618000000000002</v>
      </c>
      <c r="E4961">
        <v>15</v>
      </c>
      <c r="F4961" s="2">
        <v>39894</v>
      </c>
      <c r="G4961">
        <v>5.0999999999999996</v>
      </c>
      <c r="H4961" s="3">
        <v>39894.48541666667</v>
      </c>
      <c r="I4961" s="3">
        <v>39894.458333333336</v>
      </c>
      <c r="J4961">
        <v>8.8000000000000007</v>
      </c>
      <c r="K4961">
        <v>8.8000000000000007</v>
      </c>
      <c r="L4961" s="3">
        <v>39894.476388888892</v>
      </c>
      <c r="M4961" t="s">
        <v>9</v>
      </c>
      <c r="N4961" t="s">
        <v>9</v>
      </c>
      <c r="O4961" t="s">
        <v>9</v>
      </c>
      <c r="P4961" s="3">
        <v>39894.48541666667</v>
      </c>
      <c r="Q4961">
        <v>0</v>
      </c>
      <c r="R4961" t="s">
        <v>76</v>
      </c>
      <c r="S4961">
        <v>0</v>
      </c>
      <c r="T4961">
        <v>0</v>
      </c>
      <c r="U4961" t="s">
        <v>9</v>
      </c>
      <c r="V4961" s="3">
        <v>39894.458333333336</v>
      </c>
      <c r="W4961">
        <v>1</v>
      </c>
      <c r="X4961" s="3">
        <v>39894.476388888892</v>
      </c>
      <c r="Y4961" t="s">
        <v>9</v>
      </c>
      <c r="Z4961">
        <v>0</v>
      </c>
      <c r="AA4961">
        <v>0</v>
      </c>
      <c r="AB4961" t="s">
        <v>88</v>
      </c>
    </row>
    <row r="4962" spans="1:28" x14ac:dyDescent="0.25">
      <c r="A4962" t="s">
        <v>74</v>
      </c>
      <c r="B4962" t="s">
        <v>75</v>
      </c>
      <c r="C4962">
        <v>53.649500000000003</v>
      </c>
      <c r="D4962">
        <v>9.9618000000000002</v>
      </c>
      <c r="E4962">
        <v>15</v>
      </c>
      <c r="F4962" s="2">
        <v>39895</v>
      </c>
      <c r="G4962">
        <v>6</v>
      </c>
      <c r="H4962" s="3">
        <v>39895.48541666667</v>
      </c>
      <c r="I4962" s="3">
        <v>39895.458333333336</v>
      </c>
      <c r="J4962">
        <v>6.6</v>
      </c>
      <c r="K4962">
        <v>8.8000000000000007</v>
      </c>
      <c r="L4962" s="3">
        <v>39895.476388888892</v>
      </c>
      <c r="M4962" t="s">
        <v>9</v>
      </c>
      <c r="N4962" t="s">
        <v>9</v>
      </c>
      <c r="O4962" t="s">
        <v>9</v>
      </c>
      <c r="P4962" s="3">
        <v>39895.48541666667</v>
      </c>
      <c r="Q4962">
        <v>13.2</v>
      </c>
      <c r="R4962" t="s">
        <v>77</v>
      </c>
      <c r="S4962">
        <v>13.2</v>
      </c>
      <c r="T4962">
        <v>0</v>
      </c>
      <c r="U4962" t="s">
        <v>9</v>
      </c>
      <c r="V4962" s="3">
        <v>39895.458333333336</v>
      </c>
      <c r="W4962">
        <v>1</v>
      </c>
      <c r="X4962" s="3">
        <v>39895.476388888892</v>
      </c>
      <c r="Y4962" t="s">
        <v>9</v>
      </c>
      <c r="Z4962">
        <v>13.2</v>
      </c>
      <c r="AA4962">
        <v>0</v>
      </c>
      <c r="AB4962" t="s">
        <v>88</v>
      </c>
    </row>
    <row r="4963" spans="1:28" x14ac:dyDescent="0.25">
      <c r="A4963" t="s">
        <v>74</v>
      </c>
      <c r="B4963" t="s">
        <v>75</v>
      </c>
      <c r="C4963">
        <v>53.649500000000003</v>
      </c>
      <c r="D4963">
        <v>9.9618000000000002</v>
      </c>
      <c r="E4963">
        <v>15</v>
      </c>
      <c r="F4963" s="2">
        <v>39896</v>
      </c>
      <c r="G4963">
        <v>0.5</v>
      </c>
      <c r="H4963" s="3">
        <v>39896.48541666667</v>
      </c>
      <c r="I4963" s="3">
        <v>39896.458333333336</v>
      </c>
      <c r="J4963">
        <v>3.4</v>
      </c>
      <c r="K4963">
        <v>6.6</v>
      </c>
      <c r="L4963" s="3">
        <v>39896.476388888892</v>
      </c>
      <c r="M4963" t="s">
        <v>9</v>
      </c>
      <c r="N4963" t="s">
        <v>9</v>
      </c>
      <c r="O4963" t="s">
        <v>9</v>
      </c>
      <c r="P4963" s="3">
        <v>39896.48541666667</v>
      </c>
      <c r="Q4963">
        <v>8.4</v>
      </c>
      <c r="R4963" t="s">
        <v>77</v>
      </c>
      <c r="S4963">
        <v>8.4</v>
      </c>
      <c r="T4963">
        <v>0</v>
      </c>
      <c r="U4963" t="s">
        <v>9</v>
      </c>
      <c r="V4963" s="3">
        <v>39896.458333333336</v>
      </c>
      <c r="W4963">
        <v>1</v>
      </c>
      <c r="X4963" s="3">
        <v>39896.476388888892</v>
      </c>
      <c r="Y4963" t="s">
        <v>9</v>
      </c>
      <c r="Z4963">
        <v>8.4</v>
      </c>
      <c r="AA4963">
        <v>0</v>
      </c>
      <c r="AB4963" t="s">
        <v>88</v>
      </c>
    </row>
    <row r="4964" spans="1:28" x14ac:dyDescent="0.25">
      <c r="A4964" t="s">
        <v>74</v>
      </c>
      <c r="B4964" t="s">
        <v>75</v>
      </c>
      <c r="C4964">
        <v>53.649500000000003</v>
      </c>
      <c r="D4964">
        <v>9.9618000000000002</v>
      </c>
      <c r="E4964">
        <v>15</v>
      </c>
      <c r="F4964" s="2">
        <v>39897</v>
      </c>
      <c r="G4964">
        <v>-0.4</v>
      </c>
      <c r="H4964" s="3">
        <v>39897.48541666667</v>
      </c>
      <c r="I4964" s="3">
        <v>39897.458333333336</v>
      </c>
      <c r="J4964">
        <v>1.6</v>
      </c>
      <c r="K4964">
        <v>3.4</v>
      </c>
      <c r="L4964" s="3">
        <v>39897.476388888892</v>
      </c>
      <c r="M4964" t="s">
        <v>9</v>
      </c>
      <c r="N4964" t="s">
        <v>9</v>
      </c>
      <c r="O4964" t="s">
        <v>9</v>
      </c>
      <c r="P4964" s="3">
        <v>39897.48541666667</v>
      </c>
      <c r="Q4964">
        <v>0</v>
      </c>
      <c r="R4964" t="s">
        <v>76</v>
      </c>
      <c r="S4964">
        <v>0</v>
      </c>
      <c r="T4964">
        <v>0</v>
      </c>
      <c r="U4964" t="s">
        <v>9</v>
      </c>
      <c r="V4964" s="3">
        <v>39897.458333333336</v>
      </c>
      <c r="W4964">
        <v>1</v>
      </c>
      <c r="X4964" s="3">
        <v>39897.476388888892</v>
      </c>
      <c r="Y4964" t="s">
        <v>9</v>
      </c>
      <c r="Z4964">
        <v>0</v>
      </c>
      <c r="AA4964">
        <v>0</v>
      </c>
      <c r="AB4964" t="s">
        <v>88</v>
      </c>
    </row>
    <row r="4965" spans="1:28" x14ac:dyDescent="0.25">
      <c r="A4965" t="s">
        <v>74</v>
      </c>
      <c r="B4965" t="s">
        <v>75</v>
      </c>
      <c r="C4965">
        <v>53.649500000000003</v>
      </c>
      <c r="D4965">
        <v>9.9618000000000002</v>
      </c>
      <c r="E4965">
        <v>15</v>
      </c>
      <c r="F4965" s="2">
        <v>39898</v>
      </c>
      <c r="G4965">
        <v>2.5</v>
      </c>
      <c r="H4965" s="3">
        <v>39898.48541666667</v>
      </c>
      <c r="I4965" s="3">
        <v>39898.458333333336</v>
      </c>
      <c r="J4965">
        <v>7</v>
      </c>
      <c r="K4965">
        <v>7</v>
      </c>
      <c r="L4965" s="3">
        <v>39898.475694444445</v>
      </c>
      <c r="M4965" t="s">
        <v>9</v>
      </c>
      <c r="N4965" t="s">
        <v>9</v>
      </c>
      <c r="O4965" t="s">
        <v>9</v>
      </c>
      <c r="P4965" s="3">
        <v>39898.48541666667</v>
      </c>
      <c r="Q4965">
        <v>1</v>
      </c>
      <c r="R4965" t="s">
        <v>77</v>
      </c>
      <c r="S4965">
        <v>1</v>
      </c>
      <c r="T4965">
        <v>0</v>
      </c>
      <c r="U4965" t="s">
        <v>9</v>
      </c>
      <c r="V4965" s="3">
        <v>39898.458333333336</v>
      </c>
      <c r="W4965">
        <v>1</v>
      </c>
      <c r="X4965" s="3">
        <v>39898.475694444445</v>
      </c>
      <c r="Y4965" t="s">
        <v>9</v>
      </c>
      <c r="Z4965">
        <v>1</v>
      </c>
      <c r="AA4965">
        <v>0</v>
      </c>
      <c r="AB4965" t="s">
        <v>88</v>
      </c>
    </row>
    <row r="4966" spans="1:28" x14ac:dyDescent="0.25">
      <c r="A4966" t="s">
        <v>74</v>
      </c>
      <c r="B4966" t="s">
        <v>75</v>
      </c>
      <c r="C4966">
        <v>53.649500000000003</v>
      </c>
      <c r="D4966">
        <v>9.9618000000000002</v>
      </c>
      <c r="E4966">
        <v>15</v>
      </c>
      <c r="F4966" s="2">
        <v>39900</v>
      </c>
      <c r="G4966" t="s">
        <v>9</v>
      </c>
      <c r="H4966" s="3">
        <v>39900.48541666667</v>
      </c>
      <c r="I4966" s="3">
        <v>39900.458333333336</v>
      </c>
      <c r="J4966">
        <v>8.1</v>
      </c>
      <c r="K4966" t="s">
        <v>9</v>
      </c>
      <c r="L4966" s="3">
        <v>39900.475694444445</v>
      </c>
      <c r="M4966" t="s">
        <v>9</v>
      </c>
      <c r="N4966" t="s">
        <v>9</v>
      </c>
      <c r="O4966" t="s">
        <v>9</v>
      </c>
      <c r="P4966" s="3">
        <v>39900.48541666667</v>
      </c>
      <c r="Q4966">
        <v>0.6</v>
      </c>
      <c r="R4966" t="s">
        <v>77</v>
      </c>
      <c r="S4966">
        <v>0.6</v>
      </c>
      <c r="T4966">
        <v>0</v>
      </c>
      <c r="U4966" t="s">
        <v>9</v>
      </c>
      <c r="V4966" s="3">
        <v>39900.458333333336</v>
      </c>
      <c r="W4966">
        <v>1</v>
      </c>
      <c r="X4966" s="3">
        <v>39900.475694444445</v>
      </c>
      <c r="Y4966" t="s">
        <v>9</v>
      </c>
      <c r="Z4966">
        <v>0.6</v>
      </c>
      <c r="AA4966">
        <v>0</v>
      </c>
      <c r="AB4966" t="s">
        <v>88</v>
      </c>
    </row>
    <row r="4967" spans="1:28" x14ac:dyDescent="0.25">
      <c r="A4967" t="s">
        <v>74</v>
      </c>
      <c r="B4967" t="s">
        <v>75</v>
      </c>
      <c r="C4967">
        <v>53.649500000000003</v>
      </c>
      <c r="D4967">
        <v>9.9618000000000002</v>
      </c>
      <c r="E4967">
        <v>15</v>
      </c>
      <c r="F4967" s="2">
        <v>39901</v>
      </c>
      <c r="G4967">
        <v>4.7</v>
      </c>
      <c r="H4967" s="3">
        <v>39901.48541666667</v>
      </c>
      <c r="I4967" s="3">
        <v>39901.458333333336</v>
      </c>
      <c r="J4967">
        <v>8</v>
      </c>
      <c r="K4967">
        <v>9.8000000000000007</v>
      </c>
      <c r="L4967" s="3">
        <v>39901.474999999999</v>
      </c>
      <c r="M4967" t="s">
        <v>9</v>
      </c>
      <c r="N4967" t="s">
        <v>9</v>
      </c>
      <c r="O4967" t="s">
        <v>9</v>
      </c>
      <c r="P4967" s="3">
        <v>39901.48541666667</v>
      </c>
      <c r="Q4967">
        <v>6</v>
      </c>
      <c r="R4967" t="s">
        <v>77</v>
      </c>
      <c r="S4967">
        <v>6</v>
      </c>
      <c r="T4967">
        <v>0</v>
      </c>
      <c r="U4967" t="s">
        <v>9</v>
      </c>
      <c r="V4967" s="3">
        <v>39901.458333333336</v>
      </c>
      <c r="W4967">
        <v>1</v>
      </c>
      <c r="X4967" s="3">
        <v>39901.474999999999</v>
      </c>
      <c r="Y4967" t="s">
        <v>9</v>
      </c>
      <c r="Z4967">
        <v>6</v>
      </c>
      <c r="AA4967">
        <v>0</v>
      </c>
      <c r="AB4967" t="s">
        <v>88</v>
      </c>
    </row>
    <row r="4968" spans="1:28" x14ac:dyDescent="0.25">
      <c r="A4968" t="s">
        <v>74</v>
      </c>
      <c r="B4968" t="s">
        <v>75</v>
      </c>
      <c r="C4968">
        <v>53.649500000000003</v>
      </c>
      <c r="D4968">
        <v>9.9618000000000002</v>
      </c>
      <c r="E4968">
        <v>15</v>
      </c>
      <c r="F4968" s="2">
        <v>39902</v>
      </c>
      <c r="G4968">
        <v>1.7</v>
      </c>
      <c r="H4968" s="3">
        <v>39902.48541666667</v>
      </c>
      <c r="I4968" s="3">
        <v>39902.458333333336</v>
      </c>
      <c r="J4968">
        <v>9</v>
      </c>
      <c r="K4968">
        <v>9</v>
      </c>
      <c r="L4968" s="3">
        <v>39902.474999999999</v>
      </c>
      <c r="M4968" t="s">
        <v>9</v>
      </c>
      <c r="N4968" t="s">
        <v>9</v>
      </c>
      <c r="O4968" t="s">
        <v>9</v>
      </c>
      <c r="P4968" s="3">
        <v>39902.48541666667</v>
      </c>
      <c r="Q4968">
        <v>0</v>
      </c>
      <c r="R4968" t="s">
        <v>76</v>
      </c>
      <c r="S4968">
        <v>0</v>
      </c>
      <c r="T4968">
        <v>0</v>
      </c>
      <c r="U4968" t="s">
        <v>9</v>
      </c>
      <c r="V4968" s="3">
        <v>39902.458333333336</v>
      </c>
      <c r="W4968">
        <v>1</v>
      </c>
      <c r="X4968" s="3">
        <v>39902.474999999999</v>
      </c>
      <c r="Y4968" t="s">
        <v>9</v>
      </c>
      <c r="Z4968">
        <v>0</v>
      </c>
      <c r="AA4968">
        <v>0</v>
      </c>
      <c r="AB4968" t="s">
        <v>88</v>
      </c>
    </row>
    <row r="4969" spans="1:28" x14ac:dyDescent="0.25">
      <c r="A4969" t="s">
        <v>74</v>
      </c>
      <c r="B4969" t="s">
        <v>75</v>
      </c>
      <c r="C4969">
        <v>53.649500000000003</v>
      </c>
      <c r="D4969">
        <v>9.9618000000000002</v>
      </c>
      <c r="E4969">
        <v>15</v>
      </c>
      <c r="F4969" s="2">
        <v>39903</v>
      </c>
      <c r="G4969">
        <v>-0.7</v>
      </c>
      <c r="H4969" s="3">
        <v>39903.48541666667</v>
      </c>
      <c r="I4969" s="3">
        <v>39903.458333333336</v>
      </c>
      <c r="J4969">
        <v>10.1</v>
      </c>
      <c r="K4969">
        <v>10.8</v>
      </c>
      <c r="L4969" s="3">
        <v>39903.474999999999</v>
      </c>
      <c r="M4969" t="s">
        <v>9</v>
      </c>
      <c r="N4969" t="s">
        <v>9</v>
      </c>
      <c r="O4969" t="s">
        <v>9</v>
      </c>
      <c r="P4969" s="3">
        <v>39903.48541666667</v>
      </c>
      <c r="Q4969">
        <v>0</v>
      </c>
      <c r="R4969" t="s">
        <v>76</v>
      </c>
      <c r="S4969">
        <v>0</v>
      </c>
      <c r="T4969">
        <v>0</v>
      </c>
      <c r="U4969" t="s">
        <v>9</v>
      </c>
      <c r="V4969" s="3">
        <v>39903.458333333336</v>
      </c>
      <c r="W4969">
        <v>1</v>
      </c>
      <c r="X4969" s="3">
        <v>39903.474999999999</v>
      </c>
      <c r="Y4969" t="s">
        <v>9</v>
      </c>
      <c r="Z4969">
        <v>0</v>
      </c>
      <c r="AA4969">
        <v>0</v>
      </c>
      <c r="AB4969" t="s">
        <v>88</v>
      </c>
    </row>
    <row r="4970" spans="1:28" x14ac:dyDescent="0.25">
      <c r="A4970" t="s">
        <v>74</v>
      </c>
      <c r="B4970" t="s">
        <v>75</v>
      </c>
      <c r="C4970">
        <v>53.649500000000003</v>
      </c>
      <c r="D4970">
        <v>9.9618000000000002</v>
      </c>
      <c r="E4970">
        <v>15</v>
      </c>
      <c r="F4970" s="2">
        <v>39904</v>
      </c>
      <c r="G4970">
        <v>1</v>
      </c>
      <c r="H4970" s="3">
        <v>39904.48541666667</v>
      </c>
      <c r="I4970" s="3">
        <v>39904.458333333336</v>
      </c>
      <c r="J4970">
        <v>12.3</v>
      </c>
      <c r="K4970">
        <v>12.3</v>
      </c>
      <c r="L4970" s="3">
        <v>39904.474305555559</v>
      </c>
      <c r="M4970" t="s">
        <v>9</v>
      </c>
      <c r="N4970" t="s">
        <v>9</v>
      </c>
      <c r="O4970" t="s">
        <v>9</v>
      </c>
      <c r="P4970" s="3">
        <v>39904.48541666667</v>
      </c>
      <c r="Q4970">
        <v>0</v>
      </c>
      <c r="R4970" t="s">
        <v>76</v>
      </c>
      <c r="S4970">
        <v>0</v>
      </c>
      <c r="T4970">
        <v>0</v>
      </c>
      <c r="U4970" t="s">
        <v>9</v>
      </c>
      <c r="V4970" s="3">
        <v>39904.458333333336</v>
      </c>
      <c r="W4970">
        <v>1</v>
      </c>
      <c r="X4970" s="3">
        <v>39904.474305555559</v>
      </c>
      <c r="Y4970" t="s">
        <v>9</v>
      </c>
      <c r="Z4970">
        <v>0</v>
      </c>
      <c r="AA4970">
        <v>0</v>
      </c>
      <c r="AB4970" t="s">
        <v>88</v>
      </c>
    </row>
    <row r="4971" spans="1:28" x14ac:dyDescent="0.25">
      <c r="A4971" t="s">
        <v>74</v>
      </c>
      <c r="B4971" t="s">
        <v>75</v>
      </c>
      <c r="C4971">
        <v>53.649500000000003</v>
      </c>
      <c r="D4971">
        <v>9.9618000000000002</v>
      </c>
      <c r="E4971">
        <v>15</v>
      </c>
      <c r="F4971" s="2">
        <v>39905</v>
      </c>
      <c r="G4971">
        <v>5.5</v>
      </c>
      <c r="H4971" s="3">
        <v>39905.48541666667</v>
      </c>
      <c r="I4971" s="3">
        <v>39905.458333333336</v>
      </c>
      <c r="J4971">
        <v>15.1</v>
      </c>
      <c r="K4971">
        <v>15.1</v>
      </c>
      <c r="L4971" s="3">
        <v>39905.474305555559</v>
      </c>
      <c r="M4971" t="s">
        <v>9</v>
      </c>
      <c r="N4971" t="s">
        <v>9</v>
      </c>
      <c r="O4971" t="s">
        <v>9</v>
      </c>
      <c r="P4971" s="3">
        <v>39905.48541666667</v>
      </c>
      <c r="Q4971">
        <v>0</v>
      </c>
      <c r="R4971" t="s">
        <v>76</v>
      </c>
      <c r="S4971">
        <v>0</v>
      </c>
      <c r="T4971">
        <v>0</v>
      </c>
      <c r="U4971" t="s">
        <v>9</v>
      </c>
      <c r="V4971" s="3">
        <v>39905.458333333336</v>
      </c>
      <c r="W4971">
        <v>1</v>
      </c>
      <c r="X4971" s="3">
        <v>39905.474305555559</v>
      </c>
      <c r="Y4971" t="s">
        <v>9</v>
      </c>
      <c r="Z4971">
        <v>0</v>
      </c>
      <c r="AA4971">
        <v>0</v>
      </c>
      <c r="AB4971" t="s">
        <v>88</v>
      </c>
    </row>
    <row r="4972" spans="1:28" x14ac:dyDescent="0.25">
      <c r="A4972" t="s">
        <v>74</v>
      </c>
      <c r="B4972" t="s">
        <v>75</v>
      </c>
      <c r="C4972">
        <v>53.649500000000003</v>
      </c>
      <c r="D4972">
        <v>9.9618000000000002</v>
      </c>
      <c r="E4972">
        <v>15</v>
      </c>
      <c r="F4972" s="2">
        <v>39906</v>
      </c>
      <c r="G4972">
        <v>3.2</v>
      </c>
      <c r="H4972" s="3">
        <v>39906.464583333334</v>
      </c>
      <c r="I4972" s="3">
        <v>39906.4375</v>
      </c>
      <c r="J4972">
        <v>18.399999999999999</v>
      </c>
      <c r="K4972">
        <v>18.399999999999999</v>
      </c>
      <c r="L4972" s="3">
        <v>39906.474305555559</v>
      </c>
      <c r="M4972" t="s">
        <v>9</v>
      </c>
      <c r="N4972" t="s">
        <v>9</v>
      </c>
      <c r="O4972" t="s">
        <v>9</v>
      </c>
      <c r="P4972" s="3">
        <v>39906.464583333334</v>
      </c>
      <c r="Q4972">
        <v>0</v>
      </c>
      <c r="R4972" t="s">
        <v>76</v>
      </c>
      <c r="S4972">
        <v>0</v>
      </c>
      <c r="T4972">
        <v>0</v>
      </c>
      <c r="U4972" t="s">
        <v>9</v>
      </c>
      <c r="V4972" s="3">
        <v>39906.4375</v>
      </c>
      <c r="W4972">
        <v>1</v>
      </c>
      <c r="X4972" s="3">
        <v>39906.474305555559</v>
      </c>
      <c r="Y4972" t="s">
        <v>9</v>
      </c>
      <c r="Z4972">
        <v>0</v>
      </c>
      <c r="AA4972">
        <v>0</v>
      </c>
      <c r="AB4972" t="s">
        <v>88</v>
      </c>
    </row>
    <row r="4973" spans="1:28" x14ac:dyDescent="0.25">
      <c r="A4973" t="s">
        <v>74</v>
      </c>
      <c r="B4973" t="s">
        <v>75</v>
      </c>
      <c r="C4973">
        <v>53.649500000000003</v>
      </c>
      <c r="D4973">
        <v>9.9618000000000002</v>
      </c>
      <c r="E4973">
        <v>15</v>
      </c>
      <c r="F4973" s="2">
        <v>39907</v>
      </c>
      <c r="G4973">
        <v>3.4</v>
      </c>
      <c r="H4973" s="3">
        <v>39907.464583333334</v>
      </c>
      <c r="I4973" s="3">
        <v>39907.4375</v>
      </c>
      <c r="J4973">
        <v>18.7</v>
      </c>
      <c r="K4973">
        <v>20.7</v>
      </c>
      <c r="L4973" s="3">
        <v>39907.474305555559</v>
      </c>
      <c r="M4973" t="s">
        <v>9</v>
      </c>
      <c r="N4973" t="s">
        <v>9</v>
      </c>
      <c r="O4973" t="s">
        <v>9</v>
      </c>
      <c r="P4973" s="3">
        <v>39907.464583333334</v>
      </c>
      <c r="Q4973">
        <v>0</v>
      </c>
      <c r="R4973" t="s">
        <v>76</v>
      </c>
      <c r="S4973">
        <v>0</v>
      </c>
      <c r="T4973">
        <v>0</v>
      </c>
      <c r="U4973" t="s">
        <v>9</v>
      </c>
      <c r="V4973" s="3">
        <v>39907.4375</v>
      </c>
      <c r="W4973">
        <v>1</v>
      </c>
      <c r="X4973" s="3">
        <v>39907.474305555559</v>
      </c>
      <c r="Y4973" t="s">
        <v>9</v>
      </c>
      <c r="Z4973">
        <v>0</v>
      </c>
      <c r="AA4973">
        <v>0</v>
      </c>
      <c r="AB4973" t="s">
        <v>88</v>
      </c>
    </row>
    <row r="4974" spans="1:28" x14ac:dyDescent="0.25">
      <c r="A4974" t="s">
        <v>74</v>
      </c>
      <c r="B4974" t="s">
        <v>75</v>
      </c>
      <c r="C4974">
        <v>53.649500000000003</v>
      </c>
      <c r="D4974">
        <v>9.9618000000000002</v>
      </c>
      <c r="E4974">
        <v>15</v>
      </c>
      <c r="F4974" s="2">
        <v>39908</v>
      </c>
      <c r="G4974">
        <v>9</v>
      </c>
      <c r="H4974" s="3">
        <v>39908.464583333334</v>
      </c>
      <c r="I4974" s="3">
        <v>39908.4375</v>
      </c>
      <c r="J4974">
        <v>12.6</v>
      </c>
      <c r="K4974">
        <v>18.7</v>
      </c>
      <c r="L4974" s="3">
        <v>39908.473611111112</v>
      </c>
      <c r="M4974" t="s">
        <v>9</v>
      </c>
      <c r="N4974" t="s">
        <v>9</v>
      </c>
      <c r="O4974" t="s">
        <v>9</v>
      </c>
      <c r="P4974" s="3">
        <v>39908.464583333334</v>
      </c>
      <c r="Q4974">
        <v>0</v>
      </c>
      <c r="R4974" t="s">
        <v>76</v>
      </c>
      <c r="S4974">
        <v>0</v>
      </c>
      <c r="T4974">
        <v>0</v>
      </c>
      <c r="U4974" t="s">
        <v>9</v>
      </c>
      <c r="V4974" s="3">
        <v>39908.4375</v>
      </c>
      <c r="W4974">
        <v>1</v>
      </c>
      <c r="X4974" s="3">
        <v>39908.473611111112</v>
      </c>
      <c r="Y4974" t="s">
        <v>9</v>
      </c>
      <c r="Z4974">
        <v>0</v>
      </c>
      <c r="AA4974">
        <v>0</v>
      </c>
      <c r="AB4974" t="s">
        <v>88</v>
      </c>
    </row>
    <row r="4975" spans="1:28" x14ac:dyDescent="0.25">
      <c r="A4975" t="s">
        <v>74</v>
      </c>
      <c r="B4975" t="s">
        <v>75</v>
      </c>
      <c r="C4975">
        <v>53.649500000000003</v>
      </c>
      <c r="D4975">
        <v>9.9618000000000002</v>
      </c>
      <c r="E4975">
        <v>15</v>
      </c>
      <c r="F4975" s="2">
        <v>39909</v>
      </c>
      <c r="G4975">
        <v>1.6</v>
      </c>
      <c r="H4975" s="3">
        <v>39909.48541666667</v>
      </c>
      <c r="I4975" s="3">
        <v>39909.458333333336</v>
      </c>
      <c r="J4975">
        <v>14.8</v>
      </c>
      <c r="K4975">
        <v>14.8</v>
      </c>
      <c r="L4975" s="3">
        <v>39909.473611111112</v>
      </c>
      <c r="M4975" t="s">
        <v>9</v>
      </c>
      <c r="N4975" t="s">
        <v>9</v>
      </c>
      <c r="O4975" t="s">
        <v>9</v>
      </c>
      <c r="P4975" s="3">
        <v>39909.48541666667</v>
      </c>
      <c r="Q4975">
        <v>0</v>
      </c>
      <c r="R4975" t="s">
        <v>76</v>
      </c>
      <c r="S4975">
        <v>0</v>
      </c>
      <c r="T4975">
        <v>0</v>
      </c>
      <c r="U4975" t="s">
        <v>9</v>
      </c>
      <c r="V4975" s="3">
        <v>39909.458333333336</v>
      </c>
      <c r="W4975">
        <v>1</v>
      </c>
      <c r="X4975" s="3">
        <v>39909.473611111112</v>
      </c>
      <c r="Y4975" t="s">
        <v>9</v>
      </c>
      <c r="Z4975">
        <v>0</v>
      </c>
      <c r="AA4975">
        <v>0</v>
      </c>
      <c r="AB4975" t="s">
        <v>88</v>
      </c>
    </row>
    <row r="4976" spans="1:28" x14ac:dyDescent="0.25">
      <c r="A4976" t="s">
        <v>74</v>
      </c>
      <c r="B4976" t="s">
        <v>75</v>
      </c>
      <c r="C4976">
        <v>53.649500000000003</v>
      </c>
      <c r="D4976">
        <v>9.9618000000000002</v>
      </c>
      <c r="E4976">
        <v>15</v>
      </c>
      <c r="F4976" s="2">
        <v>39910</v>
      </c>
      <c r="G4976">
        <v>9.6</v>
      </c>
      <c r="H4976" s="3">
        <v>39910.48541666667</v>
      </c>
      <c r="I4976" s="3">
        <v>39910.458333333336</v>
      </c>
      <c r="J4976">
        <v>19.7</v>
      </c>
      <c r="K4976">
        <v>19.7</v>
      </c>
      <c r="L4976" s="3">
        <v>39910.473611111112</v>
      </c>
      <c r="M4976" t="s">
        <v>9</v>
      </c>
      <c r="N4976" t="s">
        <v>9</v>
      </c>
      <c r="O4976" t="s">
        <v>9</v>
      </c>
      <c r="P4976" s="3">
        <v>39910.48541666667</v>
      </c>
      <c r="Q4976">
        <v>0</v>
      </c>
      <c r="R4976" t="s">
        <v>76</v>
      </c>
      <c r="S4976">
        <v>0</v>
      </c>
      <c r="T4976">
        <v>0</v>
      </c>
      <c r="U4976" t="s">
        <v>9</v>
      </c>
      <c r="V4976" s="3">
        <v>39910.458333333336</v>
      </c>
      <c r="W4976">
        <v>1</v>
      </c>
      <c r="X4976" s="3">
        <v>39910.473611111112</v>
      </c>
      <c r="Y4976" t="s">
        <v>9</v>
      </c>
      <c r="Z4976">
        <v>0</v>
      </c>
      <c r="AA4976">
        <v>0</v>
      </c>
      <c r="AB4976" t="s">
        <v>89</v>
      </c>
    </row>
    <row r="4977" spans="1:28" x14ac:dyDescent="0.25">
      <c r="A4977" t="s">
        <v>74</v>
      </c>
      <c r="B4977" t="s">
        <v>75</v>
      </c>
      <c r="C4977">
        <v>53.649500000000003</v>
      </c>
      <c r="D4977">
        <v>9.9618000000000002</v>
      </c>
      <c r="E4977">
        <v>15</v>
      </c>
      <c r="F4977" s="2">
        <v>39911</v>
      </c>
      <c r="G4977">
        <v>8.9</v>
      </c>
      <c r="H4977" s="3">
        <v>39911.48541666667</v>
      </c>
      <c r="I4977" s="3">
        <v>39911.458333333336</v>
      </c>
      <c r="J4977">
        <v>17.100000000000001</v>
      </c>
      <c r="K4977">
        <v>23.2</v>
      </c>
      <c r="L4977" s="3">
        <v>39911.472916666666</v>
      </c>
      <c r="M4977" t="s">
        <v>9</v>
      </c>
      <c r="N4977" t="s">
        <v>9</v>
      </c>
      <c r="O4977" t="s">
        <v>9</v>
      </c>
      <c r="P4977" s="3">
        <v>39911.48541666667</v>
      </c>
      <c r="Q4977">
        <v>0</v>
      </c>
      <c r="R4977" t="s">
        <v>76</v>
      </c>
      <c r="S4977">
        <v>0</v>
      </c>
      <c r="T4977">
        <v>0</v>
      </c>
      <c r="U4977" t="s">
        <v>9</v>
      </c>
      <c r="V4977" s="3">
        <v>39911.458333333336</v>
      </c>
      <c r="W4977">
        <v>1</v>
      </c>
      <c r="X4977" s="3">
        <v>39911.472916666666</v>
      </c>
      <c r="Y4977" t="s">
        <v>9</v>
      </c>
      <c r="Z4977">
        <v>0</v>
      </c>
      <c r="AA4977">
        <v>0</v>
      </c>
      <c r="AB4977" t="s">
        <v>88</v>
      </c>
    </row>
    <row r="4978" spans="1:28" x14ac:dyDescent="0.25">
      <c r="A4978" t="s">
        <v>74</v>
      </c>
      <c r="B4978" t="s">
        <v>75</v>
      </c>
      <c r="C4978">
        <v>53.649500000000003</v>
      </c>
      <c r="D4978">
        <v>9.9618000000000002</v>
      </c>
      <c r="E4978">
        <v>15</v>
      </c>
      <c r="F4978" s="2">
        <v>39912</v>
      </c>
      <c r="G4978">
        <v>6.9</v>
      </c>
      <c r="H4978" s="3">
        <v>39912.48541666667</v>
      </c>
      <c r="I4978" s="3">
        <v>39912.458333333336</v>
      </c>
      <c r="J4978">
        <v>16.5</v>
      </c>
      <c r="K4978">
        <v>17.8</v>
      </c>
      <c r="L4978" s="3">
        <v>39912.472916666666</v>
      </c>
      <c r="M4978" t="s">
        <v>9</v>
      </c>
      <c r="N4978" t="s">
        <v>9</v>
      </c>
      <c r="O4978" t="s">
        <v>9</v>
      </c>
      <c r="P4978" s="3">
        <v>39912.48541666667</v>
      </c>
      <c r="Q4978">
        <v>0</v>
      </c>
      <c r="R4978" t="s">
        <v>76</v>
      </c>
      <c r="S4978">
        <v>0</v>
      </c>
      <c r="T4978">
        <v>0</v>
      </c>
      <c r="U4978" t="s">
        <v>9</v>
      </c>
      <c r="V4978" s="3">
        <v>39912.458333333336</v>
      </c>
      <c r="W4978">
        <v>1</v>
      </c>
      <c r="X4978" s="3">
        <v>39912.472916666666</v>
      </c>
      <c r="Y4978" t="s">
        <v>9</v>
      </c>
      <c r="Z4978">
        <v>0</v>
      </c>
      <c r="AA4978">
        <v>0</v>
      </c>
      <c r="AB4978" t="s">
        <v>88</v>
      </c>
    </row>
    <row r="4979" spans="1:28" x14ac:dyDescent="0.25">
      <c r="A4979" t="s">
        <v>74</v>
      </c>
      <c r="B4979" t="s">
        <v>75</v>
      </c>
      <c r="C4979">
        <v>53.649500000000003</v>
      </c>
      <c r="D4979">
        <v>9.9618000000000002</v>
      </c>
      <c r="E4979">
        <v>15</v>
      </c>
      <c r="F4979" s="2">
        <v>39913</v>
      </c>
      <c r="G4979">
        <v>6.5</v>
      </c>
      <c r="H4979" s="3">
        <v>39913.48541666667</v>
      </c>
      <c r="I4979" s="3">
        <v>39913.458333333336</v>
      </c>
      <c r="J4979">
        <v>20.7</v>
      </c>
      <c r="K4979">
        <v>20.7</v>
      </c>
      <c r="L4979" s="3">
        <v>39913.472916666666</v>
      </c>
      <c r="M4979" t="s">
        <v>9</v>
      </c>
      <c r="N4979" t="s">
        <v>9</v>
      </c>
      <c r="O4979" t="s">
        <v>9</v>
      </c>
      <c r="P4979" s="3">
        <v>39913.48541666667</v>
      </c>
      <c r="Q4979">
        <v>0</v>
      </c>
      <c r="R4979" t="s">
        <v>76</v>
      </c>
      <c r="S4979">
        <v>0</v>
      </c>
      <c r="T4979">
        <v>0</v>
      </c>
      <c r="U4979" t="s">
        <v>9</v>
      </c>
      <c r="V4979" s="3">
        <v>39913.458333333336</v>
      </c>
      <c r="W4979">
        <v>1</v>
      </c>
      <c r="X4979" s="3">
        <v>39913.472916666666</v>
      </c>
      <c r="Y4979" t="s">
        <v>9</v>
      </c>
      <c r="Z4979">
        <v>0</v>
      </c>
      <c r="AA4979">
        <v>0</v>
      </c>
      <c r="AB4979" t="s">
        <v>88</v>
      </c>
    </row>
    <row r="4980" spans="1:28" x14ac:dyDescent="0.25">
      <c r="A4980" t="s">
        <v>74</v>
      </c>
      <c r="B4980" t="s">
        <v>75</v>
      </c>
      <c r="C4980">
        <v>53.649500000000003</v>
      </c>
      <c r="D4980">
        <v>9.9618000000000002</v>
      </c>
      <c r="E4980">
        <v>15</v>
      </c>
      <c r="F4980" s="2">
        <v>39914</v>
      </c>
      <c r="G4980">
        <v>11.3</v>
      </c>
      <c r="H4980" s="3">
        <v>39914.48541666667</v>
      </c>
      <c r="I4980" s="3">
        <v>39914.458333333336</v>
      </c>
      <c r="J4980">
        <v>20.399999999999999</v>
      </c>
      <c r="K4980">
        <v>21.7</v>
      </c>
      <c r="L4980" s="3">
        <v>39914.472916666666</v>
      </c>
      <c r="M4980" t="s">
        <v>9</v>
      </c>
      <c r="N4980" t="s">
        <v>9</v>
      </c>
      <c r="O4980" t="s">
        <v>9</v>
      </c>
      <c r="P4980" s="3">
        <v>39914.48541666667</v>
      </c>
      <c r="Q4980">
        <v>0</v>
      </c>
      <c r="R4980" t="s">
        <v>76</v>
      </c>
      <c r="S4980">
        <v>0</v>
      </c>
      <c r="T4980">
        <v>0</v>
      </c>
      <c r="U4980" t="s">
        <v>9</v>
      </c>
      <c r="V4980" s="3">
        <v>39914.458333333336</v>
      </c>
      <c r="W4980">
        <v>1</v>
      </c>
      <c r="X4980" s="3">
        <v>39914.472916666666</v>
      </c>
      <c r="Y4980" t="s">
        <v>9</v>
      </c>
      <c r="Z4980">
        <v>0</v>
      </c>
      <c r="AA4980">
        <v>0</v>
      </c>
      <c r="AB4980" t="s">
        <v>89</v>
      </c>
    </row>
    <row r="4981" spans="1:28" x14ac:dyDescent="0.25">
      <c r="A4981" t="s">
        <v>74</v>
      </c>
      <c r="B4981" t="s">
        <v>75</v>
      </c>
      <c r="C4981">
        <v>53.649500000000003</v>
      </c>
      <c r="D4981">
        <v>9.9618000000000002</v>
      </c>
      <c r="E4981">
        <v>15</v>
      </c>
      <c r="F4981" s="2">
        <v>39915</v>
      </c>
      <c r="G4981">
        <v>8.4</v>
      </c>
      <c r="H4981" s="3">
        <v>39915.48541666667</v>
      </c>
      <c r="I4981" s="3">
        <v>39915.458333333336</v>
      </c>
      <c r="J4981">
        <v>19.600000000000001</v>
      </c>
      <c r="K4981">
        <v>22.3</v>
      </c>
      <c r="L4981" s="3">
        <v>39915.472222222219</v>
      </c>
      <c r="M4981" t="s">
        <v>9</v>
      </c>
      <c r="N4981" t="s">
        <v>9</v>
      </c>
      <c r="O4981" t="s">
        <v>9</v>
      </c>
      <c r="P4981" s="3">
        <v>39915.48541666667</v>
      </c>
      <c r="Q4981">
        <v>0</v>
      </c>
      <c r="R4981" t="s">
        <v>76</v>
      </c>
      <c r="S4981">
        <v>0</v>
      </c>
      <c r="T4981">
        <v>0</v>
      </c>
      <c r="U4981" t="s">
        <v>9</v>
      </c>
      <c r="V4981" s="3">
        <v>39915.458333333336</v>
      </c>
      <c r="W4981">
        <v>1</v>
      </c>
      <c r="X4981" s="3">
        <v>39915.472222222219</v>
      </c>
      <c r="Y4981" t="s">
        <v>9</v>
      </c>
      <c r="Z4981">
        <v>0</v>
      </c>
      <c r="AA4981">
        <v>0</v>
      </c>
      <c r="AB4981" t="s">
        <v>88</v>
      </c>
    </row>
    <row r="4982" spans="1:28" x14ac:dyDescent="0.25">
      <c r="A4982" t="s">
        <v>74</v>
      </c>
      <c r="B4982" t="s">
        <v>75</v>
      </c>
      <c r="C4982">
        <v>53.649500000000003</v>
      </c>
      <c r="D4982">
        <v>9.9618000000000002</v>
      </c>
      <c r="E4982">
        <v>15</v>
      </c>
      <c r="F4982" s="2">
        <v>39916</v>
      </c>
      <c r="G4982">
        <v>7.6</v>
      </c>
      <c r="H4982" s="3">
        <v>39916.48541666667</v>
      </c>
      <c r="I4982" s="3">
        <v>39916.458333333336</v>
      </c>
      <c r="J4982">
        <v>19.5</v>
      </c>
      <c r="K4982">
        <v>20.8</v>
      </c>
      <c r="L4982" s="3">
        <v>39916.472222222219</v>
      </c>
      <c r="M4982" t="s">
        <v>9</v>
      </c>
      <c r="N4982" t="s">
        <v>9</v>
      </c>
      <c r="O4982" t="s">
        <v>9</v>
      </c>
      <c r="P4982" s="3">
        <v>39916.48541666667</v>
      </c>
      <c r="Q4982">
        <v>0</v>
      </c>
      <c r="R4982" t="s">
        <v>76</v>
      </c>
      <c r="S4982">
        <v>0</v>
      </c>
      <c r="T4982">
        <v>0</v>
      </c>
      <c r="U4982" t="s">
        <v>9</v>
      </c>
      <c r="V4982" s="3">
        <v>39916.458333333336</v>
      </c>
      <c r="W4982">
        <v>1</v>
      </c>
      <c r="X4982" s="3">
        <v>39916.472222222219</v>
      </c>
      <c r="Y4982" t="s">
        <v>9</v>
      </c>
      <c r="Z4982">
        <v>0</v>
      </c>
      <c r="AA4982">
        <v>0</v>
      </c>
      <c r="AB4982" t="s">
        <v>88</v>
      </c>
    </row>
    <row r="4983" spans="1:28" x14ac:dyDescent="0.25">
      <c r="A4983" t="s">
        <v>74</v>
      </c>
      <c r="B4983" t="s">
        <v>75</v>
      </c>
      <c r="C4983">
        <v>53.649500000000003</v>
      </c>
      <c r="D4983">
        <v>9.9618000000000002</v>
      </c>
      <c r="E4983">
        <v>15</v>
      </c>
      <c r="F4983" s="2">
        <v>39917</v>
      </c>
      <c r="G4983">
        <v>5.6</v>
      </c>
      <c r="H4983" s="3">
        <v>39917.48541666667</v>
      </c>
      <c r="I4983" s="3">
        <v>39917.458333333336</v>
      </c>
      <c r="J4983">
        <v>21.6</v>
      </c>
      <c r="K4983">
        <v>21.6</v>
      </c>
      <c r="L4983" s="3">
        <v>39917.472222222219</v>
      </c>
      <c r="M4983" t="s">
        <v>9</v>
      </c>
      <c r="N4983" t="s">
        <v>9</v>
      </c>
      <c r="O4983" t="s">
        <v>9</v>
      </c>
      <c r="P4983" s="3">
        <v>39917.48541666667</v>
      </c>
      <c r="Q4983">
        <v>0</v>
      </c>
      <c r="R4983" t="s">
        <v>76</v>
      </c>
      <c r="S4983">
        <v>0</v>
      </c>
      <c r="T4983">
        <v>0</v>
      </c>
      <c r="U4983" t="s">
        <v>9</v>
      </c>
      <c r="V4983" s="3">
        <v>39917.458333333336</v>
      </c>
      <c r="W4983">
        <v>1</v>
      </c>
      <c r="X4983" s="3">
        <v>39917.472222222219</v>
      </c>
      <c r="Y4983" t="s">
        <v>9</v>
      </c>
      <c r="Z4983">
        <v>0</v>
      </c>
      <c r="AA4983">
        <v>0</v>
      </c>
      <c r="AB4983" t="s">
        <v>88</v>
      </c>
    </row>
    <row r="4984" spans="1:28" x14ac:dyDescent="0.25">
      <c r="A4984" t="s">
        <v>74</v>
      </c>
      <c r="B4984" t="s">
        <v>75</v>
      </c>
      <c r="C4984">
        <v>53.649500000000003</v>
      </c>
      <c r="D4984">
        <v>9.9618000000000002</v>
      </c>
      <c r="E4984">
        <v>15</v>
      </c>
      <c r="F4984" s="2">
        <v>39918</v>
      </c>
      <c r="G4984">
        <v>6.9</v>
      </c>
      <c r="H4984" s="3">
        <v>39918.48541666667</v>
      </c>
      <c r="I4984" s="3">
        <v>39918.458333333336</v>
      </c>
      <c r="J4984">
        <v>21.1</v>
      </c>
      <c r="K4984">
        <v>22.5</v>
      </c>
      <c r="L4984" s="3">
        <v>39918.472222222219</v>
      </c>
      <c r="M4984" t="s">
        <v>9</v>
      </c>
      <c r="N4984" t="s">
        <v>9</v>
      </c>
      <c r="O4984" t="s">
        <v>9</v>
      </c>
      <c r="P4984" s="3">
        <v>39918.48541666667</v>
      </c>
      <c r="Q4984">
        <v>0</v>
      </c>
      <c r="R4984" t="s">
        <v>76</v>
      </c>
      <c r="S4984">
        <v>0</v>
      </c>
      <c r="T4984">
        <v>0</v>
      </c>
      <c r="U4984" t="s">
        <v>9</v>
      </c>
      <c r="V4984" s="3">
        <v>39918.458333333336</v>
      </c>
      <c r="W4984">
        <v>1</v>
      </c>
      <c r="X4984" s="3">
        <v>39918.472222222219</v>
      </c>
      <c r="Y4984" t="s">
        <v>9</v>
      </c>
      <c r="Z4984">
        <v>0</v>
      </c>
      <c r="AA4984">
        <v>0</v>
      </c>
      <c r="AB4984" t="s">
        <v>88</v>
      </c>
    </row>
    <row r="4985" spans="1:28" x14ac:dyDescent="0.25">
      <c r="A4985" t="s">
        <v>74</v>
      </c>
      <c r="B4985" t="s">
        <v>75</v>
      </c>
      <c r="C4985">
        <v>53.649500000000003</v>
      </c>
      <c r="D4985">
        <v>9.9618000000000002</v>
      </c>
      <c r="E4985">
        <v>15</v>
      </c>
      <c r="F4985" s="2">
        <v>39919</v>
      </c>
      <c r="G4985">
        <v>7.9</v>
      </c>
      <c r="H4985" s="3">
        <v>39919.48541666667</v>
      </c>
      <c r="I4985" s="3">
        <v>39919.458333333336</v>
      </c>
      <c r="J4985">
        <v>19.399999999999999</v>
      </c>
      <c r="K4985">
        <v>22.3</v>
      </c>
      <c r="L4985" s="3">
        <v>39919.47152777778</v>
      </c>
      <c r="M4985" t="s">
        <v>9</v>
      </c>
      <c r="N4985" t="s">
        <v>9</v>
      </c>
      <c r="O4985" t="s">
        <v>9</v>
      </c>
      <c r="P4985" s="3">
        <v>39919.48541666667</v>
      </c>
      <c r="Q4985">
        <v>0</v>
      </c>
      <c r="R4985" t="s">
        <v>76</v>
      </c>
      <c r="S4985">
        <v>0</v>
      </c>
      <c r="T4985">
        <v>0</v>
      </c>
      <c r="U4985" t="s">
        <v>9</v>
      </c>
      <c r="V4985" s="3">
        <v>39919.458333333336</v>
      </c>
      <c r="W4985">
        <v>1</v>
      </c>
      <c r="X4985" s="3">
        <v>39919.47152777778</v>
      </c>
      <c r="Y4985" t="s">
        <v>9</v>
      </c>
      <c r="Z4985">
        <v>0</v>
      </c>
      <c r="AA4985">
        <v>0</v>
      </c>
      <c r="AB4985" t="s">
        <v>88</v>
      </c>
    </row>
    <row r="4986" spans="1:28" x14ac:dyDescent="0.25">
      <c r="A4986" t="s">
        <v>74</v>
      </c>
      <c r="B4986" t="s">
        <v>75</v>
      </c>
      <c r="C4986">
        <v>53.649500000000003</v>
      </c>
      <c r="D4986">
        <v>9.9618000000000002</v>
      </c>
      <c r="E4986">
        <v>15</v>
      </c>
      <c r="F4986" s="2">
        <v>39920</v>
      </c>
      <c r="G4986">
        <v>6.4</v>
      </c>
      <c r="H4986" s="3">
        <v>39920.48541666667</v>
      </c>
      <c r="I4986" s="3">
        <v>39920.458333333336</v>
      </c>
      <c r="J4986">
        <v>16</v>
      </c>
      <c r="K4986">
        <v>21.7</v>
      </c>
      <c r="L4986" s="3">
        <v>39920.47152777778</v>
      </c>
      <c r="M4986" t="s">
        <v>9</v>
      </c>
      <c r="N4986" t="s">
        <v>9</v>
      </c>
      <c r="O4986" t="s">
        <v>9</v>
      </c>
      <c r="P4986" s="3">
        <v>39920.48541666667</v>
      </c>
      <c r="Q4986">
        <v>0</v>
      </c>
      <c r="R4986" t="s">
        <v>76</v>
      </c>
      <c r="S4986">
        <v>0</v>
      </c>
      <c r="T4986">
        <v>0</v>
      </c>
      <c r="U4986" t="s">
        <v>9</v>
      </c>
      <c r="V4986" s="3">
        <v>39920.458333333336</v>
      </c>
      <c r="W4986">
        <v>1</v>
      </c>
      <c r="X4986" s="3">
        <v>39920.47152777778</v>
      </c>
      <c r="Y4986" t="s">
        <v>9</v>
      </c>
      <c r="Z4986">
        <v>0</v>
      </c>
      <c r="AA4986">
        <v>0</v>
      </c>
      <c r="AB4986" t="s">
        <v>88</v>
      </c>
    </row>
    <row r="4987" spans="1:28" x14ac:dyDescent="0.25">
      <c r="A4987" t="s">
        <v>74</v>
      </c>
      <c r="B4987" t="s">
        <v>75</v>
      </c>
      <c r="C4987">
        <v>53.649500000000003</v>
      </c>
      <c r="D4987">
        <v>9.9618000000000002</v>
      </c>
      <c r="E4987">
        <v>15</v>
      </c>
      <c r="F4987" s="2">
        <v>39921</v>
      </c>
      <c r="G4987">
        <v>0.6</v>
      </c>
      <c r="H4987" s="3">
        <v>39921.48541666667</v>
      </c>
      <c r="I4987" s="3">
        <v>39921.458333333336</v>
      </c>
      <c r="J4987">
        <v>16</v>
      </c>
      <c r="K4987">
        <v>17</v>
      </c>
      <c r="L4987" s="3">
        <v>39921.47152777778</v>
      </c>
      <c r="M4987" t="s">
        <v>9</v>
      </c>
      <c r="N4987" t="s">
        <v>9</v>
      </c>
      <c r="O4987" t="s">
        <v>9</v>
      </c>
      <c r="P4987" s="3">
        <v>39921.48541666667</v>
      </c>
      <c r="Q4987">
        <v>0</v>
      </c>
      <c r="R4987" t="s">
        <v>76</v>
      </c>
      <c r="S4987">
        <v>0</v>
      </c>
      <c r="T4987">
        <v>0</v>
      </c>
      <c r="U4987" t="s">
        <v>9</v>
      </c>
      <c r="V4987" s="3">
        <v>39921.458333333336</v>
      </c>
      <c r="W4987">
        <v>1</v>
      </c>
      <c r="X4987" s="3">
        <v>39921.47152777778</v>
      </c>
      <c r="Y4987" t="s">
        <v>9</v>
      </c>
      <c r="Z4987">
        <v>0</v>
      </c>
      <c r="AA4987">
        <v>0</v>
      </c>
      <c r="AB4987" t="s">
        <v>88</v>
      </c>
    </row>
    <row r="4988" spans="1:28" x14ac:dyDescent="0.25">
      <c r="A4988" t="s">
        <v>74</v>
      </c>
      <c r="B4988" t="s">
        <v>75</v>
      </c>
      <c r="C4988">
        <v>53.649500000000003</v>
      </c>
      <c r="D4988">
        <v>9.9618000000000002</v>
      </c>
      <c r="E4988">
        <v>15</v>
      </c>
      <c r="F4988" s="2">
        <v>39922</v>
      </c>
      <c r="G4988">
        <v>3</v>
      </c>
      <c r="H4988" s="3">
        <v>39922.48541666667</v>
      </c>
      <c r="I4988" s="3">
        <v>39922.458333333336</v>
      </c>
      <c r="J4988">
        <v>12.6</v>
      </c>
      <c r="K4988">
        <v>17</v>
      </c>
      <c r="L4988" s="3">
        <v>39922.47152777778</v>
      </c>
      <c r="M4988" t="s">
        <v>9</v>
      </c>
      <c r="N4988" t="s">
        <v>9</v>
      </c>
      <c r="O4988" t="s">
        <v>9</v>
      </c>
      <c r="P4988" s="3">
        <v>39922.48541666667</v>
      </c>
      <c r="Q4988">
        <v>0</v>
      </c>
      <c r="R4988" t="s">
        <v>76</v>
      </c>
      <c r="S4988">
        <v>0</v>
      </c>
      <c r="T4988">
        <v>0</v>
      </c>
      <c r="U4988" t="s">
        <v>9</v>
      </c>
      <c r="V4988" s="3">
        <v>39922.458333333336</v>
      </c>
      <c r="W4988">
        <v>1</v>
      </c>
      <c r="X4988" s="3">
        <v>39922.47152777778</v>
      </c>
      <c r="Y4988" t="s">
        <v>9</v>
      </c>
      <c r="Z4988">
        <v>0</v>
      </c>
      <c r="AA4988">
        <v>0</v>
      </c>
      <c r="AB4988" t="s">
        <v>89</v>
      </c>
    </row>
    <row r="4989" spans="1:28" x14ac:dyDescent="0.25">
      <c r="A4989" t="s">
        <v>74</v>
      </c>
      <c r="B4989" t="s">
        <v>75</v>
      </c>
      <c r="C4989">
        <v>53.649500000000003</v>
      </c>
      <c r="D4989">
        <v>9.9618000000000002</v>
      </c>
      <c r="E4989">
        <v>15</v>
      </c>
      <c r="F4989" s="2">
        <v>39923</v>
      </c>
      <c r="G4989">
        <v>1.2</v>
      </c>
      <c r="H4989" s="3">
        <v>39923.48541666667</v>
      </c>
      <c r="I4989" s="3">
        <v>39923.458333333336</v>
      </c>
      <c r="J4989">
        <v>15.4</v>
      </c>
      <c r="K4989">
        <v>15.4</v>
      </c>
      <c r="L4989" s="3">
        <v>39923.47152777778</v>
      </c>
      <c r="M4989" t="s">
        <v>9</v>
      </c>
      <c r="N4989" t="s">
        <v>9</v>
      </c>
      <c r="O4989" t="s">
        <v>9</v>
      </c>
      <c r="P4989" s="3">
        <v>39923.48541666667</v>
      </c>
      <c r="Q4989">
        <v>0</v>
      </c>
      <c r="R4989" t="s">
        <v>76</v>
      </c>
      <c r="S4989">
        <v>0</v>
      </c>
      <c r="T4989">
        <v>0</v>
      </c>
      <c r="U4989" t="s">
        <v>9</v>
      </c>
      <c r="V4989" s="3">
        <v>39923.458333333336</v>
      </c>
      <c r="W4989">
        <v>1</v>
      </c>
      <c r="X4989" s="3">
        <v>39923.47152777778</v>
      </c>
      <c r="Y4989" t="s">
        <v>9</v>
      </c>
      <c r="Z4989">
        <v>0</v>
      </c>
      <c r="AA4989">
        <v>0</v>
      </c>
      <c r="AB4989" t="s">
        <v>88</v>
      </c>
    </row>
    <row r="4990" spans="1:28" x14ac:dyDescent="0.25">
      <c r="A4990" t="s">
        <v>74</v>
      </c>
      <c r="B4990" t="s">
        <v>75</v>
      </c>
      <c r="C4990">
        <v>53.649500000000003</v>
      </c>
      <c r="D4990">
        <v>9.9618000000000002</v>
      </c>
      <c r="E4990">
        <v>15</v>
      </c>
      <c r="F4990" s="2">
        <v>39924</v>
      </c>
      <c r="G4990">
        <v>1.4</v>
      </c>
      <c r="H4990" s="3">
        <v>39924.48541666667</v>
      </c>
      <c r="I4990" s="3">
        <v>39924.458333333336</v>
      </c>
      <c r="J4990">
        <v>16.899999999999999</v>
      </c>
      <c r="K4990">
        <v>17.399999999999999</v>
      </c>
      <c r="L4990" s="3">
        <v>39924.470833333333</v>
      </c>
      <c r="M4990" t="s">
        <v>9</v>
      </c>
      <c r="N4990" t="s">
        <v>9</v>
      </c>
      <c r="O4990" t="s">
        <v>9</v>
      </c>
      <c r="P4990" s="3">
        <v>39924.48541666667</v>
      </c>
      <c r="Q4990">
        <v>0</v>
      </c>
      <c r="R4990" t="s">
        <v>76</v>
      </c>
      <c r="S4990">
        <v>0</v>
      </c>
      <c r="T4990">
        <v>0</v>
      </c>
      <c r="U4990" t="s">
        <v>9</v>
      </c>
      <c r="V4990" s="3">
        <v>39924.458333333336</v>
      </c>
      <c r="W4990">
        <v>1</v>
      </c>
      <c r="X4990" s="3">
        <v>39924.470833333333</v>
      </c>
      <c r="Y4990" t="s">
        <v>9</v>
      </c>
      <c r="Z4990">
        <v>0</v>
      </c>
      <c r="AA4990">
        <v>0</v>
      </c>
      <c r="AB4990" t="s">
        <v>88</v>
      </c>
    </row>
    <row r="4991" spans="1:28" x14ac:dyDescent="0.25">
      <c r="A4991" t="s">
        <v>74</v>
      </c>
      <c r="B4991" t="s">
        <v>75</v>
      </c>
      <c r="C4991">
        <v>53.649500000000003</v>
      </c>
      <c r="D4991">
        <v>9.9618000000000002</v>
      </c>
      <c r="E4991">
        <v>15</v>
      </c>
      <c r="F4991" s="2">
        <v>39925</v>
      </c>
      <c r="G4991">
        <v>6.3</v>
      </c>
      <c r="H4991" s="3">
        <v>39925.48541666667</v>
      </c>
      <c r="I4991" s="3">
        <v>39925.458333333336</v>
      </c>
      <c r="J4991">
        <v>10.9</v>
      </c>
      <c r="K4991">
        <v>19.600000000000001</v>
      </c>
      <c r="L4991" s="3">
        <v>39925.470833333333</v>
      </c>
      <c r="M4991" t="s">
        <v>9</v>
      </c>
      <c r="N4991" t="s">
        <v>9</v>
      </c>
      <c r="O4991" t="s">
        <v>9</v>
      </c>
      <c r="P4991" s="3">
        <v>39925.48541666667</v>
      </c>
      <c r="Q4991">
        <v>0</v>
      </c>
      <c r="R4991" t="s">
        <v>76</v>
      </c>
      <c r="S4991">
        <v>0</v>
      </c>
      <c r="T4991">
        <v>0</v>
      </c>
      <c r="U4991" t="s">
        <v>9</v>
      </c>
      <c r="V4991" s="3">
        <v>39925.458333333336</v>
      </c>
      <c r="W4991">
        <v>1</v>
      </c>
      <c r="X4991" s="3">
        <v>39925.470833333333</v>
      </c>
      <c r="Y4991" t="s">
        <v>9</v>
      </c>
      <c r="Z4991">
        <v>0</v>
      </c>
      <c r="AA4991">
        <v>0</v>
      </c>
      <c r="AB4991" t="s">
        <v>88</v>
      </c>
    </row>
    <row r="4992" spans="1:28" x14ac:dyDescent="0.25">
      <c r="A4992" t="s">
        <v>74</v>
      </c>
      <c r="B4992" t="s">
        <v>75</v>
      </c>
      <c r="C4992">
        <v>53.649500000000003</v>
      </c>
      <c r="D4992">
        <v>9.9618000000000002</v>
      </c>
      <c r="E4992">
        <v>15</v>
      </c>
      <c r="F4992" s="2">
        <v>39926</v>
      </c>
      <c r="G4992">
        <v>4.5999999999999996</v>
      </c>
      <c r="H4992" s="3">
        <v>39926.48541666667</v>
      </c>
      <c r="I4992" s="3">
        <v>39926.458333333336</v>
      </c>
      <c r="J4992">
        <v>12.7</v>
      </c>
      <c r="K4992">
        <v>12.7</v>
      </c>
      <c r="L4992" s="3">
        <v>39926.470833333333</v>
      </c>
      <c r="M4992" t="s">
        <v>9</v>
      </c>
      <c r="N4992" t="s">
        <v>9</v>
      </c>
      <c r="O4992" t="s">
        <v>9</v>
      </c>
      <c r="P4992" s="3">
        <v>39926.48541666667</v>
      </c>
      <c r="Q4992">
        <v>7.8</v>
      </c>
      <c r="R4992" t="s">
        <v>77</v>
      </c>
      <c r="S4992">
        <v>7.8</v>
      </c>
      <c r="T4992" t="s">
        <v>9</v>
      </c>
      <c r="U4992" t="s">
        <v>9</v>
      </c>
      <c r="V4992" s="3">
        <v>39926.458333333336</v>
      </c>
      <c r="W4992">
        <v>1</v>
      </c>
      <c r="X4992" s="3">
        <v>39926.470833333333</v>
      </c>
      <c r="Y4992" t="s">
        <v>9</v>
      </c>
      <c r="Z4992">
        <v>7.8</v>
      </c>
      <c r="AA4992" t="s">
        <v>9</v>
      </c>
      <c r="AB4992" t="s">
        <v>89</v>
      </c>
    </row>
    <row r="4993" spans="1:28" x14ac:dyDescent="0.25">
      <c r="A4993" t="s">
        <v>74</v>
      </c>
      <c r="B4993" t="s">
        <v>75</v>
      </c>
      <c r="C4993">
        <v>53.649500000000003</v>
      </c>
      <c r="D4993">
        <v>9.9618000000000002</v>
      </c>
      <c r="E4993">
        <v>15</v>
      </c>
      <c r="F4993" s="2">
        <v>39927</v>
      </c>
      <c r="G4993">
        <v>1.6</v>
      </c>
      <c r="H4993" s="3">
        <v>39927.48541666667</v>
      </c>
      <c r="I4993" s="3">
        <v>39927.458333333336</v>
      </c>
      <c r="J4993">
        <v>17.100000000000001</v>
      </c>
      <c r="K4993">
        <v>17.100000000000001</v>
      </c>
      <c r="L4993" s="3">
        <v>39927.470833333333</v>
      </c>
      <c r="M4993" t="s">
        <v>9</v>
      </c>
      <c r="N4993" t="s">
        <v>9</v>
      </c>
      <c r="O4993" t="s">
        <v>9</v>
      </c>
      <c r="P4993" s="3">
        <v>39927.48541666667</v>
      </c>
      <c r="Q4993">
        <v>0</v>
      </c>
      <c r="R4993" t="s">
        <v>76</v>
      </c>
      <c r="S4993">
        <v>0</v>
      </c>
      <c r="T4993">
        <v>0</v>
      </c>
      <c r="U4993" t="s">
        <v>9</v>
      </c>
      <c r="V4993" s="3">
        <v>39927.458333333336</v>
      </c>
      <c r="W4993">
        <v>1</v>
      </c>
      <c r="X4993" s="3">
        <v>39927.470833333333</v>
      </c>
      <c r="Y4993" t="s">
        <v>9</v>
      </c>
      <c r="Z4993">
        <v>0</v>
      </c>
      <c r="AA4993">
        <v>0</v>
      </c>
      <c r="AB4993" t="s">
        <v>88</v>
      </c>
    </row>
    <row r="4994" spans="1:28" x14ac:dyDescent="0.25">
      <c r="A4994" t="s">
        <v>74</v>
      </c>
      <c r="B4994" t="s">
        <v>75</v>
      </c>
      <c r="C4994">
        <v>53.649500000000003</v>
      </c>
      <c r="D4994">
        <v>9.9618000000000002</v>
      </c>
      <c r="E4994">
        <v>15</v>
      </c>
      <c r="F4994" s="2">
        <v>39928</v>
      </c>
      <c r="G4994">
        <v>8.3000000000000007</v>
      </c>
      <c r="H4994" s="3">
        <v>39928.48541666667</v>
      </c>
      <c r="I4994" s="3">
        <v>39928.458333333336</v>
      </c>
      <c r="J4994">
        <v>18.899999999999999</v>
      </c>
      <c r="K4994">
        <v>19.899999999999999</v>
      </c>
      <c r="L4994" s="3">
        <v>39928.470833333333</v>
      </c>
      <c r="M4994" t="s">
        <v>9</v>
      </c>
      <c r="N4994" t="s">
        <v>9</v>
      </c>
      <c r="O4994" t="s">
        <v>9</v>
      </c>
      <c r="P4994" s="3">
        <v>39928.48541666667</v>
      </c>
      <c r="Q4994">
        <v>0</v>
      </c>
      <c r="R4994" t="s">
        <v>76</v>
      </c>
      <c r="S4994">
        <v>0</v>
      </c>
      <c r="T4994">
        <v>0</v>
      </c>
      <c r="U4994" t="s">
        <v>9</v>
      </c>
      <c r="V4994" s="3">
        <v>39928.458333333336</v>
      </c>
      <c r="W4994">
        <v>1</v>
      </c>
      <c r="X4994" s="3">
        <v>39928.470833333333</v>
      </c>
      <c r="Y4994" t="s">
        <v>9</v>
      </c>
      <c r="Z4994">
        <v>0</v>
      </c>
      <c r="AA4994">
        <v>0</v>
      </c>
      <c r="AB4994" t="s">
        <v>88</v>
      </c>
    </row>
    <row r="4995" spans="1:28" x14ac:dyDescent="0.25">
      <c r="A4995" t="s">
        <v>74</v>
      </c>
      <c r="B4995" t="s">
        <v>75</v>
      </c>
      <c r="C4995">
        <v>53.649500000000003</v>
      </c>
      <c r="D4995">
        <v>9.9618000000000002</v>
      </c>
      <c r="E4995">
        <v>15</v>
      </c>
      <c r="F4995" s="2">
        <v>39929</v>
      </c>
      <c r="G4995">
        <v>9.1</v>
      </c>
      <c r="H4995" s="3">
        <v>39929.48541666667</v>
      </c>
      <c r="I4995" s="3">
        <v>39929.458333333336</v>
      </c>
      <c r="J4995">
        <v>21.7</v>
      </c>
      <c r="K4995">
        <v>21.9</v>
      </c>
      <c r="L4995" s="3">
        <v>39929.470138888886</v>
      </c>
      <c r="M4995" t="s">
        <v>9</v>
      </c>
      <c r="N4995" t="s">
        <v>9</v>
      </c>
      <c r="O4995" t="s">
        <v>9</v>
      </c>
      <c r="P4995" s="3">
        <v>39929.48541666667</v>
      </c>
      <c r="Q4995">
        <v>0</v>
      </c>
      <c r="R4995" t="s">
        <v>76</v>
      </c>
      <c r="S4995">
        <v>0</v>
      </c>
      <c r="T4995">
        <v>0</v>
      </c>
      <c r="U4995" t="s">
        <v>9</v>
      </c>
      <c r="V4995" s="3">
        <v>39929.458333333336</v>
      </c>
      <c r="W4995">
        <v>1</v>
      </c>
      <c r="X4995" s="3">
        <v>39929.470138888886</v>
      </c>
      <c r="Y4995" t="s">
        <v>9</v>
      </c>
      <c r="Z4995">
        <v>0</v>
      </c>
      <c r="AA4995">
        <v>0</v>
      </c>
      <c r="AB4995" t="s">
        <v>88</v>
      </c>
    </row>
    <row r="4996" spans="1:28" x14ac:dyDescent="0.25">
      <c r="A4996" t="s">
        <v>74</v>
      </c>
      <c r="B4996" t="s">
        <v>75</v>
      </c>
      <c r="C4996">
        <v>53.649500000000003</v>
      </c>
      <c r="D4996">
        <v>9.9618000000000002</v>
      </c>
      <c r="E4996">
        <v>15</v>
      </c>
      <c r="F4996" s="2">
        <v>39930</v>
      </c>
      <c r="G4996">
        <v>12.1</v>
      </c>
      <c r="H4996" s="3">
        <v>39930.48541666667</v>
      </c>
      <c r="I4996" s="3">
        <v>39930.458333333336</v>
      </c>
      <c r="J4996">
        <v>19.5</v>
      </c>
      <c r="K4996">
        <v>24.5</v>
      </c>
      <c r="L4996" s="3">
        <v>39930.470138888886</v>
      </c>
      <c r="M4996" t="s">
        <v>9</v>
      </c>
      <c r="N4996" t="s">
        <v>9</v>
      </c>
      <c r="O4996" t="s">
        <v>9</v>
      </c>
      <c r="P4996" s="3">
        <v>39930.48541666667</v>
      </c>
      <c r="Q4996">
        <v>0</v>
      </c>
      <c r="R4996" t="s">
        <v>76</v>
      </c>
      <c r="S4996">
        <v>0</v>
      </c>
      <c r="T4996">
        <v>0</v>
      </c>
      <c r="U4996" t="s">
        <v>9</v>
      </c>
      <c r="V4996" s="3">
        <v>39930.458333333336</v>
      </c>
      <c r="W4996">
        <v>1</v>
      </c>
      <c r="X4996" s="3">
        <v>39930.470138888886</v>
      </c>
      <c r="Y4996" t="s">
        <v>9</v>
      </c>
      <c r="Z4996">
        <v>0</v>
      </c>
      <c r="AA4996">
        <v>0</v>
      </c>
      <c r="AB4996" t="s">
        <v>88</v>
      </c>
    </row>
    <row r="4997" spans="1:28" x14ac:dyDescent="0.25">
      <c r="A4997" t="s">
        <v>74</v>
      </c>
      <c r="B4997" t="s">
        <v>75</v>
      </c>
      <c r="C4997">
        <v>53.649500000000003</v>
      </c>
      <c r="D4997">
        <v>9.9618000000000002</v>
      </c>
      <c r="E4997">
        <v>15</v>
      </c>
      <c r="F4997" s="2">
        <v>39931</v>
      </c>
      <c r="G4997">
        <v>11.5</v>
      </c>
      <c r="H4997" s="3">
        <v>39931.48541666667</v>
      </c>
      <c r="I4997" s="3">
        <v>39931.458333333336</v>
      </c>
      <c r="J4997">
        <v>19.2</v>
      </c>
      <c r="K4997">
        <v>19.2</v>
      </c>
      <c r="L4997" s="3">
        <v>39931.470138888886</v>
      </c>
      <c r="M4997" t="s">
        <v>9</v>
      </c>
      <c r="N4997" t="s">
        <v>9</v>
      </c>
      <c r="O4997" t="s">
        <v>9</v>
      </c>
      <c r="P4997" s="3">
        <v>39931.48541666667</v>
      </c>
      <c r="Q4997">
        <v>0.3</v>
      </c>
      <c r="R4997" t="s">
        <v>77</v>
      </c>
      <c r="S4997">
        <v>0.3</v>
      </c>
      <c r="T4997">
        <v>0</v>
      </c>
      <c r="U4997" t="s">
        <v>9</v>
      </c>
      <c r="V4997" s="3">
        <v>39931.458333333336</v>
      </c>
      <c r="W4997">
        <v>1</v>
      </c>
      <c r="X4997" s="3">
        <v>39931.470138888886</v>
      </c>
      <c r="Y4997" t="s">
        <v>9</v>
      </c>
      <c r="Z4997">
        <v>0.3</v>
      </c>
      <c r="AA4997">
        <v>0</v>
      </c>
      <c r="AB4997" t="s">
        <v>88</v>
      </c>
    </row>
    <row r="4998" spans="1:28" x14ac:dyDescent="0.25">
      <c r="A4998" t="s">
        <v>74</v>
      </c>
      <c r="B4998" t="s">
        <v>75</v>
      </c>
      <c r="C4998">
        <v>53.649500000000003</v>
      </c>
      <c r="D4998">
        <v>9.9618000000000002</v>
      </c>
      <c r="E4998">
        <v>15</v>
      </c>
      <c r="F4998" s="2">
        <v>39932</v>
      </c>
      <c r="G4998">
        <v>9.8000000000000007</v>
      </c>
      <c r="H4998" s="3">
        <v>39932.48541666667</v>
      </c>
      <c r="I4998" s="3">
        <v>39932.458333333336</v>
      </c>
      <c r="J4998">
        <v>12.5</v>
      </c>
      <c r="K4998">
        <v>22.5</v>
      </c>
      <c r="L4998" s="3">
        <v>39932.470138888886</v>
      </c>
      <c r="M4998" t="s">
        <v>9</v>
      </c>
      <c r="N4998" t="s">
        <v>9</v>
      </c>
      <c r="O4998" t="s">
        <v>9</v>
      </c>
      <c r="P4998" s="3">
        <v>39932.48541666667</v>
      </c>
      <c r="Q4998">
        <v>3.6</v>
      </c>
      <c r="R4998" t="s">
        <v>77</v>
      </c>
      <c r="S4998">
        <v>3.6</v>
      </c>
      <c r="T4998">
        <v>0</v>
      </c>
      <c r="U4998" t="s">
        <v>9</v>
      </c>
      <c r="V4998" s="3">
        <v>39932.458333333336</v>
      </c>
      <c r="W4998">
        <v>1</v>
      </c>
      <c r="X4998" s="3">
        <v>39932.470138888886</v>
      </c>
      <c r="Y4998" t="s">
        <v>9</v>
      </c>
      <c r="Z4998">
        <v>3.6</v>
      </c>
      <c r="AA4998">
        <v>0</v>
      </c>
      <c r="AB4998" t="s">
        <v>88</v>
      </c>
    </row>
    <row r="4999" spans="1:28" x14ac:dyDescent="0.25">
      <c r="A4999" t="s">
        <v>74</v>
      </c>
      <c r="B4999" t="s">
        <v>75</v>
      </c>
      <c r="C4999">
        <v>53.649500000000003</v>
      </c>
      <c r="D4999">
        <v>9.9618000000000002</v>
      </c>
      <c r="E4999">
        <v>15</v>
      </c>
      <c r="F4999" s="2">
        <v>39933</v>
      </c>
      <c r="G4999">
        <v>6.9</v>
      </c>
      <c r="H4999" s="3">
        <v>39933.48541666667</v>
      </c>
      <c r="I4999" s="3">
        <v>39933.458333333336</v>
      </c>
      <c r="J4999">
        <v>17.399999999999999</v>
      </c>
      <c r="K4999">
        <v>17.399999999999999</v>
      </c>
      <c r="L4999" s="3">
        <v>39933.470138888886</v>
      </c>
      <c r="M4999" t="s">
        <v>9</v>
      </c>
      <c r="N4999" t="s">
        <v>9</v>
      </c>
      <c r="O4999" t="s">
        <v>9</v>
      </c>
      <c r="P4999" s="3">
        <v>39933.48541666667</v>
      </c>
      <c r="Q4999">
        <v>10.5</v>
      </c>
      <c r="R4999" t="s">
        <v>77</v>
      </c>
      <c r="S4999">
        <v>10.5</v>
      </c>
      <c r="T4999">
        <v>0</v>
      </c>
      <c r="U4999" t="s">
        <v>9</v>
      </c>
      <c r="V4999" s="3">
        <v>39933.458333333336</v>
      </c>
      <c r="W4999">
        <v>1</v>
      </c>
      <c r="X4999" s="3">
        <v>39933.470138888886</v>
      </c>
      <c r="Y4999" t="s">
        <v>9</v>
      </c>
      <c r="Z4999">
        <v>10.5</v>
      </c>
      <c r="AA4999">
        <v>0</v>
      </c>
      <c r="AB4999" t="s">
        <v>88</v>
      </c>
    </row>
    <row r="5000" spans="1:28" x14ac:dyDescent="0.25">
      <c r="A5000" t="s">
        <v>74</v>
      </c>
      <c r="B5000" t="s">
        <v>75</v>
      </c>
      <c r="C5000">
        <v>53.649500000000003</v>
      </c>
      <c r="D5000">
        <v>9.9618000000000002</v>
      </c>
      <c r="E5000">
        <v>15</v>
      </c>
      <c r="F5000" s="2">
        <v>39934</v>
      </c>
      <c r="G5000">
        <v>6.1</v>
      </c>
      <c r="H5000" s="3">
        <v>39934.48541666667</v>
      </c>
      <c r="I5000" s="3">
        <v>39934.458333333336</v>
      </c>
      <c r="J5000">
        <v>17.399999999999999</v>
      </c>
      <c r="K5000">
        <v>21.2</v>
      </c>
      <c r="L5000" s="3">
        <v>39934.470138888886</v>
      </c>
      <c r="M5000" t="s">
        <v>9</v>
      </c>
      <c r="N5000" t="s">
        <v>9</v>
      </c>
      <c r="O5000" t="s">
        <v>9</v>
      </c>
      <c r="P5000" s="3">
        <v>39934.48541666667</v>
      </c>
      <c r="Q5000">
        <v>0</v>
      </c>
      <c r="R5000" t="s">
        <v>76</v>
      </c>
      <c r="S5000">
        <v>0</v>
      </c>
      <c r="T5000">
        <v>0</v>
      </c>
      <c r="U5000" t="s">
        <v>9</v>
      </c>
      <c r="V5000" s="3">
        <v>39934.458333333336</v>
      </c>
      <c r="W5000">
        <v>1</v>
      </c>
      <c r="X5000" s="3">
        <v>39934.470138888886</v>
      </c>
      <c r="Y5000" t="s">
        <v>9</v>
      </c>
      <c r="Z5000">
        <v>0</v>
      </c>
      <c r="AA5000">
        <v>0</v>
      </c>
      <c r="AB5000" t="s">
        <v>88</v>
      </c>
    </row>
    <row r="5001" spans="1:28" x14ac:dyDescent="0.25">
      <c r="A5001" t="s">
        <v>74</v>
      </c>
      <c r="B5001" t="s">
        <v>75</v>
      </c>
      <c r="C5001">
        <v>53.649500000000003</v>
      </c>
      <c r="D5001">
        <v>9.9618000000000002</v>
      </c>
      <c r="E5001">
        <v>15</v>
      </c>
      <c r="F5001" s="2">
        <v>39935</v>
      </c>
      <c r="G5001">
        <v>4.2</v>
      </c>
      <c r="H5001" s="3">
        <v>39935.48541666667</v>
      </c>
      <c r="I5001" s="3">
        <v>39935.458333333336</v>
      </c>
      <c r="J5001">
        <v>18.100000000000001</v>
      </c>
      <c r="K5001">
        <v>19.600000000000001</v>
      </c>
      <c r="L5001" s="3">
        <v>39935.470138888886</v>
      </c>
      <c r="M5001" t="s">
        <v>9</v>
      </c>
      <c r="N5001" t="s">
        <v>9</v>
      </c>
      <c r="O5001" t="s">
        <v>9</v>
      </c>
      <c r="P5001" s="3">
        <v>39935.48541666667</v>
      </c>
      <c r="Q5001">
        <v>0</v>
      </c>
      <c r="R5001" t="s">
        <v>76</v>
      </c>
      <c r="S5001">
        <v>0</v>
      </c>
      <c r="T5001">
        <v>0</v>
      </c>
      <c r="U5001" t="s">
        <v>9</v>
      </c>
      <c r="V5001" s="3">
        <v>39935.458333333336</v>
      </c>
      <c r="W5001">
        <v>1</v>
      </c>
      <c r="X5001" s="3">
        <v>39935.470138888886</v>
      </c>
      <c r="Y5001" t="s">
        <v>9</v>
      </c>
      <c r="Z5001">
        <v>0</v>
      </c>
      <c r="AA5001">
        <v>0</v>
      </c>
      <c r="AB5001" t="s">
        <v>88</v>
      </c>
    </row>
    <row r="5002" spans="1:28" x14ac:dyDescent="0.25">
      <c r="A5002" t="s">
        <v>74</v>
      </c>
      <c r="B5002" t="s">
        <v>75</v>
      </c>
      <c r="C5002">
        <v>53.649500000000003</v>
      </c>
      <c r="D5002">
        <v>9.9618000000000002</v>
      </c>
      <c r="E5002">
        <v>15</v>
      </c>
      <c r="F5002" s="2">
        <v>39936</v>
      </c>
      <c r="G5002">
        <v>10.9</v>
      </c>
      <c r="H5002" s="3">
        <v>39936.48541666667</v>
      </c>
      <c r="I5002" s="3">
        <v>39936.458333333336</v>
      </c>
      <c r="J5002">
        <v>14.7</v>
      </c>
      <c r="K5002">
        <v>20.100000000000001</v>
      </c>
      <c r="L5002" s="3">
        <v>39936.470138888886</v>
      </c>
      <c r="M5002" t="s">
        <v>9</v>
      </c>
      <c r="N5002" t="s">
        <v>9</v>
      </c>
      <c r="O5002" t="s">
        <v>9</v>
      </c>
      <c r="P5002" s="3">
        <v>39936.48541666667</v>
      </c>
      <c r="Q5002">
        <v>0</v>
      </c>
      <c r="R5002" t="s">
        <v>76</v>
      </c>
      <c r="S5002">
        <v>0</v>
      </c>
      <c r="T5002">
        <v>0</v>
      </c>
      <c r="U5002" t="s">
        <v>9</v>
      </c>
      <c r="V5002" s="3">
        <v>39936.458333333336</v>
      </c>
      <c r="W5002">
        <v>1</v>
      </c>
      <c r="X5002" s="3">
        <v>39936.470138888886</v>
      </c>
      <c r="Y5002" t="s">
        <v>9</v>
      </c>
      <c r="Z5002">
        <v>0</v>
      </c>
      <c r="AA5002">
        <v>0</v>
      </c>
      <c r="AB5002" t="s">
        <v>88</v>
      </c>
    </row>
    <row r="5003" spans="1:28" x14ac:dyDescent="0.25">
      <c r="A5003" t="s">
        <v>74</v>
      </c>
      <c r="B5003" t="s">
        <v>75</v>
      </c>
      <c r="C5003">
        <v>53.649500000000003</v>
      </c>
      <c r="D5003">
        <v>9.9618000000000002</v>
      </c>
      <c r="E5003">
        <v>15</v>
      </c>
      <c r="F5003" s="2">
        <v>39937</v>
      </c>
      <c r="G5003">
        <v>7.5</v>
      </c>
      <c r="H5003" s="3">
        <v>39937.48541666667</v>
      </c>
      <c r="I5003" s="3">
        <v>39937.458333333336</v>
      </c>
      <c r="J5003">
        <v>11.8</v>
      </c>
      <c r="K5003">
        <v>16</v>
      </c>
      <c r="L5003" s="3">
        <v>39937.469444444447</v>
      </c>
      <c r="M5003" t="s">
        <v>9</v>
      </c>
      <c r="N5003" t="s">
        <v>9</v>
      </c>
      <c r="O5003" t="s">
        <v>9</v>
      </c>
      <c r="P5003" s="3">
        <v>39937.48541666667</v>
      </c>
      <c r="Q5003">
        <v>1.8</v>
      </c>
      <c r="R5003" t="s">
        <v>77</v>
      </c>
      <c r="S5003">
        <v>1.8</v>
      </c>
      <c r="T5003">
        <v>0</v>
      </c>
      <c r="U5003" t="s">
        <v>9</v>
      </c>
      <c r="V5003" s="3">
        <v>39937.458333333336</v>
      </c>
      <c r="W5003">
        <v>1</v>
      </c>
      <c r="X5003" s="3">
        <v>39937.469444444447</v>
      </c>
      <c r="Y5003" t="s">
        <v>9</v>
      </c>
      <c r="Z5003">
        <v>1.8</v>
      </c>
      <c r="AA5003">
        <v>0</v>
      </c>
      <c r="AB5003" t="s">
        <v>88</v>
      </c>
    </row>
    <row r="5004" spans="1:28" x14ac:dyDescent="0.25">
      <c r="A5004" t="s">
        <v>74</v>
      </c>
      <c r="B5004" t="s">
        <v>75</v>
      </c>
      <c r="C5004">
        <v>53.649500000000003</v>
      </c>
      <c r="D5004">
        <v>9.9618000000000002</v>
      </c>
      <c r="E5004">
        <v>15</v>
      </c>
      <c r="F5004" s="2">
        <v>39938</v>
      </c>
      <c r="G5004">
        <v>9.6</v>
      </c>
      <c r="H5004" s="3">
        <v>39938.48541666667</v>
      </c>
      <c r="I5004" s="3">
        <v>39938.458333333336</v>
      </c>
      <c r="J5004">
        <v>12</v>
      </c>
      <c r="K5004">
        <v>13.9</v>
      </c>
      <c r="L5004" s="3">
        <v>39938.469444444447</v>
      </c>
      <c r="M5004" t="s">
        <v>9</v>
      </c>
      <c r="N5004" t="s">
        <v>9</v>
      </c>
      <c r="O5004" t="s">
        <v>9</v>
      </c>
      <c r="P5004" s="3">
        <v>39938.48541666667</v>
      </c>
      <c r="Q5004">
        <v>10.8</v>
      </c>
      <c r="R5004" t="s">
        <v>77</v>
      </c>
      <c r="S5004">
        <v>10.8</v>
      </c>
      <c r="T5004">
        <v>0</v>
      </c>
      <c r="U5004" t="s">
        <v>9</v>
      </c>
      <c r="V5004" s="3">
        <v>39938.458333333336</v>
      </c>
      <c r="W5004">
        <v>1</v>
      </c>
      <c r="X5004" s="3">
        <v>39938.469444444447</v>
      </c>
      <c r="Y5004" t="s">
        <v>9</v>
      </c>
      <c r="Z5004">
        <v>10.8</v>
      </c>
      <c r="AA5004">
        <v>0</v>
      </c>
      <c r="AB5004" t="s">
        <v>88</v>
      </c>
    </row>
    <row r="5005" spans="1:28" x14ac:dyDescent="0.25">
      <c r="A5005" t="s">
        <v>74</v>
      </c>
      <c r="B5005" t="s">
        <v>75</v>
      </c>
      <c r="C5005">
        <v>53.649500000000003</v>
      </c>
      <c r="D5005">
        <v>9.9618000000000002</v>
      </c>
      <c r="E5005">
        <v>15</v>
      </c>
      <c r="F5005" s="2">
        <v>39939</v>
      </c>
      <c r="G5005">
        <v>9.6</v>
      </c>
      <c r="H5005" s="3">
        <v>39939.48541666667</v>
      </c>
      <c r="I5005" s="3">
        <v>39939.458333333336</v>
      </c>
      <c r="J5005">
        <v>12</v>
      </c>
      <c r="K5005">
        <v>13.9</v>
      </c>
      <c r="L5005" s="3">
        <v>39939.469444444447</v>
      </c>
      <c r="M5005" t="s">
        <v>9</v>
      </c>
    </row>
    <row r="5006" spans="1:28" x14ac:dyDescent="0.25">
      <c r="A5006" t="s">
        <v>74</v>
      </c>
      <c r="B5006" t="s">
        <v>75</v>
      </c>
      <c r="C5006">
        <v>53.649500000000003</v>
      </c>
      <c r="D5006">
        <v>9.9618000000000002</v>
      </c>
      <c r="E5006">
        <v>15</v>
      </c>
      <c r="F5006" s="2">
        <v>39940</v>
      </c>
      <c r="G5006">
        <v>5.7</v>
      </c>
      <c r="H5006" s="3">
        <v>39940.48541666667</v>
      </c>
      <c r="I5006" s="3">
        <v>39940.458333333336</v>
      </c>
      <c r="J5006">
        <v>15.5</v>
      </c>
      <c r="K5006">
        <v>15.5</v>
      </c>
      <c r="L5006" s="3">
        <v>39940.469444444447</v>
      </c>
      <c r="M5006" t="s">
        <v>9</v>
      </c>
      <c r="N5006" t="s">
        <v>9</v>
      </c>
      <c r="O5006" t="s">
        <v>9</v>
      </c>
      <c r="P5006" s="3">
        <v>39940.48541666667</v>
      </c>
      <c r="Q5006">
        <v>0</v>
      </c>
      <c r="R5006" t="s">
        <v>76</v>
      </c>
      <c r="S5006">
        <v>0</v>
      </c>
      <c r="T5006">
        <v>0</v>
      </c>
      <c r="U5006" t="s">
        <v>9</v>
      </c>
      <c r="V5006" s="3">
        <v>39940.458333333336</v>
      </c>
      <c r="W5006">
        <v>1</v>
      </c>
      <c r="X5006" s="3">
        <v>39940.469444444447</v>
      </c>
      <c r="Y5006" t="s">
        <v>9</v>
      </c>
      <c r="Z5006">
        <v>0</v>
      </c>
      <c r="AA5006">
        <v>0</v>
      </c>
      <c r="AB5006" t="s">
        <v>88</v>
      </c>
    </row>
    <row r="5007" spans="1:28" x14ac:dyDescent="0.25">
      <c r="A5007" t="s">
        <v>74</v>
      </c>
      <c r="B5007" t="s">
        <v>75</v>
      </c>
      <c r="C5007">
        <v>53.649500000000003</v>
      </c>
      <c r="D5007">
        <v>9.9618000000000002</v>
      </c>
      <c r="E5007">
        <v>15</v>
      </c>
      <c r="F5007" s="2">
        <v>39941</v>
      </c>
      <c r="G5007">
        <v>7.8</v>
      </c>
      <c r="H5007" s="3">
        <v>39941.48541666667</v>
      </c>
      <c r="I5007" s="3">
        <v>39941.458333333336</v>
      </c>
      <c r="J5007">
        <v>17.3</v>
      </c>
      <c r="K5007">
        <v>17.3</v>
      </c>
      <c r="L5007" s="3">
        <v>39941.469444444447</v>
      </c>
      <c r="M5007" t="s">
        <v>9</v>
      </c>
      <c r="N5007" t="s">
        <v>9</v>
      </c>
      <c r="O5007" t="s">
        <v>9</v>
      </c>
      <c r="P5007" s="3">
        <v>39941.48541666667</v>
      </c>
      <c r="Q5007">
        <v>3.6</v>
      </c>
      <c r="R5007" t="s">
        <v>77</v>
      </c>
      <c r="S5007">
        <v>3.6</v>
      </c>
      <c r="T5007">
        <v>0</v>
      </c>
      <c r="U5007" t="s">
        <v>9</v>
      </c>
      <c r="V5007" s="3">
        <v>39941.458333333336</v>
      </c>
      <c r="W5007">
        <v>1</v>
      </c>
      <c r="X5007" s="3">
        <v>39941.469444444447</v>
      </c>
      <c r="Y5007" t="s">
        <v>9</v>
      </c>
      <c r="Z5007">
        <v>3.6</v>
      </c>
      <c r="AA5007">
        <v>0</v>
      </c>
      <c r="AB5007" t="s">
        <v>88</v>
      </c>
    </row>
    <row r="5008" spans="1:28" x14ac:dyDescent="0.25">
      <c r="A5008" t="s">
        <v>74</v>
      </c>
      <c r="B5008" t="s">
        <v>75</v>
      </c>
      <c r="C5008">
        <v>53.649500000000003</v>
      </c>
      <c r="D5008">
        <v>9.9618000000000002</v>
      </c>
      <c r="E5008">
        <v>15</v>
      </c>
      <c r="F5008" s="2">
        <v>39942</v>
      </c>
      <c r="G5008">
        <v>6.1</v>
      </c>
      <c r="H5008" s="3">
        <v>39942.48541666667</v>
      </c>
      <c r="I5008" s="3">
        <v>39942.458333333336</v>
      </c>
      <c r="J5008">
        <v>17.100000000000001</v>
      </c>
      <c r="K5008">
        <v>17.3</v>
      </c>
      <c r="L5008" s="3">
        <v>39942.469444444447</v>
      </c>
      <c r="M5008" t="s">
        <v>9</v>
      </c>
      <c r="N5008" t="s">
        <v>9</v>
      </c>
      <c r="O5008" t="s">
        <v>9</v>
      </c>
      <c r="P5008" s="3">
        <v>39942.48541666667</v>
      </c>
      <c r="Q5008">
        <v>3.6</v>
      </c>
      <c r="R5008" t="s">
        <v>77</v>
      </c>
      <c r="S5008">
        <v>3.6</v>
      </c>
      <c r="T5008">
        <v>0</v>
      </c>
      <c r="U5008" t="s">
        <v>9</v>
      </c>
      <c r="V5008" s="3">
        <v>39942.458333333336</v>
      </c>
      <c r="W5008">
        <v>1</v>
      </c>
      <c r="X5008" s="3">
        <v>39942.469444444447</v>
      </c>
      <c r="Y5008" t="s">
        <v>9</v>
      </c>
      <c r="Z5008">
        <v>3.6</v>
      </c>
      <c r="AA5008">
        <v>0</v>
      </c>
      <c r="AB5008" t="s">
        <v>88</v>
      </c>
    </row>
    <row r="5009" spans="1:28" x14ac:dyDescent="0.25">
      <c r="A5009" t="s">
        <v>74</v>
      </c>
      <c r="B5009" t="s">
        <v>75</v>
      </c>
      <c r="C5009">
        <v>53.649500000000003</v>
      </c>
      <c r="D5009">
        <v>9.9618000000000002</v>
      </c>
      <c r="E5009">
        <v>15</v>
      </c>
      <c r="F5009" s="2">
        <v>39943</v>
      </c>
      <c r="G5009">
        <v>6.4</v>
      </c>
      <c r="H5009" s="3">
        <v>39943.48541666667</v>
      </c>
      <c r="I5009" s="3">
        <v>39943.458333333336</v>
      </c>
      <c r="J5009">
        <v>17.7</v>
      </c>
      <c r="K5009">
        <v>18.600000000000001</v>
      </c>
      <c r="L5009" s="3">
        <v>39943.469444444447</v>
      </c>
      <c r="M5009" t="s">
        <v>9</v>
      </c>
      <c r="N5009" t="s">
        <v>9</v>
      </c>
      <c r="O5009" t="s">
        <v>9</v>
      </c>
      <c r="P5009" s="3">
        <v>39943.48541666667</v>
      </c>
      <c r="Q5009">
        <v>0</v>
      </c>
      <c r="R5009" t="s">
        <v>76</v>
      </c>
      <c r="S5009">
        <v>0</v>
      </c>
      <c r="T5009">
        <v>0</v>
      </c>
      <c r="U5009" t="s">
        <v>9</v>
      </c>
      <c r="V5009" s="3">
        <v>39943.458333333336</v>
      </c>
      <c r="W5009">
        <v>1</v>
      </c>
      <c r="X5009" s="3">
        <v>39943.469444444447</v>
      </c>
      <c r="Y5009" t="s">
        <v>9</v>
      </c>
      <c r="Z5009">
        <v>0</v>
      </c>
      <c r="AA5009">
        <v>0</v>
      </c>
      <c r="AB5009" t="s">
        <v>88</v>
      </c>
    </row>
    <row r="5010" spans="1:28" x14ac:dyDescent="0.25">
      <c r="A5010" t="s">
        <v>74</v>
      </c>
      <c r="B5010" t="s">
        <v>75</v>
      </c>
      <c r="C5010">
        <v>53.649500000000003</v>
      </c>
      <c r="D5010">
        <v>9.9618000000000002</v>
      </c>
      <c r="E5010">
        <v>15</v>
      </c>
      <c r="F5010" s="2">
        <v>39944</v>
      </c>
      <c r="G5010">
        <v>6.3</v>
      </c>
      <c r="H5010" s="3">
        <v>39944.48541666667</v>
      </c>
      <c r="I5010" s="3">
        <v>39944.458333333336</v>
      </c>
      <c r="J5010">
        <v>14.1</v>
      </c>
      <c r="K5010">
        <v>17.8</v>
      </c>
      <c r="L5010" s="3">
        <v>39944.469444444447</v>
      </c>
      <c r="M5010" t="s">
        <v>9</v>
      </c>
      <c r="N5010" t="s">
        <v>9</v>
      </c>
      <c r="O5010" t="s">
        <v>9</v>
      </c>
      <c r="P5010" s="3">
        <v>39944.48541666667</v>
      </c>
      <c r="Q5010">
        <v>0</v>
      </c>
      <c r="R5010" t="s">
        <v>76</v>
      </c>
      <c r="S5010">
        <v>0</v>
      </c>
      <c r="T5010">
        <v>0</v>
      </c>
      <c r="U5010" t="s">
        <v>9</v>
      </c>
      <c r="V5010" s="3">
        <v>39944.458333333336</v>
      </c>
      <c r="W5010">
        <v>1</v>
      </c>
      <c r="X5010" s="3">
        <v>39944.469444444447</v>
      </c>
      <c r="Y5010" t="s">
        <v>9</v>
      </c>
      <c r="Z5010">
        <v>0</v>
      </c>
      <c r="AA5010">
        <v>0</v>
      </c>
      <c r="AB5010" t="s">
        <v>88</v>
      </c>
    </row>
    <row r="5011" spans="1:28" x14ac:dyDescent="0.25">
      <c r="A5011" t="s">
        <v>74</v>
      </c>
      <c r="B5011" t="s">
        <v>75</v>
      </c>
      <c r="C5011">
        <v>53.649500000000003</v>
      </c>
      <c r="D5011">
        <v>9.9618000000000002</v>
      </c>
      <c r="E5011">
        <v>15</v>
      </c>
      <c r="F5011" s="2">
        <v>39945</v>
      </c>
      <c r="G5011">
        <v>1.7</v>
      </c>
      <c r="H5011" s="3">
        <v>39945.48541666667</v>
      </c>
      <c r="I5011" s="3">
        <v>39945.458333333336</v>
      </c>
      <c r="J5011">
        <v>15</v>
      </c>
      <c r="K5011">
        <v>15.7</v>
      </c>
      <c r="L5011" s="3">
        <v>39945.469444444447</v>
      </c>
      <c r="M5011" t="s">
        <v>9</v>
      </c>
      <c r="N5011" t="s">
        <v>9</v>
      </c>
      <c r="O5011" t="s">
        <v>9</v>
      </c>
      <c r="P5011" s="3">
        <v>39945.48541666667</v>
      </c>
      <c r="Q5011">
        <v>0</v>
      </c>
      <c r="R5011" t="s">
        <v>76</v>
      </c>
      <c r="S5011">
        <v>0</v>
      </c>
      <c r="T5011">
        <v>0</v>
      </c>
      <c r="U5011" t="s">
        <v>9</v>
      </c>
      <c r="V5011" s="3">
        <v>39945.458333333336</v>
      </c>
      <c r="W5011">
        <v>1</v>
      </c>
      <c r="X5011" s="3">
        <v>39945.469444444447</v>
      </c>
      <c r="Y5011" t="s">
        <v>9</v>
      </c>
      <c r="Z5011">
        <v>0</v>
      </c>
      <c r="AA5011">
        <v>0</v>
      </c>
      <c r="AB5011" t="s">
        <v>88</v>
      </c>
    </row>
    <row r="5012" spans="1:28" x14ac:dyDescent="0.25">
      <c r="A5012" t="s">
        <v>74</v>
      </c>
      <c r="B5012" t="s">
        <v>75</v>
      </c>
      <c r="C5012">
        <v>53.649500000000003</v>
      </c>
      <c r="D5012">
        <v>9.9618000000000002</v>
      </c>
      <c r="E5012">
        <v>15</v>
      </c>
      <c r="F5012" s="2">
        <v>39946</v>
      </c>
      <c r="G5012">
        <v>2.4</v>
      </c>
      <c r="H5012" s="3">
        <v>39946.48541666667</v>
      </c>
      <c r="I5012" s="3">
        <v>39946.458333333336</v>
      </c>
      <c r="J5012">
        <v>17</v>
      </c>
      <c r="K5012">
        <v>17</v>
      </c>
      <c r="L5012" s="3">
        <v>39946.469444444447</v>
      </c>
      <c r="M5012" t="s">
        <v>9</v>
      </c>
      <c r="N5012" t="s">
        <v>9</v>
      </c>
      <c r="O5012" t="s">
        <v>9</v>
      </c>
      <c r="P5012" s="3">
        <v>39946.48541666667</v>
      </c>
      <c r="Q5012">
        <v>0</v>
      </c>
      <c r="R5012" t="s">
        <v>76</v>
      </c>
      <c r="S5012">
        <v>0</v>
      </c>
      <c r="T5012">
        <v>0</v>
      </c>
      <c r="U5012" t="s">
        <v>9</v>
      </c>
      <c r="V5012" s="3">
        <v>39946.458333333336</v>
      </c>
      <c r="W5012">
        <v>1</v>
      </c>
      <c r="X5012" s="3">
        <v>39946.469444444447</v>
      </c>
      <c r="Y5012" t="s">
        <v>9</v>
      </c>
      <c r="Z5012">
        <v>0</v>
      </c>
      <c r="AA5012">
        <v>0</v>
      </c>
      <c r="AB5012" t="s">
        <v>88</v>
      </c>
    </row>
    <row r="5013" spans="1:28" x14ac:dyDescent="0.25">
      <c r="A5013" t="s">
        <v>74</v>
      </c>
      <c r="B5013" t="s">
        <v>75</v>
      </c>
      <c r="C5013">
        <v>53.649500000000003</v>
      </c>
      <c r="D5013">
        <v>9.9618000000000002</v>
      </c>
      <c r="E5013">
        <v>15</v>
      </c>
      <c r="F5013" s="2">
        <v>39947</v>
      </c>
      <c r="G5013">
        <v>6.6</v>
      </c>
      <c r="H5013" s="3">
        <v>39947.48541666667</v>
      </c>
      <c r="I5013" s="3">
        <v>39947.458333333336</v>
      </c>
      <c r="J5013">
        <v>16.8</v>
      </c>
      <c r="K5013">
        <v>18.100000000000001</v>
      </c>
      <c r="L5013" s="3">
        <v>39947.469444444447</v>
      </c>
      <c r="M5013" t="s">
        <v>9</v>
      </c>
      <c r="N5013" t="s">
        <v>9</v>
      </c>
      <c r="O5013" t="s">
        <v>9</v>
      </c>
      <c r="P5013" s="3">
        <v>39947.48541666667</v>
      </c>
      <c r="Q5013">
        <v>0</v>
      </c>
      <c r="R5013" t="s">
        <v>76</v>
      </c>
      <c r="S5013">
        <v>0</v>
      </c>
      <c r="T5013">
        <v>0</v>
      </c>
      <c r="U5013" t="s">
        <v>9</v>
      </c>
      <c r="V5013" s="3">
        <v>39947.458333333336</v>
      </c>
      <c r="W5013">
        <v>1</v>
      </c>
      <c r="X5013" s="3">
        <v>39947.469444444447</v>
      </c>
      <c r="Y5013" t="s">
        <v>9</v>
      </c>
      <c r="Z5013">
        <v>0</v>
      </c>
      <c r="AA5013">
        <v>0</v>
      </c>
      <c r="AB5013" t="s">
        <v>88</v>
      </c>
    </row>
    <row r="5014" spans="1:28" x14ac:dyDescent="0.25">
      <c r="A5014" t="s">
        <v>74</v>
      </c>
      <c r="B5014" t="s">
        <v>75</v>
      </c>
      <c r="C5014">
        <v>53.649500000000003</v>
      </c>
      <c r="D5014">
        <v>9.9618000000000002</v>
      </c>
      <c r="E5014">
        <v>15</v>
      </c>
      <c r="F5014" s="2">
        <v>39948</v>
      </c>
      <c r="G5014">
        <v>9.1</v>
      </c>
      <c r="H5014" s="3">
        <v>39948.48541666667</v>
      </c>
      <c r="I5014" s="3">
        <v>39948.458333333336</v>
      </c>
      <c r="J5014">
        <v>17</v>
      </c>
      <c r="K5014">
        <v>17.7</v>
      </c>
      <c r="L5014" s="3">
        <v>39948.469444444447</v>
      </c>
      <c r="M5014" t="s">
        <v>9</v>
      </c>
      <c r="N5014" t="s">
        <v>9</v>
      </c>
      <c r="O5014" t="s">
        <v>9</v>
      </c>
      <c r="P5014" s="3">
        <v>39948.48541666667</v>
      </c>
      <c r="Q5014">
        <v>0</v>
      </c>
      <c r="R5014" t="s">
        <v>76</v>
      </c>
      <c r="S5014">
        <v>0</v>
      </c>
      <c r="T5014">
        <v>0</v>
      </c>
      <c r="U5014" t="s">
        <v>9</v>
      </c>
      <c r="V5014" s="3">
        <v>39948.458333333336</v>
      </c>
      <c r="W5014">
        <v>1</v>
      </c>
      <c r="X5014" s="3">
        <v>39948.469444444447</v>
      </c>
      <c r="Y5014" t="s">
        <v>9</v>
      </c>
      <c r="Z5014">
        <v>0</v>
      </c>
      <c r="AA5014">
        <v>0</v>
      </c>
      <c r="AB5014" t="s">
        <v>88</v>
      </c>
    </row>
    <row r="5015" spans="1:28" x14ac:dyDescent="0.25">
      <c r="A5015" t="s">
        <v>74</v>
      </c>
      <c r="B5015" t="s">
        <v>75</v>
      </c>
      <c r="C5015">
        <v>53.649500000000003</v>
      </c>
      <c r="D5015">
        <v>9.9618000000000002</v>
      </c>
      <c r="E5015">
        <v>15</v>
      </c>
      <c r="F5015" s="2">
        <v>39949</v>
      </c>
      <c r="G5015">
        <v>9.1999999999999993</v>
      </c>
      <c r="H5015" s="3">
        <v>39949.48541666667</v>
      </c>
      <c r="I5015" s="3">
        <v>39949.458333333336</v>
      </c>
      <c r="J5015">
        <v>15.8</v>
      </c>
      <c r="K5015">
        <v>16</v>
      </c>
      <c r="L5015" s="3">
        <v>39949.469444444447</v>
      </c>
      <c r="M5015" t="s">
        <v>9</v>
      </c>
      <c r="N5015" t="s">
        <v>9</v>
      </c>
      <c r="O5015" t="s">
        <v>9</v>
      </c>
      <c r="P5015" s="3">
        <v>39949.48541666667</v>
      </c>
      <c r="Q5015">
        <v>0</v>
      </c>
      <c r="R5015" t="s">
        <v>76</v>
      </c>
      <c r="S5015">
        <v>0</v>
      </c>
      <c r="T5015">
        <v>0</v>
      </c>
      <c r="U5015" t="s">
        <v>9</v>
      </c>
      <c r="V5015" s="3">
        <v>39949.458333333336</v>
      </c>
      <c r="W5015">
        <v>1</v>
      </c>
      <c r="X5015" s="3">
        <v>39949.469444444447</v>
      </c>
      <c r="Y5015" t="s">
        <v>9</v>
      </c>
      <c r="Z5015">
        <v>0</v>
      </c>
      <c r="AA5015">
        <v>0</v>
      </c>
      <c r="AB5015" t="s">
        <v>88</v>
      </c>
    </row>
    <row r="5016" spans="1:28" x14ac:dyDescent="0.25">
      <c r="A5016" t="s">
        <v>74</v>
      </c>
      <c r="B5016" t="s">
        <v>75</v>
      </c>
      <c r="C5016">
        <v>53.649500000000003</v>
      </c>
      <c r="D5016">
        <v>9.9618000000000002</v>
      </c>
      <c r="E5016">
        <v>15</v>
      </c>
      <c r="F5016" s="2">
        <v>39950</v>
      </c>
      <c r="G5016">
        <v>10.1</v>
      </c>
      <c r="H5016" s="3">
        <v>39950.48541666667</v>
      </c>
      <c r="I5016" s="3">
        <v>39950.458333333336</v>
      </c>
      <c r="J5016">
        <v>18.899999999999999</v>
      </c>
      <c r="K5016">
        <v>18.899999999999999</v>
      </c>
      <c r="L5016" s="3">
        <v>39950.469444444447</v>
      </c>
      <c r="M5016" t="s">
        <v>9</v>
      </c>
      <c r="N5016" t="s">
        <v>9</v>
      </c>
      <c r="O5016" t="s">
        <v>9</v>
      </c>
      <c r="P5016" s="3">
        <v>39950.48541666667</v>
      </c>
      <c r="Q5016">
        <v>0</v>
      </c>
      <c r="R5016" t="s">
        <v>76</v>
      </c>
      <c r="S5016">
        <v>0</v>
      </c>
      <c r="T5016">
        <v>0</v>
      </c>
      <c r="U5016" t="s">
        <v>9</v>
      </c>
      <c r="V5016" s="3">
        <v>39950.458333333336</v>
      </c>
      <c r="W5016">
        <v>1</v>
      </c>
      <c r="X5016" s="3">
        <v>39950.469444444447</v>
      </c>
      <c r="Y5016" t="s">
        <v>9</v>
      </c>
      <c r="Z5016">
        <v>0</v>
      </c>
      <c r="AA5016">
        <v>0</v>
      </c>
      <c r="AB5016" t="s">
        <v>88</v>
      </c>
    </row>
    <row r="5017" spans="1:28" x14ac:dyDescent="0.25">
      <c r="A5017" t="s">
        <v>74</v>
      </c>
      <c r="B5017" t="s">
        <v>75</v>
      </c>
      <c r="C5017">
        <v>53.649500000000003</v>
      </c>
      <c r="D5017">
        <v>9.9618000000000002</v>
      </c>
      <c r="E5017">
        <v>15</v>
      </c>
      <c r="F5017" s="2">
        <v>39951</v>
      </c>
      <c r="G5017">
        <v>11.5</v>
      </c>
      <c r="H5017" s="3">
        <v>39951.48541666667</v>
      </c>
      <c r="I5017" s="3">
        <v>39951.458333333336</v>
      </c>
      <c r="J5017">
        <v>19.899999999999999</v>
      </c>
      <c r="K5017">
        <v>19.899999999999999</v>
      </c>
      <c r="L5017" s="3">
        <v>39951.469444444447</v>
      </c>
      <c r="M5017" t="s">
        <v>9</v>
      </c>
      <c r="N5017" t="s">
        <v>9</v>
      </c>
      <c r="O5017" t="s">
        <v>9</v>
      </c>
      <c r="P5017" s="3">
        <v>39951.48541666667</v>
      </c>
      <c r="Q5017">
        <v>0</v>
      </c>
      <c r="R5017" t="s">
        <v>76</v>
      </c>
      <c r="S5017">
        <v>0</v>
      </c>
      <c r="T5017">
        <v>0</v>
      </c>
      <c r="U5017" t="s">
        <v>9</v>
      </c>
      <c r="V5017" s="3">
        <v>39951.458333333336</v>
      </c>
      <c r="W5017">
        <v>1</v>
      </c>
      <c r="X5017" s="3">
        <v>39951.469444444447</v>
      </c>
      <c r="Y5017" t="s">
        <v>9</v>
      </c>
      <c r="Z5017">
        <v>0</v>
      </c>
      <c r="AA5017">
        <v>0</v>
      </c>
      <c r="AB5017" t="s">
        <v>88</v>
      </c>
    </row>
    <row r="5018" spans="1:28" x14ac:dyDescent="0.25">
      <c r="A5018" t="s">
        <v>74</v>
      </c>
      <c r="B5018" t="s">
        <v>75</v>
      </c>
      <c r="C5018">
        <v>53.649500000000003</v>
      </c>
      <c r="D5018">
        <v>9.9618000000000002</v>
      </c>
      <c r="E5018">
        <v>15</v>
      </c>
      <c r="F5018" s="2">
        <v>39952</v>
      </c>
      <c r="G5018">
        <v>7.1</v>
      </c>
      <c r="H5018" s="3">
        <v>39952.48541666667</v>
      </c>
      <c r="I5018" s="3">
        <v>39952.458333333336</v>
      </c>
      <c r="J5018">
        <v>21.3</v>
      </c>
      <c r="K5018">
        <v>21.3</v>
      </c>
      <c r="L5018" s="3">
        <v>39952.469444444447</v>
      </c>
      <c r="M5018" t="s">
        <v>9</v>
      </c>
      <c r="N5018" t="s">
        <v>9</v>
      </c>
      <c r="O5018" t="s">
        <v>9</v>
      </c>
      <c r="P5018" s="3">
        <v>39952.48541666667</v>
      </c>
      <c r="Q5018">
        <v>0</v>
      </c>
      <c r="R5018" t="s">
        <v>76</v>
      </c>
      <c r="S5018">
        <v>0</v>
      </c>
      <c r="T5018">
        <v>0</v>
      </c>
      <c r="U5018" t="s">
        <v>9</v>
      </c>
      <c r="V5018" s="3">
        <v>39952.458333333336</v>
      </c>
      <c r="W5018">
        <v>1</v>
      </c>
      <c r="X5018" s="3">
        <v>39952.469444444447</v>
      </c>
      <c r="Y5018" t="s">
        <v>9</v>
      </c>
      <c r="Z5018">
        <v>0</v>
      </c>
      <c r="AA5018">
        <v>0</v>
      </c>
      <c r="AB5018" t="s">
        <v>88</v>
      </c>
    </row>
    <row r="5019" spans="1:28" x14ac:dyDescent="0.25">
      <c r="A5019" t="s">
        <v>74</v>
      </c>
      <c r="B5019" t="s">
        <v>75</v>
      </c>
      <c r="C5019">
        <v>53.649500000000003</v>
      </c>
      <c r="D5019">
        <v>9.9618000000000002</v>
      </c>
      <c r="E5019">
        <v>15</v>
      </c>
      <c r="F5019" s="2">
        <v>39953</v>
      </c>
      <c r="G5019">
        <v>5.0999999999999996</v>
      </c>
      <c r="H5019" s="3">
        <v>39953.48541666667</v>
      </c>
      <c r="I5019" s="3">
        <v>39953.458333333336</v>
      </c>
      <c r="J5019">
        <v>19.600000000000001</v>
      </c>
      <c r="K5019">
        <v>22.2</v>
      </c>
      <c r="L5019" s="3">
        <v>39953.469444444447</v>
      </c>
      <c r="M5019" t="s">
        <v>9</v>
      </c>
      <c r="N5019" t="s">
        <v>9</v>
      </c>
      <c r="O5019" t="s">
        <v>9</v>
      </c>
      <c r="P5019" s="3">
        <v>39953.48541666667</v>
      </c>
      <c r="Q5019">
        <v>1.2</v>
      </c>
      <c r="R5019" t="s">
        <v>77</v>
      </c>
      <c r="S5019">
        <v>1.2</v>
      </c>
      <c r="T5019">
        <v>0</v>
      </c>
      <c r="U5019" t="s">
        <v>9</v>
      </c>
      <c r="V5019" s="3">
        <v>39953.458333333336</v>
      </c>
      <c r="W5019">
        <v>1</v>
      </c>
      <c r="X5019" s="3">
        <v>39953.469444444447</v>
      </c>
      <c r="Y5019" t="s">
        <v>9</v>
      </c>
      <c r="Z5019">
        <v>1.2</v>
      </c>
      <c r="AA5019">
        <v>0</v>
      </c>
      <c r="AB5019" t="s">
        <v>88</v>
      </c>
    </row>
    <row r="5020" spans="1:28" x14ac:dyDescent="0.25">
      <c r="A5020" t="s">
        <v>74</v>
      </c>
      <c r="B5020" t="s">
        <v>75</v>
      </c>
      <c r="C5020">
        <v>53.649500000000003</v>
      </c>
      <c r="D5020">
        <v>9.9618000000000002</v>
      </c>
      <c r="E5020">
        <v>15</v>
      </c>
      <c r="F5020" s="2">
        <v>39954</v>
      </c>
      <c r="G5020">
        <v>6.7</v>
      </c>
      <c r="H5020" s="3">
        <v>39954.48541666667</v>
      </c>
      <c r="I5020" s="3">
        <v>39954.458333333336</v>
      </c>
      <c r="J5020">
        <v>21.6</v>
      </c>
      <c r="K5020">
        <v>21.6</v>
      </c>
      <c r="L5020" s="3">
        <v>39954.469444444447</v>
      </c>
      <c r="M5020" t="s">
        <v>9</v>
      </c>
      <c r="N5020" t="s">
        <v>9</v>
      </c>
      <c r="O5020" t="s">
        <v>9</v>
      </c>
      <c r="P5020" s="3">
        <v>39954.48541666667</v>
      </c>
      <c r="Q5020">
        <v>0</v>
      </c>
      <c r="R5020" t="s">
        <v>76</v>
      </c>
      <c r="S5020">
        <v>0</v>
      </c>
      <c r="T5020">
        <v>0</v>
      </c>
      <c r="U5020" t="s">
        <v>9</v>
      </c>
      <c r="V5020" s="3">
        <v>39954.458333333336</v>
      </c>
      <c r="W5020">
        <v>1</v>
      </c>
      <c r="X5020" s="3">
        <v>39954.469444444447</v>
      </c>
      <c r="Y5020" t="s">
        <v>9</v>
      </c>
      <c r="Z5020">
        <v>0</v>
      </c>
      <c r="AA5020">
        <v>0</v>
      </c>
      <c r="AB5020" t="s">
        <v>88</v>
      </c>
    </row>
    <row r="5021" spans="1:28" x14ac:dyDescent="0.25">
      <c r="A5021" t="s">
        <v>74</v>
      </c>
      <c r="B5021" t="s">
        <v>75</v>
      </c>
      <c r="C5021">
        <v>53.649500000000003</v>
      </c>
      <c r="D5021">
        <v>9.9618000000000002</v>
      </c>
      <c r="E5021">
        <v>15</v>
      </c>
      <c r="F5021" s="2">
        <v>39955</v>
      </c>
      <c r="G5021">
        <v>8</v>
      </c>
      <c r="H5021" s="3">
        <v>39955.48541666667</v>
      </c>
      <c r="I5021" s="3">
        <v>39955.458333333336</v>
      </c>
      <c r="J5021">
        <v>17</v>
      </c>
      <c r="K5021">
        <v>23.7</v>
      </c>
      <c r="L5021" s="3">
        <v>39955.469444444447</v>
      </c>
      <c r="M5021" t="s">
        <v>9</v>
      </c>
      <c r="N5021" t="s">
        <v>9</v>
      </c>
      <c r="O5021" t="s">
        <v>9</v>
      </c>
      <c r="P5021" s="3">
        <v>39955.48541666667</v>
      </c>
      <c r="Q5021">
        <v>2.7</v>
      </c>
      <c r="R5021" t="s">
        <v>77</v>
      </c>
      <c r="S5021">
        <v>2.7</v>
      </c>
      <c r="T5021">
        <v>0</v>
      </c>
      <c r="U5021" t="s">
        <v>9</v>
      </c>
      <c r="V5021" s="3">
        <v>39955.458333333336</v>
      </c>
      <c r="W5021">
        <v>1</v>
      </c>
      <c r="X5021" s="3">
        <v>39955.469444444447</v>
      </c>
      <c r="Y5021" t="s">
        <v>9</v>
      </c>
      <c r="Z5021">
        <v>2.7</v>
      </c>
      <c r="AA5021">
        <v>0</v>
      </c>
      <c r="AB5021" t="s">
        <v>88</v>
      </c>
    </row>
    <row r="5022" spans="1:28" x14ac:dyDescent="0.25">
      <c r="A5022" t="s">
        <v>74</v>
      </c>
      <c r="B5022" t="s">
        <v>75</v>
      </c>
      <c r="C5022">
        <v>53.649500000000003</v>
      </c>
      <c r="D5022">
        <v>9.9618000000000002</v>
      </c>
      <c r="E5022">
        <v>15</v>
      </c>
      <c r="F5022" s="2">
        <v>39956</v>
      </c>
      <c r="G5022">
        <v>7.5</v>
      </c>
      <c r="H5022" s="3">
        <v>39956.48541666667</v>
      </c>
      <c r="I5022" s="3">
        <v>39956.458333333336</v>
      </c>
      <c r="J5022">
        <v>17</v>
      </c>
      <c r="K5022">
        <v>18</v>
      </c>
      <c r="L5022" s="3">
        <v>39956.469444444447</v>
      </c>
      <c r="M5022" t="s">
        <v>9</v>
      </c>
      <c r="N5022" t="s">
        <v>9</v>
      </c>
      <c r="O5022" t="s">
        <v>9</v>
      </c>
      <c r="P5022" s="3">
        <v>39956.48541666667</v>
      </c>
      <c r="Q5022">
        <v>3</v>
      </c>
      <c r="R5022" t="s">
        <v>77</v>
      </c>
      <c r="S5022">
        <v>3</v>
      </c>
      <c r="T5022">
        <v>0</v>
      </c>
      <c r="U5022" t="s">
        <v>9</v>
      </c>
      <c r="V5022" s="3">
        <v>39956.458333333336</v>
      </c>
      <c r="W5022">
        <v>1</v>
      </c>
      <c r="X5022" s="3">
        <v>39956.469444444447</v>
      </c>
      <c r="Y5022" t="s">
        <v>9</v>
      </c>
      <c r="Z5022">
        <v>3</v>
      </c>
      <c r="AA5022">
        <v>0</v>
      </c>
      <c r="AB5022" t="s">
        <v>88</v>
      </c>
    </row>
    <row r="5023" spans="1:28" x14ac:dyDescent="0.25">
      <c r="A5023" t="s">
        <v>74</v>
      </c>
      <c r="B5023" t="s">
        <v>75</v>
      </c>
      <c r="C5023">
        <v>53.649500000000003</v>
      </c>
      <c r="D5023">
        <v>9.9618000000000002</v>
      </c>
      <c r="E5023">
        <v>15</v>
      </c>
      <c r="F5023" s="2">
        <v>39957</v>
      </c>
      <c r="G5023">
        <v>7.8</v>
      </c>
      <c r="H5023" s="3">
        <v>39957.48541666667</v>
      </c>
      <c r="I5023" s="3">
        <v>39957.458333333336</v>
      </c>
      <c r="J5023">
        <v>22.5</v>
      </c>
      <c r="K5023">
        <v>22.5</v>
      </c>
      <c r="L5023" s="3">
        <v>39957.469444444447</v>
      </c>
      <c r="M5023" t="s">
        <v>9</v>
      </c>
      <c r="N5023" t="s">
        <v>9</v>
      </c>
      <c r="O5023" t="s">
        <v>9</v>
      </c>
      <c r="P5023" s="3">
        <v>39957.48541666667</v>
      </c>
      <c r="Q5023">
        <v>0</v>
      </c>
      <c r="R5023" t="s">
        <v>76</v>
      </c>
      <c r="S5023">
        <v>0</v>
      </c>
      <c r="T5023">
        <v>0</v>
      </c>
      <c r="U5023" t="s">
        <v>9</v>
      </c>
      <c r="V5023" s="3">
        <v>39957.458333333336</v>
      </c>
      <c r="W5023">
        <v>1</v>
      </c>
      <c r="X5023" s="3">
        <v>39957.469444444447</v>
      </c>
      <c r="Y5023" t="s">
        <v>9</v>
      </c>
      <c r="Z5023">
        <v>0</v>
      </c>
      <c r="AA5023">
        <v>0</v>
      </c>
      <c r="AB5023" t="s">
        <v>88</v>
      </c>
    </row>
    <row r="5024" spans="1:28" x14ac:dyDescent="0.25">
      <c r="A5024" t="s">
        <v>74</v>
      </c>
      <c r="B5024" t="s">
        <v>75</v>
      </c>
      <c r="C5024">
        <v>53.649500000000003</v>
      </c>
      <c r="D5024">
        <v>9.9618000000000002</v>
      </c>
      <c r="E5024">
        <v>15</v>
      </c>
      <c r="F5024" s="2">
        <v>39958</v>
      </c>
      <c r="G5024">
        <v>10.6</v>
      </c>
      <c r="H5024" s="3">
        <v>39958.48541666667</v>
      </c>
      <c r="I5024" s="3">
        <v>39958.458333333336</v>
      </c>
      <c r="J5024">
        <v>18.100000000000001</v>
      </c>
      <c r="K5024">
        <v>22.5</v>
      </c>
      <c r="L5024" s="3">
        <v>39958.470138888886</v>
      </c>
      <c r="M5024" t="s">
        <v>9</v>
      </c>
      <c r="N5024" t="s">
        <v>9</v>
      </c>
      <c r="O5024" t="s">
        <v>9</v>
      </c>
      <c r="P5024" s="3">
        <v>39958.48541666667</v>
      </c>
      <c r="Q5024">
        <v>0</v>
      </c>
      <c r="R5024" t="s">
        <v>76</v>
      </c>
      <c r="S5024">
        <v>0</v>
      </c>
      <c r="T5024">
        <v>0</v>
      </c>
      <c r="U5024" t="s">
        <v>9</v>
      </c>
      <c r="V5024" s="3">
        <v>39958.458333333336</v>
      </c>
      <c r="W5024">
        <v>1</v>
      </c>
      <c r="X5024" s="3">
        <v>39958.470138888886</v>
      </c>
      <c r="Y5024" t="s">
        <v>9</v>
      </c>
      <c r="Z5024">
        <v>0</v>
      </c>
      <c r="AA5024">
        <v>0</v>
      </c>
      <c r="AB5024" t="s">
        <v>88</v>
      </c>
    </row>
    <row r="5025" spans="1:28" x14ac:dyDescent="0.25">
      <c r="A5025" t="s">
        <v>74</v>
      </c>
      <c r="B5025" t="s">
        <v>75</v>
      </c>
      <c r="C5025">
        <v>53.649500000000003</v>
      </c>
      <c r="D5025">
        <v>9.9618000000000002</v>
      </c>
      <c r="E5025">
        <v>15</v>
      </c>
      <c r="F5025" s="2">
        <v>39959</v>
      </c>
      <c r="G5025">
        <v>14</v>
      </c>
      <c r="H5025" s="3">
        <v>39959.48541666667</v>
      </c>
      <c r="I5025" s="3">
        <v>39959.458333333336</v>
      </c>
      <c r="J5025">
        <v>26.1</v>
      </c>
      <c r="K5025">
        <v>26.1</v>
      </c>
      <c r="L5025" s="3">
        <v>39959.470138888886</v>
      </c>
      <c r="M5025" t="s">
        <v>9</v>
      </c>
      <c r="N5025" t="s">
        <v>9</v>
      </c>
      <c r="O5025" t="s">
        <v>9</v>
      </c>
      <c r="P5025" s="3">
        <v>39959.48541666667</v>
      </c>
      <c r="Q5025">
        <v>0</v>
      </c>
      <c r="R5025" t="s">
        <v>76</v>
      </c>
      <c r="S5025">
        <v>0</v>
      </c>
      <c r="T5025">
        <v>0</v>
      </c>
      <c r="U5025" t="s">
        <v>9</v>
      </c>
      <c r="V5025" s="3">
        <v>39959.458333333336</v>
      </c>
      <c r="W5025">
        <v>1</v>
      </c>
      <c r="X5025" s="3">
        <v>39959.470138888886</v>
      </c>
      <c r="Y5025" t="s">
        <v>9</v>
      </c>
      <c r="Z5025">
        <v>0</v>
      </c>
      <c r="AA5025">
        <v>0</v>
      </c>
      <c r="AB5025" t="s">
        <v>88</v>
      </c>
    </row>
    <row r="5026" spans="1:28" x14ac:dyDescent="0.25">
      <c r="A5026" t="s">
        <v>74</v>
      </c>
      <c r="B5026" t="s">
        <v>75</v>
      </c>
      <c r="C5026">
        <v>53.649500000000003</v>
      </c>
      <c r="D5026">
        <v>9.9618000000000002</v>
      </c>
      <c r="E5026">
        <v>15</v>
      </c>
      <c r="F5026" s="2">
        <v>39960</v>
      </c>
      <c r="G5026">
        <v>9.3000000000000007</v>
      </c>
      <c r="H5026" s="3">
        <v>39960.48541666667</v>
      </c>
      <c r="I5026" s="3">
        <v>39960.458333333336</v>
      </c>
      <c r="J5026">
        <v>17</v>
      </c>
      <c r="K5026">
        <v>26.3</v>
      </c>
      <c r="L5026" s="3">
        <v>39960.470138888886</v>
      </c>
      <c r="M5026" t="s">
        <v>9</v>
      </c>
      <c r="N5026" t="s">
        <v>9</v>
      </c>
      <c r="O5026" t="s">
        <v>9</v>
      </c>
      <c r="P5026" s="3">
        <v>39960.48541666667</v>
      </c>
      <c r="Q5026">
        <v>3</v>
      </c>
      <c r="R5026" t="s">
        <v>77</v>
      </c>
      <c r="S5026">
        <v>3</v>
      </c>
      <c r="T5026">
        <v>0</v>
      </c>
      <c r="U5026" t="s">
        <v>9</v>
      </c>
      <c r="V5026" s="3">
        <v>39960.458333333336</v>
      </c>
      <c r="W5026">
        <v>1</v>
      </c>
      <c r="X5026" s="3">
        <v>39960.470138888886</v>
      </c>
      <c r="Y5026" t="s">
        <v>9</v>
      </c>
      <c r="Z5026">
        <v>3</v>
      </c>
      <c r="AA5026">
        <v>0</v>
      </c>
      <c r="AB5026" t="s">
        <v>88</v>
      </c>
    </row>
    <row r="5027" spans="1:28" x14ac:dyDescent="0.25">
      <c r="A5027" t="s">
        <v>74</v>
      </c>
      <c r="B5027" t="s">
        <v>75</v>
      </c>
      <c r="C5027">
        <v>53.649500000000003</v>
      </c>
      <c r="D5027">
        <v>9.9618000000000002</v>
      </c>
      <c r="E5027">
        <v>15</v>
      </c>
      <c r="F5027" s="2">
        <v>39961</v>
      </c>
      <c r="G5027">
        <v>10.9</v>
      </c>
      <c r="H5027" s="3">
        <v>39961.48541666667</v>
      </c>
      <c r="I5027" s="3">
        <v>39961.458333333336</v>
      </c>
      <c r="J5027">
        <v>15.6</v>
      </c>
      <c r="K5027">
        <v>17.8</v>
      </c>
      <c r="L5027" s="3">
        <v>39961.470138888886</v>
      </c>
      <c r="M5027" t="s">
        <v>9</v>
      </c>
      <c r="N5027" t="s">
        <v>9</v>
      </c>
      <c r="O5027" t="s">
        <v>9</v>
      </c>
      <c r="P5027" s="3">
        <v>39961.48541666667</v>
      </c>
      <c r="Q5027">
        <v>1.8</v>
      </c>
      <c r="R5027" t="s">
        <v>77</v>
      </c>
      <c r="S5027">
        <v>1.8</v>
      </c>
      <c r="T5027">
        <v>0</v>
      </c>
      <c r="U5027" t="s">
        <v>9</v>
      </c>
      <c r="V5027" s="3">
        <v>39961.458333333336</v>
      </c>
      <c r="W5027">
        <v>1</v>
      </c>
      <c r="X5027" s="3">
        <v>39961.470138888886</v>
      </c>
      <c r="Y5027" t="s">
        <v>9</v>
      </c>
      <c r="Z5027">
        <v>1.8</v>
      </c>
      <c r="AA5027">
        <v>0</v>
      </c>
      <c r="AB5027" t="s">
        <v>88</v>
      </c>
    </row>
    <row r="5028" spans="1:28" x14ac:dyDescent="0.25">
      <c r="A5028" t="s">
        <v>74</v>
      </c>
      <c r="B5028" t="s">
        <v>75</v>
      </c>
      <c r="C5028">
        <v>53.649500000000003</v>
      </c>
      <c r="D5028">
        <v>9.9618000000000002</v>
      </c>
      <c r="E5028">
        <v>15</v>
      </c>
      <c r="F5028" s="2">
        <v>39962</v>
      </c>
      <c r="G5028">
        <v>7.1</v>
      </c>
      <c r="H5028" s="3">
        <v>39962.48541666667</v>
      </c>
      <c r="I5028" s="3">
        <v>39962.458333333336</v>
      </c>
      <c r="J5028">
        <v>19.8</v>
      </c>
      <c r="K5028">
        <v>19.8</v>
      </c>
      <c r="L5028" s="3">
        <v>39962.470138888886</v>
      </c>
      <c r="M5028" t="s">
        <v>9</v>
      </c>
      <c r="N5028" t="s">
        <v>9</v>
      </c>
      <c r="O5028" t="s">
        <v>9</v>
      </c>
      <c r="P5028" s="3">
        <v>39962.48541666667</v>
      </c>
      <c r="Q5028">
        <v>0</v>
      </c>
      <c r="R5028" t="s">
        <v>76</v>
      </c>
      <c r="S5028">
        <v>0</v>
      </c>
      <c r="T5028">
        <v>0</v>
      </c>
      <c r="U5028" t="s">
        <v>9</v>
      </c>
      <c r="V5028" s="3">
        <v>39962.458333333336</v>
      </c>
      <c r="W5028">
        <v>1</v>
      </c>
      <c r="X5028" s="3">
        <v>39962.470138888886</v>
      </c>
      <c r="Y5028" t="s">
        <v>9</v>
      </c>
      <c r="Z5028">
        <v>0</v>
      </c>
      <c r="AA5028">
        <v>0</v>
      </c>
      <c r="AB5028" t="s">
        <v>88</v>
      </c>
    </row>
    <row r="5029" spans="1:28" x14ac:dyDescent="0.25">
      <c r="A5029" t="s">
        <v>74</v>
      </c>
      <c r="B5029" t="s">
        <v>75</v>
      </c>
      <c r="C5029">
        <v>53.649500000000003</v>
      </c>
      <c r="D5029">
        <v>9.9618000000000002</v>
      </c>
      <c r="E5029">
        <v>15</v>
      </c>
      <c r="F5029" s="2">
        <v>39963</v>
      </c>
      <c r="G5029">
        <v>7.2</v>
      </c>
      <c r="H5029" s="3">
        <v>39963.48541666667</v>
      </c>
      <c r="I5029" s="3">
        <v>39963.458333333336</v>
      </c>
      <c r="J5029">
        <v>18.3</v>
      </c>
      <c r="K5029">
        <v>20.2</v>
      </c>
      <c r="L5029" s="3">
        <v>39963.470138888886</v>
      </c>
      <c r="M5029" t="s">
        <v>9</v>
      </c>
      <c r="N5029" t="s">
        <v>9</v>
      </c>
      <c r="O5029" t="s">
        <v>9</v>
      </c>
      <c r="P5029" s="3">
        <v>39963.48541666667</v>
      </c>
      <c r="Q5029">
        <v>0</v>
      </c>
      <c r="R5029" t="s">
        <v>76</v>
      </c>
      <c r="S5029">
        <v>0</v>
      </c>
      <c r="T5029">
        <v>0</v>
      </c>
      <c r="U5029" t="s">
        <v>9</v>
      </c>
      <c r="V5029" s="3">
        <v>39963.458333333336</v>
      </c>
      <c r="W5029">
        <v>1</v>
      </c>
      <c r="X5029" s="3">
        <v>39963.470138888886</v>
      </c>
      <c r="Y5029" t="s">
        <v>9</v>
      </c>
      <c r="Z5029">
        <v>0</v>
      </c>
      <c r="AA5029">
        <v>0</v>
      </c>
      <c r="AB5029" t="s">
        <v>88</v>
      </c>
    </row>
    <row r="5030" spans="1:28" x14ac:dyDescent="0.25">
      <c r="A5030" t="s">
        <v>74</v>
      </c>
      <c r="B5030" t="s">
        <v>75</v>
      </c>
      <c r="C5030">
        <v>53.649500000000003</v>
      </c>
      <c r="D5030">
        <v>9.9618000000000002</v>
      </c>
      <c r="E5030">
        <v>15</v>
      </c>
      <c r="F5030" s="2">
        <v>39964</v>
      </c>
      <c r="G5030">
        <v>11.8</v>
      </c>
      <c r="H5030" s="3">
        <v>39964.48541666667</v>
      </c>
      <c r="I5030" s="3">
        <v>39964.458333333336</v>
      </c>
      <c r="J5030">
        <v>23.2</v>
      </c>
      <c r="K5030">
        <v>23.2</v>
      </c>
      <c r="L5030" s="3">
        <v>39964.470138888886</v>
      </c>
      <c r="M5030" t="s">
        <v>9</v>
      </c>
      <c r="N5030" t="s">
        <v>9</v>
      </c>
      <c r="O5030" t="s">
        <v>9</v>
      </c>
      <c r="P5030" s="3">
        <v>39964.48541666667</v>
      </c>
      <c r="Q5030">
        <v>0</v>
      </c>
      <c r="R5030" t="s">
        <v>76</v>
      </c>
      <c r="S5030">
        <v>0</v>
      </c>
      <c r="T5030">
        <v>0</v>
      </c>
      <c r="U5030" t="s">
        <v>9</v>
      </c>
      <c r="V5030" s="3">
        <v>39964.458333333336</v>
      </c>
      <c r="W5030">
        <v>1</v>
      </c>
      <c r="X5030" s="3">
        <v>39964.470138888886</v>
      </c>
      <c r="Y5030" t="s">
        <v>9</v>
      </c>
      <c r="Z5030">
        <v>0</v>
      </c>
      <c r="AA5030">
        <v>0</v>
      </c>
      <c r="AB5030" t="s">
        <v>88</v>
      </c>
    </row>
    <row r="5031" spans="1:28" x14ac:dyDescent="0.25">
      <c r="A5031" t="s">
        <v>74</v>
      </c>
      <c r="B5031" t="s">
        <v>75</v>
      </c>
      <c r="C5031">
        <v>53.649500000000003</v>
      </c>
      <c r="D5031">
        <v>9.9618000000000002</v>
      </c>
      <c r="E5031">
        <v>15</v>
      </c>
      <c r="F5031" s="2">
        <v>39965</v>
      </c>
      <c r="G5031">
        <v>10.4</v>
      </c>
      <c r="H5031" s="3">
        <v>39965.48541666667</v>
      </c>
      <c r="I5031" s="3">
        <v>39965.458333333336</v>
      </c>
      <c r="J5031">
        <v>24.6</v>
      </c>
      <c r="K5031">
        <v>24.6</v>
      </c>
      <c r="L5031" s="3">
        <v>39965.470833333333</v>
      </c>
      <c r="M5031" t="s">
        <v>9</v>
      </c>
      <c r="N5031" t="s">
        <v>9</v>
      </c>
      <c r="O5031" t="s">
        <v>9</v>
      </c>
      <c r="P5031" s="3">
        <v>39965.48541666667</v>
      </c>
      <c r="Q5031">
        <v>0</v>
      </c>
      <c r="R5031" t="s">
        <v>76</v>
      </c>
      <c r="S5031">
        <v>0</v>
      </c>
      <c r="T5031">
        <v>0</v>
      </c>
      <c r="U5031" t="s">
        <v>9</v>
      </c>
      <c r="V5031" s="3">
        <v>39965.458333333336</v>
      </c>
      <c r="W5031">
        <v>1</v>
      </c>
      <c r="X5031" s="3">
        <v>39965.470833333333</v>
      </c>
      <c r="Y5031" t="s">
        <v>9</v>
      </c>
      <c r="Z5031">
        <v>0</v>
      </c>
      <c r="AA5031">
        <v>0</v>
      </c>
      <c r="AB5031" t="s">
        <v>88</v>
      </c>
    </row>
    <row r="5032" spans="1:28" x14ac:dyDescent="0.25">
      <c r="A5032" t="s">
        <v>74</v>
      </c>
      <c r="B5032" t="s">
        <v>75</v>
      </c>
      <c r="C5032">
        <v>53.649500000000003</v>
      </c>
      <c r="D5032">
        <v>9.9618000000000002</v>
      </c>
      <c r="E5032">
        <v>15</v>
      </c>
      <c r="F5032" s="2">
        <v>39966</v>
      </c>
      <c r="G5032">
        <v>10</v>
      </c>
      <c r="H5032" s="3">
        <v>39966.48541666667</v>
      </c>
      <c r="I5032" s="3">
        <v>39966.458333333336</v>
      </c>
      <c r="J5032">
        <v>25.9</v>
      </c>
      <c r="K5032">
        <v>25.9</v>
      </c>
      <c r="L5032" s="3">
        <v>39966.470833333333</v>
      </c>
      <c r="M5032" t="s">
        <v>9</v>
      </c>
      <c r="N5032" t="s">
        <v>9</v>
      </c>
      <c r="O5032" t="s">
        <v>9</v>
      </c>
      <c r="P5032" s="3">
        <v>39966.48541666667</v>
      </c>
      <c r="Q5032">
        <v>0</v>
      </c>
      <c r="R5032" t="s">
        <v>76</v>
      </c>
      <c r="S5032">
        <v>0</v>
      </c>
      <c r="T5032">
        <v>0</v>
      </c>
      <c r="U5032" t="s">
        <v>9</v>
      </c>
      <c r="V5032" s="3">
        <v>39966.458333333336</v>
      </c>
      <c r="W5032">
        <v>1</v>
      </c>
      <c r="X5032" s="3">
        <v>39966.470833333333</v>
      </c>
      <c r="Y5032" t="s">
        <v>9</v>
      </c>
      <c r="Z5032">
        <v>0</v>
      </c>
      <c r="AA5032">
        <v>0</v>
      </c>
      <c r="AB5032" t="s">
        <v>88</v>
      </c>
    </row>
    <row r="5033" spans="1:28" x14ac:dyDescent="0.25">
      <c r="A5033" t="s">
        <v>74</v>
      </c>
      <c r="B5033" t="s">
        <v>75</v>
      </c>
      <c r="C5033">
        <v>53.649500000000003</v>
      </c>
      <c r="D5033">
        <v>9.9618000000000002</v>
      </c>
      <c r="E5033">
        <v>15</v>
      </c>
      <c r="F5033" s="2">
        <v>39967</v>
      </c>
      <c r="G5033">
        <v>10</v>
      </c>
      <c r="H5033" s="3">
        <v>39967.48541666667</v>
      </c>
      <c r="I5033" s="3">
        <v>39967.458333333336</v>
      </c>
      <c r="J5033">
        <v>16.7</v>
      </c>
      <c r="K5033">
        <v>23</v>
      </c>
      <c r="L5033" s="3">
        <v>39967.470833333333</v>
      </c>
      <c r="M5033" t="s">
        <v>9</v>
      </c>
      <c r="N5033" t="s">
        <v>9</v>
      </c>
      <c r="O5033" t="s">
        <v>9</v>
      </c>
      <c r="P5033" s="3">
        <v>39967.48541666667</v>
      </c>
      <c r="Q5033">
        <v>0</v>
      </c>
      <c r="R5033" t="s">
        <v>76</v>
      </c>
      <c r="S5033">
        <v>0</v>
      </c>
      <c r="T5033">
        <v>0</v>
      </c>
      <c r="U5033" t="s">
        <v>9</v>
      </c>
      <c r="V5033" s="3">
        <v>39967.458333333336</v>
      </c>
      <c r="W5033">
        <v>1</v>
      </c>
      <c r="X5033" s="3">
        <v>39967.470833333333</v>
      </c>
      <c r="Y5033" t="s">
        <v>9</v>
      </c>
      <c r="Z5033">
        <v>0</v>
      </c>
      <c r="AA5033">
        <v>0</v>
      </c>
      <c r="AB5033" t="s">
        <v>88</v>
      </c>
    </row>
    <row r="5034" spans="1:28" x14ac:dyDescent="0.25">
      <c r="A5034" t="s">
        <v>74</v>
      </c>
      <c r="B5034" t="s">
        <v>75</v>
      </c>
      <c r="C5034">
        <v>53.649500000000003</v>
      </c>
      <c r="D5034">
        <v>9.9618000000000002</v>
      </c>
      <c r="E5034">
        <v>15</v>
      </c>
      <c r="F5034" s="2">
        <v>39968</v>
      </c>
      <c r="G5034">
        <v>7.2</v>
      </c>
      <c r="H5034" s="3">
        <v>39968.48541666667</v>
      </c>
      <c r="I5034" s="3">
        <v>39968.458333333336</v>
      </c>
      <c r="J5034">
        <v>14.6</v>
      </c>
      <c r="K5034">
        <v>14.6</v>
      </c>
      <c r="L5034" s="3">
        <v>39968.470833333333</v>
      </c>
      <c r="M5034" t="s">
        <v>9</v>
      </c>
      <c r="N5034" t="s">
        <v>9</v>
      </c>
      <c r="O5034" t="s">
        <v>9</v>
      </c>
      <c r="P5034" s="3">
        <v>39968.48541666667</v>
      </c>
      <c r="Q5034">
        <v>0</v>
      </c>
      <c r="R5034" t="s">
        <v>76</v>
      </c>
      <c r="S5034">
        <v>0</v>
      </c>
      <c r="T5034">
        <v>0</v>
      </c>
      <c r="U5034" t="s">
        <v>9</v>
      </c>
      <c r="V5034" s="3">
        <v>39968.458333333336</v>
      </c>
      <c r="W5034">
        <v>1</v>
      </c>
      <c r="X5034" s="3">
        <v>39968.470833333333</v>
      </c>
      <c r="Y5034" t="s">
        <v>9</v>
      </c>
      <c r="Z5034">
        <v>0</v>
      </c>
      <c r="AA5034">
        <v>0</v>
      </c>
      <c r="AB5034" t="s">
        <v>88</v>
      </c>
    </row>
    <row r="5035" spans="1:28" x14ac:dyDescent="0.25">
      <c r="A5035" t="s">
        <v>74</v>
      </c>
      <c r="B5035" t="s">
        <v>75</v>
      </c>
      <c r="C5035">
        <v>53.649500000000003</v>
      </c>
      <c r="D5035">
        <v>9.9618000000000002</v>
      </c>
      <c r="E5035">
        <v>15</v>
      </c>
      <c r="F5035" s="2">
        <v>39969</v>
      </c>
      <c r="G5035">
        <v>6</v>
      </c>
      <c r="H5035" s="3">
        <v>39969.48541666667</v>
      </c>
      <c r="I5035" s="3">
        <v>39969.458333333336</v>
      </c>
      <c r="J5035">
        <v>14.5</v>
      </c>
      <c r="K5035">
        <v>15</v>
      </c>
      <c r="L5035" s="3">
        <v>39969.470833333333</v>
      </c>
      <c r="M5035" t="s">
        <v>9</v>
      </c>
      <c r="N5035" t="s">
        <v>9</v>
      </c>
      <c r="O5035" t="s">
        <v>9</v>
      </c>
      <c r="P5035" s="3">
        <v>39969.48541666667</v>
      </c>
      <c r="Q5035">
        <v>3.9</v>
      </c>
      <c r="R5035" t="s">
        <v>77</v>
      </c>
      <c r="S5035">
        <v>3.9</v>
      </c>
      <c r="T5035">
        <v>0</v>
      </c>
      <c r="U5035" t="s">
        <v>9</v>
      </c>
      <c r="V5035" s="3">
        <v>39969.458333333336</v>
      </c>
      <c r="W5035">
        <v>1</v>
      </c>
      <c r="X5035" s="3">
        <v>39969.470833333333</v>
      </c>
      <c r="Y5035" t="s">
        <v>9</v>
      </c>
      <c r="Z5035">
        <v>3.9</v>
      </c>
      <c r="AA5035">
        <v>0</v>
      </c>
      <c r="AB5035" t="s">
        <v>88</v>
      </c>
    </row>
    <row r="5036" spans="1:28" x14ac:dyDescent="0.25">
      <c r="A5036" t="s">
        <v>74</v>
      </c>
      <c r="B5036" t="s">
        <v>75</v>
      </c>
      <c r="C5036">
        <v>53.649500000000003</v>
      </c>
      <c r="D5036">
        <v>9.9618000000000002</v>
      </c>
      <c r="E5036">
        <v>15</v>
      </c>
      <c r="F5036" s="2">
        <v>39970</v>
      </c>
      <c r="G5036">
        <v>1.8</v>
      </c>
      <c r="H5036" s="3">
        <v>39970.48541666667</v>
      </c>
      <c r="I5036" s="3">
        <v>39970.458333333336</v>
      </c>
      <c r="J5036">
        <v>16.7</v>
      </c>
      <c r="K5036">
        <v>16.7</v>
      </c>
      <c r="L5036" s="3">
        <v>39970.470833333333</v>
      </c>
      <c r="M5036" t="s">
        <v>9</v>
      </c>
      <c r="N5036" t="s">
        <v>9</v>
      </c>
      <c r="O5036" t="s">
        <v>9</v>
      </c>
      <c r="P5036" s="3">
        <v>39970.48541666667</v>
      </c>
      <c r="Q5036">
        <v>0</v>
      </c>
      <c r="R5036" t="s">
        <v>76</v>
      </c>
      <c r="S5036">
        <v>0</v>
      </c>
      <c r="T5036">
        <v>0</v>
      </c>
      <c r="U5036" t="s">
        <v>9</v>
      </c>
      <c r="V5036" s="3">
        <v>39970.458333333336</v>
      </c>
      <c r="W5036">
        <v>1</v>
      </c>
      <c r="X5036" s="3">
        <v>39970.470833333333</v>
      </c>
      <c r="Y5036" t="s">
        <v>9</v>
      </c>
      <c r="Z5036">
        <v>0</v>
      </c>
      <c r="AA5036">
        <v>0</v>
      </c>
      <c r="AB5036" t="s">
        <v>88</v>
      </c>
    </row>
    <row r="5037" spans="1:28" x14ac:dyDescent="0.25">
      <c r="A5037" t="s">
        <v>74</v>
      </c>
      <c r="B5037" t="s">
        <v>75</v>
      </c>
      <c r="C5037">
        <v>53.649500000000003</v>
      </c>
      <c r="D5037">
        <v>9.9618000000000002</v>
      </c>
      <c r="E5037">
        <v>15</v>
      </c>
      <c r="F5037" s="2">
        <v>39971</v>
      </c>
      <c r="G5037">
        <v>9</v>
      </c>
      <c r="H5037" s="3">
        <v>39971.48541666667</v>
      </c>
      <c r="I5037" s="3">
        <v>39971.458333333336</v>
      </c>
      <c r="J5037">
        <v>12.2</v>
      </c>
      <c r="K5037">
        <v>16.8</v>
      </c>
      <c r="L5037" s="3">
        <v>39971.47152777778</v>
      </c>
      <c r="M5037" t="s">
        <v>9</v>
      </c>
      <c r="N5037" t="s">
        <v>9</v>
      </c>
      <c r="O5037" t="s">
        <v>9</v>
      </c>
      <c r="P5037" s="3">
        <v>39971.48541666667</v>
      </c>
      <c r="Q5037">
        <v>3.6</v>
      </c>
      <c r="R5037" t="s">
        <v>77</v>
      </c>
      <c r="S5037">
        <v>3.6</v>
      </c>
      <c r="T5037">
        <v>0</v>
      </c>
      <c r="U5037" t="s">
        <v>9</v>
      </c>
      <c r="V5037" s="3">
        <v>39971.458333333336</v>
      </c>
      <c r="W5037">
        <v>1</v>
      </c>
      <c r="X5037" s="3">
        <v>39971.47152777778</v>
      </c>
      <c r="Y5037" t="s">
        <v>9</v>
      </c>
      <c r="Z5037">
        <v>3.6</v>
      </c>
      <c r="AA5037">
        <v>0</v>
      </c>
      <c r="AB5037" t="s">
        <v>88</v>
      </c>
    </row>
    <row r="5038" spans="1:28" x14ac:dyDescent="0.25">
      <c r="A5038" t="s">
        <v>74</v>
      </c>
      <c r="B5038" t="s">
        <v>75</v>
      </c>
      <c r="C5038">
        <v>53.649500000000003</v>
      </c>
      <c r="D5038">
        <v>9.9618000000000002</v>
      </c>
      <c r="E5038">
        <v>15</v>
      </c>
      <c r="F5038" s="2">
        <v>39972</v>
      </c>
      <c r="G5038">
        <v>9.6999999999999993</v>
      </c>
      <c r="H5038" s="3">
        <v>39972.48541666667</v>
      </c>
      <c r="I5038" s="3">
        <v>39972.458333333336</v>
      </c>
      <c r="J5038">
        <v>12.3</v>
      </c>
      <c r="K5038">
        <v>13.2</v>
      </c>
      <c r="L5038" s="3">
        <v>39972.47152777778</v>
      </c>
      <c r="M5038" t="s">
        <v>9</v>
      </c>
      <c r="N5038" t="s">
        <v>9</v>
      </c>
      <c r="O5038" t="s">
        <v>9</v>
      </c>
      <c r="P5038" s="3">
        <v>39972.48541666667</v>
      </c>
      <c r="Q5038">
        <v>6</v>
      </c>
      <c r="R5038" t="s">
        <v>77</v>
      </c>
      <c r="S5038">
        <v>6</v>
      </c>
      <c r="T5038">
        <v>0</v>
      </c>
      <c r="U5038" t="s">
        <v>9</v>
      </c>
      <c r="V5038" s="3">
        <v>39972.458333333336</v>
      </c>
      <c r="W5038">
        <v>1</v>
      </c>
      <c r="X5038" s="3">
        <v>39972.47152777778</v>
      </c>
      <c r="Y5038" t="s">
        <v>9</v>
      </c>
      <c r="Z5038">
        <v>6</v>
      </c>
      <c r="AA5038">
        <v>0</v>
      </c>
      <c r="AB5038" t="s">
        <v>88</v>
      </c>
    </row>
    <row r="5039" spans="1:28" x14ac:dyDescent="0.25">
      <c r="A5039" t="s">
        <v>74</v>
      </c>
      <c r="B5039" t="s">
        <v>75</v>
      </c>
      <c r="C5039">
        <v>53.649500000000003</v>
      </c>
      <c r="D5039">
        <v>9.9618000000000002</v>
      </c>
      <c r="E5039">
        <v>15</v>
      </c>
      <c r="F5039" s="2">
        <v>39973</v>
      </c>
      <c r="G5039">
        <v>8.1</v>
      </c>
      <c r="H5039" s="3">
        <v>39973.48541666667</v>
      </c>
      <c r="I5039" s="3">
        <v>39973.458333333336</v>
      </c>
      <c r="J5039">
        <v>13.1</v>
      </c>
      <c r="K5039">
        <v>15.7</v>
      </c>
      <c r="L5039" s="3">
        <v>39973.47152777778</v>
      </c>
      <c r="M5039" t="s">
        <v>9</v>
      </c>
      <c r="N5039" t="s">
        <v>9</v>
      </c>
      <c r="O5039" t="s">
        <v>9</v>
      </c>
      <c r="P5039" s="3">
        <v>39973.48541666667</v>
      </c>
      <c r="Q5039">
        <v>3.3</v>
      </c>
      <c r="R5039" t="s">
        <v>77</v>
      </c>
      <c r="S5039">
        <v>3.3</v>
      </c>
      <c r="T5039">
        <v>0</v>
      </c>
      <c r="U5039" t="s">
        <v>9</v>
      </c>
      <c r="V5039" s="3">
        <v>39973.458333333336</v>
      </c>
      <c r="W5039">
        <v>1</v>
      </c>
      <c r="X5039" s="3">
        <v>39973.47152777778</v>
      </c>
      <c r="Y5039" t="s">
        <v>9</v>
      </c>
      <c r="Z5039">
        <v>3.3</v>
      </c>
      <c r="AA5039">
        <v>0</v>
      </c>
      <c r="AB5039" t="s">
        <v>88</v>
      </c>
    </row>
    <row r="5040" spans="1:28" x14ac:dyDescent="0.25">
      <c r="A5040" t="s">
        <v>74</v>
      </c>
      <c r="B5040" t="s">
        <v>75</v>
      </c>
      <c r="C5040">
        <v>53.649500000000003</v>
      </c>
      <c r="D5040">
        <v>9.9618000000000002</v>
      </c>
      <c r="E5040">
        <v>15</v>
      </c>
      <c r="F5040" s="2">
        <v>39974</v>
      </c>
      <c r="G5040">
        <v>11.7</v>
      </c>
      <c r="H5040" s="3">
        <v>39974.48541666667</v>
      </c>
      <c r="I5040" s="3">
        <v>39974.458333333336</v>
      </c>
      <c r="J5040">
        <v>14.6</v>
      </c>
      <c r="K5040">
        <v>18.5</v>
      </c>
      <c r="L5040" s="3">
        <v>39974.47152777778</v>
      </c>
      <c r="M5040" t="s">
        <v>9</v>
      </c>
      <c r="N5040" t="s">
        <v>9</v>
      </c>
      <c r="O5040" t="s">
        <v>9</v>
      </c>
      <c r="P5040" s="3">
        <v>39974.48541666667</v>
      </c>
      <c r="Q5040">
        <v>0.3</v>
      </c>
      <c r="R5040" t="s">
        <v>77</v>
      </c>
      <c r="S5040">
        <v>0.3</v>
      </c>
      <c r="T5040">
        <v>0</v>
      </c>
      <c r="U5040" t="s">
        <v>9</v>
      </c>
      <c r="V5040" s="3">
        <v>39974.458333333336</v>
      </c>
      <c r="W5040">
        <v>1</v>
      </c>
      <c r="X5040" s="3">
        <v>39974.47152777778</v>
      </c>
      <c r="Y5040" t="s">
        <v>9</v>
      </c>
      <c r="Z5040">
        <v>0.3</v>
      </c>
      <c r="AA5040">
        <v>0</v>
      </c>
      <c r="AB5040" t="s">
        <v>88</v>
      </c>
    </row>
    <row r="5041" spans="1:28" x14ac:dyDescent="0.25">
      <c r="A5041" t="s">
        <v>74</v>
      </c>
      <c r="B5041" t="s">
        <v>75</v>
      </c>
      <c r="C5041">
        <v>53.649500000000003</v>
      </c>
      <c r="D5041">
        <v>9.9618000000000002</v>
      </c>
      <c r="E5041">
        <v>15</v>
      </c>
      <c r="F5041" s="2">
        <v>39976</v>
      </c>
      <c r="G5041">
        <v>8.3000000000000007</v>
      </c>
      <c r="H5041" s="3">
        <v>39976.48541666667</v>
      </c>
      <c r="I5041" s="3">
        <v>39976.458333333336</v>
      </c>
      <c r="J5041">
        <v>13.9</v>
      </c>
      <c r="K5041">
        <v>13.9</v>
      </c>
      <c r="L5041" s="3">
        <v>39976.472222222219</v>
      </c>
      <c r="M5041" t="s">
        <v>9</v>
      </c>
      <c r="N5041" t="s">
        <v>9</v>
      </c>
      <c r="O5041" t="s">
        <v>9</v>
      </c>
      <c r="P5041" s="3">
        <v>39976.48541666667</v>
      </c>
      <c r="Q5041">
        <v>10.7</v>
      </c>
      <c r="R5041" t="s">
        <v>77</v>
      </c>
      <c r="S5041">
        <v>10.7</v>
      </c>
      <c r="T5041">
        <v>0</v>
      </c>
      <c r="U5041" t="s">
        <v>9</v>
      </c>
      <c r="V5041" s="3">
        <v>39976.458333333336</v>
      </c>
      <c r="W5041">
        <v>1</v>
      </c>
      <c r="X5041" s="3">
        <v>39976.472222222219</v>
      </c>
      <c r="Y5041" t="s">
        <v>9</v>
      </c>
      <c r="Z5041">
        <v>10.7</v>
      </c>
      <c r="AA5041">
        <v>0</v>
      </c>
      <c r="AB5041" t="s">
        <v>88</v>
      </c>
    </row>
    <row r="5042" spans="1:28" x14ac:dyDescent="0.25">
      <c r="A5042" t="s">
        <v>74</v>
      </c>
      <c r="B5042" t="s">
        <v>75</v>
      </c>
      <c r="C5042">
        <v>53.649500000000003</v>
      </c>
      <c r="D5042">
        <v>9.9618000000000002</v>
      </c>
      <c r="E5042">
        <v>15</v>
      </c>
      <c r="F5042" s="2">
        <v>39977</v>
      </c>
      <c r="G5042">
        <v>9.8000000000000007</v>
      </c>
      <c r="H5042" s="3">
        <v>39977.48541666667</v>
      </c>
      <c r="I5042" s="3">
        <v>39977.458333333336</v>
      </c>
      <c r="J5042">
        <v>15.7</v>
      </c>
      <c r="K5042">
        <v>15.7</v>
      </c>
      <c r="L5042" s="3">
        <v>39977.472222222219</v>
      </c>
      <c r="M5042" t="s">
        <v>9</v>
      </c>
      <c r="N5042" t="s">
        <v>9</v>
      </c>
      <c r="O5042" t="s">
        <v>9</v>
      </c>
      <c r="P5042" s="3">
        <v>39977.48541666667</v>
      </c>
      <c r="Q5042">
        <v>0</v>
      </c>
      <c r="R5042" t="s">
        <v>76</v>
      </c>
      <c r="S5042">
        <v>0</v>
      </c>
      <c r="T5042">
        <v>0</v>
      </c>
      <c r="U5042" t="s">
        <v>9</v>
      </c>
      <c r="V5042" s="3">
        <v>39977.458333333336</v>
      </c>
      <c r="W5042">
        <v>1</v>
      </c>
      <c r="X5042" s="3">
        <v>39977.472222222219</v>
      </c>
      <c r="Y5042" t="s">
        <v>9</v>
      </c>
      <c r="Z5042">
        <v>0</v>
      </c>
      <c r="AA5042">
        <v>0</v>
      </c>
      <c r="AB5042" t="s">
        <v>88</v>
      </c>
    </row>
    <row r="5043" spans="1:28" x14ac:dyDescent="0.25">
      <c r="A5043" t="s">
        <v>74</v>
      </c>
      <c r="B5043" t="s">
        <v>75</v>
      </c>
      <c r="C5043">
        <v>53.649500000000003</v>
      </c>
      <c r="D5043">
        <v>9.9618000000000002</v>
      </c>
      <c r="E5043">
        <v>15</v>
      </c>
      <c r="F5043" s="2">
        <v>39978</v>
      </c>
      <c r="G5043">
        <v>6.3</v>
      </c>
      <c r="H5043" s="3">
        <v>39978.48541666667</v>
      </c>
      <c r="I5043" s="3">
        <v>39978.458333333336</v>
      </c>
      <c r="J5043">
        <v>19.8</v>
      </c>
      <c r="K5043">
        <v>19.8</v>
      </c>
      <c r="L5043" s="3">
        <v>39978.472222222219</v>
      </c>
      <c r="M5043" t="s">
        <v>9</v>
      </c>
      <c r="N5043" t="s">
        <v>9</v>
      </c>
      <c r="O5043" t="s">
        <v>9</v>
      </c>
      <c r="P5043" s="3">
        <v>39978.48541666667</v>
      </c>
      <c r="Q5043">
        <v>0</v>
      </c>
      <c r="R5043" t="s">
        <v>76</v>
      </c>
      <c r="S5043">
        <v>0</v>
      </c>
      <c r="T5043">
        <v>0</v>
      </c>
      <c r="U5043" t="s">
        <v>9</v>
      </c>
      <c r="V5043" s="3">
        <v>39978.458333333336</v>
      </c>
      <c r="W5043">
        <v>1</v>
      </c>
      <c r="X5043" s="3">
        <v>39978.472222222219</v>
      </c>
      <c r="Y5043" t="s">
        <v>9</v>
      </c>
      <c r="Z5043">
        <v>0</v>
      </c>
      <c r="AA5043">
        <v>0</v>
      </c>
      <c r="AB5043" t="s">
        <v>88</v>
      </c>
    </row>
    <row r="5044" spans="1:28" x14ac:dyDescent="0.25">
      <c r="A5044" t="s">
        <v>74</v>
      </c>
      <c r="B5044" t="s">
        <v>75</v>
      </c>
      <c r="C5044">
        <v>53.649500000000003</v>
      </c>
      <c r="D5044">
        <v>9.9618000000000002</v>
      </c>
      <c r="E5044">
        <v>15</v>
      </c>
      <c r="F5044" s="2">
        <v>39979</v>
      </c>
      <c r="G5044">
        <v>10.7</v>
      </c>
      <c r="H5044" s="3">
        <v>39979.48541666667</v>
      </c>
      <c r="I5044" s="3">
        <v>39979.458333333336</v>
      </c>
      <c r="J5044">
        <v>20.2</v>
      </c>
      <c r="K5044">
        <v>20.2</v>
      </c>
      <c r="L5044" s="3">
        <v>39979.472222222219</v>
      </c>
      <c r="M5044" t="s">
        <v>9</v>
      </c>
      <c r="N5044" t="s">
        <v>9</v>
      </c>
      <c r="O5044" t="s">
        <v>9</v>
      </c>
      <c r="P5044" s="3">
        <v>39979.48541666667</v>
      </c>
      <c r="Q5044">
        <v>0</v>
      </c>
      <c r="R5044" t="s">
        <v>76</v>
      </c>
      <c r="S5044">
        <v>0</v>
      </c>
      <c r="T5044">
        <v>0</v>
      </c>
      <c r="U5044" t="s">
        <v>9</v>
      </c>
      <c r="V5044" s="3">
        <v>39979.458333333336</v>
      </c>
      <c r="W5044">
        <v>1</v>
      </c>
      <c r="X5044" s="3">
        <v>39979.472222222219</v>
      </c>
      <c r="Y5044" t="s">
        <v>9</v>
      </c>
      <c r="Z5044">
        <v>0</v>
      </c>
      <c r="AA5044">
        <v>0</v>
      </c>
      <c r="AB5044" t="s">
        <v>88</v>
      </c>
    </row>
    <row r="5045" spans="1:28" x14ac:dyDescent="0.25">
      <c r="A5045" t="s">
        <v>74</v>
      </c>
      <c r="B5045" t="s">
        <v>75</v>
      </c>
      <c r="C5045">
        <v>53.649500000000003</v>
      </c>
      <c r="D5045">
        <v>9.9618000000000002</v>
      </c>
      <c r="E5045">
        <v>15</v>
      </c>
      <c r="F5045" s="2">
        <v>39980</v>
      </c>
      <c r="G5045">
        <v>6.2</v>
      </c>
      <c r="H5045" s="3">
        <v>39980.48541666667</v>
      </c>
      <c r="I5045" s="3">
        <v>39980.458333333336</v>
      </c>
      <c r="J5045">
        <v>14.8</v>
      </c>
      <c r="K5045">
        <v>18.100000000000001</v>
      </c>
      <c r="L5045" s="3">
        <v>39980.472222222219</v>
      </c>
      <c r="M5045" t="s">
        <v>9</v>
      </c>
      <c r="N5045" t="s">
        <v>9</v>
      </c>
      <c r="O5045" t="s">
        <v>9</v>
      </c>
      <c r="P5045" s="3">
        <v>39980.48541666667</v>
      </c>
      <c r="Q5045">
        <v>0</v>
      </c>
      <c r="R5045" t="s">
        <v>76</v>
      </c>
      <c r="S5045">
        <v>0</v>
      </c>
      <c r="T5045">
        <v>0</v>
      </c>
      <c r="U5045" t="s">
        <v>9</v>
      </c>
      <c r="V5045" s="3">
        <v>39980.458333333336</v>
      </c>
      <c r="W5045">
        <v>1</v>
      </c>
      <c r="X5045" s="3">
        <v>39980.472222222219</v>
      </c>
      <c r="Y5045" t="s">
        <v>9</v>
      </c>
      <c r="Z5045">
        <v>0</v>
      </c>
      <c r="AA5045">
        <v>0</v>
      </c>
      <c r="AB5045" t="s">
        <v>88</v>
      </c>
    </row>
    <row r="5046" spans="1:28" x14ac:dyDescent="0.25">
      <c r="A5046" t="s">
        <v>74</v>
      </c>
      <c r="B5046" t="s">
        <v>75</v>
      </c>
      <c r="C5046">
        <v>53.649500000000003</v>
      </c>
      <c r="D5046">
        <v>9.9618000000000002</v>
      </c>
      <c r="E5046">
        <v>15</v>
      </c>
      <c r="F5046" s="2">
        <v>39981</v>
      </c>
      <c r="G5046">
        <v>11.6</v>
      </c>
      <c r="H5046" s="3">
        <v>39981.48541666667</v>
      </c>
      <c r="I5046" s="3">
        <v>39981.458333333336</v>
      </c>
      <c r="J5046">
        <v>16.5</v>
      </c>
      <c r="K5046">
        <v>20.9</v>
      </c>
      <c r="L5046" s="3">
        <v>39981.472916666666</v>
      </c>
      <c r="M5046" t="s">
        <v>9</v>
      </c>
      <c r="N5046" t="s">
        <v>9</v>
      </c>
      <c r="O5046" t="s">
        <v>9</v>
      </c>
      <c r="P5046" s="3">
        <v>39981.48541666667</v>
      </c>
      <c r="Q5046">
        <v>0</v>
      </c>
      <c r="R5046" t="s">
        <v>76</v>
      </c>
      <c r="S5046">
        <v>0</v>
      </c>
      <c r="T5046">
        <v>0</v>
      </c>
      <c r="U5046" t="s">
        <v>9</v>
      </c>
      <c r="V5046" s="3">
        <v>39981.458333333336</v>
      </c>
      <c r="W5046">
        <v>1</v>
      </c>
      <c r="X5046" s="3">
        <v>39981.472916666666</v>
      </c>
      <c r="Y5046" t="s">
        <v>9</v>
      </c>
      <c r="Z5046">
        <v>0</v>
      </c>
      <c r="AA5046">
        <v>0</v>
      </c>
      <c r="AB5046" t="s">
        <v>88</v>
      </c>
    </row>
    <row r="5047" spans="1:28" x14ac:dyDescent="0.25">
      <c r="A5047" t="s">
        <v>74</v>
      </c>
      <c r="B5047" t="s">
        <v>75</v>
      </c>
      <c r="C5047">
        <v>53.649500000000003</v>
      </c>
      <c r="D5047">
        <v>9.9618000000000002</v>
      </c>
      <c r="E5047">
        <v>15</v>
      </c>
      <c r="F5047" s="2">
        <v>39982</v>
      </c>
      <c r="G5047">
        <v>15.8</v>
      </c>
      <c r="H5047" s="3">
        <v>39982.48541666667</v>
      </c>
      <c r="I5047" s="3">
        <v>39982.458333333336</v>
      </c>
      <c r="J5047">
        <v>19.7</v>
      </c>
      <c r="K5047">
        <v>21.2</v>
      </c>
      <c r="L5047" s="3">
        <v>39982.472916666666</v>
      </c>
      <c r="M5047" t="s">
        <v>9</v>
      </c>
      <c r="N5047" t="s">
        <v>9</v>
      </c>
      <c r="O5047" t="s">
        <v>9</v>
      </c>
      <c r="P5047" s="3">
        <v>39982.48541666667</v>
      </c>
      <c r="Q5047">
        <v>0</v>
      </c>
      <c r="R5047" t="s">
        <v>76</v>
      </c>
      <c r="S5047">
        <v>0</v>
      </c>
      <c r="T5047">
        <v>0</v>
      </c>
      <c r="U5047" t="s">
        <v>9</v>
      </c>
      <c r="V5047" s="3">
        <v>39982.458333333336</v>
      </c>
      <c r="W5047">
        <v>1</v>
      </c>
      <c r="X5047" s="3">
        <v>39982.472916666666</v>
      </c>
      <c r="Y5047" t="s">
        <v>9</v>
      </c>
      <c r="Z5047">
        <v>0</v>
      </c>
      <c r="AA5047">
        <v>0</v>
      </c>
      <c r="AB5047" t="s">
        <v>88</v>
      </c>
    </row>
    <row r="5048" spans="1:28" x14ac:dyDescent="0.25">
      <c r="A5048" t="s">
        <v>74</v>
      </c>
      <c r="B5048" t="s">
        <v>75</v>
      </c>
      <c r="C5048">
        <v>53.649500000000003</v>
      </c>
      <c r="D5048">
        <v>9.9618000000000002</v>
      </c>
      <c r="E5048">
        <v>15</v>
      </c>
      <c r="F5048" s="2">
        <v>39983</v>
      </c>
      <c r="G5048">
        <v>11.6</v>
      </c>
      <c r="H5048" s="3">
        <v>39983.48541666667</v>
      </c>
      <c r="I5048" s="3">
        <v>39983.458333333336</v>
      </c>
      <c r="J5048">
        <v>16.5</v>
      </c>
      <c r="K5048">
        <v>20.9</v>
      </c>
      <c r="L5048" s="3">
        <v>39983.472916666666</v>
      </c>
      <c r="M5048" t="s">
        <v>9</v>
      </c>
      <c r="N5048" t="s">
        <v>9</v>
      </c>
      <c r="O5048" t="s">
        <v>9</v>
      </c>
      <c r="P5048" s="3">
        <v>39983.527083333334</v>
      </c>
      <c r="Q5048">
        <v>4.8</v>
      </c>
      <c r="R5048" t="s">
        <v>77</v>
      </c>
      <c r="S5048">
        <v>4.8</v>
      </c>
      <c r="T5048">
        <v>0</v>
      </c>
      <c r="U5048" t="s">
        <v>9</v>
      </c>
      <c r="V5048" s="3">
        <v>39983.5</v>
      </c>
      <c r="W5048">
        <v>1</v>
      </c>
      <c r="X5048" s="3">
        <v>39983.472916666666</v>
      </c>
      <c r="Y5048" t="s">
        <v>9</v>
      </c>
      <c r="Z5048">
        <v>4.8</v>
      </c>
      <c r="AA5048">
        <v>0</v>
      </c>
      <c r="AB5048" t="s">
        <v>88</v>
      </c>
    </row>
    <row r="5049" spans="1:28" x14ac:dyDescent="0.25">
      <c r="A5049" t="s">
        <v>74</v>
      </c>
      <c r="B5049" t="s">
        <v>75</v>
      </c>
      <c r="C5049">
        <v>53.649500000000003</v>
      </c>
      <c r="D5049">
        <v>9.9618000000000002</v>
      </c>
      <c r="E5049">
        <v>15</v>
      </c>
      <c r="F5049" s="2">
        <v>39984</v>
      </c>
      <c r="G5049">
        <v>9</v>
      </c>
      <c r="H5049" s="3">
        <v>39984.48541666667</v>
      </c>
      <c r="I5049" s="3">
        <v>39984.458333333336</v>
      </c>
      <c r="J5049">
        <v>16.600000000000001</v>
      </c>
      <c r="K5049">
        <v>17.399999999999999</v>
      </c>
      <c r="L5049" s="3">
        <v>39984.472916666666</v>
      </c>
      <c r="M5049" t="s">
        <v>9</v>
      </c>
      <c r="N5049" t="s">
        <v>9</v>
      </c>
      <c r="O5049" t="s">
        <v>9</v>
      </c>
      <c r="P5049" s="3">
        <v>39984.527083333334</v>
      </c>
      <c r="Q5049">
        <v>0.6</v>
      </c>
      <c r="R5049" t="s">
        <v>77</v>
      </c>
      <c r="S5049">
        <v>0.6</v>
      </c>
      <c r="T5049">
        <v>0</v>
      </c>
      <c r="U5049" t="s">
        <v>9</v>
      </c>
      <c r="V5049" s="3">
        <v>39984.5</v>
      </c>
      <c r="W5049">
        <v>1</v>
      </c>
      <c r="X5049" s="3">
        <v>39984.472916666666</v>
      </c>
      <c r="Y5049" t="s">
        <v>9</v>
      </c>
      <c r="Z5049">
        <v>0.6</v>
      </c>
      <c r="AA5049">
        <v>0</v>
      </c>
      <c r="AB5049" t="s">
        <v>88</v>
      </c>
    </row>
    <row r="5050" spans="1:28" x14ac:dyDescent="0.25">
      <c r="A5050" t="s">
        <v>74</v>
      </c>
      <c r="B5050" t="s">
        <v>75</v>
      </c>
      <c r="C5050">
        <v>53.649500000000003</v>
      </c>
      <c r="D5050">
        <v>9.9618000000000002</v>
      </c>
      <c r="E5050">
        <v>15</v>
      </c>
      <c r="F5050" s="2">
        <v>39985</v>
      </c>
      <c r="G5050">
        <v>8.1999999999999993</v>
      </c>
      <c r="H5050" s="3">
        <v>39985.464583333334</v>
      </c>
      <c r="I5050" s="3">
        <v>39985.4375</v>
      </c>
      <c r="J5050">
        <v>17.5</v>
      </c>
      <c r="K5050">
        <v>18.8</v>
      </c>
      <c r="L5050" s="3">
        <v>39985.472916666666</v>
      </c>
      <c r="M5050" t="s">
        <v>9</v>
      </c>
      <c r="N5050" t="s">
        <v>9</v>
      </c>
      <c r="O5050" t="s">
        <v>9</v>
      </c>
      <c r="P5050" s="3">
        <v>39985.464583333334</v>
      </c>
      <c r="Q5050">
        <v>0</v>
      </c>
      <c r="R5050" t="s">
        <v>76</v>
      </c>
      <c r="S5050">
        <v>0</v>
      </c>
      <c r="T5050">
        <v>0</v>
      </c>
      <c r="U5050" t="s">
        <v>9</v>
      </c>
      <c r="V5050" s="3">
        <v>39985.4375</v>
      </c>
      <c r="W5050">
        <v>1</v>
      </c>
      <c r="X5050" s="3">
        <v>39985.472916666666</v>
      </c>
      <c r="Y5050" t="s">
        <v>9</v>
      </c>
      <c r="Z5050">
        <v>0</v>
      </c>
      <c r="AA5050">
        <v>0</v>
      </c>
      <c r="AB5050" t="s">
        <v>88</v>
      </c>
    </row>
    <row r="5051" spans="1:28" x14ac:dyDescent="0.25">
      <c r="A5051" t="s">
        <v>74</v>
      </c>
      <c r="B5051" t="s">
        <v>75</v>
      </c>
      <c r="C5051">
        <v>53.649500000000003</v>
      </c>
      <c r="D5051">
        <v>9.9618000000000002</v>
      </c>
      <c r="E5051">
        <v>15</v>
      </c>
      <c r="F5051" s="2">
        <v>39986</v>
      </c>
      <c r="G5051">
        <v>6.9</v>
      </c>
      <c r="H5051" s="3">
        <v>39986.464583333334</v>
      </c>
      <c r="I5051" s="3">
        <v>39986.4375</v>
      </c>
      <c r="J5051">
        <v>20.3</v>
      </c>
      <c r="K5051">
        <v>20.3</v>
      </c>
      <c r="L5051" s="3">
        <v>39986.473611111112</v>
      </c>
      <c r="M5051" t="s">
        <v>9</v>
      </c>
      <c r="N5051" t="s">
        <v>9</v>
      </c>
      <c r="O5051" t="s">
        <v>9</v>
      </c>
      <c r="P5051" s="3">
        <v>39986.464583333334</v>
      </c>
      <c r="Q5051">
        <v>5.4</v>
      </c>
      <c r="R5051" t="s">
        <v>77</v>
      </c>
      <c r="S5051">
        <v>5.4</v>
      </c>
      <c r="T5051">
        <v>0</v>
      </c>
      <c r="U5051" t="s">
        <v>9</v>
      </c>
      <c r="V5051" s="3">
        <v>39986.4375</v>
      </c>
      <c r="W5051">
        <v>1</v>
      </c>
      <c r="X5051" s="3">
        <v>39986.473611111112</v>
      </c>
      <c r="Y5051" t="s">
        <v>9</v>
      </c>
      <c r="Z5051">
        <v>5.4</v>
      </c>
      <c r="AA5051">
        <v>0</v>
      </c>
      <c r="AB5051" t="s">
        <v>88</v>
      </c>
    </row>
    <row r="5052" spans="1:28" x14ac:dyDescent="0.25">
      <c r="A5052" t="s">
        <v>74</v>
      </c>
      <c r="B5052" t="s">
        <v>75</v>
      </c>
      <c r="C5052">
        <v>53.649500000000003</v>
      </c>
      <c r="D5052">
        <v>9.9618000000000002</v>
      </c>
      <c r="E5052">
        <v>15</v>
      </c>
      <c r="F5052" s="2">
        <v>39987</v>
      </c>
      <c r="G5052">
        <v>7.8</v>
      </c>
      <c r="H5052" s="3">
        <v>39987.48541666667</v>
      </c>
      <c r="I5052" s="3">
        <v>39987.458333333336</v>
      </c>
      <c r="J5052">
        <v>22.5</v>
      </c>
      <c r="K5052">
        <v>22.5</v>
      </c>
      <c r="L5052" s="3">
        <v>39987.473611111112</v>
      </c>
      <c r="M5052" t="s">
        <v>9</v>
      </c>
      <c r="N5052" t="s">
        <v>9</v>
      </c>
      <c r="O5052" t="s">
        <v>9</v>
      </c>
      <c r="P5052" s="3">
        <v>39987.48541666667</v>
      </c>
      <c r="Q5052">
        <v>0</v>
      </c>
      <c r="R5052" t="s">
        <v>76</v>
      </c>
      <c r="S5052">
        <v>0</v>
      </c>
      <c r="T5052">
        <v>0</v>
      </c>
      <c r="U5052" t="s">
        <v>9</v>
      </c>
      <c r="V5052" s="3">
        <v>39987.458333333336</v>
      </c>
      <c r="W5052">
        <v>1</v>
      </c>
      <c r="X5052" s="3">
        <v>39987.473611111112</v>
      </c>
      <c r="Y5052" t="s">
        <v>9</v>
      </c>
      <c r="Z5052">
        <v>0</v>
      </c>
      <c r="AA5052">
        <v>0</v>
      </c>
      <c r="AB5052" t="s">
        <v>88</v>
      </c>
    </row>
    <row r="5053" spans="1:28" x14ac:dyDescent="0.25">
      <c r="A5053" t="s">
        <v>74</v>
      </c>
      <c r="B5053" t="s">
        <v>75</v>
      </c>
      <c r="C5053">
        <v>53.649500000000003</v>
      </c>
      <c r="D5053">
        <v>9.9618000000000002</v>
      </c>
      <c r="E5053">
        <v>15</v>
      </c>
      <c r="F5053" s="2">
        <v>39988</v>
      </c>
      <c r="G5053">
        <v>7.8</v>
      </c>
      <c r="H5053" s="3">
        <v>39988.48541666667</v>
      </c>
      <c r="I5053" s="3">
        <v>39988.458333333336</v>
      </c>
      <c r="J5053">
        <v>22.5</v>
      </c>
      <c r="K5053">
        <v>22.5</v>
      </c>
      <c r="L5053" s="3">
        <v>39988.473611111112</v>
      </c>
      <c r="M5053" t="s">
        <v>9</v>
      </c>
      <c r="N5053" t="s">
        <v>9</v>
      </c>
      <c r="O5053" t="s">
        <v>9</v>
      </c>
      <c r="P5053" s="3">
        <v>39988.48541666667</v>
      </c>
      <c r="Q5053">
        <v>0</v>
      </c>
      <c r="R5053" t="s">
        <v>76</v>
      </c>
      <c r="S5053">
        <v>0</v>
      </c>
      <c r="T5053">
        <v>0</v>
      </c>
      <c r="U5053" t="s">
        <v>9</v>
      </c>
      <c r="V5053" s="3">
        <v>39988.458333333336</v>
      </c>
      <c r="W5053">
        <v>1</v>
      </c>
      <c r="X5053" s="3">
        <v>39988.473611111112</v>
      </c>
      <c r="Y5053" t="s">
        <v>9</v>
      </c>
      <c r="Z5053">
        <v>0</v>
      </c>
      <c r="AA5053">
        <v>0</v>
      </c>
      <c r="AB5053" t="s">
        <v>88</v>
      </c>
    </row>
    <row r="5054" spans="1:28" x14ac:dyDescent="0.25">
      <c r="A5054" t="s">
        <v>74</v>
      </c>
      <c r="B5054" t="s">
        <v>75</v>
      </c>
      <c r="C5054">
        <v>53.649500000000003</v>
      </c>
      <c r="D5054">
        <v>9.9618000000000002</v>
      </c>
      <c r="E5054">
        <v>15</v>
      </c>
      <c r="F5054" s="2">
        <v>39989</v>
      </c>
      <c r="G5054">
        <v>10.5</v>
      </c>
      <c r="H5054" s="3">
        <v>39989.48541666667</v>
      </c>
      <c r="I5054" s="3">
        <v>39989.458333333336</v>
      </c>
      <c r="J5054">
        <v>22.7</v>
      </c>
      <c r="K5054">
        <v>23</v>
      </c>
      <c r="L5054" s="3">
        <v>39989.473611111112</v>
      </c>
      <c r="M5054" t="s">
        <v>9</v>
      </c>
      <c r="N5054" t="s">
        <v>9</v>
      </c>
      <c r="O5054" t="s">
        <v>9</v>
      </c>
      <c r="P5054" s="3">
        <v>39989.48541666667</v>
      </c>
      <c r="Q5054">
        <v>0</v>
      </c>
      <c r="R5054" t="s">
        <v>76</v>
      </c>
      <c r="S5054">
        <v>0</v>
      </c>
      <c r="T5054">
        <v>0</v>
      </c>
      <c r="U5054" t="s">
        <v>9</v>
      </c>
      <c r="V5054" s="3">
        <v>39989.458333333336</v>
      </c>
      <c r="W5054">
        <v>1</v>
      </c>
      <c r="X5054" s="3">
        <v>39989.473611111112</v>
      </c>
      <c r="Y5054" t="s">
        <v>9</v>
      </c>
      <c r="Z5054">
        <v>0</v>
      </c>
      <c r="AA5054">
        <v>0</v>
      </c>
      <c r="AB5054" t="s">
        <v>88</v>
      </c>
    </row>
    <row r="5055" spans="1:28" x14ac:dyDescent="0.25">
      <c r="A5055" t="s">
        <v>74</v>
      </c>
      <c r="B5055" t="s">
        <v>75</v>
      </c>
      <c r="C5055">
        <v>53.649500000000003</v>
      </c>
      <c r="D5055">
        <v>9.9618000000000002</v>
      </c>
      <c r="E5055">
        <v>15</v>
      </c>
      <c r="F5055" s="2">
        <v>39990</v>
      </c>
      <c r="G5055">
        <v>15</v>
      </c>
      <c r="H5055" s="3">
        <v>39990.48541666667</v>
      </c>
      <c r="I5055" s="3">
        <v>39990.458333333336</v>
      </c>
      <c r="J5055">
        <v>19</v>
      </c>
      <c r="K5055">
        <v>23.5</v>
      </c>
      <c r="L5055" s="3">
        <v>39990.474305555559</v>
      </c>
      <c r="M5055" t="s">
        <v>9</v>
      </c>
      <c r="N5055" t="s">
        <v>9</v>
      </c>
      <c r="O5055" t="s">
        <v>9</v>
      </c>
      <c r="P5055" s="3">
        <v>39990.48541666667</v>
      </c>
      <c r="Q5055">
        <v>0</v>
      </c>
      <c r="R5055" t="s">
        <v>76</v>
      </c>
      <c r="S5055">
        <v>0</v>
      </c>
      <c r="T5055">
        <v>0</v>
      </c>
      <c r="U5055" t="s">
        <v>9</v>
      </c>
      <c r="V5055" s="3">
        <v>39990.458333333336</v>
      </c>
      <c r="W5055">
        <v>1</v>
      </c>
      <c r="X5055" s="3">
        <v>39990.474305555559</v>
      </c>
      <c r="Y5055" t="s">
        <v>9</v>
      </c>
      <c r="Z5055">
        <v>0</v>
      </c>
      <c r="AA5055">
        <v>0</v>
      </c>
      <c r="AB5055" t="s">
        <v>88</v>
      </c>
    </row>
    <row r="5056" spans="1:28" x14ac:dyDescent="0.25">
      <c r="A5056" t="s">
        <v>74</v>
      </c>
      <c r="B5056" t="s">
        <v>75</v>
      </c>
      <c r="C5056">
        <v>53.649500000000003</v>
      </c>
      <c r="D5056">
        <v>9.9618000000000002</v>
      </c>
      <c r="E5056">
        <v>15</v>
      </c>
      <c r="F5056" s="2">
        <v>39991</v>
      </c>
      <c r="G5056">
        <v>14</v>
      </c>
      <c r="H5056" s="3">
        <v>39991.464583333334</v>
      </c>
      <c r="I5056" s="3">
        <v>39991.4375</v>
      </c>
      <c r="J5056">
        <v>16.7</v>
      </c>
      <c r="K5056">
        <v>21.7</v>
      </c>
      <c r="L5056" s="3">
        <v>39991.474305555559</v>
      </c>
      <c r="M5056" t="s">
        <v>9</v>
      </c>
      <c r="N5056" t="s">
        <v>9</v>
      </c>
      <c r="O5056" t="s">
        <v>9</v>
      </c>
      <c r="P5056" s="3">
        <v>39991.464583333334</v>
      </c>
      <c r="Q5056">
        <v>0</v>
      </c>
      <c r="R5056" t="s">
        <v>76</v>
      </c>
      <c r="S5056">
        <v>0</v>
      </c>
      <c r="T5056">
        <v>0</v>
      </c>
      <c r="U5056" t="s">
        <v>9</v>
      </c>
      <c r="V5056" s="3">
        <v>39991.4375</v>
      </c>
      <c r="W5056">
        <v>1</v>
      </c>
      <c r="X5056" s="3">
        <v>39991.474305555559</v>
      </c>
      <c r="Y5056" t="s">
        <v>9</v>
      </c>
      <c r="Z5056">
        <v>0</v>
      </c>
      <c r="AA5056">
        <v>0</v>
      </c>
      <c r="AB5056" t="s">
        <v>88</v>
      </c>
    </row>
    <row r="5057" spans="1:28" x14ac:dyDescent="0.25">
      <c r="A5057" t="s">
        <v>74</v>
      </c>
      <c r="B5057" t="s">
        <v>75</v>
      </c>
      <c r="C5057">
        <v>53.649500000000003</v>
      </c>
      <c r="D5057">
        <v>9.9618000000000002</v>
      </c>
      <c r="E5057">
        <v>15</v>
      </c>
      <c r="F5057" s="2">
        <v>39992</v>
      </c>
      <c r="G5057">
        <v>14</v>
      </c>
      <c r="H5057" s="3">
        <v>39992.464583333334</v>
      </c>
      <c r="I5057" s="3">
        <v>39992.4375</v>
      </c>
      <c r="J5057">
        <v>16.7</v>
      </c>
      <c r="K5057">
        <v>21.7</v>
      </c>
      <c r="L5057" s="3">
        <v>39992.474305555559</v>
      </c>
      <c r="M5057" t="s">
        <v>9</v>
      </c>
      <c r="N5057" t="s">
        <v>9</v>
      </c>
      <c r="O5057" t="s">
        <v>9</v>
      </c>
      <c r="P5057" s="3">
        <v>39992.464583333334</v>
      </c>
      <c r="Q5057">
        <v>0</v>
      </c>
      <c r="R5057" t="s">
        <v>76</v>
      </c>
      <c r="S5057">
        <v>0</v>
      </c>
      <c r="T5057">
        <v>0</v>
      </c>
      <c r="U5057" t="s">
        <v>9</v>
      </c>
      <c r="V5057" s="3">
        <v>39992.4375</v>
      </c>
      <c r="W5057">
        <v>1</v>
      </c>
      <c r="X5057" s="3">
        <v>39992.474305555559</v>
      </c>
      <c r="Y5057" t="s">
        <v>9</v>
      </c>
      <c r="Z5057">
        <v>0</v>
      </c>
      <c r="AA5057">
        <v>0</v>
      </c>
      <c r="AB5057" t="s">
        <v>88</v>
      </c>
    </row>
    <row r="5058" spans="1:28" x14ac:dyDescent="0.25">
      <c r="A5058" t="s">
        <v>74</v>
      </c>
      <c r="B5058" t="s">
        <v>75</v>
      </c>
      <c r="C5058">
        <v>53.649500000000003</v>
      </c>
      <c r="D5058">
        <v>9.9618000000000002</v>
      </c>
      <c r="E5058">
        <v>15</v>
      </c>
      <c r="F5058" s="2">
        <v>39993</v>
      </c>
      <c r="G5058">
        <v>12.8</v>
      </c>
      <c r="H5058" s="3">
        <v>39993.48541666667</v>
      </c>
      <c r="I5058" s="3">
        <v>39993.458333333336</v>
      </c>
      <c r="J5058">
        <v>22.5</v>
      </c>
      <c r="K5058">
        <v>22.5</v>
      </c>
      <c r="L5058" s="3">
        <v>39993.474305555559</v>
      </c>
      <c r="M5058" t="s">
        <v>9</v>
      </c>
      <c r="N5058" t="s">
        <v>9</v>
      </c>
      <c r="O5058" t="s">
        <v>9</v>
      </c>
      <c r="P5058" s="3">
        <v>39993.48541666667</v>
      </c>
      <c r="Q5058">
        <v>0</v>
      </c>
      <c r="R5058" t="s">
        <v>76</v>
      </c>
      <c r="S5058">
        <v>0</v>
      </c>
      <c r="T5058">
        <v>0</v>
      </c>
      <c r="U5058" t="s">
        <v>9</v>
      </c>
      <c r="V5058" s="3">
        <v>39993.458333333336</v>
      </c>
      <c r="W5058">
        <v>1</v>
      </c>
      <c r="X5058" s="3">
        <v>39993.474305555559</v>
      </c>
      <c r="Y5058" t="s">
        <v>9</v>
      </c>
      <c r="Z5058">
        <v>0</v>
      </c>
      <c r="AA5058">
        <v>0</v>
      </c>
      <c r="AB5058" t="s">
        <v>88</v>
      </c>
    </row>
    <row r="5059" spans="1:28" x14ac:dyDescent="0.25">
      <c r="A5059" t="s">
        <v>74</v>
      </c>
      <c r="B5059" t="s">
        <v>75</v>
      </c>
      <c r="C5059">
        <v>53.649500000000003</v>
      </c>
      <c r="D5059">
        <v>9.9618000000000002</v>
      </c>
      <c r="E5059">
        <v>15</v>
      </c>
      <c r="F5059" s="2">
        <v>39994</v>
      </c>
      <c r="G5059">
        <v>13.4</v>
      </c>
      <c r="H5059" s="3">
        <v>39994.48541666667</v>
      </c>
      <c r="I5059" s="3">
        <v>39994.458333333336</v>
      </c>
      <c r="J5059">
        <v>25.6</v>
      </c>
      <c r="K5059">
        <v>25.6</v>
      </c>
      <c r="L5059" s="3">
        <v>39994.474305555559</v>
      </c>
      <c r="M5059" t="s">
        <v>9</v>
      </c>
      <c r="N5059" t="s">
        <v>9</v>
      </c>
      <c r="O5059" t="s">
        <v>9</v>
      </c>
      <c r="P5059" s="3">
        <v>39994.48541666667</v>
      </c>
      <c r="Q5059">
        <v>0</v>
      </c>
      <c r="R5059" t="s">
        <v>76</v>
      </c>
      <c r="S5059">
        <v>0</v>
      </c>
      <c r="T5059">
        <v>0</v>
      </c>
      <c r="U5059" t="s">
        <v>9</v>
      </c>
      <c r="V5059" s="3">
        <v>39994.458333333336</v>
      </c>
      <c r="W5059">
        <v>1</v>
      </c>
      <c r="X5059" s="3">
        <v>39994.474305555559</v>
      </c>
      <c r="Y5059" t="s">
        <v>9</v>
      </c>
      <c r="Z5059">
        <v>0</v>
      </c>
      <c r="AA5059">
        <v>0</v>
      </c>
      <c r="AB5059" t="s">
        <v>88</v>
      </c>
    </row>
    <row r="5060" spans="1:28" x14ac:dyDescent="0.25">
      <c r="A5060" t="s">
        <v>74</v>
      </c>
      <c r="B5060" t="s">
        <v>75</v>
      </c>
      <c r="C5060">
        <v>53.649500000000003</v>
      </c>
      <c r="D5060">
        <v>9.9618000000000002</v>
      </c>
      <c r="E5060">
        <v>15</v>
      </c>
      <c r="F5060" s="2">
        <v>39995</v>
      </c>
      <c r="G5060">
        <v>16.100000000000001</v>
      </c>
      <c r="H5060" s="3">
        <v>39995.48541666667</v>
      </c>
      <c r="I5060" s="3">
        <v>39995.458333333336</v>
      </c>
      <c r="J5060">
        <v>27.6</v>
      </c>
      <c r="K5060">
        <v>27.6</v>
      </c>
      <c r="L5060" s="3">
        <v>39995.474999999999</v>
      </c>
      <c r="M5060" t="s">
        <v>9</v>
      </c>
      <c r="N5060" t="s">
        <v>9</v>
      </c>
      <c r="O5060" t="s">
        <v>9</v>
      </c>
      <c r="P5060" s="3">
        <v>39995.48541666667</v>
      </c>
      <c r="Q5060">
        <v>0</v>
      </c>
      <c r="R5060" t="s">
        <v>76</v>
      </c>
      <c r="S5060">
        <v>0</v>
      </c>
      <c r="T5060">
        <v>0</v>
      </c>
      <c r="U5060" t="s">
        <v>9</v>
      </c>
      <c r="V5060" s="3">
        <v>39995.458333333336</v>
      </c>
      <c r="W5060">
        <v>1</v>
      </c>
      <c r="X5060" s="3">
        <v>39995.474999999999</v>
      </c>
      <c r="Y5060" t="s">
        <v>9</v>
      </c>
      <c r="Z5060">
        <v>0</v>
      </c>
      <c r="AA5060">
        <v>0</v>
      </c>
      <c r="AB5060" t="s">
        <v>88</v>
      </c>
    </row>
    <row r="5061" spans="1:28" x14ac:dyDescent="0.25">
      <c r="A5061" t="s">
        <v>74</v>
      </c>
      <c r="B5061" t="s">
        <v>75</v>
      </c>
      <c r="C5061">
        <v>53.649500000000003</v>
      </c>
      <c r="D5061">
        <v>9.9618000000000002</v>
      </c>
      <c r="E5061">
        <v>15</v>
      </c>
      <c r="F5061" s="2">
        <v>39996</v>
      </c>
      <c r="G5061">
        <v>15.8</v>
      </c>
      <c r="H5061" s="3">
        <v>39996.48541666667</v>
      </c>
      <c r="I5061" s="3">
        <v>39996.458333333336</v>
      </c>
      <c r="J5061">
        <v>27.1</v>
      </c>
      <c r="K5061">
        <v>27.6</v>
      </c>
      <c r="L5061" s="3">
        <v>39996.474999999999</v>
      </c>
      <c r="M5061" t="s">
        <v>9</v>
      </c>
      <c r="N5061" t="s">
        <v>9</v>
      </c>
      <c r="O5061" t="s">
        <v>9</v>
      </c>
      <c r="P5061" s="3">
        <v>39996.48541666667</v>
      </c>
      <c r="Q5061">
        <v>0.6</v>
      </c>
      <c r="R5061" t="s">
        <v>77</v>
      </c>
      <c r="S5061">
        <v>0.6</v>
      </c>
      <c r="T5061">
        <v>0</v>
      </c>
      <c r="U5061" t="s">
        <v>9</v>
      </c>
      <c r="V5061" s="3">
        <v>39996.458333333336</v>
      </c>
      <c r="W5061">
        <v>1</v>
      </c>
      <c r="X5061" s="3">
        <v>39996.474999999999</v>
      </c>
      <c r="Y5061" t="s">
        <v>9</v>
      </c>
      <c r="Z5061">
        <v>0.6</v>
      </c>
      <c r="AA5061">
        <v>0</v>
      </c>
      <c r="AB5061" t="s">
        <v>88</v>
      </c>
    </row>
    <row r="5062" spans="1:28" x14ac:dyDescent="0.25">
      <c r="A5062" t="s">
        <v>74</v>
      </c>
      <c r="B5062" t="s">
        <v>75</v>
      </c>
      <c r="C5062">
        <v>53.649500000000003</v>
      </c>
      <c r="D5062">
        <v>9.9618000000000002</v>
      </c>
      <c r="E5062">
        <v>15</v>
      </c>
      <c r="F5062" s="2">
        <v>39997</v>
      </c>
      <c r="G5062">
        <v>18.7</v>
      </c>
      <c r="H5062" s="3">
        <v>39997.48541666667</v>
      </c>
      <c r="I5062" s="3">
        <v>39997.458333333336</v>
      </c>
      <c r="J5062">
        <v>22.3</v>
      </c>
      <c r="K5062">
        <v>31.3</v>
      </c>
      <c r="L5062" s="3">
        <v>39997.474999999999</v>
      </c>
      <c r="M5062" t="s">
        <v>9</v>
      </c>
      <c r="N5062" t="s">
        <v>9</v>
      </c>
      <c r="O5062" t="s">
        <v>9</v>
      </c>
      <c r="P5062" s="3">
        <v>39997.48541666667</v>
      </c>
      <c r="Q5062">
        <v>0</v>
      </c>
      <c r="R5062" t="s">
        <v>76</v>
      </c>
      <c r="S5062">
        <v>0</v>
      </c>
      <c r="T5062">
        <v>0</v>
      </c>
      <c r="U5062" t="s">
        <v>9</v>
      </c>
      <c r="V5062" s="3">
        <v>39997.458333333336</v>
      </c>
      <c r="W5062">
        <v>1</v>
      </c>
      <c r="X5062" s="3">
        <v>39997.474999999999</v>
      </c>
      <c r="Y5062" t="s">
        <v>9</v>
      </c>
      <c r="Z5062">
        <v>0</v>
      </c>
      <c r="AA5062">
        <v>0</v>
      </c>
      <c r="AB5062" t="s">
        <v>88</v>
      </c>
    </row>
    <row r="5063" spans="1:28" x14ac:dyDescent="0.25">
      <c r="A5063" t="s">
        <v>74</v>
      </c>
      <c r="B5063" t="s">
        <v>75</v>
      </c>
      <c r="C5063">
        <v>53.649500000000003</v>
      </c>
      <c r="D5063">
        <v>9.9618000000000002</v>
      </c>
      <c r="E5063">
        <v>15</v>
      </c>
      <c r="F5063" s="2">
        <v>39998</v>
      </c>
      <c r="G5063">
        <v>18.7</v>
      </c>
      <c r="H5063" s="3">
        <v>39998.48541666667</v>
      </c>
      <c r="I5063" s="3">
        <v>39998.458333333336</v>
      </c>
      <c r="J5063">
        <v>19.7</v>
      </c>
      <c r="K5063">
        <v>31.3</v>
      </c>
      <c r="L5063" s="3">
        <v>39998.474999999999</v>
      </c>
      <c r="M5063" t="s">
        <v>9</v>
      </c>
      <c r="N5063" t="s">
        <v>9</v>
      </c>
      <c r="O5063" t="s">
        <v>9</v>
      </c>
      <c r="P5063" s="3">
        <v>39998.48541666667</v>
      </c>
      <c r="Q5063">
        <v>0</v>
      </c>
      <c r="R5063" t="s">
        <v>76</v>
      </c>
      <c r="S5063">
        <v>0</v>
      </c>
      <c r="T5063">
        <v>0</v>
      </c>
      <c r="U5063" t="s">
        <v>9</v>
      </c>
      <c r="V5063" s="3">
        <v>39998.458333333336</v>
      </c>
      <c r="W5063">
        <v>1</v>
      </c>
      <c r="X5063" s="3">
        <v>39998.474999999999</v>
      </c>
      <c r="Y5063" t="s">
        <v>9</v>
      </c>
      <c r="Z5063">
        <v>0</v>
      </c>
      <c r="AA5063">
        <v>0</v>
      </c>
      <c r="AB5063" t="s">
        <v>88</v>
      </c>
    </row>
    <row r="5064" spans="1:28" x14ac:dyDescent="0.25">
      <c r="A5064" t="s">
        <v>74</v>
      </c>
      <c r="B5064" t="s">
        <v>75</v>
      </c>
      <c r="C5064">
        <v>53.649500000000003</v>
      </c>
      <c r="D5064">
        <v>9.9618000000000002</v>
      </c>
      <c r="E5064">
        <v>15</v>
      </c>
      <c r="F5064" s="2">
        <v>39999</v>
      </c>
      <c r="G5064">
        <v>17.3</v>
      </c>
      <c r="H5064" s="3">
        <v>39999.48541666667</v>
      </c>
      <c r="I5064" s="3">
        <v>39999.458333333336</v>
      </c>
      <c r="J5064">
        <v>24.2</v>
      </c>
      <c r="K5064">
        <v>24.6</v>
      </c>
      <c r="L5064" s="3">
        <v>39999.474999999999</v>
      </c>
      <c r="M5064" t="s">
        <v>9</v>
      </c>
      <c r="N5064" t="s">
        <v>9</v>
      </c>
      <c r="O5064" t="s">
        <v>9</v>
      </c>
      <c r="P5064" s="3">
        <v>39999.48541666667</v>
      </c>
      <c r="Q5064">
        <v>0</v>
      </c>
      <c r="R5064" t="s">
        <v>76</v>
      </c>
      <c r="S5064">
        <v>0</v>
      </c>
      <c r="T5064">
        <v>0</v>
      </c>
      <c r="U5064" t="s">
        <v>9</v>
      </c>
      <c r="V5064" s="3">
        <v>39999.458333333336</v>
      </c>
      <c r="W5064">
        <v>1</v>
      </c>
      <c r="X5064" s="3">
        <v>39999.474999999999</v>
      </c>
      <c r="Y5064" t="s">
        <v>9</v>
      </c>
      <c r="Z5064">
        <v>0</v>
      </c>
      <c r="AA5064">
        <v>0</v>
      </c>
      <c r="AB5064" t="s">
        <v>88</v>
      </c>
    </row>
    <row r="5065" spans="1:28" x14ac:dyDescent="0.25">
      <c r="A5065" t="s">
        <v>74</v>
      </c>
      <c r="B5065" t="s">
        <v>75</v>
      </c>
      <c r="C5065">
        <v>53.649500000000003</v>
      </c>
      <c r="D5065">
        <v>9.9618000000000002</v>
      </c>
      <c r="E5065">
        <v>15</v>
      </c>
      <c r="F5065" s="2">
        <v>40000</v>
      </c>
      <c r="G5065">
        <v>13.4</v>
      </c>
      <c r="H5065" s="3">
        <v>40000.48541666667</v>
      </c>
      <c r="I5065" s="3">
        <v>40000.458333333336</v>
      </c>
      <c r="J5065">
        <v>23.1</v>
      </c>
      <c r="K5065">
        <v>25.2</v>
      </c>
      <c r="L5065" s="3">
        <v>40000.474999999999</v>
      </c>
      <c r="M5065" t="s">
        <v>9</v>
      </c>
      <c r="N5065" t="s">
        <v>9</v>
      </c>
      <c r="O5065" t="s">
        <v>9</v>
      </c>
      <c r="P5065" s="3">
        <v>40000.48541666667</v>
      </c>
      <c r="Q5065">
        <v>0.3</v>
      </c>
      <c r="R5065" t="s">
        <v>77</v>
      </c>
      <c r="S5065">
        <v>0.3</v>
      </c>
      <c r="T5065">
        <v>0</v>
      </c>
      <c r="U5065" t="s">
        <v>9</v>
      </c>
      <c r="V5065" s="3">
        <v>40000.458333333336</v>
      </c>
      <c r="W5065">
        <v>1</v>
      </c>
      <c r="X5065" s="3">
        <v>40000.474999999999</v>
      </c>
      <c r="Y5065" t="s">
        <v>9</v>
      </c>
      <c r="Z5065">
        <v>0.3</v>
      </c>
      <c r="AA5065">
        <v>0</v>
      </c>
      <c r="AB5065" t="s">
        <v>88</v>
      </c>
    </row>
    <row r="5066" spans="1:28" x14ac:dyDescent="0.25">
      <c r="A5066" t="s">
        <v>74</v>
      </c>
      <c r="B5066" t="s">
        <v>75</v>
      </c>
      <c r="C5066">
        <v>53.649500000000003</v>
      </c>
      <c r="D5066">
        <v>9.9618000000000002</v>
      </c>
      <c r="E5066">
        <v>15</v>
      </c>
      <c r="F5066" s="2">
        <v>40001</v>
      </c>
      <c r="G5066">
        <v>14</v>
      </c>
      <c r="H5066" s="3">
        <v>40001.48541666667</v>
      </c>
      <c r="I5066" s="3">
        <v>40001.458333333336</v>
      </c>
      <c r="J5066">
        <v>23.5</v>
      </c>
      <c r="K5066">
        <v>24.8</v>
      </c>
      <c r="L5066" s="3">
        <v>40001.475694444445</v>
      </c>
      <c r="M5066" t="s">
        <v>9</v>
      </c>
      <c r="N5066" t="s">
        <v>9</v>
      </c>
      <c r="O5066" t="s">
        <v>9</v>
      </c>
      <c r="P5066" s="3">
        <v>40001.48541666667</v>
      </c>
      <c r="Q5066">
        <v>6.6</v>
      </c>
      <c r="R5066" t="s">
        <v>77</v>
      </c>
      <c r="S5066">
        <v>6.6</v>
      </c>
      <c r="T5066">
        <v>0</v>
      </c>
      <c r="U5066" t="s">
        <v>9</v>
      </c>
      <c r="V5066" s="3">
        <v>40001.458333333336</v>
      </c>
      <c r="W5066">
        <v>1</v>
      </c>
      <c r="X5066" s="3">
        <v>40001.475694444445</v>
      </c>
      <c r="Y5066" t="s">
        <v>9</v>
      </c>
      <c r="Z5066">
        <v>6.6</v>
      </c>
      <c r="AA5066">
        <v>0</v>
      </c>
      <c r="AB5066" t="s">
        <v>88</v>
      </c>
    </row>
    <row r="5067" spans="1:28" x14ac:dyDescent="0.25">
      <c r="A5067" t="s">
        <v>74</v>
      </c>
      <c r="B5067" t="s">
        <v>75</v>
      </c>
      <c r="C5067">
        <v>53.649500000000003</v>
      </c>
      <c r="D5067">
        <v>9.9618000000000002</v>
      </c>
      <c r="E5067">
        <v>15</v>
      </c>
      <c r="F5067" s="2">
        <v>40002</v>
      </c>
      <c r="G5067">
        <v>12.3</v>
      </c>
      <c r="H5067" s="3">
        <v>40002.48541666667</v>
      </c>
      <c r="I5067" s="3">
        <v>40002.458333333336</v>
      </c>
      <c r="J5067">
        <v>19.7</v>
      </c>
      <c r="K5067">
        <v>23.5</v>
      </c>
      <c r="L5067" s="3">
        <v>40002.475694444445</v>
      </c>
      <c r="M5067" t="s">
        <v>9</v>
      </c>
      <c r="N5067" t="s">
        <v>9</v>
      </c>
      <c r="O5067" t="s">
        <v>9</v>
      </c>
      <c r="P5067" s="3">
        <v>40002.48541666667</v>
      </c>
      <c r="Q5067">
        <v>0</v>
      </c>
      <c r="R5067" t="s">
        <v>76</v>
      </c>
      <c r="S5067">
        <v>0</v>
      </c>
      <c r="T5067">
        <v>0</v>
      </c>
      <c r="U5067" t="s">
        <v>9</v>
      </c>
      <c r="V5067" s="3">
        <v>40002.458333333336</v>
      </c>
      <c r="W5067">
        <v>1</v>
      </c>
      <c r="X5067" s="3">
        <v>40002.475694444445</v>
      </c>
      <c r="Y5067" t="s">
        <v>9</v>
      </c>
      <c r="Z5067">
        <v>0</v>
      </c>
      <c r="AA5067">
        <v>0</v>
      </c>
      <c r="AB5067" t="s">
        <v>88</v>
      </c>
    </row>
    <row r="5068" spans="1:28" x14ac:dyDescent="0.25">
      <c r="A5068" t="s">
        <v>74</v>
      </c>
      <c r="B5068" t="s">
        <v>75</v>
      </c>
      <c r="C5068">
        <v>53.649500000000003</v>
      </c>
      <c r="D5068">
        <v>9.9618000000000002</v>
      </c>
      <c r="E5068">
        <v>15</v>
      </c>
      <c r="F5068" s="2">
        <v>40003</v>
      </c>
      <c r="G5068">
        <v>12.6</v>
      </c>
      <c r="H5068" s="3">
        <v>40003.48541666667</v>
      </c>
      <c r="I5068" s="3">
        <v>40003.458333333336</v>
      </c>
      <c r="J5068">
        <v>15.2</v>
      </c>
      <c r="K5068">
        <v>21</v>
      </c>
      <c r="L5068" s="3">
        <v>40003.475694444445</v>
      </c>
      <c r="M5068" t="s">
        <v>9</v>
      </c>
      <c r="N5068" t="s">
        <v>9</v>
      </c>
      <c r="O5068" t="s">
        <v>9</v>
      </c>
      <c r="P5068" s="3">
        <v>40003.48541666667</v>
      </c>
      <c r="Q5068">
        <v>11.7</v>
      </c>
      <c r="R5068" t="s">
        <v>77</v>
      </c>
      <c r="S5068">
        <v>11.7</v>
      </c>
      <c r="T5068">
        <v>0</v>
      </c>
      <c r="U5068" t="s">
        <v>9</v>
      </c>
      <c r="V5068" s="3">
        <v>40003.458333333336</v>
      </c>
      <c r="W5068">
        <v>1</v>
      </c>
      <c r="X5068" s="3">
        <v>40003.475694444445</v>
      </c>
      <c r="Y5068" t="s">
        <v>9</v>
      </c>
      <c r="Z5068">
        <v>11.7</v>
      </c>
      <c r="AA5068">
        <v>0</v>
      </c>
      <c r="AB5068" t="s">
        <v>88</v>
      </c>
    </row>
    <row r="5069" spans="1:28" x14ac:dyDescent="0.25">
      <c r="A5069" t="s">
        <v>74</v>
      </c>
      <c r="B5069" t="s">
        <v>75</v>
      </c>
      <c r="C5069">
        <v>53.649500000000003</v>
      </c>
      <c r="D5069">
        <v>9.9618000000000002</v>
      </c>
      <c r="E5069">
        <v>15</v>
      </c>
      <c r="F5069" s="2">
        <v>40004</v>
      </c>
      <c r="G5069">
        <v>12</v>
      </c>
      <c r="H5069" s="3">
        <v>40004.48541666667</v>
      </c>
      <c r="I5069" s="3">
        <v>40004.458333333336</v>
      </c>
      <c r="J5069">
        <v>15.8</v>
      </c>
      <c r="K5069">
        <v>16.8</v>
      </c>
      <c r="L5069" s="3">
        <v>40004.475694444445</v>
      </c>
      <c r="M5069" t="s">
        <v>9</v>
      </c>
      <c r="N5069" t="s">
        <v>9</v>
      </c>
      <c r="O5069" t="s">
        <v>9</v>
      </c>
      <c r="P5069" s="3">
        <v>40004.48541666667</v>
      </c>
      <c r="Q5069">
        <v>11.1</v>
      </c>
      <c r="R5069" t="s">
        <v>77</v>
      </c>
      <c r="S5069">
        <v>11.1</v>
      </c>
      <c r="T5069">
        <v>0</v>
      </c>
      <c r="U5069" t="s">
        <v>9</v>
      </c>
      <c r="V5069" s="3">
        <v>40004.458333333336</v>
      </c>
      <c r="W5069">
        <v>1</v>
      </c>
      <c r="X5069" s="3">
        <v>40004.475694444445</v>
      </c>
      <c r="Y5069" t="s">
        <v>9</v>
      </c>
      <c r="Z5069">
        <v>11.1</v>
      </c>
      <c r="AA5069">
        <v>0</v>
      </c>
      <c r="AB5069" t="s">
        <v>88</v>
      </c>
    </row>
    <row r="5070" spans="1:28" x14ac:dyDescent="0.25">
      <c r="A5070" t="s">
        <v>74</v>
      </c>
      <c r="B5070" t="s">
        <v>75</v>
      </c>
      <c r="C5070">
        <v>53.649500000000003</v>
      </c>
      <c r="D5070">
        <v>9.9618000000000002</v>
      </c>
      <c r="E5070">
        <v>15</v>
      </c>
      <c r="F5070" s="2">
        <v>40005</v>
      </c>
      <c r="G5070">
        <v>12</v>
      </c>
      <c r="H5070" s="3">
        <v>40005.48541666667</v>
      </c>
      <c r="I5070" s="3">
        <v>40005.458333333336</v>
      </c>
      <c r="J5070">
        <v>16.3</v>
      </c>
      <c r="K5070">
        <v>16.600000000000001</v>
      </c>
      <c r="L5070" s="3">
        <v>40005.475694444445</v>
      </c>
      <c r="M5070" t="s">
        <v>9</v>
      </c>
      <c r="N5070" t="s">
        <v>9</v>
      </c>
      <c r="O5070" t="s">
        <v>9</v>
      </c>
      <c r="P5070" s="3">
        <v>40005.48541666667</v>
      </c>
      <c r="Q5070">
        <v>9.9</v>
      </c>
      <c r="R5070" t="s">
        <v>77</v>
      </c>
      <c r="S5070">
        <v>9.9</v>
      </c>
      <c r="T5070">
        <v>0</v>
      </c>
      <c r="U5070" t="s">
        <v>9</v>
      </c>
      <c r="V5070" s="3">
        <v>40005.458333333336</v>
      </c>
      <c r="W5070">
        <v>1</v>
      </c>
      <c r="X5070" s="3">
        <v>40005.475694444445</v>
      </c>
      <c r="Y5070" t="s">
        <v>9</v>
      </c>
      <c r="Z5070">
        <v>9.9</v>
      </c>
      <c r="AA5070">
        <v>0</v>
      </c>
      <c r="AB5070" t="s">
        <v>88</v>
      </c>
    </row>
    <row r="5071" spans="1:28" x14ac:dyDescent="0.25">
      <c r="A5071" t="s">
        <v>74</v>
      </c>
      <c r="B5071" t="s">
        <v>75</v>
      </c>
      <c r="C5071">
        <v>53.649500000000003</v>
      </c>
      <c r="D5071">
        <v>9.9618000000000002</v>
      </c>
      <c r="E5071">
        <v>15</v>
      </c>
      <c r="F5071" s="2">
        <v>40006</v>
      </c>
      <c r="G5071">
        <v>9.8000000000000007</v>
      </c>
      <c r="H5071" s="3">
        <v>40006.48541666667</v>
      </c>
      <c r="I5071" s="3">
        <v>40006.458333333336</v>
      </c>
      <c r="J5071">
        <v>20.9</v>
      </c>
      <c r="K5071">
        <v>20.9</v>
      </c>
      <c r="L5071" s="3">
        <v>40006.475694444445</v>
      </c>
      <c r="M5071" t="s">
        <v>9</v>
      </c>
      <c r="N5071" t="s">
        <v>9</v>
      </c>
      <c r="O5071" t="s">
        <v>9</v>
      </c>
      <c r="P5071" s="3">
        <v>40006.48541666667</v>
      </c>
      <c r="Q5071">
        <v>0</v>
      </c>
      <c r="R5071" t="s">
        <v>76</v>
      </c>
      <c r="S5071">
        <v>0</v>
      </c>
      <c r="T5071">
        <v>0</v>
      </c>
      <c r="U5071" t="s">
        <v>9</v>
      </c>
      <c r="V5071" s="3">
        <v>40006.458333333336</v>
      </c>
      <c r="W5071">
        <v>1</v>
      </c>
      <c r="X5071" s="3">
        <v>40006.475694444445</v>
      </c>
      <c r="Y5071" t="s">
        <v>9</v>
      </c>
      <c r="Z5071">
        <v>0</v>
      </c>
      <c r="AA5071">
        <v>0</v>
      </c>
      <c r="AB5071" t="s">
        <v>88</v>
      </c>
    </row>
    <row r="5072" spans="1:28" x14ac:dyDescent="0.25">
      <c r="A5072" t="s">
        <v>74</v>
      </c>
      <c r="B5072" t="s">
        <v>75</v>
      </c>
      <c r="C5072">
        <v>53.649500000000003</v>
      </c>
      <c r="D5072">
        <v>9.9618000000000002</v>
      </c>
      <c r="E5072">
        <v>15</v>
      </c>
      <c r="F5072" s="2">
        <v>40007</v>
      </c>
      <c r="G5072">
        <v>13.8</v>
      </c>
      <c r="H5072" s="3">
        <v>40007.48541666667</v>
      </c>
      <c r="I5072" s="3">
        <v>40007.458333333336</v>
      </c>
      <c r="J5072">
        <v>22.9</v>
      </c>
      <c r="K5072">
        <v>22.9</v>
      </c>
      <c r="L5072" s="3">
        <v>40007.475694444445</v>
      </c>
      <c r="M5072" t="s">
        <v>9</v>
      </c>
      <c r="N5072" t="s">
        <v>9</v>
      </c>
      <c r="O5072" t="s">
        <v>9</v>
      </c>
      <c r="P5072" s="3">
        <v>40007.48541666667</v>
      </c>
      <c r="Q5072">
        <v>0</v>
      </c>
      <c r="R5072" t="s">
        <v>76</v>
      </c>
      <c r="S5072">
        <v>0</v>
      </c>
      <c r="T5072">
        <v>0</v>
      </c>
      <c r="U5072" t="s">
        <v>9</v>
      </c>
      <c r="V5072" s="3">
        <v>40007.458333333336</v>
      </c>
      <c r="W5072">
        <v>1</v>
      </c>
      <c r="X5072" s="3">
        <v>40007.475694444445</v>
      </c>
      <c r="Y5072" t="s">
        <v>9</v>
      </c>
      <c r="Z5072">
        <v>0</v>
      </c>
      <c r="AA5072">
        <v>0</v>
      </c>
      <c r="AB5072" t="s">
        <v>88</v>
      </c>
    </row>
    <row r="5073" spans="1:28" x14ac:dyDescent="0.25">
      <c r="A5073" t="s">
        <v>74</v>
      </c>
      <c r="B5073" t="s">
        <v>75</v>
      </c>
      <c r="C5073">
        <v>53.649500000000003</v>
      </c>
      <c r="D5073">
        <v>9.9618000000000002</v>
      </c>
      <c r="E5073">
        <v>15</v>
      </c>
      <c r="F5073" s="2">
        <v>40008</v>
      </c>
      <c r="G5073">
        <v>12.9</v>
      </c>
      <c r="H5073" s="3">
        <v>40008.48541666667</v>
      </c>
      <c r="I5073" s="3">
        <v>40008.458333333336</v>
      </c>
      <c r="J5073">
        <v>22.3</v>
      </c>
      <c r="K5073">
        <v>24.6</v>
      </c>
      <c r="L5073" s="3">
        <v>40008.476388888892</v>
      </c>
      <c r="M5073" t="s">
        <v>9</v>
      </c>
      <c r="N5073" t="s">
        <v>9</v>
      </c>
      <c r="O5073" t="s">
        <v>9</v>
      </c>
      <c r="P5073" s="3">
        <v>40008.48541666667</v>
      </c>
      <c r="Q5073">
        <v>2.7</v>
      </c>
      <c r="R5073" t="s">
        <v>77</v>
      </c>
      <c r="S5073">
        <v>2.7</v>
      </c>
      <c r="T5073">
        <v>0</v>
      </c>
      <c r="U5073" t="s">
        <v>9</v>
      </c>
      <c r="V5073" s="3">
        <v>40008.458333333336</v>
      </c>
      <c r="W5073">
        <v>1</v>
      </c>
      <c r="X5073" s="3">
        <v>40008.476388888892</v>
      </c>
      <c r="Y5073" t="s">
        <v>9</v>
      </c>
      <c r="Z5073">
        <v>2.7</v>
      </c>
      <c r="AA5073">
        <v>0</v>
      </c>
      <c r="AB5073" t="s">
        <v>88</v>
      </c>
    </row>
    <row r="5074" spans="1:28" x14ac:dyDescent="0.25">
      <c r="A5074" t="s">
        <v>74</v>
      </c>
      <c r="B5074" t="s">
        <v>75</v>
      </c>
      <c r="C5074">
        <v>53.649500000000003</v>
      </c>
      <c r="D5074">
        <v>9.9618000000000002</v>
      </c>
      <c r="E5074">
        <v>15</v>
      </c>
      <c r="F5074" s="2">
        <v>40009</v>
      </c>
      <c r="G5074">
        <v>16.2</v>
      </c>
      <c r="H5074" s="3">
        <v>40009.48541666667</v>
      </c>
      <c r="I5074" s="3">
        <v>40009.458333333336</v>
      </c>
      <c r="J5074">
        <v>28</v>
      </c>
      <c r="K5074">
        <v>28</v>
      </c>
      <c r="L5074" s="3">
        <v>40009.476388888892</v>
      </c>
      <c r="M5074" t="s">
        <v>9</v>
      </c>
      <c r="N5074" t="s">
        <v>9</v>
      </c>
      <c r="O5074" t="s">
        <v>9</v>
      </c>
      <c r="P5074" s="3">
        <v>40009.48541666667</v>
      </c>
      <c r="Q5074">
        <v>0</v>
      </c>
      <c r="R5074" t="s">
        <v>76</v>
      </c>
      <c r="S5074">
        <v>0</v>
      </c>
      <c r="T5074">
        <v>0</v>
      </c>
      <c r="U5074" t="s">
        <v>9</v>
      </c>
      <c r="V5074" s="3">
        <v>40009.458333333336</v>
      </c>
      <c r="W5074">
        <v>1</v>
      </c>
      <c r="X5074" s="3">
        <v>40009.476388888892</v>
      </c>
      <c r="Y5074" t="s">
        <v>9</v>
      </c>
      <c r="Z5074">
        <v>0</v>
      </c>
      <c r="AA5074">
        <v>0</v>
      </c>
      <c r="AB5074" t="s">
        <v>88</v>
      </c>
    </row>
    <row r="5075" spans="1:28" x14ac:dyDescent="0.25">
      <c r="A5075" t="s">
        <v>74</v>
      </c>
      <c r="B5075" t="s">
        <v>75</v>
      </c>
      <c r="C5075">
        <v>53.649500000000003</v>
      </c>
      <c r="D5075">
        <v>9.9618000000000002</v>
      </c>
      <c r="E5075">
        <v>15</v>
      </c>
      <c r="F5075" s="2">
        <v>40010</v>
      </c>
      <c r="G5075">
        <v>13.7</v>
      </c>
      <c r="H5075" s="3">
        <v>40010.48541666667</v>
      </c>
      <c r="I5075" s="3">
        <v>40010.458333333336</v>
      </c>
      <c r="J5075">
        <v>25.2</v>
      </c>
      <c r="K5075">
        <v>28.2</v>
      </c>
      <c r="L5075" s="3">
        <v>40010.476388888892</v>
      </c>
      <c r="M5075" t="s">
        <v>9</v>
      </c>
      <c r="N5075" t="s">
        <v>9</v>
      </c>
      <c r="O5075" t="s">
        <v>9</v>
      </c>
      <c r="P5075" s="3">
        <v>40010.48541666667</v>
      </c>
      <c r="Q5075">
        <v>0</v>
      </c>
      <c r="R5075" t="s">
        <v>76</v>
      </c>
      <c r="S5075">
        <v>0</v>
      </c>
      <c r="T5075">
        <v>0</v>
      </c>
      <c r="U5075" t="s">
        <v>9</v>
      </c>
      <c r="V5075" s="3">
        <v>40010.458333333336</v>
      </c>
      <c r="W5075">
        <v>1</v>
      </c>
      <c r="X5075" s="3">
        <v>40010.476388888892</v>
      </c>
      <c r="Y5075" t="s">
        <v>9</v>
      </c>
      <c r="Z5075">
        <v>0</v>
      </c>
      <c r="AA5075">
        <v>0</v>
      </c>
      <c r="AB5075" t="s">
        <v>88</v>
      </c>
    </row>
    <row r="5076" spans="1:28" x14ac:dyDescent="0.25">
      <c r="A5076" t="s">
        <v>74</v>
      </c>
      <c r="B5076" t="s">
        <v>75</v>
      </c>
      <c r="C5076">
        <v>53.649500000000003</v>
      </c>
      <c r="D5076">
        <v>9.9618000000000002</v>
      </c>
      <c r="E5076">
        <v>15</v>
      </c>
      <c r="F5076" s="2">
        <v>40011</v>
      </c>
      <c r="G5076">
        <v>14.6</v>
      </c>
      <c r="H5076" s="3">
        <v>40011.48541666667</v>
      </c>
      <c r="I5076" s="3">
        <v>40011.458333333336</v>
      </c>
      <c r="J5076">
        <v>22.1</v>
      </c>
      <c r="K5076">
        <v>26.1</v>
      </c>
      <c r="L5076" s="3">
        <v>40011.476388888892</v>
      </c>
      <c r="M5076" t="s">
        <v>9</v>
      </c>
      <c r="N5076" t="s">
        <v>9</v>
      </c>
      <c r="O5076" t="s">
        <v>9</v>
      </c>
      <c r="P5076" s="3">
        <v>40011.48541666667</v>
      </c>
      <c r="Q5076">
        <v>7.8</v>
      </c>
      <c r="R5076" t="s">
        <v>77</v>
      </c>
      <c r="S5076">
        <v>7.8</v>
      </c>
      <c r="T5076">
        <v>0</v>
      </c>
      <c r="U5076" t="s">
        <v>9</v>
      </c>
      <c r="V5076" s="3">
        <v>40011.458333333336</v>
      </c>
      <c r="W5076">
        <v>1</v>
      </c>
      <c r="X5076" s="3">
        <v>40011.476388888892</v>
      </c>
      <c r="Y5076" t="s">
        <v>9</v>
      </c>
      <c r="Z5076">
        <v>7.8</v>
      </c>
      <c r="AA5076">
        <v>0</v>
      </c>
      <c r="AB5076" t="s">
        <v>88</v>
      </c>
    </row>
    <row r="5077" spans="1:28" x14ac:dyDescent="0.25">
      <c r="A5077" t="s">
        <v>74</v>
      </c>
      <c r="B5077" t="s">
        <v>75</v>
      </c>
      <c r="C5077">
        <v>53.649500000000003</v>
      </c>
      <c r="D5077">
        <v>9.9618000000000002</v>
      </c>
      <c r="E5077">
        <v>15</v>
      </c>
      <c r="F5077" s="2">
        <v>40012</v>
      </c>
      <c r="G5077">
        <v>15.7</v>
      </c>
      <c r="H5077" s="3">
        <v>40012.48541666667</v>
      </c>
      <c r="I5077" s="3">
        <v>40012.458333333336</v>
      </c>
      <c r="J5077">
        <v>18.100000000000001</v>
      </c>
      <c r="K5077">
        <v>25</v>
      </c>
      <c r="L5077" s="3">
        <v>40012.476388888892</v>
      </c>
      <c r="M5077" t="s">
        <v>9</v>
      </c>
      <c r="N5077" t="s">
        <v>9</v>
      </c>
      <c r="O5077" t="s">
        <v>9</v>
      </c>
      <c r="P5077" s="3">
        <v>40012.48541666667</v>
      </c>
      <c r="Q5077">
        <v>8.6</v>
      </c>
      <c r="R5077" t="s">
        <v>77</v>
      </c>
      <c r="S5077">
        <v>8.6</v>
      </c>
      <c r="T5077">
        <v>0</v>
      </c>
      <c r="U5077" t="s">
        <v>9</v>
      </c>
      <c r="V5077" s="3">
        <v>40012.458333333336</v>
      </c>
      <c r="W5077">
        <v>1</v>
      </c>
      <c r="X5077" s="3">
        <v>40012.476388888892</v>
      </c>
      <c r="Y5077" t="s">
        <v>9</v>
      </c>
      <c r="Z5077">
        <v>8.6</v>
      </c>
      <c r="AA5077">
        <v>0</v>
      </c>
      <c r="AB5077" t="s">
        <v>88</v>
      </c>
    </row>
    <row r="5078" spans="1:28" x14ac:dyDescent="0.25">
      <c r="A5078" t="s">
        <v>74</v>
      </c>
      <c r="B5078" t="s">
        <v>75</v>
      </c>
      <c r="C5078">
        <v>53.649500000000003</v>
      </c>
      <c r="D5078">
        <v>9.9618000000000002</v>
      </c>
      <c r="E5078">
        <v>15</v>
      </c>
      <c r="F5078" s="2">
        <v>40013</v>
      </c>
      <c r="G5078">
        <v>13.5</v>
      </c>
      <c r="H5078" s="3">
        <v>40013.48541666667</v>
      </c>
      <c r="I5078" s="3">
        <v>40013.458333333336</v>
      </c>
      <c r="J5078">
        <v>21.5</v>
      </c>
      <c r="K5078">
        <v>21.5</v>
      </c>
      <c r="L5078" s="3">
        <v>40013.476388888892</v>
      </c>
      <c r="M5078" t="s">
        <v>9</v>
      </c>
      <c r="N5078" t="s">
        <v>9</v>
      </c>
      <c r="O5078" t="s">
        <v>9</v>
      </c>
      <c r="P5078" s="3">
        <v>40013.48541666667</v>
      </c>
      <c r="Q5078">
        <v>0</v>
      </c>
      <c r="R5078" t="s">
        <v>76</v>
      </c>
      <c r="S5078">
        <v>0</v>
      </c>
      <c r="T5078">
        <v>0</v>
      </c>
      <c r="U5078" t="s">
        <v>9</v>
      </c>
      <c r="V5078" s="3">
        <v>40013.458333333336</v>
      </c>
      <c r="W5078">
        <v>1</v>
      </c>
      <c r="X5078" s="3">
        <v>40013.476388888892</v>
      </c>
      <c r="Y5078" t="s">
        <v>9</v>
      </c>
      <c r="Z5078">
        <v>0</v>
      </c>
      <c r="AA5078">
        <v>0</v>
      </c>
      <c r="AB5078" t="s">
        <v>88</v>
      </c>
    </row>
    <row r="5079" spans="1:28" x14ac:dyDescent="0.25">
      <c r="A5079" t="s">
        <v>74</v>
      </c>
      <c r="B5079" t="s">
        <v>75</v>
      </c>
      <c r="C5079">
        <v>53.649500000000003</v>
      </c>
      <c r="D5079">
        <v>9.9618000000000002</v>
      </c>
      <c r="E5079">
        <v>15</v>
      </c>
      <c r="F5079" s="2">
        <v>40014</v>
      </c>
      <c r="G5079">
        <v>12.7</v>
      </c>
      <c r="H5079" s="3">
        <v>40014.48541666667</v>
      </c>
      <c r="I5079" s="3">
        <v>40014.458333333336</v>
      </c>
      <c r="J5079">
        <v>19.600000000000001</v>
      </c>
      <c r="K5079">
        <v>22.9</v>
      </c>
      <c r="L5079" s="3">
        <v>40014.476388888892</v>
      </c>
      <c r="M5079" t="s">
        <v>9</v>
      </c>
      <c r="N5079" t="s">
        <v>9</v>
      </c>
      <c r="O5079" t="s">
        <v>9</v>
      </c>
      <c r="P5079" s="3">
        <v>40014.48541666667</v>
      </c>
      <c r="Q5079">
        <v>1.5</v>
      </c>
      <c r="R5079" t="s">
        <v>77</v>
      </c>
      <c r="S5079">
        <v>1.5</v>
      </c>
      <c r="T5079">
        <v>0</v>
      </c>
      <c r="U5079" t="s">
        <v>9</v>
      </c>
      <c r="V5079" s="3">
        <v>40014.458333333336</v>
      </c>
      <c r="W5079">
        <v>1</v>
      </c>
      <c r="X5079" s="3">
        <v>40014.476388888892</v>
      </c>
      <c r="Y5079" t="s">
        <v>9</v>
      </c>
      <c r="Z5079">
        <v>1.5</v>
      </c>
      <c r="AA5079">
        <v>0</v>
      </c>
      <c r="AB5079" t="s">
        <v>88</v>
      </c>
    </row>
    <row r="5080" spans="1:28" x14ac:dyDescent="0.25">
      <c r="A5080" t="s">
        <v>74</v>
      </c>
      <c r="B5080" t="s">
        <v>75</v>
      </c>
      <c r="C5080">
        <v>53.649500000000003</v>
      </c>
      <c r="D5080">
        <v>9.9618000000000002</v>
      </c>
      <c r="E5080">
        <v>15</v>
      </c>
      <c r="F5080" s="2">
        <v>40015</v>
      </c>
      <c r="G5080">
        <v>11.7</v>
      </c>
      <c r="H5080" s="3">
        <v>40015.48541666667</v>
      </c>
      <c r="I5080" s="3">
        <v>40015.458333333336</v>
      </c>
      <c r="J5080">
        <v>22.8</v>
      </c>
      <c r="K5080">
        <v>22.8</v>
      </c>
      <c r="L5080" s="3">
        <v>40015.476388888892</v>
      </c>
      <c r="M5080" t="s">
        <v>9</v>
      </c>
      <c r="N5080" t="s">
        <v>9</v>
      </c>
      <c r="O5080" t="s">
        <v>9</v>
      </c>
      <c r="P5080" s="3">
        <v>40015.48541666667</v>
      </c>
      <c r="Q5080">
        <v>2.1</v>
      </c>
      <c r="R5080" t="s">
        <v>77</v>
      </c>
      <c r="S5080">
        <v>2.1</v>
      </c>
      <c r="T5080">
        <v>0</v>
      </c>
      <c r="U5080" t="s">
        <v>9</v>
      </c>
      <c r="V5080" s="3">
        <v>40015.458333333336</v>
      </c>
      <c r="W5080">
        <v>1</v>
      </c>
      <c r="X5080" s="3">
        <v>40015.476388888892</v>
      </c>
      <c r="Y5080" t="s">
        <v>9</v>
      </c>
      <c r="Z5080">
        <v>2.1</v>
      </c>
      <c r="AA5080">
        <v>0</v>
      </c>
      <c r="AB5080" t="s">
        <v>88</v>
      </c>
    </row>
    <row r="5081" spans="1:28" x14ac:dyDescent="0.25">
      <c r="A5081" t="s">
        <v>74</v>
      </c>
      <c r="B5081" t="s">
        <v>75</v>
      </c>
      <c r="C5081">
        <v>53.649500000000003</v>
      </c>
      <c r="D5081">
        <v>9.9618000000000002</v>
      </c>
      <c r="E5081">
        <v>15</v>
      </c>
      <c r="F5081" s="2">
        <v>40016</v>
      </c>
      <c r="G5081">
        <v>19</v>
      </c>
      <c r="H5081" s="3">
        <v>40016.48541666667</v>
      </c>
      <c r="I5081" s="3">
        <v>40016.458333333336</v>
      </c>
      <c r="J5081">
        <v>20.7</v>
      </c>
      <c r="K5081">
        <v>22.4</v>
      </c>
      <c r="L5081" s="3">
        <v>40016.476388888892</v>
      </c>
      <c r="M5081" t="s">
        <v>9</v>
      </c>
      <c r="N5081" t="s">
        <v>9</v>
      </c>
      <c r="O5081" t="s">
        <v>9</v>
      </c>
      <c r="P5081" s="3">
        <v>40016.48541666667</v>
      </c>
      <c r="Q5081">
        <v>7.8</v>
      </c>
      <c r="R5081" t="s">
        <v>77</v>
      </c>
      <c r="S5081">
        <v>7.8</v>
      </c>
      <c r="T5081">
        <v>0</v>
      </c>
      <c r="U5081" t="s">
        <v>9</v>
      </c>
      <c r="V5081" s="3">
        <v>40016.458333333336</v>
      </c>
      <c r="W5081">
        <v>1</v>
      </c>
      <c r="X5081" s="3">
        <v>40016.476388888892</v>
      </c>
      <c r="Y5081" t="s">
        <v>9</v>
      </c>
      <c r="Z5081">
        <v>7.8</v>
      </c>
      <c r="AA5081">
        <v>0</v>
      </c>
      <c r="AB5081" t="s">
        <v>88</v>
      </c>
    </row>
    <row r="5082" spans="1:28" x14ac:dyDescent="0.25">
      <c r="A5082" t="s">
        <v>74</v>
      </c>
      <c r="B5082" t="s">
        <v>75</v>
      </c>
      <c r="C5082">
        <v>53.649500000000003</v>
      </c>
      <c r="D5082">
        <v>9.9618000000000002</v>
      </c>
      <c r="E5082">
        <v>15</v>
      </c>
      <c r="F5082" s="2">
        <v>40017</v>
      </c>
      <c r="G5082">
        <v>13.8</v>
      </c>
      <c r="H5082" s="3">
        <v>40017.48541666667</v>
      </c>
      <c r="I5082" s="3">
        <v>40017.458333333336</v>
      </c>
      <c r="J5082">
        <v>21.7</v>
      </c>
      <c r="K5082">
        <v>21.7</v>
      </c>
      <c r="L5082" s="3">
        <v>40017.476388888892</v>
      </c>
      <c r="M5082" t="s">
        <v>9</v>
      </c>
      <c r="N5082" t="s">
        <v>9</v>
      </c>
      <c r="O5082" t="s">
        <v>9</v>
      </c>
      <c r="P5082" s="3">
        <v>40017.48541666667</v>
      </c>
      <c r="Q5082">
        <v>9</v>
      </c>
      <c r="R5082" t="s">
        <v>77</v>
      </c>
      <c r="S5082">
        <v>9</v>
      </c>
      <c r="T5082">
        <v>0</v>
      </c>
      <c r="U5082" t="s">
        <v>9</v>
      </c>
      <c r="V5082" s="3">
        <v>40017.458333333336</v>
      </c>
      <c r="W5082">
        <v>1</v>
      </c>
      <c r="X5082" s="3">
        <v>40017.476388888892</v>
      </c>
      <c r="Y5082" t="s">
        <v>9</v>
      </c>
      <c r="Z5082">
        <v>9</v>
      </c>
      <c r="AA5082">
        <v>0</v>
      </c>
      <c r="AB5082" t="s">
        <v>88</v>
      </c>
    </row>
    <row r="5083" spans="1:28" x14ac:dyDescent="0.25">
      <c r="A5083" t="s">
        <v>74</v>
      </c>
      <c r="B5083" t="s">
        <v>75</v>
      </c>
      <c r="C5083">
        <v>53.649500000000003</v>
      </c>
      <c r="D5083">
        <v>9.9618000000000002</v>
      </c>
      <c r="E5083">
        <v>15</v>
      </c>
      <c r="F5083" s="2">
        <v>40018</v>
      </c>
      <c r="G5083">
        <v>13.3</v>
      </c>
      <c r="H5083" s="3">
        <v>40018.48541666667</v>
      </c>
      <c r="I5083" s="3">
        <v>40018.458333333336</v>
      </c>
      <c r="J5083">
        <v>18.8</v>
      </c>
      <c r="K5083">
        <v>22.8</v>
      </c>
      <c r="L5083" s="3">
        <v>40018.476388888892</v>
      </c>
      <c r="M5083" t="s">
        <v>9</v>
      </c>
      <c r="N5083" t="s">
        <v>9</v>
      </c>
      <c r="O5083" t="s">
        <v>9</v>
      </c>
      <c r="P5083" s="3">
        <v>40018.48541666667</v>
      </c>
      <c r="Q5083">
        <v>3.9</v>
      </c>
      <c r="R5083" t="s">
        <v>77</v>
      </c>
      <c r="S5083">
        <v>3.9</v>
      </c>
      <c r="T5083">
        <v>0</v>
      </c>
      <c r="U5083" t="s">
        <v>9</v>
      </c>
      <c r="V5083" s="3">
        <v>40018.458333333336</v>
      </c>
      <c r="W5083">
        <v>1</v>
      </c>
      <c r="X5083" s="3">
        <v>40018.476388888892</v>
      </c>
      <c r="Y5083" t="s">
        <v>9</v>
      </c>
      <c r="Z5083">
        <v>3.9</v>
      </c>
      <c r="AA5083">
        <v>0</v>
      </c>
      <c r="AB5083" t="s">
        <v>88</v>
      </c>
    </row>
    <row r="5084" spans="1:28" x14ac:dyDescent="0.25">
      <c r="A5084" t="s">
        <v>74</v>
      </c>
      <c r="B5084" t="s">
        <v>75</v>
      </c>
      <c r="C5084">
        <v>53.649500000000003</v>
      </c>
      <c r="D5084">
        <v>9.9618000000000002</v>
      </c>
      <c r="E5084">
        <v>15</v>
      </c>
      <c r="F5084" s="2">
        <v>40019</v>
      </c>
      <c r="G5084">
        <v>13.8</v>
      </c>
      <c r="H5084" s="3">
        <v>40019.48541666667</v>
      </c>
      <c r="I5084" s="3">
        <v>40019.458333333336</v>
      </c>
      <c r="J5084">
        <v>21.7</v>
      </c>
      <c r="K5084">
        <v>22.4</v>
      </c>
      <c r="L5084" s="3">
        <v>40019.476388888892</v>
      </c>
      <c r="M5084" t="s">
        <v>9</v>
      </c>
      <c r="N5084" t="s">
        <v>9</v>
      </c>
      <c r="O5084" t="s">
        <v>9</v>
      </c>
      <c r="P5084" s="3">
        <v>40019.48541666667</v>
      </c>
      <c r="Q5084">
        <v>9</v>
      </c>
      <c r="R5084" t="s">
        <v>77</v>
      </c>
      <c r="S5084">
        <v>9</v>
      </c>
      <c r="T5084">
        <v>0</v>
      </c>
      <c r="U5084" t="s">
        <v>9</v>
      </c>
      <c r="V5084" s="3">
        <v>40019.458333333336</v>
      </c>
      <c r="W5084">
        <v>1</v>
      </c>
      <c r="X5084" s="3">
        <v>40019.476388888892</v>
      </c>
      <c r="Y5084" t="s">
        <v>9</v>
      </c>
      <c r="Z5084">
        <v>9</v>
      </c>
      <c r="AA5084">
        <v>0</v>
      </c>
      <c r="AB5084" t="s">
        <v>88</v>
      </c>
    </row>
    <row r="5085" spans="1:28" x14ac:dyDescent="0.25">
      <c r="A5085" t="s">
        <v>74</v>
      </c>
      <c r="B5085" t="s">
        <v>75</v>
      </c>
      <c r="C5085">
        <v>53.649500000000003</v>
      </c>
      <c r="D5085">
        <v>9.9618000000000002</v>
      </c>
      <c r="E5085">
        <v>15</v>
      </c>
      <c r="F5085" s="2">
        <v>40020</v>
      </c>
      <c r="G5085">
        <v>10.8</v>
      </c>
      <c r="H5085" s="3">
        <v>40020.48541666667</v>
      </c>
      <c r="I5085" s="3">
        <v>40020.458333333336</v>
      </c>
      <c r="J5085">
        <v>20</v>
      </c>
      <c r="K5085">
        <v>20</v>
      </c>
      <c r="L5085" s="3">
        <v>40020.476388888892</v>
      </c>
      <c r="M5085" t="s">
        <v>9</v>
      </c>
      <c r="N5085" t="s">
        <v>9</v>
      </c>
      <c r="O5085" t="s">
        <v>9</v>
      </c>
      <c r="P5085" s="3">
        <v>40020.48541666667</v>
      </c>
      <c r="Q5085">
        <v>14.4</v>
      </c>
      <c r="R5085" t="s">
        <v>77</v>
      </c>
      <c r="S5085">
        <v>14.4</v>
      </c>
      <c r="T5085">
        <v>0</v>
      </c>
      <c r="U5085" t="s">
        <v>9</v>
      </c>
      <c r="V5085" s="3">
        <v>40020.458333333336</v>
      </c>
      <c r="W5085">
        <v>1</v>
      </c>
      <c r="X5085" s="3">
        <v>40020.476388888892</v>
      </c>
      <c r="Y5085" t="s">
        <v>9</v>
      </c>
      <c r="Z5085">
        <v>14.4</v>
      </c>
      <c r="AA5085">
        <v>0</v>
      </c>
      <c r="AB5085" t="s">
        <v>88</v>
      </c>
    </row>
    <row r="5086" spans="1:28" x14ac:dyDescent="0.25">
      <c r="A5086" t="s">
        <v>74</v>
      </c>
      <c r="B5086" t="s">
        <v>75</v>
      </c>
      <c r="C5086">
        <v>53.649500000000003</v>
      </c>
      <c r="D5086">
        <v>9.9618000000000002</v>
      </c>
      <c r="E5086">
        <v>15</v>
      </c>
      <c r="F5086" s="2">
        <v>40021</v>
      </c>
      <c r="G5086">
        <v>15.7</v>
      </c>
      <c r="H5086" s="3">
        <v>40021.48541666667</v>
      </c>
      <c r="I5086" s="3">
        <v>40021.458333333336</v>
      </c>
      <c r="J5086">
        <v>26.2</v>
      </c>
      <c r="K5086">
        <v>26.2</v>
      </c>
      <c r="L5086" s="3">
        <v>40021.476388888892</v>
      </c>
      <c r="M5086" t="s">
        <v>9</v>
      </c>
      <c r="N5086" t="s">
        <v>9</v>
      </c>
      <c r="O5086" t="s">
        <v>9</v>
      </c>
      <c r="P5086" s="3">
        <v>40021.48541666667</v>
      </c>
      <c r="Q5086">
        <v>0</v>
      </c>
      <c r="R5086" t="s">
        <v>76</v>
      </c>
      <c r="S5086">
        <v>0</v>
      </c>
      <c r="T5086">
        <v>0</v>
      </c>
      <c r="U5086" t="s">
        <v>9</v>
      </c>
      <c r="V5086" s="3">
        <v>40021.458333333336</v>
      </c>
      <c r="W5086">
        <v>1</v>
      </c>
      <c r="X5086" s="3">
        <v>40021.476388888892</v>
      </c>
      <c r="Y5086" t="s">
        <v>9</v>
      </c>
      <c r="Z5086">
        <v>0</v>
      </c>
      <c r="AA5086">
        <v>0</v>
      </c>
      <c r="AB5086" t="s">
        <v>88</v>
      </c>
    </row>
    <row r="5087" spans="1:28" x14ac:dyDescent="0.25">
      <c r="A5087" t="s">
        <v>74</v>
      </c>
      <c r="B5087" t="s">
        <v>75</v>
      </c>
      <c r="C5087">
        <v>53.649500000000003</v>
      </c>
      <c r="D5087">
        <v>9.9618000000000002</v>
      </c>
      <c r="E5087">
        <v>15</v>
      </c>
      <c r="F5087" s="2">
        <v>40022</v>
      </c>
      <c r="G5087">
        <v>14.3</v>
      </c>
      <c r="H5087" s="3">
        <v>40022.48541666667</v>
      </c>
      <c r="I5087" s="3">
        <v>40022.458333333336</v>
      </c>
      <c r="J5087">
        <v>21.2</v>
      </c>
      <c r="K5087">
        <v>26.2</v>
      </c>
      <c r="L5087" s="3">
        <v>40022.476388888892</v>
      </c>
      <c r="M5087" t="s">
        <v>9</v>
      </c>
      <c r="N5087" t="s">
        <v>9</v>
      </c>
      <c r="O5087" t="s">
        <v>9</v>
      </c>
      <c r="P5087" s="3">
        <v>40022.48541666667</v>
      </c>
      <c r="Q5087">
        <v>1.2</v>
      </c>
      <c r="R5087" t="s">
        <v>77</v>
      </c>
      <c r="S5087">
        <v>1.2</v>
      </c>
      <c r="T5087">
        <v>0</v>
      </c>
      <c r="U5087" t="s">
        <v>9</v>
      </c>
      <c r="V5087" s="3">
        <v>40022.458333333336</v>
      </c>
      <c r="W5087">
        <v>1</v>
      </c>
      <c r="X5087" s="3">
        <v>40022.476388888892</v>
      </c>
      <c r="Y5087" t="s">
        <v>9</v>
      </c>
      <c r="Z5087">
        <v>1.2</v>
      </c>
      <c r="AA5087">
        <v>0</v>
      </c>
      <c r="AB5087" t="s">
        <v>88</v>
      </c>
    </row>
    <row r="5088" spans="1:28" x14ac:dyDescent="0.25">
      <c r="A5088" t="s">
        <v>74</v>
      </c>
      <c r="B5088" t="s">
        <v>75</v>
      </c>
      <c r="C5088">
        <v>53.649500000000003</v>
      </c>
      <c r="D5088">
        <v>9.9618000000000002</v>
      </c>
      <c r="E5088">
        <v>15</v>
      </c>
      <c r="F5088" s="2">
        <v>40023</v>
      </c>
      <c r="G5088">
        <v>11.3</v>
      </c>
      <c r="H5088" s="3">
        <v>40023.48541666667</v>
      </c>
      <c r="I5088" s="3">
        <v>40023.458333333336</v>
      </c>
      <c r="J5088">
        <v>25.2</v>
      </c>
      <c r="K5088">
        <v>25.2</v>
      </c>
      <c r="L5088" s="3">
        <v>40023.476388888892</v>
      </c>
      <c r="M5088" t="s">
        <v>9</v>
      </c>
      <c r="N5088" t="s">
        <v>9</v>
      </c>
      <c r="O5088" t="s">
        <v>9</v>
      </c>
      <c r="P5088" s="3">
        <v>40023.48541666667</v>
      </c>
      <c r="Q5088">
        <v>0</v>
      </c>
      <c r="R5088" t="s">
        <v>76</v>
      </c>
      <c r="S5088">
        <v>0</v>
      </c>
      <c r="T5088">
        <v>0</v>
      </c>
      <c r="U5088" t="s">
        <v>9</v>
      </c>
      <c r="V5088" s="3">
        <v>40023.458333333336</v>
      </c>
      <c r="W5088">
        <v>1</v>
      </c>
      <c r="X5088" s="3">
        <v>40023.476388888892</v>
      </c>
      <c r="Y5088" t="s">
        <v>9</v>
      </c>
      <c r="Z5088">
        <v>0</v>
      </c>
      <c r="AA5088">
        <v>0</v>
      </c>
      <c r="AB5088" t="s">
        <v>88</v>
      </c>
    </row>
    <row r="5089" spans="1:28" x14ac:dyDescent="0.25">
      <c r="A5089" t="s">
        <v>74</v>
      </c>
      <c r="B5089" t="s">
        <v>75</v>
      </c>
      <c r="C5089">
        <v>53.649500000000003</v>
      </c>
      <c r="D5089">
        <v>9.9618000000000002</v>
      </c>
      <c r="E5089">
        <v>15</v>
      </c>
      <c r="F5089" s="2">
        <v>40024</v>
      </c>
      <c r="G5089" t="s">
        <v>9</v>
      </c>
      <c r="H5089" s="3">
        <v>40024.48541666667</v>
      </c>
      <c r="I5089" s="3">
        <v>40024.458333333336</v>
      </c>
      <c r="J5089">
        <v>21.2</v>
      </c>
      <c r="K5089" t="s">
        <v>9</v>
      </c>
      <c r="L5089" s="3">
        <v>40024.476388888892</v>
      </c>
      <c r="M5089" t="s">
        <v>9</v>
      </c>
      <c r="N5089" t="s">
        <v>9</v>
      </c>
      <c r="O5089" t="s">
        <v>9</v>
      </c>
      <c r="P5089" s="3">
        <v>40024.48541666667</v>
      </c>
      <c r="Q5089">
        <v>3</v>
      </c>
      <c r="R5089" t="s">
        <v>77</v>
      </c>
      <c r="S5089">
        <v>3</v>
      </c>
      <c r="T5089">
        <v>0</v>
      </c>
      <c r="U5089" t="s">
        <v>9</v>
      </c>
      <c r="V5089" s="3">
        <v>40024.458333333336</v>
      </c>
      <c r="W5089">
        <v>1</v>
      </c>
      <c r="X5089" s="3">
        <v>40024.476388888892</v>
      </c>
      <c r="Y5089" t="s">
        <v>9</v>
      </c>
      <c r="Z5089">
        <v>3</v>
      </c>
      <c r="AA5089">
        <v>0</v>
      </c>
      <c r="AB5089" t="s">
        <v>88</v>
      </c>
    </row>
    <row r="5090" spans="1:28" x14ac:dyDescent="0.25">
      <c r="A5090" t="s">
        <v>74</v>
      </c>
      <c r="B5090" t="s">
        <v>75</v>
      </c>
      <c r="C5090">
        <v>53.649500000000003</v>
      </c>
      <c r="D5090">
        <v>9.9618000000000002</v>
      </c>
      <c r="E5090">
        <v>15</v>
      </c>
      <c r="F5090" s="2">
        <v>40025</v>
      </c>
      <c r="G5090">
        <v>10.9</v>
      </c>
      <c r="H5090" s="3">
        <v>40025.48541666667</v>
      </c>
      <c r="I5090" s="3">
        <v>40025.458333333336</v>
      </c>
      <c r="J5090">
        <v>21.1</v>
      </c>
      <c r="K5090">
        <v>22.3</v>
      </c>
      <c r="L5090" s="3">
        <v>40025.476388888892</v>
      </c>
      <c r="M5090" t="s">
        <v>9</v>
      </c>
      <c r="N5090" t="s">
        <v>9</v>
      </c>
      <c r="O5090" t="s">
        <v>9</v>
      </c>
      <c r="P5090" s="3">
        <v>40025.48541666667</v>
      </c>
      <c r="Q5090">
        <v>3</v>
      </c>
      <c r="R5090" t="s">
        <v>77</v>
      </c>
      <c r="S5090">
        <v>3</v>
      </c>
      <c r="T5090">
        <v>0</v>
      </c>
      <c r="U5090" t="s">
        <v>9</v>
      </c>
      <c r="V5090" s="3">
        <v>40025.458333333336</v>
      </c>
      <c r="W5090">
        <v>1</v>
      </c>
      <c r="X5090" s="3">
        <v>40025.476388888892</v>
      </c>
      <c r="Y5090" t="s">
        <v>9</v>
      </c>
      <c r="Z5090">
        <v>3</v>
      </c>
      <c r="AA5090">
        <v>0</v>
      </c>
      <c r="AB5090" t="s">
        <v>88</v>
      </c>
    </row>
    <row r="5091" spans="1:28" x14ac:dyDescent="0.25">
      <c r="A5091" t="s">
        <v>74</v>
      </c>
      <c r="B5091" t="s">
        <v>75</v>
      </c>
      <c r="C5091">
        <v>53.649500000000003</v>
      </c>
      <c r="D5091">
        <v>9.9618000000000002</v>
      </c>
      <c r="E5091">
        <v>15</v>
      </c>
      <c r="F5091" s="2">
        <v>40026</v>
      </c>
      <c r="G5091">
        <v>9.6</v>
      </c>
      <c r="H5091" s="3">
        <v>40026.48541666667</v>
      </c>
      <c r="I5091" s="3">
        <v>40026.458333333336</v>
      </c>
      <c r="J5091">
        <v>23.5</v>
      </c>
      <c r="K5091">
        <v>23.5</v>
      </c>
      <c r="L5091" s="3">
        <v>40026.476388888892</v>
      </c>
      <c r="M5091" t="s">
        <v>9</v>
      </c>
      <c r="N5091" t="s">
        <v>9</v>
      </c>
      <c r="O5091" t="s">
        <v>9</v>
      </c>
      <c r="P5091" s="3">
        <v>40026.48541666667</v>
      </c>
      <c r="Q5091">
        <v>8</v>
      </c>
      <c r="R5091" t="s">
        <v>77</v>
      </c>
      <c r="S5091">
        <v>8</v>
      </c>
      <c r="T5091">
        <v>0</v>
      </c>
      <c r="U5091" t="s">
        <v>9</v>
      </c>
      <c r="V5091" s="3">
        <v>40026.458333333336</v>
      </c>
      <c r="W5091">
        <v>1</v>
      </c>
      <c r="X5091" s="3">
        <v>40026.476388888892</v>
      </c>
      <c r="Y5091" t="s">
        <v>9</v>
      </c>
      <c r="Z5091">
        <v>8</v>
      </c>
      <c r="AA5091">
        <v>0</v>
      </c>
      <c r="AB5091" t="s">
        <v>88</v>
      </c>
    </row>
    <row r="5092" spans="1:28" x14ac:dyDescent="0.25">
      <c r="A5092" t="s">
        <v>74</v>
      </c>
      <c r="B5092" t="s">
        <v>75</v>
      </c>
      <c r="C5092">
        <v>53.649500000000003</v>
      </c>
      <c r="D5092">
        <v>9.9618000000000002</v>
      </c>
      <c r="E5092">
        <v>15</v>
      </c>
      <c r="F5092" s="2">
        <v>40027</v>
      </c>
      <c r="G5092" t="s">
        <v>9</v>
      </c>
      <c r="H5092" s="3">
        <v>40027.48541666667</v>
      </c>
      <c r="I5092" s="3">
        <v>40027.458333333336</v>
      </c>
      <c r="J5092">
        <v>25.3</v>
      </c>
      <c r="K5092" t="s">
        <v>9</v>
      </c>
      <c r="L5092" s="3">
        <v>40027.476388888892</v>
      </c>
      <c r="M5092" t="s">
        <v>9</v>
      </c>
      <c r="N5092" t="s">
        <v>9</v>
      </c>
      <c r="O5092" t="s">
        <v>9</v>
      </c>
      <c r="P5092" s="3">
        <v>40027.48541666667</v>
      </c>
      <c r="Q5092">
        <v>0</v>
      </c>
      <c r="R5092" t="s">
        <v>76</v>
      </c>
      <c r="S5092">
        <v>0</v>
      </c>
      <c r="T5092">
        <v>0</v>
      </c>
      <c r="U5092" t="s">
        <v>9</v>
      </c>
      <c r="V5092" s="3">
        <v>40027.458333333336</v>
      </c>
      <c r="W5092">
        <v>1</v>
      </c>
      <c r="X5092" s="3">
        <v>40027.476388888892</v>
      </c>
      <c r="Y5092" t="s">
        <v>9</v>
      </c>
      <c r="Z5092">
        <v>0</v>
      </c>
      <c r="AA5092">
        <v>0</v>
      </c>
      <c r="AB5092" t="s">
        <v>88</v>
      </c>
    </row>
    <row r="5093" spans="1:28" x14ac:dyDescent="0.25">
      <c r="A5093" t="s">
        <v>74</v>
      </c>
      <c r="B5093" t="s">
        <v>75</v>
      </c>
      <c r="C5093">
        <v>53.649500000000003</v>
      </c>
      <c r="D5093">
        <v>9.9618000000000002</v>
      </c>
      <c r="E5093">
        <v>15</v>
      </c>
      <c r="F5093" s="2">
        <v>40028</v>
      </c>
      <c r="G5093">
        <v>15.8</v>
      </c>
      <c r="H5093" s="3">
        <v>40028.48541666667</v>
      </c>
      <c r="I5093" s="3">
        <v>40028.458333333336</v>
      </c>
      <c r="J5093">
        <v>20.3</v>
      </c>
      <c r="K5093">
        <v>27.4</v>
      </c>
      <c r="L5093" s="3">
        <v>40028.476388888892</v>
      </c>
      <c r="M5093" t="s">
        <v>9</v>
      </c>
      <c r="N5093" t="s">
        <v>9</v>
      </c>
      <c r="O5093" t="s">
        <v>9</v>
      </c>
      <c r="P5093" s="3">
        <v>40028.48541666667</v>
      </c>
      <c r="Q5093">
        <v>0</v>
      </c>
      <c r="R5093" t="s">
        <v>76</v>
      </c>
      <c r="S5093">
        <v>0</v>
      </c>
      <c r="T5093">
        <v>0</v>
      </c>
      <c r="U5093" t="s">
        <v>9</v>
      </c>
      <c r="V5093" s="3">
        <v>40028.458333333336</v>
      </c>
      <c r="W5093">
        <v>1</v>
      </c>
      <c r="X5093" s="3">
        <v>40028.476388888892</v>
      </c>
      <c r="Y5093" t="s">
        <v>9</v>
      </c>
      <c r="Z5093">
        <v>0</v>
      </c>
      <c r="AA5093">
        <v>0</v>
      </c>
      <c r="AB5093" t="s">
        <v>88</v>
      </c>
    </row>
    <row r="5094" spans="1:28" x14ac:dyDescent="0.25">
      <c r="A5094" t="s">
        <v>74</v>
      </c>
      <c r="B5094" t="s">
        <v>75</v>
      </c>
      <c r="C5094">
        <v>53.649500000000003</v>
      </c>
      <c r="D5094">
        <v>9.9618000000000002</v>
      </c>
      <c r="E5094">
        <v>15</v>
      </c>
      <c r="F5094" s="2">
        <v>40029</v>
      </c>
      <c r="G5094">
        <v>9.5</v>
      </c>
      <c r="H5094" s="3">
        <v>40029.48541666667</v>
      </c>
      <c r="I5094" s="3">
        <v>40029.458333333336</v>
      </c>
      <c r="J5094">
        <v>21.5</v>
      </c>
      <c r="K5094">
        <v>22.4</v>
      </c>
      <c r="L5094" s="3">
        <v>40029.476388888892</v>
      </c>
      <c r="M5094" t="s">
        <v>9</v>
      </c>
      <c r="N5094" t="s">
        <v>9</v>
      </c>
      <c r="O5094" t="s">
        <v>9</v>
      </c>
      <c r="P5094" s="3">
        <v>40029.48541666667</v>
      </c>
      <c r="Q5094">
        <v>0</v>
      </c>
      <c r="R5094" t="s">
        <v>76</v>
      </c>
      <c r="S5094">
        <v>0</v>
      </c>
      <c r="T5094">
        <v>0</v>
      </c>
      <c r="U5094" t="s">
        <v>9</v>
      </c>
      <c r="V5094" s="3">
        <v>40029.458333333336</v>
      </c>
      <c r="W5094">
        <v>1</v>
      </c>
      <c r="X5094" s="3">
        <v>40029.476388888892</v>
      </c>
      <c r="Y5094" t="s">
        <v>9</v>
      </c>
      <c r="Z5094">
        <v>0</v>
      </c>
      <c r="AA5094">
        <v>0</v>
      </c>
      <c r="AB5094" t="s">
        <v>88</v>
      </c>
    </row>
    <row r="5095" spans="1:28" x14ac:dyDescent="0.25">
      <c r="A5095" t="s">
        <v>74</v>
      </c>
      <c r="B5095" t="s">
        <v>75</v>
      </c>
      <c r="C5095">
        <v>53.649500000000003</v>
      </c>
      <c r="D5095">
        <v>9.9618000000000002</v>
      </c>
      <c r="E5095">
        <v>15</v>
      </c>
      <c r="F5095" s="2">
        <v>40030</v>
      </c>
      <c r="G5095">
        <v>10.5</v>
      </c>
      <c r="H5095" s="3">
        <v>40030.48541666667</v>
      </c>
      <c r="I5095" s="3">
        <v>40030.458333333336</v>
      </c>
      <c r="J5095">
        <v>23</v>
      </c>
      <c r="K5095">
        <v>23</v>
      </c>
      <c r="L5095" s="3">
        <v>40030.476388888892</v>
      </c>
      <c r="M5095" t="s">
        <v>9</v>
      </c>
      <c r="N5095" t="s">
        <v>9</v>
      </c>
      <c r="O5095" t="s">
        <v>9</v>
      </c>
      <c r="P5095" s="3">
        <v>40030.48541666667</v>
      </c>
      <c r="Q5095">
        <v>0</v>
      </c>
      <c r="R5095" t="s">
        <v>76</v>
      </c>
      <c r="S5095">
        <v>0</v>
      </c>
      <c r="T5095">
        <v>0</v>
      </c>
      <c r="U5095" t="s">
        <v>9</v>
      </c>
      <c r="V5095" s="3">
        <v>40030.458333333336</v>
      </c>
      <c r="W5095">
        <v>1</v>
      </c>
      <c r="X5095" s="3">
        <v>40030.476388888892</v>
      </c>
      <c r="Y5095" t="s">
        <v>9</v>
      </c>
      <c r="Z5095">
        <v>0</v>
      </c>
      <c r="AA5095">
        <v>0</v>
      </c>
      <c r="AB5095" t="s">
        <v>88</v>
      </c>
    </row>
    <row r="5096" spans="1:28" x14ac:dyDescent="0.25">
      <c r="A5096" t="s">
        <v>74</v>
      </c>
      <c r="B5096" t="s">
        <v>75</v>
      </c>
      <c r="C5096">
        <v>53.649500000000003</v>
      </c>
      <c r="D5096">
        <v>9.9618000000000002</v>
      </c>
      <c r="E5096">
        <v>15</v>
      </c>
      <c r="F5096" s="2">
        <v>40031</v>
      </c>
      <c r="G5096">
        <v>14.7</v>
      </c>
      <c r="H5096" s="3">
        <v>40031.48541666667</v>
      </c>
      <c r="I5096" s="3">
        <v>40031.458333333336</v>
      </c>
      <c r="J5096">
        <v>25.7</v>
      </c>
      <c r="K5096">
        <v>25.7</v>
      </c>
      <c r="L5096" s="3">
        <v>40031.476388888892</v>
      </c>
      <c r="M5096" t="s">
        <v>9</v>
      </c>
      <c r="N5096" t="s">
        <v>9</v>
      </c>
      <c r="O5096" t="s">
        <v>9</v>
      </c>
      <c r="P5096" s="3">
        <v>40031.48541666667</v>
      </c>
      <c r="Q5096">
        <v>0</v>
      </c>
      <c r="R5096" t="s">
        <v>76</v>
      </c>
      <c r="S5096">
        <v>0</v>
      </c>
      <c r="T5096">
        <v>0</v>
      </c>
      <c r="U5096" t="s">
        <v>9</v>
      </c>
      <c r="V5096" s="3">
        <v>40031.458333333336</v>
      </c>
      <c r="W5096">
        <v>1</v>
      </c>
      <c r="X5096" s="3">
        <v>40031.476388888892</v>
      </c>
      <c r="Y5096" t="s">
        <v>9</v>
      </c>
      <c r="Z5096">
        <v>0</v>
      </c>
      <c r="AA5096">
        <v>0</v>
      </c>
      <c r="AB5096" t="s">
        <v>88</v>
      </c>
    </row>
    <row r="5097" spans="1:28" x14ac:dyDescent="0.25">
      <c r="A5097" t="s">
        <v>74</v>
      </c>
      <c r="B5097" t="s">
        <v>75</v>
      </c>
      <c r="C5097">
        <v>53.649500000000003</v>
      </c>
      <c r="D5097">
        <v>9.9618000000000002</v>
      </c>
      <c r="E5097">
        <v>15</v>
      </c>
      <c r="F5097" s="2">
        <v>40032</v>
      </c>
      <c r="G5097">
        <v>15.9</v>
      </c>
      <c r="H5097" s="3">
        <v>40032.48541666667</v>
      </c>
      <c r="I5097" s="3">
        <v>40032.458333333336</v>
      </c>
      <c r="J5097">
        <v>27.2</v>
      </c>
      <c r="K5097">
        <v>27.4</v>
      </c>
      <c r="L5097" s="3">
        <v>40032.475694444445</v>
      </c>
      <c r="M5097" t="s">
        <v>9</v>
      </c>
      <c r="N5097" t="s">
        <v>9</v>
      </c>
      <c r="O5097" t="s">
        <v>9</v>
      </c>
      <c r="P5097" s="3">
        <v>40032.48541666667</v>
      </c>
      <c r="Q5097">
        <v>0</v>
      </c>
      <c r="R5097" t="s">
        <v>76</v>
      </c>
      <c r="S5097">
        <v>0</v>
      </c>
      <c r="T5097">
        <v>0</v>
      </c>
      <c r="U5097" t="s">
        <v>9</v>
      </c>
      <c r="V5097" s="3">
        <v>40032.458333333336</v>
      </c>
      <c r="W5097">
        <v>1</v>
      </c>
      <c r="X5097" s="3">
        <v>40032.475694444445</v>
      </c>
      <c r="Y5097" t="s">
        <v>9</v>
      </c>
      <c r="Z5097">
        <v>0</v>
      </c>
      <c r="AA5097">
        <v>0</v>
      </c>
      <c r="AB5097" t="s">
        <v>88</v>
      </c>
    </row>
    <row r="5098" spans="1:28" x14ac:dyDescent="0.25">
      <c r="A5098" t="s">
        <v>74</v>
      </c>
      <c r="B5098" t="s">
        <v>75</v>
      </c>
      <c r="C5098">
        <v>53.649500000000003</v>
      </c>
      <c r="D5098">
        <v>9.9618000000000002</v>
      </c>
      <c r="E5098">
        <v>15</v>
      </c>
      <c r="F5098" s="2">
        <v>40033</v>
      </c>
      <c r="G5098">
        <v>18.2</v>
      </c>
      <c r="H5098" s="3">
        <v>40033.48541666667</v>
      </c>
      <c r="I5098" s="3">
        <v>40033.458333333336</v>
      </c>
      <c r="J5098">
        <v>27.4</v>
      </c>
      <c r="K5098">
        <v>29.3</v>
      </c>
      <c r="L5098" s="3">
        <v>40033.475694444445</v>
      </c>
      <c r="M5098" t="s">
        <v>9</v>
      </c>
      <c r="N5098" t="s">
        <v>9</v>
      </c>
      <c r="O5098" t="s">
        <v>9</v>
      </c>
      <c r="P5098" s="3">
        <v>40033.48541666667</v>
      </c>
      <c r="Q5098">
        <v>0</v>
      </c>
      <c r="R5098" t="s">
        <v>76</v>
      </c>
      <c r="S5098">
        <v>0</v>
      </c>
      <c r="T5098">
        <v>0</v>
      </c>
      <c r="U5098" t="s">
        <v>9</v>
      </c>
      <c r="V5098" s="3">
        <v>40033.458333333336</v>
      </c>
      <c r="W5098">
        <v>1</v>
      </c>
      <c r="X5098" s="3">
        <v>40033.475694444445</v>
      </c>
      <c r="Y5098" t="s">
        <v>9</v>
      </c>
      <c r="Z5098">
        <v>0</v>
      </c>
      <c r="AA5098">
        <v>0</v>
      </c>
      <c r="AB5098" t="s">
        <v>88</v>
      </c>
    </row>
    <row r="5099" spans="1:28" x14ac:dyDescent="0.25">
      <c r="A5099" t="s">
        <v>74</v>
      </c>
      <c r="B5099" t="s">
        <v>75</v>
      </c>
      <c r="C5099">
        <v>53.649500000000003</v>
      </c>
      <c r="D5099">
        <v>9.9618000000000002</v>
      </c>
      <c r="E5099">
        <v>15</v>
      </c>
      <c r="F5099" s="2">
        <v>40034</v>
      </c>
      <c r="G5099">
        <v>15.8</v>
      </c>
      <c r="H5099" s="3">
        <v>40034.48541666667</v>
      </c>
      <c r="I5099" s="3">
        <v>40034.458333333336</v>
      </c>
      <c r="J5099">
        <v>25.7</v>
      </c>
      <c r="K5099">
        <v>29.3</v>
      </c>
      <c r="L5099" s="3">
        <v>40034.475694444445</v>
      </c>
      <c r="M5099" t="s">
        <v>9</v>
      </c>
      <c r="N5099" t="s">
        <v>9</v>
      </c>
      <c r="O5099" t="s">
        <v>9</v>
      </c>
      <c r="P5099" s="3">
        <v>40034.48541666667</v>
      </c>
      <c r="Q5099">
        <v>0</v>
      </c>
      <c r="R5099" t="s">
        <v>76</v>
      </c>
      <c r="S5099">
        <v>0</v>
      </c>
      <c r="T5099">
        <v>0</v>
      </c>
      <c r="U5099" t="s">
        <v>9</v>
      </c>
      <c r="V5099" s="3">
        <v>40034.458333333336</v>
      </c>
      <c r="W5099">
        <v>1</v>
      </c>
      <c r="X5099" s="3">
        <v>40034.475694444445</v>
      </c>
      <c r="Y5099" t="s">
        <v>9</v>
      </c>
      <c r="Z5099">
        <v>0</v>
      </c>
      <c r="AA5099">
        <v>0</v>
      </c>
      <c r="AB5099" t="s">
        <v>88</v>
      </c>
    </row>
    <row r="5100" spans="1:28" x14ac:dyDescent="0.25">
      <c r="A5100" t="s">
        <v>74</v>
      </c>
      <c r="B5100" t="s">
        <v>75</v>
      </c>
      <c r="C5100">
        <v>53.649500000000003</v>
      </c>
      <c r="D5100">
        <v>9.9618000000000002</v>
      </c>
      <c r="E5100">
        <v>15</v>
      </c>
      <c r="F5100" s="2">
        <v>40035</v>
      </c>
      <c r="G5100">
        <v>16.100000000000001</v>
      </c>
      <c r="H5100" s="3">
        <v>40035.48541666667</v>
      </c>
      <c r="I5100" s="3">
        <v>40035.458333333336</v>
      </c>
      <c r="J5100">
        <v>20.5</v>
      </c>
      <c r="K5100">
        <v>28.2</v>
      </c>
      <c r="L5100" s="3">
        <v>40035.475694444445</v>
      </c>
      <c r="M5100" t="s">
        <v>9</v>
      </c>
      <c r="N5100" t="s">
        <v>9</v>
      </c>
      <c r="O5100" t="s">
        <v>9</v>
      </c>
      <c r="P5100" s="3">
        <v>40035.48541666667</v>
      </c>
      <c r="Q5100">
        <v>30.1</v>
      </c>
      <c r="R5100" t="s">
        <v>77</v>
      </c>
      <c r="S5100">
        <v>30.1</v>
      </c>
      <c r="T5100">
        <v>0</v>
      </c>
      <c r="U5100" t="s">
        <v>9</v>
      </c>
      <c r="V5100" s="3">
        <v>40035.458333333336</v>
      </c>
      <c r="W5100">
        <v>1</v>
      </c>
      <c r="X5100" s="3">
        <v>40035.475694444445</v>
      </c>
      <c r="Y5100" t="s">
        <v>9</v>
      </c>
      <c r="Z5100">
        <v>30.1</v>
      </c>
      <c r="AA5100">
        <v>0</v>
      </c>
      <c r="AB5100" t="s">
        <v>88</v>
      </c>
    </row>
    <row r="5101" spans="1:28" x14ac:dyDescent="0.25">
      <c r="A5101" t="s">
        <v>74</v>
      </c>
      <c r="B5101" t="s">
        <v>75</v>
      </c>
      <c r="C5101">
        <v>53.649500000000003</v>
      </c>
      <c r="D5101">
        <v>9.9618000000000002</v>
      </c>
      <c r="E5101">
        <v>15</v>
      </c>
      <c r="F5101" s="2">
        <v>40036</v>
      </c>
      <c r="G5101">
        <v>15.4</v>
      </c>
      <c r="H5101" s="3">
        <v>40036.48541666667</v>
      </c>
      <c r="I5101" s="3">
        <v>40036.458333333336</v>
      </c>
      <c r="J5101">
        <v>20.5</v>
      </c>
      <c r="K5101">
        <v>21.9</v>
      </c>
      <c r="L5101" s="3">
        <v>40036.475694444445</v>
      </c>
      <c r="M5101" t="s">
        <v>9</v>
      </c>
      <c r="N5101" t="s">
        <v>9</v>
      </c>
      <c r="O5101" t="s">
        <v>9</v>
      </c>
      <c r="P5101" s="3">
        <v>40036.48541666667</v>
      </c>
      <c r="Q5101">
        <v>0.6</v>
      </c>
      <c r="R5101" t="s">
        <v>77</v>
      </c>
      <c r="S5101">
        <v>0.6</v>
      </c>
      <c r="T5101">
        <v>0</v>
      </c>
      <c r="U5101" t="s">
        <v>9</v>
      </c>
      <c r="V5101" s="3">
        <v>40036.458333333336</v>
      </c>
      <c r="W5101">
        <v>1</v>
      </c>
      <c r="X5101" s="3">
        <v>40036.475694444445</v>
      </c>
      <c r="Y5101" t="s">
        <v>9</v>
      </c>
      <c r="Z5101">
        <v>0.6</v>
      </c>
      <c r="AA5101">
        <v>0</v>
      </c>
      <c r="AB5101" t="s">
        <v>88</v>
      </c>
    </row>
    <row r="5102" spans="1:28" x14ac:dyDescent="0.25">
      <c r="A5102" t="s">
        <v>74</v>
      </c>
      <c r="B5102" t="s">
        <v>75</v>
      </c>
      <c r="C5102">
        <v>53.649500000000003</v>
      </c>
      <c r="D5102">
        <v>9.9618000000000002</v>
      </c>
      <c r="E5102">
        <v>15</v>
      </c>
      <c r="F5102" s="2">
        <v>40037</v>
      </c>
      <c r="G5102">
        <v>15.4</v>
      </c>
      <c r="H5102" s="3">
        <v>40037.48541666667</v>
      </c>
      <c r="I5102" s="3">
        <v>40037.458333333336</v>
      </c>
      <c r="J5102">
        <v>21</v>
      </c>
      <c r="K5102">
        <v>22</v>
      </c>
      <c r="L5102" s="3">
        <v>40037.475694444445</v>
      </c>
      <c r="M5102" t="s">
        <v>9</v>
      </c>
      <c r="N5102" t="s">
        <v>9</v>
      </c>
      <c r="O5102" t="s">
        <v>9</v>
      </c>
      <c r="P5102" s="3">
        <v>40037.48541666667</v>
      </c>
      <c r="Q5102">
        <v>0</v>
      </c>
      <c r="R5102" t="s">
        <v>76</v>
      </c>
      <c r="S5102">
        <v>0</v>
      </c>
      <c r="T5102">
        <v>0</v>
      </c>
      <c r="U5102" t="s">
        <v>9</v>
      </c>
      <c r="V5102" s="3">
        <v>40037.458333333336</v>
      </c>
      <c r="W5102">
        <v>1</v>
      </c>
      <c r="X5102" s="3">
        <v>40037.475694444445</v>
      </c>
      <c r="Y5102" t="s">
        <v>9</v>
      </c>
      <c r="Z5102">
        <v>0</v>
      </c>
      <c r="AA5102">
        <v>0</v>
      </c>
      <c r="AB5102" t="s">
        <v>88</v>
      </c>
    </row>
    <row r="5103" spans="1:28" x14ac:dyDescent="0.25">
      <c r="A5103" t="s">
        <v>74</v>
      </c>
      <c r="B5103" t="s">
        <v>75</v>
      </c>
      <c r="C5103">
        <v>53.649500000000003</v>
      </c>
      <c r="D5103">
        <v>9.9618000000000002</v>
      </c>
      <c r="E5103">
        <v>15</v>
      </c>
      <c r="F5103" s="2">
        <v>40038</v>
      </c>
      <c r="G5103">
        <v>13.7</v>
      </c>
      <c r="H5103" s="3">
        <v>40038.48541666667</v>
      </c>
      <c r="I5103" s="3">
        <v>40038.458333333336</v>
      </c>
      <c r="J5103">
        <v>21.4</v>
      </c>
      <c r="K5103">
        <v>21.5</v>
      </c>
      <c r="L5103" s="3">
        <v>40038.474999999999</v>
      </c>
      <c r="M5103" t="s">
        <v>9</v>
      </c>
      <c r="N5103" t="s">
        <v>9</v>
      </c>
      <c r="O5103" t="s">
        <v>9</v>
      </c>
      <c r="P5103" s="3">
        <v>40038.48541666667</v>
      </c>
      <c r="Q5103">
        <v>0</v>
      </c>
      <c r="R5103" t="s">
        <v>76</v>
      </c>
      <c r="S5103">
        <v>0</v>
      </c>
      <c r="T5103">
        <v>0</v>
      </c>
      <c r="U5103" t="s">
        <v>9</v>
      </c>
      <c r="V5103" s="3">
        <v>40038.458333333336</v>
      </c>
      <c r="W5103">
        <v>1</v>
      </c>
      <c r="X5103" s="3">
        <v>40038.474999999999</v>
      </c>
      <c r="Y5103" t="s">
        <v>9</v>
      </c>
      <c r="Z5103">
        <v>0</v>
      </c>
      <c r="AA5103">
        <v>0</v>
      </c>
      <c r="AB5103" t="s">
        <v>88</v>
      </c>
    </row>
    <row r="5104" spans="1:28" x14ac:dyDescent="0.25">
      <c r="A5104" t="s">
        <v>74</v>
      </c>
      <c r="B5104" t="s">
        <v>75</v>
      </c>
      <c r="C5104">
        <v>53.649500000000003</v>
      </c>
      <c r="D5104">
        <v>9.9618000000000002</v>
      </c>
      <c r="E5104">
        <v>15</v>
      </c>
      <c r="F5104" s="2">
        <v>40039</v>
      </c>
      <c r="G5104">
        <v>10.6</v>
      </c>
      <c r="H5104" s="3">
        <v>40039.48541666667</v>
      </c>
      <c r="I5104" s="3">
        <v>40039.458333333336</v>
      </c>
      <c r="J5104">
        <v>20.100000000000001</v>
      </c>
      <c r="K5104">
        <v>21.4</v>
      </c>
      <c r="L5104" s="3">
        <v>40039.474999999999</v>
      </c>
      <c r="M5104" t="s">
        <v>9</v>
      </c>
      <c r="N5104" t="s">
        <v>9</v>
      </c>
      <c r="O5104" t="s">
        <v>9</v>
      </c>
      <c r="P5104" s="3">
        <v>40039.48541666667</v>
      </c>
      <c r="Q5104">
        <v>0</v>
      </c>
      <c r="R5104" t="s">
        <v>76</v>
      </c>
      <c r="S5104">
        <v>0</v>
      </c>
      <c r="T5104">
        <v>0</v>
      </c>
      <c r="U5104" t="s">
        <v>9</v>
      </c>
      <c r="V5104" s="3">
        <v>40039.458333333336</v>
      </c>
      <c r="W5104">
        <v>1</v>
      </c>
      <c r="X5104" s="3">
        <v>40039.474999999999</v>
      </c>
      <c r="Y5104" t="s">
        <v>9</v>
      </c>
      <c r="Z5104">
        <v>0</v>
      </c>
      <c r="AA5104">
        <v>0</v>
      </c>
      <c r="AB5104" t="s">
        <v>88</v>
      </c>
    </row>
    <row r="5105" spans="1:28" x14ac:dyDescent="0.25">
      <c r="A5105" t="s">
        <v>74</v>
      </c>
      <c r="B5105" t="s">
        <v>75</v>
      </c>
      <c r="C5105">
        <v>53.649500000000003</v>
      </c>
      <c r="D5105">
        <v>9.9618000000000002</v>
      </c>
      <c r="E5105">
        <v>15</v>
      </c>
      <c r="F5105" s="2">
        <v>40040</v>
      </c>
      <c r="G5105">
        <v>12.7</v>
      </c>
      <c r="H5105" s="3">
        <v>40040.48541666667</v>
      </c>
      <c r="I5105" s="3">
        <v>40040.458333333336</v>
      </c>
      <c r="J5105">
        <v>24.5</v>
      </c>
      <c r="K5105">
        <v>24.5</v>
      </c>
      <c r="L5105" s="3">
        <v>40040.474999999999</v>
      </c>
      <c r="M5105" t="s">
        <v>9</v>
      </c>
      <c r="N5105" t="s">
        <v>9</v>
      </c>
      <c r="O5105" t="s">
        <v>9</v>
      </c>
      <c r="P5105" s="3">
        <v>40040.48541666667</v>
      </c>
      <c r="Q5105">
        <v>0</v>
      </c>
      <c r="R5105" t="s">
        <v>76</v>
      </c>
      <c r="S5105">
        <v>0</v>
      </c>
      <c r="T5105">
        <v>0</v>
      </c>
      <c r="U5105" t="s">
        <v>9</v>
      </c>
      <c r="V5105" s="3">
        <v>40040.458333333336</v>
      </c>
      <c r="W5105">
        <v>1</v>
      </c>
      <c r="X5105" s="3">
        <v>40040.474999999999</v>
      </c>
      <c r="Y5105" t="s">
        <v>9</v>
      </c>
      <c r="Z5105">
        <v>0</v>
      </c>
      <c r="AA5105">
        <v>0</v>
      </c>
      <c r="AB5105" t="s">
        <v>88</v>
      </c>
    </row>
    <row r="5106" spans="1:28" x14ac:dyDescent="0.25">
      <c r="A5106" t="s">
        <v>74</v>
      </c>
      <c r="B5106" t="s">
        <v>75</v>
      </c>
      <c r="C5106">
        <v>53.649500000000003</v>
      </c>
      <c r="D5106">
        <v>9.9618000000000002</v>
      </c>
      <c r="E5106">
        <v>15</v>
      </c>
      <c r="F5106" s="2">
        <v>40041</v>
      </c>
      <c r="G5106">
        <v>15.2</v>
      </c>
      <c r="H5106" s="3">
        <v>40041.48541666667</v>
      </c>
      <c r="I5106" s="3">
        <v>40041.458333333336</v>
      </c>
      <c r="J5106">
        <v>24</v>
      </c>
      <c r="K5106">
        <v>26.5</v>
      </c>
      <c r="L5106" s="3">
        <v>40041.474999999999</v>
      </c>
      <c r="M5106" t="s">
        <v>9</v>
      </c>
      <c r="N5106" t="s">
        <v>9</v>
      </c>
      <c r="O5106" t="s">
        <v>9</v>
      </c>
      <c r="P5106" s="3">
        <v>40041.48541666667</v>
      </c>
      <c r="Q5106">
        <v>0</v>
      </c>
      <c r="R5106" t="s">
        <v>76</v>
      </c>
      <c r="S5106">
        <v>0</v>
      </c>
      <c r="T5106">
        <v>0</v>
      </c>
      <c r="U5106" t="s">
        <v>9</v>
      </c>
      <c r="V5106" s="3">
        <v>40041.458333333336</v>
      </c>
      <c r="W5106">
        <v>1</v>
      </c>
      <c r="X5106" s="3">
        <v>40041.474999999999</v>
      </c>
      <c r="Y5106" t="s">
        <v>9</v>
      </c>
      <c r="Z5106">
        <v>0</v>
      </c>
      <c r="AA5106">
        <v>0</v>
      </c>
      <c r="AB5106" t="s">
        <v>88</v>
      </c>
    </row>
    <row r="5107" spans="1:28" x14ac:dyDescent="0.25">
      <c r="A5107" t="s">
        <v>74</v>
      </c>
      <c r="B5107" t="s">
        <v>75</v>
      </c>
      <c r="C5107">
        <v>53.649500000000003</v>
      </c>
      <c r="D5107">
        <v>9.9618000000000002</v>
      </c>
      <c r="E5107">
        <v>15</v>
      </c>
      <c r="F5107" s="2">
        <v>40042</v>
      </c>
      <c r="G5107">
        <v>14.7</v>
      </c>
      <c r="H5107" s="3">
        <v>40042.48541666667</v>
      </c>
      <c r="I5107" s="3">
        <v>40042.458333333336</v>
      </c>
      <c r="J5107">
        <v>23</v>
      </c>
      <c r="K5107">
        <v>25.1</v>
      </c>
      <c r="L5107" s="3">
        <v>40042.474999999999</v>
      </c>
      <c r="M5107" t="s">
        <v>9</v>
      </c>
      <c r="N5107" t="s">
        <v>9</v>
      </c>
      <c r="O5107" t="s">
        <v>9</v>
      </c>
      <c r="P5107" s="3">
        <v>40042.48541666667</v>
      </c>
      <c r="Q5107">
        <v>0</v>
      </c>
      <c r="R5107" t="s">
        <v>76</v>
      </c>
      <c r="S5107">
        <v>0</v>
      </c>
      <c r="T5107">
        <v>0</v>
      </c>
      <c r="U5107" t="s">
        <v>9</v>
      </c>
      <c r="V5107" s="3">
        <v>40042.458333333336</v>
      </c>
      <c r="W5107">
        <v>1</v>
      </c>
      <c r="X5107" s="3">
        <v>40042.474999999999</v>
      </c>
      <c r="Y5107" t="s">
        <v>9</v>
      </c>
      <c r="Z5107">
        <v>0</v>
      </c>
      <c r="AA5107">
        <v>0</v>
      </c>
      <c r="AB5107" t="s">
        <v>89</v>
      </c>
    </row>
    <row r="5108" spans="1:28" x14ac:dyDescent="0.25">
      <c r="A5108" t="s">
        <v>74</v>
      </c>
      <c r="B5108" t="s">
        <v>75</v>
      </c>
      <c r="C5108">
        <v>53.649500000000003</v>
      </c>
      <c r="D5108">
        <v>9.9618000000000002</v>
      </c>
      <c r="E5108">
        <v>15</v>
      </c>
      <c r="F5108" s="2">
        <v>40043</v>
      </c>
      <c r="G5108">
        <v>14.1</v>
      </c>
      <c r="H5108" s="3">
        <v>40043.48541666667</v>
      </c>
      <c r="I5108" s="3">
        <v>40043.458333333336</v>
      </c>
      <c r="J5108">
        <v>19</v>
      </c>
      <c r="K5108">
        <v>23</v>
      </c>
      <c r="L5108" s="3">
        <v>40043.474305555559</v>
      </c>
      <c r="M5108" t="s">
        <v>9</v>
      </c>
      <c r="N5108" t="s">
        <v>9</v>
      </c>
      <c r="O5108" t="s">
        <v>9</v>
      </c>
      <c r="P5108" s="3">
        <v>40043.48541666667</v>
      </c>
      <c r="Q5108">
        <v>0.3</v>
      </c>
      <c r="R5108" t="s">
        <v>77</v>
      </c>
      <c r="S5108">
        <v>0.3</v>
      </c>
      <c r="T5108">
        <v>0</v>
      </c>
      <c r="U5108" t="s">
        <v>9</v>
      </c>
      <c r="V5108" s="3">
        <v>40043.458333333336</v>
      </c>
      <c r="W5108">
        <v>1</v>
      </c>
      <c r="X5108" s="3">
        <v>40043.474305555559</v>
      </c>
      <c r="Y5108" t="s">
        <v>9</v>
      </c>
      <c r="Z5108">
        <v>0.3</v>
      </c>
      <c r="AA5108">
        <v>0</v>
      </c>
      <c r="AB5108" t="s">
        <v>88</v>
      </c>
    </row>
    <row r="5109" spans="1:28" x14ac:dyDescent="0.25">
      <c r="A5109" t="s">
        <v>74</v>
      </c>
      <c r="B5109" t="s">
        <v>75</v>
      </c>
      <c r="C5109">
        <v>53.649500000000003</v>
      </c>
      <c r="D5109">
        <v>9.9618000000000002</v>
      </c>
      <c r="E5109">
        <v>15</v>
      </c>
      <c r="F5109" s="2">
        <v>40045</v>
      </c>
      <c r="G5109">
        <v>18.3</v>
      </c>
      <c r="H5109" s="3">
        <v>40045.48541666667</v>
      </c>
      <c r="I5109" s="3">
        <v>40045.458333333336</v>
      </c>
      <c r="J5109">
        <v>28</v>
      </c>
      <c r="K5109">
        <v>28</v>
      </c>
      <c r="L5109" s="3">
        <v>40045.474305555559</v>
      </c>
      <c r="M5109" t="s">
        <v>9</v>
      </c>
      <c r="N5109" t="s">
        <v>9</v>
      </c>
      <c r="O5109" t="s">
        <v>9</v>
      </c>
      <c r="P5109" s="3">
        <v>40045.48541666667</v>
      </c>
      <c r="Q5109">
        <v>0</v>
      </c>
      <c r="R5109" t="s">
        <v>76</v>
      </c>
      <c r="S5109">
        <v>0</v>
      </c>
      <c r="T5109">
        <v>0</v>
      </c>
      <c r="U5109" t="s">
        <v>9</v>
      </c>
      <c r="V5109" s="3">
        <v>40045.458333333336</v>
      </c>
      <c r="W5109">
        <v>1</v>
      </c>
      <c r="X5109" s="3">
        <v>40045.474305555559</v>
      </c>
      <c r="Y5109" t="s">
        <v>9</v>
      </c>
      <c r="Z5109">
        <v>0</v>
      </c>
      <c r="AA5109">
        <v>0</v>
      </c>
      <c r="AB5109" t="s">
        <v>88</v>
      </c>
    </row>
    <row r="5110" spans="1:28" x14ac:dyDescent="0.25">
      <c r="A5110" t="s">
        <v>74</v>
      </c>
      <c r="B5110" t="s">
        <v>75</v>
      </c>
      <c r="C5110">
        <v>53.649500000000003</v>
      </c>
      <c r="D5110">
        <v>9.9618000000000002</v>
      </c>
      <c r="E5110">
        <v>15</v>
      </c>
      <c r="F5110" s="2">
        <v>40046</v>
      </c>
      <c r="G5110">
        <v>18.5</v>
      </c>
      <c r="H5110" s="3">
        <v>40046.468055555553</v>
      </c>
      <c r="I5110" s="3">
        <v>40046.440972222219</v>
      </c>
      <c r="J5110">
        <v>20.100000000000001</v>
      </c>
      <c r="K5110">
        <v>33.5</v>
      </c>
      <c r="L5110" s="3">
        <v>40046.474305555559</v>
      </c>
      <c r="M5110" t="s">
        <v>9</v>
      </c>
    </row>
    <row r="5111" spans="1:28" x14ac:dyDescent="0.25">
      <c r="A5111" t="s">
        <v>74</v>
      </c>
      <c r="B5111" t="s">
        <v>75</v>
      </c>
      <c r="C5111">
        <v>53.649500000000003</v>
      </c>
      <c r="D5111">
        <v>9.9618000000000002</v>
      </c>
      <c r="E5111">
        <v>15</v>
      </c>
      <c r="F5111" s="2">
        <v>40047</v>
      </c>
      <c r="G5111">
        <v>12.1</v>
      </c>
      <c r="H5111" s="3">
        <v>40047.468055555553</v>
      </c>
      <c r="I5111" s="3">
        <v>40047.440972222219</v>
      </c>
      <c r="J5111">
        <v>20.5</v>
      </c>
      <c r="K5111">
        <v>22</v>
      </c>
      <c r="L5111" s="3">
        <v>40047.474305555559</v>
      </c>
      <c r="M5111" t="s">
        <v>9</v>
      </c>
      <c r="N5111" t="s">
        <v>9</v>
      </c>
      <c r="O5111" t="s">
        <v>9</v>
      </c>
      <c r="P5111" s="3">
        <v>40047.468055555553</v>
      </c>
      <c r="Q5111">
        <v>0</v>
      </c>
      <c r="R5111" t="s">
        <v>76</v>
      </c>
      <c r="S5111">
        <v>0</v>
      </c>
      <c r="T5111">
        <v>0</v>
      </c>
      <c r="U5111" t="s">
        <v>9</v>
      </c>
      <c r="V5111" s="3">
        <v>40047.440972222219</v>
      </c>
      <c r="W5111">
        <v>1</v>
      </c>
      <c r="X5111" s="3">
        <v>40047.474305555559</v>
      </c>
      <c r="Y5111" t="s">
        <v>9</v>
      </c>
      <c r="Z5111">
        <v>0</v>
      </c>
      <c r="AA5111">
        <v>0</v>
      </c>
      <c r="AB5111" t="s">
        <v>88</v>
      </c>
    </row>
    <row r="5112" spans="1:28" x14ac:dyDescent="0.25">
      <c r="A5112" t="s">
        <v>74</v>
      </c>
      <c r="B5112" t="s">
        <v>75</v>
      </c>
      <c r="C5112">
        <v>53.649500000000003</v>
      </c>
      <c r="D5112">
        <v>9.9618000000000002</v>
      </c>
      <c r="E5112">
        <v>15</v>
      </c>
      <c r="F5112" s="2">
        <v>40048</v>
      </c>
      <c r="G5112">
        <v>8.4</v>
      </c>
      <c r="H5112" s="3">
        <v>40048.468055555553</v>
      </c>
      <c r="I5112" s="3">
        <v>40048.440972222219</v>
      </c>
      <c r="J5112">
        <v>21.3</v>
      </c>
      <c r="K5112">
        <v>21.3</v>
      </c>
      <c r="L5112" s="3">
        <v>40048.473611111112</v>
      </c>
      <c r="M5112" t="s">
        <v>9</v>
      </c>
      <c r="N5112" t="s">
        <v>9</v>
      </c>
      <c r="O5112" t="s">
        <v>9</v>
      </c>
      <c r="P5112" s="3">
        <v>40048.468055555553</v>
      </c>
      <c r="Q5112">
        <v>0</v>
      </c>
      <c r="R5112" t="s">
        <v>76</v>
      </c>
      <c r="S5112">
        <v>0</v>
      </c>
      <c r="T5112">
        <v>0</v>
      </c>
      <c r="U5112" t="s">
        <v>9</v>
      </c>
      <c r="V5112" s="3">
        <v>40048.440972222219</v>
      </c>
      <c r="W5112">
        <v>1</v>
      </c>
      <c r="X5112" s="3">
        <v>40048.473611111112</v>
      </c>
      <c r="Y5112" t="s">
        <v>9</v>
      </c>
      <c r="Z5112">
        <v>0</v>
      </c>
      <c r="AA5112">
        <v>0</v>
      </c>
      <c r="AB5112" t="s">
        <v>88</v>
      </c>
    </row>
    <row r="5113" spans="1:28" x14ac:dyDescent="0.25">
      <c r="A5113" t="s">
        <v>74</v>
      </c>
      <c r="B5113" t="s">
        <v>75</v>
      </c>
      <c r="C5113">
        <v>53.649500000000003</v>
      </c>
      <c r="D5113">
        <v>9.9618000000000002</v>
      </c>
      <c r="E5113">
        <v>15</v>
      </c>
      <c r="F5113" s="2">
        <v>40049</v>
      </c>
      <c r="G5113">
        <v>12.3</v>
      </c>
      <c r="H5113" s="3">
        <v>40049.468055555553</v>
      </c>
      <c r="I5113" s="3">
        <v>40049.440972222219</v>
      </c>
      <c r="J5113">
        <v>23.5</v>
      </c>
      <c r="K5113">
        <v>23.5</v>
      </c>
      <c r="L5113" s="3">
        <v>40049.473611111112</v>
      </c>
      <c r="M5113" t="s">
        <v>9</v>
      </c>
      <c r="N5113" t="s">
        <v>9</v>
      </c>
      <c r="O5113" t="s">
        <v>9</v>
      </c>
      <c r="P5113" s="3">
        <v>40049.468055555553</v>
      </c>
      <c r="Q5113">
        <v>0</v>
      </c>
      <c r="R5113" t="s">
        <v>76</v>
      </c>
      <c r="S5113">
        <v>0</v>
      </c>
      <c r="T5113">
        <v>0</v>
      </c>
      <c r="U5113" t="s">
        <v>9</v>
      </c>
      <c r="V5113" s="3">
        <v>40049.440972222219</v>
      </c>
      <c r="W5113">
        <v>1</v>
      </c>
      <c r="X5113" s="3">
        <v>40049.473611111112</v>
      </c>
      <c r="Y5113" t="s">
        <v>9</v>
      </c>
      <c r="Z5113">
        <v>0</v>
      </c>
      <c r="AA5113">
        <v>0</v>
      </c>
      <c r="AB5113" t="s">
        <v>88</v>
      </c>
    </row>
    <row r="5114" spans="1:28" x14ac:dyDescent="0.25">
      <c r="A5114" t="s">
        <v>74</v>
      </c>
      <c r="B5114" t="s">
        <v>75</v>
      </c>
      <c r="C5114">
        <v>53.649500000000003</v>
      </c>
      <c r="D5114">
        <v>9.9618000000000002</v>
      </c>
      <c r="E5114">
        <v>15</v>
      </c>
      <c r="F5114" s="2">
        <v>40050</v>
      </c>
      <c r="G5114">
        <v>16.600000000000001</v>
      </c>
      <c r="H5114" s="3">
        <v>40050.48541666667</v>
      </c>
      <c r="I5114" s="3">
        <v>40050.458333333336</v>
      </c>
      <c r="J5114">
        <v>22.9</v>
      </c>
      <c r="K5114">
        <v>25.4</v>
      </c>
      <c r="L5114" s="3">
        <v>40050.473611111112</v>
      </c>
      <c r="M5114" t="s">
        <v>9</v>
      </c>
      <c r="N5114" t="s">
        <v>9</v>
      </c>
      <c r="O5114" t="s">
        <v>9</v>
      </c>
      <c r="P5114" s="3">
        <v>40050.48541666667</v>
      </c>
      <c r="Q5114">
        <v>0</v>
      </c>
      <c r="R5114" t="s">
        <v>76</v>
      </c>
      <c r="S5114">
        <v>0</v>
      </c>
      <c r="T5114">
        <v>0</v>
      </c>
      <c r="U5114" t="s">
        <v>9</v>
      </c>
      <c r="V5114" s="3">
        <v>40050.458333333336</v>
      </c>
      <c r="W5114">
        <v>1</v>
      </c>
      <c r="X5114" s="3">
        <v>40050.473611111112</v>
      </c>
      <c r="Y5114" t="s">
        <v>9</v>
      </c>
      <c r="Z5114">
        <v>0</v>
      </c>
      <c r="AA5114">
        <v>0</v>
      </c>
      <c r="AB5114" t="s">
        <v>88</v>
      </c>
    </row>
    <row r="5115" spans="1:28" x14ac:dyDescent="0.25">
      <c r="A5115" t="s">
        <v>74</v>
      </c>
      <c r="B5115" t="s">
        <v>75</v>
      </c>
      <c r="C5115">
        <v>53.649500000000003</v>
      </c>
      <c r="D5115">
        <v>9.9618000000000002</v>
      </c>
      <c r="E5115">
        <v>15</v>
      </c>
      <c r="F5115" s="2">
        <v>40051</v>
      </c>
      <c r="G5115">
        <v>14.2</v>
      </c>
      <c r="H5115" s="3">
        <v>40051.48541666667</v>
      </c>
      <c r="I5115" s="3">
        <v>40051.458333333336</v>
      </c>
      <c r="J5115">
        <v>21.7</v>
      </c>
      <c r="K5115">
        <v>24.2</v>
      </c>
      <c r="L5115" s="3">
        <v>40051.472916666666</v>
      </c>
      <c r="M5115" t="s">
        <v>9</v>
      </c>
      <c r="N5115" t="s">
        <v>9</v>
      </c>
      <c r="O5115" t="s">
        <v>9</v>
      </c>
      <c r="P5115" s="3">
        <v>40051.48541666667</v>
      </c>
      <c r="Q5115">
        <v>0</v>
      </c>
      <c r="R5115" t="s">
        <v>76</v>
      </c>
      <c r="S5115">
        <v>0</v>
      </c>
      <c r="T5115">
        <v>0</v>
      </c>
      <c r="U5115" t="s">
        <v>9</v>
      </c>
      <c r="V5115" s="3">
        <v>40051.458333333336</v>
      </c>
      <c r="W5115">
        <v>1</v>
      </c>
      <c r="X5115" s="3">
        <v>40051.472916666666</v>
      </c>
      <c r="Y5115" t="s">
        <v>9</v>
      </c>
      <c r="Z5115">
        <v>0</v>
      </c>
      <c r="AA5115">
        <v>0</v>
      </c>
      <c r="AB5115" t="s">
        <v>88</v>
      </c>
    </row>
    <row r="5116" spans="1:28" x14ac:dyDescent="0.25">
      <c r="A5116" t="s">
        <v>74</v>
      </c>
      <c r="B5116" t="s">
        <v>75</v>
      </c>
      <c r="C5116">
        <v>53.649500000000003</v>
      </c>
      <c r="D5116">
        <v>9.9618000000000002</v>
      </c>
      <c r="E5116">
        <v>15</v>
      </c>
      <c r="F5116" s="2">
        <v>40052</v>
      </c>
      <c r="G5116">
        <v>17.3</v>
      </c>
      <c r="H5116" s="3">
        <v>40052.48541666667</v>
      </c>
      <c r="I5116" s="3">
        <v>40052.458333333336</v>
      </c>
      <c r="J5116">
        <v>20.8</v>
      </c>
      <c r="K5116">
        <v>26.4</v>
      </c>
      <c r="L5116" s="3">
        <v>40052.472916666666</v>
      </c>
      <c r="M5116" t="s">
        <v>9</v>
      </c>
      <c r="N5116" t="s">
        <v>9</v>
      </c>
      <c r="O5116" t="s">
        <v>9</v>
      </c>
      <c r="P5116" s="3">
        <v>40052.48541666667</v>
      </c>
      <c r="Q5116">
        <v>0</v>
      </c>
      <c r="R5116" t="s">
        <v>76</v>
      </c>
      <c r="S5116">
        <v>0</v>
      </c>
      <c r="T5116">
        <v>0</v>
      </c>
      <c r="U5116" t="s">
        <v>9</v>
      </c>
      <c r="V5116" s="3">
        <v>40052.458333333336</v>
      </c>
      <c r="W5116">
        <v>1</v>
      </c>
      <c r="X5116" s="3">
        <v>40052.472916666666</v>
      </c>
      <c r="Y5116" t="s">
        <v>9</v>
      </c>
      <c r="Z5116">
        <v>0</v>
      </c>
      <c r="AA5116">
        <v>0</v>
      </c>
      <c r="AB5116" t="s">
        <v>88</v>
      </c>
    </row>
    <row r="5117" spans="1:28" x14ac:dyDescent="0.25">
      <c r="A5117" t="s">
        <v>74</v>
      </c>
      <c r="B5117" t="s">
        <v>75</v>
      </c>
      <c r="C5117">
        <v>53.649500000000003</v>
      </c>
      <c r="D5117">
        <v>9.9618000000000002</v>
      </c>
      <c r="E5117">
        <v>15</v>
      </c>
      <c r="F5117" s="2">
        <v>40053</v>
      </c>
      <c r="G5117">
        <v>17.3</v>
      </c>
      <c r="H5117" s="3">
        <v>40053.48541666667</v>
      </c>
      <c r="I5117" s="3">
        <v>40053.458333333336</v>
      </c>
      <c r="J5117">
        <v>20.8</v>
      </c>
      <c r="K5117">
        <v>26.4</v>
      </c>
      <c r="L5117" s="3">
        <v>40053.472916666666</v>
      </c>
      <c r="M5117" t="s">
        <v>9</v>
      </c>
      <c r="N5117" t="s">
        <v>9</v>
      </c>
      <c r="O5117" t="s">
        <v>9</v>
      </c>
      <c r="P5117" s="3">
        <v>40053.48541666667</v>
      </c>
      <c r="Q5117">
        <v>0</v>
      </c>
      <c r="R5117" t="s">
        <v>76</v>
      </c>
      <c r="S5117">
        <v>0</v>
      </c>
      <c r="T5117">
        <v>0</v>
      </c>
      <c r="U5117" t="s">
        <v>9</v>
      </c>
      <c r="V5117" s="3">
        <v>40053.458333333336</v>
      </c>
      <c r="W5117">
        <v>1</v>
      </c>
      <c r="X5117" s="3">
        <v>40053.472916666666</v>
      </c>
      <c r="Y5117" t="s">
        <v>9</v>
      </c>
      <c r="Z5117">
        <v>0</v>
      </c>
      <c r="AA5117">
        <v>0</v>
      </c>
      <c r="AB5117" t="s">
        <v>88</v>
      </c>
    </row>
    <row r="5118" spans="1:28" x14ac:dyDescent="0.25">
      <c r="A5118" t="s">
        <v>74</v>
      </c>
      <c r="B5118" t="s">
        <v>75</v>
      </c>
      <c r="C5118">
        <v>53.649500000000003</v>
      </c>
      <c r="D5118">
        <v>9.9618000000000002</v>
      </c>
      <c r="E5118">
        <v>15</v>
      </c>
      <c r="F5118" s="2">
        <v>40054</v>
      </c>
      <c r="G5118">
        <v>10.6</v>
      </c>
      <c r="H5118" s="3">
        <v>40054.48541666667</v>
      </c>
      <c r="I5118" s="3">
        <v>40054.458333333336</v>
      </c>
      <c r="J5118">
        <v>18</v>
      </c>
      <c r="K5118">
        <v>20.8</v>
      </c>
      <c r="L5118" s="3">
        <v>40054.472916666666</v>
      </c>
      <c r="M5118" t="s">
        <v>9</v>
      </c>
      <c r="N5118" t="s">
        <v>9</v>
      </c>
      <c r="O5118" t="s">
        <v>9</v>
      </c>
      <c r="P5118" s="3">
        <v>40054.48541666667</v>
      </c>
      <c r="Q5118">
        <v>1.9</v>
      </c>
      <c r="R5118" t="s">
        <v>77</v>
      </c>
      <c r="S5118">
        <v>1.9</v>
      </c>
      <c r="T5118">
        <v>0</v>
      </c>
      <c r="U5118" t="s">
        <v>9</v>
      </c>
      <c r="V5118" s="3">
        <v>40054.458333333336</v>
      </c>
      <c r="W5118">
        <v>1</v>
      </c>
      <c r="X5118" s="3">
        <v>40054.472916666666</v>
      </c>
      <c r="Y5118" t="s">
        <v>9</v>
      </c>
      <c r="Z5118">
        <v>1.9</v>
      </c>
      <c r="AA5118">
        <v>0</v>
      </c>
      <c r="AB5118" t="s">
        <v>88</v>
      </c>
    </row>
    <row r="5119" spans="1:28" x14ac:dyDescent="0.25">
      <c r="A5119" t="s">
        <v>74</v>
      </c>
      <c r="B5119" t="s">
        <v>75</v>
      </c>
      <c r="C5119">
        <v>53.649500000000003</v>
      </c>
      <c r="D5119">
        <v>9.9618000000000002</v>
      </c>
      <c r="E5119">
        <v>15</v>
      </c>
      <c r="F5119" s="2">
        <v>40055</v>
      </c>
      <c r="G5119">
        <v>14.4</v>
      </c>
      <c r="H5119" s="3">
        <v>40055.48541666667</v>
      </c>
      <c r="I5119" s="3">
        <v>40055.458333333336</v>
      </c>
      <c r="J5119">
        <v>25.6</v>
      </c>
      <c r="K5119">
        <v>25.6</v>
      </c>
      <c r="L5119" s="3">
        <v>40055.472222222219</v>
      </c>
      <c r="M5119" t="s">
        <v>9</v>
      </c>
      <c r="N5119" t="s">
        <v>9</v>
      </c>
      <c r="O5119" t="s">
        <v>9</v>
      </c>
      <c r="P5119" s="3">
        <v>40055.48541666667</v>
      </c>
      <c r="Q5119">
        <v>0</v>
      </c>
      <c r="R5119" t="s">
        <v>76</v>
      </c>
      <c r="S5119">
        <v>0</v>
      </c>
      <c r="T5119">
        <v>0</v>
      </c>
      <c r="U5119" t="s">
        <v>9</v>
      </c>
      <c r="V5119" s="3">
        <v>40055.458333333336</v>
      </c>
      <c r="W5119">
        <v>1</v>
      </c>
      <c r="X5119" s="3">
        <v>40055.472222222219</v>
      </c>
      <c r="Y5119" t="s">
        <v>9</v>
      </c>
      <c r="Z5119">
        <v>0</v>
      </c>
      <c r="AA5119">
        <v>0</v>
      </c>
      <c r="AB5119" t="s">
        <v>88</v>
      </c>
    </row>
    <row r="5120" spans="1:28" x14ac:dyDescent="0.25">
      <c r="A5120" t="s">
        <v>74</v>
      </c>
      <c r="B5120" t="s">
        <v>75</v>
      </c>
      <c r="C5120">
        <v>53.649500000000003</v>
      </c>
      <c r="D5120">
        <v>9.9618000000000002</v>
      </c>
      <c r="E5120">
        <v>15</v>
      </c>
      <c r="F5120" s="2">
        <v>40056</v>
      </c>
      <c r="G5120">
        <v>11</v>
      </c>
      <c r="H5120" s="3">
        <v>40056.48541666667</v>
      </c>
      <c r="I5120" s="3">
        <v>40056.458333333336</v>
      </c>
      <c r="J5120">
        <v>20.9</v>
      </c>
      <c r="K5120">
        <v>20.9</v>
      </c>
      <c r="L5120" s="3">
        <v>40056.472222222219</v>
      </c>
      <c r="M5120" t="s">
        <v>9</v>
      </c>
      <c r="N5120" t="s">
        <v>9</v>
      </c>
      <c r="O5120" t="s">
        <v>9</v>
      </c>
      <c r="P5120" s="3">
        <v>40056.48541666667</v>
      </c>
      <c r="Q5120">
        <v>2.4</v>
      </c>
      <c r="R5120" t="s">
        <v>77</v>
      </c>
      <c r="S5120">
        <v>2.4</v>
      </c>
      <c r="T5120">
        <v>0</v>
      </c>
      <c r="U5120" t="s">
        <v>9</v>
      </c>
      <c r="V5120" s="3">
        <v>40056.458333333336</v>
      </c>
      <c r="W5120">
        <v>1</v>
      </c>
      <c r="X5120" s="3">
        <v>40056.472222222219</v>
      </c>
      <c r="Y5120" t="s">
        <v>9</v>
      </c>
      <c r="Z5120">
        <v>2.4</v>
      </c>
      <c r="AA5120">
        <v>0</v>
      </c>
      <c r="AB5120" t="s">
        <v>88</v>
      </c>
    </row>
    <row r="5121" spans="1:28" x14ac:dyDescent="0.25">
      <c r="A5121" t="s">
        <v>74</v>
      </c>
      <c r="B5121" t="s">
        <v>75</v>
      </c>
      <c r="C5121">
        <v>53.649500000000003</v>
      </c>
      <c r="D5121">
        <v>9.9618000000000002</v>
      </c>
      <c r="E5121">
        <v>15</v>
      </c>
      <c r="F5121" s="2">
        <v>40057</v>
      </c>
      <c r="G5121">
        <v>14.4</v>
      </c>
      <c r="H5121" s="3">
        <v>40057.48541666667</v>
      </c>
      <c r="I5121" s="3">
        <v>40057.458333333336</v>
      </c>
      <c r="J5121">
        <v>25.6</v>
      </c>
      <c r="K5121">
        <v>25.6</v>
      </c>
      <c r="L5121" s="3">
        <v>40057.472222222219</v>
      </c>
      <c r="M5121" t="s">
        <v>9</v>
      </c>
      <c r="N5121" t="s">
        <v>9</v>
      </c>
      <c r="O5121" t="s">
        <v>9</v>
      </c>
      <c r="P5121" s="3">
        <v>40057.48541666667</v>
      </c>
      <c r="Q5121">
        <v>0</v>
      </c>
      <c r="R5121" t="s">
        <v>76</v>
      </c>
      <c r="S5121">
        <v>0</v>
      </c>
      <c r="T5121">
        <v>0</v>
      </c>
      <c r="U5121" t="s">
        <v>9</v>
      </c>
      <c r="V5121" s="3">
        <v>40057.458333333336</v>
      </c>
      <c r="W5121">
        <v>1</v>
      </c>
      <c r="X5121" s="3">
        <v>40057.472222222219</v>
      </c>
      <c r="Y5121" t="s">
        <v>9</v>
      </c>
      <c r="Z5121">
        <v>0</v>
      </c>
      <c r="AA5121">
        <v>0</v>
      </c>
      <c r="AB5121" t="s">
        <v>88</v>
      </c>
    </row>
    <row r="5122" spans="1:28" x14ac:dyDescent="0.25">
      <c r="A5122" t="s">
        <v>74</v>
      </c>
      <c r="B5122" t="s">
        <v>75</v>
      </c>
      <c r="C5122">
        <v>53.649500000000003</v>
      </c>
      <c r="D5122">
        <v>9.9618000000000002</v>
      </c>
      <c r="E5122">
        <v>15</v>
      </c>
      <c r="F5122" s="2">
        <v>40058</v>
      </c>
      <c r="G5122">
        <v>14.1</v>
      </c>
      <c r="H5122" s="3">
        <v>40058.48541666667</v>
      </c>
      <c r="I5122" s="3">
        <v>40058.458333333336</v>
      </c>
      <c r="J5122">
        <v>19.2</v>
      </c>
      <c r="K5122">
        <v>28.8</v>
      </c>
      <c r="L5122" s="3">
        <v>40058.47152777778</v>
      </c>
      <c r="M5122" t="s">
        <v>9</v>
      </c>
      <c r="N5122" t="s">
        <v>9</v>
      </c>
      <c r="O5122" t="s">
        <v>9</v>
      </c>
      <c r="P5122" s="3">
        <v>40058.48541666667</v>
      </c>
      <c r="Q5122">
        <v>2.7</v>
      </c>
      <c r="R5122" t="s">
        <v>77</v>
      </c>
      <c r="S5122">
        <v>2.7</v>
      </c>
      <c r="T5122">
        <v>0</v>
      </c>
      <c r="U5122" t="s">
        <v>9</v>
      </c>
      <c r="V5122" s="3">
        <v>40058.458333333336</v>
      </c>
      <c r="W5122">
        <v>1</v>
      </c>
      <c r="X5122" s="3">
        <v>40058.47152777778</v>
      </c>
      <c r="Y5122" t="s">
        <v>9</v>
      </c>
      <c r="Z5122">
        <v>2.7</v>
      </c>
      <c r="AA5122">
        <v>0</v>
      </c>
      <c r="AB5122" t="s">
        <v>88</v>
      </c>
    </row>
    <row r="5123" spans="1:28" x14ac:dyDescent="0.25">
      <c r="A5123" t="s">
        <v>74</v>
      </c>
      <c r="B5123" t="s">
        <v>75</v>
      </c>
      <c r="C5123">
        <v>53.649500000000003</v>
      </c>
      <c r="D5123">
        <v>9.9618000000000002</v>
      </c>
      <c r="E5123">
        <v>15</v>
      </c>
      <c r="F5123" s="2">
        <v>40059</v>
      </c>
      <c r="G5123">
        <v>13.8</v>
      </c>
      <c r="H5123" s="3">
        <v>40059.48541666667</v>
      </c>
      <c r="I5123" s="3">
        <v>40059.458333333336</v>
      </c>
      <c r="J5123">
        <v>17.100000000000001</v>
      </c>
      <c r="K5123">
        <v>20.8</v>
      </c>
      <c r="L5123" s="3">
        <v>40059.47152777778</v>
      </c>
      <c r="M5123" t="s">
        <v>9</v>
      </c>
      <c r="N5123" t="s">
        <v>9</v>
      </c>
      <c r="O5123" t="s">
        <v>9</v>
      </c>
      <c r="P5123" s="3">
        <v>40059.48541666667</v>
      </c>
      <c r="Q5123">
        <v>1.8</v>
      </c>
      <c r="R5123" t="s">
        <v>77</v>
      </c>
      <c r="S5123">
        <v>1.8</v>
      </c>
      <c r="T5123">
        <v>0</v>
      </c>
      <c r="U5123" t="s">
        <v>9</v>
      </c>
      <c r="V5123" s="3">
        <v>40059.458333333336</v>
      </c>
      <c r="W5123">
        <v>1</v>
      </c>
      <c r="X5123" s="3">
        <v>40059.47152777778</v>
      </c>
      <c r="Y5123" t="s">
        <v>9</v>
      </c>
      <c r="Z5123">
        <v>1.8</v>
      </c>
      <c r="AA5123">
        <v>0</v>
      </c>
      <c r="AB5123" t="s">
        <v>88</v>
      </c>
    </row>
    <row r="5124" spans="1:28" x14ac:dyDescent="0.25">
      <c r="A5124" t="s">
        <v>74</v>
      </c>
      <c r="B5124" t="s">
        <v>75</v>
      </c>
      <c r="C5124">
        <v>53.649500000000003</v>
      </c>
      <c r="D5124">
        <v>9.9618000000000002</v>
      </c>
      <c r="E5124">
        <v>15</v>
      </c>
      <c r="F5124" s="2">
        <v>40060</v>
      </c>
      <c r="G5124">
        <v>12.8</v>
      </c>
      <c r="H5124" s="3">
        <v>40060.48541666667</v>
      </c>
      <c r="I5124" s="3">
        <v>40060.458333333336</v>
      </c>
      <c r="J5124">
        <v>18.3</v>
      </c>
      <c r="K5124">
        <v>19.600000000000001</v>
      </c>
      <c r="L5124" s="3">
        <v>40060.47152777778</v>
      </c>
      <c r="M5124" t="s">
        <v>9</v>
      </c>
      <c r="N5124" t="s">
        <v>9</v>
      </c>
      <c r="O5124" t="s">
        <v>9</v>
      </c>
      <c r="P5124" s="3">
        <v>40060.48541666667</v>
      </c>
      <c r="Q5124">
        <v>0</v>
      </c>
      <c r="R5124" t="s">
        <v>76</v>
      </c>
      <c r="S5124">
        <v>0</v>
      </c>
      <c r="T5124">
        <v>0</v>
      </c>
      <c r="U5124" t="s">
        <v>9</v>
      </c>
      <c r="V5124" s="3">
        <v>40060.458333333336</v>
      </c>
      <c r="W5124">
        <v>1</v>
      </c>
      <c r="X5124" s="3">
        <v>40060.47152777778</v>
      </c>
      <c r="Y5124" t="s">
        <v>9</v>
      </c>
      <c r="Z5124">
        <v>0</v>
      </c>
      <c r="AA5124">
        <v>0</v>
      </c>
      <c r="AB5124" t="s">
        <v>88</v>
      </c>
    </row>
    <row r="5125" spans="1:28" x14ac:dyDescent="0.25">
      <c r="A5125" t="s">
        <v>74</v>
      </c>
      <c r="B5125" t="s">
        <v>75</v>
      </c>
      <c r="C5125">
        <v>53.649500000000003</v>
      </c>
      <c r="D5125">
        <v>9.9618000000000002</v>
      </c>
      <c r="E5125">
        <v>15</v>
      </c>
      <c r="F5125" s="2">
        <v>40061</v>
      </c>
      <c r="G5125">
        <v>12.2</v>
      </c>
      <c r="H5125" s="3">
        <v>40061.48541666667</v>
      </c>
      <c r="I5125" s="3">
        <v>40061.458333333336</v>
      </c>
      <c r="J5125">
        <v>16.600000000000001</v>
      </c>
      <c r="K5125">
        <v>19.2</v>
      </c>
      <c r="L5125" s="3">
        <v>40061.470833333333</v>
      </c>
      <c r="M5125" t="s">
        <v>9</v>
      </c>
      <c r="N5125" t="s">
        <v>9</v>
      </c>
      <c r="O5125" t="s">
        <v>9</v>
      </c>
      <c r="P5125" s="3">
        <v>40061.48541666667</v>
      </c>
      <c r="Q5125">
        <v>12.3</v>
      </c>
      <c r="R5125" t="s">
        <v>77</v>
      </c>
      <c r="S5125">
        <v>12.3</v>
      </c>
      <c r="T5125">
        <v>0</v>
      </c>
      <c r="U5125" t="s">
        <v>9</v>
      </c>
      <c r="V5125" s="3">
        <v>40061.458333333336</v>
      </c>
      <c r="W5125">
        <v>1</v>
      </c>
      <c r="X5125" s="3">
        <v>40061.470833333333</v>
      </c>
      <c r="Y5125" t="s">
        <v>9</v>
      </c>
      <c r="Z5125">
        <v>12.3</v>
      </c>
      <c r="AA5125">
        <v>0</v>
      </c>
      <c r="AB5125" t="s">
        <v>88</v>
      </c>
    </row>
    <row r="5126" spans="1:28" x14ac:dyDescent="0.25">
      <c r="A5126" t="s">
        <v>74</v>
      </c>
      <c r="B5126" t="s">
        <v>75</v>
      </c>
      <c r="C5126">
        <v>53.649500000000003</v>
      </c>
      <c r="D5126">
        <v>9.9618000000000002</v>
      </c>
      <c r="E5126">
        <v>15</v>
      </c>
      <c r="F5126" s="2">
        <v>40062</v>
      </c>
      <c r="G5126">
        <v>12.4</v>
      </c>
      <c r="H5126" s="3">
        <v>40062.48541666667</v>
      </c>
      <c r="I5126" s="3">
        <v>40062.458333333336</v>
      </c>
      <c r="J5126">
        <v>16.7</v>
      </c>
      <c r="K5126">
        <v>17.600000000000001</v>
      </c>
      <c r="L5126" s="3">
        <v>40062.470833333333</v>
      </c>
      <c r="M5126" t="s">
        <v>9</v>
      </c>
      <c r="N5126" t="s">
        <v>9</v>
      </c>
      <c r="O5126" t="s">
        <v>9</v>
      </c>
      <c r="P5126" s="3">
        <v>40062.48541666667</v>
      </c>
      <c r="Q5126">
        <v>5.4</v>
      </c>
      <c r="R5126" t="s">
        <v>77</v>
      </c>
      <c r="S5126">
        <v>5.4</v>
      </c>
      <c r="T5126">
        <v>0</v>
      </c>
      <c r="U5126" t="s">
        <v>9</v>
      </c>
      <c r="V5126" s="3">
        <v>40062.458333333336</v>
      </c>
      <c r="W5126">
        <v>1</v>
      </c>
      <c r="X5126" s="3">
        <v>40062.470833333333</v>
      </c>
      <c r="Y5126" t="s">
        <v>9</v>
      </c>
      <c r="Z5126">
        <v>5.4</v>
      </c>
      <c r="AA5126">
        <v>0</v>
      </c>
      <c r="AB5126" t="s">
        <v>88</v>
      </c>
    </row>
    <row r="5127" spans="1:28" x14ac:dyDescent="0.25">
      <c r="A5127" t="s">
        <v>74</v>
      </c>
      <c r="B5127" t="s">
        <v>75</v>
      </c>
      <c r="C5127">
        <v>53.649500000000003</v>
      </c>
      <c r="D5127">
        <v>9.9618000000000002</v>
      </c>
      <c r="E5127">
        <v>15</v>
      </c>
      <c r="F5127" s="2">
        <v>40063</v>
      </c>
      <c r="G5127">
        <v>12.6</v>
      </c>
      <c r="H5127" s="3">
        <v>40063.48541666667</v>
      </c>
      <c r="I5127" s="3">
        <v>40063.458333333336</v>
      </c>
      <c r="J5127">
        <v>19.3</v>
      </c>
      <c r="K5127">
        <v>19.399999999999999</v>
      </c>
      <c r="L5127" s="3">
        <v>40063.470833333333</v>
      </c>
      <c r="M5127" t="s">
        <v>9</v>
      </c>
      <c r="N5127" t="s">
        <v>9</v>
      </c>
      <c r="O5127" t="s">
        <v>9</v>
      </c>
      <c r="P5127" s="3">
        <v>40063.48541666667</v>
      </c>
      <c r="Q5127">
        <v>0</v>
      </c>
      <c r="R5127" t="s">
        <v>76</v>
      </c>
      <c r="S5127">
        <v>0</v>
      </c>
      <c r="T5127">
        <v>0</v>
      </c>
      <c r="U5127" t="s">
        <v>9</v>
      </c>
      <c r="V5127" s="3">
        <v>40063.458333333336</v>
      </c>
      <c r="W5127">
        <v>1</v>
      </c>
      <c r="X5127" s="3">
        <v>40063.470833333333</v>
      </c>
      <c r="Y5127" t="s">
        <v>9</v>
      </c>
      <c r="Z5127">
        <v>0</v>
      </c>
      <c r="AA5127">
        <v>0</v>
      </c>
      <c r="AB5127" t="s">
        <v>88</v>
      </c>
    </row>
    <row r="5128" spans="1:28" x14ac:dyDescent="0.25">
      <c r="A5128" t="s">
        <v>74</v>
      </c>
      <c r="B5128" t="s">
        <v>75</v>
      </c>
      <c r="C5128">
        <v>53.649500000000003</v>
      </c>
      <c r="D5128">
        <v>9.9618000000000002</v>
      </c>
      <c r="E5128">
        <v>15</v>
      </c>
      <c r="F5128" s="2">
        <v>40064</v>
      </c>
      <c r="G5128">
        <v>11.3</v>
      </c>
      <c r="H5128" s="3">
        <v>40064.48541666667</v>
      </c>
      <c r="I5128" s="3">
        <v>40064.458333333336</v>
      </c>
      <c r="J5128">
        <v>22.9</v>
      </c>
      <c r="K5128">
        <v>22.9</v>
      </c>
      <c r="L5128" s="3">
        <v>40064.470138888886</v>
      </c>
      <c r="M5128" t="s">
        <v>9</v>
      </c>
      <c r="N5128" t="s">
        <v>9</v>
      </c>
      <c r="O5128" t="s">
        <v>9</v>
      </c>
      <c r="P5128" s="3">
        <v>40064.48541666667</v>
      </c>
      <c r="Q5128">
        <v>0</v>
      </c>
      <c r="R5128" t="s">
        <v>76</v>
      </c>
      <c r="S5128">
        <v>0</v>
      </c>
      <c r="T5128">
        <v>0</v>
      </c>
      <c r="U5128" t="s">
        <v>9</v>
      </c>
      <c r="V5128" s="3">
        <v>40064.458333333336</v>
      </c>
      <c r="W5128">
        <v>1</v>
      </c>
      <c r="X5128" s="3">
        <v>40064.470138888886</v>
      </c>
      <c r="Y5128" t="s">
        <v>9</v>
      </c>
      <c r="Z5128">
        <v>0</v>
      </c>
      <c r="AA5128">
        <v>0</v>
      </c>
      <c r="AB5128" t="s">
        <v>88</v>
      </c>
    </row>
    <row r="5129" spans="1:28" x14ac:dyDescent="0.25">
      <c r="A5129" t="s">
        <v>74</v>
      </c>
      <c r="B5129" t="s">
        <v>75</v>
      </c>
      <c r="C5129">
        <v>53.649500000000003</v>
      </c>
      <c r="D5129">
        <v>9.9618000000000002</v>
      </c>
      <c r="E5129">
        <v>15</v>
      </c>
      <c r="F5129" s="2">
        <v>40065</v>
      </c>
      <c r="G5129">
        <v>11.8</v>
      </c>
      <c r="H5129" s="3">
        <v>40065.48541666667</v>
      </c>
      <c r="I5129" s="3">
        <v>40065.458333333336</v>
      </c>
      <c r="J5129">
        <v>22.6</v>
      </c>
      <c r="K5129">
        <v>25.5</v>
      </c>
      <c r="L5129" s="3">
        <v>40065.470138888886</v>
      </c>
      <c r="M5129" t="s">
        <v>9</v>
      </c>
      <c r="N5129" t="s">
        <v>9</v>
      </c>
      <c r="O5129" t="s">
        <v>9</v>
      </c>
      <c r="P5129" s="3">
        <v>40065.48541666667</v>
      </c>
      <c r="Q5129">
        <v>0</v>
      </c>
      <c r="R5129" t="s">
        <v>76</v>
      </c>
      <c r="S5129">
        <v>0</v>
      </c>
      <c r="T5129">
        <v>0</v>
      </c>
      <c r="U5129" t="s">
        <v>9</v>
      </c>
      <c r="V5129" s="3">
        <v>40065.458333333336</v>
      </c>
      <c r="W5129">
        <v>1</v>
      </c>
      <c r="X5129" s="3">
        <v>40065.470138888886</v>
      </c>
      <c r="Y5129" t="s">
        <v>9</v>
      </c>
      <c r="Z5129">
        <v>0</v>
      </c>
      <c r="AA5129">
        <v>0</v>
      </c>
      <c r="AB5129" t="s">
        <v>88</v>
      </c>
    </row>
    <row r="5130" spans="1:28" x14ac:dyDescent="0.25">
      <c r="A5130" t="s">
        <v>74</v>
      </c>
      <c r="B5130" t="s">
        <v>75</v>
      </c>
      <c r="C5130">
        <v>53.649500000000003</v>
      </c>
      <c r="D5130">
        <v>9.9618000000000002</v>
      </c>
      <c r="E5130">
        <v>15</v>
      </c>
      <c r="F5130" s="2">
        <v>40066</v>
      </c>
      <c r="G5130">
        <v>14.1</v>
      </c>
      <c r="H5130" s="3">
        <v>40066.48541666667</v>
      </c>
      <c r="I5130" s="3">
        <v>40066.458333333336</v>
      </c>
      <c r="J5130">
        <v>18.5</v>
      </c>
      <c r="K5130">
        <v>24.7</v>
      </c>
      <c r="L5130" s="3">
        <v>40066.470138888886</v>
      </c>
      <c r="M5130" t="s">
        <v>9</v>
      </c>
      <c r="N5130" t="s">
        <v>9</v>
      </c>
      <c r="O5130" t="s">
        <v>9</v>
      </c>
      <c r="P5130" s="3">
        <v>40066.48541666667</v>
      </c>
      <c r="Q5130">
        <v>0</v>
      </c>
      <c r="R5130" t="s">
        <v>76</v>
      </c>
      <c r="S5130">
        <v>0</v>
      </c>
      <c r="T5130">
        <v>0</v>
      </c>
      <c r="U5130" t="s">
        <v>9</v>
      </c>
      <c r="V5130" s="3">
        <v>40066.458333333336</v>
      </c>
      <c r="W5130">
        <v>1</v>
      </c>
      <c r="X5130" s="3">
        <v>40066.470138888886</v>
      </c>
      <c r="Y5130" t="s">
        <v>9</v>
      </c>
      <c r="Z5130">
        <v>0</v>
      </c>
      <c r="AA5130">
        <v>0</v>
      </c>
      <c r="AB5130" t="s">
        <v>88</v>
      </c>
    </row>
    <row r="5131" spans="1:28" x14ac:dyDescent="0.25">
      <c r="A5131" t="s">
        <v>74</v>
      </c>
      <c r="B5131" t="s">
        <v>75</v>
      </c>
      <c r="C5131">
        <v>53.649500000000003</v>
      </c>
      <c r="D5131">
        <v>9.9618000000000002</v>
      </c>
      <c r="E5131">
        <v>15</v>
      </c>
      <c r="F5131" s="2">
        <v>40067</v>
      </c>
      <c r="G5131">
        <v>8.5</v>
      </c>
      <c r="H5131" s="3">
        <v>40067.48541666667</v>
      </c>
      <c r="I5131" s="3">
        <v>40067.458333333336</v>
      </c>
      <c r="J5131">
        <v>17.8</v>
      </c>
      <c r="K5131">
        <v>19.8</v>
      </c>
      <c r="L5131" s="3">
        <v>40067.469444444447</v>
      </c>
      <c r="M5131" t="s">
        <v>9</v>
      </c>
      <c r="N5131" t="s">
        <v>9</v>
      </c>
      <c r="O5131" t="s">
        <v>9</v>
      </c>
      <c r="P5131" s="3">
        <v>40067.48541666667</v>
      </c>
      <c r="Q5131">
        <v>0</v>
      </c>
      <c r="R5131" t="s">
        <v>76</v>
      </c>
      <c r="S5131">
        <v>0</v>
      </c>
      <c r="T5131">
        <v>0</v>
      </c>
      <c r="U5131" t="s">
        <v>9</v>
      </c>
      <c r="V5131" s="3">
        <v>40067.458333333336</v>
      </c>
      <c r="W5131">
        <v>1</v>
      </c>
      <c r="X5131" s="3">
        <v>40067.469444444447</v>
      </c>
      <c r="Y5131" t="s">
        <v>9</v>
      </c>
      <c r="Z5131">
        <v>0</v>
      </c>
      <c r="AA5131">
        <v>0</v>
      </c>
      <c r="AB5131" t="s">
        <v>88</v>
      </c>
    </row>
    <row r="5132" spans="1:28" x14ac:dyDescent="0.25">
      <c r="A5132" t="s">
        <v>74</v>
      </c>
      <c r="B5132" t="s">
        <v>75</v>
      </c>
      <c r="C5132">
        <v>53.649500000000003</v>
      </c>
      <c r="D5132">
        <v>9.9618000000000002</v>
      </c>
      <c r="E5132">
        <v>15</v>
      </c>
      <c r="F5132" s="2">
        <v>40068</v>
      </c>
      <c r="G5132">
        <v>9.5</v>
      </c>
      <c r="H5132" s="3">
        <v>40068.48541666667</v>
      </c>
      <c r="I5132" s="3">
        <v>40068.458333333336</v>
      </c>
      <c r="J5132">
        <v>16.2</v>
      </c>
      <c r="K5132">
        <v>18.899999999999999</v>
      </c>
      <c r="L5132" s="3">
        <v>40068.469444444447</v>
      </c>
      <c r="M5132" t="s">
        <v>9</v>
      </c>
      <c r="N5132" t="s">
        <v>9</v>
      </c>
      <c r="O5132" t="s">
        <v>9</v>
      </c>
      <c r="P5132" s="3">
        <v>40068.48541666667</v>
      </c>
      <c r="Q5132">
        <v>0</v>
      </c>
      <c r="R5132" t="s">
        <v>76</v>
      </c>
      <c r="S5132">
        <v>0</v>
      </c>
      <c r="T5132">
        <v>0</v>
      </c>
      <c r="U5132" t="s">
        <v>9</v>
      </c>
      <c r="V5132" s="3">
        <v>40068.458333333336</v>
      </c>
      <c r="W5132">
        <v>1</v>
      </c>
      <c r="X5132" s="3">
        <v>40068.469444444447</v>
      </c>
      <c r="Y5132" t="s">
        <v>9</v>
      </c>
      <c r="Z5132">
        <v>0</v>
      </c>
      <c r="AA5132">
        <v>0</v>
      </c>
      <c r="AB5132" t="s">
        <v>88</v>
      </c>
    </row>
    <row r="5133" spans="1:28" x14ac:dyDescent="0.25">
      <c r="A5133" t="s">
        <v>74</v>
      </c>
      <c r="B5133" t="s">
        <v>75</v>
      </c>
      <c r="C5133">
        <v>53.649500000000003</v>
      </c>
      <c r="D5133">
        <v>9.9618000000000002</v>
      </c>
      <c r="E5133">
        <v>15</v>
      </c>
      <c r="F5133" s="2">
        <v>40069</v>
      </c>
      <c r="G5133">
        <v>11.9</v>
      </c>
      <c r="H5133" s="3">
        <v>40069.48541666667</v>
      </c>
      <c r="I5133" s="3">
        <v>40069.458333333336</v>
      </c>
      <c r="J5133">
        <v>17.7</v>
      </c>
      <c r="K5133">
        <v>18.5</v>
      </c>
      <c r="L5133" s="3">
        <v>40069.469444444447</v>
      </c>
      <c r="M5133" t="s">
        <v>9</v>
      </c>
      <c r="N5133" t="s">
        <v>9</v>
      </c>
      <c r="O5133" t="s">
        <v>9</v>
      </c>
      <c r="P5133" s="3">
        <v>40069.48541666667</v>
      </c>
      <c r="Q5133">
        <v>0</v>
      </c>
      <c r="R5133" t="s">
        <v>76</v>
      </c>
      <c r="S5133">
        <v>0</v>
      </c>
      <c r="T5133">
        <v>0</v>
      </c>
      <c r="U5133" t="s">
        <v>9</v>
      </c>
      <c r="V5133" s="3">
        <v>40069.458333333336</v>
      </c>
      <c r="W5133">
        <v>1</v>
      </c>
      <c r="X5133" s="3">
        <v>40069.469444444447</v>
      </c>
      <c r="Y5133" t="s">
        <v>9</v>
      </c>
      <c r="Z5133">
        <v>0</v>
      </c>
      <c r="AA5133">
        <v>0</v>
      </c>
      <c r="AB5133" t="s">
        <v>88</v>
      </c>
    </row>
    <row r="5134" spans="1:28" x14ac:dyDescent="0.25">
      <c r="A5134" t="s">
        <v>74</v>
      </c>
      <c r="B5134" t="s">
        <v>75</v>
      </c>
      <c r="C5134">
        <v>53.649500000000003</v>
      </c>
      <c r="D5134">
        <v>9.9618000000000002</v>
      </c>
      <c r="E5134">
        <v>15</v>
      </c>
      <c r="F5134" s="2">
        <v>40070</v>
      </c>
      <c r="G5134">
        <v>11.8</v>
      </c>
      <c r="H5134" s="3">
        <v>40070.48541666667</v>
      </c>
      <c r="I5134" s="3">
        <v>40070.458333333336</v>
      </c>
      <c r="J5134">
        <v>15.9</v>
      </c>
      <c r="K5134">
        <v>17.7</v>
      </c>
      <c r="L5134" s="3">
        <v>40070.46875</v>
      </c>
      <c r="M5134" t="s">
        <v>9</v>
      </c>
      <c r="N5134" t="s">
        <v>9</v>
      </c>
      <c r="O5134" t="s">
        <v>9</v>
      </c>
      <c r="P5134" s="3">
        <v>40070.48541666667</v>
      </c>
      <c r="Q5134">
        <v>3.5</v>
      </c>
      <c r="R5134" t="s">
        <v>77</v>
      </c>
      <c r="S5134">
        <v>3.5</v>
      </c>
      <c r="T5134">
        <v>0</v>
      </c>
      <c r="U5134" t="s">
        <v>9</v>
      </c>
      <c r="V5134" s="3">
        <v>40070.458333333336</v>
      </c>
      <c r="W5134">
        <v>1</v>
      </c>
      <c r="X5134" s="3">
        <v>40070.46875</v>
      </c>
      <c r="Y5134" t="s">
        <v>9</v>
      </c>
      <c r="Z5134">
        <v>3.5</v>
      </c>
      <c r="AA5134">
        <v>0</v>
      </c>
      <c r="AB5134" t="s">
        <v>88</v>
      </c>
    </row>
    <row r="5135" spans="1:28" x14ac:dyDescent="0.25">
      <c r="A5135" t="s">
        <v>74</v>
      </c>
      <c r="B5135" t="s">
        <v>75</v>
      </c>
      <c r="C5135">
        <v>53.649500000000003</v>
      </c>
      <c r="D5135">
        <v>9.9618000000000002</v>
      </c>
      <c r="E5135">
        <v>15</v>
      </c>
      <c r="F5135" s="2">
        <v>40071</v>
      </c>
      <c r="G5135">
        <v>13.5</v>
      </c>
      <c r="H5135" s="3">
        <v>40071.48541666667</v>
      </c>
      <c r="I5135" s="3">
        <v>40071.458333333336</v>
      </c>
      <c r="J5135">
        <v>17.8</v>
      </c>
      <c r="K5135">
        <v>17.8</v>
      </c>
      <c r="L5135" s="3">
        <v>40071.46875</v>
      </c>
      <c r="M5135" t="s">
        <v>9</v>
      </c>
      <c r="N5135" t="s">
        <v>9</v>
      </c>
      <c r="O5135" t="s">
        <v>9</v>
      </c>
      <c r="P5135" s="3">
        <v>40071.48541666667</v>
      </c>
      <c r="Q5135">
        <v>1.2</v>
      </c>
      <c r="R5135" t="s">
        <v>77</v>
      </c>
      <c r="S5135">
        <v>1.2</v>
      </c>
      <c r="T5135">
        <v>0</v>
      </c>
      <c r="U5135" t="s">
        <v>9</v>
      </c>
      <c r="V5135" s="3">
        <v>40071.458333333336</v>
      </c>
      <c r="W5135">
        <v>1</v>
      </c>
      <c r="X5135" s="3">
        <v>40071.46875</v>
      </c>
      <c r="Y5135" t="s">
        <v>9</v>
      </c>
      <c r="Z5135">
        <v>1.2</v>
      </c>
      <c r="AA5135">
        <v>0</v>
      </c>
      <c r="AB5135" t="s">
        <v>88</v>
      </c>
    </row>
    <row r="5136" spans="1:28" x14ac:dyDescent="0.25">
      <c r="A5136" t="s">
        <v>74</v>
      </c>
      <c r="B5136" t="s">
        <v>75</v>
      </c>
      <c r="C5136">
        <v>53.649500000000003</v>
      </c>
      <c r="D5136">
        <v>9.9618000000000002</v>
      </c>
      <c r="E5136">
        <v>15</v>
      </c>
      <c r="F5136" s="2">
        <v>40072</v>
      </c>
      <c r="G5136">
        <v>14.1</v>
      </c>
      <c r="H5136" s="3">
        <v>40072.48541666667</v>
      </c>
      <c r="I5136" s="3">
        <v>40072.458333333336</v>
      </c>
      <c r="J5136">
        <v>17.8</v>
      </c>
      <c r="K5136">
        <v>19.5</v>
      </c>
      <c r="L5136" s="3">
        <v>40072.468055555553</v>
      </c>
      <c r="M5136" t="s">
        <v>9</v>
      </c>
      <c r="N5136" t="s">
        <v>9</v>
      </c>
      <c r="O5136" t="s">
        <v>9</v>
      </c>
      <c r="P5136" s="3">
        <v>40072.48541666667</v>
      </c>
      <c r="Q5136">
        <v>0</v>
      </c>
      <c r="R5136" t="s">
        <v>76</v>
      </c>
      <c r="S5136">
        <v>0</v>
      </c>
      <c r="T5136">
        <v>0</v>
      </c>
      <c r="U5136" t="s">
        <v>9</v>
      </c>
      <c r="V5136" s="3">
        <v>40072.458333333336</v>
      </c>
      <c r="W5136">
        <v>1</v>
      </c>
      <c r="X5136" s="3">
        <v>40072.468055555553</v>
      </c>
      <c r="Y5136" t="s">
        <v>9</v>
      </c>
      <c r="Z5136">
        <v>0</v>
      </c>
      <c r="AA5136">
        <v>0</v>
      </c>
      <c r="AB5136" t="s">
        <v>88</v>
      </c>
    </row>
    <row r="5137" spans="1:28" x14ac:dyDescent="0.25">
      <c r="A5137" t="s">
        <v>74</v>
      </c>
      <c r="B5137" t="s">
        <v>75</v>
      </c>
      <c r="C5137">
        <v>53.649500000000003</v>
      </c>
      <c r="D5137">
        <v>9.9618000000000002</v>
      </c>
      <c r="E5137">
        <v>15</v>
      </c>
      <c r="F5137" s="2">
        <v>40073</v>
      </c>
      <c r="G5137">
        <v>5.5</v>
      </c>
      <c r="H5137" s="3">
        <v>40073.48541666667</v>
      </c>
      <c r="I5137" s="3">
        <v>40073.458333333336</v>
      </c>
      <c r="J5137">
        <v>16</v>
      </c>
      <c r="K5137">
        <v>19.100000000000001</v>
      </c>
      <c r="L5137" s="3">
        <v>40073.468055555553</v>
      </c>
      <c r="M5137" t="s">
        <v>9</v>
      </c>
      <c r="N5137" t="s">
        <v>9</v>
      </c>
      <c r="O5137" t="s">
        <v>9</v>
      </c>
      <c r="P5137" s="3">
        <v>40073.48541666667</v>
      </c>
      <c r="Q5137">
        <v>0</v>
      </c>
      <c r="R5137" t="s">
        <v>76</v>
      </c>
      <c r="S5137">
        <v>0</v>
      </c>
      <c r="T5137">
        <v>0</v>
      </c>
      <c r="U5137" t="s">
        <v>9</v>
      </c>
      <c r="V5137" s="3">
        <v>40073.458333333336</v>
      </c>
      <c r="W5137">
        <v>1</v>
      </c>
      <c r="X5137" s="3">
        <v>40073.468055555553</v>
      </c>
      <c r="Y5137" t="s">
        <v>9</v>
      </c>
      <c r="Z5137">
        <v>0</v>
      </c>
      <c r="AA5137">
        <v>0</v>
      </c>
      <c r="AB5137" t="s">
        <v>88</v>
      </c>
    </row>
    <row r="5138" spans="1:28" x14ac:dyDescent="0.25">
      <c r="A5138" t="s">
        <v>74</v>
      </c>
      <c r="B5138" t="s">
        <v>75</v>
      </c>
      <c r="C5138">
        <v>53.649500000000003</v>
      </c>
      <c r="D5138">
        <v>9.9618000000000002</v>
      </c>
      <c r="E5138">
        <v>15</v>
      </c>
      <c r="F5138" s="2">
        <v>40074</v>
      </c>
      <c r="G5138">
        <v>4.4000000000000004</v>
      </c>
      <c r="H5138" s="3">
        <v>40074.48541666667</v>
      </c>
      <c r="I5138" s="3">
        <v>40074.458333333336</v>
      </c>
      <c r="J5138">
        <v>16.8</v>
      </c>
      <c r="K5138">
        <v>16.899999999999999</v>
      </c>
      <c r="L5138" s="3">
        <v>40074.468055555553</v>
      </c>
      <c r="M5138" t="s">
        <v>9</v>
      </c>
      <c r="N5138" t="s">
        <v>9</v>
      </c>
      <c r="O5138" t="s">
        <v>9</v>
      </c>
      <c r="P5138" s="3">
        <v>40074.48541666667</v>
      </c>
      <c r="Q5138">
        <v>0</v>
      </c>
      <c r="R5138" t="s">
        <v>76</v>
      </c>
      <c r="S5138">
        <v>0</v>
      </c>
      <c r="T5138">
        <v>0</v>
      </c>
      <c r="U5138" t="s">
        <v>9</v>
      </c>
      <c r="V5138" s="3">
        <v>40074.458333333336</v>
      </c>
      <c r="W5138">
        <v>1</v>
      </c>
      <c r="X5138" s="3">
        <v>40074.468055555553</v>
      </c>
      <c r="Y5138" t="s">
        <v>9</v>
      </c>
      <c r="Z5138">
        <v>0</v>
      </c>
      <c r="AA5138">
        <v>0</v>
      </c>
      <c r="AB5138" t="s">
        <v>88</v>
      </c>
    </row>
    <row r="5139" spans="1:28" x14ac:dyDescent="0.25">
      <c r="A5139" t="s">
        <v>74</v>
      </c>
      <c r="B5139" t="s">
        <v>75</v>
      </c>
      <c r="C5139">
        <v>53.649500000000003</v>
      </c>
      <c r="D5139">
        <v>9.9618000000000002</v>
      </c>
      <c r="E5139">
        <v>15</v>
      </c>
      <c r="F5139" s="2">
        <v>40075</v>
      </c>
      <c r="G5139">
        <v>7.9</v>
      </c>
      <c r="H5139" s="3">
        <v>40075.48541666667</v>
      </c>
      <c r="I5139" s="3">
        <v>40075.458333333336</v>
      </c>
      <c r="J5139">
        <v>19.2</v>
      </c>
      <c r="K5139">
        <v>19.2</v>
      </c>
      <c r="L5139" s="3">
        <v>40075.467361111114</v>
      </c>
      <c r="M5139" t="s">
        <v>9</v>
      </c>
      <c r="N5139" t="s">
        <v>9</v>
      </c>
      <c r="O5139" t="s">
        <v>9</v>
      </c>
      <c r="P5139" s="3">
        <v>40075.48541666667</v>
      </c>
      <c r="Q5139">
        <v>0</v>
      </c>
      <c r="R5139" t="s">
        <v>76</v>
      </c>
      <c r="S5139">
        <v>0</v>
      </c>
      <c r="T5139">
        <v>0</v>
      </c>
      <c r="U5139" t="s">
        <v>9</v>
      </c>
      <c r="V5139" s="3">
        <v>40075.458333333336</v>
      </c>
      <c r="W5139">
        <v>1</v>
      </c>
      <c r="X5139" s="3">
        <v>40075.467361111114</v>
      </c>
      <c r="Y5139" t="s">
        <v>9</v>
      </c>
      <c r="Z5139">
        <v>0</v>
      </c>
      <c r="AA5139">
        <v>0</v>
      </c>
      <c r="AB5139" t="s">
        <v>88</v>
      </c>
    </row>
    <row r="5140" spans="1:28" x14ac:dyDescent="0.25">
      <c r="A5140" t="s">
        <v>74</v>
      </c>
      <c r="B5140" t="s">
        <v>75</v>
      </c>
      <c r="C5140">
        <v>53.649500000000003</v>
      </c>
      <c r="D5140">
        <v>9.9618000000000002</v>
      </c>
      <c r="E5140">
        <v>15</v>
      </c>
      <c r="F5140" s="2">
        <v>40076</v>
      </c>
      <c r="G5140">
        <v>9.4</v>
      </c>
      <c r="H5140" s="3">
        <v>40076.48541666667</v>
      </c>
      <c r="I5140" s="3">
        <v>40076.458333333336</v>
      </c>
      <c r="J5140">
        <v>20.7</v>
      </c>
      <c r="K5140">
        <v>21.6</v>
      </c>
      <c r="L5140" s="3">
        <v>40076.467361111114</v>
      </c>
      <c r="M5140" t="s">
        <v>9</v>
      </c>
      <c r="N5140" t="s">
        <v>9</v>
      </c>
      <c r="O5140" t="s">
        <v>9</v>
      </c>
      <c r="P5140" s="3">
        <v>40076.48541666667</v>
      </c>
      <c r="Q5140">
        <v>0</v>
      </c>
      <c r="R5140" t="s">
        <v>76</v>
      </c>
      <c r="S5140">
        <v>0</v>
      </c>
      <c r="T5140">
        <v>0</v>
      </c>
      <c r="U5140" t="s">
        <v>9</v>
      </c>
      <c r="V5140" s="3">
        <v>40076.458333333336</v>
      </c>
      <c r="W5140">
        <v>1</v>
      </c>
      <c r="X5140" s="3">
        <v>40076.467361111114</v>
      </c>
      <c r="Y5140" t="s">
        <v>9</v>
      </c>
      <c r="Z5140">
        <v>0</v>
      </c>
      <c r="AA5140">
        <v>0</v>
      </c>
      <c r="AB5140" t="s">
        <v>88</v>
      </c>
    </row>
    <row r="5141" spans="1:28" x14ac:dyDescent="0.25">
      <c r="A5141" t="s">
        <v>74</v>
      </c>
      <c r="B5141" t="s">
        <v>75</v>
      </c>
      <c r="C5141">
        <v>53.649500000000003</v>
      </c>
      <c r="D5141">
        <v>9.9618000000000002</v>
      </c>
      <c r="E5141">
        <v>15</v>
      </c>
      <c r="F5141" s="2">
        <v>40077</v>
      </c>
      <c r="G5141">
        <v>9.5</v>
      </c>
      <c r="H5141" s="3">
        <v>40077.48541666667</v>
      </c>
      <c r="I5141" s="3">
        <v>40077.458333333336</v>
      </c>
      <c r="J5141">
        <v>16.899999999999999</v>
      </c>
      <c r="K5141">
        <v>23</v>
      </c>
      <c r="L5141" s="3">
        <v>40077.467361111114</v>
      </c>
      <c r="M5141" t="s">
        <v>9</v>
      </c>
      <c r="N5141" t="s">
        <v>9</v>
      </c>
      <c r="O5141" t="s">
        <v>9</v>
      </c>
      <c r="P5141" s="3">
        <v>40077.48541666667</v>
      </c>
      <c r="Q5141">
        <v>0</v>
      </c>
      <c r="R5141" t="s">
        <v>76</v>
      </c>
      <c r="S5141">
        <v>0</v>
      </c>
      <c r="T5141">
        <v>0</v>
      </c>
      <c r="U5141" t="s">
        <v>9</v>
      </c>
      <c r="V5141" s="3">
        <v>40077.458333333336</v>
      </c>
      <c r="W5141">
        <v>1</v>
      </c>
      <c r="X5141" s="3">
        <v>40077.467361111114</v>
      </c>
      <c r="Y5141" t="s">
        <v>9</v>
      </c>
      <c r="Z5141">
        <v>0</v>
      </c>
      <c r="AA5141">
        <v>0</v>
      </c>
      <c r="AB5141" t="s">
        <v>88</v>
      </c>
    </row>
    <row r="5142" spans="1:28" x14ac:dyDescent="0.25">
      <c r="A5142" t="s">
        <v>74</v>
      </c>
      <c r="B5142" t="s">
        <v>75</v>
      </c>
      <c r="C5142">
        <v>53.649500000000003</v>
      </c>
      <c r="D5142">
        <v>9.9618000000000002</v>
      </c>
      <c r="E5142">
        <v>15</v>
      </c>
      <c r="F5142" s="2">
        <v>40078</v>
      </c>
      <c r="G5142">
        <v>8</v>
      </c>
      <c r="H5142" s="3">
        <v>40078.48541666667</v>
      </c>
      <c r="I5142" s="3">
        <v>40078.458333333336</v>
      </c>
      <c r="J5142">
        <v>18.7</v>
      </c>
      <c r="K5142">
        <v>18.7</v>
      </c>
      <c r="L5142" s="3">
        <v>40078.466666666667</v>
      </c>
      <c r="M5142" t="s">
        <v>9</v>
      </c>
      <c r="N5142" t="s">
        <v>9</v>
      </c>
      <c r="O5142" t="s">
        <v>9</v>
      </c>
      <c r="P5142" s="3">
        <v>40078.48541666667</v>
      </c>
      <c r="Q5142">
        <v>0</v>
      </c>
      <c r="R5142" t="s">
        <v>76</v>
      </c>
      <c r="S5142">
        <v>0</v>
      </c>
      <c r="T5142">
        <v>0</v>
      </c>
      <c r="U5142" t="s">
        <v>9</v>
      </c>
      <c r="V5142" s="3">
        <v>40078.458333333336</v>
      </c>
      <c r="W5142">
        <v>1</v>
      </c>
      <c r="X5142" s="3">
        <v>40078.466666666667</v>
      </c>
      <c r="Y5142" t="s">
        <v>9</v>
      </c>
      <c r="Z5142">
        <v>0</v>
      </c>
      <c r="AA5142">
        <v>0</v>
      </c>
      <c r="AB5142" t="s">
        <v>88</v>
      </c>
    </row>
    <row r="5143" spans="1:28" x14ac:dyDescent="0.25">
      <c r="A5143" t="s">
        <v>74</v>
      </c>
      <c r="B5143" t="s">
        <v>75</v>
      </c>
      <c r="C5143">
        <v>53.649500000000003</v>
      </c>
      <c r="D5143">
        <v>9.9618000000000002</v>
      </c>
      <c r="E5143">
        <v>15</v>
      </c>
      <c r="F5143" s="2">
        <v>40079</v>
      </c>
      <c r="G5143">
        <v>14.4</v>
      </c>
      <c r="H5143" s="3">
        <v>40079.48541666667</v>
      </c>
      <c r="I5143" s="3">
        <v>40079.458333333336</v>
      </c>
      <c r="J5143">
        <v>17.7</v>
      </c>
      <c r="K5143">
        <v>20.100000000000001</v>
      </c>
      <c r="L5143" s="3">
        <v>40079.466666666667</v>
      </c>
      <c r="M5143" t="s">
        <v>9</v>
      </c>
      <c r="N5143" t="s">
        <v>9</v>
      </c>
      <c r="O5143" t="s">
        <v>9</v>
      </c>
      <c r="P5143" s="3">
        <v>40079.48541666667</v>
      </c>
      <c r="Q5143">
        <v>0</v>
      </c>
      <c r="R5143" t="s">
        <v>76</v>
      </c>
      <c r="S5143">
        <v>0</v>
      </c>
      <c r="T5143">
        <v>0</v>
      </c>
      <c r="U5143" t="s">
        <v>9</v>
      </c>
      <c r="V5143" s="3">
        <v>40079.458333333336</v>
      </c>
      <c r="W5143">
        <v>1</v>
      </c>
      <c r="X5143" s="3">
        <v>40079.466666666667</v>
      </c>
      <c r="Y5143" t="s">
        <v>9</v>
      </c>
      <c r="Z5143">
        <v>0</v>
      </c>
      <c r="AA5143">
        <v>0</v>
      </c>
      <c r="AB5143" t="s">
        <v>88</v>
      </c>
    </row>
    <row r="5144" spans="1:28" x14ac:dyDescent="0.25">
      <c r="A5144" t="s">
        <v>74</v>
      </c>
      <c r="B5144" t="s">
        <v>75</v>
      </c>
      <c r="C5144">
        <v>53.649500000000003</v>
      </c>
      <c r="D5144">
        <v>9.9618000000000002</v>
      </c>
      <c r="E5144">
        <v>15</v>
      </c>
      <c r="F5144" s="2">
        <v>40080</v>
      </c>
      <c r="G5144">
        <v>10.199999999999999</v>
      </c>
      <c r="H5144" s="3">
        <v>40080.48541666667</v>
      </c>
      <c r="I5144" s="3">
        <v>40080.458333333336</v>
      </c>
      <c r="J5144">
        <v>17.600000000000001</v>
      </c>
      <c r="K5144">
        <v>18.899999999999999</v>
      </c>
      <c r="L5144" s="3">
        <v>40080.466666666667</v>
      </c>
      <c r="M5144" t="s">
        <v>9</v>
      </c>
      <c r="N5144" t="s">
        <v>9</v>
      </c>
      <c r="O5144" t="s">
        <v>9</v>
      </c>
      <c r="P5144" s="3">
        <v>40080.48541666667</v>
      </c>
      <c r="Q5144">
        <v>0</v>
      </c>
      <c r="R5144" t="s">
        <v>76</v>
      </c>
      <c r="S5144">
        <v>0</v>
      </c>
      <c r="T5144">
        <v>0</v>
      </c>
      <c r="U5144" t="s">
        <v>9</v>
      </c>
      <c r="V5144" s="3">
        <v>40080.458333333336</v>
      </c>
      <c r="W5144">
        <v>1</v>
      </c>
      <c r="X5144" s="3">
        <v>40080.466666666667</v>
      </c>
      <c r="Y5144" t="s">
        <v>9</v>
      </c>
      <c r="Z5144">
        <v>0</v>
      </c>
      <c r="AA5144">
        <v>0</v>
      </c>
      <c r="AB5144" t="s">
        <v>88</v>
      </c>
    </row>
    <row r="5145" spans="1:28" x14ac:dyDescent="0.25">
      <c r="A5145" t="s">
        <v>74</v>
      </c>
      <c r="B5145" t="s">
        <v>75</v>
      </c>
      <c r="C5145">
        <v>53.649500000000003</v>
      </c>
      <c r="D5145">
        <v>9.9618000000000002</v>
      </c>
      <c r="E5145">
        <v>15</v>
      </c>
      <c r="F5145" s="2">
        <v>40081</v>
      </c>
      <c r="G5145">
        <v>10.1</v>
      </c>
      <c r="H5145" s="3">
        <v>40081.48541666667</v>
      </c>
      <c r="I5145" s="3">
        <v>40081.458333333336</v>
      </c>
      <c r="J5145">
        <v>16.8</v>
      </c>
      <c r="K5145">
        <v>17.600000000000001</v>
      </c>
      <c r="L5145" s="3">
        <v>40081.46597222222</v>
      </c>
      <c r="M5145" t="s">
        <v>9</v>
      </c>
      <c r="N5145" t="s">
        <v>9</v>
      </c>
      <c r="O5145" t="s">
        <v>9</v>
      </c>
      <c r="P5145" s="3">
        <v>40081.48541666667</v>
      </c>
      <c r="Q5145">
        <v>0</v>
      </c>
      <c r="R5145" t="s">
        <v>76</v>
      </c>
      <c r="S5145">
        <v>0</v>
      </c>
      <c r="T5145">
        <v>0</v>
      </c>
      <c r="U5145" t="s">
        <v>9</v>
      </c>
      <c r="V5145" s="3">
        <v>40081.458333333336</v>
      </c>
      <c r="W5145">
        <v>1</v>
      </c>
      <c r="X5145" s="3">
        <v>40081.46597222222</v>
      </c>
      <c r="Y5145" t="s">
        <v>9</v>
      </c>
      <c r="Z5145">
        <v>0</v>
      </c>
      <c r="AA5145">
        <v>0</v>
      </c>
      <c r="AB5145" t="s">
        <v>88</v>
      </c>
    </row>
    <row r="5146" spans="1:28" x14ac:dyDescent="0.25">
      <c r="A5146" t="s">
        <v>74</v>
      </c>
      <c r="B5146" t="s">
        <v>75</v>
      </c>
      <c r="C5146">
        <v>53.649500000000003</v>
      </c>
      <c r="D5146">
        <v>9.9618000000000002</v>
      </c>
      <c r="E5146">
        <v>15</v>
      </c>
      <c r="F5146" s="2">
        <v>40082</v>
      </c>
      <c r="G5146">
        <v>10.1</v>
      </c>
      <c r="H5146" s="3">
        <v>40082.48541666667</v>
      </c>
      <c r="I5146" s="3">
        <v>40082.458333333336</v>
      </c>
      <c r="J5146">
        <v>17.3</v>
      </c>
      <c r="K5146">
        <v>17.899999999999999</v>
      </c>
      <c r="L5146" s="3">
        <v>40082.46597222222</v>
      </c>
      <c r="M5146" t="s">
        <v>9</v>
      </c>
      <c r="N5146" t="s">
        <v>9</v>
      </c>
      <c r="O5146" t="s">
        <v>9</v>
      </c>
      <c r="P5146" s="3">
        <v>40082.48541666667</v>
      </c>
      <c r="Q5146">
        <v>0</v>
      </c>
      <c r="R5146" t="s">
        <v>76</v>
      </c>
      <c r="S5146">
        <v>0</v>
      </c>
      <c r="T5146">
        <v>0</v>
      </c>
      <c r="U5146" t="s">
        <v>9</v>
      </c>
      <c r="V5146" s="3">
        <v>40082.458333333336</v>
      </c>
      <c r="W5146">
        <v>1</v>
      </c>
      <c r="X5146" s="3">
        <v>40082.46597222222</v>
      </c>
      <c r="Y5146" t="s">
        <v>9</v>
      </c>
      <c r="Z5146">
        <v>0</v>
      </c>
      <c r="AA5146">
        <v>0</v>
      </c>
      <c r="AB5146" t="s">
        <v>89</v>
      </c>
    </row>
    <row r="5147" spans="1:28" x14ac:dyDescent="0.25">
      <c r="A5147" t="s">
        <v>74</v>
      </c>
      <c r="B5147" t="s">
        <v>75</v>
      </c>
      <c r="C5147">
        <v>53.649500000000003</v>
      </c>
      <c r="D5147">
        <v>9.9618000000000002</v>
      </c>
      <c r="E5147">
        <v>15</v>
      </c>
      <c r="F5147" s="2">
        <v>40083</v>
      </c>
      <c r="G5147">
        <v>4.9000000000000004</v>
      </c>
      <c r="H5147" s="3">
        <v>40083.48541666667</v>
      </c>
      <c r="I5147" s="3">
        <v>40083.458333333336</v>
      </c>
      <c r="J5147">
        <v>17.5</v>
      </c>
      <c r="K5147">
        <v>18.600000000000001</v>
      </c>
      <c r="L5147" s="3">
        <v>40083.46597222222</v>
      </c>
      <c r="M5147" t="s">
        <v>9</v>
      </c>
      <c r="N5147" t="s">
        <v>9</v>
      </c>
      <c r="O5147" t="s">
        <v>9</v>
      </c>
      <c r="P5147" s="3">
        <v>40083.48541666667</v>
      </c>
      <c r="Q5147">
        <v>0</v>
      </c>
      <c r="R5147" t="s">
        <v>76</v>
      </c>
      <c r="S5147">
        <v>0</v>
      </c>
      <c r="T5147">
        <v>0</v>
      </c>
      <c r="U5147" t="s">
        <v>9</v>
      </c>
      <c r="V5147" s="3">
        <v>40083.458333333336</v>
      </c>
      <c r="W5147">
        <v>1</v>
      </c>
      <c r="X5147" s="3">
        <v>40083.46597222222</v>
      </c>
      <c r="Y5147" t="s">
        <v>9</v>
      </c>
      <c r="Z5147">
        <v>0</v>
      </c>
      <c r="AA5147">
        <v>0</v>
      </c>
      <c r="AB5147" t="s">
        <v>88</v>
      </c>
    </row>
    <row r="5148" spans="1:28" x14ac:dyDescent="0.25">
      <c r="A5148" t="s">
        <v>74</v>
      </c>
      <c r="B5148" t="s">
        <v>75</v>
      </c>
      <c r="C5148">
        <v>53.649500000000003</v>
      </c>
      <c r="D5148">
        <v>9.9618000000000002</v>
      </c>
      <c r="E5148">
        <v>15</v>
      </c>
      <c r="F5148" s="2">
        <v>40084</v>
      </c>
      <c r="G5148">
        <v>12.6</v>
      </c>
      <c r="H5148" s="3">
        <v>40084.48541666667</v>
      </c>
      <c r="I5148" s="3">
        <v>40084.458333333336</v>
      </c>
      <c r="J5148">
        <v>15.9</v>
      </c>
      <c r="K5148">
        <v>19.399999999999999</v>
      </c>
      <c r="L5148" s="3">
        <v>40084.465277777781</v>
      </c>
      <c r="M5148" t="s">
        <v>9</v>
      </c>
      <c r="N5148" t="s">
        <v>9</v>
      </c>
      <c r="O5148" t="s">
        <v>9</v>
      </c>
      <c r="P5148" s="3">
        <v>40084.48541666667</v>
      </c>
      <c r="Q5148">
        <v>0</v>
      </c>
      <c r="R5148" t="s">
        <v>76</v>
      </c>
      <c r="S5148">
        <v>0</v>
      </c>
      <c r="T5148">
        <v>0</v>
      </c>
      <c r="U5148" t="s">
        <v>9</v>
      </c>
      <c r="V5148" s="3">
        <v>40084.458333333336</v>
      </c>
      <c r="W5148">
        <v>1</v>
      </c>
      <c r="X5148" s="3">
        <v>40084.465277777781</v>
      </c>
      <c r="Y5148" t="s">
        <v>9</v>
      </c>
      <c r="Z5148">
        <v>0</v>
      </c>
      <c r="AA5148">
        <v>0</v>
      </c>
      <c r="AB5148" t="s">
        <v>88</v>
      </c>
    </row>
    <row r="5149" spans="1:28" x14ac:dyDescent="0.25">
      <c r="A5149" t="s">
        <v>74</v>
      </c>
      <c r="B5149" t="s">
        <v>75</v>
      </c>
      <c r="C5149">
        <v>53.649500000000003</v>
      </c>
      <c r="D5149">
        <v>9.9618000000000002</v>
      </c>
      <c r="E5149">
        <v>15</v>
      </c>
      <c r="F5149" s="2">
        <v>40085</v>
      </c>
      <c r="G5149">
        <v>13.2</v>
      </c>
      <c r="H5149" s="3">
        <v>40085.48541666667</v>
      </c>
      <c r="I5149" s="3">
        <v>40085.458333333336</v>
      </c>
      <c r="J5149">
        <v>13.4</v>
      </c>
      <c r="K5149">
        <v>16.899999999999999</v>
      </c>
      <c r="L5149" s="3">
        <v>40085.465277777781</v>
      </c>
      <c r="M5149" t="s">
        <v>9</v>
      </c>
      <c r="N5149" t="s">
        <v>9</v>
      </c>
      <c r="O5149" t="s">
        <v>9</v>
      </c>
      <c r="P5149" s="3">
        <v>40085.48541666667</v>
      </c>
      <c r="Q5149">
        <v>4.5</v>
      </c>
      <c r="R5149" t="s">
        <v>77</v>
      </c>
      <c r="S5149">
        <v>4.5</v>
      </c>
      <c r="T5149">
        <v>0</v>
      </c>
      <c r="U5149" t="s">
        <v>9</v>
      </c>
      <c r="V5149" s="3">
        <v>40085.458333333336</v>
      </c>
      <c r="W5149">
        <v>1</v>
      </c>
      <c r="X5149" s="3">
        <v>40085.465277777781</v>
      </c>
      <c r="Y5149" t="s">
        <v>9</v>
      </c>
      <c r="Z5149">
        <v>4.5</v>
      </c>
      <c r="AA5149">
        <v>0</v>
      </c>
      <c r="AB5149" t="s">
        <v>88</v>
      </c>
    </row>
    <row r="5150" spans="1:28" x14ac:dyDescent="0.25">
      <c r="A5150" t="s">
        <v>74</v>
      </c>
      <c r="B5150" t="s">
        <v>75</v>
      </c>
      <c r="C5150">
        <v>53.649500000000003</v>
      </c>
      <c r="D5150">
        <v>9.9618000000000002</v>
      </c>
      <c r="E5150">
        <v>15</v>
      </c>
      <c r="F5150" s="2">
        <v>40086</v>
      </c>
      <c r="G5150">
        <v>3.5</v>
      </c>
      <c r="H5150" s="3">
        <v>40086.48541666667</v>
      </c>
      <c r="I5150" s="3">
        <v>40086.458333333336</v>
      </c>
      <c r="J5150">
        <v>13.8</v>
      </c>
      <c r="K5150">
        <v>13.8</v>
      </c>
      <c r="L5150" s="3">
        <v>40086.465277777781</v>
      </c>
      <c r="M5150" t="s">
        <v>9</v>
      </c>
      <c r="N5150" t="s">
        <v>9</v>
      </c>
      <c r="O5150" t="s">
        <v>9</v>
      </c>
      <c r="P5150" s="3">
        <v>40086.48541666667</v>
      </c>
      <c r="Q5150">
        <v>0.3</v>
      </c>
      <c r="R5150" t="s">
        <v>77</v>
      </c>
      <c r="S5150">
        <v>0.3</v>
      </c>
      <c r="T5150">
        <v>0</v>
      </c>
      <c r="U5150" t="s">
        <v>9</v>
      </c>
      <c r="V5150" s="3">
        <v>40086.458333333336</v>
      </c>
      <c r="W5150">
        <v>1</v>
      </c>
      <c r="X5150" s="3">
        <v>40086.465277777781</v>
      </c>
      <c r="Y5150" t="s">
        <v>9</v>
      </c>
      <c r="Z5150">
        <v>0.3</v>
      </c>
      <c r="AA5150">
        <v>0</v>
      </c>
      <c r="AB5150" t="s">
        <v>88</v>
      </c>
    </row>
    <row r="5151" spans="1:28" x14ac:dyDescent="0.25">
      <c r="A5151" t="s">
        <v>74</v>
      </c>
      <c r="B5151" t="s">
        <v>75</v>
      </c>
      <c r="C5151">
        <v>53.649500000000003</v>
      </c>
      <c r="D5151">
        <v>9.9618000000000002</v>
      </c>
      <c r="E5151">
        <v>15</v>
      </c>
      <c r="F5151" s="2">
        <v>40087</v>
      </c>
      <c r="G5151">
        <v>11.3</v>
      </c>
      <c r="H5151" s="3">
        <v>40087.48541666667</v>
      </c>
      <c r="I5151" s="3">
        <v>40087.458333333336</v>
      </c>
      <c r="J5151">
        <v>12.8</v>
      </c>
      <c r="K5151">
        <v>14.7</v>
      </c>
      <c r="L5151" s="3">
        <v>40087.464583333334</v>
      </c>
      <c r="M5151" t="s">
        <v>9</v>
      </c>
      <c r="N5151" t="s">
        <v>9</v>
      </c>
      <c r="O5151" t="s">
        <v>9</v>
      </c>
      <c r="P5151" s="3">
        <v>40087.48541666667</v>
      </c>
      <c r="Q5151">
        <v>3.3</v>
      </c>
      <c r="R5151" t="s">
        <v>77</v>
      </c>
      <c r="S5151">
        <v>3.3</v>
      </c>
      <c r="T5151">
        <v>0</v>
      </c>
      <c r="U5151" t="s">
        <v>9</v>
      </c>
      <c r="V5151" s="3">
        <v>40087.458333333336</v>
      </c>
      <c r="W5151">
        <v>1</v>
      </c>
      <c r="X5151" s="3">
        <v>40087.464583333334</v>
      </c>
      <c r="Y5151" t="s">
        <v>9</v>
      </c>
      <c r="Z5151">
        <v>3.3</v>
      </c>
      <c r="AA5151">
        <v>0</v>
      </c>
      <c r="AB5151" t="s">
        <v>88</v>
      </c>
    </row>
    <row r="5152" spans="1:28" x14ac:dyDescent="0.25">
      <c r="A5152" t="s">
        <v>74</v>
      </c>
      <c r="B5152" t="s">
        <v>75</v>
      </c>
      <c r="C5152">
        <v>53.649500000000003</v>
      </c>
      <c r="D5152">
        <v>9.9618000000000002</v>
      </c>
      <c r="E5152">
        <v>15</v>
      </c>
      <c r="F5152" s="2">
        <v>40088</v>
      </c>
      <c r="G5152">
        <v>7.6</v>
      </c>
      <c r="H5152" s="3">
        <v>40088.48541666667</v>
      </c>
      <c r="I5152" s="3">
        <v>40088.458333333336</v>
      </c>
      <c r="J5152">
        <v>10.4</v>
      </c>
      <c r="K5152">
        <v>11.8</v>
      </c>
      <c r="L5152" s="3">
        <v>40088.464583333334</v>
      </c>
      <c r="M5152" t="s">
        <v>9</v>
      </c>
      <c r="N5152" t="s">
        <v>9</v>
      </c>
      <c r="O5152" t="s">
        <v>9</v>
      </c>
      <c r="P5152" s="3">
        <v>40088.48541666667</v>
      </c>
      <c r="Q5152">
        <v>8.6999999999999993</v>
      </c>
      <c r="R5152" t="s">
        <v>77</v>
      </c>
      <c r="S5152">
        <v>8.6999999999999993</v>
      </c>
      <c r="T5152">
        <v>0</v>
      </c>
      <c r="U5152" t="s">
        <v>9</v>
      </c>
      <c r="V5152" s="3">
        <v>40088.458333333336</v>
      </c>
      <c r="W5152">
        <v>1</v>
      </c>
      <c r="X5152" s="3">
        <v>40088.464583333334</v>
      </c>
      <c r="Y5152" t="s">
        <v>9</v>
      </c>
      <c r="Z5152">
        <v>8.6999999999999993</v>
      </c>
      <c r="AA5152">
        <v>0</v>
      </c>
      <c r="AB5152" t="s">
        <v>88</v>
      </c>
    </row>
    <row r="5153" spans="1:28" x14ac:dyDescent="0.25">
      <c r="A5153" t="s">
        <v>74</v>
      </c>
      <c r="B5153" t="s">
        <v>75</v>
      </c>
      <c r="C5153">
        <v>53.649500000000003</v>
      </c>
      <c r="D5153">
        <v>9.9618000000000002</v>
      </c>
      <c r="E5153">
        <v>15</v>
      </c>
      <c r="F5153" s="2">
        <v>40089</v>
      </c>
      <c r="G5153">
        <v>5.5</v>
      </c>
      <c r="H5153" s="3">
        <v>40089.48541666667</v>
      </c>
      <c r="I5153" s="3">
        <v>40089.458333333336</v>
      </c>
      <c r="J5153">
        <v>13.2</v>
      </c>
      <c r="K5153">
        <v>13.2</v>
      </c>
      <c r="L5153" s="3">
        <v>40089.464583333334</v>
      </c>
      <c r="M5153" t="s">
        <v>9</v>
      </c>
      <c r="N5153" t="s">
        <v>9</v>
      </c>
      <c r="O5153" t="s">
        <v>9</v>
      </c>
      <c r="P5153" s="3">
        <v>40089.48541666667</v>
      </c>
      <c r="Q5153">
        <v>3</v>
      </c>
      <c r="R5153" t="s">
        <v>77</v>
      </c>
      <c r="S5153">
        <v>3</v>
      </c>
      <c r="T5153">
        <v>0</v>
      </c>
      <c r="U5153" t="s">
        <v>9</v>
      </c>
      <c r="V5153" s="3">
        <v>40089.458333333336</v>
      </c>
      <c r="W5153">
        <v>1</v>
      </c>
      <c r="X5153" s="3">
        <v>40089.464583333334</v>
      </c>
      <c r="Y5153" t="s">
        <v>9</v>
      </c>
      <c r="Z5153">
        <v>3</v>
      </c>
      <c r="AA5153">
        <v>0</v>
      </c>
      <c r="AB5153" t="s">
        <v>88</v>
      </c>
    </row>
    <row r="5154" spans="1:28" x14ac:dyDescent="0.25">
      <c r="A5154" t="s">
        <v>74</v>
      </c>
      <c r="B5154" t="s">
        <v>75</v>
      </c>
      <c r="C5154">
        <v>53.649500000000003</v>
      </c>
      <c r="D5154">
        <v>9.9618000000000002</v>
      </c>
      <c r="E5154">
        <v>15</v>
      </c>
      <c r="F5154" s="2">
        <v>40090</v>
      </c>
      <c r="G5154">
        <v>10.5</v>
      </c>
      <c r="H5154" s="3">
        <v>40090.48541666667</v>
      </c>
      <c r="I5154" s="3">
        <v>40090.458333333336</v>
      </c>
      <c r="J5154">
        <v>11.6</v>
      </c>
      <c r="K5154">
        <v>14.4</v>
      </c>
      <c r="L5154" s="3">
        <v>40090.463888888888</v>
      </c>
      <c r="M5154" t="s">
        <v>9</v>
      </c>
      <c r="N5154" t="s">
        <v>9</v>
      </c>
      <c r="O5154" t="s">
        <v>9</v>
      </c>
      <c r="P5154" s="3">
        <v>40090.48541666667</v>
      </c>
      <c r="Q5154">
        <v>11.1</v>
      </c>
      <c r="R5154" t="s">
        <v>77</v>
      </c>
      <c r="S5154">
        <v>11.1</v>
      </c>
      <c r="T5154">
        <v>0</v>
      </c>
      <c r="U5154" t="s">
        <v>9</v>
      </c>
      <c r="V5154" s="3">
        <v>40090.458333333336</v>
      </c>
      <c r="W5154">
        <v>1</v>
      </c>
      <c r="X5154" s="3">
        <v>40090.463888888888</v>
      </c>
      <c r="Y5154" t="s">
        <v>9</v>
      </c>
      <c r="Z5154">
        <v>11.1</v>
      </c>
      <c r="AA5154">
        <v>0</v>
      </c>
      <c r="AB5154" t="s">
        <v>88</v>
      </c>
    </row>
    <row r="5155" spans="1:28" x14ac:dyDescent="0.25">
      <c r="A5155" t="s">
        <v>74</v>
      </c>
      <c r="B5155" t="s">
        <v>75</v>
      </c>
      <c r="C5155">
        <v>53.649500000000003</v>
      </c>
      <c r="D5155">
        <v>9.9618000000000002</v>
      </c>
      <c r="E5155">
        <v>15</v>
      </c>
      <c r="F5155" s="2">
        <v>40091</v>
      </c>
      <c r="G5155">
        <v>5</v>
      </c>
      <c r="H5155" s="3">
        <v>40091.48541666667</v>
      </c>
      <c r="I5155" s="3">
        <v>40091.458333333336</v>
      </c>
      <c r="J5155">
        <v>11.9</v>
      </c>
      <c r="K5155">
        <v>12.2</v>
      </c>
      <c r="L5155" s="3">
        <v>40091.463888888888</v>
      </c>
      <c r="M5155" t="s">
        <v>9</v>
      </c>
      <c r="N5155" t="s">
        <v>9</v>
      </c>
      <c r="O5155" t="s">
        <v>9</v>
      </c>
      <c r="P5155" s="3">
        <v>40091.48541666667</v>
      </c>
      <c r="Q5155">
        <v>6.9</v>
      </c>
      <c r="R5155" t="s">
        <v>77</v>
      </c>
      <c r="S5155">
        <v>6.9</v>
      </c>
      <c r="T5155">
        <v>0</v>
      </c>
      <c r="U5155" t="s">
        <v>9</v>
      </c>
      <c r="V5155" s="3">
        <v>40091.458333333336</v>
      </c>
      <c r="W5155">
        <v>1</v>
      </c>
      <c r="X5155" s="3">
        <v>40091.463888888888</v>
      </c>
      <c r="Y5155" t="s">
        <v>9</v>
      </c>
      <c r="Z5155">
        <v>6.9</v>
      </c>
      <c r="AA5155">
        <v>0</v>
      </c>
      <c r="AB5155" t="s">
        <v>88</v>
      </c>
    </row>
    <row r="5156" spans="1:28" x14ac:dyDescent="0.25">
      <c r="A5156" t="s">
        <v>74</v>
      </c>
      <c r="B5156" t="s">
        <v>75</v>
      </c>
      <c r="C5156">
        <v>53.649500000000003</v>
      </c>
      <c r="D5156">
        <v>9.9618000000000002</v>
      </c>
      <c r="E5156">
        <v>15</v>
      </c>
      <c r="F5156" s="2">
        <v>40092</v>
      </c>
      <c r="G5156">
        <v>8.3000000000000007</v>
      </c>
      <c r="H5156" s="3">
        <v>40092.48541666667</v>
      </c>
      <c r="I5156" s="3">
        <v>40092.458333333336</v>
      </c>
      <c r="J5156">
        <v>15.4</v>
      </c>
      <c r="K5156">
        <v>15.4</v>
      </c>
      <c r="L5156" s="3">
        <v>40092.463888888888</v>
      </c>
      <c r="M5156" t="s">
        <v>9</v>
      </c>
      <c r="N5156" t="s">
        <v>9</v>
      </c>
      <c r="O5156" t="s">
        <v>9</v>
      </c>
      <c r="P5156" s="3">
        <v>40092.48541666667</v>
      </c>
      <c r="Q5156">
        <v>0</v>
      </c>
      <c r="R5156" t="s">
        <v>76</v>
      </c>
      <c r="S5156">
        <v>0</v>
      </c>
      <c r="T5156">
        <v>0</v>
      </c>
      <c r="U5156" t="s">
        <v>9</v>
      </c>
      <c r="V5156" s="3">
        <v>40092.458333333336</v>
      </c>
      <c r="W5156">
        <v>1</v>
      </c>
      <c r="X5156" s="3">
        <v>40092.463888888888</v>
      </c>
      <c r="Y5156" t="s">
        <v>9</v>
      </c>
      <c r="Z5156">
        <v>0</v>
      </c>
      <c r="AA5156">
        <v>0</v>
      </c>
      <c r="AB5156" t="s">
        <v>88</v>
      </c>
    </row>
    <row r="5157" spans="1:28" x14ac:dyDescent="0.25">
      <c r="A5157" t="s">
        <v>74</v>
      </c>
      <c r="B5157" t="s">
        <v>75</v>
      </c>
      <c r="C5157">
        <v>53.649500000000003</v>
      </c>
      <c r="D5157">
        <v>9.9618000000000002</v>
      </c>
      <c r="E5157">
        <v>15</v>
      </c>
      <c r="F5157" s="2">
        <v>40093</v>
      </c>
      <c r="G5157">
        <v>8.3000000000000007</v>
      </c>
      <c r="H5157" s="3">
        <v>40093.48541666667</v>
      </c>
      <c r="I5157" s="3">
        <v>40093.458333333336</v>
      </c>
      <c r="J5157">
        <v>15.1</v>
      </c>
      <c r="K5157">
        <v>15.4</v>
      </c>
      <c r="L5157" s="3">
        <v>40093.463194444441</v>
      </c>
      <c r="M5157" t="s">
        <v>9</v>
      </c>
      <c r="N5157" t="s">
        <v>9</v>
      </c>
      <c r="O5157" t="s">
        <v>9</v>
      </c>
      <c r="P5157" s="3">
        <v>40093.48541666667</v>
      </c>
      <c r="Q5157">
        <v>3.9</v>
      </c>
      <c r="R5157" t="s">
        <v>77</v>
      </c>
      <c r="S5157">
        <v>3.9</v>
      </c>
      <c r="T5157">
        <v>0</v>
      </c>
      <c r="U5157" t="s">
        <v>9</v>
      </c>
      <c r="V5157" s="3">
        <v>40093.458333333336</v>
      </c>
      <c r="W5157">
        <v>1</v>
      </c>
      <c r="X5157" s="3">
        <v>40093.463194444441</v>
      </c>
      <c r="Y5157" t="s">
        <v>9</v>
      </c>
      <c r="Z5157">
        <v>3.9</v>
      </c>
      <c r="AA5157">
        <v>0</v>
      </c>
      <c r="AB5157" t="s">
        <v>88</v>
      </c>
    </row>
    <row r="5158" spans="1:28" x14ac:dyDescent="0.25">
      <c r="A5158" t="s">
        <v>74</v>
      </c>
      <c r="B5158" t="s">
        <v>75</v>
      </c>
      <c r="C5158">
        <v>53.649500000000003</v>
      </c>
      <c r="D5158">
        <v>9.9618000000000002</v>
      </c>
      <c r="E5158">
        <v>15</v>
      </c>
      <c r="F5158" s="2">
        <v>40095</v>
      </c>
      <c r="G5158" t="s">
        <v>9</v>
      </c>
      <c r="H5158" s="3">
        <v>40095.48541666667</v>
      </c>
      <c r="I5158" s="3">
        <v>40095.458333333336</v>
      </c>
      <c r="J5158">
        <v>10.8</v>
      </c>
      <c r="K5158" t="s">
        <v>9</v>
      </c>
      <c r="L5158" s="3">
        <v>40095.463194444441</v>
      </c>
      <c r="M5158" t="s">
        <v>9</v>
      </c>
    </row>
    <row r="5159" spans="1:28" x14ac:dyDescent="0.25">
      <c r="A5159" t="s">
        <v>74</v>
      </c>
      <c r="B5159" t="s">
        <v>75</v>
      </c>
      <c r="C5159">
        <v>53.649500000000003</v>
      </c>
      <c r="D5159">
        <v>9.9618000000000002</v>
      </c>
      <c r="E5159">
        <v>15</v>
      </c>
      <c r="F5159" s="2">
        <v>40096</v>
      </c>
      <c r="G5159">
        <v>3.4</v>
      </c>
      <c r="H5159" s="3">
        <v>40096.48541666667</v>
      </c>
      <c r="I5159" s="3">
        <v>40096.458333333336</v>
      </c>
      <c r="J5159">
        <v>7</v>
      </c>
      <c r="K5159">
        <v>11.4</v>
      </c>
      <c r="L5159" s="3">
        <v>40096.463194444441</v>
      </c>
      <c r="M5159" t="s">
        <v>9</v>
      </c>
      <c r="N5159" t="s">
        <v>9</v>
      </c>
      <c r="O5159" t="s">
        <v>9</v>
      </c>
      <c r="P5159" s="3">
        <v>40096.48541666667</v>
      </c>
      <c r="Q5159">
        <v>0.9</v>
      </c>
      <c r="R5159" t="s">
        <v>77</v>
      </c>
      <c r="S5159">
        <v>0.9</v>
      </c>
      <c r="T5159">
        <v>0</v>
      </c>
      <c r="U5159" t="s">
        <v>9</v>
      </c>
      <c r="V5159" s="3">
        <v>40096.458333333336</v>
      </c>
      <c r="W5159">
        <v>1</v>
      </c>
      <c r="X5159" s="3">
        <v>40096.463194444441</v>
      </c>
      <c r="Y5159" t="s">
        <v>9</v>
      </c>
      <c r="Z5159">
        <v>0.9</v>
      </c>
      <c r="AA5159">
        <v>0</v>
      </c>
      <c r="AB5159" t="s">
        <v>88</v>
      </c>
    </row>
    <row r="5160" spans="1:28" x14ac:dyDescent="0.25">
      <c r="A5160" t="s">
        <v>74</v>
      </c>
      <c r="B5160" t="s">
        <v>75</v>
      </c>
      <c r="C5160">
        <v>53.649500000000003</v>
      </c>
      <c r="D5160">
        <v>9.9618000000000002</v>
      </c>
      <c r="E5160">
        <v>15</v>
      </c>
      <c r="F5160" s="2">
        <v>40097</v>
      </c>
      <c r="G5160">
        <v>7</v>
      </c>
      <c r="H5160" s="3">
        <v>40097.48541666667</v>
      </c>
      <c r="I5160" s="3">
        <v>40097.458333333336</v>
      </c>
      <c r="J5160">
        <v>10.5</v>
      </c>
      <c r="K5160">
        <v>10.5</v>
      </c>
      <c r="L5160" s="3">
        <v>40097.462500000001</v>
      </c>
      <c r="M5160" t="s">
        <v>9</v>
      </c>
      <c r="N5160" t="s">
        <v>9</v>
      </c>
      <c r="O5160" t="s">
        <v>9</v>
      </c>
      <c r="P5160" s="3">
        <v>40097.48541666667</v>
      </c>
      <c r="Q5160">
        <v>0.3</v>
      </c>
      <c r="R5160" t="s">
        <v>77</v>
      </c>
      <c r="S5160">
        <v>0.3</v>
      </c>
      <c r="T5160">
        <v>0</v>
      </c>
      <c r="U5160" t="s">
        <v>9</v>
      </c>
      <c r="V5160" s="3">
        <v>40097.458333333336</v>
      </c>
      <c r="W5160">
        <v>1</v>
      </c>
      <c r="X5160" s="3">
        <v>40097.462500000001</v>
      </c>
      <c r="Y5160" t="s">
        <v>9</v>
      </c>
      <c r="Z5160">
        <v>0.3</v>
      </c>
      <c r="AA5160">
        <v>0</v>
      </c>
      <c r="AB5160" t="s">
        <v>88</v>
      </c>
    </row>
    <row r="5161" spans="1:28" x14ac:dyDescent="0.25">
      <c r="A5161" t="s">
        <v>74</v>
      </c>
      <c r="B5161" t="s">
        <v>75</v>
      </c>
      <c r="C5161">
        <v>53.649500000000003</v>
      </c>
      <c r="D5161">
        <v>9.9618000000000002</v>
      </c>
      <c r="E5161">
        <v>15</v>
      </c>
      <c r="F5161" s="2">
        <v>40098</v>
      </c>
      <c r="G5161">
        <v>7.2</v>
      </c>
      <c r="H5161" s="3">
        <v>40098.48541666667</v>
      </c>
      <c r="I5161" s="3">
        <v>40098.458333333336</v>
      </c>
      <c r="J5161">
        <v>9.1</v>
      </c>
      <c r="K5161">
        <v>11.7</v>
      </c>
      <c r="L5161" s="3">
        <v>40098.462500000001</v>
      </c>
      <c r="M5161" t="s">
        <v>9</v>
      </c>
      <c r="N5161" t="s">
        <v>9</v>
      </c>
      <c r="O5161" t="s">
        <v>9</v>
      </c>
      <c r="P5161" s="3">
        <v>40098.48541666667</v>
      </c>
      <c r="Q5161">
        <v>8.4</v>
      </c>
      <c r="R5161" t="s">
        <v>77</v>
      </c>
      <c r="S5161">
        <v>8.4</v>
      </c>
      <c r="T5161">
        <v>0</v>
      </c>
      <c r="U5161" t="s">
        <v>9</v>
      </c>
      <c r="V5161" s="3">
        <v>40098.458333333336</v>
      </c>
      <c r="W5161">
        <v>1</v>
      </c>
      <c r="X5161" s="3">
        <v>40098.462500000001</v>
      </c>
      <c r="Y5161" t="s">
        <v>9</v>
      </c>
      <c r="Z5161">
        <v>8.4</v>
      </c>
      <c r="AA5161">
        <v>0</v>
      </c>
      <c r="AB5161" t="s">
        <v>88</v>
      </c>
    </row>
    <row r="5162" spans="1:28" x14ac:dyDescent="0.25">
      <c r="A5162" t="s">
        <v>74</v>
      </c>
      <c r="B5162" t="s">
        <v>75</v>
      </c>
      <c r="C5162">
        <v>53.649500000000003</v>
      </c>
      <c r="D5162">
        <v>9.9618000000000002</v>
      </c>
      <c r="E5162">
        <v>15</v>
      </c>
      <c r="F5162" s="2">
        <v>40099</v>
      </c>
      <c r="G5162">
        <v>1.3</v>
      </c>
      <c r="H5162" s="3">
        <v>40099.48541666667</v>
      </c>
      <c r="I5162" s="3">
        <v>40099.458333333336</v>
      </c>
      <c r="J5162">
        <v>8.5</v>
      </c>
      <c r="K5162">
        <v>9.8000000000000007</v>
      </c>
      <c r="L5162" s="3">
        <v>40099.462500000001</v>
      </c>
      <c r="M5162" t="s">
        <v>9</v>
      </c>
      <c r="N5162" t="s">
        <v>9</v>
      </c>
      <c r="O5162" t="s">
        <v>9</v>
      </c>
      <c r="P5162" s="3">
        <v>40099.48541666667</v>
      </c>
      <c r="Q5162">
        <v>0</v>
      </c>
      <c r="R5162" t="s">
        <v>76</v>
      </c>
      <c r="S5162">
        <v>0</v>
      </c>
      <c r="T5162">
        <v>0</v>
      </c>
      <c r="U5162" t="s">
        <v>9</v>
      </c>
      <c r="V5162" s="3">
        <v>40099.458333333336</v>
      </c>
      <c r="W5162">
        <v>1</v>
      </c>
      <c r="X5162" s="3">
        <v>40099.462500000001</v>
      </c>
      <c r="Y5162" t="s">
        <v>9</v>
      </c>
      <c r="Z5162">
        <v>0</v>
      </c>
      <c r="AA5162">
        <v>0</v>
      </c>
      <c r="AB5162" t="s">
        <v>88</v>
      </c>
    </row>
    <row r="5163" spans="1:28" x14ac:dyDescent="0.25">
      <c r="A5163" t="s">
        <v>74</v>
      </c>
      <c r="B5163" t="s">
        <v>75</v>
      </c>
      <c r="C5163">
        <v>53.649500000000003</v>
      </c>
      <c r="D5163">
        <v>9.9618000000000002</v>
      </c>
      <c r="E5163">
        <v>15</v>
      </c>
      <c r="F5163" s="2">
        <v>40100</v>
      </c>
      <c r="G5163">
        <v>-1.3</v>
      </c>
      <c r="H5163" s="3">
        <v>40100.48541666667</v>
      </c>
      <c r="I5163" s="3">
        <v>40100.458333333336</v>
      </c>
      <c r="J5163">
        <v>7.3</v>
      </c>
      <c r="K5163">
        <v>8.9</v>
      </c>
      <c r="L5163" s="3">
        <v>40100.462500000001</v>
      </c>
      <c r="M5163" t="s">
        <v>9</v>
      </c>
      <c r="N5163" t="s">
        <v>9</v>
      </c>
      <c r="O5163" t="s">
        <v>9</v>
      </c>
      <c r="P5163" s="3">
        <v>40100.48541666667</v>
      </c>
      <c r="Q5163">
        <v>0</v>
      </c>
      <c r="R5163" t="s">
        <v>76</v>
      </c>
      <c r="S5163">
        <v>0</v>
      </c>
      <c r="T5163">
        <v>0</v>
      </c>
      <c r="U5163" t="s">
        <v>9</v>
      </c>
      <c r="V5163" s="3">
        <v>40100.458333333336</v>
      </c>
      <c r="W5163">
        <v>1</v>
      </c>
      <c r="X5163" s="3">
        <v>40100.462500000001</v>
      </c>
      <c r="Y5163" t="s">
        <v>9</v>
      </c>
      <c r="Z5163">
        <v>0</v>
      </c>
      <c r="AA5163">
        <v>0</v>
      </c>
      <c r="AB5163" t="s">
        <v>88</v>
      </c>
    </row>
    <row r="5164" spans="1:28" x14ac:dyDescent="0.25">
      <c r="A5164" t="s">
        <v>74</v>
      </c>
      <c r="B5164" t="s">
        <v>75</v>
      </c>
      <c r="C5164">
        <v>53.649500000000003</v>
      </c>
      <c r="D5164">
        <v>9.9618000000000002</v>
      </c>
      <c r="E5164">
        <v>15</v>
      </c>
      <c r="F5164" s="2">
        <v>40101</v>
      </c>
      <c r="G5164">
        <v>-0.5</v>
      </c>
      <c r="H5164" s="3">
        <v>40101.48541666667</v>
      </c>
      <c r="I5164" s="3">
        <v>40101.458333333336</v>
      </c>
      <c r="J5164">
        <v>7.7</v>
      </c>
      <c r="K5164">
        <v>7.7</v>
      </c>
      <c r="L5164" s="3">
        <v>40101.461805555555</v>
      </c>
      <c r="M5164" t="s">
        <v>9</v>
      </c>
      <c r="N5164" t="s">
        <v>9</v>
      </c>
      <c r="O5164" t="s">
        <v>9</v>
      </c>
      <c r="P5164" s="3">
        <v>40101.48541666667</v>
      </c>
      <c r="Q5164">
        <v>0</v>
      </c>
      <c r="R5164" t="s">
        <v>76</v>
      </c>
      <c r="S5164">
        <v>0</v>
      </c>
      <c r="T5164">
        <v>0</v>
      </c>
      <c r="U5164" t="s">
        <v>9</v>
      </c>
      <c r="V5164" s="3">
        <v>40101.458333333336</v>
      </c>
      <c r="W5164">
        <v>1</v>
      </c>
      <c r="X5164" s="3">
        <v>40101.461805555555</v>
      </c>
      <c r="Y5164" t="s">
        <v>9</v>
      </c>
      <c r="Z5164">
        <v>0</v>
      </c>
      <c r="AA5164">
        <v>0</v>
      </c>
      <c r="AB5164" t="s">
        <v>88</v>
      </c>
    </row>
    <row r="5165" spans="1:28" x14ac:dyDescent="0.25">
      <c r="A5165" t="s">
        <v>74</v>
      </c>
      <c r="B5165" t="s">
        <v>75</v>
      </c>
      <c r="C5165">
        <v>53.649500000000003</v>
      </c>
      <c r="D5165">
        <v>9.9618000000000002</v>
      </c>
      <c r="E5165">
        <v>15</v>
      </c>
      <c r="F5165" s="2">
        <v>40102</v>
      </c>
      <c r="G5165">
        <v>-1.2</v>
      </c>
      <c r="H5165" s="3">
        <v>40102.48541666667</v>
      </c>
      <c r="I5165" s="3">
        <v>40102.458333333336</v>
      </c>
      <c r="J5165">
        <v>8.5</v>
      </c>
      <c r="K5165">
        <v>8.5</v>
      </c>
      <c r="L5165" s="3">
        <v>40102.461805555555</v>
      </c>
      <c r="M5165" t="s">
        <v>9</v>
      </c>
      <c r="N5165" t="s">
        <v>9</v>
      </c>
      <c r="O5165" t="s">
        <v>9</v>
      </c>
      <c r="P5165" s="3">
        <v>40102.48541666667</v>
      </c>
      <c r="Q5165">
        <v>0</v>
      </c>
      <c r="R5165" t="s">
        <v>76</v>
      </c>
      <c r="S5165">
        <v>0</v>
      </c>
      <c r="T5165">
        <v>0</v>
      </c>
      <c r="U5165" t="s">
        <v>9</v>
      </c>
      <c r="V5165" s="3">
        <v>40102.458333333336</v>
      </c>
      <c r="W5165">
        <v>1</v>
      </c>
      <c r="X5165" s="3">
        <v>40102.461805555555</v>
      </c>
      <c r="Y5165" t="s">
        <v>9</v>
      </c>
      <c r="Z5165">
        <v>0</v>
      </c>
      <c r="AA5165">
        <v>0</v>
      </c>
      <c r="AB5165" t="s">
        <v>130</v>
      </c>
    </row>
    <row r="5166" spans="1:28" x14ac:dyDescent="0.25">
      <c r="A5166" t="s">
        <v>74</v>
      </c>
      <c r="B5166" t="s">
        <v>75</v>
      </c>
      <c r="C5166">
        <v>53.649500000000003</v>
      </c>
      <c r="D5166">
        <v>9.9618000000000002</v>
      </c>
      <c r="E5166">
        <v>15</v>
      </c>
      <c r="F5166" s="2">
        <v>40103</v>
      </c>
      <c r="G5166">
        <v>5.0999999999999996</v>
      </c>
      <c r="H5166" s="3">
        <v>40103.48541666667</v>
      </c>
      <c r="I5166" s="3">
        <v>40103.458333333336</v>
      </c>
      <c r="J5166">
        <v>7.9</v>
      </c>
      <c r="K5166">
        <v>8.5</v>
      </c>
      <c r="L5166" s="3">
        <v>40103.461805555555</v>
      </c>
      <c r="M5166" t="s">
        <v>9</v>
      </c>
      <c r="N5166" t="s">
        <v>9</v>
      </c>
      <c r="O5166" t="s">
        <v>9</v>
      </c>
      <c r="P5166" s="3">
        <v>40103.48541666667</v>
      </c>
      <c r="Q5166">
        <v>0</v>
      </c>
      <c r="R5166" t="s">
        <v>76</v>
      </c>
      <c r="S5166">
        <v>0</v>
      </c>
      <c r="T5166">
        <v>0</v>
      </c>
      <c r="U5166" t="s">
        <v>9</v>
      </c>
      <c r="V5166" s="3">
        <v>40103.458333333336</v>
      </c>
      <c r="W5166">
        <v>1</v>
      </c>
      <c r="X5166" s="3">
        <v>40103.461805555555</v>
      </c>
      <c r="Y5166" t="s">
        <v>9</v>
      </c>
      <c r="Z5166">
        <v>0</v>
      </c>
      <c r="AA5166">
        <v>0</v>
      </c>
      <c r="AB5166" t="s">
        <v>131</v>
      </c>
    </row>
    <row r="5167" spans="1:28" x14ac:dyDescent="0.25">
      <c r="A5167" t="s">
        <v>74</v>
      </c>
      <c r="B5167" t="s">
        <v>75</v>
      </c>
      <c r="C5167">
        <v>53.649500000000003</v>
      </c>
      <c r="D5167">
        <v>9.9618000000000002</v>
      </c>
      <c r="E5167">
        <v>15</v>
      </c>
      <c r="F5167" s="2">
        <v>40104</v>
      </c>
      <c r="G5167">
        <v>1</v>
      </c>
      <c r="H5167" s="3">
        <v>40104.48541666667</v>
      </c>
      <c r="I5167" s="3">
        <v>40104.458333333336</v>
      </c>
      <c r="J5167">
        <v>8.5</v>
      </c>
      <c r="K5167">
        <v>8.5</v>
      </c>
      <c r="L5167" s="3">
        <v>40104.461805555555</v>
      </c>
      <c r="M5167" t="s">
        <v>9</v>
      </c>
      <c r="N5167" t="s">
        <v>9</v>
      </c>
      <c r="O5167" t="s">
        <v>9</v>
      </c>
      <c r="P5167" s="3">
        <v>40104.48541666667</v>
      </c>
      <c r="Q5167">
        <v>0.3</v>
      </c>
      <c r="R5167" t="s">
        <v>77</v>
      </c>
      <c r="S5167">
        <v>0.3</v>
      </c>
      <c r="T5167">
        <v>0</v>
      </c>
      <c r="U5167" t="s">
        <v>9</v>
      </c>
      <c r="V5167" s="3">
        <v>40104.458333333336</v>
      </c>
      <c r="W5167">
        <v>1</v>
      </c>
      <c r="X5167" s="3">
        <v>40104.461805555555</v>
      </c>
      <c r="Y5167" t="s">
        <v>9</v>
      </c>
      <c r="Z5167">
        <v>0.3</v>
      </c>
      <c r="AA5167">
        <v>0</v>
      </c>
      <c r="AB5167" t="s">
        <v>131</v>
      </c>
    </row>
    <row r="5168" spans="1:28" x14ac:dyDescent="0.25">
      <c r="A5168" t="s">
        <v>74</v>
      </c>
      <c r="B5168" t="s">
        <v>75</v>
      </c>
      <c r="C5168">
        <v>53.649500000000003</v>
      </c>
      <c r="D5168">
        <v>9.9618000000000002</v>
      </c>
      <c r="E5168">
        <v>15</v>
      </c>
      <c r="F5168" s="2">
        <v>40105</v>
      </c>
      <c r="G5168">
        <v>-0.3</v>
      </c>
      <c r="H5168" s="3">
        <v>40105.48541666667</v>
      </c>
      <c r="I5168" s="3">
        <v>40105.458333333336</v>
      </c>
      <c r="J5168">
        <v>9.6</v>
      </c>
      <c r="K5168">
        <v>9.6</v>
      </c>
      <c r="L5168" s="3">
        <v>40105.461805555555</v>
      </c>
      <c r="M5168" t="s">
        <v>9</v>
      </c>
      <c r="N5168" t="s">
        <v>9</v>
      </c>
      <c r="O5168" t="s">
        <v>9</v>
      </c>
      <c r="P5168" s="3">
        <v>40105.48541666667</v>
      </c>
      <c r="Q5168">
        <v>0</v>
      </c>
      <c r="R5168" t="s">
        <v>76</v>
      </c>
      <c r="S5168">
        <v>0</v>
      </c>
      <c r="T5168">
        <v>0</v>
      </c>
      <c r="U5168" t="s">
        <v>9</v>
      </c>
      <c r="V5168" s="3">
        <v>40105.458333333336</v>
      </c>
      <c r="W5168">
        <v>1</v>
      </c>
      <c r="X5168" s="3">
        <v>40105.461805555555</v>
      </c>
      <c r="Y5168" t="s">
        <v>9</v>
      </c>
      <c r="Z5168">
        <v>0</v>
      </c>
      <c r="AA5168">
        <v>0</v>
      </c>
      <c r="AB5168" t="s">
        <v>131</v>
      </c>
    </row>
    <row r="5169" spans="1:28" x14ac:dyDescent="0.25">
      <c r="A5169" t="s">
        <v>74</v>
      </c>
      <c r="B5169" t="s">
        <v>75</v>
      </c>
      <c r="C5169">
        <v>53.649500000000003</v>
      </c>
      <c r="D5169">
        <v>9.9618000000000002</v>
      </c>
      <c r="E5169">
        <v>15</v>
      </c>
      <c r="F5169" s="2">
        <v>40106</v>
      </c>
      <c r="G5169">
        <v>1.6</v>
      </c>
      <c r="H5169" s="3">
        <v>40106.48541666667</v>
      </c>
      <c r="I5169" s="3">
        <v>40106.458333333336</v>
      </c>
      <c r="J5169">
        <v>8.1999999999999993</v>
      </c>
      <c r="K5169">
        <v>9.1999999999999993</v>
      </c>
      <c r="L5169" s="3">
        <v>40106.461111111108</v>
      </c>
      <c r="M5169" t="s">
        <v>9</v>
      </c>
      <c r="N5169" t="s">
        <v>9</v>
      </c>
      <c r="O5169" t="s">
        <v>9</v>
      </c>
      <c r="P5169" s="3">
        <v>40106.48541666667</v>
      </c>
      <c r="Q5169">
        <v>0</v>
      </c>
      <c r="R5169" t="s">
        <v>76</v>
      </c>
      <c r="S5169">
        <v>0</v>
      </c>
      <c r="T5169">
        <v>0</v>
      </c>
      <c r="U5169" t="s">
        <v>9</v>
      </c>
      <c r="V5169" s="3">
        <v>40106.458333333336</v>
      </c>
      <c r="W5169">
        <v>1</v>
      </c>
      <c r="X5169" s="3">
        <v>40106.461111111108</v>
      </c>
      <c r="Y5169" t="s">
        <v>9</v>
      </c>
      <c r="Z5169">
        <v>0</v>
      </c>
      <c r="AA5169">
        <v>0</v>
      </c>
      <c r="AB5169" t="s">
        <v>88</v>
      </c>
    </row>
    <row r="5170" spans="1:28" x14ac:dyDescent="0.25">
      <c r="A5170" t="s">
        <v>74</v>
      </c>
      <c r="B5170" t="s">
        <v>75</v>
      </c>
      <c r="C5170">
        <v>53.649500000000003</v>
      </c>
      <c r="D5170">
        <v>9.9618000000000002</v>
      </c>
      <c r="E5170">
        <v>15</v>
      </c>
      <c r="F5170" s="2">
        <v>40107</v>
      </c>
      <c r="G5170">
        <v>4.0999999999999996</v>
      </c>
      <c r="H5170" s="3">
        <v>40107.48541666667</v>
      </c>
      <c r="I5170" s="3">
        <v>40107.458333333336</v>
      </c>
      <c r="J5170">
        <v>7.1</v>
      </c>
      <c r="K5170">
        <v>9.6</v>
      </c>
      <c r="L5170" s="3">
        <v>40107.461111111108</v>
      </c>
      <c r="M5170" t="s">
        <v>9</v>
      </c>
      <c r="N5170" t="s">
        <v>9</v>
      </c>
      <c r="O5170" t="s">
        <v>9</v>
      </c>
      <c r="P5170" s="3">
        <v>40107.48541666667</v>
      </c>
      <c r="Q5170">
        <v>0</v>
      </c>
      <c r="R5170" t="s">
        <v>76</v>
      </c>
      <c r="S5170">
        <v>0</v>
      </c>
      <c r="T5170">
        <v>0</v>
      </c>
      <c r="U5170" t="s">
        <v>9</v>
      </c>
      <c r="V5170" s="3">
        <v>40107.458333333336</v>
      </c>
      <c r="W5170">
        <v>1</v>
      </c>
      <c r="X5170" s="3">
        <v>40107.461111111108</v>
      </c>
      <c r="Y5170" t="s">
        <v>9</v>
      </c>
      <c r="Z5170">
        <v>0</v>
      </c>
      <c r="AA5170">
        <v>0</v>
      </c>
      <c r="AB5170" t="s">
        <v>88</v>
      </c>
    </row>
    <row r="5171" spans="1:28" x14ac:dyDescent="0.25">
      <c r="A5171" t="s">
        <v>74</v>
      </c>
      <c r="B5171" t="s">
        <v>75</v>
      </c>
      <c r="C5171">
        <v>53.649500000000003</v>
      </c>
      <c r="D5171">
        <v>9.9618000000000002</v>
      </c>
      <c r="E5171">
        <v>15</v>
      </c>
      <c r="F5171" s="2">
        <v>40108</v>
      </c>
      <c r="G5171">
        <v>5.7</v>
      </c>
      <c r="H5171" s="3">
        <v>40108.48541666667</v>
      </c>
      <c r="I5171" s="3">
        <v>40108.458333333336</v>
      </c>
      <c r="J5171">
        <v>7.3</v>
      </c>
      <c r="K5171">
        <v>7.6</v>
      </c>
      <c r="L5171" s="3">
        <v>40108.461111111108</v>
      </c>
      <c r="M5171" t="s">
        <v>9</v>
      </c>
      <c r="N5171" t="s">
        <v>9</v>
      </c>
      <c r="O5171" t="s">
        <v>9</v>
      </c>
      <c r="P5171" s="3">
        <v>40108.48541666667</v>
      </c>
      <c r="Q5171">
        <v>0</v>
      </c>
      <c r="R5171" t="s">
        <v>76</v>
      </c>
      <c r="S5171">
        <v>0</v>
      </c>
      <c r="T5171">
        <v>0</v>
      </c>
      <c r="U5171" t="s">
        <v>9</v>
      </c>
      <c r="V5171" s="3">
        <v>40108.458333333336</v>
      </c>
      <c r="W5171">
        <v>1</v>
      </c>
      <c r="X5171" s="3">
        <v>40108.461111111108</v>
      </c>
      <c r="Y5171" t="s">
        <v>9</v>
      </c>
      <c r="Z5171">
        <v>0</v>
      </c>
      <c r="AA5171">
        <v>0</v>
      </c>
      <c r="AB5171" t="s">
        <v>88</v>
      </c>
    </row>
    <row r="5172" spans="1:28" x14ac:dyDescent="0.25">
      <c r="A5172" t="s">
        <v>74</v>
      </c>
      <c r="B5172" t="s">
        <v>75</v>
      </c>
      <c r="C5172">
        <v>53.649500000000003</v>
      </c>
      <c r="D5172">
        <v>9.9618000000000002</v>
      </c>
      <c r="E5172">
        <v>15</v>
      </c>
      <c r="F5172" s="2">
        <v>40109</v>
      </c>
      <c r="G5172">
        <v>6</v>
      </c>
      <c r="H5172" s="3">
        <v>40109.48541666667</v>
      </c>
      <c r="I5172" s="3">
        <v>40109.458333333336</v>
      </c>
      <c r="J5172">
        <v>8.1999999999999993</v>
      </c>
      <c r="K5172">
        <v>8.1999999999999993</v>
      </c>
      <c r="L5172" s="3">
        <v>40109.461111111108</v>
      </c>
      <c r="M5172" t="s">
        <v>9</v>
      </c>
      <c r="N5172" t="s">
        <v>9</v>
      </c>
      <c r="O5172" t="s">
        <v>9</v>
      </c>
      <c r="P5172" s="3">
        <v>40109.48541666667</v>
      </c>
      <c r="Q5172">
        <v>0.3</v>
      </c>
      <c r="R5172" t="s">
        <v>77</v>
      </c>
      <c r="S5172">
        <v>0.3</v>
      </c>
      <c r="T5172">
        <v>0</v>
      </c>
      <c r="U5172" t="s">
        <v>9</v>
      </c>
      <c r="V5172" s="3">
        <v>40109.458333333336</v>
      </c>
      <c r="W5172">
        <v>1</v>
      </c>
      <c r="X5172" s="3">
        <v>40109.461111111108</v>
      </c>
      <c r="Y5172" t="s">
        <v>9</v>
      </c>
      <c r="Z5172">
        <v>0.3</v>
      </c>
      <c r="AA5172">
        <v>0</v>
      </c>
      <c r="AB5172" t="s">
        <v>88</v>
      </c>
    </row>
    <row r="5173" spans="1:28" x14ac:dyDescent="0.25">
      <c r="A5173" t="s">
        <v>74</v>
      </c>
      <c r="B5173" t="s">
        <v>75</v>
      </c>
      <c r="C5173">
        <v>53.649500000000003</v>
      </c>
      <c r="D5173">
        <v>9.9618000000000002</v>
      </c>
      <c r="E5173">
        <v>15</v>
      </c>
      <c r="F5173" s="2">
        <v>40110</v>
      </c>
      <c r="G5173">
        <v>6.2</v>
      </c>
      <c r="H5173" s="3">
        <v>40110.48541666667</v>
      </c>
      <c r="I5173" s="3">
        <v>40110.458333333336</v>
      </c>
      <c r="J5173">
        <v>8.1999999999999993</v>
      </c>
      <c r="K5173">
        <v>8.1999999999999993</v>
      </c>
      <c r="L5173" s="3">
        <v>40110.461111111108</v>
      </c>
      <c r="M5173" t="s">
        <v>9</v>
      </c>
      <c r="N5173" t="s">
        <v>9</v>
      </c>
      <c r="O5173" t="s">
        <v>9</v>
      </c>
      <c r="P5173" s="3">
        <v>40110.48541666667</v>
      </c>
      <c r="Q5173">
        <v>0</v>
      </c>
      <c r="R5173" t="s">
        <v>76</v>
      </c>
      <c r="S5173">
        <v>0</v>
      </c>
      <c r="T5173">
        <v>0</v>
      </c>
      <c r="U5173" t="s">
        <v>9</v>
      </c>
      <c r="V5173" s="3">
        <v>40110.458333333336</v>
      </c>
      <c r="W5173">
        <v>1</v>
      </c>
      <c r="X5173" s="3">
        <v>40110.461111111108</v>
      </c>
      <c r="Y5173" t="s">
        <v>9</v>
      </c>
      <c r="Z5173">
        <v>0</v>
      </c>
      <c r="AA5173">
        <v>0</v>
      </c>
      <c r="AB5173" t="s">
        <v>88</v>
      </c>
    </row>
    <row r="5174" spans="1:28" x14ac:dyDescent="0.25">
      <c r="A5174" t="s">
        <v>74</v>
      </c>
      <c r="B5174" t="s">
        <v>75</v>
      </c>
      <c r="C5174">
        <v>53.649500000000003</v>
      </c>
      <c r="D5174">
        <v>9.9618000000000002</v>
      </c>
      <c r="E5174">
        <v>15</v>
      </c>
      <c r="F5174" s="2">
        <v>40111</v>
      </c>
      <c r="G5174">
        <v>9.1999999999999993</v>
      </c>
      <c r="H5174" s="3">
        <v>40111.48541666667</v>
      </c>
      <c r="I5174" s="3">
        <v>40111.458333333336</v>
      </c>
      <c r="J5174">
        <v>14.1</v>
      </c>
      <c r="K5174">
        <v>14.1</v>
      </c>
      <c r="L5174" s="3">
        <v>40111.461111111108</v>
      </c>
      <c r="M5174" t="s">
        <v>9</v>
      </c>
      <c r="N5174" t="s">
        <v>9</v>
      </c>
      <c r="O5174" t="s">
        <v>9</v>
      </c>
      <c r="P5174" s="3">
        <v>40111.48541666667</v>
      </c>
      <c r="Q5174">
        <v>2.4</v>
      </c>
      <c r="R5174" t="s">
        <v>77</v>
      </c>
      <c r="S5174">
        <v>2.4</v>
      </c>
      <c r="T5174">
        <v>0</v>
      </c>
      <c r="U5174" t="s">
        <v>9</v>
      </c>
      <c r="V5174" s="3">
        <v>40111.458333333336</v>
      </c>
      <c r="W5174">
        <v>1</v>
      </c>
      <c r="X5174" s="3">
        <v>40111.461111111108</v>
      </c>
      <c r="Y5174" t="s">
        <v>9</v>
      </c>
      <c r="Z5174">
        <v>2.4</v>
      </c>
      <c r="AA5174">
        <v>0</v>
      </c>
      <c r="AB5174" t="s">
        <v>88</v>
      </c>
    </row>
    <row r="5175" spans="1:28" x14ac:dyDescent="0.25">
      <c r="A5175" t="s">
        <v>74</v>
      </c>
      <c r="B5175" t="s">
        <v>75</v>
      </c>
      <c r="C5175">
        <v>53.649500000000003</v>
      </c>
      <c r="D5175">
        <v>9.9618000000000002</v>
      </c>
      <c r="E5175">
        <v>15</v>
      </c>
      <c r="F5175" s="2">
        <v>40112</v>
      </c>
      <c r="G5175">
        <v>9.1999999999999993</v>
      </c>
      <c r="H5175" s="3">
        <v>40112.48541666667</v>
      </c>
      <c r="I5175" s="3">
        <v>40112.458333333336</v>
      </c>
      <c r="J5175">
        <v>14.1</v>
      </c>
      <c r="K5175">
        <v>14.1</v>
      </c>
      <c r="L5175" s="3">
        <v>40112.461111111108</v>
      </c>
      <c r="M5175" t="s">
        <v>9</v>
      </c>
      <c r="N5175" t="s">
        <v>9</v>
      </c>
      <c r="O5175" t="s">
        <v>9</v>
      </c>
      <c r="P5175" s="3">
        <v>40112.48541666667</v>
      </c>
      <c r="Q5175">
        <v>2.4</v>
      </c>
      <c r="R5175" t="s">
        <v>77</v>
      </c>
      <c r="S5175">
        <v>2.4</v>
      </c>
      <c r="T5175">
        <v>0</v>
      </c>
      <c r="U5175" t="s">
        <v>9</v>
      </c>
      <c r="V5175" s="3">
        <v>40112.458333333336</v>
      </c>
      <c r="W5175">
        <v>1</v>
      </c>
      <c r="X5175" s="3">
        <v>40112.461111111108</v>
      </c>
      <c r="Y5175" t="s">
        <v>9</v>
      </c>
      <c r="Z5175">
        <v>2.4</v>
      </c>
      <c r="AA5175">
        <v>0</v>
      </c>
      <c r="AB5175" t="s">
        <v>88</v>
      </c>
    </row>
    <row r="5176" spans="1:28" x14ac:dyDescent="0.25">
      <c r="A5176" t="s">
        <v>74</v>
      </c>
      <c r="B5176" t="s">
        <v>75</v>
      </c>
      <c r="C5176">
        <v>53.649500000000003</v>
      </c>
      <c r="D5176">
        <v>9.9618000000000002</v>
      </c>
      <c r="E5176">
        <v>15</v>
      </c>
      <c r="F5176" s="2">
        <v>40114</v>
      </c>
      <c r="G5176">
        <v>10</v>
      </c>
      <c r="H5176" s="3">
        <v>40114.48541666667</v>
      </c>
      <c r="I5176" s="3">
        <v>40114.458333333336</v>
      </c>
      <c r="J5176">
        <v>11.5</v>
      </c>
      <c r="K5176">
        <v>11.7</v>
      </c>
      <c r="L5176" s="3">
        <v>40114.460416666669</v>
      </c>
      <c r="M5176" t="s">
        <v>9</v>
      </c>
      <c r="N5176" t="s">
        <v>9</v>
      </c>
      <c r="O5176" t="s">
        <v>9</v>
      </c>
      <c r="P5176" s="3">
        <v>40114.48541666667</v>
      </c>
      <c r="Q5176">
        <v>0.3</v>
      </c>
      <c r="R5176" t="s">
        <v>77</v>
      </c>
      <c r="S5176">
        <v>0.3</v>
      </c>
      <c r="T5176">
        <v>0</v>
      </c>
      <c r="U5176" t="s">
        <v>9</v>
      </c>
      <c r="V5176" s="3">
        <v>40114.458333333336</v>
      </c>
      <c r="W5176">
        <v>1</v>
      </c>
      <c r="X5176" s="3">
        <v>40114.460416666669</v>
      </c>
      <c r="Y5176" t="s">
        <v>9</v>
      </c>
      <c r="Z5176">
        <v>0.3</v>
      </c>
      <c r="AA5176">
        <v>0</v>
      </c>
      <c r="AB5176" t="s">
        <v>88</v>
      </c>
    </row>
    <row r="5177" spans="1:28" x14ac:dyDescent="0.25">
      <c r="A5177" t="s">
        <v>74</v>
      </c>
      <c r="B5177" t="s">
        <v>75</v>
      </c>
      <c r="C5177">
        <v>53.649500000000003</v>
      </c>
      <c r="D5177">
        <v>9.9618000000000002</v>
      </c>
      <c r="E5177">
        <v>15</v>
      </c>
      <c r="F5177" s="2">
        <v>40115</v>
      </c>
      <c r="G5177">
        <v>8.9</v>
      </c>
      <c r="H5177" s="3">
        <v>40115.48541666667</v>
      </c>
      <c r="I5177" s="3">
        <v>40115.458333333336</v>
      </c>
      <c r="J5177">
        <v>12.8</v>
      </c>
      <c r="K5177">
        <v>12.8</v>
      </c>
      <c r="L5177" s="3">
        <v>40115.460416666669</v>
      </c>
      <c r="M5177" t="s">
        <v>9</v>
      </c>
      <c r="N5177" t="s">
        <v>9</v>
      </c>
      <c r="O5177" t="s">
        <v>9</v>
      </c>
      <c r="P5177" s="3">
        <v>40115.48541666667</v>
      </c>
      <c r="Q5177">
        <v>1.2</v>
      </c>
      <c r="R5177" t="s">
        <v>77</v>
      </c>
      <c r="S5177">
        <v>1.2</v>
      </c>
      <c r="T5177">
        <v>0</v>
      </c>
      <c r="U5177" t="s">
        <v>9</v>
      </c>
      <c r="V5177" s="3">
        <v>40115.458333333336</v>
      </c>
      <c r="W5177">
        <v>1</v>
      </c>
      <c r="X5177" s="3">
        <v>40115.460416666669</v>
      </c>
      <c r="Y5177" t="s">
        <v>9</v>
      </c>
      <c r="Z5177">
        <v>1.2</v>
      </c>
      <c r="AA5177">
        <v>0</v>
      </c>
      <c r="AB5177" t="s">
        <v>88</v>
      </c>
    </row>
    <row r="5178" spans="1:28" x14ac:dyDescent="0.25">
      <c r="A5178" t="s">
        <v>74</v>
      </c>
      <c r="B5178" t="s">
        <v>75</v>
      </c>
      <c r="C5178">
        <v>53.649500000000003</v>
      </c>
      <c r="D5178">
        <v>9.9618000000000002</v>
      </c>
      <c r="E5178">
        <v>15</v>
      </c>
      <c r="F5178" s="2">
        <v>40116</v>
      </c>
      <c r="G5178">
        <v>5.8</v>
      </c>
      <c r="H5178" s="3">
        <v>40116.48541666667</v>
      </c>
      <c r="I5178" s="3">
        <v>40116.458333333336</v>
      </c>
      <c r="J5178">
        <v>8.6999999999999993</v>
      </c>
      <c r="K5178">
        <v>12.8</v>
      </c>
      <c r="L5178" s="3">
        <v>40116.460416666669</v>
      </c>
      <c r="M5178" t="s">
        <v>9</v>
      </c>
      <c r="N5178" t="s">
        <v>9</v>
      </c>
      <c r="O5178" t="s">
        <v>9</v>
      </c>
      <c r="P5178" s="3">
        <v>40116.48541666667</v>
      </c>
      <c r="Q5178">
        <v>2.1</v>
      </c>
      <c r="R5178" t="s">
        <v>77</v>
      </c>
      <c r="S5178">
        <v>2.1</v>
      </c>
      <c r="T5178">
        <v>0</v>
      </c>
      <c r="U5178" t="s">
        <v>9</v>
      </c>
      <c r="V5178" s="3">
        <v>40116.458333333336</v>
      </c>
      <c r="W5178">
        <v>1</v>
      </c>
      <c r="X5178" s="3">
        <v>40116.460416666669</v>
      </c>
      <c r="Y5178" t="s">
        <v>9</v>
      </c>
      <c r="Z5178">
        <v>2.1</v>
      </c>
      <c r="AA5178">
        <v>0</v>
      </c>
      <c r="AB5178" t="s">
        <v>88</v>
      </c>
    </row>
    <row r="5179" spans="1:28" x14ac:dyDescent="0.25">
      <c r="A5179" t="s">
        <v>74</v>
      </c>
      <c r="B5179" t="s">
        <v>75</v>
      </c>
      <c r="C5179">
        <v>53.649500000000003</v>
      </c>
      <c r="D5179">
        <v>9.9618000000000002</v>
      </c>
      <c r="E5179">
        <v>15</v>
      </c>
      <c r="F5179" s="2">
        <v>40117</v>
      </c>
      <c r="G5179">
        <v>-0.9</v>
      </c>
      <c r="H5179" s="3">
        <v>40117.48541666667</v>
      </c>
      <c r="I5179" s="3">
        <v>40117.458333333336</v>
      </c>
      <c r="J5179">
        <v>6.1</v>
      </c>
      <c r="K5179">
        <v>9</v>
      </c>
      <c r="L5179" s="3">
        <v>40117.460416666669</v>
      </c>
      <c r="M5179" t="s">
        <v>9</v>
      </c>
      <c r="N5179" t="s">
        <v>9</v>
      </c>
      <c r="O5179" t="s">
        <v>9</v>
      </c>
      <c r="P5179" s="3">
        <v>40117.48541666667</v>
      </c>
      <c r="Q5179">
        <v>0</v>
      </c>
      <c r="R5179" t="s">
        <v>76</v>
      </c>
      <c r="S5179">
        <v>0</v>
      </c>
      <c r="T5179">
        <v>0</v>
      </c>
      <c r="U5179" t="s">
        <v>9</v>
      </c>
      <c r="V5179" s="3">
        <v>40117.458333333336</v>
      </c>
      <c r="W5179">
        <v>1</v>
      </c>
      <c r="X5179" s="3">
        <v>40117.460416666669</v>
      </c>
      <c r="Y5179" t="s">
        <v>9</v>
      </c>
      <c r="Z5179">
        <v>0</v>
      </c>
      <c r="AA5179">
        <v>0</v>
      </c>
      <c r="AB5179" t="s">
        <v>88</v>
      </c>
    </row>
    <row r="5180" spans="1:28" x14ac:dyDescent="0.25">
      <c r="A5180" t="s">
        <v>74</v>
      </c>
      <c r="B5180" t="s">
        <v>75</v>
      </c>
      <c r="C5180">
        <v>53.649500000000003</v>
      </c>
      <c r="D5180">
        <v>9.9618000000000002</v>
      </c>
      <c r="E5180">
        <v>15</v>
      </c>
      <c r="F5180" s="2">
        <v>40118</v>
      </c>
      <c r="G5180">
        <v>3.3</v>
      </c>
      <c r="H5180" s="3">
        <v>40118.48541666667</v>
      </c>
      <c r="I5180" s="3">
        <v>40118.458333333336</v>
      </c>
      <c r="J5180">
        <v>6.5</v>
      </c>
      <c r="K5180">
        <v>6.5</v>
      </c>
      <c r="L5180" s="3">
        <v>40118.460416666669</v>
      </c>
      <c r="M5180" t="s">
        <v>9</v>
      </c>
      <c r="N5180" t="s">
        <v>9</v>
      </c>
      <c r="O5180" t="s">
        <v>9</v>
      </c>
      <c r="P5180" s="3">
        <v>40118.48541666667</v>
      </c>
      <c r="Q5180">
        <v>0</v>
      </c>
      <c r="R5180" t="s">
        <v>76</v>
      </c>
      <c r="S5180">
        <v>0</v>
      </c>
      <c r="T5180">
        <v>0</v>
      </c>
      <c r="U5180" t="s">
        <v>9</v>
      </c>
      <c r="V5180" s="3">
        <v>40118.458333333336</v>
      </c>
      <c r="W5180">
        <v>1</v>
      </c>
      <c r="X5180" s="3">
        <v>40118.460416666669</v>
      </c>
      <c r="Y5180" t="s">
        <v>9</v>
      </c>
      <c r="Z5180">
        <v>0</v>
      </c>
      <c r="AA5180">
        <v>0</v>
      </c>
      <c r="AB5180" t="s">
        <v>88</v>
      </c>
    </row>
    <row r="5181" spans="1:28" x14ac:dyDescent="0.25">
      <c r="A5181" t="s">
        <v>74</v>
      </c>
      <c r="B5181" t="s">
        <v>75</v>
      </c>
      <c r="C5181">
        <v>53.649500000000003</v>
      </c>
      <c r="D5181">
        <v>9.9618000000000002</v>
      </c>
      <c r="E5181">
        <v>15</v>
      </c>
      <c r="F5181" s="2">
        <v>40119</v>
      </c>
      <c r="G5181">
        <v>5.6</v>
      </c>
      <c r="H5181" s="3">
        <v>40119.48541666667</v>
      </c>
      <c r="I5181" s="3">
        <v>40119.458333333336</v>
      </c>
      <c r="J5181">
        <v>10.1</v>
      </c>
      <c r="K5181">
        <v>10.1</v>
      </c>
      <c r="L5181" s="3">
        <v>40119.460416666669</v>
      </c>
      <c r="M5181" t="s">
        <v>9</v>
      </c>
      <c r="N5181" t="s">
        <v>9</v>
      </c>
      <c r="O5181" t="s">
        <v>9</v>
      </c>
      <c r="P5181" s="3">
        <v>40119.48541666667</v>
      </c>
      <c r="Q5181">
        <v>7.8</v>
      </c>
      <c r="R5181" t="s">
        <v>77</v>
      </c>
      <c r="S5181">
        <v>7.8</v>
      </c>
      <c r="T5181">
        <v>0</v>
      </c>
      <c r="U5181" t="s">
        <v>9</v>
      </c>
      <c r="V5181" s="3">
        <v>40119.458333333336</v>
      </c>
      <c r="W5181">
        <v>1</v>
      </c>
      <c r="X5181" s="3">
        <v>40119.460416666669</v>
      </c>
      <c r="Y5181" t="s">
        <v>9</v>
      </c>
      <c r="Z5181">
        <v>7.8</v>
      </c>
      <c r="AA5181">
        <v>0</v>
      </c>
      <c r="AB5181" t="s">
        <v>88</v>
      </c>
    </row>
    <row r="5182" spans="1:28" x14ac:dyDescent="0.25">
      <c r="A5182" t="s">
        <v>74</v>
      </c>
      <c r="B5182" t="s">
        <v>75</v>
      </c>
      <c r="C5182">
        <v>53.649500000000003</v>
      </c>
      <c r="D5182">
        <v>9.9618000000000002</v>
      </c>
      <c r="E5182">
        <v>15</v>
      </c>
      <c r="F5182" s="2">
        <v>40120</v>
      </c>
      <c r="G5182">
        <v>8.3000000000000007</v>
      </c>
      <c r="H5182" s="3">
        <v>40120.48541666667</v>
      </c>
      <c r="I5182" s="3">
        <v>40120.458333333336</v>
      </c>
      <c r="J5182">
        <v>9.5</v>
      </c>
      <c r="K5182">
        <v>11.2</v>
      </c>
      <c r="L5182" s="3">
        <v>40120.460416666669</v>
      </c>
      <c r="M5182" t="s">
        <v>9</v>
      </c>
      <c r="N5182" t="s">
        <v>9</v>
      </c>
      <c r="O5182" t="s">
        <v>9</v>
      </c>
      <c r="P5182" s="3">
        <v>40120.48541666667</v>
      </c>
      <c r="Q5182">
        <v>1.2</v>
      </c>
      <c r="R5182" t="s">
        <v>77</v>
      </c>
      <c r="S5182">
        <v>1.2</v>
      </c>
      <c r="T5182">
        <v>0</v>
      </c>
      <c r="U5182" t="s">
        <v>9</v>
      </c>
      <c r="V5182" s="3">
        <v>40120.458333333336</v>
      </c>
      <c r="W5182">
        <v>1</v>
      </c>
      <c r="X5182" s="3">
        <v>40120.460416666669</v>
      </c>
      <c r="Y5182" t="s">
        <v>9</v>
      </c>
      <c r="Z5182">
        <v>1.2</v>
      </c>
      <c r="AA5182">
        <v>0</v>
      </c>
      <c r="AB5182" t="s">
        <v>88</v>
      </c>
    </row>
    <row r="5183" spans="1:28" x14ac:dyDescent="0.25">
      <c r="A5183" t="s">
        <v>74</v>
      </c>
      <c r="B5183" t="s">
        <v>75</v>
      </c>
      <c r="C5183">
        <v>53.649500000000003</v>
      </c>
      <c r="D5183">
        <v>9.9618000000000002</v>
      </c>
      <c r="E5183">
        <v>15</v>
      </c>
      <c r="F5183" s="2">
        <v>40121</v>
      </c>
      <c r="G5183">
        <v>3.6</v>
      </c>
      <c r="H5183" s="3">
        <v>40121.48541666667</v>
      </c>
      <c r="I5183" s="3">
        <v>40121.458333333336</v>
      </c>
      <c r="J5183">
        <v>3.6</v>
      </c>
      <c r="K5183">
        <v>9.5</v>
      </c>
      <c r="L5183" s="3">
        <v>40121.460416666669</v>
      </c>
      <c r="M5183" t="s">
        <v>9</v>
      </c>
      <c r="N5183" t="s">
        <v>9</v>
      </c>
      <c r="O5183" t="s">
        <v>9</v>
      </c>
      <c r="P5183" s="3">
        <v>40121.48541666667</v>
      </c>
      <c r="Q5183">
        <v>6.6</v>
      </c>
      <c r="R5183" t="s">
        <v>77</v>
      </c>
      <c r="S5183">
        <v>6.6</v>
      </c>
      <c r="T5183">
        <v>0</v>
      </c>
      <c r="U5183" t="s">
        <v>9</v>
      </c>
      <c r="V5183" s="3">
        <v>40121.458333333336</v>
      </c>
      <c r="W5183">
        <v>1</v>
      </c>
      <c r="X5183" s="3">
        <v>40121.460416666669</v>
      </c>
      <c r="Y5183" t="s">
        <v>9</v>
      </c>
      <c r="Z5183">
        <v>6.6</v>
      </c>
      <c r="AA5183">
        <v>0</v>
      </c>
      <c r="AB5183" t="s">
        <v>88</v>
      </c>
    </row>
    <row r="5184" spans="1:28" x14ac:dyDescent="0.25">
      <c r="A5184" t="s">
        <v>74</v>
      </c>
      <c r="B5184" t="s">
        <v>75</v>
      </c>
      <c r="C5184">
        <v>53.649500000000003</v>
      </c>
      <c r="D5184">
        <v>9.9618000000000002</v>
      </c>
      <c r="E5184">
        <v>15</v>
      </c>
      <c r="F5184" s="2">
        <v>40122</v>
      </c>
      <c r="G5184">
        <v>2.8</v>
      </c>
      <c r="H5184" s="3">
        <v>40122.48541666667</v>
      </c>
      <c r="I5184" s="3">
        <v>40122.458333333336</v>
      </c>
      <c r="J5184">
        <v>8</v>
      </c>
      <c r="K5184">
        <v>8</v>
      </c>
      <c r="L5184" s="3">
        <v>40122.460416666669</v>
      </c>
      <c r="M5184" t="s">
        <v>9</v>
      </c>
      <c r="N5184" t="s">
        <v>9</v>
      </c>
      <c r="O5184" t="s">
        <v>9</v>
      </c>
      <c r="P5184" s="3">
        <v>40122.48541666667</v>
      </c>
      <c r="Q5184">
        <v>3.3</v>
      </c>
      <c r="R5184" t="s">
        <v>77</v>
      </c>
      <c r="S5184">
        <v>3.3</v>
      </c>
      <c r="T5184">
        <v>0</v>
      </c>
      <c r="U5184" t="s">
        <v>9</v>
      </c>
      <c r="V5184" s="3">
        <v>40122.458333333336</v>
      </c>
      <c r="W5184">
        <v>1</v>
      </c>
      <c r="X5184" s="3">
        <v>40122.460416666669</v>
      </c>
      <c r="Y5184" t="s">
        <v>9</v>
      </c>
      <c r="Z5184">
        <v>3.3</v>
      </c>
      <c r="AA5184">
        <v>0</v>
      </c>
      <c r="AB5184" t="s">
        <v>88</v>
      </c>
    </row>
    <row r="5185" spans="1:28" x14ac:dyDescent="0.25">
      <c r="A5185" t="s">
        <v>74</v>
      </c>
      <c r="B5185" t="s">
        <v>75</v>
      </c>
      <c r="C5185">
        <v>53.649500000000003</v>
      </c>
      <c r="D5185">
        <v>9.9618000000000002</v>
      </c>
      <c r="E5185">
        <v>15</v>
      </c>
      <c r="F5185" s="2">
        <v>40123</v>
      </c>
      <c r="G5185">
        <v>7.8</v>
      </c>
      <c r="H5185" s="3">
        <v>40123.48541666667</v>
      </c>
      <c r="I5185" s="3">
        <v>40123.458333333336</v>
      </c>
      <c r="J5185">
        <v>9.1</v>
      </c>
      <c r="K5185">
        <v>9.1</v>
      </c>
      <c r="L5185" s="3">
        <v>40123.460416666669</v>
      </c>
      <c r="M5185" t="s">
        <v>9</v>
      </c>
      <c r="N5185" t="s">
        <v>9</v>
      </c>
      <c r="O5185" t="s">
        <v>9</v>
      </c>
      <c r="P5185" s="3">
        <v>40123.48541666667</v>
      </c>
      <c r="Q5185">
        <v>3.9</v>
      </c>
      <c r="R5185" t="s">
        <v>77</v>
      </c>
      <c r="S5185">
        <v>3.9</v>
      </c>
      <c r="T5185">
        <v>0</v>
      </c>
      <c r="U5185" t="s">
        <v>9</v>
      </c>
      <c r="V5185" s="3">
        <v>40123.458333333336</v>
      </c>
      <c r="W5185">
        <v>1</v>
      </c>
      <c r="X5185" s="3">
        <v>40123.460416666669</v>
      </c>
      <c r="Y5185" t="s">
        <v>9</v>
      </c>
      <c r="Z5185">
        <v>3.9</v>
      </c>
      <c r="AA5185">
        <v>0</v>
      </c>
      <c r="AB5185" t="s">
        <v>88</v>
      </c>
    </row>
    <row r="5186" spans="1:28" x14ac:dyDescent="0.25">
      <c r="A5186" t="s">
        <v>74</v>
      </c>
      <c r="B5186" t="s">
        <v>75</v>
      </c>
      <c r="C5186">
        <v>53.649500000000003</v>
      </c>
      <c r="D5186">
        <v>9.9618000000000002</v>
      </c>
      <c r="E5186">
        <v>15</v>
      </c>
      <c r="F5186" s="2">
        <v>40124</v>
      </c>
      <c r="G5186">
        <v>6.5</v>
      </c>
      <c r="H5186" s="3">
        <v>40124.48541666667</v>
      </c>
      <c r="I5186" s="3">
        <v>40124.458333333336</v>
      </c>
      <c r="J5186">
        <v>8.6</v>
      </c>
      <c r="K5186">
        <v>10</v>
      </c>
      <c r="L5186" s="3">
        <v>40124.460416666669</v>
      </c>
      <c r="M5186" t="s">
        <v>9</v>
      </c>
      <c r="N5186" t="s">
        <v>9</v>
      </c>
      <c r="O5186" t="s">
        <v>9</v>
      </c>
      <c r="P5186" s="3">
        <v>40124.48541666667</v>
      </c>
      <c r="Q5186">
        <v>0</v>
      </c>
      <c r="R5186" t="s">
        <v>76</v>
      </c>
      <c r="S5186">
        <v>0</v>
      </c>
      <c r="T5186">
        <v>0</v>
      </c>
      <c r="U5186" t="s">
        <v>9</v>
      </c>
      <c r="V5186" s="3">
        <v>40124.458333333336</v>
      </c>
      <c r="W5186">
        <v>1</v>
      </c>
      <c r="X5186" s="3">
        <v>40124.460416666669</v>
      </c>
      <c r="Y5186" t="s">
        <v>9</v>
      </c>
      <c r="Z5186">
        <v>0</v>
      </c>
      <c r="AA5186">
        <v>0</v>
      </c>
      <c r="AB5186" t="s">
        <v>88</v>
      </c>
    </row>
    <row r="5187" spans="1:28" x14ac:dyDescent="0.25">
      <c r="A5187" t="s">
        <v>74</v>
      </c>
      <c r="B5187" t="s">
        <v>75</v>
      </c>
      <c r="C5187">
        <v>53.649500000000003</v>
      </c>
      <c r="D5187">
        <v>9.9618000000000002</v>
      </c>
      <c r="E5187">
        <v>15</v>
      </c>
      <c r="F5187" s="2">
        <v>40125</v>
      </c>
      <c r="G5187">
        <v>3.4</v>
      </c>
      <c r="H5187" s="3">
        <v>40125.48541666667</v>
      </c>
      <c r="I5187" s="3">
        <v>40125.458333333336</v>
      </c>
      <c r="J5187">
        <v>7.4</v>
      </c>
      <c r="K5187">
        <v>8.3000000000000007</v>
      </c>
      <c r="L5187" s="3">
        <v>40125.460416666669</v>
      </c>
      <c r="M5187" t="s">
        <v>9</v>
      </c>
      <c r="N5187" t="s">
        <v>9</v>
      </c>
      <c r="O5187" t="s">
        <v>9</v>
      </c>
      <c r="P5187" s="3">
        <v>40125.48541666667</v>
      </c>
      <c r="Q5187">
        <v>0.6</v>
      </c>
      <c r="R5187" t="s">
        <v>77</v>
      </c>
      <c r="S5187">
        <v>0.6</v>
      </c>
      <c r="T5187">
        <v>0</v>
      </c>
      <c r="U5187" t="s">
        <v>9</v>
      </c>
      <c r="V5187" s="3">
        <v>40125.458333333336</v>
      </c>
      <c r="W5187">
        <v>1</v>
      </c>
      <c r="X5187" s="3">
        <v>40125.460416666669</v>
      </c>
      <c r="Y5187" t="s">
        <v>9</v>
      </c>
      <c r="Z5187">
        <v>0.6</v>
      </c>
      <c r="AA5187">
        <v>0</v>
      </c>
      <c r="AB5187" t="s">
        <v>88</v>
      </c>
    </row>
    <row r="5188" spans="1:28" x14ac:dyDescent="0.25">
      <c r="A5188" t="s">
        <v>74</v>
      </c>
      <c r="B5188" t="s">
        <v>75</v>
      </c>
      <c r="C5188">
        <v>53.649500000000003</v>
      </c>
      <c r="D5188">
        <v>9.9618000000000002</v>
      </c>
      <c r="E5188">
        <v>15</v>
      </c>
      <c r="F5188" s="2">
        <v>40126</v>
      </c>
      <c r="G5188">
        <v>5.0999999999999996</v>
      </c>
      <c r="H5188" s="3">
        <v>40126.48541666667</v>
      </c>
      <c r="I5188" s="3">
        <v>40126.458333333336</v>
      </c>
      <c r="J5188">
        <v>7.5</v>
      </c>
      <c r="K5188">
        <v>7.7</v>
      </c>
      <c r="L5188" s="3">
        <v>40126.460416666669</v>
      </c>
      <c r="M5188" t="s">
        <v>9</v>
      </c>
      <c r="N5188" t="s">
        <v>9</v>
      </c>
      <c r="O5188" t="s">
        <v>9</v>
      </c>
      <c r="P5188" s="3">
        <v>40126.48541666667</v>
      </c>
      <c r="Q5188">
        <v>0</v>
      </c>
      <c r="R5188" t="s">
        <v>76</v>
      </c>
      <c r="S5188">
        <v>0</v>
      </c>
      <c r="T5188">
        <v>0</v>
      </c>
      <c r="U5188" t="s">
        <v>9</v>
      </c>
      <c r="V5188" s="3">
        <v>40126.458333333336</v>
      </c>
      <c r="W5188">
        <v>1</v>
      </c>
      <c r="X5188" s="3">
        <v>40126.460416666669</v>
      </c>
      <c r="Y5188" t="s">
        <v>9</v>
      </c>
      <c r="Z5188">
        <v>0</v>
      </c>
      <c r="AA5188">
        <v>0</v>
      </c>
      <c r="AB5188" t="s">
        <v>88</v>
      </c>
    </row>
    <row r="5189" spans="1:28" x14ac:dyDescent="0.25">
      <c r="A5189" t="s">
        <v>74</v>
      </c>
      <c r="B5189" t="s">
        <v>75</v>
      </c>
      <c r="C5189">
        <v>53.649500000000003</v>
      </c>
      <c r="D5189">
        <v>9.9618000000000002</v>
      </c>
      <c r="E5189">
        <v>15</v>
      </c>
      <c r="F5189" s="2">
        <v>40127</v>
      </c>
      <c r="G5189">
        <v>5.7</v>
      </c>
      <c r="H5189" s="3">
        <v>40127.48541666667</v>
      </c>
      <c r="I5189" s="3">
        <v>40127.458333333336</v>
      </c>
      <c r="J5189">
        <v>6.3</v>
      </c>
      <c r="K5189">
        <v>7.7</v>
      </c>
      <c r="L5189" s="3">
        <v>40127.461111111108</v>
      </c>
      <c r="M5189" t="s">
        <v>9</v>
      </c>
      <c r="N5189" t="s">
        <v>9</v>
      </c>
      <c r="O5189" t="s">
        <v>9</v>
      </c>
      <c r="P5189" s="3">
        <v>40127.48541666667</v>
      </c>
      <c r="Q5189">
        <v>8</v>
      </c>
      <c r="R5189" t="s">
        <v>77</v>
      </c>
      <c r="S5189">
        <v>8</v>
      </c>
      <c r="T5189">
        <v>0</v>
      </c>
      <c r="U5189" t="s">
        <v>9</v>
      </c>
      <c r="V5189" s="3">
        <v>40127.458333333336</v>
      </c>
      <c r="W5189">
        <v>1</v>
      </c>
      <c r="X5189" s="3">
        <v>40127.461111111108</v>
      </c>
      <c r="Y5189" t="s">
        <v>9</v>
      </c>
      <c r="Z5189">
        <v>8</v>
      </c>
      <c r="AA5189">
        <v>0</v>
      </c>
      <c r="AB5189" t="s">
        <v>88</v>
      </c>
    </row>
    <row r="5190" spans="1:28" x14ac:dyDescent="0.25">
      <c r="A5190" t="s">
        <v>74</v>
      </c>
      <c r="B5190" t="s">
        <v>75</v>
      </c>
      <c r="C5190">
        <v>53.649500000000003</v>
      </c>
      <c r="D5190">
        <v>9.9618000000000002</v>
      </c>
      <c r="E5190">
        <v>15</v>
      </c>
      <c r="F5190" s="2">
        <v>40128</v>
      </c>
      <c r="G5190">
        <v>4.9000000000000004</v>
      </c>
      <c r="H5190" s="3">
        <v>40128.48541666667</v>
      </c>
      <c r="I5190" s="3">
        <v>40128.458333333336</v>
      </c>
      <c r="J5190">
        <v>6.9</v>
      </c>
      <c r="K5190">
        <v>6.9</v>
      </c>
      <c r="L5190" s="3">
        <v>40128.461111111108</v>
      </c>
      <c r="M5190" t="s">
        <v>9</v>
      </c>
      <c r="N5190" t="s">
        <v>9</v>
      </c>
      <c r="O5190" t="s">
        <v>9</v>
      </c>
      <c r="P5190" s="3">
        <v>40128.48541666667</v>
      </c>
      <c r="Q5190">
        <v>2</v>
      </c>
      <c r="R5190" t="s">
        <v>77</v>
      </c>
      <c r="S5190">
        <v>2</v>
      </c>
      <c r="T5190">
        <v>0</v>
      </c>
      <c r="U5190" t="s">
        <v>9</v>
      </c>
      <c r="V5190" s="3">
        <v>40128.458333333336</v>
      </c>
      <c r="W5190">
        <v>1</v>
      </c>
      <c r="X5190" s="3">
        <v>40128.461111111108</v>
      </c>
      <c r="Y5190" t="s">
        <v>9</v>
      </c>
      <c r="Z5190">
        <v>2</v>
      </c>
      <c r="AA5190">
        <v>0</v>
      </c>
      <c r="AB5190" t="s">
        <v>88</v>
      </c>
    </row>
    <row r="5191" spans="1:28" x14ac:dyDescent="0.25">
      <c r="A5191" t="s">
        <v>74</v>
      </c>
      <c r="B5191" t="s">
        <v>75</v>
      </c>
      <c r="C5191">
        <v>53.649500000000003</v>
      </c>
      <c r="D5191">
        <v>9.9618000000000002</v>
      </c>
      <c r="E5191">
        <v>15</v>
      </c>
      <c r="F5191" s="2">
        <v>40129</v>
      </c>
      <c r="G5191">
        <v>6.3</v>
      </c>
      <c r="H5191" s="3">
        <v>40129.48541666667</v>
      </c>
      <c r="I5191" s="3">
        <v>40129.458333333336</v>
      </c>
      <c r="J5191">
        <v>7.1</v>
      </c>
      <c r="K5191">
        <v>7.5</v>
      </c>
      <c r="L5191" s="3">
        <v>40129.461111111108</v>
      </c>
      <c r="M5191" t="s">
        <v>9</v>
      </c>
      <c r="N5191" t="s">
        <v>9</v>
      </c>
      <c r="O5191" t="s">
        <v>9</v>
      </c>
      <c r="P5191" s="3">
        <v>40129.48541666667</v>
      </c>
      <c r="Q5191">
        <v>3</v>
      </c>
      <c r="R5191" t="s">
        <v>77</v>
      </c>
      <c r="S5191">
        <v>3</v>
      </c>
      <c r="T5191">
        <v>0</v>
      </c>
      <c r="U5191" t="s">
        <v>9</v>
      </c>
      <c r="V5191" s="3">
        <v>40129.458333333336</v>
      </c>
      <c r="W5191">
        <v>1</v>
      </c>
      <c r="X5191" s="3">
        <v>40129.461111111108</v>
      </c>
      <c r="Y5191" t="s">
        <v>9</v>
      </c>
      <c r="Z5191">
        <v>3</v>
      </c>
      <c r="AA5191">
        <v>0</v>
      </c>
      <c r="AB5191" t="s">
        <v>88</v>
      </c>
    </row>
    <row r="5192" spans="1:28" x14ac:dyDescent="0.25">
      <c r="A5192" t="s">
        <v>74</v>
      </c>
      <c r="B5192" t="s">
        <v>75</v>
      </c>
      <c r="C5192">
        <v>53.649500000000003</v>
      </c>
      <c r="D5192">
        <v>9.9618000000000002</v>
      </c>
      <c r="E5192">
        <v>15</v>
      </c>
      <c r="F5192" s="2">
        <v>40130</v>
      </c>
      <c r="G5192">
        <v>5.7</v>
      </c>
      <c r="H5192" s="3">
        <v>40130.48541666667</v>
      </c>
      <c r="I5192" s="3">
        <v>40130.458333333336</v>
      </c>
      <c r="J5192">
        <v>10.1</v>
      </c>
      <c r="K5192">
        <v>10.1</v>
      </c>
      <c r="L5192" s="3">
        <v>40130.461111111108</v>
      </c>
      <c r="M5192" t="s">
        <v>9</v>
      </c>
      <c r="N5192" t="s">
        <v>9</v>
      </c>
      <c r="O5192" t="s">
        <v>9</v>
      </c>
      <c r="P5192" s="3">
        <v>40130.48541666667</v>
      </c>
      <c r="Q5192">
        <v>2</v>
      </c>
      <c r="R5192" t="s">
        <v>77</v>
      </c>
      <c r="S5192">
        <v>2</v>
      </c>
      <c r="T5192">
        <v>0</v>
      </c>
      <c r="U5192" t="s">
        <v>9</v>
      </c>
      <c r="V5192" s="3">
        <v>40130.458333333336</v>
      </c>
      <c r="W5192">
        <v>1</v>
      </c>
      <c r="X5192" s="3">
        <v>40130.461111111108</v>
      </c>
      <c r="Y5192" t="s">
        <v>9</v>
      </c>
      <c r="Z5192">
        <v>2</v>
      </c>
      <c r="AA5192">
        <v>0</v>
      </c>
      <c r="AB5192" t="s">
        <v>88</v>
      </c>
    </row>
    <row r="5193" spans="1:28" x14ac:dyDescent="0.25">
      <c r="A5193" t="s">
        <v>74</v>
      </c>
      <c r="B5193" t="s">
        <v>75</v>
      </c>
      <c r="C5193">
        <v>53.649500000000003</v>
      </c>
      <c r="D5193">
        <v>9.9618000000000002</v>
      </c>
      <c r="E5193">
        <v>15</v>
      </c>
      <c r="F5193" s="2">
        <v>40131</v>
      </c>
      <c r="G5193">
        <v>10.1</v>
      </c>
      <c r="H5193" s="3">
        <v>40131.48541666667</v>
      </c>
      <c r="I5193" s="3">
        <v>40131.458333333336</v>
      </c>
      <c r="J5193">
        <v>13.4</v>
      </c>
      <c r="K5193">
        <v>13.4</v>
      </c>
      <c r="L5193" s="3">
        <v>40131.461111111108</v>
      </c>
      <c r="M5193" t="s">
        <v>9</v>
      </c>
      <c r="N5193" t="s">
        <v>9</v>
      </c>
      <c r="O5193" t="s">
        <v>9</v>
      </c>
      <c r="P5193" s="3">
        <v>40131.48541666667</v>
      </c>
      <c r="Q5193">
        <v>0.3</v>
      </c>
      <c r="R5193" t="s">
        <v>77</v>
      </c>
      <c r="S5193">
        <v>0.3</v>
      </c>
      <c r="T5193">
        <v>0</v>
      </c>
      <c r="U5193" t="s">
        <v>9</v>
      </c>
      <c r="V5193" s="3">
        <v>40131.458333333336</v>
      </c>
      <c r="W5193">
        <v>1</v>
      </c>
      <c r="X5193" s="3">
        <v>40131.461111111108</v>
      </c>
      <c r="Y5193" t="s">
        <v>9</v>
      </c>
      <c r="Z5193">
        <v>0.3</v>
      </c>
      <c r="AA5193">
        <v>0</v>
      </c>
      <c r="AB5193" t="s">
        <v>88</v>
      </c>
    </row>
    <row r="5194" spans="1:28" x14ac:dyDescent="0.25">
      <c r="A5194" t="s">
        <v>74</v>
      </c>
      <c r="B5194" t="s">
        <v>75</v>
      </c>
      <c r="C5194">
        <v>53.649500000000003</v>
      </c>
      <c r="D5194">
        <v>9.9618000000000002</v>
      </c>
      <c r="E5194">
        <v>15</v>
      </c>
      <c r="F5194" s="2">
        <v>40132</v>
      </c>
      <c r="G5194">
        <v>9.6</v>
      </c>
      <c r="H5194" s="3">
        <v>40132.48541666667</v>
      </c>
      <c r="I5194" s="3">
        <v>40132.458333333336</v>
      </c>
      <c r="J5194">
        <v>11.2</v>
      </c>
      <c r="K5194">
        <v>14.1</v>
      </c>
      <c r="L5194" s="3">
        <v>40132.461111111108</v>
      </c>
      <c r="M5194" t="s">
        <v>9</v>
      </c>
      <c r="N5194" t="s">
        <v>9</v>
      </c>
      <c r="O5194" t="s">
        <v>9</v>
      </c>
      <c r="P5194" s="3">
        <v>40132.48541666667</v>
      </c>
      <c r="Q5194">
        <v>2</v>
      </c>
      <c r="R5194" t="s">
        <v>77</v>
      </c>
      <c r="S5194">
        <v>2</v>
      </c>
      <c r="T5194">
        <v>0</v>
      </c>
      <c r="U5194" t="s">
        <v>9</v>
      </c>
      <c r="V5194" s="3">
        <v>40132.458333333336</v>
      </c>
      <c r="W5194">
        <v>1</v>
      </c>
      <c r="X5194" s="3">
        <v>40132.461111111108</v>
      </c>
      <c r="Y5194" t="s">
        <v>9</v>
      </c>
      <c r="Z5194">
        <v>2</v>
      </c>
      <c r="AA5194">
        <v>0</v>
      </c>
      <c r="AB5194" t="s">
        <v>88</v>
      </c>
    </row>
    <row r="5195" spans="1:28" x14ac:dyDescent="0.25">
      <c r="A5195" t="s">
        <v>74</v>
      </c>
      <c r="B5195" t="s">
        <v>75</v>
      </c>
      <c r="C5195">
        <v>53.649500000000003</v>
      </c>
      <c r="D5195">
        <v>9.9618000000000002</v>
      </c>
      <c r="E5195">
        <v>15</v>
      </c>
      <c r="F5195" s="2">
        <v>40133</v>
      </c>
      <c r="G5195">
        <v>9.6</v>
      </c>
      <c r="H5195" s="3">
        <v>40133.48541666667</v>
      </c>
      <c r="I5195" s="3">
        <v>40133.458333333336</v>
      </c>
      <c r="J5195">
        <v>11.2</v>
      </c>
      <c r="K5195">
        <v>14.1</v>
      </c>
      <c r="L5195" s="3">
        <v>40133.461111111108</v>
      </c>
      <c r="M5195" t="s">
        <v>9</v>
      </c>
      <c r="N5195" t="s">
        <v>9</v>
      </c>
      <c r="O5195" t="s">
        <v>9</v>
      </c>
      <c r="P5195" s="3">
        <v>40133.48541666667</v>
      </c>
      <c r="Q5195">
        <v>8</v>
      </c>
      <c r="R5195" t="s">
        <v>77</v>
      </c>
      <c r="S5195">
        <v>8</v>
      </c>
      <c r="T5195">
        <v>0</v>
      </c>
      <c r="U5195" t="s">
        <v>9</v>
      </c>
      <c r="V5195" s="3">
        <v>40133.458333333336</v>
      </c>
      <c r="W5195">
        <v>1</v>
      </c>
      <c r="X5195" s="3">
        <v>40133.461111111108</v>
      </c>
      <c r="Y5195" t="s">
        <v>9</v>
      </c>
      <c r="Z5195">
        <v>8</v>
      </c>
      <c r="AA5195">
        <v>0</v>
      </c>
      <c r="AB5195" t="s">
        <v>88</v>
      </c>
    </row>
    <row r="5196" spans="1:28" x14ac:dyDescent="0.25">
      <c r="A5196" t="s">
        <v>74</v>
      </c>
      <c r="B5196" t="s">
        <v>75</v>
      </c>
      <c r="C5196">
        <v>53.649500000000003</v>
      </c>
      <c r="D5196">
        <v>9.9618000000000002</v>
      </c>
      <c r="E5196">
        <v>15</v>
      </c>
      <c r="F5196" s="2">
        <v>40134</v>
      </c>
      <c r="G5196">
        <v>8.6999999999999993</v>
      </c>
      <c r="H5196" s="3">
        <v>40134.48541666667</v>
      </c>
      <c r="I5196" s="3">
        <v>40134.458333333336</v>
      </c>
      <c r="J5196">
        <v>10.1</v>
      </c>
      <c r="K5196">
        <v>12.1</v>
      </c>
      <c r="L5196" s="3">
        <v>40134.461805555555</v>
      </c>
      <c r="M5196" t="s">
        <v>9</v>
      </c>
      <c r="N5196" t="s">
        <v>9</v>
      </c>
      <c r="O5196" t="s">
        <v>9</v>
      </c>
      <c r="P5196" s="3">
        <v>40134.48541666667</v>
      </c>
      <c r="Q5196">
        <v>0</v>
      </c>
      <c r="R5196" t="s">
        <v>76</v>
      </c>
      <c r="S5196">
        <v>0</v>
      </c>
      <c r="T5196">
        <v>0</v>
      </c>
      <c r="U5196" t="s">
        <v>9</v>
      </c>
      <c r="V5196" s="3">
        <v>40134.458333333336</v>
      </c>
      <c r="W5196">
        <v>1</v>
      </c>
      <c r="X5196" s="3">
        <v>40134.461805555555</v>
      </c>
      <c r="Y5196" t="s">
        <v>9</v>
      </c>
      <c r="Z5196">
        <v>0</v>
      </c>
      <c r="AA5196">
        <v>0</v>
      </c>
      <c r="AB5196" t="s">
        <v>88</v>
      </c>
    </row>
    <row r="5197" spans="1:28" x14ac:dyDescent="0.25">
      <c r="A5197" t="s">
        <v>74</v>
      </c>
      <c r="B5197" t="s">
        <v>75</v>
      </c>
      <c r="C5197">
        <v>53.649500000000003</v>
      </c>
      <c r="D5197">
        <v>9.9618000000000002</v>
      </c>
      <c r="E5197">
        <v>15</v>
      </c>
      <c r="F5197" s="2">
        <v>40135</v>
      </c>
      <c r="G5197">
        <v>8.5</v>
      </c>
      <c r="H5197" s="3">
        <v>40135.527083333334</v>
      </c>
      <c r="I5197" s="3">
        <v>40135.5</v>
      </c>
      <c r="J5197">
        <v>9.6</v>
      </c>
      <c r="K5197">
        <v>11.6</v>
      </c>
      <c r="L5197" s="3">
        <v>40135.461805555555</v>
      </c>
      <c r="M5197" t="s">
        <v>9</v>
      </c>
      <c r="N5197" t="s">
        <v>9</v>
      </c>
      <c r="O5197" t="s">
        <v>9</v>
      </c>
      <c r="P5197" s="3">
        <v>40135.48541666667</v>
      </c>
      <c r="Q5197">
        <v>6</v>
      </c>
      <c r="R5197" t="s">
        <v>77</v>
      </c>
      <c r="S5197">
        <v>6</v>
      </c>
      <c r="T5197">
        <v>0</v>
      </c>
      <c r="U5197" t="s">
        <v>9</v>
      </c>
      <c r="V5197" s="3">
        <v>40135.458333333336</v>
      </c>
      <c r="W5197">
        <v>1</v>
      </c>
      <c r="X5197" s="3">
        <v>40135.461805555555</v>
      </c>
      <c r="Y5197" t="s">
        <v>9</v>
      </c>
      <c r="Z5197">
        <v>6</v>
      </c>
      <c r="AA5197">
        <v>0</v>
      </c>
      <c r="AB5197" t="s">
        <v>88</v>
      </c>
    </row>
    <row r="5198" spans="1:28" x14ac:dyDescent="0.25">
      <c r="A5198" t="s">
        <v>74</v>
      </c>
      <c r="B5198" t="s">
        <v>75</v>
      </c>
      <c r="C5198">
        <v>53.649500000000003</v>
      </c>
      <c r="D5198">
        <v>9.9618000000000002</v>
      </c>
      <c r="E5198">
        <v>15</v>
      </c>
      <c r="F5198" s="2">
        <v>40136</v>
      </c>
      <c r="N5198" t="s">
        <v>9</v>
      </c>
      <c r="O5198" t="s">
        <v>9</v>
      </c>
      <c r="P5198" s="3">
        <v>40136.48541666667</v>
      </c>
      <c r="Q5198">
        <v>2</v>
      </c>
      <c r="R5198" t="s">
        <v>77</v>
      </c>
      <c r="S5198">
        <v>2</v>
      </c>
      <c r="T5198" t="s">
        <v>9</v>
      </c>
      <c r="U5198" t="s">
        <v>9</v>
      </c>
      <c r="V5198" s="3">
        <v>40136.458333333336</v>
      </c>
      <c r="W5198">
        <v>1</v>
      </c>
      <c r="X5198" s="3">
        <v>40136.461805555555</v>
      </c>
      <c r="Y5198" t="s">
        <v>9</v>
      </c>
      <c r="Z5198">
        <v>2</v>
      </c>
      <c r="AA5198" t="s">
        <v>9</v>
      </c>
      <c r="AB5198" t="s">
        <v>89</v>
      </c>
    </row>
    <row r="5199" spans="1:28" x14ac:dyDescent="0.25">
      <c r="A5199" t="s">
        <v>74</v>
      </c>
      <c r="B5199" t="s">
        <v>75</v>
      </c>
      <c r="C5199">
        <v>53.649500000000003</v>
      </c>
      <c r="D5199">
        <v>9.9618000000000002</v>
      </c>
      <c r="E5199">
        <v>15</v>
      </c>
      <c r="F5199" s="2">
        <v>40137</v>
      </c>
      <c r="G5199" t="s">
        <v>9</v>
      </c>
      <c r="H5199" s="3">
        <v>40137.48541666667</v>
      </c>
      <c r="I5199" s="3">
        <v>40137.458333333336</v>
      </c>
      <c r="J5199">
        <v>14.3</v>
      </c>
      <c r="K5199" t="s">
        <v>9</v>
      </c>
      <c r="L5199" s="3">
        <v>40137.461805555555</v>
      </c>
      <c r="M5199" t="s">
        <v>9</v>
      </c>
      <c r="N5199" t="s">
        <v>9</v>
      </c>
      <c r="O5199" t="s">
        <v>9</v>
      </c>
      <c r="P5199" s="3">
        <v>40137.48541666667</v>
      </c>
      <c r="Q5199">
        <v>0</v>
      </c>
      <c r="R5199" t="s">
        <v>76</v>
      </c>
      <c r="S5199">
        <v>0</v>
      </c>
      <c r="T5199">
        <v>0</v>
      </c>
      <c r="U5199" t="s">
        <v>9</v>
      </c>
      <c r="V5199" s="3">
        <v>40137.458333333336</v>
      </c>
      <c r="W5199">
        <v>1</v>
      </c>
      <c r="X5199" s="3">
        <v>40137.461805555555</v>
      </c>
      <c r="Y5199" t="s">
        <v>9</v>
      </c>
      <c r="Z5199">
        <v>0</v>
      </c>
      <c r="AA5199">
        <v>0</v>
      </c>
      <c r="AB5199" t="s">
        <v>88</v>
      </c>
    </row>
    <row r="5200" spans="1:28" x14ac:dyDescent="0.25">
      <c r="A5200" t="s">
        <v>74</v>
      </c>
      <c r="B5200" t="s">
        <v>75</v>
      </c>
      <c r="C5200">
        <v>53.649500000000003</v>
      </c>
      <c r="D5200">
        <v>9.9618000000000002</v>
      </c>
      <c r="E5200">
        <v>15</v>
      </c>
      <c r="F5200" s="2">
        <v>40138</v>
      </c>
      <c r="G5200">
        <v>8.1999999999999993</v>
      </c>
      <c r="H5200" s="3">
        <v>40138.527083333334</v>
      </c>
      <c r="I5200" s="3">
        <v>40138.5</v>
      </c>
      <c r="J5200">
        <v>10.9</v>
      </c>
      <c r="K5200">
        <v>15.1</v>
      </c>
      <c r="L5200" s="3">
        <v>40138.462500000001</v>
      </c>
      <c r="M5200" t="s">
        <v>9</v>
      </c>
      <c r="N5200" t="s">
        <v>9</v>
      </c>
      <c r="O5200" t="s">
        <v>9</v>
      </c>
      <c r="P5200" s="3">
        <v>40138.48541666667</v>
      </c>
      <c r="Q5200">
        <v>0.6</v>
      </c>
      <c r="R5200" t="s">
        <v>77</v>
      </c>
      <c r="S5200">
        <v>0.6</v>
      </c>
      <c r="T5200">
        <v>0</v>
      </c>
      <c r="U5200" t="s">
        <v>9</v>
      </c>
      <c r="V5200" s="3">
        <v>40138.458333333336</v>
      </c>
      <c r="W5200">
        <v>1</v>
      </c>
      <c r="X5200" s="3">
        <v>40138.462500000001</v>
      </c>
      <c r="Y5200" t="s">
        <v>9</v>
      </c>
      <c r="Z5200">
        <v>0.6</v>
      </c>
      <c r="AA5200">
        <v>0</v>
      </c>
      <c r="AB5200" t="s">
        <v>88</v>
      </c>
    </row>
    <row r="5201" spans="1:28" x14ac:dyDescent="0.25">
      <c r="A5201" t="s">
        <v>74</v>
      </c>
      <c r="B5201" t="s">
        <v>75</v>
      </c>
      <c r="C5201">
        <v>53.649500000000003</v>
      </c>
      <c r="D5201">
        <v>9.9618000000000002</v>
      </c>
      <c r="E5201">
        <v>15</v>
      </c>
      <c r="F5201" s="2">
        <v>40139</v>
      </c>
      <c r="G5201">
        <v>9.9</v>
      </c>
      <c r="H5201" s="3">
        <v>40139.48541666667</v>
      </c>
      <c r="I5201" s="3">
        <v>40139.458333333336</v>
      </c>
      <c r="J5201">
        <v>11.9</v>
      </c>
      <c r="K5201">
        <v>12.3</v>
      </c>
      <c r="L5201" s="3">
        <v>40139.462500000001</v>
      </c>
      <c r="M5201" t="s">
        <v>9</v>
      </c>
      <c r="N5201" t="s">
        <v>9</v>
      </c>
      <c r="O5201" t="s">
        <v>9</v>
      </c>
      <c r="P5201" s="3">
        <v>40139.48541666667</v>
      </c>
      <c r="Q5201">
        <v>1.5</v>
      </c>
      <c r="R5201" t="s">
        <v>77</v>
      </c>
      <c r="S5201">
        <v>1.5</v>
      </c>
      <c r="T5201" t="s">
        <v>9</v>
      </c>
      <c r="U5201" t="s">
        <v>9</v>
      </c>
      <c r="V5201" s="3">
        <v>40139.458333333336</v>
      </c>
      <c r="W5201">
        <v>1</v>
      </c>
      <c r="X5201" s="3">
        <v>40139.462500000001</v>
      </c>
      <c r="Y5201" t="s">
        <v>9</v>
      </c>
      <c r="Z5201">
        <v>1.5</v>
      </c>
      <c r="AA5201" t="s">
        <v>9</v>
      </c>
      <c r="AB5201" t="s">
        <v>89</v>
      </c>
    </row>
    <row r="5202" spans="1:28" x14ac:dyDescent="0.25">
      <c r="A5202" t="s">
        <v>74</v>
      </c>
      <c r="B5202" t="s">
        <v>75</v>
      </c>
      <c r="C5202">
        <v>53.649500000000003</v>
      </c>
      <c r="D5202">
        <v>9.9618000000000002</v>
      </c>
      <c r="E5202">
        <v>15</v>
      </c>
      <c r="F5202" s="2">
        <v>40140</v>
      </c>
      <c r="G5202">
        <v>8.6</v>
      </c>
      <c r="H5202" s="3">
        <v>40140.48541666667</v>
      </c>
      <c r="I5202" s="3">
        <v>40140.458333333336</v>
      </c>
      <c r="J5202">
        <v>9.8000000000000007</v>
      </c>
      <c r="K5202">
        <v>12.5</v>
      </c>
      <c r="L5202" s="3">
        <v>40140.462500000001</v>
      </c>
      <c r="M5202" t="s">
        <v>9</v>
      </c>
      <c r="N5202" t="s">
        <v>9</v>
      </c>
      <c r="O5202" t="s">
        <v>9</v>
      </c>
      <c r="P5202" s="3">
        <v>40140.48541666667</v>
      </c>
      <c r="Q5202">
        <v>2</v>
      </c>
      <c r="R5202" t="s">
        <v>77</v>
      </c>
      <c r="S5202">
        <v>2</v>
      </c>
      <c r="T5202" t="s">
        <v>9</v>
      </c>
      <c r="U5202" t="s">
        <v>9</v>
      </c>
      <c r="V5202" s="3">
        <v>40140.458333333336</v>
      </c>
      <c r="W5202">
        <v>1</v>
      </c>
      <c r="X5202" s="3">
        <v>40140.462500000001</v>
      </c>
      <c r="Y5202" t="s">
        <v>9</v>
      </c>
      <c r="Z5202">
        <v>2</v>
      </c>
      <c r="AA5202" t="s">
        <v>9</v>
      </c>
      <c r="AB5202" t="s">
        <v>89</v>
      </c>
    </row>
    <row r="5203" spans="1:28" x14ac:dyDescent="0.25">
      <c r="A5203" t="s">
        <v>74</v>
      </c>
      <c r="B5203" t="s">
        <v>75</v>
      </c>
      <c r="C5203">
        <v>53.649500000000003</v>
      </c>
      <c r="D5203">
        <v>9.9618000000000002</v>
      </c>
      <c r="E5203">
        <v>15</v>
      </c>
      <c r="F5203" s="2">
        <v>40141</v>
      </c>
      <c r="G5203">
        <v>8.6999999999999993</v>
      </c>
      <c r="H5203" s="3">
        <v>40141.48541666667</v>
      </c>
      <c r="I5203" s="3">
        <v>40141.458333333336</v>
      </c>
      <c r="J5203">
        <v>10.3</v>
      </c>
      <c r="K5203">
        <v>10.3</v>
      </c>
      <c r="L5203" s="3">
        <v>40141.462500000001</v>
      </c>
      <c r="M5203" t="s">
        <v>9</v>
      </c>
      <c r="N5203" t="s">
        <v>9</v>
      </c>
      <c r="O5203" t="s">
        <v>9</v>
      </c>
      <c r="P5203" s="3">
        <v>40141.48541666667</v>
      </c>
      <c r="Q5203">
        <v>14</v>
      </c>
      <c r="R5203" t="s">
        <v>77</v>
      </c>
      <c r="S5203">
        <v>14</v>
      </c>
      <c r="T5203">
        <v>0</v>
      </c>
      <c r="U5203" t="s">
        <v>9</v>
      </c>
      <c r="V5203" s="3">
        <v>40141.458333333336</v>
      </c>
      <c r="W5203">
        <v>1</v>
      </c>
      <c r="X5203" s="3">
        <v>40141.462500000001</v>
      </c>
      <c r="Y5203" t="s">
        <v>9</v>
      </c>
      <c r="Z5203">
        <v>14</v>
      </c>
      <c r="AA5203">
        <v>0</v>
      </c>
      <c r="AB5203" t="s">
        <v>88</v>
      </c>
    </row>
    <row r="5204" spans="1:28" x14ac:dyDescent="0.25">
      <c r="A5204" t="s">
        <v>74</v>
      </c>
      <c r="B5204" t="s">
        <v>75</v>
      </c>
      <c r="C5204">
        <v>53.649500000000003</v>
      </c>
      <c r="D5204">
        <v>9.9618000000000002</v>
      </c>
      <c r="E5204">
        <v>15</v>
      </c>
      <c r="F5204" s="2">
        <v>40142</v>
      </c>
      <c r="G5204">
        <v>9.3000000000000007</v>
      </c>
      <c r="H5204" s="3">
        <v>40142.48541666667</v>
      </c>
      <c r="I5204" s="3">
        <v>40142.458333333336</v>
      </c>
      <c r="J5204">
        <v>13.5</v>
      </c>
      <c r="K5204">
        <v>13.5</v>
      </c>
      <c r="L5204" s="3">
        <v>40142.463194444441</v>
      </c>
      <c r="M5204" t="s">
        <v>9</v>
      </c>
      <c r="N5204" t="s">
        <v>9</v>
      </c>
      <c r="O5204" t="s">
        <v>9</v>
      </c>
      <c r="P5204" s="3">
        <v>40142.48541666667</v>
      </c>
      <c r="Q5204">
        <v>1</v>
      </c>
      <c r="R5204" t="s">
        <v>77</v>
      </c>
      <c r="S5204">
        <v>1</v>
      </c>
      <c r="T5204">
        <v>0</v>
      </c>
      <c r="U5204" t="s">
        <v>9</v>
      </c>
      <c r="V5204" s="3">
        <v>40142.458333333336</v>
      </c>
      <c r="W5204">
        <v>1</v>
      </c>
      <c r="X5204" s="3">
        <v>40142.463194444441</v>
      </c>
      <c r="Y5204" t="s">
        <v>9</v>
      </c>
      <c r="Z5204">
        <v>1</v>
      </c>
      <c r="AA5204">
        <v>0</v>
      </c>
      <c r="AB5204" t="s">
        <v>88</v>
      </c>
    </row>
    <row r="5205" spans="1:28" x14ac:dyDescent="0.25">
      <c r="A5205" t="s">
        <v>74</v>
      </c>
      <c r="B5205" t="s">
        <v>75</v>
      </c>
      <c r="C5205">
        <v>53.649500000000003</v>
      </c>
      <c r="D5205">
        <v>9.9618000000000002</v>
      </c>
      <c r="E5205">
        <v>15</v>
      </c>
      <c r="F5205" s="2">
        <v>40143</v>
      </c>
      <c r="G5205">
        <v>8</v>
      </c>
      <c r="H5205" s="3">
        <v>40143.48541666667</v>
      </c>
      <c r="I5205" s="3">
        <v>40143.458333333336</v>
      </c>
      <c r="J5205">
        <v>9.9</v>
      </c>
      <c r="K5205">
        <v>13.5</v>
      </c>
      <c r="L5205" s="3">
        <v>40143.463194444441</v>
      </c>
      <c r="M5205" t="s">
        <v>9</v>
      </c>
      <c r="N5205" t="s">
        <v>9</v>
      </c>
      <c r="O5205" t="s">
        <v>9</v>
      </c>
      <c r="P5205" s="3">
        <v>40143.48541666667</v>
      </c>
      <c r="Q5205">
        <v>0.3</v>
      </c>
      <c r="R5205" t="s">
        <v>77</v>
      </c>
      <c r="S5205">
        <v>0.3</v>
      </c>
      <c r="T5205">
        <v>0</v>
      </c>
      <c r="U5205" t="s">
        <v>9</v>
      </c>
      <c r="V5205" s="3">
        <v>40143.458333333336</v>
      </c>
      <c r="W5205">
        <v>1</v>
      </c>
      <c r="X5205" s="3">
        <v>40143.463194444441</v>
      </c>
      <c r="Y5205" t="s">
        <v>9</v>
      </c>
      <c r="Z5205">
        <v>0.3</v>
      </c>
      <c r="AA5205">
        <v>0</v>
      </c>
      <c r="AB5205" t="s">
        <v>88</v>
      </c>
    </row>
    <row r="5206" spans="1:28" x14ac:dyDescent="0.25">
      <c r="A5206" t="s">
        <v>74</v>
      </c>
      <c r="B5206" t="s">
        <v>75</v>
      </c>
      <c r="C5206">
        <v>53.649500000000003</v>
      </c>
      <c r="D5206">
        <v>9.9618000000000002</v>
      </c>
      <c r="E5206">
        <v>15</v>
      </c>
      <c r="F5206" s="2">
        <v>40144</v>
      </c>
      <c r="G5206">
        <v>5.8</v>
      </c>
      <c r="H5206" s="3">
        <v>40144.48541666667</v>
      </c>
      <c r="I5206" s="3">
        <v>40144.458333333336</v>
      </c>
      <c r="J5206">
        <v>6.9</v>
      </c>
      <c r="K5206">
        <v>10.3</v>
      </c>
      <c r="L5206" s="3">
        <v>40144.463194444441</v>
      </c>
      <c r="M5206" t="s">
        <v>9</v>
      </c>
      <c r="N5206" t="s">
        <v>9</v>
      </c>
      <c r="O5206" t="s">
        <v>9</v>
      </c>
      <c r="P5206" s="3">
        <v>40144.48541666667</v>
      </c>
      <c r="Q5206">
        <v>7</v>
      </c>
      <c r="R5206" t="s">
        <v>77</v>
      </c>
      <c r="S5206">
        <v>7</v>
      </c>
      <c r="T5206">
        <v>0</v>
      </c>
      <c r="U5206" t="s">
        <v>9</v>
      </c>
      <c r="V5206" s="3">
        <v>40144.458333333336</v>
      </c>
      <c r="W5206">
        <v>1</v>
      </c>
      <c r="X5206" s="3">
        <v>40144.463194444441</v>
      </c>
      <c r="Y5206" t="s">
        <v>9</v>
      </c>
      <c r="Z5206">
        <v>7</v>
      </c>
      <c r="AA5206">
        <v>0</v>
      </c>
      <c r="AB5206" t="s">
        <v>88</v>
      </c>
    </row>
    <row r="5207" spans="1:28" x14ac:dyDescent="0.25">
      <c r="A5207" t="s">
        <v>74</v>
      </c>
      <c r="B5207" t="s">
        <v>75</v>
      </c>
      <c r="C5207">
        <v>53.649500000000003</v>
      </c>
      <c r="D5207">
        <v>9.9618000000000002</v>
      </c>
      <c r="E5207">
        <v>15</v>
      </c>
      <c r="F5207" s="2">
        <v>40145</v>
      </c>
      <c r="G5207">
        <v>6.6</v>
      </c>
      <c r="H5207" s="3">
        <v>40145.48541666667</v>
      </c>
      <c r="I5207" s="3">
        <v>40145.458333333336</v>
      </c>
      <c r="J5207">
        <v>8.5</v>
      </c>
      <c r="K5207">
        <v>8.5</v>
      </c>
      <c r="L5207" s="3">
        <v>40145.463888888888</v>
      </c>
      <c r="M5207" t="s">
        <v>9</v>
      </c>
      <c r="N5207" t="s">
        <v>9</v>
      </c>
      <c r="O5207" t="s">
        <v>9</v>
      </c>
      <c r="P5207" s="3">
        <v>40145.48541666667</v>
      </c>
      <c r="Q5207">
        <v>2</v>
      </c>
      <c r="R5207" t="s">
        <v>77</v>
      </c>
      <c r="S5207">
        <v>2</v>
      </c>
      <c r="T5207">
        <v>0</v>
      </c>
      <c r="U5207" t="s">
        <v>9</v>
      </c>
      <c r="V5207" s="3">
        <v>40145.458333333336</v>
      </c>
      <c r="W5207">
        <v>1</v>
      </c>
      <c r="X5207" s="3">
        <v>40145.463888888888</v>
      </c>
      <c r="Y5207" t="s">
        <v>9</v>
      </c>
      <c r="Z5207">
        <v>2</v>
      </c>
      <c r="AA5207">
        <v>0</v>
      </c>
      <c r="AB5207" t="s">
        <v>88</v>
      </c>
    </row>
    <row r="5208" spans="1:28" x14ac:dyDescent="0.25">
      <c r="A5208" t="s">
        <v>74</v>
      </c>
      <c r="B5208" t="s">
        <v>75</v>
      </c>
      <c r="C5208">
        <v>53.649500000000003</v>
      </c>
      <c r="D5208">
        <v>9.9618000000000002</v>
      </c>
      <c r="E5208">
        <v>15</v>
      </c>
      <c r="F5208" s="2">
        <v>40146</v>
      </c>
      <c r="G5208">
        <v>6.1</v>
      </c>
      <c r="H5208" s="3">
        <v>40146.48541666667</v>
      </c>
      <c r="I5208" s="3">
        <v>40146.458333333336</v>
      </c>
      <c r="J5208">
        <v>10.1</v>
      </c>
      <c r="K5208">
        <v>10.1</v>
      </c>
      <c r="L5208" s="3">
        <v>40146.463888888888</v>
      </c>
      <c r="M5208" t="s">
        <v>9</v>
      </c>
      <c r="N5208" t="s">
        <v>9</v>
      </c>
      <c r="O5208" t="s">
        <v>9</v>
      </c>
      <c r="P5208" s="3">
        <v>40146.48541666667</v>
      </c>
      <c r="Q5208">
        <v>1.2</v>
      </c>
      <c r="R5208" t="s">
        <v>77</v>
      </c>
      <c r="S5208">
        <v>1.2</v>
      </c>
      <c r="T5208">
        <v>0</v>
      </c>
      <c r="U5208" t="s">
        <v>9</v>
      </c>
      <c r="V5208" s="3">
        <v>40146.458333333336</v>
      </c>
      <c r="W5208">
        <v>1</v>
      </c>
      <c r="X5208" s="3">
        <v>40146.463888888888</v>
      </c>
      <c r="Y5208" t="s">
        <v>9</v>
      </c>
      <c r="Z5208">
        <v>1.2</v>
      </c>
      <c r="AA5208">
        <v>0</v>
      </c>
      <c r="AB5208" t="s">
        <v>88</v>
      </c>
    </row>
    <row r="5209" spans="1:28" x14ac:dyDescent="0.25">
      <c r="A5209" t="s">
        <v>74</v>
      </c>
      <c r="B5209" t="s">
        <v>75</v>
      </c>
      <c r="C5209">
        <v>53.649500000000003</v>
      </c>
      <c r="D5209">
        <v>9.9618000000000002</v>
      </c>
      <c r="E5209">
        <v>15</v>
      </c>
      <c r="F5209" s="2">
        <v>40147</v>
      </c>
      <c r="G5209">
        <v>6.1</v>
      </c>
      <c r="H5209" s="3">
        <v>40147.48541666667</v>
      </c>
      <c r="I5209" s="3">
        <v>40147.458333333336</v>
      </c>
      <c r="J5209">
        <v>8.5</v>
      </c>
      <c r="K5209">
        <v>10.6</v>
      </c>
      <c r="L5209" s="3">
        <v>40147.463888888888</v>
      </c>
      <c r="M5209" t="s">
        <v>9</v>
      </c>
      <c r="N5209" t="s">
        <v>9</v>
      </c>
      <c r="O5209" t="s">
        <v>9</v>
      </c>
      <c r="P5209" s="3">
        <v>40147.48541666667</v>
      </c>
      <c r="Q5209">
        <v>1</v>
      </c>
      <c r="R5209" t="s">
        <v>77</v>
      </c>
      <c r="S5209">
        <v>1</v>
      </c>
      <c r="T5209">
        <v>0</v>
      </c>
      <c r="U5209" t="s">
        <v>9</v>
      </c>
      <c r="V5209" s="3">
        <v>40147.458333333336</v>
      </c>
      <c r="W5209">
        <v>1</v>
      </c>
      <c r="X5209" s="3">
        <v>40147.463888888888</v>
      </c>
      <c r="Y5209" t="s">
        <v>9</v>
      </c>
      <c r="Z5209">
        <v>1</v>
      </c>
      <c r="AA5209">
        <v>0</v>
      </c>
      <c r="AB5209" t="s">
        <v>88</v>
      </c>
    </row>
    <row r="5210" spans="1:28" x14ac:dyDescent="0.25">
      <c r="A5210" t="s">
        <v>74</v>
      </c>
      <c r="B5210" t="s">
        <v>75</v>
      </c>
      <c r="C5210">
        <v>53.649500000000003</v>
      </c>
      <c r="D5210">
        <v>9.9618000000000002</v>
      </c>
      <c r="E5210">
        <v>15</v>
      </c>
      <c r="F5210" s="2">
        <v>40148</v>
      </c>
      <c r="G5210">
        <v>1</v>
      </c>
      <c r="H5210" s="3">
        <v>40148.48541666667</v>
      </c>
      <c r="I5210" s="3">
        <v>40148.458333333336</v>
      </c>
      <c r="J5210">
        <v>2.4</v>
      </c>
      <c r="K5210">
        <v>8.6999999999999993</v>
      </c>
      <c r="L5210" s="3">
        <v>40148.464583333334</v>
      </c>
      <c r="M5210" t="s">
        <v>9</v>
      </c>
      <c r="N5210" t="s">
        <v>9</v>
      </c>
      <c r="O5210" t="s">
        <v>9</v>
      </c>
      <c r="P5210" s="3">
        <v>40148.48541666667</v>
      </c>
      <c r="Q5210">
        <v>0</v>
      </c>
      <c r="R5210" t="s">
        <v>76</v>
      </c>
      <c r="S5210">
        <v>0</v>
      </c>
      <c r="T5210">
        <v>0</v>
      </c>
      <c r="U5210" t="s">
        <v>9</v>
      </c>
      <c r="V5210" s="3">
        <v>40148.458333333336</v>
      </c>
      <c r="W5210">
        <v>1</v>
      </c>
      <c r="X5210" s="3">
        <v>40148.464583333334</v>
      </c>
      <c r="Y5210" t="s">
        <v>9</v>
      </c>
      <c r="Z5210">
        <v>0</v>
      </c>
      <c r="AA5210">
        <v>0</v>
      </c>
      <c r="AB5210" t="s">
        <v>88</v>
      </c>
    </row>
    <row r="5211" spans="1:28" x14ac:dyDescent="0.25">
      <c r="A5211" t="s">
        <v>74</v>
      </c>
      <c r="B5211" t="s">
        <v>75</v>
      </c>
      <c r="C5211">
        <v>53.649500000000003</v>
      </c>
      <c r="D5211">
        <v>9.9618000000000002</v>
      </c>
      <c r="E5211">
        <v>15</v>
      </c>
      <c r="F5211" s="2">
        <v>40149</v>
      </c>
      <c r="G5211">
        <v>-5.9</v>
      </c>
      <c r="H5211" s="3">
        <v>40149.48541666667</v>
      </c>
      <c r="I5211" s="3">
        <v>40149.458333333336</v>
      </c>
      <c r="J5211">
        <v>0.3</v>
      </c>
      <c r="K5211">
        <v>3.3</v>
      </c>
      <c r="L5211" s="3">
        <v>40149.464583333334</v>
      </c>
      <c r="M5211" t="s">
        <v>9</v>
      </c>
      <c r="N5211" t="s">
        <v>9</v>
      </c>
      <c r="O5211" t="s">
        <v>9</v>
      </c>
      <c r="P5211" s="3">
        <v>40149.48541666667</v>
      </c>
      <c r="Q5211">
        <v>0</v>
      </c>
      <c r="R5211" t="s">
        <v>76</v>
      </c>
      <c r="S5211">
        <v>0</v>
      </c>
      <c r="T5211">
        <v>0</v>
      </c>
      <c r="U5211" t="s">
        <v>9</v>
      </c>
      <c r="V5211" s="3">
        <v>40149.458333333336</v>
      </c>
      <c r="W5211">
        <v>1</v>
      </c>
      <c r="X5211" s="3">
        <v>40149.464583333334</v>
      </c>
      <c r="Y5211" t="s">
        <v>9</v>
      </c>
      <c r="Z5211">
        <v>0</v>
      </c>
      <c r="AA5211">
        <v>0</v>
      </c>
      <c r="AB5211" t="s">
        <v>88</v>
      </c>
    </row>
    <row r="5212" spans="1:28" x14ac:dyDescent="0.25">
      <c r="A5212" t="s">
        <v>74</v>
      </c>
      <c r="B5212" t="s">
        <v>75</v>
      </c>
      <c r="C5212">
        <v>53.649500000000003</v>
      </c>
      <c r="D5212">
        <v>9.9618000000000002</v>
      </c>
      <c r="E5212">
        <v>15</v>
      </c>
      <c r="F5212" s="2">
        <v>40150</v>
      </c>
      <c r="G5212">
        <v>0.3</v>
      </c>
      <c r="H5212" s="3">
        <v>40150.48541666667</v>
      </c>
      <c r="I5212" s="3">
        <v>40150.458333333336</v>
      </c>
      <c r="J5212">
        <v>4.4000000000000004</v>
      </c>
      <c r="K5212">
        <v>4.4000000000000004</v>
      </c>
      <c r="L5212" s="3">
        <v>40150.465277777781</v>
      </c>
      <c r="M5212" t="s">
        <v>9</v>
      </c>
      <c r="N5212" t="s">
        <v>9</v>
      </c>
      <c r="O5212" t="s">
        <v>9</v>
      </c>
      <c r="P5212" s="3">
        <v>40150.48541666667</v>
      </c>
      <c r="Q5212">
        <v>2</v>
      </c>
      <c r="R5212" t="s">
        <v>77</v>
      </c>
      <c r="S5212">
        <v>2</v>
      </c>
      <c r="T5212">
        <v>0</v>
      </c>
      <c r="U5212" t="s">
        <v>9</v>
      </c>
      <c r="V5212" s="3">
        <v>40150.458333333336</v>
      </c>
      <c r="W5212">
        <v>1</v>
      </c>
      <c r="X5212" s="3">
        <v>40150.465277777781</v>
      </c>
      <c r="Y5212" t="s">
        <v>9</v>
      </c>
      <c r="Z5212">
        <v>2</v>
      </c>
      <c r="AA5212">
        <v>0</v>
      </c>
      <c r="AB5212" t="s">
        <v>88</v>
      </c>
    </row>
    <row r="5213" spans="1:28" x14ac:dyDescent="0.25">
      <c r="A5213" t="s">
        <v>74</v>
      </c>
      <c r="B5213" t="s">
        <v>75</v>
      </c>
      <c r="C5213">
        <v>53.649500000000003</v>
      </c>
      <c r="D5213">
        <v>9.9618000000000002</v>
      </c>
      <c r="E5213">
        <v>15</v>
      </c>
      <c r="F5213" s="2">
        <v>40151</v>
      </c>
      <c r="G5213">
        <v>4.4000000000000004</v>
      </c>
      <c r="H5213" s="3">
        <v>40151.48541666667</v>
      </c>
      <c r="I5213" s="3">
        <v>40151.458333333336</v>
      </c>
      <c r="J5213">
        <v>6</v>
      </c>
      <c r="K5213">
        <v>6</v>
      </c>
      <c r="L5213" s="3">
        <v>40151.465277777781</v>
      </c>
      <c r="M5213" t="s">
        <v>9</v>
      </c>
      <c r="N5213" t="s">
        <v>9</v>
      </c>
      <c r="O5213" t="s">
        <v>9</v>
      </c>
      <c r="P5213" s="3">
        <v>40151.48541666667</v>
      </c>
      <c r="Q5213">
        <v>2</v>
      </c>
      <c r="R5213" t="s">
        <v>77</v>
      </c>
      <c r="S5213">
        <v>2</v>
      </c>
      <c r="T5213">
        <v>0</v>
      </c>
      <c r="U5213" t="s">
        <v>9</v>
      </c>
      <c r="V5213" s="3">
        <v>40151.458333333336</v>
      </c>
      <c r="W5213">
        <v>1</v>
      </c>
      <c r="X5213" s="3">
        <v>40151.465277777781</v>
      </c>
      <c r="Y5213" t="s">
        <v>9</v>
      </c>
      <c r="Z5213">
        <v>2</v>
      </c>
      <c r="AA5213">
        <v>0</v>
      </c>
      <c r="AB5213" t="s">
        <v>88</v>
      </c>
    </row>
    <row r="5214" spans="1:28" x14ac:dyDescent="0.25">
      <c r="A5214" t="s">
        <v>74</v>
      </c>
      <c r="B5214" t="s">
        <v>75</v>
      </c>
      <c r="C5214">
        <v>53.649500000000003</v>
      </c>
      <c r="D5214">
        <v>9.9618000000000002</v>
      </c>
      <c r="E5214">
        <v>15</v>
      </c>
      <c r="F5214" s="2">
        <v>40152</v>
      </c>
      <c r="G5214">
        <v>2.2999999999999998</v>
      </c>
      <c r="H5214" s="3">
        <v>40152.48541666667</v>
      </c>
      <c r="I5214" s="3">
        <v>40152.458333333336</v>
      </c>
      <c r="J5214">
        <v>3.9</v>
      </c>
      <c r="K5214">
        <v>6</v>
      </c>
      <c r="L5214" s="3">
        <v>40152.465277777781</v>
      </c>
      <c r="M5214" t="s">
        <v>9</v>
      </c>
      <c r="N5214" t="s">
        <v>9</v>
      </c>
      <c r="O5214" t="s">
        <v>9</v>
      </c>
      <c r="P5214" s="3">
        <v>40152.48541666667</v>
      </c>
      <c r="Q5214">
        <v>2</v>
      </c>
      <c r="R5214" t="s">
        <v>77</v>
      </c>
      <c r="S5214">
        <v>2</v>
      </c>
      <c r="T5214">
        <v>0</v>
      </c>
      <c r="U5214" t="s">
        <v>9</v>
      </c>
      <c r="V5214" s="3">
        <v>40152.458333333336</v>
      </c>
      <c r="W5214">
        <v>1</v>
      </c>
      <c r="X5214" s="3">
        <v>40152.465277777781</v>
      </c>
      <c r="Y5214" t="s">
        <v>9</v>
      </c>
      <c r="Z5214">
        <v>2</v>
      </c>
      <c r="AA5214">
        <v>0</v>
      </c>
      <c r="AB5214" t="s">
        <v>88</v>
      </c>
    </row>
    <row r="5215" spans="1:28" x14ac:dyDescent="0.25">
      <c r="A5215" t="s">
        <v>74</v>
      </c>
      <c r="B5215" t="s">
        <v>75</v>
      </c>
      <c r="C5215">
        <v>53.649500000000003</v>
      </c>
      <c r="D5215">
        <v>9.9618000000000002</v>
      </c>
      <c r="E5215">
        <v>15</v>
      </c>
      <c r="F5215" s="2">
        <v>40153</v>
      </c>
      <c r="G5215">
        <v>3.8</v>
      </c>
      <c r="H5215" s="3">
        <v>40153.48541666667</v>
      </c>
      <c r="I5215" s="3">
        <v>40153.458333333336</v>
      </c>
      <c r="J5215">
        <v>7.6</v>
      </c>
      <c r="K5215">
        <v>7.6</v>
      </c>
      <c r="L5215" s="3">
        <v>40153.46597222222</v>
      </c>
      <c r="M5215" t="s">
        <v>9</v>
      </c>
      <c r="N5215" t="s">
        <v>9</v>
      </c>
      <c r="O5215" t="s">
        <v>9</v>
      </c>
      <c r="P5215" s="3">
        <v>40153.48541666667</v>
      </c>
      <c r="Q5215">
        <v>5</v>
      </c>
      <c r="R5215" t="s">
        <v>77</v>
      </c>
      <c r="S5215">
        <v>5</v>
      </c>
      <c r="T5215">
        <v>0</v>
      </c>
      <c r="U5215" t="s">
        <v>9</v>
      </c>
      <c r="V5215" s="3">
        <v>40153.458333333336</v>
      </c>
      <c r="W5215">
        <v>1</v>
      </c>
      <c r="X5215" s="3">
        <v>40153.46597222222</v>
      </c>
      <c r="Y5215" t="s">
        <v>9</v>
      </c>
      <c r="Z5215">
        <v>5</v>
      </c>
      <c r="AA5215">
        <v>0</v>
      </c>
      <c r="AB5215" t="s">
        <v>88</v>
      </c>
    </row>
    <row r="5216" spans="1:28" x14ac:dyDescent="0.25">
      <c r="A5216" t="s">
        <v>74</v>
      </c>
      <c r="B5216" t="s">
        <v>75</v>
      </c>
      <c r="C5216">
        <v>53.649500000000003</v>
      </c>
      <c r="D5216">
        <v>9.9618000000000002</v>
      </c>
      <c r="E5216">
        <v>15</v>
      </c>
      <c r="F5216" s="2">
        <v>40154</v>
      </c>
      <c r="G5216">
        <v>4.9000000000000004</v>
      </c>
      <c r="H5216" s="3">
        <v>40154.48541666667</v>
      </c>
      <c r="I5216" s="3">
        <v>40154.458333333336</v>
      </c>
      <c r="J5216">
        <v>6.8</v>
      </c>
      <c r="K5216">
        <v>9.6999999999999993</v>
      </c>
      <c r="L5216" s="3">
        <v>40154.46597222222</v>
      </c>
      <c r="M5216" t="s">
        <v>9</v>
      </c>
      <c r="N5216" t="s">
        <v>9</v>
      </c>
      <c r="O5216" t="s">
        <v>9</v>
      </c>
      <c r="P5216" s="3">
        <v>40154.48541666667</v>
      </c>
      <c r="Q5216">
        <v>0.3</v>
      </c>
      <c r="R5216" t="s">
        <v>77</v>
      </c>
      <c r="S5216">
        <v>0.3</v>
      </c>
      <c r="T5216">
        <v>0</v>
      </c>
      <c r="U5216" t="s">
        <v>9</v>
      </c>
      <c r="V5216" s="3">
        <v>40154.458333333336</v>
      </c>
      <c r="W5216">
        <v>1</v>
      </c>
      <c r="X5216" s="3">
        <v>40154.46597222222</v>
      </c>
      <c r="Y5216" t="s">
        <v>9</v>
      </c>
      <c r="Z5216">
        <v>0.3</v>
      </c>
      <c r="AA5216">
        <v>0</v>
      </c>
      <c r="AB5216" t="s">
        <v>88</v>
      </c>
    </row>
    <row r="5217" spans="1:28" x14ac:dyDescent="0.25">
      <c r="A5217" t="s">
        <v>74</v>
      </c>
      <c r="B5217" t="s">
        <v>75</v>
      </c>
      <c r="C5217">
        <v>53.649500000000003</v>
      </c>
      <c r="D5217">
        <v>9.9618000000000002</v>
      </c>
      <c r="E5217">
        <v>15</v>
      </c>
      <c r="F5217" s="2">
        <v>40155</v>
      </c>
      <c r="G5217">
        <v>1.8</v>
      </c>
      <c r="H5217" s="3">
        <v>40155.48541666667</v>
      </c>
      <c r="I5217" s="3">
        <v>40155.458333333336</v>
      </c>
      <c r="J5217">
        <v>4.5999999999999996</v>
      </c>
      <c r="K5217">
        <v>7.9</v>
      </c>
      <c r="L5217" s="3">
        <v>40155.466666666667</v>
      </c>
      <c r="M5217" t="s">
        <v>9</v>
      </c>
      <c r="N5217" t="s">
        <v>9</v>
      </c>
      <c r="O5217" t="s">
        <v>9</v>
      </c>
      <c r="P5217" s="3">
        <v>40155.48541666667</v>
      </c>
      <c r="Q5217">
        <v>1</v>
      </c>
      <c r="R5217" t="s">
        <v>77</v>
      </c>
      <c r="S5217">
        <v>1</v>
      </c>
      <c r="T5217">
        <v>0</v>
      </c>
      <c r="U5217" t="s">
        <v>9</v>
      </c>
      <c r="V5217" s="3">
        <v>40155.458333333336</v>
      </c>
      <c r="W5217">
        <v>1</v>
      </c>
      <c r="X5217" s="3">
        <v>40155.466666666667</v>
      </c>
      <c r="Y5217" t="s">
        <v>9</v>
      </c>
      <c r="Z5217">
        <v>1</v>
      </c>
      <c r="AA5217">
        <v>0</v>
      </c>
      <c r="AB5217" t="s">
        <v>88</v>
      </c>
    </row>
    <row r="5218" spans="1:28" x14ac:dyDescent="0.25">
      <c r="A5218" t="s">
        <v>74</v>
      </c>
      <c r="B5218" t="s">
        <v>75</v>
      </c>
      <c r="C5218">
        <v>53.649500000000003</v>
      </c>
      <c r="D5218">
        <v>9.9618000000000002</v>
      </c>
      <c r="E5218">
        <v>15</v>
      </c>
      <c r="F5218" s="2">
        <v>40156</v>
      </c>
      <c r="G5218">
        <v>4.5999999999999996</v>
      </c>
      <c r="H5218" s="3">
        <v>40156.48541666667</v>
      </c>
      <c r="I5218" s="3">
        <v>40156.458333333336</v>
      </c>
      <c r="J5218">
        <v>5.2</v>
      </c>
      <c r="K5218">
        <v>6.5</v>
      </c>
      <c r="L5218" s="3">
        <v>40156.466666666667</v>
      </c>
      <c r="M5218" t="s">
        <v>9</v>
      </c>
      <c r="N5218" t="s">
        <v>9</v>
      </c>
      <c r="O5218" t="s">
        <v>9</v>
      </c>
      <c r="P5218" s="3">
        <v>40156.48541666667</v>
      </c>
      <c r="Q5218">
        <v>0.3</v>
      </c>
      <c r="R5218" t="s">
        <v>77</v>
      </c>
      <c r="S5218">
        <v>0.3</v>
      </c>
      <c r="T5218">
        <v>0</v>
      </c>
      <c r="U5218" t="s">
        <v>9</v>
      </c>
      <c r="V5218" s="3">
        <v>40156.458333333336</v>
      </c>
      <c r="W5218">
        <v>1</v>
      </c>
      <c r="X5218" s="3">
        <v>40156.466666666667</v>
      </c>
      <c r="Y5218" t="s">
        <v>9</v>
      </c>
      <c r="Z5218">
        <v>0.3</v>
      </c>
      <c r="AA5218">
        <v>0</v>
      </c>
      <c r="AB5218" t="s">
        <v>88</v>
      </c>
    </row>
    <row r="5219" spans="1:28" x14ac:dyDescent="0.25">
      <c r="A5219" t="s">
        <v>74</v>
      </c>
      <c r="B5219" t="s">
        <v>75</v>
      </c>
      <c r="C5219">
        <v>53.649500000000003</v>
      </c>
      <c r="D5219">
        <v>9.9618000000000002</v>
      </c>
      <c r="E5219">
        <v>15</v>
      </c>
      <c r="F5219" s="2">
        <v>40157</v>
      </c>
      <c r="G5219">
        <v>4.7</v>
      </c>
      <c r="H5219" s="3">
        <v>40157.48541666667</v>
      </c>
      <c r="I5219" s="3">
        <v>40157.458333333336</v>
      </c>
      <c r="J5219">
        <v>5</v>
      </c>
      <c r="K5219">
        <v>5.9</v>
      </c>
      <c r="L5219" s="3">
        <v>40157.467361111114</v>
      </c>
      <c r="M5219" t="s">
        <v>9</v>
      </c>
      <c r="N5219" t="s">
        <v>9</v>
      </c>
      <c r="O5219" t="s">
        <v>9</v>
      </c>
      <c r="P5219" s="3">
        <v>40157.48541666667</v>
      </c>
      <c r="Q5219">
        <v>26.4</v>
      </c>
      <c r="R5219" t="s">
        <v>77</v>
      </c>
      <c r="S5219">
        <v>26.4</v>
      </c>
      <c r="T5219">
        <v>0</v>
      </c>
      <c r="U5219" t="s">
        <v>9</v>
      </c>
      <c r="V5219" s="3">
        <v>40157.458333333336</v>
      </c>
      <c r="W5219">
        <v>1</v>
      </c>
      <c r="X5219" s="3">
        <v>40157.467361111114</v>
      </c>
      <c r="Y5219" t="s">
        <v>9</v>
      </c>
      <c r="Z5219">
        <v>26.4</v>
      </c>
      <c r="AA5219">
        <v>0</v>
      </c>
      <c r="AB5219" t="s">
        <v>88</v>
      </c>
    </row>
    <row r="5220" spans="1:28" x14ac:dyDescent="0.25">
      <c r="A5220" t="s">
        <v>74</v>
      </c>
      <c r="B5220" t="s">
        <v>75</v>
      </c>
      <c r="C5220">
        <v>53.649500000000003</v>
      </c>
      <c r="D5220">
        <v>9.9618000000000002</v>
      </c>
      <c r="E5220">
        <v>15</v>
      </c>
      <c r="F5220" s="2">
        <v>40158</v>
      </c>
      <c r="G5220">
        <v>4.7</v>
      </c>
      <c r="H5220" s="3">
        <v>40158.48541666667</v>
      </c>
      <c r="I5220" s="3">
        <v>40158.458333333336</v>
      </c>
      <c r="J5220">
        <v>5.7</v>
      </c>
      <c r="K5220">
        <v>5.7</v>
      </c>
      <c r="L5220" s="3">
        <v>40158.467361111114</v>
      </c>
      <c r="M5220" t="s">
        <v>9</v>
      </c>
      <c r="N5220" t="s">
        <v>9</v>
      </c>
      <c r="O5220" t="s">
        <v>9</v>
      </c>
      <c r="P5220" s="3">
        <v>40158.48541666667</v>
      </c>
      <c r="Q5220">
        <v>1.2</v>
      </c>
      <c r="R5220" t="s">
        <v>77</v>
      </c>
      <c r="S5220">
        <v>1.2</v>
      </c>
      <c r="T5220">
        <v>0</v>
      </c>
      <c r="U5220" t="s">
        <v>9</v>
      </c>
      <c r="V5220" s="3">
        <v>40158.458333333336</v>
      </c>
      <c r="W5220">
        <v>1</v>
      </c>
      <c r="X5220" s="3">
        <v>40158.467361111114</v>
      </c>
      <c r="Y5220" t="s">
        <v>9</v>
      </c>
      <c r="Z5220">
        <v>1.2</v>
      </c>
      <c r="AA5220">
        <v>0</v>
      </c>
      <c r="AB5220" t="s">
        <v>88</v>
      </c>
    </row>
    <row r="5221" spans="1:28" x14ac:dyDescent="0.25">
      <c r="A5221" t="s">
        <v>74</v>
      </c>
      <c r="B5221" t="s">
        <v>75</v>
      </c>
      <c r="C5221">
        <v>53.649500000000003</v>
      </c>
      <c r="D5221">
        <v>9.9618000000000002</v>
      </c>
      <c r="E5221">
        <v>15</v>
      </c>
      <c r="F5221" s="2">
        <v>40159</v>
      </c>
      <c r="G5221">
        <v>1.7</v>
      </c>
      <c r="H5221" s="3">
        <v>40159.48541666667</v>
      </c>
      <c r="I5221" s="3">
        <v>40159.458333333336</v>
      </c>
      <c r="J5221">
        <v>3.2</v>
      </c>
      <c r="K5221">
        <v>5.8</v>
      </c>
      <c r="L5221" s="3">
        <v>40159.467361111114</v>
      </c>
      <c r="M5221" t="s">
        <v>9</v>
      </c>
      <c r="N5221" t="s">
        <v>9</v>
      </c>
      <c r="O5221" t="s">
        <v>9</v>
      </c>
      <c r="P5221" s="3">
        <v>40159.48541666667</v>
      </c>
      <c r="Q5221">
        <v>0.3</v>
      </c>
      <c r="R5221" t="s">
        <v>77</v>
      </c>
      <c r="S5221">
        <v>0.3</v>
      </c>
      <c r="T5221">
        <v>0</v>
      </c>
      <c r="U5221" t="s">
        <v>9</v>
      </c>
      <c r="V5221" s="3">
        <v>40159.458333333336</v>
      </c>
      <c r="W5221">
        <v>1</v>
      </c>
      <c r="X5221" s="3">
        <v>40159.467361111114</v>
      </c>
      <c r="Y5221" t="s">
        <v>9</v>
      </c>
      <c r="Z5221">
        <v>0.3</v>
      </c>
      <c r="AA5221">
        <v>0</v>
      </c>
      <c r="AB5221" t="s">
        <v>88</v>
      </c>
    </row>
    <row r="5222" spans="1:28" x14ac:dyDescent="0.25">
      <c r="A5222" t="s">
        <v>74</v>
      </c>
      <c r="B5222" t="s">
        <v>75</v>
      </c>
      <c r="C5222">
        <v>53.649500000000003</v>
      </c>
      <c r="D5222">
        <v>9.9618000000000002</v>
      </c>
      <c r="E5222">
        <v>15</v>
      </c>
      <c r="F5222" s="2">
        <v>40160</v>
      </c>
      <c r="G5222">
        <v>-0.3</v>
      </c>
      <c r="H5222" s="3">
        <v>40160.48541666667</v>
      </c>
      <c r="I5222" s="3">
        <v>40160.458333333336</v>
      </c>
      <c r="J5222">
        <v>1.9</v>
      </c>
      <c r="K5222">
        <v>3.2</v>
      </c>
      <c r="L5222" s="3">
        <v>40160.468055555553</v>
      </c>
      <c r="M5222" t="s">
        <v>9</v>
      </c>
      <c r="N5222" t="s">
        <v>9</v>
      </c>
      <c r="O5222" t="s">
        <v>9</v>
      </c>
      <c r="P5222" s="3">
        <v>40160.48541666667</v>
      </c>
      <c r="Q5222">
        <v>0.6</v>
      </c>
      <c r="R5222" t="s">
        <v>77</v>
      </c>
      <c r="S5222">
        <v>0.6</v>
      </c>
      <c r="T5222">
        <v>0</v>
      </c>
      <c r="U5222" t="s">
        <v>9</v>
      </c>
      <c r="V5222" s="3">
        <v>40160.458333333336</v>
      </c>
      <c r="W5222">
        <v>1</v>
      </c>
      <c r="X5222" s="3">
        <v>40160.468055555553</v>
      </c>
      <c r="Y5222" t="s">
        <v>9</v>
      </c>
      <c r="Z5222">
        <v>0.6</v>
      </c>
      <c r="AA5222">
        <v>0</v>
      </c>
      <c r="AB5222" t="s">
        <v>88</v>
      </c>
    </row>
    <row r="5223" spans="1:28" x14ac:dyDescent="0.25">
      <c r="A5223" t="s">
        <v>74</v>
      </c>
      <c r="B5223" t="s">
        <v>75</v>
      </c>
      <c r="C5223">
        <v>53.649500000000003</v>
      </c>
      <c r="D5223">
        <v>9.9618000000000002</v>
      </c>
      <c r="E5223">
        <v>15</v>
      </c>
      <c r="F5223" s="2">
        <v>40161</v>
      </c>
      <c r="G5223">
        <v>-3.7</v>
      </c>
      <c r="H5223" s="3">
        <v>40161.48541666667</v>
      </c>
      <c r="I5223" s="3">
        <v>40161.458333333336</v>
      </c>
      <c r="J5223">
        <v>-0.1</v>
      </c>
      <c r="K5223">
        <v>2.5</v>
      </c>
      <c r="L5223" s="3">
        <v>40161.468055555553</v>
      </c>
      <c r="M5223" t="s">
        <v>9</v>
      </c>
      <c r="N5223" t="s">
        <v>9</v>
      </c>
      <c r="O5223" t="s">
        <v>9</v>
      </c>
      <c r="P5223" s="3">
        <v>40161.48541666667</v>
      </c>
      <c r="Q5223">
        <v>0</v>
      </c>
      <c r="R5223" t="s">
        <v>76</v>
      </c>
      <c r="S5223">
        <v>0</v>
      </c>
      <c r="T5223">
        <v>0</v>
      </c>
      <c r="U5223" t="s">
        <v>9</v>
      </c>
      <c r="V5223" s="3">
        <v>40161.458333333336</v>
      </c>
      <c r="W5223">
        <v>1</v>
      </c>
      <c r="X5223" s="3">
        <v>40161.468055555553</v>
      </c>
      <c r="Y5223" t="s">
        <v>9</v>
      </c>
      <c r="Z5223">
        <v>0</v>
      </c>
      <c r="AA5223">
        <v>0</v>
      </c>
      <c r="AB5223" t="s">
        <v>88</v>
      </c>
    </row>
    <row r="5224" spans="1:28" x14ac:dyDescent="0.25">
      <c r="A5224" t="s">
        <v>74</v>
      </c>
      <c r="B5224" t="s">
        <v>75</v>
      </c>
      <c r="C5224">
        <v>53.649500000000003</v>
      </c>
      <c r="D5224">
        <v>9.9618000000000002</v>
      </c>
      <c r="E5224">
        <v>15</v>
      </c>
      <c r="F5224" s="2">
        <v>40162</v>
      </c>
      <c r="G5224">
        <v>-0.3</v>
      </c>
      <c r="H5224" s="3">
        <v>40162.48541666667</v>
      </c>
      <c r="I5224" s="3">
        <v>40162.458333333336</v>
      </c>
      <c r="J5224">
        <v>0.5</v>
      </c>
      <c r="K5224">
        <v>0.5</v>
      </c>
      <c r="L5224" s="3">
        <v>40162.46875</v>
      </c>
      <c r="M5224" t="s">
        <v>9</v>
      </c>
      <c r="N5224" t="s">
        <v>9</v>
      </c>
      <c r="O5224" t="s">
        <v>9</v>
      </c>
      <c r="P5224" s="3">
        <v>40162.48541666667</v>
      </c>
      <c r="Q5224">
        <v>0</v>
      </c>
      <c r="R5224" t="s">
        <v>76</v>
      </c>
      <c r="S5224">
        <v>0</v>
      </c>
      <c r="T5224">
        <v>0</v>
      </c>
      <c r="U5224" t="s">
        <v>9</v>
      </c>
      <c r="V5224" s="3">
        <v>40162.458333333336</v>
      </c>
      <c r="W5224">
        <v>1</v>
      </c>
      <c r="X5224" s="3">
        <v>40162.46875</v>
      </c>
      <c r="Y5224" t="s">
        <v>9</v>
      </c>
      <c r="Z5224">
        <v>0</v>
      </c>
      <c r="AA5224">
        <v>0</v>
      </c>
      <c r="AB5224" t="s">
        <v>88</v>
      </c>
    </row>
    <row r="5225" spans="1:28" x14ac:dyDescent="0.25">
      <c r="A5225" t="s">
        <v>74</v>
      </c>
      <c r="B5225" t="s">
        <v>75</v>
      </c>
      <c r="C5225">
        <v>53.649500000000003</v>
      </c>
      <c r="D5225">
        <v>9.9618000000000002</v>
      </c>
      <c r="E5225">
        <v>15</v>
      </c>
      <c r="F5225" s="2">
        <v>40163</v>
      </c>
      <c r="G5225">
        <v>-3.1</v>
      </c>
      <c r="H5225" s="3">
        <v>40163.48541666667</v>
      </c>
      <c r="I5225" s="3">
        <v>40163.458333333336</v>
      </c>
      <c r="J5225">
        <v>-1.5</v>
      </c>
      <c r="K5225">
        <v>0.9</v>
      </c>
      <c r="L5225" s="3">
        <v>40163.46875</v>
      </c>
      <c r="M5225" t="s">
        <v>9</v>
      </c>
      <c r="N5225" t="s">
        <v>9</v>
      </c>
      <c r="O5225" t="s">
        <v>9</v>
      </c>
      <c r="P5225" s="3">
        <v>40163.48541666667</v>
      </c>
      <c r="Q5225">
        <v>0</v>
      </c>
      <c r="R5225" t="s">
        <v>76</v>
      </c>
      <c r="S5225">
        <v>0</v>
      </c>
      <c r="T5225">
        <v>0</v>
      </c>
      <c r="U5225" t="s">
        <v>9</v>
      </c>
      <c r="V5225" s="3">
        <v>40163.458333333336</v>
      </c>
      <c r="W5225">
        <v>1</v>
      </c>
      <c r="X5225" s="3">
        <v>40163.46875</v>
      </c>
      <c r="Y5225" t="s">
        <v>9</v>
      </c>
      <c r="Z5225">
        <v>0</v>
      </c>
      <c r="AA5225">
        <v>0</v>
      </c>
      <c r="AB5225" t="s">
        <v>88</v>
      </c>
    </row>
    <row r="5226" spans="1:28" x14ac:dyDescent="0.25">
      <c r="A5226" t="s">
        <v>74</v>
      </c>
      <c r="B5226" t="s">
        <v>75</v>
      </c>
      <c r="C5226">
        <v>53.649500000000003</v>
      </c>
      <c r="D5226">
        <v>9.9618000000000002</v>
      </c>
      <c r="E5226">
        <v>15</v>
      </c>
      <c r="F5226" s="2">
        <v>40164</v>
      </c>
      <c r="G5226">
        <v>-3.6</v>
      </c>
      <c r="H5226" s="3">
        <v>40164.48541666667</v>
      </c>
      <c r="I5226" s="3">
        <v>40164.458333333336</v>
      </c>
      <c r="J5226">
        <v>-2.4</v>
      </c>
      <c r="K5226">
        <v>-0.7</v>
      </c>
      <c r="L5226" s="3">
        <v>40164.469444444447</v>
      </c>
      <c r="M5226" t="s">
        <v>9</v>
      </c>
      <c r="N5226" t="s">
        <v>9</v>
      </c>
      <c r="O5226" t="s">
        <v>9</v>
      </c>
      <c r="P5226" s="3">
        <v>40164.48541666667</v>
      </c>
      <c r="Q5226">
        <v>0</v>
      </c>
      <c r="R5226" t="s">
        <v>76</v>
      </c>
      <c r="S5226">
        <v>0</v>
      </c>
      <c r="T5226">
        <v>0</v>
      </c>
      <c r="U5226" t="s">
        <v>9</v>
      </c>
      <c r="V5226" s="3">
        <v>40164.458333333336</v>
      </c>
      <c r="W5226">
        <v>1</v>
      </c>
      <c r="X5226" s="3">
        <v>40164.469444444447</v>
      </c>
      <c r="Y5226" t="s">
        <v>9</v>
      </c>
      <c r="Z5226">
        <v>0</v>
      </c>
      <c r="AA5226">
        <v>0</v>
      </c>
      <c r="AB5226" t="s">
        <v>88</v>
      </c>
    </row>
    <row r="5227" spans="1:28" x14ac:dyDescent="0.25">
      <c r="A5227" t="s">
        <v>74</v>
      </c>
      <c r="B5227" t="s">
        <v>75</v>
      </c>
      <c r="C5227">
        <v>53.649500000000003</v>
      </c>
      <c r="D5227">
        <v>9.9618000000000002</v>
      </c>
      <c r="E5227">
        <v>15</v>
      </c>
      <c r="F5227" s="2">
        <v>40165</v>
      </c>
      <c r="G5227">
        <v>-3.5</v>
      </c>
      <c r="H5227" s="3">
        <v>40165.48541666667</v>
      </c>
      <c r="I5227" s="3">
        <v>40165.458333333336</v>
      </c>
      <c r="J5227">
        <v>-3.5</v>
      </c>
      <c r="K5227">
        <v>-1</v>
      </c>
      <c r="L5227" s="3">
        <v>40165.469444444447</v>
      </c>
      <c r="M5227" t="s">
        <v>9</v>
      </c>
      <c r="N5227" t="s">
        <v>9</v>
      </c>
      <c r="O5227" t="s">
        <v>9</v>
      </c>
      <c r="P5227" s="3">
        <v>40165.48541666667</v>
      </c>
      <c r="Q5227">
        <v>0</v>
      </c>
      <c r="R5227" t="s">
        <v>87</v>
      </c>
      <c r="S5227">
        <v>0</v>
      </c>
      <c r="T5227">
        <v>13</v>
      </c>
      <c r="U5227" t="s">
        <v>9</v>
      </c>
      <c r="V5227" s="3">
        <v>40165.458333333336</v>
      </c>
      <c r="W5227">
        <v>1</v>
      </c>
      <c r="X5227" s="3">
        <v>40165.469444444447</v>
      </c>
      <c r="Y5227" t="s">
        <v>9</v>
      </c>
      <c r="Z5227" t="s">
        <v>9</v>
      </c>
      <c r="AA5227">
        <v>13</v>
      </c>
      <c r="AB5227" t="s">
        <v>88</v>
      </c>
    </row>
    <row r="5228" spans="1:28" x14ac:dyDescent="0.25">
      <c r="A5228" t="s">
        <v>74</v>
      </c>
      <c r="B5228" t="s">
        <v>75</v>
      </c>
      <c r="C5228">
        <v>53.649500000000003</v>
      </c>
      <c r="D5228">
        <v>9.9618000000000002</v>
      </c>
      <c r="E5228">
        <v>15</v>
      </c>
      <c r="F5228" s="2">
        <v>40166</v>
      </c>
      <c r="G5228">
        <v>-9.8000000000000007</v>
      </c>
      <c r="H5228" s="3">
        <v>40166.48541666667</v>
      </c>
      <c r="I5228" s="3">
        <v>40166.458333333336</v>
      </c>
      <c r="J5228">
        <v>-7.3</v>
      </c>
      <c r="K5228">
        <v>-3.5</v>
      </c>
      <c r="L5228" s="3">
        <v>40166.470138888886</v>
      </c>
      <c r="M5228" t="s">
        <v>9</v>
      </c>
      <c r="N5228" t="s">
        <v>9</v>
      </c>
      <c r="O5228" t="s">
        <v>9</v>
      </c>
      <c r="P5228" s="3">
        <v>40166.48541666667</v>
      </c>
      <c r="Q5228">
        <v>0</v>
      </c>
      <c r="R5228" t="s">
        <v>87</v>
      </c>
      <c r="S5228">
        <v>0</v>
      </c>
      <c r="T5228">
        <v>18</v>
      </c>
      <c r="U5228" t="s">
        <v>9</v>
      </c>
      <c r="V5228" s="3">
        <v>40166.458333333336</v>
      </c>
      <c r="W5228">
        <v>1</v>
      </c>
      <c r="X5228" s="3">
        <v>40166.470138888886</v>
      </c>
      <c r="Y5228" t="s">
        <v>9</v>
      </c>
      <c r="Z5228" t="s">
        <v>9</v>
      </c>
      <c r="AA5228">
        <v>18</v>
      </c>
      <c r="AB5228" t="s">
        <v>88</v>
      </c>
    </row>
    <row r="5229" spans="1:28" x14ac:dyDescent="0.25">
      <c r="A5229" t="s">
        <v>74</v>
      </c>
      <c r="B5229" t="s">
        <v>75</v>
      </c>
      <c r="C5229">
        <v>53.649500000000003</v>
      </c>
      <c r="D5229">
        <v>9.9618000000000002</v>
      </c>
      <c r="E5229">
        <v>15</v>
      </c>
      <c r="F5229" s="2">
        <v>40167</v>
      </c>
      <c r="G5229">
        <v>-11.2</v>
      </c>
      <c r="H5229" s="3">
        <v>40167.48541666667</v>
      </c>
      <c r="I5229" s="3">
        <v>40167.458333333336</v>
      </c>
      <c r="J5229">
        <v>-8.1999999999999993</v>
      </c>
      <c r="K5229">
        <v>-7.3</v>
      </c>
      <c r="L5229" s="3">
        <v>40167.470138888886</v>
      </c>
      <c r="M5229" t="s">
        <v>9</v>
      </c>
      <c r="N5229" t="s">
        <v>9</v>
      </c>
      <c r="O5229" t="s">
        <v>9</v>
      </c>
      <c r="P5229" s="3">
        <v>40167.48541666667</v>
      </c>
      <c r="Q5229">
        <v>0</v>
      </c>
      <c r="R5229" t="s">
        <v>76</v>
      </c>
      <c r="S5229">
        <v>0</v>
      </c>
      <c r="T5229">
        <v>0</v>
      </c>
      <c r="U5229" t="s">
        <v>9</v>
      </c>
      <c r="V5229" s="3">
        <v>40167.458333333336</v>
      </c>
      <c r="W5229">
        <v>1</v>
      </c>
      <c r="X5229" s="3">
        <v>40167.470138888886</v>
      </c>
      <c r="Y5229" t="s">
        <v>9</v>
      </c>
      <c r="Z5229">
        <v>0</v>
      </c>
      <c r="AA5229">
        <v>0</v>
      </c>
      <c r="AB5229" t="s">
        <v>88</v>
      </c>
    </row>
    <row r="5230" spans="1:28" x14ac:dyDescent="0.25">
      <c r="A5230" t="s">
        <v>74</v>
      </c>
      <c r="B5230" t="s">
        <v>75</v>
      </c>
      <c r="C5230">
        <v>53.649500000000003</v>
      </c>
      <c r="D5230">
        <v>9.9618000000000002</v>
      </c>
      <c r="E5230">
        <v>15</v>
      </c>
      <c r="F5230" s="2">
        <v>40168</v>
      </c>
      <c r="G5230">
        <v>-8.1999999999999993</v>
      </c>
      <c r="H5230" s="3">
        <v>40168.48541666667</v>
      </c>
      <c r="I5230" s="3">
        <v>40168.458333333336</v>
      </c>
      <c r="J5230">
        <v>-1.5</v>
      </c>
      <c r="K5230">
        <v>-1.5</v>
      </c>
      <c r="L5230" s="3">
        <v>40168.470833333333</v>
      </c>
      <c r="M5230" t="s">
        <v>9</v>
      </c>
      <c r="N5230" t="s">
        <v>9</v>
      </c>
      <c r="O5230" t="s">
        <v>9</v>
      </c>
      <c r="P5230" s="3">
        <v>40168.48541666667</v>
      </c>
      <c r="Q5230">
        <v>0</v>
      </c>
      <c r="R5230" t="s">
        <v>87</v>
      </c>
      <c r="S5230">
        <v>0</v>
      </c>
      <c r="T5230">
        <v>29</v>
      </c>
      <c r="U5230" t="s">
        <v>9</v>
      </c>
      <c r="V5230" s="3">
        <v>40168.458333333336</v>
      </c>
      <c r="W5230">
        <v>1</v>
      </c>
      <c r="X5230" s="3">
        <v>40168.470833333333</v>
      </c>
      <c r="Y5230" t="s">
        <v>9</v>
      </c>
      <c r="Z5230" t="s">
        <v>9</v>
      </c>
      <c r="AA5230">
        <v>29</v>
      </c>
      <c r="AB5230" t="s">
        <v>88</v>
      </c>
    </row>
    <row r="5231" spans="1:28" x14ac:dyDescent="0.25">
      <c r="A5231" t="s">
        <v>74</v>
      </c>
      <c r="B5231" t="s">
        <v>75</v>
      </c>
      <c r="C5231">
        <v>53.649500000000003</v>
      </c>
      <c r="D5231">
        <v>9.9618000000000002</v>
      </c>
      <c r="E5231">
        <v>15</v>
      </c>
      <c r="F5231" s="2">
        <v>40169</v>
      </c>
      <c r="G5231">
        <v>-4.0999999999999996</v>
      </c>
      <c r="H5231" s="3">
        <v>40169.468055555553</v>
      </c>
      <c r="I5231" s="3">
        <v>40169.440972222219</v>
      </c>
      <c r="J5231">
        <v>-1.5</v>
      </c>
      <c r="K5231">
        <v>0.1</v>
      </c>
      <c r="L5231" s="3">
        <v>40169.470833333333</v>
      </c>
      <c r="M5231" t="s">
        <v>9</v>
      </c>
      <c r="N5231" t="s">
        <v>9</v>
      </c>
      <c r="O5231" t="s">
        <v>9</v>
      </c>
      <c r="P5231" s="3">
        <v>40169.468055555553</v>
      </c>
      <c r="Q5231">
        <v>0</v>
      </c>
      <c r="R5231" t="s">
        <v>87</v>
      </c>
      <c r="S5231">
        <v>0</v>
      </c>
      <c r="T5231">
        <v>67</v>
      </c>
      <c r="U5231" t="s">
        <v>9</v>
      </c>
      <c r="V5231" s="3">
        <v>40169.440972222219</v>
      </c>
      <c r="W5231">
        <v>1</v>
      </c>
      <c r="X5231" s="3">
        <v>40169.470833333333</v>
      </c>
      <c r="Y5231" t="s">
        <v>9</v>
      </c>
      <c r="Z5231" t="s">
        <v>9</v>
      </c>
      <c r="AA5231">
        <v>67</v>
      </c>
      <c r="AB5231" t="s">
        <v>88</v>
      </c>
    </row>
    <row r="5232" spans="1:28" x14ac:dyDescent="0.25">
      <c r="A5232" t="s">
        <v>74</v>
      </c>
      <c r="B5232" t="s">
        <v>75</v>
      </c>
      <c r="C5232">
        <v>53.649500000000003</v>
      </c>
      <c r="D5232">
        <v>9.9618000000000002</v>
      </c>
      <c r="E5232">
        <v>15</v>
      </c>
      <c r="F5232" s="2">
        <v>40170</v>
      </c>
      <c r="G5232">
        <v>-1.6</v>
      </c>
      <c r="H5232" s="3">
        <v>40170.48541666667</v>
      </c>
      <c r="I5232" s="3">
        <v>40170.458333333336</v>
      </c>
      <c r="J5232">
        <v>0.4</v>
      </c>
      <c r="K5232">
        <v>1.1000000000000001</v>
      </c>
      <c r="L5232" s="3">
        <v>40170.47152777778</v>
      </c>
      <c r="M5232" t="s">
        <v>9</v>
      </c>
      <c r="N5232" t="s">
        <v>9</v>
      </c>
      <c r="O5232" t="s">
        <v>9</v>
      </c>
      <c r="P5232" s="3">
        <v>40170.48541666667</v>
      </c>
      <c r="Q5232">
        <v>0</v>
      </c>
      <c r="R5232" t="s">
        <v>76</v>
      </c>
      <c r="S5232">
        <v>0</v>
      </c>
      <c r="T5232">
        <v>0</v>
      </c>
      <c r="U5232" t="s">
        <v>9</v>
      </c>
      <c r="V5232" s="3">
        <v>40170.458333333336</v>
      </c>
      <c r="W5232">
        <v>1</v>
      </c>
      <c r="X5232" s="3">
        <v>40170.47152777778</v>
      </c>
      <c r="Y5232" t="s">
        <v>9</v>
      </c>
      <c r="Z5232">
        <v>0</v>
      </c>
      <c r="AA5232">
        <v>0</v>
      </c>
      <c r="AB5232" t="s">
        <v>88</v>
      </c>
    </row>
    <row r="5233" spans="1:28" x14ac:dyDescent="0.25">
      <c r="A5233" t="s">
        <v>74</v>
      </c>
      <c r="B5233" t="s">
        <v>75</v>
      </c>
      <c r="C5233">
        <v>53.649500000000003</v>
      </c>
      <c r="D5233">
        <v>9.9618000000000002</v>
      </c>
      <c r="E5233">
        <v>15</v>
      </c>
      <c r="F5233" s="2">
        <v>40171</v>
      </c>
      <c r="G5233">
        <v>-5.2</v>
      </c>
      <c r="H5233" s="3">
        <v>40171.48541666667</v>
      </c>
      <c r="I5233" s="3">
        <v>40171.458333333336</v>
      </c>
      <c r="J5233">
        <v>-0.7</v>
      </c>
      <c r="K5233">
        <v>0.5</v>
      </c>
      <c r="L5233" s="3">
        <v>40171.47152777778</v>
      </c>
      <c r="M5233" t="s">
        <v>9</v>
      </c>
      <c r="N5233" t="s">
        <v>9</v>
      </c>
      <c r="O5233" t="s">
        <v>9</v>
      </c>
      <c r="P5233" s="3">
        <v>40171.48541666667</v>
      </c>
      <c r="Q5233">
        <v>0.3</v>
      </c>
      <c r="R5233" t="s">
        <v>77</v>
      </c>
      <c r="S5233">
        <v>0.3</v>
      </c>
      <c r="T5233">
        <v>0</v>
      </c>
      <c r="U5233" t="s">
        <v>9</v>
      </c>
      <c r="V5233" s="3">
        <v>40171.458333333336</v>
      </c>
      <c r="W5233">
        <v>1</v>
      </c>
      <c r="X5233" s="3">
        <v>40171.47152777778</v>
      </c>
      <c r="Y5233" t="s">
        <v>9</v>
      </c>
      <c r="Z5233">
        <v>0.3</v>
      </c>
      <c r="AA5233">
        <v>0</v>
      </c>
      <c r="AB5233" t="s">
        <v>88</v>
      </c>
    </row>
    <row r="5234" spans="1:28" x14ac:dyDescent="0.25">
      <c r="A5234" t="s">
        <v>74</v>
      </c>
      <c r="B5234" t="s">
        <v>75</v>
      </c>
      <c r="C5234">
        <v>53.649500000000003</v>
      </c>
      <c r="D5234">
        <v>9.9618000000000002</v>
      </c>
      <c r="E5234">
        <v>15</v>
      </c>
      <c r="F5234" s="2">
        <v>40172</v>
      </c>
      <c r="G5234">
        <v>-0.7</v>
      </c>
      <c r="H5234" s="3">
        <v>40172.48541666667</v>
      </c>
      <c r="I5234" s="3">
        <v>40172.458333333336</v>
      </c>
      <c r="J5234">
        <v>1.5</v>
      </c>
      <c r="K5234">
        <v>1.5</v>
      </c>
      <c r="L5234" s="3">
        <v>40172.472222222219</v>
      </c>
      <c r="M5234" t="s">
        <v>9</v>
      </c>
      <c r="N5234" t="s">
        <v>9</v>
      </c>
      <c r="O5234" t="s">
        <v>9</v>
      </c>
      <c r="P5234" s="3">
        <v>40172.48541666667</v>
      </c>
      <c r="Q5234">
        <v>0.3</v>
      </c>
      <c r="R5234" t="s">
        <v>77</v>
      </c>
      <c r="S5234">
        <v>0.3</v>
      </c>
      <c r="T5234">
        <v>0</v>
      </c>
      <c r="U5234" t="s">
        <v>9</v>
      </c>
      <c r="V5234" s="3">
        <v>40172.458333333336</v>
      </c>
      <c r="W5234">
        <v>1</v>
      </c>
      <c r="X5234" s="3">
        <v>40172.472222222219</v>
      </c>
      <c r="Y5234" t="s">
        <v>9</v>
      </c>
      <c r="Z5234">
        <v>0.3</v>
      </c>
      <c r="AA5234">
        <v>0</v>
      </c>
      <c r="AB5234" t="s">
        <v>88</v>
      </c>
    </row>
    <row r="5235" spans="1:28" x14ac:dyDescent="0.25">
      <c r="A5235" t="s">
        <v>74</v>
      </c>
      <c r="B5235" t="s">
        <v>75</v>
      </c>
      <c r="C5235">
        <v>53.649500000000003</v>
      </c>
      <c r="D5235">
        <v>9.9618000000000002</v>
      </c>
      <c r="E5235">
        <v>15</v>
      </c>
      <c r="F5235" s="2">
        <v>40173</v>
      </c>
      <c r="G5235">
        <v>0.9</v>
      </c>
      <c r="H5235" s="3">
        <v>40173.48541666667</v>
      </c>
      <c r="I5235" s="3">
        <v>40173.458333333336</v>
      </c>
      <c r="J5235">
        <v>3.9</v>
      </c>
      <c r="K5235">
        <v>3.9</v>
      </c>
      <c r="L5235" s="3">
        <v>40173.472222222219</v>
      </c>
      <c r="M5235" t="s">
        <v>9</v>
      </c>
      <c r="N5235" t="s">
        <v>9</v>
      </c>
      <c r="O5235" t="s">
        <v>9</v>
      </c>
      <c r="P5235" s="3">
        <v>40173.48541666667</v>
      </c>
      <c r="Q5235">
        <v>0</v>
      </c>
      <c r="R5235" t="s">
        <v>76</v>
      </c>
      <c r="S5235">
        <v>0</v>
      </c>
      <c r="T5235">
        <v>0</v>
      </c>
      <c r="U5235" t="s">
        <v>9</v>
      </c>
      <c r="V5235" s="3">
        <v>40173.458333333336</v>
      </c>
      <c r="W5235">
        <v>1</v>
      </c>
      <c r="X5235" s="3">
        <v>40173.472222222219</v>
      </c>
      <c r="Y5235" t="s">
        <v>9</v>
      </c>
      <c r="Z5235">
        <v>0</v>
      </c>
      <c r="AA5235">
        <v>0</v>
      </c>
      <c r="AB5235" t="s">
        <v>88</v>
      </c>
    </row>
    <row r="5236" spans="1:28" x14ac:dyDescent="0.25">
      <c r="A5236" t="s">
        <v>74</v>
      </c>
      <c r="B5236" t="s">
        <v>75</v>
      </c>
      <c r="C5236">
        <v>53.649500000000003</v>
      </c>
      <c r="D5236">
        <v>9.9618000000000002</v>
      </c>
      <c r="E5236">
        <v>15</v>
      </c>
      <c r="F5236" s="2">
        <v>40174</v>
      </c>
      <c r="G5236">
        <v>2.8</v>
      </c>
      <c r="H5236" s="3">
        <v>40174.48541666667</v>
      </c>
      <c r="I5236" s="3">
        <v>40174.458333333336</v>
      </c>
      <c r="J5236">
        <v>4.5</v>
      </c>
      <c r="K5236">
        <v>4.5</v>
      </c>
      <c r="L5236" s="3">
        <v>40174.472916666666</v>
      </c>
      <c r="M5236" t="s">
        <v>9</v>
      </c>
      <c r="N5236" t="s">
        <v>9</v>
      </c>
      <c r="O5236" t="s">
        <v>9</v>
      </c>
      <c r="P5236" s="3">
        <v>40174.48541666667</v>
      </c>
      <c r="Q5236">
        <v>0.6</v>
      </c>
      <c r="R5236" t="s">
        <v>77</v>
      </c>
      <c r="S5236">
        <v>0.6</v>
      </c>
      <c r="T5236">
        <v>0</v>
      </c>
      <c r="U5236" t="s">
        <v>9</v>
      </c>
      <c r="V5236" s="3">
        <v>40174.458333333336</v>
      </c>
      <c r="W5236">
        <v>1</v>
      </c>
      <c r="X5236" s="3">
        <v>40174.472916666666</v>
      </c>
      <c r="Y5236" t="s">
        <v>9</v>
      </c>
      <c r="Z5236">
        <v>0.6</v>
      </c>
      <c r="AA5236">
        <v>0</v>
      </c>
      <c r="AB5236" t="s">
        <v>88</v>
      </c>
    </row>
    <row r="5237" spans="1:28" x14ac:dyDescent="0.25">
      <c r="A5237" t="s">
        <v>74</v>
      </c>
      <c r="B5237" t="s">
        <v>75</v>
      </c>
      <c r="C5237">
        <v>53.649500000000003</v>
      </c>
      <c r="D5237">
        <v>9.9618000000000002</v>
      </c>
      <c r="E5237">
        <v>15</v>
      </c>
      <c r="F5237" s="2">
        <v>40175</v>
      </c>
      <c r="G5237">
        <v>2.2999999999999998</v>
      </c>
      <c r="H5237" s="3">
        <v>40175.48541666667</v>
      </c>
      <c r="I5237" s="3">
        <v>40175.458333333336</v>
      </c>
      <c r="J5237">
        <v>2.9</v>
      </c>
      <c r="K5237">
        <v>4.7</v>
      </c>
      <c r="L5237" s="3">
        <v>40175.472916666666</v>
      </c>
      <c r="M5237" t="s">
        <v>9</v>
      </c>
      <c r="N5237" t="s">
        <v>9</v>
      </c>
      <c r="O5237" t="s">
        <v>9</v>
      </c>
      <c r="P5237" s="3">
        <v>40175.48541666667</v>
      </c>
      <c r="Q5237">
        <v>0.6</v>
      </c>
      <c r="R5237" t="s">
        <v>77</v>
      </c>
      <c r="S5237">
        <v>0.6</v>
      </c>
      <c r="T5237">
        <v>0</v>
      </c>
      <c r="U5237" t="s">
        <v>9</v>
      </c>
      <c r="V5237" s="3">
        <v>40175.458333333336</v>
      </c>
      <c r="W5237">
        <v>1</v>
      </c>
      <c r="X5237" s="3">
        <v>40175.472916666666</v>
      </c>
      <c r="Y5237" t="s">
        <v>9</v>
      </c>
      <c r="Z5237">
        <v>0.6</v>
      </c>
      <c r="AA5237">
        <v>0</v>
      </c>
      <c r="AB5237" t="s">
        <v>88</v>
      </c>
    </row>
    <row r="5238" spans="1:28" x14ac:dyDescent="0.25">
      <c r="A5238" t="s">
        <v>74</v>
      </c>
      <c r="B5238" t="s">
        <v>75</v>
      </c>
      <c r="C5238">
        <v>53.649500000000003</v>
      </c>
      <c r="D5238">
        <v>9.9618000000000002</v>
      </c>
      <c r="E5238">
        <v>15</v>
      </c>
      <c r="F5238" s="2">
        <v>40176</v>
      </c>
      <c r="G5238">
        <v>-4.5999999999999996</v>
      </c>
      <c r="H5238" s="3">
        <v>40176.48541666667</v>
      </c>
      <c r="I5238" s="3">
        <v>40176.458333333336</v>
      </c>
      <c r="J5238">
        <v>-1.4</v>
      </c>
      <c r="K5238">
        <v>4.7</v>
      </c>
      <c r="L5238" s="3">
        <v>40176.473611111112</v>
      </c>
      <c r="M5238" t="s">
        <v>9</v>
      </c>
      <c r="N5238" t="s">
        <v>9</v>
      </c>
      <c r="O5238" t="s">
        <v>9</v>
      </c>
      <c r="P5238" s="3">
        <v>40176.48541666667</v>
      </c>
      <c r="Q5238">
        <v>0</v>
      </c>
      <c r="R5238" t="s">
        <v>76</v>
      </c>
      <c r="S5238">
        <v>0</v>
      </c>
      <c r="T5238">
        <v>0</v>
      </c>
      <c r="U5238" t="s">
        <v>9</v>
      </c>
      <c r="V5238" s="3">
        <v>40176.458333333336</v>
      </c>
      <c r="W5238">
        <v>1</v>
      </c>
      <c r="X5238" s="3">
        <v>40176.473611111112</v>
      </c>
      <c r="Y5238" t="s">
        <v>9</v>
      </c>
      <c r="Z5238">
        <v>0</v>
      </c>
      <c r="AA5238">
        <v>0</v>
      </c>
      <c r="AB5238" t="s">
        <v>88</v>
      </c>
    </row>
    <row r="5239" spans="1:28" x14ac:dyDescent="0.25">
      <c r="A5239" t="s">
        <v>74</v>
      </c>
      <c r="B5239" t="s">
        <v>75</v>
      </c>
      <c r="C5239">
        <v>53.649500000000003</v>
      </c>
      <c r="D5239">
        <v>9.9618000000000002</v>
      </c>
      <c r="E5239">
        <v>15</v>
      </c>
      <c r="F5239" s="2">
        <v>40177</v>
      </c>
      <c r="G5239">
        <v>-2.2999999999999998</v>
      </c>
      <c r="H5239" s="3">
        <v>40177.48541666667</v>
      </c>
      <c r="I5239" s="3">
        <v>40177.458333333336</v>
      </c>
      <c r="J5239">
        <v>-1.6</v>
      </c>
      <c r="K5239">
        <v>-1.1000000000000001</v>
      </c>
      <c r="L5239" s="3">
        <v>40177.473611111112</v>
      </c>
      <c r="M5239" t="s">
        <v>9</v>
      </c>
      <c r="N5239" t="s">
        <v>9</v>
      </c>
      <c r="O5239" t="s">
        <v>9</v>
      </c>
      <c r="P5239" s="3">
        <v>40177.48541666667</v>
      </c>
      <c r="Q5239">
        <v>0</v>
      </c>
      <c r="R5239" t="s">
        <v>87</v>
      </c>
      <c r="S5239">
        <v>0</v>
      </c>
      <c r="T5239">
        <v>3</v>
      </c>
      <c r="U5239" t="s">
        <v>9</v>
      </c>
      <c r="V5239" s="3">
        <v>40177.458333333336</v>
      </c>
      <c r="W5239">
        <v>1</v>
      </c>
      <c r="X5239" s="3">
        <v>40177.473611111112</v>
      </c>
      <c r="Y5239" t="s">
        <v>9</v>
      </c>
      <c r="Z5239" t="s">
        <v>9</v>
      </c>
      <c r="AA5239">
        <v>3</v>
      </c>
      <c r="AB5239" t="s">
        <v>88</v>
      </c>
    </row>
    <row r="5240" spans="1:28" x14ac:dyDescent="0.25">
      <c r="A5240" t="s">
        <v>74</v>
      </c>
      <c r="B5240" t="s">
        <v>75</v>
      </c>
      <c r="C5240">
        <v>53.649500000000003</v>
      </c>
      <c r="D5240">
        <v>9.9618000000000002</v>
      </c>
      <c r="E5240">
        <v>15</v>
      </c>
      <c r="F5240" s="2">
        <v>40178</v>
      </c>
      <c r="G5240">
        <v>-1.6</v>
      </c>
      <c r="H5240" s="3">
        <v>40178.48541666667</v>
      </c>
      <c r="I5240" s="3">
        <v>40178.458333333336</v>
      </c>
      <c r="J5240">
        <v>1</v>
      </c>
      <c r="K5240">
        <v>1</v>
      </c>
      <c r="L5240" s="3">
        <v>40178.474305555559</v>
      </c>
      <c r="M5240" t="s">
        <v>9</v>
      </c>
      <c r="N5240" t="s">
        <v>9</v>
      </c>
      <c r="O5240" t="s">
        <v>9</v>
      </c>
      <c r="P5240" s="3">
        <v>40178.48541666667</v>
      </c>
      <c r="Q5240">
        <v>0</v>
      </c>
      <c r="R5240" t="s">
        <v>87</v>
      </c>
      <c r="S5240">
        <v>0</v>
      </c>
      <c r="T5240">
        <v>10</v>
      </c>
      <c r="U5240" t="s">
        <v>9</v>
      </c>
      <c r="V5240" s="3">
        <v>40178.458333333336</v>
      </c>
      <c r="W5240">
        <v>1</v>
      </c>
      <c r="X5240" s="3">
        <v>40178.474305555559</v>
      </c>
      <c r="Y5240" t="s">
        <v>9</v>
      </c>
      <c r="Z5240" t="s">
        <v>9</v>
      </c>
      <c r="AA5240">
        <v>10</v>
      </c>
      <c r="AB5240" t="s">
        <v>88</v>
      </c>
    </row>
    <row r="5241" spans="1:28" x14ac:dyDescent="0.25">
      <c r="A5241" t="s">
        <v>74</v>
      </c>
      <c r="B5241" t="s">
        <v>75</v>
      </c>
      <c r="C5241">
        <v>53.649500000000003</v>
      </c>
      <c r="D5241">
        <v>9.9618000000000002</v>
      </c>
      <c r="E5241">
        <v>15</v>
      </c>
      <c r="F5241" s="2">
        <v>40179</v>
      </c>
      <c r="G5241">
        <v>-1.8</v>
      </c>
      <c r="H5241" s="3">
        <v>40179.48541666667</v>
      </c>
      <c r="I5241" s="3">
        <v>40179.458333333336</v>
      </c>
      <c r="J5241">
        <v>-1.1000000000000001</v>
      </c>
      <c r="K5241">
        <v>1.2</v>
      </c>
      <c r="L5241" s="3">
        <v>40179.474305555559</v>
      </c>
      <c r="M5241" t="s">
        <v>9</v>
      </c>
      <c r="N5241" t="s">
        <v>9</v>
      </c>
      <c r="O5241" t="s">
        <v>9</v>
      </c>
      <c r="P5241" s="3">
        <v>40179.48541666667</v>
      </c>
      <c r="Q5241">
        <v>0.3</v>
      </c>
      <c r="R5241" t="s">
        <v>77</v>
      </c>
      <c r="S5241">
        <v>0.3</v>
      </c>
      <c r="T5241">
        <v>0</v>
      </c>
      <c r="U5241" t="s">
        <v>9</v>
      </c>
      <c r="V5241" s="3">
        <v>40179.458333333336</v>
      </c>
      <c r="W5241">
        <v>1</v>
      </c>
      <c r="X5241" s="3">
        <v>40179.474305555559</v>
      </c>
      <c r="Y5241" t="s">
        <v>9</v>
      </c>
      <c r="Z5241">
        <v>0.3</v>
      </c>
      <c r="AA5241">
        <v>0</v>
      </c>
      <c r="AB5241" t="s">
        <v>88</v>
      </c>
    </row>
    <row r="5242" spans="1:28" x14ac:dyDescent="0.25">
      <c r="A5242" t="s">
        <v>74</v>
      </c>
      <c r="B5242" t="s">
        <v>75</v>
      </c>
      <c r="C5242">
        <v>53.649500000000003</v>
      </c>
      <c r="D5242">
        <v>9.9618000000000002</v>
      </c>
      <c r="E5242">
        <v>15</v>
      </c>
      <c r="F5242" s="2">
        <v>40180</v>
      </c>
      <c r="G5242">
        <v>-2.2000000000000002</v>
      </c>
      <c r="H5242" s="3">
        <v>40180.48541666667</v>
      </c>
      <c r="I5242" s="3">
        <v>40180.458333333336</v>
      </c>
      <c r="J5242">
        <v>-2.2000000000000002</v>
      </c>
      <c r="K5242">
        <v>-0.9</v>
      </c>
      <c r="L5242" s="3">
        <v>40180.474999999999</v>
      </c>
      <c r="M5242" t="s">
        <v>9</v>
      </c>
      <c r="N5242" t="s">
        <v>9</v>
      </c>
      <c r="O5242" t="s">
        <v>9</v>
      </c>
      <c r="P5242" s="3">
        <v>40180.48541666667</v>
      </c>
      <c r="Q5242">
        <v>0</v>
      </c>
      <c r="R5242" t="s">
        <v>76</v>
      </c>
      <c r="S5242">
        <v>0</v>
      </c>
      <c r="T5242">
        <v>0</v>
      </c>
      <c r="U5242" t="s">
        <v>9</v>
      </c>
      <c r="V5242" s="3">
        <v>40180.458333333336</v>
      </c>
      <c r="W5242">
        <v>1</v>
      </c>
      <c r="X5242" s="3">
        <v>40180.474999999999</v>
      </c>
      <c r="Y5242" t="s">
        <v>9</v>
      </c>
      <c r="Z5242">
        <v>0</v>
      </c>
      <c r="AA5242">
        <v>0</v>
      </c>
      <c r="AB5242" t="s">
        <v>88</v>
      </c>
    </row>
    <row r="5243" spans="1:28" x14ac:dyDescent="0.25">
      <c r="A5243" t="s">
        <v>74</v>
      </c>
      <c r="B5243" t="s">
        <v>75</v>
      </c>
      <c r="C5243">
        <v>53.649500000000003</v>
      </c>
      <c r="D5243">
        <v>9.9618000000000002</v>
      </c>
      <c r="E5243">
        <v>15</v>
      </c>
      <c r="F5243" s="2">
        <v>40181</v>
      </c>
      <c r="G5243">
        <v>-9</v>
      </c>
      <c r="H5243" s="3">
        <v>40181.48541666667</v>
      </c>
      <c r="I5243" s="3">
        <v>40181.458333333336</v>
      </c>
      <c r="J5243">
        <v>-3</v>
      </c>
      <c r="K5243">
        <v>-2.2000000000000002</v>
      </c>
      <c r="L5243" s="3">
        <v>40181.474999999999</v>
      </c>
      <c r="M5243" t="s">
        <v>9</v>
      </c>
      <c r="N5243" t="s">
        <v>9</v>
      </c>
      <c r="O5243" t="s">
        <v>9</v>
      </c>
      <c r="P5243" s="3">
        <v>40181.48541666667</v>
      </c>
      <c r="Q5243">
        <v>0</v>
      </c>
      <c r="R5243" t="s">
        <v>87</v>
      </c>
      <c r="S5243">
        <v>0</v>
      </c>
      <c r="T5243">
        <v>16</v>
      </c>
      <c r="U5243" t="s">
        <v>9</v>
      </c>
      <c r="V5243" s="3">
        <v>40181.458333333336</v>
      </c>
      <c r="W5243">
        <v>1</v>
      </c>
      <c r="X5243" s="3">
        <v>40181.474999999999</v>
      </c>
      <c r="Y5243" t="s">
        <v>9</v>
      </c>
      <c r="Z5243" t="s">
        <v>9</v>
      </c>
      <c r="AA5243">
        <v>16</v>
      </c>
      <c r="AB5243" t="s">
        <v>88</v>
      </c>
    </row>
    <row r="5244" spans="1:28" x14ac:dyDescent="0.25">
      <c r="A5244" t="s">
        <v>74</v>
      </c>
      <c r="B5244" t="s">
        <v>75</v>
      </c>
      <c r="C5244">
        <v>53.649500000000003</v>
      </c>
      <c r="D5244">
        <v>9.9618000000000002</v>
      </c>
      <c r="E5244">
        <v>15</v>
      </c>
      <c r="F5244" s="2">
        <v>40182</v>
      </c>
      <c r="G5244">
        <v>-5.5</v>
      </c>
      <c r="H5244" s="3">
        <v>40182.48541666667</v>
      </c>
      <c r="I5244" s="3">
        <v>40182.458333333336</v>
      </c>
      <c r="J5244">
        <v>-3.8</v>
      </c>
      <c r="K5244">
        <v>-3</v>
      </c>
      <c r="L5244" s="3">
        <v>40182.475694444445</v>
      </c>
      <c r="M5244" t="s">
        <v>9</v>
      </c>
      <c r="N5244" t="s">
        <v>9</v>
      </c>
      <c r="O5244" t="s">
        <v>9</v>
      </c>
      <c r="P5244" s="3">
        <v>40182.48541666667</v>
      </c>
      <c r="Q5244">
        <v>0</v>
      </c>
      <c r="R5244" t="s">
        <v>76</v>
      </c>
      <c r="S5244">
        <v>0</v>
      </c>
      <c r="T5244">
        <v>0</v>
      </c>
      <c r="U5244" t="s">
        <v>9</v>
      </c>
      <c r="V5244" s="3">
        <v>40182.458333333336</v>
      </c>
      <c r="W5244">
        <v>1</v>
      </c>
      <c r="X5244" s="3">
        <v>40182.475694444445</v>
      </c>
      <c r="Y5244" t="s">
        <v>9</v>
      </c>
      <c r="Z5244">
        <v>0</v>
      </c>
      <c r="AA5244">
        <v>0</v>
      </c>
      <c r="AB5244" t="s">
        <v>88</v>
      </c>
    </row>
    <row r="5245" spans="1:28" x14ac:dyDescent="0.25">
      <c r="A5245" t="s">
        <v>74</v>
      </c>
      <c r="B5245" t="s">
        <v>75</v>
      </c>
      <c r="C5245">
        <v>53.649500000000003</v>
      </c>
      <c r="D5245">
        <v>9.9618000000000002</v>
      </c>
      <c r="E5245">
        <v>15</v>
      </c>
      <c r="F5245" s="2">
        <v>40183</v>
      </c>
      <c r="G5245">
        <v>-3.8</v>
      </c>
      <c r="H5245" s="3">
        <v>40183.48541666667</v>
      </c>
      <c r="I5245" s="3">
        <v>40183.458333333336</v>
      </c>
      <c r="J5245">
        <v>-0.9</v>
      </c>
      <c r="K5245">
        <v>-0.9</v>
      </c>
      <c r="L5245" s="3">
        <v>40183.475694444445</v>
      </c>
      <c r="M5245" t="s">
        <v>9</v>
      </c>
      <c r="N5245" t="s">
        <v>9</v>
      </c>
      <c r="O5245" t="s">
        <v>9</v>
      </c>
      <c r="P5245" s="3">
        <v>40183.48541666667</v>
      </c>
      <c r="Q5245">
        <v>0</v>
      </c>
      <c r="R5245" t="s">
        <v>87</v>
      </c>
      <c r="S5245">
        <v>0</v>
      </c>
      <c r="T5245">
        <v>27</v>
      </c>
      <c r="U5245" t="s">
        <v>9</v>
      </c>
      <c r="V5245" s="3">
        <v>40183.458333333336</v>
      </c>
      <c r="W5245">
        <v>1</v>
      </c>
      <c r="X5245" s="3">
        <v>40183.475694444445</v>
      </c>
      <c r="Y5245" t="s">
        <v>9</v>
      </c>
      <c r="Z5245" t="s">
        <v>9</v>
      </c>
      <c r="AA5245">
        <v>27</v>
      </c>
      <c r="AB5245" t="s">
        <v>88</v>
      </c>
    </row>
    <row r="5246" spans="1:28" x14ac:dyDescent="0.25">
      <c r="A5246" t="s">
        <v>74</v>
      </c>
      <c r="B5246" t="s">
        <v>75</v>
      </c>
      <c r="C5246">
        <v>53.649500000000003</v>
      </c>
      <c r="D5246">
        <v>9.9618000000000002</v>
      </c>
      <c r="E5246">
        <v>15</v>
      </c>
      <c r="F5246" s="2">
        <v>40184</v>
      </c>
      <c r="G5246">
        <v>-6.5</v>
      </c>
      <c r="H5246" s="3">
        <v>40184.48541666667</v>
      </c>
      <c r="I5246" s="3">
        <v>40184.458333333336</v>
      </c>
      <c r="J5246">
        <v>-4.2</v>
      </c>
      <c r="K5246">
        <v>-0.1</v>
      </c>
      <c r="L5246" s="3">
        <v>40184.475694444445</v>
      </c>
      <c r="M5246" t="s">
        <v>9</v>
      </c>
      <c r="N5246" t="s">
        <v>9</v>
      </c>
      <c r="O5246" t="s">
        <v>9</v>
      </c>
      <c r="P5246" s="3">
        <v>40184.48541666667</v>
      </c>
      <c r="Q5246">
        <v>0</v>
      </c>
      <c r="R5246" t="s">
        <v>87</v>
      </c>
      <c r="S5246">
        <v>0</v>
      </c>
      <c r="T5246">
        <v>4</v>
      </c>
      <c r="U5246" t="s">
        <v>9</v>
      </c>
      <c r="V5246" s="3">
        <v>40184.458333333336</v>
      </c>
      <c r="W5246">
        <v>1</v>
      </c>
      <c r="X5246" s="3">
        <v>40184.475694444445</v>
      </c>
      <c r="Y5246" t="s">
        <v>9</v>
      </c>
      <c r="Z5246" t="s">
        <v>9</v>
      </c>
      <c r="AA5246">
        <v>4</v>
      </c>
      <c r="AB5246" t="s">
        <v>88</v>
      </c>
    </row>
    <row r="5247" spans="1:28" x14ac:dyDescent="0.25">
      <c r="A5247" t="s">
        <v>74</v>
      </c>
      <c r="B5247" t="s">
        <v>75</v>
      </c>
      <c r="C5247">
        <v>53.649500000000003</v>
      </c>
      <c r="D5247">
        <v>9.9618000000000002</v>
      </c>
      <c r="E5247">
        <v>15</v>
      </c>
      <c r="F5247" s="2">
        <v>40185</v>
      </c>
      <c r="G5247">
        <v>-11.1</v>
      </c>
      <c r="H5247" s="3">
        <v>40185.48541666667</v>
      </c>
      <c r="I5247" s="3">
        <v>40185.458333333336</v>
      </c>
      <c r="J5247">
        <v>-7</v>
      </c>
      <c r="K5247">
        <v>-4.3</v>
      </c>
      <c r="L5247" s="3">
        <v>40185.476388888892</v>
      </c>
      <c r="M5247" t="s">
        <v>9</v>
      </c>
      <c r="N5247" t="s">
        <v>9</v>
      </c>
      <c r="O5247" t="s">
        <v>9</v>
      </c>
      <c r="P5247" s="3">
        <v>40185.48541666667</v>
      </c>
      <c r="Q5247">
        <v>0</v>
      </c>
      <c r="R5247" t="s">
        <v>76</v>
      </c>
      <c r="S5247">
        <v>0</v>
      </c>
      <c r="T5247">
        <v>0</v>
      </c>
      <c r="U5247" t="s">
        <v>9</v>
      </c>
      <c r="V5247" s="3">
        <v>40185.458333333336</v>
      </c>
      <c r="W5247">
        <v>1</v>
      </c>
      <c r="X5247" s="3">
        <v>40185.476388888892</v>
      </c>
      <c r="Y5247" t="s">
        <v>9</v>
      </c>
      <c r="Z5247">
        <v>0</v>
      </c>
      <c r="AA5247">
        <v>0</v>
      </c>
      <c r="AB5247" t="s">
        <v>88</v>
      </c>
    </row>
    <row r="5248" spans="1:28" x14ac:dyDescent="0.25">
      <c r="A5248" t="s">
        <v>74</v>
      </c>
      <c r="B5248" t="s">
        <v>75</v>
      </c>
      <c r="C5248">
        <v>53.649500000000003</v>
      </c>
      <c r="D5248">
        <v>9.9618000000000002</v>
      </c>
      <c r="E5248">
        <v>15</v>
      </c>
      <c r="F5248" s="2">
        <v>40186</v>
      </c>
      <c r="G5248">
        <v>-7</v>
      </c>
      <c r="H5248" s="3">
        <v>40186.48541666667</v>
      </c>
      <c r="I5248" s="3">
        <v>40186.458333333336</v>
      </c>
      <c r="J5248">
        <v>-2.5</v>
      </c>
      <c r="K5248">
        <v>-2.5</v>
      </c>
      <c r="L5248" s="3">
        <v>40186.476388888892</v>
      </c>
      <c r="M5248" t="s">
        <v>9</v>
      </c>
      <c r="N5248" t="s">
        <v>9</v>
      </c>
      <c r="O5248" t="s">
        <v>9</v>
      </c>
      <c r="P5248" s="3">
        <v>40186.48541666667</v>
      </c>
      <c r="Q5248">
        <v>0</v>
      </c>
      <c r="R5248" t="s">
        <v>87</v>
      </c>
      <c r="S5248">
        <v>0</v>
      </c>
      <c r="T5248">
        <v>5</v>
      </c>
      <c r="U5248" t="s">
        <v>9</v>
      </c>
      <c r="V5248" s="3">
        <v>40186.458333333336</v>
      </c>
      <c r="W5248">
        <v>1</v>
      </c>
      <c r="X5248" s="3">
        <v>40186.476388888892</v>
      </c>
      <c r="Y5248" t="s">
        <v>9</v>
      </c>
      <c r="Z5248" t="s">
        <v>9</v>
      </c>
      <c r="AA5248">
        <v>5</v>
      </c>
      <c r="AB5248" t="s">
        <v>88</v>
      </c>
    </row>
    <row r="5249" spans="1:28" x14ac:dyDescent="0.25">
      <c r="A5249" t="s">
        <v>74</v>
      </c>
      <c r="B5249" t="s">
        <v>75</v>
      </c>
      <c r="C5249">
        <v>53.649500000000003</v>
      </c>
      <c r="D5249">
        <v>9.9618000000000002</v>
      </c>
      <c r="E5249">
        <v>15</v>
      </c>
      <c r="F5249" s="2">
        <v>40187</v>
      </c>
      <c r="G5249">
        <v>-4.5999999999999996</v>
      </c>
      <c r="H5249" s="3">
        <v>40187.48541666667</v>
      </c>
      <c r="I5249" s="3">
        <v>40187.458333333336</v>
      </c>
      <c r="J5249">
        <v>-0.8</v>
      </c>
      <c r="K5249">
        <v>-0.8</v>
      </c>
      <c r="L5249" s="3">
        <v>40187.477083333331</v>
      </c>
      <c r="M5249" t="s">
        <v>9</v>
      </c>
      <c r="N5249" t="s">
        <v>9</v>
      </c>
      <c r="O5249" t="s">
        <v>9</v>
      </c>
      <c r="P5249" s="3">
        <v>40187.48541666667</v>
      </c>
      <c r="Q5249">
        <v>0</v>
      </c>
      <c r="R5249" t="s">
        <v>87</v>
      </c>
      <c r="S5249">
        <v>0</v>
      </c>
      <c r="T5249">
        <v>37</v>
      </c>
      <c r="U5249" t="s">
        <v>9</v>
      </c>
      <c r="V5249" s="3">
        <v>40187.458333333336</v>
      </c>
      <c r="W5249">
        <v>1</v>
      </c>
      <c r="X5249" s="3">
        <v>40187.477083333331</v>
      </c>
      <c r="Y5249" t="s">
        <v>9</v>
      </c>
      <c r="Z5249" t="s">
        <v>9</v>
      </c>
      <c r="AA5249">
        <v>37</v>
      </c>
      <c r="AB5249" t="s">
        <v>88</v>
      </c>
    </row>
    <row r="5250" spans="1:28" x14ac:dyDescent="0.25">
      <c r="A5250" t="s">
        <v>74</v>
      </c>
      <c r="B5250" t="s">
        <v>75</v>
      </c>
      <c r="C5250">
        <v>53.649500000000003</v>
      </c>
      <c r="D5250">
        <v>9.9618000000000002</v>
      </c>
      <c r="E5250">
        <v>15</v>
      </c>
      <c r="F5250" s="2">
        <v>40188</v>
      </c>
      <c r="G5250">
        <v>-0.8</v>
      </c>
      <c r="H5250" s="3">
        <v>40188.464583333334</v>
      </c>
      <c r="I5250" s="3">
        <v>40188.4375</v>
      </c>
      <c r="J5250">
        <v>1</v>
      </c>
      <c r="K5250">
        <v>1.2</v>
      </c>
      <c r="L5250" s="3">
        <v>40188.477083333331</v>
      </c>
      <c r="M5250" t="s">
        <v>9</v>
      </c>
      <c r="N5250" t="s">
        <v>9</v>
      </c>
      <c r="O5250" t="s">
        <v>9</v>
      </c>
      <c r="P5250" s="3">
        <v>40188.464583333334</v>
      </c>
      <c r="Q5250">
        <v>0</v>
      </c>
      <c r="R5250" t="s">
        <v>87</v>
      </c>
      <c r="S5250">
        <v>0</v>
      </c>
      <c r="T5250">
        <v>63</v>
      </c>
      <c r="U5250" t="s">
        <v>9</v>
      </c>
      <c r="V5250" s="3">
        <v>40188.4375</v>
      </c>
      <c r="W5250">
        <v>1</v>
      </c>
      <c r="X5250" s="3">
        <v>40188.477083333331</v>
      </c>
      <c r="Y5250" t="s">
        <v>9</v>
      </c>
      <c r="Z5250" t="s">
        <v>9</v>
      </c>
      <c r="AA5250">
        <v>63</v>
      </c>
      <c r="AB5250" t="s">
        <v>88</v>
      </c>
    </row>
    <row r="5251" spans="1:28" x14ac:dyDescent="0.25">
      <c r="A5251" t="s">
        <v>74</v>
      </c>
      <c r="B5251" t="s">
        <v>75</v>
      </c>
      <c r="C5251">
        <v>53.649500000000003</v>
      </c>
      <c r="D5251">
        <v>9.9618000000000002</v>
      </c>
      <c r="E5251">
        <v>15</v>
      </c>
      <c r="F5251" s="2">
        <v>40189</v>
      </c>
      <c r="G5251">
        <v>-0.9</v>
      </c>
      <c r="H5251" s="3">
        <v>40189.48541666667</v>
      </c>
      <c r="I5251" s="3">
        <v>40189.458333333336</v>
      </c>
      <c r="J5251">
        <v>0.1</v>
      </c>
      <c r="K5251">
        <v>1.5</v>
      </c>
      <c r="L5251" s="3">
        <v>40189.477777777778</v>
      </c>
      <c r="M5251" t="s">
        <v>9</v>
      </c>
      <c r="N5251" t="s">
        <v>9</v>
      </c>
      <c r="O5251" t="s">
        <v>9</v>
      </c>
      <c r="P5251" s="3">
        <v>40189.48541666667</v>
      </c>
      <c r="Q5251">
        <v>0.3</v>
      </c>
      <c r="R5251" t="s">
        <v>85</v>
      </c>
      <c r="S5251">
        <v>0.3</v>
      </c>
      <c r="T5251">
        <v>33</v>
      </c>
      <c r="U5251" t="s">
        <v>9</v>
      </c>
      <c r="V5251" s="3">
        <v>40189.458333333336</v>
      </c>
      <c r="W5251">
        <v>1</v>
      </c>
      <c r="X5251" s="3">
        <v>40189.477777777778</v>
      </c>
      <c r="Y5251" t="s">
        <v>9</v>
      </c>
      <c r="Z5251" t="s">
        <v>9</v>
      </c>
      <c r="AA5251">
        <v>33</v>
      </c>
      <c r="AB5251" t="s">
        <v>88</v>
      </c>
    </row>
    <row r="5252" spans="1:28" x14ac:dyDescent="0.25">
      <c r="A5252" t="s">
        <v>74</v>
      </c>
      <c r="B5252" t="s">
        <v>75</v>
      </c>
      <c r="C5252">
        <v>53.649500000000003</v>
      </c>
      <c r="D5252">
        <v>9.9618000000000002</v>
      </c>
      <c r="E5252">
        <v>15</v>
      </c>
      <c r="F5252" s="2">
        <v>40190</v>
      </c>
      <c r="G5252">
        <v>-2.7</v>
      </c>
      <c r="H5252" s="3">
        <v>40190.48541666667</v>
      </c>
      <c r="I5252" s="3">
        <v>40190.458333333336</v>
      </c>
      <c r="J5252">
        <v>-2.5</v>
      </c>
      <c r="K5252">
        <v>0.5</v>
      </c>
      <c r="L5252" s="3">
        <v>40190.477777777778</v>
      </c>
      <c r="M5252" t="s">
        <v>9</v>
      </c>
      <c r="N5252" t="s">
        <v>9</v>
      </c>
      <c r="O5252" t="s">
        <v>9</v>
      </c>
      <c r="P5252" s="3">
        <v>40190.527083333334</v>
      </c>
      <c r="Q5252">
        <v>0</v>
      </c>
      <c r="R5252" t="s">
        <v>76</v>
      </c>
      <c r="S5252">
        <v>0</v>
      </c>
      <c r="T5252">
        <v>0</v>
      </c>
      <c r="U5252" t="s">
        <v>9</v>
      </c>
      <c r="V5252" s="3">
        <v>40190.5</v>
      </c>
      <c r="W5252">
        <v>1</v>
      </c>
      <c r="X5252" s="3">
        <v>40190.477777777778</v>
      </c>
      <c r="Y5252" t="s">
        <v>9</v>
      </c>
      <c r="Z5252">
        <v>0</v>
      </c>
      <c r="AA5252">
        <v>0</v>
      </c>
      <c r="AB5252" t="s">
        <v>89</v>
      </c>
    </row>
    <row r="5253" spans="1:28" x14ac:dyDescent="0.25">
      <c r="A5253" t="s">
        <v>74</v>
      </c>
      <c r="B5253" t="s">
        <v>75</v>
      </c>
      <c r="C5253">
        <v>53.649500000000003</v>
      </c>
      <c r="D5253">
        <v>9.9618000000000002</v>
      </c>
      <c r="E5253">
        <v>15</v>
      </c>
      <c r="F5253" s="2">
        <v>40191</v>
      </c>
      <c r="G5253">
        <v>-4.5</v>
      </c>
      <c r="H5253" s="3">
        <v>40191.48541666667</v>
      </c>
      <c r="I5253" s="3">
        <v>40191.458333333336</v>
      </c>
      <c r="J5253">
        <v>-3</v>
      </c>
      <c r="K5253">
        <v>-2</v>
      </c>
      <c r="L5253" s="3">
        <v>40191.477777777778</v>
      </c>
      <c r="M5253" t="s">
        <v>9</v>
      </c>
      <c r="N5253" t="s">
        <v>9</v>
      </c>
      <c r="O5253" t="s">
        <v>9</v>
      </c>
      <c r="P5253" s="3">
        <v>40191.48541666667</v>
      </c>
      <c r="Q5253">
        <v>0</v>
      </c>
      <c r="R5253" t="s">
        <v>76</v>
      </c>
      <c r="S5253">
        <v>0</v>
      </c>
      <c r="T5253">
        <v>0</v>
      </c>
      <c r="U5253" t="s">
        <v>9</v>
      </c>
      <c r="V5253" s="3">
        <v>40191.458333333336</v>
      </c>
      <c r="W5253">
        <v>1</v>
      </c>
      <c r="X5253" s="3">
        <v>40191.477777777778</v>
      </c>
      <c r="Y5253" t="s">
        <v>9</v>
      </c>
      <c r="Z5253">
        <v>0</v>
      </c>
      <c r="AA5253">
        <v>0</v>
      </c>
      <c r="AB5253" t="s">
        <v>88</v>
      </c>
    </row>
    <row r="5254" spans="1:28" x14ac:dyDescent="0.25">
      <c r="A5254" t="s">
        <v>74</v>
      </c>
      <c r="B5254" t="s">
        <v>75</v>
      </c>
      <c r="C5254">
        <v>53.649500000000003</v>
      </c>
      <c r="D5254">
        <v>9.9618000000000002</v>
      </c>
      <c r="E5254">
        <v>15</v>
      </c>
      <c r="F5254" s="2">
        <v>40192</v>
      </c>
      <c r="G5254">
        <v>-3</v>
      </c>
      <c r="H5254" s="3">
        <v>40192.48541666667</v>
      </c>
      <c r="I5254" s="3">
        <v>40192.458333333336</v>
      </c>
      <c r="J5254">
        <v>-1</v>
      </c>
      <c r="K5254">
        <v>-1</v>
      </c>
      <c r="L5254" s="3">
        <v>40192.478472222225</v>
      </c>
      <c r="M5254" t="s">
        <v>9</v>
      </c>
      <c r="N5254" t="s">
        <v>9</v>
      </c>
      <c r="O5254" t="s">
        <v>9</v>
      </c>
      <c r="P5254" s="3">
        <v>40192.48541666667</v>
      </c>
      <c r="Q5254">
        <v>0</v>
      </c>
      <c r="R5254" t="s">
        <v>76</v>
      </c>
      <c r="S5254">
        <v>0</v>
      </c>
      <c r="T5254">
        <v>0</v>
      </c>
      <c r="U5254" t="s">
        <v>9</v>
      </c>
      <c r="V5254" s="3">
        <v>40192.458333333336</v>
      </c>
      <c r="W5254">
        <v>1</v>
      </c>
      <c r="X5254" s="3">
        <v>40192.478472222225</v>
      </c>
      <c r="Y5254" t="s">
        <v>9</v>
      </c>
      <c r="Z5254">
        <v>0</v>
      </c>
      <c r="AA5254">
        <v>0</v>
      </c>
      <c r="AB5254" t="s">
        <v>88</v>
      </c>
    </row>
    <row r="5255" spans="1:28" x14ac:dyDescent="0.25">
      <c r="A5255" t="s">
        <v>74</v>
      </c>
      <c r="B5255" t="s">
        <v>75</v>
      </c>
      <c r="C5255">
        <v>53.649500000000003</v>
      </c>
      <c r="D5255">
        <v>9.9618000000000002</v>
      </c>
      <c r="E5255">
        <v>15</v>
      </c>
      <c r="F5255" s="2">
        <v>40193</v>
      </c>
      <c r="G5255">
        <v>-3</v>
      </c>
      <c r="H5255" s="3">
        <v>40193.48541666667</v>
      </c>
      <c r="I5255" s="3">
        <v>40193.458333333336</v>
      </c>
      <c r="J5255">
        <v>-2</v>
      </c>
      <c r="K5255">
        <v>0</v>
      </c>
      <c r="L5255" s="3">
        <v>40193.478472222225</v>
      </c>
      <c r="M5255" t="s">
        <v>9</v>
      </c>
      <c r="N5255" t="s">
        <v>9</v>
      </c>
      <c r="O5255" t="s">
        <v>9</v>
      </c>
      <c r="P5255" s="3">
        <v>40193.48541666667</v>
      </c>
      <c r="Q5255">
        <v>0</v>
      </c>
      <c r="R5255" t="s">
        <v>76</v>
      </c>
      <c r="S5255">
        <v>0</v>
      </c>
      <c r="T5255">
        <v>0</v>
      </c>
      <c r="U5255" t="s">
        <v>9</v>
      </c>
      <c r="V5255" s="3">
        <v>40193.458333333336</v>
      </c>
      <c r="W5255">
        <v>1</v>
      </c>
      <c r="X5255" s="3">
        <v>40193.478472222225</v>
      </c>
      <c r="Y5255" t="s">
        <v>9</v>
      </c>
      <c r="Z5255">
        <v>0</v>
      </c>
      <c r="AA5255">
        <v>0</v>
      </c>
      <c r="AB5255" t="s">
        <v>89</v>
      </c>
    </row>
    <row r="5256" spans="1:28" x14ac:dyDescent="0.25">
      <c r="A5256" t="s">
        <v>74</v>
      </c>
      <c r="B5256" t="s">
        <v>75</v>
      </c>
      <c r="C5256">
        <v>53.649500000000003</v>
      </c>
      <c r="D5256">
        <v>9.9618000000000002</v>
      </c>
      <c r="E5256">
        <v>15</v>
      </c>
      <c r="F5256" s="2">
        <v>40194</v>
      </c>
      <c r="G5256">
        <v>-2.2000000000000002</v>
      </c>
      <c r="H5256" s="3">
        <v>40194.48541666667</v>
      </c>
      <c r="I5256" s="3">
        <v>40194.458333333336</v>
      </c>
      <c r="J5256">
        <v>-0.3</v>
      </c>
      <c r="K5256">
        <v>-0.3</v>
      </c>
      <c r="L5256" s="3">
        <v>40194.478472222225</v>
      </c>
      <c r="M5256" t="s">
        <v>9</v>
      </c>
      <c r="N5256" t="s">
        <v>9</v>
      </c>
      <c r="O5256" t="s">
        <v>9</v>
      </c>
      <c r="P5256" s="3">
        <v>40194.48541666667</v>
      </c>
      <c r="Q5256">
        <v>0</v>
      </c>
      <c r="R5256" t="s">
        <v>76</v>
      </c>
      <c r="S5256">
        <v>0</v>
      </c>
      <c r="T5256">
        <v>0</v>
      </c>
      <c r="U5256" t="s">
        <v>9</v>
      </c>
      <c r="V5256" s="3">
        <v>40194.458333333336</v>
      </c>
      <c r="W5256">
        <v>1</v>
      </c>
      <c r="X5256" s="3">
        <v>40194.478472222225</v>
      </c>
      <c r="Y5256" t="s">
        <v>9</v>
      </c>
      <c r="Z5256">
        <v>0</v>
      </c>
      <c r="AA5256">
        <v>0</v>
      </c>
      <c r="AB5256" t="s">
        <v>88</v>
      </c>
    </row>
    <row r="5257" spans="1:28" x14ac:dyDescent="0.25">
      <c r="A5257" t="s">
        <v>74</v>
      </c>
      <c r="B5257" t="s">
        <v>75</v>
      </c>
      <c r="C5257">
        <v>53.649500000000003</v>
      </c>
      <c r="D5257">
        <v>9.9618000000000002</v>
      </c>
      <c r="E5257">
        <v>15</v>
      </c>
      <c r="F5257" s="2">
        <v>40195</v>
      </c>
      <c r="G5257">
        <v>-2.5</v>
      </c>
      <c r="H5257" s="3">
        <v>40195.48541666667</v>
      </c>
      <c r="I5257" s="3">
        <v>40195.458333333336</v>
      </c>
      <c r="J5257">
        <v>-1.4</v>
      </c>
      <c r="K5257">
        <v>-0.2</v>
      </c>
      <c r="L5257" s="3">
        <v>40195.479166666664</v>
      </c>
      <c r="M5257" t="s">
        <v>9</v>
      </c>
      <c r="N5257" t="s">
        <v>9</v>
      </c>
      <c r="O5257" t="s">
        <v>9</v>
      </c>
      <c r="P5257" s="3">
        <v>40195.48541666667</v>
      </c>
      <c r="Q5257">
        <v>0</v>
      </c>
      <c r="R5257" t="s">
        <v>87</v>
      </c>
      <c r="S5257">
        <v>0</v>
      </c>
      <c r="T5257">
        <v>62</v>
      </c>
      <c r="U5257" t="s">
        <v>9</v>
      </c>
      <c r="V5257" s="3">
        <v>40195.458333333336</v>
      </c>
      <c r="W5257">
        <v>1</v>
      </c>
      <c r="X5257" s="3">
        <v>40195.479166666664</v>
      </c>
      <c r="Y5257" t="s">
        <v>9</v>
      </c>
      <c r="Z5257" t="s">
        <v>9</v>
      </c>
      <c r="AA5257">
        <v>62</v>
      </c>
      <c r="AB5257" t="s">
        <v>88</v>
      </c>
    </row>
    <row r="5258" spans="1:28" x14ac:dyDescent="0.25">
      <c r="A5258" t="s">
        <v>74</v>
      </c>
      <c r="B5258" t="s">
        <v>75</v>
      </c>
      <c r="C5258">
        <v>53.649500000000003</v>
      </c>
      <c r="D5258">
        <v>9.9618000000000002</v>
      </c>
      <c r="E5258">
        <v>15</v>
      </c>
      <c r="F5258" s="2">
        <v>40196</v>
      </c>
      <c r="G5258">
        <v>-2.1</v>
      </c>
      <c r="H5258" s="3">
        <v>40196.48541666667</v>
      </c>
      <c r="I5258" s="3">
        <v>40196.458333333336</v>
      </c>
      <c r="J5258">
        <v>-0.2</v>
      </c>
      <c r="K5258">
        <v>-0.2</v>
      </c>
      <c r="L5258" s="3">
        <v>40196.479166666664</v>
      </c>
      <c r="M5258" t="s">
        <v>9</v>
      </c>
      <c r="N5258" t="s">
        <v>9</v>
      </c>
      <c r="O5258" t="s">
        <v>9</v>
      </c>
      <c r="P5258" s="3">
        <v>40196.48541666667</v>
      </c>
      <c r="Q5258">
        <v>0</v>
      </c>
      <c r="R5258" t="s">
        <v>87</v>
      </c>
      <c r="S5258">
        <v>0</v>
      </c>
      <c r="T5258">
        <v>3</v>
      </c>
      <c r="U5258" t="s">
        <v>9</v>
      </c>
      <c r="V5258" s="3">
        <v>40196.458333333336</v>
      </c>
      <c r="W5258">
        <v>1</v>
      </c>
      <c r="X5258" s="3">
        <v>40196.479166666664</v>
      </c>
      <c r="Y5258" t="s">
        <v>9</v>
      </c>
      <c r="Z5258" t="s">
        <v>9</v>
      </c>
      <c r="AA5258">
        <v>3</v>
      </c>
      <c r="AB5258" t="s">
        <v>88</v>
      </c>
    </row>
    <row r="5259" spans="1:28" x14ac:dyDescent="0.25">
      <c r="A5259" t="s">
        <v>74</v>
      </c>
      <c r="B5259" t="s">
        <v>75</v>
      </c>
      <c r="C5259">
        <v>53.649500000000003</v>
      </c>
      <c r="D5259">
        <v>9.9618000000000002</v>
      </c>
      <c r="E5259">
        <v>15</v>
      </c>
      <c r="F5259" s="2">
        <v>40197</v>
      </c>
      <c r="G5259">
        <v>-0.4</v>
      </c>
      <c r="H5259" s="3">
        <v>40197.48541666667</v>
      </c>
      <c r="I5259" s="3">
        <v>40197.458333333336</v>
      </c>
      <c r="J5259">
        <v>0.7</v>
      </c>
      <c r="K5259">
        <v>1.8</v>
      </c>
      <c r="L5259" s="3">
        <v>40197.479166666664</v>
      </c>
      <c r="M5259" t="s">
        <v>9</v>
      </c>
      <c r="N5259" t="s">
        <v>9</v>
      </c>
      <c r="O5259" t="s">
        <v>9</v>
      </c>
      <c r="P5259" s="3">
        <v>40197.48541666667</v>
      </c>
      <c r="Q5259">
        <v>6</v>
      </c>
      <c r="R5259" t="s">
        <v>77</v>
      </c>
      <c r="S5259">
        <v>6</v>
      </c>
      <c r="T5259">
        <v>0</v>
      </c>
      <c r="U5259" t="s">
        <v>9</v>
      </c>
      <c r="V5259" s="3">
        <v>40197.458333333336</v>
      </c>
      <c r="W5259">
        <v>1</v>
      </c>
      <c r="X5259" s="3">
        <v>40197.479166666664</v>
      </c>
      <c r="Y5259" t="s">
        <v>9</v>
      </c>
      <c r="Z5259">
        <v>6</v>
      </c>
      <c r="AA5259">
        <v>0</v>
      </c>
      <c r="AB5259" t="s">
        <v>88</v>
      </c>
    </row>
    <row r="5260" spans="1:28" x14ac:dyDescent="0.25">
      <c r="A5260" t="s">
        <v>74</v>
      </c>
      <c r="B5260" t="s">
        <v>75</v>
      </c>
      <c r="C5260">
        <v>53.649500000000003</v>
      </c>
      <c r="D5260">
        <v>9.9618000000000002</v>
      </c>
      <c r="E5260">
        <v>15</v>
      </c>
      <c r="F5260" s="2">
        <v>40198</v>
      </c>
      <c r="G5260">
        <v>-0.7</v>
      </c>
      <c r="H5260" s="3">
        <v>40198.48541666667</v>
      </c>
      <c r="I5260" s="3">
        <v>40198.458333333336</v>
      </c>
      <c r="J5260">
        <v>0.5</v>
      </c>
      <c r="K5260">
        <v>0.7</v>
      </c>
      <c r="L5260" s="3">
        <v>40198.479861111111</v>
      </c>
      <c r="M5260" t="s">
        <v>9</v>
      </c>
      <c r="N5260" t="s">
        <v>9</v>
      </c>
      <c r="O5260" t="s">
        <v>9</v>
      </c>
      <c r="P5260" s="3">
        <v>40198.48541666667</v>
      </c>
      <c r="Q5260">
        <v>0</v>
      </c>
      <c r="R5260" t="s">
        <v>76</v>
      </c>
      <c r="S5260">
        <v>0</v>
      </c>
      <c r="T5260">
        <v>0</v>
      </c>
      <c r="U5260" t="s">
        <v>9</v>
      </c>
      <c r="V5260" s="3">
        <v>40198.458333333336</v>
      </c>
      <c r="W5260">
        <v>1</v>
      </c>
      <c r="X5260" s="3">
        <v>40198.479861111111</v>
      </c>
      <c r="Y5260" t="s">
        <v>9</v>
      </c>
      <c r="Z5260">
        <v>0</v>
      </c>
      <c r="AA5260">
        <v>0</v>
      </c>
      <c r="AB5260" t="s">
        <v>88</v>
      </c>
    </row>
    <row r="5261" spans="1:28" x14ac:dyDescent="0.25">
      <c r="A5261" t="s">
        <v>74</v>
      </c>
      <c r="B5261" t="s">
        <v>75</v>
      </c>
      <c r="C5261">
        <v>53.649500000000003</v>
      </c>
      <c r="D5261">
        <v>9.9618000000000002</v>
      </c>
      <c r="E5261">
        <v>15</v>
      </c>
      <c r="F5261" s="2">
        <v>40199</v>
      </c>
      <c r="G5261">
        <v>-6.5</v>
      </c>
      <c r="H5261" s="3">
        <v>40199.48541666667</v>
      </c>
      <c r="I5261" s="3">
        <v>40199.458333333336</v>
      </c>
      <c r="J5261">
        <v>-5.2</v>
      </c>
      <c r="K5261">
        <v>0.6</v>
      </c>
      <c r="L5261" s="3">
        <v>40199.479861111111</v>
      </c>
      <c r="M5261" t="s">
        <v>9</v>
      </c>
      <c r="N5261" t="s">
        <v>9</v>
      </c>
      <c r="O5261" t="s">
        <v>9</v>
      </c>
      <c r="P5261" s="3">
        <v>40199.48541666667</v>
      </c>
      <c r="Q5261">
        <v>0</v>
      </c>
      <c r="R5261" t="s">
        <v>76</v>
      </c>
      <c r="S5261">
        <v>0</v>
      </c>
      <c r="T5261">
        <v>0</v>
      </c>
      <c r="U5261" t="s">
        <v>9</v>
      </c>
      <c r="V5261" s="3">
        <v>40199.458333333336</v>
      </c>
      <c r="W5261">
        <v>1</v>
      </c>
      <c r="X5261" s="3">
        <v>40199.479861111111</v>
      </c>
      <c r="Y5261" t="s">
        <v>9</v>
      </c>
      <c r="Z5261">
        <v>0</v>
      </c>
      <c r="AA5261">
        <v>0</v>
      </c>
      <c r="AB5261" t="s">
        <v>88</v>
      </c>
    </row>
    <row r="5262" spans="1:28" x14ac:dyDescent="0.25">
      <c r="A5262" t="s">
        <v>74</v>
      </c>
      <c r="B5262" t="s">
        <v>75</v>
      </c>
      <c r="C5262">
        <v>53.649500000000003</v>
      </c>
      <c r="D5262">
        <v>9.9618000000000002</v>
      </c>
      <c r="E5262">
        <v>15</v>
      </c>
      <c r="F5262" s="2">
        <v>40200</v>
      </c>
      <c r="G5262">
        <v>-7.4</v>
      </c>
      <c r="H5262" s="3">
        <v>40200.48541666667</v>
      </c>
      <c r="I5262" s="3">
        <v>40200.458333333336</v>
      </c>
      <c r="J5262">
        <v>-4.9000000000000004</v>
      </c>
      <c r="K5262">
        <v>-4.9000000000000004</v>
      </c>
      <c r="L5262" s="3">
        <v>40200.479861111111</v>
      </c>
      <c r="M5262" t="s">
        <v>9</v>
      </c>
      <c r="N5262" t="s">
        <v>9</v>
      </c>
      <c r="O5262" t="s">
        <v>9</v>
      </c>
      <c r="P5262" s="3">
        <v>40200.48541666667</v>
      </c>
      <c r="Q5262">
        <v>0</v>
      </c>
      <c r="R5262" t="s">
        <v>76</v>
      </c>
      <c r="S5262">
        <v>0</v>
      </c>
      <c r="T5262">
        <v>0</v>
      </c>
      <c r="U5262" t="s">
        <v>9</v>
      </c>
      <c r="V5262" s="3">
        <v>40200.458333333336</v>
      </c>
      <c r="W5262">
        <v>1</v>
      </c>
      <c r="X5262" s="3">
        <v>40200.479861111111</v>
      </c>
      <c r="Y5262" t="s">
        <v>9</v>
      </c>
      <c r="Z5262">
        <v>0</v>
      </c>
      <c r="AA5262">
        <v>0</v>
      </c>
      <c r="AB5262" t="s">
        <v>88</v>
      </c>
    </row>
    <row r="5263" spans="1:28" x14ac:dyDescent="0.25">
      <c r="A5263" t="s">
        <v>74</v>
      </c>
      <c r="B5263" t="s">
        <v>75</v>
      </c>
      <c r="C5263">
        <v>53.649500000000003</v>
      </c>
      <c r="D5263">
        <v>9.9618000000000002</v>
      </c>
      <c r="E5263">
        <v>15</v>
      </c>
      <c r="F5263" s="2">
        <v>40201</v>
      </c>
      <c r="G5263">
        <v>-9.1</v>
      </c>
      <c r="H5263" s="3">
        <v>40201.48541666667</v>
      </c>
      <c r="I5263" s="3">
        <v>40201.458333333336</v>
      </c>
      <c r="J5263">
        <v>-7.8</v>
      </c>
      <c r="K5263">
        <v>-0.1</v>
      </c>
      <c r="L5263" s="3">
        <v>40201.479861111111</v>
      </c>
      <c r="M5263" t="s">
        <v>9</v>
      </c>
      <c r="N5263" t="s">
        <v>9</v>
      </c>
      <c r="O5263" t="s">
        <v>9</v>
      </c>
      <c r="P5263" s="3">
        <v>40201.48541666667</v>
      </c>
      <c r="Q5263">
        <v>0</v>
      </c>
      <c r="R5263" t="s">
        <v>76</v>
      </c>
      <c r="S5263">
        <v>0</v>
      </c>
      <c r="T5263">
        <v>0</v>
      </c>
      <c r="U5263" t="s">
        <v>9</v>
      </c>
      <c r="V5263" s="3">
        <v>40201.458333333336</v>
      </c>
      <c r="W5263">
        <v>1</v>
      </c>
      <c r="X5263" s="3">
        <v>40201.479861111111</v>
      </c>
      <c r="Y5263" t="s">
        <v>9</v>
      </c>
      <c r="Z5263">
        <v>0</v>
      </c>
      <c r="AA5263">
        <v>0</v>
      </c>
      <c r="AB5263" t="s">
        <v>88</v>
      </c>
    </row>
    <row r="5264" spans="1:28" x14ac:dyDescent="0.25">
      <c r="A5264" t="s">
        <v>74</v>
      </c>
      <c r="B5264" t="s">
        <v>75</v>
      </c>
      <c r="C5264">
        <v>53.649500000000003</v>
      </c>
      <c r="D5264">
        <v>9.9618000000000002</v>
      </c>
      <c r="E5264">
        <v>15</v>
      </c>
      <c r="F5264" s="2">
        <v>40202</v>
      </c>
      <c r="G5264">
        <v>-10.9</v>
      </c>
      <c r="H5264" s="3">
        <v>40202.48541666667</v>
      </c>
      <c r="I5264" s="3">
        <v>40202.458333333336</v>
      </c>
      <c r="J5264">
        <v>-9.8000000000000007</v>
      </c>
      <c r="K5264">
        <v>-7.8</v>
      </c>
      <c r="L5264" s="3">
        <v>40202.480555555558</v>
      </c>
      <c r="M5264" t="s">
        <v>9</v>
      </c>
      <c r="N5264" t="s">
        <v>9</v>
      </c>
      <c r="O5264" t="s">
        <v>9</v>
      </c>
      <c r="P5264" s="3">
        <v>40202.48541666667</v>
      </c>
      <c r="Q5264">
        <v>0</v>
      </c>
      <c r="R5264" t="s">
        <v>76</v>
      </c>
      <c r="S5264">
        <v>0</v>
      </c>
      <c r="T5264">
        <v>0</v>
      </c>
      <c r="U5264" t="s">
        <v>9</v>
      </c>
      <c r="V5264" s="3">
        <v>40202.458333333336</v>
      </c>
      <c r="W5264">
        <v>1</v>
      </c>
      <c r="X5264" s="3">
        <v>40202.480555555558</v>
      </c>
      <c r="Y5264" t="s">
        <v>9</v>
      </c>
      <c r="Z5264">
        <v>0</v>
      </c>
      <c r="AA5264">
        <v>0</v>
      </c>
      <c r="AB5264" t="s">
        <v>88</v>
      </c>
    </row>
    <row r="5265" spans="1:28" x14ac:dyDescent="0.25">
      <c r="A5265" t="s">
        <v>74</v>
      </c>
      <c r="B5265" t="s">
        <v>75</v>
      </c>
      <c r="C5265">
        <v>53.649500000000003</v>
      </c>
      <c r="D5265">
        <v>9.9618000000000002</v>
      </c>
      <c r="E5265">
        <v>15</v>
      </c>
      <c r="F5265" s="2">
        <v>40203</v>
      </c>
      <c r="G5265">
        <v>-9</v>
      </c>
      <c r="H5265" s="3">
        <v>40203.48541666667</v>
      </c>
      <c r="I5265" s="3">
        <v>40203.458333333336</v>
      </c>
      <c r="J5265">
        <v>-7</v>
      </c>
      <c r="K5265">
        <v>-7</v>
      </c>
      <c r="L5265" s="3">
        <v>40203.480555555558</v>
      </c>
      <c r="M5265" t="s">
        <v>9</v>
      </c>
      <c r="N5265" t="s">
        <v>9</v>
      </c>
      <c r="O5265" t="s">
        <v>9</v>
      </c>
      <c r="P5265" s="3">
        <v>40203.48541666667</v>
      </c>
      <c r="Q5265">
        <v>0</v>
      </c>
      <c r="R5265" t="s">
        <v>76</v>
      </c>
      <c r="S5265">
        <v>0</v>
      </c>
      <c r="T5265">
        <v>0</v>
      </c>
      <c r="U5265" t="s">
        <v>9</v>
      </c>
      <c r="V5265" s="3">
        <v>40203.458333333336</v>
      </c>
      <c r="W5265">
        <v>1</v>
      </c>
      <c r="X5265" s="3">
        <v>40203.480555555558</v>
      </c>
      <c r="Y5265" t="s">
        <v>9</v>
      </c>
      <c r="Z5265">
        <v>0</v>
      </c>
      <c r="AA5265">
        <v>0</v>
      </c>
      <c r="AB5265" t="s">
        <v>88</v>
      </c>
    </row>
    <row r="5266" spans="1:28" x14ac:dyDescent="0.25">
      <c r="A5266" t="s">
        <v>74</v>
      </c>
      <c r="B5266" t="s">
        <v>75</v>
      </c>
      <c r="C5266">
        <v>53.649500000000003</v>
      </c>
      <c r="D5266">
        <v>9.9618000000000002</v>
      </c>
      <c r="E5266">
        <v>15</v>
      </c>
      <c r="F5266" s="2">
        <v>40204</v>
      </c>
      <c r="G5266">
        <v>-16.899999999999999</v>
      </c>
      <c r="H5266" s="3">
        <v>40204.48541666667</v>
      </c>
      <c r="I5266" s="3">
        <v>40204.458333333336</v>
      </c>
      <c r="J5266">
        <v>-7</v>
      </c>
      <c r="K5266">
        <v>-7</v>
      </c>
      <c r="L5266" s="3">
        <v>40204.480555555558</v>
      </c>
      <c r="M5266" t="s">
        <v>9</v>
      </c>
      <c r="N5266" t="s">
        <v>9</v>
      </c>
      <c r="O5266" t="s">
        <v>9</v>
      </c>
      <c r="P5266" s="3">
        <v>40204.48541666667</v>
      </c>
      <c r="Q5266">
        <v>0</v>
      </c>
      <c r="R5266" t="s">
        <v>76</v>
      </c>
      <c r="S5266">
        <v>0</v>
      </c>
      <c r="T5266">
        <v>0</v>
      </c>
      <c r="U5266" t="s">
        <v>9</v>
      </c>
      <c r="V5266" s="3">
        <v>40204.458333333336</v>
      </c>
      <c r="W5266">
        <v>1</v>
      </c>
      <c r="X5266" s="3">
        <v>40204.480555555558</v>
      </c>
      <c r="Y5266" t="s">
        <v>9</v>
      </c>
      <c r="Z5266">
        <v>0</v>
      </c>
      <c r="AA5266">
        <v>0</v>
      </c>
      <c r="AB5266" t="s">
        <v>88</v>
      </c>
    </row>
    <row r="5267" spans="1:28" x14ac:dyDescent="0.25">
      <c r="A5267" t="s">
        <v>74</v>
      </c>
      <c r="B5267" t="s">
        <v>75</v>
      </c>
      <c r="C5267">
        <v>53.649500000000003</v>
      </c>
      <c r="D5267">
        <v>9.9618000000000002</v>
      </c>
      <c r="E5267">
        <v>15</v>
      </c>
      <c r="F5267" s="2">
        <v>40205</v>
      </c>
      <c r="G5267">
        <v>-14</v>
      </c>
      <c r="H5267" s="3">
        <v>40205.48541666667</v>
      </c>
      <c r="I5267" s="3">
        <v>40205.458333333336</v>
      </c>
      <c r="J5267">
        <v>-5</v>
      </c>
      <c r="K5267">
        <v>-5</v>
      </c>
      <c r="L5267" s="3">
        <v>40205.480555555558</v>
      </c>
      <c r="M5267" t="s">
        <v>9</v>
      </c>
      <c r="N5267" t="s">
        <v>9</v>
      </c>
      <c r="O5267" t="s">
        <v>9</v>
      </c>
      <c r="P5267" s="3">
        <v>40205.48541666667</v>
      </c>
      <c r="Q5267">
        <v>0</v>
      </c>
      <c r="R5267" t="s">
        <v>76</v>
      </c>
      <c r="S5267">
        <v>0</v>
      </c>
      <c r="T5267">
        <v>0</v>
      </c>
      <c r="U5267" t="s">
        <v>9</v>
      </c>
      <c r="V5267" s="3">
        <v>40205.458333333336</v>
      </c>
      <c r="W5267">
        <v>1</v>
      </c>
      <c r="X5267" s="3">
        <v>40205.480555555558</v>
      </c>
      <c r="Y5267" t="s">
        <v>9</v>
      </c>
      <c r="Z5267">
        <v>0</v>
      </c>
      <c r="AA5267">
        <v>0</v>
      </c>
      <c r="AB5267" t="s">
        <v>88</v>
      </c>
    </row>
    <row r="5268" spans="1:28" x14ac:dyDescent="0.25">
      <c r="A5268" t="s">
        <v>74</v>
      </c>
      <c r="B5268" t="s">
        <v>75</v>
      </c>
      <c r="C5268">
        <v>53.649500000000003</v>
      </c>
      <c r="D5268">
        <v>9.9618000000000002</v>
      </c>
      <c r="E5268">
        <v>15</v>
      </c>
      <c r="F5268" s="2">
        <v>40206</v>
      </c>
      <c r="G5268">
        <v>-3</v>
      </c>
      <c r="H5268" s="3">
        <v>40206.48541666667</v>
      </c>
      <c r="I5268" s="3">
        <v>40206.458333333336</v>
      </c>
      <c r="J5268">
        <v>2.5</v>
      </c>
      <c r="K5268">
        <v>2.5</v>
      </c>
      <c r="L5268" s="3">
        <v>40206.481249999997</v>
      </c>
      <c r="M5268" t="s">
        <v>9</v>
      </c>
      <c r="N5268" t="s">
        <v>9</v>
      </c>
      <c r="O5268" t="s">
        <v>9</v>
      </c>
      <c r="P5268" s="3">
        <v>40206.48541666667</v>
      </c>
      <c r="Q5268">
        <v>2.7</v>
      </c>
      <c r="R5268" t="s">
        <v>85</v>
      </c>
      <c r="S5268">
        <v>2.7</v>
      </c>
      <c r="T5268">
        <v>8</v>
      </c>
      <c r="U5268" t="s">
        <v>9</v>
      </c>
      <c r="V5268" s="3">
        <v>40206.458333333336</v>
      </c>
      <c r="W5268">
        <v>1</v>
      </c>
      <c r="X5268" s="3">
        <v>40206.481249999997</v>
      </c>
      <c r="Y5268" t="s">
        <v>9</v>
      </c>
      <c r="Z5268" t="s">
        <v>9</v>
      </c>
      <c r="AA5268">
        <v>8</v>
      </c>
      <c r="AB5268" t="s">
        <v>88</v>
      </c>
    </row>
    <row r="5269" spans="1:28" x14ac:dyDescent="0.25">
      <c r="A5269" t="s">
        <v>74</v>
      </c>
      <c r="B5269" t="s">
        <v>75</v>
      </c>
      <c r="C5269">
        <v>53.649500000000003</v>
      </c>
      <c r="D5269">
        <v>9.9618000000000002</v>
      </c>
      <c r="E5269">
        <v>15</v>
      </c>
      <c r="F5269" s="2">
        <v>40207</v>
      </c>
      <c r="G5269">
        <v>-0.4</v>
      </c>
      <c r="H5269" s="3">
        <v>40207.48541666667</v>
      </c>
      <c r="I5269" s="3">
        <v>40207.458333333336</v>
      </c>
      <c r="J5269">
        <v>1.6</v>
      </c>
      <c r="K5269">
        <v>2.8</v>
      </c>
      <c r="L5269" s="3">
        <v>40207.481249999997</v>
      </c>
      <c r="M5269" t="s">
        <v>9</v>
      </c>
      <c r="N5269" t="s">
        <v>9</v>
      </c>
      <c r="O5269" t="s">
        <v>9</v>
      </c>
      <c r="P5269" s="3">
        <v>40207.48541666667</v>
      </c>
      <c r="Q5269">
        <v>0</v>
      </c>
      <c r="R5269" t="s">
        <v>76</v>
      </c>
      <c r="S5269">
        <v>0</v>
      </c>
      <c r="T5269">
        <v>0</v>
      </c>
      <c r="U5269" t="s">
        <v>9</v>
      </c>
      <c r="V5269" s="3">
        <v>40207.458333333336</v>
      </c>
      <c r="W5269">
        <v>1</v>
      </c>
      <c r="X5269" s="3">
        <v>40207.481249999997</v>
      </c>
      <c r="Y5269" t="s">
        <v>9</v>
      </c>
      <c r="Z5269">
        <v>0</v>
      </c>
      <c r="AA5269">
        <v>0</v>
      </c>
      <c r="AB5269" t="s">
        <v>88</v>
      </c>
    </row>
    <row r="5270" spans="1:28" x14ac:dyDescent="0.25">
      <c r="A5270" t="s">
        <v>74</v>
      </c>
      <c r="B5270" t="s">
        <v>75</v>
      </c>
      <c r="C5270">
        <v>53.649500000000003</v>
      </c>
      <c r="D5270">
        <v>9.9618000000000002</v>
      </c>
      <c r="E5270">
        <v>15</v>
      </c>
      <c r="F5270" s="2">
        <v>40208</v>
      </c>
      <c r="G5270">
        <v>-3.4</v>
      </c>
      <c r="H5270" s="3">
        <v>40208.48541666667</v>
      </c>
      <c r="I5270" s="3">
        <v>40208.458333333336</v>
      </c>
      <c r="J5270">
        <v>-3</v>
      </c>
      <c r="K5270">
        <v>1.6</v>
      </c>
      <c r="L5270" s="3">
        <v>40208.481249999997</v>
      </c>
      <c r="M5270" t="s">
        <v>9</v>
      </c>
      <c r="N5270" t="s">
        <v>9</v>
      </c>
      <c r="O5270" t="s">
        <v>9</v>
      </c>
      <c r="P5270" s="3">
        <v>40208.48541666667</v>
      </c>
      <c r="Q5270">
        <v>0</v>
      </c>
      <c r="R5270" t="s">
        <v>87</v>
      </c>
      <c r="S5270">
        <v>0</v>
      </c>
      <c r="T5270">
        <v>68</v>
      </c>
      <c r="U5270" t="s">
        <v>9</v>
      </c>
      <c r="V5270" s="3">
        <v>40208.458333333336</v>
      </c>
      <c r="W5270">
        <v>1</v>
      </c>
      <c r="X5270" s="3">
        <v>40208.481249999997</v>
      </c>
      <c r="Y5270" t="s">
        <v>9</v>
      </c>
      <c r="Z5270" t="s">
        <v>9</v>
      </c>
      <c r="AA5270">
        <v>68</v>
      </c>
      <c r="AB5270" t="s">
        <v>88</v>
      </c>
    </row>
    <row r="5271" spans="1:28" x14ac:dyDescent="0.25">
      <c r="A5271" t="s">
        <v>74</v>
      </c>
      <c r="B5271" t="s">
        <v>75</v>
      </c>
      <c r="C5271">
        <v>53.649500000000003</v>
      </c>
      <c r="D5271">
        <v>9.9618000000000002</v>
      </c>
      <c r="E5271">
        <v>15</v>
      </c>
      <c r="F5271" s="2">
        <v>40209</v>
      </c>
      <c r="G5271">
        <v>-9.6</v>
      </c>
      <c r="H5271" s="3">
        <v>40209.48541666667</v>
      </c>
      <c r="I5271" s="3">
        <v>40209.458333333336</v>
      </c>
      <c r="J5271">
        <v>0.9</v>
      </c>
      <c r="K5271">
        <v>0.9</v>
      </c>
      <c r="L5271" s="3">
        <v>40209.481249999997</v>
      </c>
      <c r="M5271" t="s">
        <v>9</v>
      </c>
      <c r="N5271" t="s">
        <v>9</v>
      </c>
      <c r="O5271" t="s">
        <v>9</v>
      </c>
      <c r="P5271" s="3">
        <v>40209.48541666667</v>
      </c>
      <c r="Q5271">
        <v>0</v>
      </c>
      <c r="R5271" t="s">
        <v>87</v>
      </c>
      <c r="S5271">
        <v>0</v>
      </c>
      <c r="T5271">
        <v>8</v>
      </c>
      <c r="U5271" t="s">
        <v>9</v>
      </c>
      <c r="V5271" s="3">
        <v>40209.458333333336</v>
      </c>
      <c r="W5271">
        <v>1</v>
      </c>
      <c r="X5271" s="3">
        <v>40209.481249999997</v>
      </c>
      <c r="Y5271" t="s">
        <v>9</v>
      </c>
      <c r="Z5271" t="s">
        <v>9</v>
      </c>
      <c r="AA5271">
        <v>8</v>
      </c>
      <c r="AB5271" t="s">
        <v>88</v>
      </c>
    </row>
    <row r="5272" spans="1:28" x14ac:dyDescent="0.25">
      <c r="A5272" t="s">
        <v>74</v>
      </c>
      <c r="B5272" t="s">
        <v>75</v>
      </c>
      <c r="C5272">
        <v>53.649500000000003</v>
      </c>
      <c r="D5272">
        <v>9.9618000000000002</v>
      </c>
      <c r="E5272">
        <v>15</v>
      </c>
      <c r="F5272" s="2">
        <v>40210</v>
      </c>
      <c r="G5272">
        <v>0.1</v>
      </c>
      <c r="H5272" s="3">
        <v>40210.48541666667</v>
      </c>
      <c r="I5272" s="3">
        <v>40210.458333333336</v>
      </c>
      <c r="J5272">
        <v>0.9</v>
      </c>
      <c r="K5272">
        <v>1</v>
      </c>
      <c r="L5272" s="3">
        <v>40210.481249999997</v>
      </c>
      <c r="M5272" t="s">
        <v>9</v>
      </c>
      <c r="N5272" t="s">
        <v>9</v>
      </c>
      <c r="O5272" t="s">
        <v>9</v>
      </c>
      <c r="P5272" s="3">
        <v>40210.48541666667</v>
      </c>
      <c r="Q5272">
        <v>4.2</v>
      </c>
      <c r="R5272" t="s">
        <v>85</v>
      </c>
      <c r="S5272">
        <v>4.2</v>
      </c>
      <c r="T5272">
        <v>10</v>
      </c>
      <c r="U5272" t="s">
        <v>9</v>
      </c>
      <c r="V5272" s="3">
        <v>40210.458333333336</v>
      </c>
      <c r="W5272">
        <v>1</v>
      </c>
      <c r="X5272" s="3">
        <v>40210.481249999997</v>
      </c>
      <c r="Y5272" t="s">
        <v>9</v>
      </c>
      <c r="Z5272" t="s">
        <v>9</v>
      </c>
      <c r="AA5272">
        <v>10</v>
      </c>
      <c r="AB5272" t="s">
        <v>88</v>
      </c>
    </row>
    <row r="5273" spans="1:28" x14ac:dyDescent="0.25">
      <c r="A5273" t="s">
        <v>74</v>
      </c>
      <c r="B5273" t="s">
        <v>75</v>
      </c>
      <c r="C5273">
        <v>53.649500000000003</v>
      </c>
      <c r="D5273">
        <v>9.9618000000000002</v>
      </c>
      <c r="E5273">
        <v>15</v>
      </c>
      <c r="F5273" s="2">
        <v>40211</v>
      </c>
      <c r="G5273">
        <v>-6.9</v>
      </c>
      <c r="H5273" s="3">
        <v>40211.48541666667</v>
      </c>
      <c r="I5273" s="3">
        <v>40211.458333333336</v>
      </c>
      <c r="J5273">
        <v>-0.3</v>
      </c>
      <c r="K5273">
        <v>1.1000000000000001</v>
      </c>
      <c r="L5273" s="3">
        <v>40211.481249999997</v>
      </c>
      <c r="M5273" t="s">
        <v>9</v>
      </c>
      <c r="N5273" t="s">
        <v>9</v>
      </c>
      <c r="O5273" t="s">
        <v>9</v>
      </c>
      <c r="P5273" s="3">
        <v>40211.48541666667</v>
      </c>
      <c r="Q5273">
        <v>0.3</v>
      </c>
      <c r="R5273" t="s">
        <v>85</v>
      </c>
      <c r="S5273">
        <v>0.3</v>
      </c>
      <c r="T5273">
        <v>77</v>
      </c>
      <c r="U5273" t="s">
        <v>9</v>
      </c>
      <c r="V5273" s="3">
        <v>40211.458333333336</v>
      </c>
      <c r="W5273">
        <v>1</v>
      </c>
      <c r="X5273" s="3">
        <v>40211.481249999997</v>
      </c>
      <c r="Y5273" t="s">
        <v>9</v>
      </c>
      <c r="Z5273" t="s">
        <v>9</v>
      </c>
      <c r="AA5273">
        <v>77</v>
      </c>
      <c r="AB5273" t="s">
        <v>88</v>
      </c>
    </row>
    <row r="5274" spans="1:28" x14ac:dyDescent="0.25">
      <c r="A5274" t="s">
        <v>74</v>
      </c>
      <c r="B5274" t="s">
        <v>75</v>
      </c>
      <c r="C5274">
        <v>53.649500000000003</v>
      </c>
      <c r="D5274">
        <v>9.9618000000000002</v>
      </c>
      <c r="E5274">
        <v>15</v>
      </c>
      <c r="F5274" s="2">
        <v>40212</v>
      </c>
      <c r="G5274">
        <v>0</v>
      </c>
      <c r="H5274" s="3">
        <v>40212.48541666667</v>
      </c>
      <c r="I5274" s="3">
        <v>40212.458333333336</v>
      </c>
      <c r="J5274">
        <v>2</v>
      </c>
      <c r="K5274">
        <v>2</v>
      </c>
      <c r="L5274" s="3">
        <v>40212.481249999997</v>
      </c>
      <c r="M5274" t="s">
        <v>9</v>
      </c>
      <c r="N5274" t="s">
        <v>9</v>
      </c>
      <c r="O5274" t="s">
        <v>9</v>
      </c>
      <c r="P5274" s="3">
        <v>40212.48541666667</v>
      </c>
      <c r="Q5274">
        <v>0.3</v>
      </c>
      <c r="R5274" t="s">
        <v>85</v>
      </c>
      <c r="S5274">
        <v>0.3</v>
      </c>
      <c r="T5274">
        <v>20</v>
      </c>
      <c r="U5274" t="s">
        <v>9</v>
      </c>
      <c r="V5274" s="3">
        <v>40212.458333333336</v>
      </c>
      <c r="W5274">
        <v>1</v>
      </c>
      <c r="X5274" s="3">
        <v>40212.481249999997</v>
      </c>
      <c r="Y5274" t="s">
        <v>9</v>
      </c>
      <c r="Z5274" t="s">
        <v>9</v>
      </c>
      <c r="AA5274">
        <v>20</v>
      </c>
      <c r="AB5274" t="s">
        <v>88</v>
      </c>
    </row>
    <row r="5275" spans="1:28" x14ac:dyDescent="0.25">
      <c r="A5275" t="s">
        <v>74</v>
      </c>
      <c r="B5275" t="s">
        <v>75</v>
      </c>
      <c r="C5275">
        <v>53.649500000000003</v>
      </c>
      <c r="D5275">
        <v>9.9618000000000002</v>
      </c>
      <c r="E5275">
        <v>15</v>
      </c>
      <c r="F5275" s="2">
        <v>40213</v>
      </c>
      <c r="G5275">
        <v>0</v>
      </c>
      <c r="H5275" s="3">
        <v>40213.48541666667</v>
      </c>
      <c r="I5275" s="3">
        <v>40213.458333333336</v>
      </c>
      <c r="J5275">
        <v>1</v>
      </c>
      <c r="K5275">
        <v>4</v>
      </c>
      <c r="L5275" s="3">
        <v>40213.481944444444</v>
      </c>
      <c r="M5275" t="s">
        <v>9</v>
      </c>
      <c r="N5275" t="s">
        <v>9</v>
      </c>
      <c r="O5275" t="s">
        <v>9</v>
      </c>
      <c r="P5275" s="3">
        <v>40213.48541666667</v>
      </c>
      <c r="Q5275">
        <v>0.3</v>
      </c>
      <c r="R5275" t="s">
        <v>85</v>
      </c>
      <c r="S5275">
        <v>0.3</v>
      </c>
      <c r="T5275">
        <v>9</v>
      </c>
      <c r="U5275" t="s">
        <v>9</v>
      </c>
      <c r="V5275" s="3">
        <v>40213.458333333336</v>
      </c>
      <c r="W5275">
        <v>1</v>
      </c>
      <c r="X5275" s="3">
        <v>40213.481944444444</v>
      </c>
      <c r="Y5275" t="s">
        <v>9</v>
      </c>
      <c r="Z5275" t="s">
        <v>9</v>
      </c>
      <c r="AA5275">
        <v>9</v>
      </c>
      <c r="AB5275" t="s">
        <v>88</v>
      </c>
    </row>
    <row r="5276" spans="1:28" x14ac:dyDescent="0.25">
      <c r="A5276" t="s">
        <v>74</v>
      </c>
      <c r="B5276" t="s">
        <v>75</v>
      </c>
      <c r="C5276">
        <v>53.649500000000003</v>
      </c>
      <c r="D5276">
        <v>9.9618000000000002</v>
      </c>
      <c r="E5276">
        <v>15</v>
      </c>
      <c r="F5276" s="2">
        <v>40214</v>
      </c>
      <c r="G5276">
        <v>1</v>
      </c>
      <c r="H5276" s="3">
        <v>40214.48541666667</v>
      </c>
      <c r="I5276" s="3">
        <v>40214.458333333336</v>
      </c>
      <c r="J5276">
        <v>2.5</v>
      </c>
      <c r="K5276">
        <v>2.5</v>
      </c>
      <c r="L5276" s="3">
        <v>40214.481944444444</v>
      </c>
      <c r="M5276" t="s">
        <v>9</v>
      </c>
      <c r="N5276" t="s">
        <v>9</v>
      </c>
      <c r="O5276" t="s">
        <v>9</v>
      </c>
      <c r="P5276" s="3">
        <v>40214.48541666667</v>
      </c>
      <c r="Q5276">
        <v>0.3</v>
      </c>
      <c r="R5276" t="s">
        <v>77</v>
      </c>
      <c r="S5276">
        <v>0.3</v>
      </c>
      <c r="T5276">
        <v>0</v>
      </c>
      <c r="U5276" t="s">
        <v>9</v>
      </c>
      <c r="V5276" s="3">
        <v>40214.458333333336</v>
      </c>
      <c r="W5276">
        <v>1</v>
      </c>
      <c r="X5276" s="3">
        <v>40214.481944444444</v>
      </c>
      <c r="Y5276" t="s">
        <v>9</v>
      </c>
      <c r="Z5276">
        <v>0.3</v>
      </c>
      <c r="AA5276">
        <v>0</v>
      </c>
      <c r="AB5276" t="s">
        <v>88</v>
      </c>
    </row>
    <row r="5277" spans="1:28" x14ac:dyDescent="0.25">
      <c r="A5277" t="s">
        <v>74</v>
      </c>
      <c r="B5277" t="s">
        <v>75</v>
      </c>
      <c r="C5277">
        <v>53.649500000000003</v>
      </c>
      <c r="D5277">
        <v>9.9618000000000002</v>
      </c>
      <c r="E5277">
        <v>15</v>
      </c>
      <c r="F5277" s="2">
        <v>40215</v>
      </c>
      <c r="G5277">
        <v>-0.2</v>
      </c>
      <c r="H5277" s="3">
        <v>40215.48541666667</v>
      </c>
      <c r="I5277" s="3">
        <v>40215.458333333336</v>
      </c>
      <c r="J5277">
        <v>0.3</v>
      </c>
      <c r="K5277">
        <v>3.1</v>
      </c>
      <c r="L5277" s="3">
        <v>40215.481944444444</v>
      </c>
      <c r="M5277" t="s">
        <v>9</v>
      </c>
      <c r="N5277" t="s">
        <v>9</v>
      </c>
      <c r="O5277" t="s">
        <v>9</v>
      </c>
      <c r="P5277" s="3">
        <v>40215.48541666667</v>
      </c>
      <c r="Q5277">
        <v>0</v>
      </c>
      <c r="R5277" t="s">
        <v>76</v>
      </c>
      <c r="S5277">
        <v>0</v>
      </c>
      <c r="T5277">
        <v>0</v>
      </c>
      <c r="U5277" t="s">
        <v>9</v>
      </c>
      <c r="V5277" s="3">
        <v>40215.458333333336</v>
      </c>
      <c r="W5277">
        <v>1</v>
      </c>
      <c r="X5277" s="3">
        <v>40215.481944444444</v>
      </c>
      <c r="Y5277" t="s">
        <v>9</v>
      </c>
      <c r="Z5277">
        <v>0</v>
      </c>
      <c r="AA5277">
        <v>0</v>
      </c>
      <c r="AB5277" t="s">
        <v>88</v>
      </c>
    </row>
    <row r="5278" spans="1:28" x14ac:dyDescent="0.25">
      <c r="A5278" t="s">
        <v>74</v>
      </c>
      <c r="B5278" t="s">
        <v>75</v>
      </c>
      <c r="C5278">
        <v>53.649500000000003</v>
      </c>
      <c r="D5278">
        <v>9.9618000000000002</v>
      </c>
      <c r="E5278">
        <v>15</v>
      </c>
      <c r="F5278" s="2">
        <v>40216</v>
      </c>
      <c r="G5278">
        <v>-6.9</v>
      </c>
      <c r="H5278" s="3">
        <v>40216.48541666667</v>
      </c>
      <c r="I5278" s="3">
        <v>40216.458333333336</v>
      </c>
      <c r="J5278">
        <v>-4.3</v>
      </c>
      <c r="K5278">
        <v>0.3</v>
      </c>
      <c r="L5278" s="3">
        <v>40216.481944444444</v>
      </c>
      <c r="M5278" t="s">
        <v>9</v>
      </c>
      <c r="N5278" t="s">
        <v>9</v>
      </c>
      <c r="O5278" t="s">
        <v>9</v>
      </c>
      <c r="P5278" s="3">
        <v>40216.48541666667</v>
      </c>
      <c r="Q5278">
        <v>0</v>
      </c>
      <c r="R5278" t="s">
        <v>76</v>
      </c>
      <c r="S5278">
        <v>0</v>
      </c>
      <c r="T5278">
        <v>0</v>
      </c>
      <c r="U5278" t="s">
        <v>9</v>
      </c>
      <c r="V5278" s="3">
        <v>40216.458333333336</v>
      </c>
      <c r="W5278">
        <v>1</v>
      </c>
      <c r="X5278" s="3">
        <v>40216.481944444444</v>
      </c>
      <c r="Y5278" t="s">
        <v>9</v>
      </c>
      <c r="Z5278">
        <v>0</v>
      </c>
      <c r="AA5278">
        <v>0</v>
      </c>
      <c r="AB5278" t="s">
        <v>88</v>
      </c>
    </row>
    <row r="5279" spans="1:28" x14ac:dyDescent="0.25">
      <c r="A5279" t="s">
        <v>74</v>
      </c>
      <c r="B5279" t="s">
        <v>75</v>
      </c>
      <c r="C5279">
        <v>53.649500000000003</v>
      </c>
      <c r="D5279">
        <v>9.9618000000000002</v>
      </c>
      <c r="E5279">
        <v>15</v>
      </c>
      <c r="F5279" s="2">
        <v>40217</v>
      </c>
      <c r="G5279">
        <v>-7</v>
      </c>
      <c r="H5279" s="3">
        <v>40217.48541666667</v>
      </c>
      <c r="I5279" s="3">
        <v>40217.458333333336</v>
      </c>
      <c r="J5279">
        <v>-4</v>
      </c>
      <c r="K5279">
        <v>0</v>
      </c>
      <c r="L5279" s="3">
        <v>40217.481944444444</v>
      </c>
      <c r="M5279" t="s">
        <v>9</v>
      </c>
      <c r="N5279" t="s">
        <v>9</v>
      </c>
      <c r="O5279" t="s">
        <v>9</v>
      </c>
      <c r="P5279" s="3">
        <v>40217.48541666667</v>
      </c>
      <c r="Q5279">
        <v>0</v>
      </c>
      <c r="R5279" t="s">
        <v>76</v>
      </c>
      <c r="S5279">
        <v>0</v>
      </c>
      <c r="T5279">
        <v>0</v>
      </c>
      <c r="U5279" t="s">
        <v>9</v>
      </c>
      <c r="V5279" s="3">
        <v>40217.458333333336</v>
      </c>
      <c r="W5279">
        <v>1</v>
      </c>
      <c r="X5279" s="3">
        <v>40217.481944444444</v>
      </c>
      <c r="Y5279" t="s">
        <v>9</v>
      </c>
      <c r="Z5279">
        <v>0</v>
      </c>
      <c r="AA5279">
        <v>0</v>
      </c>
      <c r="AB5279" t="s">
        <v>88</v>
      </c>
    </row>
    <row r="5280" spans="1:28" x14ac:dyDescent="0.25">
      <c r="A5280" t="s">
        <v>74</v>
      </c>
      <c r="B5280" t="s">
        <v>75</v>
      </c>
      <c r="C5280">
        <v>53.649500000000003</v>
      </c>
      <c r="D5280">
        <v>9.9618000000000002</v>
      </c>
      <c r="E5280">
        <v>15</v>
      </c>
      <c r="F5280" s="2">
        <v>40218</v>
      </c>
      <c r="G5280">
        <v>-5.2</v>
      </c>
      <c r="H5280" s="3">
        <v>40218.48541666667</v>
      </c>
      <c r="I5280" s="3">
        <v>40218.458333333336</v>
      </c>
      <c r="J5280">
        <v>-2.7</v>
      </c>
      <c r="K5280">
        <v>-2.2000000000000002</v>
      </c>
      <c r="L5280" s="3">
        <v>40218.481944444444</v>
      </c>
      <c r="M5280" t="s">
        <v>9</v>
      </c>
      <c r="N5280" t="s">
        <v>9</v>
      </c>
      <c r="O5280" t="s">
        <v>9</v>
      </c>
      <c r="P5280" s="3">
        <v>40218.48541666667</v>
      </c>
      <c r="Q5280">
        <v>0</v>
      </c>
      <c r="R5280" t="s">
        <v>87</v>
      </c>
      <c r="S5280">
        <v>0</v>
      </c>
      <c r="T5280">
        <v>17</v>
      </c>
      <c r="U5280" t="s">
        <v>9</v>
      </c>
      <c r="V5280" s="3">
        <v>40218.458333333336</v>
      </c>
      <c r="W5280">
        <v>1</v>
      </c>
      <c r="X5280" s="3">
        <v>40218.481944444444</v>
      </c>
      <c r="Y5280" t="s">
        <v>9</v>
      </c>
      <c r="Z5280" t="s">
        <v>9</v>
      </c>
      <c r="AA5280">
        <v>17</v>
      </c>
      <c r="AB5280" t="s">
        <v>88</v>
      </c>
    </row>
    <row r="5281" spans="1:28" x14ac:dyDescent="0.25">
      <c r="A5281" t="s">
        <v>74</v>
      </c>
      <c r="B5281" t="s">
        <v>75</v>
      </c>
      <c r="C5281">
        <v>53.649500000000003</v>
      </c>
      <c r="D5281">
        <v>9.9618000000000002</v>
      </c>
      <c r="E5281">
        <v>15</v>
      </c>
      <c r="F5281" s="2">
        <v>40219</v>
      </c>
      <c r="G5281">
        <v>-4.7</v>
      </c>
      <c r="H5281" s="3">
        <v>40219.48541666667</v>
      </c>
      <c r="I5281" s="3">
        <v>40219.458333333336</v>
      </c>
      <c r="J5281">
        <v>-1.7</v>
      </c>
      <c r="K5281">
        <v>-1.7</v>
      </c>
      <c r="L5281" s="3">
        <v>40219.481944444444</v>
      </c>
      <c r="M5281" t="s">
        <v>9</v>
      </c>
      <c r="N5281" t="s">
        <v>9</v>
      </c>
      <c r="O5281" t="s">
        <v>9</v>
      </c>
      <c r="P5281" s="3">
        <v>40219.48541666667</v>
      </c>
      <c r="Q5281">
        <v>0</v>
      </c>
      <c r="R5281" t="s">
        <v>87</v>
      </c>
      <c r="S5281">
        <v>0</v>
      </c>
      <c r="T5281">
        <v>48</v>
      </c>
      <c r="U5281" t="s">
        <v>9</v>
      </c>
      <c r="V5281" s="3">
        <v>40219.458333333336</v>
      </c>
      <c r="W5281">
        <v>1</v>
      </c>
      <c r="X5281" s="3">
        <v>40219.481944444444</v>
      </c>
      <c r="Y5281" t="s">
        <v>9</v>
      </c>
      <c r="Z5281" t="s">
        <v>9</v>
      </c>
      <c r="AA5281">
        <v>48</v>
      </c>
      <c r="AB5281" t="s">
        <v>88</v>
      </c>
    </row>
    <row r="5282" spans="1:28" x14ac:dyDescent="0.25">
      <c r="A5282" t="s">
        <v>74</v>
      </c>
      <c r="B5282" t="s">
        <v>75</v>
      </c>
      <c r="C5282">
        <v>53.649500000000003</v>
      </c>
      <c r="D5282">
        <v>9.9618000000000002</v>
      </c>
      <c r="E5282">
        <v>15</v>
      </c>
      <c r="F5282" s="2">
        <v>40220</v>
      </c>
      <c r="G5282">
        <v>-3.7</v>
      </c>
      <c r="H5282" s="3">
        <v>40220.48541666667</v>
      </c>
      <c r="I5282" s="3">
        <v>40220.458333333336</v>
      </c>
      <c r="J5282">
        <v>-3.1</v>
      </c>
      <c r="K5282">
        <v>-1.9</v>
      </c>
      <c r="L5282" s="3">
        <v>40220.481944444444</v>
      </c>
      <c r="M5282" t="s">
        <v>9</v>
      </c>
      <c r="N5282" t="s">
        <v>9</v>
      </c>
      <c r="O5282" t="s">
        <v>9</v>
      </c>
      <c r="P5282" s="3">
        <v>40220.48541666667</v>
      </c>
      <c r="Q5282">
        <v>0</v>
      </c>
      <c r="R5282" t="s">
        <v>87</v>
      </c>
      <c r="S5282">
        <v>0</v>
      </c>
      <c r="T5282">
        <v>30</v>
      </c>
      <c r="U5282" t="s">
        <v>9</v>
      </c>
      <c r="V5282" s="3">
        <v>40220.458333333336</v>
      </c>
      <c r="W5282">
        <v>1</v>
      </c>
      <c r="X5282" s="3">
        <v>40220.481944444444</v>
      </c>
      <c r="Y5282" t="s">
        <v>9</v>
      </c>
      <c r="Z5282" t="s">
        <v>9</v>
      </c>
      <c r="AA5282">
        <v>30</v>
      </c>
      <c r="AB5282" t="s">
        <v>88</v>
      </c>
    </row>
    <row r="5283" spans="1:28" x14ac:dyDescent="0.25">
      <c r="A5283" t="s">
        <v>74</v>
      </c>
      <c r="B5283" t="s">
        <v>75</v>
      </c>
      <c r="C5283">
        <v>53.649500000000003</v>
      </c>
      <c r="D5283">
        <v>9.9618000000000002</v>
      </c>
      <c r="E5283">
        <v>15</v>
      </c>
      <c r="F5283" s="2">
        <v>40221</v>
      </c>
      <c r="G5283">
        <v>-3.4</v>
      </c>
      <c r="H5283" s="3">
        <v>40221.48541666667</v>
      </c>
      <c r="I5283" s="3">
        <v>40221.458333333336</v>
      </c>
      <c r="J5283">
        <v>-1.9</v>
      </c>
      <c r="K5283">
        <v>-1.2</v>
      </c>
      <c r="L5283" s="3">
        <v>40221.481944444444</v>
      </c>
      <c r="M5283" t="s">
        <v>9</v>
      </c>
      <c r="N5283" t="s">
        <v>9</v>
      </c>
      <c r="O5283" t="s">
        <v>9</v>
      </c>
      <c r="P5283" s="3">
        <v>40221.48541666667</v>
      </c>
      <c r="Q5283">
        <v>0</v>
      </c>
      <c r="R5283" t="s">
        <v>76</v>
      </c>
      <c r="S5283">
        <v>0</v>
      </c>
      <c r="T5283">
        <v>0</v>
      </c>
      <c r="U5283" t="s">
        <v>9</v>
      </c>
      <c r="V5283" s="3">
        <v>40221.458333333336</v>
      </c>
      <c r="W5283">
        <v>1</v>
      </c>
      <c r="X5283" s="3">
        <v>40221.481944444444</v>
      </c>
      <c r="Y5283" t="s">
        <v>9</v>
      </c>
      <c r="Z5283">
        <v>0</v>
      </c>
      <c r="AA5283">
        <v>0</v>
      </c>
      <c r="AB5283" t="s">
        <v>88</v>
      </c>
    </row>
    <row r="5284" spans="1:28" x14ac:dyDescent="0.25">
      <c r="A5284" t="s">
        <v>74</v>
      </c>
      <c r="B5284" t="s">
        <v>75</v>
      </c>
      <c r="C5284">
        <v>53.649500000000003</v>
      </c>
      <c r="D5284">
        <v>9.9618000000000002</v>
      </c>
      <c r="E5284">
        <v>15</v>
      </c>
      <c r="F5284" s="2">
        <v>40222</v>
      </c>
      <c r="G5284">
        <v>-3.4</v>
      </c>
      <c r="H5284" s="3">
        <v>40222.48541666667</v>
      </c>
      <c r="I5284" s="3">
        <v>40222.458333333336</v>
      </c>
      <c r="J5284">
        <v>-1.3</v>
      </c>
      <c r="K5284">
        <v>-1.3</v>
      </c>
      <c r="L5284" s="3">
        <v>40222.481944444444</v>
      </c>
      <c r="M5284" t="s">
        <v>9</v>
      </c>
      <c r="N5284" t="s">
        <v>9</v>
      </c>
      <c r="O5284" t="s">
        <v>9</v>
      </c>
      <c r="P5284" s="3">
        <v>40222.48541666667</v>
      </c>
      <c r="Q5284">
        <v>0</v>
      </c>
      <c r="R5284" t="s">
        <v>87</v>
      </c>
      <c r="S5284">
        <v>0</v>
      </c>
      <c r="T5284">
        <v>18</v>
      </c>
      <c r="U5284" t="s">
        <v>9</v>
      </c>
      <c r="V5284" s="3">
        <v>40222.458333333336</v>
      </c>
      <c r="W5284">
        <v>1</v>
      </c>
      <c r="X5284" s="3">
        <v>40222.481944444444</v>
      </c>
      <c r="Y5284" t="s">
        <v>9</v>
      </c>
      <c r="Z5284" t="s">
        <v>9</v>
      </c>
      <c r="AA5284">
        <v>18</v>
      </c>
      <c r="AB5284" t="s">
        <v>88</v>
      </c>
    </row>
    <row r="5285" spans="1:28" x14ac:dyDescent="0.25">
      <c r="A5285" t="s">
        <v>74</v>
      </c>
      <c r="B5285" t="s">
        <v>75</v>
      </c>
      <c r="C5285">
        <v>53.649500000000003</v>
      </c>
      <c r="D5285">
        <v>9.9618000000000002</v>
      </c>
      <c r="E5285">
        <v>15</v>
      </c>
      <c r="F5285" s="2">
        <v>40223</v>
      </c>
      <c r="G5285">
        <v>-5.2</v>
      </c>
      <c r="H5285" s="3">
        <v>40223.48541666667</v>
      </c>
      <c r="I5285" s="3">
        <v>40223.458333333336</v>
      </c>
      <c r="J5285">
        <v>-1</v>
      </c>
      <c r="K5285">
        <v>-0.6</v>
      </c>
      <c r="L5285" s="3">
        <v>40223.481944444444</v>
      </c>
      <c r="M5285" t="s">
        <v>9</v>
      </c>
      <c r="N5285" t="s">
        <v>9</v>
      </c>
      <c r="O5285" t="s">
        <v>9</v>
      </c>
      <c r="P5285" s="3">
        <v>40223.48541666667</v>
      </c>
      <c r="Q5285">
        <v>0</v>
      </c>
      <c r="R5285" t="s">
        <v>87</v>
      </c>
      <c r="S5285">
        <v>0</v>
      </c>
      <c r="T5285">
        <v>18</v>
      </c>
      <c r="U5285" t="s">
        <v>9</v>
      </c>
      <c r="V5285" s="3">
        <v>40223.458333333336</v>
      </c>
      <c r="W5285">
        <v>1</v>
      </c>
      <c r="X5285" s="3">
        <v>40223.481944444444</v>
      </c>
      <c r="Y5285" t="s">
        <v>9</v>
      </c>
      <c r="Z5285" t="s">
        <v>9</v>
      </c>
      <c r="AA5285">
        <v>18</v>
      </c>
      <c r="AB5285" t="s">
        <v>88</v>
      </c>
    </row>
    <row r="5286" spans="1:28" x14ac:dyDescent="0.25">
      <c r="A5286" t="s">
        <v>74</v>
      </c>
      <c r="B5286" t="s">
        <v>75</v>
      </c>
      <c r="C5286">
        <v>53.649500000000003</v>
      </c>
      <c r="D5286">
        <v>9.9618000000000002</v>
      </c>
      <c r="E5286">
        <v>15</v>
      </c>
      <c r="F5286" s="2">
        <v>40224</v>
      </c>
      <c r="G5286">
        <v>-12.5</v>
      </c>
      <c r="H5286" s="3">
        <v>40224.48541666667</v>
      </c>
      <c r="I5286" s="3">
        <v>40224.458333333336</v>
      </c>
      <c r="J5286">
        <v>-2.6</v>
      </c>
      <c r="K5286">
        <v>0</v>
      </c>
      <c r="L5286" s="3">
        <v>40224.481944444444</v>
      </c>
      <c r="M5286" t="s">
        <v>9</v>
      </c>
      <c r="N5286" t="s">
        <v>9</v>
      </c>
      <c r="O5286" t="s">
        <v>9</v>
      </c>
      <c r="P5286" s="3">
        <v>40224.48541666667</v>
      </c>
      <c r="Q5286">
        <v>0</v>
      </c>
      <c r="R5286" t="s">
        <v>76</v>
      </c>
      <c r="S5286">
        <v>0</v>
      </c>
      <c r="T5286">
        <v>0</v>
      </c>
      <c r="U5286" t="s">
        <v>9</v>
      </c>
      <c r="V5286" s="3">
        <v>40224.458333333336</v>
      </c>
      <c r="W5286">
        <v>1</v>
      </c>
      <c r="X5286" s="3">
        <v>40224.481944444444</v>
      </c>
      <c r="Y5286" t="s">
        <v>9</v>
      </c>
      <c r="Z5286">
        <v>0</v>
      </c>
      <c r="AA5286">
        <v>0</v>
      </c>
      <c r="AB5286" t="s">
        <v>88</v>
      </c>
    </row>
    <row r="5287" spans="1:28" x14ac:dyDescent="0.25">
      <c r="A5287" t="s">
        <v>74</v>
      </c>
      <c r="B5287" t="s">
        <v>75</v>
      </c>
      <c r="C5287">
        <v>53.649500000000003</v>
      </c>
      <c r="D5287">
        <v>9.9618000000000002</v>
      </c>
      <c r="E5287">
        <v>15</v>
      </c>
      <c r="F5287" s="2">
        <v>40225</v>
      </c>
      <c r="G5287">
        <v>-3.8</v>
      </c>
      <c r="H5287" s="3">
        <v>40225.48541666667</v>
      </c>
      <c r="I5287" s="3">
        <v>40225.458333333336</v>
      </c>
      <c r="J5287">
        <v>-0.6</v>
      </c>
      <c r="K5287">
        <v>-0.6</v>
      </c>
      <c r="L5287" s="3">
        <v>40225.481944444444</v>
      </c>
      <c r="M5287" t="s">
        <v>9</v>
      </c>
      <c r="N5287" t="s">
        <v>9</v>
      </c>
      <c r="O5287" t="s">
        <v>9</v>
      </c>
      <c r="P5287" s="3">
        <v>40225.48541666667</v>
      </c>
      <c r="Q5287">
        <v>0</v>
      </c>
      <c r="R5287" t="s">
        <v>76</v>
      </c>
      <c r="S5287">
        <v>0</v>
      </c>
      <c r="T5287">
        <v>0</v>
      </c>
      <c r="U5287" t="s">
        <v>9</v>
      </c>
      <c r="V5287" s="3">
        <v>40225.458333333336</v>
      </c>
      <c r="W5287">
        <v>1</v>
      </c>
      <c r="X5287" s="3">
        <v>40225.481944444444</v>
      </c>
      <c r="Y5287" t="s">
        <v>9</v>
      </c>
      <c r="Z5287">
        <v>0</v>
      </c>
      <c r="AA5287">
        <v>0</v>
      </c>
      <c r="AB5287" t="s">
        <v>88</v>
      </c>
    </row>
    <row r="5288" spans="1:28" x14ac:dyDescent="0.25">
      <c r="A5288" t="s">
        <v>74</v>
      </c>
      <c r="B5288" t="s">
        <v>75</v>
      </c>
      <c r="C5288">
        <v>53.649500000000003</v>
      </c>
      <c r="D5288">
        <v>9.9618000000000002</v>
      </c>
      <c r="E5288">
        <v>15</v>
      </c>
      <c r="F5288" s="2">
        <v>40226</v>
      </c>
      <c r="G5288">
        <v>-10</v>
      </c>
      <c r="H5288" s="3">
        <v>40226.48541666667</v>
      </c>
      <c r="I5288" s="3">
        <v>40226.458333333336</v>
      </c>
      <c r="J5288">
        <v>-0.7</v>
      </c>
      <c r="K5288">
        <v>0.4</v>
      </c>
      <c r="L5288" s="3">
        <v>40226.481944444444</v>
      </c>
      <c r="M5288" t="s">
        <v>9</v>
      </c>
      <c r="N5288" t="s">
        <v>9</v>
      </c>
      <c r="O5288" t="s">
        <v>9</v>
      </c>
      <c r="P5288" s="3">
        <v>40226.48541666667</v>
      </c>
      <c r="Q5288">
        <v>0</v>
      </c>
      <c r="R5288" t="s">
        <v>76</v>
      </c>
      <c r="S5288">
        <v>0</v>
      </c>
      <c r="T5288">
        <v>0</v>
      </c>
      <c r="U5288" t="s">
        <v>9</v>
      </c>
      <c r="V5288" s="3">
        <v>40226.458333333336</v>
      </c>
      <c r="W5288">
        <v>1</v>
      </c>
      <c r="X5288" s="3">
        <v>40226.481944444444</v>
      </c>
      <c r="Y5288" t="s">
        <v>9</v>
      </c>
      <c r="Z5288">
        <v>0</v>
      </c>
      <c r="AA5288">
        <v>0</v>
      </c>
      <c r="AB5288" t="s">
        <v>88</v>
      </c>
    </row>
    <row r="5289" spans="1:28" x14ac:dyDescent="0.25">
      <c r="A5289" t="s">
        <v>74</v>
      </c>
      <c r="B5289" t="s">
        <v>75</v>
      </c>
      <c r="C5289">
        <v>53.649500000000003</v>
      </c>
      <c r="D5289">
        <v>9.9618000000000002</v>
      </c>
      <c r="E5289">
        <v>15</v>
      </c>
      <c r="F5289" s="2">
        <v>40227</v>
      </c>
      <c r="G5289">
        <v>-1.6</v>
      </c>
      <c r="H5289" s="3">
        <v>40227.48541666667</v>
      </c>
      <c r="I5289" s="3">
        <v>40227.458333333336</v>
      </c>
      <c r="J5289">
        <v>0</v>
      </c>
      <c r="K5289">
        <v>0</v>
      </c>
      <c r="L5289" s="3">
        <v>40227.481944444444</v>
      </c>
      <c r="M5289" t="s">
        <v>9</v>
      </c>
      <c r="N5289" t="s">
        <v>9</v>
      </c>
      <c r="O5289" t="s">
        <v>9</v>
      </c>
      <c r="P5289" s="3">
        <v>40227.48541666667</v>
      </c>
      <c r="Q5289">
        <v>0</v>
      </c>
      <c r="R5289" t="s">
        <v>87</v>
      </c>
      <c r="S5289">
        <v>0</v>
      </c>
      <c r="T5289">
        <v>8</v>
      </c>
      <c r="U5289" t="s">
        <v>9</v>
      </c>
      <c r="V5289" s="3">
        <v>40227.458333333336</v>
      </c>
      <c r="W5289">
        <v>1</v>
      </c>
      <c r="X5289" s="3">
        <v>40227.481944444444</v>
      </c>
      <c r="Y5289" t="s">
        <v>9</v>
      </c>
      <c r="Z5289" t="s">
        <v>9</v>
      </c>
      <c r="AA5289">
        <v>8</v>
      </c>
      <c r="AB5289" t="s">
        <v>88</v>
      </c>
    </row>
    <row r="5290" spans="1:28" x14ac:dyDescent="0.25">
      <c r="A5290" t="s">
        <v>74</v>
      </c>
      <c r="B5290" t="s">
        <v>75</v>
      </c>
      <c r="C5290">
        <v>53.649500000000003</v>
      </c>
      <c r="D5290">
        <v>9.9618000000000002</v>
      </c>
      <c r="E5290">
        <v>15</v>
      </c>
      <c r="F5290" s="2">
        <v>40228</v>
      </c>
      <c r="G5290">
        <v>-1</v>
      </c>
      <c r="H5290" s="3">
        <v>40228.48541666667</v>
      </c>
      <c r="I5290" s="3">
        <v>40228.458333333336</v>
      </c>
      <c r="J5290">
        <v>4</v>
      </c>
      <c r="K5290">
        <v>4</v>
      </c>
      <c r="L5290" s="3">
        <v>40228.481944444444</v>
      </c>
      <c r="M5290" t="s">
        <v>9</v>
      </c>
      <c r="N5290" t="s">
        <v>9</v>
      </c>
      <c r="O5290" t="s">
        <v>9</v>
      </c>
      <c r="P5290" s="3">
        <v>40228.48541666667</v>
      </c>
      <c r="Q5290">
        <v>0</v>
      </c>
      <c r="R5290" t="s">
        <v>76</v>
      </c>
      <c r="S5290">
        <v>0</v>
      </c>
      <c r="T5290">
        <v>0</v>
      </c>
      <c r="U5290" t="s">
        <v>9</v>
      </c>
      <c r="V5290" s="3">
        <v>40228.458333333336</v>
      </c>
      <c r="W5290">
        <v>1</v>
      </c>
      <c r="X5290" s="3">
        <v>40228.481944444444</v>
      </c>
      <c r="Y5290" t="s">
        <v>9</v>
      </c>
      <c r="Z5290">
        <v>0</v>
      </c>
      <c r="AA5290">
        <v>0</v>
      </c>
      <c r="AB5290" t="s">
        <v>88</v>
      </c>
    </row>
    <row r="5291" spans="1:28" x14ac:dyDescent="0.25">
      <c r="A5291" t="s">
        <v>74</v>
      </c>
      <c r="B5291" t="s">
        <v>75</v>
      </c>
      <c r="C5291">
        <v>53.649500000000003</v>
      </c>
      <c r="D5291">
        <v>9.9618000000000002</v>
      </c>
      <c r="E5291">
        <v>15</v>
      </c>
      <c r="F5291" s="2">
        <v>40229</v>
      </c>
      <c r="G5291">
        <v>0.8</v>
      </c>
      <c r="H5291" s="3">
        <v>40229.48541666667</v>
      </c>
      <c r="I5291" s="3">
        <v>40229.458333333336</v>
      </c>
      <c r="J5291">
        <v>2.8</v>
      </c>
      <c r="K5291">
        <v>7.7</v>
      </c>
      <c r="L5291" s="3">
        <v>40229.481249999997</v>
      </c>
      <c r="M5291" t="s">
        <v>9</v>
      </c>
      <c r="N5291" t="s">
        <v>9</v>
      </c>
      <c r="O5291" t="s">
        <v>9</v>
      </c>
      <c r="P5291" s="3">
        <v>40229.48541666667</v>
      </c>
      <c r="Q5291">
        <v>0.3</v>
      </c>
      <c r="R5291" t="s">
        <v>77</v>
      </c>
      <c r="S5291">
        <v>0.3</v>
      </c>
      <c r="T5291">
        <v>0</v>
      </c>
      <c r="U5291" t="s">
        <v>9</v>
      </c>
      <c r="V5291" s="3">
        <v>40229.458333333336</v>
      </c>
      <c r="W5291">
        <v>1</v>
      </c>
      <c r="X5291" s="3">
        <v>40229.481249999997</v>
      </c>
      <c r="Y5291" t="s">
        <v>9</v>
      </c>
      <c r="Z5291">
        <v>0.3</v>
      </c>
      <c r="AA5291">
        <v>0</v>
      </c>
      <c r="AB5291" t="s">
        <v>88</v>
      </c>
    </row>
    <row r="5292" spans="1:28" x14ac:dyDescent="0.25">
      <c r="A5292" t="s">
        <v>74</v>
      </c>
      <c r="B5292" t="s">
        <v>75</v>
      </c>
      <c r="C5292">
        <v>53.649500000000003</v>
      </c>
      <c r="D5292">
        <v>9.9618000000000002</v>
      </c>
      <c r="E5292">
        <v>15</v>
      </c>
      <c r="F5292" s="2">
        <v>40230</v>
      </c>
      <c r="G5292">
        <v>-0.7</v>
      </c>
      <c r="H5292" s="3">
        <v>40230.48541666667</v>
      </c>
      <c r="I5292" s="3">
        <v>40230.458333333336</v>
      </c>
      <c r="J5292">
        <v>1</v>
      </c>
      <c r="K5292">
        <v>3.4</v>
      </c>
      <c r="L5292" s="3">
        <v>40230.481249999997</v>
      </c>
      <c r="M5292" t="s">
        <v>9</v>
      </c>
      <c r="N5292" t="s">
        <v>9</v>
      </c>
      <c r="O5292" t="s">
        <v>9</v>
      </c>
      <c r="P5292" s="3">
        <v>40230.48541666667</v>
      </c>
      <c r="Q5292">
        <v>0</v>
      </c>
      <c r="R5292" t="s">
        <v>76</v>
      </c>
      <c r="S5292">
        <v>0</v>
      </c>
      <c r="T5292">
        <v>0</v>
      </c>
      <c r="U5292" t="s">
        <v>9</v>
      </c>
      <c r="V5292" s="3">
        <v>40230.458333333336</v>
      </c>
      <c r="W5292">
        <v>1</v>
      </c>
      <c r="X5292" s="3">
        <v>40230.481249999997</v>
      </c>
      <c r="Y5292" t="s">
        <v>9</v>
      </c>
      <c r="Z5292">
        <v>0</v>
      </c>
      <c r="AA5292">
        <v>0</v>
      </c>
      <c r="AB5292" t="s">
        <v>88</v>
      </c>
    </row>
    <row r="5293" spans="1:28" x14ac:dyDescent="0.25">
      <c r="A5293" t="s">
        <v>74</v>
      </c>
      <c r="B5293" t="s">
        <v>75</v>
      </c>
      <c r="C5293">
        <v>53.649500000000003</v>
      </c>
      <c r="D5293">
        <v>9.9618000000000002</v>
      </c>
      <c r="E5293">
        <v>15</v>
      </c>
      <c r="F5293" s="2">
        <v>40231</v>
      </c>
      <c r="G5293">
        <v>1</v>
      </c>
      <c r="H5293" s="3">
        <v>40231.48541666667</v>
      </c>
      <c r="I5293" s="3">
        <v>40231.458333333336</v>
      </c>
      <c r="J5293">
        <v>4</v>
      </c>
      <c r="K5293">
        <v>6</v>
      </c>
      <c r="L5293" s="3">
        <v>40231.481249999997</v>
      </c>
      <c r="M5293" t="s">
        <v>9</v>
      </c>
      <c r="N5293" t="s">
        <v>9</v>
      </c>
      <c r="O5293" t="s">
        <v>9</v>
      </c>
      <c r="P5293" s="3">
        <v>40231.48541666667</v>
      </c>
      <c r="Q5293">
        <v>0.3</v>
      </c>
      <c r="R5293" t="s">
        <v>85</v>
      </c>
      <c r="S5293">
        <v>0.3</v>
      </c>
      <c r="T5293">
        <v>23</v>
      </c>
      <c r="U5293" t="s">
        <v>9</v>
      </c>
      <c r="V5293" s="3">
        <v>40231.458333333336</v>
      </c>
      <c r="W5293">
        <v>1</v>
      </c>
      <c r="X5293" s="3">
        <v>40231.481249999997</v>
      </c>
      <c r="Y5293" t="s">
        <v>9</v>
      </c>
      <c r="Z5293" t="s">
        <v>9</v>
      </c>
      <c r="AA5293">
        <v>23</v>
      </c>
      <c r="AB5293" t="s">
        <v>88</v>
      </c>
    </row>
    <row r="5294" spans="1:28" x14ac:dyDescent="0.25">
      <c r="A5294" t="s">
        <v>74</v>
      </c>
      <c r="B5294" t="s">
        <v>75</v>
      </c>
      <c r="C5294">
        <v>53.649500000000003</v>
      </c>
      <c r="D5294">
        <v>9.9618000000000002</v>
      </c>
      <c r="E5294">
        <v>15</v>
      </c>
      <c r="F5294" s="2">
        <v>40232</v>
      </c>
      <c r="G5294">
        <v>0.4</v>
      </c>
      <c r="H5294" s="3">
        <v>40232.48541666667</v>
      </c>
      <c r="I5294" s="3">
        <v>40232.458333333336</v>
      </c>
      <c r="J5294">
        <v>0.9</v>
      </c>
      <c r="K5294">
        <v>6.3</v>
      </c>
      <c r="L5294" s="3">
        <v>40232.481249999997</v>
      </c>
      <c r="M5294" t="s">
        <v>9</v>
      </c>
      <c r="N5294" t="s">
        <v>9</v>
      </c>
      <c r="O5294" t="s">
        <v>9</v>
      </c>
      <c r="P5294" s="3">
        <v>40232.48541666667</v>
      </c>
      <c r="Q5294">
        <v>7.2</v>
      </c>
      <c r="R5294" t="s">
        <v>77</v>
      </c>
      <c r="S5294">
        <v>7.2</v>
      </c>
      <c r="T5294">
        <v>0</v>
      </c>
      <c r="U5294" t="s">
        <v>9</v>
      </c>
      <c r="V5294" s="3">
        <v>40232.458333333336</v>
      </c>
      <c r="W5294">
        <v>1</v>
      </c>
      <c r="X5294" s="3">
        <v>40232.481249999997</v>
      </c>
      <c r="Y5294" t="s">
        <v>9</v>
      </c>
      <c r="Z5294">
        <v>7.2</v>
      </c>
      <c r="AA5294">
        <v>0</v>
      </c>
      <c r="AB5294" t="s">
        <v>88</v>
      </c>
    </row>
    <row r="5295" spans="1:28" x14ac:dyDescent="0.25">
      <c r="A5295" t="s">
        <v>74</v>
      </c>
      <c r="B5295" t="s">
        <v>75</v>
      </c>
      <c r="C5295">
        <v>53.649500000000003</v>
      </c>
      <c r="D5295">
        <v>9.9618000000000002</v>
      </c>
      <c r="E5295">
        <v>15</v>
      </c>
      <c r="F5295" s="2">
        <v>40233</v>
      </c>
      <c r="G5295">
        <v>-2.7</v>
      </c>
      <c r="H5295" s="3">
        <v>40233.48541666667</v>
      </c>
      <c r="I5295" s="3">
        <v>40233.458333333336</v>
      </c>
      <c r="J5295">
        <v>0</v>
      </c>
      <c r="K5295">
        <v>1.6</v>
      </c>
      <c r="L5295" s="3">
        <v>40233.481249999997</v>
      </c>
      <c r="M5295" t="s">
        <v>9</v>
      </c>
      <c r="N5295" t="s">
        <v>9</v>
      </c>
      <c r="O5295" t="s">
        <v>9</v>
      </c>
      <c r="P5295" s="3">
        <v>40233.48541666667</v>
      </c>
      <c r="Q5295">
        <v>0</v>
      </c>
      <c r="R5295" t="s">
        <v>87</v>
      </c>
      <c r="S5295">
        <v>0</v>
      </c>
      <c r="T5295">
        <v>10</v>
      </c>
      <c r="U5295" t="s">
        <v>9</v>
      </c>
      <c r="V5295" s="3">
        <v>40233.458333333336</v>
      </c>
      <c r="W5295">
        <v>1</v>
      </c>
      <c r="X5295" s="3">
        <v>40233.481249999997</v>
      </c>
      <c r="Y5295" t="s">
        <v>9</v>
      </c>
      <c r="Z5295" t="s">
        <v>9</v>
      </c>
      <c r="AA5295">
        <v>10</v>
      </c>
      <c r="AB5295" t="s">
        <v>88</v>
      </c>
    </row>
    <row r="5296" spans="1:28" x14ac:dyDescent="0.25">
      <c r="A5296" t="s">
        <v>74</v>
      </c>
      <c r="B5296" t="s">
        <v>75</v>
      </c>
      <c r="C5296">
        <v>53.649500000000003</v>
      </c>
      <c r="D5296">
        <v>9.9618000000000002</v>
      </c>
      <c r="E5296">
        <v>15</v>
      </c>
      <c r="F5296" s="2">
        <v>40234</v>
      </c>
      <c r="G5296">
        <v>0</v>
      </c>
      <c r="H5296" s="3">
        <v>40234.48541666667</v>
      </c>
      <c r="I5296" s="3">
        <v>40234.458333333336</v>
      </c>
      <c r="J5296">
        <v>6</v>
      </c>
      <c r="K5296">
        <v>6</v>
      </c>
      <c r="L5296" s="3">
        <v>40234.481249999997</v>
      </c>
      <c r="M5296" t="s">
        <v>9</v>
      </c>
      <c r="N5296" t="s">
        <v>9</v>
      </c>
      <c r="O5296" t="s">
        <v>9</v>
      </c>
      <c r="P5296" s="3">
        <v>40234.48541666667</v>
      </c>
      <c r="Q5296">
        <v>2.7</v>
      </c>
      <c r="R5296" t="s">
        <v>77</v>
      </c>
      <c r="S5296">
        <v>2.7</v>
      </c>
      <c r="T5296">
        <v>0</v>
      </c>
      <c r="U5296" t="s">
        <v>9</v>
      </c>
      <c r="V5296" s="3">
        <v>40234.458333333336</v>
      </c>
      <c r="W5296">
        <v>1</v>
      </c>
      <c r="X5296" s="3">
        <v>40234.481249999997</v>
      </c>
      <c r="Y5296" t="s">
        <v>9</v>
      </c>
      <c r="Z5296">
        <v>2.7</v>
      </c>
      <c r="AA5296">
        <v>0</v>
      </c>
      <c r="AB5296" t="s">
        <v>88</v>
      </c>
    </row>
    <row r="5297" spans="1:28" x14ac:dyDescent="0.25">
      <c r="A5297" t="s">
        <v>74</v>
      </c>
      <c r="B5297" t="s">
        <v>75</v>
      </c>
      <c r="C5297">
        <v>53.649500000000003</v>
      </c>
      <c r="D5297">
        <v>9.9618000000000002</v>
      </c>
      <c r="E5297">
        <v>15</v>
      </c>
      <c r="F5297" s="2">
        <v>40235</v>
      </c>
      <c r="G5297">
        <v>4</v>
      </c>
      <c r="H5297" s="3">
        <v>40235.48541666667</v>
      </c>
      <c r="I5297" s="3">
        <v>40235.458333333336</v>
      </c>
      <c r="J5297">
        <v>5</v>
      </c>
      <c r="K5297">
        <v>7</v>
      </c>
      <c r="L5297" s="3">
        <v>40235.481249999997</v>
      </c>
      <c r="M5297" t="s">
        <v>9</v>
      </c>
      <c r="N5297" t="s">
        <v>9</v>
      </c>
      <c r="O5297" t="s">
        <v>9</v>
      </c>
      <c r="P5297" s="3">
        <v>40235.48541666667</v>
      </c>
      <c r="Q5297">
        <v>1.2</v>
      </c>
      <c r="R5297" t="s">
        <v>77</v>
      </c>
      <c r="S5297">
        <v>1.2</v>
      </c>
      <c r="T5297">
        <v>0</v>
      </c>
      <c r="U5297" t="s">
        <v>9</v>
      </c>
      <c r="V5297" s="3">
        <v>40235.458333333336</v>
      </c>
      <c r="W5297">
        <v>1</v>
      </c>
      <c r="X5297" s="3">
        <v>40235.481249999997</v>
      </c>
      <c r="Y5297" t="s">
        <v>9</v>
      </c>
      <c r="Z5297">
        <v>1.2</v>
      </c>
      <c r="AA5297">
        <v>0</v>
      </c>
      <c r="AB5297" t="s">
        <v>88</v>
      </c>
    </row>
    <row r="5298" spans="1:28" x14ac:dyDescent="0.25">
      <c r="A5298" t="s">
        <v>74</v>
      </c>
      <c r="B5298" t="s">
        <v>75</v>
      </c>
      <c r="C5298">
        <v>53.649500000000003</v>
      </c>
      <c r="D5298">
        <v>9.9618000000000002</v>
      </c>
      <c r="E5298">
        <v>15</v>
      </c>
      <c r="F5298" s="2">
        <v>40236</v>
      </c>
      <c r="G5298">
        <v>3.7</v>
      </c>
      <c r="H5298" s="3">
        <v>40236.48541666667</v>
      </c>
      <c r="I5298" s="3">
        <v>40236.458333333336</v>
      </c>
      <c r="J5298">
        <v>7.5</v>
      </c>
      <c r="K5298">
        <v>8</v>
      </c>
      <c r="L5298" s="3">
        <v>40236.480555555558</v>
      </c>
      <c r="M5298" t="s">
        <v>9</v>
      </c>
      <c r="N5298" t="s">
        <v>9</v>
      </c>
      <c r="O5298" t="s">
        <v>9</v>
      </c>
      <c r="P5298" s="3">
        <v>40236.48541666667</v>
      </c>
      <c r="Q5298">
        <v>2.1</v>
      </c>
      <c r="R5298" t="s">
        <v>77</v>
      </c>
      <c r="S5298">
        <v>2.1</v>
      </c>
      <c r="T5298">
        <v>0</v>
      </c>
      <c r="U5298" t="s">
        <v>9</v>
      </c>
      <c r="V5298" s="3">
        <v>40236.458333333336</v>
      </c>
      <c r="W5298">
        <v>1</v>
      </c>
      <c r="X5298" s="3">
        <v>40236.480555555558</v>
      </c>
      <c r="Y5298" t="s">
        <v>9</v>
      </c>
      <c r="Z5298">
        <v>2.1</v>
      </c>
      <c r="AA5298">
        <v>0</v>
      </c>
      <c r="AB5298" t="s">
        <v>88</v>
      </c>
    </row>
    <row r="5299" spans="1:28" x14ac:dyDescent="0.25">
      <c r="A5299" t="s">
        <v>74</v>
      </c>
      <c r="B5299" t="s">
        <v>75</v>
      </c>
      <c r="C5299">
        <v>53.649500000000003</v>
      </c>
      <c r="D5299">
        <v>9.9618000000000002</v>
      </c>
      <c r="E5299">
        <v>15</v>
      </c>
      <c r="F5299" s="2">
        <v>40237</v>
      </c>
      <c r="G5299">
        <v>3.8</v>
      </c>
      <c r="H5299" s="3">
        <v>40237.48541666667</v>
      </c>
      <c r="I5299" s="3">
        <v>40237.458333333336</v>
      </c>
      <c r="J5299">
        <v>5.5</v>
      </c>
      <c r="K5299">
        <v>8.1</v>
      </c>
      <c r="L5299" s="3">
        <v>40237.480555555558</v>
      </c>
      <c r="M5299" t="s">
        <v>9</v>
      </c>
      <c r="N5299" t="s">
        <v>9</v>
      </c>
      <c r="O5299" t="s">
        <v>9</v>
      </c>
      <c r="P5299" s="3">
        <v>40237.48541666667</v>
      </c>
      <c r="Q5299">
        <v>2.1</v>
      </c>
      <c r="R5299" t="s">
        <v>77</v>
      </c>
      <c r="S5299">
        <v>2.1</v>
      </c>
      <c r="T5299">
        <v>0</v>
      </c>
      <c r="U5299" t="s">
        <v>9</v>
      </c>
      <c r="V5299" s="3">
        <v>40237.458333333336</v>
      </c>
      <c r="W5299">
        <v>1</v>
      </c>
      <c r="X5299" s="3">
        <v>40237.480555555558</v>
      </c>
      <c r="Y5299" t="s">
        <v>9</v>
      </c>
      <c r="Z5299">
        <v>2.1</v>
      </c>
      <c r="AA5299">
        <v>0</v>
      </c>
      <c r="AB5299" t="s">
        <v>88</v>
      </c>
    </row>
    <row r="5300" spans="1:28" x14ac:dyDescent="0.25">
      <c r="A5300" t="s">
        <v>74</v>
      </c>
      <c r="B5300" t="s">
        <v>75</v>
      </c>
      <c r="C5300">
        <v>53.649500000000003</v>
      </c>
      <c r="D5300">
        <v>9.9618000000000002</v>
      </c>
      <c r="E5300">
        <v>15</v>
      </c>
      <c r="F5300" s="2">
        <v>40238</v>
      </c>
      <c r="G5300">
        <v>1.4</v>
      </c>
      <c r="H5300" s="3">
        <v>40238.48541666667</v>
      </c>
      <c r="I5300" s="3">
        <v>40238.458333333336</v>
      </c>
      <c r="J5300">
        <v>3</v>
      </c>
      <c r="K5300">
        <v>7.1</v>
      </c>
      <c r="L5300" s="3">
        <v>40238.480555555558</v>
      </c>
      <c r="M5300" t="s">
        <v>9</v>
      </c>
      <c r="N5300" t="s">
        <v>9</v>
      </c>
      <c r="O5300" t="s">
        <v>9</v>
      </c>
      <c r="P5300" s="3">
        <v>40238.48541666667</v>
      </c>
      <c r="Q5300">
        <v>10.9</v>
      </c>
      <c r="R5300" t="s">
        <v>77</v>
      </c>
      <c r="S5300">
        <v>10.9</v>
      </c>
      <c r="T5300">
        <v>0</v>
      </c>
      <c r="U5300" t="s">
        <v>9</v>
      </c>
      <c r="V5300" s="3">
        <v>40238.458333333336</v>
      </c>
      <c r="W5300">
        <v>1</v>
      </c>
      <c r="X5300" s="3">
        <v>40238.480555555558</v>
      </c>
      <c r="Y5300" t="s">
        <v>9</v>
      </c>
      <c r="Z5300">
        <v>10.9</v>
      </c>
      <c r="AA5300">
        <v>0</v>
      </c>
      <c r="AB5300" t="s">
        <v>88</v>
      </c>
    </row>
    <row r="5301" spans="1:28" x14ac:dyDescent="0.25">
      <c r="A5301" t="s">
        <v>74</v>
      </c>
      <c r="B5301" t="s">
        <v>75</v>
      </c>
      <c r="C5301">
        <v>53.649500000000003</v>
      </c>
      <c r="D5301">
        <v>9.9618000000000002</v>
      </c>
      <c r="E5301">
        <v>15</v>
      </c>
      <c r="F5301" s="2">
        <v>40239</v>
      </c>
      <c r="G5301">
        <v>2.4</v>
      </c>
      <c r="H5301" s="3">
        <v>40239.48541666667</v>
      </c>
      <c r="I5301" s="3">
        <v>40239.458333333336</v>
      </c>
      <c r="J5301">
        <v>2.8</v>
      </c>
      <c r="K5301">
        <v>5</v>
      </c>
      <c r="L5301" s="3">
        <v>40239.480555555558</v>
      </c>
      <c r="M5301" t="s">
        <v>9</v>
      </c>
      <c r="N5301" t="s">
        <v>9</v>
      </c>
      <c r="O5301" t="s">
        <v>9</v>
      </c>
      <c r="P5301" s="3">
        <v>40239.48541666667</v>
      </c>
      <c r="Q5301">
        <v>0.9</v>
      </c>
      <c r="R5301" t="s">
        <v>77</v>
      </c>
      <c r="S5301">
        <v>0.9</v>
      </c>
      <c r="T5301">
        <v>0</v>
      </c>
      <c r="U5301" t="s">
        <v>9</v>
      </c>
      <c r="V5301" s="3">
        <v>40239.458333333336</v>
      </c>
      <c r="W5301">
        <v>1</v>
      </c>
      <c r="X5301" s="3">
        <v>40239.480555555558</v>
      </c>
      <c r="Y5301" t="s">
        <v>9</v>
      </c>
      <c r="Z5301">
        <v>0.9</v>
      </c>
      <c r="AA5301">
        <v>0</v>
      </c>
      <c r="AB5301" t="s">
        <v>88</v>
      </c>
    </row>
    <row r="5302" spans="1:28" x14ac:dyDescent="0.25">
      <c r="A5302" t="s">
        <v>74</v>
      </c>
      <c r="B5302" t="s">
        <v>75</v>
      </c>
      <c r="C5302">
        <v>53.649500000000003</v>
      </c>
      <c r="D5302">
        <v>9.9618000000000002</v>
      </c>
      <c r="E5302">
        <v>15</v>
      </c>
      <c r="F5302" s="2">
        <v>40240</v>
      </c>
      <c r="G5302">
        <v>0.7</v>
      </c>
      <c r="H5302" s="3">
        <v>40240.48541666667</v>
      </c>
      <c r="I5302" s="3">
        <v>40240.458333333336</v>
      </c>
      <c r="J5302">
        <v>4.2</v>
      </c>
      <c r="K5302">
        <v>4.4000000000000004</v>
      </c>
      <c r="L5302" s="3">
        <v>40240.480555555558</v>
      </c>
      <c r="M5302" t="s">
        <v>9</v>
      </c>
      <c r="N5302" t="s">
        <v>9</v>
      </c>
      <c r="O5302" t="s">
        <v>9</v>
      </c>
      <c r="P5302" s="3">
        <v>40240.48541666667</v>
      </c>
      <c r="Q5302">
        <v>0.3</v>
      </c>
      <c r="R5302" t="s">
        <v>77</v>
      </c>
      <c r="S5302">
        <v>0.3</v>
      </c>
      <c r="T5302">
        <v>0</v>
      </c>
      <c r="U5302" t="s">
        <v>9</v>
      </c>
      <c r="V5302" s="3">
        <v>40240.458333333336</v>
      </c>
      <c r="W5302">
        <v>1</v>
      </c>
      <c r="X5302" s="3">
        <v>40240.480555555558</v>
      </c>
      <c r="Y5302" t="s">
        <v>9</v>
      </c>
      <c r="Z5302">
        <v>0.3</v>
      </c>
      <c r="AA5302">
        <v>0</v>
      </c>
      <c r="AB5302" t="s">
        <v>88</v>
      </c>
    </row>
    <row r="5303" spans="1:28" x14ac:dyDescent="0.25">
      <c r="A5303" t="s">
        <v>74</v>
      </c>
      <c r="B5303" t="s">
        <v>75</v>
      </c>
      <c r="C5303">
        <v>53.649500000000003</v>
      </c>
      <c r="D5303">
        <v>9.9618000000000002</v>
      </c>
      <c r="E5303">
        <v>15</v>
      </c>
      <c r="F5303" s="2">
        <v>40241</v>
      </c>
      <c r="G5303">
        <v>-4</v>
      </c>
      <c r="H5303" s="3">
        <v>40241.48541666667</v>
      </c>
      <c r="I5303" s="3">
        <v>40241.458333333336</v>
      </c>
      <c r="J5303">
        <v>0</v>
      </c>
      <c r="K5303">
        <v>6</v>
      </c>
      <c r="L5303" s="3">
        <v>40241.479861111111</v>
      </c>
      <c r="M5303" t="s">
        <v>9</v>
      </c>
      <c r="N5303" t="s">
        <v>9</v>
      </c>
      <c r="O5303" t="s">
        <v>9</v>
      </c>
      <c r="P5303" s="3">
        <v>40241.48541666667</v>
      </c>
      <c r="Q5303">
        <v>0</v>
      </c>
      <c r="R5303" t="s">
        <v>76</v>
      </c>
      <c r="S5303">
        <v>0</v>
      </c>
      <c r="T5303">
        <v>0</v>
      </c>
      <c r="U5303" t="s">
        <v>9</v>
      </c>
      <c r="V5303" s="3">
        <v>40241.458333333336</v>
      </c>
      <c r="W5303">
        <v>1</v>
      </c>
      <c r="X5303" s="3">
        <v>40241.479861111111</v>
      </c>
      <c r="Y5303" t="s">
        <v>9</v>
      </c>
      <c r="Z5303">
        <v>0</v>
      </c>
      <c r="AA5303">
        <v>0</v>
      </c>
      <c r="AB5303" t="s">
        <v>88</v>
      </c>
    </row>
    <row r="5304" spans="1:28" x14ac:dyDescent="0.25">
      <c r="A5304" t="s">
        <v>74</v>
      </c>
      <c r="B5304" t="s">
        <v>75</v>
      </c>
      <c r="C5304">
        <v>53.649500000000003</v>
      </c>
      <c r="D5304">
        <v>9.9618000000000002</v>
      </c>
      <c r="E5304">
        <v>15</v>
      </c>
      <c r="F5304" s="2">
        <v>40242</v>
      </c>
      <c r="G5304">
        <v>-5.8</v>
      </c>
      <c r="H5304" s="3">
        <v>40242.48541666667</v>
      </c>
      <c r="I5304" s="3">
        <v>40242.458333333336</v>
      </c>
      <c r="J5304">
        <v>2.2999999999999998</v>
      </c>
      <c r="K5304">
        <v>2.2999999999999998</v>
      </c>
      <c r="L5304" s="3">
        <v>40242.479861111111</v>
      </c>
      <c r="M5304" t="s">
        <v>9</v>
      </c>
      <c r="N5304" t="s">
        <v>9</v>
      </c>
      <c r="O5304" t="s">
        <v>9</v>
      </c>
      <c r="P5304" s="3">
        <v>40242.48541666667</v>
      </c>
      <c r="Q5304">
        <v>0</v>
      </c>
      <c r="R5304" t="s">
        <v>76</v>
      </c>
      <c r="S5304">
        <v>0</v>
      </c>
      <c r="T5304">
        <v>0</v>
      </c>
      <c r="U5304" t="s">
        <v>9</v>
      </c>
      <c r="V5304" s="3">
        <v>40242.458333333336</v>
      </c>
      <c r="W5304">
        <v>1</v>
      </c>
      <c r="X5304" s="3">
        <v>40242.479861111111</v>
      </c>
      <c r="Y5304" t="s">
        <v>9</v>
      </c>
      <c r="Z5304">
        <v>0</v>
      </c>
      <c r="AA5304">
        <v>0</v>
      </c>
      <c r="AB5304" t="s">
        <v>88</v>
      </c>
    </row>
    <row r="5305" spans="1:28" x14ac:dyDescent="0.25">
      <c r="A5305" t="s">
        <v>74</v>
      </c>
      <c r="B5305" t="s">
        <v>75</v>
      </c>
      <c r="C5305">
        <v>53.649500000000003</v>
      </c>
      <c r="D5305">
        <v>9.9618000000000002</v>
      </c>
      <c r="E5305">
        <v>15</v>
      </c>
      <c r="F5305" s="2">
        <v>40243</v>
      </c>
      <c r="G5305">
        <v>-6.5</v>
      </c>
      <c r="H5305" s="3">
        <v>40243.48541666667</v>
      </c>
      <c r="I5305" s="3">
        <v>40243.458333333336</v>
      </c>
      <c r="J5305">
        <v>-0.1</v>
      </c>
      <c r="K5305">
        <v>3.3</v>
      </c>
      <c r="L5305" s="3">
        <v>40243.479861111111</v>
      </c>
      <c r="M5305" t="s">
        <v>9</v>
      </c>
      <c r="N5305" t="s">
        <v>9</v>
      </c>
      <c r="O5305" t="s">
        <v>9</v>
      </c>
      <c r="P5305" s="3">
        <v>40243.48541666667</v>
      </c>
      <c r="Q5305">
        <v>0.6</v>
      </c>
      <c r="R5305" t="s">
        <v>85</v>
      </c>
      <c r="S5305">
        <v>0.6</v>
      </c>
      <c r="T5305">
        <v>177</v>
      </c>
      <c r="U5305" t="s">
        <v>9</v>
      </c>
      <c r="V5305" s="3">
        <v>40243.458333333336</v>
      </c>
      <c r="W5305">
        <v>1</v>
      </c>
      <c r="X5305" s="3">
        <v>40243.479861111111</v>
      </c>
      <c r="Y5305" t="s">
        <v>9</v>
      </c>
      <c r="Z5305" t="s">
        <v>9</v>
      </c>
      <c r="AA5305">
        <v>177</v>
      </c>
      <c r="AB5305" t="s">
        <v>88</v>
      </c>
    </row>
    <row r="5306" spans="1:28" x14ac:dyDescent="0.25">
      <c r="A5306" t="s">
        <v>74</v>
      </c>
      <c r="B5306" t="s">
        <v>75</v>
      </c>
      <c r="C5306">
        <v>53.649500000000003</v>
      </c>
      <c r="D5306">
        <v>9.9618000000000002</v>
      </c>
      <c r="E5306">
        <v>15</v>
      </c>
      <c r="F5306" s="2">
        <v>40244</v>
      </c>
      <c r="G5306">
        <v>-15.5</v>
      </c>
      <c r="H5306" s="3">
        <v>40244.48541666667</v>
      </c>
      <c r="I5306" s="3">
        <v>40244.458333333336</v>
      </c>
      <c r="J5306">
        <v>-1.7</v>
      </c>
      <c r="K5306">
        <v>0.3</v>
      </c>
      <c r="L5306" s="3">
        <v>40244.479861111111</v>
      </c>
      <c r="M5306" t="s">
        <v>9</v>
      </c>
      <c r="N5306" t="s">
        <v>9</v>
      </c>
      <c r="O5306" t="s">
        <v>9</v>
      </c>
      <c r="P5306" s="3">
        <v>40244.48541666667</v>
      </c>
      <c r="Q5306">
        <v>0</v>
      </c>
      <c r="R5306" t="s">
        <v>76</v>
      </c>
      <c r="S5306">
        <v>0</v>
      </c>
      <c r="T5306">
        <v>0</v>
      </c>
      <c r="U5306" t="s">
        <v>9</v>
      </c>
      <c r="V5306" s="3">
        <v>40244.458333333336</v>
      </c>
      <c r="W5306">
        <v>1</v>
      </c>
      <c r="X5306" s="3">
        <v>40244.479861111111</v>
      </c>
      <c r="Y5306" t="s">
        <v>9</v>
      </c>
      <c r="Z5306">
        <v>0</v>
      </c>
      <c r="AA5306">
        <v>0</v>
      </c>
      <c r="AB5306" t="s">
        <v>88</v>
      </c>
    </row>
    <row r="5307" spans="1:28" x14ac:dyDescent="0.25">
      <c r="A5307" t="s">
        <v>74</v>
      </c>
      <c r="B5307" t="s">
        <v>75</v>
      </c>
      <c r="C5307">
        <v>53.649500000000003</v>
      </c>
      <c r="D5307">
        <v>9.9618000000000002</v>
      </c>
      <c r="E5307">
        <v>15</v>
      </c>
      <c r="F5307" s="2">
        <v>40245</v>
      </c>
      <c r="G5307">
        <v>-3.8</v>
      </c>
      <c r="H5307" s="3">
        <v>40245.48541666667</v>
      </c>
      <c r="I5307" s="3">
        <v>40245.458333333336</v>
      </c>
      <c r="J5307">
        <v>2.4</v>
      </c>
      <c r="K5307">
        <v>2.4</v>
      </c>
      <c r="L5307" s="3">
        <v>40245.479166666664</v>
      </c>
      <c r="M5307" t="s">
        <v>9</v>
      </c>
      <c r="N5307" t="s">
        <v>9</v>
      </c>
      <c r="O5307" t="s">
        <v>9</v>
      </c>
      <c r="P5307" s="3">
        <v>40245.48541666667</v>
      </c>
      <c r="Q5307">
        <v>0</v>
      </c>
      <c r="R5307" t="s">
        <v>87</v>
      </c>
      <c r="S5307">
        <v>0</v>
      </c>
      <c r="T5307">
        <v>5</v>
      </c>
      <c r="U5307" t="s">
        <v>9</v>
      </c>
      <c r="V5307" s="3">
        <v>40245.458333333336</v>
      </c>
      <c r="W5307">
        <v>1</v>
      </c>
      <c r="X5307" s="3">
        <v>40245.479166666664</v>
      </c>
      <c r="Y5307" t="s">
        <v>9</v>
      </c>
      <c r="Z5307" t="s">
        <v>9</v>
      </c>
      <c r="AA5307">
        <v>5</v>
      </c>
      <c r="AB5307" t="s">
        <v>88</v>
      </c>
    </row>
    <row r="5308" spans="1:28" x14ac:dyDescent="0.25">
      <c r="A5308" t="s">
        <v>74</v>
      </c>
      <c r="B5308" t="s">
        <v>75</v>
      </c>
      <c r="C5308">
        <v>53.649500000000003</v>
      </c>
      <c r="D5308">
        <v>9.9618000000000002</v>
      </c>
      <c r="E5308">
        <v>15</v>
      </c>
      <c r="F5308" s="2">
        <v>40246</v>
      </c>
      <c r="G5308">
        <v>-10.5</v>
      </c>
      <c r="H5308" s="3">
        <v>40246.461111111108</v>
      </c>
      <c r="I5308" s="3">
        <v>40246.434027777781</v>
      </c>
      <c r="J5308">
        <v>-3</v>
      </c>
      <c r="K5308">
        <v>3.3</v>
      </c>
      <c r="L5308" s="3">
        <v>40246.479166666664</v>
      </c>
      <c r="M5308" t="s">
        <v>9</v>
      </c>
      <c r="N5308" t="s">
        <v>9</v>
      </c>
      <c r="O5308" t="s">
        <v>9</v>
      </c>
      <c r="P5308" s="3">
        <v>40246.461111111108</v>
      </c>
      <c r="Q5308">
        <v>0</v>
      </c>
      <c r="R5308" t="s">
        <v>76</v>
      </c>
      <c r="S5308">
        <v>0</v>
      </c>
      <c r="T5308">
        <v>0</v>
      </c>
      <c r="U5308" t="s">
        <v>9</v>
      </c>
      <c r="V5308" s="3">
        <v>40246.434027777781</v>
      </c>
      <c r="W5308">
        <v>1</v>
      </c>
      <c r="X5308" s="3">
        <v>40246.479166666664</v>
      </c>
      <c r="Y5308" t="s">
        <v>9</v>
      </c>
      <c r="Z5308">
        <v>0</v>
      </c>
      <c r="AA5308">
        <v>0</v>
      </c>
      <c r="AB5308" t="s">
        <v>88</v>
      </c>
    </row>
    <row r="5309" spans="1:28" x14ac:dyDescent="0.25">
      <c r="A5309" t="s">
        <v>74</v>
      </c>
      <c r="B5309" t="s">
        <v>75</v>
      </c>
      <c r="C5309">
        <v>53.649500000000003</v>
      </c>
      <c r="D5309">
        <v>9.9618000000000002</v>
      </c>
      <c r="E5309">
        <v>15</v>
      </c>
      <c r="F5309" s="2">
        <v>40247</v>
      </c>
      <c r="G5309">
        <v>-5</v>
      </c>
      <c r="H5309" s="3">
        <v>40247.48541666667</v>
      </c>
      <c r="I5309" s="3">
        <v>40247.458333333336</v>
      </c>
      <c r="J5309">
        <v>-0.8</v>
      </c>
      <c r="K5309">
        <v>0.2</v>
      </c>
      <c r="L5309" s="3">
        <v>40247.479166666664</v>
      </c>
      <c r="M5309" t="s">
        <v>9</v>
      </c>
      <c r="N5309" t="s">
        <v>9</v>
      </c>
      <c r="O5309" t="s">
        <v>9</v>
      </c>
      <c r="P5309" s="3">
        <v>40247.48541666667</v>
      </c>
      <c r="Q5309">
        <v>0</v>
      </c>
      <c r="R5309" t="s">
        <v>76</v>
      </c>
      <c r="S5309">
        <v>0</v>
      </c>
      <c r="T5309">
        <v>0</v>
      </c>
      <c r="U5309" t="s">
        <v>9</v>
      </c>
      <c r="V5309" s="3">
        <v>40247.458333333336</v>
      </c>
      <c r="W5309">
        <v>1</v>
      </c>
      <c r="X5309" s="3">
        <v>40247.479166666664</v>
      </c>
      <c r="Y5309" t="s">
        <v>9</v>
      </c>
      <c r="Z5309">
        <v>0</v>
      </c>
      <c r="AA5309">
        <v>0</v>
      </c>
      <c r="AB5309" t="s">
        <v>88</v>
      </c>
    </row>
    <row r="5310" spans="1:28" x14ac:dyDescent="0.25">
      <c r="A5310" t="s">
        <v>74</v>
      </c>
      <c r="B5310" t="s">
        <v>75</v>
      </c>
      <c r="C5310">
        <v>53.649500000000003</v>
      </c>
      <c r="D5310">
        <v>9.9618000000000002</v>
      </c>
      <c r="E5310">
        <v>15</v>
      </c>
      <c r="F5310" s="2">
        <v>40248</v>
      </c>
      <c r="G5310">
        <v>-3.3</v>
      </c>
      <c r="H5310" s="3">
        <v>40248.48541666667</v>
      </c>
      <c r="I5310" s="3">
        <v>40248.458333333336</v>
      </c>
      <c r="J5310">
        <v>2.6</v>
      </c>
      <c r="K5310">
        <v>2.6</v>
      </c>
      <c r="L5310" s="3">
        <v>40248.479166666664</v>
      </c>
      <c r="M5310" t="s">
        <v>9</v>
      </c>
      <c r="N5310" t="s">
        <v>9</v>
      </c>
      <c r="O5310" t="s">
        <v>9</v>
      </c>
      <c r="P5310" s="3">
        <v>40248.48541666667</v>
      </c>
      <c r="Q5310">
        <v>0</v>
      </c>
      <c r="R5310" t="s">
        <v>76</v>
      </c>
      <c r="S5310">
        <v>0</v>
      </c>
      <c r="T5310">
        <v>0</v>
      </c>
      <c r="U5310" t="s">
        <v>9</v>
      </c>
      <c r="V5310" s="3">
        <v>40248.458333333336</v>
      </c>
      <c r="W5310">
        <v>1</v>
      </c>
      <c r="X5310" s="3">
        <v>40248.479166666664</v>
      </c>
      <c r="Y5310" t="s">
        <v>9</v>
      </c>
      <c r="Z5310">
        <v>0</v>
      </c>
      <c r="AA5310">
        <v>0</v>
      </c>
      <c r="AB5310" t="s">
        <v>88</v>
      </c>
    </row>
    <row r="5311" spans="1:28" x14ac:dyDescent="0.25">
      <c r="A5311" t="s">
        <v>74</v>
      </c>
      <c r="B5311" t="s">
        <v>75</v>
      </c>
      <c r="C5311">
        <v>53.649500000000003</v>
      </c>
      <c r="D5311">
        <v>9.9618000000000002</v>
      </c>
      <c r="E5311">
        <v>15</v>
      </c>
      <c r="F5311" s="2">
        <v>40249</v>
      </c>
      <c r="G5311">
        <v>2.6</v>
      </c>
      <c r="H5311" s="3">
        <v>40249.48541666667</v>
      </c>
      <c r="I5311" s="3">
        <v>40249.458333333336</v>
      </c>
      <c r="J5311">
        <v>5</v>
      </c>
      <c r="K5311">
        <v>5</v>
      </c>
      <c r="L5311" s="3">
        <v>40249.478472222225</v>
      </c>
      <c r="M5311" t="s">
        <v>9</v>
      </c>
      <c r="N5311" t="s">
        <v>9</v>
      </c>
      <c r="O5311" t="s">
        <v>9</v>
      </c>
      <c r="P5311" s="3">
        <v>40249.48541666667</v>
      </c>
      <c r="Q5311">
        <v>0</v>
      </c>
      <c r="R5311" t="s">
        <v>76</v>
      </c>
      <c r="S5311">
        <v>0</v>
      </c>
      <c r="T5311">
        <v>0</v>
      </c>
      <c r="U5311" t="s">
        <v>9</v>
      </c>
      <c r="V5311" s="3">
        <v>40249.458333333336</v>
      </c>
      <c r="W5311">
        <v>1</v>
      </c>
      <c r="X5311" s="3">
        <v>40249.478472222225</v>
      </c>
      <c r="Y5311" t="s">
        <v>9</v>
      </c>
      <c r="Z5311">
        <v>0</v>
      </c>
      <c r="AA5311">
        <v>0</v>
      </c>
      <c r="AB5311" t="s">
        <v>88</v>
      </c>
    </row>
    <row r="5312" spans="1:28" x14ac:dyDescent="0.25">
      <c r="A5312" t="s">
        <v>74</v>
      </c>
      <c r="B5312" t="s">
        <v>75</v>
      </c>
      <c r="C5312">
        <v>53.649500000000003</v>
      </c>
      <c r="D5312">
        <v>9.9618000000000002</v>
      </c>
      <c r="E5312">
        <v>15</v>
      </c>
      <c r="F5312" s="2">
        <v>40250</v>
      </c>
      <c r="G5312">
        <v>2.5</v>
      </c>
      <c r="H5312" s="3">
        <v>40250.48541666667</v>
      </c>
      <c r="I5312" s="3">
        <v>40250.458333333336</v>
      </c>
      <c r="J5312">
        <v>5.0999999999999996</v>
      </c>
      <c r="K5312">
        <v>5.0999999999999996</v>
      </c>
      <c r="L5312" s="3">
        <v>40250.478472222225</v>
      </c>
      <c r="M5312" t="s">
        <v>9</v>
      </c>
      <c r="N5312" t="s">
        <v>9</v>
      </c>
      <c r="O5312" t="s">
        <v>9</v>
      </c>
      <c r="P5312" s="3">
        <v>40250.48541666667</v>
      </c>
      <c r="Q5312">
        <v>0.3</v>
      </c>
      <c r="R5312" t="s">
        <v>77</v>
      </c>
      <c r="S5312">
        <v>0.3</v>
      </c>
      <c r="T5312">
        <v>0</v>
      </c>
      <c r="U5312" t="s">
        <v>9</v>
      </c>
      <c r="V5312" s="3">
        <v>40250.458333333336</v>
      </c>
      <c r="W5312">
        <v>1</v>
      </c>
      <c r="X5312" s="3">
        <v>40250.478472222225</v>
      </c>
      <c r="Y5312" t="s">
        <v>9</v>
      </c>
      <c r="Z5312">
        <v>0.3</v>
      </c>
      <c r="AA5312">
        <v>0</v>
      </c>
      <c r="AB5312" t="s">
        <v>88</v>
      </c>
    </row>
    <row r="5313" spans="1:28" x14ac:dyDescent="0.25">
      <c r="A5313" t="s">
        <v>74</v>
      </c>
      <c r="B5313" t="s">
        <v>75</v>
      </c>
      <c r="C5313">
        <v>53.649500000000003</v>
      </c>
      <c r="D5313">
        <v>9.9618000000000002</v>
      </c>
      <c r="E5313">
        <v>15</v>
      </c>
      <c r="F5313" s="2">
        <v>40251</v>
      </c>
      <c r="G5313">
        <v>3.8</v>
      </c>
      <c r="H5313" s="3">
        <v>40251.48541666667</v>
      </c>
      <c r="I5313" s="3">
        <v>40251.458333333336</v>
      </c>
      <c r="J5313">
        <v>5.2</v>
      </c>
      <c r="K5313">
        <v>6.6</v>
      </c>
      <c r="L5313" s="3">
        <v>40251.478472222225</v>
      </c>
      <c r="M5313" t="s">
        <v>9</v>
      </c>
      <c r="N5313" t="s">
        <v>9</v>
      </c>
      <c r="O5313" t="s">
        <v>9</v>
      </c>
      <c r="P5313" s="3">
        <v>40251.48541666667</v>
      </c>
      <c r="Q5313">
        <v>0.9</v>
      </c>
      <c r="R5313" t="s">
        <v>77</v>
      </c>
      <c r="S5313">
        <v>0.9</v>
      </c>
      <c r="T5313">
        <v>0</v>
      </c>
      <c r="U5313" t="s">
        <v>9</v>
      </c>
      <c r="V5313" s="3">
        <v>40251.458333333336</v>
      </c>
      <c r="W5313">
        <v>1</v>
      </c>
      <c r="X5313" s="3">
        <v>40251.478472222225</v>
      </c>
      <c r="Y5313" t="s">
        <v>9</v>
      </c>
      <c r="Z5313">
        <v>0.9</v>
      </c>
      <c r="AA5313">
        <v>0</v>
      </c>
      <c r="AB5313" t="s">
        <v>88</v>
      </c>
    </row>
    <row r="5314" spans="1:28" x14ac:dyDescent="0.25">
      <c r="A5314" t="s">
        <v>74</v>
      </c>
      <c r="B5314" t="s">
        <v>75</v>
      </c>
      <c r="C5314">
        <v>53.649500000000003</v>
      </c>
      <c r="D5314">
        <v>9.9618000000000002</v>
      </c>
      <c r="E5314">
        <v>15</v>
      </c>
      <c r="F5314" s="2">
        <v>40252</v>
      </c>
      <c r="G5314">
        <v>0.7</v>
      </c>
      <c r="H5314" s="3">
        <v>40252.48541666667</v>
      </c>
      <c r="I5314" s="3">
        <v>40252.458333333336</v>
      </c>
      <c r="J5314">
        <v>3.3</v>
      </c>
      <c r="K5314">
        <v>5.6</v>
      </c>
      <c r="L5314" s="3">
        <v>40252.478472222225</v>
      </c>
      <c r="M5314" t="s">
        <v>9</v>
      </c>
      <c r="N5314" t="s">
        <v>9</v>
      </c>
      <c r="O5314" t="s">
        <v>9</v>
      </c>
      <c r="P5314" s="3">
        <v>40252.48541666667</v>
      </c>
      <c r="Q5314">
        <v>1.8</v>
      </c>
      <c r="R5314" t="s">
        <v>77</v>
      </c>
      <c r="S5314">
        <v>1.8</v>
      </c>
      <c r="T5314">
        <v>0</v>
      </c>
      <c r="U5314" t="s">
        <v>9</v>
      </c>
      <c r="V5314" s="3">
        <v>40252.458333333336</v>
      </c>
      <c r="W5314">
        <v>1</v>
      </c>
      <c r="X5314" s="3">
        <v>40252.478472222225</v>
      </c>
      <c r="Y5314" t="s">
        <v>9</v>
      </c>
      <c r="Z5314">
        <v>1.8</v>
      </c>
      <c r="AA5314">
        <v>0</v>
      </c>
      <c r="AB5314" t="s">
        <v>88</v>
      </c>
    </row>
    <row r="5315" spans="1:28" x14ac:dyDescent="0.25">
      <c r="A5315" t="s">
        <v>74</v>
      </c>
      <c r="B5315" t="s">
        <v>75</v>
      </c>
      <c r="C5315">
        <v>53.649500000000003</v>
      </c>
      <c r="D5315">
        <v>9.9618000000000002</v>
      </c>
      <c r="E5315">
        <v>15</v>
      </c>
      <c r="F5315" s="2">
        <v>40253</v>
      </c>
      <c r="G5315">
        <v>-0.3</v>
      </c>
      <c r="H5315" s="3">
        <v>40253.464583333334</v>
      </c>
      <c r="I5315" s="3">
        <v>40253.4375</v>
      </c>
      <c r="J5315">
        <v>5</v>
      </c>
      <c r="K5315">
        <v>5</v>
      </c>
      <c r="L5315" s="3">
        <v>40253.477777777778</v>
      </c>
      <c r="M5315" t="s">
        <v>9</v>
      </c>
      <c r="N5315" t="s">
        <v>9</v>
      </c>
      <c r="O5315" t="s">
        <v>9</v>
      </c>
      <c r="P5315" s="3">
        <v>40253.464583333334</v>
      </c>
      <c r="Q5315">
        <v>2.7</v>
      </c>
      <c r="R5315" t="s">
        <v>77</v>
      </c>
      <c r="S5315">
        <v>2.7</v>
      </c>
      <c r="T5315">
        <v>0</v>
      </c>
      <c r="U5315" t="s">
        <v>9</v>
      </c>
      <c r="V5315" s="3">
        <v>40253.4375</v>
      </c>
      <c r="W5315">
        <v>1</v>
      </c>
      <c r="X5315" s="3">
        <v>40253.477777777778</v>
      </c>
      <c r="Y5315" t="s">
        <v>9</v>
      </c>
      <c r="Z5315">
        <v>2.7</v>
      </c>
      <c r="AA5315">
        <v>0</v>
      </c>
      <c r="AB5315" t="s">
        <v>88</v>
      </c>
    </row>
    <row r="5316" spans="1:28" x14ac:dyDescent="0.25">
      <c r="A5316" t="s">
        <v>74</v>
      </c>
      <c r="B5316" t="s">
        <v>75</v>
      </c>
      <c r="C5316">
        <v>53.649500000000003</v>
      </c>
      <c r="D5316">
        <v>9.9618000000000002</v>
      </c>
      <c r="E5316">
        <v>15</v>
      </c>
      <c r="F5316" s="2">
        <v>40254</v>
      </c>
      <c r="G5316">
        <v>1.1000000000000001</v>
      </c>
      <c r="H5316" s="3">
        <v>40254.48541666667</v>
      </c>
      <c r="I5316" s="3">
        <v>40254.458333333336</v>
      </c>
      <c r="J5316">
        <v>7</v>
      </c>
      <c r="K5316">
        <v>7</v>
      </c>
      <c r="L5316" s="3">
        <v>40254.477777777778</v>
      </c>
      <c r="M5316" t="s">
        <v>9</v>
      </c>
      <c r="N5316" t="s">
        <v>9</v>
      </c>
      <c r="O5316" t="s">
        <v>9</v>
      </c>
      <c r="P5316" s="3">
        <v>40254.48541666667</v>
      </c>
      <c r="Q5316">
        <v>0</v>
      </c>
      <c r="R5316" t="s">
        <v>76</v>
      </c>
      <c r="S5316">
        <v>0</v>
      </c>
      <c r="T5316">
        <v>0</v>
      </c>
      <c r="U5316" t="s">
        <v>9</v>
      </c>
      <c r="V5316" s="3">
        <v>40254.458333333336</v>
      </c>
      <c r="W5316">
        <v>1</v>
      </c>
      <c r="X5316" s="3">
        <v>40254.477777777778</v>
      </c>
      <c r="Y5316" t="s">
        <v>9</v>
      </c>
      <c r="Z5316">
        <v>0</v>
      </c>
      <c r="AA5316">
        <v>0</v>
      </c>
      <c r="AB5316" t="s">
        <v>88</v>
      </c>
    </row>
    <row r="5317" spans="1:28" x14ac:dyDescent="0.25">
      <c r="A5317" t="s">
        <v>74</v>
      </c>
      <c r="B5317" t="s">
        <v>75</v>
      </c>
      <c r="C5317">
        <v>53.649500000000003</v>
      </c>
      <c r="D5317">
        <v>9.9618000000000002</v>
      </c>
      <c r="E5317">
        <v>15</v>
      </c>
      <c r="F5317" s="2">
        <v>40255</v>
      </c>
      <c r="G5317">
        <v>2.9</v>
      </c>
      <c r="H5317" s="3">
        <v>40255.48541666667</v>
      </c>
      <c r="I5317" s="3">
        <v>40255.458333333336</v>
      </c>
      <c r="J5317">
        <v>13.2</v>
      </c>
      <c r="K5317">
        <v>13.2</v>
      </c>
      <c r="L5317" s="3">
        <v>40255.477777777778</v>
      </c>
      <c r="M5317" t="s">
        <v>9</v>
      </c>
      <c r="N5317" t="s">
        <v>9</v>
      </c>
      <c r="O5317" t="s">
        <v>9</v>
      </c>
      <c r="P5317" s="3">
        <v>40255.48541666667</v>
      </c>
      <c r="Q5317">
        <v>0</v>
      </c>
      <c r="R5317" t="s">
        <v>76</v>
      </c>
      <c r="S5317">
        <v>0</v>
      </c>
      <c r="T5317">
        <v>0</v>
      </c>
      <c r="U5317" t="s">
        <v>9</v>
      </c>
      <c r="V5317" s="3">
        <v>40255.458333333336</v>
      </c>
      <c r="W5317">
        <v>1</v>
      </c>
      <c r="X5317" s="3">
        <v>40255.477777777778</v>
      </c>
      <c r="Y5317" t="s">
        <v>9</v>
      </c>
      <c r="Z5317">
        <v>0</v>
      </c>
      <c r="AA5317">
        <v>0</v>
      </c>
      <c r="AB5317" t="s">
        <v>88</v>
      </c>
    </row>
    <row r="5318" spans="1:28" x14ac:dyDescent="0.25">
      <c r="A5318" t="s">
        <v>74</v>
      </c>
      <c r="B5318" t="s">
        <v>75</v>
      </c>
      <c r="C5318">
        <v>53.649500000000003</v>
      </c>
      <c r="D5318">
        <v>9.9618000000000002</v>
      </c>
      <c r="E5318">
        <v>15</v>
      </c>
      <c r="F5318" s="2">
        <v>40256</v>
      </c>
      <c r="G5318">
        <v>8.5</v>
      </c>
      <c r="H5318" s="3">
        <v>40256.48541666667</v>
      </c>
      <c r="I5318" s="3">
        <v>40256.458333333336</v>
      </c>
      <c r="J5318">
        <v>11.4</v>
      </c>
      <c r="K5318">
        <v>15.6</v>
      </c>
      <c r="L5318" s="3">
        <v>40256.477083333331</v>
      </c>
      <c r="M5318" t="s">
        <v>9</v>
      </c>
      <c r="N5318" t="s">
        <v>9</v>
      </c>
      <c r="O5318" t="s">
        <v>9</v>
      </c>
      <c r="P5318" s="3">
        <v>40256.48541666667</v>
      </c>
      <c r="Q5318">
        <v>0</v>
      </c>
      <c r="R5318" t="s">
        <v>76</v>
      </c>
      <c r="S5318">
        <v>0</v>
      </c>
      <c r="T5318">
        <v>0</v>
      </c>
      <c r="U5318" t="s">
        <v>9</v>
      </c>
      <c r="V5318" s="3">
        <v>40256.458333333336</v>
      </c>
      <c r="W5318">
        <v>1</v>
      </c>
      <c r="X5318" s="3">
        <v>40256.477083333331</v>
      </c>
      <c r="Y5318" t="s">
        <v>9</v>
      </c>
      <c r="Z5318">
        <v>0</v>
      </c>
      <c r="AA5318">
        <v>0</v>
      </c>
      <c r="AB5318" t="s">
        <v>88</v>
      </c>
    </row>
    <row r="5319" spans="1:28" x14ac:dyDescent="0.25">
      <c r="A5319" t="s">
        <v>74</v>
      </c>
      <c r="B5319" t="s">
        <v>75</v>
      </c>
      <c r="C5319">
        <v>53.649500000000003</v>
      </c>
      <c r="D5319">
        <v>9.9618000000000002</v>
      </c>
      <c r="E5319">
        <v>15</v>
      </c>
      <c r="F5319" s="2">
        <v>40257</v>
      </c>
      <c r="G5319">
        <v>11.3</v>
      </c>
      <c r="H5319" s="3">
        <v>40257.48541666667</v>
      </c>
      <c r="I5319" s="3">
        <v>40257.458333333336</v>
      </c>
      <c r="J5319">
        <v>12.3</v>
      </c>
      <c r="K5319">
        <v>13.9</v>
      </c>
      <c r="L5319" s="3">
        <v>40257.477083333331</v>
      </c>
      <c r="M5319" t="s">
        <v>9</v>
      </c>
      <c r="N5319" t="s">
        <v>9</v>
      </c>
      <c r="O5319" t="s">
        <v>9</v>
      </c>
      <c r="P5319" s="3">
        <v>40257.48541666667</v>
      </c>
      <c r="Q5319">
        <v>5.4</v>
      </c>
      <c r="R5319" t="s">
        <v>77</v>
      </c>
      <c r="S5319">
        <v>5.4</v>
      </c>
      <c r="T5319">
        <v>0</v>
      </c>
      <c r="U5319" t="s">
        <v>9</v>
      </c>
      <c r="V5319" s="3">
        <v>40257.458333333336</v>
      </c>
      <c r="W5319">
        <v>1</v>
      </c>
      <c r="X5319" s="3">
        <v>40257.477083333331</v>
      </c>
      <c r="Y5319" t="s">
        <v>9</v>
      </c>
      <c r="Z5319">
        <v>5.4</v>
      </c>
      <c r="AA5319">
        <v>0</v>
      </c>
      <c r="AB5319" t="s">
        <v>88</v>
      </c>
    </row>
    <row r="5320" spans="1:28" x14ac:dyDescent="0.25">
      <c r="A5320" t="s">
        <v>74</v>
      </c>
      <c r="B5320" t="s">
        <v>75</v>
      </c>
      <c r="C5320">
        <v>53.649500000000003</v>
      </c>
      <c r="D5320">
        <v>9.9618000000000002</v>
      </c>
      <c r="E5320">
        <v>15</v>
      </c>
      <c r="F5320" s="2">
        <v>40258</v>
      </c>
      <c r="G5320">
        <v>8.1</v>
      </c>
      <c r="H5320" s="3">
        <v>40258.48541666667</v>
      </c>
      <c r="I5320" s="3">
        <v>40258.458333333336</v>
      </c>
      <c r="J5320">
        <v>10.199999999999999</v>
      </c>
      <c r="K5320">
        <v>13.6</v>
      </c>
      <c r="L5320" s="3">
        <v>40258.477083333331</v>
      </c>
      <c r="M5320" t="s">
        <v>9</v>
      </c>
      <c r="N5320" t="s">
        <v>9</v>
      </c>
      <c r="O5320" t="s">
        <v>9</v>
      </c>
      <c r="P5320" s="3">
        <v>40258.48541666667</v>
      </c>
      <c r="Q5320">
        <v>9.1</v>
      </c>
      <c r="R5320" t="s">
        <v>77</v>
      </c>
      <c r="S5320">
        <v>9.1</v>
      </c>
      <c r="T5320">
        <v>0</v>
      </c>
      <c r="U5320" t="s">
        <v>9</v>
      </c>
      <c r="V5320" s="3">
        <v>40258.458333333336</v>
      </c>
      <c r="W5320">
        <v>1</v>
      </c>
      <c r="X5320" s="3">
        <v>40258.477083333331</v>
      </c>
      <c r="Y5320" t="s">
        <v>9</v>
      </c>
      <c r="Z5320">
        <v>9.1</v>
      </c>
      <c r="AA5320">
        <v>0</v>
      </c>
      <c r="AB5320" t="s">
        <v>88</v>
      </c>
    </row>
    <row r="5321" spans="1:28" x14ac:dyDescent="0.25">
      <c r="A5321" t="s">
        <v>74</v>
      </c>
      <c r="B5321" t="s">
        <v>75</v>
      </c>
      <c r="C5321">
        <v>53.649500000000003</v>
      </c>
      <c r="D5321">
        <v>9.9618000000000002</v>
      </c>
      <c r="E5321">
        <v>15</v>
      </c>
      <c r="F5321" s="2">
        <v>40259</v>
      </c>
      <c r="G5321">
        <v>1.1000000000000001</v>
      </c>
      <c r="H5321" s="3">
        <v>40259.48541666667</v>
      </c>
      <c r="I5321" s="3">
        <v>40259.458333333336</v>
      </c>
      <c r="J5321">
        <v>11.4</v>
      </c>
      <c r="K5321">
        <v>11.4</v>
      </c>
      <c r="L5321" s="3">
        <v>40259.477083333331</v>
      </c>
      <c r="M5321" t="s">
        <v>9</v>
      </c>
      <c r="N5321" t="s">
        <v>9</v>
      </c>
      <c r="O5321" t="s">
        <v>9</v>
      </c>
      <c r="P5321" s="3">
        <v>40259.48541666667</v>
      </c>
      <c r="Q5321">
        <v>0</v>
      </c>
      <c r="R5321" t="s">
        <v>76</v>
      </c>
      <c r="S5321">
        <v>0</v>
      </c>
      <c r="T5321">
        <v>0</v>
      </c>
      <c r="U5321" t="s">
        <v>9</v>
      </c>
      <c r="V5321" s="3">
        <v>40259.458333333336</v>
      </c>
      <c r="W5321">
        <v>1</v>
      </c>
      <c r="X5321" s="3">
        <v>40259.477083333331</v>
      </c>
      <c r="Y5321" t="s">
        <v>9</v>
      </c>
      <c r="Z5321">
        <v>0</v>
      </c>
      <c r="AA5321">
        <v>0</v>
      </c>
      <c r="AB5321" t="s">
        <v>88</v>
      </c>
    </row>
    <row r="5322" spans="1:28" x14ac:dyDescent="0.25">
      <c r="A5322" t="s">
        <v>74</v>
      </c>
      <c r="B5322" t="s">
        <v>75</v>
      </c>
      <c r="C5322">
        <v>53.649500000000003</v>
      </c>
      <c r="D5322">
        <v>9.9618000000000002</v>
      </c>
      <c r="E5322">
        <v>15</v>
      </c>
      <c r="F5322" s="2">
        <v>40260</v>
      </c>
      <c r="G5322">
        <v>7.8</v>
      </c>
      <c r="H5322" s="3">
        <v>40260.48541666667</v>
      </c>
      <c r="I5322" s="3">
        <v>40260.458333333336</v>
      </c>
      <c r="J5322">
        <v>10.5</v>
      </c>
      <c r="K5322">
        <v>12.8</v>
      </c>
      <c r="L5322" s="3">
        <v>40260.476388888892</v>
      </c>
      <c r="M5322" t="s">
        <v>9</v>
      </c>
      <c r="N5322" t="s">
        <v>9</v>
      </c>
      <c r="O5322" t="s">
        <v>9</v>
      </c>
      <c r="P5322" s="3">
        <v>40260.48541666667</v>
      </c>
      <c r="Q5322">
        <v>0</v>
      </c>
      <c r="R5322" t="s">
        <v>76</v>
      </c>
      <c r="S5322">
        <v>0</v>
      </c>
      <c r="T5322">
        <v>0</v>
      </c>
      <c r="U5322" t="s">
        <v>9</v>
      </c>
      <c r="V5322" s="3">
        <v>40260.458333333336</v>
      </c>
      <c r="W5322">
        <v>1</v>
      </c>
      <c r="X5322" s="3">
        <v>40260.476388888892</v>
      </c>
      <c r="Y5322" t="s">
        <v>9</v>
      </c>
      <c r="Z5322">
        <v>0</v>
      </c>
      <c r="AA5322">
        <v>0</v>
      </c>
      <c r="AB5322" t="s">
        <v>88</v>
      </c>
    </row>
    <row r="5323" spans="1:28" x14ac:dyDescent="0.25">
      <c r="A5323" t="s">
        <v>74</v>
      </c>
      <c r="B5323" t="s">
        <v>75</v>
      </c>
      <c r="C5323">
        <v>53.649500000000003</v>
      </c>
      <c r="D5323">
        <v>9.9618000000000002</v>
      </c>
      <c r="E5323">
        <v>15</v>
      </c>
      <c r="F5323" s="2">
        <v>40261</v>
      </c>
      <c r="G5323">
        <v>1.3</v>
      </c>
      <c r="H5323" s="3">
        <v>40261.48541666667</v>
      </c>
      <c r="I5323" s="3">
        <v>40261.458333333336</v>
      </c>
      <c r="J5323">
        <v>12.9</v>
      </c>
      <c r="K5323">
        <v>12.9</v>
      </c>
      <c r="L5323" s="3">
        <v>40261.476388888892</v>
      </c>
      <c r="M5323" t="s">
        <v>9</v>
      </c>
      <c r="N5323" t="s">
        <v>9</v>
      </c>
      <c r="O5323" t="s">
        <v>9</v>
      </c>
      <c r="P5323" s="3">
        <v>40261.48541666667</v>
      </c>
      <c r="Q5323">
        <v>0</v>
      </c>
      <c r="R5323" t="s">
        <v>76</v>
      </c>
      <c r="S5323">
        <v>0</v>
      </c>
      <c r="T5323">
        <v>0</v>
      </c>
      <c r="U5323" t="s">
        <v>9</v>
      </c>
      <c r="V5323" s="3">
        <v>40261.458333333336</v>
      </c>
      <c r="W5323">
        <v>1</v>
      </c>
      <c r="X5323" s="3">
        <v>40261.476388888892</v>
      </c>
      <c r="Y5323" t="s">
        <v>9</v>
      </c>
      <c r="Z5323">
        <v>0</v>
      </c>
      <c r="AA5323">
        <v>0</v>
      </c>
      <c r="AB5323" t="s">
        <v>88</v>
      </c>
    </row>
    <row r="5324" spans="1:28" x14ac:dyDescent="0.25">
      <c r="A5324" t="s">
        <v>74</v>
      </c>
      <c r="B5324" t="s">
        <v>75</v>
      </c>
      <c r="C5324">
        <v>53.649500000000003</v>
      </c>
      <c r="D5324">
        <v>9.9618000000000002</v>
      </c>
      <c r="E5324">
        <v>15</v>
      </c>
      <c r="F5324" s="2">
        <v>40262</v>
      </c>
      <c r="G5324">
        <v>6.4</v>
      </c>
      <c r="H5324" s="3">
        <v>40262.48541666667</v>
      </c>
      <c r="I5324" s="3">
        <v>40262.458333333336</v>
      </c>
      <c r="J5324">
        <v>17.899999999999999</v>
      </c>
      <c r="K5324">
        <v>17.899999999999999</v>
      </c>
      <c r="L5324" s="3">
        <v>40262.476388888892</v>
      </c>
      <c r="M5324" t="s">
        <v>9</v>
      </c>
      <c r="N5324" t="s">
        <v>9</v>
      </c>
      <c r="O5324" t="s">
        <v>9</v>
      </c>
      <c r="P5324" s="3">
        <v>40262.48541666667</v>
      </c>
      <c r="Q5324">
        <v>0</v>
      </c>
      <c r="R5324" t="s">
        <v>76</v>
      </c>
      <c r="S5324">
        <v>0</v>
      </c>
      <c r="T5324">
        <v>0</v>
      </c>
      <c r="U5324" t="s">
        <v>9</v>
      </c>
      <c r="V5324" s="3">
        <v>40262.458333333336</v>
      </c>
      <c r="W5324">
        <v>1</v>
      </c>
      <c r="X5324" s="3">
        <v>40262.476388888892</v>
      </c>
      <c r="Y5324" t="s">
        <v>9</v>
      </c>
      <c r="Z5324">
        <v>0</v>
      </c>
      <c r="AA5324">
        <v>0</v>
      </c>
      <c r="AB5324" t="s">
        <v>88</v>
      </c>
    </row>
    <row r="5325" spans="1:28" x14ac:dyDescent="0.25">
      <c r="A5325" t="s">
        <v>74</v>
      </c>
      <c r="B5325" t="s">
        <v>75</v>
      </c>
      <c r="C5325">
        <v>53.649500000000003</v>
      </c>
      <c r="D5325">
        <v>9.9618000000000002</v>
      </c>
      <c r="E5325">
        <v>15</v>
      </c>
      <c r="F5325" s="2">
        <v>40263</v>
      </c>
      <c r="G5325">
        <v>9</v>
      </c>
      <c r="H5325" s="3">
        <v>40263.48541666667</v>
      </c>
      <c r="I5325" s="3">
        <v>40263.458333333336</v>
      </c>
      <c r="J5325">
        <v>18</v>
      </c>
      <c r="K5325">
        <v>21</v>
      </c>
      <c r="L5325" s="3">
        <v>40263.475694444445</v>
      </c>
      <c r="M5325" t="s">
        <v>9</v>
      </c>
      <c r="N5325" t="s">
        <v>9</v>
      </c>
      <c r="O5325" t="s">
        <v>9</v>
      </c>
      <c r="P5325" s="3">
        <v>40263.48541666667</v>
      </c>
      <c r="Q5325">
        <v>0</v>
      </c>
      <c r="R5325" t="s">
        <v>76</v>
      </c>
      <c r="S5325">
        <v>0</v>
      </c>
      <c r="T5325">
        <v>0</v>
      </c>
      <c r="U5325" t="s">
        <v>9</v>
      </c>
      <c r="V5325" s="3">
        <v>40263.458333333336</v>
      </c>
      <c r="W5325">
        <v>1</v>
      </c>
      <c r="X5325" s="3">
        <v>40263.475694444445</v>
      </c>
      <c r="Y5325" t="s">
        <v>9</v>
      </c>
      <c r="Z5325">
        <v>0</v>
      </c>
      <c r="AA5325">
        <v>0</v>
      </c>
      <c r="AB5325" t="s">
        <v>88</v>
      </c>
    </row>
    <row r="5326" spans="1:28" x14ac:dyDescent="0.25">
      <c r="A5326" t="s">
        <v>74</v>
      </c>
      <c r="B5326" t="s">
        <v>75</v>
      </c>
      <c r="C5326">
        <v>53.649500000000003</v>
      </c>
      <c r="D5326">
        <v>9.9618000000000002</v>
      </c>
      <c r="E5326">
        <v>15</v>
      </c>
      <c r="F5326" s="2">
        <v>40264</v>
      </c>
      <c r="G5326">
        <v>5.5</v>
      </c>
      <c r="H5326" s="3">
        <v>40264.48541666667</v>
      </c>
      <c r="I5326" s="3">
        <v>40264.458333333336</v>
      </c>
      <c r="J5326">
        <v>10.1</v>
      </c>
      <c r="K5326">
        <v>17.100000000000001</v>
      </c>
      <c r="L5326" s="3">
        <v>40264.475694444445</v>
      </c>
      <c r="M5326" t="s">
        <v>9</v>
      </c>
      <c r="N5326" t="s">
        <v>9</v>
      </c>
      <c r="O5326" t="s">
        <v>9</v>
      </c>
      <c r="P5326" s="3">
        <v>40264.48541666667</v>
      </c>
      <c r="Q5326">
        <v>15.6</v>
      </c>
      <c r="R5326" t="s">
        <v>77</v>
      </c>
      <c r="S5326">
        <v>15.6</v>
      </c>
      <c r="T5326">
        <v>0</v>
      </c>
      <c r="U5326" t="s">
        <v>9</v>
      </c>
      <c r="V5326" s="3">
        <v>40264.458333333336</v>
      </c>
      <c r="W5326">
        <v>1</v>
      </c>
      <c r="X5326" s="3">
        <v>40264.475694444445</v>
      </c>
      <c r="Y5326" t="s">
        <v>9</v>
      </c>
      <c r="Z5326">
        <v>15.6</v>
      </c>
      <c r="AA5326">
        <v>0</v>
      </c>
      <c r="AB5326" t="s">
        <v>88</v>
      </c>
    </row>
    <row r="5327" spans="1:28" x14ac:dyDescent="0.25">
      <c r="A5327" t="s">
        <v>74</v>
      </c>
      <c r="B5327" t="s">
        <v>75</v>
      </c>
      <c r="C5327">
        <v>53.649500000000003</v>
      </c>
      <c r="D5327">
        <v>9.9618000000000002</v>
      </c>
      <c r="E5327">
        <v>15</v>
      </c>
      <c r="F5327" s="2">
        <v>40265</v>
      </c>
      <c r="G5327">
        <v>4.0999999999999996</v>
      </c>
      <c r="H5327" s="3">
        <v>40265.48541666667</v>
      </c>
      <c r="I5327" s="3">
        <v>40265.458333333336</v>
      </c>
      <c r="J5327">
        <v>10.4</v>
      </c>
      <c r="K5327">
        <v>10.4</v>
      </c>
      <c r="L5327" s="3">
        <v>40265.475694444445</v>
      </c>
      <c r="M5327" t="s">
        <v>9</v>
      </c>
      <c r="N5327" t="s">
        <v>9</v>
      </c>
      <c r="O5327" t="s">
        <v>9</v>
      </c>
      <c r="P5327" s="3">
        <v>40265.48541666667</v>
      </c>
      <c r="Q5327">
        <v>5.6</v>
      </c>
      <c r="R5327" t="s">
        <v>77</v>
      </c>
      <c r="S5327">
        <v>5.6</v>
      </c>
      <c r="T5327">
        <v>0</v>
      </c>
      <c r="U5327" t="s">
        <v>9</v>
      </c>
      <c r="V5327" s="3">
        <v>40265.458333333336</v>
      </c>
      <c r="W5327">
        <v>1</v>
      </c>
      <c r="X5327" s="3">
        <v>40265.475694444445</v>
      </c>
      <c r="Y5327" t="s">
        <v>9</v>
      </c>
      <c r="Z5327">
        <v>5.6</v>
      </c>
      <c r="AA5327">
        <v>0</v>
      </c>
      <c r="AB5327" t="s">
        <v>88</v>
      </c>
    </row>
    <row r="5328" spans="1:28" x14ac:dyDescent="0.25">
      <c r="A5328" t="s">
        <v>74</v>
      </c>
      <c r="B5328" t="s">
        <v>75</v>
      </c>
      <c r="C5328">
        <v>53.649500000000003</v>
      </c>
      <c r="D5328">
        <v>9.9618000000000002</v>
      </c>
      <c r="E5328">
        <v>15</v>
      </c>
      <c r="F5328" s="2">
        <v>40266</v>
      </c>
      <c r="G5328">
        <v>4.9000000000000004</v>
      </c>
      <c r="H5328" s="3">
        <v>40266.48541666667</v>
      </c>
      <c r="I5328" s="3">
        <v>40266.458333333336</v>
      </c>
      <c r="J5328">
        <v>9.5</v>
      </c>
      <c r="K5328">
        <v>11.7</v>
      </c>
      <c r="L5328" s="3">
        <v>40266.474999999999</v>
      </c>
      <c r="M5328" t="s">
        <v>9</v>
      </c>
      <c r="N5328" t="s">
        <v>9</v>
      </c>
      <c r="O5328" t="s">
        <v>9</v>
      </c>
      <c r="P5328" s="3">
        <v>40266.48541666667</v>
      </c>
      <c r="Q5328">
        <v>5.0999999999999996</v>
      </c>
      <c r="R5328" t="s">
        <v>77</v>
      </c>
      <c r="S5328">
        <v>5.0999999999999996</v>
      </c>
      <c r="T5328">
        <v>0</v>
      </c>
      <c r="U5328" t="s">
        <v>9</v>
      </c>
      <c r="V5328" s="3">
        <v>40266.458333333336</v>
      </c>
      <c r="W5328">
        <v>1</v>
      </c>
      <c r="X5328" s="3">
        <v>40266.474999999999</v>
      </c>
      <c r="Y5328" t="s">
        <v>9</v>
      </c>
      <c r="Z5328">
        <v>5.0999999999999996</v>
      </c>
      <c r="AA5328">
        <v>0</v>
      </c>
      <c r="AB5328" t="s">
        <v>88</v>
      </c>
    </row>
    <row r="5329" spans="1:28" x14ac:dyDescent="0.25">
      <c r="A5329" t="s">
        <v>74</v>
      </c>
      <c r="B5329" t="s">
        <v>75</v>
      </c>
      <c r="C5329">
        <v>53.649500000000003</v>
      </c>
      <c r="D5329">
        <v>9.9618000000000002</v>
      </c>
      <c r="E5329">
        <v>15</v>
      </c>
      <c r="F5329" s="2">
        <v>40267</v>
      </c>
      <c r="G5329">
        <v>5.3</v>
      </c>
      <c r="H5329" s="3">
        <v>40267.48541666667</v>
      </c>
      <c r="I5329" s="3">
        <v>40267.458333333336</v>
      </c>
      <c r="J5329">
        <v>12.8</v>
      </c>
      <c r="K5329">
        <v>12.8</v>
      </c>
      <c r="L5329" s="3">
        <v>40267.474999999999</v>
      </c>
      <c r="M5329" t="s">
        <v>9</v>
      </c>
      <c r="N5329" t="s">
        <v>9</v>
      </c>
      <c r="O5329" t="s">
        <v>9</v>
      </c>
      <c r="P5329" s="3">
        <v>40267.48541666667</v>
      </c>
      <c r="Q5329">
        <v>0</v>
      </c>
      <c r="R5329" t="s">
        <v>76</v>
      </c>
      <c r="S5329">
        <v>0</v>
      </c>
      <c r="T5329">
        <v>0</v>
      </c>
      <c r="U5329" t="s">
        <v>9</v>
      </c>
      <c r="V5329" s="3">
        <v>40267.458333333336</v>
      </c>
      <c r="W5329">
        <v>1</v>
      </c>
      <c r="X5329" s="3">
        <v>40267.474999999999</v>
      </c>
      <c r="Y5329" t="s">
        <v>9</v>
      </c>
      <c r="Z5329">
        <v>0</v>
      </c>
      <c r="AA5329">
        <v>0</v>
      </c>
      <c r="AB5329" t="s">
        <v>88</v>
      </c>
    </row>
    <row r="5330" spans="1:28" x14ac:dyDescent="0.25">
      <c r="A5330" t="s">
        <v>74</v>
      </c>
      <c r="B5330" t="s">
        <v>75</v>
      </c>
      <c r="C5330">
        <v>53.649500000000003</v>
      </c>
      <c r="D5330">
        <v>9.9618000000000002</v>
      </c>
      <c r="E5330">
        <v>15</v>
      </c>
      <c r="F5330" s="2">
        <v>40268</v>
      </c>
      <c r="G5330">
        <v>5.3</v>
      </c>
      <c r="H5330" s="3">
        <v>40268.48541666667</v>
      </c>
      <c r="I5330" s="3">
        <v>40268.458333333336</v>
      </c>
      <c r="J5330">
        <v>10.9</v>
      </c>
      <c r="K5330">
        <v>15.3</v>
      </c>
      <c r="L5330" s="3">
        <v>40268.474999999999</v>
      </c>
      <c r="M5330" t="s">
        <v>9</v>
      </c>
      <c r="N5330" t="s">
        <v>9</v>
      </c>
      <c r="O5330" t="s">
        <v>9</v>
      </c>
      <c r="P5330" s="3">
        <v>40268.48541666667</v>
      </c>
      <c r="Q5330">
        <v>19.5</v>
      </c>
      <c r="R5330" t="s">
        <v>77</v>
      </c>
      <c r="S5330">
        <v>19.5</v>
      </c>
      <c r="T5330">
        <v>0</v>
      </c>
      <c r="U5330" t="s">
        <v>9</v>
      </c>
      <c r="V5330" s="3">
        <v>40268.458333333336</v>
      </c>
      <c r="W5330">
        <v>1</v>
      </c>
      <c r="X5330" s="3">
        <v>40268.474999999999</v>
      </c>
      <c r="Y5330" t="s">
        <v>9</v>
      </c>
      <c r="Z5330">
        <v>19.5</v>
      </c>
      <c r="AA5330">
        <v>0</v>
      </c>
      <c r="AB5330" t="s">
        <v>88</v>
      </c>
    </row>
    <row r="5331" spans="1:28" x14ac:dyDescent="0.25">
      <c r="A5331" t="s">
        <v>74</v>
      </c>
      <c r="B5331" t="s">
        <v>75</v>
      </c>
      <c r="C5331">
        <v>53.649500000000003</v>
      </c>
      <c r="D5331">
        <v>9.9618000000000002</v>
      </c>
      <c r="E5331">
        <v>15</v>
      </c>
      <c r="F5331" s="2">
        <v>40269</v>
      </c>
      <c r="G5331">
        <v>5.0999999999999996</v>
      </c>
      <c r="H5331" s="3">
        <v>40269.48541666667</v>
      </c>
      <c r="I5331" s="3">
        <v>40269.458333333336</v>
      </c>
      <c r="J5331">
        <v>8.1999999999999993</v>
      </c>
      <c r="K5331">
        <v>12.7</v>
      </c>
      <c r="L5331" s="3">
        <v>40269.474999999999</v>
      </c>
      <c r="M5331" t="s">
        <v>9</v>
      </c>
      <c r="N5331" t="s">
        <v>9</v>
      </c>
      <c r="O5331" t="s">
        <v>9</v>
      </c>
      <c r="P5331" s="3">
        <v>40269.48541666667</v>
      </c>
      <c r="Q5331">
        <v>0</v>
      </c>
      <c r="R5331" t="s">
        <v>76</v>
      </c>
      <c r="S5331">
        <v>0</v>
      </c>
      <c r="T5331">
        <v>0</v>
      </c>
      <c r="U5331" t="s">
        <v>9</v>
      </c>
      <c r="V5331" s="3">
        <v>40269.458333333336</v>
      </c>
      <c r="W5331">
        <v>1</v>
      </c>
      <c r="X5331" s="3">
        <v>40269.474999999999</v>
      </c>
      <c r="Y5331" t="s">
        <v>9</v>
      </c>
      <c r="Z5331">
        <v>0</v>
      </c>
      <c r="AA5331">
        <v>0</v>
      </c>
      <c r="AB5331" t="s">
        <v>88</v>
      </c>
    </row>
    <row r="5332" spans="1:28" x14ac:dyDescent="0.25">
      <c r="A5332" t="s">
        <v>74</v>
      </c>
      <c r="B5332" t="s">
        <v>75</v>
      </c>
      <c r="C5332">
        <v>53.649500000000003</v>
      </c>
      <c r="D5332">
        <v>9.9618000000000002</v>
      </c>
      <c r="E5332">
        <v>15</v>
      </c>
      <c r="F5332" s="2">
        <v>40270</v>
      </c>
      <c r="G5332">
        <v>2.1</v>
      </c>
      <c r="H5332" s="3">
        <v>40270.48541666667</v>
      </c>
      <c r="I5332" s="3">
        <v>40270.458333333336</v>
      </c>
      <c r="J5332">
        <v>12.2</v>
      </c>
      <c r="K5332">
        <v>12.2</v>
      </c>
      <c r="L5332" s="3">
        <v>40270.474305555559</v>
      </c>
      <c r="M5332" t="s">
        <v>9</v>
      </c>
      <c r="N5332" t="s">
        <v>9</v>
      </c>
      <c r="O5332" t="s">
        <v>9</v>
      </c>
      <c r="P5332" s="3">
        <v>40270.48541666667</v>
      </c>
      <c r="Q5332">
        <v>2.4</v>
      </c>
      <c r="R5332" t="s">
        <v>77</v>
      </c>
      <c r="S5332">
        <v>2.4</v>
      </c>
      <c r="T5332">
        <v>0</v>
      </c>
      <c r="U5332" t="s">
        <v>9</v>
      </c>
      <c r="V5332" s="3">
        <v>40270.458333333336</v>
      </c>
      <c r="W5332">
        <v>1</v>
      </c>
      <c r="X5332" s="3">
        <v>40270.474305555559</v>
      </c>
      <c r="Y5332" t="s">
        <v>9</v>
      </c>
      <c r="Z5332">
        <v>2.4</v>
      </c>
      <c r="AA5332">
        <v>0</v>
      </c>
      <c r="AB5332" t="s">
        <v>88</v>
      </c>
    </row>
    <row r="5333" spans="1:28" x14ac:dyDescent="0.25">
      <c r="A5333" t="s">
        <v>74</v>
      </c>
      <c r="B5333" t="s">
        <v>75</v>
      </c>
      <c r="C5333">
        <v>53.649500000000003</v>
      </c>
      <c r="D5333">
        <v>9.9618000000000002</v>
      </c>
      <c r="E5333">
        <v>15</v>
      </c>
      <c r="F5333" s="2">
        <v>40271</v>
      </c>
      <c r="G5333">
        <v>4.0999999999999996</v>
      </c>
      <c r="H5333" s="3">
        <v>40271.48541666667</v>
      </c>
      <c r="I5333" s="3">
        <v>40271.458333333336</v>
      </c>
      <c r="J5333">
        <v>10.6</v>
      </c>
      <c r="K5333">
        <v>13</v>
      </c>
      <c r="L5333" s="3">
        <v>40271.474305555559</v>
      </c>
      <c r="M5333" t="s">
        <v>9</v>
      </c>
      <c r="N5333" t="s">
        <v>9</v>
      </c>
      <c r="O5333" t="s">
        <v>9</v>
      </c>
      <c r="P5333" s="3">
        <v>40271.48541666667</v>
      </c>
      <c r="Q5333">
        <v>0</v>
      </c>
      <c r="R5333" t="s">
        <v>76</v>
      </c>
      <c r="S5333">
        <v>0</v>
      </c>
      <c r="T5333">
        <v>0</v>
      </c>
      <c r="U5333" t="s">
        <v>9</v>
      </c>
      <c r="V5333" s="3">
        <v>40271.458333333336</v>
      </c>
      <c r="W5333">
        <v>1</v>
      </c>
      <c r="X5333" s="3">
        <v>40271.474305555559</v>
      </c>
      <c r="Y5333" t="s">
        <v>9</v>
      </c>
      <c r="Z5333">
        <v>0</v>
      </c>
      <c r="AA5333">
        <v>0</v>
      </c>
      <c r="AB5333" t="s">
        <v>88</v>
      </c>
    </row>
    <row r="5334" spans="1:28" x14ac:dyDescent="0.25">
      <c r="A5334" t="s">
        <v>74</v>
      </c>
      <c r="B5334" t="s">
        <v>75</v>
      </c>
      <c r="C5334">
        <v>53.649500000000003</v>
      </c>
      <c r="D5334">
        <v>9.9618000000000002</v>
      </c>
      <c r="E5334">
        <v>15</v>
      </c>
      <c r="F5334" s="2">
        <v>40272</v>
      </c>
      <c r="G5334">
        <v>6</v>
      </c>
      <c r="H5334" s="3">
        <v>40272.48541666667</v>
      </c>
      <c r="I5334" s="3">
        <v>40272.458333333336</v>
      </c>
      <c r="J5334">
        <v>8</v>
      </c>
      <c r="K5334">
        <v>13</v>
      </c>
      <c r="L5334" s="3">
        <v>40272.474305555559</v>
      </c>
      <c r="M5334" t="s">
        <v>9</v>
      </c>
      <c r="N5334" t="s">
        <v>9</v>
      </c>
      <c r="O5334" t="s">
        <v>9</v>
      </c>
      <c r="P5334" s="3">
        <v>40272.48541666667</v>
      </c>
      <c r="Q5334">
        <v>0.9</v>
      </c>
      <c r="R5334" t="s">
        <v>77</v>
      </c>
      <c r="S5334">
        <v>0.9</v>
      </c>
      <c r="T5334">
        <v>0</v>
      </c>
      <c r="U5334" t="s">
        <v>9</v>
      </c>
      <c r="V5334" s="3">
        <v>40272.458333333336</v>
      </c>
      <c r="W5334">
        <v>1</v>
      </c>
      <c r="X5334" s="3">
        <v>40272.474305555559</v>
      </c>
      <c r="Y5334" t="s">
        <v>9</v>
      </c>
      <c r="Z5334">
        <v>0.9</v>
      </c>
      <c r="AA5334">
        <v>0</v>
      </c>
      <c r="AB5334" t="s">
        <v>88</v>
      </c>
    </row>
    <row r="5335" spans="1:28" x14ac:dyDescent="0.25">
      <c r="A5335" t="s">
        <v>74</v>
      </c>
      <c r="B5335" t="s">
        <v>75</v>
      </c>
      <c r="C5335">
        <v>53.649500000000003</v>
      </c>
      <c r="D5335">
        <v>9.9618000000000002</v>
      </c>
      <c r="E5335">
        <v>15</v>
      </c>
      <c r="F5335" s="2">
        <v>40273</v>
      </c>
      <c r="G5335" t="s">
        <v>9</v>
      </c>
      <c r="H5335" s="3">
        <v>40273.48541666667</v>
      </c>
      <c r="I5335" s="3">
        <v>40273.458333333336</v>
      </c>
      <c r="J5335">
        <v>7</v>
      </c>
      <c r="K5335" t="s">
        <v>9</v>
      </c>
      <c r="L5335" s="3">
        <v>40273.473611111112</v>
      </c>
      <c r="M5335" t="s">
        <v>9</v>
      </c>
      <c r="N5335" t="s">
        <v>9</v>
      </c>
      <c r="O5335" t="s">
        <v>9</v>
      </c>
      <c r="P5335" s="3">
        <v>40273.48541666667</v>
      </c>
      <c r="Q5335">
        <v>1.2</v>
      </c>
      <c r="R5335" t="s">
        <v>77</v>
      </c>
      <c r="S5335">
        <v>1.2</v>
      </c>
      <c r="T5335">
        <v>0</v>
      </c>
      <c r="U5335" t="s">
        <v>9</v>
      </c>
      <c r="V5335" s="3">
        <v>40273.458333333336</v>
      </c>
      <c r="W5335">
        <v>1</v>
      </c>
      <c r="X5335" s="3">
        <v>40273.473611111112</v>
      </c>
      <c r="Y5335" t="s">
        <v>9</v>
      </c>
      <c r="Z5335">
        <v>1.2</v>
      </c>
      <c r="AA5335">
        <v>0</v>
      </c>
      <c r="AB5335" t="s">
        <v>88</v>
      </c>
    </row>
    <row r="5336" spans="1:28" x14ac:dyDescent="0.25">
      <c r="A5336" t="s">
        <v>74</v>
      </c>
      <c r="B5336" t="s">
        <v>75</v>
      </c>
      <c r="C5336">
        <v>53.649500000000003</v>
      </c>
      <c r="D5336">
        <v>9.9618000000000002</v>
      </c>
      <c r="E5336">
        <v>15</v>
      </c>
      <c r="F5336" s="2">
        <v>40274</v>
      </c>
      <c r="G5336">
        <v>5.5</v>
      </c>
      <c r="H5336" s="3">
        <v>40274.48541666667</v>
      </c>
      <c r="I5336" s="3">
        <v>40274.458333333336</v>
      </c>
      <c r="J5336">
        <v>13</v>
      </c>
      <c r="K5336">
        <v>13</v>
      </c>
      <c r="L5336" s="3">
        <v>40274.473611111112</v>
      </c>
      <c r="M5336" t="s">
        <v>9</v>
      </c>
      <c r="N5336" t="s">
        <v>9</v>
      </c>
      <c r="O5336" t="s">
        <v>9</v>
      </c>
      <c r="P5336" s="3">
        <v>40274.48541666667</v>
      </c>
      <c r="Q5336">
        <v>0</v>
      </c>
      <c r="R5336" t="s">
        <v>76</v>
      </c>
      <c r="S5336">
        <v>0</v>
      </c>
      <c r="T5336">
        <v>0</v>
      </c>
      <c r="U5336" t="s">
        <v>9</v>
      </c>
      <c r="V5336" s="3">
        <v>40274.458333333336</v>
      </c>
      <c r="W5336">
        <v>1</v>
      </c>
      <c r="X5336" s="3">
        <v>40274.473611111112</v>
      </c>
      <c r="Y5336" t="s">
        <v>9</v>
      </c>
      <c r="Z5336">
        <v>0</v>
      </c>
      <c r="AA5336">
        <v>0</v>
      </c>
      <c r="AB5336" t="s">
        <v>88</v>
      </c>
    </row>
    <row r="5337" spans="1:28" x14ac:dyDescent="0.25">
      <c r="A5337" t="s">
        <v>74</v>
      </c>
      <c r="B5337" t="s">
        <v>75</v>
      </c>
      <c r="C5337">
        <v>53.649500000000003</v>
      </c>
      <c r="D5337">
        <v>9.9618000000000002</v>
      </c>
      <c r="E5337">
        <v>15</v>
      </c>
      <c r="F5337" s="2">
        <v>40275</v>
      </c>
      <c r="G5337">
        <v>6.5</v>
      </c>
      <c r="H5337" s="3">
        <v>40275.48541666667</v>
      </c>
      <c r="I5337" s="3">
        <v>40275.458333333336</v>
      </c>
      <c r="J5337">
        <v>15.6</v>
      </c>
      <c r="K5337">
        <v>15.6</v>
      </c>
      <c r="L5337" s="3">
        <v>40275.473611111112</v>
      </c>
      <c r="M5337" t="s">
        <v>9</v>
      </c>
      <c r="N5337" t="s">
        <v>9</v>
      </c>
      <c r="O5337" t="s">
        <v>9</v>
      </c>
      <c r="P5337" s="3">
        <v>40275.48541666667</v>
      </c>
      <c r="Q5337">
        <v>0</v>
      </c>
      <c r="R5337" t="s">
        <v>76</v>
      </c>
      <c r="S5337">
        <v>0</v>
      </c>
      <c r="T5337">
        <v>0</v>
      </c>
      <c r="U5337" t="s">
        <v>9</v>
      </c>
      <c r="V5337" s="3">
        <v>40275.458333333336</v>
      </c>
      <c r="W5337">
        <v>1</v>
      </c>
      <c r="X5337" s="3">
        <v>40275.473611111112</v>
      </c>
      <c r="Y5337" t="s">
        <v>9</v>
      </c>
      <c r="Z5337">
        <v>0</v>
      </c>
      <c r="AA5337">
        <v>0</v>
      </c>
      <c r="AB5337" t="s">
        <v>88</v>
      </c>
    </row>
    <row r="5338" spans="1:28" x14ac:dyDescent="0.25">
      <c r="A5338" t="s">
        <v>74</v>
      </c>
      <c r="B5338" t="s">
        <v>75</v>
      </c>
      <c r="C5338">
        <v>53.649500000000003</v>
      </c>
      <c r="D5338">
        <v>9.9618000000000002</v>
      </c>
      <c r="E5338">
        <v>15</v>
      </c>
      <c r="F5338" s="2">
        <v>40276</v>
      </c>
      <c r="G5338">
        <v>4.8</v>
      </c>
      <c r="H5338" s="3">
        <v>40276.48541666667</v>
      </c>
      <c r="I5338" s="3">
        <v>40276.458333333336</v>
      </c>
      <c r="J5338">
        <v>14.5</v>
      </c>
      <c r="K5338">
        <v>17.600000000000001</v>
      </c>
      <c r="L5338" s="3">
        <v>40276.473611111112</v>
      </c>
      <c r="M5338" t="s">
        <v>9</v>
      </c>
      <c r="N5338" t="s">
        <v>9</v>
      </c>
      <c r="O5338" t="s">
        <v>9</v>
      </c>
      <c r="P5338" s="3">
        <v>40276.48541666667</v>
      </c>
      <c r="Q5338">
        <v>0</v>
      </c>
      <c r="R5338" t="s">
        <v>76</v>
      </c>
      <c r="S5338">
        <v>0</v>
      </c>
      <c r="T5338">
        <v>0</v>
      </c>
      <c r="U5338" t="s">
        <v>9</v>
      </c>
      <c r="V5338" s="3">
        <v>40276.458333333336</v>
      </c>
      <c r="W5338">
        <v>1</v>
      </c>
      <c r="X5338" s="3">
        <v>40276.473611111112</v>
      </c>
      <c r="Y5338" t="s">
        <v>9</v>
      </c>
      <c r="Z5338">
        <v>0</v>
      </c>
      <c r="AA5338">
        <v>0</v>
      </c>
      <c r="AB5338" t="s">
        <v>88</v>
      </c>
    </row>
    <row r="5339" spans="1:28" x14ac:dyDescent="0.25">
      <c r="A5339" t="s">
        <v>74</v>
      </c>
      <c r="B5339" t="s">
        <v>75</v>
      </c>
      <c r="C5339">
        <v>53.649500000000003</v>
      </c>
      <c r="D5339">
        <v>9.9618000000000002</v>
      </c>
      <c r="E5339">
        <v>15</v>
      </c>
      <c r="F5339" s="2">
        <v>40277</v>
      </c>
      <c r="G5339">
        <v>3.3</v>
      </c>
      <c r="H5339" s="3">
        <v>40277.48541666667</v>
      </c>
      <c r="I5339" s="3">
        <v>40277.458333333336</v>
      </c>
      <c r="J5339">
        <v>11.9</v>
      </c>
      <c r="K5339">
        <v>15</v>
      </c>
      <c r="L5339" s="3">
        <v>40277.472916666666</v>
      </c>
      <c r="M5339" t="s">
        <v>9</v>
      </c>
      <c r="N5339" t="s">
        <v>9</v>
      </c>
      <c r="O5339" t="s">
        <v>9</v>
      </c>
      <c r="P5339" s="3">
        <v>40277.48541666667</v>
      </c>
      <c r="Q5339">
        <v>0</v>
      </c>
      <c r="R5339" t="s">
        <v>76</v>
      </c>
      <c r="S5339">
        <v>0</v>
      </c>
      <c r="T5339">
        <v>0</v>
      </c>
      <c r="U5339" t="s">
        <v>9</v>
      </c>
      <c r="V5339" s="3">
        <v>40277.458333333336</v>
      </c>
      <c r="W5339">
        <v>1</v>
      </c>
      <c r="X5339" s="3">
        <v>40277.472916666666</v>
      </c>
      <c r="Y5339" t="s">
        <v>9</v>
      </c>
      <c r="Z5339">
        <v>0</v>
      </c>
      <c r="AA5339">
        <v>0</v>
      </c>
      <c r="AB5339" t="s">
        <v>88</v>
      </c>
    </row>
    <row r="5340" spans="1:28" x14ac:dyDescent="0.25">
      <c r="A5340" t="s">
        <v>74</v>
      </c>
      <c r="B5340" t="s">
        <v>75</v>
      </c>
      <c r="C5340">
        <v>53.649500000000003</v>
      </c>
      <c r="D5340">
        <v>9.9618000000000002</v>
      </c>
      <c r="E5340">
        <v>15</v>
      </c>
      <c r="F5340" s="2">
        <v>40278</v>
      </c>
      <c r="G5340">
        <v>6.2</v>
      </c>
      <c r="H5340" s="3">
        <v>40278.48541666667</v>
      </c>
      <c r="I5340" s="3">
        <v>40278.458333333336</v>
      </c>
      <c r="J5340">
        <v>11.8</v>
      </c>
      <c r="K5340">
        <v>13.4</v>
      </c>
      <c r="L5340" s="3">
        <v>40278.472916666666</v>
      </c>
      <c r="M5340" t="s">
        <v>9</v>
      </c>
      <c r="N5340" t="s">
        <v>9</v>
      </c>
      <c r="O5340" t="s">
        <v>9</v>
      </c>
      <c r="P5340" s="3">
        <v>40278.48541666667</v>
      </c>
      <c r="Q5340">
        <v>0</v>
      </c>
      <c r="R5340" t="s">
        <v>76</v>
      </c>
      <c r="S5340">
        <v>0</v>
      </c>
      <c r="T5340">
        <v>0</v>
      </c>
      <c r="U5340" t="s">
        <v>9</v>
      </c>
      <c r="V5340" s="3">
        <v>40278.458333333336</v>
      </c>
      <c r="W5340">
        <v>1</v>
      </c>
      <c r="X5340" s="3">
        <v>40278.472916666666</v>
      </c>
      <c r="Y5340" t="s">
        <v>9</v>
      </c>
      <c r="Z5340">
        <v>0</v>
      </c>
      <c r="AA5340">
        <v>0</v>
      </c>
      <c r="AB5340" t="s">
        <v>88</v>
      </c>
    </row>
    <row r="5341" spans="1:28" x14ac:dyDescent="0.25">
      <c r="A5341" t="s">
        <v>74</v>
      </c>
      <c r="B5341" t="s">
        <v>75</v>
      </c>
      <c r="C5341">
        <v>53.649500000000003</v>
      </c>
      <c r="D5341">
        <v>9.9618000000000002</v>
      </c>
      <c r="E5341">
        <v>15</v>
      </c>
      <c r="F5341" s="2">
        <v>40279</v>
      </c>
      <c r="G5341">
        <v>5.9</v>
      </c>
      <c r="H5341" s="3">
        <v>40279.48541666667</v>
      </c>
      <c r="I5341" s="3">
        <v>40279.458333333336</v>
      </c>
      <c r="J5341">
        <v>6.1</v>
      </c>
      <c r="K5341">
        <v>14.5</v>
      </c>
      <c r="L5341" s="3">
        <v>40279.472916666666</v>
      </c>
      <c r="M5341" t="s">
        <v>9</v>
      </c>
    </row>
    <row r="5342" spans="1:28" x14ac:dyDescent="0.25">
      <c r="A5342" t="s">
        <v>74</v>
      </c>
      <c r="B5342" t="s">
        <v>75</v>
      </c>
      <c r="C5342">
        <v>53.649500000000003</v>
      </c>
      <c r="D5342">
        <v>9.9618000000000002</v>
      </c>
      <c r="E5342">
        <v>15</v>
      </c>
      <c r="F5342" s="2">
        <v>40280</v>
      </c>
      <c r="G5342">
        <v>3.4</v>
      </c>
      <c r="H5342" s="3">
        <v>40280.48541666667</v>
      </c>
      <c r="I5342" s="3">
        <v>40280.458333333336</v>
      </c>
      <c r="J5342">
        <v>9.8000000000000007</v>
      </c>
      <c r="K5342">
        <v>9.8000000000000007</v>
      </c>
      <c r="L5342" s="3">
        <v>40280.472222222219</v>
      </c>
      <c r="M5342" t="s">
        <v>9</v>
      </c>
      <c r="N5342" t="s">
        <v>9</v>
      </c>
      <c r="O5342" t="s">
        <v>9</v>
      </c>
      <c r="P5342" s="3">
        <v>40280.48541666667</v>
      </c>
      <c r="Q5342">
        <v>0</v>
      </c>
      <c r="R5342" t="s">
        <v>76</v>
      </c>
      <c r="S5342">
        <v>0</v>
      </c>
      <c r="T5342">
        <v>0</v>
      </c>
      <c r="U5342" t="s">
        <v>9</v>
      </c>
      <c r="V5342" s="3">
        <v>40280.458333333336</v>
      </c>
      <c r="W5342">
        <v>1</v>
      </c>
      <c r="X5342" s="3">
        <v>40280.472222222219</v>
      </c>
      <c r="Y5342" t="s">
        <v>9</v>
      </c>
      <c r="Z5342">
        <v>0</v>
      </c>
      <c r="AA5342">
        <v>0</v>
      </c>
      <c r="AB5342" t="s">
        <v>88</v>
      </c>
    </row>
    <row r="5343" spans="1:28" x14ac:dyDescent="0.25">
      <c r="A5343" t="s">
        <v>74</v>
      </c>
      <c r="B5343" t="s">
        <v>75</v>
      </c>
      <c r="C5343">
        <v>53.649500000000003</v>
      </c>
      <c r="D5343">
        <v>9.9618000000000002</v>
      </c>
      <c r="E5343">
        <v>15</v>
      </c>
      <c r="F5343" s="2">
        <v>40281</v>
      </c>
      <c r="G5343">
        <v>1.3</v>
      </c>
      <c r="H5343" s="3">
        <v>40281.48541666667</v>
      </c>
      <c r="I5343" s="3">
        <v>40281.458333333336</v>
      </c>
      <c r="J5343">
        <v>13.8</v>
      </c>
      <c r="K5343">
        <v>13.8</v>
      </c>
      <c r="L5343" s="3">
        <v>40281.472222222219</v>
      </c>
      <c r="M5343" t="s">
        <v>9</v>
      </c>
      <c r="N5343" t="s">
        <v>9</v>
      </c>
      <c r="O5343" t="s">
        <v>9</v>
      </c>
      <c r="P5343" s="3">
        <v>40281.48541666667</v>
      </c>
      <c r="Q5343">
        <v>0</v>
      </c>
      <c r="R5343" t="s">
        <v>76</v>
      </c>
      <c r="S5343">
        <v>0</v>
      </c>
      <c r="T5343">
        <v>0</v>
      </c>
      <c r="U5343" t="s">
        <v>9</v>
      </c>
      <c r="V5343" s="3">
        <v>40281.458333333336</v>
      </c>
      <c r="W5343">
        <v>1</v>
      </c>
      <c r="X5343" s="3">
        <v>40281.472222222219</v>
      </c>
      <c r="Y5343" t="s">
        <v>9</v>
      </c>
      <c r="Z5343">
        <v>0</v>
      </c>
      <c r="AA5343">
        <v>0</v>
      </c>
      <c r="AB5343" t="s">
        <v>88</v>
      </c>
    </row>
    <row r="5344" spans="1:28" x14ac:dyDescent="0.25">
      <c r="A5344" t="s">
        <v>74</v>
      </c>
      <c r="B5344" t="s">
        <v>75</v>
      </c>
      <c r="C5344">
        <v>53.649500000000003</v>
      </c>
      <c r="D5344">
        <v>9.9618000000000002</v>
      </c>
      <c r="E5344">
        <v>15</v>
      </c>
      <c r="F5344" s="2">
        <v>40282</v>
      </c>
      <c r="G5344">
        <v>0</v>
      </c>
      <c r="H5344" s="3">
        <v>40282.48541666667</v>
      </c>
      <c r="I5344" s="3">
        <v>40282.458333333336</v>
      </c>
      <c r="J5344">
        <v>12.9</v>
      </c>
      <c r="K5344">
        <v>13.8</v>
      </c>
      <c r="L5344" s="3">
        <v>40282.472222222219</v>
      </c>
      <c r="M5344" t="s">
        <v>9</v>
      </c>
      <c r="N5344" t="s">
        <v>9</v>
      </c>
      <c r="O5344" t="s">
        <v>9</v>
      </c>
      <c r="P5344" s="3">
        <v>40282.48541666667</v>
      </c>
      <c r="Q5344">
        <v>0</v>
      </c>
      <c r="R5344" t="s">
        <v>76</v>
      </c>
      <c r="S5344">
        <v>0</v>
      </c>
      <c r="T5344">
        <v>0</v>
      </c>
      <c r="U5344" t="s">
        <v>9</v>
      </c>
      <c r="V5344" s="3">
        <v>40282.458333333336</v>
      </c>
      <c r="W5344">
        <v>1</v>
      </c>
      <c r="X5344" s="3">
        <v>40282.472222222219</v>
      </c>
      <c r="Y5344" t="s">
        <v>9</v>
      </c>
      <c r="Z5344">
        <v>0</v>
      </c>
      <c r="AA5344">
        <v>0</v>
      </c>
      <c r="AB5344" t="s">
        <v>88</v>
      </c>
    </row>
    <row r="5345" spans="1:28" x14ac:dyDescent="0.25">
      <c r="A5345" t="s">
        <v>74</v>
      </c>
      <c r="B5345" t="s">
        <v>75</v>
      </c>
      <c r="C5345">
        <v>53.649500000000003</v>
      </c>
      <c r="D5345">
        <v>9.9618000000000002</v>
      </c>
      <c r="E5345">
        <v>15</v>
      </c>
      <c r="F5345" s="2">
        <v>40283</v>
      </c>
      <c r="G5345">
        <v>-0.6</v>
      </c>
      <c r="H5345" s="3">
        <v>40283.48541666667</v>
      </c>
      <c r="I5345" s="3">
        <v>40283.458333333336</v>
      </c>
      <c r="J5345">
        <v>14.8</v>
      </c>
      <c r="K5345">
        <v>14.8</v>
      </c>
      <c r="L5345" s="3">
        <v>40283.472222222219</v>
      </c>
      <c r="M5345" t="s">
        <v>9</v>
      </c>
      <c r="N5345" t="s">
        <v>9</v>
      </c>
      <c r="O5345" t="s">
        <v>9</v>
      </c>
      <c r="P5345" s="3">
        <v>40283.48541666667</v>
      </c>
      <c r="Q5345">
        <v>0</v>
      </c>
      <c r="R5345" t="s">
        <v>76</v>
      </c>
      <c r="S5345">
        <v>0</v>
      </c>
      <c r="T5345">
        <v>0</v>
      </c>
      <c r="U5345" t="s">
        <v>9</v>
      </c>
      <c r="V5345" s="3">
        <v>40283.458333333336</v>
      </c>
      <c r="W5345">
        <v>1</v>
      </c>
      <c r="X5345" s="3">
        <v>40283.472222222219</v>
      </c>
      <c r="Y5345" t="s">
        <v>9</v>
      </c>
      <c r="Z5345">
        <v>0</v>
      </c>
      <c r="AA5345">
        <v>0</v>
      </c>
      <c r="AB5345" t="s">
        <v>88</v>
      </c>
    </row>
    <row r="5346" spans="1:28" x14ac:dyDescent="0.25">
      <c r="A5346" t="s">
        <v>74</v>
      </c>
      <c r="B5346" t="s">
        <v>75</v>
      </c>
      <c r="C5346">
        <v>53.649500000000003</v>
      </c>
      <c r="D5346">
        <v>9.9618000000000002</v>
      </c>
      <c r="E5346">
        <v>15</v>
      </c>
      <c r="F5346" s="2">
        <v>40284</v>
      </c>
      <c r="G5346">
        <v>5.5</v>
      </c>
      <c r="H5346" s="3">
        <v>40284.48541666667</v>
      </c>
      <c r="I5346" s="3">
        <v>40284.458333333336</v>
      </c>
      <c r="J5346">
        <v>12.5</v>
      </c>
      <c r="K5346">
        <v>15.4</v>
      </c>
      <c r="L5346" s="3">
        <v>40284.47152777778</v>
      </c>
      <c r="M5346" t="s">
        <v>9</v>
      </c>
      <c r="N5346" t="s">
        <v>9</v>
      </c>
      <c r="O5346" t="s">
        <v>9</v>
      </c>
      <c r="P5346" s="3">
        <v>40284.48541666667</v>
      </c>
      <c r="Q5346">
        <v>0</v>
      </c>
      <c r="R5346" t="s">
        <v>76</v>
      </c>
      <c r="S5346">
        <v>0</v>
      </c>
      <c r="T5346">
        <v>0</v>
      </c>
      <c r="U5346" t="s">
        <v>9</v>
      </c>
      <c r="V5346" s="3">
        <v>40284.458333333336</v>
      </c>
      <c r="W5346">
        <v>1</v>
      </c>
      <c r="X5346" s="3">
        <v>40284.47152777778</v>
      </c>
      <c r="Y5346" t="s">
        <v>9</v>
      </c>
      <c r="Z5346">
        <v>0</v>
      </c>
      <c r="AA5346">
        <v>0</v>
      </c>
      <c r="AB5346" t="s">
        <v>88</v>
      </c>
    </row>
    <row r="5347" spans="1:28" x14ac:dyDescent="0.25">
      <c r="A5347" t="s">
        <v>74</v>
      </c>
      <c r="B5347" t="s">
        <v>75</v>
      </c>
      <c r="C5347">
        <v>53.649500000000003</v>
      </c>
      <c r="D5347">
        <v>9.9618000000000002</v>
      </c>
      <c r="E5347">
        <v>15</v>
      </c>
      <c r="F5347" s="2">
        <v>40285</v>
      </c>
      <c r="G5347">
        <v>1.8</v>
      </c>
      <c r="H5347" s="3">
        <v>40285.48541666667</v>
      </c>
      <c r="I5347" s="3">
        <v>40285.458333333336</v>
      </c>
      <c r="J5347">
        <v>13.6</v>
      </c>
      <c r="K5347">
        <v>13.6</v>
      </c>
      <c r="L5347" s="3">
        <v>40285.47152777778</v>
      </c>
      <c r="M5347" t="s">
        <v>9</v>
      </c>
      <c r="N5347" t="s">
        <v>9</v>
      </c>
      <c r="O5347" t="s">
        <v>9</v>
      </c>
      <c r="P5347" s="3">
        <v>40285.48541666667</v>
      </c>
      <c r="Q5347">
        <v>0</v>
      </c>
      <c r="R5347" t="s">
        <v>76</v>
      </c>
      <c r="S5347">
        <v>0</v>
      </c>
      <c r="T5347">
        <v>0</v>
      </c>
      <c r="U5347" t="s">
        <v>9</v>
      </c>
      <c r="V5347" s="3">
        <v>40285.458333333336</v>
      </c>
      <c r="W5347">
        <v>1</v>
      </c>
      <c r="X5347" s="3">
        <v>40285.47152777778</v>
      </c>
      <c r="Y5347" t="s">
        <v>9</v>
      </c>
      <c r="Z5347">
        <v>0</v>
      </c>
      <c r="AA5347">
        <v>0</v>
      </c>
      <c r="AB5347" t="s">
        <v>88</v>
      </c>
    </row>
    <row r="5348" spans="1:28" x14ac:dyDescent="0.25">
      <c r="A5348" t="s">
        <v>74</v>
      </c>
      <c r="B5348" t="s">
        <v>75</v>
      </c>
      <c r="C5348">
        <v>53.649500000000003</v>
      </c>
      <c r="D5348">
        <v>9.9618000000000002</v>
      </c>
      <c r="E5348">
        <v>15</v>
      </c>
      <c r="F5348" s="2">
        <v>40286</v>
      </c>
      <c r="G5348">
        <v>0.6</v>
      </c>
      <c r="H5348" s="3">
        <v>40286.48541666667</v>
      </c>
      <c r="I5348" s="3">
        <v>40286.458333333336</v>
      </c>
      <c r="J5348">
        <v>17.8</v>
      </c>
      <c r="K5348">
        <v>17.8</v>
      </c>
      <c r="L5348" s="3">
        <v>40286.47152777778</v>
      </c>
      <c r="M5348" t="s">
        <v>9</v>
      </c>
      <c r="N5348" t="s">
        <v>9</v>
      </c>
      <c r="O5348" t="s">
        <v>9</v>
      </c>
      <c r="P5348" s="3">
        <v>40286.48541666667</v>
      </c>
      <c r="Q5348">
        <v>0</v>
      </c>
      <c r="R5348" t="s">
        <v>76</v>
      </c>
      <c r="S5348">
        <v>0</v>
      </c>
      <c r="T5348">
        <v>0</v>
      </c>
      <c r="U5348" t="s">
        <v>9</v>
      </c>
      <c r="V5348" s="3">
        <v>40286.458333333336</v>
      </c>
      <c r="W5348">
        <v>1</v>
      </c>
      <c r="X5348" s="3">
        <v>40286.47152777778</v>
      </c>
      <c r="Y5348" t="s">
        <v>9</v>
      </c>
      <c r="Z5348">
        <v>0</v>
      </c>
      <c r="AA5348">
        <v>0</v>
      </c>
      <c r="AB5348" t="s">
        <v>88</v>
      </c>
    </row>
    <row r="5349" spans="1:28" x14ac:dyDescent="0.25">
      <c r="A5349" t="s">
        <v>74</v>
      </c>
      <c r="B5349" t="s">
        <v>75</v>
      </c>
      <c r="C5349">
        <v>53.649500000000003</v>
      </c>
      <c r="D5349">
        <v>9.9618000000000002</v>
      </c>
      <c r="E5349">
        <v>15</v>
      </c>
      <c r="F5349" s="2">
        <v>40287</v>
      </c>
      <c r="G5349">
        <v>1.8</v>
      </c>
      <c r="H5349" s="3">
        <v>40287.48541666667</v>
      </c>
      <c r="I5349" s="3">
        <v>40287.458333333336</v>
      </c>
      <c r="J5349">
        <v>11</v>
      </c>
      <c r="K5349">
        <v>18.7</v>
      </c>
      <c r="L5349" s="3">
        <v>40287.47152777778</v>
      </c>
      <c r="M5349" t="s">
        <v>9</v>
      </c>
      <c r="N5349" t="s">
        <v>9</v>
      </c>
      <c r="O5349" t="s">
        <v>9</v>
      </c>
      <c r="P5349" s="3">
        <v>40287.48541666667</v>
      </c>
      <c r="Q5349">
        <v>0</v>
      </c>
      <c r="R5349" t="s">
        <v>76</v>
      </c>
      <c r="S5349">
        <v>0</v>
      </c>
      <c r="T5349">
        <v>0</v>
      </c>
      <c r="U5349" t="s">
        <v>9</v>
      </c>
      <c r="V5349" s="3">
        <v>40287.458333333336</v>
      </c>
      <c r="W5349">
        <v>1</v>
      </c>
      <c r="X5349" s="3">
        <v>40287.47152777778</v>
      </c>
      <c r="Y5349" t="s">
        <v>9</v>
      </c>
      <c r="Z5349">
        <v>0</v>
      </c>
      <c r="AA5349">
        <v>0</v>
      </c>
      <c r="AB5349" t="s">
        <v>88</v>
      </c>
    </row>
    <row r="5350" spans="1:28" x14ac:dyDescent="0.25">
      <c r="A5350" t="s">
        <v>74</v>
      </c>
      <c r="B5350" t="s">
        <v>75</v>
      </c>
      <c r="C5350">
        <v>53.649500000000003</v>
      </c>
      <c r="D5350">
        <v>9.9618000000000002</v>
      </c>
      <c r="E5350">
        <v>15</v>
      </c>
      <c r="F5350" s="2">
        <v>40288</v>
      </c>
      <c r="G5350">
        <v>-0.5</v>
      </c>
      <c r="H5350" s="3">
        <v>40288.48541666667</v>
      </c>
      <c r="I5350" s="3">
        <v>40288.458333333336</v>
      </c>
      <c r="J5350">
        <v>6.1</v>
      </c>
      <c r="K5350">
        <v>11.9</v>
      </c>
      <c r="L5350" s="3">
        <v>40288.47152777778</v>
      </c>
      <c r="M5350" t="s">
        <v>9</v>
      </c>
      <c r="N5350" t="s">
        <v>9</v>
      </c>
      <c r="O5350" t="s">
        <v>9</v>
      </c>
      <c r="P5350" s="3">
        <v>40288.48541666667</v>
      </c>
      <c r="Q5350">
        <v>0</v>
      </c>
      <c r="R5350" t="s">
        <v>76</v>
      </c>
      <c r="S5350">
        <v>0</v>
      </c>
      <c r="T5350">
        <v>0</v>
      </c>
      <c r="U5350" t="s">
        <v>9</v>
      </c>
      <c r="V5350" s="3">
        <v>40288.458333333336</v>
      </c>
      <c r="W5350">
        <v>1</v>
      </c>
      <c r="X5350" s="3">
        <v>40288.47152777778</v>
      </c>
      <c r="Y5350" t="s">
        <v>9</v>
      </c>
      <c r="Z5350">
        <v>0</v>
      </c>
      <c r="AA5350">
        <v>0</v>
      </c>
      <c r="AB5350" t="s">
        <v>88</v>
      </c>
    </row>
    <row r="5351" spans="1:28" x14ac:dyDescent="0.25">
      <c r="A5351" t="s">
        <v>74</v>
      </c>
      <c r="B5351" t="s">
        <v>75</v>
      </c>
      <c r="C5351">
        <v>53.649500000000003</v>
      </c>
      <c r="D5351">
        <v>9.9618000000000002</v>
      </c>
      <c r="E5351">
        <v>15</v>
      </c>
      <c r="F5351" s="2">
        <v>40289</v>
      </c>
      <c r="G5351">
        <v>4.2</v>
      </c>
      <c r="H5351" s="3">
        <v>40289.48541666667</v>
      </c>
      <c r="I5351" s="3">
        <v>40289.458333333336</v>
      </c>
      <c r="J5351">
        <v>7.3</v>
      </c>
      <c r="K5351">
        <v>9.4</v>
      </c>
      <c r="L5351" s="3">
        <v>40289.470833333333</v>
      </c>
      <c r="M5351" t="s">
        <v>9</v>
      </c>
      <c r="N5351" t="s">
        <v>9</v>
      </c>
      <c r="O5351" t="s">
        <v>9</v>
      </c>
      <c r="P5351" s="3">
        <v>40289.48541666667</v>
      </c>
      <c r="Q5351">
        <v>3.9</v>
      </c>
      <c r="R5351" t="s">
        <v>77</v>
      </c>
      <c r="S5351">
        <v>3.9</v>
      </c>
      <c r="T5351">
        <v>0</v>
      </c>
      <c r="U5351" t="s">
        <v>9</v>
      </c>
      <c r="V5351" s="3">
        <v>40289.458333333336</v>
      </c>
      <c r="W5351">
        <v>1</v>
      </c>
      <c r="X5351" s="3">
        <v>40289.470833333333</v>
      </c>
      <c r="Y5351" t="s">
        <v>9</v>
      </c>
      <c r="Z5351">
        <v>3.9</v>
      </c>
      <c r="AA5351">
        <v>0</v>
      </c>
      <c r="AB5351" t="s">
        <v>88</v>
      </c>
    </row>
    <row r="5352" spans="1:28" x14ac:dyDescent="0.25">
      <c r="A5352" t="s">
        <v>74</v>
      </c>
      <c r="B5352" t="s">
        <v>75</v>
      </c>
      <c r="C5352">
        <v>53.649500000000003</v>
      </c>
      <c r="D5352">
        <v>9.9618000000000002</v>
      </c>
      <c r="E5352">
        <v>15</v>
      </c>
      <c r="F5352" s="2">
        <v>40290</v>
      </c>
      <c r="G5352">
        <v>2.6</v>
      </c>
      <c r="H5352" s="3">
        <v>40290.48541666667</v>
      </c>
      <c r="I5352" s="3">
        <v>40290.458333333336</v>
      </c>
      <c r="J5352">
        <v>9.6</v>
      </c>
      <c r="K5352">
        <v>9.6</v>
      </c>
      <c r="L5352" s="3">
        <v>40290.470833333333</v>
      </c>
      <c r="M5352" t="s">
        <v>9</v>
      </c>
      <c r="N5352" t="s">
        <v>9</v>
      </c>
      <c r="O5352" t="s">
        <v>9</v>
      </c>
      <c r="P5352" s="3">
        <v>40290.48541666667</v>
      </c>
      <c r="Q5352">
        <v>0.9</v>
      </c>
      <c r="R5352" t="s">
        <v>77</v>
      </c>
      <c r="S5352">
        <v>0.9</v>
      </c>
      <c r="T5352">
        <v>0</v>
      </c>
      <c r="U5352" t="s">
        <v>9</v>
      </c>
      <c r="V5352" s="3">
        <v>40290.458333333336</v>
      </c>
      <c r="W5352">
        <v>1</v>
      </c>
      <c r="X5352" s="3">
        <v>40290.470833333333</v>
      </c>
      <c r="Y5352" t="s">
        <v>9</v>
      </c>
      <c r="Z5352">
        <v>0.9</v>
      </c>
      <c r="AA5352">
        <v>0</v>
      </c>
      <c r="AB5352" t="s">
        <v>88</v>
      </c>
    </row>
    <row r="5353" spans="1:28" x14ac:dyDescent="0.25">
      <c r="A5353" t="s">
        <v>74</v>
      </c>
      <c r="B5353" t="s">
        <v>75</v>
      </c>
      <c r="C5353">
        <v>53.649500000000003</v>
      </c>
      <c r="D5353">
        <v>9.9618000000000002</v>
      </c>
      <c r="E5353">
        <v>15</v>
      </c>
      <c r="F5353" s="2">
        <v>40291</v>
      </c>
      <c r="G5353">
        <v>-0.8</v>
      </c>
      <c r="H5353" s="3">
        <v>40291.48541666667</v>
      </c>
      <c r="I5353" s="3">
        <v>40291.458333333336</v>
      </c>
      <c r="J5353">
        <v>11.3</v>
      </c>
      <c r="K5353">
        <v>11.4</v>
      </c>
      <c r="L5353" s="3">
        <v>40291.470833333333</v>
      </c>
      <c r="M5353" t="s">
        <v>9</v>
      </c>
      <c r="N5353" t="s">
        <v>9</v>
      </c>
      <c r="O5353" t="s">
        <v>9</v>
      </c>
      <c r="P5353" s="3">
        <v>40291.48541666667</v>
      </c>
      <c r="Q5353">
        <v>0</v>
      </c>
      <c r="R5353" t="s">
        <v>76</v>
      </c>
      <c r="S5353">
        <v>0</v>
      </c>
      <c r="T5353">
        <v>0</v>
      </c>
      <c r="U5353" t="s">
        <v>9</v>
      </c>
      <c r="V5353" s="3">
        <v>40291.458333333336</v>
      </c>
      <c r="W5353">
        <v>1</v>
      </c>
      <c r="X5353" s="3">
        <v>40291.470833333333</v>
      </c>
      <c r="Y5353" t="s">
        <v>9</v>
      </c>
      <c r="Z5353">
        <v>0</v>
      </c>
      <c r="AA5353">
        <v>0</v>
      </c>
      <c r="AB5353" t="s">
        <v>88</v>
      </c>
    </row>
    <row r="5354" spans="1:28" x14ac:dyDescent="0.25">
      <c r="A5354" t="s">
        <v>74</v>
      </c>
      <c r="B5354" t="s">
        <v>75</v>
      </c>
      <c r="C5354">
        <v>53.649500000000003</v>
      </c>
      <c r="D5354">
        <v>9.9618000000000002</v>
      </c>
      <c r="E5354">
        <v>15</v>
      </c>
      <c r="F5354" s="2">
        <v>40292</v>
      </c>
      <c r="G5354">
        <v>3</v>
      </c>
      <c r="H5354" s="3">
        <v>40292.48541666667</v>
      </c>
      <c r="I5354" s="3">
        <v>40292.458333333336</v>
      </c>
      <c r="J5354">
        <v>14.3</v>
      </c>
      <c r="K5354">
        <v>14.3</v>
      </c>
      <c r="L5354" s="3">
        <v>40292.470833333333</v>
      </c>
      <c r="M5354" t="s">
        <v>9</v>
      </c>
      <c r="N5354" t="s">
        <v>9</v>
      </c>
      <c r="O5354" t="s">
        <v>9</v>
      </c>
      <c r="P5354" s="3">
        <v>40292.48541666667</v>
      </c>
      <c r="Q5354">
        <v>0</v>
      </c>
      <c r="R5354" t="s">
        <v>76</v>
      </c>
      <c r="S5354">
        <v>0</v>
      </c>
      <c r="T5354">
        <v>0</v>
      </c>
      <c r="U5354" t="s">
        <v>9</v>
      </c>
      <c r="V5354" s="3">
        <v>40292.458333333336</v>
      </c>
      <c r="W5354">
        <v>1</v>
      </c>
      <c r="X5354" s="3">
        <v>40292.470833333333</v>
      </c>
      <c r="Y5354" t="s">
        <v>9</v>
      </c>
      <c r="Z5354">
        <v>0</v>
      </c>
      <c r="AA5354">
        <v>0</v>
      </c>
      <c r="AB5354" t="s">
        <v>88</v>
      </c>
    </row>
    <row r="5355" spans="1:28" x14ac:dyDescent="0.25">
      <c r="A5355" t="s">
        <v>74</v>
      </c>
      <c r="B5355" t="s">
        <v>75</v>
      </c>
      <c r="C5355">
        <v>53.649500000000003</v>
      </c>
      <c r="D5355">
        <v>9.9618000000000002</v>
      </c>
      <c r="E5355">
        <v>15</v>
      </c>
      <c r="F5355" s="2">
        <v>40293</v>
      </c>
      <c r="G5355">
        <v>6.6</v>
      </c>
      <c r="H5355" s="3">
        <v>40293.48541666667</v>
      </c>
      <c r="I5355" s="3">
        <v>40293.458333333336</v>
      </c>
      <c r="J5355">
        <v>18.5</v>
      </c>
      <c r="K5355">
        <v>18.5</v>
      </c>
      <c r="L5355" s="3">
        <v>40293.470833333333</v>
      </c>
      <c r="M5355" t="s">
        <v>9</v>
      </c>
      <c r="N5355" t="s">
        <v>9</v>
      </c>
      <c r="O5355" t="s">
        <v>9</v>
      </c>
      <c r="P5355" s="3">
        <v>40293.48541666667</v>
      </c>
      <c r="Q5355">
        <v>0</v>
      </c>
      <c r="R5355" t="s">
        <v>76</v>
      </c>
      <c r="S5355">
        <v>0</v>
      </c>
      <c r="T5355">
        <v>0</v>
      </c>
      <c r="U5355" t="s">
        <v>9</v>
      </c>
      <c r="V5355" s="3">
        <v>40293.458333333336</v>
      </c>
      <c r="W5355">
        <v>1</v>
      </c>
      <c r="X5355" s="3">
        <v>40293.470833333333</v>
      </c>
      <c r="Y5355" t="s">
        <v>9</v>
      </c>
      <c r="Z5355">
        <v>0</v>
      </c>
      <c r="AA5355">
        <v>0</v>
      </c>
      <c r="AB5355" t="s">
        <v>88</v>
      </c>
    </row>
    <row r="5356" spans="1:28" x14ac:dyDescent="0.25">
      <c r="A5356" t="s">
        <v>74</v>
      </c>
      <c r="B5356" t="s">
        <v>75</v>
      </c>
      <c r="C5356">
        <v>53.649500000000003</v>
      </c>
      <c r="D5356">
        <v>9.9618000000000002</v>
      </c>
      <c r="E5356">
        <v>15</v>
      </c>
      <c r="F5356" s="2">
        <v>40294</v>
      </c>
      <c r="G5356">
        <v>10.8</v>
      </c>
      <c r="H5356" s="3">
        <v>40294.48541666667</v>
      </c>
      <c r="I5356" s="3">
        <v>40294.458333333336</v>
      </c>
      <c r="J5356">
        <v>12.5</v>
      </c>
      <c r="K5356">
        <v>21.8</v>
      </c>
      <c r="L5356" s="3">
        <v>40294.470138888886</v>
      </c>
      <c r="M5356" t="s">
        <v>9</v>
      </c>
      <c r="N5356" t="s">
        <v>9</v>
      </c>
      <c r="O5356" t="s">
        <v>9</v>
      </c>
      <c r="P5356" s="3">
        <v>40294.48541666667</v>
      </c>
      <c r="Q5356">
        <v>0.9</v>
      </c>
      <c r="R5356" t="s">
        <v>77</v>
      </c>
      <c r="S5356">
        <v>0.9</v>
      </c>
      <c r="T5356">
        <v>0</v>
      </c>
      <c r="U5356" t="s">
        <v>9</v>
      </c>
      <c r="V5356" s="3">
        <v>40294.458333333336</v>
      </c>
      <c r="W5356">
        <v>1</v>
      </c>
      <c r="X5356" s="3">
        <v>40294.470138888886</v>
      </c>
      <c r="Y5356" t="s">
        <v>9</v>
      </c>
      <c r="Z5356">
        <v>0.9</v>
      </c>
      <c r="AA5356">
        <v>0</v>
      </c>
      <c r="AB5356" t="s">
        <v>88</v>
      </c>
    </row>
    <row r="5357" spans="1:28" x14ac:dyDescent="0.25">
      <c r="A5357" t="s">
        <v>74</v>
      </c>
      <c r="B5357" t="s">
        <v>75</v>
      </c>
      <c r="C5357">
        <v>53.649500000000003</v>
      </c>
      <c r="D5357">
        <v>9.9618000000000002</v>
      </c>
      <c r="E5357">
        <v>15</v>
      </c>
      <c r="F5357" s="2">
        <v>40295</v>
      </c>
      <c r="G5357">
        <v>7.3</v>
      </c>
      <c r="H5357" s="3">
        <v>40295.48541666667</v>
      </c>
      <c r="I5357" s="3">
        <v>40295.458333333336</v>
      </c>
      <c r="J5357">
        <v>15.8</v>
      </c>
      <c r="K5357">
        <v>15.8</v>
      </c>
      <c r="L5357" s="3">
        <v>40295.470138888886</v>
      </c>
      <c r="M5357" t="s">
        <v>9</v>
      </c>
      <c r="N5357" t="s">
        <v>9</v>
      </c>
      <c r="O5357" t="s">
        <v>9</v>
      </c>
      <c r="P5357" s="3">
        <v>40295.48541666667</v>
      </c>
      <c r="Q5357">
        <v>1.2</v>
      </c>
      <c r="R5357" t="s">
        <v>77</v>
      </c>
      <c r="S5357">
        <v>1.2</v>
      </c>
      <c r="T5357">
        <v>0</v>
      </c>
      <c r="U5357" t="s">
        <v>9</v>
      </c>
      <c r="V5357" s="3">
        <v>40295.458333333336</v>
      </c>
      <c r="W5357">
        <v>1</v>
      </c>
      <c r="X5357" s="3">
        <v>40295.470138888886</v>
      </c>
      <c r="Y5357" t="s">
        <v>9</v>
      </c>
      <c r="Z5357">
        <v>1.2</v>
      </c>
      <c r="AA5357">
        <v>0</v>
      </c>
      <c r="AB5357" t="s">
        <v>88</v>
      </c>
    </row>
    <row r="5358" spans="1:28" x14ac:dyDescent="0.25">
      <c r="A5358" t="s">
        <v>74</v>
      </c>
      <c r="B5358" t="s">
        <v>75</v>
      </c>
      <c r="C5358">
        <v>53.649500000000003</v>
      </c>
      <c r="D5358">
        <v>9.9618000000000002</v>
      </c>
      <c r="E5358">
        <v>15</v>
      </c>
      <c r="F5358" s="2">
        <v>40296</v>
      </c>
      <c r="G5358">
        <v>6.1</v>
      </c>
      <c r="H5358" s="3">
        <v>40296.48541666667</v>
      </c>
      <c r="I5358" s="3">
        <v>40296.458333333336</v>
      </c>
      <c r="J5358">
        <v>16.7</v>
      </c>
      <c r="K5358">
        <v>16.899999999999999</v>
      </c>
      <c r="L5358" s="3">
        <v>40296.470138888886</v>
      </c>
      <c r="M5358" t="s">
        <v>9</v>
      </c>
      <c r="N5358" t="s">
        <v>9</v>
      </c>
      <c r="O5358" t="s">
        <v>9</v>
      </c>
      <c r="P5358" s="3">
        <v>40296.48541666667</v>
      </c>
      <c r="Q5358">
        <v>0</v>
      </c>
      <c r="R5358" t="s">
        <v>76</v>
      </c>
      <c r="S5358">
        <v>0</v>
      </c>
      <c r="T5358">
        <v>0</v>
      </c>
      <c r="U5358" t="s">
        <v>9</v>
      </c>
      <c r="V5358" s="3">
        <v>40296.458333333336</v>
      </c>
      <c r="W5358">
        <v>1</v>
      </c>
      <c r="X5358" s="3">
        <v>40296.470138888886</v>
      </c>
      <c r="Y5358" t="s">
        <v>9</v>
      </c>
      <c r="Z5358">
        <v>0</v>
      </c>
      <c r="AA5358">
        <v>0</v>
      </c>
      <c r="AB5358" t="s">
        <v>88</v>
      </c>
    </row>
    <row r="5359" spans="1:28" x14ac:dyDescent="0.25">
      <c r="A5359" t="s">
        <v>74</v>
      </c>
      <c r="B5359" t="s">
        <v>75</v>
      </c>
      <c r="C5359">
        <v>53.649500000000003</v>
      </c>
      <c r="D5359">
        <v>9.9618000000000002</v>
      </c>
      <c r="E5359">
        <v>15</v>
      </c>
      <c r="F5359" s="2">
        <v>40297</v>
      </c>
      <c r="G5359">
        <v>11</v>
      </c>
      <c r="H5359" s="3">
        <v>40297.48541666667</v>
      </c>
      <c r="I5359" s="3">
        <v>40297.458333333336</v>
      </c>
      <c r="J5359">
        <v>22</v>
      </c>
      <c r="K5359">
        <v>22</v>
      </c>
      <c r="L5359" s="3">
        <v>40297.470138888886</v>
      </c>
      <c r="M5359" t="s">
        <v>9</v>
      </c>
      <c r="N5359" t="s">
        <v>9</v>
      </c>
      <c r="O5359" t="s">
        <v>9</v>
      </c>
      <c r="P5359" s="3">
        <v>40297.48541666667</v>
      </c>
      <c r="Q5359">
        <v>0</v>
      </c>
      <c r="R5359" t="s">
        <v>76</v>
      </c>
      <c r="S5359">
        <v>0</v>
      </c>
      <c r="T5359">
        <v>0</v>
      </c>
      <c r="U5359" t="s">
        <v>9</v>
      </c>
      <c r="V5359" s="3">
        <v>40297.458333333336</v>
      </c>
      <c r="W5359">
        <v>1</v>
      </c>
      <c r="X5359" s="3">
        <v>40297.470138888886</v>
      </c>
      <c r="Y5359" t="s">
        <v>9</v>
      </c>
      <c r="Z5359">
        <v>0</v>
      </c>
      <c r="AA5359">
        <v>0</v>
      </c>
      <c r="AB5359" t="s">
        <v>88</v>
      </c>
    </row>
    <row r="5360" spans="1:28" x14ac:dyDescent="0.25">
      <c r="A5360" t="s">
        <v>74</v>
      </c>
      <c r="B5360" t="s">
        <v>75</v>
      </c>
      <c r="C5360">
        <v>53.649500000000003</v>
      </c>
      <c r="D5360">
        <v>9.9618000000000002</v>
      </c>
      <c r="E5360">
        <v>15</v>
      </c>
      <c r="F5360" s="2">
        <v>40298</v>
      </c>
      <c r="G5360">
        <v>14</v>
      </c>
      <c r="H5360" s="3">
        <v>40298.48541666667</v>
      </c>
      <c r="I5360" s="3">
        <v>40298.458333333336</v>
      </c>
      <c r="J5360">
        <v>15</v>
      </c>
      <c r="K5360">
        <v>26</v>
      </c>
      <c r="L5360" s="3">
        <v>40298.470138888886</v>
      </c>
      <c r="M5360" t="s">
        <v>9</v>
      </c>
      <c r="N5360" t="s">
        <v>9</v>
      </c>
      <c r="O5360" t="s">
        <v>9</v>
      </c>
      <c r="P5360" s="3">
        <v>40298.48541666667</v>
      </c>
      <c r="Q5360">
        <v>2.1</v>
      </c>
      <c r="R5360" t="s">
        <v>77</v>
      </c>
      <c r="S5360">
        <v>2.1</v>
      </c>
      <c r="T5360">
        <v>0</v>
      </c>
      <c r="U5360" t="s">
        <v>9</v>
      </c>
      <c r="V5360" s="3">
        <v>40298.458333333336</v>
      </c>
      <c r="W5360">
        <v>1</v>
      </c>
      <c r="X5360" s="3">
        <v>40298.470138888886</v>
      </c>
      <c r="Y5360" t="s">
        <v>9</v>
      </c>
      <c r="Z5360">
        <v>2.1</v>
      </c>
      <c r="AA5360">
        <v>0</v>
      </c>
      <c r="AB5360" t="s">
        <v>88</v>
      </c>
    </row>
    <row r="5361" spans="1:28" x14ac:dyDescent="0.25">
      <c r="A5361" t="s">
        <v>74</v>
      </c>
      <c r="B5361" t="s">
        <v>75</v>
      </c>
      <c r="C5361">
        <v>53.649500000000003</v>
      </c>
      <c r="D5361">
        <v>9.9618000000000002</v>
      </c>
      <c r="E5361">
        <v>15</v>
      </c>
      <c r="F5361" s="2">
        <v>40299</v>
      </c>
      <c r="G5361">
        <v>7.3</v>
      </c>
      <c r="H5361" s="3">
        <v>40299.48541666667</v>
      </c>
      <c r="I5361" s="3">
        <v>40299.458333333336</v>
      </c>
      <c r="J5361">
        <v>15</v>
      </c>
      <c r="K5361">
        <v>15.2</v>
      </c>
      <c r="L5361" s="3">
        <v>40299.470138888886</v>
      </c>
      <c r="M5361" t="s">
        <v>9</v>
      </c>
      <c r="N5361" t="s">
        <v>9</v>
      </c>
      <c r="O5361" t="s">
        <v>9</v>
      </c>
      <c r="P5361" s="3">
        <v>40299.48541666667</v>
      </c>
      <c r="Q5361">
        <v>0</v>
      </c>
      <c r="R5361" t="s">
        <v>76</v>
      </c>
      <c r="S5361">
        <v>0</v>
      </c>
      <c r="T5361">
        <v>0</v>
      </c>
      <c r="U5361" t="s">
        <v>9</v>
      </c>
      <c r="V5361" s="3">
        <v>40299.458333333336</v>
      </c>
      <c r="W5361">
        <v>1</v>
      </c>
      <c r="X5361" s="3">
        <v>40299.470138888886</v>
      </c>
      <c r="Y5361" t="s">
        <v>9</v>
      </c>
      <c r="Z5361">
        <v>0</v>
      </c>
      <c r="AA5361">
        <v>0</v>
      </c>
      <c r="AB5361" t="s">
        <v>89</v>
      </c>
    </row>
    <row r="5362" spans="1:28" x14ac:dyDescent="0.25">
      <c r="A5362" t="s">
        <v>74</v>
      </c>
      <c r="B5362" t="s">
        <v>75</v>
      </c>
      <c r="C5362">
        <v>53.649500000000003</v>
      </c>
      <c r="D5362">
        <v>9.9618000000000002</v>
      </c>
      <c r="E5362">
        <v>15</v>
      </c>
      <c r="F5362" s="2">
        <v>40300</v>
      </c>
      <c r="G5362">
        <v>1.9</v>
      </c>
      <c r="H5362" s="3">
        <v>40300.48541666667</v>
      </c>
      <c r="I5362" s="3">
        <v>40300.458333333336</v>
      </c>
      <c r="J5362">
        <v>12.2</v>
      </c>
      <c r="K5362">
        <v>15</v>
      </c>
      <c r="L5362" s="3">
        <v>40300.470138888886</v>
      </c>
      <c r="M5362" t="s">
        <v>9</v>
      </c>
      <c r="N5362" t="s">
        <v>9</v>
      </c>
      <c r="O5362" t="s">
        <v>9</v>
      </c>
      <c r="P5362" s="3">
        <v>40300.48541666667</v>
      </c>
      <c r="Q5362">
        <v>2.1</v>
      </c>
      <c r="R5362" t="s">
        <v>77</v>
      </c>
      <c r="S5362">
        <v>2.1</v>
      </c>
      <c r="T5362">
        <v>0</v>
      </c>
      <c r="U5362" t="s">
        <v>9</v>
      </c>
      <c r="V5362" s="3">
        <v>40300.458333333336</v>
      </c>
      <c r="W5362">
        <v>1</v>
      </c>
      <c r="X5362" s="3">
        <v>40300.470138888886</v>
      </c>
      <c r="Y5362" t="s">
        <v>9</v>
      </c>
      <c r="Z5362">
        <v>2.1</v>
      </c>
      <c r="AA5362">
        <v>0</v>
      </c>
      <c r="AB5362" t="s">
        <v>88</v>
      </c>
    </row>
    <row r="5363" spans="1:28" x14ac:dyDescent="0.25">
      <c r="A5363" t="s">
        <v>74</v>
      </c>
      <c r="B5363" t="s">
        <v>75</v>
      </c>
      <c r="C5363">
        <v>53.649500000000003</v>
      </c>
      <c r="D5363">
        <v>9.9618000000000002</v>
      </c>
      <c r="E5363">
        <v>15</v>
      </c>
      <c r="F5363" s="2">
        <v>40301</v>
      </c>
      <c r="G5363">
        <v>5.6</v>
      </c>
      <c r="H5363" s="3">
        <v>40301.48541666667</v>
      </c>
      <c r="I5363" s="3">
        <v>40301.458333333336</v>
      </c>
      <c r="J5363">
        <v>7.2</v>
      </c>
      <c r="K5363">
        <v>15</v>
      </c>
      <c r="L5363" s="3">
        <v>40301.470138888886</v>
      </c>
      <c r="M5363" t="s">
        <v>9</v>
      </c>
      <c r="N5363" t="s">
        <v>9</v>
      </c>
      <c r="O5363" t="s">
        <v>9</v>
      </c>
      <c r="P5363" s="3">
        <v>40301.48541666667</v>
      </c>
      <c r="Q5363">
        <v>22.8</v>
      </c>
      <c r="R5363" t="s">
        <v>77</v>
      </c>
      <c r="S5363">
        <v>22.8</v>
      </c>
      <c r="T5363">
        <v>0</v>
      </c>
      <c r="U5363" t="s">
        <v>9</v>
      </c>
      <c r="V5363" s="3">
        <v>40301.458333333336</v>
      </c>
      <c r="W5363">
        <v>1</v>
      </c>
      <c r="X5363" s="3">
        <v>40301.470138888886</v>
      </c>
      <c r="Y5363" t="s">
        <v>9</v>
      </c>
      <c r="Z5363">
        <v>22.8</v>
      </c>
      <c r="AA5363">
        <v>0</v>
      </c>
      <c r="AB5363" t="s">
        <v>88</v>
      </c>
    </row>
    <row r="5364" spans="1:28" x14ac:dyDescent="0.25">
      <c r="A5364" t="s">
        <v>74</v>
      </c>
      <c r="B5364" t="s">
        <v>75</v>
      </c>
      <c r="C5364">
        <v>53.649500000000003</v>
      </c>
      <c r="D5364">
        <v>9.9618000000000002</v>
      </c>
      <c r="E5364">
        <v>15</v>
      </c>
      <c r="F5364" s="2">
        <v>40302</v>
      </c>
      <c r="G5364">
        <v>5</v>
      </c>
      <c r="H5364" s="3">
        <v>40302.48541666667</v>
      </c>
      <c r="I5364" s="3">
        <v>40302.458333333336</v>
      </c>
      <c r="J5364">
        <v>10</v>
      </c>
      <c r="K5364">
        <v>10</v>
      </c>
      <c r="L5364" s="3">
        <v>40302.469444444447</v>
      </c>
      <c r="M5364" t="s">
        <v>9</v>
      </c>
      <c r="N5364" t="s">
        <v>9</v>
      </c>
      <c r="O5364" t="s">
        <v>9</v>
      </c>
      <c r="P5364" s="3">
        <v>40302.48541666667</v>
      </c>
      <c r="Q5364">
        <v>0.3</v>
      </c>
      <c r="R5364" t="s">
        <v>77</v>
      </c>
      <c r="S5364">
        <v>0.3</v>
      </c>
      <c r="T5364">
        <v>0</v>
      </c>
      <c r="U5364" t="s">
        <v>9</v>
      </c>
      <c r="V5364" s="3">
        <v>40302.458333333336</v>
      </c>
      <c r="W5364">
        <v>1</v>
      </c>
      <c r="X5364" s="3">
        <v>40302.469444444447</v>
      </c>
      <c r="Y5364" t="s">
        <v>9</v>
      </c>
      <c r="Z5364">
        <v>0.3</v>
      </c>
      <c r="AA5364">
        <v>0</v>
      </c>
      <c r="AB5364" t="s">
        <v>88</v>
      </c>
    </row>
    <row r="5365" spans="1:28" x14ac:dyDescent="0.25">
      <c r="A5365" t="s">
        <v>74</v>
      </c>
      <c r="B5365" t="s">
        <v>75</v>
      </c>
      <c r="C5365">
        <v>53.649500000000003</v>
      </c>
      <c r="D5365">
        <v>9.9618000000000002</v>
      </c>
      <c r="E5365">
        <v>15</v>
      </c>
      <c r="F5365" s="2">
        <v>40303</v>
      </c>
      <c r="G5365">
        <v>0</v>
      </c>
      <c r="H5365" s="3">
        <v>40303.48541666667</v>
      </c>
      <c r="I5365" s="3">
        <v>40303.458333333336</v>
      </c>
      <c r="J5365">
        <v>12</v>
      </c>
      <c r="K5365">
        <v>12</v>
      </c>
      <c r="L5365" s="3">
        <v>40303.469444444447</v>
      </c>
      <c r="M5365" t="s">
        <v>9</v>
      </c>
      <c r="N5365" t="s">
        <v>9</v>
      </c>
      <c r="O5365" t="s">
        <v>9</v>
      </c>
      <c r="P5365" s="3">
        <v>40303.48541666667</v>
      </c>
      <c r="Q5365">
        <v>0</v>
      </c>
      <c r="R5365" t="s">
        <v>76</v>
      </c>
      <c r="S5365">
        <v>0</v>
      </c>
      <c r="T5365">
        <v>0</v>
      </c>
      <c r="U5365" t="s">
        <v>9</v>
      </c>
      <c r="V5365" s="3">
        <v>40303.458333333336</v>
      </c>
      <c r="W5365">
        <v>1</v>
      </c>
      <c r="X5365" s="3">
        <v>40303.469444444447</v>
      </c>
      <c r="Y5365" t="s">
        <v>9</v>
      </c>
      <c r="Z5365">
        <v>0</v>
      </c>
      <c r="AA5365">
        <v>0</v>
      </c>
      <c r="AB5365" t="s">
        <v>88</v>
      </c>
    </row>
    <row r="5366" spans="1:28" x14ac:dyDescent="0.25">
      <c r="A5366" t="s">
        <v>74</v>
      </c>
      <c r="B5366" t="s">
        <v>75</v>
      </c>
      <c r="C5366">
        <v>53.649500000000003</v>
      </c>
      <c r="D5366">
        <v>9.9618000000000002</v>
      </c>
      <c r="E5366">
        <v>15</v>
      </c>
      <c r="F5366" s="2">
        <v>40304</v>
      </c>
      <c r="G5366">
        <v>4</v>
      </c>
      <c r="H5366" s="3">
        <v>40304.48541666667</v>
      </c>
      <c r="I5366" s="3">
        <v>40304.458333333336</v>
      </c>
      <c r="J5366">
        <v>10</v>
      </c>
      <c r="K5366">
        <v>14</v>
      </c>
      <c r="L5366" s="3">
        <v>40304.469444444447</v>
      </c>
      <c r="M5366" t="s">
        <v>9</v>
      </c>
      <c r="N5366" t="s">
        <v>9</v>
      </c>
      <c r="O5366" t="s">
        <v>9</v>
      </c>
      <c r="P5366" s="3">
        <v>40304.48541666667</v>
      </c>
      <c r="Q5366">
        <v>0</v>
      </c>
      <c r="R5366" t="s">
        <v>76</v>
      </c>
      <c r="S5366">
        <v>0</v>
      </c>
      <c r="T5366">
        <v>0</v>
      </c>
      <c r="U5366" t="s">
        <v>9</v>
      </c>
      <c r="V5366" s="3">
        <v>40304.458333333336</v>
      </c>
      <c r="W5366">
        <v>1</v>
      </c>
      <c r="X5366" s="3">
        <v>40304.469444444447</v>
      </c>
      <c r="Y5366" t="s">
        <v>9</v>
      </c>
      <c r="Z5366">
        <v>0</v>
      </c>
      <c r="AA5366">
        <v>0</v>
      </c>
      <c r="AB5366" t="s">
        <v>88</v>
      </c>
    </row>
    <row r="5367" spans="1:28" x14ac:dyDescent="0.25">
      <c r="A5367" t="s">
        <v>74</v>
      </c>
      <c r="B5367" t="s">
        <v>75</v>
      </c>
      <c r="C5367">
        <v>53.649500000000003</v>
      </c>
      <c r="D5367">
        <v>9.9618000000000002</v>
      </c>
      <c r="E5367">
        <v>15</v>
      </c>
      <c r="F5367" s="2">
        <v>40305</v>
      </c>
      <c r="G5367">
        <v>5</v>
      </c>
      <c r="H5367" s="3">
        <v>40305.48541666667</v>
      </c>
      <c r="I5367" s="3">
        <v>40305.458333333336</v>
      </c>
      <c r="J5367">
        <v>7</v>
      </c>
      <c r="K5367">
        <v>10</v>
      </c>
      <c r="L5367" s="3">
        <v>40305.469444444447</v>
      </c>
      <c r="M5367" t="s">
        <v>9</v>
      </c>
      <c r="N5367" t="s">
        <v>9</v>
      </c>
      <c r="O5367" t="s">
        <v>9</v>
      </c>
      <c r="P5367" s="3">
        <v>40305.48541666667</v>
      </c>
      <c r="Q5367">
        <v>8.4</v>
      </c>
      <c r="R5367" t="s">
        <v>77</v>
      </c>
      <c r="S5367">
        <v>8.4</v>
      </c>
      <c r="T5367">
        <v>0</v>
      </c>
      <c r="U5367" t="s">
        <v>9</v>
      </c>
      <c r="V5367" s="3">
        <v>40305.458333333336</v>
      </c>
      <c r="W5367">
        <v>1</v>
      </c>
      <c r="X5367" s="3">
        <v>40305.469444444447</v>
      </c>
      <c r="Y5367" t="s">
        <v>9</v>
      </c>
      <c r="Z5367">
        <v>8.4</v>
      </c>
      <c r="AA5367">
        <v>0</v>
      </c>
      <c r="AB5367" t="s">
        <v>88</v>
      </c>
    </row>
    <row r="5368" spans="1:28" x14ac:dyDescent="0.25">
      <c r="A5368" t="s">
        <v>74</v>
      </c>
      <c r="B5368" t="s">
        <v>75</v>
      </c>
      <c r="C5368">
        <v>53.649500000000003</v>
      </c>
      <c r="D5368">
        <v>9.9618000000000002</v>
      </c>
      <c r="E5368">
        <v>15</v>
      </c>
      <c r="F5368" s="2">
        <v>40306</v>
      </c>
      <c r="G5368">
        <v>6</v>
      </c>
      <c r="H5368" s="3">
        <v>40306.48541666667</v>
      </c>
      <c r="I5368" s="3">
        <v>40306.458333333336</v>
      </c>
      <c r="J5368">
        <v>10</v>
      </c>
      <c r="K5368">
        <v>10.4</v>
      </c>
      <c r="L5368" s="3">
        <v>40306.469444444447</v>
      </c>
      <c r="M5368" t="s">
        <v>9</v>
      </c>
      <c r="N5368" t="s">
        <v>9</v>
      </c>
      <c r="O5368" t="s">
        <v>9</v>
      </c>
      <c r="P5368" s="3">
        <v>40306.48541666667</v>
      </c>
      <c r="Q5368">
        <v>0.6</v>
      </c>
      <c r="R5368" t="s">
        <v>77</v>
      </c>
      <c r="S5368">
        <v>0.6</v>
      </c>
      <c r="T5368">
        <v>0</v>
      </c>
      <c r="U5368" t="s">
        <v>9</v>
      </c>
      <c r="V5368" s="3">
        <v>40306.458333333336</v>
      </c>
      <c r="W5368">
        <v>1</v>
      </c>
      <c r="X5368" s="3">
        <v>40306.469444444447</v>
      </c>
      <c r="Y5368" t="s">
        <v>9</v>
      </c>
      <c r="Z5368">
        <v>0.6</v>
      </c>
      <c r="AA5368">
        <v>0</v>
      </c>
      <c r="AB5368" t="s">
        <v>88</v>
      </c>
    </row>
    <row r="5369" spans="1:28" x14ac:dyDescent="0.25">
      <c r="A5369" t="s">
        <v>74</v>
      </c>
      <c r="B5369" t="s">
        <v>75</v>
      </c>
      <c r="C5369">
        <v>53.649500000000003</v>
      </c>
      <c r="D5369">
        <v>9.9618000000000002</v>
      </c>
      <c r="E5369">
        <v>15</v>
      </c>
      <c r="F5369" s="2">
        <v>40307</v>
      </c>
      <c r="G5369">
        <v>6</v>
      </c>
      <c r="H5369" s="3">
        <v>40307.48541666667</v>
      </c>
      <c r="I5369" s="3">
        <v>40307.458333333336</v>
      </c>
      <c r="J5369">
        <v>10</v>
      </c>
      <c r="K5369">
        <v>10</v>
      </c>
      <c r="L5369" s="3">
        <v>40307.469444444447</v>
      </c>
      <c r="M5369" t="s">
        <v>9</v>
      </c>
      <c r="N5369" t="s">
        <v>9</v>
      </c>
      <c r="O5369" t="s">
        <v>9</v>
      </c>
      <c r="P5369" s="3">
        <v>40307.48541666667</v>
      </c>
      <c r="Q5369">
        <v>0.3</v>
      </c>
      <c r="R5369" t="s">
        <v>77</v>
      </c>
      <c r="S5369">
        <v>0.3</v>
      </c>
      <c r="T5369">
        <v>0</v>
      </c>
      <c r="U5369" t="s">
        <v>9</v>
      </c>
      <c r="V5369" s="3">
        <v>40307.458333333336</v>
      </c>
      <c r="W5369">
        <v>1</v>
      </c>
      <c r="X5369" s="3">
        <v>40307.469444444447</v>
      </c>
      <c r="Y5369" t="s">
        <v>9</v>
      </c>
      <c r="Z5369">
        <v>0.3</v>
      </c>
      <c r="AA5369">
        <v>0</v>
      </c>
      <c r="AB5369" t="s">
        <v>88</v>
      </c>
    </row>
    <row r="5370" spans="1:28" x14ac:dyDescent="0.25">
      <c r="A5370" t="s">
        <v>74</v>
      </c>
      <c r="B5370" t="s">
        <v>75</v>
      </c>
      <c r="C5370">
        <v>53.649500000000003</v>
      </c>
      <c r="D5370">
        <v>9.9618000000000002</v>
      </c>
      <c r="E5370">
        <v>15</v>
      </c>
      <c r="F5370" s="2">
        <v>40308</v>
      </c>
      <c r="G5370">
        <v>6</v>
      </c>
      <c r="H5370" s="3">
        <v>40308.48541666667</v>
      </c>
      <c r="I5370" s="3">
        <v>40308.458333333336</v>
      </c>
      <c r="J5370">
        <v>12</v>
      </c>
      <c r="K5370">
        <v>12</v>
      </c>
      <c r="L5370" s="3">
        <v>40308.469444444447</v>
      </c>
      <c r="M5370" t="s">
        <v>9</v>
      </c>
      <c r="N5370" t="s">
        <v>9</v>
      </c>
      <c r="O5370" t="s">
        <v>9</v>
      </c>
      <c r="P5370" s="3">
        <v>40308.48541666667</v>
      </c>
      <c r="Q5370">
        <v>0</v>
      </c>
      <c r="R5370" t="s">
        <v>76</v>
      </c>
      <c r="S5370">
        <v>0</v>
      </c>
      <c r="T5370">
        <v>0</v>
      </c>
      <c r="U5370" t="s">
        <v>9</v>
      </c>
      <c r="V5370" s="3">
        <v>40308.458333333336</v>
      </c>
      <c r="W5370">
        <v>1</v>
      </c>
      <c r="X5370" s="3">
        <v>40308.469444444447</v>
      </c>
      <c r="Y5370" t="s">
        <v>9</v>
      </c>
      <c r="Z5370">
        <v>0</v>
      </c>
      <c r="AA5370">
        <v>0</v>
      </c>
      <c r="AB5370" t="s">
        <v>88</v>
      </c>
    </row>
    <row r="5371" spans="1:28" x14ac:dyDescent="0.25">
      <c r="A5371" t="s">
        <v>74</v>
      </c>
      <c r="B5371" t="s">
        <v>75</v>
      </c>
      <c r="C5371">
        <v>53.649500000000003</v>
      </c>
      <c r="D5371">
        <v>9.9618000000000002</v>
      </c>
      <c r="E5371">
        <v>15</v>
      </c>
      <c r="F5371" s="2">
        <v>40309</v>
      </c>
      <c r="G5371">
        <v>5</v>
      </c>
      <c r="H5371" s="3">
        <v>40309.48541666667</v>
      </c>
      <c r="I5371" s="3">
        <v>40309.458333333336</v>
      </c>
      <c r="J5371">
        <v>10</v>
      </c>
      <c r="K5371">
        <v>10</v>
      </c>
      <c r="L5371" s="3">
        <v>40309.469444444447</v>
      </c>
      <c r="M5371" t="s">
        <v>9</v>
      </c>
      <c r="N5371" t="s">
        <v>9</v>
      </c>
      <c r="O5371" t="s">
        <v>9</v>
      </c>
      <c r="P5371" s="3">
        <v>40309.48541666667</v>
      </c>
      <c r="Q5371">
        <v>0</v>
      </c>
      <c r="R5371" t="s">
        <v>76</v>
      </c>
      <c r="S5371">
        <v>0</v>
      </c>
      <c r="T5371">
        <v>0</v>
      </c>
      <c r="U5371" t="s">
        <v>9</v>
      </c>
      <c r="V5371" s="3">
        <v>40309.458333333336</v>
      </c>
      <c r="W5371">
        <v>1</v>
      </c>
      <c r="X5371" s="3">
        <v>40309.469444444447</v>
      </c>
      <c r="Y5371" t="s">
        <v>9</v>
      </c>
      <c r="Z5371">
        <v>0</v>
      </c>
      <c r="AA5371">
        <v>0</v>
      </c>
      <c r="AB5371" t="s">
        <v>88</v>
      </c>
    </row>
    <row r="5372" spans="1:28" x14ac:dyDescent="0.25">
      <c r="A5372" t="s">
        <v>74</v>
      </c>
      <c r="B5372" t="s">
        <v>75</v>
      </c>
      <c r="C5372">
        <v>53.649500000000003</v>
      </c>
      <c r="D5372">
        <v>9.9618000000000002</v>
      </c>
      <c r="E5372">
        <v>15</v>
      </c>
      <c r="F5372" s="2">
        <v>40310</v>
      </c>
      <c r="G5372">
        <v>6</v>
      </c>
      <c r="H5372" s="3">
        <v>40310.48541666667</v>
      </c>
      <c r="I5372" s="3">
        <v>40310.458333333336</v>
      </c>
      <c r="J5372">
        <v>8</v>
      </c>
      <c r="K5372">
        <v>10</v>
      </c>
      <c r="L5372" s="3">
        <v>40310.469444444447</v>
      </c>
      <c r="M5372" t="s">
        <v>9</v>
      </c>
      <c r="N5372" t="s">
        <v>9</v>
      </c>
      <c r="O5372" t="s">
        <v>9</v>
      </c>
      <c r="P5372" s="3">
        <v>40310.48541666667</v>
      </c>
      <c r="Q5372">
        <v>8.1</v>
      </c>
      <c r="R5372" t="s">
        <v>77</v>
      </c>
      <c r="S5372">
        <v>8.1</v>
      </c>
      <c r="T5372">
        <v>0</v>
      </c>
      <c r="U5372" t="s">
        <v>9</v>
      </c>
      <c r="V5372" s="3">
        <v>40310.458333333336</v>
      </c>
      <c r="W5372">
        <v>1</v>
      </c>
      <c r="X5372" s="3">
        <v>40310.469444444447</v>
      </c>
      <c r="Y5372" t="s">
        <v>9</v>
      </c>
      <c r="Z5372">
        <v>8.1</v>
      </c>
      <c r="AA5372">
        <v>0</v>
      </c>
      <c r="AB5372" t="s">
        <v>88</v>
      </c>
    </row>
    <row r="5373" spans="1:28" x14ac:dyDescent="0.25">
      <c r="A5373" t="s">
        <v>74</v>
      </c>
      <c r="B5373" t="s">
        <v>75</v>
      </c>
      <c r="C5373">
        <v>53.649500000000003</v>
      </c>
      <c r="D5373">
        <v>9.9618000000000002</v>
      </c>
      <c r="E5373">
        <v>15</v>
      </c>
      <c r="F5373" s="2">
        <v>40311</v>
      </c>
      <c r="G5373">
        <v>6.9</v>
      </c>
      <c r="H5373" s="3">
        <v>40311.48541666667</v>
      </c>
      <c r="I5373" s="3">
        <v>40311.458333333336</v>
      </c>
      <c r="J5373">
        <v>11</v>
      </c>
      <c r="K5373">
        <v>11</v>
      </c>
      <c r="L5373" s="3">
        <v>40311.469444444447</v>
      </c>
      <c r="M5373" t="s">
        <v>9</v>
      </c>
      <c r="N5373" t="s">
        <v>9</v>
      </c>
      <c r="O5373" t="s">
        <v>9</v>
      </c>
      <c r="P5373" s="3">
        <v>40311.48541666667</v>
      </c>
      <c r="Q5373">
        <v>0.3</v>
      </c>
      <c r="R5373" t="s">
        <v>77</v>
      </c>
      <c r="S5373">
        <v>0.3</v>
      </c>
      <c r="T5373">
        <v>0</v>
      </c>
      <c r="U5373" t="s">
        <v>9</v>
      </c>
      <c r="V5373" s="3">
        <v>40311.458333333336</v>
      </c>
      <c r="W5373">
        <v>1</v>
      </c>
      <c r="X5373" s="3">
        <v>40311.469444444447</v>
      </c>
      <c r="Y5373" t="s">
        <v>9</v>
      </c>
      <c r="Z5373">
        <v>0.3</v>
      </c>
      <c r="AA5373">
        <v>0</v>
      </c>
      <c r="AB5373" t="s">
        <v>88</v>
      </c>
    </row>
    <row r="5374" spans="1:28" x14ac:dyDescent="0.25">
      <c r="A5374" t="s">
        <v>74</v>
      </c>
      <c r="B5374" t="s">
        <v>75</v>
      </c>
      <c r="C5374">
        <v>53.649500000000003</v>
      </c>
      <c r="D5374">
        <v>9.9618000000000002</v>
      </c>
      <c r="E5374">
        <v>15</v>
      </c>
      <c r="F5374" s="2">
        <v>40312</v>
      </c>
      <c r="G5374">
        <v>6.6</v>
      </c>
      <c r="H5374" s="3">
        <v>40312.48541666667</v>
      </c>
      <c r="I5374" s="3">
        <v>40312.458333333336</v>
      </c>
      <c r="J5374">
        <v>11.5</v>
      </c>
      <c r="K5374">
        <v>11.5</v>
      </c>
      <c r="L5374" s="3">
        <v>40312.469444444447</v>
      </c>
      <c r="M5374" t="s">
        <v>9</v>
      </c>
      <c r="N5374" t="s">
        <v>9</v>
      </c>
      <c r="O5374" t="s">
        <v>9</v>
      </c>
      <c r="P5374" s="3">
        <v>40312.48541666667</v>
      </c>
      <c r="Q5374">
        <v>0</v>
      </c>
      <c r="R5374" t="s">
        <v>76</v>
      </c>
      <c r="S5374">
        <v>0</v>
      </c>
      <c r="T5374">
        <v>0</v>
      </c>
      <c r="U5374" t="s">
        <v>9</v>
      </c>
      <c r="V5374" s="3">
        <v>40312.458333333336</v>
      </c>
      <c r="W5374">
        <v>1</v>
      </c>
      <c r="X5374" s="3">
        <v>40312.469444444447</v>
      </c>
      <c r="Y5374" t="s">
        <v>9</v>
      </c>
      <c r="Z5374">
        <v>0</v>
      </c>
      <c r="AA5374">
        <v>0</v>
      </c>
      <c r="AB5374" t="s">
        <v>88</v>
      </c>
    </row>
    <row r="5375" spans="1:28" x14ac:dyDescent="0.25">
      <c r="A5375" t="s">
        <v>74</v>
      </c>
      <c r="B5375" t="s">
        <v>75</v>
      </c>
      <c r="C5375">
        <v>53.649500000000003</v>
      </c>
      <c r="D5375">
        <v>9.9618000000000002</v>
      </c>
      <c r="E5375">
        <v>15</v>
      </c>
      <c r="F5375" s="2">
        <v>40313</v>
      </c>
      <c r="G5375">
        <v>6.4</v>
      </c>
      <c r="H5375" s="3">
        <v>40313.48541666667</v>
      </c>
      <c r="I5375" s="3">
        <v>40313.458333333336</v>
      </c>
      <c r="J5375">
        <v>12.9</v>
      </c>
      <c r="K5375">
        <v>13.4</v>
      </c>
      <c r="L5375" s="3">
        <v>40313.469444444447</v>
      </c>
      <c r="M5375" t="s">
        <v>9</v>
      </c>
      <c r="N5375" t="s">
        <v>9</v>
      </c>
      <c r="O5375" t="s">
        <v>9</v>
      </c>
      <c r="P5375" s="3">
        <v>40313.48541666667</v>
      </c>
      <c r="Q5375">
        <v>0</v>
      </c>
      <c r="R5375" t="s">
        <v>76</v>
      </c>
      <c r="S5375">
        <v>0</v>
      </c>
      <c r="T5375">
        <v>0</v>
      </c>
      <c r="U5375" t="s">
        <v>9</v>
      </c>
      <c r="V5375" s="3">
        <v>40313.458333333336</v>
      </c>
      <c r="W5375">
        <v>1</v>
      </c>
      <c r="X5375" s="3">
        <v>40313.469444444447</v>
      </c>
      <c r="Y5375" t="s">
        <v>9</v>
      </c>
      <c r="Z5375">
        <v>0</v>
      </c>
      <c r="AA5375">
        <v>0</v>
      </c>
      <c r="AB5375" t="s">
        <v>88</v>
      </c>
    </row>
    <row r="5376" spans="1:28" x14ac:dyDescent="0.25">
      <c r="A5376" t="s">
        <v>74</v>
      </c>
      <c r="B5376" t="s">
        <v>75</v>
      </c>
      <c r="C5376">
        <v>53.649500000000003</v>
      </c>
      <c r="D5376">
        <v>9.9618000000000002</v>
      </c>
      <c r="E5376">
        <v>15</v>
      </c>
      <c r="F5376" s="2">
        <v>40315</v>
      </c>
      <c r="G5376">
        <v>4.5999999999999996</v>
      </c>
      <c r="H5376" s="3">
        <v>40315.48541666667</v>
      </c>
      <c r="I5376" s="3">
        <v>40315.458333333336</v>
      </c>
      <c r="J5376">
        <v>14.9</v>
      </c>
      <c r="K5376">
        <v>15.5</v>
      </c>
      <c r="L5376" s="3">
        <v>40315.469444444447</v>
      </c>
      <c r="M5376" t="s">
        <v>9</v>
      </c>
      <c r="N5376" t="s">
        <v>9</v>
      </c>
      <c r="O5376" t="s">
        <v>9</v>
      </c>
      <c r="P5376" s="3">
        <v>40315.48541666667</v>
      </c>
      <c r="Q5376">
        <v>0</v>
      </c>
      <c r="R5376" t="s">
        <v>76</v>
      </c>
      <c r="S5376">
        <v>0</v>
      </c>
      <c r="T5376">
        <v>0</v>
      </c>
      <c r="U5376" t="s">
        <v>9</v>
      </c>
      <c r="V5376" s="3">
        <v>40315.458333333336</v>
      </c>
      <c r="W5376">
        <v>1</v>
      </c>
      <c r="X5376" s="3">
        <v>40315.469444444447</v>
      </c>
      <c r="Y5376" t="s">
        <v>9</v>
      </c>
      <c r="Z5376">
        <v>0</v>
      </c>
      <c r="AA5376">
        <v>0</v>
      </c>
      <c r="AB5376" t="s">
        <v>88</v>
      </c>
    </row>
    <row r="5377" spans="1:28" x14ac:dyDescent="0.25">
      <c r="A5377" t="s">
        <v>74</v>
      </c>
      <c r="B5377" t="s">
        <v>75</v>
      </c>
      <c r="C5377">
        <v>53.649500000000003</v>
      </c>
      <c r="D5377">
        <v>9.9618000000000002</v>
      </c>
      <c r="E5377">
        <v>15</v>
      </c>
      <c r="F5377" s="2">
        <v>40316</v>
      </c>
      <c r="G5377">
        <v>5.5</v>
      </c>
      <c r="H5377" s="3">
        <v>40316.48541666667</v>
      </c>
      <c r="I5377" s="3">
        <v>40316.458333333336</v>
      </c>
      <c r="J5377">
        <v>11.1</v>
      </c>
      <c r="K5377">
        <v>16</v>
      </c>
      <c r="L5377" s="3">
        <v>40316.469444444447</v>
      </c>
      <c r="M5377" t="s">
        <v>9</v>
      </c>
      <c r="N5377" t="s">
        <v>9</v>
      </c>
      <c r="O5377" t="s">
        <v>9</v>
      </c>
      <c r="P5377" s="3">
        <v>40316.48541666667</v>
      </c>
      <c r="Q5377">
        <v>0</v>
      </c>
      <c r="R5377" t="s">
        <v>76</v>
      </c>
      <c r="S5377">
        <v>0</v>
      </c>
      <c r="T5377">
        <v>0</v>
      </c>
      <c r="U5377" t="s">
        <v>9</v>
      </c>
      <c r="V5377" s="3">
        <v>40316.458333333336</v>
      </c>
      <c r="W5377">
        <v>1</v>
      </c>
      <c r="X5377" s="3">
        <v>40316.469444444447</v>
      </c>
      <c r="Y5377" t="s">
        <v>9</v>
      </c>
      <c r="Z5377">
        <v>0</v>
      </c>
      <c r="AA5377">
        <v>0</v>
      </c>
      <c r="AB5377" t="s">
        <v>88</v>
      </c>
    </row>
    <row r="5378" spans="1:28" x14ac:dyDescent="0.25">
      <c r="A5378" t="s">
        <v>74</v>
      </c>
      <c r="B5378" t="s">
        <v>75</v>
      </c>
      <c r="C5378">
        <v>53.649500000000003</v>
      </c>
      <c r="D5378">
        <v>9.9618000000000002</v>
      </c>
      <c r="E5378">
        <v>15</v>
      </c>
      <c r="F5378" s="2">
        <v>40317</v>
      </c>
      <c r="G5378">
        <v>8.1999999999999993</v>
      </c>
      <c r="H5378" s="3">
        <v>40317.48541666667</v>
      </c>
      <c r="I5378" s="3">
        <v>40317.458333333336</v>
      </c>
      <c r="J5378">
        <v>15.4</v>
      </c>
      <c r="K5378">
        <v>15.4</v>
      </c>
      <c r="L5378" s="3">
        <v>40317.469444444447</v>
      </c>
      <c r="M5378" t="s">
        <v>9</v>
      </c>
      <c r="N5378" t="s">
        <v>9</v>
      </c>
      <c r="O5378" t="s">
        <v>9</v>
      </c>
      <c r="P5378" s="3">
        <v>40317.48541666667</v>
      </c>
      <c r="Q5378">
        <v>0.3</v>
      </c>
      <c r="R5378" t="s">
        <v>77</v>
      </c>
      <c r="S5378">
        <v>0.3</v>
      </c>
      <c r="T5378">
        <v>0</v>
      </c>
      <c r="U5378" t="s">
        <v>9</v>
      </c>
      <c r="V5378" s="3">
        <v>40317.458333333336</v>
      </c>
      <c r="W5378">
        <v>1</v>
      </c>
      <c r="X5378" s="3">
        <v>40317.469444444447</v>
      </c>
      <c r="Y5378" t="s">
        <v>9</v>
      </c>
      <c r="Z5378">
        <v>0.3</v>
      </c>
      <c r="AA5378">
        <v>0</v>
      </c>
      <c r="AB5378" t="s">
        <v>88</v>
      </c>
    </row>
    <row r="5379" spans="1:28" x14ac:dyDescent="0.25">
      <c r="A5379" t="s">
        <v>74</v>
      </c>
      <c r="B5379" t="s">
        <v>75</v>
      </c>
      <c r="C5379">
        <v>53.649500000000003</v>
      </c>
      <c r="D5379">
        <v>9.9618000000000002</v>
      </c>
      <c r="E5379">
        <v>15</v>
      </c>
      <c r="F5379" s="2">
        <v>40318</v>
      </c>
      <c r="G5379">
        <v>10.6</v>
      </c>
      <c r="H5379" s="3">
        <v>40318.48541666667</v>
      </c>
      <c r="I5379" s="3">
        <v>40318.458333333336</v>
      </c>
      <c r="J5379">
        <v>17.100000000000001</v>
      </c>
      <c r="K5379">
        <v>17.100000000000001</v>
      </c>
      <c r="L5379" s="3">
        <v>40318.469444444447</v>
      </c>
      <c r="M5379" t="s">
        <v>9</v>
      </c>
      <c r="N5379" t="s">
        <v>9</v>
      </c>
      <c r="O5379" t="s">
        <v>9</v>
      </c>
      <c r="P5379" s="3">
        <v>40318.48541666667</v>
      </c>
      <c r="Q5379">
        <v>0</v>
      </c>
      <c r="R5379" t="s">
        <v>76</v>
      </c>
      <c r="S5379">
        <v>0</v>
      </c>
      <c r="T5379">
        <v>0</v>
      </c>
      <c r="U5379" t="s">
        <v>9</v>
      </c>
      <c r="V5379" s="3">
        <v>40318.458333333336</v>
      </c>
      <c r="W5379">
        <v>1</v>
      </c>
      <c r="X5379" s="3">
        <v>40318.469444444447</v>
      </c>
      <c r="Y5379" t="s">
        <v>9</v>
      </c>
      <c r="Z5379">
        <v>0</v>
      </c>
      <c r="AA5379">
        <v>0</v>
      </c>
      <c r="AB5379" t="s">
        <v>88</v>
      </c>
    </row>
    <row r="5380" spans="1:28" x14ac:dyDescent="0.25">
      <c r="A5380" t="s">
        <v>74</v>
      </c>
      <c r="B5380" t="s">
        <v>75</v>
      </c>
      <c r="C5380">
        <v>53.649500000000003</v>
      </c>
      <c r="D5380">
        <v>9.9618000000000002</v>
      </c>
      <c r="E5380">
        <v>15</v>
      </c>
      <c r="F5380" s="2">
        <v>40319</v>
      </c>
      <c r="G5380">
        <v>7.3</v>
      </c>
      <c r="H5380" s="3">
        <v>40319.48541666667</v>
      </c>
      <c r="I5380" s="3">
        <v>40319.458333333336</v>
      </c>
      <c r="J5380">
        <v>18.3</v>
      </c>
      <c r="K5380">
        <v>19.600000000000001</v>
      </c>
      <c r="L5380" s="3">
        <v>40319.469444444447</v>
      </c>
      <c r="M5380" t="s">
        <v>9</v>
      </c>
      <c r="N5380" t="s">
        <v>9</v>
      </c>
      <c r="O5380" t="s">
        <v>9</v>
      </c>
      <c r="P5380" s="3">
        <v>40319.48541666667</v>
      </c>
      <c r="Q5380">
        <v>0</v>
      </c>
      <c r="R5380" t="s">
        <v>76</v>
      </c>
      <c r="S5380">
        <v>0</v>
      </c>
      <c r="T5380">
        <v>0</v>
      </c>
      <c r="U5380" t="s">
        <v>9</v>
      </c>
      <c r="V5380" s="3">
        <v>40319.458333333336</v>
      </c>
      <c r="W5380">
        <v>1</v>
      </c>
      <c r="X5380" s="3">
        <v>40319.469444444447</v>
      </c>
      <c r="Y5380" t="s">
        <v>9</v>
      </c>
      <c r="Z5380">
        <v>0</v>
      </c>
      <c r="AA5380">
        <v>0</v>
      </c>
      <c r="AB5380" t="s">
        <v>88</v>
      </c>
    </row>
    <row r="5381" spans="1:28" x14ac:dyDescent="0.25">
      <c r="A5381" t="s">
        <v>74</v>
      </c>
      <c r="B5381" t="s">
        <v>75</v>
      </c>
      <c r="C5381">
        <v>53.649500000000003</v>
      </c>
      <c r="D5381">
        <v>9.9618000000000002</v>
      </c>
      <c r="E5381">
        <v>15</v>
      </c>
      <c r="F5381" s="2">
        <v>40320</v>
      </c>
      <c r="G5381">
        <v>10.5</v>
      </c>
      <c r="H5381" s="3">
        <v>40320.48541666667</v>
      </c>
      <c r="I5381" s="3">
        <v>40320.458333333336</v>
      </c>
      <c r="J5381">
        <v>15.6</v>
      </c>
      <c r="K5381">
        <v>18.8</v>
      </c>
      <c r="L5381" s="3">
        <v>40320.469444444447</v>
      </c>
      <c r="M5381" t="s">
        <v>9</v>
      </c>
      <c r="N5381" t="s">
        <v>9</v>
      </c>
      <c r="O5381" t="s">
        <v>9</v>
      </c>
      <c r="P5381" s="3">
        <v>40320.48541666667</v>
      </c>
      <c r="Q5381">
        <v>0</v>
      </c>
      <c r="R5381" t="s">
        <v>76</v>
      </c>
      <c r="S5381">
        <v>0</v>
      </c>
      <c r="T5381">
        <v>0</v>
      </c>
      <c r="U5381" t="s">
        <v>9</v>
      </c>
      <c r="V5381" s="3">
        <v>40320.458333333336</v>
      </c>
      <c r="W5381">
        <v>1</v>
      </c>
      <c r="X5381" s="3">
        <v>40320.469444444447</v>
      </c>
      <c r="Y5381" t="s">
        <v>9</v>
      </c>
      <c r="Z5381">
        <v>0</v>
      </c>
      <c r="AA5381">
        <v>0</v>
      </c>
      <c r="AB5381" t="s">
        <v>88</v>
      </c>
    </row>
    <row r="5382" spans="1:28" x14ac:dyDescent="0.25">
      <c r="A5382" t="s">
        <v>74</v>
      </c>
      <c r="B5382" t="s">
        <v>75</v>
      </c>
      <c r="C5382">
        <v>53.649500000000003</v>
      </c>
      <c r="D5382">
        <v>9.9618000000000002</v>
      </c>
      <c r="E5382">
        <v>15</v>
      </c>
      <c r="F5382" s="2">
        <v>40321</v>
      </c>
      <c r="G5382">
        <v>10.5</v>
      </c>
      <c r="H5382" s="3">
        <v>40321.48541666667</v>
      </c>
      <c r="I5382" s="3">
        <v>40321.458333333336</v>
      </c>
      <c r="J5382">
        <v>19</v>
      </c>
      <c r="K5382">
        <v>21.4</v>
      </c>
      <c r="L5382" s="3">
        <v>40321.469444444447</v>
      </c>
      <c r="M5382" t="s">
        <v>9</v>
      </c>
      <c r="N5382" t="s">
        <v>9</v>
      </c>
      <c r="O5382" t="s">
        <v>9</v>
      </c>
      <c r="P5382" s="3">
        <v>40321.48541666667</v>
      </c>
      <c r="Q5382">
        <v>0</v>
      </c>
      <c r="R5382" t="s">
        <v>76</v>
      </c>
      <c r="S5382">
        <v>0</v>
      </c>
      <c r="T5382">
        <v>0</v>
      </c>
      <c r="U5382" t="s">
        <v>9</v>
      </c>
      <c r="V5382" s="3">
        <v>40321.458333333336</v>
      </c>
      <c r="W5382">
        <v>1</v>
      </c>
      <c r="X5382" s="3">
        <v>40321.469444444447</v>
      </c>
      <c r="Y5382" t="s">
        <v>9</v>
      </c>
      <c r="Z5382">
        <v>0</v>
      </c>
      <c r="AA5382">
        <v>0</v>
      </c>
      <c r="AB5382" t="s">
        <v>88</v>
      </c>
    </row>
    <row r="5383" spans="1:28" x14ac:dyDescent="0.25">
      <c r="A5383" t="s">
        <v>74</v>
      </c>
      <c r="B5383" t="s">
        <v>75</v>
      </c>
      <c r="C5383">
        <v>53.649500000000003</v>
      </c>
      <c r="D5383">
        <v>9.9618000000000002</v>
      </c>
      <c r="E5383">
        <v>15</v>
      </c>
      <c r="F5383" s="2">
        <v>40322</v>
      </c>
      <c r="G5383">
        <v>10.5</v>
      </c>
      <c r="H5383" s="3">
        <v>40322.48541666667</v>
      </c>
      <c r="I5383" s="3">
        <v>40322.458333333336</v>
      </c>
      <c r="J5383">
        <v>17.2</v>
      </c>
      <c r="K5383">
        <v>20.6</v>
      </c>
      <c r="L5383" s="3">
        <v>40322.469444444447</v>
      </c>
      <c r="M5383" t="s">
        <v>9</v>
      </c>
      <c r="N5383" t="s">
        <v>9</v>
      </c>
      <c r="O5383" t="s">
        <v>9</v>
      </c>
      <c r="P5383" s="3">
        <v>40322.48541666667</v>
      </c>
      <c r="Q5383">
        <v>3.3</v>
      </c>
      <c r="R5383" t="s">
        <v>77</v>
      </c>
      <c r="S5383">
        <v>3.3</v>
      </c>
      <c r="T5383">
        <v>0</v>
      </c>
      <c r="U5383" t="s">
        <v>9</v>
      </c>
      <c r="V5383" s="3">
        <v>40322.458333333336</v>
      </c>
      <c r="W5383">
        <v>1</v>
      </c>
      <c r="X5383" s="3">
        <v>40322.469444444447</v>
      </c>
      <c r="Y5383" t="s">
        <v>9</v>
      </c>
      <c r="Z5383">
        <v>3.3</v>
      </c>
      <c r="AA5383">
        <v>0</v>
      </c>
      <c r="AB5383" t="s">
        <v>88</v>
      </c>
    </row>
    <row r="5384" spans="1:28" x14ac:dyDescent="0.25">
      <c r="A5384" t="s">
        <v>74</v>
      </c>
      <c r="B5384" t="s">
        <v>75</v>
      </c>
      <c r="C5384">
        <v>53.649500000000003</v>
      </c>
      <c r="D5384">
        <v>9.9618000000000002</v>
      </c>
      <c r="E5384">
        <v>15</v>
      </c>
      <c r="F5384" s="2">
        <v>40323</v>
      </c>
      <c r="G5384">
        <v>8.3000000000000007</v>
      </c>
      <c r="H5384" s="3">
        <v>40323.48541666667</v>
      </c>
      <c r="I5384" s="3">
        <v>40323.458333333336</v>
      </c>
      <c r="J5384">
        <v>12.7</v>
      </c>
      <c r="K5384">
        <v>17.2</v>
      </c>
      <c r="L5384" s="3">
        <v>40323.470138888886</v>
      </c>
      <c r="M5384" t="s">
        <v>9</v>
      </c>
      <c r="N5384" t="s">
        <v>9</v>
      </c>
      <c r="O5384" t="s">
        <v>9</v>
      </c>
      <c r="P5384" s="3">
        <v>40323.48541666667</v>
      </c>
      <c r="Q5384">
        <v>2.4</v>
      </c>
      <c r="R5384" t="s">
        <v>77</v>
      </c>
      <c r="S5384">
        <v>2.4</v>
      </c>
      <c r="T5384">
        <v>0</v>
      </c>
      <c r="U5384" t="s">
        <v>9</v>
      </c>
      <c r="V5384" s="3">
        <v>40323.458333333336</v>
      </c>
      <c r="W5384">
        <v>1</v>
      </c>
      <c r="X5384" s="3">
        <v>40323.470138888886</v>
      </c>
      <c r="Y5384" t="s">
        <v>9</v>
      </c>
      <c r="Z5384">
        <v>2.4</v>
      </c>
      <c r="AA5384">
        <v>0</v>
      </c>
      <c r="AB5384" t="s">
        <v>88</v>
      </c>
    </row>
    <row r="5385" spans="1:28" x14ac:dyDescent="0.25">
      <c r="A5385" t="s">
        <v>74</v>
      </c>
      <c r="B5385" t="s">
        <v>75</v>
      </c>
      <c r="C5385">
        <v>53.649500000000003</v>
      </c>
      <c r="D5385">
        <v>9.9618000000000002</v>
      </c>
      <c r="E5385">
        <v>15</v>
      </c>
      <c r="F5385" s="2">
        <v>40324</v>
      </c>
      <c r="G5385">
        <v>5</v>
      </c>
      <c r="H5385" s="3">
        <v>40324.48541666667</v>
      </c>
      <c r="I5385" s="3">
        <v>40324.458333333336</v>
      </c>
      <c r="J5385">
        <v>12</v>
      </c>
      <c r="K5385">
        <v>13</v>
      </c>
      <c r="L5385" s="3">
        <v>40324.470138888886</v>
      </c>
      <c r="M5385" t="s">
        <v>9</v>
      </c>
      <c r="N5385" t="s">
        <v>9</v>
      </c>
      <c r="O5385" t="s">
        <v>9</v>
      </c>
      <c r="P5385" s="3">
        <v>40324.48541666667</v>
      </c>
      <c r="Q5385">
        <v>0</v>
      </c>
      <c r="R5385" t="s">
        <v>76</v>
      </c>
      <c r="S5385">
        <v>0</v>
      </c>
      <c r="T5385">
        <v>0</v>
      </c>
      <c r="U5385" t="s">
        <v>9</v>
      </c>
      <c r="V5385" s="3">
        <v>40324.458333333336</v>
      </c>
      <c r="W5385">
        <v>1</v>
      </c>
      <c r="X5385" s="3">
        <v>40324.470138888886</v>
      </c>
      <c r="Y5385" t="s">
        <v>9</v>
      </c>
      <c r="Z5385">
        <v>0</v>
      </c>
      <c r="AA5385">
        <v>0</v>
      </c>
      <c r="AB5385" t="s">
        <v>88</v>
      </c>
    </row>
    <row r="5386" spans="1:28" x14ac:dyDescent="0.25">
      <c r="A5386" t="s">
        <v>74</v>
      </c>
      <c r="B5386" t="s">
        <v>75</v>
      </c>
      <c r="C5386">
        <v>53.649500000000003</v>
      </c>
      <c r="D5386">
        <v>9.9618000000000002</v>
      </c>
      <c r="E5386">
        <v>15</v>
      </c>
      <c r="F5386" s="2">
        <v>40325</v>
      </c>
      <c r="G5386">
        <v>9</v>
      </c>
      <c r="H5386" s="3">
        <v>40325.48541666667</v>
      </c>
      <c r="I5386" s="3">
        <v>40325.458333333336</v>
      </c>
      <c r="J5386">
        <v>15</v>
      </c>
      <c r="K5386">
        <v>15</v>
      </c>
      <c r="L5386" s="3">
        <v>40325.470138888886</v>
      </c>
      <c r="M5386" t="s">
        <v>9</v>
      </c>
      <c r="N5386" t="s">
        <v>9</v>
      </c>
      <c r="O5386" t="s">
        <v>9</v>
      </c>
      <c r="P5386" s="3">
        <v>40325.48541666667</v>
      </c>
      <c r="Q5386">
        <v>0</v>
      </c>
      <c r="R5386" t="s">
        <v>76</v>
      </c>
      <c r="S5386">
        <v>0</v>
      </c>
      <c r="T5386">
        <v>0</v>
      </c>
      <c r="U5386" t="s">
        <v>9</v>
      </c>
      <c r="V5386" s="3">
        <v>40325.458333333336</v>
      </c>
      <c r="W5386">
        <v>1</v>
      </c>
      <c r="X5386" s="3">
        <v>40325.470138888886</v>
      </c>
      <c r="Y5386" t="s">
        <v>9</v>
      </c>
      <c r="Z5386">
        <v>0</v>
      </c>
      <c r="AA5386">
        <v>0</v>
      </c>
      <c r="AB5386" t="s">
        <v>88</v>
      </c>
    </row>
    <row r="5387" spans="1:28" x14ac:dyDescent="0.25">
      <c r="A5387" t="s">
        <v>74</v>
      </c>
      <c r="B5387" t="s">
        <v>75</v>
      </c>
      <c r="C5387">
        <v>53.649500000000003</v>
      </c>
      <c r="D5387">
        <v>9.9618000000000002</v>
      </c>
      <c r="E5387">
        <v>15</v>
      </c>
      <c r="F5387" s="2">
        <v>40326</v>
      </c>
      <c r="G5387">
        <v>9</v>
      </c>
      <c r="H5387" s="3">
        <v>40326.48541666667</v>
      </c>
      <c r="I5387" s="3">
        <v>40326.458333333336</v>
      </c>
      <c r="J5387">
        <v>15</v>
      </c>
      <c r="K5387">
        <v>17</v>
      </c>
      <c r="L5387" s="3">
        <v>40326.470138888886</v>
      </c>
      <c r="M5387" t="s">
        <v>9</v>
      </c>
      <c r="N5387" t="s">
        <v>9</v>
      </c>
      <c r="O5387" t="s">
        <v>9</v>
      </c>
      <c r="P5387" s="3">
        <v>40326.48541666667</v>
      </c>
      <c r="Q5387">
        <v>0.9</v>
      </c>
      <c r="R5387" t="s">
        <v>77</v>
      </c>
      <c r="S5387">
        <v>0.9</v>
      </c>
      <c r="T5387">
        <v>0</v>
      </c>
      <c r="U5387" t="s">
        <v>9</v>
      </c>
      <c r="V5387" s="3">
        <v>40326.458333333336</v>
      </c>
      <c r="W5387">
        <v>1</v>
      </c>
      <c r="X5387" s="3">
        <v>40326.470138888886</v>
      </c>
      <c r="Y5387" t="s">
        <v>9</v>
      </c>
      <c r="Z5387">
        <v>0.9</v>
      </c>
      <c r="AA5387">
        <v>0</v>
      </c>
      <c r="AB5387" t="s">
        <v>88</v>
      </c>
    </row>
    <row r="5388" spans="1:28" x14ac:dyDescent="0.25">
      <c r="A5388" t="s">
        <v>74</v>
      </c>
      <c r="B5388" t="s">
        <v>75</v>
      </c>
      <c r="C5388">
        <v>53.649500000000003</v>
      </c>
      <c r="D5388">
        <v>9.9618000000000002</v>
      </c>
      <c r="E5388">
        <v>15</v>
      </c>
      <c r="F5388" s="2">
        <v>40327</v>
      </c>
      <c r="G5388">
        <v>5.9</v>
      </c>
      <c r="H5388" s="3">
        <v>40327.48541666667</v>
      </c>
      <c r="I5388" s="3">
        <v>40327.458333333336</v>
      </c>
      <c r="J5388">
        <v>17.2</v>
      </c>
      <c r="K5388">
        <v>17.2</v>
      </c>
      <c r="L5388" s="3">
        <v>40327.470138888886</v>
      </c>
      <c r="M5388" t="s">
        <v>9</v>
      </c>
      <c r="N5388" t="s">
        <v>9</v>
      </c>
      <c r="O5388" t="s">
        <v>9</v>
      </c>
      <c r="P5388" s="3">
        <v>40327.48541666667</v>
      </c>
      <c r="Q5388">
        <v>0</v>
      </c>
      <c r="R5388" t="s">
        <v>76</v>
      </c>
      <c r="S5388">
        <v>0</v>
      </c>
      <c r="T5388">
        <v>0</v>
      </c>
      <c r="U5388" t="s">
        <v>9</v>
      </c>
      <c r="V5388" s="3">
        <v>40327.458333333336</v>
      </c>
      <c r="W5388">
        <v>1</v>
      </c>
      <c r="X5388" s="3">
        <v>40327.470138888886</v>
      </c>
      <c r="Y5388" t="s">
        <v>9</v>
      </c>
      <c r="Z5388">
        <v>0</v>
      </c>
      <c r="AA5388">
        <v>0</v>
      </c>
      <c r="AB5388" t="s">
        <v>88</v>
      </c>
    </row>
    <row r="5389" spans="1:28" x14ac:dyDescent="0.25">
      <c r="A5389" t="s">
        <v>74</v>
      </c>
      <c r="B5389" t="s">
        <v>75</v>
      </c>
      <c r="C5389">
        <v>53.649500000000003</v>
      </c>
      <c r="D5389">
        <v>9.9618000000000002</v>
      </c>
      <c r="E5389">
        <v>15</v>
      </c>
      <c r="F5389" s="2">
        <v>40328</v>
      </c>
      <c r="G5389">
        <v>11.8</v>
      </c>
      <c r="H5389" s="3">
        <v>40328.48541666667</v>
      </c>
      <c r="I5389" s="3">
        <v>40328.458333333336</v>
      </c>
      <c r="J5389">
        <v>15.8</v>
      </c>
      <c r="K5389">
        <v>19.5</v>
      </c>
      <c r="L5389" s="3">
        <v>40328.470138888886</v>
      </c>
      <c r="M5389" t="s">
        <v>9</v>
      </c>
      <c r="N5389" t="s">
        <v>9</v>
      </c>
      <c r="O5389" t="s">
        <v>9</v>
      </c>
      <c r="P5389" s="3">
        <v>40328.48541666667</v>
      </c>
      <c r="Q5389">
        <v>1.8</v>
      </c>
      <c r="R5389" t="s">
        <v>77</v>
      </c>
      <c r="S5389">
        <v>1.8</v>
      </c>
      <c r="T5389">
        <v>0</v>
      </c>
      <c r="U5389" t="s">
        <v>9</v>
      </c>
      <c r="V5389" s="3">
        <v>40328.458333333336</v>
      </c>
      <c r="W5389">
        <v>1</v>
      </c>
      <c r="X5389" s="3">
        <v>40328.470138888886</v>
      </c>
      <c r="Y5389" t="s">
        <v>9</v>
      </c>
      <c r="Z5389">
        <v>1.8</v>
      </c>
      <c r="AA5389">
        <v>0</v>
      </c>
      <c r="AB5389" t="s">
        <v>88</v>
      </c>
    </row>
    <row r="5390" spans="1:28" x14ac:dyDescent="0.25">
      <c r="A5390" t="s">
        <v>74</v>
      </c>
      <c r="B5390" t="s">
        <v>75</v>
      </c>
      <c r="C5390">
        <v>53.649500000000003</v>
      </c>
      <c r="D5390">
        <v>9.9618000000000002</v>
      </c>
      <c r="E5390">
        <v>15</v>
      </c>
      <c r="F5390" s="2">
        <v>40329</v>
      </c>
      <c r="G5390">
        <v>11.4</v>
      </c>
      <c r="H5390" s="3">
        <v>40329.48541666667</v>
      </c>
      <c r="I5390" s="3">
        <v>40329.458333333336</v>
      </c>
      <c r="J5390">
        <v>12.3</v>
      </c>
      <c r="K5390">
        <v>18.600000000000001</v>
      </c>
      <c r="L5390" s="3">
        <v>40329.470138888886</v>
      </c>
      <c r="M5390" t="s">
        <v>9</v>
      </c>
      <c r="N5390" t="s">
        <v>9</v>
      </c>
      <c r="O5390" t="s">
        <v>9</v>
      </c>
      <c r="P5390" s="3">
        <v>40329.48541666667</v>
      </c>
      <c r="Q5390">
        <v>10.5</v>
      </c>
      <c r="R5390" t="s">
        <v>77</v>
      </c>
      <c r="S5390">
        <v>10.5</v>
      </c>
      <c r="T5390">
        <v>0</v>
      </c>
      <c r="U5390" t="s">
        <v>9</v>
      </c>
      <c r="V5390" s="3">
        <v>40329.458333333336</v>
      </c>
      <c r="W5390">
        <v>1</v>
      </c>
      <c r="X5390" s="3">
        <v>40329.470138888886</v>
      </c>
      <c r="Y5390" t="s">
        <v>9</v>
      </c>
      <c r="Z5390">
        <v>10.5</v>
      </c>
      <c r="AA5390">
        <v>0</v>
      </c>
      <c r="AB5390" t="s">
        <v>88</v>
      </c>
    </row>
    <row r="5391" spans="1:28" x14ac:dyDescent="0.25">
      <c r="A5391" t="s">
        <v>74</v>
      </c>
      <c r="B5391" t="s">
        <v>75</v>
      </c>
      <c r="C5391">
        <v>53.649500000000003</v>
      </c>
      <c r="D5391">
        <v>9.9618000000000002</v>
      </c>
      <c r="E5391">
        <v>15</v>
      </c>
      <c r="F5391" s="2">
        <v>40330</v>
      </c>
      <c r="G5391">
        <v>8</v>
      </c>
      <c r="H5391" s="3">
        <v>40330.48541666667</v>
      </c>
      <c r="I5391" s="3">
        <v>40330.458333333336</v>
      </c>
      <c r="J5391">
        <v>19.100000000000001</v>
      </c>
      <c r="K5391">
        <v>19.100000000000001</v>
      </c>
      <c r="L5391" s="3">
        <v>40330.470138888886</v>
      </c>
      <c r="M5391" t="s">
        <v>9</v>
      </c>
      <c r="N5391" t="s">
        <v>9</v>
      </c>
      <c r="O5391" t="s">
        <v>9</v>
      </c>
      <c r="P5391" s="3">
        <v>40330.48541666667</v>
      </c>
      <c r="Q5391">
        <v>0</v>
      </c>
      <c r="R5391" t="s">
        <v>76</v>
      </c>
      <c r="S5391">
        <v>0</v>
      </c>
      <c r="T5391">
        <v>0</v>
      </c>
      <c r="U5391" t="s">
        <v>9</v>
      </c>
      <c r="V5391" s="3">
        <v>40330.458333333336</v>
      </c>
      <c r="W5391">
        <v>1</v>
      </c>
      <c r="X5391" s="3">
        <v>40330.470138888886</v>
      </c>
      <c r="Y5391" t="s">
        <v>9</v>
      </c>
      <c r="Z5391">
        <v>0</v>
      </c>
      <c r="AA5391">
        <v>0</v>
      </c>
      <c r="AB5391" t="s">
        <v>88</v>
      </c>
    </row>
    <row r="5392" spans="1:28" x14ac:dyDescent="0.25">
      <c r="A5392" t="s">
        <v>74</v>
      </c>
      <c r="B5392" t="s">
        <v>75</v>
      </c>
      <c r="C5392">
        <v>53.649500000000003</v>
      </c>
      <c r="D5392">
        <v>9.9618000000000002</v>
      </c>
      <c r="E5392">
        <v>15</v>
      </c>
      <c r="F5392" s="2">
        <v>40331</v>
      </c>
      <c r="G5392">
        <v>10.5</v>
      </c>
      <c r="H5392" s="3">
        <v>40331.48541666667</v>
      </c>
      <c r="I5392" s="3">
        <v>40331.458333333336</v>
      </c>
      <c r="J5392">
        <v>20.5</v>
      </c>
      <c r="K5392">
        <v>20.5</v>
      </c>
      <c r="L5392" s="3">
        <v>40331.470833333333</v>
      </c>
      <c r="M5392" t="s">
        <v>9</v>
      </c>
      <c r="N5392" t="s">
        <v>9</v>
      </c>
      <c r="O5392" t="s">
        <v>9</v>
      </c>
      <c r="P5392" s="3">
        <v>40331.48541666667</v>
      </c>
      <c r="Q5392">
        <v>0</v>
      </c>
      <c r="R5392" t="s">
        <v>76</v>
      </c>
      <c r="S5392">
        <v>0</v>
      </c>
      <c r="T5392">
        <v>0</v>
      </c>
      <c r="U5392" t="s">
        <v>9</v>
      </c>
      <c r="V5392" s="3">
        <v>40331.458333333336</v>
      </c>
      <c r="W5392">
        <v>1</v>
      </c>
      <c r="X5392" s="3">
        <v>40331.470833333333</v>
      </c>
      <c r="Y5392" t="s">
        <v>9</v>
      </c>
      <c r="Z5392">
        <v>0</v>
      </c>
      <c r="AA5392">
        <v>0</v>
      </c>
      <c r="AB5392" t="s">
        <v>88</v>
      </c>
    </row>
    <row r="5393" spans="1:28" x14ac:dyDescent="0.25">
      <c r="A5393" t="s">
        <v>74</v>
      </c>
      <c r="B5393" t="s">
        <v>75</v>
      </c>
      <c r="C5393">
        <v>53.649500000000003</v>
      </c>
      <c r="D5393">
        <v>9.9618000000000002</v>
      </c>
      <c r="E5393">
        <v>15</v>
      </c>
      <c r="F5393" s="2">
        <v>40332</v>
      </c>
      <c r="G5393">
        <v>8.4</v>
      </c>
      <c r="H5393" s="3">
        <v>40332.47152777778</v>
      </c>
      <c r="I5393" s="3">
        <v>40332.444444444445</v>
      </c>
      <c r="J5393">
        <v>20</v>
      </c>
      <c r="K5393">
        <v>21.5</v>
      </c>
      <c r="L5393" s="3">
        <v>40332.470833333333</v>
      </c>
      <c r="M5393" t="s">
        <v>9</v>
      </c>
      <c r="N5393" t="s">
        <v>9</v>
      </c>
      <c r="O5393" t="s">
        <v>9</v>
      </c>
      <c r="P5393" s="3">
        <v>40332.47152777778</v>
      </c>
      <c r="Q5393">
        <v>0</v>
      </c>
      <c r="R5393" t="s">
        <v>76</v>
      </c>
      <c r="S5393">
        <v>0</v>
      </c>
      <c r="T5393">
        <v>0</v>
      </c>
      <c r="U5393" t="s">
        <v>9</v>
      </c>
      <c r="V5393" s="3">
        <v>40332.444444444445</v>
      </c>
      <c r="W5393">
        <v>1</v>
      </c>
      <c r="X5393" s="3">
        <v>40332.470833333333</v>
      </c>
      <c r="Y5393" t="s">
        <v>9</v>
      </c>
      <c r="Z5393">
        <v>0</v>
      </c>
      <c r="AA5393">
        <v>0</v>
      </c>
      <c r="AB5393" t="s">
        <v>88</v>
      </c>
    </row>
    <row r="5394" spans="1:28" x14ac:dyDescent="0.25">
      <c r="A5394" t="s">
        <v>74</v>
      </c>
      <c r="B5394" t="s">
        <v>75</v>
      </c>
      <c r="C5394">
        <v>53.649500000000003</v>
      </c>
      <c r="D5394">
        <v>9.9618000000000002</v>
      </c>
      <c r="E5394">
        <v>15</v>
      </c>
      <c r="F5394" s="2">
        <v>40333</v>
      </c>
      <c r="G5394">
        <v>8.8000000000000007</v>
      </c>
      <c r="H5394" s="3">
        <v>40333.48541666667</v>
      </c>
      <c r="I5394" s="3">
        <v>40333.458333333336</v>
      </c>
      <c r="J5394">
        <v>18.600000000000001</v>
      </c>
      <c r="K5394">
        <v>21.8</v>
      </c>
      <c r="L5394" s="3">
        <v>40333.470833333333</v>
      </c>
      <c r="M5394" t="s">
        <v>9</v>
      </c>
      <c r="N5394" t="s">
        <v>9</v>
      </c>
      <c r="O5394" t="s">
        <v>9</v>
      </c>
      <c r="P5394" s="3">
        <v>40333.48541666667</v>
      </c>
      <c r="Q5394">
        <v>0</v>
      </c>
      <c r="R5394" t="s">
        <v>76</v>
      </c>
      <c r="S5394">
        <v>0</v>
      </c>
      <c r="T5394">
        <v>0</v>
      </c>
      <c r="U5394" t="s">
        <v>9</v>
      </c>
      <c r="V5394" s="3">
        <v>40333.458333333336</v>
      </c>
      <c r="W5394">
        <v>1</v>
      </c>
      <c r="X5394" s="3">
        <v>40333.470833333333</v>
      </c>
      <c r="Y5394" t="s">
        <v>9</v>
      </c>
      <c r="Z5394">
        <v>0</v>
      </c>
      <c r="AA5394">
        <v>0</v>
      </c>
      <c r="AB5394" t="s">
        <v>88</v>
      </c>
    </row>
    <row r="5395" spans="1:28" x14ac:dyDescent="0.25">
      <c r="A5395" t="s">
        <v>74</v>
      </c>
      <c r="B5395" t="s">
        <v>75</v>
      </c>
      <c r="C5395">
        <v>53.649500000000003</v>
      </c>
      <c r="D5395">
        <v>9.9618000000000002</v>
      </c>
      <c r="E5395">
        <v>15</v>
      </c>
      <c r="F5395" s="2">
        <v>40334</v>
      </c>
      <c r="G5395">
        <v>9</v>
      </c>
      <c r="H5395" s="3">
        <v>40334.48541666667</v>
      </c>
      <c r="I5395" s="3">
        <v>40334.458333333336</v>
      </c>
      <c r="J5395">
        <v>17.399999999999999</v>
      </c>
      <c r="K5395">
        <v>20.399999999999999</v>
      </c>
      <c r="L5395" s="3">
        <v>40334.470833333333</v>
      </c>
      <c r="M5395" t="s">
        <v>9</v>
      </c>
      <c r="N5395" t="s">
        <v>9</v>
      </c>
      <c r="O5395" t="s">
        <v>9</v>
      </c>
      <c r="P5395" s="3">
        <v>40334.48541666667</v>
      </c>
      <c r="Q5395">
        <v>0</v>
      </c>
      <c r="R5395" t="s">
        <v>76</v>
      </c>
      <c r="S5395">
        <v>0</v>
      </c>
      <c r="T5395">
        <v>0</v>
      </c>
      <c r="U5395" t="s">
        <v>9</v>
      </c>
      <c r="V5395" s="3">
        <v>40334.458333333336</v>
      </c>
      <c r="W5395">
        <v>1</v>
      </c>
      <c r="X5395" s="3">
        <v>40334.470833333333</v>
      </c>
      <c r="Y5395" t="s">
        <v>9</v>
      </c>
      <c r="Z5395">
        <v>0</v>
      </c>
      <c r="AA5395">
        <v>0</v>
      </c>
      <c r="AB5395" t="s">
        <v>88</v>
      </c>
    </row>
    <row r="5396" spans="1:28" x14ac:dyDescent="0.25">
      <c r="A5396" t="s">
        <v>74</v>
      </c>
      <c r="B5396" t="s">
        <v>75</v>
      </c>
      <c r="C5396">
        <v>53.649500000000003</v>
      </c>
      <c r="D5396">
        <v>9.9618000000000002</v>
      </c>
      <c r="E5396">
        <v>15</v>
      </c>
      <c r="F5396" s="2">
        <v>40335</v>
      </c>
      <c r="G5396">
        <v>8</v>
      </c>
      <c r="H5396" s="3">
        <v>40335.48541666667</v>
      </c>
      <c r="I5396" s="3">
        <v>40335.458333333336</v>
      </c>
      <c r="J5396">
        <v>24.2</v>
      </c>
      <c r="K5396">
        <v>24.2</v>
      </c>
      <c r="L5396" s="3">
        <v>40335.470833333333</v>
      </c>
      <c r="M5396" t="s">
        <v>9</v>
      </c>
      <c r="N5396" t="s">
        <v>9</v>
      </c>
      <c r="O5396" t="s">
        <v>9</v>
      </c>
      <c r="P5396" s="3">
        <v>40335.48541666667</v>
      </c>
      <c r="Q5396">
        <v>0</v>
      </c>
      <c r="R5396" t="s">
        <v>76</v>
      </c>
      <c r="S5396">
        <v>0</v>
      </c>
      <c r="T5396">
        <v>0</v>
      </c>
      <c r="U5396" t="s">
        <v>9</v>
      </c>
      <c r="V5396" s="3">
        <v>40335.458333333336</v>
      </c>
      <c r="W5396">
        <v>1</v>
      </c>
      <c r="X5396" s="3">
        <v>40335.470833333333</v>
      </c>
      <c r="Y5396" t="s">
        <v>9</v>
      </c>
      <c r="Z5396">
        <v>0</v>
      </c>
      <c r="AA5396">
        <v>0</v>
      </c>
      <c r="AB5396" t="s">
        <v>88</v>
      </c>
    </row>
    <row r="5397" spans="1:28" x14ac:dyDescent="0.25">
      <c r="A5397" t="s">
        <v>74</v>
      </c>
      <c r="B5397" t="s">
        <v>75</v>
      </c>
      <c r="C5397">
        <v>53.649500000000003</v>
      </c>
      <c r="D5397">
        <v>9.9618000000000002</v>
      </c>
      <c r="E5397">
        <v>15</v>
      </c>
      <c r="F5397" s="2">
        <v>40336</v>
      </c>
      <c r="G5397">
        <v>14.2</v>
      </c>
      <c r="H5397" s="3">
        <v>40336.48541666667</v>
      </c>
      <c r="I5397" s="3">
        <v>40336.458333333336</v>
      </c>
      <c r="J5397">
        <v>15.2</v>
      </c>
      <c r="K5397">
        <v>25.7</v>
      </c>
      <c r="L5397" s="3">
        <v>40336.470833333333</v>
      </c>
      <c r="M5397" t="s">
        <v>9</v>
      </c>
      <c r="N5397" t="s">
        <v>9</v>
      </c>
      <c r="O5397" t="s">
        <v>9</v>
      </c>
      <c r="P5397" s="3">
        <v>40336.48541666667</v>
      </c>
      <c r="Q5397">
        <v>9</v>
      </c>
      <c r="R5397" t="s">
        <v>77</v>
      </c>
      <c r="S5397">
        <v>9</v>
      </c>
      <c r="T5397">
        <v>0</v>
      </c>
      <c r="U5397" t="s">
        <v>9</v>
      </c>
      <c r="V5397" s="3">
        <v>40336.458333333336</v>
      </c>
      <c r="W5397">
        <v>1</v>
      </c>
      <c r="X5397" s="3">
        <v>40336.470833333333</v>
      </c>
      <c r="Y5397" t="s">
        <v>9</v>
      </c>
      <c r="Z5397">
        <v>9</v>
      </c>
      <c r="AA5397">
        <v>0</v>
      </c>
      <c r="AB5397" t="s">
        <v>88</v>
      </c>
    </row>
    <row r="5398" spans="1:28" x14ac:dyDescent="0.25">
      <c r="A5398" t="s">
        <v>74</v>
      </c>
      <c r="B5398" t="s">
        <v>75</v>
      </c>
      <c r="C5398">
        <v>53.649500000000003</v>
      </c>
      <c r="D5398">
        <v>9.9618000000000002</v>
      </c>
      <c r="E5398">
        <v>15</v>
      </c>
      <c r="F5398" s="2">
        <v>40337</v>
      </c>
      <c r="G5398">
        <v>9.6</v>
      </c>
      <c r="H5398" s="3">
        <v>40337.48541666667</v>
      </c>
      <c r="I5398" s="3">
        <v>40337.458333333336</v>
      </c>
      <c r="J5398">
        <v>21.3</v>
      </c>
      <c r="K5398">
        <v>21.3</v>
      </c>
      <c r="L5398" s="3">
        <v>40337.47152777778</v>
      </c>
      <c r="M5398" t="s">
        <v>9</v>
      </c>
      <c r="N5398" t="s">
        <v>9</v>
      </c>
      <c r="O5398" t="s">
        <v>9</v>
      </c>
      <c r="P5398" s="3">
        <v>40337.48541666667</v>
      </c>
      <c r="Q5398">
        <v>0.6</v>
      </c>
      <c r="R5398" t="s">
        <v>77</v>
      </c>
      <c r="S5398">
        <v>0.6</v>
      </c>
      <c r="T5398">
        <v>0</v>
      </c>
      <c r="U5398" t="s">
        <v>9</v>
      </c>
      <c r="V5398" s="3">
        <v>40337.458333333336</v>
      </c>
      <c r="W5398">
        <v>1</v>
      </c>
      <c r="X5398" s="3">
        <v>40337.47152777778</v>
      </c>
      <c r="Y5398" t="s">
        <v>9</v>
      </c>
      <c r="Z5398">
        <v>0.6</v>
      </c>
      <c r="AA5398">
        <v>0</v>
      </c>
      <c r="AB5398" t="s">
        <v>88</v>
      </c>
    </row>
    <row r="5399" spans="1:28" x14ac:dyDescent="0.25">
      <c r="A5399" t="s">
        <v>74</v>
      </c>
      <c r="B5399" t="s">
        <v>75</v>
      </c>
      <c r="C5399">
        <v>53.649500000000003</v>
      </c>
      <c r="D5399">
        <v>9.9618000000000002</v>
      </c>
      <c r="E5399">
        <v>15</v>
      </c>
      <c r="F5399" s="2">
        <v>40338</v>
      </c>
      <c r="G5399">
        <v>15.6</v>
      </c>
      <c r="H5399" s="3">
        <v>40338.48541666667</v>
      </c>
      <c r="I5399" s="3">
        <v>40338.458333333336</v>
      </c>
      <c r="J5399">
        <v>24</v>
      </c>
      <c r="K5399">
        <v>24</v>
      </c>
      <c r="L5399" s="3">
        <v>40338.47152777778</v>
      </c>
      <c r="M5399" t="s">
        <v>9</v>
      </c>
      <c r="N5399" t="s">
        <v>9</v>
      </c>
      <c r="O5399" t="s">
        <v>9</v>
      </c>
      <c r="P5399" s="3">
        <v>40338.48541666667</v>
      </c>
      <c r="Q5399">
        <v>1.2</v>
      </c>
      <c r="R5399" t="s">
        <v>77</v>
      </c>
      <c r="S5399">
        <v>1.2</v>
      </c>
      <c r="T5399">
        <v>0</v>
      </c>
      <c r="U5399" t="s">
        <v>9</v>
      </c>
      <c r="V5399" s="3">
        <v>40338.458333333336</v>
      </c>
      <c r="W5399">
        <v>1</v>
      </c>
      <c r="X5399" s="3">
        <v>40338.47152777778</v>
      </c>
      <c r="Y5399" t="s">
        <v>9</v>
      </c>
      <c r="Z5399">
        <v>1.2</v>
      </c>
      <c r="AA5399">
        <v>0</v>
      </c>
      <c r="AB5399" t="s">
        <v>88</v>
      </c>
    </row>
    <row r="5400" spans="1:28" x14ac:dyDescent="0.25">
      <c r="A5400" t="s">
        <v>74</v>
      </c>
      <c r="B5400" t="s">
        <v>75</v>
      </c>
      <c r="C5400">
        <v>53.649500000000003</v>
      </c>
      <c r="D5400">
        <v>9.9618000000000002</v>
      </c>
      <c r="E5400">
        <v>15</v>
      </c>
      <c r="F5400" s="2">
        <v>40339</v>
      </c>
      <c r="G5400">
        <v>16.100000000000001</v>
      </c>
      <c r="H5400" s="3">
        <v>40339.48541666667</v>
      </c>
      <c r="I5400" s="3">
        <v>40339.458333333336</v>
      </c>
      <c r="J5400">
        <v>19.3</v>
      </c>
      <c r="K5400">
        <v>25.2</v>
      </c>
      <c r="L5400" s="3">
        <v>40339.47152777778</v>
      </c>
      <c r="M5400" t="s">
        <v>9</v>
      </c>
      <c r="N5400" t="s">
        <v>9</v>
      </c>
      <c r="O5400" t="s">
        <v>9</v>
      </c>
      <c r="P5400" s="3">
        <v>40339.48541666667</v>
      </c>
      <c r="Q5400">
        <v>6.6</v>
      </c>
      <c r="R5400" t="s">
        <v>77</v>
      </c>
      <c r="S5400">
        <v>6.6</v>
      </c>
      <c r="T5400">
        <v>0</v>
      </c>
      <c r="U5400" t="s">
        <v>9</v>
      </c>
      <c r="V5400" s="3">
        <v>40339.458333333336</v>
      </c>
      <c r="W5400">
        <v>1</v>
      </c>
      <c r="X5400" s="3">
        <v>40339.47152777778</v>
      </c>
      <c r="Y5400" t="s">
        <v>9</v>
      </c>
      <c r="Z5400">
        <v>6.6</v>
      </c>
      <c r="AA5400">
        <v>0</v>
      </c>
      <c r="AB5400" t="s">
        <v>88</v>
      </c>
    </row>
    <row r="5401" spans="1:28" x14ac:dyDescent="0.25">
      <c r="A5401" t="s">
        <v>74</v>
      </c>
      <c r="B5401" t="s">
        <v>75</v>
      </c>
      <c r="C5401">
        <v>53.649500000000003</v>
      </c>
      <c r="D5401">
        <v>9.9618000000000002</v>
      </c>
      <c r="E5401">
        <v>15</v>
      </c>
      <c r="F5401" s="2">
        <v>40340</v>
      </c>
      <c r="G5401">
        <v>16</v>
      </c>
      <c r="H5401" s="3">
        <v>40340.48541666667</v>
      </c>
      <c r="I5401" s="3">
        <v>40340.458333333336</v>
      </c>
      <c r="J5401">
        <v>24.6</v>
      </c>
      <c r="K5401">
        <v>24.6</v>
      </c>
      <c r="L5401" s="3">
        <v>40340.47152777778</v>
      </c>
      <c r="M5401" t="s">
        <v>9</v>
      </c>
      <c r="N5401" t="s">
        <v>9</v>
      </c>
      <c r="O5401" t="s">
        <v>9</v>
      </c>
      <c r="P5401" s="3">
        <v>40340.48541666667</v>
      </c>
      <c r="Q5401">
        <v>0.3</v>
      </c>
      <c r="R5401" t="s">
        <v>77</v>
      </c>
      <c r="S5401">
        <v>0.3</v>
      </c>
      <c r="T5401">
        <v>0</v>
      </c>
      <c r="U5401" t="s">
        <v>9</v>
      </c>
      <c r="V5401" s="3">
        <v>40340.458333333336</v>
      </c>
      <c r="W5401">
        <v>1</v>
      </c>
      <c r="X5401" s="3">
        <v>40340.47152777778</v>
      </c>
      <c r="Y5401" t="s">
        <v>9</v>
      </c>
      <c r="Z5401">
        <v>0.3</v>
      </c>
      <c r="AA5401">
        <v>0</v>
      </c>
      <c r="AB5401" t="s">
        <v>88</v>
      </c>
    </row>
    <row r="5402" spans="1:28" x14ac:dyDescent="0.25">
      <c r="A5402" t="s">
        <v>74</v>
      </c>
      <c r="B5402" t="s">
        <v>75</v>
      </c>
      <c r="C5402">
        <v>53.649500000000003</v>
      </c>
      <c r="D5402">
        <v>9.9618000000000002</v>
      </c>
      <c r="E5402">
        <v>15</v>
      </c>
      <c r="F5402" s="2">
        <v>40341</v>
      </c>
      <c r="G5402">
        <v>12</v>
      </c>
      <c r="H5402" s="3">
        <v>40341.48541666667</v>
      </c>
      <c r="I5402" s="3">
        <v>40341.458333333336</v>
      </c>
      <c r="J5402">
        <v>17.5</v>
      </c>
      <c r="K5402">
        <v>24.7</v>
      </c>
      <c r="L5402" s="3">
        <v>40341.47152777778</v>
      </c>
      <c r="M5402" t="s">
        <v>9</v>
      </c>
      <c r="N5402" t="s">
        <v>9</v>
      </c>
      <c r="O5402" t="s">
        <v>9</v>
      </c>
      <c r="P5402" s="3">
        <v>40341.48541666667</v>
      </c>
      <c r="Q5402">
        <v>1.8</v>
      </c>
      <c r="R5402" t="s">
        <v>77</v>
      </c>
      <c r="S5402">
        <v>1.8</v>
      </c>
      <c r="T5402">
        <v>0</v>
      </c>
      <c r="U5402" t="s">
        <v>9</v>
      </c>
      <c r="V5402" s="3">
        <v>40341.458333333336</v>
      </c>
      <c r="W5402">
        <v>1</v>
      </c>
      <c r="X5402" s="3">
        <v>40341.47152777778</v>
      </c>
      <c r="Y5402" t="s">
        <v>9</v>
      </c>
      <c r="Z5402">
        <v>1.8</v>
      </c>
      <c r="AA5402">
        <v>0</v>
      </c>
      <c r="AB5402" t="s">
        <v>88</v>
      </c>
    </row>
    <row r="5403" spans="1:28" x14ac:dyDescent="0.25">
      <c r="A5403" t="s">
        <v>74</v>
      </c>
      <c r="B5403" t="s">
        <v>75</v>
      </c>
      <c r="C5403">
        <v>53.649500000000003</v>
      </c>
      <c r="D5403">
        <v>9.9618000000000002</v>
      </c>
      <c r="E5403">
        <v>15</v>
      </c>
      <c r="F5403" s="2">
        <v>40342</v>
      </c>
      <c r="G5403" t="s">
        <v>9</v>
      </c>
      <c r="H5403" s="3">
        <v>40342.48541666667</v>
      </c>
      <c r="I5403" s="3">
        <v>40342.458333333336</v>
      </c>
      <c r="J5403">
        <v>15.8</v>
      </c>
      <c r="K5403" t="s">
        <v>9</v>
      </c>
      <c r="L5403" s="3">
        <v>40342.472222222219</v>
      </c>
      <c r="M5403" t="s">
        <v>9</v>
      </c>
      <c r="N5403" t="s">
        <v>9</v>
      </c>
      <c r="O5403" t="s">
        <v>9</v>
      </c>
      <c r="P5403" s="3">
        <v>40342.48541666667</v>
      </c>
      <c r="Q5403">
        <v>0</v>
      </c>
      <c r="R5403" t="s">
        <v>76</v>
      </c>
      <c r="S5403">
        <v>0</v>
      </c>
      <c r="T5403">
        <v>0</v>
      </c>
      <c r="U5403" t="s">
        <v>9</v>
      </c>
      <c r="V5403" s="3">
        <v>40342.458333333336</v>
      </c>
      <c r="W5403">
        <v>1</v>
      </c>
      <c r="X5403" s="3">
        <v>40342.472222222219</v>
      </c>
      <c r="Y5403" t="s">
        <v>9</v>
      </c>
      <c r="Z5403">
        <v>0</v>
      </c>
      <c r="AA5403">
        <v>0</v>
      </c>
      <c r="AB5403" t="s">
        <v>88</v>
      </c>
    </row>
    <row r="5404" spans="1:28" x14ac:dyDescent="0.25">
      <c r="A5404" t="s">
        <v>74</v>
      </c>
      <c r="B5404" t="s">
        <v>75</v>
      </c>
      <c r="C5404">
        <v>53.649500000000003</v>
      </c>
      <c r="D5404">
        <v>9.9618000000000002</v>
      </c>
      <c r="E5404">
        <v>15</v>
      </c>
      <c r="F5404" s="2">
        <v>40343</v>
      </c>
      <c r="G5404">
        <v>7.6</v>
      </c>
      <c r="H5404" s="3">
        <v>40343.48541666667</v>
      </c>
      <c r="I5404" s="3">
        <v>40343.458333333336</v>
      </c>
      <c r="J5404">
        <v>19</v>
      </c>
      <c r="K5404">
        <v>19</v>
      </c>
      <c r="L5404" s="3">
        <v>40343.472222222219</v>
      </c>
      <c r="M5404" t="s">
        <v>9</v>
      </c>
      <c r="N5404" t="s">
        <v>9</v>
      </c>
      <c r="O5404" t="s">
        <v>9</v>
      </c>
      <c r="P5404" s="3">
        <v>40343.48541666667</v>
      </c>
      <c r="Q5404">
        <v>0</v>
      </c>
      <c r="R5404" t="s">
        <v>76</v>
      </c>
      <c r="S5404">
        <v>0</v>
      </c>
      <c r="T5404">
        <v>0</v>
      </c>
      <c r="U5404" t="s">
        <v>9</v>
      </c>
      <c r="V5404" s="3">
        <v>40343.458333333336</v>
      </c>
      <c r="W5404">
        <v>1</v>
      </c>
      <c r="X5404" s="3">
        <v>40343.472222222219</v>
      </c>
      <c r="Y5404" t="s">
        <v>9</v>
      </c>
      <c r="Z5404">
        <v>0</v>
      </c>
      <c r="AA5404">
        <v>0</v>
      </c>
      <c r="AB5404" t="s">
        <v>88</v>
      </c>
    </row>
    <row r="5405" spans="1:28" x14ac:dyDescent="0.25">
      <c r="A5405" t="s">
        <v>74</v>
      </c>
      <c r="B5405" t="s">
        <v>75</v>
      </c>
      <c r="C5405">
        <v>53.649500000000003</v>
      </c>
      <c r="D5405">
        <v>9.9618000000000002</v>
      </c>
      <c r="E5405">
        <v>15</v>
      </c>
      <c r="F5405" s="2">
        <v>40344</v>
      </c>
      <c r="G5405">
        <v>6.3</v>
      </c>
      <c r="H5405" s="3">
        <v>40344.48541666667</v>
      </c>
      <c r="I5405" s="3">
        <v>40344.458333333336</v>
      </c>
      <c r="J5405">
        <v>15.8</v>
      </c>
      <c r="K5405">
        <v>20</v>
      </c>
      <c r="L5405" s="3">
        <v>40344.472222222219</v>
      </c>
      <c r="M5405" t="s">
        <v>9</v>
      </c>
      <c r="N5405" t="s">
        <v>9</v>
      </c>
      <c r="O5405" t="s">
        <v>9</v>
      </c>
      <c r="P5405" s="3">
        <v>40344.48541666667</v>
      </c>
      <c r="Q5405">
        <v>0</v>
      </c>
      <c r="R5405" t="s">
        <v>76</v>
      </c>
      <c r="S5405">
        <v>0</v>
      </c>
      <c r="T5405">
        <v>0</v>
      </c>
      <c r="U5405" t="s">
        <v>9</v>
      </c>
      <c r="V5405" s="3">
        <v>40344.458333333336</v>
      </c>
      <c r="W5405">
        <v>1</v>
      </c>
      <c r="X5405" s="3">
        <v>40344.472222222219</v>
      </c>
      <c r="Y5405" t="s">
        <v>9</v>
      </c>
      <c r="Z5405">
        <v>0</v>
      </c>
      <c r="AA5405">
        <v>0</v>
      </c>
      <c r="AB5405" t="s">
        <v>88</v>
      </c>
    </row>
    <row r="5406" spans="1:28" x14ac:dyDescent="0.25">
      <c r="A5406" t="s">
        <v>74</v>
      </c>
      <c r="B5406" t="s">
        <v>75</v>
      </c>
      <c r="C5406">
        <v>53.649500000000003</v>
      </c>
      <c r="D5406">
        <v>9.9618000000000002</v>
      </c>
      <c r="E5406">
        <v>15</v>
      </c>
      <c r="F5406" s="2">
        <v>40345</v>
      </c>
      <c r="G5406">
        <v>6.6</v>
      </c>
      <c r="H5406" s="3">
        <v>40345.48541666667</v>
      </c>
      <c r="I5406" s="3">
        <v>40345.458333333336</v>
      </c>
      <c r="J5406">
        <v>20</v>
      </c>
      <c r="K5406">
        <v>20</v>
      </c>
      <c r="L5406" s="3">
        <v>40345.472222222219</v>
      </c>
      <c r="M5406" t="s">
        <v>9</v>
      </c>
      <c r="N5406" t="s">
        <v>9</v>
      </c>
      <c r="O5406" t="s">
        <v>9</v>
      </c>
      <c r="P5406" s="3">
        <v>40345.48541666667</v>
      </c>
      <c r="Q5406">
        <v>0</v>
      </c>
      <c r="R5406" t="s">
        <v>76</v>
      </c>
      <c r="S5406">
        <v>0</v>
      </c>
      <c r="T5406">
        <v>0</v>
      </c>
      <c r="U5406" t="s">
        <v>9</v>
      </c>
      <c r="V5406" s="3">
        <v>40345.458333333336</v>
      </c>
      <c r="W5406">
        <v>1</v>
      </c>
      <c r="X5406" s="3">
        <v>40345.472222222219</v>
      </c>
      <c r="Y5406" t="s">
        <v>9</v>
      </c>
      <c r="Z5406">
        <v>0</v>
      </c>
      <c r="AA5406">
        <v>0</v>
      </c>
      <c r="AB5406" t="s">
        <v>88</v>
      </c>
    </row>
    <row r="5407" spans="1:28" x14ac:dyDescent="0.25">
      <c r="A5407" t="s">
        <v>74</v>
      </c>
      <c r="B5407" t="s">
        <v>75</v>
      </c>
      <c r="C5407">
        <v>53.649500000000003</v>
      </c>
      <c r="D5407">
        <v>9.9618000000000002</v>
      </c>
      <c r="E5407">
        <v>15</v>
      </c>
      <c r="F5407" s="2">
        <v>40346</v>
      </c>
      <c r="G5407">
        <v>6.4</v>
      </c>
      <c r="H5407" s="3">
        <v>40346.48541666667</v>
      </c>
      <c r="I5407" s="3">
        <v>40346.458333333336</v>
      </c>
      <c r="J5407">
        <v>21.9</v>
      </c>
      <c r="K5407">
        <v>21.9</v>
      </c>
      <c r="L5407" s="3">
        <v>40346.472916666666</v>
      </c>
      <c r="M5407" t="s">
        <v>9</v>
      </c>
      <c r="N5407" t="s">
        <v>9</v>
      </c>
      <c r="O5407" t="s">
        <v>9</v>
      </c>
      <c r="P5407" s="3">
        <v>40346.48541666667</v>
      </c>
      <c r="Q5407">
        <v>0</v>
      </c>
      <c r="R5407" t="s">
        <v>76</v>
      </c>
      <c r="S5407">
        <v>0</v>
      </c>
      <c r="T5407">
        <v>0</v>
      </c>
      <c r="U5407" t="s">
        <v>9</v>
      </c>
      <c r="V5407" s="3">
        <v>40346.458333333336</v>
      </c>
      <c r="W5407">
        <v>1</v>
      </c>
      <c r="X5407" s="3">
        <v>40346.472916666666</v>
      </c>
      <c r="Y5407" t="s">
        <v>9</v>
      </c>
      <c r="Z5407">
        <v>0</v>
      </c>
      <c r="AA5407">
        <v>0</v>
      </c>
      <c r="AB5407" t="s">
        <v>88</v>
      </c>
    </row>
    <row r="5408" spans="1:28" x14ac:dyDescent="0.25">
      <c r="A5408" t="s">
        <v>74</v>
      </c>
      <c r="B5408" t="s">
        <v>75</v>
      </c>
      <c r="C5408">
        <v>53.649500000000003</v>
      </c>
      <c r="D5408">
        <v>9.9618000000000002</v>
      </c>
      <c r="E5408">
        <v>15</v>
      </c>
      <c r="F5408" s="2">
        <v>40347</v>
      </c>
      <c r="G5408">
        <v>9.3000000000000007</v>
      </c>
      <c r="H5408" s="3">
        <v>40347.48541666667</v>
      </c>
      <c r="I5408" s="3">
        <v>40347.458333333336</v>
      </c>
      <c r="J5408">
        <v>15.1</v>
      </c>
      <c r="K5408">
        <v>23.5</v>
      </c>
      <c r="L5408" s="3">
        <v>40347.472916666666</v>
      </c>
      <c r="M5408" t="s">
        <v>9</v>
      </c>
      <c r="N5408" t="s">
        <v>9</v>
      </c>
      <c r="O5408" t="s">
        <v>9</v>
      </c>
      <c r="P5408" s="3">
        <v>40347.48541666667</v>
      </c>
      <c r="Q5408">
        <v>0</v>
      </c>
      <c r="R5408" t="s">
        <v>76</v>
      </c>
      <c r="S5408">
        <v>0</v>
      </c>
      <c r="T5408">
        <v>0</v>
      </c>
      <c r="U5408" t="s">
        <v>9</v>
      </c>
      <c r="V5408" s="3">
        <v>40347.458333333336</v>
      </c>
      <c r="W5408">
        <v>1</v>
      </c>
      <c r="X5408" s="3">
        <v>40347.472916666666</v>
      </c>
      <c r="Y5408" t="s">
        <v>9</v>
      </c>
      <c r="Z5408">
        <v>0</v>
      </c>
      <c r="AA5408">
        <v>0</v>
      </c>
      <c r="AB5408" t="s">
        <v>88</v>
      </c>
    </row>
    <row r="5409" spans="1:28" x14ac:dyDescent="0.25">
      <c r="A5409" t="s">
        <v>74</v>
      </c>
      <c r="B5409" t="s">
        <v>75</v>
      </c>
      <c r="C5409">
        <v>53.649500000000003</v>
      </c>
      <c r="D5409">
        <v>9.9618000000000002</v>
      </c>
      <c r="E5409">
        <v>15</v>
      </c>
      <c r="F5409" s="2">
        <v>40348</v>
      </c>
      <c r="G5409">
        <v>8.8000000000000007</v>
      </c>
      <c r="H5409" s="3">
        <v>40348.48541666667</v>
      </c>
      <c r="I5409" s="3">
        <v>40348.458333333336</v>
      </c>
      <c r="J5409">
        <v>12.2</v>
      </c>
      <c r="K5409">
        <v>15.2</v>
      </c>
      <c r="L5409" s="3">
        <v>40348.472916666666</v>
      </c>
      <c r="M5409" t="s">
        <v>9</v>
      </c>
      <c r="N5409" t="s">
        <v>9</v>
      </c>
      <c r="O5409" t="s">
        <v>9</v>
      </c>
      <c r="P5409" s="3">
        <v>40348.48541666667</v>
      </c>
      <c r="Q5409">
        <v>2.7</v>
      </c>
      <c r="R5409" t="s">
        <v>77</v>
      </c>
      <c r="S5409">
        <v>2.7</v>
      </c>
      <c r="T5409">
        <v>0</v>
      </c>
      <c r="U5409" t="s">
        <v>9</v>
      </c>
      <c r="V5409" s="3">
        <v>40348.458333333336</v>
      </c>
      <c r="W5409">
        <v>1</v>
      </c>
      <c r="X5409" s="3">
        <v>40348.472916666666</v>
      </c>
      <c r="Y5409" t="s">
        <v>9</v>
      </c>
      <c r="Z5409">
        <v>2.7</v>
      </c>
      <c r="AA5409">
        <v>0</v>
      </c>
      <c r="AB5409" t="s">
        <v>88</v>
      </c>
    </row>
    <row r="5410" spans="1:28" x14ac:dyDescent="0.25">
      <c r="A5410" t="s">
        <v>74</v>
      </c>
      <c r="B5410" t="s">
        <v>75</v>
      </c>
      <c r="C5410">
        <v>53.649500000000003</v>
      </c>
      <c r="D5410">
        <v>9.9618000000000002</v>
      </c>
      <c r="E5410">
        <v>15</v>
      </c>
      <c r="F5410" s="2">
        <v>40349</v>
      </c>
      <c r="G5410">
        <v>10.3</v>
      </c>
      <c r="H5410" s="3">
        <v>40349.48541666667</v>
      </c>
      <c r="I5410" s="3">
        <v>40349.458333333336</v>
      </c>
      <c r="J5410">
        <v>14.8</v>
      </c>
      <c r="K5410">
        <v>14.8</v>
      </c>
      <c r="L5410" s="3">
        <v>40349.472916666666</v>
      </c>
      <c r="M5410" t="s">
        <v>9</v>
      </c>
      <c r="N5410" t="s">
        <v>9</v>
      </c>
      <c r="O5410" t="s">
        <v>9</v>
      </c>
      <c r="P5410" s="3">
        <v>40349.48541666667</v>
      </c>
      <c r="Q5410">
        <v>0.6</v>
      </c>
      <c r="R5410" t="s">
        <v>77</v>
      </c>
      <c r="S5410">
        <v>0.6</v>
      </c>
      <c r="T5410">
        <v>0</v>
      </c>
      <c r="U5410" t="s">
        <v>9</v>
      </c>
      <c r="V5410" s="3">
        <v>40349.458333333336</v>
      </c>
      <c r="W5410">
        <v>1</v>
      </c>
      <c r="X5410" s="3">
        <v>40349.472916666666</v>
      </c>
      <c r="Y5410" t="s">
        <v>9</v>
      </c>
      <c r="Z5410">
        <v>0.6</v>
      </c>
      <c r="AA5410">
        <v>0</v>
      </c>
      <c r="AB5410" t="s">
        <v>88</v>
      </c>
    </row>
    <row r="5411" spans="1:28" x14ac:dyDescent="0.25">
      <c r="A5411" t="s">
        <v>74</v>
      </c>
      <c r="B5411" t="s">
        <v>75</v>
      </c>
      <c r="C5411">
        <v>53.649500000000003</v>
      </c>
      <c r="D5411">
        <v>9.9618000000000002</v>
      </c>
      <c r="E5411">
        <v>15</v>
      </c>
      <c r="F5411" s="2">
        <v>40350</v>
      </c>
      <c r="G5411">
        <v>5.6</v>
      </c>
      <c r="H5411" s="3">
        <v>40350.48541666667</v>
      </c>
      <c r="I5411" s="3">
        <v>40350.458333333336</v>
      </c>
      <c r="J5411">
        <v>17.100000000000001</v>
      </c>
      <c r="K5411">
        <v>17.7</v>
      </c>
      <c r="L5411" s="3">
        <v>40350.472916666666</v>
      </c>
      <c r="M5411" t="s">
        <v>9</v>
      </c>
      <c r="N5411" t="s">
        <v>9</v>
      </c>
      <c r="O5411" t="s">
        <v>9</v>
      </c>
      <c r="P5411" s="3">
        <v>40350.48541666667</v>
      </c>
      <c r="Q5411">
        <v>0</v>
      </c>
      <c r="R5411" t="s">
        <v>76</v>
      </c>
      <c r="S5411">
        <v>0</v>
      </c>
      <c r="T5411">
        <v>0</v>
      </c>
      <c r="U5411" t="s">
        <v>9</v>
      </c>
      <c r="V5411" s="3">
        <v>40350.458333333336</v>
      </c>
      <c r="W5411">
        <v>1</v>
      </c>
      <c r="X5411" s="3">
        <v>40350.472916666666</v>
      </c>
      <c r="Y5411" t="s">
        <v>9</v>
      </c>
      <c r="Z5411">
        <v>0</v>
      </c>
      <c r="AA5411">
        <v>0</v>
      </c>
      <c r="AB5411" t="s">
        <v>88</v>
      </c>
    </row>
    <row r="5412" spans="1:28" x14ac:dyDescent="0.25">
      <c r="A5412" t="s">
        <v>74</v>
      </c>
      <c r="B5412" t="s">
        <v>75</v>
      </c>
      <c r="C5412">
        <v>53.649500000000003</v>
      </c>
      <c r="D5412">
        <v>9.9618000000000002</v>
      </c>
      <c r="E5412">
        <v>15</v>
      </c>
      <c r="F5412" s="2">
        <v>40351</v>
      </c>
      <c r="G5412">
        <v>6</v>
      </c>
      <c r="H5412" s="3">
        <v>40351.48541666667</v>
      </c>
      <c r="I5412" s="3">
        <v>40351.458333333336</v>
      </c>
      <c r="J5412">
        <v>17</v>
      </c>
      <c r="K5412">
        <v>19</v>
      </c>
      <c r="L5412" s="3">
        <v>40351.473611111112</v>
      </c>
      <c r="M5412" t="s">
        <v>9</v>
      </c>
      <c r="N5412" t="s">
        <v>9</v>
      </c>
      <c r="O5412" t="s">
        <v>9</v>
      </c>
      <c r="P5412" s="3">
        <v>40351.48541666667</v>
      </c>
      <c r="Q5412">
        <v>0</v>
      </c>
      <c r="R5412" t="s">
        <v>76</v>
      </c>
      <c r="S5412">
        <v>0</v>
      </c>
      <c r="T5412">
        <v>0</v>
      </c>
      <c r="U5412" t="s">
        <v>9</v>
      </c>
      <c r="V5412" s="3">
        <v>40351.458333333336</v>
      </c>
      <c r="W5412">
        <v>1</v>
      </c>
      <c r="X5412" s="3">
        <v>40351.473611111112</v>
      </c>
      <c r="Y5412" t="s">
        <v>9</v>
      </c>
      <c r="Z5412">
        <v>0</v>
      </c>
      <c r="AA5412">
        <v>0</v>
      </c>
      <c r="AB5412" t="s">
        <v>132</v>
      </c>
    </row>
    <row r="5413" spans="1:28" x14ac:dyDescent="0.25">
      <c r="A5413" t="s">
        <v>74</v>
      </c>
      <c r="B5413" t="s">
        <v>75</v>
      </c>
      <c r="C5413">
        <v>53.649500000000003</v>
      </c>
      <c r="D5413">
        <v>9.9618000000000002</v>
      </c>
      <c r="E5413">
        <v>15</v>
      </c>
      <c r="F5413" s="2">
        <v>40352</v>
      </c>
      <c r="G5413">
        <v>9</v>
      </c>
      <c r="H5413" s="3">
        <v>40352.48541666667</v>
      </c>
      <c r="I5413" s="3">
        <v>40352.458333333336</v>
      </c>
      <c r="J5413">
        <v>19</v>
      </c>
      <c r="K5413">
        <v>20</v>
      </c>
      <c r="L5413" s="3">
        <v>40352.473611111112</v>
      </c>
      <c r="M5413" t="s">
        <v>9</v>
      </c>
      <c r="N5413" t="s">
        <v>9</v>
      </c>
      <c r="O5413" t="s">
        <v>9</v>
      </c>
      <c r="P5413" s="3">
        <v>40352.48541666667</v>
      </c>
      <c r="Q5413">
        <v>0</v>
      </c>
      <c r="R5413" t="s">
        <v>76</v>
      </c>
      <c r="S5413">
        <v>0</v>
      </c>
      <c r="T5413">
        <v>0</v>
      </c>
      <c r="U5413" t="s">
        <v>9</v>
      </c>
      <c r="V5413" s="3">
        <v>40352.458333333336</v>
      </c>
      <c r="W5413">
        <v>1</v>
      </c>
      <c r="X5413" s="3">
        <v>40352.473611111112</v>
      </c>
      <c r="Y5413" t="s">
        <v>9</v>
      </c>
      <c r="Z5413">
        <v>0</v>
      </c>
      <c r="AA5413">
        <v>0</v>
      </c>
      <c r="AB5413" t="s">
        <v>132</v>
      </c>
    </row>
    <row r="5414" spans="1:28" x14ac:dyDescent="0.25">
      <c r="A5414" t="s">
        <v>74</v>
      </c>
      <c r="B5414" t="s">
        <v>75</v>
      </c>
      <c r="C5414">
        <v>53.649500000000003</v>
      </c>
      <c r="D5414">
        <v>9.9618000000000002</v>
      </c>
      <c r="E5414">
        <v>15</v>
      </c>
      <c r="F5414" s="2">
        <v>40353</v>
      </c>
      <c r="G5414">
        <v>16</v>
      </c>
      <c r="H5414" s="3">
        <v>40353.48541666667</v>
      </c>
      <c r="I5414" s="3">
        <v>40353.458333333336</v>
      </c>
      <c r="J5414">
        <v>22</v>
      </c>
      <c r="K5414">
        <v>23</v>
      </c>
      <c r="L5414" s="3">
        <v>40353.473611111112</v>
      </c>
      <c r="M5414" t="s">
        <v>9</v>
      </c>
      <c r="N5414" t="s">
        <v>9</v>
      </c>
      <c r="O5414" t="s">
        <v>9</v>
      </c>
      <c r="P5414" s="3">
        <v>40353.48541666667</v>
      </c>
      <c r="Q5414">
        <v>0</v>
      </c>
      <c r="R5414" t="s">
        <v>76</v>
      </c>
      <c r="S5414">
        <v>0</v>
      </c>
      <c r="T5414">
        <v>0</v>
      </c>
      <c r="U5414" t="s">
        <v>9</v>
      </c>
      <c r="V5414" s="3">
        <v>40353.458333333336</v>
      </c>
      <c r="W5414">
        <v>1</v>
      </c>
      <c r="X5414" s="3">
        <v>40353.473611111112</v>
      </c>
      <c r="Y5414" t="s">
        <v>9</v>
      </c>
      <c r="Z5414">
        <v>0</v>
      </c>
      <c r="AA5414">
        <v>0</v>
      </c>
      <c r="AB5414" t="s">
        <v>132</v>
      </c>
    </row>
    <row r="5415" spans="1:28" x14ac:dyDescent="0.25">
      <c r="A5415" t="s">
        <v>74</v>
      </c>
      <c r="B5415" t="s">
        <v>75</v>
      </c>
      <c r="C5415">
        <v>53.649500000000003</v>
      </c>
      <c r="D5415">
        <v>9.9618000000000002</v>
      </c>
      <c r="E5415">
        <v>15</v>
      </c>
      <c r="F5415" s="2">
        <v>40354</v>
      </c>
      <c r="G5415">
        <v>14</v>
      </c>
      <c r="H5415" s="3">
        <v>40354.48541666667</v>
      </c>
      <c r="I5415" s="3">
        <v>40354.458333333336</v>
      </c>
      <c r="J5415">
        <v>18</v>
      </c>
      <c r="K5415">
        <v>26</v>
      </c>
      <c r="L5415" s="3">
        <v>40354.473611111112</v>
      </c>
      <c r="M5415" t="s">
        <v>9</v>
      </c>
      <c r="N5415" t="s">
        <v>9</v>
      </c>
      <c r="O5415" t="s">
        <v>9</v>
      </c>
      <c r="P5415" s="3">
        <v>40354.48541666667</v>
      </c>
      <c r="Q5415">
        <v>0</v>
      </c>
      <c r="R5415" t="s">
        <v>76</v>
      </c>
      <c r="S5415">
        <v>0</v>
      </c>
      <c r="T5415">
        <v>0</v>
      </c>
      <c r="U5415" t="s">
        <v>9</v>
      </c>
      <c r="V5415" s="3">
        <v>40354.458333333336</v>
      </c>
      <c r="W5415">
        <v>1</v>
      </c>
      <c r="X5415" s="3">
        <v>40354.473611111112</v>
      </c>
      <c r="Y5415" t="s">
        <v>9</v>
      </c>
      <c r="Z5415">
        <v>0</v>
      </c>
      <c r="AA5415">
        <v>0</v>
      </c>
      <c r="AB5415" t="s">
        <v>132</v>
      </c>
    </row>
    <row r="5416" spans="1:28" x14ac:dyDescent="0.25">
      <c r="A5416" t="s">
        <v>74</v>
      </c>
      <c r="B5416" t="s">
        <v>75</v>
      </c>
      <c r="C5416">
        <v>53.649500000000003</v>
      </c>
      <c r="D5416">
        <v>9.9618000000000002</v>
      </c>
      <c r="E5416">
        <v>15</v>
      </c>
      <c r="F5416" s="2">
        <v>40355</v>
      </c>
      <c r="G5416">
        <v>10</v>
      </c>
      <c r="H5416" s="3">
        <v>40355.48541666667</v>
      </c>
      <c r="I5416" s="3">
        <v>40355.458333333336</v>
      </c>
      <c r="J5416">
        <v>19.8</v>
      </c>
      <c r="K5416">
        <v>22.4</v>
      </c>
      <c r="L5416" s="3">
        <v>40355.473611111112</v>
      </c>
      <c r="M5416" t="s">
        <v>9</v>
      </c>
      <c r="N5416" t="s">
        <v>9</v>
      </c>
      <c r="O5416" t="s">
        <v>9</v>
      </c>
      <c r="P5416" s="3">
        <v>40355.48541666667</v>
      </c>
      <c r="Q5416">
        <v>0</v>
      </c>
      <c r="R5416" t="s">
        <v>76</v>
      </c>
      <c r="S5416">
        <v>0</v>
      </c>
      <c r="T5416">
        <v>0</v>
      </c>
      <c r="U5416" t="s">
        <v>9</v>
      </c>
      <c r="V5416" s="3">
        <v>40355.458333333336</v>
      </c>
      <c r="W5416">
        <v>1</v>
      </c>
      <c r="X5416" s="3">
        <v>40355.473611111112</v>
      </c>
      <c r="Y5416" t="s">
        <v>9</v>
      </c>
      <c r="Z5416">
        <v>0</v>
      </c>
      <c r="AA5416">
        <v>0</v>
      </c>
      <c r="AB5416" t="s">
        <v>88</v>
      </c>
    </row>
    <row r="5417" spans="1:28" x14ac:dyDescent="0.25">
      <c r="A5417" t="s">
        <v>74</v>
      </c>
      <c r="B5417" t="s">
        <v>75</v>
      </c>
      <c r="C5417">
        <v>53.649500000000003</v>
      </c>
      <c r="D5417">
        <v>9.9618000000000002</v>
      </c>
      <c r="E5417">
        <v>15</v>
      </c>
      <c r="F5417" s="2">
        <v>40356</v>
      </c>
      <c r="G5417">
        <v>8.3000000000000007</v>
      </c>
      <c r="H5417" s="3">
        <v>40356.48541666667</v>
      </c>
      <c r="I5417" s="3">
        <v>40356.458333333336</v>
      </c>
      <c r="J5417">
        <v>22.3</v>
      </c>
      <c r="K5417">
        <v>22.3</v>
      </c>
      <c r="L5417" s="3">
        <v>40356.474305555559</v>
      </c>
      <c r="M5417" t="s">
        <v>9</v>
      </c>
      <c r="N5417" t="s">
        <v>9</v>
      </c>
      <c r="O5417" t="s">
        <v>9</v>
      </c>
      <c r="P5417" s="3">
        <v>40356.48541666667</v>
      </c>
      <c r="Q5417">
        <v>0</v>
      </c>
      <c r="R5417" t="s">
        <v>76</v>
      </c>
      <c r="S5417">
        <v>0</v>
      </c>
      <c r="T5417">
        <v>0</v>
      </c>
      <c r="U5417" t="s">
        <v>9</v>
      </c>
      <c r="V5417" s="3">
        <v>40356.458333333336</v>
      </c>
      <c r="W5417">
        <v>1</v>
      </c>
      <c r="X5417" s="3">
        <v>40356.474305555559</v>
      </c>
      <c r="Y5417" t="s">
        <v>9</v>
      </c>
      <c r="Z5417">
        <v>0</v>
      </c>
      <c r="AA5417">
        <v>0</v>
      </c>
      <c r="AB5417" t="s">
        <v>88</v>
      </c>
    </row>
    <row r="5418" spans="1:28" x14ac:dyDescent="0.25">
      <c r="A5418" t="s">
        <v>74</v>
      </c>
      <c r="B5418" t="s">
        <v>75</v>
      </c>
      <c r="C5418">
        <v>53.649500000000003</v>
      </c>
      <c r="D5418">
        <v>9.9618000000000002</v>
      </c>
      <c r="E5418">
        <v>15</v>
      </c>
      <c r="F5418" s="2">
        <v>40357</v>
      </c>
      <c r="G5418">
        <v>12.3</v>
      </c>
      <c r="H5418" s="3">
        <v>40357.48541666667</v>
      </c>
      <c r="I5418" s="3">
        <v>40357.458333333336</v>
      </c>
      <c r="J5418">
        <v>26.8</v>
      </c>
      <c r="K5418">
        <v>26.8</v>
      </c>
      <c r="L5418" s="3">
        <v>40357.474305555559</v>
      </c>
      <c r="M5418" t="s">
        <v>9</v>
      </c>
      <c r="N5418" t="s">
        <v>9</v>
      </c>
      <c r="O5418" t="s">
        <v>9</v>
      </c>
      <c r="P5418" s="3">
        <v>40357.48541666667</v>
      </c>
      <c r="Q5418">
        <v>0</v>
      </c>
      <c r="R5418" t="s">
        <v>76</v>
      </c>
      <c r="S5418">
        <v>0</v>
      </c>
      <c r="T5418">
        <v>0</v>
      </c>
      <c r="U5418" t="s">
        <v>9</v>
      </c>
      <c r="V5418" s="3">
        <v>40357.458333333336</v>
      </c>
      <c r="W5418">
        <v>1</v>
      </c>
      <c r="X5418" s="3">
        <v>40357.474305555559</v>
      </c>
      <c r="Y5418" t="s">
        <v>9</v>
      </c>
      <c r="Z5418">
        <v>0</v>
      </c>
      <c r="AA5418">
        <v>0</v>
      </c>
      <c r="AB5418" t="s">
        <v>88</v>
      </c>
    </row>
    <row r="5419" spans="1:28" x14ac:dyDescent="0.25">
      <c r="A5419" t="s">
        <v>74</v>
      </c>
      <c r="B5419" t="s">
        <v>75</v>
      </c>
      <c r="C5419">
        <v>53.649500000000003</v>
      </c>
      <c r="D5419">
        <v>9.9618000000000002</v>
      </c>
      <c r="E5419">
        <v>15</v>
      </c>
      <c r="F5419" s="2">
        <v>40358</v>
      </c>
      <c r="G5419">
        <v>14.2</v>
      </c>
      <c r="H5419" s="3">
        <v>40358.48541666667</v>
      </c>
      <c r="I5419" s="3">
        <v>40358.458333333336</v>
      </c>
      <c r="J5419">
        <v>28.8</v>
      </c>
      <c r="K5419">
        <v>28.8</v>
      </c>
      <c r="L5419" s="3">
        <v>40358.474305555559</v>
      </c>
      <c r="M5419" t="s">
        <v>9</v>
      </c>
      <c r="N5419" t="s">
        <v>9</v>
      </c>
      <c r="O5419" t="s">
        <v>9</v>
      </c>
      <c r="P5419" s="3">
        <v>40358.48541666667</v>
      </c>
      <c r="Q5419" t="s">
        <v>9</v>
      </c>
      <c r="R5419" t="s">
        <v>76</v>
      </c>
      <c r="S5419">
        <v>0</v>
      </c>
      <c r="T5419">
        <v>0</v>
      </c>
      <c r="U5419" t="s">
        <v>9</v>
      </c>
      <c r="V5419" s="3">
        <v>40358.458333333336</v>
      </c>
      <c r="W5419">
        <v>4</v>
      </c>
      <c r="X5419" s="3">
        <v>40358.474305555559</v>
      </c>
      <c r="Y5419" t="s">
        <v>9</v>
      </c>
      <c r="Z5419">
        <v>0</v>
      </c>
      <c r="AA5419" t="s">
        <v>9</v>
      </c>
      <c r="AB5419" t="s">
        <v>132</v>
      </c>
    </row>
    <row r="5420" spans="1:28" x14ac:dyDescent="0.25">
      <c r="A5420" t="s">
        <v>74</v>
      </c>
      <c r="B5420" t="s">
        <v>75</v>
      </c>
      <c r="C5420">
        <v>53.649500000000003</v>
      </c>
      <c r="D5420">
        <v>9.9618000000000002</v>
      </c>
      <c r="E5420">
        <v>15</v>
      </c>
      <c r="F5420" s="2">
        <v>40359</v>
      </c>
      <c r="G5420">
        <v>15</v>
      </c>
      <c r="H5420" s="3">
        <v>40359.48541666667</v>
      </c>
      <c r="I5420" s="3">
        <v>40359.458333333336</v>
      </c>
      <c r="J5420">
        <v>20</v>
      </c>
      <c r="K5420">
        <v>30</v>
      </c>
      <c r="L5420" s="3">
        <v>40359.474305555559</v>
      </c>
      <c r="M5420" t="s">
        <v>9</v>
      </c>
      <c r="N5420" t="s">
        <v>9</v>
      </c>
      <c r="O5420" t="s">
        <v>9</v>
      </c>
      <c r="P5420" s="3">
        <v>40359.48541666667</v>
      </c>
      <c r="Q5420">
        <v>0</v>
      </c>
      <c r="R5420" t="s">
        <v>76</v>
      </c>
      <c r="S5420">
        <v>0</v>
      </c>
      <c r="T5420">
        <v>0</v>
      </c>
      <c r="U5420" t="s">
        <v>9</v>
      </c>
      <c r="V5420" s="3">
        <v>40359.458333333336</v>
      </c>
      <c r="W5420">
        <v>1</v>
      </c>
      <c r="X5420" s="3">
        <v>40359.474305555559</v>
      </c>
      <c r="Y5420" t="s">
        <v>9</v>
      </c>
      <c r="Z5420">
        <v>0</v>
      </c>
      <c r="AA5420">
        <v>0</v>
      </c>
      <c r="AB5420" t="s">
        <v>132</v>
      </c>
    </row>
    <row r="5421" spans="1:28" x14ac:dyDescent="0.25">
      <c r="A5421" t="s">
        <v>74</v>
      </c>
      <c r="B5421" t="s">
        <v>75</v>
      </c>
      <c r="C5421">
        <v>53.649500000000003</v>
      </c>
      <c r="D5421">
        <v>9.9618000000000002</v>
      </c>
      <c r="E5421">
        <v>15</v>
      </c>
      <c r="F5421" s="2">
        <v>40360</v>
      </c>
      <c r="G5421">
        <v>10.7</v>
      </c>
      <c r="H5421" s="3">
        <v>40360.48541666667</v>
      </c>
      <c r="I5421" s="3">
        <v>40360.458333333336</v>
      </c>
      <c r="J5421">
        <v>24.4</v>
      </c>
      <c r="K5421">
        <v>24.4</v>
      </c>
      <c r="L5421" s="3">
        <v>40360.474305555559</v>
      </c>
      <c r="M5421" t="s">
        <v>9</v>
      </c>
      <c r="N5421" t="s">
        <v>9</v>
      </c>
      <c r="O5421" t="s">
        <v>9</v>
      </c>
      <c r="P5421" s="3">
        <v>40360.48541666667</v>
      </c>
      <c r="Q5421">
        <v>0</v>
      </c>
      <c r="R5421" t="s">
        <v>76</v>
      </c>
      <c r="S5421">
        <v>0</v>
      </c>
      <c r="T5421">
        <v>0</v>
      </c>
      <c r="U5421" t="s">
        <v>9</v>
      </c>
      <c r="V5421" s="3">
        <v>40360.458333333336</v>
      </c>
      <c r="W5421">
        <v>1</v>
      </c>
      <c r="X5421" s="3">
        <v>40360.474305555559</v>
      </c>
      <c r="Y5421" t="s">
        <v>9</v>
      </c>
      <c r="Z5421">
        <v>0</v>
      </c>
      <c r="AA5421">
        <v>0</v>
      </c>
      <c r="AB5421" t="s">
        <v>88</v>
      </c>
    </row>
    <row r="5422" spans="1:28" x14ac:dyDescent="0.25">
      <c r="A5422" t="s">
        <v>74</v>
      </c>
      <c r="B5422" t="s">
        <v>75</v>
      </c>
      <c r="C5422">
        <v>53.649500000000003</v>
      </c>
      <c r="D5422">
        <v>9.9618000000000002</v>
      </c>
      <c r="E5422">
        <v>15</v>
      </c>
      <c r="F5422" s="2">
        <v>40361</v>
      </c>
      <c r="G5422">
        <v>19</v>
      </c>
      <c r="H5422" s="3">
        <v>40361.48541666667</v>
      </c>
      <c r="I5422" s="3">
        <v>40361.458333333336</v>
      </c>
      <c r="J5422">
        <v>30.6</v>
      </c>
      <c r="K5422">
        <v>30.6</v>
      </c>
      <c r="L5422" s="3">
        <v>40361.474999999999</v>
      </c>
      <c r="M5422" t="s">
        <v>9</v>
      </c>
      <c r="N5422" t="s">
        <v>9</v>
      </c>
      <c r="O5422" t="s">
        <v>9</v>
      </c>
      <c r="P5422" s="3">
        <v>40361.48541666667</v>
      </c>
      <c r="Q5422">
        <v>0</v>
      </c>
      <c r="R5422" t="s">
        <v>76</v>
      </c>
      <c r="S5422">
        <v>0</v>
      </c>
      <c r="T5422">
        <v>0</v>
      </c>
      <c r="U5422" t="s">
        <v>9</v>
      </c>
      <c r="V5422" s="3">
        <v>40361.458333333336</v>
      </c>
      <c r="W5422">
        <v>1</v>
      </c>
      <c r="X5422" s="3">
        <v>40361.474999999999</v>
      </c>
      <c r="Y5422" t="s">
        <v>9</v>
      </c>
      <c r="Z5422">
        <v>0</v>
      </c>
      <c r="AA5422">
        <v>0</v>
      </c>
      <c r="AB5422" t="s">
        <v>88</v>
      </c>
    </row>
    <row r="5423" spans="1:28" x14ac:dyDescent="0.25">
      <c r="A5423" t="s">
        <v>74</v>
      </c>
      <c r="B5423" t="s">
        <v>75</v>
      </c>
      <c r="C5423">
        <v>53.649500000000003</v>
      </c>
      <c r="D5423">
        <v>9.9618000000000002</v>
      </c>
      <c r="E5423">
        <v>15</v>
      </c>
      <c r="F5423" s="2">
        <v>40362</v>
      </c>
      <c r="G5423">
        <v>19.3</v>
      </c>
      <c r="H5423" s="3">
        <v>40362.48541666667</v>
      </c>
      <c r="I5423" s="3">
        <v>40362.458333333336</v>
      </c>
      <c r="J5423">
        <v>32</v>
      </c>
      <c r="K5423">
        <v>34.1</v>
      </c>
      <c r="L5423" s="3">
        <v>40362.474999999999</v>
      </c>
      <c r="M5423" t="s">
        <v>9</v>
      </c>
      <c r="N5423" t="s">
        <v>9</v>
      </c>
      <c r="O5423" t="s">
        <v>9</v>
      </c>
      <c r="P5423" s="3">
        <v>40362.48541666667</v>
      </c>
      <c r="Q5423">
        <v>0</v>
      </c>
      <c r="R5423" t="s">
        <v>76</v>
      </c>
      <c r="S5423">
        <v>0</v>
      </c>
      <c r="T5423">
        <v>0</v>
      </c>
      <c r="U5423" t="s">
        <v>9</v>
      </c>
      <c r="V5423" s="3">
        <v>40362.458333333336</v>
      </c>
      <c r="W5423">
        <v>1</v>
      </c>
      <c r="X5423" s="3">
        <v>40362.474999999999</v>
      </c>
      <c r="Y5423" t="s">
        <v>9</v>
      </c>
      <c r="Z5423">
        <v>0</v>
      </c>
      <c r="AA5423">
        <v>0</v>
      </c>
      <c r="AB5423" t="s">
        <v>88</v>
      </c>
    </row>
    <row r="5424" spans="1:28" x14ac:dyDescent="0.25">
      <c r="A5424" t="s">
        <v>74</v>
      </c>
      <c r="B5424" t="s">
        <v>75</v>
      </c>
      <c r="C5424">
        <v>53.649500000000003</v>
      </c>
      <c r="D5424">
        <v>9.9618000000000002</v>
      </c>
      <c r="E5424">
        <v>15</v>
      </c>
      <c r="F5424" s="2">
        <v>40363</v>
      </c>
      <c r="G5424">
        <v>19.899999999999999</v>
      </c>
      <c r="H5424" s="3">
        <v>40363.48541666667</v>
      </c>
      <c r="I5424" s="3">
        <v>40363.458333333336</v>
      </c>
      <c r="J5424">
        <v>24.2</v>
      </c>
      <c r="K5424">
        <v>34</v>
      </c>
      <c r="L5424" s="3">
        <v>40363.474999999999</v>
      </c>
      <c r="M5424" t="s">
        <v>9</v>
      </c>
      <c r="N5424" t="s">
        <v>9</v>
      </c>
      <c r="O5424" t="s">
        <v>9</v>
      </c>
      <c r="P5424" s="3">
        <v>40363.48541666667</v>
      </c>
      <c r="Q5424">
        <v>0</v>
      </c>
      <c r="R5424" t="s">
        <v>76</v>
      </c>
      <c r="S5424">
        <v>0</v>
      </c>
      <c r="T5424">
        <v>0</v>
      </c>
      <c r="U5424" t="s">
        <v>9</v>
      </c>
      <c r="V5424" s="3">
        <v>40363.458333333336</v>
      </c>
      <c r="W5424">
        <v>1</v>
      </c>
      <c r="X5424" s="3">
        <v>40363.474999999999</v>
      </c>
      <c r="Y5424" t="s">
        <v>9</v>
      </c>
      <c r="Z5424">
        <v>0</v>
      </c>
      <c r="AA5424">
        <v>0</v>
      </c>
      <c r="AB5424" t="s">
        <v>88</v>
      </c>
    </row>
    <row r="5425" spans="1:28" x14ac:dyDescent="0.25">
      <c r="A5425" t="s">
        <v>74</v>
      </c>
      <c r="B5425" t="s">
        <v>75</v>
      </c>
      <c r="C5425">
        <v>53.649500000000003</v>
      </c>
      <c r="D5425">
        <v>9.9618000000000002</v>
      </c>
      <c r="E5425">
        <v>15</v>
      </c>
      <c r="F5425" s="2">
        <v>40364</v>
      </c>
      <c r="G5425">
        <v>16</v>
      </c>
      <c r="H5425" s="3">
        <v>40364.48541666667</v>
      </c>
      <c r="I5425" s="3">
        <v>40364.458333333336</v>
      </c>
      <c r="J5425">
        <v>24.5</v>
      </c>
      <c r="K5425">
        <v>26.6</v>
      </c>
      <c r="L5425" s="3">
        <v>40364.474999999999</v>
      </c>
      <c r="M5425" t="s">
        <v>9</v>
      </c>
      <c r="N5425" t="s">
        <v>9</v>
      </c>
      <c r="O5425" t="s">
        <v>9</v>
      </c>
      <c r="P5425" s="3">
        <v>40364.48541666667</v>
      </c>
      <c r="Q5425">
        <v>0</v>
      </c>
      <c r="R5425" t="s">
        <v>76</v>
      </c>
      <c r="S5425">
        <v>0</v>
      </c>
      <c r="T5425">
        <v>0</v>
      </c>
      <c r="U5425" t="s">
        <v>9</v>
      </c>
      <c r="V5425" s="3">
        <v>40364.458333333336</v>
      </c>
      <c r="W5425">
        <v>1</v>
      </c>
      <c r="X5425" s="3">
        <v>40364.474999999999</v>
      </c>
      <c r="Y5425" t="s">
        <v>9</v>
      </c>
      <c r="Z5425">
        <v>0</v>
      </c>
      <c r="AA5425">
        <v>0</v>
      </c>
      <c r="AB5425" t="s">
        <v>88</v>
      </c>
    </row>
    <row r="5426" spans="1:28" x14ac:dyDescent="0.25">
      <c r="A5426" t="s">
        <v>74</v>
      </c>
      <c r="B5426" t="s">
        <v>75</v>
      </c>
      <c r="C5426">
        <v>53.649500000000003</v>
      </c>
      <c r="D5426">
        <v>9.9618000000000002</v>
      </c>
      <c r="E5426">
        <v>15</v>
      </c>
      <c r="F5426" s="2">
        <v>40365</v>
      </c>
      <c r="G5426">
        <v>13.2</v>
      </c>
      <c r="H5426" s="3">
        <v>40365.48541666667</v>
      </c>
      <c r="I5426" s="3">
        <v>40365.458333333336</v>
      </c>
      <c r="J5426">
        <v>19.7</v>
      </c>
      <c r="K5426">
        <v>25.7</v>
      </c>
      <c r="L5426" s="3">
        <v>40365.474999999999</v>
      </c>
      <c r="M5426" t="s">
        <v>9</v>
      </c>
      <c r="N5426" t="s">
        <v>9</v>
      </c>
      <c r="O5426" t="s">
        <v>9</v>
      </c>
      <c r="P5426" s="3">
        <v>40365.48541666667</v>
      </c>
      <c r="Q5426">
        <v>1.2</v>
      </c>
      <c r="R5426" t="s">
        <v>77</v>
      </c>
      <c r="S5426">
        <v>1.2</v>
      </c>
      <c r="T5426">
        <v>0</v>
      </c>
      <c r="U5426" t="s">
        <v>9</v>
      </c>
      <c r="V5426" s="3">
        <v>40365.458333333336</v>
      </c>
      <c r="W5426">
        <v>1</v>
      </c>
      <c r="X5426" s="3">
        <v>40365.474999999999</v>
      </c>
      <c r="Y5426" t="s">
        <v>9</v>
      </c>
      <c r="Z5426">
        <v>1.2</v>
      </c>
      <c r="AA5426">
        <v>0</v>
      </c>
      <c r="AB5426" t="s">
        <v>88</v>
      </c>
    </row>
    <row r="5427" spans="1:28" x14ac:dyDescent="0.25">
      <c r="A5427" t="s">
        <v>74</v>
      </c>
      <c r="B5427" t="s">
        <v>75</v>
      </c>
      <c r="C5427">
        <v>53.649500000000003</v>
      </c>
      <c r="D5427">
        <v>9.9618000000000002</v>
      </c>
      <c r="E5427">
        <v>15</v>
      </c>
      <c r="F5427" s="2">
        <v>40366</v>
      </c>
      <c r="G5427">
        <v>10.7</v>
      </c>
      <c r="H5427" s="3">
        <v>40366.48541666667</v>
      </c>
      <c r="I5427" s="3">
        <v>40366.458333333336</v>
      </c>
      <c r="J5427">
        <v>20.3</v>
      </c>
      <c r="K5427">
        <v>20.3</v>
      </c>
      <c r="L5427" s="3">
        <v>40366.475694444445</v>
      </c>
      <c r="M5427" t="s">
        <v>9</v>
      </c>
      <c r="N5427" t="s">
        <v>9</v>
      </c>
      <c r="O5427" t="s">
        <v>9</v>
      </c>
      <c r="P5427" s="3">
        <v>40366.48541666667</v>
      </c>
      <c r="Q5427">
        <v>4.5</v>
      </c>
      <c r="R5427" t="s">
        <v>77</v>
      </c>
      <c r="S5427">
        <v>4.5</v>
      </c>
      <c r="T5427">
        <v>0</v>
      </c>
      <c r="U5427" t="s">
        <v>9</v>
      </c>
      <c r="V5427" s="3">
        <v>40366.458333333336</v>
      </c>
      <c r="W5427">
        <v>1</v>
      </c>
      <c r="X5427" s="3">
        <v>40366.475694444445</v>
      </c>
      <c r="Y5427" t="s">
        <v>9</v>
      </c>
      <c r="Z5427">
        <v>4.5</v>
      </c>
      <c r="AA5427">
        <v>0</v>
      </c>
      <c r="AB5427" t="s">
        <v>88</v>
      </c>
    </row>
    <row r="5428" spans="1:28" x14ac:dyDescent="0.25">
      <c r="A5428" t="s">
        <v>74</v>
      </c>
      <c r="B5428" t="s">
        <v>75</v>
      </c>
      <c r="C5428">
        <v>53.649500000000003</v>
      </c>
      <c r="D5428">
        <v>9.9618000000000002</v>
      </c>
      <c r="E5428">
        <v>15</v>
      </c>
      <c r="F5428" s="2">
        <v>40367</v>
      </c>
      <c r="G5428">
        <v>17.3</v>
      </c>
      <c r="H5428" s="3">
        <v>40367.48541666667</v>
      </c>
      <c r="I5428" s="3">
        <v>40367.458333333336</v>
      </c>
      <c r="J5428">
        <v>28.8</v>
      </c>
      <c r="K5428">
        <v>28.8</v>
      </c>
      <c r="L5428" s="3">
        <v>40367.475694444445</v>
      </c>
      <c r="M5428" t="s">
        <v>9</v>
      </c>
      <c r="N5428" t="s">
        <v>9</v>
      </c>
      <c r="O5428" t="s">
        <v>9</v>
      </c>
      <c r="P5428" s="3">
        <v>40367.48541666667</v>
      </c>
      <c r="Q5428">
        <v>0</v>
      </c>
      <c r="R5428" t="s">
        <v>76</v>
      </c>
      <c r="S5428">
        <v>0</v>
      </c>
      <c r="T5428">
        <v>0</v>
      </c>
      <c r="U5428" t="s">
        <v>9</v>
      </c>
      <c r="V5428" s="3">
        <v>40367.458333333336</v>
      </c>
      <c r="W5428">
        <v>1</v>
      </c>
      <c r="X5428" s="3">
        <v>40367.475694444445</v>
      </c>
      <c r="Y5428" t="s">
        <v>9</v>
      </c>
      <c r="Z5428">
        <v>0</v>
      </c>
      <c r="AA5428">
        <v>0</v>
      </c>
      <c r="AB5428" t="s">
        <v>88</v>
      </c>
    </row>
    <row r="5429" spans="1:28" x14ac:dyDescent="0.25">
      <c r="A5429" t="s">
        <v>74</v>
      </c>
      <c r="B5429" t="s">
        <v>75</v>
      </c>
      <c r="C5429">
        <v>53.649500000000003</v>
      </c>
      <c r="D5429">
        <v>9.9618000000000002</v>
      </c>
      <c r="E5429">
        <v>15</v>
      </c>
      <c r="F5429" s="2">
        <v>40368</v>
      </c>
      <c r="G5429">
        <v>15.5</v>
      </c>
      <c r="H5429" s="3">
        <v>40368.48541666667</v>
      </c>
      <c r="I5429" s="3">
        <v>40368.458333333336</v>
      </c>
      <c r="J5429">
        <v>29.2</v>
      </c>
      <c r="K5429">
        <v>30.4</v>
      </c>
      <c r="L5429" s="3">
        <v>40368.475694444445</v>
      </c>
      <c r="M5429" t="s">
        <v>9</v>
      </c>
      <c r="N5429" t="s">
        <v>9</v>
      </c>
      <c r="O5429" t="s">
        <v>9</v>
      </c>
      <c r="P5429" s="3">
        <v>40368.48541666667</v>
      </c>
      <c r="Q5429">
        <v>0</v>
      </c>
      <c r="R5429" t="s">
        <v>76</v>
      </c>
      <c r="S5429">
        <v>0</v>
      </c>
      <c r="T5429">
        <v>0</v>
      </c>
      <c r="U5429" t="s">
        <v>9</v>
      </c>
      <c r="V5429" s="3">
        <v>40368.458333333336</v>
      </c>
      <c r="W5429">
        <v>1</v>
      </c>
      <c r="X5429" s="3">
        <v>40368.475694444445</v>
      </c>
      <c r="Y5429" t="s">
        <v>9</v>
      </c>
      <c r="Z5429">
        <v>0</v>
      </c>
      <c r="AA5429">
        <v>0</v>
      </c>
      <c r="AB5429" t="s">
        <v>88</v>
      </c>
    </row>
    <row r="5430" spans="1:28" x14ac:dyDescent="0.25">
      <c r="A5430" t="s">
        <v>74</v>
      </c>
      <c r="B5430" t="s">
        <v>75</v>
      </c>
      <c r="C5430">
        <v>53.649500000000003</v>
      </c>
      <c r="D5430">
        <v>9.9618000000000002</v>
      </c>
      <c r="E5430">
        <v>15</v>
      </c>
      <c r="F5430" s="2">
        <v>40369</v>
      </c>
      <c r="G5430">
        <v>22.8</v>
      </c>
      <c r="H5430" s="3">
        <v>40369.48541666667</v>
      </c>
      <c r="I5430" s="3">
        <v>40369.458333333336</v>
      </c>
      <c r="J5430">
        <v>29.2</v>
      </c>
      <c r="K5430">
        <v>33.5</v>
      </c>
      <c r="L5430" s="3">
        <v>40369.475694444445</v>
      </c>
      <c r="M5430" t="s">
        <v>9</v>
      </c>
      <c r="N5430" t="s">
        <v>9</v>
      </c>
      <c r="O5430" t="s">
        <v>9</v>
      </c>
      <c r="P5430" s="3">
        <v>40369.48541666667</v>
      </c>
      <c r="Q5430">
        <v>0</v>
      </c>
      <c r="R5430" t="s">
        <v>76</v>
      </c>
      <c r="S5430">
        <v>0</v>
      </c>
      <c r="T5430">
        <v>0</v>
      </c>
      <c r="U5430" t="s">
        <v>9</v>
      </c>
      <c r="V5430" s="3">
        <v>40369.458333333336</v>
      </c>
      <c r="W5430">
        <v>1</v>
      </c>
      <c r="X5430" s="3">
        <v>40369.475694444445</v>
      </c>
      <c r="Y5430" t="s">
        <v>9</v>
      </c>
      <c r="Z5430">
        <v>0</v>
      </c>
      <c r="AA5430">
        <v>0</v>
      </c>
      <c r="AB5430" t="s">
        <v>88</v>
      </c>
    </row>
    <row r="5431" spans="1:28" x14ac:dyDescent="0.25">
      <c r="A5431" t="s">
        <v>74</v>
      </c>
      <c r="B5431" t="s">
        <v>75</v>
      </c>
      <c r="C5431">
        <v>53.649500000000003</v>
      </c>
      <c r="D5431">
        <v>9.9618000000000002</v>
      </c>
      <c r="E5431">
        <v>15</v>
      </c>
      <c r="F5431" s="2">
        <v>40370</v>
      </c>
      <c r="G5431">
        <v>22.8</v>
      </c>
      <c r="H5431" s="3">
        <v>40370.48541666667</v>
      </c>
      <c r="I5431" s="3">
        <v>40370.458333333336</v>
      </c>
      <c r="J5431">
        <v>29.2</v>
      </c>
      <c r="K5431">
        <v>33.5</v>
      </c>
      <c r="L5431" s="3">
        <v>40370.475694444445</v>
      </c>
      <c r="M5431" t="s">
        <v>9</v>
      </c>
      <c r="N5431" t="s">
        <v>9</v>
      </c>
      <c r="O5431" t="s">
        <v>9</v>
      </c>
      <c r="P5431" s="3">
        <v>40370.48541666667</v>
      </c>
      <c r="Q5431">
        <v>0</v>
      </c>
      <c r="R5431" t="s">
        <v>76</v>
      </c>
      <c r="S5431">
        <v>0</v>
      </c>
      <c r="T5431">
        <v>0</v>
      </c>
      <c r="U5431" t="s">
        <v>9</v>
      </c>
      <c r="V5431" s="3">
        <v>40370.458333333336</v>
      </c>
      <c r="W5431">
        <v>1</v>
      </c>
      <c r="X5431" s="3">
        <v>40370.475694444445</v>
      </c>
      <c r="Y5431" t="s">
        <v>9</v>
      </c>
      <c r="Z5431">
        <v>0</v>
      </c>
      <c r="AA5431">
        <v>0</v>
      </c>
      <c r="AB5431" t="s">
        <v>88</v>
      </c>
    </row>
    <row r="5432" spans="1:28" x14ac:dyDescent="0.25">
      <c r="A5432" t="s">
        <v>74</v>
      </c>
      <c r="B5432" t="s">
        <v>75</v>
      </c>
      <c r="C5432">
        <v>53.649500000000003</v>
      </c>
      <c r="D5432">
        <v>9.9618000000000002</v>
      </c>
      <c r="E5432">
        <v>15</v>
      </c>
      <c r="F5432" s="2">
        <v>40371</v>
      </c>
      <c r="G5432">
        <v>20.9</v>
      </c>
      <c r="H5432" s="3">
        <v>40371.48541666667</v>
      </c>
      <c r="I5432" s="3">
        <v>40371.458333333336</v>
      </c>
      <c r="J5432">
        <v>30.5</v>
      </c>
      <c r="K5432">
        <v>30.5</v>
      </c>
      <c r="L5432" s="3">
        <v>40371.475694444445</v>
      </c>
      <c r="M5432" t="s">
        <v>9</v>
      </c>
      <c r="N5432" t="s">
        <v>9</v>
      </c>
      <c r="O5432" t="s">
        <v>9</v>
      </c>
      <c r="P5432" s="3">
        <v>40371.48541666667</v>
      </c>
      <c r="Q5432">
        <v>0</v>
      </c>
      <c r="R5432" t="s">
        <v>76</v>
      </c>
      <c r="S5432">
        <v>0</v>
      </c>
      <c r="T5432">
        <v>0</v>
      </c>
      <c r="U5432" t="s">
        <v>9</v>
      </c>
      <c r="V5432" s="3">
        <v>40371.458333333336</v>
      </c>
      <c r="W5432">
        <v>1</v>
      </c>
      <c r="X5432" s="3">
        <v>40371.475694444445</v>
      </c>
      <c r="Y5432" t="s">
        <v>9</v>
      </c>
      <c r="Z5432">
        <v>0</v>
      </c>
      <c r="AA5432">
        <v>0</v>
      </c>
      <c r="AB5432" t="s">
        <v>88</v>
      </c>
    </row>
    <row r="5433" spans="1:28" x14ac:dyDescent="0.25">
      <c r="A5433" t="s">
        <v>74</v>
      </c>
      <c r="B5433" t="s">
        <v>75</v>
      </c>
      <c r="C5433">
        <v>53.649500000000003</v>
      </c>
      <c r="D5433">
        <v>9.9618000000000002</v>
      </c>
      <c r="E5433">
        <v>15</v>
      </c>
      <c r="F5433" s="2">
        <v>40372</v>
      </c>
      <c r="G5433">
        <v>19.399999999999999</v>
      </c>
      <c r="H5433" s="3">
        <v>40372.48541666667</v>
      </c>
      <c r="I5433" s="3">
        <v>40372.458333333336</v>
      </c>
      <c r="J5433">
        <v>24.5</v>
      </c>
      <c r="K5433">
        <v>33.700000000000003</v>
      </c>
      <c r="L5433" s="3">
        <v>40372.475694444445</v>
      </c>
      <c r="M5433" t="s">
        <v>9</v>
      </c>
      <c r="N5433" t="s">
        <v>9</v>
      </c>
      <c r="O5433" t="s">
        <v>9</v>
      </c>
      <c r="P5433" s="3">
        <v>40372.48541666667</v>
      </c>
      <c r="Q5433">
        <v>0</v>
      </c>
      <c r="R5433" t="s">
        <v>76</v>
      </c>
      <c r="S5433">
        <v>0</v>
      </c>
      <c r="T5433">
        <v>0</v>
      </c>
      <c r="U5433" t="s">
        <v>9</v>
      </c>
      <c r="V5433" s="3">
        <v>40372.458333333336</v>
      </c>
      <c r="W5433">
        <v>1</v>
      </c>
      <c r="X5433" s="3">
        <v>40372.475694444445</v>
      </c>
      <c r="Y5433" t="s">
        <v>9</v>
      </c>
      <c r="Z5433">
        <v>0</v>
      </c>
      <c r="AA5433">
        <v>0</v>
      </c>
      <c r="AB5433" t="s">
        <v>88</v>
      </c>
    </row>
    <row r="5434" spans="1:28" x14ac:dyDescent="0.25">
      <c r="A5434" t="s">
        <v>74</v>
      </c>
      <c r="B5434" t="s">
        <v>75</v>
      </c>
      <c r="C5434">
        <v>53.649500000000003</v>
      </c>
      <c r="D5434">
        <v>9.9618000000000002</v>
      </c>
      <c r="E5434">
        <v>15</v>
      </c>
      <c r="F5434" s="2">
        <v>40373</v>
      </c>
      <c r="G5434">
        <v>18.600000000000001</v>
      </c>
      <c r="H5434" s="3">
        <v>40373.48541666667</v>
      </c>
      <c r="I5434" s="3">
        <v>40373.458333333336</v>
      </c>
      <c r="J5434">
        <v>29.8</v>
      </c>
      <c r="K5434">
        <v>29.8</v>
      </c>
      <c r="L5434" s="3">
        <v>40373.476388888892</v>
      </c>
      <c r="M5434" t="s">
        <v>9</v>
      </c>
      <c r="N5434" t="s">
        <v>9</v>
      </c>
      <c r="O5434" t="s">
        <v>9</v>
      </c>
      <c r="P5434" s="3">
        <v>40373.48541666667</v>
      </c>
      <c r="Q5434">
        <v>0</v>
      </c>
      <c r="R5434" t="s">
        <v>76</v>
      </c>
      <c r="S5434">
        <v>0</v>
      </c>
      <c r="T5434">
        <v>0</v>
      </c>
      <c r="U5434" t="s">
        <v>9</v>
      </c>
      <c r="V5434" s="3">
        <v>40373.458333333336</v>
      </c>
      <c r="W5434">
        <v>1</v>
      </c>
      <c r="X5434" s="3">
        <v>40373.476388888892</v>
      </c>
      <c r="Y5434" t="s">
        <v>9</v>
      </c>
      <c r="Z5434">
        <v>0</v>
      </c>
      <c r="AA5434">
        <v>0</v>
      </c>
      <c r="AB5434" t="s">
        <v>88</v>
      </c>
    </row>
    <row r="5435" spans="1:28" x14ac:dyDescent="0.25">
      <c r="A5435" t="s">
        <v>74</v>
      </c>
      <c r="B5435" t="s">
        <v>75</v>
      </c>
      <c r="C5435">
        <v>53.649500000000003</v>
      </c>
      <c r="D5435">
        <v>9.9618000000000002</v>
      </c>
      <c r="E5435">
        <v>15</v>
      </c>
      <c r="F5435" s="2">
        <v>40374</v>
      </c>
      <c r="G5435">
        <v>19.8</v>
      </c>
      <c r="H5435" s="3">
        <v>40374.48541666667</v>
      </c>
      <c r="I5435" s="3">
        <v>40374.458333333336</v>
      </c>
      <c r="J5435">
        <v>24.8</v>
      </c>
      <c r="K5435">
        <v>32</v>
      </c>
      <c r="L5435" s="3">
        <v>40374.476388888892</v>
      </c>
      <c r="M5435" t="s">
        <v>9</v>
      </c>
      <c r="N5435" t="s">
        <v>9</v>
      </c>
      <c r="O5435" t="s">
        <v>9</v>
      </c>
      <c r="P5435" s="3">
        <v>40374.48541666667</v>
      </c>
      <c r="Q5435">
        <v>1.5</v>
      </c>
      <c r="R5435" t="s">
        <v>77</v>
      </c>
      <c r="S5435">
        <v>1.5</v>
      </c>
      <c r="T5435">
        <v>0</v>
      </c>
      <c r="U5435" t="s">
        <v>9</v>
      </c>
      <c r="V5435" s="3">
        <v>40374.458333333336</v>
      </c>
      <c r="W5435">
        <v>1</v>
      </c>
      <c r="X5435" s="3">
        <v>40374.476388888892</v>
      </c>
      <c r="Y5435" t="s">
        <v>9</v>
      </c>
      <c r="Z5435">
        <v>1.5</v>
      </c>
      <c r="AA5435">
        <v>0</v>
      </c>
      <c r="AB5435" t="s">
        <v>88</v>
      </c>
    </row>
    <row r="5436" spans="1:28" x14ac:dyDescent="0.25">
      <c r="A5436" t="s">
        <v>74</v>
      </c>
      <c r="B5436" t="s">
        <v>75</v>
      </c>
      <c r="C5436">
        <v>53.649500000000003</v>
      </c>
      <c r="D5436">
        <v>9.9618000000000002</v>
      </c>
      <c r="E5436">
        <v>15</v>
      </c>
      <c r="F5436" s="2">
        <v>40375</v>
      </c>
      <c r="G5436">
        <v>12.7</v>
      </c>
      <c r="H5436" s="3">
        <v>40375.48541666667</v>
      </c>
      <c r="I5436" s="3">
        <v>40375.458333333336</v>
      </c>
      <c r="J5436">
        <v>28.1</v>
      </c>
      <c r="K5436">
        <v>28.1</v>
      </c>
      <c r="L5436" s="3">
        <v>40375.476388888892</v>
      </c>
      <c r="M5436" t="s">
        <v>9</v>
      </c>
      <c r="N5436" t="s">
        <v>9</v>
      </c>
      <c r="O5436" t="s">
        <v>9</v>
      </c>
      <c r="P5436" s="3">
        <v>40375.48541666667</v>
      </c>
      <c r="Q5436">
        <v>0</v>
      </c>
      <c r="R5436" t="s">
        <v>76</v>
      </c>
      <c r="S5436">
        <v>0</v>
      </c>
      <c r="T5436">
        <v>0</v>
      </c>
      <c r="U5436" t="s">
        <v>9</v>
      </c>
      <c r="V5436" s="3">
        <v>40375.458333333336</v>
      </c>
      <c r="W5436">
        <v>1</v>
      </c>
      <c r="X5436" s="3">
        <v>40375.476388888892</v>
      </c>
      <c r="Y5436" t="s">
        <v>9</v>
      </c>
      <c r="Z5436">
        <v>0</v>
      </c>
      <c r="AA5436">
        <v>0</v>
      </c>
      <c r="AB5436" t="s">
        <v>88</v>
      </c>
    </row>
    <row r="5437" spans="1:28" x14ac:dyDescent="0.25">
      <c r="A5437" t="s">
        <v>74</v>
      </c>
      <c r="B5437" t="s">
        <v>75</v>
      </c>
      <c r="C5437">
        <v>53.649500000000003</v>
      </c>
      <c r="D5437">
        <v>9.9618000000000002</v>
      </c>
      <c r="E5437">
        <v>15</v>
      </c>
      <c r="F5437" s="2">
        <v>40376</v>
      </c>
      <c r="G5437">
        <v>17.7</v>
      </c>
      <c r="H5437" s="3">
        <v>40376.48541666667</v>
      </c>
      <c r="I5437" s="3">
        <v>40376.458333333336</v>
      </c>
      <c r="J5437">
        <v>23.8</v>
      </c>
      <c r="K5437">
        <v>31.6</v>
      </c>
      <c r="L5437" s="3">
        <v>40376.476388888892</v>
      </c>
      <c r="M5437" t="s">
        <v>9</v>
      </c>
      <c r="N5437" t="s">
        <v>9</v>
      </c>
      <c r="O5437" t="s">
        <v>9</v>
      </c>
      <c r="P5437" s="3">
        <v>40376.48541666667</v>
      </c>
      <c r="Q5437">
        <v>0</v>
      </c>
      <c r="R5437" t="s">
        <v>76</v>
      </c>
      <c r="S5437">
        <v>0</v>
      </c>
      <c r="T5437">
        <v>0</v>
      </c>
      <c r="U5437" t="s">
        <v>9</v>
      </c>
      <c r="V5437" s="3">
        <v>40376.458333333336</v>
      </c>
      <c r="W5437">
        <v>1</v>
      </c>
      <c r="X5437" s="3">
        <v>40376.476388888892</v>
      </c>
      <c r="Y5437" t="s">
        <v>9</v>
      </c>
      <c r="Z5437">
        <v>0</v>
      </c>
      <c r="AA5437">
        <v>0</v>
      </c>
      <c r="AB5437" t="s">
        <v>88</v>
      </c>
    </row>
    <row r="5438" spans="1:28" x14ac:dyDescent="0.25">
      <c r="A5438" t="s">
        <v>74</v>
      </c>
      <c r="B5438" t="s">
        <v>75</v>
      </c>
      <c r="C5438">
        <v>53.649500000000003</v>
      </c>
      <c r="D5438">
        <v>9.9618000000000002</v>
      </c>
      <c r="E5438">
        <v>15</v>
      </c>
      <c r="F5438" s="2">
        <v>40377</v>
      </c>
      <c r="G5438">
        <v>13</v>
      </c>
      <c r="H5438" s="3">
        <v>40377.48541666667</v>
      </c>
      <c r="I5438" s="3">
        <v>40377.458333333336</v>
      </c>
      <c r="J5438">
        <v>21.2</v>
      </c>
      <c r="K5438">
        <v>25.4</v>
      </c>
      <c r="L5438" s="3">
        <v>40377.476388888892</v>
      </c>
      <c r="M5438" t="s">
        <v>9</v>
      </c>
      <c r="N5438" t="s">
        <v>9</v>
      </c>
      <c r="O5438" t="s">
        <v>9</v>
      </c>
      <c r="P5438" s="3">
        <v>40377.48541666667</v>
      </c>
      <c r="Q5438">
        <v>0</v>
      </c>
      <c r="R5438" t="s">
        <v>76</v>
      </c>
      <c r="S5438">
        <v>0</v>
      </c>
      <c r="T5438">
        <v>0</v>
      </c>
      <c r="U5438" t="s">
        <v>9</v>
      </c>
      <c r="V5438" s="3">
        <v>40377.458333333336</v>
      </c>
      <c r="W5438">
        <v>1</v>
      </c>
      <c r="X5438" s="3">
        <v>40377.476388888892</v>
      </c>
      <c r="Y5438" t="s">
        <v>9</v>
      </c>
      <c r="Z5438">
        <v>0</v>
      </c>
      <c r="AA5438">
        <v>0</v>
      </c>
      <c r="AB5438" t="s">
        <v>88</v>
      </c>
    </row>
    <row r="5439" spans="1:28" x14ac:dyDescent="0.25">
      <c r="A5439" t="s">
        <v>74</v>
      </c>
      <c r="B5439" t="s">
        <v>75</v>
      </c>
      <c r="C5439">
        <v>53.649500000000003</v>
      </c>
      <c r="D5439">
        <v>9.9618000000000002</v>
      </c>
      <c r="E5439">
        <v>15</v>
      </c>
      <c r="F5439" s="2">
        <v>40378</v>
      </c>
      <c r="G5439">
        <v>11</v>
      </c>
      <c r="H5439" s="3">
        <v>40378.48541666667</v>
      </c>
      <c r="I5439" s="3">
        <v>40378.458333333336</v>
      </c>
      <c r="J5439">
        <v>25.3</v>
      </c>
      <c r="K5439">
        <v>25.3</v>
      </c>
      <c r="L5439" s="3">
        <v>40378.476388888892</v>
      </c>
      <c r="M5439" t="s">
        <v>9</v>
      </c>
      <c r="N5439" t="s">
        <v>9</v>
      </c>
      <c r="O5439" t="s">
        <v>9</v>
      </c>
      <c r="P5439" s="3">
        <v>40378.48541666667</v>
      </c>
      <c r="Q5439">
        <v>0</v>
      </c>
      <c r="R5439" t="s">
        <v>76</v>
      </c>
      <c r="S5439">
        <v>0</v>
      </c>
      <c r="T5439">
        <v>0</v>
      </c>
      <c r="U5439" t="s">
        <v>9</v>
      </c>
      <c r="V5439" s="3">
        <v>40378.458333333336</v>
      </c>
      <c r="W5439">
        <v>1</v>
      </c>
      <c r="X5439" s="3">
        <v>40378.476388888892</v>
      </c>
      <c r="Y5439" t="s">
        <v>9</v>
      </c>
      <c r="Z5439">
        <v>0</v>
      </c>
      <c r="AA5439">
        <v>0</v>
      </c>
      <c r="AB5439" t="s">
        <v>88</v>
      </c>
    </row>
    <row r="5440" spans="1:28" x14ac:dyDescent="0.25">
      <c r="A5440" t="s">
        <v>74</v>
      </c>
      <c r="B5440" t="s">
        <v>75</v>
      </c>
      <c r="C5440">
        <v>53.649500000000003</v>
      </c>
      <c r="D5440">
        <v>9.9618000000000002</v>
      </c>
      <c r="E5440">
        <v>15</v>
      </c>
      <c r="F5440" s="2">
        <v>40379</v>
      </c>
      <c r="G5440">
        <v>13.2</v>
      </c>
      <c r="H5440" s="3">
        <v>40379.48541666667</v>
      </c>
      <c r="I5440" s="3">
        <v>40379.458333333336</v>
      </c>
      <c r="J5440">
        <v>27.8</v>
      </c>
      <c r="K5440">
        <v>27.8</v>
      </c>
      <c r="L5440" s="3">
        <v>40379.476388888892</v>
      </c>
      <c r="M5440" t="s">
        <v>9</v>
      </c>
      <c r="N5440" t="s">
        <v>9</v>
      </c>
      <c r="O5440" t="s">
        <v>9</v>
      </c>
      <c r="P5440" s="3">
        <v>40379.48541666667</v>
      </c>
      <c r="Q5440">
        <v>0</v>
      </c>
      <c r="R5440" t="s">
        <v>76</v>
      </c>
      <c r="S5440">
        <v>0</v>
      </c>
      <c r="T5440">
        <v>0</v>
      </c>
      <c r="U5440" t="s">
        <v>9</v>
      </c>
      <c r="V5440" s="3">
        <v>40379.458333333336</v>
      </c>
      <c r="W5440">
        <v>1</v>
      </c>
      <c r="X5440" s="3">
        <v>40379.476388888892</v>
      </c>
      <c r="Y5440" t="s">
        <v>9</v>
      </c>
      <c r="Z5440">
        <v>0</v>
      </c>
      <c r="AA5440">
        <v>0</v>
      </c>
      <c r="AB5440" t="s">
        <v>88</v>
      </c>
    </row>
    <row r="5441" spans="1:28" x14ac:dyDescent="0.25">
      <c r="A5441" t="s">
        <v>74</v>
      </c>
      <c r="B5441" t="s">
        <v>75</v>
      </c>
      <c r="C5441">
        <v>53.649500000000003</v>
      </c>
      <c r="D5441">
        <v>9.9618000000000002</v>
      </c>
      <c r="E5441">
        <v>15</v>
      </c>
      <c r="F5441" s="2">
        <v>40380</v>
      </c>
      <c r="G5441">
        <v>17.3</v>
      </c>
      <c r="H5441" s="3">
        <v>40380.48541666667</v>
      </c>
      <c r="I5441" s="3">
        <v>40380.458333333336</v>
      </c>
      <c r="J5441">
        <v>28.1</v>
      </c>
      <c r="K5441">
        <v>30.1</v>
      </c>
      <c r="L5441" s="3">
        <v>40380.476388888892</v>
      </c>
      <c r="M5441" t="s">
        <v>9</v>
      </c>
      <c r="N5441" t="s">
        <v>9</v>
      </c>
      <c r="O5441" t="s">
        <v>9</v>
      </c>
      <c r="P5441" s="3">
        <v>40380.48541666667</v>
      </c>
      <c r="Q5441">
        <v>0</v>
      </c>
      <c r="R5441" t="s">
        <v>76</v>
      </c>
      <c r="S5441">
        <v>0</v>
      </c>
      <c r="T5441">
        <v>0</v>
      </c>
      <c r="U5441" t="s">
        <v>9</v>
      </c>
      <c r="V5441" s="3">
        <v>40380.458333333336</v>
      </c>
      <c r="W5441">
        <v>1</v>
      </c>
      <c r="X5441" s="3">
        <v>40380.476388888892</v>
      </c>
      <c r="Y5441" t="s">
        <v>9</v>
      </c>
      <c r="Z5441">
        <v>0</v>
      </c>
      <c r="AA5441">
        <v>0</v>
      </c>
      <c r="AB5441" t="s">
        <v>88</v>
      </c>
    </row>
    <row r="5442" spans="1:28" x14ac:dyDescent="0.25">
      <c r="A5442" t="s">
        <v>74</v>
      </c>
      <c r="B5442" t="s">
        <v>75</v>
      </c>
      <c r="C5442">
        <v>53.649500000000003</v>
      </c>
      <c r="D5442">
        <v>9.9618000000000002</v>
      </c>
      <c r="E5442">
        <v>15</v>
      </c>
      <c r="F5442" s="2">
        <v>40381</v>
      </c>
      <c r="G5442">
        <v>18.5</v>
      </c>
      <c r="H5442" s="3">
        <v>40381.48541666667</v>
      </c>
      <c r="I5442" s="3">
        <v>40381.458333333336</v>
      </c>
      <c r="J5442">
        <v>24.1</v>
      </c>
      <c r="K5442">
        <v>33</v>
      </c>
      <c r="L5442" s="3">
        <v>40381.476388888892</v>
      </c>
      <c r="M5442" t="s">
        <v>9</v>
      </c>
      <c r="N5442" t="s">
        <v>9</v>
      </c>
      <c r="O5442" t="s">
        <v>9</v>
      </c>
      <c r="P5442" s="3">
        <v>40381.48541666667</v>
      </c>
      <c r="Q5442">
        <v>0.6</v>
      </c>
      <c r="R5442" t="s">
        <v>77</v>
      </c>
      <c r="S5442">
        <v>0.6</v>
      </c>
      <c r="T5442">
        <v>0</v>
      </c>
      <c r="U5442" t="s">
        <v>9</v>
      </c>
      <c r="V5442" s="3">
        <v>40381.458333333336</v>
      </c>
      <c r="W5442">
        <v>1</v>
      </c>
      <c r="X5442" s="3">
        <v>40381.476388888892</v>
      </c>
      <c r="Y5442" t="s">
        <v>9</v>
      </c>
      <c r="Z5442">
        <v>0.6</v>
      </c>
      <c r="AA5442">
        <v>0</v>
      </c>
      <c r="AB5442" t="s">
        <v>88</v>
      </c>
    </row>
    <row r="5443" spans="1:28" x14ac:dyDescent="0.25">
      <c r="A5443" t="s">
        <v>74</v>
      </c>
      <c r="B5443" t="s">
        <v>75</v>
      </c>
      <c r="C5443">
        <v>53.649500000000003</v>
      </c>
      <c r="D5443">
        <v>9.9618000000000002</v>
      </c>
      <c r="E5443">
        <v>15</v>
      </c>
      <c r="F5443" s="2">
        <v>40382</v>
      </c>
      <c r="G5443">
        <v>14.5</v>
      </c>
      <c r="H5443" s="3">
        <v>40382.48541666667</v>
      </c>
      <c r="I5443" s="3">
        <v>40382.458333333336</v>
      </c>
      <c r="J5443">
        <v>21.2</v>
      </c>
      <c r="K5443">
        <v>25.6</v>
      </c>
      <c r="L5443" s="3">
        <v>40382.476388888892</v>
      </c>
      <c r="M5443" t="s">
        <v>9</v>
      </c>
      <c r="N5443" t="s">
        <v>9</v>
      </c>
      <c r="O5443" t="s">
        <v>9</v>
      </c>
      <c r="P5443" s="3">
        <v>40382.48541666667</v>
      </c>
      <c r="Q5443">
        <v>0</v>
      </c>
      <c r="R5443" t="s">
        <v>76</v>
      </c>
      <c r="S5443">
        <v>0</v>
      </c>
      <c r="T5443">
        <v>0</v>
      </c>
      <c r="U5443" t="s">
        <v>9</v>
      </c>
      <c r="V5443" s="3">
        <v>40382.458333333336</v>
      </c>
      <c r="W5443">
        <v>1</v>
      </c>
      <c r="X5443" s="3">
        <v>40382.476388888892</v>
      </c>
      <c r="Y5443" t="s">
        <v>9</v>
      </c>
      <c r="Z5443">
        <v>0</v>
      </c>
      <c r="AA5443">
        <v>0</v>
      </c>
      <c r="AB5443" t="s">
        <v>88</v>
      </c>
    </row>
    <row r="5444" spans="1:28" x14ac:dyDescent="0.25">
      <c r="A5444" t="s">
        <v>74</v>
      </c>
      <c r="B5444" t="s">
        <v>75</v>
      </c>
      <c r="C5444">
        <v>53.649500000000003</v>
      </c>
      <c r="D5444">
        <v>9.9618000000000002</v>
      </c>
      <c r="E5444">
        <v>15</v>
      </c>
      <c r="F5444" s="2">
        <v>40383</v>
      </c>
      <c r="G5444">
        <v>13.3</v>
      </c>
      <c r="H5444" s="3">
        <v>40383.48541666667</v>
      </c>
      <c r="I5444" s="3">
        <v>40383.458333333336</v>
      </c>
      <c r="J5444">
        <v>20</v>
      </c>
      <c r="K5444">
        <v>23.4</v>
      </c>
      <c r="L5444" s="3">
        <v>40383.476388888892</v>
      </c>
      <c r="M5444" t="s">
        <v>9</v>
      </c>
      <c r="N5444" t="s">
        <v>9</v>
      </c>
      <c r="O5444" t="s">
        <v>9</v>
      </c>
      <c r="P5444" s="3">
        <v>40383.48541666667</v>
      </c>
      <c r="Q5444">
        <v>1.8</v>
      </c>
      <c r="R5444" t="s">
        <v>77</v>
      </c>
      <c r="S5444">
        <v>1.8</v>
      </c>
      <c r="T5444">
        <v>0</v>
      </c>
      <c r="U5444" t="s">
        <v>9</v>
      </c>
      <c r="V5444" s="3">
        <v>40383.458333333336</v>
      </c>
      <c r="W5444">
        <v>1</v>
      </c>
      <c r="X5444" s="3">
        <v>40383.476388888892</v>
      </c>
      <c r="Y5444" t="s">
        <v>9</v>
      </c>
      <c r="Z5444">
        <v>1.8</v>
      </c>
      <c r="AA5444">
        <v>0</v>
      </c>
      <c r="AB5444" t="s">
        <v>88</v>
      </c>
    </row>
    <row r="5445" spans="1:28" x14ac:dyDescent="0.25">
      <c r="A5445" t="s">
        <v>74</v>
      </c>
      <c r="B5445" t="s">
        <v>75</v>
      </c>
      <c r="C5445">
        <v>53.649500000000003</v>
      </c>
      <c r="D5445">
        <v>9.9618000000000002</v>
      </c>
      <c r="E5445">
        <v>15</v>
      </c>
      <c r="F5445" s="2">
        <v>40384</v>
      </c>
      <c r="G5445">
        <v>14.3</v>
      </c>
      <c r="H5445" s="3">
        <v>40384.48541666667</v>
      </c>
      <c r="I5445" s="3">
        <v>40384.458333333336</v>
      </c>
      <c r="J5445">
        <v>17.2</v>
      </c>
      <c r="K5445">
        <v>20.399999999999999</v>
      </c>
      <c r="L5445" s="3">
        <v>40384.476388888892</v>
      </c>
      <c r="M5445" t="s">
        <v>9</v>
      </c>
      <c r="N5445" t="s">
        <v>9</v>
      </c>
      <c r="O5445" t="s">
        <v>9</v>
      </c>
      <c r="P5445" s="3">
        <v>40384.48541666667</v>
      </c>
      <c r="Q5445">
        <v>0</v>
      </c>
      <c r="R5445" t="s">
        <v>76</v>
      </c>
      <c r="S5445">
        <v>0</v>
      </c>
      <c r="T5445">
        <v>0</v>
      </c>
      <c r="U5445" t="s">
        <v>9</v>
      </c>
      <c r="V5445" s="3">
        <v>40384.458333333336</v>
      </c>
      <c r="W5445">
        <v>1</v>
      </c>
      <c r="X5445" s="3">
        <v>40384.476388888892</v>
      </c>
      <c r="Y5445" t="s">
        <v>9</v>
      </c>
      <c r="Z5445">
        <v>0</v>
      </c>
      <c r="AA5445">
        <v>0</v>
      </c>
      <c r="AB5445" t="s">
        <v>88</v>
      </c>
    </row>
    <row r="5446" spans="1:28" x14ac:dyDescent="0.25">
      <c r="A5446" t="s">
        <v>74</v>
      </c>
      <c r="B5446" t="s">
        <v>75</v>
      </c>
      <c r="C5446">
        <v>53.649500000000003</v>
      </c>
      <c r="D5446">
        <v>9.9618000000000002</v>
      </c>
      <c r="E5446">
        <v>15</v>
      </c>
      <c r="F5446" s="2">
        <v>40385</v>
      </c>
      <c r="G5446">
        <v>10.199999999999999</v>
      </c>
      <c r="H5446" s="3">
        <v>40385.48541666667</v>
      </c>
      <c r="I5446" s="3">
        <v>40385.458333333336</v>
      </c>
      <c r="J5446">
        <v>21.5</v>
      </c>
      <c r="K5446">
        <v>21.5</v>
      </c>
      <c r="L5446" s="3">
        <v>40385.476388888892</v>
      </c>
      <c r="M5446" t="s">
        <v>9</v>
      </c>
      <c r="N5446" t="s">
        <v>9</v>
      </c>
      <c r="O5446" t="s">
        <v>9</v>
      </c>
      <c r="P5446" s="3">
        <v>40385.48541666667</v>
      </c>
      <c r="Q5446">
        <v>0</v>
      </c>
      <c r="R5446" t="s">
        <v>76</v>
      </c>
      <c r="S5446">
        <v>0</v>
      </c>
      <c r="T5446">
        <v>0</v>
      </c>
      <c r="U5446" t="s">
        <v>9</v>
      </c>
      <c r="V5446" s="3">
        <v>40385.458333333336</v>
      </c>
      <c r="W5446">
        <v>1</v>
      </c>
      <c r="X5446" s="3">
        <v>40385.476388888892</v>
      </c>
      <c r="Y5446" t="s">
        <v>9</v>
      </c>
      <c r="Z5446">
        <v>0</v>
      </c>
      <c r="AA5446">
        <v>0</v>
      </c>
      <c r="AB5446" t="s">
        <v>88</v>
      </c>
    </row>
    <row r="5447" spans="1:28" x14ac:dyDescent="0.25">
      <c r="A5447" t="s">
        <v>74</v>
      </c>
      <c r="B5447" t="s">
        <v>75</v>
      </c>
      <c r="C5447">
        <v>53.649500000000003</v>
      </c>
      <c r="D5447">
        <v>9.9618000000000002</v>
      </c>
      <c r="E5447">
        <v>15</v>
      </c>
      <c r="F5447" s="2">
        <v>40386</v>
      </c>
      <c r="G5447">
        <v>13.5</v>
      </c>
      <c r="H5447" s="3">
        <v>40386.48541666667</v>
      </c>
      <c r="I5447" s="3">
        <v>40386.458333333336</v>
      </c>
      <c r="J5447">
        <v>19.7</v>
      </c>
      <c r="K5447">
        <v>23.1</v>
      </c>
      <c r="L5447" s="3">
        <v>40386.476388888892</v>
      </c>
      <c r="M5447" t="s">
        <v>9</v>
      </c>
      <c r="N5447" t="s">
        <v>9</v>
      </c>
      <c r="O5447" t="s">
        <v>9</v>
      </c>
      <c r="P5447" s="3">
        <v>40386.48541666667</v>
      </c>
      <c r="Q5447">
        <v>9.9</v>
      </c>
      <c r="R5447" t="s">
        <v>77</v>
      </c>
      <c r="S5447">
        <v>9.9</v>
      </c>
      <c r="T5447">
        <v>0</v>
      </c>
      <c r="U5447" t="s">
        <v>9</v>
      </c>
      <c r="V5447" s="3">
        <v>40386.458333333336</v>
      </c>
      <c r="W5447">
        <v>1</v>
      </c>
      <c r="X5447" s="3">
        <v>40386.476388888892</v>
      </c>
      <c r="Y5447" t="s">
        <v>9</v>
      </c>
      <c r="Z5447">
        <v>9.9</v>
      </c>
      <c r="AA5447">
        <v>0</v>
      </c>
      <c r="AB5447" t="s">
        <v>88</v>
      </c>
    </row>
    <row r="5448" spans="1:28" x14ac:dyDescent="0.25">
      <c r="A5448" t="s">
        <v>74</v>
      </c>
      <c r="B5448" t="s">
        <v>75</v>
      </c>
      <c r="C5448">
        <v>53.649500000000003</v>
      </c>
      <c r="D5448">
        <v>9.9618000000000002</v>
      </c>
      <c r="E5448">
        <v>15</v>
      </c>
      <c r="F5448" s="2">
        <v>40387</v>
      </c>
      <c r="G5448">
        <v>12.1</v>
      </c>
      <c r="H5448" s="3">
        <v>40387.48541666667</v>
      </c>
      <c r="I5448" s="3">
        <v>40387.458333333336</v>
      </c>
      <c r="J5448">
        <v>19.100000000000001</v>
      </c>
      <c r="K5448">
        <v>23.6</v>
      </c>
      <c r="L5448" s="3">
        <v>40387.476388888892</v>
      </c>
      <c r="M5448" t="s">
        <v>9</v>
      </c>
      <c r="N5448" t="s">
        <v>9</v>
      </c>
      <c r="O5448" t="s">
        <v>9</v>
      </c>
      <c r="P5448" s="3">
        <v>40387.48541666667</v>
      </c>
      <c r="Q5448">
        <v>0</v>
      </c>
      <c r="R5448" t="s">
        <v>76</v>
      </c>
      <c r="S5448">
        <v>0</v>
      </c>
      <c r="T5448">
        <v>0</v>
      </c>
      <c r="U5448" t="s">
        <v>9</v>
      </c>
      <c r="V5448" s="3">
        <v>40387.458333333336</v>
      </c>
      <c r="W5448">
        <v>1</v>
      </c>
      <c r="X5448" s="3">
        <v>40387.476388888892</v>
      </c>
      <c r="Y5448" t="s">
        <v>9</v>
      </c>
      <c r="Z5448">
        <v>0</v>
      </c>
      <c r="AA5448">
        <v>0</v>
      </c>
      <c r="AB5448" t="s">
        <v>88</v>
      </c>
    </row>
    <row r="5449" spans="1:28" x14ac:dyDescent="0.25">
      <c r="A5449" t="s">
        <v>74</v>
      </c>
      <c r="B5449" t="s">
        <v>75</v>
      </c>
      <c r="C5449">
        <v>53.649500000000003</v>
      </c>
      <c r="D5449">
        <v>9.9618000000000002</v>
      </c>
      <c r="E5449">
        <v>15</v>
      </c>
      <c r="F5449" s="2">
        <v>40388</v>
      </c>
      <c r="G5449">
        <v>12.6</v>
      </c>
      <c r="H5449" s="3">
        <v>40388.48541666667</v>
      </c>
      <c r="I5449" s="3">
        <v>40388.458333333336</v>
      </c>
      <c r="J5449">
        <v>20.399999999999999</v>
      </c>
      <c r="K5449">
        <v>20.399999999999999</v>
      </c>
      <c r="L5449" s="3">
        <v>40388.476388888892</v>
      </c>
      <c r="M5449" t="s">
        <v>9</v>
      </c>
      <c r="N5449" t="s">
        <v>9</v>
      </c>
      <c r="O5449" t="s">
        <v>9</v>
      </c>
      <c r="P5449" s="3">
        <v>40388.48541666667</v>
      </c>
      <c r="Q5449">
        <v>4.8</v>
      </c>
      <c r="R5449" t="s">
        <v>77</v>
      </c>
      <c r="S5449">
        <v>4.8</v>
      </c>
      <c r="T5449">
        <v>0</v>
      </c>
      <c r="U5449" t="s">
        <v>9</v>
      </c>
      <c r="V5449" s="3">
        <v>40388.458333333336</v>
      </c>
      <c r="W5449">
        <v>1</v>
      </c>
      <c r="X5449" s="3">
        <v>40388.476388888892</v>
      </c>
      <c r="Y5449" t="s">
        <v>9</v>
      </c>
      <c r="Z5449">
        <v>4.8</v>
      </c>
      <c r="AA5449">
        <v>0</v>
      </c>
      <c r="AB5449" t="s">
        <v>88</v>
      </c>
    </row>
    <row r="5450" spans="1:28" x14ac:dyDescent="0.25">
      <c r="A5450" t="s">
        <v>74</v>
      </c>
      <c r="B5450" t="s">
        <v>75</v>
      </c>
      <c r="C5450">
        <v>53.649500000000003</v>
      </c>
      <c r="D5450">
        <v>9.9618000000000002</v>
      </c>
      <c r="E5450">
        <v>15</v>
      </c>
      <c r="F5450" s="2">
        <v>40389</v>
      </c>
      <c r="G5450">
        <v>14.3</v>
      </c>
      <c r="H5450" s="3">
        <v>40389.48541666667</v>
      </c>
      <c r="I5450" s="3">
        <v>40389.458333333336</v>
      </c>
      <c r="J5450">
        <v>19.100000000000001</v>
      </c>
      <c r="K5450">
        <v>21.5</v>
      </c>
      <c r="L5450" s="3">
        <v>40389.476388888892</v>
      </c>
      <c r="M5450" t="s">
        <v>9</v>
      </c>
      <c r="N5450" t="s">
        <v>9</v>
      </c>
      <c r="O5450" t="s">
        <v>9</v>
      </c>
      <c r="P5450" s="3">
        <v>40389.48541666667</v>
      </c>
      <c r="Q5450">
        <v>0.6</v>
      </c>
      <c r="R5450" t="s">
        <v>77</v>
      </c>
      <c r="S5450">
        <v>0.6</v>
      </c>
      <c r="T5450">
        <v>0</v>
      </c>
      <c r="U5450" t="s">
        <v>9</v>
      </c>
      <c r="V5450" s="3">
        <v>40389.458333333336</v>
      </c>
      <c r="W5450">
        <v>1</v>
      </c>
      <c r="X5450" s="3">
        <v>40389.476388888892</v>
      </c>
      <c r="Y5450" t="s">
        <v>9</v>
      </c>
      <c r="Z5450">
        <v>0.6</v>
      </c>
      <c r="AA5450">
        <v>0</v>
      </c>
      <c r="AB5450" t="s">
        <v>88</v>
      </c>
    </row>
    <row r="5451" spans="1:28" x14ac:dyDescent="0.25">
      <c r="A5451" t="s">
        <v>74</v>
      </c>
      <c r="B5451" t="s">
        <v>75</v>
      </c>
      <c r="C5451">
        <v>53.649500000000003</v>
      </c>
      <c r="D5451">
        <v>9.9618000000000002</v>
      </c>
      <c r="E5451">
        <v>15</v>
      </c>
      <c r="F5451" s="2">
        <v>40390</v>
      </c>
      <c r="G5451">
        <v>10.1</v>
      </c>
      <c r="H5451" s="3">
        <v>40390.48541666667</v>
      </c>
      <c r="I5451" s="3">
        <v>40390.458333333336</v>
      </c>
      <c r="J5451">
        <v>24.8</v>
      </c>
      <c r="K5451">
        <v>24.8</v>
      </c>
      <c r="L5451" s="3">
        <v>40390.476388888892</v>
      </c>
      <c r="M5451" t="s">
        <v>9</v>
      </c>
      <c r="N5451" t="s">
        <v>9</v>
      </c>
      <c r="O5451" t="s">
        <v>9</v>
      </c>
      <c r="P5451" s="3">
        <v>40390.48541666667</v>
      </c>
      <c r="Q5451">
        <v>0</v>
      </c>
      <c r="R5451" t="s">
        <v>76</v>
      </c>
      <c r="S5451">
        <v>0</v>
      </c>
      <c r="T5451">
        <v>0</v>
      </c>
      <c r="U5451" t="s">
        <v>9</v>
      </c>
      <c r="V5451" s="3">
        <v>40390.458333333336</v>
      </c>
      <c r="W5451">
        <v>1</v>
      </c>
      <c r="X5451" s="3">
        <v>40390.476388888892</v>
      </c>
      <c r="Y5451" t="s">
        <v>9</v>
      </c>
      <c r="Z5451">
        <v>0</v>
      </c>
      <c r="AA5451">
        <v>0</v>
      </c>
      <c r="AB5451" t="s">
        <v>88</v>
      </c>
    </row>
    <row r="5452" spans="1:28" x14ac:dyDescent="0.25">
      <c r="A5452" t="s">
        <v>74</v>
      </c>
      <c r="B5452" t="s">
        <v>75</v>
      </c>
      <c r="C5452">
        <v>53.649500000000003</v>
      </c>
      <c r="D5452">
        <v>9.9618000000000002</v>
      </c>
      <c r="E5452">
        <v>15</v>
      </c>
      <c r="F5452" s="2">
        <v>40391</v>
      </c>
      <c r="G5452">
        <v>16</v>
      </c>
      <c r="H5452" s="3">
        <v>40391.48541666667</v>
      </c>
      <c r="I5452" s="3">
        <v>40391.458333333336</v>
      </c>
      <c r="J5452">
        <v>25.2</v>
      </c>
      <c r="K5452">
        <v>26.7</v>
      </c>
      <c r="L5452" s="3">
        <v>40391.476388888892</v>
      </c>
      <c r="M5452" t="s">
        <v>9</v>
      </c>
      <c r="N5452" t="s">
        <v>9</v>
      </c>
      <c r="O5452" t="s">
        <v>9</v>
      </c>
      <c r="P5452" s="3">
        <v>40391.48541666667</v>
      </c>
      <c r="Q5452">
        <v>2.1</v>
      </c>
      <c r="R5452" t="s">
        <v>77</v>
      </c>
      <c r="S5452">
        <v>2.1</v>
      </c>
      <c r="T5452">
        <v>0</v>
      </c>
      <c r="U5452" t="s">
        <v>9</v>
      </c>
      <c r="V5452" s="3">
        <v>40391.458333333336</v>
      </c>
      <c r="W5452">
        <v>1</v>
      </c>
      <c r="X5452" s="3">
        <v>40391.476388888892</v>
      </c>
      <c r="Y5452" t="s">
        <v>9</v>
      </c>
      <c r="Z5452">
        <v>2.1</v>
      </c>
      <c r="AA5452">
        <v>0</v>
      </c>
      <c r="AB5452" t="s">
        <v>88</v>
      </c>
    </row>
    <row r="5453" spans="1:28" x14ac:dyDescent="0.25">
      <c r="A5453" t="s">
        <v>74</v>
      </c>
      <c r="B5453" t="s">
        <v>75</v>
      </c>
      <c r="C5453">
        <v>53.649500000000003</v>
      </c>
      <c r="D5453">
        <v>9.9618000000000002</v>
      </c>
      <c r="E5453">
        <v>15</v>
      </c>
      <c r="F5453" s="2">
        <v>40392</v>
      </c>
      <c r="G5453">
        <v>16.2</v>
      </c>
      <c r="H5453" s="3">
        <v>40392.48541666667</v>
      </c>
      <c r="I5453" s="3">
        <v>40392.458333333336</v>
      </c>
      <c r="J5453">
        <v>21</v>
      </c>
      <c r="K5453">
        <v>26.1</v>
      </c>
      <c r="L5453" s="3">
        <v>40392.476388888892</v>
      </c>
      <c r="M5453" t="s">
        <v>9</v>
      </c>
      <c r="N5453" t="s">
        <v>9</v>
      </c>
      <c r="O5453" t="s">
        <v>9</v>
      </c>
      <c r="P5453" s="3">
        <v>40392.48541666667</v>
      </c>
      <c r="Q5453">
        <v>1.2</v>
      </c>
      <c r="R5453" t="s">
        <v>77</v>
      </c>
      <c r="S5453">
        <v>1.2</v>
      </c>
      <c r="T5453">
        <v>0</v>
      </c>
      <c r="U5453" t="s">
        <v>9</v>
      </c>
      <c r="V5453" s="3">
        <v>40392.458333333336</v>
      </c>
      <c r="W5453">
        <v>1</v>
      </c>
      <c r="X5453" s="3">
        <v>40392.476388888892</v>
      </c>
      <c r="Y5453" t="s">
        <v>9</v>
      </c>
      <c r="Z5453">
        <v>1.2</v>
      </c>
      <c r="AA5453">
        <v>0</v>
      </c>
      <c r="AB5453" t="s">
        <v>88</v>
      </c>
    </row>
    <row r="5454" spans="1:28" x14ac:dyDescent="0.25">
      <c r="A5454" t="s">
        <v>74</v>
      </c>
      <c r="B5454" t="s">
        <v>75</v>
      </c>
      <c r="C5454">
        <v>53.649500000000003</v>
      </c>
      <c r="D5454">
        <v>9.9618000000000002</v>
      </c>
      <c r="E5454">
        <v>15</v>
      </c>
      <c r="F5454" s="2">
        <v>40393</v>
      </c>
      <c r="G5454">
        <v>15.4</v>
      </c>
      <c r="H5454" s="3">
        <v>40393.48541666667</v>
      </c>
      <c r="I5454" s="3">
        <v>40393.458333333336</v>
      </c>
      <c r="J5454">
        <v>20.6</v>
      </c>
      <c r="K5454">
        <v>22.6</v>
      </c>
      <c r="L5454" s="3">
        <v>40393.476388888892</v>
      </c>
      <c r="M5454" t="s">
        <v>9</v>
      </c>
      <c r="N5454" t="s">
        <v>9</v>
      </c>
      <c r="O5454" t="s">
        <v>9</v>
      </c>
      <c r="P5454" s="3">
        <v>40393.48541666667</v>
      </c>
      <c r="Q5454">
        <v>0.9</v>
      </c>
      <c r="R5454" t="s">
        <v>77</v>
      </c>
      <c r="S5454">
        <v>0.9</v>
      </c>
      <c r="T5454">
        <v>0</v>
      </c>
      <c r="U5454" t="s">
        <v>9</v>
      </c>
      <c r="V5454" s="3">
        <v>40393.458333333336</v>
      </c>
      <c r="W5454">
        <v>1</v>
      </c>
      <c r="X5454" s="3">
        <v>40393.476388888892</v>
      </c>
      <c r="Y5454" t="s">
        <v>9</v>
      </c>
      <c r="Z5454">
        <v>0.9</v>
      </c>
      <c r="AA5454">
        <v>0</v>
      </c>
      <c r="AB5454" t="s">
        <v>88</v>
      </c>
    </row>
    <row r="5455" spans="1:28" x14ac:dyDescent="0.25">
      <c r="A5455" t="s">
        <v>74</v>
      </c>
      <c r="B5455" t="s">
        <v>75</v>
      </c>
      <c r="C5455">
        <v>53.649500000000003</v>
      </c>
      <c r="D5455">
        <v>9.9618000000000002</v>
      </c>
      <c r="E5455">
        <v>15</v>
      </c>
      <c r="F5455" s="2">
        <v>40394</v>
      </c>
      <c r="G5455">
        <v>11.3</v>
      </c>
      <c r="H5455" s="3">
        <v>40394.48541666667</v>
      </c>
      <c r="I5455" s="3">
        <v>40394.458333333336</v>
      </c>
      <c r="J5455">
        <v>22.5</v>
      </c>
      <c r="K5455">
        <v>22.5</v>
      </c>
      <c r="L5455" s="3">
        <v>40394.476388888892</v>
      </c>
      <c r="M5455" t="s">
        <v>9</v>
      </c>
      <c r="N5455" t="s">
        <v>9</v>
      </c>
      <c r="O5455" t="s">
        <v>9</v>
      </c>
      <c r="P5455" s="3">
        <v>40394.48541666667</v>
      </c>
      <c r="Q5455">
        <v>1.8</v>
      </c>
      <c r="R5455" t="s">
        <v>77</v>
      </c>
      <c r="S5455">
        <v>1.8</v>
      </c>
      <c r="T5455">
        <v>0</v>
      </c>
      <c r="U5455" t="s">
        <v>9</v>
      </c>
      <c r="V5455" s="3">
        <v>40394.458333333336</v>
      </c>
      <c r="W5455">
        <v>1</v>
      </c>
      <c r="X5455" s="3">
        <v>40394.476388888892</v>
      </c>
      <c r="Y5455" t="s">
        <v>9</v>
      </c>
      <c r="Z5455">
        <v>1.8</v>
      </c>
      <c r="AA5455">
        <v>0</v>
      </c>
      <c r="AB5455" t="s">
        <v>88</v>
      </c>
    </row>
    <row r="5456" spans="1:28" x14ac:dyDescent="0.25">
      <c r="A5456" t="s">
        <v>74</v>
      </c>
      <c r="B5456" t="s">
        <v>75</v>
      </c>
      <c r="C5456">
        <v>53.649500000000003</v>
      </c>
      <c r="D5456">
        <v>9.9618000000000002</v>
      </c>
      <c r="E5456">
        <v>15</v>
      </c>
      <c r="F5456" s="2">
        <v>40395</v>
      </c>
      <c r="G5456">
        <v>14.9</v>
      </c>
      <c r="H5456" s="3">
        <v>40395.48541666667</v>
      </c>
      <c r="I5456" s="3">
        <v>40395.458333333336</v>
      </c>
      <c r="J5456">
        <v>19.5</v>
      </c>
      <c r="K5456">
        <v>22.2</v>
      </c>
      <c r="L5456" s="3">
        <v>40395.476388888892</v>
      </c>
      <c r="M5456" t="s">
        <v>9</v>
      </c>
      <c r="N5456" t="s">
        <v>9</v>
      </c>
      <c r="O5456" t="s">
        <v>9</v>
      </c>
      <c r="P5456" s="3">
        <v>40395.48541666667</v>
      </c>
      <c r="Q5456">
        <v>1</v>
      </c>
      <c r="R5456" t="s">
        <v>77</v>
      </c>
      <c r="S5456">
        <v>1</v>
      </c>
      <c r="T5456">
        <v>0</v>
      </c>
      <c r="U5456" t="s">
        <v>9</v>
      </c>
      <c r="V5456" s="3">
        <v>40395.458333333336</v>
      </c>
      <c r="W5456">
        <v>1</v>
      </c>
      <c r="X5456" s="3">
        <v>40395.476388888892</v>
      </c>
      <c r="Y5456" t="s">
        <v>9</v>
      </c>
      <c r="Z5456">
        <v>1</v>
      </c>
      <c r="AA5456">
        <v>0</v>
      </c>
      <c r="AB5456" t="s">
        <v>88</v>
      </c>
    </row>
    <row r="5457" spans="1:28" x14ac:dyDescent="0.25">
      <c r="A5457" t="s">
        <v>74</v>
      </c>
      <c r="B5457" t="s">
        <v>75</v>
      </c>
      <c r="C5457">
        <v>53.649500000000003</v>
      </c>
      <c r="D5457">
        <v>9.9618000000000002</v>
      </c>
      <c r="E5457">
        <v>15</v>
      </c>
      <c r="F5457" s="2">
        <v>40396</v>
      </c>
      <c r="G5457">
        <v>14.3</v>
      </c>
      <c r="H5457" s="3">
        <v>40396.48541666667</v>
      </c>
      <c r="I5457" s="3">
        <v>40396.458333333336</v>
      </c>
      <c r="J5457">
        <v>19.8</v>
      </c>
      <c r="K5457">
        <v>21.9</v>
      </c>
      <c r="L5457" s="3">
        <v>40396.476388888892</v>
      </c>
      <c r="M5457" t="s">
        <v>9</v>
      </c>
      <c r="N5457" t="s">
        <v>9</v>
      </c>
      <c r="O5457" t="s">
        <v>9</v>
      </c>
      <c r="P5457" s="3">
        <v>40396.48541666667</v>
      </c>
      <c r="Q5457">
        <v>1</v>
      </c>
      <c r="R5457" t="s">
        <v>77</v>
      </c>
      <c r="S5457">
        <v>1</v>
      </c>
      <c r="T5457">
        <v>0</v>
      </c>
      <c r="U5457" t="s">
        <v>9</v>
      </c>
      <c r="V5457" s="3">
        <v>40396.458333333336</v>
      </c>
      <c r="W5457">
        <v>1</v>
      </c>
      <c r="X5457" s="3">
        <v>40396.476388888892</v>
      </c>
      <c r="Y5457" t="s">
        <v>9</v>
      </c>
      <c r="Z5457">
        <v>1</v>
      </c>
      <c r="AA5457">
        <v>0</v>
      </c>
      <c r="AB5457" t="s">
        <v>88</v>
      </c>
    </row>
    <row r="5458" spans="1:28" x14ac:dyDescent="0.25">
      <c r="A5458" t="s">
        <v>74</v>
      </c>
      <c r="B5458" t="s">
        <v>75</v>
      </c>
      <c r="C5458">
        <v>53.649500000000003</v>
      </c>
      <c r="D5458">
        <v>9.9618000000000002</v>
      </c>
      <c r="E5458">
        <v>15</v>
      </c>
      <c r="F5458" s="2">
        <v>40397</v>
      </c>
      <c r="G5458">
        <v>11.1</v>
      </c>
      <c r="H5458" s="3">
        <v>40397.48541666667</v>
      </c>
      <c r="I5458" s="3">
        <v>40397.458333333336</v>
      </c>
      <c r="J5458">
        <v>22.7</v>
      </c>
      <c r="K5458">
        <v>23.1</v>
      </c>
      <c r="L5458" s="3">
        <v>40397.475694444445</v>
      </c>
      <c r="M5458" t="s">
        <v>9</v>
      </c>
      <c r="N5458" t="s">
        <v>9</v>
      </c>
      <c r="O5458" t="s">
        <v>9</v>
      </c>
      <c r="P5458" s="3">
        <v>40397.48541666667</v>
      </c>
      <c r="Q5458">
        <v>0</v>
      </c>
      <c r="R5458" t="s">
        <v>76</v>
      </c>
      <c r="S5458">
        <v>0</v>
      </c>
      <c r="T5458">
        <v>0</v>
      </c>
      <c r="U5458" t="s">
        <v>9</v>
      </c>
      <c r="V5458" s="3">
        <v>40397.458333333336</v>
      </c>
      <c r="W5458">
        <v>1</v>
      </c>
      <c r="X5458" s="3">
        <v>40397.475694444445</v>
      </c>
      <c r="Y5458" t="s">
        <v>9</v>
      </c>
      <c r="Z5458">
        <v>0</v>
      </c>
      <c r="AA5458">
        <v>0</v>
      </c>
      <c r="AB5458" t="s">
        <v>88</v>
      </c>
    </row>
    <row r="5459" spans="1:28" x14ac:dyDescent="0.25">
      <c r="A5459" t="s">
        <v>74</v>
      </c>
      <c r="B5459" t="s">
        <v>75</v>
      </c>
      <c r="C5459">
        <v>53.649500000000003</v>
      </c>
      <c r="D5459">
        <v>9.9618000000000002</v>
      </c>
      <c r="E5459">
        <v>15</v>
      </c>
      <c r="F5459" s="2">
        <v>40398</v>
      </c>
      <c r="G5459">
        <v>16.5</v>
      </c>
      <c r="H5459" s="3">
        <v>40398.48541666667</v>
      </c>
      <c r="I5459" s="3">
        <v>40398.458333333336</v>
      </c>
      <c r="J5459">
        <v>21</v>
      </c>
      <c r="K5459">
        <v>25.3</v>
      </c>
      <c r="L5459" s="3">
        <v>40398.475694444445</v>
      </c>
      <c r="M5459" t="s">
        <v>9</v>
      </c>
      <c r="N5459" t="s">
        <v>9</v>
      </c>
      <c r="O5459" t="s">
        <v>9</v>
      </c>
      <c r="P5459" s="3">
        <v>40398.48541666667</v>
      </c>
      <c r="Q5459">
        <v>0</v>
      </c>
      <c r="R5459" t="s">
        <v>76</v>
      </c>
      <c r="S5459">
        <v>0</v>
      </c>
      <c r="T5459">
        <v>0</v>
      </c>
      <c r="U5459" t="s">
        <v>9</v>
      </c>
      <c r="V5459" s="3">
        <v>40398.458333333336</v>
      </c>
      <c r="W5459">
        <v>1</v>
      </c>
      <c r="X5459" s="3">
        <v>40398.475694444445</v>
      </c>
      <c r="Y5459" t="s">
        <v>9</v>
      </c>
      <c r="Z5459">
        <v>0</v>
      </c>
      <c r="AA5459">
        <v>0</v>
      </c>
      <c r="AB5459" t="s">
        <v>88</v>
      </c>
    </row>
    <row r="5460" spans="1:28" x14ac:dyDescent="0.25">
      <c r="A5460" t="s">
        <v>74</v>
      </c>
      <c r="B5460" t="s">
        <v>75</v>
      </c>
      <c r="C5460">
        <v>53.649500000000003</v>
      </c>
      <c r="D5460">
        <v>9.9618000000000002</v>
      </c>
      <c r="E5460">
        <v>15</v>
      </c>
      <c r="F5460" s="2">
        <v>40399</v>
      </c>
      <c r="G5460">
        <v>15.1</v>
      </c>
      <c r="H5460" s="3">
        <v>40399.48541666667</v>
      </c>
      <c r="I5460" s="3">
        <v>40399.458333333336</v>
      </c>
      <c r="J5460">
        <v>20.3</v>
      </c>
      <c r="K5460">
        <v>24</v>
      </c>
      <c r="L5460" s="3">
        <v>40399.475694444445</v>
      </c>
      <c r="M5460" t="s">
        <v>9</v>
      </c>
      <c r="N5460" t="s">
        <v>9</v>
      </c>
      <c r="O5460" t="s">
        <v>9</v>
      </c>
      <c r="P5460" s="3">
        <v>40399.48541666667</v>
      </c>
      <c r="Q5460">
        <v>0</v>
      </c>
      <c r="R5460" t="s">
        <v>76</v>
      </c>
      <c r="S5460">
        <v>0</v>
      </c>
      <c r="T5460">
        <v>0</v>
      </c>
      <c r="U5460" t="s">
        <v>9</v>
      </c>
      <c r="V5460" s="3">
        <v>40399.458333333336</v>
      </c>
      <c r="W5460">
        <v>1</v>
      </c>
      <c r="X5460" s="3">
        <v>40399.475694444445</v>
      </c>
      <c r="Y5460" t="s">
        <v>9</v>
      </c>
      <c r="Z5460">
        <v>0</v>
      </c>
      <c r="AA5460">
        <v>0</v>
      </c>
      <c r="AB5460" t="s">
        <v>88</v>
      </c>
    </row>
    <row r="5461" spans="1:28" x14ac:dyDescent="0.25">
      <c r="A5461" t="s">
        <v>74</v>
      </c>
      <c r="B5461" t="s">
        <v>75</v>
      </c>
      <c r="C5461">
        <v>53.649500000000003</v>
      </c>
      <c r="D5461">
        <v>9.9618000000000002</v>
      </c>
      <c r="E5461">
        <v>15</v>
      </c>
      <c r="F5461" s="2">
        <v>40400</v>
      </c>
      <c r="G5461">
        <v>15.2</v>
      </c>
      <c r="H5461" s="3">
        <v>40400.48541666667</v>
      </c>
      <c r="I5461" s="3">
        <v>40400.458333333336</v>
      </c>
      <c r="J5461">
        <v>23.6</v>
      </c>
      <c r="K5461">
        <v>23.6</v>
      </c>
      <c r="L5461" s="3">
        <v>40400.475694444445</v>
      </c>
      <c r="M5461" t="s">
        <v>9</v>
      </c>
      <c r="N5461" t="s">
        <v>9</v>
      </c>
      <c r="O5461" t="s">
        <v>9</v>
      </c>
      <c r="P5461" s="3">
        <v>40400.48541666667</v>
      </c>
      <c r="Q5461">
        <v>0</v>
      </c>
      <c r="R5461" t="s">
        <v>76</v>
      </c>
      <c r="S5461">
        <v>0</v>
      </c>
      <c r="T5461">
        <v>0</v>
      </c>
      <c r="U5461" t="s">
        <v>9</v>
      </c>
      <c r="V5461" s="3">
        <v>40400.458333333336</v>
      </c>
      <c r="W5461">
        <v>1</v>
      </c>
      <c r="X5461" s="3">
        <v>40400.475694444445</v>
      </c>
      <c r="Y5461" t="s">
        <v>9</v>
      </c>
      <c r="Z5461">
        <v>0</v>
      </c>
      <c r="AA5461">
        <v>0</v>
      </c>
      <c r="AB5461" t="s">
        <v>88</v>
      </c>
    </row>
    <row r="5462" spans="1:28" x14ac:dyDescent="0.25">
      <c r="A5462" t="s">
        <v>74</v>
      </c>
      <c r="B5462" t="s">
        <v>75</v>
      </c>
      <c r="C5462">
        <v>53.649500000000003</v>
      </c>
      <c r="D5462">
        <v>9.9618000000000002</v>
      </c>
      <c r="E5462">
        <v>15</v>
      </c>
      <c r="F5462" s="2">
        <v>40401</v>
      </c>
      <c r="G5462">
        <v>17.8</v>
      </c>
      <c r="H5462" s="3">
        <v>40401.48541666667</v>
      </c>
      <c r="I5462" s="3">
        <v>40401.458333333336</v>
      </c>
      <c r="J5462">
        <v>20.2</v>
      </c>
      <c r="K5462">
        <v>26.7</v>
      </c>
      <c r="L5462" s="3">
        <v>40401.475694444445</v>
      </c>
      <c r="M5462" t="s">
        <v>9</v>
      </c>
      <c r="N5462" t="s">
        <v>9</v>
      </c>
      <c r="O5462" t="s">
        <v>9</v>
      </c>
      <c r="P5462" s="3">
        <v>40401.48541666667</v>
      </c>
      <c r="Q5462">
        <v>0.6</v>
      </c>
      <c r="R5462" t="s">
        <v>77</v>
      </c>
      <c r="S5462">
        <v>0.6</v>
      </c>
      <c r="T5462">
        <v>0</v>
      </c>
      <c r="U5462" t="s">
        <v>9</v>
      </c>
      <c r="V5462" s="3">
        <v>40401.458333333336</v>
      </c>
      <c r="W5462">
        <v>1</v>
      </c>
      <c r="X5462" s="3">
        <v>40401.475694444445</v>
      </c>
      <c r="Y5462" t="s">
        <v>9</v>
      </c>
      <c r="Z5462">
        <v>0.6</v>
      </c>
      <c r="AA5462">
        <v>0</v>
      </c>
      <c r="AB5462" t="s">
        <v>88</v>
      </c>
    </row>
    <row r="5463" spans="1:28" x14ac:dyDescent="0.25">
      <c r="A5463" t="s">
        <v>74</v>
      </c>
      <c r="B5463" t="s">
        <v>75</v>
      </c>
      <c r="C5463">
        <v>53.649500000000003</v>
      </c>
      <c r="D5463">
        <v>9.9618000000000002</v>
      </c>
      <c r="E5463">
        <v>15</v>
      </c>
      <c r="F5463" s="2">
        <v>40402</v>
      </c>
      <c r="G5463">
        <v>13.4</v>
      </c>
      <c r="H5463" s="3">
        <v>40402.48541666667</v>
      </c>
      <c r="I5463" s="3">
        <v>40402.458333333336</v>
      </c>
      <c r="J5463">
        <v>18.5</v>
      </c>
      <c r="K5463">
        <v>22.7</v>
      </c>
      <c r="L5463" s="3">
        <v>40402.475694444445</v>
      </c>
      <c r="M5463" t="s">
        <v>9</v>
      </c>
      <c r="N5463" t="s">
        <v>9</v>
      </c>
      <c r="O5463" t="s">
        <v>9</v>
      </c>
      <c r="P5463" s="3">
        <v>40402.48541666667</v>
      </c>
      <c r="Q5463">
        <v>3.3</v>
      </c>
      <c r="R5463" t="s">
        <v>77</v>
      </c>
      <c r="S5463">
        <v>3.3</v>
      </c>
      <c r="T5463">
        <v>0</v>
      </c>
      <c r="U5463" t="s">
        <v>9</v>
      </c>
      <c r="V5463" s="3">
        <v>40402.458333333336</v>
      </c>
      <c r="W5463">
        <v>1</v>
      </c>
      <c r="X5463" s="3">
        <v>40402.475694444445</v>
      </c>
      <c r="Y5463" t="s">
        <v>9</v>
      </c>
      <c r="Z5463">
        <v>3.3</v>
      </c>
      <c r="AA5463">
        <v>0</v>
      </c>
      <c r="AB5463" t="s">
        <v>88</v>
      </c>
    </row>
    <row r="5464" spans="1:28" x14ac:dyDescent="0.25">
      <c r="A5464" t="s">
        <v>74</v>
      </c>
      <c r="B5464" t="s">
        <v>75</v>
      </c>
      <c r="C5464">
        <v>53.649500000000003</v>
      </c>
      <c r="D5464">
        <v>9.9618000000000002</v>
      </c>
      <c r="E5464">
        <v>15</v>
      </c>
      <c r="F5464" s="2">
        <v>40403</v>
      </c>
      <c r="G5464">
        <v>15.1</v>
      </c>
      <c r="H5464" s="3">
        <v>40403.48541666667</v>
      </c>
      <c r="I5464" s="3">
        <v>40403.458333333336</v>
      </c>
      <c r="J5464">
        <v>20</v>
      </c>
      <c r="K5464">
        <v>21.8</v>
      </c>
      <c r="L5464" s="3">
        <v>40403.475694444445</v>
      </c>
      <c r="M5464" t="s">
        <v>9</v>
      </c>
      <c r="N5464" t="s">
        <v>9</v>
      </c>
      <c r="O5464" t="s">
        <v>9</v>
      </c>
      <c r="P5464" s="3">
        <v>40403.48541666667</v>
      </c>
      <c r="Q5464">
        <v>4.2</v>
      </c>
      <c r="R5464" t="s">
        <v>77</v>
      </c>
      <c r="S5464">
        <v>4.2</v>
      </c>
      <c r="T5464">
        <v>0</v>
      </c>
      <c r="U5464" t="s">
        <v>9</v>
      </c>
      <c r="V5464" s="3">
        <v>40403.458333333336</v>
      </c>
      <c r="W5464">
        <v>1</v>
      </c>
      <c r="X5464" s="3">
        <v>40403.475694444445</v>
      </c>
      <c r="Y5464" t="s">
        <v>9</v>
      </c>
      <c r="Z5464">
        <v>4.2</v>
      </c>
      <c r="AA5464">
        <v>0</v>
      </c>
      <c r="AB5464" t="s">
        <v>88</v>
      </c>
    </row>
    <row r="5465" spans="1:28" x14ac:dyDescent="0.25">
      <c r="A5465" t="s">
        <v>74</v>
      </c>
      <c r="B5465" t="s">
        <v>75</v>
      </c>
      <c r="C5465">
        <v>53.649500000000003</v>
      </c>
      <c r="D5465">
        <v>9.9618000000000002</v>
      </c>
      <c r="E5465">
        <v>15</v>
      </c>
      <c r="F5465" s="2">
        <v>40404</v>
      </c>
      <c r="G5465">
        <v>16.100000000000001</v>
      </c>
      <c r="H5465" s="3">
        <v>40404.48541666667</v>
      </c>
      <c r="I5465" s="3">
        <v>40404.458333333336</v>
      </c>
      <c r="J5465">
        <v>20.7</v>
      </c>
      <c r="K5465">
        <v>22.8</v>
      </c>
      <c r="L5465" s="3">
        <v>40404.474999999999</v>
      </c>
      <c r="M5465" t="s">
        <v>9</v>
      </c>
      <c r="N5465" t="s">
        <v>9</v>
      </c>
      <c r="O5465" t="s">
        <v>9</v>
      </c>
      <c r="P5465" s="3">
        <v>40404.48541666667</v>
      </c>
      <c r="Q5465">
        <v>0</v>
      </c>
      <c r="R5465" t="s">
        <v>76</v>
      </c>
      <c r="S5465">
        <v>0</v>
      </c>
      <c r="T5465">
        <v>0</v>
      </c>
      <c r="U5465" t="s">
        <v>9</v>
      </c>
      <c r="V5465" s="3">
        <v>40404.458333333336</v>
      </c>
      <c r="W5465">
        <v>1</v>
      </c>
      <c r="X5465" s="3">
        <v>40404.474999999999</v>
      </c>
      <c r="Y5465" t="s">
        <v>9</v>
      </c>
      <c r="Z5465">
        <v>0</v>
      </c>
      <c r="AA5465">
        <v>0</v>
      </c>
      <c r="AB5465" t="s">
        <v>88</v>
      </c>
    </row>
    <row r="5466" spans="1:28" x14ac:dyDescent="0.25">
      <c r="A5466" t="s">
        <v>74</v>
      </c>
      <c r="B5466" t="s">
        <v>75</v>
      </c>
      <c r="C5466">
        <v>53.649500000000003</v>
      </c>
      <c r="D5466">
        <v>9.9618000000000002</v>
      </c>
      <c r="E5466">
        <v>15</v>
      </c>
      <c r="F5466" s="2">
        <v>40405</v>
      </c>
      <c r="G5466">
        <v>17.3</v>
      </c>
      <c r="H5466" s="3">
        <v>40405.48541666667</v>
      </c>
      <c r="I5466" s="3">
        <v>40405.458333333336</v>
      </c>
      <c r="J5466">
        <v>21.9</v>
      </c>
      <c r="K5466">
        <v>22</v>
      </c>
      <c r="L5466" s="3">
        <v>40405.474999999999</v>
      </c>
      <c r="M5466" t="s">
        <v>9</v>
      </c>
      <c r="N5466" t="s">
        <v>9</v>
      </c>
      <c r="O5466" t="s">
        <v>9</v>
      </c>
      <c r="P5466" s="3">
        <v>40405.48541666667</v>
      </c>
      <c r="Q5466">
        <v>0</v>
      </c>
      <c r="R5466" t="s">
        <v>76</v>
      </c>
      <c r="S5466">
        <v>0</v>
      </c>
      <c r="T5466">
        <v>0</v>
      </c>
      <c r="U5466" t="s">
        <v>9</v>
      </c>
      <c r="V5466" s="3">
        <v>40405.458333333336</v>
      </c>
      <c r="W5466">
        <v>1</v>
      </c>
      <c r="X5466" s="3">
        <v>40405.474999999999</v>
      </c>
      <c r="Y5466" t="s">
        <v>9</v>
      </c>
      <c r="Z5466">
        <v>0</v>
      </c>
      <c r="AA5466">
        <v>0</v>
      </c>
      <c r="AB5466" t="s">
        <v>88</v>
      </c>
    </row>
    <row r="5467" spans="1:28" x14ac:dyDescent="0.25">
      <c r="A5467" t="s">
        <v>74</v>
      </c>
      <c r="B5467" t="s">
        <v>75</v>
      </c>
      <c r="C5467">
        <v>53.649500000000003</v>
      </c>
      <c r="D5467">
        <v>9.9618000000000002</v>
      </c>
      <c r="E5467">
        <v>15</v>
      </c>
      <c r="F5467" s="2">
        <v>40406</v>
      </c>
      <c r="G5467">
        <v>16.7</v>
      </c>
      <c r="H5467" s="3">
        <v>40406.48541666667</v>
      </c>
      <c r="I5467" s="3">
        <v>40406.458333333336</v>
      </c>
      <c r="J5467">
        <v>17.5</v>
      </c>
      <c r="K5467">
        <v>22</v>
      </c>
      <c r="L5467" s="3">
        <v>40406.474999999999</v>
      </c>
      <c r="M5467" t="s">
        <v>9</v>
      </c>
      <c r="N5467" t="s">
        <v>9</v>
      </c>
      <c r="O5467" t="s">
        <v>9</v>
      </c>
      <c r="P5467" s="3">
        <v>40406.48541666667</v>
      </c>
      <c r="Q5467">
        <v>10</v>
      </c>
      <c r="R5467" t="s">
        <v>77</v>
      </c>
      <c r="S5467">
        <v>10</v>
      </c>
      <c r="T5467">
        <v>0</v>
      </c>
      <c r="U5467" t="s">
        <v>9</v>
      </c>
      <c r="V5467" s="3">
        <v>40406.458333333336</v>
      </c>
      <c r="W5467">
        <v>1</v>
      </c>
      <c r="X5467" s="3">
        <v>40406.474999999999</v>
      </c>
      <c r="Y5467" t="s">
        <v>9</v>
      </c>
      <c r="Z5467">
        <v>10</v>
      </c>
      <c r="AA5467">
        <v>0</v>
      </c>
      <c r="AB5467" t="s">
        <v>88</v>
      </c>
    </row>
    <row r="5468" spans="1:28" x14ac:dyDescent="0.25">
      <c r="A5468" t="s">
        <v>74</v>
      </c>
      <c r="B5468" t="s">
        <v>75</v>
      </c>
      <c r="C5468">
        <v>53.649500000000003</v>
      </c>
      <c r="D5468">
        <v>9.9618000000000002</v>
      </c>
      <c r="E5468">
        <v>15</v>
      </c>
      <c r="F5468" s="2">
        <v>40407</v>
      </c>
      <c r="G5468">
        <v>15.1</v>
      </c>
      <c r="H5468" s="3">
        <v>40407.48541666667</v>
      </c>
      <c r="I5468" s="3">
        <v>40407.458333333336</v>
      </c>
      <c r="J5468">
        <v>19</v>
      </c>
      <c r="K5468">
        <v>22.8</v>
      </c>
      <c r="L5468" s="3">
        <v>40407.474999999999</v>
      </c>
      <c r="M5468" t="s">
        <v>9</v>
      </c>
      <c r="N5468" t="s">
        <v>9</v>
      </c>
      <c r="O5468" t="s">
        <v>9</v>
      </c>
      <c r="P5468" s="3">
        <v>40407.48541666667</v>
      </c>
      <c r="Q5468">
        <v>14.4</v>
      </c>
      <c r="R5468" t="s">
        <v>77</v>
      </c>
      <c r="S5468">
        <v>14.4</v>
      </c>
      <c r="T5468">
        <v>0</v>
      </c>
      <c r="U5468" t="s">
        <v>9</v>
      </c>
      <c r="V5468" s="3">
        <v>40407.458333333336</v>
      </c>
      <c r="W5468">
        <v>1</v>
      </c>
      <c r="X5468" s="3">
        <v>40407.474999999999</v>
      </c>
      <c r="Y5468" t="s">
        <v>9</v>
      </c>
      <c r="Z5468">
        <v>14.4</v>
      </c>
      <c r="AA5468">
        <v>0</v>
      </c>
      <c r="AB5468" t="s">
        <v>88</v>
      </c>
    </row>
    <row r="5469" spans="1:28" x14ac:dyDescent="0.25">
      <c r="A5469" t="s">
        <v>74</v>
      </c>
      <c r="B5469" t="s">
        <v>75</v>
      </c>
      <c r="C5469">
        <v>53.649500000000003</v>
      </c>
      <c r="D5469">
        <v>9.9618000000000002</v>
      </c>
      <c r="E5469">
        <v>15</v>
      </c>
      <c r="F5469" s="2">
        <v>40408</v>
      </c>
      <c r="G5469">
        <v>12.6</v>
      </c>
      <c r="H5469" s="3">
        <v>40408.48541666667</v>
      </c>
      <c r="I5469" s="3">
        <v>40408.458333333336</v>
      </c>
      <c r="J5469">
        <v>19.5</v>
      </c>
      <c r="K5469">
        <v>21</v>
      </c>
      <c r="L5469" s="3">
        <v>40408.474999999999</v>
      </c>
      <c r="M5469" t="s">
        <v>9</v>
      </c>
      <c r="N5469" t="s">
        <v>9</v>
      </c>
      <c r="O5469" t="s">
        <v>9</v>
      </c>
      <c r="P5469" s="3">
        <v>40408.48541666667</v>
      </c>
      <c r="Q5469">
        <v>11.4</v>
      </c>
      <c r="R5469" t="s">
        <v>77</v>
      </c>
      <c r="S5469">
        <v>11.4</v>
      </c>
      <c r="T5469">
        <v>0</v>
      </c>
      <c r="U5469" t="s">
        <v>9</v>
      </c>
      <c r="V5469" s="3">
        <v>40408.458333333336</v>
      </c>
      <c r="W5469">
        <v>1</v>
      </c>
      <c r="X5469" s="3">
        <v>40408.474999999999</v>
      </c>
      <c r="Y5469" t="s">
        <v>9</v>
      </c>
      <c r="Z5469">
        <v>11.4</v>
      </c>
      <c r="AA5469">
        <v>0</v>
      </c>
      <c r="AB5469" t="s">
        <v>88</v>
      </c>
    </row>
    <row r="5470" spans="1:28" x14ac:dyDescent="0.25">
      <c r="A5470" t="s">
        <v>74</v>
      </c>
      <c r="B5470" t="s">
        <v>75</v>
      </c>
      <c r="C5470">
        <v>53.649500000000003</v>
      </c>
      <c r="D5470">
        <v>9.9618000000000002</v>
      </c>
      <c r="E5470">
        <v>15</v>
      </c>
      <c r="F5470" s="2">
        <v>40409</v>
      </c>
      <c r="G5470">
        <v>12.6</v>
      </c>
      <c r="H5470" s="3">
        <v>40409.48541666667</v>
      </c>
      <c r="I5470" s="3">
        <v>40409.458333333336</v>
      </c>
      <c r="J5470">
        <v>19.5</v>
      </c>
      <c r="K5470">
        <v>21</v>
      </c>
      <c r="L5470" s="3">
        <v>40409.474305555559</v>
      </c>
      <c r="M5470" t="s">
        <v>9</v>
      </c>
      <c r="N5470" t="s">
        <v>9</v>
      </c>
      <c r="O5470" t="s">
        <v>9</v>
      </c>
      <c r="P5470" s="3">
        <v>40409.48541666667</v>
      </c>
      <c r="Q5470">
        <v>11.4</v>
      </c>
      <c r="R5470" t="s">
        <v>77</v>
      </c>
      <c r="S5470">
        <v>11.4</v>
      </c>
      <c r="T5470">
        <v>0</v>
      </c>
      <c r="U5470" t="s">
        <v>9</v>
      </c>
      <c r="V5470" s="3">
        <v>40409.458333333336</v>
      </c>
      <c r="W5470">
        <v>1</v>
      </c>
      <c r="X5470" s="3">
        <v>40409.474305555559</v>
      </c>
      <c r="Y5470" t="s">
        <v>9</v>
      </c>
      <c r="Z5470">
        <v>11.4</v>
      </c>
      <c r="AA5470">
        <v>0</v>
      </c>
      <c r="AB5470" t="s">
        <v>88</v>
      </c>
    </row>
    <row r="5471" spans="1:28" x14ac:dyDescent="0.25">
      <c r="A5471" t="s">
        <v>74</v>
      </c>
      <c r="B5471" t="s">
        <v>75</v>
      </c>
      <c r="C5471">
        <v>53.649500000000003</v>
      </c>
      <c r="D5471">
        <v>9.9618000000000002</v>
      </c>
      <c r="E5471">
        <v>15</v>
      </c>
      <c r="F5471" s="2">
        <v>40410</v>
      </c>
      <c r="G5471">
        <v>10.8</v>
      </c>
      <c r="H5471" s="3">
        <v>40410.48541666667</v>
      </c>
      <c r="I5471" s="3">
        <v>40410.458333333336</v>
      </c>
      <c r="J5471">
        <v>21.7</v>
      </c>
      <c r="K5471">
        <v>21.7</v>
      </c>
      <c r="L5471" s="3">
        <v>40410.474305555559</v>
      </c>
      <c r="M5471" t="s">
        <v>9</v>
      </c>
      <c r="N5471" t="s">
        <v>9</v>
      </c>
      <c r="O5471" t="s">
        <v>9</v>
      </c>
      <c r="P5471" s="3">
        <v>40410.48541666667</v>
      </c>
      <c r="Q5471">
        <v>3</v>
      </c>
      <c r="R5471" t="s">
        <v>77</v>
      </c>
      <c r="S5471">
        <v>3</v>
      </c>
      <c r="T5471">
        <v>0</v>
      </c>
      <c r="U5471" t="s">
        <v>9</v>
      </c>
      <c r="V5471" s="3">
        <v>40410.458333333336</v>
      </c>
      <c r="W5471">
        <v>1</v>
      </c>
      <c r="X5471" s="3">
        <v>40410.474305555559</v>
      </c>
      <c r="Y5471" t="s">
        <v>9</v>
      </c>
      <c r="Z5471">
        <v>3</v>
      </c>
      <c r="AA5471">
        <v>0</v>
      </c>
      <c r="AB5471" t="s">
        <v>88</v>
      </c>
    </row>
    <row r="5472" spans="1:28" x14ac:dyDescent="0.25">
      <c r="A5472" t="s">
        <v>74</v>
      </c>
      <c r="B5472" t="s">
        <v>75</v>
      </c>
      <c r="C5472">
        <v>53.649500000000003</v>
      </c>
      <c r="D5472">
        <v>9.9618000000000002</v>
      </c>
      <c r="E5472">
        <v>15</v>
      </c>
      <c r="F5472" s="2">
        <v>40412</v>
      </c>
      <c r="N5472" t="s">
        <v>9</v>
      </c>
      <c r="O5472" t="s">
        <v>9</v>
      </c>
      <c r="P5472" s="3">
        <v>40412.48541666667</v>
      </c>
      <c r="Q5472">
        <v>0</v>
      </c>
      <c r="R5472" t="s">
        <v>76</v>
      </c>
      <c r="S5472">
        <v>0</v>
      </c>
      <c r="T5472">
        <v>0</v>
      </c>
      <c r="U5472" t="s">
        <v>9</v>
      </c>
      <c r="V5472" s="3">
        <v>40412.458333333336</v>
      </c>
      <c r="W5472">
        <v>1</v>
      </c>
      <c r="X5472" s="3">
        <v>40412.474305555559</v>
      </c>
      <c r="Y5472" t="s">
        <v>9</v>
      </c>
      <c r="Z5472">
        <v>0</v>
      </c>
      <c r="AA5472">
        <v>0</v>
      </c>
      <c r="AB5472" t="s">
        <v>88</v>
      </c>
    </row>
    <row r="5473" spans="1:28" x14ac:dyDescent="0.25">
      <c r="A5473" t="s">
        <v>74</v>
      </c>
      <c r="B5473" t="s">
        <v>75</v>
      </c>
      <c r="C5473">
        <v>53.649500000000003</v>
      </c>
      <c r="D5473">
        <v>9.9618000000000002</v>
      </c>
      <c r="E5473">
        <v>15</v>
      </c>
      <c r="F5473" s="2">
        <v>40413</v>
      </c>
      <c r="N5473" t="s">
        <v>9</v>
      </c>
      <c r="O5473" t="s">
        <v>9</v>
      </c>
      <c r="P5473" s="3">
        <v>40413.48541666667</v>
      </c>
      <c r="Q5473">
        <v>1.2</v>
      </c>
      <c r="R5473" t="s">
        <v>77</v>
      </c>
      <c r="S5473">
        <v>1.2</v>
      </c>
      <c r="T5473">
        <v>0</v>
      </c>
      <c r="U5473" t="s">
        <v>9</v>
      </c>
      <c r="V5473" s="3">
        <v>40413.458333333336</v>
      </c>
      <c r="W5473">
        <v>1</v>
      </c>
      <c r="X5473" s="3">
        <v>40413.473611111112</v>
      </c>
      <c r="Y5473" t="s">
        <v>9</v>
      </c>
      <c r="Z5473">
        <v>1.2</v>
      </c>
      <c r="AA5473">
        <v>0</v>
      </c>
      <c r="AB5473" t="s">
        <v>88</v>
      </c>
    </row>
    <row r="5474" spans="1:28" x14ac:dyDescent="0.25">
      <c r="A5474" t="s">
        <v>74</v>
      </c>
      <c r="B5474" t="s">
        <v>75</v>
      </c>
      <c r="C5474">
        <v>53.649500000000003</v>
      </c>
      <c r="D5474">
        <v>9.9618000000000002</v>
      </c>
      <c r="E5474">
        <v>15</v>
      </c>
      <c r="F5474" s="2">
        <v>40414</v>
      </c>
      <c r="G5474" t="s">
        <v>9</v>
      </c>
      <c r="H5474" s="3">
        <v>40414.48541666667</v>
      </c>
      <c r="I5474" s="3">
        <v>40414.458333333336</v>
      </c>
      <c r="J5474">
        <v>19.3</v>
      </c>
      <c r="K5474" t="s">
        <v>9</v>
      </c>
      <c r="L5474" s="3">
        <v>40414.473611111112</v>
      </c>
      <c r="M5474" t="s">
        <v>9</v>
      </c>
      <c r="N5474" t="s">
        <v>9</v>
      </c>
      <c r="O5474" t="s">
        <v>9</v>
      </c>
      <c r="P5474" s="3">
        <v>40414.48541666667</v>
      </c>
      <c r="Q5474">
        <v>3.9</v>
      </c>
      <c r="R5474" t="s">
        <v>77</v>
      </c>
      <c r="S5474">
        <v>3.9</v>
      </c>
      <c r="T5474">
        <v>0</v>
      </c>
      <c r="U5474" t="s">
        <v>9</v>
      </c>
      <c r="V5474" s="3">
        <v>40414.458333333336</v>
      </c>
      <c r="W5474">
        <v>1</v>
      </c>
      <c r="X5474" s="3">
        <v>40414.473611111112</v>
      </c>
      <c r="Y5474" t="s">
        <v>9</v>
      </c>
      <c r="Z5474">
        <v>3.9</v>
      </c>
      <c r="AA5474">
        <v>0</v>
      </c>
      <c r="AB5474" t="s">
        <v>88</v>
      </c>
    </row>
    <row r="5475" spans="1:28" x14ac:dyDescent="0.25">
      <c r="A5475" t="s">
        <v>74</v>
      </c>
      <c r="B5475" t="s">
        <v>75</v>
      </c>
      <c r="C5475">
        <v>53.649500000000003</v>
      </c>
      <c r="D5475">
        <v>9.9618000000000002</v>
      </c>
      <c r="E5475">
        <v>15</v>
      </c>
      <c r="F5475" s="2">
        <v>40415</v>
      </c>
      <c r="G5475">
        <v>11.7</v>
      </c>
      <c r="H5475" s="3">
        <v>40415.48541666667</v>
      </c>
      <c r="I5475" s="3">
        <v>40415.458333333336</v>
      </c>
      <c r="J5475">
        <v>17.899999999999999</v>
      </c>
      <c r="K5475">
        <v>20.6</v>
      </c>
      <c r="L5475" s="3">
        <v>40415.473611111112</v>
      </c>
      <c r="M5475" t="s">
        <v>9</v>
      </c>
      <c r="N5475" t="s">
        <v>9</v>
      </c>
      <c r="O5475" t="s">
        <v>9</v>
      </c>
      <c r="P5475" s="3">
        <v>40415.48541666667</v>
      </c>
      <c r="Q5475">
        <v>3.3</v>
      </c>
      <c r="R5475" t="s">
        <v>77</v>
      </c>
      <c r="S5475">
        <v>3.3</v>
      </c>
      <c r="T5475">
        <v>0</v>
      </c>
      <c r="U5475" t="s">
        <v>9</v>
      </c>
      <c r="V5475" s="3">
        <v>40415.458333333336</v>
      </c>
      <c r="W5475">
        <v>1</v>
      </c>
      <c r="X5475" s="3">
        <v>40415.473611111112</v>
      </c>
      <c r="Y5475" t="s">
        <v>9</v>
      </c>
      <c r="Z5475">
        <v>3.3</v>
      </c>
      <c r="AA5475">
        <v>0</v>
      </c>
      <c r="AB5475" t="s">
        <v>88</v>
      </c>
    </row>
    <row r="5476" spans="1:28" x14ac:dyDescent="0.25">
      <c r="A5476" t="s">
        <v>74</v>
      </c>
      <c r="B5476" t="s">
        <v>75</v>
      </c>
      <c r="C5476">
        <v>53.649500000000003</v>
      </c>
      <c r="D5476">
        <v>9.9618000000000002</v>
      </c>
      <c r="E5476">
        <v>15</v>
      </c>
      <c r="F5476" s="2">
        <v>40416</v>
      </c>
      <c r="G5476">
        <v>12.7</v>
      </c>
      <c r="H5476" s="3">
        <v>40416.48541666667</v>
      </c>
      <c r="I5476" s="3">
        <v>40416.458333333336</v>
      </c>
      <c r="J5476">
        <v>15</v>
      </c>
      <c r="K5476">
        <v>18.600000000000001</v>
      </c>
      <c r="L5476" s="3">
        <v>40416.472916666666</v>
      </c>
      <c r="M5476" t="s">
        <v>9</v>
      </c>
      <c r="N5476" t="s">
        <v>9</v>
      </c>
      <c r="O5476" t="s">
        <v>9</v>
      </c>
      <c r="P5476" s="3">
        <v>40416.48541666667</v>
      </c>
      <c r="Q5476">
        <v>0.3</v>
      </c>
      <c r="R5476" t="s">
        <v>77</v>
      </c>
      <c r="S5476">
        <v>0.3</v>
      </c>
      <c r="T5476">
        <v>0</v>
      </c>
      <c r="U5476" t="s">
        <v>9</v>
      </c>
      <c r="V5476" s="3">
        <v>40416.458333333336</v>
      </c>
      <c r="W5476">
        <v>1</v>
      </c>
      <c r="X5476" s="3">
        <v>40416.472916666666</v>
      </c>
      <c r="Y5476" t="s">
        <v>9</v>
      </c>
      <c r="Z5476">
        <v>0.3</v>
      </c>
      <c r="AA5476">
        <v>0</v>
      </c>
      <c r="AB5476" t="s">
        <v>88</v>
      </c>
    </row>
    <row r="5477" spans="1:28" x14ac:dyDescent="0.25">
      <c r="A5477" t="s">
        <v>74</v>
      </c>
      <c r="B5477" t="s">
        <v>75</v>
      </c>
      <c r="C5477">
        <v>53.649500000000003</v>
      </c>
      <c r="D5477">
        <v>9.9618000000000002</v>
      </c>
      <c r="E5477">
        <v>15</v>
      </c>
      <c r="F5477" s="2">
        <v>40417</v>
      </c>
      <c r="G5477">
        <v>13.5</v>
      </c>
      <c r="H5477" s="3">
        <v>40417.48541666667</v>
      </c>
      <c r="I5477" s="3">
        <v>40417.458333333336</v>
      </c>
      <c r="J5477">
        <v>14.5</v>
      </c>
      <c r="K5477">
        <v>17.600000000000001</v>
      </c>
      <c r="L5477" s="3">
        <v>40417.472916666666</v>
      </c>
      <c r="M5477" t="s">
        <v>9</v>
      </c>
      <c r="N5477" t="s">
        <v>9</v>
      </c>
      <c r="O5477" t="s">
        <v>9</v>
      </c>
      <c r="P5477" s="3">
        <v>40417.48541666667</v>
      </c>
      <c r="Q5477">
        <v>8.4</v>
      </c>
      <c r="R5477" t="s">
        <v>77</v>
      </c>
      <c r="S5477">
        <v>8.4</v>
      </c>
      <c r="T5477">
        <v>0</v>
      </c>
      <c r="U5477" t="s">
        <v>9</v>
      </c>
      <c r="V5477" s="3">
        <v>40417.458333333336</v>
      </c>
      <c r="W5477">
        <v>1</v>
      </c>
      <c r="X5477" s="3">
        <v>40417.472916666666</v>
      </c>
      <c r="Y5477" t="s">
        <v>9</v>
      </c>
      <c r="Z5477">
        <v>8.4</v>
      </c>
      <c r="AA5477">
        <v>0</v>
      </c>
      <c r="AB5477" t="s">
        <v>88</v>
      </c>
    </row>
    <row r="5478" spans="1:28" x14ac:dyDescent="0.25">
      <c r="A5478" t="s">
        <v>74</v>
      </c>
      <c r="B5478" t="s">
        <v>75</v>
      </c>
      <c r="C5478">
        <v>53.649500000000003</v>
      </c>
      <c r="D5478">
        <v>9.9618000000000002</v>
      </c>
      <c r="E5478">
        <v>15</v>
      </c>
      <c r="F5478" s="2">
        <v>40418</v>
      </c>
      <c r="G5478">
        <v>10</v>
      </c>
      <c r="H5478" s="3">
        <v>40418.48541666667</v>
      </c>
      <c r="I5478" s="3">
        <v>40418.458333333336</v>
      </c>
      <c r="J5478">
        <v>14.1</v>
      </c>
      <c r="K5478">
        <v>14.5</v>
      </c>
      <c r="L5478" s="3">
        <v>40418.472916666666</v>
      </c>
      <c r="M5478" t="s">
        <v>9</v>
      </c>
      <c r="N5478" t="s">
        <v>9</v>
      </c>
      <c r="O5478" t="s">
        <v>9</v>
      </c>
      <c r="P5478" s="3">
        <v>40418.48541666667</v>
      </c>
      <c r="Q5478">
        <v>9.1999999999999993</v>
      </c>
      <c r="R5478" t="s">
        <v>77</v>
      </c>
      <c r="S5478">
        <v>9.1999999999999993</v>
      </c>
      <c r="T5478">
        <v>0</v>
      </c>
      <c r="U5478" t="s">
        <v>9</v>
      </c>
      <c r="V5478" s="3">
        <v>40418.458333333336</v>
      </c>
      <c r="W5478">
        <v>1</v>
      </c>
      <c r="X5478" s="3">
        <v>40418.472916666666</v>
      </c>
      <c r="Y5478" t="s">
        <v>9</v>
      </c>
      <c r="Z5478">
        <v>9.1999999999999993</v>
      </c>
      <c r="AA5478">
        <v>0</v>
      </c>
      <c r="AB5478" t="s">
        <v>88</v>
      </c>
    </row>
    <row r="5479" spans="1:28" x14ac:dyDescent="0.25">
      <c r="A5479" t="s">
        <v>74</v>
      </c>
      <c r="B5479" t="s">
        <v>75</v>
      </c>
      <c r="C5479">
        <v>53.649500000000003</v>
      </c>
      <c r="D5479">
        <v>9.9618000000000002</v>
      </c>
      <c r="E5479">
        <v>15</v>
      </c>
      <c r="F5479" s="2">
        <v>40419</v>
      </c>
      <c r="G5479">
        <v>10.6</v>
      </c>
      <c r="H5479" s="3">
        <v>40419.48541666667</v>
      </c>
      <c r="I5479" s="3">
        <v>40419.458333333336</v>
      </c>
      <c r="J5479">
        <v>14.5</v>
      </c>
      <c r="K5479">
        <v>14.5</v>
      </c>
      <c r="L5479" s="3">
        <v>40419.472916666666</v>
      </c>
      <c r="M5479" t="s">
        <v>9</v>
      </c>
      <c r="N5479" t="s">
        <v>9</v>
      </c>
      <c r="O5479" t="s">
        <v>9</v>
      </c>
      <c r="P5479" s="3">
        <v>40419.48541666667</v>
      </c>
      <c r="Q5479">
        <v>10.199999999999999</v>
      </c>
      <c r="R5479" t="s">
        <v>77</v>
      </c>
      <c r="S5479">
        <v>10.199999999999999</v>
      </c>
      <c r="T5479">
        <v>0</v>
      </c>
      <c r="U5479" t="s">
        <v>9</v>
      </c>
      <c r="V5479" s="3">
        <v>40419.458333333336</v>
      </c>
      <c r="W5479">
        <v>1</v>
      </c>
      <c r="X5479" s="3">
        <v>40419.472916666666</v>
      </c>
      <c r="Y5479" t="s">
        <v>9</v>
      </c>
      <c r="Z5479">
        <v>10.199999999999999</v>
      </c>
      <c r="AA5479">
        <v>0</v>
      </c>
      <c r="AB5479" t="s">
        <v>88</v>
      </c>
    </row>
    <row r="5480" spans="1:28" x14ac:dyDescent="0.25">
      <c r="A5480" t="s">
        <v>74</v>
      </c>
      <c r="B5480" t="s">
        <v>75</v>
      </c>
      <c r="C5480">
        <v>53.649500000000003</v>
      </c>
      <c r="D5480">
        <v>9.9618000000000002</v>
      </c>
      <c r="E5480">
        <v>15</v>
      </c>
      <c r="F5480" s="2">
        <v>40420</v>
      </c>
      <c r="N5480" t="s">
        <v>9</v>
      </c>
      <c r="O5480" t="s">
        <v>9</v>
      </c>
      <c r="P5480" s="3">
        <v>40420.48541666667</v>
      </c>
      <c r="Q5480">
        <v>12.6</v>
      </c>
      <c r="R5480" t="s">
        <v>77</v>
      </c>
      <c r="S5480">
        <v>12.6</v>
      </c>
      <c r="T5480">
        <v>0</v>
      </c>
      <c r="U5480" t="s">
        <v>9</v>
      </c>
      <c r="V5480" s="3">
        <v>40420.458333333336</v>
      </c>
      <c r="W5480">
        <v>1</v>
      </c>
      <c r="X5480" s="3">
        <v>40420.472222222219</v>
      </c>
      <c r="Y5480" t="s">
        <v>9</v>
      </c>
      <c r="Z5480">
        <v>12.6</v>
      </c>
      <c r="AA5480">
        <v>0</v>
      </c>
      <c r="AB5480" t="s">
        <v>88</v>
      </c>
    </row>
    <row r="5481" spans="1:28" x14ac:dyDescent="0.25">
      <c r="A5481" t="s">
        <v>74</v>
      </c>
      <c r="B5481" t="s">
        <v>75</v>
      </c>
      <c r="C5481">
        <v>53.649500000000003</v>
      </c>
      <c r="D5481">
        <v>9.9618000000000002</v>
      </c>
      <c r="E5481">
        <v>15</v>
      </c>
      <c r="F5481" s="2">
        <v>40421</v>
      </c>
      <c r="G5481" t="s">
        <v>9</v>
      </c>
      <c r="H5481" s="3">
        <v>40421.48541666667</v>
      </c>
      <c r="I5481" s="3">
        <v>40421.458333333336</v>
      </c>
      <c r="J5481">
        <v>14.3</v>
      </c>
      <c r="K5481" t="s">
        <v>9</v>
      </c>
      <c r="L5481" s="3">
        <v>40421.472222222219</v>
      </c>
      <c r="M5481" t="s">
        <v>9</v>
      </c>
      <c r="N5481" t="s">
        <v>9</v>
      </c>
      <c r="O5481" t="s">
        <v>9</v>
      </c>
      <c r="P5481" s="3">
        <v>40421.48541666667</v>
      </c>
      <c r="Q5481">
        <v>0.3</v>
      </c>
      <c r="R5481" t="s">
        <v>77</v>
      </c>
      <c r="S5481">
        <v>0.3</v>
      </c>
      <c r="T5481">
        <v>0</v>
      </c>
      <c r="U5481" t="s">
        <v>9</v>
      </c>
      <c r="V5481" s="3">
        <v>40421.458333333336</v>
      </c>
      <c r="W5481">
        <v>1</v>
      </c>
      <c r="X5481" s="3">
        <v>40421.472222222219</v>
      </c>
      <c r="Y5481" t="s">
        <v>9</v>
      </c>
      <c r="Z5481">
        <v>0.3</v>
      </c>
      <c r="AA5481">
        <v>0</v>
      </c>
      <c r="AB5481" t="s">
        <v>88</v>
      </c>
    </row>
    <row r="5482" spans="1:28" x14ac:dyDescent="0.25">
      <c r="A5482" t="s">
        <v>74</v>
      </c>
      <c r="B5482" t="s">
        <v>75</v>
      </c>
      <c r="C5482">
        <v>53.649500000000003</v>
      </c>
      <c r="D5482">
        <v>9.9618000000000002</v>
      </c>
      <c r="E5482">
        <v>15</v>
      </c>
      <c r="F5482" s="2">
        <v>40422</v>
      </c>
      <c r="G5482">
        <v>12.6</v>
      </c>
      <c r="H5482" s="3">
        <v>40422.48541666667</v>
      </c>
      <c r="I5482" s="3">
        <v>40422.458333333336</v>
      </c>
      <c r="J5482">
        <v>16.399999999999999</v>
      </c>
      <c r="K5482">
        <v>16.5</v>
      </c>
      <c r="L5482" s="3">
        <v>40422.472222222219</v>
      </c>
      <c r="M5482" t="s">
        <v>9</v>
      </c>
      <c r="N5482" t="s">
        <v>9</v>
      </c>
      <c r="O5482" t="s">
        <v>9</v>
      </c>
      <c r="P5482" s="3">
        <v>40422.48541666667</v>
      </c>
      <c r="Q5482">
        <v>0</v>
      </c>
      <c r="R5482" t="s">
        <v>76</v>
      </c>
      <c r="S5482">
        <v>0</v>
      </c>
      <c r="T5482">
        <v>0</v>
      </c>
      <c r="U5482" t="s">
        <v>9</v>
      </c>
      <c r="V5482" s="3">
        <v>40422.458333333336</v>
      </c>
      <c r="W5482">
        <v>1</v>
      </c>
      <c r="X5482" s="3">
        <v>40422.472222222219</v>
      </c>
      <c r="Y5482" t="s">
        <v>9</v>
      </c>
      <c r="Z5482">
        <v>0</v>
      </c>
      <c r="AA5482">
        <v>0</v>
      </c>
      <c r="AB5482" t="s">
        <v>88</v>
      </c>
    </row>
    <row r="5483" spans="1:28" x14ac:dyDescent="0.25">
      <c r="A5483" t="s">
        <v>74</v>
      </c>
      <c r="B5483" t="s">
        <v>75</v>
      </c>
      <c r="C5483">
        <v>53.649500000000003</v>
      </c>
      <c r="D5483">
        <v>9.9618000000000002</v>
      </c>
      <c r="E5483">
        <v>15</v>
      </c>
      <c r="F5483" s="2">
        <v>40423</v>
      </c>
      <c r="G5483">
        <v>13.3</v>
      </c>
      <c r="H5483" s="3">
        <v>40423.48541666667</v>
      </c>
      <c r="I5483" s="3">
        <v>40423.458333333336</v>
      </c>
      <c r="J5483">
        <v>17</v>
      </c>
      <c r="K5483">
        <v>17.3</v>
      </c>
      <c r="L5483" s="3">
        <v>40423.47152777778</v>
      </c>
      <c r="M5483" t="s">
        <v>9</v>
      </c>
      <c r="N5483" t="s">
        <v>9</v>
      </c>
      <c r="O5483" t="s">
        <v>9</v>
      </c>
      <c r="P5483" s="3">
        <v>40423.48541666667</v>
      </c>
      <c r="Q5483">
        <v>0</v>
      </c>
      <c r="R5483" t="s">
        <v>76</v>
      </c>
      <c r="S5483">
        <v>0</v>
      </c>
      <c r="T5483">
        <v>0</v>
      </c>
      <c r="U5483" t="s">
        <v>9</v>
      </c>
      <c r="V5483" s="3">
        <v>40423.458333333336</v>
      </c>
      <c r="W5483">
        <v>1</v>
      </c>
      <c r="X5483" s="3">
        <v>40423.47152777778</v>
      </c>
      <c r="Y5483" t="s">
        <v>9</v>
      </c>
      <c r="Z5483">
        <v>0</v>
      </c>
      <c r="AA5483">
        <v>0</v>
      </c>
      <c r="AB5483" t="s">
        <v>88</v>
      </c>
    </row>
    <row r="5484" spans="1:28" x14ac:dyDescent="0.25">
      <c r="A5484" t="s">
        <v>74</v>
      </c>
      <c r="B5484" t="s">
        <v>75</v>
      </c>
      <c r="C5484">
        <v>53.649500000000003</v>
      </c>
      <c r="D5484">
        <v>9.9618000000000002</v>
      </c>
      <c r="E5484">
        <v>15</v>
      </c>
      <c r="F5484" s="2">
        <v>40424</v>
      </c>
      <c r="G5484">
        <v>6.2</v>
      </c>
      <c r="H5484" s="3">
        <v>40424.48541666667</v>
      </c>
      <c r="I5484" s="3">
        <v>40424.458333333336</v>
      </c>
      <c r="J5484">
        <v>16.5</v>
      </c>
      <c r="K5484">
        <v>16.5</v>
      </c>
      <c r="L5484" s="3">
        <v>40424.47152777778</v>
      </c>
      <c r="M5484" t="s">
        <v>9</v>
      </c>
      <c r="N5484" t="s">
        <v>9</v>
      </c>
      <c r="O5484" t="s">
        <v>9</v>
      </c>
      <c r="P5484" s="3">
        <v>40424.48541666667</v>
      </c>
      <c r="Q5484">
        <v>0</v>
      </c>
      <c r="R5484" t="s">
        <v>76</v>
      </c>
      <c r="S5484">
        <v>0</v>
      </c>
      <c r="T5484">
        <v>0</v>
      </c>
      <c r="U5484" t="s">
        <v>9</v>
      </c>
      <c r="V5484" s="3">
        <v>40424.458333333336</v>
      </c>
      <c r="W5484">
        <v>1</v>
      </c>
      <c r="X5484" s="3">
        <v>40424.47152777778</v>
      </c>
      <c r="Y5484" t="s">
        <v>9</v>
      </c>
      <c r="Z5484">
        <v>0</v>
      </c>
      <c r="AA5484">
        <v>0</v>
      </c>
      <c r="AB5484" t="s">
        <v>88</v>
      </c>
    </row>
    <row r="5485" spans="1:28" x14ac:dyDescent="0.25">
      <c r="A5485" t="s">
        <v>74</v>
      </c>
      <c r="B5485" t="s">
        <v>75</v>
      </c>
      <c r="C5485">
        <v>53.649500000000003</v>
      </c>
      <c r="D5485">
        <v>9.9618000000000002</v>
      </c>
      <c r="E5485">
        <v>15</v>
      </c>
      <c r="F5485" s="2">
        <v>40425</v>
      </c>
      <c r="G5485">
        <v>9.4</v>
      </c>
      <c r="H5485" s="3">
        <v>40425.48541666667</v>
      </c>
      <c r="I5485" s="3">
        <v>40425.458333333336</v>
      </c>
      <c r="J5485">
        <v>16.399999999999999</v>
      </c>
      <c r="K5485">
        <v>18.3</v>
      </c>
      <c r="L5485" s="3">
        <v>40425.47152777778</v>
      </c>
      <c r="M5485" t="s">
        <v>9</v>
      </c>
      <c r="N5485" t="s">
        <v>9</v>
      </c>
      <c r="O5485" t="s">
        <v>9</v>
      </c>
      <c r="P5485" s="3">
        <v>40425.48541666667</v>
      </c>
      <c r="Q5485">
        <v>0</v>
      </c>
      <c r="R5485" t="s">
        <v>76</v>
      </c>
      <c r="S5485">
        <v>0</v>
      </c>
      <c r="T5485">
        <v>0</v>
      </c>
      <c r="U5485" t="s">
        <v>9</v>
      </c>
      <c r="V5485" s="3">
        <v>40425.458333333336</v>
      </c>
      <c r="W5485">
        <v>1</v>
      </c>
      <c r="X5485" s="3">
        <v>40425.47152777778</v>
      </c>
      <c r="Y5485" t="s">
        <v>9</v>
      </c>
      <c r="Z5485">
        <v>0</v>
      </c>
      <c r="AA5485">
        <v>0</v>
      </c>
      <c r="AB5485" t="s">
        <v>88</v>
      </c>
    </row>
    <row r="5486" spans="1:28" x14ac:dyDescent="0.25">
      <c r="A5486" t="s">
        <v>74</v>
      </c>
      <c r="B5486" t="s">
        <v>75</v>
      </c>
      <c r="C5486">
        <v>53.649500000000003</v>
      </c>
      <c r="D5486">
        <v>9.9618000000000002</v>
      </c>
      <c r="E5486">
        <v>15</v>
      </c>
      <c r="F5486" s="2">
        <v>40426</v>
      </c>
      <c r="G5486">
        <v>6</v>
      </c>
      <c r="H5486" s="3">
        <v>40426.48541666667</v>
      </c>
      <c r="I5486" s="3">
        <v>40426.458333333336</v>
      </c>
      <c r="J5486">
        <v>16.600000000000001</v>
      </c>
      <c r="K5486">
        <v>17</v>
      </c>
      <c r="L5486" s="3">
        <v>40426.470833333333</v>
      </c>
      <c r="M5486" t="s">
        <v>9</v>
      </c>
      <c r="N5486" t="s">
        <v>9</v>
      </c>
      <c r="O5486" t="s">
        <v>9</v>
      </c>
      <c r="P5486" s="3">
        <v>40426.48541666667</v>
      </c>
      <c r="Q5486">
        <v>0</v>
      </c>
      <c r="R5486" t="s">
        <v>76</v>
      </c>
      <c r="S5486">
        <v>0</v>
      </c>
      <c r="T5486">
        <v>0</v>
      </c>
      <c r="U5486" t="s">
        <v>9</v>
      </c>
      <c r="V5486" s="3">
        <v>40426.458333333336</v>
      </c>
      <c r="W5486">
        <v>1</v>
      </c>
      <c r="X5486" s="3">
        <v>40426.470833333333</v>
      </c>
      <c r="Y5486" t="s">
        <v>9</v>
      </c>
      <c r="Z5486">
        <v>0</v>
      </c>
      <c r="AA5486">
        <v>0</v>
      </c>
      <c r="AB5486" t="s">
        <v>88</v>
      </c>
    </row>
    <row r="5487" spans="1:28" x14ac:dyDescent="0.25">
      <c r="A5487" t="s">
        <v>74</v>
      </c>
      <c r="B5487" t="s">
        <v>75</v>
      </c>
      <c r="C5487">
        <v>53.649500000000003</v>
      </c>
      <c r="D5487">
        <v>9.9618000000000002</v>
      </c>
      <c r="E5487">
        <v>15</v>
      </c>
      <c r="F5487" s="2">
        <v>40427</v>
      </c>
      <c r="G5487">
        <v>5.2</v>
      </c>
      <c r="H5487" s="3">
        <v>40427.48541666667</v>
      </c>
      <c r="I5487" s="3">
        <v>40427.458333333336</v>
      </c>
      <c r="J5487">
        <v>16.3</v>
      </c>
      <c r="K5487">
        <v>18.5</v>
      </c>
      <c r="L5487" s="3">
        <v>40427.470833333333</v>
      </c>
      <c r="M5487" t="s">
        <v>9</v>
      </c>
      <c r="N5487" t="s">
        <v>9</v>
      </c>
      <c r="O5487" t="s">
        <v>9</v>
      </c>
      <c r="P5487" s="3">
        <v>40427.48541666667</v>
      </c>
      <c r="Q5487">
        <v>0</v>
      </c>
      <c r="R5487" t="s">
        <v>76</v>
      </c>
      <c r="S5487">
        <v>0</v>
      </c>
      <c r="T5487">
        <v>0</v>
      </c>
      <c r="U5487" t="s">
        <v>9</v>
      </c>
      <c r="V5487" s="3">
        <v>40427.458333333336</v>
      </c>
      <c r="W5487">
        <v>1</v>
      </c>
      <c r="X5487" s="3">
        <v>40427.470833333333</v>
      </c>
      <c r="Y5487" t="s">
        <v>9</v>
      </c>
      <c r="Z5487">
        <v>0</v>
      </c>
      <c r="AA5487">
        <v>0</v>
      </c>
      <c r="AB5487" t="s">
        <v>88</v>
      </c>
    </row>
    <row r="5488" spans="1:28" x14ac:dyDescent="0.25">
      <c r="A5488" t="s">
        <v>74</v>
      </c>
      <c r="B5488" t="s">
        <v>75</v>
      </c>
      <c r="C5488">
        <v>53.649500000000003</v>
      </c>
      <c r="D5488">
        <v>9.9618000000000002</v>
      </c>
      <c r="E5488">
        <v>15</v>
      </c>
      <c r="F5488" s="2">
        <v>40428</v>
      </c>
      <c r="G5488">
        <v>9.9</v>
      </c>
      <c r="H5488" s="3">
        <v>40428.48541666667</v>
      </c>
      <c r="I5488" s="3">
        <v>40428.458333333336</v>
      </c>
      <c r="J5488">
        <v>16.399999999999999</v>
      </c>
      <c r="K5488">
        <v>17.399999999999999</v>
      </c>
      <c r="L5488" s="3">
        <v>40428.470833333333</v>
      </c>
      <c r="M5488" t="s">
        <v>9</v>
      </c>
      <c r="N5488" t="s">
        <v>9</v>
      </c>
      <c r="O5488" t="s">
        <v>9</v>
      </c>
      <c r="P5488" s="3">
        <v>40428.48541666667</v>
      </c>
      <c r="Q5488">
        <v>0</v>
      </c>
      <c r="R5488" t="s">
        <v>76</v>
      </c>
      <c r="S5488">
        <v>0</v>
      </c>
      <c r="T5488">
        <v>0</v>
      </c>
      <c r="U5488" t="s">
        <v>9</v>
      </c>
      <c r="V5488" s="3">
        <v>40428.458333333336</v>
      </c>
      <c r="W5488">
        <v>1</v>
      </c>
      <c r="X5488" s="3">
        <v>40428.470833333333</v>
      </c>
      <c r="Y5488" t="s">
        <v>9</v>
      </c>
      <c r="Z5488">
        <v>0</v>
      </c>
      <c r="AA5488">
        <v>0</v>
      </c>
      <c r="AB5488" t="s">
        <v>88</v>
      </c>
    </row>
    <row r="5489" spans="1:28" x14ac:dyDescent="0.25">
      <c r="A5489" t="s">
        <v>74</v>
      </c>
      <c r="B5489" t="s">
        <v>75</v>
      </c>
      <c r="C5489">
        <v>53.649500000000003</v>
      </c>
      <c r="D5489">
        <v>9.9618000000000002</v>
      </c>
      <c r="E5489">
        <v>15</v>
      </c>
      <c r="F5489" s="2">
        <v>40429</v>
      </c>
      <c r="G5489">
        <v>12.9</v>
      </c>
      <c r="H5489" s="3">
        <v>40429.48541666667</v>
      </c>
      <c r="I5489" s="3">
        <v>40429.458333333336</v>
      </c>
      <c r="J5489">
        <v>15.2</v>
      </c>
      <c r="K5489">
        <v>16.7</v>
      </c>
      <c r="L5489" s="3">
        <v>40429.470138888886</v>
      </c>
      <c r="M5489" t="s">
        <v>9</v>
      </c>
      <c r="N5489" t="s">
        <v>9</v>
      </c>
      <c r="O5489" t="s">
        <v>9</v>
      </c>
      <c r="P5489" s="3">
        <v>40429.48541666667</v>
      </c>
      <c r="Q5489">
        <v>0</v>
      </c>
      <c r="R5489" t="s">
        <v>76</v>
      </c>
      <c r="S5489">
        <v>0</v>
      </c>
      <c r="T5489">
        <v>0</v>
      </c>
      <c r="U5489" t="s">
        <v>9</v>
      </c>
      <c r="V5489" s="3">
        <v>40429.458333333336</v>
      </c>
      <c r="W5489">
        <v>1</v>
      </c>
      <c r="X5489" s="3">
        <v>40429.470138888886</v>
      </c>
      <c r="Y5489" t="s">
        <v>9</v>
      </c>
      <c r="Z5489">
        <v>0</v>
      </c>
      <c r="AA5489">
        <v>0</v>
      </c>
      <c r="AB5489" t="s">
        <v>88</v>
      </c>
    </row>
    <row r="5490" spans="1:28" x14ac:dyDescent="0.25">
      <c r="A5490" t="s">
        <v>74</v>
      </c>
      <c r="B5490" t="s">
        <v>75</v>
      </c>
      <c r="C5490">
        <v>53.649500000000003</v>
      </c>
      <c r="D5490">
        <v>9.9618000000000002</v>
      </c>
      <c r="E5490">
        <v>15</v>
      </c>
      <c r="F5490" s="2">
        <v>40430</v>
      </c>
      <c r="G5490">
        <v>13.3</v>
      </c>
      <c r="H5490" s="3">
        <v>40430.48541666667</v>
      </c>
      <c r="I5490" s="3">
        <v>40430.458333333336</v>
      </c>
      <c r="J5490">
        <v>14</v>
      </c>
      <c r="K5490">
        <v>19.2</v>
      </c>
      <c r="L5490" s="3">
        <v>40430.470138888886</v>
      </c>
      <c r="M5490" t="s">
        <v>9</v>
      </c>
      <c r="N5490" t="s">
        <v>9</v>
      </c>
      <c r="O5490" t="s">
        <v>9</v>
      </c>
      <c r="P5490" s="3">
        <v>40430.48541666667</v>
      </c>
      <c r="Q5490">
        <v>8.1</v>
      </c>
      <c r="R5490" t="s">
        <v>77</v>
      </c>
      <c r="S5490">
        <v>8.1</v>
      </c>
      <c r="T5490">
        <v>0</v>
      </c>
      <c r="U5490" t="s">
        <v>9</v>
      </c>
      <c r="V5490" s="3">
        <v>40430.458333333336</v>
      </c>
      <c r="W5490">
        <v>1</v>
      </c>
      <c r="X5490" s="3">
        <v>40430.470138888886</v>
      </c>
      <c r="Y5490" t="s">
        <v>9</v>
      </c>
      <c r="Z5490">
        <v>8.1</v>
      </c>
      <c r="AA5490">
        <v>0</v>
      </c>
      <c r="AB5490" t="s">
        <v>88</v>
      </c>
    </row>
    <row r="5491" spans="1:28" x14ac:dyDescent="0.25">
      <c r="A5491" t="s">
        <v>74</v>
      </c>
      <c r="B5491" t="s">
        <v>75</v>
      </c>
      <c r="C5491">
        <v>53.649500000000003</v>
      </c>
      <c r="D5491">
        <v>9.9618000000000002</v>
      </c>
      <c r="E5491">
        <v>15</v>
      </c>
      <c r="F5491" s="2">
        <v>40431</v>
      </c>
      <c r="G5491">
        <v>14</v>
      </c>
      <c r="H5491" s="3">
        <v>40431.48541666667</v>
      </c>
      <c r="I5491" s="3">
        <v>40431.458333333336</v>
      </c>
      <c r="J5491">
        <v>17.2</v>
      </c>
      <c r="K5491">
        <v>17.2</v>
      </c>
      <c r="L5491" s="3">
        <v>40431.470138888886</v>
      </c>
      <c r="M5491" t="s">
        <v>9</v>
      </c>
      <c r="N5491" t="s">
        <v>9</v>
      </c>
      <c r="O5491" t="s">
        <v>9</v>
      </c>
      <c r="P5491" s="3">
        <v>40431.48541666667</v>
      </c>
      <c r="Q5491">
        <v>0.3</v>
      </c>
      <c r="R5491" t="s">
        <v>77</v>
      </c>
      <c r="S5491">
        <v>0.3</v>
      </c>
      <c r="T5491">
        <v>0</v>
      </c>
      <c r="U5491" t="s">
        <v>9</v>
      </c>
      <c r="V5491" s="3">
        <v>40431.458333333336</v>
      </c>
      <c r="W5491">
        <v>1</v>
      </c>
      <c r="X5491" s="3">
        <v>40431.470138888886</v>
      </c>
      <c r="Y5491" t="s">
        <v>9</v>
      </c>
      <c r="Z5491">
        <v>0.3</v>
      </c>
      <c r="AA5491">
        <v>0</v>
      </c>
      <c r="AB5491" t="s">
        <v>88</v>
      </c>
    </row>
    <row r="5492" spans="1:28" x14ac:dyDescent="0.25">
      <c r="A5492" t="s">
        <v>74</v>
      </c>
      <c r="B5492" t="s">
        <v>75</v>
      </c>
      <c r="C5492">
        <v>53.649500000000003</v>
      </c>
      <c r="D5492">
        <v>9.9618000000000002</v>
      </c>
      <c r="E5492">
        <v>15</v>
      </c>
      <c r="F5492" s="2">
        <v>40432</v>
      </c>
      <c r="G5492">
        <v>14.2</v>
      </c>
      <c r="H5492" s="3">
        <v>40432.48541666667</v>
      </c>
      <c r="I5492" s="3">
        <v>40432.458333333336</v>
      </c>
      <c r="J5492">
        <v>19.8</v>
      </c>
      <c r="K5492">
        <v>19.8</v>
      </c>
      <c r="L5492" s="3">
        <v>40432.469444444447</v>
      </c>
      <c r="M5492" t="s">
        <v>9</v>
      </c>
      <c r="N5492" t="s">
        <v>9</v>
      </c>
      <c r="O5492" t="s">
        <v>9</v>
      </c>
      <c r="P5492" s="3">
        <v>40432.48541666667</v>
      </c>
      <c r="Q5492">
        <v>0.6</v>
      </c>
      <c r="R5492" t="s">
        <v>77</v>
      </c>
      <c r="S5492">
        <v>0.6</v>
      </c>
      <c r="T5492">
        <v>0</v>
      </c>
      <c r="U5492" t="s">
        <v>9</v>
      </c>
      <c r="V5492" s="3">
        <v>40432.458333333336</v>
      </c>
      <c r="W5492">
        <v>1</v>
      </c>
      <c r="X5492" s="3">
        <v>40432.469444444447</v>
      </c>
      <c r="Y5492" t="s">
        <v>9</v>
      </c>
      <c r="Z5492">
        <v>0.6</v>
      </c>
      <c r="AA5492">
        <v>0</v>
      </c>
      <c r="AB5492" t="s">
        <v>88</v>
      </c>
    </row>
    <row r="5493" spans="1:28" x14ac:dyDescent="0.25">
      <c r="A5493" t="s">
        <v>74</v>
      </c>
      <c r="B5493" t="s">
        <v>75</v>
      </c>
      <c r="C5493">
        <v>53.649500000000003</v>
      </c>
      <c r="D5493">
        <v>9.9618000000000002</v>
      </c>
      <c r="E5493">
        <v>15</v>
      </c>
      <c r="F5493" s="2">
        <v>40433</v>
      </c>
      <c r="G5493">
        <v>12.5</v>
      </c>
      <c r="H5493" s="3">
        <v>40433.48541666667</v>
      </c>
      <c r="I5493" s="3">
        <v>40433.458333333336</v>
      </c>
      <c r="J5493">
        <v>20.9</v>
      </c>
      <c r="K5493">
        <v>20.9</v>
      </c>
      <c r="L5493" s="3">
        <v>40433.469444444447</v>
      </c>
      <c r="M5493" t="s">
        <v>9</v>
      </c>
      <c r="N5493" t="s">
        <v>9</v>
      </c>
      <c r="O5493" t="s">
        <v>9</v>
      </c>
      <c r="P5493" s="3">
        <v>40433.48541666667</v>
      </c>
      <c r="Q5493">
        <v>0</v>
      </c>
      <c r="R5493" t="s">
        <v>76</v>
      </c>
      <c r="S5493">
        <v>0</v>
      </c>
      <c r="T5493">
        <v>0</v>
      </c>
      <c r="U5493" t="s">
        <v>9</v>
      </c>
      <c r="V5493" s="3">
        <v>40433.458333333336</v>
      </c>
      <c r="W5493">
        <v>1</v>
      </c>
      <c r="X5493" s="3">
        <v>40433.469444444447</v>
      </c>
      <c r="Y5493" t="s">
        <v>9</v>
      </c>
      <c r="Z5493">
        <v>0</v>
      </c>
      <c r="AA5493">
        <v>0</v>
      </c>
      <c r="AB5493" t="s">
        <v>88</v>
      </c>
    </row>
    <row r="5494" spans="1:28" x14ac:dyDescent="0.25">
      <c r="A5494" t="s">
        <v>74</v>
      </c>
      <c r="B5494" t="s">
        <v>75</v>
      </c>
      <c r="C5494">
        <v>53.649500000000003</v>
      </c>
      <c r="D5494">
        <v>9.9618000000000002</v>
      </c>
      <c r="E5494">
        <v>15</v>
      </c>
      <c r="F5494" s="2">
        <v>40434</v>
      </c>
      <c r="G5494">
        <v>13.8</v>
      </c>
      <c r="H5494" s="3">
        <v>40434.48541666667</v>
      </c>
      <c r="I5494" s="3">
        <v>40434.458333333336</v>
      </c>
      <c r="J5494">
        <v>17.399999999999999</v>
      </c>
      <c r="K5494">
        <v>21.4</v>
      </c>
      <c r="L5494" s="3">
        <v>40434.469444444447</v>
      </c>
      <c r="M5494" t="s">
        <v>9</v>
      </c>
      <c r="N5494" t="s">
        <v>9</v>
      </c>
      <c r="O5494" t="s">
        <v>9</v>
      </c>
      <c r="P5494" s="3">
        <v>40434.48541666667</v>
      </c>
      <c r="Q5494">
        <v>2.7</v>
      </c>
      <c r="R5494" t="s">
        <v>77</v>
      </c>
      <c r="S5494">
        <v>2.7</v>
      </c>
      <c r="T5494">
        <v>0</v>
      </c>
      <c r="U5494" t="s">
        <v>9</v>
      </c>
      <c r="V5494" s="3">
        <v>40434.458333333336</v>
      </c>
      <c r="W5494">
        <v>1</v>
      </c>
      <c r="X5494" s="3">
        <v>40434.469444444447</v>
      </c>
      <c r="Y5494" t="s">
        <v>9</v>
      </c>
      <c r="Z5494">
        <v>2.7</v>
      </c>
      <c r="AA5494">
        <v>0</v>
      </c>
      <c r="AB5494" t="s">
        <v>88</v>
      </c>
    </row>
    <row r="5495" spans="1:28" x14ac:dyDescent="0.25">
      <c r="A5495" t="s">
        <v>74</v>
      </c>
      <c r="B5495" t="s">
        <v>75</v>
      </c>
      <c r="C5495">
        <v>53.649500000000003</v>
      </c>
      <c r="D5495">
        <v>9.9618000000000002</v>
      </c>
      <c r="E5495">
        <v>15</v>
      </c>
      <c r="F5495" s="2">
        <v>40435</v>
      </c>
      <c r="G5495">
        <v>12.4</v>
      </c>
      <c r="H5495" s="3">
        <v>40435.48541666667</v>
      </c>
      <c r="I5495" s="3">
        <v>40435.458333333336</v>
      </c>
      <c r="J5495">
        <v>16.7</v>
      </c>
      <c r="K5495">
        <v>17</v>
      </c>
      <c r="L5495" s="3">
        <v>40435.46875</v>
      </c>
      <c r="M5495" t="s">
        <v>9</v>
      </c>
      <c r="N5495" t="s">
        <v>9</v>
      </c>
      <c r="O5495" t="s">
        <v>9</v>
      </c>
      <c r="P5495" s="3">
        <v>40435.48541666667</v>
      </c>
      <c r="Q5495">
        <v>16.8</v>
      </c>
      <c r="R5495" t="s">
        <v>77</v>
      </c>
      <c r="S5495">
        <v>16.8</v>
      </c>
      <c r="T5495">
        <v>0</v>
      </c>
      <c r="U5495" t="s">
        <v>9</v>
      </c>
      <c r="V5495" s="3">
        <v>40435.458333333336</v>
      </c>
      <c r="W5495">
        <v>1</v>
      </c>
      <c r="X5495" s="3">
        <v>40435.46875</v>
      </c>
      <c r="Y5495" t="s">
        <v>9</v>
      </c>
      <c r="Z5495">
        <v>16.8</v>
      </c>
      <c r="AA5495">
        <v>0</v>
      </c>
      <c r="AB5495" t="s">
        <v>88</v>
      </c>
    </row>
    <row r="5496" spans="1:28" x14ac:dyDescent="0.25">
      <c r="A5496" t="s">
        <v>74</v>
      </c>
      <c r="B5496" t="s">
        <v>75</v>
      </c>
      <c r="C5496">
        <v>53.649500000000003</v>
      </c>
      <c r="D5496">
        <v>9.9618000000000002</v>
      </c>
      <c r="E5496">
        <v>15</v>
      </c>
      <c r="F5496" s="2">
        <v>40436</v>
      </c>
      <c r="G5496">
        <v>12</v>
      </c>
      <c r="H5496" s="3">
        <v>40436.48541666667</v>
      </c>
      <c r="I5496" s="3">
        <v>40436.458333333336</v>
      </c>
      <c r="J5496">
        <v>14.9</v>
      </c>
      <c r="K5496">
        <v>17.2</v>
      </c>
      <c r="L5496" s="3">
        <v>40436.46875</v>
      </c>
      <c r="M5496" t="s">
        <v>9</v>
      </c>
      <c r="N5496" t="s">
        <v>9</v>
      </c>
      <c r="O5496" t="s">
        <v>9</v>
      </c>
      <c r="P5496" s="3">
        <v>40436.48541666667</v>
      </c>
      <c r="Q5496">
        <v>7.2</v>
      </c>
      <c r="R5496" t="s">
        <v>77</v>
      </c>
      <c r="S5496">
        <v>7.2</v>
      </c>
      <c r="T5496">
        <v>0</v>
      </c>
      <c r="U5496" t="s">
        <v>9</v>
      </c>
      <c r="V5496" s="3">
        <v>40436.458333333336</v>
      </c>
      <c r="W5496">
        <v>1</v>
      </c>
      <c r="X5496" s="3">
        <v>40436.46875</v>
      </c>
      <c r="Y5496" t="s">
        <v>9</v>
      </c>
      <c r="Z5496">
        <v>7.2</v>
      </c>
      <c r="AA5496">
        <v>0</v>
      </c>
      <c r="AB5496" t="s">
        <v>88</v>
      </c>
    </row>
    <row r="5497" spans="1:28" x14ac:dyDescent="0.25">
      <c r="A5497" t="s">
        <v>74</v>
      </c>
      <c r="B5497" t="s">
        <v>75</v>
      </c>
      <c r="C5497">
        <v>53.649500000000003</v>
      </c>
      <c r="D5497">
        <v>9.9618000000000002</v>
      </c>
      <c r="E5497">
        <v>15</v>
      </c>
      <c r="F5497" s="2">
        <v>40437</v>
      </c>
      <c r="G5497">
        <v>9.9</v>
      </c>
      <c r="H5497" s="3">
        <v>40437.48541666667</v>
      </c>
      <c r="I5497" s="3">
        <v>40437.458333333336</v>
      </c>
      <c r="J5497">
        <v>14.7</v>
      </c>
      <c r="K5497">
        <v>15.3</v>
      </c>
      <c r="L5497" s="3">
        <v>40437.46875</v>
      </c>
      <c r="M5497" t="s">
        <v>9</v>
      </c>
      <c r="N5497" t="s">
        <v>9</v>
      </c>
      <c r="O5497" t="s">
        <v>9</v>
      </c>
      <c r="P5497" s="3">
        <v>40437.48541666667</v>
      </c>
      <c r="Q5497">
        <v>6.6</v>
      </c>
      <c r="R5497" t="s">
        <v>77</v>
      </c>
      <c r="S5497">
        <v>6.6</v>
      </c>
      <c r="T5497">
        <v>0</v>
      </c>
      <c r="U5497" t="s">
        <v>9</v>
      </c>
      <c r="V5497" s="3">
        <v>40437.458333333336</v>
      </c>
      <c r="W5497">
        <v>1</v>
      </c>
      <c r="X5497" s="3">
        <v>40437.46875</v>
      </c>
      <c r="Y5497" t="s">
        <v>9</v>
      </c>
      <c r="Z5497">
        <v>6.6</v>
      </c>
      <c r="AA5497">
        <v>0</v>
      </c>
      <c r="AB5497" t="s">
        <v>88</v>
      </c>
    </row>
    <row r="5498" spans="1:28" x14ac:dyDescent="0.25">
      <c r="A5498" t="s">
        <v>74</v>
      </c>
      <c r="B5498" t="s">
        <v>75</v>
      </c>
      <c r="C5498">
        <v>53.649500000000003</v>
      </c>
      <c r="D5498">
        <v>9.9618000000000002</v>
      </c>
      <c r="E5498">
        <v>15</v>
      </c>
      <c r="F5498" s="2">
        <v>40438</v>
      </c>
      <c r="G5498">
        <v>9.5</v>
      </c>
      <c r="H5498" s="3">
        <v>40438.48541666667</v>
      </c>
      <c r="I5498" s="3">
        <v>40438.458333333336</v>
      </c>
      <c r="J5498">
        <v>14</v>
      </c>
      <c r="K5498">
        <v>14.7</v>
      </c>
      <c r="L5498" s="3">
        <v>40438.468055555553</v>
      </c>
      <c r="M5498" t="s">
        <v>9</v>
      </c>
      <c r="N5498" t="s">
        <v>9</v>
      </c>
      <c r="O5498" t="s">
        <v>9</v>
      </c>
      <c r="P5498" s="3">
        <v>40438.48541666667</v>
      </c>
      <c r="Q5498">
        <v>6</v>
      </c>
      <c r="R5498" t="s">
        <v>77</v>
      </c>
      <c r="S5498">
        <v>6</v>
      </c>
      <c r="T5498">
        <v>0</v>
      </c>
      <c r="U5498" t="s">
        <v>9</v>
      </c>
      <c r="V5498" s="3">
        <v>40438.458333333336</v>
      </c>
      <c r="W5498">
        <v>1</v>
      </c>
      <c r="X5498" s="3">
        <v>40438.468055555553</v>
      </c>
      <c r="Y5498" t="s">
        <v>9</v>
      </c>
      <c r="Z5498">
        <v>6</v>
      </c>
      <c r="AA5498">
        <v>0</v>
      </c>
      <c r="AB5498" t="s">
        <v>88</v>
      </c>
    </row>
    <row r="5499" spans="1:28" x14ac:dyDescent="0.25">
      <c r="A5499" t="s">
        <v>74</v>
      </c>
      <c r="B5499" t="s">
        <v>75</v>
      </c>
      <c r="C5499">
        <v>53.649500000000003</v>
      </c>
      <c r="D5499">
        <v>9.9618000000000002</v>
      </c>
      <c r="E5499">
        <v>15</v>
      </c>
      <c r="F5499" s="2">
        <v>40439</v>
      </c>
      <c r="G5499" t="s">
        <v>9</v>
      </c>
      <c r="H5499" s="3">
        <v>40439.48541666667</v>
      </c>
      <c r="I5499" s="3">
        <v>40439.458333333336</v>
      </c>
      <c r="J5499">
        <v>13</v>
      </c>
      <c r="K5499">
        <v>14</v>
      </c>
      <c r="L5499" s="3">
        <v>40439.468055555553</v>
      </c>
      <c r="M5499" t="s">
        <v>9</v>
      </c>
      <c r="N5499" t="s">
        <v>9</v>
      </c>
      <c r="O5499" t="s">
        <v>9</v>
      </c>
      <c r="P5499" s="3">
        <v>40439.48541666667</v>
      </c>
      <c r="Q5499">
        <v>5.8</v>
      </c>
      <c r="R5499" t="s">
        <v>77</v>
      </c>
      <c r="S5499">
        <v>5.8</v>
      </c>
      <c r="T5499">
        <v>0</v>
      </c>
      <c r="U5499" t="s">
        <v>9</v>
      </c>
      <c r="V5499" s="3">
        <v>40439.458333333336</v>
      </c>
      <c r="W5499">
        <v>1</v>
      </c>
      <c r="X5499" s="3">
        <v>40439.468055555553</v>
      </c>
      <c r="Y5499" t="s">
        <v>9</v>
      </c>
      <c r="Z5499">
        <v>5.8</v>
      </c>
      <c r="AA5499">
        <v>0</v>
      </c>
      <c r="AB5499" t="s">
        <v>88</v>
      </c>
    </row>
    <row r="5500" spans="1:28" x14ac:dyDescent="0.25">
      <c r="A5500" t="s">
        <v>74</v>
      </c>
      <c r="B5500" t="s">
        <v>75</v>
      </c>
      <c r="C5500">
        <v>53.649500000000003</v>
      </c>
      <c r="D5500">
        <v>9.9618000000000002</v>
      </c>
      <c r="E5500">
        <v>15</v>
      </c>
      <c r="F5500" s="2">
        <v>40440</v>
      </c>
      <c r="G5500">
        <v>9.3000000000000007</v>
      </c>
      <c r="H5500" s="3">
        <v>40440.48541666667</v>
      </c>
      <c r="I5500" s="3">
        <v>40440.458333333336</v>
      </c>
      <c r="J5500">
        <v>14.1</v>
      </c>
      <c r="K5500">
        <v>14.1</v>
      </c>
      <c r="L5500" s="3">
        <v>40440.467361111114</v>
      </c>
      <c r="M5500" t="s">
        <v>9</v>
      </c>
      <c r="N5500" t="s">
        <v>9</v>
      </c>
      <c r="O5500" t="s">
        <v>9</v>
      </c>
      <c r="P5500" s="3">
        <v>40440.48541666667</v>
      </c>
      <c r="Q5500">
        <v>5.2</v>
      </c>
      <c r="R5500" t="s">
        <v>77</v>
      </c>
      <c r="S5500">
        <v>5.2</v>
      </c>
      <c r="T5500">
        <v>0</v>
      </c>
      <c r="U5500" t="s">
        <v>9</v>
      </c>
      <c r="V5500" s="3">
        <v>40440.458333333336</v>
      </c>
      <c r="W5500">
        <v>1</v>
      </c>
      <c r="X5500" s="3">
        <v>40440.467361111114</v>
      </c>
      <c r="Y5500" t="s">
        <v>9</v>
      </c>
      <c r="Z5500">
        <v>5.2</v>
      </c>
      <c r="AA5500">
        <v>0</v>
      </c>
      <c r="AB5500" t="s">
        <v>88</v>
      </c>
    </row>
    <row r="5501" spans="1:28" x14ac:dyDescent="0.25">
      <c r="A5501" t="s">
        <v>74</v>
      </c>
      <c r="B5501" t="s">
        <v>75</v>
      </c>
      <c r="C5501">
        <v>53.649500000000003</v>
      </c>
      <c r="D5501">
        <v>9.9618000000000002</v>
      </c>
      <c r="E5501">
        <v>15</v>
      </c>
      <c r="F5501" s="2">
        <v>40441</v>
      </c>
      <c r="G5501">
        <v>11.9</v>
      </c>
      <c r="H5501" s="3">
        <v>40441.48541666667</v>
      </c>
      <c r="I5501" s="3">
        <v>40441.458333333336</v>
      </c>
      <c r="J5501">
        <v>13.3</v>
      </c>
      <c r="K5501">
        <v>15.1</v>
      </c>
      <c r="L5501" s="3">
        <v>40441.467361111114</v>
      </c>
      <c r="M5501" t="s">
        <v>9</v>
      </c>
      <c r="N5501" t="s">
        <v>9</v>
      </c>
      <c r="O5501" t="s">
        <v>9</v>
      </c>
      <c r="P5501" s="3">
        <v>40441.48541666667</v>
      </c>
      <c r="Q5501">
        <v>4.5</v>
      </c>
      <c r="R5501" t="s">
        <v>77</v>
      </c>
      <c r="S5501">
        <v>4.5</v>
      </c>
      <c r="T5501">
        <v>0</v>
      </c>
      <c r="U5501" t="s">
        <v>9</v>
      </c>
      <c r="V5501" s="3">
        <v>40441.458333333336</v>
      </c>
      <c r="W5501">
        <v>1</v>
      </c>
      <c r="X5501" s="3">
        <v>40441.467361111114</v>
      </c>
      <c r="Y5501" t="s">
        <v>9</v>
      </c>
      <c r="Z5501">
        <v>4.5</v>
      </c>
      <c r="AA5501">
        <v>0</v>
      </c>
      <c r="AB5501" t="s">
        <v>88</v>
      </c>
    </row>
    <row r="5502" spans="1:28" x14ac:dyDescent="0.25">
      <c r="A5502" t="s">
        <v>74</v>
      </c>
      <c r="B5502" t="s">
        <v>75</v>
      </c>
      <c r="C5502">
        <v>53.649500000000003</v>
      </c>
      <c r="D5502">
        <v>9.9618000000000002</v>
      </c>
      <c r="E5502">
        <v>15</v>
      </c>
      <c r="F5502" s="2">
        <v>40442</v>
      </c>
      <c r="G5502">
        <v>13.3</v>
      </c>
      <c r="H5502" s="3">
        <v>40442.48541666667</v>
      </c>
      <c r="I5502" s="3">
        <v>40442.458333333336</v>
      </c>
      <c r="J5502">
        <v>14.3</v>
      </c>
      <c r="K5502">
        <v>14.5</v>
      </c>
      <c r="L5502" s="3">
        <v>40442.467361111114</v>
      </c>
      <c r="M5502" t="s">
        <v>9</v>
      </c>
      <c r="N5502" t="s">
        <v>9</v>
      </c>
      <c r="O5502" t="s">
        <v>9</v>
      </c>
      <c r="P5502" s="3">
        <v>40442.48541666667</v>
      </c>
      <c r="Q5502">
        <v>12</v>
      </c>
      <c r="R5502" t="s">
        <v>77</v>
      </c>
      <c r="S5502">
        <v>12</v>
      </c>
      <c r="T5502">
        <v>0</v>
      </c>
      <c r="U5502" t="s">
        <v>9</v>
      </c>
      <c r="V5502" s="3">
        <v>40442.458333333336</v>
      </c>
      <c r="W5502">
        <v>1</v>
      </c>
      <c r="X5502" s="3">
        <v>40442.467361111114</v>
      </c>
      <c r="Y5502" t="s">
        <v>9</v>
      </c>
      <c r="Z5502">
        <v>12</v>
      </c>
      <c r="AA5502">
        <v>0</v>
      </c>
      <c r="AB5502" t="s">
        <v>88</v>
      </c>
    </row>
    <row r="5503" spans="1:28" x14ac:dyDescent="0.25">
      <c r="A5503" t="s">
        <v>74</v>
      </c>
      <c r="B5503" t="s">
        <v>75</v>
      </c>
      <c r="C5503">
        <v>53.649500000000003</v>
      </c>
      <c r="D5503">
        <v>9.9618000000000002</v>
      </c>
      <c r="E5503">
        <v>15</v>
      </c>
      <c r="F5503" s="2">
        <v>40443</v>
      </c>
      <c r="G5503">
        <v>4.5</v>
      </c>
      <c r="H5503" s="3">
        <v>40443.48541666667</v>
      </c>
      <c r="I5503" s="3">
        <v>40443.458333333336</v>
      </c>
      <c r="J5503">
        <v>16.600000000000001</v>
      </c>
      <c r="K5503">
        <v>16.600000000000001</v>
      </c>
      <c r="L5503" s="3">
        <v>40443.466666666667</v>
      </c>
      <c r="M5503" t="s">
        <v>9</v>
      </c>
      <c r="N5503" t="s">
        <v>9</v>
      </c>
      <c r="O5503" t="s">
        <v>9</v>
      </c>
      <c r="P5503" s="3">
        <v>40443.48541666667</v>
      </c>
      <c r="Q5503">
        <v>0</v>
      </c>
      <c r="R5503" t="s">
        <v>76</v>
      </c>
      <c r="S5503">
        <v>0</v>
      </c>
      <c r="T5503">
        <v>0</v>
      </c>
      <c r="U5503" t="s">
        <v>9</v>
      </c>
      <c r="V5503" s="3">
        <v>40443.458333333336</v>
      </c>
      <c r="W5503">
        <v>1</v>
      </c>
      <c r="X5503" s="3">
        <v>40443.466666666667</v>
      </c>
      <c r="Y5503" t="s">
        <v>9</v>
      </c>
      <c r="Z5503">
        <v>0</v>
      </c>
      <c r="AA5503">
        <v>0</v>
      </c>
      <c r="AB5503" t="s">
        <v>88</v>
      </c>
    </row>
    <row r="5504" spans="1:28" x14ac:dyDescent="0.25">
      <c r="A5504" t="s">
        <v>74</v>
      </c>
      <c r="B5504" t="s">
        <v>75</v>
      </c>
      <c r="C5504">
        <v>53.649500000000003</v>
      </c>
      <c r="D5504">
        <v>9.9618000000000002</v>
      </c>
      <c r="E5504">
        <v>15</v>
      </c>
      <c r="F5504" s="2">
        <v>40444</v>
      </c>
      <c r="G5504">
        <v>8.9</v>
      </c>
      <c r="H5504" s="3">
        <v>40444.48541666667</v>
      </c>
      <c r="I5504" s="3">
        <v>40444.458333333336</v>
      </c>
      <c r="J5504">
        <v>20.3</v>
      </c>
      <c r="K5504">
        <v>20.3</v>
      </c>
      <c r="L5504" s="3">
        <v>40444.466666666667</v>
      </c>
      <c r="M5504" t="s">
        <v>9</v>
      </c>
      <c r="N5504" t="s">
        <v>9</v>
      </c>
      <c r="O5504" t="s">
        <v>9</v>
      </c>
      <c r="P5504" s="3">
        <v>40444.48541666667</v>
      </c>
      <c r="Q5504">
        <v>0</v>
      </c>
      <c r="R5504" t="s">
        <v>76</v>
      </c>
      <c r="S5504">
        <v>0</v>
      </c>
      <c r="T5504">
        <v>0</v>
      </c>
      <c r="U5504" t="s">
        <v>9</v>
      </c>
      <c r="V5504" s="3">
        <v>40444.458333333336</v>
      </c>
      <c r="W5504">
        <v>1</v>
      </c>
      <c r="X5504" s="3">
        <v>40444.466666666667</v>
      </c>
      <c r="Y5504" t="s">
        <v>9</v>
      </c>
      <c r="Z5504">
        <v>0</v>
      </c>
      <c r="AA5504">
        <v>0</v>
      </c>
      <c r="AB5504" t="s">
        <v>88</v>
      </c>
    </row>
    <row r="5505" spans="1:28" x14ac:dyDescent="0.25">
      <c r="A5505" t="s">
        <v>74</v>
      </c>
      <c r="B5505" t="s">
        <v>75</v>
      </c>
      <c r="C5505">
        <v>53.649500000000003</v>
      </c>
      <c r="D5505">
        <v>9.9618000000000002</v>
      </c>
      <c r="E5505">
        <v>15</v>
      </c>
      <c r="F5505" s="2">
        <v>40445</v>
      </c>
      <c r="G5505">
        <v>12.5</v>
      </c>
      <c r="H5505" s="3">
        <v>40445.48541666667</v>
      </c>
      <c r="I5505" s="3">
        <v>40445.458333333336</v>
      </c>
      <c r="J5505">
        <v>19.100000000000001</v>
      </c>
      <c r="K5505">
        <v>22.2</v>
      </c>
      <c r="L5505" s="3">
        <v>40445.466666666667</v>
      </c>
      <c r="M5505" t="s">
        <v>9</v>
      </c>
      <c r="N5505" t="s">
        <v>9</v>
      </c>
      <c r="O5505" t="s">
        <v>9</v>
      </c>
      <c r="P5505" s="3">
        <v>40445.48541666667</v>
      </c>
      <c r="Q5505">
        <v>0</v>
      </c>
      <c r="R5505" t="s">
        <v>76</v>
      </c>
      <c r="S5505">
        <v>0</v>
      </c>
      <c r="T5505">
        <v>0</v>
      </c>
      <c r="U5505" t="s">
        <v>9</v>
      </c>
      <c r="V5505" s="3">
        <v>40445.458333333336</v>
      </c>
      <c r="W5505">
        <v>1</v>
      </c>
      <c r="X5505" s="3">
        <v>40445.466666666667</v>
      </c>
      <c r="Y5505" t="s">
        <v>9</v>
      </c>
      <c r="Z5505">
        <v>0</v>
      </c>
      <c r="AA5505">
        <v>0</v>
      </c>
      <c r="AB5505" t="s">
        <v>88</v>
      </c>
    </row>
    <row r="5506" spans="1:28" x14ac:dyDescent="0.25">
      <c r="A5506" t="s">
        <v>74</v>
      </c>
      <c r="B5506" t="s">
        <v>75</v>
      </c>
      <c r="C5506">
        <v>53.649500000000003</v>
      </c>
      <c r="D5506">
        <v>9.9618000000000002</v>
      </c>
      <c r="E5506">
        <v>15</v>
      </c>
      <c r="F5506" s="2">
        <v>40446</v>
      </c>
      <c r="G5506">
        <v>11</v>
      </c>
      <c r="H5506" s="3">
        <v>40446.48541666667</v>
      </c>
      <c r="I5506" s="3">
        <v>40446.458333333336</v>
      </c>
      <c r="J5506">
        <v>13.3</v>
      </c>
      <c r="K5506">
        <v>19.5</v>
      </c>
      <c r="L5506" s="3">
        <v>40446.46597222222</v>
      </c>
      <c r="M5506" t="s">
        <v>9</v>
      </c>
      <c r="N5506" t="s">
        <v>9</v>
      </c>
      <c r="O5506" t="s">
        <v>9</v>
      </c>
      <c r="P5506" s="3">
        <v>40446.48541666667</v>
      </c>
      <c r="Q5506">
        <v>3.9</v>
      </c>
      <c r="R5506" t="s">
        <v>77</v>
      </c>
      <c r="S5506">
        <v>3.9</v>
      </c>
      <c r="T5506">
        <v>0</v>
      </c>
      <c r="U5506" t="s">
        <v>9</v>
      </c>
      <c r="V5506" s="3">
        <v>40446.458333333336</v>
      </c>
      <c r="W5506">
        <v>1</v>
      </c>
      <c r="X5506" s="3">
        <v>40446.46597222222</v>
      </c>
      <c r="Y5506" t="s">
        <v>9</v>
      </c>
      <c r="Z5506">
        <v>3.9</v>
      </c>
      <c r="AA5506">
        <v>0</v>
      </c>
      <c r="AB5506" t="s">
        <v>88</v>
      </c>
    </row>
    <row r="5507" spans="1:28" x14ac:dyDescent="0.25">
      <c r="A5507" t="s">
        <v>74</v>
      </c>
      <c r="B5507" t="s">
        <v>75</v>
      </c>
      <c r="C5507">
        <v>53.649500000000003</v>
      </c>
      <c r="D5507">
        <v>9.9618000000000002</v>
      </c>
      <c r="E5507">
        <v>15</v>
      </c>
      <c r="F5507" s="2">
        <v>40447</v>
      </c>
      <c r="G5507">
        <v>10.199999999999999</v>
      </c>
      <c r="H5507" s="3">
        <v>40447.48541666667</v>
      </c>
      <c r="I5507" s="3">
        <v>40447.458333333336</v>
      </c>
      <c r="J5507">
        <v>11</v>
      </c>
      <c r="K5507">
        <v>14.6</v>
      </c>
      <c r="L5507" s="3">
        <v>40447.46597222222</v>
      </c>
      <c r="M5507" t="s">
        <v>9</v>
      </c>
      <c r="N5507" t="s">
        <v>9</v>
      </c>
      <c r="O5507" t="s">
        <v>9</v>
      </c>
      <c r="P5507" s="3">
        <v>40447.48541666667</v>
      </c>
      <c r="Q5507">
        <v>13.2</v>
      </c>
      <c r="R5507" t="s">
        <v>77</v>
      </c>
      <c r="S5507">
        <v>13.2</v>
      </c>
      <c r="T5507">
        <v>0</v>
      </c>
      <c r="U5507" t="s">
        <v>9</v>
      </c>
      <c r="V5507" s="3">
        <v>40447.458333333336</v>
      </c>
      <c r="W5507">
        <v>1</v>
      </c>
      <c r="X5507" s="3">
        <v>40447.46597222222</v>
      </c>
      <c r="Y5507" t="s">
        <v>9</v>
      </c>
      <c r="Z5507">
        <v>13.2</v>
      </c>
      <c r="AA5507">
        <v>0</v>
      </c>
      <c r="AB5507" t="s">
        <v>88</v>
      </c>
    </row>
    <row r="5508" spans="1:28" x14ac:dyDescent="0.25">
      <c r="A5508" t="s">
        <v>74</v>
      </c>
      <c r="B5508" t="s">
        <v>75</v>
      </c>
      <c r="C5508">
        <v>53.649500000000003</v>
      </c>
      <c r="D5508">
        <v>9.9618000000000002</v>
      </c>
      <c r="E5508">
        <v>15</v>
      </c>
      <c r="F5508" s="2">
        <v>40448</v>
      </c>
      <c r="G5508">
        <v>11</v>
      </c>
      <c r="H5508" s="3">
        <v>40448.48541666667</v>
      </c>
      <c r="I5508" s="3">
        <v>40448.458333333336</v>
      </c>
      <c r="J5508">
        <v>13.7</v>
      </c>
      <c r="K5508">
        <v>13.8</v>
      </c>
      <c r="L5508" s="3">
        <v>40448.46597222222</v>
      </c>
      <c r="M5508" t="s">
        <v>9</v>
      </c>
      <c r="N5508" t="s">
        <v>9</v>
      </c>
      <c r="O5508" t="s">
        <v>9</v>
      </c>
      <c r="P5508" s="3">
        <v>40448.48541666667</v>
      </c>
      <c r="Q5508">
        <v>8.6999999999999993</v>
      </c>
      <c r="R5508" t="s">
        <v>77</v>
      </c>
      <c r="S5508">
        <v>8.6999999999999993</v>
      </c>
      <c r="T5508">
        <v>0</v>
      </c>
      <c r="U5508" t="s">
        <v>9</v>
      </c>
      <c r="V5508" s="3">
        <v>40448.458333333336</v>
      </c>
      <c r="W5508">
        <v>1</v>
      </c>
      <c r="X5508" s="3">
        <v>40448.46597222222</v>
      </c>
      <c r="Y5508" t="s">
        <v>9</v>
      </c>
      <c r="Z5508">
        <v>8.6999999999999993</v>
      </c>
      <c r="AA5508">
        <v>0</v>
      </c>
      <c r="AB5508" t="s">
        <v>88</v>
      </c>
    </row>
    <row r="5509" spans="1:28" x14ac:dyDescent="0.25">
      <c r="A5509" t="s">
        <v>74</v>
      </c>
      <c r="B5509" t="s">
        <v>75</v>
      </c>
      <c r="C5509">
        <v>53.649500000000003</v>
      </c>
      <c r="D5509">
        <v>9.9618000000000002</v>
      </c>
      <c r="E5509">
        <v>15</v>
      </c>
      <c r="F5509" s="2">
        <v>40449</v>
      </c>
      <c r="G5509">
        <v>10.6</v>
      </c>
      <c r="H5509" s="3">
        <v>40449.48541666667</v>
      </c>
      <c r="I5509" s="3">
        <v>40449.458333333336</v>
      </c>
      <c r="J5509">
        <v>10.8</v>
      </c>
      <c r="K5509">
        <v>13.8</v>
      </c>
      <c r="L5509" s="3">
        <v>40449.465277777781</v>
      </c>
      <c r="M5509" t="s">
        <v>9</v>
      </c>
      <c r="N5509" t="s">
        <v>9</v>
      </c>
      <c r="O5509" t="s">
        <v>9</v>
      </c>
      <c r="P5509" s="3">
        <v>40449.48541666667</v>
      </c>
      <c r="Q5509">
        <v>0.3</v>
      </c>
      <c r="R5509" t="s">
        <v>77</v>
      </c>
      <c r="S5509">
        <v>0.3</v>
      </c>
      <c r="T5509">
        <v>0</v>
      </c>
      <c r="U5509" t="s">
        <v>9</v>
      </c>
      <c r="V5509" s="3">
        <v>40449.458333333336</v>
      </c>
      <c r="W5509">
        <v>1</v>
      </c>
      <c r="X5509" s="3">
        <v>40449.465277777781</v>
      </c>
      <c r="Y5509" t="s">
        <v>9</v>
      </c>
      <c r="Z5509">
        <v>0.3</v>
      </c>
      <c r="AA5509">
        <v>0</v>
      </c>
      <c r="AB5509" t="s">
        <v>88</v>
      </c>
    </row>
    <row r="5510" spans="1:28" x14ac:dyDescent="0.25">
      <c r="A5510" t="s">
        <v>74</v>
      </c>
      <c r="B5510" t="s">
        <v>75</v>
      </c>
      <c r="C5510">
        <v>53.649500000000003</v>
      </c>
      <c r="D5510">
        <v>9.9618000000000002</v>
      </c>
      <c r="E5510">
        <v>15</v>
      </c>
      <c r="F5510" s="2">
        <v>40450</v>
      </c>
      <c r="G5510">
        <v>4</v>
      </c>
      <c r="H5510" s="3">
        <v>40450.48541666667</v>
      </c>
      <c r="I5510" s="3">
        <v>40450.458333333336</v>
      </c>
      <c r="J5510">
        <v>11.4</v>
      </c>
      <c r="K5510">
        <v>11.4</v>
      </c>
      <c r="L5510" s="3">
        <v>40450.465277777781</v>
      </c>
      <c r="M5510" t="s">
        <v>9</v>
      </c>
      <c r="N5510" t="s">
        <v>9</v>
      </c>
      <c r="O5510" t="s">
        <v>9</v>
      </c>
      <c r="P5510" s="3">
        <v>40450.48541666667</v>
      </c>
      <c r="Q5510">
        <v>0</v>
      </c>
      <c r="R5510" t="s">
        <v>76</v>
      </c>
      <c r="S5510">
        <v>0</v>
      </c>
      <c r="T5510">
        <v>0</v>
      </c>
      <c r="U5510" t="s">
        <v>9</v>
      </c>
      <c r="V5510" s="3">
        <v>40450.458333333336</v>
      </c>
      <c r="W5510">
        <v>1</v>
      </c>
      <c r="X5510" s="3">
        <v>40450.465277777781</v>
      </c>
      <c r="Y5510" t="s">
        <v>9</v>
      </c>
      <c r="Z5510">
        <v>0</v>
      </c>
      <c r="AA5510">
        <v>0</v>
      </c>
      <c r="AB5510" t="s">
        <v>88</v>
      </c>
    </row>
    <row r="5511" spans="1:28" x14ac:dyDescent="0.25">
      <c r="A5511" t="s">
        <v>74</v>
      </c>
      <c r="B5511" t="s">
        <v>75</v>
      </c>
      <c r="C5511">
        <v>53.649500000000003</v>
      </c>
      <c r="D5511">
        <v>9.9618000000000002</v>
      </c>
      <c r="E5511">
        <v>15</v>
      </c>
      <c r="F5511" s="2">
        <v>40451</v>
      </c>
      <c r="G5511">
        <v>5.3</v>
      </c>
      <c r="H5511" s="3">
        <v>40451.48541666667</v>
      </c>
      <c r="I5511" s="3">
        <v>40451.458333333336</v>
      </c>
      <c r="J5511">
        <v>12.3</v>
      </c>
      <c r="K5511">
        <v>12.6</v>
      </c>
      <c r="L5511" s="3">
        <v>40451.465277777781</v>
      </c>
      <c r="M5511" t="s">
        <v>9</v>
      </c>
      <c r="N5511" t="s">
        <v>9</v>
      </c>
      <c r="O5511" t="s">
        <v>9</v>
      </c>
      <c r="P5511" s="3">
        <v>40451.48541666667</v>
      </c>
      <c r="Q5511">
        <v>0</v>
      </c>
      <c r="R5511" t="s">
        <v>76</v>
      </c>
      <c r="S5511">
        <v>0</v>
      </c>
      <c r="T5511">
        <v>0</v>
      </c>
      <c r="U5511" t="s">
        <v>9</v>
      </c>
      <c r="V5511" s="3">
        <v>40451.458333333336</v>
      </c>
      <c r="W5511">
        <v>1</v>
      </c>
      <c r="X5511" s="3">
        <v>40451.465277777781</v>
      </c>
      <c r="Y5511" t="s">
        <v>9</v>
      </c>
      <c r="Z5511">
        <v>0</v>
      </c>
      <c r="AA5511">
        <v>0</v>
      </c>
      <c r="AB5511" t="s">
        <v>88</v>
      </c>
    </row>
    <row r="5512" spans="1:28" x14ac:dyDescent="0.25">
      <c r="A5512" t="s">
        <v>74</v>
      </c>
      <c r="B5512" t="s">
        <v>75</v>
      </c>
      <c r="C5512">
        <v>53.649500000000003</v>
      </c>
      <c r="D5512">
        <v>9.9618000000000002</v>
      </c>
      <c r="E5512">
        <v>15</v>
      </c>
      <c r="F5512" s="2">
        <v>40452</v>
      </c>
      <c r="G5512">
        <v>7.9</v>
      </c>
      <c r="H5512" s="3">
        <v>40452.48541666667</v>
      </c>
      <c r="I5512" s="3">
        <v>40452.458333333336</v>
      </c>
      <c r="J5512">
        <v>12</v>
      </c>
      <c r="K5512">
        <v>12.9</v>
      </c>
      <c r="L5512" s="3">
        <v>40452.464583333334</v>
      </c>
      <c r="M5512" t="s">
        <v>9</v>
      </c>
      <c r="N5512" t="s">
        <v>9</v>
      </c>
      <c r="O5512" t="s">
        <v>9</v>
      </c>
      <c r="P5512" s="3">
        <v>40452.48541666667</v>
      </c>
      <c r="Q5512">
        <v>0</v>
      </c>
      <c r="R5512" t="s">
        <v>76</v>
      </c>
      <c r="S5512">
        <v>0</v>
      </c>
      <c r="T5512">
        <v>0</v>
      </c>
      <c r="U5512" t="s">
        <v>9</v>
      </c>
      <c r="V5512" s="3">
        <v>40452.458333333336</v>
      </c>
      <c r="W5512">
        <v>1</v>
      </c>
      <c r="X5512" s="3">
        <v>40452.464583333334</v>
      </c>
      <c r="Y5512" t="s">
        <v>9</v>
      </c>
      <c r="Z5512">
        <v>0</v>
      </c>
      <c r="AA5512">
        <v>0</v>
      </c>
      <c r="AB5512" t="s">
        <v>88</v>
      </c>
    </row>
    <row r="5513" spans="1:28" x14ac:dyDescent="0.25">
      <c r="A5513" t="s">
        <v>74</v>
      </c>
      <c r="B5513" t="s">
        <v>75</v>
      </c>
      <c r="C5513">
        <v>53.649500000000003</v>
      </c>
      <c r="D5513">
        <v>9.9618000000000002</v>
      </c>
      <c r="E5513">
        <v>15</v>
      </c>
      <c r="F5513" s="2">
        <v>40453</v>
      </c>
      <c r="G5513">
        <v>7.9</v>
      </c>
      <c r="H5513" s="3">
        <v>40453.48541666667</v>
      </c>
      <c r="I5513" s="3">
        <v>40453.458333333336</v>
      </c>
      <c r="J5513">
        <v>12</v>
      </c>
      <c r="K5513">
        <v>13</v>
      </c>
      <c r="L5513" s="3">
        <v>40453.464583333334</v>
      </c>
      <c r="M5513" t="s">
        <v>9</v>
      </c>
      <c r="N5513" t="s">
        <v>9</v>
      </c>
      <c r="O5513" t="s">
        <v>9</v>
      </c>
      <c r="P5513" s="3">
        <v>40453.48541666667</v>
      </c>
      <c r="Q5513">
        <v>0</v>
      </c>
      <c r="R5513" t="s">
        <v>76</v>
      </c>
      <c r="S5513">
        <v>0</v>
      </c>
      <c r="T5513">
        <v>0</v>
      </c>
      <c r="U5513" t="s">
        <v>9</v>
      </c>
      <c r="V5513" s="3">
        <v>40453.458333333336</v>
      </c>
      <c r="W5513">
        <v>1</v>
      </c>
      <c r="X5513" s="3">
        <v>40453.464583333334</v>
      </c>
      <c r="Y5513" t="s">
        <v>9</v>
      </c>
      <c r="Z5513">
        <v>0</v>
      </c>
      <c r="AA5513">
        <v>0</v>
      </c>
      <c r="AB5513" t="s">
        <v>88</v>
      </c>
    </row>
    <row r="5514" spans="1:28" x14ac:dyDescent="0.25">
      <c r="A5514" t="s">
        <v>74</v>
      </c>
      <c r="B5514" t="s">
        <v>75</v>
      </c>
      <c r="C5514">
        <v>53.649500000000003</v>
      </c>
      <c r="D5514">
        <v>9.9618000000000002</v>
      </c>
      <c r="E5514">
        <v>15</v>
      </c>
      <c r="F5514" s="2">
        <v>40454</v>
      </c>
      <c r="G5514">
        <v>11.8</v>
      </c>
      <c r="H5514" s="3">
        <v>40454.48541666667</v>
      </c>
      <c r="I5514" s="3">
        <v>40454.458333333336</v>
      </c>
      <c r="J5514">
        <v>15.1</v>
      </c>
      <c r="K5514">
        <v>15.1</v>
      </c>
      <c r="L5514" s="3">
        <v>40454.464583333334</v>
      </c>
      <c r="M5514" t="s">
        <v>9</v>
      </c>
      <c r="N5514" t="s">
        <v>9</v>
      </c>
      <c r="O5514" t="s">
        <v>9</v>
      </c>
      <c r="P5514" s="3">
        <v>40454.48541666667</v>
      </c>
      <c r="Q5514">
        <v>0.3</v>
      </c>
      <c r="R5514" t="s">
        <v>77</v>
      </c>
      <c r="S5514">
        <v>0.3</v>
      </c>
      <c r="T5514">
        <v>0</v>
      </c>
      <c r="U5514" t="s">
        <v>9</v>
      </c>
      <c r="V5514" s="3">
        <v>40454.458333333336</v>
      </c>
      <c r="W5514">
        <v>1</v>
      </c>
      <c r="X5514" s="3">
        <v>40454.464583333334</v>
      </c>
      <c r="Y5514" t="s">
        <v>9</v>
      </c>
      <c r="Z5514">
        <v>0.3</v>
      </c>
      <c r="AA5514">
        <v>0</v>
      </c>
      <c r="AB5514" t="s">
        <v>88</v>
      </c>
    </row>
    <row r="5515" spans="1:28" x14ac:dyDescent="0.25">
      <c r="A5515" t="s">
        <v>74</v>
      </c>
      <c r="B5515" t="s">
        <v>75</v>
      </c>
      <c r="C5515">
        <v>53.649500000000003</v>
      </c>
      <c r="D5515">
        <v>9.9618000000000002</v>
      </c>
      <c r="E5515">
        <v>15</v>
      </c>
      <c r="F5515" s="2">
        <v>40455</v>
      </c>
      <c r="G5515">
        <v>10.6</v>
      </c>
      <c r="H5515" s="3">
        <v>40455.48541666667</v>
      </c>
      <c r="I5515" s="3">
        <v>40455.458333333336</v>
      </c>
      <c r="J5515">
        <v>16.3</v>
      </c>
      <c r="K5515">
        <v>17.100000000000001</v>
      </c>
      <c r="L5515" s="3">
        <v>40455.463888888888</v>
      </c>
      <c r="M5515" t="s">
        <v>9</v>
      </c>
      <c r="N5515" t="s">
        <v>9</v>
      </c>
      <c r="O5515" t="s">
        <v>9</v>
      </c>
      <c r="P5515" s="3">
        <v>40455.48541666667</v>
      </c>
      <c r="Q5515">
        <v>0</v>
      </c>
      <c r="R5515" t="s">
        <v>76</v>
      </c>
      <c r="S5515">
        <v>0</v>
      </c>
      <c r="T5515">
        <v>0</v>
      </c>
      <c r="U5515" t="s">
        <v>9</v>
      </c>
      <c r="V5515" s="3">
        <v>40455.458333333336</v>
      </c>
      <c r="W5515">
        <v>1</v>
      </c>
      <c r="X5515" s="3">
        <v>40455.463888888888</v>
      </c>
      <c r="Y5515" t="s">
        <v>9</v>
      </c>
      <c r="Z5515">
        <v>0</v>
      </c>
      <c r="AA5515">
        <v>0</v>
      </c>
      <c r="AB5515" t="s">
        <v>88</v>
      </c>
    </row>
    <row r="5516" spans="1:28" x14ac:dyDescent="0.25">
      <c r="A5516" t="s">
        <v>74</v>
      </c>
      <c r="B5516" t="s">
        <v>75</v>
      </c>
      <c r="C5516">
        <v>53.649500000000003</v>
      </c>
      <c r="D5516">
        <v>9.9618000000000002</v>
      </c>
      <c r="E5516">
        <v>15</v>
      </c>
      <c r="F5516" s="2">
        <v>40456</v>
      </c>
      <c r="G5516">
        <v>11.8</v>
      </c>
      <c r="H5516" s="3">
        <v>40456.48541666667</v>
      </c>
      <c r="I5516" s="3">
        <v>40456.458333333336</v>
      </c>
      <c r="J5516">
        <v>16.3</v>
      </c>
      <c r="K5516">
        <v>17.5</v>
      </c>
      <c r="L5516" s="3">
        <v>40456.463888888888</v>
      </c>
      <c r="M5516" t="s">
        <v>9</v>
      </c>
      <c r="N5516" t="s">
        <v>9</v>
      </c>
      <c r="O5516" t="s">
        <v>9</v>
      </c>
      <c r="P5516" s="3">
        <v>40456.48541666667</v>
      </c>
      <c r="Q5516">
        <v>0</v>
      </c>
      <c r="R5516" t="s">
        <v>76</v>
      </c>
      <c r="S5516">
        <v>0</v>
      </c>
      <c r="T5516">
        <v>0</v>
      </c>
      <c r="U5516" t="s">
        <v>9</v>
      </c>
      <c r="V5516" s="3">
        <v>40456.458333333336</v>
      </c>
      <c r="W5516">
        <v>1</v>
      </c>
      <c r="X5516" s="3">
        <v>40456.463888888888</v>
      </c>
      <c r="Y5516" t="s">
        <v>9</v>
      </c>
      <c r="Z5516">
        <v>0</v>
      </c>
      <c r="AA5516">
        <v>0</v>
      </c>
      <c r="AB5516" t="s">
        <v>88</v>
      </c>
    </row>
    <row r="5517" spans="1:28" x14ac:dyDescent="0.25">
      <c r="A5517" t="s">
        <v>74</v>
      </c>
      <c r="B5517" t="s">
        <v>75</v>
      </c>
      <c r="C5517">
        <v>53.649500000000003</v>
      </c>
      <c r="D5517">
        <v>9.9618000000000002</v>
      </c>
      <c r="E5517">
        <v>15</v>
      </c>
      <c r="F5517" s="2">
        <v>40457</v>
      </c>
      <c r="G5517">
        <v>12.2</v>
      </c>
      <c r="H5517" s="3">
        <v>40457.48541666667</v>
      </c>
      <c r="I5517" s="3">
        <v>40457.458333333336</v>
      </c>
      <c r="J5517">
        <v>17.600000000000001</v>
      </c>
      <c r="K5517">
        <v>18.100000000000001</v>
      </c>
      <c r="L5517" s="3">
        <v>40457.463888888888</v>
      </c>
      <c r="M5517" t="s">
        <v>9</v>
      </c>
      <c r="N5517" t="s">
        <v>9</v>
      </c>
      <c r="O5517" t="s">
        <v>9</v>
      </c>
      <c r="P5517" s="3">
        <v>40457.48541666667</v>
      </c>
      <c r="Q5517">
        <v>0</v>
      </c>
      <c r="R5517" t="s">
        <v>76</v>
      </c>
      <c r="S5517">
        <v>0</v>
      </c>
      <c r="T5517">
        <v>0</v>
      </c>
      <c r="U5517" t="s">
        <v>9</v>
      </c>
      <c r="V5517" s="3">
        <v>40457.458333333336</v>
      </c>
      <c r="W5517">
        <v>1</v>
      </c>
      <c r="X5517" s="3">
        <v>40457.463888888888</v>
      </c>
      <c r="Y5517" t="s">
        <v>9</v>
      </c>
      <c r="Z5517">
        <v>0</v>
      </c>
      <c r="AA5517">
        <v>0</v>
      </c>
      <c r="AB5517" t="s">
        <v>88</v>
      </c>
    </row>
    <row r="5518" spans="1:28" x14ac:dyDescent="0.25">
      <c r="A5518" t="s">
        <v>74</v>
      </c>
      <c r="B5518" t="s">
        <v>75</v>
      </c>
      <c r="C5518">
        <v>53.649500000000003</v>
      </c>
      <c r="D5518">
        <v>9.9618000000000002</v>
      </c>
      <c r="E5518">
        <v>15</v>
      </c>
      <c r="F5518" s="2">
        <v>40458</v>
      </c>
      <c r="G5518">
        <v>13.5</v>
      </c>
      <c r="H5518" s="3">
        <v>40458.48541666667</v>
      </c>
      <c r="I5518" s="3">
        <v>40458.458333333336</v>
      </c>
      <c r="J5518">
        <v>16.8</v>
      </c>
      <c r="K5518">
        <v>19.399999999999999</v>
      </c>
      <c r="L5518" s="3">
        <v>40458.463888888888</v>
      </c>
      <c r="M5518" t="s">
        <v>9</v>
      </c>
      <c r="N5518" t="s">
        <v>9</v>
      </c>
      <c r="O5518" t="s">
        <v>9</v>
      </c>
      <c r="P5518" s="3">
        <v>40458.48541666667</v>
      </c>
      <c r="Q5518">
        <v>0</v>
      </c>
      <c r="R5518" t="s">
        <v>76</v>
      </c>
      <c r="S5518">
        <v>0</v>
      </c>
      <c r="T5518">
        <v>0</v>
      </c>
      <c r="U5518" t="s">
        <v>9</v>
      </c>
      <c r="V5518" s="3">
        <v>40458.458333333336</v>
      </c>
      <c r="W5518">
        <v>1</v>
      </c>
      <c r="X5518" s="3">
        <v>40458.463888888888</v>
      </c>
      <c r="Y5518" t="s">
        <v>9</v>
      </c>
      <c r="Z5518">
        <v>0</v>
      </c>
      <c r="AA5518">
        <v>0</v>
      </c>
      <c r="AB5518" t="s">
        <v>88</v>
      </c>
    </row>
    <row r="5519" spans="1:28" x14ac:dyDescent="0.25">
      <c r="A5519" t="s">
        <v>74</v>
      </c>
      <c r="B5519" t="s">
        <v>75</v>
      </c>
      <c r="C5519">
        <v>53.649500000000003</v>
      </c>
      <c r="D5519">
        <v>9.9618000000000002</v>
      </c>
      <c r="E5519">
        <v>15</v>
      </c>
      <c r="F5519" s="2">
        <v>40459</v>
      </c>
      <c r="G5519">
        <v>11.9</v>
      </c>
      <c r="H5519" s="3">
        <v>40459.468055555553</v>
      </c>
      <c r="I5519" s="3">
        <v>40459.430555555555</v>
      </c>
      <c r="J5519">
        <v>13.1</v>
      </c>
      <c r="K5519">
        <v>17.399999999999999</v>
      </c>
      <c r="L5519" s="3">
        <v>40459.463194444441</v>
      </c>
      <c r="M5519" t="s">
        <v>89</v>
      </c>
      <c r="N5519" t="s">
        <v>9</v>
      </c>
      <c r="O5519" t="s">
        <v>9</v>
      </c>
      <c r="P5519" s="3">
        <v>40459.468055555553</v>
      </c>
      <c r="Q5519">
        <v>0</v>
      </c>
      <c r="R5519" t="s">
        <v>76</v>
      </c>
      <c r="S5519">
        <v>0</v>
      </c>
      <c r="T5519">
        <v>0</v>
      </c>
      <c r="U5519" t="s">
        <v>9</v>
      </c>
      <c r="V5519" s="3">
        <v>40459.430555555555</v>
      </c>
      <c r="W5519">
        <v>1</v>
      </c>
      <c r="X5519" s="3">
        <v>40459.463194444441</v>
      </c>
      <c r="Y5519" t="s">
        <v>9</v>
      </c>
      <c r="Z5519">
        <v>0</v>
      </c>
      <c r="AA5519">
        <v>0</v>
      </c>
      <c r="AB5519" t="s">
        <v>88</v>
      </c>
    </row>
    <row r="5520" spans="1:28" x14ac:dyDescent="0.25">
      <c r="A5520" t="s">
        <v>74</v>
      </c>
      <c r="B5520" t="s">
        <v>75</v>
      </c>
      <c r="C5520">
        <v>53.649500000000003</v>
      </c>
      <c r="D5520">
        <v>9.9618000000000002</v>
      </c>
      <c r="E5520">
        <v>15</v>
      </c>
      <c r="F5520" s="2">
        <v>40460</v>
      </c>
      <c r="G5520">
        <v>8.1999999999999993</v>
      </c>
      <c r="H5520" s="3">
        <v>40460.48541666667</v>
      </c>
      <c r="I5520" s="3">
        <v>40460.458333333336</v>
      </c>
      <c r="J5520">
        <v>14.9</v>
      </c>
      <c r="K5520">
        <v>16.5</v>
      </c>
      <c r="L5520" s="3">
        <v>40460.463194444441</v>
      </c>
      <c r="M5520" t="s">
        <v>9</v>
      </c>
      <c r="N5520" t="s">
        <v>9</v>
      </c>
      <c r="O5520" t="s">
        <v>9</v>
      </c>
      <c r="P5520" s="3">
        <v>40460.48541666667</v>
      </c>
      <c r="Q5520">
        <v>0</v>
      </c>
      <c r="R5520" t="s">
        <v>76</v>
      </c>
      <c r="S5520">
        <v>0</v>
      </c>
      <c r="T5520">
        <v>0</v>
      </c>
      <c r="U5520" t="s">
        <v>9</v>
      </c>
      <c r="V5520" s="3">
        <v>40460.458333333336</v>
      </c>
      <c r="W5520">
        <v>1</v>
      </c>
      <c r="X5520" s="3">
        <v>40460.463194444441</v>
      </c>
      <c r="Y5520" t="s">
        <v>9</v>
      </c>
      <c r="Z5520">
        <v>0</v>
      </c>
      <c r="AA5520">
        <v>0</v>
      </c>
      <c r="AB5520" t="s">
        <v>88</v>
      </c>
    </row>
    <row r="5521" spans="1:28" x14ac:dyDescent="0.25">
      <c r="A5521" t="s">
        <v>74</v>
      </c>
      <c r="B5521" t="s">
        <v>75</v>
      </c>
      <c r="C5521">
        <v>53.649500000000003</v>
      </c>
      <c r="D5521">
        <v>9.9618000000000002</v>
      </c>
      <c r="E5521">
        <v>15</v>
      </c>
      <c r="F5521" s="2">
        <v>40461</v>
      </c>
      <c r="G5521">
        <v>2.7</v>
      </c>
      <c r="H5521" s="3">
        <v>40461.48541666667</v>
      </c>
      <c r="I5521" s="3">
        <v>40461.458333333336</v>
      </c>
      <c r="J5521">
        <v>12.1</v>
      </c>
      <c r="K5521">
        <v>17.100000000000001</v>
      </c>
      <c r="L5521" s="3">
        <v>40461.463194444441</v>
      </c>
      <c r="M5521" t="s">
        <v>9</v>
      </c>
      <c r="N5521" t="s">
        <v>9</v>
      </c>
      <c r="O5521" t="s">
        <v>9</v>
      </c>
      <c r="P5521" s="3">
        <v>40461.48541666667</v>
      </c>
      <c r="Q5521">
        <v>0</v>
      </c>
      <c r="R5521" t="s">
        <v>76</v>
      </c>
      <c r="S5521">
        <v>0</v>
      </c>
      <c r="T5521">
        <v>0</v>
      </c>
      <c r="U5521" t="s">
        <v>9</v>
      </c>
      <c r="V5521" s="3">
        <v>40461.458333333336</v>
      </c>
      <c r="W5521">
        <v>1</v>
      </c>
      <c r="X5521" s="3">
        <v>40461.463194444441</v>
      </c>
      <c r="Y5521" t="s">
        <v>9</v>
      </c>
      <c r="Z5521">
        <v>0</v>
      </c>
      <c r="AA5521">
        <v>0</v>
      </c>
      <c r="AB5521" t="s">
        <v>88</v>
      </c>
    </row>
    <row r="5522" spans="1:28" x14ac:dyDescent="0.25">
      <c r="A5522" t="s">
        <v>74</v>
      </c>
      <c r="B5522" t="s">
        <v>75</v>
      </c>
      <c r="C5522">
        <v>53.649500000000003</v>
      </c>
      <c r="D5522">
        <v>9.9618000000000002</v>
      </c>
      <c r="E5522">
        <v>15</v>
      </c>
      <c r="F5522" s="2">
        <v>40462</v>
      </c>
      <c r="G5522">
        <v>2.8</v>
      </c>
      <c r="H5522" s="3">
        <v>40462.48541666667</v>
      </c>
      <c r="I5522" s="3">
        <v>40462.458333333336</v>
      </c>
      <c r="J5522">
        <v>10</v>
      </c>
      <c r="K5522">
        <v>13.7</v>
      </c>
      <c r="L5522" s="3">
        <v>40462.462500000001</v>
      </c>
      <c r="M5522" t="s">
        <v>9</v>
      </c>
      <c r="N5522" t="s">
        <v>9</v>
      </c>
      <c r="O5522" t="s">
        <v>9</v>
      </c>
      <c r="P5522" s="3">
        <v>40462.48541666667</v>
      </c>
      <c r="Q5522">
        <v>0</v>
      </c>
      <c r="R5522" t="s">
        <v>76</v>
      </c>
      <c r="S5522">
        <v>0</v>
      </c>
      <c r="T5522">
        <v>0</v>
      </c>
      <c r="U5522" t="s">
        <v>9</v>
      </c>
      <c r="V5522" s="3">
        <v>40462.458333333336</v>
      </c>
      <c r="W5522">
        <v>1</v>
      </c>
      <c r="X5522" s="3">
        <v>40462.462500000001</v>
      </c>
      <c r="Y5522" t="s">
        <v>9</v>
      </c>
      <c r="Z5522">
        <v>0</v>
      </c>
      <c r="AA5522">
        <v>0</v>
      </c>
      <c r="AB5522" t="s">
        <v>88</v>
      </c>
    </row>
    <row r="5523" spans="1:28" x14ac:dyDescent="0.25">
      <c r="A5523" t="s">
        <v>74</v>
      </c>
      <c r="B5523" t="s">
        <v>75</v>
      </c>
      <c r="C5523">
        <v>53.649500000000003</v>
      </c>
      <c r="D5523">
        <v>9.9618000000000002</v>
      </c>
      <c r="E5523">
        <v>15</v>
      </c>
      <c r="F5523" s="2">
        <v>40463</v>
      </c>
      <c r="G5523">
        <v>2.7</v>
      </c>
      <c r="H5523" s="3">
        <v>40463.48541666667</v>
      </c>
      <c r="I5523" s="3">
        <v>40463.458333333336</v>
      </c>
      <c r="J5523">
        <v>10</v>
      </c>
      <c r="K5523">
        <v>11.7</v>
      </c>
      <c r="L5523" s="3">
        <v>40463.462500000001</v>
      </c>
      <c r="M5523" t="s">
        <v>9</v>
      </c>
      <c r="N5523" t="s">
        <v>9</v>
      </c>
      <c r="O5523" t="s">
        <v>9</v>
      </c>
      <c r="P5523" s="3">
        <v>40463.48541666667</v>
      </c>
      <c r="Q5523">
        <v>0</v>
      </c>
      <c r="R5523" t="s">
        <v>76</v>
      </c>
      <c r="S5523">
        <v>0</v>
      </c>
      <c r="T5523">
        <v>0</v>
      </c>
      <c r="U5523" t="s">
        <v>9</v>
      </c>
      <c r="V5523" s="3">
        <v>40463.458333333336</v>
      </c>
      <c r="W5523">
        <v>1</v>
      </c>
      <c r="X5523" s="3">
        <v>40463.462500000001</v>
      </c>
      <c r="Y5523" t="s">
        <v>9</v>
      </c>
      <c r="Z5523">
        <v>0</v>
      </c>
      <c r="AA5523">
        <v>0</v>
      </c>
      <c r="AB5523" t="s">
        <v>88</v>
      </c>
    </row>
    <row r="5524" spans="1:28" x14ac:dyDescent="0.25">
      <c r="A5524" t="s">
        <v>74</v>
      </c>
      <c r="B5524" t="s">
        <v>75</v>
      </c>
      <c r="C5524">
        <v>53.649500000000003</v>
      </c>
      <c r="D5524">
        <v>9.9618000000000002</v>
      </c>
      <c r="E5524">
        <v>15</v>
      </c>
      <c r="F5524" s="2">
        <v>40464</v>
      </c>
      <c r="G5524">
        <v>3.4</v>
      </c>
      <c r="H5524" s="3">
        <v>40464.48541666667</v>
      </c>
      <c r="I5524" s="3">
        <v>40464.458333333336</v>
      </c>
      <c r="J5524">
        <v>11.8</v>
      </c>
      <c r="K5524">
        <v>13</v>
      </c>
      <c r="L5524" s="3">
        <v>40464.462500000001</v>
      </c>
      <c r="M5524" t="s">
        <v>9</v>
      </c>
      <c r="N5524" t="s">
        <v>9</v>
      </c>
      <c r="O5524" t="s">
        <v>9</v>
      </c>
      <c r="P5524" s="3">
        <v>40464.48541666667</v>
      </c>
      <c r="Q5524">
        <v>0</v>
      </c>
      <c r="R5524" t="s">
        <v>76</v>
      </c>
      <c r="S5524">
        <v>0</v>
      </c>
      <c r="T5524">
        <v>0</v>
      </c>
      <c r="U5524" t="s">
        <v>9</v>
      </c>
      <c r="V5524" s="3">
        <v>40464.458333333336</v>
      </c>
      <c r="W5524">
        <v>1</v>
      </c>
      <c r="X5524" s="3">
        <v>40464.462500000001</v>
      </c>
      <c r="Y5524" t="s">
        <v>9</v>
      </c>
      <c r="Z5524">
        <v>0</v>
      </c>
      <c r="AA5524">
        <v>0</v>
      </c>
      <c r="AB5524" t="s">
        <v>88</v>
      </c>
    </row>
    <row r="5525" spans="1:28" x14ac:dyDescent="0.25">
      <c r="A5525" t="s">
        <v>74</v>
      </c>
      <c r="B5525" t="s">
        <v>75</v>
      </c>
      <c r="C5525">
        <v>53.649500000000003</v>
      </c>
      <c r="D5525">
        <v>9.9618000000000002</v>
      </c>
      <c r="E5525">
        <v>15</v>
      </c>
      <c r="F5525" s="2">
        <v>40465</v>
      </c>
      <c r="G5525">
        <v>2.8</v>
      </c>
      <c r="H5525" s="3">
        <v>40465.48541666667</v>
      </c>
      <c r="I5525" s="3">
        <v>40465.458333333336</v>
      </c>
      <c r="J5525">
        <v>12.3</v>
      </c>
      <c r="K5525">
        <v>12.3</v>
      </c>
      <c r="L5525" s="3">
        <v>40465.462500000001</v>
      </c>
      <c r="M5525" t="s">
        <v>9</v>
      </c>
      <c r="N5525" t="s">
        <v>9</v>
      </c>
      <c r="O5525" t="s">
        <v>9</v>
      </c>
      <c r="P5525" s="3">
        <v>40465.48541666667</v>
      </c>
      <c r="Q5525">
        <v>0</v>
      </c>
      <c r="R5525" t="s">
        <v>76</v>
      </c>
      <c r="S5525">
        <v>0</v>
      </c>
      <c r="T5525">
        <v>0</v>
      </c>
      <c r="U5525" t="s">
        <v>9</v>
      </c>
      <c r="V5525" s="3">
        <v>40465.458333333336</v>
      </c>
      <c r="W5525">
        <v>1</v>
      </c>
      <c r="X5525" s="3">
        <v>40465.462500000001</v>
      </c>
      <c r="Y5525" t="s">
        <v>9</v>
      </c>
      <c r="Z5525">
        <v>0</v>
      </c>
      <c r="AA5525">
        <v>0</v>
      </c>
      <c r="AB5525" t="s">
        <v>88</v>
      </c>
    </row>
    <row r="5526" spans="1:28" x14ac:dyDescent="0.25">
      <c r="A5526" t="s">
        <v>74</v>
      </c>
      <c r="B5526" t="s">
        <v>75</v>
      </c>
      <c r="C5526">
        <v>53.649500000000003</v>
      </c>
      <c r="D5526">
        <v>9.9618000000000002</v>
      </c>
      <c r="E5526">
        <v>15</v>
      </c>
      <c r="F5526" s="2">
        <v>40466</v>
      </c>
      <c r="G5526">
        <v>9.1999999999999993</v>
      </c>
      <c r="H5526" s="3">
        <v>40466.48541666667</v>
      </c>
      <c r="I5526" s="3">
        <v>40466.458333333336</v>
      </c>
      <c r="J5526">
        <v>12.4</v>
      </c>
      <c r="K5526">
        <v>13</v>
      </c>
      <c r="L5526" s="3">
        <v>40466.461805555555</v>
      </c>
      <c r="M5526" t="s">
        <v>9</v>
      </c>
      <c r="N5526" t="s">
        <v>9</v>
      </c>
      <c r="O5526" t="s">
        <v>9</v>
      </c>
      <c r="P5526" s="3">
        <v>40466.48541666667</v>
      </c>
      <c r="Q5526">
        <v>0</v>
      </c>
      <c r="R5526" t="s">
        <v>76</v>
      </c>
      <c r="S5526">
        <v>0</v>
      </c>
      <c r="T5526">
        <v>0</v>
      </c>
      <c r="U5526" t="s">
        <v>9</v>
      </c>
      <c r="V5526" s="3">
        <v>40466.458333333336</v>
      </c>
      <c r="W5526">
        <v>1</v>
      </c>
      <c r="X5526" s="3">
        <v>40466.461805555555</v>
      </c>
      <c r="Y5526" t="s">
        <v>9</v>
      </c>
      <c r="Z5526">
        <v>0</v>
      </c>
      <c r="AA5526">
        <v>0</v>
      </c>
      <c r="AB5526" t="s">
        <v>88</v>
      </c>
    </row>
    <row r="5527" spans="1:28" x14ac:dyDescent="0.25">
      <c r="A5527" t="s">
        <v>74</v>
      </c>
      <c r="B5527" t="s">
        <v>75</v>
      </c>
      <c r="C5527">
        <v>53.649500000000003</v>
      </c>
      <c r="D5527">
        <v>9.9618000000000002</v>
      </c>
      <c r="E5527">
        <v>15</v>
      </c>
      <c r="F5527" s="2">
        <v>40467</v>
      </c>
      <c r="G5527">
        <v>5.6</v>
      </c>
      <c r="H5527" s="3">
        <v>40467.48541666667</v>
      </c>
      <c r="I5527" s="3">
        <v>40467.458333333336</v>
      </c>
      <c r="J5527">
        <v>7.1</v>
      </c>
      <c r="K5527">
        <v>13.3</v>
      </c>
      <c r="L5527" s="3">
        <v>40467.461805555555</v>
      </c>
      <c r="M5527" t="s">
        <v>9</v>
      </c>
      <c r="N5527" t="s">
        <v>9</v>
      </c>
      <c r="O5527" t="s">
        <v>9</v>
      </c>
      <c r="P5527" s="3">
        <v>40467.48541666667</v>
      </c>
      <c r="Q5527">
        <v>4.2</v>
      </c>
      <c r="R5527" t="s">
        <v>77</v>
      </c>
      <c r="S5527">
        <v>4.2</v>
      </c>
      <c r="T5527">
        <v>0</v>
      </c>
      <c r="U5527" t="s">
        <v>9</v>
      </c>
      <c r="V5527" s="3">
        <v>40467.458333333336</v>
      </c>
      <c r="W5527">
        <v>1</v>
      </c>
      <c r="X5527" s="3">
        <v>40467.461805555555</v>
      </c>
      <c r="Y5527" t="s">
        <v>9</v>
      </c>
      <c r="Z5527">
        <v>4.2</v>
      </c>
      <c r="AA5527">
        <v>0</v>
      </c>
      <c r="AB5527" t="s">
        <v>88</v>
      </c>
    </row>
    <row r="5528" spans="1:28" x14ac:dyDescent="0.25">
      <c r="A5528" t="s">
        <v>74</v>
      </c>
      <c r="B5528" t="s">
        <v>75</v>
      </c>
      <c r="C5528">
        <v>53.649500000000003</v>
      </c>
      <c r="D5528">
        <v>9.9618000000000002</v>
      </c>
      <c r="E5528">
        <v>15</v>
      </c>
      <c r="F5528" s="2">
        <v>40468</v>
      </c>
      <c r="G5528">
        <v>0.8</v>
      </c>
      <c r="H5528" s="3">
        <v>40468.48541666667</v>
      </c>
      <c r="I5528" s="3">
        <v>40468.458333333336</v>
      </c>
      <c r="J5528">
        <v>8.5</v>
      </c>
      <c r="K5528">
        <v>8.5</v>
      </c>
      <c r="L5528" s="3">
        <v>40468.461805555555</v>
      </c>
      <c r="M5528" t="s">
        <v>9</v>
      </c>
      <c r="N5528" t="s">
        <v>9</v>
      </c>
      <c r="O5528" t="s">
        <v>9</v>
      </c>
      <c r="P5528" s="3">
        <v>40468.48541666667</v>
      </c>
      <c r="Q5528">
        <v>0.3</v>
      </c>
      <c r="R5528" t="s">
        <v>77</v>
      </c>
      <c r="S5528">
        <v>0.3</v>
      </c>
      <c r="T5528">
        <v>0</v>
      </c>
      <c r="U5528" t="s">
        <v>9</v>
      </c>
      <c r="V5528" s="3">
        <v>40468.458333333336</v>
      </c>
      <c r="W5528">
        <v>1</v>
      </c>
      <c r="X5528" s="3">
        <v>40468.461805555555</v>
      </c>
      <c r="Y5528" t="s">
        <v>9</v>
      </c>
      <c r="Z5528">
        <v>0.3</v>
      </c>
      <c r="AA5528">
        <v>0</v>
      </c>
      <c r="AB5528" t="s">
        <v>88</v>
      </c>
    </row>
    <row r="5529" spans="1:28" x14ac:dyDescent="0.25">
      <c r="A5529" t="s">
        <v>74</v>
      </c>
      <c r="B5529" t="s">
        <v>75</v>
      </c>
      <c r="C5529">
        <v>53.649500000000003</v>
      </c>
      <c r="D5529">
        <v>9.9618000000000002</v>
      </c>
      <c r="E5529">
        <v>15</v>
      </c>
      <c r="F5529" s="2">
        <v>40469</v>
      </c>
      <c r="G5529">
        <v>-0.9</v>
      </c>
      <c r="H5529" s="3">
        <v>40469.48541666667</v>
      </c>
      <c r="I5529" s="3">
        <v>40469.458333333336</v>
      </c>
      <c r="J5529">
        <v>9.1999999999999993</v>
      </c>
      <c r="K5529">
        <v>9.4</v>
      </c>
      <c r="L5529" s="3">
        <v>40469.461805555555</v>
      </c>
      <c r="M5529" t="s">
        <v>9</v>
      </c>
      <c r="N5529" t="s">
        <v>9</v>
      </c>
      <c r="O5529" t="s">
        <v>9</v>
      </c>
      <c r="P5529" s="3">
        <v>40469.48541666667</v>
      </c>
      <c r="Q5529">
        <v>0</v>
      </c>
      <c r="R5529" t="s">
        <v>76</v>
      </c>
      <c r="S5529">
        <v>0</v>
      </c>
      <c r="T5529">
        <v>0</v>
      </c>
      <c r="U5529" t="s">
        <v>9</v>
      </c>
      <c r="V5529" s="3">
        <v>40469.458333333336</v>
      </c>
      <c r="W5529">
        <v>1</v>
      </c>
      <c r="X5529" s="3">
        <v>40469.461805555555</v>
      </c>
      <c r="Y5529" t="s">
        <v>9</v>
      </c>
      <c r="Z5529">
        <v>0</v>
      </c>
      <c r="AA5529">
        <v>0</v>
      </c>
      <c r="AB5529" t="s">
        <v>88</v>
      </c>
    </row>
    <row r="5530" spans="1:28" x14ac:dyDescent="0.25">
      <c r="A5530" t="s">
        <v>74</v>
      </c>
      <c r="B5530" t="s">
        <v>75</v>
      </c>
      <c r="C5530">
        <v>53.649500000000003</v>
      </c>
      <c r="D5530">
        <v>9.9618000000000002</v>
      </c>
      <c r="E5530">
        <v>15</v>
      </c>
      <c r="F5530" s="2">
        <v>40470</v>
      </c>
      <c r="G5530">
        <v>6.8</v>
      </c>
      <c r="H5530" s="3">
        <v>40470.48541666667</v>
      </c>
      <c r="I5530" s="3">
        <v>40470.458333333336</v>
      </c>
      <c r="J5530">
        <v>10.4</v>
      </c>
      <c r="K5530">
        <v>10.4</v>
      </c>
      <c r="L5530" s="3">
        <v>40470.461805555555</v>
      </c>
      <c r="M5530" t="s">
        <v>9</v>
      </c>
      <c r="N5530" t="s">
        <v>9</v>
      </c>
      <c r="O5530" t="s">
        <v>9</v>
      </c>
      <c r="P5530" s="3">
        <v>40470.48541666667</v>
      </c>
      <c r="Q5530">
        <v>2.4</v>
      </c>
      <c r="R5530" t="s">
        <v>77</v>
      </c>
      <c r="S5530">
        <v>2.4</v>
      </c>
      <c r="T5530">
        <v>0</v>
      </c>
      <c r="U5530" t="s">
        <v>9</v>
      </c>
      <c r="V5530" s="3">
        <v>40470.458333333336</v>
      </c>
      <c r="W5530">
        <v>1</v>
      </c>
      <c r="X5530" s="3">
        <v>40470.461805555555</v>
      </c>
      <c r="Y5530" t="s">
        <v>9</v>
      </c>
      <c r="Z5530">
        <v>2.4</v>
      </c>
      <c r="AA5530">
        <v>0</v>
      </c>
      <c r="AB5530" t="s">
        <v>88</v>
      </c>
    </row>
    <row r="5531" spans="1:28" x14ac:dyDescent="0.25">
      <c r="A5531" t="s">
        <v>74</v>
      </c>
      <c r="B5531" t="s">
        <v>75</v>
      </c>
      <c r="C5531">
        <v>53.649500000000003</v>
      </c>
      <c r="D5531">
        <v>9.9618000000000002</v>
      </c>
      <c r="E5531">
        <v>15</v>
      </c>
      <c r="F5531" s="2">
        <v>40471</v>
      </c>
      <c r="G5531">
        <v>6.6</v>
      </c>
      <c r="H5531" s="3">
        <v>40471.48541666667</v>
      </c>
      <c r="I5531" s="3">
        <v>40471.458333333336</v>
      </c>
      <c r="J5531">
        <v>9.6999999999999993</v>
      </c>
      <c r="K5531">
        <v>11.2</v>
      </c>
      <c r="L5531" s="3">
        <v>40471.461111111108</v>
      </c>
      <c r="M5531" t="s">
        <v>9</v>
      </c>
      <c r="N5531" t="s">
        <v>9</v>
      </c>
      <c r="O5531" t="s">
        <v>9</v>
      </c>
      <c r="P5531" s="3">
        <v>40471.48541666667</v>
      </c>
      <c r="Q5531">
        <v>2.1</v>
      </c>
      <c r="R5531" t="s">
        <v>77</v>
      </c>
      <c r="S5531">
        <v>2.1</v>
      </c>
      <c r="T5531">
        <v>0</v>
      </c>
      <c r="U5531" t="s">
        <v>9</v>
      </c>
      <c r="V5531" s="3">
        <v>40471.458333333336</v>
      </c>
      <c r="W5531">
        <v>1</v>
      </c>
      <c r="X5531" s="3">
        <v>40471.461111111108</v>
      </c>
      <c r="Y5531" t="s">
        <v>9</v>
      </c>
      <c r="Z5531">
        <v>2.1</v>
      </c>
      <c r="AA5531">
        <v>0</v>
      </c>
      <c r="AB5531" t="s">
        <v>88</v>
      </c>
    </row>
    <row r="5532" spans="1:28" x14ac:dyDescent="0.25">
      <c r="A5532" t="s">
        <v>74</v>
      </c>
      <c r="B5532" t="s">
        <v>75</v>
      </c>
      <c r="C5532">
        <v>53.649500000000003</v>
      </c>
      <c r="D5532">
        <v>9.9618000000000002</v>
      </c>
      <c r="E5532">
        <v>15</v>
      </c>
      <c r="F5532" s="2">
        <v>40472</v>
      </c>
      <c r="G5532">
        <v>2.4</v>
      </c>
      <c r="H5532" s="3">
        <v>40472.48541666667</v>
      </c>
      <c r="I5532" s="3">
        <v>40472.458333333336</v>
      </c>
      <c r="J5532">
        <v>6</v>
      </c>
      <c r="K5532">
        <v>10</v>
      </c>
      <c r="L5532" s="3">
        <v>40472.461111111108</v>
      </c>
      <c r="M5532" t="s">
        <v>9</v>
      </c>
      <c r="N5532" t="s">
        <v>9</v>
      </c>
      <c r="O5532" t="s">
        <v>9</v>
      </c>
      <c r="P5532" s="3">
        <v>40472.48541666667</v>
      </c>
      <c r="Q5532">
        <v>2.4</v>
      </c>
      <c r="R5532" t="s">
        <v>77</v>
      </c>
      <c r="S5532">
        <v>2.4</v>
      </c>
      <c r="T5532">
        <v>0</v>
      </c>
      <c r="U5532" t="s">
        <v>9</v>
      </c>
      <c r="V5532" s="3">
        <v>40472.458333333336</v>
      </c>
      <c r="W5532">
        <v>1</v>
      </c>
      <c r="X5532" s="3">
        <v>40472.461111111108</v>
      </c>
      <c r="Y5532" t="s">
        <v>9</v>
      </c>
      <c r="Z5532">
        <v>2.4</v>
      </c>
      <c r="AA5532">
        <v>0</v>
      </c>
      <c r="AB5532" t="s">
        <v>88</v>
      </c>
    </row>
    <row r="5533" spans="1:28" x14ac:dyDescent="0.25">
      <c r="A5533" t="s">
        <v>74</v>
      </c>
      <c r="B5533" t="s">
        <v>75</v>
      </c>
      <c r="C5533">
        <v>53.649500000000003</v>
      </c>
      <c r="D5533">
        <v>9.9618000000000002</v>
      </c>
      <c r="E5533">
        <v>15</v>
      </c>
      <c r="F5533" s="2">
        <v>40473</v>
      </c>
      <c r="G5533">
        <v>7.6</v>
      </c>
      <c r="H5533" s="3">
        <v>40473.48541666667</v>
      </c>
      <c r="I5533" s="3">
        <v>40473.458333333336</v>
      </c>
      <c r="J5533">
        <v>9.4</v>
      </c>
      <c r="K5533">
        <v>9.4</v>
      </c>
      <c r="L5533" s="3">
        <v>40473.461111111108</v>
      </c>
      <c r="M5533" t="s">
        <v>9</v>
      </c>
      <c r="N5533" t="s">
        <v>9</v>
      </c>
      <c r="O5533" t="s">
        <v>9</v>
      </c>
      <c r="P5533" s="3">
        <v>40473.48541666667</v>
      </c>
      <c r="Q5533">
        <v>7.2</v>
      </c>
      <c r="R5533" t="s">
        <v>77</v>
      </c>
      <c r="S5533">
        <v>7.2</v>
      </c>
      <c r="T5533">
        <v>0</v>
      </c>
      <c r="U5533" t="s">
        <v>9</v>
      </c>
      <c r="V5533" s="3">
        <v>40473.458333333336</v>
      </c>
      <c r="W5533">
        <v>1</v>
      </c>
      <c r="X5533" s="3">
        <v>40473.461111111108</v>
      </c>
      <c r="Y5533" t="s">
        <v>9</v>
      </c>
      <c r="Z5533">
        <v>7.2</v>
      </c>
      <c r="AA5533">
        <v>0</v>
      </c>
      <c r="AB5533" t="s">
        <v>88</v>
      </c>
    </row>
    <row r="5534" spans="1:28" x14ac:dyDescent="0.25">
      <c r="A5534" t="s">
        <v>74</v>
      </c>
      <c r="B5534" t="s">
        <v>75</v>
      </c>
      <c r="C5534">
        <v>53.649500000000003</v>
      </c>
      <c r="D5534">
        <v>9.9618000000000002</v>
      </c>
      <c r="E5534">
        <v>15</v>
      </c>
      <c r="F5534" s="2">
        <v>40474</v>
      </c>
      <c r="G5534">
        <v>6.1</v>
      </c>
      <c r="H5534" s="3">
        <v>40474.48541666667</v>
      </c>
      <c r="I5534" s="3">
        <v>40474.458333333336</v>
      </c>
      <c r="J5534">
        <v>9.5</v>
      </c>
      <c r="K5534">
        <v>10</v>
      </c>
      <c r="L5534" s="3">
        <v>40474.461111111108</v>
      </c>
      <c r="M5534" t="s">
        <v>9</v>
      </c>
      <c r="N5534" t="s">
        <v>9</v>
      </c>
      <c r="O5534" t="s">
        <v>9</v>
      </c>
      <c r="P5534" s="3">
        <v>40474.48541666667</v>
      </c>
      <c r="Q5534">
        <v>0.6</v>
      </c>
      <c r="R5534" t="s">
        <v>77</v>
      </c>
      <c r="S5534">
        <v>0.6</v>
      </c>
      <c r="T5534">
        <v>0</v>
      </c>
      <c r="U5534" t="s">
        <v>9</v>
      </c>
      <c r="V5534" s="3">
        <v>40474.458333333336</v>
      </c>
      <c r="W5534">
        <v>1</v>
      </c>
      <c r="X5534" s="3">
        <v>40474.461111111108</v>
      </c>
      <c r="Y5534" t="s">
        <v>9</v>
      </c>
      <c r="Z5534">
        <v>0.6</v>
      </c>
      <c r="AA5534">
        <v>0</v>
      </c>
      <c r="AB5534" t="s">
        <v>88</v>
      </c>
    </row>
    <row r="5535" spans="1:28" x14ac:dyDescent="0.25">
      <c r="A5535" t="s">
        <v>74</v>
      </c>
      <c r="B5535" t="s">
        <v>75</v>
      </c>
      <c r="C5535">
        <v>53.649500000000003</v>
      </c>
      <c r="D5535">
        <v>9.9618000000000002</v>
      </c>
      <c r="E5535">
        <v>15</v>
      </c>
      <c r="F5535" s="2">
        <v>40475</v>
      </c>
      <c r="G5535">
        <v>7.3</v>
      </c>
      <c r="H5535" s="3">
        <v>40475.48541666667</v>
      </c>
      <c r="I5535" s="3">
        <v>40475.458333333336</v>
      </c>
      <c r="J5535">
        <v>8</v>
      </c>
      <c r="K5535">
        <v>10.199999999999999</v>
      </c>
      <c r="L5535" s="3">
        <v>40475.461111111108</v>
      </c>
      <c r="M5535" t="s">
        <v>9</v>
      </c>
      <c r="N5535" t="s">
        <v>9</v>
      </c>
      <c r="O5535" t="s">
        <v>9</v>
      </c>
      <c r="P5535" s="3">
        <v>40475.48541666667</v>
      </c>
      <c r="Q5535">
        <v>9.3000000000000007</v>
      </c>
      <c r="R5535" t="s">
        <v>77</v>
      </c>
      <c r="S5535">
        <v>9.3000000000000007</v>
      </c>
      <c r="T5535">
        <v>0</v>
      </c>
      <c r="U5535" t="s">
        <v>9</v>
      </c>
      <c r="V5535" s="3">
        <v>40475.458333333336</v>
      </c>
      <c r="W5535">
        <v>1</v>
      </c>
      <c r="X5535" s="3">
        <v>40475.461111111108</v>
      </c>
      <c r="Y5535" t="s">
        <v>9</v>
      </c>
      <c r="Z5535">
        <v>9.3000000000000007</v>
      </c>
      <c r="AA5535">
        <v>0</v>
      </c>
      <c r="AB5535" t="s">
        <v>88</v>
      </c>
    </row>
    <row r="5536" spans="1:28" x14ac:dyDescent="0.25">
      <c r="A5536" t="s">
        <v>74</v>
      </c>
      <c r="B5536" t="s">
        <v>75</v>
      </c>
      <c r="C5536">
        <v>53.649500000000003</v>
      </c>
      <c r="D5536">
        <v>9.9618000000000002</v>
      </c>
      <c r="E5536">
        <v>15</v>
      </c>
      <c r="F5536" s="2">
        <v>40476</v>
      </c>
      <c r="G5536">
        <v>1</v>
      </c>
      <c r="H5536" s="3">
        <v>40476.48541666667</v>
      </c>
      <c r="I5536" s="3">
        <v>40476.458333333336</v>
      </c>
      <c r="J5536">
        <v>8</v>
      </c>
      <c r="K5536">
        <v>8.9</v>
      </c>
      <c r="L5536" s="3">
        <v>40476.461111111108</v>
      </c>
      <c r="M5536" t="s">
        <v>9</v>
      </c>
      <c r="N5536" t="s">
        <v>9</v>
      </c>
      <c r="O5536" t="s">
        <v>9</v>
      </c>
      <c r="P5536" s="3">
        <v>40476.48541666667</v>
      </c>
      <c r="Q5536">
        <v>0</v>
      </c>
      <c r="R5536" t="s">
        <v>76</v>
      </c>
      <c r="S5536">
        <v>0</v>
      </c>
      <c r="T5536">
        <v>0</v>
      </c>
      <c r="U5536" t="s">
        <v>9</v>
      </c>
      <c r="V5536" s="3">
        <v>40476.458333333336</v>
      </c>
      <c r="W5536">
        <v>1</v>
      </c>
      <c r="X5536" s="3">
        <v>40476.461111111108</v>
      </c>
      <c r="Y5536" t="s">
        <v>9</v>
      </c>
      <c r="Z5536">
        <v>0</v>
      </c>
      <c r="AA5536">
        <v>0</v>
      </c>
      <c r="AB5536" t="s">
        <v>88</v>
      </c>
    </row>
    <row r="5537" spans="1:28" x14ac:dyDescent="0.25">
      <c r="A5537" t="s">
        <v>74</v>
      </c>
      <c r="B5537" t="s">
        <v>75</v>
      </c>
      <c r="C5537">
        <v>53.649500000000003</v>
      </c>
      <c r="D5537">
        <v>9.9618000000000002</v>
      </c>
      <c r="E5537">
        <v>15</v>
      </c>
      <c r="F5537" s="2">
        <v>40477</v>
      </c>
      <c r="G5537">
        <v>0.9</v>
      </c>
      <c r="H5537" s="3">
        <v>40477.48541666667</v>
      </c>
      <c r="I5537" s="3">
        <v>40477.458333333336</v>
      </c>
      <c r="J5537">
        <v>7.8</v>
      </c>
      <c r="K5537">
        <v>9</v>
      </c>
      <c r="L5537" s="3">
        <v>40477.461111111108</v>
      </c>
      <c r="M5537" t="s">
        <v>9</v>
      </c>
      <c r="N5537" t="s">
        <v>9</v>
      </c>
      <c r="O5537" t="s">
        <v>9</v>
      </c>
      <c r="P5537" s="3">
        <v>40477.48541666667</v>
      </c>
      <c r="Q5537">
        <v>3.9</v>
      </c>
      <c r="R5537" t="s">
        <v>77</v>
      </c>
      <c r="S5537">
        <v>3.9</v>
      </c>
      <c r="T5537">
        <v>0</v>
      </c>
      <c r="U5537" t="s">
        <v>9</v>
      </c>
      <c r="V5537" s="3">
        <v>40477.458333333336</v>
      </c>
      <c r="W5537">
        <v>1</v>
      </c>
      <c r="X5537" s="3">
        <v>40477.461111111108</v>
      </c>
      <c r="Y5537" t="s">
        <v>9</v>
      </c>
      <c r="Z5537">
        <v>3.9</v>
      </c>
      <c r="AA5537">
        <v>0</v>
      </c>
      <c r="AB5537" t="s">
        <v>88</v>
      </c>
    </row>
    <row r="5538" spans="1:28" x14ac:dyDescent="0.25">
      <c r="A5538" t="s">
        <v>74</v>
      </c>
      <c r="B5538" t="s">
        <v>75</v>
      </c>
      <c r="C5538">
        <v>53.649500000000003</v>
      </c>
      <c r="D5538">
        <v>9.9618000000000002</v>
      </c>
      <c r="E5538">
        <v>15</v>
      </c>
      <c r="F5538" s="2">
        <v>40478</v>
      </c>
      <c r="G5538">
        <v>7.1</v>
      </c>
      <c r="H5538" s="3">
        <v>40478.48541666667</v>
      </c>
      <c r="I5538" s="3">
        <v>40478.458333333336</v>
      </c>
      <c r="J5538">
        <v>7.3</v>
      </c>
      <c r="K5538">
        <v>9.1</v>
      </c>
      <c r="L5538" s="3">
        <v>40478.460416666669</v>
      </c>
      <c r="M5538" t="s">
        <v>9</v>
      </c>
      <c r="N5538" t="s">
        <v>9</v>
      </c>
      <c r="O5538" t="s">
        <v>9</v>
      </c>
      <c r="P5538" s="3">
        <v>40478.48541666667</v>
      </c>
      <c r="Q5538">
        <v>1.2</v>
      </c>
      <c r="R5538" t="s">
        <v>77</v>
      </c>
      <c r="S5538">
        <v>1.2</v>
      </c>
      <c r="T5538">
        <v>0</v>
      </c>
      <c r="U5538" t="s">
        <v>9</v>
      </c>
      <c r="V5538" s="3">
        <v>40478.458333333336</v>
      </c>
      <c r="W5538">
        <v>1</v>
      </c>
      <c r="X5538" s="3">
        <v>40478.460416666669</v>
      </c>
      <c r="Y5538" t="s">
        <v>9</v>
      </c>
      <c r="Z5538">
        <v>1.2</v>
      </c>
      <c r="AA5538">
        <v>0</v>
      </c>
      <c r="AB5538" t="s">
        <v>88</v>
      </c>
    </row>
    <row r="5539" spans="1:28" x14ac:dyDescent="0.25">
      <c r="A5539" t="s">
        <v>74</v>
      </c>
      <c r="B5539" t="s">
        <v>75</v>
      </c>
      <c r="C5539">
        <v>53.649500000000003</v>
      </c>
      <c r="D5539">
        <v>9.9618000000000002</v>
      </c>
      <c r="E5539">
        <v>15</v>
      </c>
      <c r="F5539" s="2">
        <v>40479</v>
      </c>
      <c r="G5539">
        <v>7.3</v>
      </c>
      <c r="H5539" s="3">
        <v>40479.48541666667</v>
      </c>
      <c r="I5539" s="3">
        <v>40479.458333333336</v>
      </c>
      <c r="J5539">
        <v>9.8000000000000007</v>
      </c>
      <c r="K5539">
        <v>9.8000000000000007</v>
      </c>
      <c r="L5539" s="3">
        <v>40479.460416666669</v>
      </c>
      <c r="M5539" t="s">
        <v>9</v>
      </c>
      <c r="N5539" t="s">
        <v>9</v>
      </c>
      <c r="O5539" t="s">
        <v>9</v>
      </c>
      <c r="P5539" s="3">
        <v>40479.48541666667</v>
      </c>
      <c r="Q5539">
        <v>2.4</v>
      </c>
      <c r="R5539" t="s">
        <v>77</v>
      </c>
      <c r="S5539">
        <v>2.4</v>
      </c>
      <c r="T5539">
        <v>0</v>
      </c>
      <c r="U5539" t="s">
        <v>9</v>
      </c>
      <c r="V5539" s="3">
        <v>40479.458333333336</v>
      </c>
      <c r="W5539">
        <v>1</v>
      </c>
      <c r="X5539" s="3">
        <v>40479.460416666669</v>
      </c>
      <c r="Y5539" t="s">
        <v>9</v>
      </c>
      <c r="Z5539">
        <v>2.4</v>
      </c>
      <c r="AA5539">
        <v>0</v>
      </c>
      <c r="AB5539" t="s">
        <v>88</v>
      </c>
    </row>
    <row r="5540" spans="1:28" x14ac:dyDescent="0.25">
      <c r="A5540" t="s">
        <v>74</v>
      </c>
      <c r="B5540" t="s">
        <v>75</v>
      </c>
      <c r="C5540">
        <v>53.649500000000003</v>
      </c>
      <c r="D5540">
        <v>9.9618000000000002</v>
      </c>
      <c r="E5540">
        <v>15</v>
      </c>
      <c r="F5540" s="2">
        <v>40480</v>
      </c>
      <c r="G5540">
        <v>8</v>
      </c>
      <c r="H5540" s="3">
        <v>40480.48541666667</v>
      </c>
      <c r="I5540" s="3">
        <v>40480.458333333336</v>
      </c>
      <c r="J5540">
        <v>11</v>
      </c>
      <c r="K5540">
        <v>11</v>
      </c>
      <c r="L5540" s="3">
        <v>40480.460416666669</v>
      </c>
      <c r="M5540" t="s">
        <v>9</v>
      </c>
      <c r="N5540" t="s">
        <v>9</v>
      </c>
      <c r="O5540" t="s">
        <v>9</v>
      </c>
      <c r="P5540" s="3">
        <v>40480.48541666667</v>
      </c>
      <c r="Q5540">
        <v>0</v>
      </c>
      <c r="R5540" t="s">
        <v>76</v>
      </c>
      <c r="S5540">
        <v>0</v>
      </c>
      <c r="T5540">
        <v>0</v>
      </c>
      <c r="U5540" t="s">
        <v>9</v>
      </c>
      <c r="V5540" s="3">
        <v>40480.458333333336</v>
      </c>
      <c r="W5540">
        <v>1</v>
      </c>
      <c r="X5540" s="3">
        <v>40480.460416666669</v>
      </c>
      <c r="Y5540" t="s">
        <v>9</v>
      </c>
      <c r="Z5540">
        <v>0</v>
      </c>
      <c r="AA5540">
        <v>0</v>
      </c>
      <c r="AB5540" t="s">
        <v>88</v>
      </c>
    </row>
    <row r="5541" spans="1:28" x14ac:dyDescent="0.25">
      <c r="A5541" t="s">
        <v>74</v>
      </c>
      <c r="B5541" t="s">
        <v>75</v>
      </c>
      <c r="C5541">
        <v>53.649500000000003</v>
      </c>
      <c r="D5541">
        <v>9.9618000000000002</v>
      </c>
      <c r="E5541">
        <v>15</v>
      </c>
      <c r="F5541" s="2">
        <v>40481</v>
      </c>
      <c r="G5541">
        <v>9.5</v>
      </c>
      <c r="H5541" s="3">
        <v>40481.48541666667</v>
      </c>
      <c r="I5541" s="3">
        <v>40481.458333333336</v>
      </c>
      <c r="J5541">
        <v>13.8</v>
      </c>
      <c r="K5541">
        <v>13.8</v>
      </c>
      <c r="L5541" s="3">
        <v>40481.460416666669</v>
      </c>
      <c r="M5541" t="s">
        <v>9</v>
      </c>
      <c r="N5541" t="s">
        <v>9</v>
      </c>
      <c r="O5541" t="s">
        <v>9</v>
      </c>
      <c r="P5541" s="3">
        <v>40481.48541666667</v>
      </c>
      <c r="Q5541">
        <v>0</v>
      </c>
      <c r="R5541" t="s">
        <v>76</v>
      </c>
      <c r="S5541">
        <v>0</v>
      </c>
      <c r="T5541">
        <v>0</v>
      </c>
      <c r="U5541" t="s">
        <v>9</v>
      </c>
      <c r="V5541" s="3">
        <v>40481.458333333336</v>
      </c>
      <c r="W5541">
        <v>1</v>
      </c>
      <c r="X5541" s="3">
        <v>40481.460416666669</v>
      </c>
      <c r="Y5541" t="s">
        <v>9</v>
      </c>
      <c r="Z5541">
        <v>0</v>
      </c>
      <c r="AA5541">
        <v>0</v>
      </c>
      <c r="AB5541" t="s">
        <v>88</v>
      </c>
    </row>
    <row r="5542" spans="1:28" x14ac:dyDescent="0.25">
      <c r="A5542" t="s">
        <v>74</v>
      </c>
      <c r="B5542" t="s">
        <v>75</v>
      </c>
      <c r="C5542">
        <v>53.649500000000003</v>
      </c>
      <c r="D5542">
        <v>9.9618000000000002</v>
      </c>
      <c r="E5542">
        <v>15</v>
      </c>
      <c r="F5542" s="2">
        <v>40482</v>
      </c>
      <c r="G5542">
        <v>6.9</v>
      </c>
      <c r="H5542" s="3">
        <v>40482.48541666667</v>
      </c>
      <c r="I5542" s="3">
        <v>40482.458333333336</v>
      </c>
      <c r="J5542">
        <v>9.1999999999999993</v>
      </c>
      <c r="K5542">
        <v>14.6</v>
      </c>
      <c r="L5542" s="3">
        <v>40482.460416666669</v>
      </c>
      <c r="M5542" t="s">
        <v>9</v>
      </c>
      <c r="N5542" t="s">
        <v>9</v>
      </c>
      <c r="O5542" t="s">
        <v>9</v>
      </c>
      <c r="P5542" s="3">
        <v>40482.48541666667</v>
      </c>
      <c r="Q5542">
        <v>1.2</v>
      </c>
      <c r="R5542" t="s">
        <v>77</v>
      </c>
      <c r="S5542">
        <v>1.2</v>
      </c>
      <c r="T5542">
        <v>0</v>
      </c>
      <c r="U5542" t="s">
        <v>9</v>
      </c>
      <c r="V5542" s="3">
        <v>40482.458333333336</v>
      </c>
      <c r="W5542">
        <v>1</v>
      </c>
      <c r="X5542" s="3">
        <v>40482.460416666669</v>
      </c>
      <c r="Y5542" t="s">
        <v>9</v>
      </c>
      <c r="Z5542">
        <v>1.2</v>
      </c>
      <c r="AA5542">
        <v>0</v>
      </c>
      <c r="AB5542" t="s">
        <v>88</v>
      </c>
    </row>
    <row r="5543" spans="1:28" x14ac:dyDescent="0.25">
      <c r="A5543" t="s">
        <v>74</v>
      </c>
      <c r="B5543" t="s">
        <v>75</v>
      </c>
      <c r="C5543">
        <v>53.649500000000003</v>
      </c>
      <c r="D5543">
        <v>9.9618000000000002</v>
      </c>
      <c r="E5543">
        <v>15</v>
      </c>
      <c r="F5543" s="2">
        <v>40483</v>
      </c>
      <c r="G5543">
        <v>8.5</v>
      </c>
      <c r="H5543" s="3">
        <v>40483.48541666667</v>
      </c>
      <c r="I5543" s="3">
        <v>40483.458333333336</v>
      </c>
      <c r="J5543">
        <v>9.8000000000000007</v>
      </c>
      <c r="K5543">
        <v>9.8000000000000007</v>
      </c>
      <c r="L5543" s="3">
        <v>40483.460416666669</v>
      </c>
      <c r="M5543" t="s">
        <v>9</v>
      </c>
      <c r="N5543" t="s">
        <v>9</v>
      </c>
      <c r="O5543" t="s">
        <v>9</v>
      </c>
      <c r="P5543" s="3">
        <v>40483.48541666667</v>
      </c>
      <c r="Q5543">
        <v>2.4</v>
      </c>
      <c r="R5543" t="s">
        <v>77</v>
      </c>
      <c r="S5543">
        <v>2.4</v>
      </c>
      <c r="T5543">
        <v>0</v>
      </c>
      <c r="U5543" t="s">
        <v>9</v>
      </c>
      <c r="V5543" s="3">
        <v>40483.458333333336</v>
      </c>
      <c r="W5543">
        <v>1</v>
      </c>
      <c r="X5543" s="3">
        <v>40483.460416666669</v>
      </c>
      <c r="Y5543" t="s">
        <v>9</v>
      </c>
      <c r="Z5543">
        <v>2.4</v>
      </c>
      <c r="AA5543">
        <v>0</v>
      </c>
      <c r="AB5543" t="s">
        <v>88</v>
      </c>
    </row>
    <row r="5544" spans="1:28" x14ac:dyDescent="0.25">
      <c r="A5544" t="s">
        <v>74</v>
      </c>
      <c r="B5544" t="s">
        <v>75</v>
      </c>
      <c r="C5544">
        <v>53.649500000000003</v>
      </c>
      <c r="D5544">
        <v>9.9618000000000002</v>
      </c>
      <c r="E5544">
        <v>15</v>
      </c>
      <c r="F5544" s="2">
        <v>40484</v>
      </c>
      <c r="G5544">
        <v>8.8000000000000007</v>
      </c>
      <c r="H5544" s="3">
        <v>40484.48541666667</v>
      </c>
      <c r="I5544" s="3">
        <v>40484.458333333336</v>
      </c>
      <c r="J5544">
        <v>8.8000000000000007</v>
      </c>
      <c r="K5544">
        <v>10</v>
      </c>
      <c r="L5544" s="3">
        <v>40484.460416666669</v>
      </c>
      <c r="M5544" t="s">
        <v>9</v>
      </c>
      <c r="N5544" t="s">
        <v>9</v>
      </c>
      <c r="O5544" t="s">
        <v>9</v>
      </c>
      <c r="P5544" s="3">
        <v>40484.48541666667</v>
      </c>
      <c r="Q5544">
        <v>0</v>
      </c>
      <c r="R5544" t="s">
        <v>76</v>
      </c>
      <c r="S5544">
        <v>0</v>
      </c>
      <c r="T5544">
        <v>0</v>
      </c>
      <c r="U5544" t="s">
        <v>9</v>
      </c>
      <c r="V5544" s="3">
        <v>40484.458333333336</v>
      </c>
      <c r="W5544">
        <v>1</v>
      </c>
      <c r="X5544" s="3">
        <v>40484.460416666669</v>
      </c>
      <c r="Y5544" t="s">
        <v>9</v>
      </c>
      <c r="Z5544">
        <v>0</v>
      </c>
      <c r="AA5544">
        <v>0</v>
      </c>
      <c r="AB5544" t="s">
        <v>88</v>
      </c>
    </row>
    <row r="5545" spans="1:28" x14ac:dyDescent="0.25">
      <c r="A5545" t="s">
        <v>74</v>
      </c>
      <c r="B5545" t="s">
        <v>75</v>
      </c>
      <c r="C5545">
        <v>53.649500000000003</v>
      </c>
      <c r="D5545">
        <v>9.9618000000000002</v>
      </c>
      <c r="E5545">
        <v>15</v>
      </c>
      <c r="F5545" s="2">
        <v>40485</v>
      </c>
      <c r="G5545">
        <v>8.8000000000000007</v>
      </c>
      <c r="H5545" s="3">
        <v>40485.48541666667</v>
      </c>
      <c r="I5545" s="3">
        <v>40485.458333333336</v>
      </c>
      <c r="J5545">
        <v>11.7</v>
      </c>
      <c r="K5545">
        <v>11.9</v>
      </c>
      <c r="L5545" s="3">
        <v>40485.460416666669</v>
      </c>
      <c r="M5545" t="s">
        <v>9</v>
      </c>
      <c r="N5545" t="s">
        <v>9</v>
      </c>
      <c r="O5545" t="s">
        <v>9</v>
      </c>
      <c r="P5545" s="3">
        <v>40485.48541666667</v>
      </c>
      <c r="Q5545">
        <v>6</v>
      </c>
      <c r="R5545" t="s">
        <v>77</v>
      </c>
      <c r="S5545">
        <v>6</v>
      </c>
      <c r="T5545">
        <v>0</v>
      </c>
      <c r="U5545" t="s">
        <v>9</v>
      </c>
      <c r="V5545" s="3">
        <v>40485.458333333336</v>
      </c>
      <c r="W5545">
        <v>1</v>
      </c>
      <c r="X5545" s="3">
        <v>40485.460416666669</v>
      </c>
      <c r="Y5545" t="s">
        <v>9</v>
      </c>
      <c r="Z5545">
        <v>6</v>
      </c>
      <c r="AA5545">
        <v>0</v>
      </c>
      <c r="AB5545" t="s">
        <v>88</v>
      </c>
    </row>
    <row r="5546" spans="1:28" x14ac:dyDescent="0.25">
      <c r="A5546" t="s">
        <v>74</v>
      </c>
      <c r="B5546" t="s">
        <v>75</v>
      </c>
      <c r="C5546">
        <v>53.649500000000003</v>
      </c>
      <c r="D5546">
        <v>9.9618000000000002</v>
      </c>
      <c r="E5546">
        <v>15</v>
      </c>
      <c r="F5546" s="2">
        <v>40486</v>
      </c>
      <c r="G5546">
        <v>9.8000000000000007</v>
      </c>
      <c r="H5546" s="3">
        <v>40486.48541666667</v>
      </c>
      <c r="I5546" s="3">
        <v>40486.458333333336</v>
      </c>
      <c r="J5546">
        <v>12.7</v>
      </c>
      <c r="K5546">
        <v>12.7</v>
      </c>
      <c r="L5546" s="3">
        <v>40486.460416666669</v>
      </c>
      <c r="M5546" t="s">
        <v>9</v>
      </c>
      <c r="N5546" t="s">
        <v>9</v>
      </c>
      <c r="O5546" t="s">
        <v>9</v>
      </c>
      <c r="P5546" s="3">
        <v>40486.48541666667</v>
      </c>
      <c r="Q5546">
        <v>12.9</v>
      </c>
      <c r="R5546" t="s">
        <v>77</v>
      </c>
      <c r="S5546">
        <v>12.9</v>
      </c>
      <c r="T5546">
        <v>0</v>
      </c>
      <c r="U5546" t="s">
        <v>9</v>
      </c>
      <c r="V5546" s="3">
        <v>40486.458333333336</v>
      </c>
      <c r="W5546">
        <v>1</v>
      </c>
      <c r="X5546" s="3">
        <v>40486.460416666669</v>
      </c>
      <c r="Y5546" t="s">
        <v>9</v>
      </c>
      <c r="Z5546">
        <v>12.9</v>
      </c>
      <c r="AA5546">
        <v>0</v>
      </c>
      <c r="AB5546" t="s">
        <v>88</v>
      </c>
    </row>
    <row r="5547" spans="1:28" x14ac:dyDescent="0.25">
      <c r="A5547" t="s">
        <v>74</v>
      </c>
      <c r="B5547" t="s">
        <v>75</v>
      </c>
      <c r="C5547">
        <v>53.649500000000003</v>
      </c>
      <c r="D5547">
        <v>9.9618000000000002</v>
      </c>
      <c r="E5547">
        <v>15</v>
      </c>
      <c r="F5547" s="2">
        <v>40487</v>
      </c>
      <c r="G5547">
        <v>12.5</v>
      </c>
      <c r="H5547" s="3">
        <v>40487.48541666667</v>
      </c>
      <c r="I5547" s="3">
        <v>40487.458333333336</v>
      </c>
      <c r="J5547">
        <v>13.1</v>
      </c>
      <c r="K5547">
        <v>13.9</v>
      </c>
      <c r="L5547" s="3">
        <v>40487.460416666669</v>
      </c>
      <c r="M5547" t="s">
        <v>9</v>
      </c>
      <c r="N5547" t="s">
        <v>9</v>
      </c>
      <c r="O5547" t="s">
        <v>9</v>
      </c>
      <c r="P5547" s="3">
        <v>40487.48541666667</v>
      </c>
      <c r="Q5547">
        <v>21.1</v>
      </c>
      <c r="R5547" t="s">
        <v>77</v>
      </c>
      <c r="S5547">
        <v>21.1</v>
      </c>
      <c r="T5547">
        <v>0</v>
      </c>
      <c r="U5547" t="s">
        <v>9</v>
      </c>
      <c r="V5547" s="3">
        <v>40487.458333333336</v>
      </c>
      <c r="W5547">
        <v>1</v>
      </c>
      <c r="X5547" s="3">
        <v>40487.460416666669</v>
      </c>
      <c r="Y5547" t="s">
        <v>9</v>
      </c>
      <c r="Z5547">
        <v>21.1</v>
      </c>
      <c r="AA5547">
        <v>0</v>
      </c>
      <c r="AB5547" t="s">
        <v>88</v>
      </c>
    </row>
    <row r="5548" spans="1:28" x14ac:dyDescent="0.25">
      <c r="A5548" t="s">
        <v>74</v>
      </c>
      <c r="B5548" t="s">
        <v>75</v>
      </c>
      <c r="C5548">
        <v>53.649500000000003</v>
      </c>
      <c r="D5548">
        <v>9.9618000000000002</v>
      </c>
      <c r="E5548">
        <v>15</v>
      </c>
      <c r="F5548" s="2">
        <v>40488</v>
      </c>
      <c r="G5548">
        <v>8.1</v>
      </c>
      <c r="H5548" s="3">
        <v>40488.48541666667</v>
      </c>
      <c r="I5548" s="3">
        <v>40488.458333333336</v>
      </c>
      <c r="J5548">
        <v>8.5</v>
      </c>
      <c r="K5548">
        <v>13.2</v>
      </c>
      <c r="L5548" s="3">
        <v>40488.460416666669</v>
      </c>
      <c r="M5548" t="s">
        <v>9</v>
      </c>
      <c r="N5548" t="s">
        <v>9</v>
      </c>
      <c r="O5548" t="s">
        <v>9</v>
      </c>
      <c r="P5548" s="3">
        <v>40488.48541666667</v>
      </c>
      <c r="Q5548">
        <v>9.6</v>
      </c>
      <c r="R5548" t="s">
        <v>77</v>
      </c>
      <c r="S5548">
        <v>9.6</v>
      </c>
      <c r="T5548">
        <v>0</v>
      </c>
      <c r="U5548" t="s">
        <v>9</v>
      </c>
      <c r="V5548" s="3">
        <v>40488.458333333336</v>
      </c>
      <c r="W5548">
        <v>1</v>
      </c>
      <c r="X5548" s="3">
        <v>40488.460416666669</v>
      </c>
      <c r="Y5548" t="s">
        <v>9</v>
      </c>
      <c r="Z5548">
        <v>9.6</v>
      </c>
      <c r="AA5548">
        <v>0</v>
      </c>
      <c r="AB5548" t="s">
        <v>88</v>
      </c>
    </row>
    <row r="5549" spans="1:28" x14ac:dyDescent="0.25">
      <c r="A5549" t="s">
        <v>74</v>
      </c>
      <c r="B5549" t="s">
        <v>75</v>
      </c>
      <c r="C5549">
        <v>53.649500000000003</v>
      </c>
      <c r="D5549">
        <v>9.9618000000000002</v>
      </c>
      <c r="E5549">
        <v>15</v>
      </c>
      <c r="F5549" s="2">
        <v>40489</v>
      </c>
      <c r="G5549">
        <v>-0.1</v>
      </c>
      <c r="H5549" s="3">
        <v>40489.48541666667</v>
      </c>
      <c r="I5549" s="3">
        <v>40489.458333333336</v>
      </c>
      <c r="J5549">
        <v>4.0999999999999996</v>
      </c>
      <c r="K5549">
        <v>9</v>
      </c>
      <c r="L5549" s="3">
        <v>40489.460416666669</v>
      </c>
      <c r="M5549" t="s">
        <v>9</v>
      </c>
      <c r="N5549" t="s">
        <v>9</v>
      </c>
      <c r="O5549" t="s">
        <v>9</v>
      </c>
      <c r="P5549" s="3">
        <v>40489.48541666667</v>
      </c>
      <c r="Q5549">
        <v>0</v>
      </c>
      <c r="R5549" t="s">
        <v>76</v>
      </c>
      <c r="S5549">
        <v>0</v>
      </c>
      <c r="T5549">
        <v>0</v>
      </c>
      <c r="U5549" t="s">
        <v>9</v>
      </c>
      <c r="V5549" s="3">
        <v>40489.458333333336</v>
      </c>
      <c r="W5549">
        <v>1</v>
      </c>
      <c r="X5549" s="3">
        <v>40489.460416666669</v>
      </c>
      <c r="Y5549" t="s">
        <v>9</v>
      </c>
      <c r="Z5549">
        <v>0</v>
      </c>
      <c r="AA5549">
        <v>0</v>
      </c>
      <c r="AB5549" t="s">
        <v>88</v>
      </c>
    </row>
    <row r="5550" spans="1:28" x14ac:dyDescent="0.25">
      <c r="A5550" t="s">
        <v>74</v>
      </c>
      <c r="B5550" t="s">
        <v>75</v>
      </c>
      <c r="C5550">
        <v>53.649500000000003</v>
      </c>
      <c r="D5550">
        <v>9.9618000000000002</v>
      </c>
      <c r="E5550">
        <v>15</v>
      </c>
      <c r="F5550" s="2">
        <v>40490</v>
      </c>
      <c r="G5550">
        <v>-2.1</v>
      </c>
      <c r="H5550" s="3">
        <v>40490.48541666667</v>
      </c>
      <c r="I5550" s="3">
        <v>40490.458333333336</v>
      </c>
      <c r="J5550">
        <v>2.1</v>
      </c>
      <c r="K5550">
        <v>5.5</v>
      </c>
      <c r="L5550" s="3">
        <v>40490.460416666669</v>
      </c>
      <c r="M5550" t="s">
        <v>9</v>
      </c>
      <c r="N5550" t="s">
        <v>9</v>
      </c>
      <c r="O5550" t="s">
        <v>9</v>
      </c>
      <c r="P5550" s="3">
        <v>40490.48541666667</v>
      </c>
      <c r="Q5550">
        <v>0</v>
      </c>
      <c r="R5550" t="s">
        <v>76</v>
      </c>
      <c r="S5550">
        <v>0</v>
      </c>
      <c r="T5550">
        <v>0</v>
      </c>
      <c r="U5550" t="s">
        <v>9</v>
      </c>
      <c r="V5550" s="3">
        <v>40490.458333333336</v>
      </c>
      <c r="W5550">
        <v>1</v>
      </c>
      <c r="X5550" s="3">
        <v>40490.460416666669</v>
      </c>
      <c r="Y5550" t="s">
        <v>9</v>
      </c>
      <c r="Z5550">
        <v>0</v>
      </c>
      <c r="AA5550">
        <v>0</v>
      </c>
      <c r="AB5550" t="s">
        <v>88</v>
      </c>
    </row>
    <row r="5551" spans="1:28" x14ac:dyDescent="0.25">
      <c r="A5551" t="s">
        <v>74</v>
      </c>
      <c r="B5551" t="s">
        <v>75</v>
      </c>
      <c r="C5551">
        <v>53.649500000000003</v>
      </c>
      <c r="D5551">
        <v>9.9618000000000002</v>
      </c>
      <c r="E5551">
        <v>15</v>
      </c>
      <c r="F5551" s="2">
        <v>40491</v>
      </c>
      <c r="G5551">
        <v>2.1</v>
      </c>
      <c r="H5551" s="3">
        <v>40491.48541666667</v>
      </c>
      <c r="I5551" s="3">
        <v>40491.458333333336</v>
      </c>
      <c r="J5551">
        <v>5</v>
      </c>
      <c r="K5551">
        <v>5</v>
      </c>
      <c r="L5551" s="3">
        <v>40491.460416666669</v>
      </c>
      <c r="M5551" t="s">
        <v>9</v>
      </c>
      <c r="N5551" t="s">
        <v>9</v>
      </c>
      <c r="O5551" t="s">
        <v>9</v>
      </c>
      <c r="P5551" s="3">
        <v>40491.48541666667</v>
      </c>
      <c r="Q5551">
        <v>0.9</v>
      </c>
      <c r="R5551" t="s">
        <v>77</v>
      </c>
      <c r="S5551">
        <v>0.9</v>
      </c>
      <c r="T5551">
        <v>0</v>
      </c>
      <c r="U5551" t="s">
        <v>9</v>
      </c>
      <c r="V5551" s="3">
        <v>40491.458333333336</v>
      </c>
      <c r="W5551">
        <v>1</v>
      </c>
      <c r="X5551" s="3">
        <v>40491.460416666669</v>
      </c>
      <c r="Y5551" t="s">
        <v>9</v>
      </c>
      <c r="Z5551">
        <v>0.9</v>
      </c>
      <c r="AA5551">
        <v>0</v>
      </c>
      <c r="AB5551" t="s">
        <v>88</v>
      </c>
    </row>
    <row r="5552" spans="1:28" x14ac:dyDescent="0.25">
      <c r="A5552" t="s">
        <v>74</v>
      </c>
      <c r="B5552" t="s">
        <v>75</v>
      </c>
      <c r="C5552">
        <v>53.649500000000003</v>
      </c>
      <c r="D5552">
        <v>9.9618000000000002</v>
      </c>
      <c r="E5552">
        <v>15</v>
      </c>
      <c r="F5552" s="2">
        <v>40492</v>
      </c>
      <c r="G5552">
        <v>3.9</v>
      </c>
      <c r="H5552" s="3">
        <v>40492.48541666667</v>
      </c>
      <c r="I5552" s="3">
        <v>40492.458333333336</v>
      </c>
      <c r="J5552">
        <v>5.3</v>
      </c>
      <c r="K5552">
        <v>5.3</v>
      </c>
      <c r="L5552" s="3">
        <v>40492.461111111108</v>
      </c>
      <c r="M5552" t="s">
        <v>9</v>
      </c>
      <c r="N5552" t="s">
        <v>9</v>
      </c>
      <c r="O5552" t="s">
        <v>9</v>
      </c>
      <c r="P5552" s="3">
        <v>40492.48541666667</v>
      </c>
      <c r="Q5552">
        <v>0.6</v>
      </c>
      <c r="R5552" t="s">
        <v>77</v>
      </c>
      <c r="S5552">
        <v>0.6</v>
      </c>
      <c r="T5552">
        <v>0</v>
      </c>
      <c r="U5552" t="s">
        <v>9</v>
      </c>
      <c r="V5552" s="3">
        <v>40492.458333333336</v>
      </c>
      <c r="W5552">
        <v>1</v>
      </c>
      <c r="X5552" s="3">
        <v>40492.461111111108</v>
      </c>
      <c r="Y5552" t="s">
        <v>9</v>
      </c>
      <c r="Z5552">
        <v>0.6</v>
      </c>
      <c r="AA5552">
        <v>0</v>
      </c>
      <c r="AB5552" t="s">
        <v>88</v>
      </c>
    </row>
    <row r="5553" spans="1:28" x14ac:dyDescent="0.25">
      <c r="A5553" t="s">
        <v>74</v>
      </c>
      <c r="B5553" t="s">
        <v>75</v>
      </c>
      <c r="C5553">
        <v>53.649500000000003</v>
      </c>
      <c r="D5553">
        <v>9.9618000000000002</v>
      </c>
      <c r="E5553">
        <v>15</v>
      </c>
      <c r="F5553" s="2">
        <v>40493</v>
      </c>
      <c r="G5553">
        <v>0.4</v>
      </c>
      <c r="H5553" s="3">
        <v>40493.48541666667</v>
      </c>
      <c r="I5553" s="3">
        <v>40493.458333333336</v>
      </c>
      <c r="J5553">
        <v>3.5</v>
      </c>
      <c r="K5553">
        <v>5.7</v>
      </c>
      <c r="L5553" s="3">
        <v>40493.461111111108</v>
      </c>
      <c r="M5553" t="s">
        <v>9</v>
      </c>
      <c r="N5553" t="s">
        <v>9</v>
      </c>
      <c r="O5553" t="s">
        <v>9</v>
      </c>
      <c r="P5553" s="3">
        <v>40493.48541666667</v>
      </c>
      <c r="Q5553">
        <v>0.3</v>
      </c>
      <c r="R5553" t="s">
        <v>77</v>
      </c>
      <c r="S5553">
        <v>0.3</v>
      </c>
      <c r="T5553">
        <v>0</v>
      </c>
      <c r="U5553" t="s">
        <v>9</v>
      </c>
      <c r="V5553" s="3">
        <v>40493.458333333336</v>
      </c>
      <c r="W5553">
        <v>1</v>
      </c>
      <c r="X5553" s="3">
        <v>40493.461111111108</v>
      </c>
      <c r="Y5553" t="s">
        <v>9</v>
      </c>
      <c r="Z5553">
        <v>0.3</v>
      </c>
      <c r="AA5553">
        <v>0</v>
      </c>
      <c r="AB5553" t="s">
        <v>88</v>
      </c>
    </row>
    <row r="5554" spans="1:28" x14ac:dyDescent="0.25">
      <c r="A5554" t="s">
        <v>74</v>
      </c>
      <c r="B5554" t="s">
        <v>75</v>
      </c>
      <c r="C5554">
        <v>53.649500000000003</v>
      </c>
      <c r="D5554">
        <v>9.9618000000000002</v>
      </c>
      <c r="E5554">
        <v>15</v>
      </c>
      <c r="F5554" s="2">
        <v>40494</v>
      </c>
      <c r="G5554">
        <v>3.5</v>
      </c>
      <c r="H5554" s="3">
        <v>40494.48541666667</v>
      </c>
      <c r="I5554" s="3">
        <v>40494.458333333336</v>
      </c>
      <c r="J5554">
        <v>10.5</v>
      </c>
      <c r="K5554">
        <v>10.5</v>
      </c>
      <c r="L5554" s="3">
        <v>40494.461111111108</v>
      </c>
      <c r="M5554" t="s">
        <v>9</v>
      </c>
      <c r="N5554" t="s">
        <v>9</v>
      </c>
      <c r="O5554" t="s">
        <v>9</v>
      </c>
      <c r="P5554" s="3">
        <v>40494.48541666667</v>
      </c>
      <c r="Q5554">
        <v>3.3</v>
      </c>
      <c r="R5554" t="s">
        <v>77</v>
      </c>
      <c r="S5554">
        <v>3.3</v>
      </c>
      <c r="T5554">
        <v>0</v>
      </c>
      <c r="U5554" t="s">
        <v>9</v>
      </c>
      <c r="V5554" s="3">
        <v>40494.458333333336</v>
      </c>
      <c r="W5554">
        <v>1</v>
      </c>
      <c r="X5554" s="3">
        <v>40494.461111111108</v>
      </c>
      <c r="Y5554" t="s">
        <v>9</v>
      </c>
      <c r="Z5554">
        <v>3.3</v>
      </c>
      <c r="AA5554">
        <v>0</v>
      </c>
      <c r="AB5554" t="s">
        <v>88</v>
      </c>
    </row>
    <row r="5555" spans="1:28" x14ac:dyDescent="0.25">
      <c r="A5555" t="s">
        <v>74</v>
      </c>
      <c r="B5555" t="s">
        <v>75</v>
      </c>
      <c r="C5555">
        <v>53.649500000000003</v>
      </c>
      <c r="D5555">
        <v>9.9618000000000002</v>
      </c>
      <c r="E5555">
        <v>15</v>
      </c>
      <c r="F5555" s="2">
        <v>40495</v>
      </c>
      <c r="G5555">
        <v>7.9</v>
      </c>
      <c r="H5555" s="3">
        <v>40495.48541666667</v>
      </c>
      <c r="I5555" s="3">
        <v>40495.458333333336</v>
      </c>
      <c r="J5555">
        <v>9.6999999999999993</v>
      </c>
      <c r="K5555">
        <v>10.8</v>
      </c>
      <c r="L5555" s="3">
        <v>40495.461111111108</v>
      </c>
      <c r="M5555" t="s">
        <v>9</v>
      </c>
      <c r="N5555" t="s">
        <v>9</v>
      </c>
      <c r="O5555" t="s">
        <v>9</v>
      </c>
      <c r="P5555" s="3">
        <v>40495.48541666667</v>
      </c>
      <c r="Q5555">
        <v>0</v>
      </c>
      <c r="R5555" t="s">
        <v>76</v>
      </c>
      <c r="S5555">
        <v>0</v>
      </c>
      <c r="T5555">
        <v>0</v>
      </c>
      <c r="U5555" t="s">
        <v>9</v>
      </c>
      <c r="V5555" s="3">
        <v>40495.458333333336</v>
      </c>
      <c r="W5555">
        <v>1</v>
      </c>
      <c r="X5555" s="3">
        <v>40495.461111111108</v>
      </c>
      <c r="Y5555" t="s">
        <v>9</v>
      </c>
      <c r="Z5555">
        <v>0</v>
      </c>
      <c r="AA5555">
        <v>0</v>
      </c>
      <c r="AB5555" t="s">
        <v>88</v>
      </c>
    </row>
    <row r="5556" spans="1:28" x14ac:dyDescent="0.25">
      <c r="A5556" t="s">
        <v>74</v>
      </c>
      <c r="B5556" t="s">
        <v>75</v>
      </c>
      <c r="C5556">
        <v>53.649500000000003</v>
      </c>
      <c r="D5556">
        <v>9.9618000000000002</v>
      </c>
      <c r="E5556">
        <v>15</v>
      </c>
      <c r="F5556" s="2">
        <v>40496</v>
      </c>
      <c r="G5556">
        <v>8.5</v>
      </c>
      <c r="H5556" s="3">
        <v>40496.48541666667</v>
      </c>
      <c r="I5556" s="3">
        <v>40496.458333333336</v>
      </c>
      <c r="J5556">
        <v>12.1</v>
      </c>
      <c r="K5556">
        <v>12.1</v>
      </c>
      <c r="L5556" s="3">
        <v>40496.461111111108</v>
      </c>
      <c r="M5556" t="s">
        <v>9</v>
      </c>
      <c r="N5556" t="s">
        <v>9</v>
      </c>
      <c r="O5556" t="s">
        <v>9</v>
      </c>
      <c r="P5556" s="3">
        <v>40496.48541666667</v>
      </c>
      <c r="Q5556">
        <v>5.4</v>
      </c>
      <c r="R5556" t="s">
        <v>77</v>
      </c>
      <c r="S5556">
        <v>5.4</v>
      </c>
      <c r="T5556">
        <v>0</v>
      </c>
      <c r="U5556" t="s">
        <v>9</v>
      </c>
      <c r="V5556" s="3">
        <v>40496.458333333336</v>
      </c>
      <c r="W5556">
        <v>1</v>
      </c>
      <c r="X5556" s="3">
        <v>40496.461111111108</v>
      </c>
      <c r="Y5556" t="s">
        <v>9</v>
      </c>
      <c r="Z5556">
        <v>5.4</v>
      </c>
      <c r="AA5556">
        <v>0</v>
      </c>
      <c r="AB5556" t="s">
        <v>88</v>
      </c>
    </row>
    <row r="5557" spans="1:28" x14ac:dyDescent="0.25">
      <c r="A5557" t="s">
        <v>74</v>
      </c>
      <c r="B5557" t="s">
        <v>75</v>
      </c>
      <c r="C5557">
        <v>53.649500000000003</v>
      </c>
      <c r="D5557">
        <v>9.9618000000000002</v>
      </c>
      <c r="E5557">
        <v>15</v>
      </c>
      <c r="F5557" s="2">
        <v>40497</v>
      </c>
      <c r="G5557">
        <v>6.3</v>
      </c>
      <c r="H5557" s="3">
        <v>40497.48541666667</v>
      </c>
      <c r="I5557" s="3">
        <v>40497.458333333336</v>
      </c>
      <c r="J5557">
        <v>7.9</v>
      </c>
      <c r="K5557">
        <v>12.7</v>
      </c>
      <c r="L5557" s="3">
        <v>40497.461111111108</v>
      </c>
      <c r="M5557" t="s">
        <v>9</v>
      </c>
      <c r="N5557" t="s">
        <v>9</v>
      </c>
      <c r="O5557" t="s">
        <v>9</v>
      </c>
      <c r="P5557" s="3">
        <v>40497.48541666667</v>
      </c>
      <c r="Q5557">
        <v>0.9</v>
      </c>
      <c r="R5557" t="s">
        <v>77</v>
      </c>
      <c r="S5557">
        <v>0.9</v>
      </c>
      <c r="T5557">
        <v>0</v>
      </c>
      <c r="U5557" t="s">
        <v>9</v>
      </c>
      <c r="V5557" s="3">
        <v>40497.458333333336</v>
      </c>
      <c r="W5557">
        <v>1</v>
      </c>
      <c r="X5557" s="3">
        <v>40497.461111111108</v>
      </c>
      <c r="Y5557" t="s">
        <v>9</v>
      </c>
      <c r="Z5557">
        <v>0.9</v>
      </c>
      <c r="AA5557">
        <v>0</v>
      </c>
      <c r="AB5557" t="s">
        <v>88</v>
      </c>
    </row>
    <row r="5558" spans="1:28" x14ac:dyDescent="0.25">
      <c r="A5558" t="s">
        <v>74</v>
      </c>
      <c r="B5558" t="s">
        <v>75</v>
      </c>
      <c r="C5558">
        <v>53.649500000000003</v>
      </c>
      <c r="D5558">
        <v>9.9618000000000002</v>
      </c>
      <c r="E5558">
        <v>15</v>
      </c>
      <c r="F5558" s="2">
        <v>40498</v>
      </c>
      <c r="G5558">
        <v>2.9</v>
      </c>
      <c r="H5558" s="3">
        <v>40498.48541666667</v>
      </c>
      <c r="I5558" s="3">
        <v>40498.458333333336</v>
      </c>
      <c r="J5558">
        <v>5.0999999999999996</v>
      </c>
      <c r="K5558">
        <v>8.5</v>
      </c>
      <c r="L5558" s="3">
        <v>40498.461111111108</v>
      </c>
      <c r="M5558" t="s">
        <v>9</v>
      </c>
      <c r="N5558" t="s">
        <v>9</v>
      </c>
      <c r="O5558" t="s">
        <v>9</v>
      </c>
      <c r="P5558" s="3">
        <v>40498.48541666667</v>
      </c>
      <c r="Q5558">
        <v>0</v>
      </c>
      <c r="R5558" t="s">
        <v>76</v>
      </c>
      <c r="S5558">
        <v>0</v>
      </c>
      <c r="T5558">
        <v>0</v>
      </c>
      <c r="U5558" t="s">
        <v>9</v>
      </c>
      <c r="V5558" s="3">
        <v>40498.458333333336</v>
      </c>
      <c r="W5558">
        <v>1</v>
      </c>
      <c r="X5558" s="3">
        <v>40498.461111111108</v>
      </c>
      <c r="Y5558" t="s">
        <v>9</v>
      </c>
      <c r="Z5558">
        <v>0</v>
      </c>
      <c r="AA5558">
        <v>0</v>
      </c>
      <c r="AB5558" t="s">
        <v>88</v>
      </c>
    </row>
    <row r="5559" spans="1:28" x14ac:dyDescent="0.25">
      <c r="A5559" t="s">
        <v>74</v>
      </c>
      <c r="B5559" t="s">
        <v>75</v>
      </c>
      <c r="C5559">
        <v>53.649500000000003</v>
      </c>
      <c r="D5559">
        <v>9.9618000000000002</v>
      </c>
      <c r="E5559">
        <v>15</v>
      </c>
      <c r="F5559" s="2">
        <v>40499</v>
      </c>
      <c r="G5559">
        <v>5</v>
      </c>
      <c r="H5559" s="3">
        <v>40499.48541666667</v>
      </c>
      <c r="I5559" s="3">
        <v>40499.458333333336</v>
      </c>
      <c r="J5559">
        <v>6</v>
      </c>
      <c r="K5559">
        <v>8.1</v>
      </c>
      <c r="L5559" s="3">
        <v>40499.461805555555</v>
      </c>
      <c r="M5559" t="s">
        <v>9</v>
      </c>
      <c r="N5559" t="s">
        <v>9</v>
      </c>
      <c r="O5559" t="s">
        <v>9</v>
      </c>
      <c r="P5559" s="3">
        <v>40499.48541666667</v>
      </c>
      <c r="Q5559">
        <v>0</v>
      </c>
      <c r="R5559" t="s">
        <v>76</v>
      </c>
      <c r="S5559">
        <v>0</v>
      </c>
      <c r="T5559">
        <v>0</v>
      </c>
      <c r="U5559" t="s">
        <v>9</v>
      </c>
      <c r="V5559" s="3">
        <v>40499.458333333336</v>
      </c>
      <c r="W5559">
        <v>1</v>
      </c>
      <c r="X5559" s="3">
        <v>40499.461805555555</v>
      </c>
      <c r="Y5559" t="s">
        <v>9</v>
      </c>
      <c r="Z5559">
        <v>0</v>
      </c>
      <c r="AA5559">
        <v>0</v>
      </c>
      <c r="AB5559" t="s">
        <v>88</v>
      </c>
    </row>
    <row r="5560" spans="1:28" x14ac:dyDescent="0.25">
      <c r="A5560" t="s">
        <v>74</v>
      </c>
      <c r="B5560" t="s">
        <v>75</v>
      </c>
      <c r="C5560">
        <v>53.649500000000003</v>
      </c>
      <c r="D5560">
        <v>9.9618000000000002</v>
      </c>
      <c r="E5560">
        <v>15</v>
      </c>
      <c r="F5560" s="2">
        <v>40500</v>
      </c>
      <c r="G5560">
        <v>4.5999999999999996</v>
      </c>
      <c r="H5560" s="3">
        <v>40500.48541666667</v>
      </c>
      <c r="I5560" s="3">
        <v>40500.458333333336</v>
      </c>
      <c r="J5560">
        <v>5.4</v>
      </c>
      <c r="K5560">
        <v>6.4</v>
      </c>
      <c r="L5560" s="3">
        <v>40500.461805555555</v>
      </c>
      <c r="M5560" t="s">
        <v>9</v>
      </c>
      <c r="N5560" t="s">
        <v>9</v>
      </c>
      <c r="O5560" t="s">
        <v>9</v>
      </c>
      <c r="P5560" s="3">
        <v>40500.48541666667</v>
      </c>
      <c r="Q5560">
        <v>0</v>
      </c>
      <c r="R5560" t="s">
        <v>76</v>
      </c>
      <c r="S5560">
        <v>0</v>
      </c>
      <c r="T5560">
        <v>0</v>
      </c>
      <c r="U5560" t="s">
        <v>9</v>
      </c>
      <c r="V5560" s="3">
        <v>40500.458333333336</v>
      </c>
      <c r="W5560">
        <v>1</v>
      </c>
      <c r="X5560" s="3">
        <v>40500.461805555555</v>
      </c>
      <c r="Y5560" t="s">
        <v>9</v>
      </c>
      <c r="Z5560">
        <v>0</v>
      </c>
      <c r="AA5560">
        <v>0</v>
      </c>
      <c r="AB5560" t="s">
        <v>88</v>
      </c>
    </row>
    <row r="5561" spans="1:28" x14ac:dyDescent="0.25">
      <c r="A5561" t="s">
        <v>74</v>
      </c>
      <c r="B5561" t="s">
        <v>75</v>
      </c>
      <c r="C5561">
        <v>53.649500000000003</v>
      </c>
      <c r="D5561">
        <v>9.9618000000000002</v>
      </c>
      <c r="E5561">
        <v>15</v>
      </c>
      <c r="F5561" s="2">
        <v>40501</v>
      </c>
      <c r="G5561">
        <v>4.8</v>
      </c>
      <c r="H5561" s="3">
        <v>40501.48541666667</v>
      </c>
      <c r="I5561" s="3">
        <v>40501.458333333336</v>
      </c>
      <c r="J5561">
        <v>5.8</v>
      </c>
      <c r="K5561">
        <v>5.9</v>
      </c>
      <c r="L5561" s="3">
        <v>40501.461805555555</v>
      </c>
      <c r="M5561" t="s">
        <v>9</v>
      </c>
      <c r="N5561" t="s">
        <v>9</v>
      </c>
      <c r="O5561" t="s">
        <v>9</v>
      </c>
      <c r="P5561" s="3">
        <v>40501.48541666667</v>
      </c>
      <c r="Q5561">
        <v>8.1</v>
      </c>
      <c r="R5561" t="s">
        <v>77</v>
      </c>
      <c r="S5561">
        <v>8.1</v>
      </c>
      <c r="T5561">
        <v>0</v>
      </c>
      <c r="U5561" t="s">
        <v>9</v>
      </c>
      <c r="V5561" s="3">
        <v>40501.458333333336</v>
      </c>
      <c r="W5561">
        <v>1</v>
      </c>
      <c r="X5561" s="3">
        <v>40501.461805555555</v>
      </c>
      <c r="Y5561" t="s">
        <v>9</v>
      </c>
      <c r="Z5561">
        <v>8.1</v>
      </c>
      <c r="AA5561">
        <v>0</v>
      </c>
      <c r="AB5561" t="s">
        <v>88</v>
      </c>
    </row>
    <row r="5562" spans="1:28" x14ac:dyDescent="0.25">
      <c r="A5562" t="s">
        <v>74</v>
      </c>
      <c r="B5562" t="s">
        <v>75</v>
      </c>
      <c r="C5562">
        <v>53.649500000000003</v>
      </c>
      <c r="D5562">
        <v>9.9618000000000002</v>
      </c>
      <c r="E5562">
        <v>15</v>
      </c>
      <c r="F5562" s="2">
        <v>40502</v>
      </c>
      <c r="G5562">
        <v>5.2</v>
      </c>
      <c r="H5562" s="3">
        <v>40502.48541666667</v>
      </c>
      <c r="I5562" s="3">
        <v>40502.458333333336</v>
      </c>
      <c r="J5562">
        <v>5.7</v>
      </c>
      <c r="K5562">
        <v>6.5</v>
      </c>
      <c r="L5562" s="3">
        <v>40502.461805555555</v>
      </c>
      <c r="M5562" t="s">
        <v>9</v>
      </c>
      <c r="N5562" t="s">
        <v>9</v>
      </c>
      <c r="O5562" t="s">
        <v>9</v>
      </c>
      <c r="P5562" s="3">
        <v>40502.48541666667</v>
      </c>
      <c r="Q5562">
        <v>0</v>
      </c>
      <c r="R5562" t="s">
        <v>76</v>
      </c>
      <c r="S5562">
        <v>0</v>
      </c>
      <c r="T5562">
        <v>0</v>
      </c>
      <c r="U5562" t="s">
        <v>9</v>
      </c>
      <c r="V5562" s="3">
        <v>40502.458333333336</v>
      </c>
      <c r="W5562">
        <v>1</v>
      </c>
      <c r="X5562" s="3">
        <v>40502.461805555555</v>
      </c>
      <c r="Y5562" t="s">
        <v>9</v>
      </c>
      <c r="Z5562">
        <v>0</v>
      </c>
      <c r="AA5562">
        <v>0</v>
      </c>
      <c r="AB5562" t="s">
        <v>88</v>
      </c>
    </row>
    <row r="5563" spans="1:28" x14ac:dyDescent="0.25">
      <c r="A5563" t="s">
        <v>74</v>
      </c>
      <c r="B5563" t="s">
        <v>75</v>
      </c>
      <c r="C5563">
        <v>53.649500000000003</v>
      </c>
      <c r="D5563">
        <v>9.9618000000000002</v>
      </c>
      <c r="E5563">
        <v>15</v>
      </c>
      <c r="F5563" s="2">
        <v>40503</v>
      </c>
      <c r="G5563">
        <v>4.4000000000000004</v>
      </c>
      <c r="H5563" s="3">
        <v>40503.48541666667</v>
      </c>
      <c r="I5563" s="3">
        <v>40503.458333333336</v>
      </c>
      <c r="J5563">
        <v>5</v>
      </c>
      <c r="K5563">
        <v>6.6</v>
      </c>
      <c r="L5563" s="3">
        <v>40503.461805555555</v>
      </c>
      <c r="M5563" t="s">
        <v>9</v>
      </c>
      <c r="N5563" t="s">
        <v>9</v>
      </c>
      <c r="O5563" t="s">
        <v>9</v>
      </c>
      <c r="P5563" s="3">
        <v>40503.48541666667</v>
      </c>
      <c r="Q5563">
        <v>0</v>
      </c>
      <c r="R5563" t="s">
        <v>76</v>
      </c>
      <c r="S5563">
        <v>0</v>
      </c>
      <c r="T5563">
        <v>0</v>
      </c>
      <c r="U5563" t="s">
        <v>9</v>
      </c>
      <c r="V5563" s="3">
        <v>40503.458333333336</v>
      </c>
      <c r="W5563">
        <v>1</v>
      </c>
      <c r="X5563" s="3">
        <v>40503.461805555555</v>
      </c>
      <c r="Y5563" t="s">
        <v>9</v>
      </c>
      <c r="Z5563">
        <v>0</v>
      </c>
      <c r="AA5563">
        <v>0</v>
      </c>
      <c r="AB5563" t="s">
        <v>88</v>
      </c>
    </row>
    <row r="5564" spans="1:28" x14ac:dyDescent="0.25">
      <c r="A5564" t="s">
        <v>74</v>
      </c>
      <c r="B5564" t="s">
        <v>75</v>
      </c>
      <c r="C5564">
        <v>53.649500000000003</v>
      </c>
      <c r="D5564">
        <v>9.9618000000000002</v>
      </c>
      <c r="E5564">
        <v>15</v>
      </c>
      <c r="F5564" s="2">
        <v>40504</v>
      </c>
      <c r="G5564">
        <v>3.4</v>
      </c>
      <c r="H5564" s="3">
        <v>40504.48541666667</v>
      </c>
      <c r="I5564" s="3">
        <v>40504.458333333336</v>
      </c>
      <c r="J5564">
        <v>5.6</v>
      </c>
      <c r="K5564">
        <v>6.4</v>
      </c>
      <c r="L5564" s="3">
        <v>40504.462500000001</v>
      </c>
      <c r="M5564" t="s">
        <v>9</v>
      </c>
      <c r="N5564" t="s">
        <v>9</v>
      </c>
      <c r="O5564" t="s">
        <v>9</v>
      </c>
      <c r="P5564" s="3">
        <v>40504.48541666667</v>
      </c>
      <c r="Q5564">
        <v>0</v>
      </c>
      <c r="R5564" t="s">
        <v>76</v>
      </c>
      <c r="S5564">
        <v>0</v>
      </c>
      <c r="T5564">
        <v>0</v>
      </c>
      <c r="U5564" t="s">
        <v>9</v>
      </c>
      <c r="V5564" s="3">
        <v>40504.458333333336</v>
      </c>
      <c r="W5564">
        <v>1</v>
      </c>
      <c r="X5564" s="3">
        <v>40504.462500000001</v>
      </c>
      <c r="Y5564" t="s">
        <v>9</v>
      </c>
      <c r="Z5564">
        <v>0</v>
      </c>
      <c r="AA5564">
        <v>0</v>
      </c>
      <c r="AB5564" t="s">
        <v>88</v>
      </c>
    </row>
    <row r="5565" spans="1:28" x14ac:dyDescent="0.25">
      <c r="A5565" t="s">
        <v>74</v>
      </c>
      <c r="B5565" t="s">
        <v>75</v>
      </c>
      <c r="C5565">
        <v>53.649500000000003</v>
      </c>
      <c r="D5565">
        <v>9.9618000000000002</v>
      </c>
      <c r="E5565">
        <v>15</v>
      </c>
      <c r="F5565" s="2">
        <v>40505</v>
      </c>
      <c r="G5565">
        <v>1.9</v>
      </c>
      <c r="H5565" s="3">
        <v>40505.48541666667</v>
      </c>
      <c r="I5565" s="3">
        <v>40505.458333333336</v>
      </c>
      <c r="J5565">
        <v>1.9</v>
      </c>
      <c r="K5565">
        <v>6.3</v>
      </c>
      <c r="L5565" s="3">
        <v>40505.462500000001</v>
      </c>
      <c r="M5565" t="s">
        <v>9</v>
      </c>
      <c r="N5565" t="s">
        <v>9</v>
      </c>
      <c r="O5565" t="s">
        <v>9</v>
      </c>
      <c r="P5565" s="3">
        <v>40505.48541666667</v>
      </c>
      <c r="Q5565">
        <v>0</v>
      </c>
      <c r="R5565" t="s">
        <v>76</v>
      </c>
      <c r="S5565">
        <v>0</v>
      </c>
      <c r="T5565">
        <v>0</v>
      </c>
      <c r="U5565" t="s">
        <v>9</v>
      </c>
      <c r="V5565" s="3">
        <v>40505.458333333336</v>
      </c>
      <c r="W5565">
        <v>1</v>
      </c>
      <c r="X5565" s="3">
        <v>40505.462500000001</v>
      </c>
      <c r="Y5565" t="s">
        <v>9</v>
      </c>
      <c r="Z5565">
        <v>0</v>
      </c>
      <c r="AA5565">
        <v>0</v>
      </c>
      <c r="AB5565" t="s">
        <v>88</v>
      </c>
    </row>
    <row r="5566" spans="1:28" x14ac:dyDescent="0.25">
      <c r="A5566" t="s">
        <v>74</v>
      </c>
      <c r="B5566" t="s">
        <v>75</v>
      </c>
      <c r="C5566">
        <v>53.649500000000003</v>
      </c>
      <c r="D5566">
        <v>9.9618000000000002</v>
      </c>
      <c r="E5566">
        <v>15</v>
      </c>
      <c r="F5566" s="2">
        <v>40506</v>
      </c>
      <c r="G5566">
        <v>-0.1</v>
      </c>
      <c r="H5566" s="3">
        <v>40506.48541666667</v>
      </c>
      <c r="I5566" s="3">
        <v>40506.458333333336</v>
      </c>
      <c r="J5566">
        <v>0</v>
      </c>
      <c r="K5566">
        <v>1.9</v>
      </c>
      <c r="L5566" s="3">
        <v>40506.462500000001</v>
      </c>
      <c r="M5566" t="s">
        <v>9</v>
      </c>
      <c r="N5566" t="s">
        <v>9</v>
      </c>
      <c r="O5566" t="s">
        <v>9</v>
      </c>
      <c r="P5566" s="3">
        <v>40506.48541666667</v>
      </c>
      <c r="Q5566">
        <v>1.9</v>
      </c>
      <c r="R5566" t="s">
        <v>77</v>
      </c>
      <c r="S5566">
        <v>1.9</v>
      </c>
      <c r="T5566">
        <v>0</v>
      </c>
      <c r="U5566" t="s">
        <v>9</v>
      </c>
      <c r="V5566" s="3">
        <v>40506.458333333336</v>
      </c>
      <c r="W5566">
        <v>1</v>
      </c>
      <c r="X5566" s="3">
        <v>40506.462500000001</v>
      </c>
      <c r="Y5566" t="s">
        <v>9</v>
      </c>
      <c r="Z5566">
        <v>1.9</v>
      </c>
      <c r="AA5566">
        <v>0</v>
      </c>
      <c r="AB5566" t="s">
        <v>88</v>
      </c>
    </row>
    <row r="5567" spans="1:28" x14ac:dyDescent="0.25">
      <c r="A5567" t="s">
        <v>74</v>
      </c>
      <c r="B5567" t="s">
        <v>75</v>
      </c>
      <c r="C5567">
        <v>53.649500000000003</v>
      </c>
      <c r="D5567">
        <v>9.9618000000000002</v>
      </c>
      <c r="E5567">
        <v>15</v>
      </c>
      <c r="F5567" s="2">
        <v>40507</v>
      </c>
      <c r="G5567">
        <v>-4.9000000000000004</v>
      </c>
      <c r="H5567" s="3">
        <v>40507.48541666667</v>
      </c>
      <c r="I5567" s="3">
        <v>40507.458333333336</v>
      </c>
      <c r="J5567">
        <v>-0.8</v>
      </c>
      <c r="K5567">
        <v>0.4</v>
      </c>
      <c r="L5567" s="3">
        <v>40507.463194444441</v>
      </c>
      <c r="M5567" t="s">
        <v>9</v>
      </c>
      <c r="N5567" t="s">
        <v>9</v>
      </c>
      <c r="O5567" t="s">
        <v>9</v>
      </c>
      <c r="P5567" s="3">
        <v>40507.48541666667</v>
      </c>
      <c r="Q5567">
        <v>0</v>
      </c>
      <c r="R5567" t="s">
        <v>76</v>
      </c>
      <c r="S5567">
        <v>0</v>
      </c>
      <c r="T5567">
        <v>0</v>
      </c>
      <c r="U5567" t="s">
        <v>9</v>
      </c>
      <c r="V5567" s="3">
        <v>40507.458333333336</v>
      </c>
      <c r="W5567">
        <v>1</v>
      </c>
      <c r="X5567" s="3">
        <v>40507.463194444441</v>
      </c>
      <c r="Y5567" t="s">
        <v>9</v>
      </c>
      <c r="Z5567">
        <v>0</v>
      </c>
      <c r="AA5567">
        <v>0</v>
      </c>
      <c r="AB5567" t="s">
        <v>88</v>
      </c>
    </row>
    <row r="5568" spans="1:28" x14ac:dyDescent="0.25">
      <c r="A5568" t="s">
        <v>74</v>
      </c>
      <c r="B5568" t="s">
        <v>75</v>
      </c>
      <c r="C5568">
        <v>53.649500000000003</v>
      </c>
      <c r="D5568">
        <v>9.9618000000000002</v>
      </c>
      <c r="E5568">
        <v>15</v>
      </c>
      <c r="F5568" s="2">
        <v>40509</v>
      </c>
      <c r="G5568" t="s">
        <v>9</v>
      </c>
      <c r="H5568" s="3">
        <v>40509.48541666667</v>
      </c>
      <c r="I5568" s="3">
        <v>40509.458333333336</v>
      </c>
      <c r="J5568">
        <v>0</v>
      </c>
      <c r="K5568" t="s">
        <v>9</v>
      </c>
      <c r="L5568" s="3">
        <v>40509.463194444441</v>
      </c>
      <c r="M5568" t="s">
        <v>9</v>
      </c>
      <c r="N5568" t="s">
        <v>82</v>
      </c>
      <c r="O5568" t="s">
        <v>9</v>
      </c>
      <c r="P5568" s="3">
        <v>40509.48541666667</v>
      </c>
      <c r="Q5568">
        <v>0</v>
      </c>
      <c r="R5568" t="s">
        <v>87</v>
      </c>
      <c r="S5568">
        <v>0</v>
      </c>
      <c r="T5568">
        <v>0.5</v>
      </c>
      <c r="U5568" t="s">
        <v>9</v>
      </c>
      <c r="V5568" s="3">
        <v>40509.458333333336</v>
      </c>
      <c r="W5568">
        <v>1</v>
      </c>
      <c r="X5568" s="3">
        <v>40509.463194444441</v>
      </c>
      <c r="Y5568" t="s">
        <v>9</v>
      </c>
      <c r="Z5568" t="s">
        <v>9</v>
      </c>
      <c r="AA5568">
        <v>0.5</v>
      </c>
      <c r="AB5568" t="s">
        <v>88</v>
      </c>
    </row>
    <row r="5569" spans="1:28" x14ac:dyDescent="0.25">
      <c r="A5569" t="s">
        <v>74</v>
      </c>
      <c r="B5569" t="s">
        <v>75</v>
      </c>
      <c r="C5569">
        <v>53.649500000000003</v>
      </c>
      <c r="D5569">
        <v>9.9618000000000002</v>
      </c>
      <c r="E5569">
        <v>15</v>
      </c>
      <c r="F5569" s="2">
        <v>40510</v>
      </c>
      <c r="G5569">
        <v>-9.8000000000000007</v>
      </c>
      <c r="H5569" s="3">
        <v>40510.48541666667</v>
      </c>
      <c r="I5569" s="3">
        <v>40510.458333333336</v>
      </c>
      <c r="J5569">
        <v>-3</v>
      </c>
      <c r="K5569">
        <v>0</v>
      </c>
      <c r="L5569" s="3">
        <v>40510.463888888888</v>
      </c>
      <c r="M5569" t="s">
        <v>9</v>
      </c>
      <c r="N5569" t="s">
        <v>9</v>
      </c>
      <c r="O5569" t="s">
        <v>9</v>
      </c>
      <c r="P5569" s="3">
        <v>40510.48541666667</v>
      </c>
      <c r="Q5569">
        <v>0</v>
      </c>
      <c r="R5569" t="s">
        <v>76</v>
      </c>
      <c r="S5569">
        <v>0</v>
      </c>
      <c r="T5569">
        <v>0</v>
      </c>
      <c r="U5569" t="s">
        <v>9</v>
      </c>
      <c r="V5569" s="3">
        <v>40510.458333333336</v>
      </c>
      <c r="W5569">
        <v>1</v>
      </c>
      <c r="X5569" s="3">
        <v>40510.463888888888</v>
      </c>
      <c r="Y5569" t="s">
        <v>9</v>
      </c>
      <c r="Z5569">
        <v>0</v>
      </c>
      <c r="AA5569">
        <v>0</v>
      </c>
      <c r="AB5569" t="s">
        <v>88</v>
      </c>
    </row>
    <row r="5570" spans="1:28" x14ac:dyDescent="0.25">
      <c r="A5570" t="s">
        <v>74</v>
      </c>
      <c r="B5570" t="s">
        <v>75</v>
      </c>
      <c r="C5570">
        <v>53.649500000000003</v>
      </c>
      <c r="D5570">
        <v>9.9618000000000002</v>
      </c>
      <c r="E5570">
        <v>15</v>
      </c>
      <c r="F5570" s="2">
        <v>40511</v>
      </c>
      <c r="G5570">
        <v>-5.0999999999999996</v>
      </c>
      <c r="H5570" s="3">
        <v>40511.48541666667</v>
      </c>
      <c r="I5570" s="3">
        <v>40511.458333333336</v>
      </c>
      <c r="J5570">
        <v>0.3</v>
      </c>
      <c r="K5570">
        <v>0.3</v>
      </c>
      <c r="L5570" s="3">
        <v>40511.463888888888</v>
      </c>
      <c r="M5570" t="s">
        <v>9</v>
      </c>
      <c r="N5570" t="s">
        <v>9</v>
      </c>
      <c r="O5570" t="s">
        <v>9</v>
      </c>
      <c r="P5570" s="3">
        <v>40511.48541666667</v>
      </c>
      <c r="Q5570">
        <v>0</v>
      </c>
      <c r="R5570" t="s">
        <v>76</v>
      </c>
      <c r="S5570">
        <v>0</v>
      </c>
      <c r="T5570">
        <v>0</v>
      </c>
      <c r="U5570" t="s">
        <v>9</v>
      </c>
      <c r="V5570" s="3">
        <v>40511.458333333336</v>
      </c>
      <c r="W5570">
        <v>1</v>
      </c>
      <c r="X5570" s="3">
        <v>40511.463888888888</v>
      </c>
      <c r="Y5570" t="s">
        <v>9</v>
      </c>
      <c r="Z5570">
        <v>0</v>
      </c>
      <c r="AA5570">
        <v>0</v>
      </c>
      <c r="AB5570" t="s">
        <v>88</v>
      </c>
    </row>
    <row r="5571" spans="1:28" x14ac:dyDescent="0.25">
      <c r="A5571" t="s">
        <v>74</v>
      </c>
      <c r="B5571" t="s">
        <v>75</v>
      </c>
      <c r="C5571">
        <v>53.649500000000003</v>
      </c>
      <c r="D5571">
        <v>9.9618000000000002</v>
      </c>
      <c r="E5571">
        <v>15</v>
      </c>
      <c r="F5571" s="2">
        <v>40512</v>
      </c>
      <c r="G5571">
        <v>-4.0999999999999996</v>
      </c>
      <c r="H5571" s="3">
        <v>40512.48541666667</v>
      </c>
      <c r="I5571" s="3">
        <v>40512.458333333336</v>
      </c>
      <c r="J5571">
        <v>-1.7</v>
      </c>
      <c r="K5571">
        <v>1.4</v>
      </c>
      <c r="L5571" s="3">
        <v>40512.463888888888</v>
      </c>
      <c r="M5571" t="s">
        <v>9</v>
      </c>
      <c r="N5571" t="s">
        <v>9</v>
      </c>
      <c r="O5571" t="s">
        <v>9</v>
      </c>
      <c r="P5571" s="3">
        <v>40512.48541666667</v>
      </c>
      <c r="Q5571">
        <v>0.3</v>
      </c>
      <c r="R5571" t="s">
        <v>77</v>
      </c>
      <c r="S5571">
        <v>0.3</v>
      </c>
      <c r="T5571">
        <v>0</v>
      </c>
      <c r="U5571" t="s">
        <v>9</v>
      </c>
      <c r="V5571" s="3">
        <v>40512.458333333336</v>
      </c>
      <c r="W5571">
        <v>1</v>
      </c>
      <c r="X5571" s="3">
        <v>40512.463888888888</v>
      </c>
      <c r="Y5571" t="s">
        <v>9</v>
      </c>
      <c r="Z5571">
        <v>0.3</v>
      </c>
      <c r="AA5571">
        <v>0</v>
      </c>
      <c r="AB5571" t="s">
        <v>88</v>
      </c>
    </row>
    <row r="5572" spans="1:28" x14ac:dyDescent="0.25">
      <c r="A5572" t="s">
        <v>74</v>
      </c>
      <c r="B5572" t="s">
        <v>75</v>
      </c>
      <c r="C5572">
        <v>53.649500000000003</v>
      </c>
      <c r="D5572">
        <v>9.9618000000000002</v>
      </c>
      <c r="E5572">
        <v>15</v>
      </c>
      <c r="F5572" s="2">
        <v>40513</v>
      </c>
      <c r="G5572">
        <v>-8</v>
      </c>
      <c r="H5572" s="3">
        <v>40513.48541666667</v>
      </c>
      <c r="I5572" s="3">
        <v>40513.458333333336</v>
      </c>
      <c r="J5572">
        <v>-6.9</v>
      </c>
      <c r="K5572">
        <v>-1.7</v>
      </c>
      <c r="L5572" s="3">
        <v>40513.464583333334</v>
      </c>
      <c r="M5572" t="s">
        <v>9</v>
      </c>
      <c r="N5572" t="s">
        <v>9</v>
      </c>
      <c r="O5572" t="s">
        <v>9</v>
      </c>
      <c r="P5572" s="3">
        <v>40513.48541666667</v>
      </c>
      <c r="Q5572">
        <v>0</v>
      </c>
      <c r="R5572" t="s">
        <v>76</v>
      </c>
      <c r="S5572">
        <v>0</v>
      </c>
      <c r="T5572">
        <v>0</v>
      </c>
      <c r="U5572" t="s">
        <v>9</v>
      </c>
      <c r="V5572" s="3">
        <v>40513.458333333336</v>
      </c>
      <c r="W5572">
        <v>1</v>
      </c>
      <c r="X5572" s="3">
        <v>40513.464583333334</v>
      </c>
      <c r="Y5572" t="s">
        <v>9</v>
      </c>
      <c r="Z5572">
        <v>0</v>
      </c>
      <c r="AA5572">
        <v>0</v>
      </c>
      <c r="AB5572" t="s">
        <v>88</v>
      </c>
    </row>
    <row r="5573" spans="1:28" x14ac:dyDescent="0.25">
      <c r="A5573" t="s">
        <v>74</v>
      </c>
      <c r="B5573" t="s">
        <v>75</v>
      </c>
      <c r="C5573">
        <v>53.649500000000003</v>
      </c>
      <c r="D5573">
        <v>9.9618000000000002</v>
      </c>
      <c r="E5573">
        <v>15</v>
      </c>
      <c r="F5573" s="2">
        <v>40514</v>
      </c>
      <c r="G5573">
        <v>-8.1999999999999993</v>
      </c>
      <c r="H5573" s="3">
        <v>40514.48541666667</v>
      </c>
      <c r="I5573" s="3">
        <v>40514.458333333336</v>
      </c>
      <c r="J5573">
        <v>-4.0999999999999996</v>
      </c>
      <c r="K5573">
        <v>-3.3</v>
      </c>
      <c r="L5573" s="3">
        <v>40514.464583333334</v>
      </c>
      <c r="M5573" t="s">
        <v>9</v>
      </c>
      <c r="N5573" t="s">
        <v>9</v>
      </c>
      <c r="O5573" t="s">
        <v>9</v>
      </c>
      <c r="P5573" s="3">
        <v>40514.48541666667</v>
      </c>
      <c r="Q5573">
        <v>0</v>
      </c>
      <c r="R5573" t="s">
        <v>87</v>
      </c>
      <c r="S5573">
        <v>0</v>
      </c>
      <c r="T5573">
        <v>12</v>
      </c>
      <c r="U5573" t="s">
        <v>9</v>
      </c>
      <c r="V5573" s="3">
        <v>40514.458333333336</v>
      </c>
      <c r="W5573">
        <v>1</v>
      </c>
      <c r="X5573" s="3">
        <v>40514.464583333334</v>
      </c>
      <c r="Y5573" t="s">
        <v>9</v>
      </c>
      <c r="Z5573" t="s">
        <v>9</v>
      </c>
      <c r="AA5573">
        <v>12</v>
      </c>
      <c r="AB5573" t="s">
        <v>88</v>
      </c>
    </row>
    <row r="5574" spans="1:28" x14ac:dyDescent="0.25">
      <c r="A5574" t="s">
        <v>74</v>
      </c>
      <c r="B5574" t="s">
        <v>75</v>
      </c>
      <c r="C5574">
        <v>53.649500000000003</v>
      </c>
      <c r="D5574">
        <v>9.9618000000000002</v>
      </c>
      <c r="E5574">
        <v>15</v>
      </c>
      <c r="F5574" s="2">
        <v>40515</v>
      </c>
      <c r="G5574">
        <v>-6</v>
      </c>
      <c r="H5574" s="3">
        <v>40515.48541666667</v>
      </c>
      <c r="I5574" s="3">
        <v>40515.458333333336</v>
      </c>
      <c r="J5574">
        <v>-2.4</v>
      </c>
      <c r="K5574">
        <v>-2.4</v>
      </c>
      <c r="L5574" s="3">
        <v>40515.464583333334</v>
      </c>
      <c r="M5574" t="s">
        <v>9</v>
      </c>
      <c r="N5574" t="s">
        <v>9</v>
      </c>
      <c r="O5574" t="s">
        <v>9</v>
      </c>
      <c r="P5574" s="3">
        <v>40515.48541666667</v>
      </c>
      <c r="Q5574">
        <v>0</v>
      </c>
      <c r="R5574" t="s">
        <v>87</v>
      </c>
      <c r="S5574">
        <v>0</v>
      </c>
      <c r="T5574">
        <v>32</v>
      </c>
      <c r="U5574" t="s">
        <v>9</v>
      </c>
      <c r="V5574" s="3">
        <v>40515.458333333336</v>
      </c>
      <c r="W5574">
        <v>1</v>
      </c>
      <c r="X5574" s="3">
        <v>40515.464583333334</v>
      </c>
      <c r="Y5574" t="s">
        <v>9</v>
      </c>
      <c r="Z5574" t="s">
        <v>9</v>
      </c>
      <c r="AA5574">
        <v>32</v>
      </c>
      <c r="AB5574" t="s">
        <v>88</v>
      </c>
    </row>
    <row r="5575" spans="1:28" x14ac:dyDescent="0.25">
      <c r="A5575" t="s">
        <v>74</v>
      </c>
      <c r="B5575" t="s">
        <v>75</v>
      </c>
      <c r="C5575">
        <v>53.649500000000003</v>
      </c>
      <c r="D5575">
        <v>9.9618000000000002</v>
      </c>
      <c r="E5575">
        <v>15</v>
      </c>
      <c r="F5575" s="2">
        <v>40516</v>
      </c>
      <c r="G5575">
        <v>-6.7</v>
      </c>
      <c r="H5575" s="3">
        <v>40516.48541666667</v>
      </c>
      <c r="I5575" s="3">
        <v>40516.458333333336</v>
      </c>
      <c r="J5575">
        <v>-2.4</v>
      </c>
      <c r="K5575">
        <v>-2.1</v>
      </c>
      <c r="L5575" s="3">
        <v>40516.465277777781</v>
      </c>
      <c r="M5575" t="s">
        <v>9</v>
      </c>
      <c r="N5575" t="s">
        <v>9</v>
      </c>
      <c r="O5575" t="s">
        <v>9</v>
      </c>
      <c r="P5575" s="3">
        <v>40516.48541666667</v>
      </c>
      <c r="Q5575">
        <v>0</v>
      </c>
      <c r="R5575" t="s">
        <v>76</v>
      </c>
      <c r="S5575">
        <v>0</v>
      </c>
      <c r="T5575">
        <v>0</v>
      </c>
      <c r="U5575" t="s">
        <v>9</v>
      </c>
      <c r="V5575" s="3">
        <v>40516.458333333336</v>
      </c>
      <c r="W5575">
        <v>1</v>
      </c>
      <c r="X5575" s="3">
        <v>40516.465277777781</v>
      </c>
      <c r="Y5575" t="s">
        <v>9</v>
      </c>
      <c r="Z5575">
        <v>0</v>
      </c>
      <c r="AA5575">
        <v>0</v>
      </c>
      <c r="AB5575" t="s">
        <v>88</v>
      </c>
    </row>
    <row r="5576" spans="1:28" x14ac:dyDescent="0.25">
      <c r="A5576" t="s">
        <v>74</v>
      </c>
      <c r="B5576" t="s">
        <v>75</v>
      </c>
      <c r="C5576">
        <v>53.649500000000003</v>
      </c>
      <c r="D5576">
        <v>9.9618000000000002</v>
      </c>
      <c r="E5576">
        <v>15</v>
      </c>
      <c r="F5576" s="2">
        <v>40517</v>
      </c>
      <c r="G5576">
        <v>-2.7</v>
      </c>
      <c r="H5576" s="3">
        <v>40517.48541666667</v>
      </c>
      <c r="I5576" s="3">
        <v>40517.458333333336</v>
      </c>
      <c r="J5576">
        <v>1.4</v>
      </c>
      <c r="K5576">
        <v>1.4</v>
      </c>
      <c r="L5576" s="3">
        <v>40517.465277777781</v>
      </c>
      <c r="M5576" t="s">
        <v>9</v>
      </c>
      <c r="N5576" t="s">
        <v>9</v>
      </c>
      <c r="O5576" t="s">
        <v>9</v>
      </c>
      <c r="P5576" s="3">
        <v>40517.48541666667</v>
      </c>
      <c r="Q5576">
        <v>0</v>
      </c>
      <c r="R5576" t="s">
        <v>87</v>
      </c>
      <c r="S5576">
        <v>0</v>
      </c>
      <c r="T5576">
        <v>47</v>
      </c>
      <c r="U5576" t="s">
        <v>9</v>
      </c>
      <c r="V5576" s="3">
        <v>40517.458333333336</v>
      </c>
      <c r="W5576">
        <v>1</v>
      </c>
      <c r="X5576" s="3">
        <v>40517.465277777781</v>
      </c>
      <c r="Y5576" t="s">
        <v>9</v>
      </c>
      <c r="Z5576" t="s">
        <v>9</v>
      </c>
      <c r="AA5576">
        <v>47</v>
      </c>
      <c r="AB5576" t="s">
        <v>88</v>
      </c>
    </row>
    <row r="5577" spans="1:28" x14ac:dyDescent="0.25">
      <c r="A5577" t="s">
        <v>74</v>
      </c>
      <c r="B5577" t="s">
        <v>75</v>
      </c>
      <c r="C5577">
        <v>53.649500000000003</v>
      </c>
      <c r="D5577">
        <v>9.9618000000000002</v>
      </c>
      <c r="E5577">
        <v>15</v>
      </c>
      <c r="F5577" s="2">
        <v>40518</v>
      </c>
      <c r="G5577">
        <v>0.5</v>
      </c>
      <c r="H5577" s="3">
        <v>40518.48541666667</v>
      </c>
      <c r="I5577" s="3">
        <v>40518.458333333336</v>
      </c>
      <c r="J5577">
        <v>0.5</v>
      </c>
      <c r="K5577">
        <v>1.5</v>
      </c>
      <c r="L5577" s="3">
        <v>40518.46597222222</v>
      </c>
      <c r="M5577" t="s">
        <v>9</v>
      </c>
      <c r="N5577" t="s">
        <v>9</v>
      </c>
      <c r="O5577" t="s">
        <v>9</v>
      </c>
      <c r="P5577" s="3">
        <v>40518.48541666667</v>
      </c>
      <c r="Q5577">
        <v>0</v>
      </c>
      <c r="R5577" t="s">
        <v>76</v>
      </c>
      <c r="S5577">
        <v>0</v>
      </c>
      <c r="T5577">
        <v>0</v>
      </c>
      <c r="U5577" t="s">
        <v>9</v>
      </c>
      <c r="V5577" s="3">
        <v>40518.458333333336</v>
      </c>
      <c r="W5577">
        <v>1</v>
      </c>
      <c r="X5577" s="3">
        <v>40518.46597222222</v>
      </c>
      <c r="Y5577" t="s">
        <v>9</v>
      </c>
      <c r="Z5577">
        <v>0</v>
      </c>
      <c r="AA5577">
        <v>0</v>
      </c>
      <c r="AB5577" t="s">
        <v>88</v>
      </c>
    </row>
    <row r="5578" spans="1:28" x14ac:dyDescent="0.25">
      <c r="A5578" t="s">
        <v>74</v>
      </c>
      <c r="B5578" t="s">
        <v>75</v>
      </c>
      <c r="C5578">
        <v>53.649500000000003</v>
      </c>
      <c r="D5578">
        <v>9.9618000000000002</v>
      </c>
      <c r="E5578">
        <v>15</v>
      </c>
      <c r="F5578" s="2">
        <v>40519</v>
      </c>
      <c r="G5578">
        <v>-2.5</v>
      </c>
      <c r="H5578" s="3">
        <v>40519.48541666667</v>
      </c>
      <c r="I5578" s="3">
        <v>40519.458333333336</v>
      </c>
      <c r="J5578">
        <v>-1.5</v>
      </c>
      <c r="K5578">
        <v>0.7</v>
      </c>
      <c r="L5578" s="3">
        <v>40519.46597222222</v>
      </c>
      <c r="M5578" t="s">
        <v>9</v>
      </c>
      <c r="N5578" t="s">
        <v>9</v>
      </c>
      <c r="O5578" t="s">
        <v>9</v>
      </c>
      <c r="P5578" s="3">
        <v>40519.48541666667</v>
      </c>
      <c r="Q5578">
        <v>0</v>
      </c>
      <c r="R5578" t="s">
        <v>76</v>
      </c>
      <c r="S5578">
        <v>0</v>
      </c>
      <c r="T5578">
        <v>0</v>
      </c>
      <c r="U5578" t="s">
        <v>9</v>
      </c>
      <c r="V5578" s="3">
        <v>40519.458333333336</v>
      </c>
      <c r="W5578">
        <v>1</v>
      </c>
      <c r="X5578" s="3">
        <v>40519.46597222222</v>
      </c>
      <c r="Y5578" t="s">
        <v>9</v>
      </c>
      <c r="Z5578">
        <v>0</v>
      </c>
      <c r="AA5578">
        <v>0</v>
      </c>
      <c r="AB5578" t="s">
        <v>88</v>
      </c>
    </row>
    <row r="5579" spans="1:28" x14ac:dyDescent="0.25">
      <c r="A5579" t="s">
        <v>74</v>
      </c>
      <c r="B5579" t="s">
        <v>75</v>
      </c>
      <c r="C5579">
        <v>53.649500000000003</v>
      </c>
      <c r="D5579">
        <v>9.9618000000000002</v>
      </c>
      <c r="E5579">
        <v>15</v>
      </c>
      <c r="F5579" s="2">
        <v>40520</v>
      </c>
      <c r="G5579">
        <v>-5.0999999999999996</v>
      </c>
      <c r="H5579" s="3">
        <v>40520.48541666667</v>
      </c>
      <c r="I5579" s="3">
        <v>40520.458333333336</v>
      </c>
      <c r="J5579">
        <v>-3.9</v>
      </c>
      <c r="K5579">
        <v>-1.5</v>
      </c>
      <c r="L5579" s="3">
        <v>40520.466666666667</v>
      </c>
      <c r="M5579" t="s">
        <v>9</v>
      </c>
      <c r="N5579" t="s">
        <v>9</v>
      </c>
      <c r="O5579" t="s">
        <v>9</v>
      </c>
      <c r="P5579" s="3">
        <v>40520.48541666667</v>
      </c>
      <c r="Q5579">
        <v>0</v>
      </c>
      <c r="R5579" t="s">
        <v>76</v>
      </c>
      <c r="S5579">
        <v>0</v>
      </c>
      <c r="T5579">
        <v>0</v>
      </c>
      <c r="U5579" t="s">
        <v>9</v>
      </c>
      <c r="V5579" s="3">
        <v>40520.458333333336</v>
      </c>
      <c r="W5579">
        <v>1</v>
      </c>
      <c r="X5579" s="3">
        <v>40520.466666666667</v>
      </c>
      <c r="Y5579" t="s">
        <v>9</v>
      </c>
      <c r="Z5579">
        <v>0</v>
      </c>
      <c r="AA5579">
        <v>0</v>
      </c>
      <c r="AB5579" t="s">
        <v>88</v>
      </c>
    </row>
    <row r="5580" spans="1:28" x14ac:dyDescent="0.25">
      <c r="A5580" t="s">
        <v>74</v>
      </c>
      <c r="B5580" t="s">
        <v>75</v>
      </c>
      <c r="C5580">
        <v>53.649500000000003</v>
      </c>
      <c r="D5580">
        <v>9.9618000000000002</v>
      </c>
      <c r="E5580">
        <v>15</v>
      </c>
      <c r="F5580" s="2">
        <v>40521</v>
      </c>
      <c r="G5580">
        <v>-3.9</v>
      </c>
      <c r="H5580" s="3">
        <v>40521.48541666667</v>
      </c>
      <c r="I5580" s="3">
        <v>40521.458333333336</v>
      </c>
      <c r="J5580">
        <v>0</v>
      </c>
      <c r="K5580">
        <v>0</v>
      </c>
      <c r="L5580" s="3">
        <v>40521.466666666667</v>
      </c>
      <c r="M5580" t="s">
        <v>9</v>
      </c>
      <c r="N5580" t="s">
        <v>9</v>
      </c>
      <c r="O5580" t="s">
        <v>9</v>
      </c>
      <c r="P5580" s="3">
        <v>40521.48541666667</v>
      </c>
      <c r="Q5580">
        <v>0</v>
      </c>
      <c r="R5580" t="s">
        <v>87</v>
      </c>
      <c r="S5580">
        <v>0</v>
      </c>
      <c r="T5580">
        <v>19</v>
      </c>
      <c r="U5580" t="s">
        <v>9</v>
      </c>
      <c r="V5580" s="3">
        <v>40521.458333333336</v>
      </c>
      <c r="W5580">
        <v>1</v>
      </c>
      <c r="X5580" s="3">
        <v>40521.466666666667</v>
      </c>
      <c r="Y5580" t="s">
        <v>9</v>
      </c>
      <c r="Z5580" t="s">
        <v>9</v>
      </c>
      <c r="AA5580">
        <v>19</v>
      </c>
      <c r="AB5580" t="s">
        <v>88</v>
      </c>
    </row>
    <row r="5581" spans="1:28" x14ac:dyDescent="0.25">
      <c r="A5581" t="s">
        <v>74</v>
      </c>
      <c r="B5581" t="s">
        <v>75</v>
      </c>
      <c r="C5581">
        <v>53.649500000000003</v>
      </c>
      <c r="D5581">
        <v>9.9618000000000002</v>
      </c>
      <c r="E5581">
        <v>15</v>
      </c>
      <c r="F5581" s="2">
        <v>40522</v>
      </c>
      <c r="G5581">
        <v>-6.2</v>
      </c>
      <c r="H5581" s="3">
        <v>40522.48541666667</v>
      </c>
      <c r="I5581" s="3">
        <v>40522.458333333336</v>
      </c>
      <c r="J5581">
        <v>-1.2</v>
      </c>
      <c r="K5581">
        <v>0</v>
      </c>
      <c r="L5581" s="3">
        <v>40522.466666666667</v>
      </c>
      <c r="M5581" t="s">
        <v>9</v>
      </c>
      <c r="N5581" t="s">
        <v>9</v>
      </c>
      <c r="O5581" t="s">
        <v>9</v>
      </c>
      <c r="P5581" s="3">
        <v>40522.48541666667</v>
      </c>
      <c r="Q5581">
        <v>0</v>
      </c>
      <c r="R5581" t="s">
        <v>76</v>
      </c>
      <c r="S5581">
        <v>0</v>
      </c>
      <c r="T5581">
        <v>0</v>
      </c>
      <c r="U5581" t="s">
        <v>9</v>
      </c>
      <c r="V5581" s="3">
        <v>40522.458333333336</v>
      </c>
      <c r="W5581">
        <v>1</v>
      </c>
      <c r="X5581" s="3">
        <v>40522.466666666667</v>
      </c>
      <c r="Y5581" t="s">
        <v>9</v>
      </c>
      <c r="Z5581">
        <v>0</v>
      </c>
      <c r="AA5581">
        <v>0</v>
      </c>
      <c r="AB5581" t="s">
        <v>88</v>
      </c>
    </row>
    <row r="5582" spans="1:28" x14ac:dyDescent="0.25">
      <c r="A5582" t="s">
        <v>74</v>
      </c>
      <c r="B5582" t="s">
        <v>75</v>
      </c>
      <c r="C5582">
        <v>53.649500000000003</v>
      </c>
      <c r="D5582">
        <v>9.9618000000000002</v>
      </c>
      <c r="E5582">
        <v>15</v>
      </c>
      <c r="F5582" s="2">
        <v>40523</v>
      </c>
      <c r="G5582">
        <v>-1.2</v>
      </c>
      <c r="H5582" s="3">
        <v>40523.48541666667</v>
      </c>
      <c r="I5582" s="3">
        <v>40523.458333333336</v>
      </c>
      <c r="J5582">
        <v>6.2</v>
      </c>
      <c r="K5582">
        <v>6.2</v>
      </c>
      <c r="L5582" s="3">
        <v>40523.467361111114</v>
      </c>
      <c r="M5582" t="s">
        <v>9</v>
      </c>
      <c r="N5582" t="s">
        <v>9</v>
      </c>
      <c r="O5582" t="s">
        <v>9</v>
      </c>
      <c r="P5582" s="3">
        <v>40523.48541666667</v>
      </c>
      <c r="Q5582">
        <v>10.3</v>
      </c>
      <c r="R5582" t="s">
        <v>77</v>
      </c>
      <c r="S5582">
        <v>10.3</v>
      </c>
      <c r="T5582">
        <v>0</v>
      </c>
      <c r="U5582" t="s">
        <v>9</v>
      </c>
      <c r="V5582" s="3">
        <v>40523.458333333336</v>
      </c>
      <c r="W5582">
        <v>1</v>
      </c>
      <c r="X5582" s="3">
        <v>40523.467361111114</v>
      </c>
      <c r="Y5582" t="s">
        <v>9</v>
      </c>
      <c r="Z5582">
        <v>10.3</v>
      </c>
      <c r="AA5582">
        <v>0</v>
      </c>
      <c r="AB5582" t="s">
        <v>88</v>
      </c>
    </row>
    <row r="5583" spans="1:28" x14ac:dyDescent="0.25">
      <c r="A5583" t="s">
        <v>74</v>
      </c>
      <c r="B5583" t="s">
        <v>75</v>
      </c>
      <c r="C5583">
        <v>53.649500000000003</v>
      </c>
      <c r="D5583">
        <v>9.9618000000000002</v>
      </c>
      <c r="E5583">
        <v>15</v>
      </c>
      <c r="F5583" s="2">
        <v>40524</v>
      </c>
      <c r="G5583">
        <v>-6.2</v>
      </c>
      <c r="H5583" s="3">
        <v>40524.48541666667</v>
      </c>
      <c r="I5583" s="3">
        <v>40524.458333333336</v>
      </c>
      <c r="J5583">
        <v>-0.7</v>
      </c>
      <c r="K5583">
        <v>0.3</v>
      </c>
      <c r="L5583" s="3">
        <v>40524.467361111114</v>
      </c>
      <c r="M5583" t="s">
        <v>9</v>
      </c>
      <c r="N5583" t="s">
        <v>9</v>
      </c>
      <c r="O5583" t="s">
        <v>9</v>
      </c>
      <c r="P5583" s="3">
        <v>40524.48541666667</v>
      </c>
      <c r="Q5583">
        <v>1.8</v>
      </c>
      <c r="R5583" t="s">
        <v>77</v>
      </c>
      <c r="S5583">
        <v>1.8</v>
      </c>
      <c r="T5583">
        <v>0</v>
      </c>
      <c r="U5583" t="s">
        <v>9</v>
      </c>
      <c r="V5583" s="3">
        <v>40524.458333333336</v>
      </c>
      <c r="W5583">
        <v>1</v>
      </c>
      <c r="X5583" s="3">
        <v>40524.467361111114</v>
      </c>
      <c r="Y5583" t="s">
        <v>9</v>
      </c>
      <c r="Z5583">
        <v>1.8</v>
      </c>
      <c r="AA5583">
        <v>0</v>
      </c>
      <c r="AB5583" t="s">
        <v>88</v>
      </c>
    </row>
    <row r="5584" spans="1:28" x14ac:dyDescent="0.25">
      <c r="A5584" t="s">
        <v>74</v>
      </c>
      <c r="B5584" t="s">
        <v>75</v>
      </c>
      <c r="C5584">
        <v>53.649500000000003</v>
      </c>
      <c r="D5584">
        <v>9.9618000000000002</v>
      </c>
      <c r="E5584">
        <v>15</v>
      </c>
      <c r="F5584" s="2">
        <v>40525</v>
      </c>
      <c r="G5584">
        <v>-6.2</v>
      </c>
      <c r="H5584" s="3">
        <v>40525.48541666667</v>
      </c>
      <c r="I5584" s="3">
        <v>40525.458333333336</v>
      </c>
      <c r="J5584">
        <v>-0.7</v>
      </c>
      <c r="K5584">
        <v>0.3</v>
      </c>
      <c r="L5584" s="3">
        <v>40525.468055555553</v>
      </c>
      <c r="M5584" t="s">
        <v>9</v>
      </c>
      <c r="N5584" t="s">
        <v>9</v>
      </c>
      <c r="O5584" t="s">
        <v>9</v>
      </c>
      <c r="P5584" s="3">
        <v>40525.48541666667</v>
      </c>
      <c r="Q5584">
        <v>0</v>
      </c>
      <c r="R5584" t="s">
        <v>76</v>
      </c>
      <c r="S5584">
        <v>0</v>
      </c>
      <c r="T5584">
        <v>0</v>
      </c>
      <c r="U5584" t="s">
        <v>9</v>
      </c>
      <c r="V5584" s="3">
        <v>40525.458333333336</v>
      </c>
      <c r="W5584">
        <v>1</v>
      </c>
      <c r="X5584" s="3">
        <v>40525.468055555553</v>
      </c>
      <c r="Y5584" t="s">
        <v>9</v>
      </c>
      <c r="Z5584">
        <v>0</v>
      </c>
      <c r="AA5584">
        <v>0</v>
      </c>
      <c r="AB5584" t="s">
        <v>88</v>
      </c>
    </row>
    <row r="5585" spans="1:28" x14ac:dyDescent="0.25">
      <c r="A5585" t="s">
        <v>74</v>
      </c>
      <c r="B5585" t="s">
        <v>75</v>
      </c>
      <c r="C5585">
        <v>53.649500000000003</v>
      </c>
      <c r="D5585">
        <v>9.9618000000000002</v>
      </c>
      <c r="E5585">
        <v>15</v>
      </c>
      <c r="F5585" s="2">
        <v>40526</v>
      </c>
      <c r="G5585">
        <v>-8.6</v>
      </c>
      <c r="H5585" s="3">
        <v>40526.48541666667</v>
      </c>
      <c r="I5585" s="3">
        <v>40526.458333333336</v>
      </c>
      <c r="J5585">
        <v>-1.8</v>
      </c>
      <c r="K5585">
        <v>-0.7</v>
      </c>
      <c r="L5585" s="3">
        <v>40526.468055555553</v>
      </c>
      <c r="M5585" t="s">
        <v>9</v>
      </c>
      <c r="N5585" t="s">
        <v>9</v>
      </c>
      <c r="O5585" t="s">
        <v>9</v>
      </c>
      <c r="P5585" s="3">
        <v>40526.48541666667</v>
      </c>
      <c r="Q5585">
        <v>0</v>
      </c>
      <c r="R5585" t="s">
        <v>87</v>
      </c>
      <c r="S5585">
        <v>0</v>
      </c>
      <c r="T5585">
        <v>30</v>
      </c>
      <c r="U5585" t="s">
        <v>9</v>
      </c>
      <c r="V5585" s="3">
        <v>40526.458333333336</v>
      </c>
      <c r="W5585">
        <v>1</v>
      </c>
      <c r="X5585" s="3">
        <v>40526.468055555553</v>
      </c>
      <c r="Y5585" t="s">
        <v>9</v>
      </c>
      <c r="Z5585" t="s">
        <v>9</v>
      </c>
      <c r="AA5585">
        <v>30</v>
      </c>
      <c r="AB5585" t="s">
        <v>88</v>
      </c>
    </row>
    <row r="5586" spans="1:28" x14ac:dyDescent="0.25">
      <c r="A5586" t="s">
        <v>74</v>
      </c>
      <c r="B5586" t="s">
        <v>75</v>
      </c>
      <c r="C5586">
        <v>53.649500000000003</v>
      </c>
      <c r="D5586">
        <v>9.9618000000000002</v>
      </c>
      <c r="E5586">
        <v>15</v>
      </c>
      <c r="F5586" s="2">
        <v>40527</v>
      </c>
      <c r="G5586">
        <v>-9.6</v>
      </c>
      <c r="H5586" s="3">
        <v>40527.48541666667</v>
      </c>
      <c r="I5586" s="3">
        <v>40527.458333333336</v>
      </c>
      <c r="J5586">
        <v>-5.5</v>
      </c>
      <c r="K5586">
        <v>-1.8</v>
      </c>
      <c r="L5586" s="3">
        <v>40527.46875</v>
      </c>
      <c r="M5586" t="s">
        <v>9</v>
      </c>
      <c r="N5586" t="s">
        <v>9</v>
      </c>
      <c r="O5586" t="s">
        <v>9</v>
      </c>
      <c r="P5586" s="3">
        <v>40527.48541666667</v>
      </c>
      <c r="Q5586">
        <v>0</v>
      </c>
      <c r="R5586" t="s">
        <v>76</v>
      </c>
      <c r="S5586">
        <v>0</v>
      </c>
      <c r="T5586">
        <v>0</v>
      </c>
      <c r="U5586" t="s">
        <v>9</v>
      </c>
      <c r="V5586" s="3">
        <v>40527.458333333336</v>
      </c>
      <c r="W5586">
        <v>1</v>
      </c>
      <c r="X5586" s="3">
        <v>40527.46875</v>
      </c>
      <c r="Y5586" t="s">
        <v>9</v>
      </c>
      <c r="Z5586">
        <v>0</v>
      </c>
      <c r="AA5586">
        <v>0</v>
      </c>
      <c r="AB5586" t="s">
        <v>88</v>
      </c>
    </row>
    <row r="5587" spans="1:28" x14ac:dyDescent="0.25">
      <c r="A5587" t="s">
        <v>74</v>
      </c>
      <c r="B5587" t="s">
        <v>75</v>
      </c>
      <c r="C5587">
        <v>53.649500000000003</v>
      </c>
      <c r="D5587">
        <v>9.9618000000000002</v>
      </c>
      <c r="E5587">
        <v>15</v>
      </c>
      <c r="F5587" s="2">
        <v>40528</v>
      </c>
      <c r="G5587">
        <v>-6.1</v>
      </c>
      <c r="H5587" s="3">
        <v>40528.48541666667</v>
      </c>
      <c r="I5587" s="3">
        <v>40528.458333333336</v>
      </c>
      <c r="J5587">
        <v>-2.2000000000000002</v>
      </c>
      <c r="K5587">
        <v>-2.2000000000000002</v>
      </c>
      <c r="L5587" s="3">
        <v>40528.46875</v>
      </c>
      <c r="M5587" t="s">
        <v>9</v>
      </c>
      <c r="N5587" t="s">
        <v>9</v>
      </c>
      <c r="O5587" t="s">
        <v>9</v>
      </c>
      <c r="P5587" s="3">
        <v>40528.48541666667</v>
      </c>
      <c r="Q5587">
        <v>0</v>
      </c>
      <c r="R5587" t="s">
        <v>87</v>
      </c>
      <c r="S5587">
        <v>0</v>
      </c>
      <c r="T5587">
        <v>28</v>
      </c>
      <c r="U5587" t="s">
        <v>9</v>
      </c>
      <c r="V5587" s="3">
        <v>40528.458333333336</v>
      </c>
      <c r="W5587">
        <v>1</v>
      </c>
      <c r="X5587" s="3">
        <v>40528.46875</v>
      </c>
      <c r="Y5587" t="s">
        <v>9</v>
      </c>
      <c r="Z5587" t="s">
        <v>9</v>
      </c>
      <c r="AA5587">
        <v>28</v>
      </c>
      <c r="AB5587" t="s">
        <v>88</v>
      </c>
    </row>
    <row r="5588" spans="1:28" x14ac:dyDescent="0.25">
      <c r="A5588" t="s">
        <v>74</v>
      </c>
      <c r="B5588" t="s">
        <v>75</v>
      </c>
      <c r="C5588">
        <v>53.649500000000003</v>
      </c>
      <c r="D5588">
        <v>9.9618000000000002</v>
      </c>
      <c r="E5588">
        <v>15</v>
      </c>
      <c r="F5588" s="2">
        <v>40529</v>
      </c>
      <c r="G5588">
        <v>-6.2</v>
      </c>
      <c r="H5588" s="3">
        <v>40529.48541666667</v>
      </c>
      <c r="I5588" s="3">
        <v>40529.458333333336</v>
      </c>
      <c r="J5588">
        <v>-5</v>
      </c>
      <c r="K5588">
        <v>-1.7</v>
      </c>
      <c r="L5588" s="3">
        <v>40529.469444444447</v>
      </c>
      <c r="M5588" t="s">
        <v>9</v>
      </c>
      <c r="N5588" t="s">
        <v>9</v>
      </c>
      <c r="O5588" t="s">
        <v>9</v>
      </c>
      <c r="P5588" s="3">
        <v>40529.48541666667</v>
      </c>
      <c r="Q5588">
        <v>0</v>
      </c>
      <c r="R5588" t="s">
        <v>87</v>
      </c>
      <c r="S5588">
        <v>0</v>
      </c>
      <c r="T5588">
        <v>80</v>
      </c>
      <c r="U5588" t="s">
        <v>9</v>
      </c>
      <c r="V5588" s="3">
        <v>40529.458333333336</v>
      </c>
      <c r="W5588">
        <v>1</v>
      </c>
      <c r="X5588" s="3">
        <v>40529.469444444447</v>
      </c>
      <c r="Y5588" t="s">
        <v>9</v>
      </c>
      <c r="Z5588" t="s">
        <v>9</v>
      </c>
      <c r="AA5588">
        <v>80</v>
      </c>
      <c r="AB5588" t="s">
        <v>88</v>
      </c>
    </row>
    <row r="5589" spans="1:28" x14ac:dyDescent="0.25">
      <c r="A5589" t="s">
        <v>74</v>
      </c>
      <c r="B5589" t="s">
        <v>75</v>
      </c>
      <c r="C5589">
        <v>53.649500000000003</v>
      </c>
      <c r="D5589">
        <v>9.9618000000000002</v>
      </c>
      <c r="E5589">
        <v>15</v>
      </c>
      <c r="F5589" s="2">
        <v>40530</v>
      </c>
      <c r="G5589">
        <v>-6.4</v>
      </c>
      <c r="H5589" s="3">
        <v>40530.48541666667</v>
      </c>
      <c r="I5589" s="3">
        <v>40530.458333333336</v>
      </c>
      <c r="J5589">
        <v>-4.5</v>
      </c>
      <c r="K5589">
        <v>-4.5</v>
      </c>
      <c r="L5589" s="3">
        <v>40530.469444444447</v>
      </c>
      <c r="M5589" t="s">
        <v>9</v>
      </c>
      <c r="N5589" t="s">
        <v>9</v>
      </c>
      <c r="O5589" t="s">
        <v>9</v>
      </c>
      <c r="P5589" s="3">
        <v>40530.48541666667</v>
      </c>
      <c r="Q5589">
        <v>0</v>
      </c>
      <c r="R5589" t="s">
        <v>87</v>
      </c>
      <c r="S5589">
        <v>0</v>
      </c>
      <c r="T5589">
        <v>5</v>
      </c>
      <c r="U5589" t="s">
        <v>9</v>
      </c>
      <c r="V5589" s="3">
        <v>40530.458333333336</v>
      </c>
      <c r="W5589">
        <v>1</v>
      </c>
      <c r="X5589" s="3">
        <v>40530.469444444447</v>
      </c>
      <c r="Y5589" t="s">
        <v>9</v>
      </c>
      <c r="Z5589" t="s">
        <v>9</v>
      </c>
      <c r="AA5589">
        <v>5</v>
      </c>
      <c r="AB5589" t="s">
        <v>88</v>
      </c>
    </row>
    <row r="5590" spans="1:28" x14ac:dyDescent="0.25">
      <c r="A5590" t="s">
        <v>74</v>
      </c>
      <c r="B5590" t="s">
        <v>75</v>
      </c>
      <c r="C5590">
        <v>53.649500000000003</v>
      </c>
      <c r="D5590">
        <v>9.9618000000000002</v>
      </c>
      <c r="E5590">
        <v>15</v>
      </c>
      <c r="F5590" s="2">
        <v>40531</v>
      </c>
      <c r="G5590">
        <v>-10.4</v>
      </c>
      <c r="H5590" s="3">
        <v>40531.48541666667</v>
      </c>
      <c r="I5590" s="3">
        <v>40531.458333333336</v>
      </c>
      <c r="J5590">
        <v>-9.1</v>
      </c>
      <c r="K5590">
        <v>-4.5</v>
      </c>
      <c r="L5590" s="3">
        <v>40531.470138888886</v>
      </c>
      <c r="M5590" t="s">
        <v>9</v>
      </c>
      <c r="N5590" t="s">
        <v>9</v>
      </c>
      <c r="O5590" t="s">
        <v>9</v>
      </c>
      <c r="P5590" s="3">
        <v>40531.48541666667</v>
      </c>
      <c r="Q5590">
        <v>0</v>
      </c>
      <c r="R5590" t="s">
        <v>76</v>
      </c>
      <c r="S5590">
        <v>0</v>
      </c>
      <c r="T5590">
        <v>0</v>
      </c>
      <c r="U5590" t="s">
        <v>9</v>
      </c>
      <c r="V5590" s="3">
        <v>40531.458333333336</v>
      </c>
      <c r="W5590">
        <v>1</v>
      </c>
      <c r="X5590" s="3">
        <v>40531.470138888886</v>
      </c>
      <c r="Y5590" t="s">
        <v>9</v>
      </c>
      <c r="Z5590">
        <v>0</v>
      </c>
      <c r="AA5590">
        <v>0</v>
      </c>
      <c r="AB5590" t="s">
        <v>88</v>
      </c>
    </row>
    <row r="5591" spans="1:28" x14ac:dyDescent="0.25">
      <c r="A5591" t="s">
        <v>74</v>
      </c>
      <c r="B5591" t="s">
        <v>75</v>
      </c>
      <c r="C5591">
        <v>53.649500000000003</v>
      </c>
      <c r="D5591">
        <v>9.9618000000000002</v>
      </c>
      <c r="E5591">
        <v>15</v>
      </c>
      <c r="F5591" s="2">
        <v>40532</v>
      </c>
      <c r="G5591">
        <v>-10.5</v>
      </c>
      <c r="H5591" s="3">
        <v>40532.48541666667</v>
      </c>
      <c r="I5591" s="3">
        <v>40532.458333333336</v>
      </c>
      <c r="J5591">
        <v>-5.6</v>
      </c>
      <c r="K5591">
        <v>-5.6</v>
      </c>
      <c r="L5591" s="3">
        <v>40532.470138888886</v>
      </c>
      <c r="M5591" t="s">
        <v>9</v>
      </c>
      <c r="N5591" t="s">
        <v>9</v>
      </c>
      <c r="O5591" t="s">
        <v>9</v>
      </c>
      <c r="P5591" s="3">
        <v>40532.48541666667</v>
      </c>
      <c r="Q5591">
        <v>0</v>
      </c>
      <c r="R5591" t="s">
        <v>87</v>
      </c>
      <c r="S5591">
        <v>0</v>
      </c>
      <c r="T5591">
        <v>10</v>
      </c>
      <c r="U5591" t="s">
        <v>9</v>
      </c>
      <c r="V5591" s="3">
        <v>40532.458333333336</v>
      </c>
      <c r="W5591">
        <v>1</v>
      </c>
      <c r="X5591" s="3">
        <v>40532.470138888886</v>
      </c>
      <c r="Y5591" t="s">
        <v>9</v>
      </c>
      <c r="Z5591" t="s">
        <v>9</v>
      </c>
      <c r="AA5591">
        <v>10</v>
      </c>
      <c r="AB5591" t="s">
        <v>88</v>
      </c>
    </row>
    <row r="5592" spans="1:28" x14ac:dyDescent="0.25">
      <c r="A5592" t="s">
        <v>74</v>
      </c>
      <c r="B5592" t="s">
        <v>75</v>
      </c>
      <c r="C5592">
        <v>53.649500000000003</v>
      </c>
      <c r="D5592">
        <v>9.9618000000000002</v>
      </c>
      <c r="E5592">
        <v>15</v>
      </c>
      <c r="F5592" s="2">
        <v>40533</v>
      </c>
      <c r="G5592">
        <v>-8.9</v>
      </c>
      <c r="H5592" s="3">
        <v>40533.48541666667</v>
      </c>
      <c r="I5592" s="3">
        <v>40533.458333333336</v>
      </c>
      <c r="J5592">
        <v>-6.8</v>
      </c>
      <c r="K5592">
        <v>-5</v>
      </c>
      <c r="L5592" s="3">
        <v>40533.470833333333</v>
      </c>
      <c r="M5592" t="s">
        <v>9</v>
      </c>
      <c r="N5592" t="s">
        <v>9</v>
      </c>
      <c r="O5592" t="s">
        <v>9</v>
      </c>
      <c r="P5592" s="3">
        <v>40533.48541666667</v>
      </c>
      <c r="Q5592">
        <v>0</v>
      </c>
      <c r="R5592" t="s">
        <v>76</v>
      </c>
      <c r="S5592">
        <v>0</v>
      </c>
      <c r="T5592">
        <v>0</v>
      </c>
      <c r="U5592" t="s">
        <v>9</v>
      </c>
      <c r="V5592" s="3">
        <v>40533.458333333336</v>
      </c>
      <c r="W5592">
        <v>1</v>
      </c>
      <c r="X5592" s="3">
        <v>40533.470833333333</v>
      </c>
      <c r="Y5592" t="s">
        <v>9</v>
      </c>
      <c r="Z5592">
        <v>0</v>
      </c>
      <c r="AA5592">
        <v>0</v>
      </c>
      <c r="AB5592" t="s">
        <v>88</v>
      </c>
    </row>
    <row r="5593" spans="1:28" x14ac:dyDescent="0.25">
      <c r="A5593" t="s">
        <v>74</v>
      </c>
      <c r="B5593" t="s">
        <v>75</v>
      </c>
      <c r="C5593">
        <v>53.649500000000003</v>
      </c>
      <c r="D5593">
        <v>9.9618000000000002</v>
      </c>
      <c r="E5593">
        <v>15</v>
      </c>
      <c r="F5593" s="2">
        <v>40534</v>
      </c>
      <c r="G5593">
        <v>-9.6999999999999993</v>
      </c>
      <c r="H5593" s="3">
        <v>40534.48541666667</v>
      </c>
      <c r="I5593" s="3">
        <v>40534.458333333336</v>
      </c>
      <c r="J5593">
        <v>-5.2</v>
      </c>
      <c r="K5593">
        <v>-5.2</v>
      </c>
      <c r="L5593" s="3">
        <v>40534.470833333333</v>
      </c>
      <c r="M5593" t="s">
        <v>9</v>
      </c>
      <c r="N5593" t="s">
        <v>9</v>
      </c>
      <c r="O5593" t="s">
        <v>9</v>
      </c>
      <c r="P5593" s="3">
        <v>40534.48541666667</v>
      </c>
      <c r="Q5593">
        <v>0</v>
      </c>
      <c r="R5593" t="s">
        <v>76</v>
      </c>
      <c r="S5593">
        <v>0</v>
      </c>
      <c r="T5593">
        <v>0</v>
      </c>
      <c r="U5593" t="s">
        <v>9</v>
      </c>
      <c r="V5593" s="3">
        <v>40534.458333333336</v>
      </c>
      <c r="W5593">
        <v>1</v>
      </c>
      <c r="X5593" s="3">
        <v>40534.470833333333</v>
      </c>
      <c r="Y5593" t="s">
        <v>9</v>
      </c>
      <c r="Z5593">
        <v>0</v>
      </c>
      <c r="AA5593">
        <v>0</v>
      </c>
      <c r="AB5593" t="s">
        <v>88</v>
      </c>
    </row>
    <row r="5594" spans="1:28" x14ac:dyDescent="0.25">
      <c r="A5594" t="s">
        <v>74</v>
      </c>
      <c r="B5594" t="s">
        <v>75</v>
      </c>
      <c r="C5594">
        <v>53.649500000000003</v>
      </c>
      <c r="D5594">
        <v>9.9618000000000002</v>
      </c>
      <c r="E5594">
        <v>15</v>
      </c>
      <c r="F5594" s="2">
        <v>40535</v>
      </c>
      <c r="G5594">
        <v>-9.6999999999999993</v>
      </c>
      <c r="H5594" s="3">
        <v>40535.48541666667</v>
      </c>
      <c r="I5594" s="3">
        <v>40535.458333333336</v>
      </c>
      <c r="J5594">
        <v>-5.2</v>
      </c>
      <c r="K5594">
        <v>-5.2</v>
      </c>
      <c r="L5594" s="3">
        <v>40535.47152777778</v>
      </c>
      <c r="M5594" t="s">
        <v>9</v>
      </c>
      <c r="N5594" t="s">
        <v>9</v>
      </c>
      <c r="O5594" t="s">
        <v>9</v>
      </c>
      <c r="P5594" s="3">
        <v>40535.48541666667</v>
      </c>
      <c r="Q5594">
        <v>0</v>
      </c>
      <c r="R5594" t="s">
        <v>76</v>
      </c>
      <c r="S5594">
        <v>0</v>
      </c>
      <c r="T5594">
        <v>0</v>
      </c>
      <c r="U5594" t="s">
        <v>9</v>
      </c>
      <c r="V5594" s="3">
        <v>40535.458333333336</v>
      </c>
      <c r="W5594">
        <v>1</v>
      </c>
      <c r="X5594" s="3">
        <v>40535.47152777778</v>
      </c>
      <c r="Y5594" t="s">
        <v>9</v>
      </c>
      <c r="Z5594">
        <v>0</v>
      </c>
      <c r="AA5594">
        <v>0</v>
      </c>
      <c r="AB5594" t="s">
        <v>88</v>
      </c>
    </row>
    <row r="5595" spans="1:28" x14ac:dyDescent="0.25">
      <c r="A5595" t="s">
        <v>74</v>
      </c>
      <c r="B5595" t="s">
        <v>75</v>
      </c>
      <c r="C5595">
        <v>53.649500000000003</v>
      </c>
      <c r="D5595">
        <v>9.9618000000000002</v>
      </c>
      <c r="E5595">
        <v>15</v>
      </c>
      <c r="F5595" s="2">
        <v>40536</v>
      </c>
      <c r="G5595">
        <v>-3</v>
      </c>
      <c r="H5595" s="3">
        <v>40536.48541666667</v>
      </c>
      <c r="I5595" s="3">
        <v>40536.458333333336</v>
      </c>
      <c r="J5595">
        <v>-2.8</v>
      </c>
      <c r="K5595">
        <v>-0.2</v>
      </c>
      <c r="L5595" s="3">
        <v>40536.47152777778</v>
      </c>
      <c r="M5595" t="s">
        <v>9</v>
      </c>
      <c r="N5595" t="s">
        <v>9</v>
      </c>
      <c r="O5595" t="s">
        <v>9</v>
      </c>
      <c r="P5595" s="3">
        <v>40536.48541666667</v>
      </c>
      <c r="Q5595">
        <v>0</v>
      </c>
      <c r="R5595" t="s">
        <v>87</v>
      </c>
      <c r="S5595">
        <v>0</v>
      </c>
      <c r="T5595">
        <v>32</v>
      </c>
      <c r="U5595" t="s">
        <v>9</v>
      </c>
      <c r="V5595" s="3">
        <v>40536.458333333336</v>
      </c>
      <c r="W5595">
        <v>1</v>
      </c>
      <c r="X5595" s="3">
        <v>40536.47152777778</v>
      </c>
      <c r="Y5595" t="s">
        <v>9</v>
      </c>
      <c r="Z5595" t="s">
        <v>9</v>
      </c>
      <c r="AA5595">
        <v>32</v>
      </c>
      <c r="AB5595" t="s">
        <v>88</v>
      </c>
    </row>
    <row r="5596" spans="1:28" x14ac:dyDescent="0.25">
      <c r="A5596" t="s">
        <v>74</v>
      </c>
      <c r="B5596" t="s">
        <v>75</v>
      </c>
      <c r="C5596">
        <v>53.649500000000003</v>
      </c>
      <c r="D5596">
        <v>9.9618000000000002</v>
      </c>
      <c r="E5596">
        <v>15</v>
      </c>
      <c r="F5596" s="2">
        <v>40537</v>
      </c>
      <c r="G5596">
        <v>-7.4</v>
      </c>
      <c r="H5596" s="3">
        <v>40537.48541666667</v>
      </c>
      <c r="I5596" s="3">
        <v>40537.458333333336</v>
      </c>
      <c r="J5596">
        <v>-7.4</v>
      </c>
      <c r="K5596">
        <v>-2.8</v>
      </c>
      <c r="L5596" s="3">
        <v>40537.472222222219</v>
      </c>
      <c r="M5596" t="s">
        <v>9</v>
      </c>
      <c r="N5596" t="s">
        <v>9</v>
      </c>
      <c r="O5596" t="s">
        <v>9</v>
      </c>
      <c r="P5596" s="3">
        <v>40537.48541666667</v>
      </c>
      <c r="Q5596">
        <v>0</v>
      </c>
      <c r="R5596" t="s">
        <v>76</v>
      </c>
      <c r="S5596">
        <v>0</v>
      </c>
      <c r="T5596">
        <v>0</v>
      </c>
      <c r="U5596" t="s">
        <v>9</v>
      </c>
      <c r="V5596" s="3">
        <v>40537.458333333336</v>
      </c>
      <c r="W5596">
        <v>1</v>
      </c>
      <c r="X5596" s="3">
        <v>40537.472222222219</v>
      </c>
      <c r="Y5596" t="s">
        <v>9</v>
      </c>
      <c r="Z5596">
        <v>0</v>
      </c>
      <c r="AA5596">
        <v>0</v>
      </c>
      <c r="AB5596" t="s">
        <v>88</v>
      </c>
    </row>
    <row r="5597" spans="1:28" x14ac:dyDescent="0.25">
      <c r="A5597" t="s">
        <v>74</v>
      </c>
      <c r="B5597" t="s">
        <v>75</v>
      </c>
      <c r="C5597">
        <v>53.649500000000003</v>
      </c>
      <c r="D5597">
        <v>9.9618000000000002</v>
      </c>
      <c r="E5597">
        <v>15</v>
      </c>
      <c r="F5597" s="2">
        <v>40538</v>
      </c>
      <c r="G5597">
        <v>-10.9</v>
      </c>
      <c r="H5597" s="3">
        <v>40538.48541666667</v>
      </c>
      <c r="I5597" s="3">
        <v>40538.458333333336</v>
      </c>
      <c r="J5597">
        <v>-6.5</v>
      </c>
      <c r="K5597">
        <v>-6.5</v>
      </c>
      <c r="L5597" s="3">
        <v>40538.472222222219</v>
      </c>
      <c r="M5597" t="s">
        <v>9</v>
      </c>
      <c r="N5597" t="s">
        <v>9</v>
      </c>
      <c r="O5597" t="s">
        <v>9</v>
      </c>
      <c r="P5597" s="3">
        <v>40538.48541666667</v>
      </c>
      <c r="Q5597">
        <v>0</v>
      </c>
      <c r="R5597" t="s">
        <v>76</v>
      </c>
      <c r="S5597">
        <v>0</v>
      </c>
      <c r="T5597">
        <v>0</v>
      </c>
      <c r="U5597" t="s">
        <v>9</v>
      </c>
      <c r="V5597" s="3">
        <v>40538.458333333336</v>
      </c>
      <c r="W5597">
        <v>1</v>
      </c>
      <c r="X5597" s="3">
        <v>40538.472222222219</v>
      </c>
      <c r="Y5597" t="s">
        <v>9</v>
      </c>
      <c r="Z5597">
        <v>0</v>
      </c>
      <c r="AA5597">
        <v>0</v>
      </c>
      <c r="AB5597" t="s">
        <v>89</v>
      </c>
    </row>
    <row r="5598" spans="1:28" x14ac:dyDescent="0.25">
      <c r="A5598" t="s">
        <v>74</v>
      </c>
      <c r="B5598" t="s">
        <v>75</v>
      </c>
      <c r="C5598">
        <v>53.649500000000003</v>
      </c>
      <c r="D5598">
        <v>9.9618000000000002</v>
      </c>
      <c r="E5598">
        <v>15</v>
      </c>
      <c r="F5598" s="2">
        <v>40539</v>
      </c>
      <c r="G5598">
        <v>-6</v>
      </c>
      <c r="H5598" s="3">
        <v>40539.48541666667</v>
      </c>
      <c r="I5598" s="3">
        <v>40539.458333333336</v>
      </c>
      <c r="J5598">
        <v>-6</v>
      </c>
      <c r="K5598">
        <v>-2</v>
      </c>
      <c r="L5598" s="3">
        <v>40539.472916666666</v>
      </c>
      <c r="M5598" t="s">
        <v>9</v>
      </c>
      <c r="N5598" t="s">
        <v>9</v>
      </c>
      <c r="O5598" t="s">
        <v>9</v>
      </c>
      <c r="P5598" s="3">
        <v>40539.48541666667</v>
      </c>
      <c r="Q5598">
        <v>0</v>
      </c>
      <c r="R5598" t="s">
        <v>76</v>
      </c>
      <c r="S5598">
        <v>0</v>
      </c>
      <c r="T5598">
        <v>0</v>
      </c>
      <c r="U5598" t="s">
        <v>9</v>
      </c>
      <c r="V5598" s="3">
        <v>40539.458333333336</v>
      </c>
      <c r="W5598">
        <v>1</v>
      </c>
      <c r="X5598" s="3">
        <v>40539.472916666666</v>
      </c>
      <c r="Y5598" t="s">
        <v>9</v>
      </c>
      <c r="Z5598">
        <v>0</v>
      </c>
      <c r="AA5598">
        <v>0</v>
      </c>
      <c r="AB5598" t="s">
        <v>89</v>
      </c>
    </row>
    <row r="5599" spans="1:28" x14ac:dyDescent="0.25">
      <c r="A5599" t="s">
        <v>74</v>
      </c>
      <c r="B5599" t="s">
        <v>75</v>
      </c>
      <c r="C5599">
        <v>53.649500000000003</v>
      </c>
      <c r="D5599">
        <v>9.9618000000000002</v>
      </c>
      <c r="E5599">
        <v>15</v>
      </c>
      <c r="F5599" s="2">
        <v>40540</v>
      </c>
      <c r="G5599" t="s">
        <v>9</v>
      </c>
      <c r="H5599" s="3">
        <v>40540.48541666667</v>
      </c>
      <c r="I5599" s="3">
        <v>40540.458333333336</v>
      </c>
      <c r="J5599">
        <v>-5</v>
      </c>
      <c r="K5599" t="s">
        <v>9</v>
      </c>
      <c r="L5599" s="3">
        <v>40540.472916666666</v>
      </c>
      <c r="M5599" t="s">
        <v>9</v>
      </c>
      <c r="N5599" t="s">
        <v>9</v>
      </c>
      <c r="O5599" t="s">
        <v>9</v>
      </c>
      <c r="P5599" s="3">
        <v>40540.48541666667</v>
      </c>
      <c r="Q5599">
        <v>0</v>
      </c>
      <c r="R5599" t="s">
        <v>87</v>
      </c>
      <c r="S5599">
        <v>0</v>
      </c>
      <c r="T5599">
        <v>30</v>
      </c>
      <c r="U5599" t="s">
        <v>9</v>
      </c>
      <c r="V5599" s="3">
        <v>40540.458333333336</v>
      </c>
      <c r="W5599">
        <v>1</v>
      </c>
      <c r="X5599" s="3">
        <v>40540.472916666666</v>
      </c>
      <c r="Y5599" t="s">
        <v>9</v>
      </c>
      <c r="Z5599" t="s">
        <v>9</v>
      </c>
      <c r="AA5599">
        <v>30</v>
      </c>
      <c r="AB5599" t="s">
        <v>88</v>
      </c>
    </row>
    <row r="5600" spans="1:28" x14ac:dyDescent="0.25">
      <c r="A5600" t="s">
        <v>74</v>
      </c>
      <c r="B5600" t="s">
        <v>75</v>
      </c>
      <c r="C5600">
        <v>53.649500000000003</v>
      </c>
      <c r="D5600">
        <v>9.9618000000000002</v>
      </c>
      <c r="E5600">
        <v>15</v>
      </c>
      <c r="F5600" s="2">
        <v>40541</v>
      </c>
      <c r="G5600">
        <v>-8.4</v>
      </c>
      <c r="H5600" s="3">
        <v>40541.48541666667</v>
      </c>
      <c r="I5600" s="3">
        <v>40541.458333333336</v>
      </c>
      <c r="J5600">
        <v>-8</v>
      </c>
      <c r="K5600">
        <v>-5</v>
      </c>
      <c r="L5600" s="3">
        <v>40541.473611111112</v>
      </c>
      <c r="M5600" t="s">
        <v>9</v>
      </c>
      <c r="N5600" t="s">
        <v>9</v>
      </c>
      <c r="O5600" t="s">
        <v>9</v>
      </c>
      <c r="P5600" s="3">
        <v>40541.48541666667</v>
      </c>
      <c r="Q5600">
        <v>0</v>
      </c>
      <c r="R5600" t="s">
        <v>76</v>
      </c>
      <c r="S5600">
        <v>0</v>
      </c>
      <c r="T5600">
        <v>0</v>
      </c>
      <c r="U5600" t="s">
        <v>9</v>
      </c>
      <c r="V5600" s="3">
        <v>40541.458333333336</v>
      </c>
      <c r="W5600">
        <v>1</v>
      </c>
      <c r="X5600" s="3">
        <v>40541.473611111112</v>
      </c>
      <c r="Y5600" t="s">
        <v>9</v>
      </c>
      <c r="Z5600">
        <v>0</v>
      </c>
      <c r="AA5600">
        <v>0</v>
      </c>
      <c r="AB5600" t="s">
        <v>88</v>
      </c>
    </row>
    <row r="5601" spans="1:28" x14ac:dyDescent="0.25">
      <c r="A5601" t="s">
        <v>74</v>
      </c>
      <c r="B5601" t="s">
        <v>75</v>
      </c>
      <c r="C5601">
        <v>53.649500000000003</v>
      </c>
      <c r="D5601">
        <v>9.9618000000000002</v>
      </c>
      <c r="E5601">
        <v>15</v>
      </c>
      <c r="F5601" s="2">
        <v>40542</v>
      </c>
      <c r="G5601">
        <v>-9.1</v>
      </c>
      <c r="H5601" s="3">
        <v>40542.48541666667</v>
      </c>
      <c r="I5601" s="3">
        <v>40542.458333333336</v>
      </c>
      <c r="J5601">
        <v>-7.8</v>
      </c>
      <c r="K5601">
        <v>-7.8</v>
      </c>
      <c r="L5601" s="3">
        <v>40542.473611111112</v>
      </c>
      <c r="M5601" t="s">
        <v>9</v>
      </c>
      <c r="N5601" t="s">
        <v>9</v>
      </c>
      <c r="O5601" t="s">
        <v>9</v>
      </c>
      <c r="P5601" s="3">
        <v>40542.48541666667</v>
      </c>
      <c r="Q5601">
        <v>0</v>
      </c>
      <c r="R5601" t="s">
        <v>76</v>
      </c>
      <c r="S5601">
        <v>0</v>
      </c>
      <c r="T5601">
        <v>0</v>
      </c>
      <c r="U5601" t="s">
        <v>9</v>
      </c>
      <c r="V5601" s="3">
        <v>40542.458333333336</v>
      </c>
      <c r="W5601">
        <v>1</v>
      </c>
      <c r="X5601" s="3">
        <v>40542.473611111112</v>
      </c>
      <c r="Y5601" t="s">
        <v>9</v>
      </c>
      <c r="Z5601">
        <v>0</v>
      </c>
      <c r="AA5601">
        <v>0</v>
      </c>
      <c r="AB5601" t="s">
        <v>88</v>
      </c>
    </row>
    <row r="5602" spans="1:28" x14ac:dyDescent="0.25">
      <c r="A5602" t="s">
        <v>74</v>
      </c>
      <c r="B5602" t="s">
        <v>75</v>
      </c>
      <c r="C5602">
        <v>53.649500000000003</v>
      </c>
      <c r="D5602">
        <v>9.9618000000000002</v>
      </c>
      <c r="E5602">
        <v>15</v>
      </c>
      <c r="F5602" s="2">
        <v>40543</v>
      </c>
      <c r="G5602">
        <v>-7.6</v>
      </c>
      <c r="H5602" s="3">
        <v>40543.48541666667</v>
      </c>
      <c r="I5602" s="3">
        <v>40543.458333333336</v>
      </c>
      <c r="J5602">
        <v>0.7</v>
      </c>
      <c r="K5602">
        <v>0.7</v>
      </c>
      <c r="L5602" s="3">
        <v>40543.474305555559</v>
      </c>
      <c r="M5602" t="s">
        <v>9</v>
      </c>
      <c r="N5602" t="s">
        <v>9</v>
      </c>
      <c r="O5602" t="s">
        <v>9</v>
      </c>
      <c r="P5602" s="3">
        <v>40543.48541666667</v>
      </c>
      <c r="Q5602">
        <v>0</v>
      </c>
      <c r="R5602" t="s">
        <v>76</v>
      </c>
      <c r="S5602">
        <v>0</v>
      </c>
      <c r="T5602">
        <v>0</v>
      </c>
      <c r="U5602" t="s">
        <v>9</v>
      </c>
      <c r="V5602" s="3">
        <v>40543.458333333336</v>
      </c>
      <c r="W5602">
        <v>1</v>
      </c>
      <c r="X5602" s="3">
        <v>40543.474305555559</v>
      </c>
      <c r="Y5602" t="s">
        <v>9</v>
      </c>
      <c r="Z5602">
        <v>0</v>
      </c>
      <c r="AA5602">
        <v>0</v>
      </c>
      <c r="AB5602" t="s">
        <v>88</v>
      </c>
    </row>
    <row r="5603" spans="1:28" x14ac:dyDescent="0.25">
      <c r="A5603" t="s">
        <v>74</v>
      </c>
      <c r="B5603" t="s">
        <v>75</v>
      </c>
      <c r="C5603">
        <v>53.649500000000003</v>
      </c>
      <c r="D5603">
        <v>9.9618000000000002</v>
      </c>
      <c r="E5603">
        <v>15</v>
      </c>
      <c r="F5603" s="2">
        <v>40544</v>
      </c>
      <c r="G5603">
        <v>-7.6</v>
      </c>
      <c r="H5603" s="3">
        <v>40544.48541666667</v>
      </c>
      <c r="I5603" s="3">
        <v>40544.458333333336</v>
      </c>
      <c r="J5603">
        <v>2.6</v>
      </c>
      <c r="K5603">
        <v>2.6</v>
      </c>
      <c r="L5603" s="3">
        <v>40544.474305555559</v>
      </c>
      <c r="M5603" t="s">
        <v>9</v>
      </c>
      <c r="N5603" t="s">
        <v>9</v>
      </c>
      <c r="O5603" t="s">
        <v>9</v>
      </c>
      <c r="P5603" s="3">
        <v>40544.48541666667</v>
      </c>
      <c r="Q5603">
        <v>0</v>
      </c>
      <c r="R5603" t="s">
        <v>76</v>
      </c>
      <c r="S5603">
        <v>0</v>
      </c>
      <c r="T5603">
        <v>0</v>
      </c>
      <c r="U5603" t="s">
        <v>9</v>
      </c>
      <c r="V5603" s="3">
        <v>40544.458333333336</v>
      </c>
      <c r="W5603">
        <v>1</v>
      </c>
      <c r="X5603" s="3">
        <v>40544.474305555559</v>
      </c>
      <c r="Y5603" t="s">
        <v>9</v>
      </c>
      <c r="Z5603">
        <v>0</v>
      </c>
      <c r="AA5603">
        <v>0</v>
      </c>
      <c r="AB5603" t="s">
        <v>88</v>
      </c>
    </row>
    <row r="5604" spans="1:28" x14ac:dyDescent="0.25">
      <c r="A5604" t="s">
        <v>74</v>
      </c>
      <c r="B5604" t="s">
        <v>75</v>
      </c>
      <c r="C5604">
        <v>53.649500000000003</v>
      </c>
      <c r="D5604">
        <v>9.9618000000000002</v>
      </c>
      <c r="E5604">
        <v>15</v>
      </c>
      <c r="F5604" s="2">
        <v>40545</v>
      </c>
      <c r="G5604">
        <v>-1.6</v>
      </c>
      <c r="H5604" s="3">
        <v>40545.48541666667</v>
      </c>
      <c r="I5604" s="3">
        <v>40545.458333333336</v>
      </c>
      <c r="J5604">
        <v>0.3</v>
      </c>
      <c r="K5604">
        <v>2.5</v>
      </c>
      <c r="L5604" s="3">
        <v>40545.474999999999</v>
      </c>
      <c r="M5604" t="s">
        <v>9</v>
      </c>
      <c r="N5604" t="s">
        <v>9</v>
      </c>
      <c r="O5604" t="s">
        <v>9</v>
      </c>
      <c r="P5604" s="3">
        <v>40545.48541666667</v>
      </c>
      <c r="Q5604">
        <v>0</v>
      </c>
      <c r="R5604" t="s">
        <v>76</v>
      </c>
      <c r="S5604">
        <v>0</v>
      </c>
      <c r="T5604">
        <v>0</v>
      </c>
      <c r="U5604" t="s">
        <v>9</v>
      </c>
      <c r="V5604" s="3">
        <v>40545.458333333336</v>
      </c>
      <c r="W5604">
        <v>1</v>
      </c>
      <c r="X5604" s="3">
        <v>40545.474999999999</v>
      </c>
      <c r="Y5604" t="s">
        <v>9</v>
      </c>
      <c r="Z5604">
        <v>0</v>
      </c>
      <c r="AA5604">
        <v>0</v>
      </c>
      <c r="AB5604" t="s">
        <v>88</v>
      </c>
    </row>
    <row r="5605" spans="1:28" x14ac:dyDescent="0.25">
      <c r="A5605" t="s">
        <v>74</v>
      </c>
      <c r="B5605" t="s">
        <v>75</v>
      </c>
      <c r="C5605">
        <v>53.649500000000003</v>
      </c>
      <c r="D5605">
        <v>9.9618000000000002</v>
      </c>
      <c r="E5605">
        <v>15</v>
      </c>
      <c r="F5605" s="2">
        <v>40546</v>
      </c>
      <c r="G5605">
        <v>-3.5</v>
      </c>
      <c r="H5605" s="3">
        <v>40546.48541666667</v>
      </c>
      <c r="I5605" s="3">
        <v>40546.458333333336</v>
      </c>
      <c r="J5605">
        <v>-1.8</v>
      </c>
      <c r="K5605">
        <v>1.7</v>
      </c>
      <c r="L5605" s="3">
        <v>40546.474999999999</v>
      </c>
      <c r="M5605" t="s">
        <v>9</v>
      </c>
      <c r="N5605" t="s">
        <v>9</v>
      </c>
      <c r="O5605" t="s">
        <v>9</v>
      </c>
      <c r="P5605" s="3">
        <v>40546.48541666667</v>
      </c>
      <c r="Q5605">
        <v>0</v>
      </c>
      <c r="R5605" t="s">
        <v>76</v>
      </c>
      <c r="S5605">
        <v>0</v>
      </c>
      <c r="T5605">
        <v>0</v>
      </c>
      <c r="U5605" t="s">
        <v>9</v>
      </c>
      <c r="V5605" s="3">
        <v>40546.458333333336</v>
      </c>
      <c r="W5605">
        <v>1</v>
      </c>
      <c r="X5605" s="3">
        <v>40546.474999999999</v>
      </c>
      <c r="Y5605" t="s">
        <v>9</v>
      </c>
      <c r="Z5605">
        <v>0</v>
      </c>
      <c r="AA5605">
        <v>0</v>
      </c>
      <c r="AB5605" t="s">
        <v>88</v>
      </c>
    </row>
    <row r="5606" spans="1:28" x14ac:dyDescent="0.25">
      <c r="A5606" t="s">
        <v>74</v>
      </c>
      <c r="B5606" t="s">
        <v>75</v>
      </c>
      <c r="C5606">
        <v>53.649500000000003</v>
      </c>
      <c r="D5606">
        <v>9.9618000000000002</v>
      </c>
      <c r="E5606">
        <v>15</v>
      </c>
      <c r="F5606" s="2">
        <v>40547</v>
      </c>
      <c r="G5606">
        <v>-1.8</v>
      </c>
      <c r="H5606" s="3">
        <v>40547.48541666667</v>
      </c>
      <c r="I5606" s="3">
        <v>40547.458333333336</v>
      </c>
      <c r="J5606">
        <v>0.5</v>
      </c>
      <c r="K5606">
        <v>0.5</v>
      </c>
      <c r="L5606" s="3">
        <v>40547.474999999999</v>
      </c>
      <c r="M5606" t="s">
        <v>9</v>
      </c>
      <c r="N5606" t="s">
        <v>9</v>
      </c>
      <c r="O5606" t="s">
        <v>9</v>
      </c>
      <c r="P5606" s="3">
        <v>40547.48541666667</v>
      </c>
      <c r="Q5606">
        <v>0</v>
      </c>
      <c r="R5606" t="s">
        <v>76</v>
      </c>
      <c r="S5606">
        <v>0</v>
      </c>
      <c r="T5606">
        <v>0</v>
      </c>
      <c r="U5606" t="s">
        <v>9</v>
      </c>
      <c r="V5606" s="3">
        <v>40547.458333333336</v>
      </c>
      <c r="W5606">
        <v>1</v>
      </c>
      <c r="X5606" s="3">
        <v>40547.474999999999</v>
      </c>
      <c r="Y5606" t="s">
        <v>9</v>
      </c>
      <c r="Z5606">
        <v>0</v>
      </c>
      <c r="AA5606">
        <v>0</v>
      </c>
      <c r="AB5606" t="s">
        <v>88</v>
      </c>
    </row>
    <row r="5607" spans="1:28" x14ac:dyDescent="0.25">
      <c r="A5607" t="s">
        <v>74</v>
      </c>
      <c r="B5607" t="s">
        <v>75</v>
      </c>
      <c r="C5607">
        <v>53.649500000000003</v>
      </c>
      <c r="D5607">
        <v>9.9618000000000002</v>
      </c>
      <c r="E5607">
        <v>15</v>
      </c>
      <c r="F5607" s="2">
        <v>40548</v>
      </c>
      <c r="G5607">
        <v>-3</v>
      </c>
      <c r="H5607" s="3">
        <v>40548.48541666667</v>
      </c>
      <c r="I5607" s="3">
        <v>40548.458333333336</v>
      </c>
      <c r="J5607">
        <v>-1.1000000000000001</v>
      </c>
      <c r="K5607">
        <v>0.7</v>
      </c>
      <c r="L5607" s="3">
        <v>40548.475694444445</v>
      </c>
      <c r="M5607" t="s">
        <v>9</v>
      </c>
      <c r="N5607" t="s">
        <v>9</v>
      </c>
      <c r="O5607" t="s">
        <v>9</v>
      </c>
      <c r="P5607" s="3">
        <v>40548.48541666667</v>
      </c>
      <c r="Q5607">
        <v>0</v>
      </c>
      <c r="R5607" t="s">
        <v>76</v>
      </c>
      <c r="S5607">
        <v>0</v>
      </c>
      <c r="T5607">
        <v>0</v>
      </c>
      <c r="U5607" t="s">
        <v>9</v>
      </c>
      <c r="V5607" s="3">
        <v>40548.458333333336</v>
      </c>
      <c r="W5607">
        <v>1</v>
      </c>
      <c r="X5607" s="3">
        <v>40548.475694444445</v>
      </c>
      <c r="Y5607" t="s">
        <v>9</v>
      </c>
      <c r="Z5607">
        <v>0</v>
      </c>
      <c r="AA5607">
        <v>0</v>
      </c>
      <c r="AB5607" t="s">
        <v>88</v>
      </c>
    </row>
    <row r="5608" spans="1:28" x14ac:dyDescent="0.25">
      <c r="A5608" t="s">
        <v>74</v>
      </c>
      <c r="B5608" t="s">
        <v>75</v>
      </c>
      <c r="C5608">
        <v>53.649500000000003</v>
      </c>
      <c r="D5608">
        <v>9.9618000000000002</v>
      </c>
      <c r="E5608">
        <v>15</v>
      </c>
      <c r="F5608" s="2">
        <v>40549</v>
      </c>
      <c r="G5608">
        <v>-4.8</v>
      </c>
      <c r="H5608" s="3">
        <v>40549.48541666667</v>
      </c>
      <c r="I5608" s="3">
        <v>40549.458333333336</v>
      </c>
      <c r="J5608">
        <v>1.6</v>
      </c>
      <c r="K5608">
        <v>1.6</v>
      </c>
      <c r="L5608" s="3">
        <v>40549.475694444445</v>
      </c>
      <c r="M5608" t="s">
        <v>9</v>
      </c>
      <c r="N5608" t="s">
        <v>9</v>
      </c>
      <c r="O5608" t="s">
        <v>9</v>
      </c>
      <c r="P5608" s="3">
        <v>40549.48541666667</v>
      </c>
      <c r="Q5608">
        <v>1.5</v>
      </c>
      <c r="R5608" t="s">
        <v>77</v>
      </c>
      <c r="S5608">
        <v>1.5</v>
      </c>
      <c r="T5608">
        <v>0</v>
      </c>
      <c r="U5608" t="s">
        <v>9</v>
      </c>
      <c r="V5608" s="3">
        <v>40549.458333333336</v>
      </c>
      <c r="W5608">
        <v>1</v>
      </c>
      <c r="X5608" s="3">
        <v>40549.475694444445</v>
      </c>
      <c r="Y5608" t="s">
        <v>9</v>
      </c>
      <c r="Z5608">
        <v>1.5</v>
      </c>
      <c r="AA5608">
        <v>0</v>
      </c>
      <c r="AB5608" t="s">
        <v>88</v>
      </c>
    </row>
    <row r="5609" spans="1:28" x14ac:dyDescent="0.25">
      <c r="A5609" t="s">
        <v>74</v>
      </c>
      <c r="B5609" t="s">
        <v>75</v>
      </c>
      <c r="C5609">
        <v>53.649500000000003</v>
      </c>
      <c r="D5609">
        <v>9.9618000000000002</v>
      </c>
      <c r="E5609">
        <v>15</v>
      </c>
      <c r="F5609" s="2">
        <v>40550</v>
      </c>
      <c r="G5609">
        <v>0.9</v>
      </c>
      <c r="H5609" s="3">
        <v>40550.48541666667</v>
      </c>
      <c r="I5609" s="3">
        <v>40550.458333333336</v>
      </c>
      <c r="J5609">
        <v>1.3</v>
      </c>
      <c r="K5609">
        <v>1.9</v>
      </c>
      <c r="L5609" s="3">
        <v>40550.476388888892</v>
      </c>
      <c r="M5609" t="s">
        <v>9</v>
      </c>
      <c r="N5609" t="s">
        <v>9</v>
      </c>
      <c r="O5609" t="s">
        <v>9</v>
      </c>
      <c r="P5609" s="3">
        <v>40550.48541666667</v>
      </c>
      <c r="Q5609">
        <v>5.7</v>
      </c>
      <c r="R5609" t="s">
        <v>77</v>
      </c>
      <c r="S5609">
        <v>5.7</v>
      </c>
      <c r="T5609">
        <v>0</v>
      </c>
      <c r="U5609" t="s">
        <v>9</v>
      </c>
      <c r="V5609" s="3">
        <v>40550.458333333336</v>
      </c>
      <c r="W5609">
        <v>1</v>
      </c>
      <c r="X5609" s="3">
        <v>40550.476388888892</v>
      </c>
      <c r="Y5609" t="s">
        <v>9</v>
      </c>
      <c r="Z5609">
        <v>5.7</v>
      </c>
      <c r="AA5609">
        <v>0</v>
      </c>
      <c r="AB5609" t="s">
        <v>88</v>
      </c>
    </row>
    <row r="5610" spans="1:28" x14ac:dyDescent="0.25">
      <c r="A5610" t="s">
        <v>74</v>
      </c>
      <c r="B5610" t="s">
        <v>75</v>
      </c>
      <c r="C5610">
        <v>53.649500000000003</v>
      </c>
      <c r="D5610">
        <v>9.9618000000000002</v>
      </c>
      <c r="E5610">
        <v>15</v>
      </c>
      <c r="F5610" s="2">
        <v>40551</v>
      </c>
      <c r="G5610">
        <v>0.9</v>
      </c>
      <c r="H5610" s="3">
        <v>40551.48541666667</v>
      </c>
      <c r="I5610" s="3">
        <v>40551.458333333336</v>
      </c>
      <c r="J5610">
        <v>7</v>
      </c>
      <c r="K5610">
        <v>7</v>
      </c>
      <c r="L5610" s="3">
        <v>40551.476388888892</v>
      </c>
      <c r="M5610" t="s">
        <v>9</v>
      </c>
      <c r="N5610" t="s">
        <v>9</v>
      </c>
      <c r="O5610" t="s">
        <v>9</v>
      </c>
      <c r="P5610" s="3">
        <v>40551.48541666667</v>
      </c>
      <c r="Q5610">
        <v>2.7</v>
      </c>
      <c r="R5610" t="s">
        <v>77</v>
      </c>
      <c r="S5610">
        <v>2.7</v>
      </c>
      <c r="T5610" t="s">
        <v>9</v>
      </c>
      <c r="U5610" t="s">
        <v>9</v>
      </c>
      <c r="V5610" s="3">
        <v>40551.458333333336</v>
      </c>
      <c r="W5610">
        <v>1</v>
      </c>
      <c r="X5610" s="3">
        <v>40551.476388888892</v>
      </c>
      <c r="Y5610" t="s">
        <v>9</v>
      </c>
      <c r="Z5610">
        <v>2.7</v>
      </c>
      <c r="AA5610" t="s">
        <v>9</v>
      </c>
      <c r="AB5610" t="s">
        <v>89</v>
      </c>
    </row>
    <row r="5611" spans="1:28" x14ac:dyDescent="0.25">
      <c r="A5611" t="s">
        <v>74</v>
      </c>
      <c r="B5611" t="s">
        <v>75</v>
      </c>
      <c r="C5611">
        <v>53.649500000000003</v>
      </c>
      <c r="D5611">
        <v>9.9618000000000002</v>
      </c>
      <c r="E5611">
        <v>15</v>
      </c>
      <c r="F5611" s="2">
        <v>40552</v>
      </c>
      <c r="G5611">
        <v>1.9</v>
      </c>
      <c r="H5611" s="3">
        <v>40552.48541666667</v>
      </c>
      <c r="I5611" s="3">
        <v>40552.458333333336</v>
      </c>
      <c r="J5611">
        <v>2.7</v>
      </c>
      <c r="K5611">
        <v>10.5</v>
      </c>
      <c r="L5611" s="3">
        <v>40552.477083333331</v>
      </c>
      <c r="M5611" t="s">
        <v>9</v>
      </c>
      <c r="N5611" t="s">
        <v>9</v>
      </c>
      <c r="O5611" t="s">
        <v>9</v>
      </c>
      <c r="P5611" s="3">
        <v>40552.48541666667</v>
      </c>
      <c r="Q5611">
        <v>0</v>
      </c>
      <c r="R5611" t="s">
        <v>76</v>
      </c>
      <c r="S5611">
        <v>0</v>
      </c>
      <c r="T5611">
        <v>0</v>
      </c>
      <c r="U5611" t="s">
        <v>9</v>
      </c>
      <c r="V5611" s="3">
        <v>40552.458333333336</v>
      </c>
      <c r="W5611">
        <v>1</v>
      </c>
      <c r="X5611" s="3">
        <v>40552.477083333331</v>
      </c>
      <c r="Y5611" t="s">
        <v>9</v>
      </c>
      <c r="Z5611">
        <v>0</v>
      </c>
      <c r="AA5611">
        <v>0</v>
      </c>
      <c r="AB5611" t="s">
        <v>88</v>
      </c>
    </row>
    <row r="5612" spans="1:28" x14ac:dyDescent="0.25">
      <c r="A5612" t="s">
        <v>74</v>
      </c>
      <c r="B5612" t="s">
        <v>75</v>
      </c>
      <c r="C5612">
        <v>53.649500000000003</v>
      </c>
      <c r="D5612">
        <v>9.9618000000000002</v>
      </c>
      <c r="E5612">
        <v>15</v>
      </c>
      <c r="F5612" s="2">
        <v>40553</v>
      </c>
      <c r="G5612">
        <v>0.1</v>
      </c>
      <c r="H5612" s="3">
        <v>40553.48541666667</v>
      </c>
      <c r="I5612" s="3">
        <v>40553.458333333336</v>
      </c>
      <c r="J5612">
        <v>0.7</v>
      </c>
      <c r="K5612">
        <v>3.6</v>
      </c>
      <c r="L5612" s="3">
        <v>40553.477083333331</v>
      </c>
      <c r="M5612" t="s">
        <v>9</v>
      </c>
      <c r="N5612" t="s">
        <v>9</v>
      </c>
      <c r="O5612" t="s">
        <v>9</v>
      </c>
      <c r="P5612" s="3">
        <v>40553.48541666667</v>
      </c>
      <c r="Q5612">
        <v>0</v>
      </c>
      <c r="R5612" t="s">
        <v>76</v>
      </c>
      <c r="S5612">
        <v>0</v>
      </c>
      <c r="T5612">
        <v>0</v>
      </c>
      <c r="U5612" t="s">
        <v>9</v>
      </c>
      <c r="V5612" s="3">
        <v>40553.458333333336</v>
      </c>
      <c r="W5612">
        <v>1</v>
      </c>
      <c r="X5612" s="3">
        <v>40553.477083333331</v>
      </c>
      <c r="Y5612" t="s">
        <v>9</v>
      </c>
      <c r="Z5612">
        <v>0</v>
      </c>
      <c r="AA5612">
        <v>0</v>
      </c>
      <c r="AB5612" t="s">
        <v>88</v>
      </c>
    </row>
    <row r="5613" spans="1:28" x14ac:dyDescent="0.25">
      <c r="A5613" t="s">
        <v>74</v>
      </c>
      <c r="B5613" t="s">
        <v>75</v>
      </c>
      <c r="C5613">
        <v>53.649500000000003</v>
      </c>
      <c r="D5613">
        <v>9.9618000000000002</v>
      </c>
      <c r="E5613">
        <v>15</v>
      </c>
      <c r="F5613" s="2">
        <v>40554</v>
      </c>
      <c r="G5613">
        <v>-3.2</v>
      </c>
      <c r="H5613" s="3">
        <v>40554.48541666667</v>
      </c>
      <c r="I5613" s="3">
        <v>40554.458333333336</v>
      </c>
      <c r="J5613">
        <v>-1.4</v>
      </c>
      <c r="K5613">
        <v>1.5</v>
      </c>
      <c r="L5613" s="3">
        <v>40554.477083333331</v>
      </c>
      <c r="M5613" t="s">
        <v>9</v>
      </c>
      <c r="N5613" t="s">
        <v>9</v>
      </c>
      <c r="O5613" t="s">
        <v>9</v>
      </c>
      <c r="P5613" s="3">
        <v>40554.48541666667</v>
      </c>
      <c r="Q5613">
        <v>0</v>
      </c>
      <c r="R5613" t="s">
        <v>76</v>
      </c>
      <c r="S5613">
        <v>0</v>
      </c>
      <c r="T5613">
        <v>0</v>
      </c>
      <c r="U5613" t="s">
        <v>9</v>
      </c>
      <c r="V5613" s="3">
        <v>40554.458333333336</v>
      </c>
      <c r="W5613">
        <v>1</v>
      </c>
      <c r="X5613" s="3">
        <v>40554.477083333331</v>
      </c>
      <c r="Y5613" t="s">
        <v>9</v>
      </c>
      <c r="Z5613">
        <v>0</v>
      </c>
      <c r="AA5613">
        <v>0</v>
      </c>
      <c r="AB5613" t="s">
        <v>88</v>
      </c>
    </row>
    <row r="5614" spans="1:28" x14ac:dyDescent="0.25">
      <c r="A5614" t="s">
        <v>74</v>
      </c>
      <c r="B5614" t="s">
        <v>75</v>
      </c>
      <c r="C5614">
        <v>53.649500000000003</v>
      </c>
      <c r="D5614">
        <v>9.9618000000000002</v>
      </c>
      <c r="E5614">
        <v>15</v>
      </c>
      <c r="F5614" s="2">
        <v>40555</v>
      </c>
      <c r="G5614">
        <v>-1.4</v>
      </c>
      <c r="H5614" s="3">
        <v>40555.48541666667</v>
      </c>
      <c r="I5614" s="3">
        <v>40555.458333333336</v>
      </c>
      <c r="J5614">
        <v>2.8</v>
      </c>
      <c r="K5614">
        <v>2.8</v>
      </c>
      <c r="L5614" s="3">
        <v>40555.477777777778</v>
      </c>
      <c r="M5614" t="s">
        <v>9</v>
      </c>
      <c r="N5614" t="s">
        <v>9</v>
      </c>
      <c r="O5614" t="s">
        <v>9</v>
      </c>
      <c r="P5614" s="3">
        <v>40555.48541666667</v>
      </c>
      <c r="Q5614">
        <v>0.3</v>
      </c>
      <c r="R5614" t="s">
        <v>77</v>
      </c>
      <c r="S5614">
        <v>0.3</v>
      </c>
      <c r="T5614">
        <v>0</v>
      </c>
      <c r="U5614" t="s">
        <v>9</v>
      </c>
      <c r="V5614" s="3">
        <v>40555.458333333336</v>
      </c>
      <c r="W5614">
        <v>1</v>
      </c>
      <c r="X5614" s="3">
        <v>40555.477777777778</v>
      </c>
      <c r="Y5614" t="s">
        <v>9</v>
      </c>
      <c r="Z5614">
        <v>0.3</v>
      </c>
      <c r="AA5614">
        <v>0</v>
      </c>
      <c r="AB5614" t="s">
        <v>88</v>
      </c>
    </row>
    <row r="5615" spans="1:28" x14ac:dyDescent="0.25">
      <c r="A5615" t="s">
        <v>74</v>
      </c>
      <c r="B5615" t="s">
        <v>75</v>
      </c>
      <c r="C5615">
        <v>53.649500000000003</v>
      </c>
      <c r="D5615">
        <v>9.9618000000000002</v>
      </c>
      <c r="E5615">
        <v>15</v>
      </c>
      <c r="F5615" s="2">
        <v>40556</v>
      </c>
      <c r="G5615">
        <v>2.1</v>
      </c>
      <c r="H5615" s="3">
        <v>40556.48541666667</v>
      </c>
      <c r="I5615" s="3">
        <v>40556.458333333336</v>
      </c>
      <c r="J5615">
        <v>3.9</v>
      </c>
      <c r="K5615">
        <v>3.9</v>
      </c>
      <c r="L5615" s="3">
        <v>40556.477777777778</v>
      </c>
      <c r="M5615" t="s">
        <v>9</v>
      </c>
      <c r="N5615" t="s">
        <v>9</v>
      </c>
      <c r="O5615" t="s">
        <v>9</v>
      </c>
      <c r="P5615" s="3">
        <v>40556.48541666667</v>
      </c>
      <c r="Q5615">
        <v>1.2</v>
      </c>
      <c r="R5615" t="s">
        <v>77</v>
      </c>
      <c r="S5615">
        <v>1.2</v>
      </c>
      <c r="T5615">
        <v>0</v>
      </c>
      <c r="U5615" t="s">
        <v>9</v>
      </c>
      <c r="V5615" s="3">
        <v>40556.458333333336</v>
      </c>
      <c r="W5615">
        <v>1</v>
      </c>
      <c r="X5615" s="3">
        <v>40556.477777777778</v>
      </c>
      <c r="Y5615" t="s">
        <v>9</v>
      </c>
      <c r="Z5615">
        <v>1.2</v>
      </c>
      <c r="AA5615">
        <v>0</v>
      </c>
      <c r="AB5615" t="s">
        <v>88</v>
      </c>
    </row>
    <row r="5616" spans="1:28" x14ac:dyDescent="0.25">
      <c r="A5616" t="s">
        <v>74</v>
      </c>
      <c r="B5616" t="s">
        <v>75</v>
      </c>
      <c r="C5616">
        <v>53.649500000000003</v>
      </c>
      <c r="D5616">
        <v>9.9618000000000002</v>
      </c>
      <c r="E5616">
        <v>15</v>
      </c>
      <c r="F5616" s="2">
        <v>40557</v>
      </c>
      <c r="G5616">
        <v>3.9</v>
      </c>
      <c r="H5616" s="3">
        <v>40557.48541666667</v>
      </c>
      <c r="I5616" s="3">
        <v>40557.458333333336</v>
      </c>
      <c r="J5616">
        <v>8.1999999999999993</v>
      </c>
      <c r="K5616">
        <v>8.1999999999999993</v>
      </c>
      <c r="L5616" s="3">
        <v>40557.478472222225</v>
      </c>
      <c r="M5616" t="s">
        <v>9</v>
      </c>
      <c r="N5616" t="s">
        <v>9</v>
      </c>
      <c r="O5616" t="s">
        <v>9</v>
      </c>
      <c r="P5616" s="3">
        <v>40557.48541666667</v>
      </c>
      <c r="Q5616">
        <v>11.8</v>
      </c>
      <c r="R5616" t="s">
        <v>77</v>
      </c>
      <c r="S5616">
        <v>11.8</v>
      </c>
      <c r="T5616">
        <v>0</v>
      </c>
      <c r="U5616" t="s">
        <v>9</v>
      </c>
      <c r="V5616" s="3">
        <v>40557.458333333336</v>
      </c>
      <c r="W5616">
        <v>1</v>
      </c>
      <c r="X5616" s="3">
        <v>40557.478472222225</v>
      </c>
      <c r="Y5616" t="s">
        <v>9</v>
      </c>
      <c r="Z5616">
        <v>11.8</v>
      </c>
      <c r="AA5616">
        <v>0</v>
      </c>
      <c r="AB5616" t="s">
        <v>88</v>
      </c>
    </row>
    <row r="5617" spans="1:28" x14ac:dyDescent="0.25">
      <c r="A5617" t="s">
        <v>74</v>
      </c>
      <c r="B5617" t="s">
        <v>75</v>
      </c>
      <c r="C5617">
        <v>53.649500000000003</v>
      </c>
      <c r="D5617">
        <v>9.9618000000000002</v>
      </c>
      <c r="E5617">
        <v>15</v>
      </c>
      <c r="F5617" s="2">
        <v>40558</v>
      </c>
      <c r="G5617">
        <v>5.6</v>
      </c>
      <c r="H5617" s="3">
        <v>40558.48541666667</v>
      </c>
      <c r="I5617" s="3">
        <v>40558.458333333336</v>
      </c>
      <c r="J5617">
        <v>5.7</v>
      </c>
      <c r="K5617">
        <v>8.3000000000000007</v>
      </c>
      <c r="L5617" s="3">
        <v>40558.478472222225</v>
      </c>
      <c r="M5617" t="s">
        <v>9</v>
      </c>
      <c r="N5617" t="s">
        <v>9</v>
      </c>
      <c r="O5617" t="s">
        <v>9</v>
      </c>
      <c r="P5617" s="3">
        <v>40558.48541666667</v>
      </c>
      <c r="Q5617">
        <v>12.3</v>
      </c>
      <c r="R5617" t="s">
        <v>77</v>
      </c>
      <c r="S5617">
        <v>12.3</v>
      </c>
      <c r="T5617">
        <v>0</v>
      </c>
      <c r="U5617" t="s">
        <v>9</v>
      </c>
      <c r="V5617" s="3">
        <v>40558.458333333336</v>
      </c>
      <c r="W5617">
        <v>1</v>
      </c>
      <c r="X5617" s="3">
        <v>40558.478472222225</v>
      </c>
      <c r="Y5617" t="s">
        <v>9</v>
      </c>
      <c r="Z5617">
        <v>12.3</v>
      </c>
      <c r="AA5617">
        <v>0</v>
      </c>
      <c r="AB5617" t="s">
        <v>88</v>
      </c>
    </row>
    <row r="5618" spans="1:28" x14ac:dyDescent="0.25">
      <c r="A5618" t="s">
        <v>74</v>
      </c>
      <c r="B5618" t="s">
        <v>75</v>
      </c>
      <c r="C5618">
        <v>53.649500000000003</v>
      </c>
      <c r="D5618">
        <v>9.9618000000000002</v>
      </c>
      <c r="E5618">
        <v>15</v>
      </c>
      <c r="F5618" s="2">
        <v>40559</v>
      </c>
      <c r="G5618">
        <v>6.2</v>
      </c>
      <c r="H5618" s="3">
        <v>40559.48541666667</v>
      </c>
      <c r="I5618" s="3">
        <v>40559.458333333336</v>
      </c>
      <c r="J5618">
        <v>8.1</v>
      </c>
      <c r="K5618">
        <v>8.1</v>
      </c>
      <c r="L5618" s="3">
        <v>40559.478472222225</v>
      </c>
      <c r="M5618" t="s">
        <v>9</v>
      </c>
      <c r="N5618" t="s">
        <v>9</v>
      </c>
      <c r="O5618" t="s">
        <v>9</v>
      </c>
      <c r="P5618" s="3">
        <v>40559.48541666667</v>
      </c>
      <c r="Q5618">
        <v>2.1</v>
      </c>
      <c r="R5618" t="s">
        <v>77</v>
      </c>
      <c r="S5618">
        <v>2.1</v>
      </c>
      <c r="T5618">
        <v>0</v>
      </c>
      <c r="U5618" t="s">
        <v>9</v>
      </c>
      <c r="V5618" s="3">
        <v>40559.458333333336</v>
      </c>
      <c r="W5618">
        <v>1</v>
      </c>
      <c r="X5618" s="3">
        <v>40559.478472222225</v>
      </c>
      <c r="Y5618" t="s">
        <v>9</v>
      </c>
      <c r="Z5618">
        <v>2.1</v>
      </c>
      <c r="AA5618">
        <v>0</v>
      </c>
      <c r="AB5618" t="s">
        <v>88</v>
      </c>
    </row>
    <row r="5619" spans="1:28" x14ac:dyDescent="0.25">
      <c r="A5619" t="s">
        <v>74</v>
      </c>
      <c r="B5619" t="s">
        <v>75</v>
      </c>
      <c r="C5619">
        <v>53.649500000000003</v>
      </c>
      <c r="D5619">
        <v>9.9618000000000002</v>
      </c>
      <c r="E5619">
        <v>15</v>
      </c>
      <c r="F5619" s="2">
        <v>40560</v>
      </c>
      <c r="G5619">
        <v>6</v>
      </c>
      <c r="H5619" s="3">
        <v>40560.48541666667</v>
      </c>
      <c r="I5619" s="3">
        <v>40560.458333333336</v>
      </c>
      <c r="J5619">
        <v>6.5</v>
      </c>
      <c r="K5619">
        <v>9.1999999999999993</v>
      </c>
      <c r="L5619" s="3">
        <v>40560.479166666664</v>
      </c>
      <c r="M5619" t="s">
        <v>9</v>
      </c>
      <c r="N5619" t="s">
        <v>9</v>
      </c>
      <c r="O5619" t="s">
        <v>9</v>
      </c>
      <c r="P5619" s="3">
        <v>40560.48541666667</v>
      </c>
      <c r="Q5619">
        <v>0</v>
      </c>
      <c r="R5619" t="s">
        <v>76</v>
      </c>
      <c r="S5619">
        <v>0</v>
      </c>
      <c r="T5619">
        <v>0</v>
      </c>
      <c r="U5619" t="s">
        <v>9</v>
      </c>
      <c r="V5619" s="3">
        <v>40560.458333333336</v>
      </c>
      <c r="W5619">
        <v>1</v>
      </c>
      <c r="X5619" s="3">
        <v>40560.479166666664</v>
      </c>
      <c r="Y5619" t="s">
        <v>9</v>
      </c>
      <c r="Z5619">
        <v>0</v>
      </c>
      <c r="AA5619">
        <v>0</v>
      </c>
      <c r="AB5619" t="s">
        <v>88</v>
      </c>
    </row>
    <row r="5620" spans="1:28" x14ac:dyDescent="0.25">
      <c r="A5620" t="s">
        <v>74</v>
      </c>
      <c r="B5620" t="s">
        <v>75</v>
      </c>
      <c r="C5620">
        <v>53.649500000000003</v>
      </c>
      <c r="D5620">
        <v>9.9618000000000002</v>
      </c>
      <c r="E5620">
        <v>15</v>
      </c>
      <c r="F5620" s="2">
        <v>40561</v>
      </c>
      <c r="G5620">
        <v>1.5</v>
      </c>
      <c r="H5620" s="3">
        <v>40561.48541666667</v>
      </c>
      <c r="I5620" s="3">
        <v>40561.458333333336</v>
      </c>
      <c r="J5620">
        <v>2.9</v>
      </c>
      <c r="K5620">
        <v>7.1</v>
      </c>
      <c r="L5620" s="3">
        <v>40561.479166666664</v>
      </c>
      <c r="M5620" t="s">
        <v>9</v>
      </c>
      <c r="N5620" t="s">
        <v>9</v>
      </c>
      <c r="O5620" t="s">
        <v>9</v>
      </c>
      <c r="P5620" s="3">
        <v>40561.48541666667</v>
      </c>
      <c r="Q5620">
        <v>1.8</v>
      </c>
      <c r="R5620" t="s">
        <v>77</v>
      </c>
      <c r="S5620">
        <v>1.8</v>
      </c>
      <c r="T5620">
        <v>0</v>
      </c>
      <c r="U5620" t="s">
        <v>9</v>
      </c>
      <c r="V5620" s="3">
        <v>40561.458333333336</v>
      </c>
      <c r="W5620">
        <v>1</v>
      </c>
      <c r="X5620" s="3">
        <v>40561.479166666664</v>
      </c>
      <c r="Y5620" t="s">
        <v>9</v>
      </c>
      <c r="Z5620">
        <v>1.8</v>
      </c>
      <c r="AA5620">
        <v>0</v>
      </c>
      <c r="AB5620" t="s">
        <v>88</v>
      </c>
    </row>
    <row r="5621" spans="1:28" x14ac:dyDescent="0.25">
      <c r="A5621" t="s">
        <v>74</v>
      </c>
      <c r="B5621" t="s">
        <v>75</v>
      </c>
      <c r="C5621">
        <v>53.649500000000003</v>
      </c>
      <c r="D5621">
        <v>9.9618000000000002</v>
      </c>
      <c r="E5621">
        <v>15</v>
      </c>
      <c r="F5621" s="2">
        <v>40562</v>
      </c>
      <c r="G5621">
        <v>1.3</v>
      </c>
      <c r="H5621" s="3">
        <v>40562.48541666667</v>
      </c>
      <c r="I5621" s="3">
        <v>40562.458333333336</v>
      </c>
      <c r="J5621">
        <v>2</v>
      </c>
      <c r="K5621">
        <v>3.7</v>
      </c>
      <c r="L5621" s="3">
        <v>40562.479166666664</v>
      </c>
      <c r="M5621" t="s">
        <v>9</v>
      </c>
      <c r="N5621" t="s">
        <v>9</v>
      </c>
      <c r="O5621" t="s">
        <v>9</v>
      </c>
      <c r="P5621" s="3">
        <v>40562.48541666667</v>
      </c>
      <c r="Q5621">
        <v>0.6</v>
      </c>
      <c r="R5621" t="s">
        <v>77</v>
      </c>
      <c r="S5621">
        <v>0.6</v>
      </c>
      <c r="T5621">
        <v>0</v>
      </c>
      <c r="U5621" t="s">
        <v>9</v>
      </c>
      <c r="V5621" s="3">
        <v>40562.458333333336</v>
      </c>
      <c r="W5621">
        <v>1</v>
      </c>
      <c r="X5621" s="3">
        <v>40562.479166666664</v>
      </c>
      <c r="Y5621" t="s">
        <v>9</v>
      </c>
      <c r="Z5621">
        <v>0.6</v>
      </c>
      <c r="AA5621">
        <v>0</v>
      </c>
      <c r="AB5621" t="s">
        <v>88</v>
      </c>
    </row>
    <row r="5622" spans="1:28" x14ac:dyDescent="0.25">
      <c r="A5622" t="s">
        <v>74</v>
      </c>
      <c r="B5622" t="s">
        <v>75</v>
      </c>
      <c r="C5622">
        <v>53.649500000000003</v>
      </c>
      <c r="D5622">
        <v>9.9618000000000002</v>
      </c>
      <c r="E5622">
        <v>15</v>
      </c>
      <c r="F5622" s="2">
        <v>40563</v>
      </c>
      <c r="G5622">
        <v>-1.7</v>
      </c>
      <c r="H5622" s="3">
        <v>40563.48541666667</v>
      </c>
      <c r="I5622" s="3">
        <v>40563.458333333336</v>
      </c>
      <c r="J5622">
        <v>-0.9</v>
      </c>
      <c r="K5622">
        <v>2</v>
      </c>
      <c r="L5622" s="3">
        <v>40563.479861111111</v>
      </c>
      <c r="M5622" t="s">
        <v>9</v>
      </c>
      <c r="N5622" t="s">
        <v>9</v>
      </c>
      <c r="O5622" t="s">
        <v>9</v>
      </c>
      <c r="P5622" s="3">
        <v>40563.48541666667</v>
      </c>
      <c r="Q5622">
        <v>0</v>
      </c>
      <c r="R5622" t="s">
        <v>76</v>
      </c>
      <c r="S5622">
        <v>0</v>
      </c>
      <c r="T5622">
        <v>0</v>
      </c>
      <c r="U5622" t="s">
        <v>9</v>
      </c>
      <c r="V5622" s="3">
        <v>40563.458333333336</v>
      </c>
      <c r="W5622">
        <v>1</v>
      </c>
      <c r="X5622" s="3">
        <v>40563.479861111111</v>
      </c>
      <c r="Y5622" t="s">
        <v>9</v>
      </c>
      <c r="Z5622">
        <v>0</v>
      </c>
      <c r="AA5622">
        <v>0</v>
      </c>
      <c r="AB5622" t="s">
        <v>88</v>
      </c>
    </row>
    <row r="5623" spans="1:28" x14ac:dyDescent="0.25">
      <c r="A5623" t="s">
        <v>74</v>
      </c>
      <c r="B5623" t="s">
        <v>75</v>
      </c>
      <c r="C5623">
        <v>53.649500000000003</v>
      </c>
      <c r="D5623">
        <v>9.9618000000000002</v>
      </c>
      <c r="E5623">
        <v>15</v>
      </c>
      <c r="F5623" s="2">
        <v>40564</v>
      </c>
      <c r="G5623">
        <v>-3.9</v>
      </c>
      <c r="H5623" s="3">
        <v>40564.48541666667</v>
      </c>
      <c r="I5623" s="3">
        <v>40564.458333333336</v>
      </c>
      <c r="J5623">
        <v>-2</v>
      </c>
      <c r="K5623">
        <v>-0.7</v>
      </c>
      <c r="L5623" s="3">
        <v>40564.479861111111</v>
      </c>
      <c r="M5623" t="s">
        <v>9</v>
      </c>
      <c r="N5623" t="s">
        <v>9</v>
      </c>
      <c r="O5623" t="s">
        <v>9</v>
      </c>
      <c r="P5623" s="3">
        <v>40564.48541666667</v>
      </c>
      <c r="Q5623">
        <v>0</v>
      </c>
      <c r="R5623" t="s">
        <v>76</v>
      </c>
      <c r="S5623">
        <v>0</v>
      </c>
      <c r="T5623">
        <v>0</v>
      </c>
      <c r="U5623" t="s">
        <v>9</v>
      </c>
      <c r="V5623" s="3">
        <v>40564.458333333336</v>
      </c>
      <c r="W5623">
        <v>1</v>
      </c>
      <c r="X5623" s="3">
        <v>40564.479861111111</v>
      </c>
      <c r="Y5623" t="s">
        <v>9</v>
      </c>
      <c r="Z5623">
        <v>0</v>
      </c>
      <c r="AA5623">
        <v>0</v>
      </c>
      <c r="AB5623" t="s">
        <v>88</v>
      </c>
    </row>
    <row r="5624" spans="1:28" x14ac:dyDescent="0.25">
      <c r="A5624" t="s">
        <v>74</v>
      </c>
      <c r="B5624" t="s">
        <v>75</v>
      </c>
      <c r="C5624">
        <v>53.649500000000003</v>
      </c>
      <c r="D5624">
        <v>9.9618000000000002</v>
      </c>
      <c r="E5624">
        <v>15</v>
      </c>
      <c r="F5624" s="2">
        <v>40565</v>
      </c>
      <c r="G5624">
        <v>-2</v>
      </c>
      <c r="H5624" s="3">
        <v>40565.48541666667</v>
      </c>
      <c r="I5624" s="3">
        <v>40565.458333333336</v>
      </c>
      <c r="J5624">
        <v>0.3</v>
      </c>
      <c r="K5624">
        <v>0.3</v>
      </c>
      <c r="L5624" s="3">
        <v>40565.479861111111</v>
      </c>
      <c r="M5624" t="s">
        <v>9</v>
      </c>
      <c r="N5624" t="s">
        <v>9</v>
      </c>
      <c r="O5624" t="s">
        <v>9</v>
      </c>
      <c r="P5624" s="3">
        <v>40565.48541666667</v>
      </c>
      <c r="Q5624">
        <v>0.6</v>
      </c>
      <c r="R5624" t="s">
        <v>77</v>
      </c>
      <c r="S5624">
        <v>0.6</v>
      </c>
      <c r="T5624">
        <v>0</v>
      </c>
      <c r="U5624" t="s">
        <v>9</v>
      </c>
      <c r="V5624" s="3">
        <v>40565.458333333336</v>
      </c>
      <c r="W5624">
        <v>1</v>
      </c>
      <c r="X5624" s="3">
        <v>40565.479861111111</v>
      </c>
      <c r="Y5624" t="s">
        <v>9</v>
      </c>
      <c r="Z5624">
        <v>0.6</v>
      </c>
      <c r="AA5624">
        <v>0</v>
      </c>
      <c r="AB5624" t="s">
        <v>88</v>
      </c>
    </row>
    <row r="5625" spans="1:28" x14ac:dyDescent="0.25">
      <c r="A5625" t="s">
        <v>74</v>
      </c>
      <c r="B5625" t="s">
        <v>75</v>
      </c>
      <c r="C5625">
        <v>53.649500000000003</v>
      </c>
      <c r="D5625">
        <v>9.9618000000000002</v>
      </c>
      <c r="E5625">
        <v>15</v>
      </c>
      <c r="F5625" s="2">
        <v>40566</v>
      </c>
      <c r="G5625">
        <v>-2.1</v>
      </c>
      <c r="H5625" s="3">
        <v>40566.48541666667</v>
      </c>
      <c r="I5625" s="3">
        <v>40566.458333333336</v>
      </c>
      <c r="J5625">
        <v>-0.6</v>
      </c>
      <c r="K5625">
        <v>0.5</v>
      </c>
      <c r="L5625" s="3">
        <v>40566.479861111111</v>
      </c>
      <c r="M5625" t="s">
        <v>9</v>
      </c>
      <c r="N5625" t="s">
        <v>9</v>
      </c>
      <c r="O5625" t="s">
        <v>9</v>
      </c>
      <c r="P5625" s="3">
        <v>40566.48541666667</v>
      </c>
      <c r="Q5625">
        <v>0.3</v>
      </c>
      <c r="R5625" t="s">
        <v>77</v>
      </c>
      <c r="S5625">
        <v>0.3</v>
      </c>
      <c r="T5625">
        <v>0</v>
      </c>
      <c r="U5625" t="s">
        <v>9</v>
      </c>
      <c r="V5625" s="3">
        <v>40566.458333333336</v>
      </c>
      <c r="W5625">
        <v>1</v>
      </c>
      <c r="X5625" s="3">
        <v>40566.479861111111</v>
      </c>
      <c r="Y5625" t="s">
        <v>9</v>
      </c>
      <c r="Z5625">
        <v>0.3</v>
      </c>
      <c r="AA5625">
        <v>0</v>
      </c>
      <c r="AB5625" t="s">
        <v>88</v>
      </c>
    </row>
    <row r="5626" spans="1:28" x14ac:dyDescent="0.25">
      <c r="A5626" t="s">
        <v>74</v>
      </c>
      <c r="B5626" t="s">
        <v>75</v>
      </c>
      <c r="C5626">
        <v>53.649500000000003</v>
      </c>
      <c r="D5626">
        <v>9.9618000000000002</v>
      </c>
      <c r="E5626">
        <v>15</v>
      </c>
      <c r="F5626" s="2">
        <v>40567</v>
      </c>
      <c r="G5626">
        <v>-2</v>
      </c>
      <c r="H5626" s="3">
        <v>40567.48541666667</v>
      </c>
      <c r="I5626" s="3">
        <v>40567.458333333336</v>
      </c>
      <c r="J5626">
        <v>-0.7</v>
      </c>
      <c r="K5626">
        <v>0</v>
      </c>
      <c r="L5626" s="3">
        <v>40567.480555555558</v>
      </c>
      <c r="M5626" t="s">
        <v>9</v>
      </c>
      <c r="N5626" t="s">
        <v>9</v>
      </c>
      <c r="O5626" t="s">
        <v>9</v>
      </c>
      <c r="P5626" s="3">
        <v>40567.48541666667</v>
      </c>
      <c r="Q5626">
        <v>0</v>
      </c>
      <c r="R5626" t="s">
        <v>76</v>
      </c>
      <c r="S5626">
        <v>0</v>
      </c>
      <c r="T5626">
        <v>0</v>
      </c>
      <c r="U5626" t="s">
        <v>9</v>
      </c>
      <c r="V5626" s="3">
        <v>40567.458333333336</v>
      </c>
      <c r="W5626">
        <v>1</v>
      </c>
      <c r="X5626" s="3">
        <v>40567.480555555558</v>
      </c>
      <c r="Y5626" t="s">
        <v>9</v>
      </c>
      <c r="Z5626">
        <v>0</v>
      </c>
      <c r="AA5626">
        <v>0</v>
      </c>
      <c r="AB5626" t="s">
        <v>88</v>
      </c>
    </row>
    <row r="5627" spans="1:28" x14ac:dyDescent="0.25">
      <c r="A5627" t="s">
        <v>74</v>
      </c>
      <c r="B5627" t="s">
        <v>75</v>
      </c>
      <c r="C5627">
        <v>53.649500000000003</v>
      </c>
      <c r="D5627">
        <v>9.9618000000000002</v>
      </c>
      <c r="E5627">
        <v>15</v>
      </c>
      <c r="F5627" s="2">
        <v>40568</v>
      </c>
      <c r="G5627" t="s">
        <v>9</v>
      </c>
      <c r="H5627" s="3">
        <v>40568.48541666667</v>
      </c>
      <c r="I5627" s="3">
        <v>40568.458333333336</v>
      </c>
      <c r="J5627">
        <v>1</v>
      </c>
      <c r="K5627" t="s">
        <v>9</v>
      </c>
      <c r="L5627" s="3">
        <v>40568.480555555558</v>
      </c>
      <c r="M5627" t="s">
        <v>9</v>
      </c>
      <c r="N5627" t="s">
        <v>9</v>
      </c>
      <c r="O5627" t="s">
        <v>9</v>
      </c>
      <c r="P5627" s="3">
        <v>40568.48541666667</v>
      </c>
      <c r="Q5627">
        <v>4.8</v>
      </c>
      <c r="R5627" t="s">
        <v>77</v>
      </c>
      <c r="S5627">
        <v>4.8</v>
      </c>
      <c r="T5627">
        <v>0</v>
      </c>
      <c r="U5627" t="s">
        <v>9</v>
      </c>
      <c r="V5627" s="3">
        <v>40568.458333333336</v>
      </c>
      <c r="W5627">
        <v>1</v>
      </c>
      <c r="X5627" s="3">
        <v>40568.480555555558</v>
      </c>
      <c r="Y5627" t="s">
        <v>9</v>
      </c>
      <c r="Z5627">
        <v>4.8</v>
      </c>
      <c r="AA5627">
        <v>0</v>
      </c>
      <c r="AB5627" t="s">
        <v>88</v>
      </c>
    </row>
    <row r="5628" spans="1:28" x14ac:dyDescent="0.25">
      <c r="A5628" t="s">
        <v>74</v>
      </c>
      <c r="B5628" t="s">
        <v>75</v>
      </c>
      <c r="C5628">
        <v>53.649500000000003</v>
      </c>
      <c r="D5628">
        <v>9.9618000000000002</v>
      </c>
      <c r="E5628">
        <v>15</v>
      </c>
      <c r="F5628" s="2">
        <v>40569</v>
      </c>
      <c r="G5628" t="s">
        <v>9</v>
      </c>
      <c r="H5628" s="3">
        <v>40569.48541666667</v>
      </c>
      <c r="I5628" s="3">
        <v>40569.458333333336</v>
      </c>
      <c r="J5628">
        <v>0.8</v>
      </c>
      <c r="K5628" t="s">
        <v>9</v>
      </c>
      <c r="L5628" s="3">
        <v>40569.480555555558</v>
      </c>
      <c r="M5628" t="s">
        <v>9</v>
      </c>
      <c r="N5628" t="s">
        <v>9</v>
      </c>
      <c r="O5628" t="s">
        <v>9</v>
      </c>
      <c r="P5628" s="3">
        <v>40569.48541666667</v>
      </c>
      <c r="Q5628">
        <v>0.3</v>
      </c>
      <c r="R5628" t="s">
        <v>77</v>
      </c>
      <c r="S5628">
        <v>0.3</v>
      </c>
      <c r="T5628">
        <v>0</v>
      </c>
      <c r="U5628" t="s">
        <v>9</v>
      </c>
      <c r="V5628" s="3">
        <v>40569.458333333336</v>
      </c>
      <c r="W5628">
        <v>1</v>
      </c>
      <c r="X5628" s="3">
        <v>40569.480555555558</v>
      </c>
      <c r="Y5628" t="s">
        <v>9</v>
      </c>
      <c r="Z5628">
        <v>0.3</v>
      </c>
      <c r="AA5628">
        <v>0</v>
      </c>
      <c r="AB5628" t="s">
        <v>88</v>
      </c>
    </row>
    <row r="5629" spans="1:28" x14ac:dyDescent="0.25">
      <c r="A5629" t="s">
        <v>74</v>
      </c>
      <c r="B5629" t="s">
        <v>75</v>
      </c>
      <c r="C5629">
        <v>53.649500000000003</v>
      </c>
      <c r="D5629">
        <v>9.9618000000000002</v>
      </c>
      <c r="E5629">
        <v>15</v>
      </c>
      <c r="F5629" s="2">
        <v>40570</v>
      </c>
      <c r="G5629">
        <v>-4.2</v>
      </c>
      <c r="H5629" s="3">
        <v>40570.48541666667</v>
      </c>
      <c r="I5629" s="3">
        <v>40570.458333333336</v>
      </c>
      <c r="J5629">
        <v>1</v>
      </c>
      <c r="K5629">
        <v>1</v>
      </c>
      <c r="L5629" s="3">
        <v>40570.480555555558</v>
      </c>
      <c r="M5629" t="s">
        <v>9</v>
      </c>
      <c r="N5629" t="s">
        <v>9</v>
      </c>
      <c r="O5629" t="s">
        <v>9</v>
      </c>
      <c r="P5629" s="3">
        <v>40570.48541666667</v>
      </c>
      <c r="Q5629">
        <v>0</v>
      </c>
      <c r="R5629" t="s">
        <v>76</v>
      </c>
      <c r="S5629">
        <v>0</v>
      </c>
      <c r="T5629">
        <v>0</v>
      </c>
      <c r="U5629" t="s">
        <v>9</v>
      </c>
      <c r="V5629" s="3">
        <v>40570.458333333336</v>
      </c>
      <c r="W5629">
        <v>1</v>
      </c>
      <c r="X5629" s="3">
        <v>40570.480555555558</v>
      </c>
      <c r="Y5629" t="s">
        <v>9</v>
      </c>
      <c r="Z5629">
        <v>0</v>
      </c>
      <c r="AA5629">
        <v>0</v>
      </c>
      <c r="AB5629" t="s">
        <v>88</v>
      </c>
    </row>
    <row r="5630" spans="1:28" x14ac:dyDescent="0.25">
      <c r="A5630" t="s">
        <v>74</v>
      </c>
      <c r="B5630" t="s">
        <v>75</v>
      </c>
      <c r="C5630">
        <v>53.649500000000003</v>
      </c>
      <c r="D5630">
        <v>9.9618000000000002</v>
      </c>
      <c r="E5630">
        <v>15</v>
      </c>
      <c r="F5630" s="2">
        <v>40571</v>
      </c>
      <c r="G5630">
        <v>-7.9</v>
      </c>
      <c r="H5630" s="3">
        <v>40571.48541666667</v>
      </c>
      <c r="I5630" s="3">
        <v>40571.458333333336</v>
      </c>
      <c r="J5630">
        <v>1.2</v>
      </c>
      <c r="K5630">
        <v>1.2</v>
      </c>
      <c r="L5630" s="3">
        <v>40571.481249999997</v>
      </c>
      <c r="M5630" t="s">
        <v>9</v>
      </c>
      <c r="N5630" t="s">
        <v>9</v>
      </c>
      <c r="O5630" t="s">
        <v>9</v>
      </c>
      <c r="P5630" s="3">
        <v>40571.48541666667</v>
      </c>
      <c r="Q5630">
        <v>0</v>
      </c>
      <c r="R5630" t="s">
        <v>76</v>
      </c>
      <c r="S5630">
        <v>0</v>
      </c>
      <c r="T5630">
        <v>0</v>
      </c>
      <c r="U5630" t="s">
        <v>9</v>
      </c>
      <c r="V5630" s="3">
        <v>40571.458333333336</v>
      </c>
      <c r="W5630">
        <v>1</v>
      </c>
      <c r="X5630" s="3">
        <v>40571.481249999997</v>
      </c>
      <c r="Y5630" t="s">
        <v>9</v>
      </c>
      <c r="Z5630">
        <v>0</v>
      </c>
      <c r="AA5630">
        <v>0</v>
      </c>
      <c r="AB5630" t="s">
        <v>88</v>
      </c>
    </row>
    <row r="5631" spans="1:28" x14ac:dyDescent="0.25">
      <c r="A5631" t="s">
        <v>74</v>
      </c>
      <c r="B5631" t="s">
        <v>75</v>
      </c>
      <c r="C5631">
        <v>53.649500000000003</v>
      </c>
      <c r="D5631">
        <v>9.9618000000000002</v>
      </c>
      <c r="E5631">
        <v>15</v>
      </c>
      <c r="F5631" s="2">
        <v>40572</v>
      </c>
      <c r="G5631">
        <v>-8.6</v>
      </c>
      <c r="H5631" s="3">
        <v>40572.48541666667</v>
      </c>
      <c r="I5631" s="3">
        <v>40572.458333333336</v>
      </c>
      <c r="J5631">
        <v>-3.2</v>
      </c>
      <c r="K5631">
        <v>1.2</v>
      </c>
      <c r="L5631" s="3">
        <v>40572.481249999997</v>
      </c>
      <c r="M5631" t="s">
        <v>9</v>
      </c>
      <c r="N5631" t="s">
        <v>9</v>
      </c>
      <c r="O5631" t="s">
        <v>9</v>
      </c>
      <c r="P5631" s="3">
        <v>40572.48541666667</v>
      </c>
      <c r="Q5631">
        <v>0</v>
      </c>
      <c r="R5631" t="s">
        <v>76</v>
      </c>
      <c r="S5631">
        <v>0</v>
      </c>
      <c r="T5631">
        <v>0</v>
      </c>
      <c r="U5631" t="s">
        <v>9</v>
      </c>
      <c r="V5631" s="3">
        <v>40572.458333333336</v>
      </c>
      <c r="W5631">
        <v>1</v>
      </c>
      <c r="X5631" s="3">
        <v>40572.481249999997</v>
      </c>
      <c r="Y5631" t="s">
        <v>9</v>
      </c>
      <c r="Z5631">
        <v>0</v>
      </c>
      <c r="AA5631">
        <v>0</v>
      </c>
      <c r="AB5631" t="s">
        <v>88</v>
      </c>
    </row>
    <row r="5632" spans="1:28" x14ac:dyDescent="0.25">
      <c r="A5632" t="s">
        <v>74</v>
      </c>
      <c r="B5632" t="s">
        <v>75</v>
      </c>
      <c r="C5632">
        <v>53.649500000000003</v>
      </c>
      <c r="D5632">
        <v>9.9618000000000002</v>
      </c>
      <c r="E5632">
        <v>15</v>
      </c>
      <c r="F5632" s="2">
        <v>40573</v>
      </c>
      <c r="G5632">
        <v>-8.9</v>
      </c>
      <c r="H5632" s="3">
        <v>40573.48541666667</v>
      </c>
      <c r="I5632" s="3">
        <v>40573.458333333336</v>
      </c>
      <c r="J5632">
        <v>-0.7</v>
      </c>
      <c r="K5632">
        <v>-0.7</v>
      </c>
      <c r="L5632" s="3">
        <v>40573.481249999997</v>
      </c>
      <c r="M5632" t="s">
        <v>9</v>
      </c>
      <c r="N5632" t="s">
        <v>9</v>
      </c>
      <c r="O5632" t="s">
        <v>9</v>
      </c>
      <c r="P5632" s="3">
        <v>40573.48541666667</v>
      </c>
      <c r="Q5632">
        <v>0</v>
      </c>
      <c r="R5632" t="s">
        <v>76</v>
      </c>
      <c r="S5632">
        <v>0</v>
      </c>
      <c r="T5632">
        <v>0</v>
      </c>
      <c r="U5632" t="s">
        <v>9</v>
      </c>
      <c r="V5632" s="3">
        <v>40573.458333333336</v>
      </c>
      <c r="W5632">
        <v>1</v>
      </c>
      <c r="X5632" s="3">
        <v>40573.481249999997</v>
      </c>
      <c r="Y5632" t="s">
        <v>9</v>
      </c>
      <c r="Z5632">
        <v>0</v>
      </c>
      <c r="AA5632">
        <v>0</v>
      </c>
      <c r="AB5632" t="s">
        <v>88</v>
      </c>
    </row>
    <row r="5633" spans="1:28" x14ac:dyDescent="0.25">
      <c r="A5633" t="s">
        <v>74</v>
      </c>
      <c r="B5633" t="s">
        <v>75</v>
      </c>
      <c r="C5633">
        <v>53.649500000000003</v>
      </c>
      <c r="D5633">
        <v>9.9618000000000002</v>
      </c>
      <c r="E5633">
        <v>15</v>
      </c>
      <c r="F5633" s="2">
        <v>40574</v>
      </c>
      <c r="G5633">
        <v>-4.8</v>
      </c>
      <c r="H5633" s="3">
        <v>40574.48541666667</v>
      </c>
      <c r="I5633" s="3">
        <v>40574.458333333336</v>
      </c>
      <c r="J5633">
        <v>-2.5</v>
      </c>
      <c r="K5633">
        <v>-0.7</v>
      </c>
      <c r="L5633" s="3">
        <v>40574.481249999997</v>
      </c>
      <c r="M5633" t="s">
        <v>9</v>
      </c>
      <c r="N5633" t="s">
        <v>9</v>
      </c>
      <c r="O5633" t="s">
        <v>9</v>
      </c>
      <c r="P5633" s="3">
        <v>40574.48541666667</v>
      </c>
      <c r="Q5633">
        <v>0</v>
      </c>
      <c r="R5633" t="s">
        <v>76</v>
      </c>
      <c r="S5633">
        <v>0</v>
      </c>
      <c r="T5633">
        <v>0</v>
      </c>
      <c r="U5633" t="s">
        <v>9</v>
      </c>
      <c r="V5633" s="3">
        <v>40574.458333333336</v>
      </c>
      <c r="W5633">
        <v>1</v>
      </c>
      <c r="X5633" s="3">
        <v>40574.481249999997</v>
      </c>
      <c r="Y5633" t="s">
        <v>9</v>
      </c>
      <c r="Z5633">
        <v>0</v>
      </c>
      <c r="AA5633">
        <v>0</v>
      </c>
      <c r="AB5633" t="s">
        <v>88</v>
      </c>
    </row>
    <row r="5634" spans="1:28" x14ac:dyDescent="0.25">
      <c r="A5634" t="s">
        <v>74</v>
      </c>
      <c r="B5634" t="s">
        <v>75</v>
      </c>
      <c r="C5634">
        <v>53.649500000000003</v>
      </c>
      <c r="D5634">
        <v>9.9618000000000002</v>
      </c>
      <c r="E5634">
        <v>15</v>
      </c>
      <c r="F5634" s="2">
        <v>40575</v>
      </c>
      <c r="G5634">
        <v>-4</v>
      </c>
      <c r="H5634" s="3">
        <v>40575.48541666667</v>
      </c>
      <c r="I5634" s="3">
        <v>40575.458333333336</v>
      </c>
      <c r="J5634">
        <v>-3</v>
      </c>
      <c r="K5634">
        <v>-2.5</v>
      </c>
      <c r="L5634" s="3">
        <v>40575.481249999997</v>
      </c>
      <c r="M5634" t="s">
        <v>9</v>
      </c>
      <c r="N5634" t="s">
        <v>9</v>
      </c>
      <c r="O5634" t="s">
        <v>9</v>
      </c>
      <c r="P5634" s="3">
        <v>40575.48541666667</v>
      </c>
      <c r="Q5634">
        <v>0</v>
      </c>
      <c r="R5634" t="s">
        <v>76</v>
      </c>
      <c r="S5634">
        <v>0</v>
      </c>
      <c r="T5634">
        <v>0</v>
      </c>
      <c r="U5634" t="s">
        <v>9</v>
      </c>
      <c r="V5634" s="3">
        <v>40575.458333333336</v>
      </c>
      <c r="W5634">
        <v>1</v>
      </c>
      <c r="X5634" s="3">
        <v>40575.481249999997</v>
      </c>
      <c r="Y5634" t="s">
        <v>9</v>
      </c>
      <c r="Z5634">
        <v>0</v>
      </c>
      <c r="AA5634">
        <v>0</v>
      </c>
      <c r="AB5634" t="s">
        <v>88</v>
      </c>
    </row>
    <row r="5635" spans="1:28" x14ac:dyDescent="0.25">
      <c r="A5635" t="s">
        <v>74</v>
      </c>
      <c r="B5635" t="s">
        <v>75</v>
      </c>
      <c r="C5635">
        <v>53.649500000000003</v>
      </c>
      <c r="D5635">
        <v>9.9618000000000002</v>
      </c>
      <c r="E5635">
        <v>15</v>
      </c>
      <c r="F5635" s="2">
        <v>40576</v>
      </c>
      <c r="G5635">
        <v>-2.4</v>
      </c>
      <c r="H5635" s="3">
        <v>40576.48541666667</v>
      </c>
      <c r="I5635" s="3">
        <v>40576.458333333336</v>
      </c>
      <c r="J5635">
        <v>1.5</v>
      </c>
      <c r="K5635">
        <v>1.5</v>
      </c>
      <c r="L5635" s="3">
        <v>40576.481249999997</v>
      </c>
      <c r="M5635" t="s">
        <v>9</v>
      </c>
      <c r="N5635" t="s">
        <v>9</v>
      </c>
      <c r="O5635" t="s">
        <v>9</v>
      </c>
      <c r="P5635" s="3">
        <v>40576.48541666667</v>
      </c>
      <c r="Q5635">
        <v>0</v>
      </c>
      <c r="R5635" t="s">
        <v>76</v>
      </c>
      <c r="S5635">
        <v>0</v>
      </c>
      <c r="T5635">
        <v>0</v>
      </c>
      <c r="U5635" t="s">
        <v>9</v>
      </c>
      <c r="V5635" s="3">
        <v>40576.458333333336</v>
      </c>
      <c r="W5635">
        <v>1</v>
      </c>
      <c r="X5635" s="3">
        <v>40576.481249999997</v>
      </c>
      <c r="Y5635" t="s">
        <v>9</v>
      </c>
      <c r="Z5635">
        <v>0</v>
      </c>
      <c r="AA5635">
        <v>0</v>
      </c>
      <c r="AB5635" t="s">
        <v>88</v>
      </c>
    </row>
    <row r="5636" spans="1:28" x14ac:dyDescent="0.25">
      <c r="A5636" t="s">
        <v>74</v>
      </c>
      <c r="B5636" t="s">
        <v>75</v>
      </c>
      <c r="C5636">
        <v>53.649500000000003</v>
      </c>
      <c r="D5636">
        <v>9.9618000000000002</v>
      </c>
      <c r="E5636">
        <v>15</v>
      </c>
      <c r="F5636" s="2">
        <v>40577</v>
      </c>
      <c r="G5636">
        <v>2.7</v>
      </c>
      <c r="H5636" s="3">
        <v>40577.48541666667</v>
      </c>
      <c r="I5636" s="3">
        <v>40577.458333333336</v>
      </c>
      <c r="J5636">
        <v>6.1</v>
      </c>
      <c r="K5636">
        <v>6.1</v>
      </c>
      <c r="L5636" s="3">
        <v>40577.481249999997</v>
      </c>
      <c r="M5636" t="s">
        <v>9</v>
      </c>
      <c r="N5636" t="s">
        <v>9</v>
      </c>
      <c r="O5636" t="s">
        <v>9</v>
      </c>
      <c r="P5636" s="3">
        <v>40577.48541666667</v>
      </c>
      <c r="Q5636">
        <v>0.3</v>
      </c>
      <c r="R5636" t="s">
        <v>77</v>
      </c>
      <c r="S5636">
        <v>0.3</v>
      </c>
      <c r="T5636">
        <v>0</v>
      </c>
      <c r="U5636" t="s">
        <v>9</v>
      </c>
      <c r="V5636" s="3">
        <v>40577.458333333336</v>
      </c>
      <c r="W5636">
        <v>1</v>
      </c>
      <c r="X5636" s="3">
        <v>40577.481249999997</v>
      </c>
      <c r="Y5636" t="s">
        <v>9</v>
      </c>
      <c r="Z5636">
        <v>0.3</v>
      </c>
      <c r="AA5636">
        <v>0</v>
      </c>
      <c r="AB5636" t="s">
        <v>88</v>
      </c>
    </row>
    <row r="5637" spans="1:28" x14ac:dyDescent="0.25">
      <c r="A5637" t="s">
        <v>74</v>
      </c>
      <c r="B5637" t="s">
        <v>75</v>
      </c>
      <c r="C5637">
        <v>53.649500000000003</v>
      </c>
      <c r="D5637">
        <v>9.9618000000000002</v>
      </c>
      <c r="E5637">
        <v>15</v>
      </c>
      <c r="F5637" s="2">
        <v>40578</v>
      </c>
      <c r="G5637">
        <v>1.6</v>
      </c>
      <c r="H5637" s="3">
        <v>40578.48541666667</v>
      </c>
      <c r="I5637" s="3">
        <v>40578.458333333336</v>
      </c>
      <c r="J5637">
        <v>6.1</v>
      </c>
      <c r="K5637">
        <v>6.6</v>
      </c>
      <c r="L5637" s="3">
        <v>40578.481944444444</v>
      </c>
      <c r="M5637" t="s">
        <v>9</v>
      </c>
      <c r="N5637" t="s">
        <v>9</v>
      </c>
      <c r="O5637" t="s">
        <v>9</v>
      </c>
      <c r="P5637" s="3">
        <v>40578.48541666667</v>
      </c>
      <c r="Q5637">
        <v>8.9</v>
      </c>
      <c r="R5637" t="s">
        <v>77</v>
      </c>
      <c r="S5637">
        <v>8.9</v>
      </c>
      <c r="T5637">
        <v>0</v>
      </c>
      <c r="U5637" t="s">
        <v>9</v>
      </c>
      <c r="V5637" s="3">
        <v>40578.458333333336</v>
      </c>
      <c r="W5637">
        <v>1</v>
      </c>
      <c r="X5637" s="3">
        <v>40578.481944444444</v>
      </c>
      <c r="Y5637" t="s">
        <v>9</v>
      </c>
      <c r="Z5637">
        <v>8.9</v>
      </c>
      <c r="AA5637">
        <v>0</v>
      </c>
      <c r="AB5637" t="s">
        <v>88</v>
      </c>
    </row>
    <row r="5638" spans="1:28" x14ac:dyDescent="0.25">
      <c r="A5638" t="s">
        <v>74</v>
      </c>
      <c r="B5638" t="s">
        <v>75</v>
      </c>
      <c r="C5638">
        <v>53.649500000000003</v>
      </c>
      <c r="D5638">
        <v>9.9618000000000002</v>
      </c>
      <c r="E5638">
        <v>15</v>
      </c>
      <c r="F5638" s="2">
        <v>40579</v>
      </c>
      <c r="G5638">
        <v>6.1</v>
      </c>
      <c r="H5638" s="3">
        <v>40579.48541666667</v>
      </c>
      <c r="I5638" s="3">
        <v>40579.458333333336</v>
      </c>
      <c r="J5638">
        <v>8.5</v>
      </c>
      <c r="K5638">
        <v>8.5</v>
      </c>
      <c r="L5638" s="3">
        <v>40579.481944444444</v>
      </c>
      <c r="M5638" t="s">
        <v>9</v>
      </c>
      <c r="N5638" t="s">
        <v>9</v>
      </c>
      <c r="O5638" t="s">
        <v>9</v>
      </c>
      <c r="P5638" s="3">
        <v>40579.48541666667</v>
      </c>
      <c r="Q5638">
        <v>17.5</v>
      </c>
      <c r="R5638" t="s">
        <v>77</v>
      </c>
      <c r="S5638">
        <v>17.5</v>
      </c>
      <c r="T5638">
        <v>0</v>
      </c>
      <c r="U5638" t="s">
        <v>9</v>
      </c>
      <c r="V5638" s="3">
        <v>40579.458333333336</v>
      </c>
      <c r="W5638">
        <v>1</v>
      </c>
      <c r="X5638" s="3">
        <v>40579.481944444444</v>
      </c>
      <c r="Y5638" t="s">
        <v>9</v>
      </c>
      <c r="Z5638">
        <v>17.5</v>
      </c>
      <c r="AA5638">
        <v>0</v>
      </c>
      <c r="AB5638" t="s">
        <v>88</v>
      </c>
    </row>
    <row r="5639" spans="1:28" x14ac:dyDescent="0.25">
      <c r="A5639" t="s">
        <v>74</v>
      </c>
      <c r="B5639" t="s">
        <v>75</v>
      </c>
      <c r="C5639">
        <v>53.649500000000003</v>
      </c>
      <c r="D5639">
        <v>9.9618000000000002</v>
      </c>
      <c r="E5639">
        <v>15</v>
      </c>
      <c r="F5639" s="2">
        <v>40580</v>
      </c>
      <c r="G5639">
        <v>5.3</v>
      </c>
      <c r="H5639" s="3">
        <v>40580.48541666667</v>
      </c>
      <c r="I5639" s="3">
        <v>40580.458333333336</v>
      </c>
      <c r="J5639">
        <v>7.1</v>
      </c>
      <c r="K5639">
        <v>8.5</v>
      </c>
      <c r="L5639" s="3">
        <v>40580.481944444444</v>
      </c>
      <c r="M5639" t="s">
        <v>9</v>
      </c>
      <c r="N5639" t="s">
        <v>9</v>
      </c>
      <c r="O5639" t="s">
        <v>9</v>
      </c>
      <c r="P5639" s="3">
        <v>40580.48541666667</v>
      </c>
      <c r="Q5639">
        <v>25.6</v>
      </c>
      <c r="R5639" t="s">
        <v>77</v>
      </c>
      <c r="S5639">
        <v>25.6</v>
      </c>
      <c r="T5639">
        <v>0</v>
      </c>
      <c r="U5639" t="s">
        <v>9</v>
      </c>
      <c r="V5639" s="3">
        <v>40580.458333333336</v>
      </c>
      <c r="W5639">
        <v>1</v>
      </c>
      <c r="X5639" s="3">
        <v>40580.481944444444</v>
      </c>
      <c r="Y5639" t="s">
        <v>9</v>
      </c>
      <c r="Z5639">
        <v>25.6</v>
      </c>
      <c r="AA5639">
        <v>0</v>
      </c>
      <c r="AB5639" t="s">
        <v>88</v>
      </c>
    </row>
    <row r="5640" spans="1:28" x14ac:dyDescent="0.25">
      <c r="A5640" t="s">
        <v>74</v>
      </c>
      <c r="B5640" t="s">
        <v>75</v>
      </c>
      <c r="C5640">
        <v>53.649500000000003</v>
      </c>
      <c r="D5640">
        <v>9.9618000000000002</v>
      </c>
      <c r="E5640">
        <v>15</v>
      </c>
      <c r="F5640" s="2">
        <v>40581</v>
      </c>
      <c r="G5640">
        <v>6.3</v>
      </c>
      <c r="H5640" s="3">
        <v>40581.48541666667</v>
      </c>
      <c r="I5640" s="3">
        <v>40581.458333333336</v>
      </c>
      <c r="J5640">
        <v>8</v>
      </c>
      <c r="K5640">
        <v>9</v>
      </c>
      <c r="L5640" s="3">
        <v>40581.481944444444</v>
      </c>
      <c r="M5640" t="s">
        <v>9</v>
      </c>
      <c r="N5640" t="s">
        <v>9</v>
      </c>
      <c r="O5640" t="s">
        <v>9</v>
      </c>
      <c r="P5640" s="3">
        <v>40581.48541666667</v>
      </c>
      <c r="Q5640">
        <v>4.8</v>
      </c>
      <c r="R5640" t="s">
        <v>77</v>
      </c>
      <c r="S5640">
        <v>4.8</v>
      </c>
      <c r="T5640">
        <v>0</v>
      </c>
      <c r="U5640" t="s">
        <v>9</v>
      </c>
      <c r="V5640" s="3">
        <v>40581.458333333336</v>
      </c>
      <c r="W5640">
        <v>1</v>
      </c>
      <c r="X5640" s="3">
        <v>40581.481944444444</v>
      </c>
      <c r="Y5640" t="s">
        <v>9</v>
      </c>
      <c r="Z5640">
        <v>4.8</v>
      </c>
      <c r="AA5640">
        <v>0</v>
      </c>
      <c r="AB5640" t="s">
        <v>88</v>
      </c>
    </row>
    <row r="5641" spans="1:28" x14ac:dyDescent="0.25">
      <c r="A5641" t="s">
        <v>74</v>
      </c>
      <c r="B5641" t="s">
        <v>75</v>
      </c>
      <c r="C5641">
        <v>53.649500000000003</v>
      </c>
      <c r="D5641">
        <v>9.9618000000000002</v>
      </c>
      <c r="E5641">
        <v>15</v>
      </c>
      <c r="F5641" s="2">
        <v>40582</v>
      </c>
      <c r="G5641">
        <v>5.2</v>
      </c>
      <c r="H5641" s="3">
        <v>40582.48541666667</v>
      </c>
      <c r="I5641" s="3">
        <v>40582.458333333336</v>
      </c>
      <c r="J5641">
        <v>6.3</v>
      </c>
      <c r="K5641">
        <v>9.6</v>
      </c>
      <c r="L5641" s="3">
        <v>40582.481944444444</v>
      </c>
      <c r="M5641" t="s">
        <v>9</v>
      </c>
      <c r="N5641" t="s">
        <v>9</v>
      </c>
      <c r="O5641" t="s">
        <v>9</v>
      </c>
      <c r="P5641" s="3">
        <v>40582.48541666667</v>
      </c>
      <c r="Q5641">
        <v>0</v>
      </c>
      <c r="R5641" t="s">
        <v>76</v>
      </c>
      <c r="S5641">
        <v>0</v>
      </c>
      <c r="T5641">
        <v>0</v>
      </c>
      <c r="U5641" t="s">
        <v>9</v>
      </c>
      <c r="V5641" s="3">
        <v>40582.458333333336</v>
      </c>
      <c r="W5641">
        <v>1</v>
      </c>
      <c r="X5641" s="3">
        <v>40582.481944444444</v>
      </c>
      <c r="Y5641" t="s">
        <v>9</v>
      </c>
      <c r="Z5641">
        <v>0</v>
      </c>
      <c r="AA5641">
        <v>0</v>
      </c>
      <c r="AB5641" t="s">
        <v>88</v>
      </c>
    </row>
    <row r="5642" spans="1:28" x14ac:dyDescent="0.25">
      <c r="A5642" t="s">
        <v>74</v>
      </c>
      <c r="B5642" t="s">
        <v>75</v>
      </c>
      <c r="C5642">
        <v>53.649500000000003</v>
      </c>
      <c r="D5642">
        <v>9.9618000000000002</v>
      </c>
      <c r="E5642">
        <v>15</v>
      </c>
      <c r="F5642" s="2">
        <v>40583</v>
      </c>
      <c r="G5642">
        <v>2.1</v>
      </c>
      <c r="H5642" s="3">
        <v>40583.48541666667</v>
      </c>
      <c r="I5642" s="3">
        <v>40583.458333333336</v>
      </c>
      <c r="J5642">
        <v>2.4</v>
      </c>
      <c r="K5642">
        <v>6.9</v>
      </c>
      <c r="L5642" s="3">
        <v>40583.481944444444</v>
      </c>
      <c r="M5642" t="s">
        <v>9</v>
      </c>
      <c r="N5642" t="s">
        <v>9</v>
      </c>
      <c r="O5642" t="s">
        <v>9</v>
      </c>
      <c r="P5642" s="3">
        <v>40583.48541666667</v>
      </c>
      <c r="Q5642">
        <v>0</v>
      </c>
      <c r="R5642" t="s">
        <v>76</v>
      </c>
      <c r="S5642">
        <v>0</v>
      </c>
      <c r="T5642">
        <v>0</v>
      </c>
      <c r="U5642" t="s">
        <v>9</v>
      </c>
      <c r="V5642" s="3">
        <v>40583.458333333336</v>
      </c>
      <c r="W5642">
        <v>1</v>
      </c>
      <c r="X5642" s="3">
        <v>40583.481944444444</v>
      </c>
      <c r="Y5642" t="s">
        <v>9</v>
      </c>
      <c r="Z5642">
        <v>0</v>
      </c>
      <c r="AA5642">
        <v>0</v>
      </c>
      <c r="AB5642" t="s">
        <v>88</v>
      </c>
    </row>
    <row r="5643" spans="1:28" x14ac:dyDescent="0.25">
      <c r="A5643" t="s">
        <v>74</v>
      </c>
      <c r="B5643" t="s">
        <v>75</v>
      </c>
      <c r="C5643">
        <v>53.649500000000003</v>
      </c>
      <c r="D5643">
        <v>9.9618000000000002</v>
      </c>
      <c r="E5643">
        <v>15</v>
      </c>
      <c r="F5643" s="2">
        <v>40584</v>
      </c>
      <c r="G5643">
        <v>1.1000000000000001</v>
      </c>
      <c r="H5643" s="3">
        <v>40584.48541666667</v>
      </c>
      <c r="I5643" s="3">
        <v>40584.458333333336</v>
      </c>
      <c r="J5643">
        <v>5.7</v>
      </c>
      <c r="K5643">
        <v>5.7</v>
      </c>
      <c r="L5643" s="3">
        <v>40584.481944444444</v>
      </c>
      <c r="M5643" t="s">
        <v>9</v>
      </c>
      <c r="N5643" t="s">
        <v>9</v>
      </c>
      <c r="O5643" t="s">
        <v>9</v>
      </c>
      <c r="P5643" s="3">
        <v>40584.48541666667</v>
      </c>
      <c r="Q5643">
        <v>0</v>
      </c>
      <c r="R5643" t="s">
        <v>76</v>
      </c>
      <c r="S5643">
        <v>0</v>
      </c>
      <c r="T5643">
        <v>0</v>
      </c>
      <c r="U5643" t="s">
        <v>9</v>
      </c>
      <c r="V5643" s="3">
        <v>40584.458333333336</v>
      </c>
      <c r="W5643">
        <v>1</v>
      </c>
      <c r="X5643" s="3">
        <v>40584.481944444444</v>
      </c>
      <c r="Y5643" t="s">
        <v>9</v>
      </c>
      <c r="Z5643">
        <v>0</v>
      </c>
      <c r="AA5643">
        <v>0</v>
      </c>
      <c r="AB5643" t="s">
        <v>88</v>
      </c>
    </row>
    <row r="5644" spans="1:28" x14ac:dyDescent="0.25">
      <c r="A5644" t="s">
        <v>74</v>
      </c>
      <c r="B5644" t="s">
        <v>75</v>
      </c>
      <c r="C5644">
        <v>53.649500000000003</v>
      </c>
      <c r="D5644">
        <v>9.9618000000000002</v>
      </c>
      <c r="E5644">
        <v>15</v>
      </c>
      <c r="F5644" s="2">
        <v>40585</v>
      </c>
      <c r="G5644">
        <v>3</v>
      </c>
      <c r="H5644" s="3">
        <v>40585.48541666667</v>
      </c>
      <c r="I5644" s="3">
        <v>40585.458333333336</v>
      </c>
      <c r="J5644">
        <v>5.3</v>
      </c>
      <c r="K5644">
        <v>7</v>
      </c>
      <c r="L5644" s="3">
        <v>40585.481944444444</v>
      </c>
      <c r="M5644" t="s">
        <v>9</v>
      </c>
      <c r="N5644" t="s">
        <v>9</v>
      </c>
      <c r="O5644" t="s">
        <v>9</v>
      </c>
      <c r="P5644" s="3">
        <v>40585.48541666667</v>
      </c>
      <c r="Q5644">
        <v>2.1</v>
      </c>
      <c r="R5644" t="s">
        <v>77</v>
      </c>
      <c r="S5644">
        <v>2.1</v>
      </c>
      <c r="T5644">
        <v>0</v>
      </c>
      <c r="U5644" t="s">
        <v>9</v>
      </c>
      <c r="V5644" s="3">
        <v>40585.458333333336</v>
      </c>
      <c r="W5644">
        <v>1</v>
      </c>
      <c r="X5644" s="3">
        <v>40585.481944444444</v>
      </c>
      <c r="Y5644" t="s">
        <v>9</v>
      </c>
      <c r="Z5644">
        <v>2.1</v>
      </c>
      <c r="AA5644">
        <v>0</v>
      </c>
      <c r="AB5644" t="s">
        <v>88</v>
      </c>
    </row>
    <row r="5645" spans="1:28" x14ac:dyDescent="0.25">
      <c r="A5645" t="s">
        <v>74</v>
      </c>
      <c r="B5645" t="s">
        <v>75</v>
      </c>
      <c r="C5645">
        <v>53.649500000000003</v>
      </c>
      <c r="D5645">
        <v>9.9618000000000002</v>
      </c>
      <c r="E5645">
        <v>15</v>
      </c>
      <c r="F5645" s="2">
        <v>40586</v>
      </c>
      <c r="G5645">
        <v>-2.4</v>
      </c>
      <c r="H5645" s="3">
        <v>40586.48541666667</v>
      </c>
      <c r="I5645" s="3">
        <v>40586.458333333336</v>
      </c>
      <c r="J5645">
        <v>-0.4</v>
      </c>
      <c r="K5645">
        <v>6.2</v>
      </c>
      <c r="L5645" s="3">
        <v>40586.481944444444</v>
      </c>
      <c r="M5645" t="s">
        <v>9</v>
      </c>
      <c r="N5645" t="s">
        <v>9</v>
      </c>
      <c r="O5645" t="s">
        <v>9</v>
      </c>
      <c r="P5645" s="3">
        <v>40586.48541666667</v>
      </c>
      <c r="Q5645">
        <v>0</v>
      </c>
      <c r="R5645" t="s">
        <v>76</v>
      </c>
      <c r="S5645">
        <v>0</v>
      </c>
      <c r="T5645">
        <v>0</v>
      </c>
      <c r="U5645" t="s">
        <v>9</v>
      </c>
      <c r="V5645" s="3">
        <v>40586.458333333336</v>
      </c>
      <c r="W5645">
        <v>1</v>
      </c>
      <c r="X5645" s="3">
        <v>40586.481944444444</v>
      </c>
      <c r="Y5645" t="s">
        <v>9</v>
      </c>
      <c r="Z5645">
        <v>0</v>
      </c>
      <c r="AA5645">
        <v>0</v>
      </c>
      <c r="AB5645" t="s">
        <v>88</v>
      </c>
    </row>
    <row r="5646" spans="1:28" x14ac:dyDescent="0.25">
      <c r="A5646" t="s">
        <v>74</v>
      </c>
      <c r="B5646" t="s">
        <v>75</v>
      </c>
      <c r="C5646">
        <v>53.649500000000003</v>
      </c>
      <c r="D5646">
        <v>9.9618000000000002</v>
      </c>
      <c r="E5646">
        <v>15</v>
      </c>
      <c r="F5646" s="2">
        <v>40587</v>
      </c>
      <c r="G5646">
        <v>-1.6</v>
      </c>
      <c r="H5646" s="3">
        <v>40587.48541666667</v>
      </c>
      <c r="I5646" s="3">
        <v>40587.458333333336</v>
      </c>
      <c r="J5646">
        <v>-1</v>
      </c>
      <c r="K5646">
        <v>1.1000000000000001</v>
      </c>
      <c r="L5646" s="3">
        <v>40587.481944444444</v>
      </c>
      <c r="M5646" t="s">
        <v>9</v>
      </c>
      <c r="N5646" t="s">
        <v>9</v>
      </c>
      <c r="O5646" t="s">
        <v>9</v>
      </c>
      <c r="P5646" s="3">
        <v>40587.48541666667</v>
      </c>
      <c r="Q5646">
        <v>0</v>
      </c>
      <c r="R5646" t="s">
        <v>87</v>
      </c>
      <c r="S5646">
        <v>0</v>
      </c>
      <c r="T5646">
        <v>22</v>
      </c>
      <c r="U5646" t="s">
        <v>9</v>
      </c>
      <c r="V5646" s="3">
        <v>40587.458333333336</v>
      </c>
      <c r="W5646">
        <v>1</v>
      </c>
      <c r="X5646" s="3">
        <v>40587.481944444444</v>
      </c>
      <c r="Y5646" t="s">
        <v>9</v>
      </c>
      <c r="Z5646" t="s">
        <v>9</v>
      </c>
      <c r="AA5646">
        <v>22</v>
      </c>
      <c r="AB5646" t="s">
        <v>88</v>
      </c>
    </row>
    <row r="5647" spans="1:28" x14ac:dyDescent="0.25">
      <c r="A5647" t="s">
        <v>74</v>
      </c>
      <c r="B5647" t="s">
        <v>75</v>
      </c>
      <c r="C5647">
        <v>53.649500000000003</v>
      </c>
      <c r="D5647">
        <v>9.9618000000000002</v>
      </c>
      <c r="E5647">
        <v>15</v>
      </c>
      <c r="F5647" s="2">
        <v>40588</v>
      </c>
      <c r="G5647">
        <v>-0.9</v>
      </c>
      <c r="H5647" s="3">
        <v>40588.48541666667</v>
      </c>
      <c r="I5647" s="3">
        <v>40588.458333333336</v>
      </c>
      <c r="J5647">
        <v>0.8</v>
      </c>
      <c r="K5647">
        <v>0.8</v>
      </c>
      <c r="L5647" s="3">
        <v>40588.481944444444</v>
      </c>
      <c r="M5647" t="s">
        <v>9</v>
      </c>
      <c r="N5647" t="s">
        <v>9</v>
      </c>
      <c r="O5647" t="s">
        <v>9</v>
      </c>
      <c r="P5647" s="3">
        <v>40588.48541666667</v>
      </c>
      <c r="Q5647">
        <v>0</v>
      </c>
      <c r="R5647" t="s">
        <v>76</v>
      </c>
      <c r="S5647">
        <v>0</v>
      </c>
      <c r="T5647">
        <v>0</v>
      </c>
      <c r="U5647" t="s">
        <v>9</v>
      </c>
      <c r="V5647" s="3">
        <v>40588.458333333336</v>
      </c>
      <c r="W5647">
        <v>1</v>
      </c>
      <c r="X5647" s="3">
        <v>40588.481944444444</v>
      </c>
      <c r="Y5647" t="s">
        <v>9</v>
      </c>
      <c r="Z5647">
        <v>0</v>
      </c>
      <c r="AA5647">
        <v>0</v>
      </c>
      <c r="AB5647" t="s">
        <v>88</v>
      </c>
    </row>
    <row r="5648" spans="1:28" x14ac:dyDescent="0.25">
      <c r="A5648" t="s">
        <v>74</v>
      </c>
      <c r="B5648" t="s">
        <v>75</v>
      </c>
      <c r="C5648">
        <v>53.649500000000003</v>
      </c>
      <c r="D5648">
        <v>9.9618000000000002</v>
      </c>
      <c r="E5648">
        <v>15</v>
      </c>
      <c r="F5648" s="2">
        <v>40589</v>
      </c>
      <c r="G5648">
        <v>-2.4</v>
      </c>
      <c r="H5648" s="3">
        <v>40589.48541666667</v>
      </c>
      <c r="I5648" s="3">
        <v>40589.458333333336</v>
      </c>
      <c r="J5648">
        <v>-2.1</v>
      </c>
      <c r="K5648">
        <v>1.5</v>
      </c>
      <c r="L5648" s="3">
        <v>40589.481944444444</v>
      </c>
      <c r="M5648" t="s">
        <v>9</v>
      </c>
      <c r="N5648" t="s">
        <v>82</v>
      </c>
      <c r="O5648" t="s">
        <v>9</v>
      </c>
      <c r="P5648" s="3">
        <v>40589.48541666667</v>
      </c>
      <c r="Q5648">
        <v>0</v>
      </c>
      <c r="R5648" t="s">
        <v>87</v>
      </c>
      <c r="S5648">
        <v>0</v>
      </c>
      <c r="T5648">
        <v>0.5</v>
      </c>
      <c r="U5648" t="s">
        <v>9</v>
      </c>
      <c r="V5648" s="3">
        <v>40589.458333333336</v>
      </c>
      <c r="W5648">
        <v>1</v>
      </c>
      <c r="X5648" s="3">
        <v>40589.481944444444</v>
      </c>
      <c r="Y5648" t="s">
        <v>9</v>
      </c>
      <c r="Z5648" t="s">
        <v>9</v>
      </c>
      <c r="AA5648">
        <v>0.5</v>
      </c>
      <c r="AB5648" t="s">
        <v>88</v>
      </c>
    </row>
    <row r="5649" spans="1:28" x14ac:dyDescent="0.25">
      <c r="A5649" t="s">
        <v>74</v>
      </c>
      <c r="B5649" t="s">
        <v>75</v>
      </c>
      <c r="C5649">
        <v>53.649500000000003</v>
      </c>
      <c r="D5649">
        <v>9.9618000000000002</v>
      </c>
      <c r="E5649">
        <v>15</v>
      </c>
      <c r="F5649" s="2">
        <v>40590</v>
      </c>
      <c r="G5649">
        <v>-2.1</v>
      </c>
      <c r="H5649" s="3">
        <v>40590.48541666667</v>
      </c>
      <c r="I5649" s="3">
        <v>40590.458333333336</v>
      </c>
      <c r="J5649">
        <v>1.7</v>
      </c>
      <c r="K5649">
        <v>1.7</v>
      </c>
      <c r="L5649" s="3">
        <v>40590.481944444444</v>
      </c>
      <c r="M5649" t="s">
        <v>9</v>
      </c>
      <c r="N5649" t="s">
        <v>9</v>
      </c>
      <c r="O5649" t="s">
        <v>9</v>
      </c>
      <c r="P5649" s="3">
        <v>40590.48541666667</v>
      </c>
      <c r="Q5649">
        <v>0</v>
      </c>
      <c r="R5649" t="s">
        <v>87</v>
      </c>
      <c r="S5649">
        <v>0</v>
      </c>
      <c r="T5649">
        <v>60</v>
      </c>
      <c r="U5649" t="s">
        <v>9</v>
      </c>
      <c r="V5649" s="3">
        <v>40590.458333333336</v>
      </c>
      <c r="W5649">
        <v>1</v>
      </c>
      <c r="X5649" s="3">
        <v>40590.481944444444</v>
      </c>
      <c r="Y5649" t="s">
        <v>9</v>
      </c>
      <c r="Z5649" t="s">
        <v>9</v>
      </c>
      <c r="AA5649">
        <v>60</v>
      </c>
      <c r="AB5649" t="s">
        <v>88</v>
      </c>
    </row>
    <row r="5650" spans="1:28" x14ac:dyDescent="0.25">
      <c r="A5650" t="s">
        <v>74</v>
      </c>
      <c r="B5650" t="s">
        <v>75</v>
      </c>
      <c r="C5650">
        <v>53.649500000000003</v>
      </c>
      <c r="D5650">
        <v>9.9618000000000002</v>
      </c>
      <c r="E5650">
        <v>15</v>
      </c>
      <c r="F5650" s="2">
        <v>40591</v>
      </c>
      <c r="G5650">
        <v>-3.8</v>
      </c>
      <c r="H5650" s="3">
        <v>40591.48541666667</v>
      </c>
      <c r="I5650" s="3">
        <v>40591.458333333336</v>
      </c>
      <c r="J5650">
        <v>-0.2</v>
      </c>
      <c r="K5650">
        <v>3.2</v>
      </c>
      <c r="L5650" s="3">
        <v>40591.481944444444</v>
      </c>
      <c r="M5650" t="s">
        <v>9</v>
      </c>
      <c r="N5650" t="s">
        <v>9</v>
      </c>
      <c r="O5650" t="s">
        <v>9</v>
      </c>
      <c r="P5650" s="3">
        <v>40591.48541666667</v>
      </c>
      <c r="Q5650">
        <v>0</v>
      </c>
      <c r="R5650" t="s">
        <v>76</v>
      </c>
      <c r="S5650">
        <v>0</v>
      </c>
      <c r="T5650">
        <v>0</v>
      </c>
      <c r="U5650" t="s">
        <v>9</v>
      </c>
      <c r="V5650" s="3">
        <v>40591.458333333336</v>
      </c>
      <c r="W5650">
        <v>1</v>
      </c>
      <c r="X5650" s="3">
        <v>40591.481944444444</v>
      </c>
      <c r="Y5650" t="s">
        <v>9</v>
      </c>
      <c r="Z5650">
        <v>0</v>
      </c>
      <c r="AA5650">
        <v>0</v>
      </c>
      <c r="AB5650" t="s">
        <v>88</v>
      </c>
    </row>
    <row r="5651" spans="1:28" x14ac:dyDescent="0.25">
      <c r="A5651" t="s">
        <v>74</v>
      </c>
      <c r="B5651" t="s">
        <v>75</v>
      </c>
      <c r="C5651">
        <v>53.649500000000003</v>
      </c>
      <c r="D5651">
        <v>9.9618000000000002</v>
      </c>
      <c r="E5651">
        <v>15</v>
      </c>
      <c r="F5651" s="2">
        <v>40592</v>
      </c>
      <c r="G5651">
        <v>-1.4</v>
      </c>
      <c r="H5651" s="3">
        <v>40592.48541666667</v>
      </c>
      <c r="I5651" s="3">
        <v>40592.458333333336</v>
      </c>
      <c r="J5651">
        <v>0.3</v>
      </c>
      <c r="K5651">
        <v>1.4</v>
      </c>
      <c r="L5651" s="3">
        <v>40592.481944444444</v>
      </c>
      <c r="M5651" t="s">
        <v>9</v>
      </c>
      <c r="N5651" t="s">
        <v>9</v>
      </c>
      <c r="O5651" t="s">
        <v>9</v>
      </c>
      <c r="P5651" s="3">
        <v>40592.48541666667</v>
      </c>
      <c r="Q5651">
        <v>0</v>
      </c>
      <c r="R5651" t="s">
        <v>76</v>
      </c>
      <c r="S5651">
        <v>0</v>
      </c>
      <c r="T5651">
        <v>0</v>
      </c>
      <c r="U5651" t="s">
        <v>9</v>
      </c>
      <c r="V5651" s="3">
        <v>40592.458333333336</v>
      </c>
      <c r="W5651">
        <v>1</v>
      </c>
      <c r="X5651" s="3">
        <v>40592.481944444444</v>
      </c>
      <c r="Y5651" t="s">
        <v>9</v>
      </c>
      <c r="Z5651">
        <v>0</v>
      </c>
      <c r="AA5651">
        <v>0</v>
      </c>
      <c r="AB5651" t="s">
        <v>88</v>
      </c>
    </row>
    <row r="5652" spans="1:28" x14ac:dyDescent="0.25">
      <c r="A5652" t="s">
        <v>74</v>
      </c>
      <c r="B5652" t="s">
        <v>75</v>
      </c>
      <c r="C5652">
        <v>53.649500000000003</v>
      </c>
      <c r="D5652">
        <v>9.9618000000000002</v>
      </c>
      <c r="E5652">
        <v>15</v>
      </c>
      <c r="F5652" s="2">
        <v>40593</v>
      </c>
      <c r="G5652">
        <v>-1.4</v>
      </c>
      <c r="H5652" s="3">
        <v>40593.48541666667</v>
      </c>
      <c r="I5652" s="3">
        <v>40593.458333333336</v>
      </c>
      <c r="J5652">
        <v>-0.2</v>
      </c>
      <c r="K5652">
        <v>0.8</v>
      </c>
      <c r="L5652" s="3">
        <v>40593.481944444444</v>
      </c>
      <c r="M5652" t="s">
        <v>9</v>
      </c>
      <c r="N5652" t="s">
        <v>9</v>
      </c>
      <c r="O5652" t="s">
        <v>9</v>
      </c>
      <c r="P5652" s="3">
        <v>40593.48541666667</v>
      </c>
      <c r="Q5652">
        <v>0</v>
      </c>
      <c r="R5652" t="s">
        <v>76</v>
      </c>
      <c r="S5652">
        <v>0</v>
      </c>
      <c r="T5652">
        <v>0</v>
      </c>
      <c r="U5652" t="s">
        <v>9</v>
      </c>
      <c r="V5652" s="3">
        <v>40593.458333333336</v>
      </c>
      <c r="W5652">
        <v>1</v>
      </c>
      <c r="X5652" s="3">
        <v>40593.481944444444</v>
      </c>
      <c r="Y5652" t="s">
        <v>9</v>
      </c>
      <c r="Z5652">
        <v>0</v>
      </c>
      <c r="AA5652">
        <v>0</v>
      </c>
      <c r="AB5652" t="s">
        <v>88</v>
      </c>
    </row>
    <row r="5653" spans="1:28" x14ac:dyDescent="0.25">
      <c r="A5653" t="s">
        <v>74</v>
      </c>
      <c r="B5653" t="s">
        <v>75</v>
      </c>
      <c r="C5653">
        <v>53.649500000000003</v>
      </c>
      <c r="D5653">
        <v>9.9618000000000002</v>
      </c>
      <c r="E5653">
        <v>15</v>
      </c>
      <c r="F5653" s="2">
        <v>40594</v>
      </c>
      <c r="G5653">
        <v>-4.5</v>
      </c>
      <c r="H5653" s="3">
        <v>40594.48541666667</v>
      </c>
      <c r="I5653" s="3">
        <v>40594.458333333336</v>
      </c>
      <c r="J5653">
        <v>-2.2000000000000002</v>
      </c>
      <c r="K5653">
        <v>-0.2</v>
      </c>
      <c r="L5653" s="3">
        <v>40594.481249999997</v>
      </c>
      <c r="M5653" t="s">
        <v>9</v>
      </c>
      <c r="N5653" t="s">
        <v>9</v>
      </c>
      <c r="O5653" t="s">
        <v>9</v>
      </c>
      <c r="P5653" s="3">
        <v>40594.48541666667</v>
      </c>
      <c r="Q5653">
        <v>0</v>
      </c>
      <c r="R5653" t="s">
        <v>76</v>
      </c>
      <c r="S5653">
        <v>0</v>
      </c>
      <c r="T5653">
        <v>0</v>
      </c>
      <c r="U5653" t="s">
        <v>9</v>
      </c>
      <c r="V5653" s="3">
        <v>40594.458333333336</v>
      </c>
      <c r="W5653">
        <v>1</v>
      </c>
      <c r="X5653" s="3">
        <v>40594.481249999997</v>
      </c>
      <c r="Y5653" t="s">
        <v>9</v>
      </c>
      <c r="Z5653">
        <v>0</v>
      </c>
      <c r="AA5653">
        <v>0</v>
      </c>
      <c r="AB5653" t="s">
        <v>88</v>
      </c>
    </row>
    <row r="5654" spans="1:28" x14ac:dyDescent="0.25">
      <c r="A5654" t="s">
        <v>74</v>
      </c>
      <c r="B5654" t="s">
        <v>75</v>
      </c>
      <c r="C5654">
        <v>53.649500000000003</v>
      </c>
      <c r="D5654">
        <v>9.9618000000000002</v>
      </c>
      <c r="E5654">
        <v>15</v>
      </c>
      <c r="F5654" s="2">
        <v>40595</v>
      </c>
      <c r="G5654">
        <v>-9.1</v>
      </c>
      <c r="H5654" s="3">
        <v>40595.48541666667</v>
      </c>
      <c r="I5654" s="3">
        <v>40595.458333333336</v>
      </c>
      <c r="J5654">
        <v>-2.7</v>
      </c>
      <c r="K5654">
        <v>-0.6</v>
      </c>
      <c r="L5654" s="3">
        <v>40595.481249999997</v>
      </c>
      <c r="M5654" t="s">
        <v>9</v>
      </c>
      <c r="N5654" t="s">
        <v>9</v>
      </c>
      <c r="O5654" t="s">
        <v>9</v>
      </c>
      <c r="P5654" s="3">
        <v>40595.48541666667</v>
      </c>
      <c r="Q5654">
        <v>0</v>
      </c>
      <c r="R5654" t="s">
        <v>76</v>
      </c>
      <c r="S5654">
        <v>0</v>
      </c>
      <c r="T5654">
        <v>0</v>
      </c>
      <c r="U5654" t="s">
        <v>9</v>
      </c>
      <c r="V5654" s="3">
        <v>40595.458333333336</v>
      </c>
      <c r="W5654">
        <v>1</v>
      </c>
      <c r="X5654" s="3">
        <v>40595.481249999997</v>
      </c>
      <c r="Y5654" t="s">
        <v>9</v>
      </c>
      <c r="Z5654">
        <v>0</v>
      </c>
      <c r="AA5654">
        <v>0</v>
      </c>
      <c r="AB5654" t="s">
        <v>88</v>
      </c>
    </row>
    <row r="5655" spans="1:28" x14ac:dyDescent="0.25">
      <c r="A5655" t="s">
        <v>74</v>
      </c>
      <c r="B5655" t="s">
        <v>75</v>
      </c>
      <c r="C5655">
        <v>53.649500000000003</v>
      </c>
      <c r="D5655">
        <v>9.9618000000000002</v>
      </c>
      <c r="E5655">
        <v>15</v>
      </c>
      <c r="F5655" s="2">
        <v>40596</v>
      </c>
      <c r="G5655">
        <v>-9</v>
      </c>
      <c r="H5655" s="3">
        <v>40596.48541666667</v>
      </c>
      <c r="I5655" s="3">
        <v>40596.458333333336</v>
      </c>
      <c r="J5655">
        <v>-4.5999999999999996</v>
      </c>
      <c r="K5655">
        <v>-2.2000000000000002</v>
      </c>
      <c r="L5655" s="3">
        <v>40596.481249999997</v>
      </c>
      <c r="M5655" t="s">
        <v>9</v>
      </c>
      <c r="N5655" t="s">
        <v>9</v>
      </c>
      <c r="O5655" t="s">
        <v>9</v>
      </c>
      <c r="P5655" s="3">
        <v>40596.48541666667</v>
      </c>
      <c r="Q5655">
        <v>0</v>
      </c>
      <c r="R5655" t="s">
        <v>76</v>
      </c>
      <c r="S5655">
        <v>0</v>
      </c>
      <c r="T5655">
        <v>0</v>
      </c>
      <c r="U5655" t="s">
        <v>9</v>
      </c>
      <c r="V5655" s="3">
        <v>40596.458333333336</v>
      </c>
      <c r="W5655">
        <v>1</v>
      </c>
      <c r="X5655" s="3">
        <v>40596.481249999997</v>
      </c>
      <c r="Y5655" t="s">
        <v>9</v>
      </c>
      <c r="Z5655">
        <v>0</v>
      </c>
      <c r="AA5655">
        <v>0</v>
      </c>
      <c r="AB5655" t="s">
        <v>88</v>
      </c>
    </row>
    <row r="5656" spans="1:28" x14ac:dyDescent="0.25">
      <c r="A5656" t="s">
        <v>74</v>
      </c>
      <c r="B5656" t="s">
        <v>75</v>
      </c>
      <c r="C5656">
        <v>53.649500000000003</v>
      </c>
      <c r="D5656">
        <v>9.9618000000000002</v>
      </c>
      <c r="E5656">
        <v>15</v>
      </c>
      <c r="F5656" s="2">
        <v>40597</v>
      </c>
      <c r="G5656">
        <v>-7.9</v>
      </c>
      <c r="H5656" s="3">
        <v>40597.48541666667</v>
      </c>
      <c r="I5656" s="3">
        <v>40597.458333333336</v>
      </c>
      <c r="J5656">
        <v>-4</v>
      </c>
      <c r="K5656">
        <v>-3.1</v>
      </c>
      <c r="L5656" s="3">
        <v>40597.481249999997</v>
      </c>
      <c r="M5656" t="s">
        <v>9</v>
      </c>
      <c r="N5656" t="s">
        <v>9</v>
      </c>
      <c r="O5656" t="s">
        <v>9</v>
      </c>
      <c r="P5656" s="3">
        <v>40597.48541666667</v>
      </c>
      <c r="Q5656">
        <v>0</v>
      </c>
      <c r="R5656" t="s">
        <v>76</v>
      </c>
      <c r="S5656">
        <v>0</v>
      </c>
      <c r="T5656">
        <v>0</v>
      </c>
      <c r="U5656" t="s">
        <v>9</v>
      </c>
      <c r="V5656" s="3">
        <v>40597.458333333336</v>
      </c>
      <c r="W5656">
        <v>1</v>
      </c>
      <c r="X5656" s="3">
        <v>40597.481249999997</v>
      </c>
      <c r="Y5656" t="s">
        <v>9</v>
      </c>
      <c r="Z5656">
        <v>0</v>
      </c>
      <c r="AA5656">
        <v>0</v>
      </c>
      <c r="AB5656" t="s">
        <v>88</v>
      </c>
    </row>
    <row r="5657" spans="1:28" x14ac:dyDescent="0.25">
      <c r="A5657" t="s">
        <v>74</v>
      </c>
      <c r="B5657" t="s">
        <v>75</v>
      </c>
      <c r="C5657">
        <v>53.649500000000003</v>
      </c>
      <c r="D5657">
        <v>9.9618000000000002</v>
      </c>
      <c r="E5657">
        <v>15</v>
      </c>
      <c r="F5657" s="2">
        <v>40598</v>
      </c>
      <c r="G5657">
        <v>-4.5</v>
      </c>
      <c r="H5657" s="3">
        <v>40598.48541666667</v>
      </c>
      <c r="I5657" s="3">
        <v>40598.458333333336</v>
      </c>
      <c r="J5657">
        <v>0.1</v>
      </c>
      <c r="K5657">
        <v>0.1</v>
      </c>
      <c r="L5657" s="3">
        <v>40598.481249999997</v>
      </c>
      <c r="M5657" t="s">
        <v>9</v>
      </c>
      <c r="N5657" t="s">
        <v>9</v>
      </c>
      <c r="O5657" t="s">
        <v>9</v>
      </c>
      <c r="P5657" s="3">
        <v>40598.48541666667</v>
      </c>
      <c r="Q5657">
        <v>0</v>
      </c>
      <c r="R5657" t="s">
        <v>76</v>
      </c>
      <c r="S5657">
        <v>0</v>
      </c>
      <c r="T5657">
        <v>0</v>
      </c>
      <c r="U5657" t="s">
        <v>9</v>
      </c>
      <c r="V5657" s="3">
        <v>40598.458333333336</v>
      </c>
      <c r="W5657">
        <v>1</v>
      </c>
      <c r="X5657" s="3">
        <v>40598.481249999997</v>
      </c>
      <c r="Y5657" t="s">
        <v>9</v>
      </c>
      <c r="Z5657">
        <v>0</v>
      </c>
      <c r="AA5657">
        <v>0</v>
      </c>
      <c r="AB5657" t="s">
        <v>88</v>
      </c>
    </row>
    <row r="5658" spans="1:28" x14ac:dyDescent="0.25">
      <c r="A5658" t="s">
        <v>74</v>
      </c>
      <c r="B5658" t="s">
        <v>75</v>
      </c>
      <c r="C5658">
        <v>53.649500000000003</v>
      </c>
      <c r="D5658">
        <v>9.9618000000000002</v>
      </c>
      <c r="E5658">
        <v>15</v>
      </c>
      <c r="F5658" s="2">
        <v>40599</v>
      </c>
      <c r="G5658">
        <v>-3.1</v>
      </c>
      <c r="H5658" s="3">
        <v>40599.48541666667</v>
      </c>
      <c r="I5658" s="3">
        <v>40599.458333333336</v>
      </c>
      <c r="J5658">
        <v>1.6</v>
      </c>
      <c r="K5658">
        <v>1.6</v>
      </c>
      <c r="L5658" s="3">
        <v>40599.481249999997</v>
      </c>
      <c r="M5658" t="s">
        <v>9</v>
      </c>
      <c r="N5658" t="s">
        <v>9</v>
      </c>
      <c r="O5658" t="s">
        <v>9</v>
      </c>
      <c r="P5658" s="3">
        <v>40599.48541666667</v>
      </c>
      <c r="Q5658">
        <v>0</v>
      </c>
      <c r="R5658" t="s">
        <v>76</v>
      </c>
      <c r="S5658">
        <v>0</v>
      </c>
      <c r="T5658">
        <v>0</v>
      </c>
      <c r="U5658" t="s">
        <v>9</v>
      </c>
      <c r="V5658" s="3">
        <v>40599.458333333336</v>
      </c>
      <c r="W5658">
        <v>1</v>
      </c>
      <c r="X5658" s="3">
        <v>40599.481249999997</v>
      </c>
      <c r="Y5658" t="s">
        <v>9</v>
      </c>
      <c r="Z5658">
        <v>0</v>
      </c>
      <c r="AA5658">
        <v>0</v>
      </c>
      <c r="AB5658" t="s">
        <v>88</v>
      </c>
    </row>
    <row r="5659" spans="1:28" x14ac:dyDescent="0.25">
      <c r="A5659" t="s">
        <v>74</v>
      </c>
      <c r="B5659" t="s">
        <v>75</v>
      </c>
      <c r="C5659">
        <v>53.649500000000003</v>
      </c>
      <c r="D5659">
        <v>9.9618000000000002</v>
      </c>
      <c r="E5659">
        <v>15</v>
      </c>
      <c r="F5659" s="2">
        <v>40600</v>
      </c>
      <c r="G5659">
        <v>-0.9</v>
      </c>
      <c r="H5659" s="3">
        <v>40600.48541666667</v>
      </c>
      <c r="I5659" s="3">
        <v>40600.458333333336</v>
      </c>
      <c r="J5659">
        <v>3.5</v>
      </c>
      <c r="K5659">
        <v>3.5</v>
      </c>
      <c r="L5659" s="3">
        <v>40600.481249999997</v>
      </c>
      <c r="M5659" t="s">
        <v>9</v>
      </c>
      <c r="N5659" t="s">
        <v>9</v>
      </c>
      <c r="O5659" t="s">
        <v>9</v>
      </c>
      <c r="P5659" s="3">
        <v>40600.48541666667</v>
      </c>
      <c r="Q5659">
        <v>0</v>
      </c>
      <c r="R5659" t="s">
        <v>76</v>
      </c>
      <c r="S5659">
        <v>0</v>
      </c>
      <c r="T5659">
        <v>0</v>
      </c>
      <c r="U5659" t="s">
        <v>9</v>
      </c>
      <c r="V5659" s="3">
        <v>40600.458333333336</v>
      </c>
      <c r="W5659">
        <v>1</v>
      </c>
      <c r="X5659" s="3">
        <v>40600.481249999997</v>
      </c>
      <c r="Y5659" t="s">
        <v>9</v>
      </c>
      <c r="Z5659">
        <v>0</v>
      </c>
      <c r="AA5659">
        <v>0</v>
      </c>
      <c r="AB5659" t="s">
        <v>88</v>
      </c>
    </row>
    <row r="5660" spans="1:28" x14ac:dyDescent="0.25">
      <c r="A5660" t="s">
        <v>74</v>
      </c>
      <c r="B5660" t="s">
        <v>75</v>
      </c>
      <c r="C5660">
        <v>53.649500000000003</v>
      </c>
      <c r="D5660">
        <v>9.9618000000000002</v>
      </c>
      <c r="E5660">
        <v>15</v>
      </c>
      <c r="F5660" s="2">
        <v>40601</v>
      </c>
      <c r="G5660">
        <v>-3.2</v>
      </c>
      <c r="H5660" s="3">
        <v>40601.48541666667</v>
      </c>
      <c r="I5660" s="3">
        <v>40601.458333333336</v>
      </c>
      <c r="J5660">
        <v>1</v>
      </c>
      <c r="K5660">
        <v>7.2</v>
      </c>
      <c r="L5660" s="3">
        <v>40601.480555555558</v>
      </c>
      <c r="M5660" t="s">
        <v>9</v>
      </c>
      <c r="N5660" t="s">
        <v>9</v>
      </c>
      <c r="O5660" t="s">
        <v>9</v>
      </c>
      <c r="P5660" s="3">
        <v>40601.48541666667</v>
      </c>
      <c r="Q5660">
        <v>0</v>
      </c>
      <c r="R5660" t="s">
        <v>76</v>
      </c>
      <c r="S5660">
        <v>0</v>
      </c>
      <c r="T5660">
        <v>0</v>
      </c>
      <c r="U5660" t="s">
        <v>9</v>
      </c>
      <c r="V5660" s="3">
        <v>40601.458333333336</v>
      </c>
      <c r="W5660">
        <v>1</v>
      </c>
      <c r="X5660" s="3">
        <v>40601.480555555558</v>
      </c>
      <c r="Y5660" t="s">
        <v>9</v>
      </c>
      <c r="Z5660">
        <v>0</v>
      </c>
      <c r="AA5660">
        <v>0</v>
      </c>
      <c r="AB5660" t="s">
        <v>88</v>
      </c>
    </row>
    <row r="5661" spans="1:28" x14ac:dyDescent="0.25">
      <c r="A5661" t="s">
        <v>74</v>
      </c>
      <c r="B5661" t="s">
        <v>75</v>
      </c>
      <c r="C5661">
        <v>53.649500000000003</v>
      </c>
      <c r="D5661">
        <v>9.9618000000000002</v>
      </c>
      <c r="E5661">
        <v>15</v>
      </c>
      <c r="F5661" s="2">
        <v>40602</v>
      </c>
      <c r="G5661">
        <v>1.1000000000000001</v>
      </c>
      <c r="H5661" s="3">
        <v>40602.48541666667</v>
      </c>
      <c r="I5661" s="3">
        <v>40602.458333333336</v>
      </c>
      <c r="J5661">
        <v>1.8</v>
      </c>
      <c r="K5661">
        <v>2.5</v>
      </c>
      <c r="L5661" s="3">
        <v>40602.480555555558</v>
      </c>
      <c r="M5661" t="s">
        <v>9</v>
      </c>
      <c r="N5661" t="s">
        <v>9</v>
      </c>
      <c r="O5661" t="s">
        <v>9</v>
      </c>
      <c r="P5661" s="3">
        <v>40602.48541666667</v>
      </c>
      <c r="Q5661">
        <v>0</v>
      </c>
      <c r="R5661" t="s">
        <v>76</v>
      </c>
      <c r="S5661">
        <v>0</v>
      </c>
      <c r="T5661">
        <v>0</v>
      </c>
      <c r="U5661" t="s">
        <v>9</v>
      </c>
      <c r="V5661" s="3">
        <v>40602.458333333336</v>
      </c>
      <c r="W5661">
        <v>1</v>
      </c>
      <c r="X5661" s="3">
        <v>40602.480555555558</v>
      </c>
      <c r="Y5661" t="s">
        <v>9</v>
      </c>
      <c r="Z5661">
        <v>0</v>
      </c>
      <c r="AA5661">
        <v>0</v>
      </c>
      <c r="AB5661" t="s">
        <v>88</v>
      </c>
    </row>
    <row r="5662" spans="1:28" x14ac:dyDescent="0.25">
      <c r="A5662" t="s">
        <v>74</v>
      </c>
      <c r="B5662" t="s">
        <v>75</v>
      </c>
      <c r="C5662">
        <v>53.649500000000003</v>
      </c>
      <c r="D5662">
        <v>9.9618000000000002</v>
      </c>
      <c r="E5662">
        <v>15</v>
      </c>
      <c r="F5662" s="2">
        <v>40603</v>
      </c>
      <c r="G5662">
        <v>-2.5</v>
      </c>
      <c r="H5662" s="3">
        <v>40603.48541666667</v>
      </c>
      <c r="I5662" s="3">
        <v>40603.458333333336</v>
      </c>
      <c r="J5662">
        <v>0.9</v>
      </c>
      <c r="K5662">
        <v>2.8</v>
      </c>
      <c r="L5662" s="3">
        <v>40603.480555555558</v>
      </c>
      <c r="M5662" t="s">
        <v>9</v>
      </c>
      <c r="N5662" t="s">
        <v>9</v>
      </c>
      <c r="O5662" t="s">
        <v>9</v>
      </c>
      <c r="P5662" s="3">
        <v>40603.48541666667</v>
      </c>
      <c r="Q5662">
        <v>0</v>
      </c>
      <c r="R5662" t="s">
        <v>76</v>
      </c>
      <c r="S5662">
        <v>0</v>
      </c>
      <c r="T5662">
        <v>0</v>
      </c>
      <c r="U5662" t="s">
        <v>9</v>
      </c>
      <c r="V5662" s="3">
        <v>40603.458333333336</v>
      </c>
      <c r="W5662">
        <v>1</v>
      </c>
      <c r="X5662" s="3">
        <v>40603.480555555558</v>
      </c>
      <c r="Y5662" t="s">
        <v>9</v>
      </c>
      <c r="Z5662">
        <v>0</v>
      </c>
      <c r="AA5662">
        <v>0</v>
      </c>
      <c r="AB5662" t="s">
        <v>88</v>
      </c>
    </row>
    <row r="5663" spans="1:28" x14ac:dyDescent="0.25">
      <c r="A5663" t="s">
        <v>74</v>
      </c>
      <c r="B5663" t="s">
        <v>75</v>
      </c>
      <c r="C5663">
        <v>53.649500000000003</v>
      </c>
      <c r="D5663">
        <v>9.9618000000000002</v>
      </c>
      <c r="E5663">
        <v>15</v>
      </c>
      <c r="F5663" s="2">
        <v>40604</v>
      </c>
      <c r="G5663">
        <v>-1.6</v>
      </c>
      <c r="H5663" s="3">
        <v>40604.48541666667</v>
      </c>
      <c r="I5663" s="3">
        <v>40604.458333333336</v>
      </c>
      <c r="J5663">
        <v>-1.2</v>
      </c>
      <c r="K5663">
        <v>1.2</v>
      </c>
      <c r="L5663" s="3">
        <v>40604.480555555558</v>
      </c>
      <c r="M5663" t="s">
        <v>9</v>
      </c>
      <c r="N5663" t="s">
        <v>9</v>
      </c>
      <c r="O5663" t="s">
        <v>9</v>
      </c>
      <c r="P5663" s="3">
        <v>40604.48541666667</v>
      </c>
      <c r="Q5663">
        <v>0</v>
      </c>
      <c r="R5663" t="s">
        <v>76</v>
      </c>
      <c r="S5663">
        <v>0</v>
      </c>
      <c r="T5663">
        <v>0</v>
      </c>
      <c r="U5663" t="s">
        <v>9</v>
      </c>
      <c r="V5663" s="3">
        <v>40604.458333333336</v>
      </c>
      <c r="W5663">
        <v>1</v>
      </c>
      <c r="X5663" s="3">
        <v>40604.480555555558</v>
      </c>
      <c r="Y5663" t="s">
        <v>9</v>
      </c>
      <c r="Z5663">
        <v>0</v>
      </c>
      <c r="AA5663">
        <v>0</v>
      </c>
      <c r="AB5663" t="s">
        <v>88</v>
      </c>
    </row>
    <row r="5664" spans="1:28" x14ac:dyDescent="0.25">
      <c r="A5664" t="s">
        <v>74</v>
      </c>
      <c r="B5664" t="s">
        <v>75</v>
      </c>
      <c r="C5664">
        <v>53.649500000000003</v>
      </c>
      <c r="D5664">
        <v>9.9618000000000002</v>
      </c>
      <c r="E5664">
        <v>15</v>
      </c>
      <c r="F5664" s="2">
        <v>40605</v>
      </c>
      <c r="G5664">
        <v>-4.0999999999999996</v>
      </c>
      <c r="H5664" s="3">
        <v>40605.48541666667</v>
      </c>
      <c r="I5664" s="3">
        <v>40605.458333333336</v>
      </c>
      <c r="J5664">
        <v>-1.5</v>
      </c>
      <c r="K5664">
        <v>0.2</v>
      </c>
      <c r="L5664" s="3">
        <v>40605.480555555558</v>
      </c>
      <c r="M5664" t="s">
        <v>9</v>
      </c>
      <c r="N5664" t="s">
        <v>9</v>
      </c>
      <c r="O5664" t="s">
        <v>9</v>
      </c>
      <c r="P5664" s="3">
        <v>40605.48541666667</v>
      </c>
      <c r="Q5664">
        <v>0</v>
      </c>
      <c r="R5664" t="s">
        <v>76</v>
      </c>
      <c r="S5664">
        <v>0</v>
      </c>
      <c r="T5664">
        <v>0</v>
      </c>
      <c r="U5664" t="s">
        <v>9</v>
      </c>
      <c r="V5664" s="3">
        <v>40605.458333333336</v>
      </c>
      <c r="W5664">
        <v>1</v>
      </c>
      <c r="X5664" s="3">
        <v>40605.480555555558</v>
      </c>
      <c r="Y5664" t="s">
        <v>9</v>
      </c>
      <c r="Z5664">
        <v>0</v>
      </c>
      <c r="AA5664">
        <v>0</v>
      </c>
      <c r="AB5664" t="s">
        <v>88</v>
      </c>
    </row>
    <row r="5665" spans="1:28" x14ac:dyDescent="0.25">
      <c r="A5665" t="s">
        <v>74</v>
      </c>
      <c r="B5665" t="s">
        <v>75</v>
      </c>
      <c r="C5665">
        <v>53.649500000000003</v>
      </c>
      <c r="D5665">
        <v>9.9618000000000002</v>
      </c>
      <c r="E5665">
        <v>15</v>
      </c>
      <c r="F5665" s="2">
        <v>40606</v>
      </c>
      <c r="G5665">
        <v>-5.2</v>
      </c>
      <c r="H5665" s="3">
        <v>40606.478472222225</v>
      </c>
      <c r="I5665" s="3">
        <v>40606.451388888891</v>
      </c>
      <c r="J5665">
        <v>-2.1</v>
      </c>
      <c r="K5665">
        <v>2.7</v>
      </c>
      <c r="L5665" s="3">
        <v>40606.479861111111</v>
      </c>
      <c r="M5665" t="s">
        <v>9</v>
      </c>
      <c r="N5665" t="s">
        <v>9</v>
      </c>
      <c r="O5665" t="s">
        <v>9</v>
      </c>
      <c r="P5665" s="3">
        <v>40606.478472222225</v>
      </c>
      <c r="Q5665">
        <v>0</v>
      </c>
      <c r="R5665" t="s">
        <v>76</v>
      </c>
      <c r="S5665">
        <v>0</v>
      </c>
      <c r="T5665">
        <v>0</v>
      </c>
      <c r="U5665" t="s">
        <v>9</v>
      </c>
      <c r="V5665" s="3">
        <v>40606.451388888891</v>
      </c>
      <c r="W5665">
        <v>1</v>
      </c>
      <c r="X5665" s="3">
        <v>40606.479861111111</v>
      </c>
      <c r="Y5665" t="s">
        <v>9</v>
      </c>
      <c r="Z5665">
        <v>0</v>
      </c>
      <c r="AA5665">
        <v>0</v>
      </c>
      <c r="AB5665" t="s">
        <v>88</v>
      </c>
    </row>
    <row r="5666" spans="1:28" x14ac:dyDescent="0.25">
      <c r="A5666" t="s">
        <v>74</v>
      </c>
      <c r="B5666" t="s">
        <v>75</v>
      </c>
      <c r="C5666">
        <v>53.649500000000003</v>
      </c>
      <c r="D5666">
        <v>9.9618000000000002</v>
      </c>
      <c r="E5666">
        <v>15</v>
      </c>
      <c r="F5666" s="2">
        <v>40607</v>
      </c>
      <c r="G5666">
        <v>-2.2999999999999998</v>
      </c>
      <c r="H5666" s="3">
        <v>40607.48541666667</v>
      </c>
      <c r="I5666" s="3">
        <v>40607.458333333336</v>
      </c>
      <c r="J5666">
        <v>5.5</v>
      </c>
      <c r="K5666">
        <v>5.5</v>
      </c>
      <c r="L5666" s="3">
        <v>40607.479861111111</v>
      </c>
      <c r="M5666" t="s">
        <v>9</v>
      </c>
      <c r="N5666" t="s">
        <v>9</v>
      </c>
      <c r="O5666" t="s">
        <v>9</v>
      </c>
      <c r="P5666" s="3">
        <v>40607.48541666667</v>
      </c>
      <c r="Q5666">
        <v>0</v>
      </c>
      <c r="R5666" t="s">
        <v>76</v>
      </c>
      <c r="S5666">
        <v>0</v>
      </c>
      <c r="T5666">
        <v>0</v>
      </c>
      <c r="U5666" t="s">
        <v>9</v>
      </c>
      <c r="V5666" s="3">
        <v>40607.458333333336</v>
      </c>
      <c r="W5666">
        <v>1</v>
      </c>
      <c r="X5666" s="3">
        <v>40607.479861111111</v>
      </c>
      <c r="Y5666" t="s">
        <v>9</v>
      </c>
      <c r="Z5666">
        <v>0</v>
      </c>
      <c r="AA5666">
        <v>0</v>
      </c>
      <c r="AB5666" t="s">
        <v>88</v>
      </c>
    </row>
    <row r="5667" spans="1:28" x14ac:dyDescent="0.25">
      <c r="A5667" t="s">
        <v>74</v>
      </c>
      <c r="B5667" t="s">
        <v>75</v>
      </c>
      <c r="C5667">
        <v>53.649500000000003</v>
      </c>
      <c r="D5667">
        <v>9.9618000000000002</v>
      </c>
      <c r="E5667">
        <v>15</v>
      </c>
      <c r="F5667" s="2">
        <v>40608</v>
      </c>
      <c r="G5667">
        <v>-5.3</v>
      </c>
      <c r="H5667" s="3">
        <v>40608.48541666667</v>
      </c>
      <c r="I5667" s="3">
        <v>40608.458333333336</v>
      </c>
      <c r="J5667">
        <v>3.3</v>
      </c>
      <c r="K5667">
        <v>7.4</v>
      </c>
      <c r="L5667" s="3">
        <v>40608.479861111111</v>
      </c>
      <c r="M5667" t="s">
        <v>9</v>
      </c>
      <c r="N5667" t="s">
        <v>9</v>
      </c>
      <c r="O5667" t="s">
        <v>9</v>
      </c>
      <c r="P5667" s="3">
        <v>40608.48541666667</v>
      </c>
      <c r="Q5667">
        <v>0</v>
      </c>
      <c r="R5667" t="s">
        <v>76</v>
      </c>
      <c r="S5667">
        <v>0</v>
      </c>
      <c r="T5667">
        <v>0</v>
      </c>
      <c r="U5667" t="s">
        <v>9</v>
      </c>
      <c r="V5667" s="3">
        <v>40608.458333333336</v>
      </c>
      <c r="W5667">
        <v>1</v>
      </c>
      <c r="X5667" s="3">
        <v>40608.479861111111</v>
      </c>
      <c r="Y5667" t="s">
        <v>9</v>
      </c>
      <c r="Z5667">
        <v>0</v>
      </c>
      <c r="AA5667">
        <v>0</v>
      </c>
      <c r="AB5667" t="s">
        <v>88</v>
      </c>
    </row>
    <row r="5668" spans="1:28" x14ac:dyDescent="0.25">
      <c r="A5668" t="s">
        <v>74</v>
      </c>
      <c r="B5668" t="s">
        <v>75</v>
      </c>
      <c r="C5668">
        <v>53.649500000000003</v>
      </c>
      <c r="D5668">
        <v>9.9618000000000002</v>
      </c>
      <c r="E5668">
        <v>15</v>
      </c>
      <c r="F5668" s="2">
        <v>40609</v>
      </c>
      <c r="G5668">
        <v>-7.7</v>
      </c>
      <c r="H5668" s="3">
        <v>40609.48541666667</v>
      </c>
      <c r="I5668" s="3">
        <v>40609.458333333336</v>
      </c>
      <c r="J5668">
        <v>3.7</v>
      </c>
      <c r="K5668">
        <v>4.8</v>
      </c>
      <c r="L5668" s="3">
        <v>40609.479861111111</v>
      </c>
      <c r="M5668" t="s">
        <v>9</v>
      </c>
      <c r="N5668" t="s">
        <v>9</v>
      </c>
      <c r="O5668" t="s">
        <v>9</v>
      </c>
      <c r="P5668" s="3">
        <v>40609.48541666667</v>
      </c>
      <c r="Q5668">
        <v>0</v>
      </c>
      <c r="R5668" t="s">
        <v>76</v>
      </c>
      <c r="S5668">
        <v>0</v>
      </c>
      <c r="T5668">
        <v>0</v>
      </c>
      <c r="U5668" t="s">
        <v>9</v>
      </c>
      <c r="V5668" s="3">
        <v>40609.458333333336</v>
      </c>
      <c r="W5668">
        <v>1</v>
      </c>
      <c r="X5668" s="3">
        <v>40609.479861111111</v>
      </c>
      <c r="Y5668" t="s">
        <v>9</v>
      </c>
      <c r="Z5668">
        <v>0</v>
      </c>
      <c r="AA5668">
        <v>0</v>
      </c>
      <c r="AB5668" t="s">
        <v>88</v>
      </c>
    </row>
    <row r="5669" spans="1:28" x14ac:dyDescent="0.25">
      <c r="A5669" t="s">
        <v>74</v>
      </c>
      <c r="B5669" t="s">
        <v>75</v>
      </c>
      <c r="C5669">
        <v>53.649500000000003</v>
      </c>
      <c r="D5669">
        <v>9.9618000000000002</v>
      </c>
      <c r="E5669">
        <v>15</v>
      </c>
      <c r="F5669" s="2">
        <v>40610</v>
      </c>
      <c r="G5669">
        <v>-3.2</v>
      </c>
      <c r="H5669" s="3">
        <v>40610.48541666667</v>
      </c>
      <c r="I5669" s="3">
        <v>40610.458333333336</v>
      </c>
      <c r="J5669">
        <v>5.9</v>
      </c>
      <c r="K5669">
        <v>5.9</v>
      </c>
      <c r="L5669" s="3">
        <v>40610.479861111111</v>
      </c>
      <c r="M5669" t="s">
        <v>9</v>
      </c>
      <c r="N5669" t="s">
        <v>9</v>
      </c>
      <c r="O5669" t="s">
        <v>9</v>
      </c>
      <c r="P5669" s="3">
        <v>40610.48541666667</v>
      </c>
      <c r="Q5669">
        <v>0</v>
      </c>
      <c r="R5669" t="s">
        <v>76</v>
      </c>
      <c r="S5669">
        <v>0</v>
      </c>
      <c r="T5669">
        <v>0</v>
      </c>
      <c r="U5669" t="s">
        <v>9</v>
      </c>
      <c r="V5669" s="3">
        <v>40610.458333333336</v>
      </c>
      <c r="W5669">
        <v>1</v>
      </c>
      <c r="X5669" s="3">
        <v>40610.479861111111</v>
      </c>
      <c r="Y5669" t="s">
        <v>9</v>
      </c>
      <c r="Z5669">
        <v>0</v>
      </c>
      <c r="AA5669">
        <v>0</v>
      </c>
      <c r="AB5669" t="s">
        <v>88</v>
      </c>
    </row>
    <row r="5670" spans="1:28" x14ac:dyDescent="0.25">
      <c r="A5670" t="s">
        <v>74</v>
      </c>
      <c r="B5670" t="s">
        <v>75</v>
      </c>
      <c r="C5670">
        <v>53.649500000000003</v>
      </c>
      <c r="D5670">
        <v>9.9618000000000002</v>
      </c>
      <c r="E5670">
        <v>15</v>
      </c>
      <c r="F5670" s="2">
        <v>40611</v>
      </c>
      <c r="G5670">
        <v>0.8</v>
      </c>
      <c r="H5670" s="3">
        <v>40611.48541666667</v>
      </c>
      <c r="I5670" s="3">
        <v>40611.458333333336</v>
      </c>
      <c r="J5670">
        <v>6</v>
      </c>
      <c r="K5670">
        <v>9.3000000000000007</v>
      </c>
      <c r="L5670" s="3">
        <v>40611.479166666664</v>
      </c>
      <c r="M5670" t="s">
        <v>9</v>
      </c>
      <c r="N5670" t="s">
        <v>9</v>
      </c>
      <c r="O5670" t="s">
        <v>9</v>
      </c>
      <c r="P5670" s="3">
        <v>40611.48541666667</v>
      </c>
      <c r="Q5670">
        <v>0</v>
      </c>
      <c r="R5670" t="s">
        <v>76</v>
      </c>
      <c r="S5670">
        <v>0</v>
      </c>
      <c r="T5670">
        <v>0</v>
      </c>
      <c r="U5670" t="s">
        <v>9</v>
      </c>
      <c r="V5670" s="3">
        <v>40611.458333333336</v>
      </c>
      <c r="W5670">
        <v>1</v>
      </c>
      <c r="X5670" s="3">
        <v>40611.479166666664</v>
      </c>
      <c r="Y5670" t="s">
        <v>9</v>
      </c>
      <c r="Z5670">
        <v>0</v>
      </c>
      <c r="AA5670">
        <v>0</v>
      </c>
      <c r="AB5670" t="s">
        <v>88</v>
      </c>
    </row>
    <row r="5671" spans="1:28" x14ac:dyDescent="0.25">
      <c r="A5671" t="s">
        <v>74</v>
      </c>
      <c r="B5671" t="s">
        <v>75</v>
      </c>
      <c r="C5671">
        <v>53.649500000000003</v>
      </c>
      <c r="D5671">
        <v>9.9618000000000002</v>
      </c>
      <c r="E5671">
        <v>15</v>
      </c>
      <c r="F5671" s="2">
        <v>40612</v>
      </c>
      <c r="G5671">
        <v>2</v>
      </c>
      <c r="H5671" s="3">
        <v>40612.48541666667</v>
      </c>
      <c r="I5671" s="3">
        <v>40612.458333333336</v>
      </c>
      <c r="J5671">
        <v>7</v>
      </c>
      <c r="K5671">
        <v>7</v>
      </c>
      <c r="L5671" s="3">
        <v>40612.479166666664</v>
      </c>
      <c r="M5671" t="s">
        <v>9</v>
      </c>
      <c r="N5671" t="s">
        <v>9</v>
      </c>
      <c r="O5671" t="s">
        <v>9</v>
      </c>
      <c r="P5671" s="3">
        <v>40612.48541666667</v>
      </c>
      <c r="Q5671">
        <v>2.1</v>
      </c>
      <c r="R5671" t="s">
        <v>77</v>
      </c>
      <c r="S5671">
        <v>2.1</v>
      </c>
      <c r="T5671">
        <v>0</v>
      </c>
      <c r="U5671" t="s">
        <v>9</v>
      </c>
      <c r="V5671" s="3">
        <v>40612.458333333336</v>
      </c>
      <c r="W5671">
        <v>1</v>
      </c>
      <c r="X5671" s="3">
        <v>40612.479166666664</v>
      </c>
      <c r="Y5671" t="s">
        <v>9</v>
      </c>
      <c r="Z5671">
        <v>2.1</v>
      </c>
      <c r="AA5671">
        <v>0</v>
      </c>
      <c r="AB5671" t="s">
        <v>88</v>
      </c>
    </row>
    <row r="5672" spans="1:28" x14ac:dyDescent="0.25">
      <c r="A5672" t="s">
        <v>74</v>
      </c>
      <c r="B5672" t="s">
        <v>75</v>
      </c>
      <c r="C5672">
        <v>53.649500000000003</v>
      </c>
      <c r="D5672">
        <v>9.9618000000000002</v>
      </c>
      <c r="E5672">
        <v>15</v>
      </c>
      <c r="F5672" s="2">
        <v>40613</v>
      </c>
      <c r="G5672">
        <v>-2.6</v>
      </c>
      <c r="H5672" s="3">
        <v>40613.48541666667</v>
      </c>
      <c r="I5672" s="3">
        <v>40613.458333333336</v>
      </c>
      <c r="J5672">
        <v>8.1</v>
      </c>
      <c r="K5672">
        <v>8.1</v>
      </c>
      <c r="L5672" s="3">
        <v>40613.479166666664</v>
      </c>
      <c r="M5672" t="s">
        <v>9</v>
      </c>
      <c r="N5672" t="s">
        <v>9</v>
      </c>
      <c r="O5672" t="s">
        <v>9</v>
      </c>
      <c r="P5672" s="3">
        <v>40613.48541666667</v>
      </c>
      <c r="Q5672">
        <v>6.3</v>
      </c>
      <c r="R5672" t="s">
        <v>77</v>
      </c>
      <c r="S5672">
        <v>6.3</v>
      </c>
      <c r="T5672">
        <v>0</v>
      </c>
      <c r="U5672" t="s">
        <v>9</v>
      </c>
      <c r="V5672" s="3">
        <v>40613.458333333336</v>
      </c>
      <c r="W5672">
        <v>1</v>
      </c>
      <c r="X5672" s="3">
        <v>40613.479166666664</v>
      </c>
      <c r="Y5672" t="s">
        <v>9</v>
      </c>
      <c r="Z5672">
        <v>6.3</v>
      </c>
      <c r="AA5672">
        <v>0</v>
      </c>
      <c r="AB5672" t="s">
        <v>88</v>
      </c>
    </row>
    <row r="5673" spans="1:28" x14ac:dyDescent="0.25">
      <c r="A5673" t="s">
        <v>74</v>
      </c>
      <c r="B5673" t="s">
        <v>75</v>
      </c>
      <c r="C5673">
        <v>53.649500000000003</v>
      </c>
      <c r="D5673">
        <v>9.9618000000000002</v>
      </c>
      <c r="E5673">
        <v>15</v>
      </c>
      <c r="F5673" s="2">
        <v>40614</v>
      </c>
      <c r="G5673">
        <v>-1.7</v>
      </c>
      <c r="H5673" s="3">
        <v>40614.48541666667</v>
      </c>
      <c r="I5673" s="3">
        <v>40614.458333333336</v>
      </c>
      <c r="J5673">
        <v>10.8</v>
      </c>
      <c r="K5673">
        <v>10.8</v>
      </c>
      <c r="L5673" s="3">
        <v>40614.478472222225</v>
      </c>
      <c r="M5673" t="s">
        <v>9</v>
      </c>
      <c r="N5673" t="s">
        <v>9</v>
      </c>
      <c r="O5673" t="s">
        <v>9</v>
      </c>
      <c r="P5673" s="3">
        <v>40614.48541666667</v>
      </c>
      <c r="Q5673">
        <v>0</v>
      </c>
      <c r="R5673" t="s">
        <v>76</v>
      </c>
      <c r="S5673">
        <v>0</v>
      </c>
      <c r="T5673">
        <v>0</v>
      </c>
      <c r="U5673" t="s">
        <v>9</v>
      </c>
      <c r="V5673" s="3">
        <v>40614.458333333336</v>
      </c>
      <c r="W5673">
        <v>1</v>
      </c>
      <c r="X5673" s="3">
        <v>40614.478472222225</v>
      </c>
      <c r="Y5673" t="s">
        <v>9</v>
      </c>
      <c r="Z5673">
        <v>0</v>
      </c>
      <c r="AA5673">
        <v>0</v>
      </c>
      <c r="AB5673" t="s">
        <v>88</v>
      </c>
    </row>
    <row r="5674" spans="1:28" x14ac:dyDescent="0.25">
      <c r="A5674" t="s">
        <v>74</v>
      </c>
      <c r="B5674" t="s">
        <v>75</v>
      </c>
      <c r="C5674">
        <v>53.649500000000003</v>
      </c>
      <c r="D5674">
        <v>9.9618000000000002</v>
      </c>
      <c r="E5674">
        <v>15</v>
      </c>
      <c r="F5674" s="2">
        <v>40615</v>
      </c>
      <c r="G5674">
        <v>5.7</v>
      </c>
      <c r="H5674" s="3">
        <v>40615.48541666667</v>
      </c>
      <c r="I5674" s="3">
        <v>40615.458333333336</v>
      </c>
      <c r="J5674">
        <v>13.5</v>
      </c>
      <c r="K5674">
        <v>13.5</v>
      </c>
      <c r="L5674" s="3">
        <v>40615.478472222225</v>
      </c>
      <c r="M5674" t="s">
        <v>9</v>
      </c>
      <c r="N5674" t="s">
        <v>9</v>
      </c>
      <c r="O5674" t="s">
        <v>9</v>
      </c>
      <c r="P5674" s="3">
        <v>40615.48541666667</v>
      </c>
      <c r="Q5674">
        <v>0</v>
      </c>
      <c r="R5674" t="s">
        <v>76</v>
      </c>
      <c r="S5674">
        <v>0</v>
      </c>
      <c r="T5674">
        <v>0</v>
      </c>
      <c r="U5674" t="s">
        <v>9</v>
      </c>
      <c r="V5674" s="3">
        <v>40615.458333333336</v>
      </c>
      <c r="W5674">
        <v>1</v>
      </c>
      <c r="X5674" s="3">
        <v>40615.478472222225</v>
      </c>
      <c r="Y5674" t="s">
        <v>9</v>
      </c>
      <c r="Z5674">
        <v>0</v>
      </c>
      <c r="AA5674">
        <v>0</v>
      </c>
      <c r="AB5674" t="s">
        <v>88</v>
      </c>
    </row>
    <row r="5675" spans="1:28" x14ac:dyDescent="0.25">
      <c r="A5675" t="s">
        <v>74</v>
      </c>
      <c r="B5675" t="s">
        <v>75</v>
      </c>
      <c r="C5675">
        <v>53.649500000000003</v>
      </c>
      <c r="D5675">
        <v>9.9618000000000002</v>
      </c>
      <c r="E5675">
        <v>15</v>
      </c>
      <c r="F5675" s="2">
        <v>40616</v>
      </c>
      <c r="G5675">
        <v>7.5</v>
      </c>
      <c r="H5675" s="3">
        <v>40616.48541666667</v>
      </c>
      <c r="I5675" s="3">
        <v>40616.458333333336</v>
      </c>
      <c r="J5675">
        <v>10.4</v>
      </c>
      <c r="K5675">
        <v>15.5</v>
      </c>
      <c r="L5675" s="3">
        <v>40616.478472222225</v>
      </c>
      <c r="M5675" t="s">
        <v>9</v>
      </c>
      <c r="N5675" t="s">
        <v>9</v>
      </c>
      <c r="O5675" t="s">
        <v>9</v>
      </c>
      <c r="P5675" s="3">
        <v>40616.48541666667</v>
      </c>
      <c r="Q5675">
        <v>3</v>
      </c>
      <c r="R5675" t="s">
        <v>77</v>
      </c>
      <c r="S5675">
        <v>3</v>
      </c>
      <c r="T5675">
        <v>0</v>
      </c>
      <c r="U5675" t="s">
        <v>9</v>
      </c>
      <c r="V5675" s="3">
        <v>40616.458333333336</v>
      </c>
      <c r="W5675">
        <v>1</v>
      </c>
      <c r="X5675" s="3">
        <v>40616.478472222225</v>
      </c>
      <c r="Y5675" t="s">
        <v>9</v>
      </c>
      <c r="Z5675">
        <v>3</v>
      </c>
      <c r="AA5675">
        <v>0</v>
      </c>
      <c r="AB5675" t="s">
        <v>88</v>
      </c>
    </row>
    <row r="5676" spans="1:28" x14ac:dyDescent="0.25">
      <c r="A5676" t="s">
        <v>74</v>
      </c>
      <c r="B5676" t="s">
        <v>75</v>
      </c>
      <c r="C5676">
        <v>53.649500000000003</v>
      </c>
      <c r="D5676">
        <v>9.9618000000000002</v>
      </c>
      <c r="E5676">
        <v>15</v>
      </c>
      <c r="F5676" s="2">
        <v>40617</v>
      </c>
      <c r="G5676">
        <v>2.9</v>
      </c>
      <c r="H5676" s="3">
        <v>40617.48541666667</v>
      </c>
      <c r="I5676" s="3">
        <v>40617.458333333336</v>
      </c>
      <c r="J5676">
        <v>3.9</v>
      </c>
      <c r="K5676">
        <v>10.9</v>
      </c>
      <c r="L5676" s="3">
        <v>40617.478472222225</v>
      </c>
      <c r="M5676" t="s">
        <v>9</v>
      </c>
      <c r="N5676" t="s">
        <v>9</v>
      </c>
      <c r="O5676" t="s">
        <v>9</v>
      </c>
      <c r="P5676" s="3">
        <v>40617.48541666667</v>
      </c>
      <c r="Q5676">
        <v>0.6</v>
      </c>
      <c r="R5676" t="s">
        <v>77</v>
      </c>
      <c r="S5676">
        <v>0.6</v>
      </c>
      <c r="T5676">
        <v>0</v>
      </c>
      <c r="U5676" t="s">
        <v>9</v>
      </c>
      <c r="V5676" s="3">
        <v>40617.458333333336</v>
      </c>
      <c r="W5676">
        <v>1</v>
      </c>
      <c r="X5676" s="3">
        <v>40617.478472222225</v>
      </c>
      <c r="Y5676" t="s">
        <v>9</v>
      </c>
      <c r="Z5676">
        <v>0.6</v>
      </c>
      <c r="AA5676">
        <v>0</v>
      </c>
      <c r="AB5676" t="s">
        <v>88</v>
      </c>
    </row>
    <row r="5677" spans="1:28" x14ac:dyDescent="0.25">
      <c r="A5677" t="s">
        <v>74</v>
      </c>
      <c r="B5677" t="s">
        <v>75</v>
      </c>
      <c r="C5677">
        <v>53.649500000000003</v>
      </c>
      <c r="D5677">
        <v>9.9618000000000002</v>
      </c>
      <c r="E5677">
        <v>15</v>
      </c>
      <c r="F5677" s="2">
        <v>40618</v>
      </c>
      <c r="G5677">
        <v>-1.2</v>
      </c>
      <c r="H5677" s="3">
        <v>40618.48541666667</v>
      </c>
      <c r="I5677" s="3">
        <v>40618.458333333336</v>
      </c>
      <c r="J5677">
        <v>4.7</v>
      </c>
      <c r="K5677">
        <v>5.7</v>
      </c>
      <c r="L5677" s="3">
        <v>40618.477777777778</v>
      </c>
      <c r="M5677" t="s">
        <v>9</v>
      </c>
      <c r="N5677" t="s">
        <v>9</v>
      </c>
      <c r="O5677" t="s">
        <v>9</v>
      </c>
      <c r="P5677" s="3">
        <v>40618.48541666667</v>
      </c>
      <c r="Q5677">
        <v>0</v>
      </c>
      <c r="R5677" t="s">
        <v>76</v>
      </c>
      <c r="S5677">
        <v>0</v>
      </c>
      <c r="T5677">
        <v>0</v>
      </c>
      <c r="U5677" t="s">
        <v>9</v>
      </c>
      <c r="V5677" s="3">
        <v>40618.458333333336</v>
      </c>
      <c r="W5677">
        <v>1</v>
      </c>
      <c r="X5677" s="3">
        <v>40618.477777777778</v>
      </c>
      <c r="Y5677" t="s">
        <v>9</v>
      </c>
      <c r="Z5677">
        <v>0</v>
      </c>
      <c r="AA5677">
        <v>0</v>
      </c>
      <c r="AB5677" t="s">
        <v>88</v>
      </c>
    </row>
    <row r="5678" spans="1:28" x14ac:dyDescent="0.25">
      <c r="A5678" t="s">
        <v>74</v>
      </c>
      <c r="B5678" t="s">
        <v>75</v>
      </c>
      <c r="C5678">
        <v>53.649500000000003</v>
      </c>
      <c r="D5678">
        <v>9.9618000000000002</v>
      </c>
      <c r="E5678">
        <v>15</v>
      </c>
      <c r="F5678" s="2">
        <v>40619</v>
      </c>
      <c r="G5678">
        <v>2.5</v>
      </c>
      <c r="H5678" s="3">
        <v>40619.48541666667</v>
      </c>
      <c r="I5678" s="3">
        <v>40619.458333333336</v>
      </c>
      <c r="J5678">
        <v>3.8</v>
      </c>
      <c r="K5678">
        <v>4.7</v>
      </c>
      <c r="L5678" s="3">
        <v>40619.477777777778</v>
      </c>
      <c r="M5678" t="s">
        <v>9</v>
      </c>
      <c r="N5678" t="s">
        <v>9</v>
      </c>
      <c r="O5678" t="s">
        <v>9</v>
      </c>
      <c r="P5678" s="3">
        <v>40619.48541666667</v>
      </c>
      <c r="Q5678">
        <v>0</v>
      </c>
      <c r="R5678" t="s">
        <v>76</v>
      </c>
      <c r="S5678">
        <v>0</v>
      </c>
      <c r="T5678">
        <v>0</v>
      </c>
      <c r="U5678" t="s">
        <v>9</v>
      </c>
      <c r="V5678" s="3">
        <v>40619.458333333336</v>
      </c>
      <c r="W5678">
        <v>1</v>
      </c>
      <c r="X5678" s="3">
        <v>40619.477777777778</v>
      </c>
      <c r="Y5678" t="s">
        <v>9</v>
      </c>
      <c r="Z5678">
        <v>0</v>
      </c>
      <c r="AA5678">
        <v>0</v>
      </c>
      <c r="AB5678" t="s">
        <v>88</v>
      </c>
    </row>
    <row r="5679" spans="1:28" x14ac:dyDescent="0.25">
      <c r="A5679" t="s">
        <v>74</v>
      </c>
      <c r="B5679" t="s">
        <v>75</v>
      </c>
      <c r="C5679">
        <v>53.649500000000003</v>
      </c>
      <c r="D5679">
        <v>9.9618000000000002</v>
      </c>
      <c r="E5679">
        <v>15</v>
      </c>
      <c r="F5679" s="2">
        <v>40620</v>
      </c>
      <c r="G5679">
        <v>0.8</v>
      </c>
      <c r="H5679" s="3">
        <v>40620.48541666667</v>
      </c>
      <c r="I5679" s="3">
        <v>40620.458333333336</v>
      </c>
      <c r="J5679">
        <v>3.8</v>
      </c>
      <c r="K5679">
        <v>3.8</v>
      </c>
      <c r="L5679" s="3">
        <v>40620.477777777778</v>
      </c>
      <c r="M5679" t="s">
        <v>9</v>
      </c>
      <c r="N5679" t="s">
        <v>9</v>
      </c>
      <c r="O5679" t="s">
        <v>9</v>
      </c>
      <c r="P5679" s="3">
        <v>40620.48541666667</v>
      </c>
      <c r="Q5679">
        <v>0</v>
      </c>
      <c r="R5679" t="s">
        <v>76</v>
      </c>
      <c r="S5679">
        <v>0</v>
      </c>
      <c r="T5679">
        <v>0</v>
      </c>
      <c r="U5679" t="s">
        <v>9</v>
      </c>
      <c r="V5679" s="3">
        <v>40620.458333333336</v>
      </c>
      <c r="W5679">
        <v>1</v>
      </c>
      <c r="X5679" s="3">
        <v>40620.477777777778</v>
      </c>
      <c r="Y5679" t="s">
        <v>9</v>
      </c>
      <c r="Z5679">
        <v>0</v>
      </c>
      <c r="AA5679">
        <v>0</v>
      </c>
      <c r="AB5679" t="s">
        <v>88</v>
      </c>
    </row>
    <row r="5680" spans="1:28" x14ac:dyDescent="0.25">
      <c r="A5680" t="s">
        <v>74</v>
      </c>
      <c r="B5680" t="s">
        <v>75</v>
      </c>
      <c r="C5680">
        <v>53.649500000000003</v>
      </c>
      <c r="D5680">
        <v>9.9618000000000002</v>
      </c>
      <c r="E5680">
        <v>15</v>
      </c>
      <c r="F5680" s="2">
        <v>40621</v>
      </c>
      <c r="G5680">
        <v>-2</v>
      </c>
      <c r="H5680" s="3">
        <v>40621.48541666667</v>
      </c>
      <c r="I5680" s="3">
        <v>40621.458333333336</v>
      </c>
      <c r="J5680">
        <v>6.2</v>
      </c>
      <c r="K5680">
        <v>6.2</v>
      </c>
      <c r="L5680" s="3">
        <v>40621.477083333331</v>
      </c>
      <c r="M5680" t="s">
        <v>9</v>
      </c>
      <c r="N5680" t="s">
        <v>9</v>
      </c>
      <c r="O5680" t="s">
        <v>9</v>
      </c>
      <c r="P5680" s="3">
        <v>40621.48541666667</v>
      </c>
      <c r="Q5680">
        <v>0</v>
      </c>
      <c r="R5680" t="s">
        <v>76</v>
      </c>
      <c r="S5680">
        <v>0</v>
      </c>
      <c r="T5680">
        <v>0</v>
      </c>
      <c r="U5680" t="s">
        <v>9</v>
      </c>
      <c r="V5680" s="3">
        <v>40621.458333333336</v>
      </c>
      <c r="W5680">
        <v>1</v>
      </c>
      <c r="X5680" s="3">
        <v>40621.477083333331</v>
      </c>
      <c r="Y5680" t="s">
        <v>9</v>
      </c>
      <c r="Z5680">
        <v>0</v>
      </c>
      <c r="AA5680">
        <v>0</v>
      </c>
      <c r="AB5680" t="s">
        <v>88</v>
      </c>
    </row>
    <row r="5681" spans="1:28" x14ac:dyDescent="0.25">
      <c r="A5681" t="s">
        <v>74</v>
      </c>
      <c r="B5681" t="s">
        <v>75</v>
      </c>
      <c r="C5681">
        <v>53.649500000000003</v>
      </c>
      <c r="D5681">
        <v>9.9618000000000002</v>
      </c>
      <c r="E5681">
        <v>15</v>
      </c>
      <c r="F5681" s="2">
        <v>40622</v>
      </c>
      <c r="G5681">
        <v>1.9</v>
      </c>
      <c r="H5681" s="3">
        <v>40622.48541666667</v>
      </c>
      <c r="I5681" s="3">
        <v>40622.458333333336</v>
      </c>
      <c r="J5681">
        <v>8.1</v>
      </c>
      <c r="K5681">
        <v>8.1</v>
      </c>
      <c r="L5681" s="3">
        <v>40622.477083333331</v>
      </c>
      <c r="M5681" t="s">
        <v>9</v>
      </c>
      <c r="N5681" t="s">
        <v>9</v>
      </c>
      <c r="O5681" t="s">
        <v>9</v>
      </c>
      <c r="P5681" s="3">
        <v>40622.48541666667</v>
      </c>
      <c r="Q5681">
        <v>0</v>
      </c>
      <c r="R5681" t="s">
        <v>76</v>
      </c>
      <c r="S5681">
        <v>0</v>
      </c>
      <c r="T5681">
        <v>0</v>
      </c>
      <c r="U5681" t="s">
        <v>9</v>
      </c>
      <c r="V5681" s="3">
        <v>40622.458333333336</v>
      </c>
      <c r="W5681">
        <v>1</v>
      </c>
      <c r="X5681" s="3">
        <v>40622.477083333331</v>
      </c>
      <c r="Y5681" t="s">
        <v>9</v>
      </c>
      <c r="Z5681">
        <v>0</v>
      </c>
      <c r="AA5681">
        <v>0</v>
      </c>
      <c r="AB5681" t="s">
        <v>88</v>
      </c>
    </row>
    <row r="5682" spans="1:28" x14ac:dyDescent="0.25">
      <c r="A5682" t="s">
        <v>74</v>
      </c>
      <c r="B5682" t="s">
        <v>75</v>
      </c>
      <c r="C5682">
        <v>53.649500000000003</v>
      </c>
      <c r="D5682">
        <v>9.9618000000000002</v>
      </c>
      <c r="E5682">
        <v>15</v>
      </c>
      <c r="F5682" s="2">
        <v>40623</v>
      </c>
      <c r="G5682">
        <v>-1.6</v>
      </c>
      <c r="H5682" s="3">
        <v>40623.48541666667</v>
      </c>
      <c r="I5682" s="3">
        <v>40623.458333333336</v>
      </c>
      <c r="J5682">
        <v>11.6</v>
      </c>
      <c r="K5682">
        <v>11.6</v>
      </c>
      <c r="L5682" s="3">
        <v>40623.477083333331</v>
      </c>
      <c r="M5682" t="s">
        <v>9</v>
      </c>
      <c r="N5682" t="s">
        <v>9</v>
      </c>
      <c r="O5682" t="s">
        <v>9</v>
      </c>
      <c r="P5682" s="3">
        <v>40623.48541666667</v>
      </c>
      <c r="Q5682">
        <v>0</v>
      </c>
      <c r="R5682" t="s">
        <v>76</v>
      </c>
      <c r="S5682">
        <v>0</v>
      </c>
      <c r="T5682">
        <v>0</v>
      </c>
      <c r="U5682" t="s">
        <v>9</v>
      </c>
      <c r="V5682" s="3">
        <v>40623.458333333336</v>
      </c>
      <c r="W5682">
        <v>1</v>
      </c>
      <c r="X5682" s="3">
        <v>40623.477083333331</v>
      </c>
      <c r="Y5682" t="s">
        <v>9</v>
      </c>
      <c r="Z5682">
        <v>0</v>
      </c>
      <c r="AA5682">
        <v>0</v>
      </c>
      <c r="AB5682" t="s">
        <v>88</v>
      </c>
    </row>
    <row r="5683" spans="1:28" x14ac:dyDescent="0.25">
      <c r="A5683" t="s">
        <v>74</v>
      </c>
      <c r="B5683" t="s">
        <v>75</v>
      </c>
      <c r="C5683">
        <v>53.649500000000003</v>
      </c>
      <c r="D5683">
        <v>9.9618000000000002</v>
      </c>
      <c r="E5683">
        <v>15</v>
      </c>
      <c r="F5683" s="2">
        <v>40624</v>
      </c>
      <c r="G5683">
        <v>2.4</v>
      </c>
      <c r="H5683" s="3">
        <v>40624.48541666667</v>
      </c>
      <c r="I5683" s="3">
        <v>40624.458333333336</v>
      </c>
      <c r="J5683">
        <v>13.9</v>
      </c>
      <c r="K5683">
        <v>13.9</v>
      </c>
      <c r="L5683" s="3">
        <v>40624.477083333331</v>
      </c>
      <c r="M5683" t="s">
        <v>9</v>
      </c>
      <c r="N5683" t="s">
        <v>9</v>
      </c>
      <c r="O5683" t="s">
        <v>9</v>
      </c>
      <c r="P5683" s="3">
        <v>40624.48541666667</v>
      </c>
      <c r="Q5683">
        <v>0</v>
      </c>
      <c r="R5683" t="s">
        <v>76</v>
      </c>
      <c r="S5683">
        <v>0</v>
      </c>
      <c r="T5683">
        <v>0</v>
      </c>
      <c r="U5683" t="s">
        <v>9</v>
      </c>
      <c r="V5683" s="3">
        <v>40624.458333333336</v>
      </c>
      <c r="W5683">
        <v>1</v>
      </c>
      <c r="X5683" s="3">
        <v>40624.477083333331</v>
      </c>
      <c r="Y5683" t="s">
        <v>9</v>
      </c>
      <c r="Z5683">
        <v>0</v>
      </c>
      <c r="AA5683">
        <v>0</v>
      </c>
      <c r="AB5683" t="s">
        <v>88</v>
      </c>
    </row>
    <row r="5684" spans="1:28" x14ac:dyDescent="0.25">
      <c r="A5684" t="s">
        <v>74</v>
      </c>
      <c r="B5684" t="s">
        <v>75</v>
      </c>
      <c r="C5684">
        <v>53.649500000000003</v>
      </c>
      <c r="D5684">
        <v>9.9618000000000002</v>
      </c>
      <c r="E5684">
        <v>15</v>
      </c>
      <c r="F5684" s="2">
        <v>40625</v>
      </c>
      <c r="G5684">
        <v>1.9</v>
      </c>
      <c r="H5684" s="3">
        <v>40625.48541666667</v>
      </c>
      <c r="I5684" s="3">
        <v>40625.458333333336</v>
      </c>
      <c r="J5684">
        <v>10.6</v>
      </c>
      <c r="K5684">
        <v>15.2</v>
      </c>
      <c r="L5684" s="3">
        <v>40625.476388888892</v>
      </c>
      <c r="M5684" t="s">
        <v>9</v>
      </c>
      <c r="N5684" t="s">
        <v>9</v>
      </c>
      <c r="O5684" t="s">
        <v>9</v>
      </c>
      <c r="P5684" s="3">
        <v>40625.48541666667</v>
      </c>
      <c r="Q5684">
        <v>0</v>
      </c>
      <c r="R5684" t="s">
        <v>76</v>
      </c>
      <c r="S5684">
        <v>0</v>
      </c>
      <c r="T5684">
        <v>0</v>
      </c>
      <c r="U5684" t="s">
        <v>9</v>
      </c>
      <c r="V5684" s="3">
        <v>40625.458333333336</v>
      </c>
      <c r="W5684">
        <v>1</v>
      </c>
      <c r="X5684" s="3">
        <v>40625.476388888892</v>
      </c>
      <c r="Y5684" t="s">
        <v>9</v>
      </c>
      <c r="Z5684">
        <v>0</v>
      </c>
      <c r="AA5684">
        <v>0</v>
      </c>
      <c r="AB5684" t="s">
        <v>88</v>
      </c>
    </row>
    <row r="5685" spans="1:28" x14ac:dyDescent="0.25">
      <c r="A5685" t="s">
        <v>74</v>
      </c>
      <c r="B5685" t="s">
        <v>75</v>
      </c>
      <c r="C5685">
        <v>53.649500000000003</v>
      </c>
      <c r="D5685">
        <v>9.9618000000000002</v>
      </c>
      <c r="E5685">
        <v>15</v>
      </c>
      <c r="F5685" s="2">
        <v>40626</v>
      </c>
      <c r="G5685">
        <v>3.8</v>
      </c>
      <c r="H5685" s="3">
        <v>40626.48541666667</v>
      </c>
      <c r="I5685" s="3">
        <v>40626.458333333336</v>
      </c>
      <c r="J5685">
        <v>13.7</v>
      </c>
      <c r="K5685">
        <v>13.7</v>
      </c>
      <c r="L5685" s="3">
        <v>40626.476388888892</v>
      </c>
      <c r="M5685" t="s">
        <v>9</v>
      </c>
      <c r="N5685" t="s">
        <v>9</v>
      </c>
      <c r="O5685" t="s">
        <v>9</v>
      </c>
      <c r="P5685" s="3">
        <v>40626.48541666667</v>
      </c>
      <c r="Q5685">
        <v>0</v>
      </c>
      <c r="R5685" t="s">
        <v>76</v>
      </c>
      <c r="S5685">
        <v>0</v>
      </c>
      <c r="T5685">
        <v>0</v>
      </c>
      <c r="U5685" t="s">
        <v>9</v>
      </c>
      <c r="V5685" s="3">
        <v>40626.458333333336</v>
      </c>
      <c r="W5685">
        <v>1</v>
      </c>
      <c r="X5685" s="3">
        <v>40626.476388888892</v>
      </c>
      <c r="Y5685" t="s">
        <v>9</v>
      </c>
      <c r="Z5685">
        <v>0</v>
      </c>
      <c r="AA5685">
        <v>0</v>
      </c>
      <c r="AB5685" t="s">
        <v>88</v>
      </c>
    </row>
    <row r="5686" spans="1:28" x14ac:dyDescent="0.25">
      <c r="A5686" t="s">
        <v>74</v>
      </c>
      <c r="B5686" t="s">
        <v>75</v>
      </c>
      <c r="C5686">
        <v>53.649500000000003</v>
      </c>
      <c r="D5686">
        <v>9.9618000000000002</v>
      </c>
      <c r="E5686">
        <v>15</v>
      </c>
      <c r="F5686" s="2">
        <v>40627</v>
      </c>
      <c r="G5686">
        <v>4.5</v>
      </c>
      <c r="H5686" s="3">
        <v>40627.48541666667</v>
      </c>
      <c r="I5686" s="3">
        <v>40627.458333333336</v>
      </c>
      <c r="J5686">
        <v>9.8000000000000007</v>
      </c>
      <c r="K5686">
        <v>14.4</v>
      </c>
      <c r="L5686" s="3">
        <v>40627.476388888892</v>
      </c>
      <c r="M5686" t="s">
        <v>9</v>
      </c>
      <c r="N5686" t="s">
        <v>9</v>
      </c>
      <c r="O5686" t="s">
        <v>9</v>
      </c>
      <c r="P5686" s="3">
        <v>40627.48541666667</v>
      </c>
      <c r="Q5686">
        <v>0</v>
      </c>
      <c r="R5686" t="s">
        <v>76</v>
      </c>
      <c r="S5686">
        <v>0</v>
      </c>
      <c r="T5686">
        <v>0</v>
      </c>
      <c r="U5686" t="s">
        <v>9</v>
      </c>
      <c r="V5686" s="3">
        <v>40627.458333333336</v>
      </c>
      <c r="W5686">
        <v>1</v>
      </c>
      <c r="X5686" s="3">
        <v>40627.476388888892</v>
      </c>
      <c r="Y5686" t="s">
        <v>9</v>
      </c>
      <c r="Z5686">
        <v>0</v>
      </c>
      <c r="AA5686">
        <v>0</v>
      </c>
      <c r="AB5686" t="s">
        <v>88</v>
      </c>
    </row>
    <row r="5687" spans="1:28" x14ac:dyDescent="0.25">
      <c r="A5687" t="s">
        <v>74</v>
      </c>
      <c r="B5687" t="s">
        <v>75</v>
      </c>
      <c r="C5687">
        <v>53.649500000000003</v>
      </c>
      <c r="D5687">
        <v>9.9618000000000002</v>
      </c>
      <c r="E5687">
        <v>15</v>
      </c>
      <c r="F5687" s="2">
        <v>40628</v>
      </c>
      <c r="G5687">
        <v>-0.1</v>
      </c>
      <c r="H5687" s="3">
        <v>40628.48541666667</v>
      </c>
      <c r="I5687" s="3">
        <v>40628.458333333336</v>
      </c>
      <c r="J5687">
        <v>7.1</v>
      </c>
      <c r="K5687">
        <v>10.5</v>
      </c>
      <c r="L5687" s="3">
        <v>40628.475694444445</v>
      </c>
      <c r="M5687" t="s">
        <v>9</v>
      </c>
      <c r="N5687" t="s">
        <v>9</v>
      </c>
      <c r="O5687" t="s">
        <v>9</v>
      </c>
      <c r="P5687" s="3">
        <v>40628.48541666667</v>
      </c>
      <c r="Q5687">
        <v>0</v>
      </c>
      <c r="R5687" t="s">
        <v>76</v>
      </c>
      <c r="S5687">
        <v>0</v>
      </c>
      <c r="T5687">
        <v>0</v>
      </c>
      <c r="U5687" t="s">
        <v>9</v>
      </c>
      <c r="V5687" s="3">
        <v>40628.458333333336</v>
      </c>
      <c r="W5687">
        <v>1</v>
      </c>
      <c r="X5687" s="3">
        <v>40628.475694444445</v>
      </c>
      <c r="Y5687" t="s">
        <v>9</v>
      </c>
      <c r="Z5687">
        <v>0</v>
      </c>
      <c r="AA5687">
        <v>0</v>
      </c>
      <c r="AB5687" t="s">
        <v>88</v>
      </c>
    </row>
    <row r="5688" spans="1:28" x14ac:dyDescent="0.25">
      <c r="A5688" t="s">
        <v>74</v>
      </c>
      <c r="B5688" t="s">
        <v>75</v>
      </c>
      <c r="C5688">
        <v>53.649500000000003</v>
      </c>
      <c r="D5688">
        <v>9.9618000000000002</v>
      </c>
      <c r="E5688">
        <v>15</v>
      </c>
      <c r="F5688" s="2">
        <v>40629</v>
      </c>
      <c r="G5688">
        <v>-4.9000000000000004</v>
      </c>
      <c r="H5688" s="3">
        <v>40629.48541666667</v>
      </c>
      <c r="I5688" s="3">
        <v>40629.458333333336</v>
      </c>
      <c r="J5688">
        <v>7.5</v>
      </c>
      <c r="K5688">
        <v>7.6</v>
      </c>
      <c r="L5688" s="3">
        <v>40629.475694444445</v>
      </c>
      <c r="M5688" t="s">
        <v>9</v>
      </c>
      <c r="N5688" t="s">
        <v>9</v>
      </c>
      <c r="O5688" t="s">
        <v>9</v>
      </c>
      <c r="P5688" s="3">
        <v>40629.48541666667</v>
      </c>
      <c r="Q5688">
        <v>0</v>
      </c>
      <c r="R5688" t="s">
        <v>76</v>
      </c>
      <c r="S5688">
        <v>0</v>
      </c>
      <c r="T5688">
        <v>0</v>
      </c>
      <c r="U5688" t="s">
        <v>9</v>
      </c>
      <c r="V5688" s="3">
        <v>40629.458333333336</v>
      </c>
      <c r="W5688">
        <v>1</v>
      </c>
      <c r="X5688" s="3">
        <v>40629.475694444445</v>
      </c>
      <c r="Y5688" t="s">
        <v>9</v>
      </c>
      <c r="Z5688">
        <v>0</v>
      </c>
      <c r="AA5688">
        <v>0</v>
      </c>
      <c r="AB5688" t="s">
        <v>88</v>
      </c>
    </row>
    <row r="5689" spans="1:28" x14ac:dyDescent="0.25">
      <c r="A5689" t="s">
        <v>74</v>
      </c>
      <c r="B5689" t="s">
        <v>75</v>
      </c>
      <c r="C5689">
        <v>53.649500000000003</v>
      </c>
      <c r="D5689">
        <v>9.9618000000000002</v>
      </c>
      <c r="E5689">
        <v>15</v>
      </c>
      <c r="F5689" s="2">
        <v>40630</v>
      </c>
      <c r="G5689">
        <v>-2.7</v>
      </c>
      <c r="H5689" s="3">
        <v>40630.48541666667</v>
      </c>
      <c r="I5689" s="3">
        <v>40630.458333333336</v>
      </c>
      <c r="J5689">
        <v>8.1</v>
      </c>
      <c r="K5689">
        <v>9.1999999999999993</v>
      </c>
      <c r="L5689" s="3">
        <v>40630.475694444445</v>
      </c>
      <c r="M5689" t="s">
        <v>9</v>
      </c>
      <c r="N5689" t="s">
        <v>9</v>
      </c>
      <c r="O5689" t="s">
        <v>9</v>
      </c>
      <c r="P5689" s="3">
        <v>40630.48541666667</v>
      </c>
      <c r="Q5689">
        <v>0</v>
      </c>
      <c r="R5689" t="s">
        <v>76</v>
      </c>
      <c r="S5689">
        <v>0</v>
      </c>
      <c r="T5689">
        <v>0</v>
      </c>
      <c r="U5689" t="s">
        <v>9</v>
      </c>
      <c r="V5689" s="3">
        <v>40630.458333333336</v>
      </c>
      <c r="W5689">
        <v>1</v>
      </c>
      <c r="X5689" s="3">
        <v>40630.475694444445</v>
      </c>
      <c r="Y5689" t="s">
        <v>9</v>
      </c>
      <c r="Z5689">
        <v>0</v>
      </c>
      <c r="AA5689">
        <v>0</v>
      </c>
      <c r="AB5689" t="s">
        <v>88</v>
      </c>
    </row>
    <row r="5690" spans="1:28" x14ac:dyDescent="0.25">
      <c r="A5690" t="s">
        <v>74</v>
      </c>
      <c r="B5690" t="s">
        <v>75</v>
      </c>
      <c r="C5690">
        <v>53.649500000000003</v>
      </c>
      <c r="D5690">
        <v>9.9618000000000002</v>
      </c>
      <c r="E5690">
        <v>15</v>
      </c>
      <c r="F5690" s="2">
        <v>40631</v>
      </c>
      <c r="G5690">
        <v>-2.6</v>
      </c>
      <c r="H5690" s="3">
        <v>40631.48541666667</v>
      </c>
      <c r="I5690" s="3">
        <v>40631.458333333336</v>
      </c>
      <c r="J5690">
        <v>7.8</v>
      </c>
      <c r="K5690">
        <v>7.8</v>
      </c>
      <c r="L5690" s="3">
        <v>40631.474999999999</v>
      </c>
      <c r="M5690" t="s">
        <v>9</v>
      </c>
      <c r="N5690" t="s">
        <v>9</v>
      </c>
      <c r="O5690" t="s">
        <v>9</v>
      </c>
      <c r="P5690" s="3">
        <v>40631.48541666667</v>
      </c>
      <c r="Q5690">
        <v>0</v>
      </c>
      <c r="R5690" t="s">
        <v>76</v>
      </c>
      <c r="S5690">
        <v>0</v>
      </c>
      <c r="T5690">
        <v>0</v>
      </c>
      <c r="U5690" t="s">
        <v>9</v>
      </c>
      <c r="V5690" s="3">
        <v>40631.458333333336</v>
      </c>
      <c r="W5690">
        <v>1</v>
      </c>
      <c r="X5690" s="3">
        <v>40631.474999999999</v>
      </c>
      <c r="Y5690" t="s">
        <v>9</v>
      </c>
      <c r="Z5690">
        <v>0</v>
      </c>
      <c r="AA5690">
        <v>0</v>
      </c>
      <c r="AB5690" t="s">
        <v>88</v>
      </c>
    </row>
    <row r="5691" spans="1:28" x14ac:dyDescent="0.25">
      <c r="A5691" t="s">
        <v>74</v>
      </c>
      <c r="B5691" t="s">
        <v>75</v>
      </c>
      <c r="C5691">
        <v>53.649500000000003</v>
      </c>
      <c r="D5691">
        <v>9.9618000000000002</v>
      </c>
      <c r="E5691">
        <v>15</v>
      </c>
      <c r="F5691" s="2">
        <v>40632</v>
      </c>
      <c r="G5691">
        <v>-2.2999999999999998</v>
      </c>
      <c r="H5691" s="3">
        <v>40632.48541666667</v>
      </c>
      <c r="I5691" s="3">
        <v>40632.458333333336</v>
      </c>
      <c r="J5691">
        <v>10.1</v>
      </c>
      <c r="K5691">
        <v>10.1</v>
      </c>
      <c r="L5691" s="3">
        <v>40632.474999999999</v>
      </c>
      <c r="M5691" t="s">
        <v>9</v>
      </c>
      <c r="N5691" t="s">
        <v>9</v>
      </c>
      <c r="O5691" t="s">
        <v>9</v>
      </c>
      <c r="P5691" s="3">
        <v>40632.48541666667</v>
      </c>
      <c r="Q5691">
        <v>0</v>
      </c>
      <c r="R5691" t="s">
        <v>76</v>
      </c>
      <c r="S5691">
        <v>0</v>
      </c>
      <c r="T5691">
        <v>0</v>
      </c>
      <c r="U5691" t="s">
        <v>9</v>
      </c>
      <c r="V5691" s="3">
        <v>40632.458333333336</v>
      </c>
      <c r="W5691">
        <v>1</v>
      </c>
      <c r="X5691" s="3">
        <v>40632.474999999999</v>
      </c>
      <c r="Y5691" t="s">
        <v>9</v>
      </c>
      <c r="Z5691">
        <v>0</v>
      </c>
      <c r="AA5691">
        <v>0</v>
      </c>
      <c r="AB5691" t="s">
        <v>88</v>
      </c>
    </row>
    <row r="5692" spans="1:28" x14ac:dyDescent="0.25">
      <c r="A5692" t="s">
        <v>74</v>
      </c>
      <c r="B5692" t="s">
        <v>75</v>
      </c>
      <c r="C5692">
        <v>53.649500000000003</v>
      </c>
      <c r="D5692">
        <v>9.9618000000000002</v>
      </c>
      <c r="E5692">
        <v>15</v>
      </c>
      <c r="F5692" s="2">
        <v>40633</v>
      </c>
      <c r="G5692">
        <v>8.3000000000000007</v>
      </c>
      <c r="H5692" s="3">
        <v>40633.48541666667</v>
      </c>
      <c r="I5692" s="3">
        <v>40633.458333333336</v>
      </c>
      <c r="J5692">
        <v>11.8</v>
      </c>
      <c r="K5692">
        <v>15.3</v>
      </c>
      <c r="L5692" s="3">
        <v>40633.474999999999</v>
      </c>
      <c r="M5692" t="s">
        <v>9</v>
      </c>
      <c r="N5692" t="s">
        <v>9</v>
      </c>
      <c r="O5692" t="s">
        <v>9</v>
      </c>
      <c r="P5692" s="3">
        <v>40633.48541666667</v>
      </c>
      <c r="Q5692">
        <v>0</v>
      </c>
      <c r="R5692" t="s">
        <v>76</v>
      </c>
      <c r="S5692">
        <v>0</v>
      </c>
      <c r="T5692">
        <v>0</v>
      </c>
      <c r="U5692" t="s">
        <v>9</v>
      </c>
      <c r="V5692" s="3">
        <v>40633.458333333336</v>
      </c>
      <c r="W5692">
        <v>1</v>
      </c>
      <c r="X5692" s="3">
        <v>40633.474999999999</v>
      </c>
      <c r="Y5692" t="s">
        <v>9</v>
      </c>
      <c r="Z5692">
        <v>0</v>
      </c>
      <c r="AA5692">
        <v>0</v>
      </c>
      <c r="AB5692" t="s">
        <v>88</v>
      </c>
    </row>
    <row r="5693" spans="1:28" x14ac:dyDescent="0.25">
      <c r="A5693" t="s">
        <v>74</v>
      </c>
      <c r="B5693" t="s">
        <v>75</v>
      </c>
      <c r="C5693">
        <v>53.649500000000003</v>
      </c>
      <c r="D5693">
        <v>9.9618000000000002</v>
      </c>
      <c r="E5693">
        <v>15</v>
      </c>
      <c r="F5693" s="2">
        <v>40634</v>
      </c>
      <c r="G5693">
        <v>8.1</v>
      </c>
      <c r="H5693" s="3">
        <v>40634.48541666667</v>
      </c>
      <c r="I5693" s="3">
        <v>40634.458333333336</v>
      </c>
      <c r="J5693">
        <v>14.3</v>
      </c>
      <c r="K5693">
        <v>14.3</v>
      </c>
      <c r="L5693" s="3">
        <v>40634.474999999999</v>
      </c>
      <c r="M5693" t="s">
        <v>9</v>
      </c>
      <c r="N5693" t="s">
        <v>9</v>
      </c>
      <c r="O5693" t="s">
        <v>9</v>
      </c>
      <c r="P5693" s="3">
        <v>40634.48541666667</v>
      </c>
      <c r="Q5693">
        <v>2.1</v>
      </c>
      <c r="R5693" t="s">
        <v>77</v>
      </c>
      <c r="S5693">
        <v>2.1</v>
      </c>
      <c r="T5693">
        <v>0</v>
      </c>
      <c r="U5693" t="s">
        <v>9</v>
      </c>
      <c r="V5693" s="3">
        <v>40634.458333333336</v>
      </c>
      <c r="W5693">
        <v>1</v>
      </c>
      <c r="X5693" s="3">
        <v>40634.474999999999</v>
      </c>
      <c r="Y5693" t="s">
        <v>9</v>
      </c>
      <c r="Z5693">
        <v>2.1</v>
      </c>
      <c r="AA5693">
        <v>0</v>
      </c>
      <c r="AB5693" t="s">
        <v>88</v>
      </c>
    </row>
    <row r="5694" spans="1:28" x14ac:dyDescent="0.25">
      <c r="A5694" t="s">
        <v>74</v>
      </c>
      <c r="B5694" t="s">
        <v>75</v>
      </c>
      <c r="C5694">
        <v>53.649500000000003</v>
      </c>
      <c r="D5694">
        <v>9.9618000000000002</v>
      </c>
      <c r="E5694">
        <v>15</v>
      </c>
      <c r="F5694" s="2">
        <v>40635</v>
      </c>
      <c r="G5694">
        <v>7.1</v>
      </c>
      <c r="H5694" s="3">
        <v>40635.48541666667</v>
      </c>
      <c r="I5694" s="3">
        <v>40635.458333333336</v>
      </c>
      <c r="J5694">
        <v>18.3</v>
      </c>
      <c r="K5694">
        <v>18.3</v>
      </c>
      <c r="L5694" s="3">
        <v>40635.474305555559</v>
      </c>
      <c r="M5694" t="s">
        <v>9</v>
      </c>
      <c r="N5694" t="s">
        <v>9</v>
      </c>
      <c r="O5694" t="s">
        <v>9</v>
      </c>
      <c r="P5694" s="3">
        <v>40635.48541666667</v>
      </c>
      <c r="Q5694">
        <v>0</v>
      </c>
      <c r="R5694" t="s">
        <v>76</v>
      </c>
      <c r="S5694">
        <v>0</v>
      </c>
      <c r="T5694">
        <v>0</v>
      </c>
      <c r="U5694" t="s">
        <v>9</v>
      </c>
      <c r="V5694" s="3">
        <v>40635.458333333336</v>
      </c>
      <c r="W5694">
        <v>1</v>
      </c>
      <c r="X5694" s="3">
        <v>40635.474305555559</v>
      </c>
      <c r="Y5694" t="s">
        <v>9</v>
      </c>
      <c r="Z5694">
        <v>0</v>
      </c>
      <c r="AA5694">
        <v>0</v>
      </c>
      <c r="AB5694" t="s">
        <v>88</v>
      </c>
    </row>
    <row r="5695" spans="1:28" x14ac:dyDescent="0.25">
      <c r="A5695" t="s">
        <v>74</v>
      </c>
      <c r="B5695" t="s">
        <v>75</v>
      </c>
      <c r="C5695">
        <v>53.649500000000003</v>
      </c>
      <c r="D5695">
        <v>9.9618000000000002</v>
      </c>
      <c r="E5695">
        <v>15</v>
      </c>
      <c r="F5695" s="2">
        <v>40636</v>
      </c>
      <c r="G5695">
        <v>10</v>
      </c>
      <c r="H5695" s="3">
        <v>40636.48541666667</v>
      </c>
      <c r="I5695" s="3">
        <v>40636.458333333336</v>
      </c>
      <c r="J5695">
        <v>12</v>
      </c>
      <c r="K5695">
        <v>22.2</v>
      </c>
      <c r="L5695" s="3">
        <v>40636.474305555559</v>
      </c>
      <c r="M5695" t="s">
        <v>9</v>
      </c>
      <c r="N5695" t="s">
        <v>9</v>
      </c>
      <c r="O5695" t="s">
        <v>9</v>
      </c>
      <c r="P5695" s="3">
        <v>40636.48541666667</v>
      </c>
      <c r="Q5695">
        <v>1.5</v>
      </c>
      <c r="R5695" t="s">
        <v>77</v>
      </c>
      <c r="S5695">
        <v>1.5</v>
      </c>
      <c r="T5695">
        <v>0</v>
      </c>
      <c r="U5695" t="s">
        <v>9</v>
      </c>
      <c r="V5695" s="3">
        <v>40636.458333333336</v>
      </c>
      <c r="W5695">
        <v>1</v>
      </c>
      <c r="X5695" s="3">
        <v>40636.474305555559</v>
      </c>
      <c r="Y5695" t="s">
        <v>9</v>
      </c>
      <c r="Z5695">
        <v>1.5</v>
      </c>
      <c r="AA5695">
        <v>0</v>
      </c>
      <c r="AB5695" t="s">
        <v>88</v>
      </c>
    </row>
    <row r="5696" spans="1:28" x14ac:dyDescent="0.25">
      <c r="A5696" t="s">
        <v>74</v>
      </c>
      <c r="B5696" t="s">
        <v>75</v>
      </c>
      <c r="C5696">
        <v>53.649500000000003</v>
      </c>
      <c r="D5696">
        <v>9.9618000000000002</v>
      </c>
      <c r="E5696">
        <v>15</v>
      </c>
      <c r="F5696" s="2">
        <v>40637</v>
      </c>
      <c r="G5696">
        <v>4.7</v>
      </c>
      <c r="H5696" s="3">
        <v>40637.48541666667</v>
      </c>
      <c r="I5696" s="3">
        <v>40637.458333333336</v>
      </c>
      <c r="J5696">
        <v>13.5</v>
      </c>
      <c r="K5696">
        <v>14.8</v>
      </c>
      <c r="L5696" s="3">
        <v>40637.474305555559</v>
      </c>
      <c r="M5696" t="s">
        <v>9</v>
      </c>
      <c r="N5696" t="s">
        <v>9</v>
      </c>
      <c r="O5696" t="s">
        <v>9</v>
      </c>
      <c r="P5696" s="3">
        <v>40637.48541666667</v>
      </c>
      <c r="Q5696">
        <v>1.8</v>
      </c>
      <c r="R5696" t="s">
        <v>77</v>
      </c>
      <c r="S5696">
        <v>1.8</v>
      </c>
      <c r="T5696">
        <v>0</v>
      </c>
      <c r="U5696" t="s">
        <v>9</v>
      </c>
      <c r="V5696" s="3">
        <v>40637.458333333336</v>
      </c>
      <c r="W5696">
        <v>1</v>
      </c>
      <c r="X5696" s="3">
        <v>40637.474305555559</v>
      </c>
      <c r="Y5696" t="s">
        <v>9</v>
      </c>
      <c r="Z5696">
        <v>1.8</v>
      </c>
      <c r="AA5696">
        <v>0</v>
      </c>
      <c r="AB5696" t="s">
        <v>88</v>
      </c>
    </row>
    <row r="5697" spans="1:28" x14ac:dyDescent="0.25">
      <c r="A5697" t="s">
        <v>74</v>
      </c>
      <c r="B5697" t="s">
        <v>75</v>
      </c>
      <c r="C5697">
        <v>53.649500000000003</v>
      </c>
      <c r="D5697">
        <v>9.9618000000000002</v>
      </c>
      <c r="E5697">
        <v>15</v>
      </c>
      <c r="F5697" s="2">
        <v>40638</v>
      </c>
      <c r="G5697">
        <v>3.2</v>
      </c>
      <c r="H5697" s="3">
        <v>40638.48541666667</v>
      </c>
      <c r="I5697" s="3">
        <v>40638.458333333336</v>
      </c>
      <c r="J5697">
        <v>11.9</v>
      </c>
      <c r="K5697">
        <v>12.8</v>
      </c>
      <c r="L5697" s="3">
        <v>40638.473611111112</v>
      </c>
      <c r="M5697" t="s">
        <v>9</v>
      </c>
      <c r="N5697" t="s">
        <v>9</v>
      </c>
      <c r="O5697" t="s">
        <v>9</v>
      </c>
      <c r="P5697" s="3">
        <v>40638.48541666667</v>
      </c>
      <c r="Q5697">
        <v>0.3</v>
      </c>
      <c r="R5697" t="s">
        <v>77</v>
      </c>
      <c r="S5697">
        <v>0.3</v>
      </c>
      <c r="T5697">
        <v>0</v>
      </c>
      <c r="U5697" t="s">
        <v>9</v>
      </c>
      <c r="V5697" s="3">
        <v>40638.458333333336</v>
      </c>
      <c r="W5697">
        <v>1</v>
      </c>
      <c r="X5697" s="3">
        <v>40638.473611111112</v>
      </c>
      <c r="Y5697" t="s">
        <v>9</v>
      </c>
      <c r="Z5697">
        <v>0.3</v>
      </c>
      <c r="AA5697">
        <v>0</v>
      </c>
      <c r="AB5697" t="s">
        <v>88</v>
      </c>
    </row>
    <row r="5698" spans="1:28" x14ac:dyDescent="0.25">
      <c r="A5698" t="s">
        <v>74</v>
      </c>
      <c r="B5698" t="s">
        <v>75</v>
      </c>
      <c r="C5698">
        <v>53.649500000000003</v>
      </c>
      <c r="D5698">
        <v>9.9618000000000002</v>
      </c>
      <c r="E5698">
        <v>15</v>
      </c>
      <c r="F5698" s="2">
        <v>40639</v>
      </c>
      <c r="G5698">
        <v>8.4</v>
      </c>
      <c r="H5698" s="3">
        <v>40639.48541666667</v>
      </c>
      <c r="I5698" s="3">
        <v>40639.458333333336</v>
      </c>
      <c r="J5698">
        <v>10</v>
      </c>
      <c r="K5698">
        <v>12.7</v>
      </c>
      <c r="L5698" s="3">
        <v>40639.473611111112</v>
      </c>
      <c r="M5698" t="s">
        <v>9</v>
      </c>
      <c r="N5698" t="s">
        <v>9</v>
      </c>
      <c r="O5698" t="s">
        <v>9</v>
      </c>
      <c r="P5698" s="3">
        <v>40639.48541666667</v>
      </c>
      <c r="Q5698">
        <v>0</v>
      </c>
      <c r="R5698" t="s">
        <v>76</v>
      </c>
      <c r="S5698">
        <v>0</v>
      </c>
      <c r="T5698">
        <v>0</v>
      </c>
      <c r="U5698" t="s">
        <v>9</v>
      </c>
      <c r="V5698" s="3">
        <v>40639.458333333336</v>
      </c>
      <c r="W5698">
        <v>1</v>
      </c>
      <c r="X5698" s="3">
        <v>40639.473611111112</v>
      </c>
      <c r="Y5698" t="s">
        <v>9</v>
      </c>
      <c r="Z5698">
        <v>0</v>
      </c>
      <c r="AA5698">
        <v>0</v>
      </c>
      <c r="AB5698" t="s">
        <v>88</v>
      </c>
    </row>
    <row r="5699" spans="1:28" x14ac:dyDescent="0.25">
      <c r="A5699" t="s">
        <v>74</v>
      </c>
      <c r="B5699" t="s">
        <v>75</v>
      </c>
      <c r="C5699">
        <v>53.649500000000003</v>
      </c>
      <c r="D5699">
        <v>9.9618000000000002</v>
      </c>
      <c r="E5699">
        <v>15</v>
      </c>
      <c r="F5699" s="2">
        <v>40640</v>
      </c>
      <c r="G5699">
        <v>9.3000000000000007</v>
      </c>
      <c r="H5699" s="3">
        <v>40640.48541666667</v>
      </c>
      <c r="I5699" s="3">
        <v>40640.458333333336</v>
      </c>
      <c r="J5699">
        <v>10.199999999999999</v>
      </c>
      <c r="K5699">
        <v>12.8</v>
      </c>
      <c r="L5699" s="3">
        <v>40640.473611111112</v>
      </c>
      <c r="M5699" t="s">
        <v>9</v>
      </c>
      <c r="N5699" t="s">
        <v>9</v>
      </c>
      <c r="O5699" t="s">
        <v>9</v>
      </c>
      <c r="P5699" s="3">
        <v>40640.48541666667</v>
      </c>
      <c r="Q5699">
        <v>0.3</v>
      </c>
      <c r="R5699" t="s">
        <v>77</v>
      </c>
      <c r="S5699">
        <v>0.3</v>
      </c>
      <c r="T5699">
        <v>0</v>
      </c>
      <c r="U5699" t="s">
        <v>9</v>
      </c>
      <c r="V5699" s="3">
        <v>40640.458333333336</v>
      </c>
      <c r="W5699">
        <v>1</v>
      </c>
      <c r="X5699" s="3">
        <v>40640.473611111112</v>
      </c>
      <c r="Y5699" t="s">
        <v>9</v>
      </c>
      <c r="Z5699">
        <v>0.3</v>
      </c>
      <c r="AA5699">
        <v>0</v>
      </c>
      <c r="AB5699" t="s">
        <v>88</v>
      </c>
    </row>
    <row r="5700" spans="1:28" x14ac:dyDescent="0.25">
      <c r="A5700" t="s">
        <v>74</v>
      </c>
      <c r="B5700" t="s">
        <v>75</v>
      </c>
      <c r="C5700">
        <v>53.649500000000003</v>
      </c>
      <c r="D5700">
        <v>9.9618000000000002</v>
      </c>
      <c r="E5700">
        <v>15</v>
      </c>
      <c r="F5700" s="2">
        <v>40641</v>
      </c>
      <c r="G5700">
        <v>5</v>
      </c>
      <c r="H5700" s="3">
        <v>40641.48541666667</v>
      </c>
      <c r="I5700" s="3">
        <v>40641.458333333336</v>
      </c>
      <c r="J5700">
        <v>14</v>
      </c>
      <c r="K5700">
        <v>14</v>
      </c>
      <c r="L5700" s="3">
        <v>40641.473611111112</v>
      </c>
      <c r="M5700" t="s">
        <v>9</v>
      </c>
      <c r="N5700" t="s">
        <v>9</v>
      </c>
      <c r="O5700" t="s">
        <v>9</v>
      </c>
      <c r="P5700" s="3">
        <v>40641.48541666667</v>
      </c>
      <c r="Q5700">
        <v>0</v>
      </c>
      <c r="R5700" t="s">
        <v>76</v>
      </c>
      <c r="S5700">
        <v>0</v>
      </c>
      <c r="T5700">
        <v>0</v>
      </c>
      <c r="U5700" t="s">
        <v>9</v>
      </c>
      <c r="V5700" s="3">
        <v>40641.458333333336</v>
      </c>
      <c r="W5700">
        <v>1</v>
      </c>
      <c r="X5700" s="3">
        <v>40641.473611111112</v>
      </c>
      <c r="Y5700" t="s">
        <v>9</v>
      </c>
      <c r="Z5700">
        <v>0</v>
      </c>
      <c r="AA5700">
        <v>0</v>
      </c>
      <c r="AB5700" t="s">
        <v>88</v>
      </c>
    </row>
    <row r="5701" spans="1:28" x14ac:dyDescent="0.25">
      <c r="A5701" t="s">
        <v>74</v>
      </c>
      <c r="B5701" t="s">
        <v>75</v>
      </c>
      <c r="C5701">
        <v>53.649500000000003</v>
      </c>
      <c r="D5701">
        <v>9.9618000000000002</v>
      </c>
      <c r="E5701">
        <v>15</v>
      </c>
      <c r="F5701" s="2">
        <v>40642</v>
      </c>
      <c r="G5701">
        <v>4.8</v>
      </c>
      <c r="H5701" s="3">
        <v>40642.48541666667</v>
      </c>
      <c r="I5701" s="3">
        <v>40642.458333333336</v>
      </c>
      <c r="J5701">
        <v>13.8</v>
      </c>
      <c r="K5701">
        <v>14.5</v>
      </c>
      <c r="L5701" s="3">
        <v>40642.472916666666</v>
      </c>
      <c r="M5701" t="s">
        <v>9</v>
      </c>
      <c r="N5701" t="s">
        <v>9</v>
      </c>
      <c r="O5701" t="s">
        <v>9</v>
      </c>
      <c r="P5701" s="3">
        <v>40642.48541666667</v>
      </c>
      <c r="Q5701">
        <v>0</v>
      </c>
      <c r="R5701" t="s">
        <v>76</v>
      </c>
      <c r="S5701">
        <v>0</v>
      </c>
      <c r="T5701">
        <v>0</v>
      </c>
      <c r="U5701" t="s">
        <v>9</v>
      </c>
      <c r="V5701" s="3">
        <v>40642.458333333336</v>
      </c>
      <c r="W5701">
        <v>1</v>
      </c>
      <c r="X5701" s="3">
        <v>40642.472916666666</v>
      </c>
      <c r="Y5701" t="s">
        <v>9</v>
      </c>
      <c r="Z5701">
        <v>0</v>
      </c>
      <c r="AA5701">
        <v>0</v>
      </c>
      <c r="AB5701" t="s">
        <v>88</v>
      </c>
    </row>
    <row r="5702" spans="1:28" x14ac:dyDescent="0.25">
      <c r="A5702" t="s">
        <v>74</v>
      </c>
      <c r="B5702" t="s">
        <v>75</v>
      </c>
      <c r="C5702">
        <v>53.649500000000003</v>
      </c>
      <c r="D5702">
        <v>9.9618000000000002</v>
      </c>
      <c r="E5702">
        <v>15</v>
      </c>
      <c r="F5702" s="2">
        <v>40643</v>
      </c>
      <c r="G5702">
        <v>-0.7</v>
      </c>
      <c r="H5702" s="3">
        <v>40643.48541666667</v>
      </c>
      <c r="I5702" s="3">
        <v>40643.458333333336</v>
      </c>
      <c r="J5702">
        <v>11.5</v>
      </c>
      <c r="K5702">
        <v>14.8</v>
      </c>
      <c r="L5702" s="3">
        <v>40643.472916666666</v>
      </c>
      <c r="M5702" t="s">
        <v>9</v>
      </c>
      <c r="N5702" t="s">
        <v>9</v>
      </c>
      <c r="O5702" t="s">
        <v>9</v>
      </c>
      <c r="P5702" s="3">
        <v>40643.48541666667</v>
      </c>
      <c r="Q5702">
        <v>0</v>
      </c>
      <c r="R5702" t="s">
        <v>76</v>
      </c>
      <c r="S5702">
        <v>0</v>
      </c>
      <c r="T5702">
        <v>0</v>
      </c>
      <c r="U5702" t="s">
        <v>9</v>
      </c>
      <c r="V5702" s="3">
        <v>40643.458333333336</v>
      </c>
      <c r="W5702">
        <v>1</v>
      </c>
      <c r="X5702" s="3">
        <v>40643.472916666666</v>
      </c>
      <c r="Y5702" t="s">
        <v>9</v>
      </c>
      <c r="Z5702">
        <v>0</v>
      </c>
      <c r="AA5702">
        <v>0</v>
      </c>
      <c r="AB5702" t="s">
        <v>88</v>
      </c>
    </row>
    <row r="5703" spans="1:28" x14ac:dyDescent="0.25">
      <c r="A5703" t="s">
        <v>74</v>
      </c>
      <c r="B5703" t="s">
        <v>75</v>
      </c>
      <c r="C5703">
        <v>53.649500000000003</v>
      </c>
      <c r="D5703">
        <v>9.9618000000000002</v>
      </c>
      <c r="E5703">
        <v>15</v>
      </c>
      <c r="F5703" s="2">
        <v>40644</v>
      </c>
      <c r="G5703">
        <v>2.6</v>
      </c>
      <c r="H5703" s="3">
        <v>40644.48541666667</v>
      </c>
      <c r="I5703" s="3">
        <v>40644.458333333336</v>
      </c>
      <c r="J5703">
        <v>18.2</v>
      </c>
      <c r="K5703">
        <v>18.2</v>
      </c>
      <c r="L5703" s="3">
        <v>40644.472916666666</v>
      </c>
      <c r="M5703" t="s">
        <v>9</v>
      </c>
      <c r="N5703" t="s">
        <v>9</v>
      </c>
      <c r="O5703" t="s">
        <v>9</v>
      </c>
      <c r="P5703" s="3">
        <v>40644.48541666667</v>
      </c>
      <c r="Q5703">
        <v>0</v>
      </c>
      <c r="R5703" t="s">
        <v>76</v>
      </c>
      <c r="S5703">
        <v>0</v>
      </c>
      <c r="T5703">
        <v>0</v>
      </c>
      <c r="U5703" t="s">
        <v>9</v>
      </c>
      <c r="V5703" s="3">
        <v>40644.458333333336</v>
      </c>
      <c r="W5703">
        <v>1</v>
      </c>
      <c r="X5703" s="3">
        <v>40644.472916666666</v>
      </c>
      <c r="Y5703" t="s">
        <v>9</v>
      </c>
      <c r="Z5703">
        <v>0</v>
      </c>
      <c r="AA5703">
        <v>0</v>
      </c>
      <c r="AB5703" t="s">
        <v>88</v>
      </c>
    </row>
    <row r="5704" spans="1:28" x14ac:dyDescent="0.25">
      <c r="A5704" t="s">
        <v>74</v>
      </c>
      <c r="B5704" t="s">
        <v>75</v>
      </c>
      <c r="C5704">
        <v>53.649500000000003</v>
      </c>
      <c r="D5704">
        <v>9.9618000000000002</v>
      </c>
      <c r="E5704">
        <v>15</v>
      </c>
      <c r="F5704" s="2">
        <v>40645</v>
      </c>
      <c r="G5704">
        <v>5.4</v>
      </c>
      <c r="H5704" s="3">
        <v>40645.48541666667</v>
      </c>
      <c r="I5704" s="3">
        <v>40645.458333333336</v>
      </c>
      <c r="J5704">
        <v>9.4</v>
      </c>
      <c r="K5704">
        <v>20.6</v>
      </c>
      <c r="L5704" s="3">
        <v>40645.472916666666</v>
      </c>
      <c r="M5704" t="s">
        <v>9</v>
      </c>
      <c r="N5704" t="s">
        <v>9</v>
      </c>
      <c r="O5704" t="s">
        <v>9</v>
      </c>
      <c r="P5704" s="3">
        <v>40645.48541666667</v>
      </c>
      <c r="Q5704">
        <v>3.9</v>
      </c>
      <c r="R5704" t="s">
        <v>77</v>
      </c>
      <c r="S5704">
        <v>3.9</v>
      </c>
      <c r="T5704">
        <v>0</v>
      </c>
      <c r="U5704" t="s">
        <v>9</v>
      </c>
      <c r="V5704" s="3">
        <v>40645.458333333336</v>
      </c>
      <c r="W5704">
        <v>1</v>
      </c>
      <c r="X5704" s="3">
        <v>40645.472916666666</v>
      </c>
      <c r="Y5704" t="s">
        <v>9</v>
      </c>
      <c r="Z5704">
        <v>3.9</v>
      </c>
      <c r="AA5704">
        <v>0</v>
      </c>
      <c r="AB5704" t="s">
        <v>88</v>
      </c>
    </row>
    <row r="5705" spans="1:28" x14ac:dyDescent="0.25">
      <c r="A5705" t="s">
        <v>74</v>
      </c>
      <c r="B5705" t="s">
        <v>75</v>
      </c>
      <c r="C5705">
        <v>53.649500000000003</v>
      </c>
      <c r="D5705">
        <v>9.9618000000000002</v>
      </c>
      <c r="E5705">
        <v>15</v>
      </c>
      <c r="F5705" s="2">
        <v>40646</v>
      </c>
      <c r="G5705">
        <v>6.5</v>
      </c>
      <c r="H5705" s="3">
        <v>40646.48541666667</v>
      </c>
      <c r="I5705" s="3">
        <v>40646.458333333336</v>
      </c>
      <c r="J5705">
        <v>10.6</v>
      </c>
      <c r="K5705">
        <v>10.6</v>
      </c>
      <c r="L5705" s="3">
        <v>40646.472222222219</v>
      </c>
      <c r="M5705" t="s">
        <v>9</v>
      </c>
      <c r="N5705" t="s">
        <v>9</v>
      </c>
      <c r="O5705" t="s">
        <v>9</v>
      </c>
      <c r="P5705" s="3">
        <v>40646.48541666667</v>
      </c>
      <c r="Q5705">
        <v>0.3</v>
      </c>
      <c r="R5705" t="s">
        <v>77</v>
      </c>
      <c r="S5705">
        <v>0.3</v>
      </c>
      <c r="T5705">
        <v>0</v>
      </c>
      <c r="U5705" t="s">
        <v>9</v>
      </c>
      <c r="V5705" s="3">
        <v>40646.458333333336</v>
      </c>
      <c r="W5705">
        <v>1</v>
      </c>
      <c r="X5705" s="3">
        <v>40646.472222222219</v>
      </c>
      <c r="Y5705" t="s">
        <v>9</v>
      </c>
      <c r="Z5705">
        <v>0.3</v>
      </c>
      <c r="AA5705">
        <v>0</v>
      </c>
      <c r="AB5705" t="s">
        <v>88</v>
      </c>
    </row>
    <row r="5706" spans="1:28" x14ac:dyDescent="0.25">
      <c r="A5706" t="s">
        <v>74</v>
      </c>
      <c r="B5706" t="s">
        <v>75</v>
      </c>
      <c r="C5706">
        <v>53.649500000000003</v>
      </c>
      <c r="D5706">
        <v>9.9618000000000002</v>
      </c>
      <c r="E5706">
        <v>15</v>
      </c>
      <c r="F5706" s="2">
        <v>40647</v>
      </c>
      <c r="G5706">
        <v>-1.8</v>
      </c>
      <c r="H5706" s="3">
        <v>40647.48541666667</v>
      </c>
      <c r="I5706" s="3">
        <v>40647.458333333336</v>
      </c>
      <c r="J5706">
        <v>10.5</v>
      </c>
      <c r="K5706">
        <v>12</v>
      </c>
      <c r="L5706" s="3">
        <v>40647.472222222219</v>
      </c>
      <c r="M5706" t="s">
        <v>9</v>
      </c>
      <c r="N5706" t="s">
        <v>9</v>
      </c>
      <c r="O5706" t="s">
        <v>9</v>
      </c>
      <c r="P5706" s="3">
        <v>40647.48541666667</v>
      </c>
      <c r="Q5706">
        <v>0</v>
      </c>
      <c r="R5706" t="s">
        <v>76</v>
      </c>
      <c r="S5706">
        <v>0</v>
      </c>
      <c r="T5706">
        <v>0</v>
      </c>
      <c r="U5706" t="s">
        <v>9</v>
      </c>
      <c r="V5706" s="3">
        <v>40647.458333333336</v>
      </c>
      <c r="W5706">
        <v>1</v>
      </c>
      <c r="X5706" s="3">
        <v>40647.472222222219</v>
      </c>
      <c r="Y5706" t="s">
        <v>9</v>
      </c>
      <c r="Z5706">
        <v>0</v>
      </c>
      <c r="AA5706">
        <v>0</v>
      </c>
      <c r="AB5706" t="s">
        <v>88</v>
      </c>
    </row>
    <row r="5707" spans="1:28" x14ac:dyDescent="0.25">
      <c r="A5707" t="s">
        <v>74</v>
      </c>
      <c r="B5707" t="s">
        <v>75</v>
      </c>
      <c r="C5707">
        <v>53.649500000000003</v>
      </c>
      <c r="D5707">
        <v>9.9618000000000002</v>
      </c>
      <c r="E5707">
        <v>15</v>
      </c>
      <c r="F5707" s="2">
        <v>40648</v>
      </c>
      <c r="G5707">
        <v>-1.5</v>
      </c>
      <c r="H5707" s="3">
        <v>40648.48541666667</v>
      </c>
      <c r="I5707" s="3">
        <v>40648.458333333336</v>
      </c>
      <c r="J5707">
        <v>14.6</v>
      </c>
      <c r="K5707">
        <v>14.6</v>
      </c>
      <c r="L5707" s="3">
        <v>40648.472222222219</v>
      </c>
      <c r="M5707" t="s">
        <v>9</v>
      </c>
      <c r="N5707" t="s">
        <v>9</v>
      </c>
      <c r="O5707" t="s">
        <v>9</v>
      </c>
      <c r="P5707" s="3">
        <v>40648.48541666667</v>
      </c>
      <c r="Q5707">
        <v>0</v>
      </c>
      <c r="R5707" t="s">
        <v>76</v>
      </c>
      <c r="S5707">
        <v>0</v>
      </c>
      <c r="T5707">
        <v>0</v>
      </c>
      <c r="U5707" t="s">
        <v>9</v>
      </c>
      <c r="V5707" s="3">
        <v>40648.458333333336</v>
      </c>
      <c r="W5707">
        <v>1</v>
      </c>
      <c r="X5707" s="3">
        <v>40648.472222222219</v>
      </c>
      <c r="Y5707" t="s">
        <v>9</v>
      </c>
      <c r="Z5707">
        <v>0</v>
      </c>
      <c r="AA5707">
        <v>0</v>
      </c>
      <c r="AB5707" t="s">
        <v>88</v>
      </c>
    </row>
    <row r="5708" spans="1:28" x14ac:dyDescent="0.25">
      <c r="A5708" t="s">
        <v>74</v>
      </c>
      <c r="B5708" t="s">
        <v>75</v>
      </c>
      <c r="C5708">
        <v>53.649500000000003</v>
      </c>
      <c r="D5708">
        <v>9.9618000000000002</v>
      </c>
      <c r="E5708">
        <v>15</v>
      </c>
      <c r="F5708" s="2">
        <v>40649</v>
      </c>
      <c r="G5708">
        <v>-0.3</v>
      </c>
      <c r="H5708" s="3">
        <v>40649.48541666667</v>
      </c>
      <c r="I5708" s="3">
        <v>40649.458333333336</v>
      </c>
      <c r="J5708">
        <v>16.7</v>
      </c>
      <c r="K5708">
        <v>16.7</v>
      </c>
      <c r="L5708" s="3">
        <v>40649.472222222219</v>
      </c>
      <c r="M5708" t="s">
        <v>9</v>
      </c>
      <c r="N5708" t="s">
        <v>9</v>
      </c>
      <c r="O5708" t="s">
        <v>9</v>
      </c>
      <c r="P5708" s="3">
        <v>40649.48541666667</v>
      </c>
      <c r="Q5708">
        <v>0</v>
      </c>
      <c r="R5708" t="s">
        <v>76</v>
      </c>
      <c r="S5708">
        <v>0</v>
      </c>
      <c r="T5708">
        <v>0</v>
      </c>
      <c r="U5708" t="s">
        <v>9</v>
      </c>
      <c r="V5708" s="3">
        <v>40649.458333333336</v>
      </c>
      <c r="W5708">
        <v>1</v>
      </c>
      <c r="X5708" s="3">
        <v>40649.472222222219</v>
      </c>
      <c r="Y5708" t="s">
        <v>9</v>
      </c>
      <c r="Z5708">
        <v>0</v>
      </c>
      <c r="AA5708">
        <v>0</v>
      </c>
      <c r="AB5708" t="s">
        <v>88</v>
      </c>
    </row>
    <row r="5709" spans="1:28" x14ac:dyDescent="0.25">
      <c r="A5709" t="s">
        <v>74</v>
      </c>
      <c r="B5709" t="s">
        <v>75</v>
      </c>
      <c r="C5709">
        <v>53.649500000000003</v>
      </c>
      <c r="D5709">
        <v>9.9618000000000002</v>
      </c>
      <c r="E5709">
        <v>15</v>
      </c>
      <c r="F5709" s="2">
        <v>40650</v>
      </c>
      <c r="G5709">
        <v>8.9</v>
      </c>
      <c r="H5709" s="3">
        <v>40650.48541666667</v>
      </c>
      <c r="I5709" s="3">
        <v>40650.458333333336</v>
      </c>
      <c r="J5709">
        <v>16</v>
      </c>
      <c r="K5709">
        <v>17.399999999999999</v>
      </c>
      <c r="L5709" s="3">
        <v>40650.47152777778</v>
      </c>
      <c r="M5709" t="s">
        <v>9</v>
      </c>
      <c r="N5709" t="s">
        <v>9</v>
      </c>
      <c r="O5709" t="s">
        <v>9</v>
      </c>
      <c r="P5709" s="3">
        <v>40650.48541666667</v>
      </c>
      <c r="Q5709">
        <v>0</v>
      </c>
      <c r="R5709" t="s">
        <v>76</v>
      </c>
      <c r="S5709">
        <v>0</v>
      </c>
      <c r="T5709">
        <v>0</v>
      </c>
      <c r="U5709" t="s">
        <v>9</v>
      </c>
      <c r="V5709" s="3">
        <v>40650.458333333336</v>
      </c>
      <c r="W5709">
        <v>1</v>
      </c>
      <c r="X5709" s="3">
        <v>40650.47152777778</v>
      </c>
      <c r="Y5709" t="s">
        <v>9</v>
      </c>
      <c r="Z5709">
        <v>0</v>
      </c>
      <c r="AA5709">
        <v>0</v>
      </c>
      <c r="AB5709" t="s">
        <v>88</v>
      </c>
    </row>
    <row r="5710" spans="1:28" x14ac:dyDescent="0.25">
      <c r="A5710" t="s">
        <v>74</v>
      </c>
      <c r="B5710" t="s">
        <v>75</v>
      </c>
      <c r="C5710">
        <v>53.649500000000003</v>
      </c>
      <c r="D5710">
        <v>9.9618000000000002</v>
      </c>
      <c r="E5710">
        <v>15</v>
      </c>
      <c r="F5710" s="2">
        <v>40651</v>
      </c>
      <c r="G5710">
        <v>1.9</v>
      </c>
      <c r="H5710" s="3">
        <v>40651.48541666667</v>
      </c>
      <c r="I5710" s="3">
        <v>40651.458333333336</v>
      </c>
      <c r="J5710">
        <v>16</v>
      </c>
      <c r="K5710">
        <v>18.399999999999999</v>
      </c>
      <c r="L5710" s="3">
        <v>40651.47152777778</v>
      </c>
      <c r="M5710" t="s">
        <v>9</v>
      </c>
      <c r="N5710" t="s">
        <v>9</v>
      </c>
      <c r="O5710" t="s">
        <v>9</v>
      </c>
      <c r="P5710" s="3">
        <v>40651.48541666667</v>
      </c>
      <c r="Q5710">
        <v>0</v>
      </c>
      <c r="R5710" t="s">
        <v>76</v>
      </c>
      <c r="S5710">
        <v>0</v>
      </c>
      <c r="T5710">
        <v>0</v>
      </c>
      <c r="U5710" t="s">
        <v>9</v>
      </c>
      <c r="V5710" s="3">
        <v>40651.458333333336</v>
      </c>
      <c r="W5710">
        <v>1</v>
      </c>
      <c r="X5710" s="3">
        <v>40651.47152777778</v>
      </c>
      <c r="Y5710" t="s">
        <v>9</v>
      </c>
      <c r="Z5710">
        <v>0</v>
      </c>
      <c r="AA5710">
        <v>0</v>
      </c>
      <c r="AB5710" t="s">
        <v>88</v>
      </c>
    </row>
    <row r="5711" spans="1:28" x14ac:dyDescent="0.25">
      <c r="A5711" t="s">
        <v>74</v>
      </c>
      <c r="B5711" t="s">
        <v>75</v>
      </c>
      <c r="C5711">
        <v>53.649500000000003</v>
      </c>
      <c r="D5711">
        <v>9.9618000000000002</v>
      </c>
      <c r="E5711">
        <v>15</v>
      </c>
      <c r="F5711" s="2">
        <v>40652</v>
      </c>
      <c r="G5711">
        <v>3.3</v>
      </c>
      <c r="H5711" s="3">
        <v>40652.48541666667</v>
      </c>
      <c r="I5711" s="3">
        <v>40652.458333333336</v>
      </c>
      <c r="J5711">
        <v>20.100000000000001</v>
      </c>
      <c r="K5711">
        <v>20.100000000000001</v>
      </c>
      <c r="L5711" s="3">
        <v>40652.47152777778</v>
      </c>
      <c r="M5711" t="s">
        <v>9</v>
      </c>
      <c r="N5711" t="s">
        <v>9</v>
      </c>
      <c r="O5711" t="s">
        <v>9</v>
      </c>
      <c r="P5711" s="3">
        <v>40652.48541666667</v>
      </c>
      <c r="Q5711">
        <v>0</v>
      </c>
      <c r="R5711" t="s">
        <v>76</v>
      </c>
      <c r="S5711">
        <v>0</v>
      </c>
      <c r="T5711">
        <v>0</v>
      </c>
      <c r="U5711" t="s">
        <v>9</v>
      </c>
      <c r="V5711" s="3">
        <v>40652.458333333336</v>
      </c>
      <c r="W5711">
        <v>1</v>
      </c>
      <c r="X5711" s="3">
        <v>40652.47152777778</v>
      </c>
      <c r="Y5711" t="s">
        <v>9</v>
      </c>
      <c r="Z5711">
        <v>0</v>
      </c>
      <c r="AA5711">
        <v>0</v>
      </c>
      <c r="AB5711" t="s">
        <v>88</v>
      </c>
    </row>
    <row r="5712" spans="1:28" x14ac:dyDescent="0.25">
      <c r="A5712" t="s">
        <v>74</v>
      </c>
      <c r="B5712" t="s">
        <v>75</v>
      </c>
      <c r="C5712">
        <v>53.649500000000003</v>
      </c>
      <c r="D5712">
        <v>9.9618000000000002</v>
      </c>
      <c r="E5712">
        <v>15</v>
      </c>
      <c r="F5712" s="2">
        <v>40653</v>
      </c>
      <c r="G5712">
        <v>4.5</v>
      </c>
      <c r="H5712" s="3">
        <v>40653.48541666667</v>
      </c>
      <c r="I5712" s="3">
        <v>40653.458333333336</v>
      </c>
      <c r="J5712">
        <v>21.7</v>
      </c>
      <c r="K5712">
        <v>21.8</v>
      </c>
      <c r="L5712" s="3">
        <v>40653.47152777778</v>
      </c>
      <c r="M5712" t="s">
        <v>9</v>
      </c>
    </row>
    <row r="5713" spans="1:28" x14ac:dyDescent="0.25">
      <c r="A5713" t="s">
        <v>74</v>
      </c>
      <c r="B5713" t="s">
        <v>75</v>
      </c>
      <c r="C5713">
        <v>53.649500000000003</v>
      </c>
      <c r="D5713">
        <v>9.9618000000000002</v>
      </c>
      <c r="E5713">
        <v>15</v>
      </c>
      <c r="F5713" s="2">
        <v>40654</v>
      </c>
      <c r="G5713">
        <v>5.7</v>
      </c>
      <c r="H5713" s="3">
        <v>40654.48541666667</v>
      </c>
      <c r="I5713" s="3">
        <v>40654.458333333336</v>
      </c>
      <c r="J5713">
        <v>22.4</v>
      </c>
      <c r="K5713">
        <v>22.8</v>
      </c>
      <c r="L5713" s="3">
        <v>40654.470833333333</v>
      </c>
      <c r="M5713" t="s">
        <v>9</v>
      </c>
    </row>
    <row r="5714" spans="1:28" x14ac:dyDescent="0.25">
      <c r="A5714" t="s">
        <v>74</v>
      </c>
      <c r="B5714" t="s">
        <v>75</v>
      </c>
      <c r="C5714">
        <v>53.649500000000003</v>
      </c>
      <c r="D5714">
        <v>9.9618000000000002</v>
      </c>
      <c r="E5714">
        <v>15</v>
      </c>
      <c r="F5714" s="2">
        <v>40655</v>
      </c>
      <c r="G5714">
        <v>5.5</v>
      </c>
      <c r="H5714" s="3">
        <v>40655.48541666667</v>
      </c>
      <c r="I5714" s="3">
        <v>40655.458333333336</v>
      </c>
      <c r="J5714">
        <v>21.7</v>
      </c>
      <c r="K5714">
        <v>23.5</v>
      </c>
      <c r="L5714" s="3">
        <v>40655.470833333333</v>
      </c>
      <c r="M5714" t="s">
        <v>9</v>
      </c>
      <c r="N5714" t="s">
        <v>9</v>
      </c>
      <c r="O5714" t="s">
        <v>9</v>
      </c>
      <c r="P5714" s="3">
        <v>40655.48541666667</v>
      </c>
      <c r="Q5714">
        <v>0</v>
      </c>
      <c r="R5714" t="s">
        <v>76</v>
      </c>
      <c r="S5714">
        <v>0</v>
      </c>
      <c r="T5714">
        <v>0</v>
      </c>
      <c r="U5714" t="s">
        <v>9</v>
      </c>
      <c r="V5714" s="3">
        <v>40655.458333333336</v>
      </c>
      <c r="W5714">
        <v>1</v>
      </c>
      <c r="X5714" s="3">
        <v>40655.470833333333</v>
      </c>
      <c r="Y5714" t="s">
        <v>9</v>
      </c>
      <c r="Z5714">
        <v>0</v>
      </c>
      <c r="AA5714">
        <v>0</v>
      </c>
      <c r="AB5714" t="s">
        <v>88</v>
      </c>
    </row>
    <row r="5715" spans="1:28" x14ac:dyDescent="0.25">
      <c r="A5715" t="s">
        <v>74</v>
      </c>
      <c r="B5715" t="s">
        <v>75</v>
      </c>
      <c r="C5715">
        <v>53.649500000000003</v>
      </c>
      <c r="D5715">
        <v>9.9618000000000002</v>
      </c>
      <c r="E5715">
        <v>15</v>
      </c>
      <c r="F5715" s="2">
        <v>40656</v>
      </c>
      <c r="G5715">
        <v>9.9</v>
      </c>
      <c r="H5715" s="3">
        <v>40656.48541666667</v>
      </c>
      <c r="I5715" s="3">
        <v>40656.458333333336</v>
      </c>
      <c r="J5715">
        <v>22.2</v>
      </c>
      <c r="K5715">
        <v>23.8</v>
      </c>
      <c r="L5715" s="3">
        <v>40656.470833333333</v>
      </c>
      <c r="M5715" t="s">
        <v>9</v>
      </c>
      <c r="N5715" t="s">
        <v>9</v>
      </c>
      <c r="O5715" t="s">
        <v>9</v>
      </c>
      <c r="P5715" s="3">
        <v>40656.48541666667</v>
      </c>
      <c r="Q5715">
        <v>0</v>
      </c>
      <c r="R5715" t="s">
        <v>76</v>
      </c>
      <c r="S5715">
        <v>0</v>
      </c>
      <c r="T5715">
        <v>0</v>
      </c>
      <c r="U5715" t="s">
        <v>9</v>
      </c>
      <c r="V5715" s="3">
        <v>40656.458333333336</v>
      </c>
      <c r="W5715">
        <v>1</v>
      </c>
      <c r="X5715" s="3">
        <v>40656.470833333333</v>
      </c>
      <c r="Y5715" t="s">
        <v>9</v>
      </c>
      <c r="Z5715">
        <v>0</v>
      </c>
      <c r="AA5715">
        <v>0</v>
      </c>
      <c r="AB5715" t="s">
        <v>88</v>
      </c>
    </row>
    <row r="5716" spans="1:28" x14ac:dyDescent="0.25">
      <c r="A5716" t="s">
        <v>74</v>
      </c>
      <c r="B5716" t="s">
        <v>75</v>
      </c>
      <c r="C5716">
        <v>53.649500000000003</v>
      </c>
      <c r="D5716">
        <v>9.9618000000000002</v>
      </c>
      <c r="E5716">
        <v>15</v>
      </c>
      <c r="F5716" s="2">
        <v>40657</v>
      </c>
      <c r="G5716">
        <v>6.2</v>
      </c>
      <c r="H5716" s="3">
        <v>40657.48541666667</v>
      </c>
      <c r="I5716" s="3">
        <v>40657.458333333336</v>
      </c>
      <c r="J5716">
        <v>20.9</v>
      </c>
      <c r="K5716">
        <v>23.8</v>
      </c>
      <c r="L5716" s="3">
        <v>40657.470833333333</v>
      </c>
      <c r="M5716" t="s">
        <v>9</v>
      </c>
      <c r="N5716" t="s">
        <v>9</v>
      </c>
      <c r="O5716" t="s">
        <v>9</v>
      </c>
      <c r="P5716" s="3">
        <v>40657.48541666667</v>
      </c>
      <c r="Q5716">
        <v>0</v>
      </c>
      <c r="R5716" t="s">
        <v>76</v>
      </c>
      <c r="S5716">
        <v>0</v>
      </c>
      <c r="T5716">
        <v>0</v>
      </c>
      <c r="U5716" t="s">
        <v>9</v>
      </c>
      <c r="V5716" s="3">
        <v>40657.458333333336</v>
      </c>
      <c r="W5716">
        <v>1</v>
      </c>
      <c r="X5716" s="3">
        <v>40657.470833333333</v>
      </c>
      <c r="Y5716" t="s">
        <v>9</v>
      </c>
      <c r="Z5716">
        <v>0</v>
      </c>
      <c r="AA5716">
        <v>0</v>
      </c>
      <c r="AB5716" t="s">
        <v>88</v>
      </c>
    </row>
    <row r="5717" spans="1:28" x14ac:dyDescent="0.25">
      <c r="A5717" t="s">
        <v>74</v>
      </c>
      <c r="B5717" t="s">
        <v>75</v>
      </c>
      <c r="C5717">
        <v>53.649500000000003</v>
      </c>
      <c r="D5717">
        <v>9.9618000000000002</v>
      </c>
      <c r="E5717">
        <v>15</v>
      </c>
      <c r="F5717" s="2">
        <v>40658</v>
      </c>
      <c r="G5717">
        <v>4.4000000000000004</v>
      </c>
      <c r="H5717" s="3">
        <v>40658.48541666667</v>
      </c>
      <c r="I5717" s="3">
        <v>40658.458333333336</v>
      </c>
      <c r="J5717">
        <v>19.7</v>
      </c>
      <c r="K5717">
        <v>22.7</v>
      </c>
      <c r="L5717" s="3">
        <v>40658.470833333333</v>
      </c>
      <c r="M5717" t="s">
        <v>9</v>
      </c>
      <c r="N5717" t="s">
        <v>9</v>
      </c>
      <c r="O5717" t="s">
        <v>9</v>
      </c>
      <c r="P5717" s="3">
        <v>40658.48541666667</v>
      </c>
      <c r="Q5717">
        <v>0</v>
      </c>
      <c r="R5717" t="s">
        <v>76</v>
      </c>
      <c r="S5717">
        <v>0</v>
      </c>
      <c r="T5717">
        <v>0</v>
      </c>
      <c r="U5717" t="s">
        <v>9</v>
      </c>
      <c r="V5717" s="3">
        <v>40658.458333333336</v>
      </c>
      <c r="W5717">
        <v>1</v>
      </c>
      <c r="X5717" s="3">
        <v>40658.470833333333</v>
      </c>
      <c r="Y5717" t="s">
        <v>9</v>
      </c>
      <c r="Z5717">
        <v>0</v>
      </c>
      <c r="AA5717">
        <v>0</v>
      </c>
      <c r="AB5717" t="s">
        <v>88</v>
      </c>
    </row>
    <row r="5718" spans="1:28" x14ac:dyDescent="0.25">
      <c r="A5718" t="s">
        <v>74</v>
      </c>
      <c r="B5718" t="s">
        <v>75</v>
      </c>
      <c r="C5718">
        <v>53.649500000000003</v>
      </c>
      <c r="D5718">
        <v>9.9618000000000002</v>
      </c>
      <c r="E5718">
        <v>15</v>
      </c>
      <c r="F5718" s="2">
        <v>40659</v>
      </c>
      <c r="G5718">
        <v>4.2</v>
      </c>
      <c r="H5718" s="3">
        <v>40659.48541666667</v>
      </c>
      <c r="I5718" s="3">
        <v>40659.458333333336</v>
      </c>
      <c r="J5718">
        <v>20.9</v>
      </c>
      <c r="K5718">
        <v>21.4</v>
      </c>
      <c r="L5718" s="3">
        <v>40659.470833333333</v>
      </c>
      <c r="M5718" t="s">
        <v>9</v>
      </c>
      <c r="N5718" t="s">
        <v>9</v>
      </c>
      <c r="O5718" t="s">
        <v>9</v>
      </c>
      <c r="P5718" s="3">
        <v>40659.48541666667</v>
      </c>
      <c r="Q5718">
        <v>0</v>
      </c>
      <c r="R5718" t="s">
        <v>76</v>
      </c>
      <c r="S5718">
        <v>0</v>
      </c>
      <c r="T5718">
        <v>0</v>
      </c>
      <c r="U5718" t="s">
        <v>9</v>
      </c>
      <c r="V5718" s="3">
        <v>40659.458333333336</v>
      </c>
      <c r="W5718">
        <v>1</v>
      </c>
      <c r="X5718" s="3">
        <v>40659.470833333333</v>
      </c>
      <c r="Y5718" t="s">
        <v>9</v>
      </c>
      <c r="Z5718">
        <v>0</v>
      </c>
      <c r="AA5718">
        <v>0</v>
      </c>
      <c r="AB5718" t="s">
        <v>88</v>
      </c>
    </row>
    <row r="5719" spans="1:28" x14ac:dyDescent="0.25">
      <c r="A5719" t="s">
        <v>74</v>
      </c>
      <c r="B5719" t="s">
        <v>75</v>
      </c>
      <c r="C5719">
        <v>53.649500000000003</v>
      </c>
      <c r="D5719">
        <v>9.9618000000000002</v>
      </c>
      <c r="E5719">
        <v>15</v>
      </c>
      <c r="F5719" s="2">
        <v>40660</v>
      </c>
      <c r="G5719">
        <v>8.1999999999999993</v>
      </c>
      <c r="H5719" s="3">
        <v>40660.48541666667</v>
      </c>
      <c r="I5719" s="3">
        <v>40660.458333333336</v>
      </c>
      <c r="J5719">
        <v>19.5</v>
      </c>
      <c r="K5719">
        <v>21.9</v>
      </c>
      <c r="L5719" s="3">
        <v>40660.470138888886</v>
      </c>
      <c r="M5719" t="s">
        <v>9</v>
      </c>
      <c r="N5719" t="s">
        <v>9</v>
      </c>
      <c r="O5719" t="s">
        <v>9</v>
      </c>
      <c r="P5719" s="3">
        <v>40660.48541666667</v>
      </c>
      <c r="Q5719">
        <v>0</v>
      </c>
      <c r="R5719" t="s">
        <v>76</v>
      </c>
      <c r="S5719">
        <v>0</v>
      </c>
      <c r="T5719">
        <v>0</v>
      </c>
      <c r="U5719" t="s">
        <v>9</v>
      </c>
      <c r="V5719" s="3">
        <v>40660.458333333336</v>
      </c>
      <c r="W5719">
        <v>1</v>
      </c>
      <c r="X5719" s="3">
        <v>40660.470138888886</v>
      </c>
      <c r="Y5719" t="s">
        <v>9</v>
      </c>
      <c r="Z5719">
        <v>0</v>
      </c>
      <c r="AA5719">
        <v>0</v>
      </c>
      <c r="AB5719" t="s">
        <v>88</v>
      </c>
    </row>
    <row r="5720" spans="1:28" x14ac:dyDescent="0.25">
      <c r="A5720" t="s">
        <v>74</v>
      </c>
      <c r="B5720" t="s">
        <v>75</v>
      </c>
      <c r="C5720">
        <v>53.649500000000003</v>
      </c>
      <c r="D5720">
        <v>9.9618000000000002</v>
      </c>
      <c r="E5720">
        <v>15</v>
      </c>
      <c r="F5720" s="2">
        <v>40661</v>
      </c>
      <c r="G5720">
        <v>6.6</v>
      </c>
      <c r="H5720" s="3">
        <v>40661.48541666667</v>
      </c>
      <c r="I5720" s="3">
        <v>40661.458333333336</v>
      </c>
      <c r="J5720">
        <v>14.5</v>
      </c>
      <c r="K5720">
        <v>21.2</v>
      </c>
      <c r="L5720" s="3">
        <v>40661.470138888886</v>
      </c>
      <c r="M5720" t="s">
        <v>9</v>
      </c>
      <c r="N5720" t="s">
        <v>9</v>
      </c>
      <c r="O5720" t="s">
        <v>9</v>
      </c>
      <c r="P5720" s="3">
        <v>40661.48541666667</v>
      </c>
      <c r="Q5720">
        <v>0</v>
      </c>
      <c r="R5720" t="s">
        <v>76</v>
      </c>
      <c r="S5720">
        <v>0</v>
      </c>
      <c r="T5720">
        <v>0</v>
      </c>
      <c r="U5720" t="s">
        <v>9</v>
      </c>
      <c r="V5720" s="3">
        <v>40661.458333333336</v>
      </c>
      <c r="W5720">
        <v>1</v>
      </c>
      <c r="X5720" s="3">
        <v>40661.470138888886</v>
      </c>
      <c r="Y5720" t="s">
        <v>9</v>
      </c>
      <c r="Z5720">
        <v>0</v>
      </c>
      <c r="AA5720">
        <v>0</v>
      </c>
      <c r="AB5720" t="s">
        <v>88</v>
      </c>
    </row>
    <row r="5721" spans="1:28" x14ac:dyDescent="0.25">
      <c r="A5721" t="s">
        <v>74</v>
      </c>
      <c r="B5721" t="s">
        <v>75</v>
      </c>
      <c r="C5721">
        <v>53.649500000000003</v>
      </c>
      <c r="D5721">
        <v>9.9618000000000002</v>
      </c>
      <c r="E5721">
        <v>15</v>
      </c>
      <c r="F5721" s="2">
        <v>40662</v>
      </c>
      <c r="G5721">
        <v>8.1999999999999993</v>
      </c>
      <c r="H5721" s="3">
        <v>40662.48541666667</v>
      </c>
      <c r="I5721" s="3">
        <v>40662.458333333336</v>
      </c>
      <c r="J5721">
        <v>16.2</v>
      </c>
      <c r="K5721">
        <v>18.399999999999999</v>
      </c>
      <c r="L5721" s="3">
        <v>40662.470138888886</v>
      </c>
      <c r="M5721" t="s">
        <v>9</v>
      </c>
      <c r="N5721" t="s">
        <v>9</v>
      </c>
      <c r="O5721" t="s">
        <v>9</v>
      </c>
      <c r="P5721" s="3">
        <v>40662.48541666667</v>
      </c>
      <c r="Q5721">
        <v>0</v>
      </c>
      <c r="R5721" t="s">
        <v>76</v>
      </c>
      <c r="S5721">
        <v>0</v>
      </c>
      <c r="T5721">
        <v>0</v>
      </c>
      <c r="U5721" t="s">
        <v>9</v>
      </c>
      <c r="V5721" s="3">
        <v>40662.458333333336</v>
      </c>
      <c r="W5721">
        <v>1</v>
      </c>
      <c r="X5721" s="3">
        <v>40662.470138888886</v>
      </c>
      <c r="Y5721" t="s">
        <v>9</v>
      </c>
      <c r="Z5721">
        <v>0</v>
      </c>
      <c r="AA5721">
        <v>0</v>
      </c>
      <c r="AB5721" t="s">
        <v>88</v>
      </c>
    </row>
    <row r="5722" spans="1:28" x14ac:dyDescent="0.25">
      <c r="A5722" t="s">
        <v>74</v>
      </c>
      <c r="B5722" t="s">
        <v>75</v>
      </c>
      <c r="C5722">
        <v>53.649500000000003</v>
      </c>
      <c r="D5722">
        <v>9.9618000000000002</v>
      </c>
      <c r="E5722">
        <v>15</v>
      </c>
      <c r="F5722" s="2">
        <v>40663</v>
      </c>
      <c r="G5722">
        <v>6.6</v>
      </c>
      <c r="H5722" s="3">
        <v>40663.48541666667</v>
      </c>
      <c r="I5722" s="3">
        <v>40663.458333333336</v>
      </c>
      <c r="J5722">
        <v>14.5</v>
      </c>
      <c r="K5722">
        <v>21.2</v>
      </c>
      <c r="L5722" s="3">
        <v>40663.470138888886</v>
      </c>
      <c r="M5722" t="s">
        <v>9</v>
      </c>
      <c r="N5722" t="s">
        <v>9</v>
      </c>
      <c r="O5722" t="s">
        <v>9</v>
      </c>
      <c r="P5722" s="3">
        <v>40663.48541666667</v>
      </c>
      <c r="Q5722">
        <v>0</v>
      </c>
      <c r="R5722" t="s">
        <v>76</v>
      </c>
      <c r="S5722">
        <v>0</v>
      </c>
      <c r="T5722">
        <v>0</v>
      </c>
      <c r="U5722" t="s">
        <v>9</v>
      </c>
      <c r="V5722" s="3">
        <v>40663.458333333336</v>
      </c>
      <c r="W5722">
        <v>1</v>
      </c>
      <c r="X5722" s="3">
        <v>40663.470138888886</v>
      </c>
      <c r="Y5722" t="s">
        <v>9</v>
      </c>
      <c r="Z5722">
        <v>0</v>
      </c>
      <c r="AA5722">
        <v>0</v>
      </c>
      <c r="AB5722" t="s">
        <v>88</v>
      </c>
    </row>
    <row r="5723" spans="1:28" x14ac:dyDescent="0.25">
      <c r="A5723" t="s">
        <v>74</v>
      </c>
      <c r="B5723" t="s">
        <v>75</v>
      </c>
      <c r="C5723">
        <v>53.649500000000003</v>
      </c>
      <c r="D5723">
        <v>9.9618000000000002</v>
      </c>
      <c r="E5723">
        <v>15</v>
      </c>
      <c r="F5723" s="2">
        <v>40664</v>
      </c>
      <c r="G5723">
        <v>3.8</v>
      </c>
      <c r="H5723" s="3">
        <v>40664.48541666667</v>
      </c>
      <c r="I5723" s="3">
        <v>40664.458333333336</v>
      </c>
      <c r="J5723">
        <v>14.1</v>
      </c>
      <c r="K5723">
        <v>16</v>
      </c>
      <c r="L5723" s="3">
        <v>40664.470138888886</v>
      </c>
      <c r="M5723" t="s">
        <v>9</v>
      </c>
      <c r="N5723" t="s">
        <v>9</v>
      </c>
      <c r="O5723" t="s">
        <v>9</v>
      </c>
      <c r="P5723" s="3">
        <v>40664.48541666667</v>
      </c>
      <c r="Q5723">
        <v>0</v>
      </c>
      <c r="R5723" t="s">
        <v>76</v>
      </c>
      <c r="S5723">
        <v>0</v>
      </c>
      <c r="T5723">
        <v>0</v>
      </c>
      <c r="U5723" t="s">
        <v>9</v>
      </c>
      <c r="V5723" s="3">
        <v>40664.458333333336</v>
      </c>
      <c r="W5723">
        <v>1</v>
      </c>
      <c r="X5723" s="3">
        <v>40664.470138888886</v>
      </c>
      <c r="Y5723" t="s">
        <v>9</v>
      </c>
      <c r="Z5723">
        <v>0</v>
      </c>
      <c r="AA5723">
        <v>0</v>
      </c>
      <c r="AB5723" t="s">
        <v>88</v>
      </c>
    </row>
    <row r="5724" spans="1:28" x14ac:dyDescent="0.25">
      <c r="A5724" t="s">
        <v>74</v>
      </c>
      <c r="B5724" t="s">
        <v>75</v>
      </c>
      <c r="C5724">
        <v>53.649500000000003</v>
      </c>
      <c r="D5724">
        <v>9.9618000000000002</v>
      </c>
      <c r="E5724">
        <v>15</v>
      </c>
      <c r="F5724" s="2">
        <v>40665</v>
      </c>
      <c r="G5724">
        <v>3.1</v>
      </c>
      <c r="H5724" s="3">
        <v>40665.48541666667</v>
      </c>
      <c r="I5724" s="3">
        <v>40665.458333333336</v>
      </c>
      <c r="J5724">
        <v>9.5</v>
      </c>
      <c r="K5724">
        <v>14.1</v>
      </c>
      <c r="L5724" s="3">
        <v>40665.470138888886</v>
      </c>
      <c r="M5724" t="s">
        <v>9</v>
      </c>
      <c r="N5724" t="s">
        <v>9</v>
      </c>
      <c r="O5724" t="s">
        <v>9</v>
      </c>
      <c r="P5724" s="3">
        <v>40665.48541666667</v>
      </c>
      <c r="Q5724">
        <v>0</v>
      </c>
      <c r="R5724" t="s">
        <v>76</v>
      </c>
      <c r="S5724">
        <v>0</v>
      </c>
      <c r="T5724">
        <v>0</v>
      </c>
      <c r="U5724" t="s">
        <v>9</v>
      </c>
      <c r="V5724" s="3">
        <v>40665.458333333336</v>
      </c>
      <c r="W5724">
        <v>1</v>
      </c>
      <c r="X5724" s="3">
        <v>40665.470138888886</v>
      </c>
      <c r="Y5724" t="s">
        <v>9</v>
      </c>
      <c r="Z5724">
        <v>0</v>
      </c>
      <c r="AA5724">
        <v>0</v>
      </c>
      <c r="AB5724" t="s">
        <v>88</v>
      </c>
    </row>
    <row r="5725" spans="1:28" x14ac:dyDescent="0.25">
      <c r="A5725" t="s">
        <v>74</v>
      </c>
      <c r="B5725" t="s">
        <v>75</v>
      </c>
      <c r="C5725">
        <v>53.649500000000003</v>
      </c>
      <c r="D5725">
        <v>9.9618000000000002</v>
      </c>
      <c r="E5725">
        <v>15</v>
      </c>
      <c r="F5725" s="2">
        <v>40666</v>
      </c>
      <c r="G5725">
        <v>-2.7</v>
      </c>
      <c r="H5725" s="3">
        <v>40666.48541666667</v>
      </c>
      <c r="I5725" s="3">
        <v>40666.458333333336</v>
      </c>
      <c r="J5725">
        <v>11.2</v>
      </c>
      <c r="K5725">
        <v>11.2</v>
      </c>
      <c r="L5725" s="3">
        <v>40666.470138888886</v>
      </c>
      <c r="M5725" t="s">
        <v>9</v>
      </c>
      <c r="N5725" t="s">
        <v>9</v>
      </c>
      <c r="O5725" t="s">
        <v>9</v>
      </c>
      <c r="P5725" s="3">
        <v>40666.48541666667</v>
      </c>
      <c r="Q5725">
        <v>0</v>
      </c>
      <c r="R5725" t="s">
        <v>76</v>
      </c>
      <c r="S5725">
        <v>0</v>
      </c>
      <c r="T5725">
        <v>0</v>
      </c>
      <c r="U5725" t="s">
        <v>9</v>
      </c>
      <c r="V5725" s="3">
        <v>40666.458333333336</v>
      </c>
      <c r="W5725">
        <v>1</v>
      </c>
      <c r="X5725" s="3">
        <v>40666.470138888886</v>
      </c>
      <c r="Y5725" t="s">
        <v>9</v>
      </c>
      <c r="Z5725">
        <v>0</v>
      </c>
      <c r="AA5725">
        <v>0</v>
      </c>
      <c r="AB5725" t="s">
        <v>88</v>
      </c>
    </row>
    <row r="5726" spans="1:28" x14ac:dyDescent="0.25">
      <c r="A5726" t="s">
        <v>74</v>
      </c>
      <c r="B5726" t="s">
        <v>75</v>
      </c>
      <c r="C5726">
        <v>53.649500000000003</v>
      </c>
      <c r="D5726">
        <v>9.9618000000000002</v>
      </c>
      <c r="E5726">
        <v>15</v>
      </c>
      <c r="F5726" s="2">
        <v>40667</v>
      </c>
      <c r="G5726">
        <v>3.5</v>
      </c>
      <c r="H5726" s="3">
        <v>40667.48541666667</v>
      </c>
      <c r="I5726" s="3">
        <v>40667.458333333336</v>
      </c>
      <c r="J5726">
        <v>11.5</v>
      </c>
      <c r="K5726">
        <v>12.5</v>
      </c>
      <c r="L5726" s="3">
        <v>40667.469444444447</v>
      </c>
      <c r="M5726" t="s">
        <v>9</v>
      </c>
      <c r="N5726" t="s">
        <v>9</v>
      </c>
      <c r="O5726" t="s">
        <v>9</v>
      </c>
      <c r="P5726" s="3">
        <v>40667.48541666667</v>
      </c>
      <c r="Q5726">
        <v>1.2</v>
      </c>
      <c r="R5726" t="s">
        <v>77</v>
      </c>
      <c r="S5726">
        <v>1.2</v>
      </c>
      <c r="T5726">
        <v>0</v>
      </c>
      <c r="U5726" t="s">
        <v>9</v>
      </c>
      <c r="V5726" s="3">
        <v>40667.458333333336</v>
      </c>
      <c r="W5726">
        <v>1</v>
      </c>
      <c r="X5726" s="3">
        <v>40667.469444444447</v>
      </c>
      <c r="Y5726" t="s">
        <v>9</v>
      </c>
      <c r="Z5726">
        <v>1.2</v>
      </c>
      <c r="AA5726">
        <v>0</v>
      </c>
      <c r="AB5726" t="s">
        <v>88</v>
      </c>
    </row>
    <row r="5727" spans="1:28" x14ac:dyDescent="0.25">
      <c r="A5727" t="s">
        <v>74</v>
      </c>
      <c r="B5727" t="s">
        <v>75</v>
      </c>
      <c r="C5727">
        <v>53.649500000000003</v>
      </c>
      <c r="D5727">
        <v>9.9618000000000002</v>
      </c>
      <c r="E5727">
        <v>15</v>
      </c>
      <c r="F5727" s="2">
        <v>40668</v>
      </c>
      <c r="G5727">
        <v>-1.9</v>
      </c>
      <c r="H5727" s="3">
        <v>40668.48541666667</v>
      </c>
      <c r="I5727" s="3">
        <v>40668.458333333336</v>
      </c>
      <c r="J5727">
        <v>14.5</v>
      </c>
      <c r="K5727">
        <v>14.5</v>
      </c>
      <c r="L5727" s="3">
        <v>40668.469444444447</v>
      </c>
      <c r="M5727" t="s">
        <v>9</v>
      </c>
      <c r="N5727" t="s">
        <v>9</v>
      </c>
      <c r="O5727" t="s">
        <v>9</v>
      </c>
      <c r="P5727" s="3">
        <v>40668.48541666667</v>
      </c>
      <c r="Q5727">
        <v>0</v>
      </c>
      <c r="R5727" t="s">
        <v>76</v>
      </c>
      <c r="S5727">
        <v>0</v>
      </c>
      <c r="T5727">
        <v>0</v>
      </c>
      <c r="U5727" t="s">
        <v>9</v>
      </c>
      <c r="V5727" s="3">
        <v>40668.458333333336</v>
      </c>
      <c r="W5727">
        <v>1</v>
      </c>
      <c r="X5727" s="3">
        <v>40668.469444444447</v>
      </c>
      <c r="Y5727" t="s">
        <v>9</v>
      </c>
      <c r="Z5727">
        <v>0</v>
      </c>
      <c r="AA5727">
        <v>0</v>
      </c>
      <c r="AB5727" t="s">
        <v>88</v>
      </c>
    </row>
    <row r="5728" spans="1:28" x14ac:dyDescent="0.25">
      <c r="A5728" t="s">
        <v>74</v>
      </c>
      <c r="B5728" t="s">
        <v>75</v>
      </c>
      <c r="C5728">
        <v>53.649500000000003</v>
      </c>
      <c r="D5728">
        <v>9.9618000000000002</v>
      </c>
      <c r="E5728">
        <v>15</v>
      </c>
      <c r="F5728" s="2">
        <v>40669</v>
      </c>
      <c r="G5728">
        <v>1.3</v>
      </c>
      <c r="H5728" s="3">
        <v>40669.48541666667</v>
      </c>
      <c r="I5728" s="3">
        <v>40669.458333333336</v>
      </c>
      <c r="J5728">
        <v>19.8</v>
      </c>
      <c r="K5728">
        <v>19.8</v>
      </c>
      <c r="L5728" s="3">
        <v>40669.469444444447</v>
      </c>
      <c r="M5728" t="s">
        <v>9</v>
      </c>
      <c r="N5728" t="s">
        <v>9</v>
      </c>
      <c r="O5728" t="s">
        <v>9</v>
      </c>
      <c r="P5728" s="3">
        <v>40669.48541666667</v>
      </c>
      <c r="Q5728">
        <v>0</v>
      </c>
      <c r="R5728" t="s">
        <v>76</v>
      </c>
      <c r="S5728">
        <v>0</v>
      </c>
      <c r="T5728">
        <v>0</v>
      </c>
      <c r="U5728" t="s">
        <v>9</v>
      </c>
      <c r="V5728" s="3">
        <v>40669.458333333336</v>
      </c>
      <c r="W5728">
        <v>1</v>
      </c>
      <c r="X5728" s="3">
        <v>40669.469444444447</v>
      </c>
      <c r="Y5728" t="s">
        <v>9</v>
      </c>
      <c r="Z5728">
        <v>0</v>
      </c>
      <c r="AA5728">
        <v>0</v>
      </c>
      <c r="AB5728" t="s">
        <v>88</v>
      </c>
    </row>
    <row r="5729" spans="1:28" x14ac:dyDescent="0.25">
      <c r="A5729" t="s">
        <v>74</v>
      </c>
      <c r="B5729" t="s">
        <v>75</v>
      </c>
      <c r="C5729">
        <v>53.649500000000003</v>
      </c>
      <c r="D5729">
        <v>9.9618000000000002</v>
      </c>
      <c r="E5729">
        <v>15</v>
      </c>
      <c r="F5729" s="2">
        <v>40670</v>
      </c>
      <c r="G5729">
        <v>8</v>
      </c>
      <c r="H5729" s="3">
        <v>40670.48541666667</v>
      </c>
      <c r="I5729" s="3">
        <v>40670.458333333336</v>
      </c>
      <c r="J5729">
        <v>22.7</v>
      </c>
      <c r="K5729">
        <v>22.9</v>
      </c>
      <c r="L5729" s="3">
        <v>40670.469444444447</v>
      </c>
      <c r="M5729" t="s">
        <v>9</v>
      </c>
      <c r="N5729" t="s">
        <v>9</v>
      </c>
      <c r="O5729" t="s">
        <v>9</v>
      </c>
      <c r="P5729" s="3">
        <v>40670.48541666667</v>
      </c>
      <c r="Q5729">
        <v>0</v>
      </c>
      <c r="R5729" t="s">
        <v>76</v>
      </c>
      <c r="S5729">
        <v>0</v>
      </c>
      <c r="T5729">
        <v>0</v>
      </c>
      <c r="U5729" t="s">
        <v>9</v>
      </c>
      <c r="V5729" s="3">
        <v>40670.458333333336</v>
      </c>
      <c r="W5729">
        <v>1</v>
      </c>
      <c r="X5729" s="3">
        <v>40670.469444444447</v>
      </c>
      <c r="Y5729" t="s">
        <v>9</v>
      </c>
      <c r="Z5729">
        <v>0</v>
      </c>
      <c r="AA5729">
        <v>0</v>
      </c>
      <c r="AB5729" t="s">
        <v>88</v>
      </c>
    </row>
    <row r="5730" spans="1:28" x14ac:dyDescent="0.25">
      <c r="A5730" t="s">
        <v>74</v>
      </c>
      <c r="B5730" t="s">
        <v>75</v>
      </c>
      <c r="C5730">
        <v>53.649500000000003</v>
      </c>
      <c r="D5730">
        <v>9.9618000000000002</v>
      </c>
      <c r="E5730">
        <v>15</v>
      </c>
      <c r="F5730" s="2">
        <v>40671</v>
      </c>
      <c r="G5730">
        <v>10.7</v>
      </c>
      <c r="H5730" s="3">
        <v>40671.48541666667</v>
      </c>
      <c r="I5730" s="3">
        <v>40671.458333333336</v>
      </c>
      <c r="J5730">
        <v>21.7</v>
      </c>
      <c r="K5730">
        <v>25.6</v>
      </c>
      <c r="L5730" s="3">
        <v>40671.469444444447</v>
      </c>
      <c r="M5730" t="s">
        <v>9</v>
      </c>
      <c r="N5730" t="s">
        <v>9</v>
      </c>
      <c r="O5730" t="s">
        <v>9</v>
      </c>
      <c r="P5730" s="3">
        <v>40671.48541666667</v>
      </c>
      <c r="Q5730">
        <v>0</v>
      </c>
      <c r="R5730" t="s">
        <v>76</v>
      </c>
      <c r="S5730">
        <v>0</v>
      </c>
      <c r="T5730">
        <v>0</v>
      </c>
      <c r="U5730" t="s">
        <v>9</v>
      </c>
      <c r="V5730" s="3">
        <v>40671.458333333336</v>
      </c>
      <c r="W5730">
        <v>1</v>
      </c>
      <c r="X5730" s="3">
        <v>40671.469444444447</v>
      </c>
      <c r="Y5730" t="s">
        <v>9</v>
      </c>
      <c r="Z5730">
        <v>0</v>
      </c>
      <c r="AA5730">
        <v>0</v>
      </c>
      <c r="AB5730" t="s">
        <v>88</v>
      </c>
    </row>
    <row r="5731" spans="1:28" x14ac:dyDescent="0.25">
      <c r="A5731" t="s">
        <v>74</v>
      </c>
      <c r="B5731" t="s">
        <v>75</v>
      </c>
      <c r="C5731">
        <v>53.649500000000003</v>
      </c>
      <c r="D5731">
        <v>9.9618000000000002</v>
      </c>
      <c r="E5731">
        <v>15</v>
      </c>
      <c r="F5731" s="2">
        <v>40672</v>
      </c>
      <c r="G5731">
        <v>12.7</v>
      </c>
      <c r="H5731" s="3">
        <v>40672.48541666667</v>
      </c>
      <c r="I5731" s="3">
        <v>40672.458333333336</v>
      </c>
      <c r="J5731">
        <v>23.8</v>
      </c>
      <c r="K5731">
        <v>24.6</v>
      </c>
      <c r="L5731" s="3">
        <v>40672.469444444447</v>
      </c>
      <c r="M5731" t="s">
        <v>9</v>
      </c>
      <c r="N5731" t="s">
        <v>9</v>
      </c>
      <c r="O5731" t="s">
        <v>9</v>
      </c>
      <c r="P5731" s="3">
        <v>40672.48541666667</v>
      </c>
      <c r="Q5731">
        <v>0</v>
      </c>
      <c r="R5731" t="s">
        <v>76</v>
      </c>
      <c r="S5731">
        <v>0</v>
      </c>
      <c r="T5731">
        <v>0</v>
      </c>
      <c r="U5731" t="s">
        <v>9</v>
      </c>
      <c r="V5731" s="3">
        <v>40672.458333333336</v>
      </c>
      <c r="W5731">
        <v>1</v>
      </c>
      <c r="X5731" s="3">
        <v>40672.469444444447</v>
      </c>
      <c r="Y5731" t="s">
        <v>9</v>
      </c>
      <c r="Z5731">
        <v>0</v>
      </c>
      <c r="AA5731">
        <v>0</v>
      </c>
      <c r="AB5731" t="s">
        <v>88</v>
      </c>
    </row>
    <row r="5732" spans="1:28" x14ac:dyDescent="0.25">
      <c r="A5732" t="s">
        <v>74</v>
      </c>
      <c r="B5732" t="s">
        <v>75</v>
      </c>
      <c r="C5732">
        <v>53.649500000000003</v>
      </c>
      <c r="D5732">
        <v>9.9618000000000002</v>
      </c>
      <c r="E5732">
        <v>15</v>
      </c>
      <c r="F5732" s="2">
        <v>40673</v>
      </c>
      <c r="G5732">
        <v>8.6999999999999993</v>
      </c>
      <c r="H5732" s="3">
        <v>40673.48541666667</v>
      </c>
      <c r="I5732" s="3">
        <v>40673.458333333336</v>
      </c>
      <c r="J5732">
        <v>25</v>
      </c>
      <c r="K5732">
        <v>26.5</v>
      </c>
      <c r="L5732" s="3">
        <v>40673.469444444447</v>
      </c>
      <c r="M5732" t="s">
        <v>9</v>
      </c>
      <c r="N5732" t="s">
        <v>9</v>
      </c>
      <c r="O5732" t="s">
        <v>9</v>
      </c>
      <c r="P5732" s="3">
        <v>40673.48541666667</v>
      </c>
      <c r="Q5732">
        <v>0</v>
      </c>
      <c r="R5732" t="s">
        <v>76</v>
      </c>
      <c r="S5732">
        <v>0</v>
      </c>
      <c r="T5732">
        <v>0</v>
      </c>
      <c r="U5732" t="s">
        <v>9</v>
      </c>
      <c r="V5732" s="3">
        <v>40673.458333333336</v>
      </c>
      <c r="W5732">
        <v>1</v>
      </c>
      <c r="X5732" s="3">
        <v>40673.469444444447</v>
      </c>
      <c r="Y5732" t="s">
        <v>9</v>
      </c>
      <c r="Z5732">
        <v>0</v>
      </c>
      <c r="AA5732">
        <v>0</v>
      </c>
      <c r="AB5732" t="s">
        <v>88</v>
      </c>
    </row>
    <row r="5733" spans="1:28" x14ac:dyDescent="0.25">
      <c r="A5733" t="s">
        <v>74</v>
      </c>
      <c r="B5733" t="s">
        <v>75</v>
      </c>
      <c r="C5733">
        <v>53.649500000000003</v>
      </c>
      <c r="D5733">
        <v>9.9618000000000002</v>
      </c>
      <c r="E5733">
        <v>15</v>
      </c>
      <c r="F5733" s="2">
        <v>40674</v>
      </c>
      <c r="G5733">
        <v>9.3000000000000007</v>
      </c>
      <c r="H5733" s="3">
        <v>40674.48541666667</v>
      </c>
      <c r="I5733" s="3">
        <v>40674.458333333336</v>
      </c>
      <c r="J5733">
        <v>16.5</v>
      </c>
      <c r="K5733">
        <v>27</v>
      </c>
      <c r="L5733" s="3">
        <v>40674.469444444447</v>
      </c>
      <c r="M5733" t="s">
        <v>9</v>
      </c>
      <c r="N5733" t="s">
        <v>9</v>
      </c>
      <c r="O5733" t="s">
        <v>9</v>
      </c>
      <c r="P5733" s="3">
        <v>40674.48541666667</v>
      </c>
      <c r="Q5733">
        <v>4.5</v>
      </c>
      <c r="R5733" t="s">
        <v>77</v>
      </c>
      <c r="S5733">
        <v>4.5</v>
      </c>
      <c r="T5733">
        <v>0</v>
      </c>
      <c r="U5733" t="s">
        <v>9</v>
      </c>
      <c r="V5733" s="3">
        <v>40674.458333333336</v>
      </c>
      <c r="W5733">
        <v>1</v>
      </c>
      <c r="X5733" s="3">
        <v>40674.469444444447</v>
      </c>
      <c r="Y5733" t="s">
        <v>9</v>
      </c>
      <c r="Z5733">
        <v>4.5</v>
      </c>
      <c r="AA5733">
        <v>0</v>
      </c>
      <c r="AB5733" t="s">
        <v>88</v>
      </c>
    </row>
    <row r="5734" spans="1:28" x14ac:dyDescent="0.25">
      <c r="A5734" t="s">
        <v>74</v>
      </c>
      <c r="B5734" t="s">
        <v>75</v>
      </c>
      <c r="C5734">
        <v>53.649500000000003</v>
      </c>
      <c r="D5734">
        <v>9.9618000000000002</v>
      </c>
      <c r="E5734">
        <v>15</v>
      </c>
      <c r="F5734" s="2">
        <v>40675</v>
      </c>
      <c r="G5734">
        <v>8.9</v>
      </c>
      <c r="H5734" s="3">
        <v>40675.48541666667</v>
      </c>
      <c r="I5734" s="3">
        <v>40675.458333333336</v>
      </c>
      <c r="J5734">
        <v>19.5</v>
      </c>
      <c r="K5734">
        <v>21</v>
      </c>
      <c r="L5734" s="3">
        <v>40675.469444444447</v>
      </c>
      <c r="M5734" t="s">
        <v>9</v>
      </c>
      <c r="N5734" t="s">
        <v>9</v>
      </c>
      <c r="O5734" t="s">
        <v>9</v>
      </c>
      <c r="P5734" s="3">
        <v>40675.48541666667</v>
      </c>
      <c r="Q5734">
        <v>0</v>
      </c>
      <c r="R5734" t="s">
        <v>76</v>
      </c>
      <c r="S5734">
        <v>0</v>
      </c>
      <c r="T5734">
        <v>0</v>
      </c>
      <c r="U5734" t="s">
        <v>9</v>
      </c>
      <c r="V5734" s="3">
        <v>40675.458333333336</v>
      </c>
      <c r="W5734">
        <v>1</v>
      </c>
      <c r="X5734" s="3">
        <v>40675.469444444447</v>
      </c>
      <c r="Y5734" t="s">
        <v>9</v>
      </c>
      <c r="Z5734">
        <v>0</v>
      </c>
      <c r="AA5734">
        <v>0</v>
      </c>
      <c r="AB5734" t="s">
        <v>88</v>
      </c>
    </row>
    <row r="5735" spans="1:28" x14ac:dyDescent="0.25">
      <c r="A5735" t="s">
        <v>74</v>
      </c>
      <c r="B5735" t="s">
        <v>75</v>
      </c>
      <c r="C5735">
        <v>53.649500000000003</v>
      </c>
      <c r="D5735">
        <v>9.9618000000000002</v>
      </c>
      <c r="E5735">
        <v>15</v>
      </c>
      <c r="F5735" s="2">
        <v>40676</v>
      </c>
      <c r="G5735">
        <v>5.8</v>
      </c>
      <c r="H5735" s="3">
        <v>40676.48541666667</v>
      </c>
      <c r="I5735" s="3">
        <v>40676.458333333336</v>
      </c>
      <c r="J5735">
        <v>15.6</v>
      </c>
      <c r="K5735">
        <v>20.5</v>
      </c>
      <c r="L5735" s="3">
        <v>40676.469444444447</v>
      </c>
      <c r="M5735" t="s">
        <v>9</v>
      </c>
      <c r="N5735" t="s">
        <v>9</v>
      </c>
      <c r="O5735" t="s">
        <v>9</v>
      </c>
      <c r="P5735" s="3">
        <v>40676.48541666667</v>
      </c>
      <c r="Q5735">
        <v>0.6</v>
      </c>
      <c r="R5735" t="s">
        <v>77</v>
      </c>
      <c r="S5735">
        <v>0.6</v>
      </c>
      <c r="T5735">
        <v>0</v>
      </c>
      <c r="U5735" t="s">
        <v>9</v>
      </c>
      <c r="V5735" s="3">
        <v>40676.458333333336</v>
      </c>
      <c r="W5735">
        <v>1</v>
      </c>
      <c r="X5735" s="3">
        <v>40676.469444444447</v>
      </c>
      <c r="Y5735" t="s">
        <v>9</v>
      </c>
      <c r="Z5735">
        <v>0.6</v>
      </c>
      <c r="AA5735">
        <v>0</v>
      </c>
      <c r="AB5735" t="s">
        <v>88</v>
      </c>
    </row>
    <row r="5736" spans="1:28" x14ac:dyDescent="0.25">
      <c r="A5736" t="s">
        <v>74</v>
      </c>
      <c r="B5736" t="s">
        <v>75</v>
      </c>
      <c r="C5736">
        <v>53.649500000000003</v>
      </c>
      <c r="D5736">
        <v>9.9618000000000002</v>
      </c>
      <c r="E5736">
        <v>15</v>
      </c>
      <c r="F5736" s="2">
        <v>40677</v>
      </c>
      <c r="G5736">
        <v>6.1</v>
      </c>
      <c r="H5736" s="3">
        <v>40677.48541666667</v>
      </c>
      <c r="I5736" s="3">
        <v>40677.458333333336</v>
      </c>
      <c r="J5736">
        <v>17.600000000000001</v>
      </c>
      <c r="K5736">
        <v>17.600000000000001</v>
      </c>
      <c r="L5736" s="3">
        <v>40677.469444444447</v>
      </c>
      <c r="M5736" t="s">
        <v>9</v>
      </c>
      <c r="N5736" t="s">
        <v>9</v>
      </c>
      <c r="O5736" t="s">
        <v>9</v>
      </c>
      <c r="P5736" s="3">
        <v>40677.48541666667</v>
      </c>
      <c r="Q5736">
        <v>0.9</v>
      </c>
      <c r="R5736" t="s">
        <v>77</v>
      </c>
      <c r="S5736">
        <v>0.9</v>
      </c>
      <c r="T5736">
        <v>0</v>
      </c>
      <c r="U5736" t="s">
        <v>9</v>
      </c>
      <c r="V5736" s="3">
        <v>40677.458333333336</v>
      </c>
      <c r="W5736">
        <v>1</v>
      </c>
      <c r="X5736" s="3">
        <v>40677.469444444447</v>
      </c>
      <c r="Y5736" t="s">
        <v>9</v>
      </c>
      <c r="Z5736">
        <v>0.9</v>
      </c>
      <c r="AA5736">
        <v>0</v>
      </c>
      <c r="AB5736" t="s">
        <v>88</v>
      </c>
    </row>
    <row r="5737" spans="1:28" x14ac:dyDescent="0.25">
      <c r="A5737" t="s">
        <v>74</v>
      </c>
      <c r="B5737" t="s">
        <v>75</v>
      </c>
      <c r="C5737">
        <v>53.649500000000003</v>
      </c>
      <c r="D5737">
        <v>9.9618000000000002</v>
      </c>
      <c r="E5737">
        <v>15</v>
      </c>
      <c r="F5737" s="2">
        <v>40678</v>
      </c>
      <c r="G5737">
        <v>6.6</v>
      </c>
      <c r="H5737" s="3">
        <v>40678.48541666667</v>
      </c>
      <c r="I5737" s="3">
        <v>40678.458333333336</v>
      </c>
      <c r="J5737">
        <v>13.4</v>
      </c>
      <c r="K5737">
        <v>17.899999999999999</v>
      </c>
      <c r="L5737" s="3">
        <v>40678.469444444447</v>
      </c>
      <c r="M5737" t="s">
        <v>9</v>
      </c>
      <c r="N5737" t="s">
        <v>9</v>
      </c>
      <c r="O5737" t="s">
        <v>9</v>
      </c>
      <c r="P5737" s="3">
        <v>40678.48541666667</v>
      </c>
      <c r="Q5737">
        <v>5.4</v>
      </c>
      <c r="R5737" t="s">
        <v>77</v>
      </c>
      <c r="S5737">
        <v>5.4</v>
      </c>
      <c r="T5737">
        <v>0</v>
      </c>
      <c r="U5737" t="s">
        <v>9</v>
      </c>
      <c r="V5737" s="3">
        <v>40678.458333333336</v>
      </c>
      <c r="W5737">
        <v>1</v>
      </c>
      <c r="X5737" s="3">
        <v>40678.469444444447</v>
      </c>
      <c r="Y5737" t="s">
        <v>9</v>
      </c>
      <c r="Z5737">
        <v>5.4</v>
      </c>
      <c r="AA5737">
        <v>0</v>
      </c>
      <c r="AB5737" t="s">
        <v>88</v>
      </c>
    </row>
    <row r="5738" spans="1:28" x14ac:dyDescent="0.25">
      <c r="A5738" t="s">
        <v>74</v>
      </c>
      <c r="B5738" t="s">
        <v>75</v>
      </c>
      <c r="C5738">
        <v>53.649500000000003</v>
      </c>
      <c r="D5738">
        <v>9.9618000000000002</v>
      </c>
      <c r="E5738">
        <v>15</v>
      </c>
      <c r="F5738" s="2">
        <v>40679</v>
      </c>
      <c r="G5738">
        <v>6.2</v>
      </c>
      <c r="H5738" s="3">
        <v>40679.48541666667</v>
      </c>
      <c r="I5738" s="3">
        <v>40679.458333333336</v>
      </c>
      <c r="J5738">
        <v>9.8000000000000007</v>
      </c>
      <c r="K5738">
        <v>14.7</v>
      </c>
      <c r="L5738" s="3">
        <v>40679.469444444447</v>
      </c>
      <c r="M5738" t="s">
        <v>9</v>
      </c>
      <c r="N5738" t="s">
        <v>9</v>
      </c>
      <c r="O5738" t="s">
        <v>9</v>
      </c>
      <c r="P5738" s="3">
        <v>40679.48541666667</v>
      </c>
      <c r="Q5738">
        <v>1.5</v>
      </c>
      <c r="R5738" t="s">
        <v>77</v>
      </c>
      <c r="S5738">
        <v>1.5</v>
      </c>
      <c r="T5738">
        <v>0</v>
      </c>
      <c r="U5738" t="s">
        <v>9</v>
      </c>
      <c r="V5738" s="3">
        <v>40679.458333333336</v>
      </c>
      <c r="W5738">
        <v>1</v>
      </c>
      <c r="X5738" s="3">
        <v>40679.469444444447</v>
      </c>
      <c r="Y5738" t="s">
        <v>9</v>
      </c>
      <c r="Z5738">
        <v>1.5</v>
      </c>
      <c r="AA5738">
        <v>0</v>
      </c>
      <c r="AB5738" t="s">
        <v>88</v>
      </c>
    </row>
    <row r="5739" spans="1:28" x14ac:dyDescent="0.25">
      <c r="A5739" t="s">
        <v>74</v>
      </c>
      <c r="B5739" t="s">
        <v>75</v>
      </c>
      <c r="C5739">
        <v>53.649500000000003</v>
      </c>
      <c r="D5739">
        <v>9.9618000000000002</v>
      </c>
      <c r="E5739">
        <v>15</v>
      </c>
      <c r="F5739" s="2">
        <v>40680</v>
      </c>
      <c r="G5739">
        <v>8.3000000000000007</v>
      </c>
      <c r="H5739" s="3">
        <v>40680.48541666667</v>
      </c>
      <c r="I5739" s="3">
        <v>40680.458333333336</v>
      </c>
      <c r="J5739">
        <v>12.5</v>
      </c>
      <c r="K5739">
        <v>12.5</v>
      </c>
      <c r="L5739" s="3">
        <v>40680.469444444447</v>
      </c>
      <c r="M5739" t="s">
        <v>9</v>
      </c>
      <c r="N5739" t="s">
        <v>9</v>
      </c>
      <c r="O5739" t="s">
        <v>9</v>
      </c>
      <c r="P5739" s="3">
        <v>40680.48541666667</v>
      </c>
      <c r="Q5739">
        <v>7.8</v>
      </c>
      <c r="R5739" t="s">
        <v>77</v>
      </c>
      <c r="S5739">
        <v>7.8</v>
      </c>
      <c r="T5739">
        <v>0</v>
      </c>
      <c r="U5739" t="s">
        <v>9</v>
      </c>
      <c r="V5739" s="3">
        <v>40680.458333333336</v>
      </c>
      <c r="W5739">
        <v>1</v>
      </c>
      <c r="X5739" s="3">
        <v>40680.469444444447</v>
      </c>
      <c r="Y5739" t="s">
        <v>9</v>
      </c>
      <c r="Z5739">
        <v>7.8</v>
      </c>
      <c r="AA5739">
        <v>0</v>
      </c>
      <c r="AB5739" t="s">
        <v>88</v>
      </c>
    </row>
    <row r="5740" spans="1:28" x14ac:dyDescent="0.25">
      <c r="A5740" t="s">
        <v>74</v>
      </c>
      <c r="B5740" t="s">
        <v>75</v>
      </c>
      <c r="C5740">
        <v>53.649500000000003</v>
      </c>
      <c r="D5740">
        <v>9.9618000000000002</v>
      </c>
      <c r="E5740">
        <v>15</v>
      </c>
      <c r="F5740" s="2">
        <v>40681</v>
      </c>
      <c r="G5740">
        <v>8.5</v>
      </c>
      <c r="H5740" s="3">
        <v>40681.48541666667</v>
      </c>
      <c r="I5740" s="3">
        <v>40681.458333333336</v>
      </c>
      <c r="J5740">
        <v>19.399999999999999</v>
      </c>
      <c r="K5740">
        <v>19.399999999999999</v>
      </c>
      <c r="L5740" s="3">
        <v>40681.469444444447</v>
      </c>
      <c r="M5740" t="s">
        <v>9</v>
      </c>
      <c r="N5740" t="s">
        <v>9</v>
      </c>
      <c r="O5740" t="s">
        <v>9</v>
      </c>
      <c r="P5740" s="3">
        <v>40681.48541666667</v>
      </c>
      <c r="Q5740">
        <v>0</v>
      </c>
      <c r="R5740" t="s">
        <v>76</v>
      </c>
      <c r="S5740">
        <v>0</v>
      </c>
      <c r="T5740">
        <v>0</v>
      </c>
      <c r="U5740" t="s">
        <v>9</v>
      </c>
      <c r="V5740" s="3">
        <v>40681.458333333336</v>
      </c>
      <c r="W5740">
        <v>1</v>
      </c>
      <c r="X5740" s="3">
        <v>40681.469444444447</v>
      </c>
      <c r="Y5740" t="s">
        <v>9</v>
      </c>
      <c r="Z5740">
        <v>0</v>
      </c>
      <c r="AA5740">
        <v>0</v>
      </c>
      <c r="AB5740" t="s">
        <v>88</v>
      </c>
    </row>
    <row r="5741" spans="1:28" x14ac:dyDescent="0.25">
      <c r="A5741" t="s">
        <v>74</v>
      </c>
      <c r="B5741" t="s">
        <v>75</v>
      </c>
      <c r="C5741">
        <v>53.649500000000003</v>
      </c>
      <c r="D5741">
        <v>9.9618000000000002</v>
      </c>
      <c r="E5741">
        <v>15</v>
      </c>
      <c r="F5741" s="2">
        <v>40682</v>
      </c>
      <c r="G5741">
        <v>12.6</v>
      </c>
      <c r="H5741" s="3">
        <v>40682.48541666667</v>
      </c>
      <c r="I5741" s="3">
        <v>40682.458333333336</v>
      </c>
      <c r="J5741">
        <v>15.4</v>
      </c>
      <c r="K5741">
        <v>20.6</v>
      </c>
      <c r="L5741" s="3">
        <v>40682.469444444447</v>
      </c>
      <c r="M5741" t="s">
        <v>9</v>
      </c>
      <c r="N5741" t="s">
        <v>9</v>
      </c>
      <c r="O5741" t="s">
        <v>9</v>
      </c>
      <c r="P5741" s="3">
        <v>40682.48541666667</v>
      </c>
      <c r="Q5741">
        <v>0</v>
      </c>
      <c r="R5741" t="s">
        <v>76</v>
      </c>
      <c r="S5741">
        <v>0</v>
      </c>
      <c r="T5741">
        <v>0</v>
      </c>
      <c r="U5741" t="s">
        <v>9</v>
      </c>
      <c r="V5741" s="3">
        <v>40682.458333333336</v>
      </c>
      <c r="W5741">
        <v>1</v>
      </c>
      <c r="X5741" s="3">
        <v>40682.469444444447</v>
      </c>
      <c r="Y5741" t="s">
        <v>9</v>
      </c>
      <c r="Z5741">
        <v>0</v>
      </c>
      <c r="AA5741">
        <v>0</v>
      </c>
      <c r="AB5741" t="s">
        <v>88</v>
      </c>
    </row>
    <row r="5742" spans="1:28" x14ac:dyDescent="0.25">
      <c r="A5742" t="s">
        <v>74</v>
      </c>
      <c r="B5742" t="s">
        <v>75</v>
      </c>
      <c r="C5742">
        <v>53.649500000000003</v>
      </c>
      <c r="D5742">
        <v>9.9618000000000002</v>
      </c>
      <c r="E5742">
        <v>15</v>
      </c>
      <c r="F5742" s="2">
        <v>40683</v>
      </c>
      <c r="G5742">
        <v>10.3</v>
      </c>
      <c r="H5742" s="3">
        <v>40683.48541666667</v>
      </c>
      <c r="I5742" s="3">
        <v>40683.458333333336</v>
      </c>
      <c r="J5742">
        <v>15</v>
      </c>
      <c r="K5742">
        <v>16.600000000000001</v>
      </c>
      <c r="L5742" s="3">
        <v>40683.469444444447</v>
      </c>
      <c r="M5742" t="s">
        <v>9</v>
      </c>
      <c r="N5742" t="s">
        <v>9</v>
      </c>
      <c r="O5742" t="s">
        <v>9</v>
      </c>
      <c r="P5742" s="3">
        <v>40683.48541666667</v>
      </c>
      <c r="Q5742">
        <v>0</v>
      </c>
      <c r="R5742" t="s">
        <v>76</v>
      </c>
      <c r="S5742">
        <v>0</v>
      </c>
      <c r="T5742">
        <v>0</v>
      </c>
      <c r="U5742" t="s">
        <v>9</v>
      </c>
      <c r="V5742" s="3">
        <v>40683.458333333336</v>
      </c>
      <c r="W5742">
        <v>1</v>
      </c>
      <c r="X5742" s="3">
        <v>40683.469444444447</v>
      </c>
      <c r="Y5742" t="s">
        <v>9</v>
      </c>
      <c r="Z5742">
        <v>0</v>
      </c>
      <c r="AA5742">
        <v>0</v>
      </c>
      <c r="AB5742" t="s">
        <v>88</v>
      </c>
    </row>
    <row r="5743" spans="1:28" x14ac:dyDescent="0.25">
      <c r="A5743" t="s">
        <v>74</v>
      </c>
      <c r="B5743" t="s">
        <v>75</v>
      </c>
      <c r="C5743">
        <v>53.649500000000003</v>
      </c>
      <c r="D5743">
        <v>9.9618000000000002</v>
      </c>
      <c r="E5743">
        <v>15</v>
      </c>
      <c r="F5743" s="2">
        <v>40684</v>
      </c>
      <c r="G5743">
        <v>6.3</v>
      </c>
      <c r="H5743" s="3">
        <v>40684.48541666667</v>
      </c>
      <c r="I5743" s="3">
        <v>40684.458333333336</v>
      </c>
      <c r="J5743">
        <v>21.4</v>
      </c>
      <c r="K5743">
        <v>21.4</v>
      </c>
      <c r="L5743" s="3">
        <v>40684.469444444447</v>
      </c>
      <c r="M5743" t="s">
        <v>9</v>
      </c>
      <c r="N5743" t="s">
        <v>9</v>
      </c>
      <c r="O5743" t="s">
        <v>9</v>
      </c>
      <c r="P5743" s="3">
        <v>40684.48541666667</v>
      </c>
      <c r="Q5743">
        <v>0</v>
      </c>
      <c r="R5743" t="s">
        <v>76</v>
      </c>
      <c r="S5743">
        <v>0</v>
      </c>
      <c r="T5743">
        <v>0</v>
      </c>
      <c r="U5743" t="s">
        <v>9</v>
      </c>
      <c r="V5743" s="3">
        <v>40684.458333333336</v>
      </c>
      <c r="W5743">
        <v>1</v>
      </c>
      <c r="X5743" s="3">
        <v>40684.469444444447</v>
      </c>
      <c r="Y5743" t="s">
        <v>9</v>
      </c>
      <c r="Z5743">
        <v>0</v>
      </c>
      <c r="AA5743">
        <v>0</v>
      </c>
      <c r="AB5743" t="s">
        <v>88</v>
      </c>
    </row>
    <row r="5744" spans="1:28" x14ac:dyDescent="0.25">
      <c r="A5744" t="s">
        <v>74</v>
      </c>
      <c r="B5744" t="s">
        <v>75</v>
      </c>
      <c r="C5744">
        <v>53.649500000000003</v>
      </c>
      <c r="D5744">
        <v>9.9618000000000002</v>
      </c>
      <c r="E5744">
        <v>15</v>
      </c>
      <c r="F5744" s="2">
        <v>40685</v>
      </c>
      <c r="G5744">
        <v>14.8</v>
      </c>
      <c r="H5744" s="3">
        <v>40685.48541666667</v>
      </c>
      <c r="I5744" s="3">
        <v>40685.458333333336</v>
      </c>
      <c r="J5744">
        <v>25.6</v>
      </c>
      <c r="K5744">
        <v>25.6</v>
      </c>
      <c r="L5744" s="3">
        <v>40685.469444444447</v>
      </c>
      <c r="M5744" t="s">
        <v>9</v>
      </c>
      <c r="N5744" t="s">
        <v>9</v>
      </c>
      <c r="O5744" t="s">
        <v>9</v>
      </c>
      <c r="P5744" s="3">
        <v>40685.48541666667</v>
      </c>
      <c r="Q5744">
        <v>0</v>
      </c>
      <c r="R5744" t="s">
        <v>76</v>
      </c>
      <c r="S5744">
        <v>0</v>
      </c>
      <c r="T5744">
        <v>0</v>
      </c>
      <c r="U5744" t="s">
        <v>9</v>
      </c>
      <c r="V5744" s="3">
        <v>40685.458333333336</v>
      </c>
      <c r="W5744">
        <v>1</v>
      </c>
      <c r="X5744" s="3">
        <v>40685.469444444447</v>
      </c>
      <c r="Y5744" t="s">
        <v>9</v>
      </c>
      <c r="Z5744">
        <v>0</v>
      </c>
      <c r="AA5744">
        <v>0</v>
      </c>
      <c r="AB5744" t="s">
        <v>88</v>
      </c>
    </row>
    <row r="5745" spans="1:28" x14ac:dyDescent="0.25">
      <c r="A5745" t="s">
        <v>74</v>
      </c>
      <c r="B5745" t="s">
        <v>75</v>
      </c>
      <c r="C5745">
        <v>53.649500000000003</v>
      </c>
      <c r="D5745">
        <v>9.9618000000000002</v>
      </c>
      <c r="E5745">
        <v>15</v>
      </c>
      <c r="F5745" s="2">
        <v>40686</v>
      </c>
      <c r="G5745">
        <v>7.7</v>
      </c>
      <c r="H5745" s="3">
        <v>40686.48541666667</v>
      </c>
      <c r="I5745" s="3">
        <v>40686.458333333336</v>
      </c>
      <c r="J5745">
        <v>20.5</v>
      </c>
      <c r="K5745">
        <v>25.6</v>
      </c>
      <c r="L5745" s="3">
        <v>40686.469444444447</v>
      </c>
      <c r="M5745" t="s">
        <v>9</v>
      </c>
      <c r="N5745" t="s">
        <v>9</v>
      </c>
      <c r="O5745" t="s">
        <v>9</v>
      </c>
      <c r="P5745" s="3">
        <v>40686.48541666667</v>
      </c>
      <c r="Q5745">
        <v>0</v>
      </c>
      <c r="R5745" t="s">
        <v>76</v>
      </c>
      <c r="S5745">
        <v>0</v>
      </c>
      <c r="T5745">
        <v>0</v>
      </c>
      <c r="U5745" t="s">
        <v>9</v>
      </c>
      <c r="V5745" s="3">
        <v>40686.458333333336</v>
      </c>
      <c r="W5745">
        <v>1</v>
      </c>
      <c r="X5745" s="3">
        <v>40686.469444444447</v>
      </c>
      <c r="Y5745" t="s">
        <v>9</v>
      </c>
      <c r="Z5745">
        <v>0</v>
      </c>
      <c r="AA5745">
        <v>0</v>
      </c>
      <c r="AB5745" t="s">
        <v>88</v>
      </c>
    </row>
    <row r="5746" spans="1:28" x14ac:dyDescent="0.25">
      <c r="A5746" t="s">
        <v>74</v>
      </c>
      <c r="B5746" t="s">
        <v>75</v>
      </c>
      <c r="C5746">
        <v>53.649500000000003</v>
      </c>
      <c r="D5746">
        <v>9.9618000000000002</v>
      </c>
      <c r="E5746">
        <v>15</v>
      </c>
      <c r="F5746" s="2">
        <v>40687</v>
      </c>
      <c r="G5746">
        <v>10.7</v>
      </c>
      <c r="H5746" s="3">
        <v>40687.48541666667</v>
      </c>
      <c r="I5746" s="3">
        <v>40687.458333333336</v>
      </c>
      <c r="J5746">
        <v>15.4</v>
      </c>
      <c r="K5746">
        <v>22.1</v>
      </c>
      <c r="L5746" s="3">
        <v>40687.469444444447</v>
      </c>
      <c r="M5746" t="s">
        <v>9</v>
      </c>
      <c r="N5746" t="s">
        <v>9</v>
      </c>
      <c r="O5746" t="s">
        <v>9</v>
      </c>
      <c r="P5746" s="3">
        <v>40687.48541666667</v>
      </c>
      <c r="Q5746">
        <v>0.3</v>
      </c>
      <c r="R5746" t="s">
        <v>77</v>
      </c>
      <c r="S5746">
        <v>0.3</v>
      </c>
      <c r="T5746">
        <v>0</v>
      </c>
      <c r="U5746" t="s">
        <v>9</v>
      </c>
      <c r="V5746" s="3">
        <v>40687.458333333336</v>
      </c>
      <c r="W5746">
        <v>1</v>
      </c>
      <c r="X5746" s="3">
        <v>40687.469444444447</v>
      </c>
      <c r="Y5746" t="s">
        <v>9</v>
      </c>
      <c r="Z5746">
        <v>0.3</v>
      </c>
      <c r="AA5746">
        <v>0</v>
      </c>
      <c r="AB5746" t="s">
        <v>88</v>
      </c>
    </row>
    <row r="5747" spans="1:28" x14ac:dyDescent="0.25">
      <c r="A5747" t="s">
        <v>74</v>
      </c>
      <c r="B5747" t="s">
        <v>75</v>
      </c>
      <c r="C5747">
        <v>53.649500000000003</v>
      </c>
      <c r="D5747">
        <v>9.9618000000000002</v>
      </c>
      <c r="E5747">
        <v>15</v>
      </c>
      <c r="F5747" s="2">
        <v>40688</v>
      </c>
      <c r="G5747">
        <v>7.8</v>
      </c>
      <c r="H5747" s="3">
        <v>40688.48541666667</v>
      </c>
      <c r="I5747" s="3">
        <v>40688.458333333336</v>
      </c>
      <c r="J5747">
        <v>16.600000000000001</v>
      </c>
      <c r="K5747">
        <v>16.600000000000001</v>
      </c>
      <c r="L5747" s="3">
        <v>40688.470138888886</v>
      </c>
      <c r="M5747" t="s">
        <v>9</v>
      </c>
      <c r="N5747" t="s">
        <v>9</v>
      </c>
      <c r="O5747" t="s">
        <v>9</v>
      </c>
      <c r="P5747" s="3">
        <v>40688.48541666667</v>
      </c>
      <c r="Q5747">
        <v>0.3</v>
      </c>
      <c r="R5747" t="s">
        <v>77</v>
      </c>
      <c r="S5747">
        <v>0.3</v>
      </c>
      <c r="T5747">
        <v>0</v>
      </c>
      <c r="U5747" t="s">
        <v>9</v>
      </c>
      <c r="V5747" s="3">
        <v>40688.458333333336</v>
      </c>
      <c r="W5747">
        <v>1</v>
      </c>
      <c r="X5747" s="3">
        <v>40688.470138888886</v>
      </c>
      <c r="Y5747" t="s">
        <v>9</v>
      </c>
      <c r="Z5747">
        <v>0.3</v>
      </c>
      <c r="AA5747">
        <v>0</v>
      </c>
      <c r="AB5747" t="s">
        <v>88</v>
      </c>
    </row>
    <row r="5748" spans="1:28" x14ac:dyDescent="0.25">
      <c r="A5748" t="s">
        <v>74</v>
      </c>
      <c r="B5748" t="s">
        <v>75</v>
      </c>
      <c r="C5748">
        <v>53.649500000000003</v>
      </c>
      <c r="D5748">
        <v>9.9618000000000002</v>
      </c>
      <c r="E5748">
        <v>15</v>
      </c>
      <c r="F5748" s="2">
        <v>40689</v>
      </c>
      <c r="G5748">
        <v>8.8000000000000007</v>
      </c>
      <c r="H5748" s="3">
        <v>40689.48541666667</v>
      </c>
      <c r="I5748" s="3">
        <v>40689.458333333336</v>
      </c>
      <c r="J5748">
        <v>24.3</v>
      </c>
      <c r="K5748">
        <v>24.3</v>
      </c>
      <c r="L5748" s="3">
        <v>40689.470138888886</v>
      </c>
      <c r="M5748" t="s">
        <v>9</v>
      </c>
      <c r="N5748" t="s">
        <v>9</v>
      </c>
      <c r="O5748" t="s">
        <v>9</v>
      </c>
      <c r="P5748" s="3">
        <v>40689.48541666667</v>
      </c>
      <c r="Q5748">
        <v>0</v>
      </c>
      <c r="R5748" t="s">
        <v>76</v>
      </c>
      <c r="S5748">
        <v>0</v>
      </c>
      <c r="T5748">
        <v>0</v>
      </c>
      <c r="U5748" t="s">
        <v>9</v>
      </c>
      <c r="V5748" s="3">
        <v>40689.458333333336</v>
      </c>
      <c r="W5748">
        <v>1</v>
      </c>
      <c r="X5748" s="3">
        <v>40689.470138888886</v>
      </c>
      <c r="Y5748" t="s">
        <v>9</v>
      </c>
      <c r="Z5748">
        <v>0</v>
      </c>
      <c r="AA5748">
        <v>0</v>
      </c>
      <c r="AB5748" t="s">
        <v>88</v>
      </c>
    </row>
    <row r="5749" spans="1:28" x14ac:dyDescent="0.25">
      <c r="A5749" t="s">
        <v>74</v>
      </c>
      <c r="B5749" t="s">
        <v>75</v>
      </c>
      <c r="C5749">
        <v>53.649500000000003</v>
      </c>
      <c r="D5749">
        <v>9.9618000000000002</v>
      </c>
      <c r="E5749">
        <v>15</v>
      </c>
      <c r="F5749" s="2">
        <v>40690</v>
      </c>
      <c r="G5749">
        <v>12.8</v>
      </c>
      <c r="H5749" s="3">
        <v>40690.48541666667</v>
      </c>
      <c r="I5749" s="3">
        <v>40690.458333333336</v>
      </c>
      <c r="J5749">
        <v>14</v>
      </c>
      <c r="K5749">
        <v>26.4</v>
      </c>
      <c r="L5749" s="3">
        <v>40690.470138888886</v>
      </c>
      <c r="M5749" t="s">
        <v>9</v>
      </c>
      <c r="N5749" t="s">
        <v>9</v>
      </c>
      <c r="O5749" t="s">
        <v>9</v>
      </c>
      <c r="P5749" s="3">
        <v>40690.48541666667</v>
      </c>
      <c r="Q5749">
        <v>0.3</v>
      </c>
      <c r="R5749" t="s">
        <v>77</v>
      </c>
      <c r="S5749">
        <v>0.3</v>
      </c>
      <c r="T5749">
        <v>0</v>
      </c>
      <c r="U5749" t="s">
        <v>9</v>
      </c>
      <c r="V5749" s="3">
        <v>40690.458333333336</v>
      </c>
      <c r="W5749">
        <v>1</v>
      </c>
      <c r="X5749" s="3">
        <v>40690.470138888886</v>
      </c>
      <c r="Y5749" t="s">
        <v>9</v>
      </c>
      <c r="Z5749">
        <v>0.3</v>
      </c>
      <c r="AA5749">
        <v>0</v>
      </c>
      <c r="AB5749" t="s">
        <v>88</v>
      </c>
    </row>
    <row r="5750" spans="1:28" x14ac:dyDescent="0.25">
      <c r="A5750" t="s">
        <v>74</v>
      </c>
      <c r="B5750" t="s">
        <v>75</v>
      </c>
      <c r="C5750">
        <v>53.649500000000003</v>
      </c>
      <c r="D5750">
        <v>9.9618000000000002</v>
      </c>
      <c r="E5750">
        <v>15</v>
      </c>
      <c r="F5750" s="2">
        <v>40691</v>
      </c>
      <c r="G5750">
        <v>8</v>
      </c>
      <c r="H5750" s="3">
        <v>40691.48541666667</v>
      </c>
      <c r="I5750" s="3">
        <v>40691.458333333336</v>
      </c>
      <c r="J5750">
        <v>17.899999999999999</v>
      </c>
      <c r="K5750">
        <v>17.899999999999999</v>
      </c>
      <c r="L5750" s="3">
        <v>40691.470138888886</v>
      </c>
      <c r="M5750" t="s">
        <v>9</v>
      </c>
      <c r="N5750" t="s">
        <v>9</v>
      </c>
      <c r="O5750" t="s">
        <v>9</v>
      </c>
      <c r="P5750" s="3">
        <v>40691.48541666667</v>
      </c>
      <c r="Q5750">
        <v>0</v>
      </c>
      <c r="R5750" t="s">
        <v>76</v>
      </c>
      <c r="S5750">
        <v>0</v>
      </c>
      <c r="T5750">
        <v>0</v>
      </c>
      <c r="U5750" t="s">
        <v>9</v>
      </c>
      <c r="V5750" s="3">
        <v>40691.458333333336</v>
      </c>
      <c r="W5750">
        <v>1</v>
      </c>
      <c r="X5750" s="3">
        <v>40691.470138888886</v>
      </c>
      <c r="Y5750" t="s">
        <v>9</v>
      </c>
      <c r="Z5750">
        <v>0</v>
      </c>
      <c r="AA5750">
        <v>0</v>
      </c>
      <c r="AB5750" t="s">
        <v>88</v>
      </c>
    </row>
    <row r="5751" spans="1:28" x14ac:dyDescent="0.25">
      <c r="A5751" t="s">
        <v>74</v>
      </c>
      <c r="B5751" t="s">
        <v>75</v>
      </c>
      <c r="C5751">
        <v>53.649500000000003</v>
      </c>
      <c r="D5751">
        <v>9.9618000000000002</v>
      </c>
      <c r="E5751">
        <v>15</v>
      </c>
      <c r="F5751" s="2">
        <v>40692</v>
      </c>
      <c r="G5751">
        <v>8.8000000000000007</v>
      </c>
      <c r="H5751" s="3">
        <v>40692.468055555553</v>
      </c>
      <c r="I5751" s="3">
        <v>40692.440972222219</v>
      </c>
      <c r="J5751">
        <v>11.5</v>
      </c>
      <c r="K5751">
        <v>18.399999999999999</v>
      </c>
      <c r="L5751" s="3">
        <v>40692.470138888886</v>
      </c>
      <c r="M5751" t="s">
        <v>9</v>
      </c>
      <c r="N5751" t="s">
        <v>9</v>
      </c>
      <c r="O5751" t="s">
        <v>9</v>
      </c>
      <c r="P5751" s="3">
        <v>40692.468055555553</v>
      </c>
      <c r="Q5751">
        <v>3</v>
      </c>
      <c r="R5751" t="s">
        <v>77</v>
      </c>
      <c r="S5751">
        <v>3</v>
      </c>
      <c r="T5751">
        <v>0</v>
      </c>
      <c r="U5751" t="s">
        <v>9</v>
      </c>
      <c r="V5751" s="3">
        <v>40692.440972222219</v>
      </c>
      <c r="W5751">
        <v>1</v>
      </c>
      <c r="X5751" s="3">
        <v>40692.470138888886</v>
      </c>
      <c r="Y5751" t="s">
        <v>9</v>
      </c>
      <c r="Z5751">
        <v>3</v>
      </c>
      <c r="AA5751">
        <v>0</v>
      </c>
      <c r="AB5751" t="s">
        <v>88</v>
      </c>
    </row>
    <row r="5752" spans="1:28" x14ac:dyDescent="0.25">
      <c r="A5752" t="s">
        <v>74</v>
      </c>
      <c r="B5752" t="s">
        <v>75</v>
      </c>
      <c r="C5752">
        <v>53.649500000000003</v>
      </c>
      <c r="D5752">
        <v>9.9618000000000002</v>
      </c>
      <c r="E5752">
        <v>15</v>
      </c>
      <c r="F5752" s="2">
        <v>40693</v>
      </c>
      <c r="G5752">
        <v>11.6</v>
      </c>
      <c r="H5752" s="3">
        <v>40693.509722222225</v>
      </c>
      <c r="I5752" s="3">
        <v>40693.482638888891</v>
      </c>
      <c r="J5752">
        <v>25.7</v>
      </c>
      <c r="K5752">
        <v>25.7</v>
      </c>
      <c r="L5752" s="3">
        <v>40693.470138888886</v>
      </c>
      <c r="M5752" t="s">
        <v>9</v>
      </c>
      <c r="N5752" t="s">
        <v>9</v>
      </c>
      <c r="O5752" t="s">
        <v>9</v>
      </c>
      <c r="P5752" s="3">
        <v>40693.509722222225</v>
      </c>
      <c r="Q5752">
        <v>0</v>
      </c>
      <c r="R5752" t="s">
        <v>76</v>
      </c>
      <c r="S5752">
        <v>0</v>
      </c>
      <c r="T5752">
        <v>0</v>
      </c>
      <c r="U5752" t="s">
        <v>9</v>
      </c>
      <c r="V5752" s="3">
        <v>40693.482638888891</v>
      </c>
      <c r="W5752">
        <v>1</v>
      </c>
      <c r="X5752" s="3">
        <v>40693.470138888886</v>
      </c>
      <c r="Y5752" t="s">
        <v>9</v>
      </c>
      <c r="Z5752">
        <v>0</v>
      </c>
      <c r="AA5752">
        <v>0</v>
      </c>
      <c r="AB5752" t="s">
        <v>88</v>
      </c>
    </row>
    <row r="5753" spans="1:28" x14ac:dyDescent="0.25">
      <c r="A5753" t="s">
        <v>74</v>
      </c>
      <c r="B5753" t="s">
        <v>75</v>
      </c>
      <c r="C5753">
        <v>53.649500000000003</v>
      </c>
      <c r="D5753">
        <v>9.9618000000000002</v>
      </c>
      <c r="E5753">
        <v>15</v>
      </c>
      <c r="F5753" s="2">
        <v>40694</v>
      </c>
      <c r="G5753">
        <v>16.899999999999999</v>
      </c>
      <c r="H5753" s="3">
        <v>40694.48541666667</v>
      </c>
      <c r="I5753" s="3">
        <v>40694.458333333336</v>
      </c>
      <c r="J5753">
        <v>20.100000000000001</v>
      </c>
      <c r="K5753">
        <v>27.6</v>
      </c>
      <c r="L5753" s="3">
        <v>40694.470138888886</v>
      </c>
      <c r="M5753" t="s">
        <v>9</v>
      </c>
      <c r="N5753" t="s">
        <v>9</v>
      </c>
      <c r="O5753" t="s">
        <v>9</v>
      </c>
      <c r="P5753" s="3">
        <v>40694.48541666667</v>
      </c>
      <c r="Q5753">
        <v>0</v>
      </c>
      <c r="R5753" t="s">
        <v>76</v>
      </c>
      <c r="S5753">
        <v>0</v>
      </c>
      <c r="T5753">
        <v>0</v>
      </c>
      <c r="U5753" t="s">
        <v>9</v>
      </c>
      <c r="V5753" s="3">
        <v>40694.458333333336</v>
      </c>
      <c r="W5753">
        <v>1</v>
      </c>
      <c r="X5753" s="3">
        <v>40694.470138888886</v>
      </c>
      <c r="Y5753" t="s">
        <v>9</v>
      </c>
      <c r="Z5753">
        <v>0</v>
      </c>
      <c r="AA5753">
        <v>0</v>
      </c>
      <c r="AB5753" t="s">
        <v>88</v>
      </c>
    </row>
    <row r="5754" spans="1:28" x14ac:dyDescent="0.25">
      <c r="A5754" t="s">
        <v>74</v>
      </c>
      <c r="B5754" t="s">
        <v>75</v>
      </c>
      <c r="C5754">
        <v>53.649500000000003</v>
      </c>
      <c r="D5754">
        <v>9.9618000000000002</v>
      </c>
      <c r="E5754">
        <v>15</v>
      </c>
      <c r="F5754" s="2">
        <v>40695</v>
      </c>
      <c r="G5754">
        <v>5.0999999999999996</v>
      </c>
      <c r="H5754" s="3">
        <v>40695.48541666667</v>
      </c>
      <c r="I5754" s="3">
        <v>40695.458333333336</v>
      </c>
      <c r="J5754">
        <v>17.100000000000001</v>
      </c>
      <c r="K5754">
        <v>20.100000000000001</v>
      </c>
      <c r="L5754" s="3">
        <v>40695.470138888886</v>
      </c>
      <c r="M5754" t="s">
        <v>9</v>
      </c>
      <c r="N5754" t="s">
        <v>9</v>
      </c>
      <c r="O5754" t="s">
        <v>9</v>
      </c>
      <c r="P5754" s="3">
        <v>40695.48541666667</v>
      </c>
      <c r="Q5754">
        <v>4.5</v>
      </c>
      <c r="R5754" t="s">
        <v>77</v>
      </c>
      <c r="S5754">
        <v>4.5</v>
      </c>
      <c r="T5754">
        <v>0</v>
      </c>
      <c r="U5754" t="s">
        <v>9</v>
      </c>
      <c r="V5754" s="3">
        <v>40695.458333333336</v>
      </c>
      <c r="W5754">
        <v>1</v>
      </c>
      <c r="X5754" s="3">
        <v>40695.470138888886</v>
      </c>
      <c r="Y5754" t="s">
        <v>9</v>
      </c>
      <c r="Z5754">
        <v>4.5</v>
      </c>
      <c r="AA5754">
        <v>0</v>
      </c>
      <c r="AB5754" t="s">
        <v>88</v>
      </c>
    </row>
    <row r="5755" spans="1:28" x14ac:dyDescent="0.25">
      <c r="A5755" t="s">
        <v>74</v>
      </c>
      <c r="B5755" t="s">
        <v>75</v>
      </c>
      <c r="C5755">
        <v>53.649500000000003</v>
      </c>
      <c r="D5755">
        <v>9.9618000000000002</v>
      </c>
      <c r="E5755">
        <v>15</v>
      </c>
      <c r="F5755" s="2">
        <v>40696</v>
      </c>
      <c r="G5755">
        <v>4.9000000000000004</v>
      </c>
      <c r="H5755" s="3">
        <v>40696.48541666667</v>
      </c>
      <c r="I5755" s="3">
        <v>40696.458333333336</v>
      </c>
      <c r="J5755">
        <v>20.2</v>
      </c>
      <c r="K5755">
        <v>20.2</v>
      </c>
      <c r="L5755" s="3">
        <v>40696.470833333333</v>
      </c>
      <c r="M5755" t="s">
        <v>9</v>
      </c>
      <c r="N5755" t="s">
        <v>9</v>
      </c>
      <c r="O5755" t="s">
        <v>9</v>
      </c>
      <c r="P5755" s="3">
        <v>40696.48541666667</v>
      </c>
      <c r="Q5755">
        <v>0</v>
      </c>
      <c r="R5755" t="s">
        <v>76</v>
      </c>
      <c r="S5755">
        <v>0</v>
      </c>
      <c r="T5755">
        <v>0</v>
      </c>
      <c r="U5755" t="s">
        <v>9</v>
      </c>
      <c r="V5755" s="3">
        <v>40696.458333333336</v>
      </c>
      <c r="W5755">
        <v>1</v>
      </c>
      <c r="X5755" s="3">
        <v>40696.470833333333</v>
      </c>
      <c r="Y5755" t="s">
        <v>9</v>
      </c>
      <c r="Z5755">
        <v>0</v>
      </c>
      <c r="AA5755">
        <v>0</v>
      </c>
      <c r="AB5755" t="s">
        <v>88</v>
      </c>
    </row>
    <row r="5756" spans="1:28" x14ac:dyDescent="0.25">
      <c r="A5756" t="s">
        <v>74</v>
      </c>
      <c r="B5756" t="s">
        <v>75</v>
      </c>
      <c r="C5756">
        <v>53.649500000000003</v>
      </c>
      <c r="D5756">
        <v>9.9618000000000002</v>
      </c>
      <c r="E5756">
        <v>15</v>
      </c>
      <c r="F5756" s="2">
        <v>40697</v>
      </c>
      <c r="G5756">
        <v>9.9</v>
      </c>
      <c r="H5756" s="3">
        <v>40697.48541666667</v>
      </c>
      <c r="I5756" s="3">
        <v>40697.458333333336</v>
      </c>
      <c r="J5756">
        <v>23.5</v>
      </c>
      <c r="K5756">
        <v>23.5</v>
      </c>
      <c r="L5756" s="3">
        <v>40697.470833333333</v>
      </c>
      <c r="M5756" t="s">
        <v>9</v>
      </c>
      <c r="N5756" t="s">
        <v>9</v>
      </c>
      <c r="O5756" t="s">
        <v>9</v>
      </c>
      <c r="P5756" s="3">
        <v>40697.48541666667</v>
      </c>
      <c r="Q5756">
        <v>0</v>
      </c>
      <c r="R5756" t="s">
        <v>76</v>
      </c>
      <c r="S5756">
        <v>0</v>
      </c>
      <c r="T5756">
        <v>0</v>
      </c>
      <c r="U5756" t="s">
        <v>9</v>
      </c>
      <c r="V5756" s="3">
        <v>40697.458333333336</v>
      </c>
      <c r="W5756">
        <v>1</v>
      </c>
      <c r="X5756" s="3">
        <v>40697.470833333333</v>
      </c>
      <c r="Y5756" t="s">
        <v>9</v>
      </c>
      <c r="Z5756">
        <v>0</v>
      </c>
      <c r="AA5756">
        <v>0</v>
      </c>
      <c r="AB5756" t="s">
        <v>88</v>
      </c>
    </row>
    <row r="5757" spans="1:28" x14ac:dyDescent="0.25">
      <c r="A5757" t="s">
        <v>74</v>
      </c>
      <c r="B5757" t="s">
        <v>75</v>
      </c>
      <c r="C5757">
        <v>53.649500000000003</v>
      </c>
      <c r="D5757">
        <v>9.9618000000000002</v>
      </c>
      <c r="E5757">
        <v>15</v>
      </c>
      <c r="F5757" s="2">
        <v>40698</v>
      </c>
      <c r="G5757">
        <v>9.4</v>
      </c>
      <c r="H5757" s="3">
        <v>40698.48541666667</v>
      </c>
      <c r="I5757" s="3">
        <v>40698.458333333336</v>
      </c>
      <c r="J5757">
        <v>24.5</v>
      </c>
      <c r="K5757">
        <v>25.9</v>
      </c>
      <c r="L5757" s="3">
        <v>40698.470833333333</v>
      </c>
      <c r="M5757" t="s">
        <v>9</v>
      </c>
      <c r="N5757" t="s">
        <v>9</v>
      </c>
      <c r="O5757" t="s">
        <v>9</v>
      </c>
      <c r="P5757" s="3">
        <v>40698.48541666667</v>
      </c>
      <c r="Q5757">
        <v>0</v>
      </c>
      <c r="R5757" t="s">
        <v>76</v>
      </c>
      <c r="S5757">
        <v>0</v>
      </c>
      <c r="T5757">
        <v>0</v>
      </c>
      <c r="U5757" t="s">
        <v>9</v>
      </c>
      <c r="V5757" s="3">
        <v>40698.458333333336</v>
      </c>
      <c r="W5757">
        <v>1</v>
      </c>
      <c r="X5757" s="3">
        <v>40698.470833333333</v>
      </c>
      <c r="Y5757" t="s">
        <v>9</v>
      </c>
      <c r="Z5757">
        <v>0</v>
      </c>
      <c r="AA5757">
        <v>0</v>
      </c>
      <c r="AB5757" t="s">
        <v>88</v>
      </c>
    </row>
    <row r="5758" spans="1:28" x14ac:dyDescent="0.25">
      <c r="A5758" t="s">
        <v>74</v>
      </c>
      <c r="B5758" t="s">
        <v>75</v>
      </c>
      <c r="C5758">
        <v>53.649500000000003</v>
      </c>
      <c r="D5758">
        <v>9.9618000000000002</v>
      </c>
      <c r="E5758">
        <v>15</v>
      </c>
      <c r="F5758" s="2">
        <v>40699</v>
      </c>
      <c r="G5758">
        <v>11</v>
      </c>
      <c r="H5758" s="3">
        <v>40699.48541666667</v>
      </c>
      <c r="I5758" s="3">
        <v>40699.458333333336</v>
      </c>
      <c r="J5758">
        <v>26.6</v>
      </c>
      <c r="K5758">
        <v>26.6</v>
      </c>
      <c r="L5758" s="3">
        <v>40699.470833333333</v>
      </c>
      <c r="M5758" t="s">
        <v>9</v>
      </c>
      <c r="N5758" t="s">
        <v>9</v>
      </c>
      <c r="O5758" t="s">
        <v>9</v>
      </c>
      <c r="P5758" s="3">
        <v>40699.48541666667</v>
      </c>
      <c r="Q5758">
        <v>0</v>
      </c>
      <c r="R5758" t="s">
        <v>76</v>
      </c>
      <c r="S5758">
        <v>0</v>
      </c>
      <c r="T5758">
        <v>0</v>
      </c>
      <c r="U5758" t="s">
        <v>9</v>
      </c>
      <c r="V5758" s="3">
        <v>40699.458333333336</v>
      </c>
      <c r="W5758">
        <v>1</v>
      </c>
      <c r="X5758" s="3">
        <v>40699.470833333333</v>
      </c>
      <c r="Y5758" t="s">
        <v>9</v>
      </c>
      <c r="Z5758">
        <v>0</v>
      </c>
      <c r="AA5758">
        <v>0</v>
      </c>
      <c r="AB5758" t="s">
        <v>88</v>
      </c>
    </row>
    <row r="5759" spans="1:28" x14ac:dyDescent="0.25">
      <c r="A5759" t="s">
        <v>74</v>
      </c>
      <c r="B5759" t="s">
        <v>75</v>
      </c>
      <c r="C5759">
        <v>53.649500000000003</v>
      </c>
      <c r="D5759">
        <v>9.9618000000000002</v>
      </c>
      <c r="E5759">
        <v>15</v>
      </c>
      <c r="F5759" s="2">
        <v>40700</v>
      </c>
      <c r="G5759">
        <v>18.8</v>
      </c>
      <c r="H5759" s="3">
        <v>40700.48541666667</v>
      </c>
      <c r="I5759" s="3">
        <v>40700.458333333336</v>
      </c>
      <c r="J5759">
        <v>29.1</v>
      </c>
      <c r="K5759">
        <v>29.1</v>
      </c>
      <c r="L5759" s="3">
        <v>40700.470833333333</v>
      </c>
      <c r="M5759" t="s">
        <v>9</v>
      </c>
      <c r="N5759" t="s">
        <v>9</v>
      </c>
      <c r="O5759" t="s">
        <v>9</v>
      </c>
      <c r="P5759" s="3">
        <v>40700.48541666667</v>
      </c>
      <c r="Q5759">
        <v>0</v>
      </c>
      <c r="R5759" t="s">
        <v>76</v>
      </c>
      <c r="S5759">
        <v>0</v>
      </c>
      <c r="T5759">
        <v>0</v>
      </c>
      <c r="U5759" t="s">
        <v>9</v>
      </c>
      <c r="V5759" s="3">
        <v>40700.458333333336</v>
      </c>
      <c r="W5759">
        <v>1</v>
      </c>
      <c r="X5759" s="3">
        <v>40700.470833333333</v>
      </c>
      <c r="Y5759" t="s">
        <v>9</v>
      </c>
      <c r="Z5759">
        <v>0</v>
      </c>
      <c r="AA5759">
        <v>0</v>
      </c>
      <c r="AB5759" t="s">
        <v>88</v>
      </c>
    </row>
    <row r="5760" spans="1:28" x14ac:dyDescent="0.25">
      <c r="A5760" t="s">
        <v>74</v>
      </c>
      <c r="B5760" t="s">
        <v>75</v>
      </c>
      <c r="C5760">
        <v>53.649500000000003</v>
      </c>
      <c r="D5760">
        <v>9.9618000000000002</v>
      </c>
      <c r="E5760">
        <v>15</v>
      </c>
      <c r="F5760" s="2">
        <v>40701</v>
      </c>
      <c r="G5760">
        <v>12.2</v>
      </c>
      <c r="H5760" s="3">
        <v>40701.48541666667</v>
      </c>
      <c r="I5760" s="3">
        <v>40701.458333333336</v>
      </c>
      <c r="J5760">
        <v>20.5</v>
      </c>
      <c r="K5760">
        <v>30</v>
      </c>
      <c r="L5760" s="3">
        <v>40701.470833333333</v>
      </c>
      <c r="M5760" t="s">
        <v>9</v>
      </c>
      <c r="N5760" t="s">
        <v>9</v>
      </c>
      <c r="O5760" t="s">
        <v>9</v>
      </c>
      <c r="P5760" s="3">
        <v>40701.48541666667</v>
      </c>
      <c r="Q5760">
        <v>6.1</v>
      </c>
      <c r="R5760" t="s">
        <v>77</v>
      </c>
      <c r="S5760">
        <v>6.1</v>
      </c>
      <c r="T5760">
        <v>0</v>
      </c>
      <c r="U5760" t="s">
        <v>9</v>
      </c>
      <c r="V5760" s="3">
        <v>40701.458333333336</v>
      </c>
      <c r="W5760">
        <v>1</v>
      </c>
      <c r="X5760" s="3">
        <v>40701.470833333333</v>
      </c>
      <c r="Y5760" t="s">
        <v>9</v>
      </c>
      <c r="Z5760">
        <v>6.1</v>
      </c>
      <c r="AA5760">
        <v>0</v>
      </c>
      <c r="AB5760" t="s">
        <v>88</v>
      </c>
    </row>
    <row r="5761" spans="1:28" x14ac:dyDescent="0.25">
      <c r="A5761" t="s">
        <v>74</v>
      </c>
      <c r="B5761" t="s">
        <v>75</v>
      </c>
      <c r="C5761">
        <v>53.649500000000003</v>
      </c>
      <c r="D5761">
        <v>9.9618000000000002</v>
      </c>
      <c r="E5761">
        <v>15</v>
      </c>
      <c r="F5761" s="2">
        <v>40702</v>
      </c>
      <c r="G5761">
        <v>9</v>
      </c>
      <c r="H5761" s="3">
        <v>40702.48541666667</v>
      </c>
      <c r="I5761" s="3">
        <v>40702.458333333336</v>
      </c>
      <c r="J5761">
        <v>16.100000000000001</v>
      </c>
      <c r="K5761">
        <v>20.5</v>
      </c>
      <c r="L5761" s="3">
        <v>40702.47152777778</v>
      </c>
      <c r="M5761" t="s">
        <v>9</v>
      </c>
      <c r="N5761" t="s">
        <v>9</v>
      </c>
      <c r="O5761" t="s">
        <v>9</v>
      </c>
      <c r="P5761" s="3">
        <v>40702.48541666667</v>
      </c>
      <c r="Q5761">
        <v>1.5</v>
      </c>
      <c r="R5761" t="s">
        <v>77</v>
      </c>
      <c r="S5761">
        <v>1.5</v>
      </c>
      <c r="T5761">
        <v>0</v>
      </c>
      <c r="U5761" t="s">
        <v>9</v>
      </c>
      <c r="V5761" s="3">
        <v>40702.458333333336</v>
      </c>
      <c r="W5761">
        <v>1</v>
      </c>
      <c r="X5761" s="3">
        <v>40702.47152777778</v>
      </c>
      <c r="Y5761" t="s">
        <v>9</v>
      </c>
      <c r="Z5761">
        <v>1.5</v>
      </c>
      <c r="AA5761">
        <v>0</v>
      </c>
      <c r="AB5761" t="s">
        <v>88</v>
      </c>
    </row>
    <row r="5762" spans="1:28" x14ac:dyDescent="0.25">
      <c r="A5762" t="s">
        <v>74</v>
      </c>
      <c r="B5762" t="s">
        <v>75</v>
      </c>
      <c r="C5762">
        <v>53.649500000000003</v>
      </c>
      <c r="D5762">
        <v>9.9618000000000002</v>
      </c>
      <c r="E5762">
        <v>15</v>
      </c>
      <c r="F5762" s="2">
        <v>40703</v>
      </c>
      <c r="G5762">
        <v>6.5</v>
      </c>
      <c r="H5762" s="3">
        <v>40703.48541666667</v>
      </c>
      <c r="I5762" s="3">
        <v>40703.458333333336</v>
      </c>
      <c r="J5762">
        <v>17.8</v>
      </c>
      <c r="K5762">
        <v>17.8</v>
      </c>
      <c r="L5762" s="3">
        <v>40703.47152777778</v>
      </c>
      <c r="M5762" t="s">
        <v>9</v>
      </c>
      <c r="N5762" t="s">
        <v>9</v>
      </c>
      <c r="O5762" t="s">
        <v>9</v>
      </c>
      <c r="P5762" s="3">
        <v>40703.48541666667</v>
      </c>
      <c r="Q5762">
        <v>7.5</v>
      </c>
      <c r="R5762" t="s">
        <v>77</v>
      </c>
      <c r="S5762">
        <v>7.5</v>
      </c>
      <c r="T5762">
        <v>0</v>
      </c>
      <c r="U5762" t="s">
        <v>9</v>
      </c>
      <c r="V5762" s="3">
        <v>40703.458333333336</v>
      </c>
      <c r="W5762">
        <v>1</v>
      </c>
      <c r="X5762" s="3">
        <v>40703.47152777778</v>
      </c>
      <c r="Y5762" t="s">
        <v>9</v>
      </c>
      <c r="Z5762">
        <v>7.5</v>
      </c>
      <c r="AA5762">
        <v>0</v>
      </c>
      <c r="AB5762" t="s">
        <v>88</v>
      </c>
    </row>
    <row r="5763" spans="1:28" x14ac:dyDescent="0.25">
      <c r="A5763" t="s">
        <v>74</v>
      </c>
      <c r="B5763" t="s">
        <v>75</v>
      </c>
      <c r="C5763">
        <v>53.649500000000003</v>
      </c>
      <c r="D5763">
        <v>9.9618000000000002</v>
      </c>
      <c r="E5763">
        <v>15</v>
      </c>
      <c r="F5763" s="2">
        <v>40704</v>
      </c>
      <c r="G5763">
        <v>6.1</v>
      </c>
      <c r="H5763" s="3">
        <v>40704.48541666667</v>
      </c>
      <c r="I5763" s="3">
        <v>40704.458333333336</v>
      </c>
      <c r="J5763">
        <v>19.100000000000001</v>
      </c>
      <c r="K5763">
        <v>19.100000000000001</v>
      </c>
      <c r="L5763" s="3">
        <v>40704.47152777778</v>
      </c>
      <c r="M5763" t="s">
        <v>9</v>
      </c>
      <c r="N5763" t="s">
        <v>9</v>
      </c>
      <c r="O5763" t="s">
        <v>9</v>
      </c>
      <c r="P5763" s="3">
        <v>40704.48541666667</v>
      </c>
      <c r="Q5763">
        <v>0</v>
      </c>
      <c r="R5763" t="s">
        <v>76</v>
      </c>
      <c r="S5763">
        <v>0</v>
      </c>
      <c r="T5763">
        <v>0</v>
      </c>
      <c r="U5763" t="s">
        <v>9</v>
      </c>
      <c r="V5763" s="3">
        <v>40704.458333333336</v>
      </c>
      <c r="W5763">
        <v>1</v>
      </c>
      <c r="X5763" s="3">
        <v>40704.47152777778</v>
      </c>
      <c r="Y5763" t="s">
        <v>9</v>
      </c>
      <c r="Z5763">
        <v>0</v>
      </c>
      <c r="AA5763">
        <v>0</v>
      </c>
      <c r="AB5763" t="s">
        <v>88</v>
      </c>
    </row>
    <row r="5764" spans="1:28" x14ac:dyDescent="0.25">
      <c r="A5764" t="s">
        <v>74</v>
      </c>
      <c r="B5764" t="s">
        <v>75</v>
      </c>
      <c r="C5764">
        <v>53.649500000000003</v>
      </c>
      <c r="D5764">
        <v>9.9618000000000002</v>
      </c>
      <c r="E5764">
        <v>15</v>
      </c>
      <c r="F5764" s="2">
        <v>40705</v>
      </c>
      <c r="G5764">
        <v>9.4</v>
      </c>
      <c r="H5764" s="3">
        <v>40705.48541666667</v>
      </c>
      <c r="I5764" s="3">
        <v>40705.458333333336</v>
      </c>
      <c r="J5764">
        <v>18.8</v>
      </c>
      <c r="K5764">
        <v>20.6</v>
      </c>
      <c r="L5764" s="3">
        <v>40705.47152777778</v>
      </c>
      <c r="M5764" t="s">
        <v>9</v>
      </c>
      <c r="N5764" t="s">
        <v>9</v>
      </c>
      <c r="O5764" t="s">
        <v>9</v>
      </c>
      <c r="P5764" s="3">
        <v>40705.48541666667</v>
      </c>
      <c r="Q5764">
        <v>0</v>
      </c>
      <c r="R5764" t="s">
        <v>76</v>
      </c>
      <c r="S5764">
        <v>0</v>
      </c>
      <c r="T5764">
        <v>0</v>
      </c>
      <c r="U5764" t="s">
        <v>9</v>
      </c>
      <c r="V5764" s="3">
        <v>40705.458333333336</v>
      </c>
      <c r="W5764">
        <v>1</v>
      </c>
      <c r="X5764" s="3">
        <v>40705.47152777778</v>
      </c>
      <c r="Y5764" t="s">
        <v>9</v>
      </c>
      <c r="Z5764">
        <v>0</v>
      </c>
      <c r="AA5764">
        <v>0</v>
      </c>
      <c r="AB5764" t="s">
        <v>88</v>
      </c>
    </row>
    <row r="5765" spans="1:28" x14ac:dyDescent="0.25">
      <c r="A5765" t="s">
        <v>74</v>
      </c>
      <c r="B5765" t="s">
        <v>75</v>
      </c>
      <c r="C5765">
        <v>53.649500000000003</v>
      </c>
      <c r="D5765">
        <v>9.9618000000000002</v>
      </c>
      <c r="E5765">
        <v>15</v>
      </c>
      <c r="F5765" s="2">
        <v>40706</v>
      </c>
      <c r="G5765">
        <v>6.4</v>
      </c>
      <c r="H5765" s="3">
        <v>40706.48541666667</v>
      </c>
      <c r="I5765" s="3">
        <v>40706.458333333336</v>
      </c>
      <c r="J5765">
        <v>19.100000000000001</v>
      </c>
      <c r="K5765">
        <v>19.7</v>
      </c>
      <c r="L5765" s="3">
        <v>40706.47152777778</v>
      </c>
      <c r="M5765" t="s">
        <v>9</v>
      </c>
      <c r="N5765" t="s">
        <v>9</v>
      </c>
      <c r="O5765" t="s">
        <v>9</v>
      </c>
      <c r="P5765" s="3">
        <v>40706.48541666667</v>
      </c>
      <c r="Q5765">
        <v>0</v>
      </c>
      <c r="R5765" t="s">
        <v>76</v>
      </c>
      <c r="S5765">
        <v>0</v>
      </c>
      <c r="T5765">
        <v>0</v>
      </c>
      <c r="U5765" t="s">
        <v>9</v>
      </c>
      <c r="V5765" s="3">
        <v>40706.458333333336</v>
      </c>
      <c r="W5765">
        <v>1</v>
      </c>
      <c r="X5765" s="3">
        <v>40706.47152777778</v>
      </c>
      <c r="Y5765" t="s">
        <v>9</v>
      </c>
      <c r="Z5765">
        <v>0</v>
      </c>
      <c r="AA5765">
        <v>0</v>
      </c>
      <c r="AB5765" t="s">
        <v>88</v>
      </c>
    </row>
    <row r="5766" spans="1:28" x14ac:dyDescent="0.25">
      <c r="A5766" t="s">
        <v>74</v>
      </c>
      <c r="B5766" t="s">
        <v>75</v>
      </c>
      <c r="C5766">
        <v>53.649500000000003</v>
      </c>
      <c r="D5766">
        <v>9.9618000000000002</v>
      </c>
      <c r="E5766">
        <v>15</v>
      </c>
      <c r="F5766" s="2">
        <v>40707</v>
      </c>
      <c r="G5766">
        <v>10.3</v>
      </c>
      <c r="H5766" s="3">
        <v>40707.48541666667</v>
      </c>
      <c r="I5766" s="3">
        <v>40707.458333333336</v>
      </c>
      <c r="J5766">
        <v>25.3</v>
      </c>
      <c r="K5766">
        <v>25.3</v>
      </c>
      <c r="L5766" s="3">
        <v>40707.472222222219</v>
      </c>
      <c r="M5766" t="s">
        <v>9</v>
      </c>
      <c r="N5766" t="s">
        <v>9</v>
      </c>
      <c r="O5766" t="s">
        <v>9</v>
      </c>
      <c r="P5766" s="3">
        <v>40707.48541666667</v>
      </c>
      <c r="Q5766">
        <v>0</v>
      </c>
      <c r="R5766" t="s">
        <v>76</v>
      </c>
      <c r="S5766">
        <v>0</v>
      </c>
      <c r="T5766">
        <v>0</v>
      </c>
      <c r="U5766" t="s">
        <v>9</v>
      </c>
      <c r="V5766" s="3">
        <v>40707.458333333336</v>
      </c>
      <c r="W5766">
        <v>1</v>
      </c>
      <c r="X5766" s="3">
        <v>40707.472222222219</v>
      </c>
      <c r="Y5766" t="s">
        <v>9</v>
      </c>
      <c r="Z5766">
        <v>0</v>
      </c>
      <c r="AA5766">
        <v>0</v>
      </c>
      <c r="AB5766" t="s">
        <v>88</v>
      </c>
    </row>
    <row r="5767" spans="1:28" x14ac:dyDescent="0.25">
      <c r="A5767" t="s">
        <v>74</v>
      </c>
      <c r="B5767" t="s">
        <v>75</v>
      </c>
      <c r="C5767">
        <v>53.649500000000003</v>
      </c>
      <c r="D5767">
        <v>9.9618000000000002</v>
      </c>
      <c r="E5767">
        <v>15</v>
      </c>
      <c r="F5767" s="2">
        <v>40708</v>
      </c>
      <c r="G5767">
        <v>12.4</v>
      </c>
      <c r="H5767" s="3">
        <v>40708.48541666667</v>
      </c>
      <c r="I5767" s="3">
        <v>40708.458333333336</v>
      </c>
      <c r="J5767">
        <v>19.8</v>
      </c>
      <c r="K5767">
        <v>25.8</v>
      </c>
      <c r="L5767" s="3">
        <v>40708.472222222219</v>
      </c>
      <c r="M5767" t="s">
        <v>9</v>
      </c>
      <c r="N5767" t="s">
        <v>9</v>
      </c>
      <c r="O5767" t="s">
        <v>9</v>
      </c>
      <c r="P5767" s="3">
        <v>40708.48541666667</v>
      </c>
      <c r="Q5767">
        <v>0</v>
      </c>
      <c r="R5767" t="s">
        <v>76</v>
      </c>
      <c r="S5767">
        <v>0</v>
      </c>
      <c r="T5767">
        <v>0</v>
      </c>
      <c r="U5767" t="s">
        <v>9</v>
      </c>
      <c r="V5767" s="3">
        <v>40708.458333333336</v>
      </c>
      <c r="W5767">
        <v>1</v>
      </c>
      <c r="X5767" s="3">
        <v>40708.472222222219</v>
      </c>
      <c r="Y5767" t="s">
        <v>9</v>
      </c>
      <c r="Z5767">
        <v>0</v>
      </c>
      <c r="AA5767">
        <v>0</v>
      </c>
      <c r="AB5767" t="s">
        <v>88</v>
      </c>
    </row>
    <row r="5768" spans="1:28" x14ac:dyDescent="0.25">
      <c r="A5768" t="s">
        <v>74</v>
      </c>
      <c r="B5768" t="s">
        <v>75</v>
      </c>
      <c r="C5768">
        <v>53.649500000000003</v>
      </c>
      <c r="D5768">
        <v>9.9618000000000002</v>
      </c>
      <c r="E5768">
        <v>15</v>
      </c>
      <c r="F5768" s="2">
        <v>40709</v>
      </c>
      <c r="G5768">
        <v>6.2</v>
      </c>
      <c r="H5768" s="3">
        <v>40709.48541666667</v>
      </c>
      <c r="I5768" s="3">
        <v>40709.458333333336</v>
      </c>
      <c r="J5768">
        <v>21.4</v>
      </c>
      <c r="K5768">
        <v>21.4</v>
      </c>
      <c r="L5768" s="3">
        <v>40709.472222222219</v>
      </c>
      <c r="M5768" t="s">
        <v>9</v>
      </c>
      <c r="N5768" t="s">
        <v>9</v>
      </c>
      <c r="O5768" t="s">
        <v>9</v>
      </c>
      <c r="P5768" s="3">
        <v>40709.48541666667</v>
      </c>
      <c r="Q5768">
        <v>0</v>
      </c>
      <c r="R5768" t="s">
        <v>76</v>
      </c>
      <c r="S5768">
        <v>0</v>
      </c>
      <c r="T5768">
        <v>0</v>
      </c>
      <c r="U5768" t="s">
        <v>9</v>
      </c>
      <c r="V5768" s="3">
        <v>40709.458333333336</v>
      </c>
      <c r="W5768">
        <v>1</v>
      </c>
      <c r="X5768" s="3">
        <v>40709.472222222219</v>
      </c>
      <c r="Y5768" t="s">
        <v>9</v>
      </c>
      <c r="Z5768">
        <v>0</v>
      </c>
      <c r="AA5768">
        <v>0</v>
      </c>
      <c r="AB5768" t="s">
        <v>88</v>
      </c>
    </row>
    <row r="5769" spans="1:28" x14ac:dyDescent="0.25">
      <c r="A5769" t="s">
        <v>74</v>
      </c>
      <c r="B5769" t="s">
        <v>75</v>
      </c>
      <c r="C5769">
        <v>53.649500000000003</v>
      </c>
      <c r="D5769">
        <v>9.9618000000000002</v>
      </c>
      <c r="E5769">
        <v>15</v>
      </c>
      <c r="F5769" s="2">
        <v>40710</v>
      </c>
      <c r="G5769">
        <v>13.2</v>
      </c>
      <c r="H5769" s="3">
        <v>40710.48541666667</v>
      </c>
      <c r="I5769" s="3">
        <v>40710.458333333336</v>
      </c>
      <c r="J5769">
        <v>24.6</v>
      </c>
      <c r="K5769">
        <v>24.6</v>
      </c>
      <c r="L5769" s="3">
        <v>40710.472222222219</v>
      </c>
      <c r="M5769" t="s">
        <v>9</v>
      </c>
      <c r="N5769" t="s">
        <v>9</v>
      </c>
      <c r="O5769" t="s">
        <v>9</v>
      </c>
      <c r="P5769" s="3">
        <v>40710.48541666667</v>
      </c>
      <c r="Q5769">
        <v>1.2</v>
      </c>
      <c r="R5769" t="s">
        <v>77</v>
      </c>
      <c r="S5769">
        <v>1.2</v>
      </c>
      <c r="T5769">
        <v>0</v>
      </c>
      <c r="U5769" t="s">
        <v>9</v>
      </c>
      <c r="V5769" s="3">
        <v>40710.458333333336</v>
      </c>
      <c r="W5769">
        <v>1</v>
      </c>
      <c r="X5769" s="3">
        <v>40710.472222222219</v>
      </c>
      <c r="Y5769" t="s">
        <v>9</v>
      </c>
      <c r="Z5769">
        <v>1.2</v>
      </c>
      <c r="AA5769">
        <v>0</v>
      </c>
      <c r="AB5769" t="s">
        <v>88</v>
      </c>
    </row>
    <row r="5770" spans="1:28" x14ac:dyDescent="0.25">
      <c r="A5770" t="s">
        <v>74</v>
      </c>
      <c r="B5770" t="s">
        <v>75</v>
      </c>
      <c r="C5770">
        <v>53.649500000000003</v>
      </c>
      <c r="D5770">
        <v>9.9618000000000002</v>
      </c>
      <c r="E5770">
        <v>15</v>
      </c>
      <c r="F5770" s="2">
        <v>40711</v>
      </c>
      <c r="G5770">
        <v>10.1</v>
      </c>
      <c r="H5770" s="3">
        <v>40711.48541666667</v>
      </c>
      <c r="I5770" s="3">
        <v>40711.458333333336</v>
      </c>
      <c r="J5770">
        <v>19.5</v>
      </c>
      <c r="K5770">
        <v>25.7</v>
      </c>
      <c r="L5770" s="3">
        <v>40711.472222222219</v>
      </c>
      <c r="M5770" t="s">
        <v>9</v>
      </c>
      <c r="N5770" t="s">
        <v>9</v>
      </c>
      <c r="O5770" t="s">
        <v>9</v>
      </c>
      <c r="P5770" s="3">
        <v>40711.48541666667</v>
      </c>
      <c r="Q5770">
        <v>8.1</v>
      </c>
      <c r="R5770" t="s">
        <v>77</v>
      </c>
      <c r="S5770">
        <v>8.1</v>
      </c>
      <c r="T5770">
        <v>0</v>
      </c>
      <c r="U5770" t="s">
        <v>9</v>
      </c>
      <c r="V5770" s="3">
        <v>40711.458333333336</v>
      </c>
      <c r="W5770">
        <v>1</v>
      </c>
      <c r="X5770" s="3">
        <v>40711.472222222219</v>
      </c>
      <c r="Y5770" t="s">
        <v>9</v>
      </c>
      <c r="Z5770">
        <v>8.1</v>
      </c>
      <c r="AA5770">
        <v>0</v>
      </c>
      <c r="AB5770" t="s">
        <v>88</v>
      </c>
    </row>
    <row r="5771" spans="1:28" x14ac:dyDescent="0.25">
      <c r="A5771" t="s">
        <v>74</v>
      </c>
      <c r="B5771" t="s">
        <v>75</v>
      </c>
      <c r="C5771">
        <v>53.649500000000003</v>
      </c>
      <c r="D5771">
        <v>9.9618000000000002</v>
      </c>
      <c r="E5771">
        <v>15</v>
      </c>
      <c r="F5771" s="2">
        <v>40712</v>
      </c>
      <c r="G5771">
        <v>10</v>
      </c>
      <c r="H5771" s="3">
        <v>40712.48541666667</v>
      </c>
      <c r="I5771" s="3">
        <v>40712.458333333336</v>
      </c>
      <c r="J5771">
        <v>18.2</v>
      </c>
      <c r="K5771">
        <v>19.5</v>
      </c>
      <c r="L5771" s="3">
        <v>40712.472916666666</v>
      </c>
      <c r="M5771" t="s">
        <v>9</v>
      </c>
      <c r="N5771" t="s">
        <v>9</v>
      </c>
      <c r="O5771" t="s">
        <v>9</v>
      </c>
      <c r="P5771" s="3">
        <v>40712.48541666667</v>
      </c>
      <c r="Q5771">
        <v>3</v>
      </c>
      <c r="R5771" t="s">
        <v>77</v>
      </c>
      <c r="S5771">
        <v>3</v>
      </c>
      <c r="T5771">
        <v>0</v>
      </c>
      <c r="U5771" t="s">
        <v>9</v>
      </c>
      <c r="V5771" s="3">
        <v>40712.458333333336</v>
      </c>
      <c r="W5771">
        <v>1</v>
      </c>
      <c r="X5771" s="3">
        <v>40712.472916666666</v>
      </c>
      <c r="Y5771" t="s">
        <v>9</v>
      </c>
      <c r="Z5771">
        <v>3</v>
      </c>
      <c r="AA5771">
        <v>0</v>
      </c>
      <c r="AB5771" t="s">
        <v>88</v>
      </c>
    </row>
    <row r="5772" spans="1:28" x14ac:dyDescent="0.25">
      <c r="A5772" t="s">
        <v>74</v>
      </c>
      <c r="B5772" t="s">
        <v>75</v>
      </c>
      <c r="C5772">
        <v>53.649500000000003</v>
      </c>
      <c r="D5772">
        <v>9.9618000000000002</v>
      </c>
      <c r="E5772">
        <v>15</v>
      </c>
      <c r="F5772" s="2">
        <v>40713</v>
      </c>
      <c r="G5772">
        <v>9.1</v>
      </c>
      <c r="H5772" s="3">
        <v>40713.48541666667</v>
      </c>
      <c r="I5772" s="3">
        <v>40713.458333333336</v>
      </c>
      <c r="J5772">
        <v>11.5</v>
      </c>
      <c r="K5772">
        <v>20.9</v>
      </c>
      <c r="L5772" s="3">
        <v>40713.472916666666</v>
      </c>
      <c r="M5772" t="s">
        <v>9</v>
      </c>
      <c r="N5772" t="s">
        <v>9</v>
      </c>
      <c r="O5772" t="s">
        <v>9</v>
      </c>
      <c r="P5772" s="3">
        <v>40713.48541666667</v>
      </c>
      <c r="Q5772">
        <v>10.5</v>
      </c>
      <c r="R5772" t="s">
        <v>77</v>
      </c>
      <c r="S5772">
        <v>10.5</v>
      </c>
      <c r="T5772">
        <v>0</v>
      </c>
      <c r="U5772" t="s">
        <v>9</v>
      </c>
      <c r="V5772" s="3">
        <v>40713.458333333336</v>
      </c>
      <c r="W5772">
        <v>1</v>
      </c>
      <c r="X5772" s="3">
        <v>40713.472916666666</v>
      </c>
      <c r="Y5772" t="s">
        <v>9</v>
      </c>
      <c r="Z5772">
        <v>10.5</v>
      </c>
      <c r="AA5772">
        <v>0</v>
      </c>
      <c r="AB5772" t="s">
        <v>88</v>
      </c>
    </row>
    <row r="5773" spans="1:28" x14ac:dyDescent="0.25">
      <c r="A5773" t="s">
        <v>74</v>
      </c>
      <c r="B5773" t="s">
        <v>75</v>
      </c>
      <c r="C5773">
        <v>53.649500000000003</v>
      </c>
      <c r="D5773">
        <v>9.9618000000000002</v>
      </c>
      <c r="E5773">
        <v>15</v>
      </c>
      <c r="F5773" s="2">
        <v>40714</v>
      </c>
      <c r="G5773">
        <v>8.3000000000000007</v>
      </c>
      <c r="H5773" s="3">
        <v>40714.48541666667</v>
      </c>
      <c r="I5773" s="3">
        <v>40714.458333333336</v>
      </c>
      <c r="J5773">
        <v>17.5</v>
      </c>
      <c r="K5773">
        <v>17.5</v>
      </c>
      <c r="L5773" s="3">
        <v>40714.472916666666</v>
      </c>
      <c r="M5773" t="s">
        <v>9</v>
      </c>
      <c r="N5773" t="s">
        <v>9</v>
      </c>
      <c r="O5773" t="s">
        <v>9</v>
      </c>
      <c r="P5773" s="3">
        <v>40714.48541666667</v>
      </c>
      <c r="Q5773">
        <v>6.3</v>
      </c>
      <c r="R5773" t="s">
        <v>77</v>
      </c>
      <c r="S5773">
        <v>6.3</v>
      </c>
      <c r="T5773">
        <v>0</v>
      </c>
      <c r="U5773" t="s">
        <v>9</v>
      </c>
      <c r="V5773" s="3">
        <v>40714.458333333336</v>
      </c>
      <c r="W5773">
        <v>1</v>
      </c>
      <c r="X5773" s="3">
        <v>40714.472916666666</v>
      </c>
      <c r="Y5773" t="s">
        <v>9</v>
      </c>
      <c r="Z5773">
        <v>6.3</v>
      </c>
      <c r="AA5773">
        <v>0</v>
      </c>
      <c r="AB5773" t="s">
        <v>88</v>
      </c>
    </row>
    <row r="5774" spans="1:28" x14ac:dyDescent="0.25">
      <c r="A5774" t="s">
        <v>74</v>
      </c>
      <c r="B5774" t="s">
        <v>75</v>
      </c>
      <c r="C5774">
        <v>53.649500000000003</v>
      </c>
      <c r="D5774">
        <v>9.9618000000000002</v>
      </c>
      <c r="E5774">
        <v>15</v>
      </c>
      <c r="F5774" s="2">
        <v>40715</v>
      </c>
      <c r="G5774">
        <v>7.4</v>
      </c>
      <c r="H5774" s="3">
        <v>40715.48541666667</v>
      </c>
      <c r="I5774" s="3">
        <v>40715.458333333336</v>
      </c>
      <c r="J5774">
        <v>18.7</v>
      </c>
      <c r="K5774">
        <v>18.7</v>
      </c>
      <c r="L5774" s="3">
        <v>40715.472916666666</v>
      </c>
      <c r="M5774" t="s">
        <v>9</v>
      </c>
      <c r="N5774" t="s">
        <v>9</v>
      </c>
      <c r="O5774" t="s">
        <v>9</v>
      </c>
      <c r="P5774" s="3">
        <v>40715.48541666667</v>
      </c>
      <c r="Q5774">
        <v>0.9</v>
      </c>
      <c r="R5774" t="s">
        <v>77</v>
      </c>
      <c r="S5774">
        <v>0.9</v>
      </c>
      <c r="T5774">
        <v>0</v>
      </c>
      <c r="U5774" t="s">
        <v>9</v>
      </c>
      <c r="V5774" s="3">
        <v>40715.458333333336</v>
      </c>
      <c r="W5774">
        <v>1</v>
      </c>
      <c r="X5774" s="3">
        <v>40715.472916666666</v>
      </c>
      <c r="Y5774" t="s">
        <v>9</v>
      </c>
      <c r="Z5774">
        <v>0.9</v>
      </c>
      <c r="AA5774">
        <v>0</v>
      </c>
      <c r="AB5774" t="s">
        <v>88</v>
      </c>
    </row>
    <row r="5775" spans="1:28" x14ac:dyDescent="0.25">
      <c r="A5775" t="s">
        <v>74</v>
      </c>
      <c r="B5775" t="s">
        <v>75</v>
      </c>
      <c r="C5775">
        <v>53.649500000000003</v>
      </c>
      <c r="D5775">
        <v>9.9618000000000002</v>
      </c>
      <c r="E5775">
        <v>15</v>
      </c>
      <c r="F5775" s="2">
        <v>40716</v>
      </c>
      <c r="G5775">
        <v>11.2</v>
      </c>
      <c r="H5775" s="3">
        <v>40716.48541666667</v>
      </c>
      <c r="I5775" s="3">
        <v>40716.458333333336</v>
      </c>
      <c r="J5775">
        <v>22.6</v>
      </c>
      <c r="K5775">
        <v>22.6</v>
      </c>
      <c r="L5775" s="3">
        <v>40716.473611111112</v>
      </c>
      <c r="M5775" t="s">
        <v>9</v>
      </c>
      <c r="N5775" t="s">
        <v>9</v>
      </c>
      <c r="O5775" t="s">
        <v>9</v>
      </c>
      <c r="P5775" s="3">
        <v>40716.48541666667</v>
      </c>
      <c r="Q5775">
        <v>0.9</v>
      </c>
      <c r="R5775" t="s">
        <v>77</v>
      </c>
      <c r="S5775">
        <v>0.9</v>
      </c>
      <c r="T5775">
        <v>0</v>
      </c>
      <c r="U5775" t="s">
        <v>9</v>
      </c>
      <c r="V5775" s="3">
        <v>40716.458333333336</v>
      </c>
      <c r="W5775">
        <v>1</v>
      </c>
      <c r="X5775" s="3">
        <v>40716.473611111112</v>
      </c>
      <c r="Y5775" t="s">
        <v>9</v>
      </c>
      <c r="Z5775">
        <v>0.9</v>
      </c>
      <c r="AA5775">
        <v>0</v>
      </c>
      <c r="AB5775" t="s">
        <v>88</v>
      </c>
    </row>
    <row r="5776" spans="1:28" x14ac:dyDescent="0.25">
      <c r="A5776" t="s">
        <v>74</v>
      </c>
      <c r="B5776" t="s">
        <v>75</v>
      </c>
      <c r="C5776">
        <v>53.649500000000003</v>
      </c>
      <c r="D5776">
        <v>9.9618000000000002</v>
      </c>
      <c r="E5776">
        <v>15</v>
      </c>
      <c r="F5776" s="2">
        <v>40717</v>
      </c>
      <c r="G5776">
        <v>8.3000000000000007</v>
      </c>
      <c r="H5776" s="3">
        <v>40717.48541666667</v>
      </c>
      <c r="I5776" s="3">
        <v>40717.458333333336</v>
      </c>
      <c r="J5776">
        <v>17.600000000000001</v>
      </c>
      <c r="K5776">
        <v>23.9</v>
      </c>
      <c r="L5776" s="3">
        <v>40717.473611111112</v>
      </c>
      <c r="M5776" t="s">
        <v>9</v>
      </c>
      <c r="N5776" t="s">
        <v>9</v>
      </c>
      <c r="O5776" t="s">
        <v>9</v>
      </c>
      <c r="P5776" s="3">
        <v>40717.48541666667</v>
      </c>
      <c r="Q5776">
        <v>6.6</v>
      </c>
      <c r="R5776" t="s">
        <v>77</v>
      </c>
      <c r="S5776">
        <v>6.6</v>
      </c>
      <c r="T5776">
        <v>0</v>
      </c>
      <c r="U5776" t="s">
        <v>9</v>
      </c>
      <c r="V5776" s="3">
        <v>40717.458333333336</v>
      </c>
      <c r="W5776">
        <v>1</v>
      </c>
      <c r="X5776" s="3">
        <v>40717.473611111112</v>
      </c>
      <c r="Y5776" t="s">
        <v>9</v>
      </c>
      <c r="Z5776">
        <v>6.6</v>
      </c>
      <c r="AA5776">
        <v>0</v>
      </c>
      <c r="AB5776" t="s">
        <v>88</v>
      </c>
    </row>
    <row r="5777" spans="1:28" x14ac:dyDescent="0.25">
      <c r="A5777" t="s">
        <v>74</v>
      </c>
      <c r="B5777" t="s">
        <v>75</v>
      </c>
      <c r="C5777">
        <v>53.649500000000003</v>
      </c>
      <c r="D5777">
        <v>9.9618000000000002</v>
      </c>
      <c r="E5777">
        <v>15</v>
      </c>
      <c r="F5777" s="2">
        <v>40718</v>
      </c>
      <c r="G5777">
        <v>6.8</v>
      </c>
      <c r="H5777" s="3">
        <v>40718.48541666667</v>
      </c>
      <c r="I5777" s="3">
        <v>40718.458333333336</v>
      </c>
      <c r="J5777">
        <v>14.6</v>
      </c>
      <c r="K5777">
        <v>21</v>
      </c>
      <c r="L5777" s="3">
        <v>40718.473611111112</v>
      </c>
      <c r="M5777" t="s">
        <v>9</v>
      </c>
      <c r="N5777" t="s">
        <v>9</v>
      </c>
      <c r="O5777" t="s">
        <v>9</v>
      </c>
      <c r="P5777" s="3">
        <v>40718.48541666667</v>
      </c>
      <c r="Q5777">
        <v>2.4</v>
      </c>
      <c r="R5777" t="s">
        <v>77</v>
      </c>
      <c r="S5777">
        <v>2.4</v>
      </c>
      <c r="T5777">
        <v>0</v>
      </c>
      <c r="U5777" t="s">
        <v>9</v>
      </c>
      <c r="V5777" s="3">
        <v>40718.458333333336</v>
      </c>
      <c r="W5777">
        <v>1</v>
      </c>
      <c r="X5777" s="3">
        <v>40718.473611111112</v>
      </c>
      <c r="Y5777" t="s">
        <v>9</v>
      </c>
      <c r="Z5777">
        <v>2.4</v>
      </c>
      <c r="AA5777">
        <v>0</v>
      </c>
      <c r="AB5777" t="s">
        <v>88</v>
      </c>
    </row>
    <row r="5778" spans="1:28" x14ac:dyDescent="0.25">
      <c r="A5778" t="s">
        <v>74</v>
      </c>
      <c r="B5778" t="s">
        <v>75</v>
      </c>
      <c r="C5778">
        <v>53.649500000000003</v>
      </c>
      <c r="D5778">
        <v>9.9618000000000002</v>
      </c>
      <c r="E5778">
        <v>15</v>
      </c>
      <c r="F5778" s="2">
        <v>40719</v>
      </c>
      <c r="G5778">
        <v>6.1</v>
      </c>
      <c r="H5778" s="3">
        <v>40719.48541666667</v>
      </c>
      <c r="I5778" s="3">
        <v>40719.458333333336</v>
      </c>
      <c r="J5778">
        <v>19.5</v>
      </c>
      <c r="K5778">
        <v>19.5</v>
      </c>
      <c r="L5778" s="3">
        <v>40719.473611111112</v>
      </c>
      <c r="M5778" t="s">
        <v>9</v>
      </c>
      <c r="N5778" t="s">
        <v>9</v>
      </c>
      <c r="O5778" t="s">
        <v>9</v>
      </c>
      <c r="P5778" s="3">
        <v>40719.48541666667</v>
      </c>
      <c r="Q5778">
        <v>2.4</v>
      </c>
      <c r="R5778" t="s">
        <v>77</v>
      </c>
      <c r="S5778">
        <v>2.4</v>
      </c>
      <c r="T5778">
        <v>0</v>
      </c>
      <c r="U5778" t="s">
        <v>9</v>
      </c>
      <c r="V5778" s="3">
        <v>40719.458333333336</v>
      </c>
      <c r="W5778">
        <v>1</v>
      </c>
      <c r="X5778" s="3">
        <v>40719.473611111112</v>
      </c>
      <c r="Y5778" t="s">
        <v>9</v>
      </c>
      <c r="Z5778">
        <v>2.4</v>
      </c>
      <c r="AA5778">
        <v>0</v>
      </c>
      <c r="AB5778" t="s">
        <v>88</v>
      </c>
    </row>
    <row r="5779" spans="1:28" x14ac:dyDescent="0.25">
      <c r="A5779" t="s">
        <v>74</v>
      </c>
      <c r="B5779" t="s">
        <v>75</v>
      </c>
      <c r="C5779">
        <v>53.649500000000003</v>
      </c>
      <c r="D5779">
        <v>9.9618000000000002</v>
      </c>
      <c r="E5779">
        <v>15</v>
      </c>
      <c r="F5779" s="2">
        <v>40720</v>
      </c>
      <c r="G5779">
        <v>9.6</v>
      </c>
      <c r="H5779" s="3">
        <v>40720.48541666667</v>
      </c>
      <c r="I5779" s="3">
        <v>40720.458333333336</v>
      </c>
      <c r="J5779">
        <v>20.5</v>
      </c>
      <c r="K5779">
        <v>20.5</v>
      </c>
      <c r="L5779" s="3">
        <v>40720.473611111112</v>
      </c>
      <c r="M5779" t="s">
        <v>9</v>
      </c>
      <c r="N5779" t="s">
        <v>9</v>
      </c>
      <c r="O5779" t="s">
        <v>9</v>
      </c>
      <c r="P5779" s="3">
        <v>40720.48541666667</v>
      </c>
      <c r="Q5779">
        <v>0</v>
      </c>
      <c r="R5779" t="s">
        <v>76</v>
      </c>
      <c r="S5779">
        <v>0</v>
      </c>
      <c r="T5779">
        <v>0</v>
      </c>
      <c r="U5779" t="s">
        <v>9</v>
      </c>
      <c r="V5779" s="3">
        <v>40720.458333333336</v>
      </c>
      <c r="W5779">
        <v>1</v>
      </c>
      <c r="X5779" s="3">
        <v>40720.473611111112</v>
      </c>
      <c r="Y5779" t="s">
        <v>9</v>
      </c>
      <c r="Z5779">
        <v>0</v>
      </c>
      <c r="AA5779">
        <v>0</v>
      </c>
      <c r="AB5779" t="s">
        <v>89</v>
      </c>
    </row>
    <row r="5780" spans="1:28" x14ac:dyDescent="0.25">
      <c r="A5780" t="s">
        <v>74</v>
      </c>
      <c r="B5780" t="s">
        <v>75</v>
      </c>
      <c r="C5780">
        <v>53.649500000000003</v>
      </c>
      <c r="D5780">
        <v>9.9618000000000002</v>
      </c>
      <c r="E5780">
        <v>15</v>
      </c>
      <c r="F5780" s="2">
        <v>40721</v>
      </c>
      <c r="G5780">
        <v>10.1</v>
      </c>
      <c r="H5780" s="3">
        <v>40721.48541666667</v>
      </c>
      <c r="I5780" s="3">
        <v>40721.458333333336</v>
      </c>
      <c r="J5780">
        <v>27.5</v>
      </c>
      <c r="K5780">
        <v>27.5</v>
      </c>
      <c r="L5780" s="3">
        <v>40721.474305555559</v>
      </c>
      <c r="M5780" t="s">
        <v>9</v>
      </c>
      <c r="N5780" t="s">
        <v>9</v>
      </c>
      <c r="O5780" t="s">
        <v>9</v>
      </c>
      <c r="P5780" s="3">
        <v>40721.48541666667</v>
      </c>
      <c r="Q5780">
        <v>0</v>
      </c>
      <c r="R5780" t="s">
        <v>76</v>
      </c>
      <c r="S5780">
        <v>0</v>
      </c>
      <c r="T5780">
        <v>0</v>
      </c>
      <c r="U5780" t="s">
        <v>9</v>
      </c>
      <c r="V5780" s="3">
        <v>40721.458333333336</v>
      </c>
      <c r="W5780">
        <v>1</v>
      </c>
      <c r="X5780" s="3">
        <v>40721.474305555559</v>
      </c>
      <c r="Y5780" t="s">
        <v>9</v>
      </c>
      <c r="Z5780">
        <v>0</v>
      </c>
      <c r="AA5780">
        <v>0</v>
      </c>
      <c r="AB5780" t="s">
        <v>88</v>
      </c>
    </row>
    <row r="5781" spans="1:28" x14ac:dyDescent="0.25">
      <c r="A5781" t="s">
        <v>74</v>
      </c>
      <c r="B5781" t="s">
        <v>75</v>
      </c>
      <c r="C5781">
        <v>53.649500000000003</v>
      </c>
      <c r="D5781">
        <v>9.9618000000000002</v>
      </c>
      <c r="E5781">
        <v>15</v>
      </c>
      <c r="F5781" s="2">
        <v>40722</v>
      </c>
      <c r="G5781">
        <v>16.399999999999999</v>
      </c>
      <c r="H5781" s="3">
        <v>40722.48541666667</v>
      </c>
      <c r="I5781" s="3">
        <v>40722.458333333336</v>
      </c>
      <c r="J5781">
        <v>28.4</v>
      </c>
      <c r="K5781">
        <v>28.4</v>
      </c>
      <c r="L5781" s="3">
        <v>40722.474305555559</v>
      </c>
      <c r="M5781" t="s">
        <v>9</v>
      </c>
      <c r="N5781" t="s">
        <v>9</v>
      </c>
      <c r="O5781" t="s">
        <v>9</v>
      </c>
      <c r="P5781" s="3">
        <v>40722.48541666667</v>
      </c>
      <c r="Q5781">
        <v>0</v>
      </c>
      <c r="R5781" t="s">
        <v>76</v>
      </c>
      <c r="S5781">
        <v>0</v>
      </c>
      <c r="T5781">
        <v>0</v>
      </c>
      <c r="U5781" t="s">
        <v>9</v>
      </c>
      <c r="V5781" s="3">
        <v>40722.458333333336</v>
      </c>
      <c r="W5781">
        <v>1</v>
      </c>
      <c r="X5781" s="3">
        <v>40722.474305555559</v>
      </c>
      <c r="Y5781" t="s">
        <v>9</v>
      </c>
      <c r="Z5781">
        <v>0</v>
      </c>
      <c r="AA5781">
        <v>0</v>
      </c>
      <c r="AB5781" t="s">
        <v>88</v>
      </c>
    </row>
    <row r="5782" spans="1:28" x14ac:dyDescent="0.25">
      <c r="A5782" t="s">
        <v>74</v>
      </c>
      <c r="B5782" t="s">
        <v>75</v>
      </c>
      <c r="C5782">
        <v>53.649500000000003</v>
      </c>
      <c r="D5782">
        <v>9.9618000000000002</v>
      </c>
      <c r="E5782">
        <v>15</v>
      </c>
      <c r="F5782" s="2">
        <v>40723</v>
      </c>
      <c r="G5782">
        <v>17.3</v>
      </c>
      <c r="H5782" s="3">
        <v>40723.48541666667</v>
      </c>
      <c r="I5782" s="3">
        <v>40723.458333333336</v>
      </c>
      <c r="J5782">
        <v>30.3</v>
      </c>
      <c r="K5782">
        <v>30.3</v>
      </c>
      <c r="L5782" s="3">
        <v>40723.474305555559</v>
      </c>
      <c r="M5782" t="s">
        <v>9</v>
      </c>
      <c r="N5782" t="s">
        <v>9</v>
      </c>
      <c r="O5782" t="s">
        <v>9</v>
      </c>
      <c r="P5782" s="3">
        <v>40723.48541666667</v>
      </c>
      <c r="Q5782">
        <v>0</v>
      </c>
      <c r="R5782" t="s">
        <v>76</v>
      </c>
      <c r="S5782">
        <v>0</v>
      </c>
      <c r="T5782">
        <v>0</v>
      </c>
      <c r="U5782" t="s">
        <v>9</v>
      </c>
      <c r="V5782" s="3">
        <v>40723.458333333336</v>
      </c>
      <c r="W5782">
        <v>1</v>
      </c>
      <c r="X5782" s="3">
        <v>40723.474305555559</v>
      </c>
      <c r="Y5782" t="s">
        <v>9</v>
      </c>
      <c r="Z5782">
        <v>0</v>
      </c>
      <c r="AA5782">
        <v>0</v>
      </c>
      <c r="AB5782" t="s">
        <v>88</v>
      </c>
    </row>
    <row r="5783" spans="1:28" x14ac:dyDescent="0.25">
      <c r="A5783" t="s">
        <v>74</v>
      </c>
      <c r="B5783" t="s">
        <v>75</v>
      </c>
      <c r="C5783">
        <v>53.649500000000003</v>
      </c>
      <c r="D5783">
        <v>9.9618000000000002</v>
      </c>
      <c r="E5783">
        <v>15</v>
      </c>
      <c r="F5783" s="2">
        <v>40724</v>
      </c>
      <c r="G5783">
        <v>9.6</v>
      </c>
      <c r="H5783" s="3">
        <v>40724.48541666667</v>
      </c>
      <c r="I5783" s="3">
        <v>40724.458333333336</v>
      </c>
      <c r="J5783">
        <v>13.9</v>
      </c>
      <c r="K5783">
        <v>30.3</v>
      </c>
      <c r="L5783" s="3">
        <v>40724.474305555559</v>
      </c>
      <c r="M5783" t="s">
        <v>9</v>
      </c>
      <c r="N5783" t="s">
        <v>9</v>
      </c>
      <c r="O5783" t="s">
        <v>9</v>
      </c>
      <c r="P5783" s="3">
        <v>40724.48541666667</v>
      </c>
      <c r="Q5783">
        <v>6.6</v>
      </c>
      <c r="R5783" t="s">
        <v>77</v>
      </c>
      <c r="S5783">
        <v>6.6</v>
      </c>
      <c r="T5783">
        <v>0</v>
      </c>
      <c r="U5783" t="s">
        <v>9</v>
      </c>
      <c r="V5783" s="3">
        <v>40724.458333333336</v>
      </c>
      <c r="W5783">
        <v>1</v>
      </c>
      <c r="X5783" s="3">
        <v>40724.474305555559</v>
      </c>
      <c r="Y5783" t="s">
        <v>9</v>
      </c>
      <c r="Z5783">
        <v>6.6</v>
      </c>
      <c r="AA5783">
        <v>0</v>
      </c>
      <c r="AB5783" t="s">
        <v>88</v>
      </c>
    </row>
    <row r="5784" spans="1:28" x14ac:dyDescent="0.25">
      <c r="A5784" t="s">
        <v>74</v>
      </c>
      <c r="B5784" t="s">
        <v>75</v>
      </c>
      <c r="C5784">
        <v>53.649500000000003</v>
      </c>
      <c r="D5784">
        <v>9.9618000000000002</v>
      </c>
      <c r="E5784">
        <v>15</v>
      </c>
      <c r="F5784" s="2">
        <v>40725</v>
      </c>
      <c r="G5784">
        <v>7.1</v>
      </c>
      <c r="H5784" s="3">
        <v>40725.48541666667</v>
      </c>
      <c r="I5784" s="3">
        <v>40725.458333333336</v>
      </c>
      <c r="J5784">
        <v>19.2</v>
      </c>
      <c r="K5784">
        <v>19.2</v>
      </c>
      <c r="L5784" s="3">
        <v>40725.474305555559</v>
      </c>
      <c r="M5784" t="s">
        <v>9</v>
      </c>
      <c r="N5784" t="s">
        <v>9</v>
      </c>
      <c r="O5784" t="s">
        <v>9</v>
      </c>
      <c r="P5784" s="3">
        <v>40725.48541666667</v>
      </c>
      <c r="Q5784">
        <v>0</v>
      </c>
      <c r="R5784" t="s">
        <v>76</v>
      </c>
      <c r="S5784">
        <v>0</v>
      </c>
      <c r="T5784">
        <v>0</v>
      </c>
      <c r="U5784" t="s">
        <v>9</v>
      </c>
      <c r="V5784" s="3">
        <v>40725.458333333336</v>
      </c>
      <c r="W5784">
        <v>1</v>
      </c>
      <c r="X5784" s="3">
        <v>40725.474305555559</v>
      </c>
      <c r="Y5784" t="s">
        <v>9</v>
      </c>
      <c r="Z5784">
        <v>0</v>
      </c>
      <c r="AA5784">
        <v>0</v>
      </c>
      <c r="AB5784" t="s">
        <v>88</v>
      </c>
    </row>
    <row r="5785" spans="1:28" x14ac:dyDescent="0.25">
      <c r="A5785" t="s">
        <v>74</v>
      </c>
      <c r="B5785" t="s">
        <v>75</v>
      </c>
      <c r="C5785">
        <v>53.649500000000003</v>
      </c>
      <c r="D5785">
        <v>9.9618000000000002</v>
      </c>
      <c r="E5785">
        <v>15</v>
      </c>
      <c r="F5785" s="2">
        <v>40726</v>
      </c>
      <c r="G5785">
        <v>12.4</v>
      </c>
      <c r="H5785" s="3">
        <v>40726.48541666667</v>
      </c>
      <c r="I5785" s="3">
        <v>40726.458333333336</v>
      </c>
      <c r="J5785">
        <v>12.4</v>
      </c>
      <c r="K5785">
        <v>19.3</v>
      </c>
      <c r="L5785" s="3">
        <v>40726.474999999999</v>
      </c>
      <c r="M5785" t="s">
        <v>9</v>
      </c>
      <c r="N5785" t="s">
        <v>9</v>
      </c>
      <c r="O5785" t="s">
        <v>9</v>
      </c>
      <c r="P5785" s="3">
        <v>40726.48541666667</v>
      </c>
      <c r="Q5785">
        <v>0</v>
      </c>
      <c r="R5785" t="s">
        <v>76</v>
      </c>
      <c r="S5785">
        <v>0</v>
      </c>
      <c r="T5785">
        <v>0</v>
      </c>
      <c r="U5785" t="s">
        <v>9</v>
      </c>
      <c r="V5785" s="3">
        <v>40726.458333333336</v>
      </c>
      <c r="W5785">
        <v>1</v>
      </c>
      <c r="X5785" s="3">
        <v>40726.474999999999</v>
      </c>
      <c r="Y5785" t="s">
        <v>9</v>
      </c>
      <c r="Z5785">
        <v>0</v>
      </c>
      <c r="AA5785">
        <v>0</v>
      </c>
      <c r="AB5785" t="s">
        <v>88</v>
      </c>
    </row>
    <row r="5786" spans="1:28" x14ac:dyDescent="0.25">
      <c r="A5786" t="s">
        <v>74</v>
      </c>
      <c r="B5786" t="s">
        <v>75</v>
      </c>
      <c r="C5786">
        <v>53.649500000000003</v>
      </c>
      <c r="D5786">
        <v>9.9618000000000002</v>
      </c>
      <c r="E5786">
        <v>15</v>
      </c>
      <c r="F5786" s="2">
        <v>40727</v>
      </c>
      <c r="G5786">
        <v>8.8000000000000007</v>
      </c>
      <c r="H5786" s="3">
        <v>40727.48541666667</v>
      </c>
      <c r="I5786" s="3">
        <v>40727.458333333336</v>
      </c>
      <c r="J5786">
        <v>10</v>
      </c>
      <c r="K5786">
        <v>12.4</v>
      </c>
      <c r="L5786" s="3">
        <v>40727.474999999999</v>
      </c>
      <c r="M5786" t="s">
        <v>9</v>
      </c>
      <c r="N5786" t="s">
        <v>9</v>
      </c>
      <c r="O5786" t="s">
        <v>9</v>
      </c>
      <c r="P5786" s="3">
        <v>40727.48541666667</v>
      </c>
      <c r="Q5786">
        <v>23.1</v>
      </c>
      <c r="R5786" t="s">
        <v>77</v>
      </c>
      <c r="S5786">
        <v>23.1</v>
      </c>
      <c r="T5786">
        <v>0</v>
      </c>
      <c r="U5786" t="s">
        <v>9</v>
      </c>
      <c r="V5786" s="3">
        <v>40727.458333333336</v>
      </c>
      <c r="W5786">
        <v>1</v>
      </c>
      <c r="X5786" s="3">
        <v>40727.474999999999</v>
      </c>
      <c r="Y5786" t="s">
        <v>9</v>
      </c>
      <c r="Z5786">
        <v>23.1</v>
      </c>
      <c r="AA5786">
        <v>0</v>
      </c>
      <c r="AB5786" t="s">
        <v>88</v>
      </c>
    </row>
    <row r="5787" spans="1:28" x14ac:dyDescent="0.25">
      <c r="A5787" t="s">
        <v>74</v>
      </c>
      <c r="B5787" t="s">
        <v>75</v>
      </c>
      <c r="C5787">
        <v>53.649500000000003</v>
      </c>
      <c r="D5787">
        <v>9.9618000000000002</v>
      </c>
      <c r="E5787">
        <v>15</v>
      </c>
      <c r="F5787" s="2">
        <v>40728</v>
      </c>
      <c r="G5787">
        <v>7.3</v>
      </c>
      <c r="H5787" s="3">
        <v>40728.48541666667</v>
      </c>
      <c r="I5787" s="3">
        <v>40728.458333333336</v>
      </c>
      <c r="J5787">
        <v>13.3</v>
      </c>
      <c r="K5787">
        <v>13.3</v>
      </c>
      <c r="L5787" s="3">
        <v>40728.474999999999</v>
      </c>
      <c r="M5787" t="s">
        <v>9</v>
      </c>
      <c r="N5787" t="s">
        <v>9</v>
      </c>
      <c r="O5787" t="s">
        <v>9</v>
      </c>
      <c r="P5787" s="3">
        <v>40728.48541666667</v>
      </c>
      <c r="Q5787">
        <v>0</v>
      </c>
      <c r="R5787" t="s">
        <v>76</v>
      </c>
      <c r="S5787">
        <v>0</v>
      </c>
      <c r="T5787">
        <v>0</v>
      </c>
      <c r="U5787" t="s">
        <v>9</v>
      </c>
      <c r="V5787" s="3">
        <v>40728.458333333336</v>
      </c>
      <c r="W5787">
        <v>1</v>
      </c>
      <c r="X5787" s="3">
        <v>40728.474999999999</v>
      </c>
      <c r="Y5787" t="s">
        <v>9</v>
      </c>
      <c r="Z5787">
        <v>0</v>
      </c>
      <c r="AA5787">
        <v>0</v>
      </c>
      <c r="AB5787" t="s">
        <v>88</v>
      </c>
    </row>
    <row r="5788" spans="1:28" x14ac:dyDescent="0.25">
      <c r="A5788" t="s">
        <v>74</v>
      </c>
      <c r="B5788" t="s">
        <v>75</v>
      </c>
      <c r="C5788">
        <v>53.649500000000003</v>
      </c>
      <c r="D5788">
        <v>9.9618000000000002</v>
      </c>
      <c r="E5788">
        <v>15</v>
      </c>
      <c r="F5788" s="2">
        <v>40729</v>
      </c>
      <c r="G5788">
        <v>7.3</v>
      </c>
      <c r="H5788" s="3">
        <v>40729.48541666667</v>
      </c>
      <c r="I5788" s="3">
        <v>40729.458333333336</v>
      </c>
      <c r="J5788">
        <v>13.3</v>
      </c>
      <c r="K5788">
        <v>14</v>
      </c>
      <c r="L5788" s="3">
        <v>40729.474999999999</v>
      </c>
      <c r="M5788" t="s">
        <v>9</v>
      </c>
      <c r="N5788" t="s">
        <v>9</v>
      </c>
      <c r="O5788" t="s">
        <v>9</v>
      </c>
      <c r="P5788" s="3">
        <v>40729.48541666667</v>
      </c>
      <c r="Q5788">
        <v>0</v>
      </c>
      <c r="R5788" t="s">
        <v>76</v>
      </c>
      <c r="S5788">
        <v>0</v>
      </c>
      <c r="T5788">
        <v>0</v>
      </c>
      <c r="U5788" t="s">
        <v>9</v>
      </c>
      <c r="V5788" s="3">
        <v>40729.458333333336</v>
      </c>
      <c r="W5788">
        <v>1</v>
      </c>
      <c r="X5788" s="3">
        <v>40729.474999999999</v>
      </c>
      <c r="Y5788" t="s">
        <v>9</v>
      </c>
      <c r="Z5788">
        <v>0</v>
      </c>
      <c r="AA5788">
        <v>0</v>
      </c>
      <c r="AB5788" t="s">
        <v>88</v>
      </c>
    </row>
    <row r="5789" spans="1:28" x14ac:dyDescent="0.25">
      <c r="A5789" t="s">
        <v>74</v>
      </c>
      <c r="B5789" t="s">
        <v>75</v>
      </c>
      <c r="C5789">
        <v>53.649500000000003</v>
      </c>
      <c r="D5789">
        <v>9.9618000000000002</v>
      </c>
      <c r="E5789">
        <v>15</v>
      </c>
      <c r="F5789" s="2">
        <v>40730</v>
      </c>
      <c r="G5789">
        <v>7.7</v>
      </c>
      <c r="H5789" s="3">
        <v>40730.48541666667</v>
      </c>
      <c r="I5789" s="3">
        <v>40730.458333333336</v>
      </c>
      <c r="J5789">
        <v>26</v>
      </c>
      <c r="K5789">
        <v>26</v>
      </c>
      <c r="L5789" s="3">
        <v>40730.474999999999</v>
      </c>
      <c r="M5789" t="s">
        <v>9</v>
      </c>
      <c r="N5789" t="s">
        <v>9</v>
      </c>
      <c r="O5789" t="s">
        <v>9</v>
      </c>
      <c r="P5789" s="3">
        <v>40730.48541666667</v>
      </c>
      <c r="Q5789">
        <v>0</v>
      </c>
      <c r="R5789" t="s">
        <v>76</v>
      </c>
      <c r="S5789">
        <v>0</v>
      </c>
      <c r="T5789">
        <v>0</v>
      </c>
      <c r="U5789" t="s">
        <v>9</v>
      </c>
      <c r="V5789" s="3">
        <v>40730.458333333336</v>
      </c>
      <c r="W5789">
        <v>1</v>
      </c>
      <c r="X5789" s="3">
        <v>40730.474999999999</v>
      </c>
      <c r="Y5789" t="s">
        <v>9</v>
      </c>
      <c r="Z5789">
        <v>0</v>
      </c>
      <c r="AA5789">
        <v>0</v>
      </c>
      <c r="AB5789" t="s">
        <v>88</v>
      </c>
    </row>
    <row r="5790" spans="1:28" x14ac:dyDescent="0.25">
      <c r="A5790" t="s">
        <v>74</v>
      </c>
      <c r="B5790" t="s">
        <v>75</v>
      </c>
      <c r="C5790">
        <v>53.649500000000003</v>
      </c>
      <c r="D5790">
        <v>9.9618000000000002</v>
      </c>
      <c r="E5790">
        <v>15</v>
      </c>
      <c r="F5790" s="2">
        <v>40731</v>
      </c>
      <c r="G5790">
        <v>8</v>
      </c>
      <c r="H5790" s="3">
        <v>40731.48541666667</v>
      </c>
      <c r="I5790" s="3">
        <v>40731.458333333336</v>
      </c>
      <c r="J5790">
        <v>24.5</v>
      </c>
      <c r="K5790">
        <v>24.5</v>
      </c>
      <c r="L5790" s="3">
        <v>40731.475694444445</v>
      </c>
      <c r="M5790" t="s">
        <v>9</v>
      </c>
      <c r="N5790" t="s">
        <v>9</v>
      </c>
      <c r="O5790" t="s">
        <v>9</v>
      </c>
      <c r="P5790" s="3">
        <v>40731.48541666667</v>
      </c>
      <c r="Q5790">
        <v>5.5</v>
      </c>
      <c r="R5790" t="s">
        <v>77</v>
      </c>
      <c r="S5790">
        <v>5.5</v>
      </c>
      <c r="T5790">
        <v>0</v>
      </c>
      <c r="U5790" t="s">
        <v>9</v>
      </c>
      <c r="V5790" s="3">
        <v>40731.458333333336</v>
      </c>
      <c r="W5790">
        <v>1</v>
      </c>
      <c r="X5790" s="3">
        <v>40731.475694444445</v>
      </c>
      <c r="Y5790" t="s">
        <v>9</v>
      </c>
      <c r="Z5790">
        <v>5.5</v>
      </c>
      <c r="AA5790">
        <v>0</v>
      </c>
      <c r="AB5790" t="s">
        <v>88</v>
      </c>
    </row>
    <row r="5791" spans="1:28" x14ac:dyDescent="0.25">
      <c r="A5791" t="s">
        <v>74</v>
      </c>
      <c r="B5791" t="s">
        <v>75</v>
      </c>
      <c r="C5791">
        <v>53.649500000000003</v>
      </c>
      <c r="D5791">
        <v>9.9618000000000002</v>
      </c>
      <c r="E5791">
        <v>15</v>
      </c>
      <c r="F5791" s="2">
        <v>40732</v>
      </c>
      <c r="G5791">
        <v>10.8</v>
      </c>
      <c r="H5791" s="3">
        <v>40732.48541666667</v>
      </c>
      <c r="I5791" s="3">
        <v>40732.458333333336</v>
      </c>
      <c r="J5791">
        <v>18.5</v>
      </c>
      <c r="K5791">
        <v>25.5</v>
      </c>
      <c r="L5791" s="3">
        <v>40732.475694444445</v>
      </c>
      <c r="M5791" t="s">
        <v>9</v>
      </c>
      <c r="N5791" t="s">
        <v>9</v>
      </c>
      <c r="O5791" t="s">
        <v>9</v>
      </c>
      <c r="P5791" s="3">
        <v>40732.48541666667</v>
      </c>
      <c r="Q5791">
        <v>2.7</v>
      </c>
      <c r="R5791" t="s">
        <v>77</v>
      </c>
      <c r="S5791">
        <v>2.7</v>
      </c>
      <c r="T5791">
        <v>0</v>
      </c>
      <c r="U5791" t="s">
        <v>9</v>
      </c>
      <c r="V5791" s="3">
        <v>40732.458333333336</v>
      </c>
      <c r="W5791">
        <v>1</v>
      </c>
      <c r="X5791" s="3">
        <v>40732.475694444445</v>
      </c>
      <c r="Y5791" t="s">
        <v>9</v>
      </c>
      <c r="Z5791">
        <v>2.7</v>
      </c>
      <c r="AA5791">
        <v>0</v>
      </c>
      <c r="AB5791" t="s">
        <v>88</v>
      </c>
    </row>
    <row r="5792" spans="1:28" x14ac:dyDescent="0.25">
      <c r="A5792" t="s">
        <v>74</v>
      </c>
      <c r="B5792" t="s">
        <v>75</v>
      </c>
      <c r="C5792">
        <v>53.649500000000003</v>
      </c>
      <c r="D5792">
        <v>9.9618000000000002</v>
      </c>
      <c r="E5792">
        <v>15</v>
      </c>
      <c r="F5792" s="2">
        <v>40733</v>
      </c>
      <c r="G5792">
        <v>7.8</v>
      </c>
      <c r="H5792" s="3">
        <v>40733.48541666667</v>
      </c>
      <c r="I5792" s="3">
        <v>40733.458333333336</v>
      </c>
      <c r="J5792">
        <v>26.9</v>
      </c>
      <c r="K5792">
        <v>26.9</v>
      </c>
      <c r="L5792" s="3">
        <v>40733.475694444445</v>
      </c>
      <c r="M5792" t="s">
        <v>9</v>
      </c>
      <c r="N5792" t="s">
        <v>9</v>
      </c>
      <c r="O5792" t="s">
        <v>9</v>
      </c>
      <c r="P5792" s="3">
        <v>40733.48541666667</v>
      </c>
      <c r="Q5792">
        <v>0</v>
      </c>
      <c r="R5792" t="s">
        <v>76</v>
      </c>
      <c r="S5792">
        <v>0</v>
      </c>
      <c r="T5792">
        <v>0</v>
      </c>
      <c r="U5792" t="s">
        <v>9</v>
      </c>
      <c r="V5792" s="3">
        <v>40733.458333333336</v>
      </c>
      <c r="W5792">
        <v>1</v>
      </c>
      <c r="X5792" s="3">
        <v>40733.475694444445</v>
      </c>
      <c r="Y5792" t="s">
        <v>9</v>
      </c>
      <c r="Z5792">
        <v>0</v>
      </c>
      <c r="AA5792">
        <v>0</v>
      </c>
      <c r="AB5792" t="s">
        <v>88</v>
      </c>
    </row>
    <row r="5793" spans="1:28" x14ac:dyDescent="0.25">
      <c r="A5793" t="s">
        <v>74</v>
      </c>
      <c r="B5793" t="s">
        <v>75</v>
      </c>
      <c r="C5793">
        <v>53.649500000000003</v>
      </c>
      <c r="D5793">
        <v>9.9618000000000002</v>
      </c>
      <c r="E5793">
        <v>15</v>
      </c>
      <c r="F5793" s="2">
        <v>40734</v>
      </c>
      <c r="G5793">
        <v>8.1</v>
      </c>
      <c r="H5793" s="3">
        <v>40734.48541666667</v>
      </c>
      <c r="I5793" s="3">
        <v>40734.458333333336</v>
      </c>
      <c r="J5793">
        <v>24.8</v>
      </c>
      <c r="K5793">
        <v>26.4</v>
      </c>
      <c r="L5793" s="3">
        <v>40734.475694444445</v>
      </c>
      <c r="M5793" t="s">
        <v>9</v>
      </c>
      <c r="N5793" t="s">
        <v>9</v>
      </c>
      <c r="O5793" t="s">
        <v>9</v>
      </c>
      <c r="P5793" s="3">
        <v>40734.48541666667</v>
      </c>
      <c r="Q5793">
        <v>0</v>
      </c>
      <c r="R5793" t="s">
        <v>76</v>
      </c>
      <c r="S5793">
        <v>0</v>
      </c>
      <c r="T5793">
        <v>0</v>
      </c>
      <c r="U5793" t="s">
        <v>9</v>
      </c>
      <c r="V5793" s="3">
        <v>40734.458333333336</v>
      </c>
      <c r="W5793">
        <v>1</v>
      </c>
      <c r="X5793" s="3">
        <v>40734.475694444445</v>
      </c>
      <c r="Y5793" t="s">
        <v>9</v>
      </c>
      <c r="Z5793">
        <v>0</v>
      </c>
      <c r="AA5793">
        <v>0</v>
      </c>
      <c r="AB5793" t="s">
        <v>88</v>
      </c>
    </row>
    <row r="5794" spans="1:28" x14ac:dyDescent="0.25">
      <c r="A5794" t="s">
        <v>74</v>
      </c>
      <c r="B5794" t="s">
        <v>75</v>
      </c>
      <c r="C5794">
        <v>53.649500000000003</v>
      </c>
      <c r="D5794">
        <v>9.9618000000000002</v>
      </c>
      <c r="E5794">
        <v>15</v>
      </c>
      <c r="F5794" s="2">
        <v>40735</v>
      </c>
      <c r="G5794">
        <v>10.5</v>
      </c>
      <c r="H5794" s="3">
        <v>40735.48541666667</v>
      </c>
      <c r="I5794" s="3">
        <v>40735.458333333336</v>
      </c>
      <c r="J5794">
        <v>23.9</v>
      </c>
      <c r="K5794">
        <v>24.9</v>
      </c>
      <c r="L5794" s="3">
        <v>40735.475694444445</v>
      </c>
      <c r="M5794" t="s">
        <v>9</v>
      </c>
      <c r="N5794" t="s">
        <v>9</v>
      </c>
      <c r="O5794" t="s">
        <v>9</v>
      </c>
      <c r="P5794" s="3">
        <v>40735.48541666667</v>
      </c>
      <c r="Q5794">
        <v>0</v>
      </c>
      <c r="R5794" t="s">
        <v>76</v>
      </c>
      <c r="S5794">
        <v>0</v>
      </c>
      <c r="T5794">
        <v>0</v>
      </c>
      <c r="U5794" t="s">
        <v>9</v>
      </c>
      <c r="V5794" s="3">
        <v>40735.458333333336</v>
      </c>
      <c r="W5794">
        <v>1</v>
      </c>
      <c r="X5794" s="3">
        <v>40735.475694444445</v>
      </c>
      <c r="Y5794" t="s">
        <v>9</v>
      </c>
      <c r="Z5794">
        <v>0</v>
      </c>
      <c r="AA5794">
        <v>0</v>
      </c>
      <c r="AB5794" t="s">
        <v>88</v>
      </c>
    </row>
    <row r="5795" spans="1:28" x14ac:dyDescent="0.25">
      <c r="A5795" t="s">
        <v>74</v>
      </c>
      <c r="B5795" t="s">
        <v>75</v>
      </c>
      <c r="C5795">
        <v>53.649500000000003</v>
      </c>
      <c r="D5795">
        <v>9.9618000000000002</v>
      </c>
      <c r="E5795">
        <v>15</v>
      </c>
      <c r="F5795" s="2">
        <v>40736</v>
      </c>
      <c r="G5795">
        <v>8.1999999999999993</v>
      </c>
      <c r="H5795" s="3">
        <v>40736.48541666667</v>
      </c>
      <c r="I5795" s="3">
        <v>40736.458333333336</v>
      </c>
      <c r="J5795">
        <v>25.4</v>
      </c>
      <c r="K5795">
        <v>25.4</v>
      </c>
      <c r="L5795" s="3">
        <v>40736.475694444445</v>
      </c>
      <c r="M5795" t="s">
        <v>9</v>
      </c>
      <c r="N5795" t="s">
        <v>9</v>
      </c>
      <c r="O5795" t="s">
        <v>9</v>
      </c>
      <c r="P5795" s="3">
        <v>40736.48541666667</v>
      </c>
      <c r="Q5795">
        <v>0</v>
      </c>
      <c r="R5795" t="s">
        <v>76</v>
      </c>
      <c r="S5795">
        <v>0</v>
      </c>
      <c r="T5795">
        <v>0</v>
      </c>
      <c r="U5795" t="s">
        <v>9</v>
      </c>
      <c r="V5795" s="3">
        <v>40736.458333333336</v>
      </c>
      <c r="W5795">
        <v>1</v>
      </c>
      <c r="X5795" s="3">
        <v>40736.475694444445</v>
      </c>
      <c r="Y5795" t="s">
        <v>9</v>
      </c>
      <c r="Z5795">
        <v>0</v>
      </c>
      <c r="AA5795">
        <v>0</v>
      </c>
      <c r="AB5795" t="s">
        <v>88</v>
      </c>
    </row>
    <row r="5796" spans="1:28" x14ac:dyDescent="0.25">
      <c r="A5796" t="s">
        <v>74</v>
      </c>
      <c r="B5796" t="s">
        <v>75</v>
      </c>
      <c r="C5796">
        <v>53.649500000000003</v>
      </c>
      <c r="D5796">
        <v>9.9618000000000002</v>
      </c>
      <c r="E5796">
        <v>15</v>
      </c>
      <c r="F5796" s="2">
        <v>40737</v>
      </c>
      <c r="G5796">
        <v>11.8</v>
      </c>
      <c r="H5796" s="3">
        <v>40737.48541666667</v>
      </c>
      <c r="I5796" s="3">
        <v>40737.458333333336</v>
      </c>
      <c r="J5796">
        <v>21.3</v>
      </c>
      <c r="K5796">
        <v>25.4</v>
      </c>
      <c r="L5796" s="3">
        <v>40737.475694444445</v>
      </c>
      <c r="M5796" t="s">
        <v>9</v>
      </c>
      <c r="N5796" t="s">
        <v>9</v>
      </c>
      <c r="O5796" t="s">
        <v>9</v>
      </c>
      <c r="P5796" s="3">
        <v>40737.48541666667</v>
      </c>
      <c r="Q5796">
        <v>1.5</v>
      </c>
      <c r="R5796" t="s">
        <v>77</v>
      </c>
      <c r="S5796">
        <v>1.5</v>
      </c>
      <c r="T5796">
        <v>0</v>
      </c>
      <c r="U5796" t="s">
        <v>9</v>
      </c>
      <c r="V5796" s="3">
        <v>40737.458333333336</v>
      </c>
      <c r="W5796">
        <v>1</v>
      </c>
      <c r="X5796" s="3">
        <v>40737.475694444445</v>
      </c>
      <c r="Y5796" t="s">
        <v>9</v>
      </c>
      <c r="Z5796">
        <v>1.5</v>
      </c>
      <c r="AA5796">
        <v>0</v>
      </c>
      <c r="AB5796" t="s">
        <v>88</v>
      </c>
    </row>
    <row r="5797" spans="1:28" x14ac:dyDescent="0.25">
      <c r="A5797" t="s">
        <v>74</v>
      </c>
      <c r="B5797" t="s">
        <v>75</v>
      </c>
      <c r="C5797">
        <v>53.649500000000003</v>
      </c>
      <c r="D5797">
        <v>9.9618000000000002</v>
      </c>
      <c r="E5797">
        <v>15</v>
      </c>
      <c r="F5797" s="2">
        <v>40738</v>
      </c>
      <c r="G5797">
        <v>8.1</v>
      </c>
      <c r="H5797" s="3">
        <v>40738.48541666667</v>
      </c>
      <c r="I5797" s="3">
        <v>40738.458333333336</v>
      </c>
      <c r="J5797">
        <v>13.4</v>
      </c>
      <c r="K5797">
        <v>23.8</v>
      </c>
      <c r="L5797" s="3">
        <v>40738.475694444445</v>
      </c>
      <c r="M5797" t="s">
        <v>9</v>
      </c>
      <c r="N5797" t="s">
        <v>9</v>
      </c>
      <c r="O5797" t="s">
        <v>9</v>
      </c>
      <c r="P5797" s="3">
        <v>40738.48541666667</v>
      </c>
      <c r="Q5797">
        <v>20.100000000000001</v>
      </c>
      <c r="R5797" t="s">
        <v>77</v>
      </c>
      <c r="S5797">
        <v>20.100000000000001</v>
      </c>
      <c r="T5797">
        <v>0</v>
      </c>
      <c r="U5797" t="s">
        <v>9</v>
      </c>
      <c r="V5797" s="3">
        <v>40738.458333333336</v>
      </c>
      <c r="W5797">
        <v>1</v>
      </c>
      <c r="X5797" s="3">
        <v>40738.475694444445</v>
      </c>
      <c r="Y5797" t="s">
        <v>9</v>
      </c>
      <c r="Z5797">
        <v>20.100000000000001</v>
      </c>
      <c r="AA5797">
        <v>0</v>
      </c>
      <c r="AB5797" t="s">
        <v>88</v>
      </c>
    </row>
    <row r="5798" spans="1:28" x14ac:dyDescent="0.25">
      <c r="A5798" t="s">
        <v>74</v>
      </c>
      <c r="B5798" t="s">
        <v>75</v>
      </c>
      <c r="C5798">
        <v>53.649500000000003</v>
      </c>
      <c r="D5798">
        <v>9.9618000000000002</v>
      </c>
      <c r="E5798">
        <v>15</v>
      </c>
      <c r="F5798" s="2">
        <v>40739</v>
      </c>
      <c r="G5798">
        <v>6.7</v>
      </c>
      <c r="H5798" s="3">
        <v>40739.48541666667</v>
      </c>
      <c r="I5798" s="3">
        <v>40739.458333333336</v>
      </c>
      <c r="J5798">
        <v>9.4</v>
      </c>
      <c r="K5798">
        <v>16.600000000000001</v>
      </c>
      <c r="L5798" s="3">
        <v>40739.476388888892</v>
      </c>
      <c r="M5798" t="s">
        <v>9</v>
      </c>
      <c r="N5798" t="s">
        <v>9</v>
      </c>
      <c r="O5798" t="s">
        <v>9</v>
      </c>
      <c r="P5798" s="3">
        <v>40739.48541666667</v>
      </c>
      <c r="Q5798">
        <v>8.1</v>
      </c>
      <c r="R5798" t="s">
        <v>77</v>
      </c>
      <c r="S5798">
        <v>8.1</v>
      </c>
      <c r="T5798">
        <v>0</v>
      </c>
      <c r="U5798" t="s">
        <v>9</v>
      </c>
      <c r="V5798" s="3">
        <v>40739.458333333336</v>
      </c>
      <c r="W5798">
        <v>1</v>
      </c>
      <c r="X5798" s="3">
        <v>40739.476388888892</v>
      </c>
      <c r="Y5798" t="s">
        <v>9</v>
      </c>
      <c r="Z5798">
        <v>8.1</v>
      </c>
      <c r="AA5798">
        <v>0</v>
      </c>
      <c r="AB5798" t="s">
        <v>88</v>
      </c>
    </row>
    <row r="5799" spans="1:28" x14ac:dyDescent="0.25">
      <c r="A5799" t="s">
        <v>74</v>
      </c>
      <c r="B5799" t="s">
        <v>75</v>
      </c>
      <c r="C5799">
        <v>53.649500000000003</v>
      </c>
      <c r="D5799">
        <v>9.9618000000000002</v>
      </c>
      <c r="E5799">
        <v>15</v>
      </c>
      <c r="F5799" s="2">
        <v>40740</v>
      </c>
      <c r="G5799">
        <v>4.0999999999999996</v>
      </c>
      <c r="H5799" s="3">
        <v>40740.48541666667</v>
      </c>
      <c r="I5799" s="3">
        <v>40740.458333333336</v>
      </c>
      <c r="J5799">
        <v>23.3</v>
      </c>
      <c r="K5799">
        <v>23.3</v>
      </c>
      <c r="L5799" s="3">
        <v>40740.476388888892</v>
      </c>
      <c r="M5799" t="s">
        <v>9</v>
      </c>
      <c r="N5799" t="s">
        <v>9</v>
      </c>
      <c r="O5799" t="s">
        <v>9</v>
      </c>
      <c r="P5799" s="3">
        <v>40740.48541666667</v>
      </c>
      <c r="Q5799">
        <v>1.8</v>
      </c>
      <c r="R5799" t="s">
        <v>77</v>
      </c>
      <c r="S5799">
        <v>1.8</v>
      </c>
      <c r="T5799">
        <v>0</v>
      </c>
      <c r="U5799" t="s">
        <v>9</v>
      </c>
      <c r="V5799" s="3">
        <v>40740.458333333336</v>
      </c>
      <c r="W5799">
        <v>1</v>
      </c>
      <c r="X5799" s="3">
        <v>40740.476388888892</v>
      </c>
      <c r="Y5799" t="s">
        <v>9</v>
      </c>
      <c r="Z5799">
        <v>1.8</v>
      </c>
      <c r="AA5799">
        <v>0</v>
      </c>
      <c r="AB5799" t="s">
        <v>88</v>
      </c>
    </row>
    <row r="5800" spans="1:28" x14ac:dyDescent="0.25">
      <c r="A5800" t="s">
        <v>74</v>
      </c>
      <c r="B5800" t="s">
        <v>75</v>
      </c>
      <c r="C5800">
        <v>53.649500000000003</v>
      </c>
      <c r="D5800">
        <v>9.9618000000000002</v>
      </c>
      <c r="E5800">
        <v>15</v>
      </c>
      <c r="F5800" s="2">
        <v>40741</v>
      </c>
      <c r="G5800">
        <v>12</v>
      </c>
      <c r="H5800" s="3">
        <v>40741.48541666667</v>
      </c>
      <c r="I5800" s="3">
        <v>40741.458333333336</v>
      </c>
      <c r="J5800">
        <v>21.1</v>
      </c>
      <c r="K5800">
        <v>25.4</v>
      </c>
      <c r="L5800" s="3">
        <v>40741.476388888892</v>
      </c>
      <c r="M5800" t="s">
        <v>9</v>
      </c>
      <c r="N5800" t="s">
        <v>9</v>
      </c>
      <c r="O5800" t="s">
        <v>9</v>
      </c>
      <c r="P5800" s="3">
        <v>40741.48541666667</v>
      </c>
      <c r="Q5800">
        <v>0.6</v>
      </c>
      <c r="R5800" t="s">
        <v>77</v>
      </c>
      <c r="S5800">
        <v>0.6</v>
      </c>
      <c r="T5800">
        <v>0</v>
      </c>
      <c r="U5800" t="s">
        <v>9</v>
      </c>
      <c r="V5800" s="3">
        <v>40741.458333333336</v>
      </c>
      <c r="W5800">
        <v>1</v>
      </c>
      <c r="X5800" s="3">
        <v>40741.476388888892</v>
      </c>
      <c r="Y5800" t="s">
        <v>9</v>
      </c>
      <c r="Z5800">
        <v>0.6</v>
      </c>
      <c r="AA5800">
        <v>0</v>
      </c>
      <c r="AB5800" t="s">
        <v>88</v>
      </c>
    </row>
    <row r="5801" spans="1:28" x14ac:dyDescent="0.25">
      <c r="A5801" t="s">
        <v>74</v>
      </c>
      <c r="B5801" t="s">
        <v>75</v>
      </c>
      <c r="C5801">
        <v>53.649500000000003</v>
      </c>
      <c r="D5801">
        <v>9.9618000000000002</v>
      </c>
      <c r="E5801">
        <v>15</v>
      </c>
      <c r="F5801" s="2">
        <v>40743</v>
      </c>
      <c r="G5801">
        <v>10.9</v>
      </c>
      <c r="H5801" s="3">
        <v>40743.48541666667</v>
      </c>
      <c r="I5801" s="3">
        <v>40743.458333333336</v>
      </c>
      <c r="J5801">
        <v>23.8</v>
      </c>
      <c r="K5801">
        <v>23.8</v>
      </c>
      <c r="L5801" s="3">
        <v>40743.476388888892</v>
      </c>
      <c r="M5801" t="s">
        <v>9</v>
      </c>
      <c r="N5801" t="s">
        <v>9</v>
      </c>
      <c r="O5801" t="s">
        <v>9</v>
      </c>
      <c r="P5801" s="3">
        <v>40743.48541666667</v>
      </c>
      <c r="Q5801">
        <v>0.6</v>
      </c>
      <c r="R5801" t="s">
        <v>77</v>
      </c>
      <c r="S5801">
        <v>0.6</v>
      </c>
      <c r="T5801">
        <v>0</v>
      </c>
      <c r="U5801" t="s">
        <v>9</v>
      </c>
      <c r="V5801" s="3">
        <v>40743.458333333336</v>
      </c>
      <c r="W5801">
        <v>1</v>
      </c>
      <c r="X5801" s="3">
        <v>40743.476388888892</v>
      </c>
      <c r="Y5801" t="s">
        <v>9</v>
      </c>
      <c r="Z5801">
        <v>0.6</v>
      </c>
      <c r="AA5801">
        <v>0</v>
      </c>
      <c r="AB5801" t="s">
        <v>88</v>
      </c>
    </row>
    <row r="5802" spans="1:28" x14ac:dyDescent="0.25">
      <c r="A5802" t="s">
        <v>74</v>
      </c>
      <c r="B5802" t="s">
        <v>75</v>
      </c>
      <c r="C5802">
        <v>53.649500000000003</v>
      </c>
      <c r="D5802">
        <v>9.9618000000000002</v>
      </c>
      <c r="E5802">
        <v>15</v>
      </c>
      <c r="F5802" s="2">
        <v>40744</v>
      </c>
      <c r="G5802">
        <v>10.4</v>
      </c>
      <c r="H5802" s="3">
        <v>40744.461111111108</v>
      </c>
      <c r="I5802" s="3">
        <v>40744.434027777781</v>
      </c>
      <c r="J5802">
        <v>23.2</v>
      </c>
      <c r="K5802">
        <v>23.8</v>
      </c>
      <c r="L5802" s="3">
        <v>40744.476388888892</v>
      </c>
      <c r="M5802" t="s">
        <v>9</v>
      </c>
      <c r="N5802" t="s">
        <v>9</v>
      </c>
      <c r="O5802" t="s">
        <v>9</v>
      </c>
      <c r="P5802" s="3">
        <v>40744.461111111108</v>
      </c>
      <c r="Q5802">
        <v>0</v>
      </c>
      <c r="R5802" t="s">
        <v>76</v>
      </c>
      <c r="S5802">
        <v>0</v>
      </c>
      <c r="T5802">
        <v>0</v>
      </c>
      <c r="U5802" t="s">
        <v>9</v>
      </c>
      <c r="V5802" s="3">
        <v>40744.434027777781</v>
      </c>
      <c r="W5802">
        <v>1</v>
      </c>
      <c r="X5802" s="3">
        <v>40744.476388888892</v>
      </c>
      <c r="Y5802" t="s">
        <v>9</v>
      </c>
      <c r="Z5802">
        <v>0</v>
      </c>
      <c r="AA5802">
        <v>0</v>
      </c>
      <c r="AB5802" t="s">
        <v>88</v>
      </c>
    </row>
    <row r="5803" spans="1:28" x14ac:dyDescent="0.25">
      <c r="A5803" t="s">
        <v>74</v>
      </c>
      <c r="B5803" t="s">
        <v>75</v>
      </c>
      <c r="C5803">
        <v>53.649500000000003</v>
      </c>
      <c r="D5803">
        <v>9.9618000000000002</v>
      </c>
      <c r="E5803">
        <v>15</v>
      </c>
      <c r="F5803" s="2">
        <v>40745</v>
      </c>
      <c r="G5803">
        <v>10.7</v>
      </c>
      <c r="H5803" s="3">
        <v>40745.48541666667</v>
      </c>
      <c r="I5803" s="3">
        <v>40745.458333333336</v>
      </c>
      <c r="J5803">
        <v>20.8</v>
      </c>
      <c r="K5803">
        <v>25.3</v>
      </c>
      <c r="L5803" s="3">
        <v>40745.476388888892</v>
      </c>
      <c r="M5803" t="s">
        <v>9</v>
      </c>
      <c r="N5803" t="s">
        <v>9</v>
      </c>
      <c r="O5803" t="s">
        <v>9</v>
      </c>
      <c r="P5803" s="3">
        <v>40745.48541666667</v>
      </c>
      <c r="Q5803">
        <v>0</v>
      </c>
      <c r="R5803" t="s">
        <v>76</v>
      </c>
      <c r="S5803">
        <v>0</v>
      </c>
      <c r="T5803">
        <v>0</v>
      </c>
      <c r="U5803" t="s">
        <v>9</v>
      </c>
      <c r="V5803" s="3">
        <v>40745.458333333336</v>
      </c>
      <c r="W5803">
        <v>1</v>
      </c>
      <c r="X5803" s="3">
        <v>40745.476388888892</v>
      </c>
      <c r="Y5803" t="s">
        <v>9</v>
      </c>
      <c r="Z5803">
        <v>0</v>
      </c>
      <c r="AA5803">
        <v>0</v>
      </c>
      <c r="AB5803" t="s">
        <v>88</v>
      </c>
    </row>
    <row r="5804" spans="1:28" x14ac:dyDescent="0.25">
      <c r="A5804" t="s">
        <v>74</v>
      </c>
      <c r="B5804" t="s">
        <v>75</v>
      </c>
      <c r="C5804">
        <v>53.649500000000003</v>
      </c>
      <c r="D5804">
        <v>9.9618000000000002</v>
      </c>
      <c r="E5804">
        <v>15</v>
      </c>
      <c r="F5804" s="2">
        <v>40746</v>
      </c>
      <c r="G5804">
        <v>11.7</v>
      </c>
      <c r="H5804" s="3">
        <v>40746.48541666667</v>
      </c>
      <c r="I5804" s="3">
        <v>40746.458333333336</v>
      </c>
      <c r="J5804">
        <v>14.5</v>
      </c>
      <c r="K5804">
        <v>20.9</v>
      </c>
      <c r="L5804" s="3">
        <v>40746.476388888892</v>
      </c>
      <c r="M5804" t="s">
        <v>9</v>
      </c>
      <c r="N5804" t="s">
        <v>9</v>
      </c>
      <c r="O5804" t="s">
        <v>9</v>
      </c>
      <c r="P5804" s="3">
        <v>40746.48541666667</v>
      </c>
      <c r="Q5804">
        <v>0</v>
      </c>
      <c r="R5804" t="s">
        <v>76</v>
      </c>
      <c r="S5804">
        <v>0</v>
      </c>
      <c r="T5804">
        <v>0</v>
      </c>
      <c r="U5804" t="s">
        <v>9</v>
      </c>
      <c r="V5804" s="3">
        <v>40746.458333333336</v>
      </c>
      <c r="W5804">
        <v>1</v>
      </c>
      <c r="X5804" s="3">
        <v>40746.476388888892</v>
      </c>
      <c r="Y5804" t="s">
        <v>9</v>
      </c>
      <c r="Z5804">
        <v>0</v>
      </c>
      <c r="AA5804">
        <v>0</v>
      </c>
      <c r="AB5804" t="s">
        <v>88</v>
      </c>
    </row>
    <row r="5805" spans="1:28" x14ac:dyDescent="0.25">
      <c r="A5805" t="s">
        <v>74</v>
      </c>
      <c r="B5805" t="s">
        <v>75</v>
      </c>
      <c r="C5805">
        <v>53.649500000000003</v>
      </c>
      <c r="D5805">
        <v>9.9618000000000002</v>
      </c>
      <c r="E5805">
        <v>15</v>
      </c>
      <c r="F5805" s="2">
        <v>40747</v>
      </c>
      <c r="G5805">
        <v>6.8</v>
      </c>
      <c r="H5805" s="3">
        <v>40747.48541666667</v>
      </c>
      <c r="I5805" s="3">
        <v>40747.458333333336</v>
      </c>
      <c r="J5805">
        <v>10.9</v>
      </c>
      <c r="K5805">
        <v>14.5</v>
      </c>
      <c r="L5805" s="3">
        <v>40747.476388888892</v>
      </c>
      <c r="M5805" t="s">
        <v>9</v>
      </c>
      <c r="N5805" t="s">
        <v>9</v>
      </c>
      <c r="O5805" t="s">
        <v>9</v>
      </c>
      <c r="P5805" s="3">
        <v>40747.48541666667</v>
      </c>
      <c r="Q5805">
        <v>3.6</v>
      </c>
      <c r="R5805" t="s">
        <v>77</v>
      </c>
      <c r="S5805">
        <v>3.6</v>
      </c>
      <c r="T5805">
        <v>0</v>
      </c>
      <c r="U5805" t="s">
        <v>9</v>
      </c>
      <c r="V5805" s="3">
        <v>40747.458333333336</v>
      </c>
      <c r="W5805">
        <v>1</v>
      </c>
      <c r="X5805" s="3">
        <v>40747.476388888892</v>
      </c>
      <c r="Y5805" t="s">
        <v>9</v>
      </c>
      <c r="Z5805">
        <v>3.6</v>
      </c>
      <c r="AA5805">
        <v>0</v>
      </c>
      <c r="AB5805" t="s">
        <v>88</v>
      </c>
    </row>
    <row r="5806" spans="1:28" x14ac:dyDescent="0.25">
      <c r="A5806" t="s">
        <v>74</v>
      </c>
      <c r="B5806" t="s">
        <v>75</v>
      </c>
      <c r="C5806">
        <v>53.649500000000003</v>
      </c>
      <c r="D5806">
        <v>9.9618000000000002</v>
      </c>
      <c r="E5806">
        <v>15</v>
      </c>
      <c r="F5806" s="2">
        <v>40748</v>
      </c>
      <c r="G5806">
        <v>6.1</v>
      </c>
      <c r="H5806" s="3">
        <v>40748.48541666667</v>
      </c>
      <c r="I5806" s="3">
        <v>40748.458333333336</v>
      </c>
      <c r="J5806">
        <v>7.1</v>
      </c>
      <c r="K5806">
        <v>15.6</v>
      </c>
      <c r="L5806" s="3">
        <v>40748.476388888892</v>
      </c>
      <c r="M5806" t="s">
        <v>9</v>
      </c>
      <c r="N5806" t="s">
        <v>9</v>
      </c>
      <c r="O5806" t="s">
        <v>9</v>
      </c>
      <c r="P5806" s="3">
        <v>40748.48541666667</v>
      </c>
      <c r="Q5806">
        <v>2.4</v>
      </c>
      <c r="R5806" t="s">
        <v>77</v>
      </c>
      <c r="S5806">
        <v>2.4</v>
      </c>
      <c r="T5806">
        <v>0</v>
      </c>
      <c r="U5806" t="s">
        <v>9</v>
      </c>
      <c r="V5806" s="3">
        <v>40748.458333333336</v>
      </c>
      <c r="W5806">
        <v>1</v>
      </c>
      <c r="X5806" s="3">
        <v>40748.476388888892</v>
      </c>
      <c r="Y5806" t="s">
        <v>9</v>
      </c>
      <c r="Z5806">
        <v>2.4</v>
      </c>
      <c r="AA5806">
        <v>0</v>
      </c>
      <c r="AB5806" t="s">
        <v>88</v>
      </c>
    </row>
    <row r="5807" spans="1:28" x14ac:dyDescent="0.25">
      <c r="A5807" t="s">
        <v>74</v>
      </c>
      <c r="B5807" t="s">
        <v>75</v>
      </c>
      <c r="C5807">
        <v>53.649500000000003</v>
      </c>
      <c r="D5807">
        <v>9.9618000000000002</v>
      </c>
      <c r="E5807">
        <v>15</v>
      </c>
      <c r="F5807" s="2">
        <v>40749</v>
      </c>
      <c r="G5807">
        <v>6.6</v>
      </c>
      <c r="H5807" s="3">
        <v>40749.48541666667</v>
      </c>
      <c r="I5807" s="3">
        <v>40749.458333333336</v>
      </c>
      <c r="J5807">
        <v>11.7</v>
      </c>
      <c r="K5807">
        <v>11.7</v>
      </c>
      <c r="L5807" s="3">
        <v>40749.476388888892</v>
      </c>
      <c r="M5807" t="s">
        <v>9</v>
      </c>
      <c r="N5807" t="s">
        <v>9</v>
      </c>
      <c r="O5807" t="s">
        <v>9</v>
      </c>
      <c r="P5807" s="3">
        <v>40749.48541666667</v>
      </c>
      <c r="Q5807">
        <v>4.8</v>
      </c>
      <c r="R5807" t="s">
        <v>77</v>
      </c>
      <c r="S5807">
        <v>4.8</v>
      </c>
      <c r="T5807">
        <v>0</v>
      </c>
      <c r="U5807" t="s">
        <v>9</v>
      </c>
      <c r="V5807" s="3">
        <v>40749.458333333336</v>
      </c>
      <c r="W5807">
        <v>1</v>
      </c>
      <c r="X5807" s="3">
        <v>40749.476388888892</v>
      </c>
      <c r="Y5807" t="s">
        <v>9</v>
      </c>
      <c r="Z5807">
        <v>4.8</v>
      </c>
      <c r="AA5807">
        <v>0</v>
      </c>
      <c r="AB5807" t="s">
        <v>88</v>
      </c>
    </row>
    <row r="5808" spans="1:28" x14ac:dyDescent="0.25">
      <c r="A5808" t="s">
        <v>74</v>
      </c>
      <c r="B5808" t="s">
        <v>75</v>
      </c>
      <c r="C5808">
        <v>53.649500000000003</v>
      </c>
      <c r="D5808">
        <v>9.9618000000000002</v>
      </c>
      <c r="E5808">
        <v>15</v>
      </c>
      <c r="F5808" s="2">
        <v>40750</v>
      </c>
      <c r="G5808">
        <v>7</v>
      </c>
      <c r="H5808" s="3">
        <v>40750.48541666667</v>
      </c>
      <c r="I5808" s="3">
        <v>40750.458333333336</v>
      </c>
      <c r="J5808">
        <v>21.4</v>
      </c>
      <c r="K5808">
        <v>21.4</v>
      </c>
      <c r="L5808" s="3">
        <v>40750.476388888892</v>
      </c>
      <c r="M5808" t="s">
        <v>9</v>
      </c>
      <c r="N5808" t="s">
        <v>9</v>
      </c>
      <c r="O5808" t="s">
        <v>9</v>
      </c>
      <c r="P5808" s="3">
        <v>40750.48541666667</v>
      </c>
      <c r="Q5808">
        <v>0</v>
      </c>
      <c r="R5808" t="s">
        <v>76</v>
      </c>
      <c r="S5808">
        <v>0</v>
      </c>
      <c r="T5808">
        <v>0</v>
      </c>
      <c r="U5808" t="s">
        <v>9</v>
      </c>
      <c r="V5808" s="3">
        <v>40750.458333333336</v>
      </c>
      <c r="W5808">
        <v>1</v>
      </c>
      <c r="X5808" s="3">
        <v>40750.476388888892</v>
      </c>
      <c r="Y5808" t="s">
        <v>9</v>
      </c>
      <c r="Z5808">
        <v>0</v>
      </c>
      <c r="AA5808">
        <v>0</v>
      </c>
      <c r="AB5808" t="s">
        <v>88</v>
      </c>
    </row>
    <row r="5809" spans="1:28" x14ac:dyDescent="0.25">
      <c r="A5809" t="s">
        <v>74</v>
      </c>
      <c r="B5809" t="s">
        <v>75</v>
      </c>
      <c r="C5809">
        <v>53.649500000000003</v>
      </c>
      <c r="D5809">
        <v>9.9618000000000002</v>
      </c>
      <c r="E5809">
        <v>15</v>
      </c>
      <c r="F5809" s="2">
        <v>40751</v>
      </c>
      <c r="G5809">
        <v>10.1</v>
      </c>
      <c r="H5809" s="3">
        <v>40751.48541666667</v>
      </c>
      <c r="I5809" s="3">
        <v>40751.458333333336</v>
      </c>
      <c r="J5809">
        <v>25</v>
      </c>
      <c r="K5809">
        <v>25</v>
      </c>
      <c r="L5809" s="3">
        <v>40751.476388888892</v>
      </c>
      <c r="M5809" t="s">
        <v>9</v>
      </c>
      <c r="N5809" t="s">
        <v>9</v>
      </c>
      <c r="O5809" t="s">
        <v>9</v>
      </c>
      <c r="P5809" s="3">
        <v>40751.48541666667</v>
      </c>
      <c r="Q5809">
        <v>0</v>
      </c>
      <c r="R5809" t="s">
        <v>76</v>
      </c>
      <c r="S5809">
        <v>0</v>
      </c>
      <c r="T5809">
        <v>0</v>
      </c>
      <c r="U5809" t="s">
        <v>9</v>
      </c>
      <c r="V5809" s="3">
        <v>40751.458333333336</v>
      </c>
      <c r="W5809">
        <v>1</v>
      </c>
      <c r="X5809" s="3">
        <v>40751.476388888892</v>
      </c>
      <c r="Y5809" t="s">
        <v>9</v>
      </c>
      <c r="Z5809">
        <v>0</v>
      </c>
      <c r="AA5809">
        <v>0</v>
      </c>
      <c r="AB5809" t="s">
        <v>88</v>
      </c>
    </row>
    <row r="5810" spans="1:28" x14ac:dyDescent="0.25">
      <c r="A5810" t="s">
        <v>74</v>
      </c>
      <c r="B5810" t="s">
        <v>75</v>
      </c>
      <c r="C5810">
        <v>53.649500000000003</v>
      </c>
      <c r="D5810">
        <v>9.9618000000000002</v>
      </c>
      <c r="E5810">
        <v>15</v>
      </c>
      <c r="F5810" s="2">
        <v>40752</v>
      </c>
      <c r="G5810">
        <v>8</v>
      </c>
      <c r="H5810" s="3">
        <v>40752.48541666667</v>
      </c>
      <c r="I5810" s="3">
        <v>40752.458333333336</v>
      </c>
      <c r="J5810">
        <v>22.8</v>
      </c>
      <c r="K5810">
        <v>25.2</v>
      </c>
      <c r="L5810" s="3">
        <v>40752.476388888892</v>
      </c>
      <c r="M5810" t="s">
        <v>9</v>
      </c>
      <c r="N5810" t="s">
        <v>9</v>
      </c>
      <c r="O5810" t="s">
        <v>9</v>
      </c>
      <c r="P5810" s="3">
        <v>40752.48541666667</v>
      </c>
      <c r="Q5810">
        <v>0</v>
      </c>
      <c r="R5810" t="s">
        <v>76</v>
      </c>
      <c r="S5810">
        <v>0</v>
      </c>
      <c r="T5810">
        <v>0</v>
      </c>
      <c r="U5810" t="s">
        <v>9</v>
      </c>
      <c r="V5810" s="3">
        <v>40752.458333333336</v>
      </c>
      <c r="W5810">
        <v>1</v>
      </c>
      <c r="X5810" s="3">
        <v>40752.476388888892</v>
      </c>
      <c r="Y5810" t="s">
        <v>9</v>
      </c>
      <c r="Z5810">
        <v>0</v>
      </c>
      <c r="AA5810">
        <v>0</v>
      </c>
      <c r="AB5810" t="s">
        <v>88</v>
      </c>
    </row>
    <row r="5811" spans="1:28" x14ac:dyDescent="0.25">
      <c r="A5811" t="s">
        <v>74</v>
      </c>
      <c r="B5811" t="s">
        <v>75</v>
      </c>
      <c r="C5811">
        <v>53.649500000000003</v>
      </c>
      <c r="D5811">
        <v>9.9618000000000002</v>
      </c>
      <c r="E5811">
        <v>15</v>
      </c>
      <c r="F5811" s="2">
        <v>40753</v>
      </c>
      <c r="G5811">
        <v>11.4</v>
      </c>
      <c r="H5811" s="3">
        <v>40753.48541666667</v>
      </c>
      <c r="I5811" s="3">
        <v>40753.458333333336</v>
      </c>
      <c r="J5811">
        <v>18.7</v>
      </c>
      <c r="K5811">
        <v>23.6</v>
      </c>
      <c r="L5811" s="3">
        <v>40753.476388888892</v>
      </c>
      <c r="M5811" t="s">
        <v>9</v>
      </c>
      <c r="N5811" t="s">
        <v>9</v>
      </c>
      <c r="O5811" t="s">
        <v>9</v>
      </c>
      <c r="P5811" s="3">
        <v>40753.48541666667</v>
      </c>
      <c r="Q5811">
        <v>0</v>
      </c>
      <c r="R5811" t="s">
        <v>76</v>
      </c>
      <c r="S5811">
        <v>0</v>
      </c>
      <c r="T5811">
        <v>0</v>
      </c>
      <c r="U5811" t="s">
        <v>9</v>
      </c>
      <c r="V5811" s="3">
        <v>40753.458333333336</v>
      </c>
      <c r="W5811">
        <v>1</v>
      </c>
      <c r="X5811" s="3">
        <v>40753.476388888892</v>
      </c>
      <c r="Y5811" t="s">
        <v>9</v>
      </c>
      <c r="Z5811">
        <v>0</v>
      </c>
      <c r="AA5811">
        <v>0</v>
      </c>
      <c r="AB5811" t="s">
        <v>88</v>
      </c>
    </row>
    <row r="5812" spans="1:28" x14ac:dyDescent="0.25">
      <c r="A5812" t="s">
        <v>74</v>
      </c>
      <c r="B5812" t="s">
        <v>75</v>
      </c>
      <c r="C5812">
        <v>53.649500000000003</v>
      </c>
      <c r="D5812">
        <v>9.9618000000000002</v>
      </c>
      <c r="E5812">
        <v>15</v>
      </c>
      <c r="F5812" s="2">
        <v>40754</v>
      </c>
      <c r="G5812">
        <v>9.9</v>
      </c>
      <c r="H5812" s="3">
        <v>40754.48541666667</v>
      </c>
      <c r="I5812" s="3">
        <v>40754.458333333336</v>
      </c>
      <c r="J5812">
        <v>18.399999999999999</v>
      </c>
      <c r="K5812">
        <v>19</v>
      </c>
      <c r="L5812" s="3">
        <v>40754.476388888892</v>
      </c>
      <c r="M5812" t="s">
        <v>9</v>
      </c>
      <c r="N5812" t="s">
        <v>9</v>
      </c>
      <c r="O5812" t="s">
        <v>9</v>
      </c>
      <c r="P5812" s="3">
        <v>40754.48541666667</v>
      </c>
      <c r="Q5812">
        <v>0</v>
      </c>
      <c r="R5812" t="s">
        <v>76</v>
      </c>
      <c r="S5812">
        <v>0</v>
      </c>
      <c r="T5812">
        <v>0</v>
      </c>
      <c r="U5812" t="s">
        <v>9</v>
      </c>
      <c r="V5812" s="3">
        <v>40754.458333333336</v>
      </c>
      <c r="W5812">
        <v>1</v>
      </c>
      <c r="X5812" s="3">
        <v>40754.476388888892</v>
      </c>
      <c r="Y5812" t="s">
        <v>9</v>
      </c>
      <c r="Z5812">
        <v>0</v>
      </c>
      <c r="AA5812">
        <v>0</v>
      </c>
      <c r="AB5812" t="s">
        <v>88</v>
      </c>
    </row>
    <row r="5813" spans="1:28" x14ac:dyDescent="0.25">
      <c r="A5813" t="s">
        <v>74</v>
      </c>
      <c r="B5813" t="s">
        <v>75</v>
      </c>
      <c r="C5813">
        <v>53.649500000000003</v>
      </c>
      <c r="D5813">
        <v>9.9618000000000002</v>
      </c>
      <c r="E5813">
        <v>15</v>
      </c>
      <c r="F5813" s="2">
        <v>40755</v>
      </c>
      <c r="G5813">
        <v>9.5</v>
      </c>
      <c r="H5813" s="3">
        <v>40755.48541666667</v>
      </c>
      <c r="I5813" s="3">
        <v>40755.458333333336</v>
      </c>
      <c r="J5813">
        <v>10.1</v>
      </c>
      <c r="K5813">
        <v>19.399999999999999</v>
      </c>
      <c r="L5813" s="3">
        <v>40755.476388888892</v>
      </c>
      <c r="M5813" t="s">
        <v>9</v>
      </c>
      <c r="N5813" t="s">
        <v>9</v>
      </c>
      <c r="O5813" t="s">
        <v>9</v>
      </c>
      <c r="P5813" s="3">
        <v>40755.48541666667</v>
      </c>
      <c r="Q5813">
        <v>9.3000000000000007</v>
      </c>
      <c r="R5813" t="s">
        <v>77</v>
      </c>
      <c r="S5813">
        <v>9.3000000000000007</v>
      </c>
      <c r="T5813">
        <v>0</v>
      </c>
      <c r="U5813" t="s">
        <v>9</v>
      </c>
      <c r="V5813" s="3">
        <v>40755.458333333336</v>
      </c>
      <c r="W5813">
        <v>1</v>
      </c>
      <c r="X5813" s="3">
        <v>40755.476388888892</v>
      </c>
      <c r="Y5813" t="s">
        <v>9</v>
      </c>
      <c r="Z5813">
        <v>9.3000000000000007</v>
      </c>
      <c r="AA5813">
        <v>0</v>
      </c>
      <c r="AB5813" t="s">
        <v>88</v>
      </c>
    </row>
    <row r="5814" spans="1:28" x14ac:dyDescent="0.25">
      <c r="A5814" t="s">
        <v>74</v>
      </c>
      <c r="B5814" t="s">
        <v>75</v>
      </c>
      <c r="C5814">
        <v>53.649500000000003</v>
      </c>
      <c r="D5814">
        <v>9.9618000000000002</v>
      </c>
      <c r="E5814">
        <v>15</v>
      </c>
      <c r="F5814" s="2">
        <v>40756</v>
      </c>
      <c r="G5814">
        <v>9</v>
      </c>
      <c r="H5814" s="3">
        <v>40756.48541666667</v>
      </c>
      <c r="I5814" s="3">
        <v>40756.458333333336</v>
      </c>
      <c r="J5814">
        <v>15.5</v>
      </c>
      <c r="K5814">
        <v>15.5</v>
      </c>
      <c r="L5814" s="3">
        <v>40756.476388888892</v>
      </c>
      <c r="M5814" t="s">
        <v>9</v>
      </c>
      <c r="N5814" t="s">
        <v>9</v>
      </c>
      <c r="O5814" t="s">
        <v>9</v>
      </c>
      <c r="P5814" s="3">
        <v>40756.48541666667</v>
      </c>
      <c r="Q5814">
        <v>0</v>
      </c>
      <c r="R5814" t="s">
        <v>76</v>
      </c>
      <c r="S5814">
        <v>0</v>
      </c>
      <c r="T5814">
        <v>0</v>
      </c>
      <c r="U5814" t="s">
        <v>9</v>
      </c>
      <c r="V5814" s="3">
        <v>40756.458333333336</v>
      </c>
      <c r="W5814">
        <v>1</v>
      </c>
      <c r="X5814" s="3">
        <v>40756.476388888892</v>
      </c>
      <c r="Y5814" t="s">
        <v>9</v>
      </c>
      <c r="Z5814">
        <v>0</v>
      </c>
      <c r="AA5814">
        <v>0</v>
      </c>
      <c r="AB5814" t="s">
        <v>88</v>
      </c>
    </row>
    <row r="5815" spans="1:28" x14ac:dyDescent="0.25">
      <c r="A5815" t="s">
        <v>74</v>
      </c>
      <c r="B5815" t="s">
        <v>75</v>
      </c>
      <c r="C5815">
        <v>53.649500000000003</v>
      </c>
      <c r="D5815">
        <v>9.9618000000000002</v>
      </c>
      <c r="E5815">
        <v>15</v>
      </c>
      <c r="F5815" s="2">
        <v>40757</v>
      </c>
      <c r="G5815">
        <v>10</v>
      </c>
      <c r="H5815" s="3">
        <v>40757.48541666667</v>
      </c>
      <c r="I5815" s="3">
        <v>40757.458333333336</v>
      </c>
      <c r="J5815">
        <v>25.5</v>
      </c>
      <c r="K5815">
        <v>25.5</v>
      </c>
      <c r="L5815" s="3">
        <v>40757.476388888892</v>
      </c>
      <c r="M5815" t="s">
        <v>9</v>
      </c>
      <c r="N5815" t="s">
        <v>9</v>
      </c>
      <c r="O5815" t="s">
        <v>9</v>
      </c>
      <c r="P5815" s="3">
        <v>40757.48541666667</v>
      </c>
      <c r="Q5815">
        <v>9.3000000000000007</v>
      </c>
      <c r="R5815" t="s">
        <v>77</v>
      </c>
      <c r="S5815">
        <v>9.3000000000000007</v>
      </c>
      <c r="T5815">
        <v>0</v>
      </c>
      <c r="U5815" t="s">
        <v>9</v>
      </c>
      <c r="V5815" s="3">
        <v>40757.458333333336</v>
      </c>
      <c r="W5815">
        <v>1</v>
      </c>
      <c r="X5815" s="3">
        <v>40757.476388888892</v>
      </c>
      <c r="Y5815" t="s">
        <v>9</v>
      </c>
      <c r="Z5815">
        <v>9.3000000000000007</v>
      </c>
      <c r="AA5815">
        <v>0</v>
      </c>
      <c r="AB5815" t="s">
        <v>88</v>
      </c>
    </row>
    <row r="5816" spans="1:28" x14ac:dyDescent="0.25">
      <c r="A5816" t="s">
        <v>74</v>
      </c>
      <c r="B5816" t="s">
        <v>75</v>
      </c>
      <c r="C5816">
        <v>53.649500000000003</v>
      </c>
      <c r="D5816">
        <v>9.9618000000000002</v>
      </c>
      <c r="E5816">
        <v>15</v>
      </c>
      <c r="F5816" s="2">
        <v>40758</v>
      </c>
      <c r="G5816">
        <v>14.7</v>
      </c>
      <c r="H5816" s="3">
        <v>40758.48541666667</v>
      </c>
      <c r="I5816" s="3">
        <v>40758.458333333336</v>
      </c>
      <c r="J5816">
        <v>25.4</v>
      </c>
      <c r="K5816">
        <v>26.4</v>
      </c>
      <c r="L5816" s="3">
        <v>40758.476388888892</v>
      </c>
      <c r="M5816" t="s">
        <v>9</v>
      </c>
      <c r="N5816" t="s">
        <v>9</v>
      </c>
      <c r="O5816" t="s">
        <v>9</v>
      </c>
      <c r="P5816" s="3">
        <v>40758.48541666667</v>
      </c>
      <c r="Q5816">
        <v>0</v>
      </c>
      <c r="R5816" t="s">
        <v>76</v>
      </c>
      <c r="S5816">
        <v>0</v>
      </c>
      <c r="T5816">
        <v>0</v>
      </c>
      <c r="U5816" t="s">
        <v>9</v>
      </c>
      <c r="V5816" s="3">
        <v>40758.458333333336</v>
      </c>
      <c r="W5816">
        <v>1</v>
      </c>
      <c r="X5816" s="3">
        <v>40758.476388888892</v>
      </c>
      <c r="Y5816" t="s">
        <v>9</v>
      </c>
      <c r="Z5816">
        <v>0</v>
      </c>
      <c r="AA5816">
        <v>0</v>
      </c>
      <c r="AB5816" t="s">
        <v>88</v>
      </c>
    </row>
    <row r="5817" spans="1:28" x14ac:dyDescent="0.25">
      <c r="A5817" t="s">
        <v>74</v>
      </c>
      <c r="B5817" t="s">
        <v>75</v>
      </c>
      <c r="C5817">
        <v>53.649500000000003</v>
      </c>
      <c r="D5817">
        <v>9.9618000000000002</v>
      </c>
      <c r="E5817">
        <v>15</v>
      </c>
      <c r="F5817" s="2">
        <v>40759</v>
      </c>
      <c r="G5817">
        <v>17.399999999999999</v>
      </c>
      <c r="H5817" s="3">
        <v>40759.48541666667</v>
      </c>
      <c r="I5817" s="3">
        <v>40759.458333333336</v>
      </c>
      <c r="J5817">
        <v>19.7</v>
      </c>
      <c r="K5817">
        <v>27.5</v>
      </c>
      <c r="L5817" s="3">
        <v>40759.476388888892</v>
      </c>
      <c r="M5817" t="s">
        <v>9</v>
      </c>
      <c r="N5817" t="s">
        <v>9</v>
      </c>
      <c r="O5817" t="s">
        <v>9</v>
      </c>
      <c r="P5817" s="3">
        <v>40759.48541666667</v>
      </c>
      <c r="Q5817">
        <v>0</v>
      </c>
      <c r="R5817" t="s">
        <v>76</v>
      </c>
      <c r="S5817">
        <v>0</v>
      </c>
      <c r="T5817">
        <v>0</v>
      </c>
      <c r="U5817" t="s">
        <v>9</v>
      </c>
      <c r="V5817" s="3">
        <v>40759.458333333336</v>
      </c>
      <c r="W5817">
        <v>1</v>
      </c>
      <c r="X5817" s="3">
        <v>40759.476388888892</v>
      </c>
      <c r="Y5817" t="s">
        <v>9</v>
      </c>
      <c r="Z5817">
        <v>0</v>
      </c>
      <c r="AA5817">
        <v>0</v>
      </c>
      <c r="AB5817" t="s">
        <v>88</v>
      </c>
    </row>
    <row r="5818" spans="1:28" x14ac:dyDescent="0.25">
      <c r="A5818" t="s">
        <v>74</v>
      </c>
      <c r="B5818" t="s">
        <v>75</v>
      </c>
      <c r="C5818">
        <v>53.649500000000003</v>
      </c>
      <c r="D5818">
        <v>9.9618000000000002</v>
      </c>
      <c r="E5818">
        <v>15</v>
      </c>
      <c r="F5818" s="2">
        <v>40760</v>
      </c>
      <c r="G5818">
        <v>11.3</v>
      </c>
      <c r="H5818" s="3">
        <v>40760.48541666667</v>
      </c>
      <c r="I5818" s="3">
        <v>40760.458333333336</v>
      </c>
      <c r="J5818">
        <v>19.7</v>
      </c>
      <c r="K5818">
        <v>23.3</v>
      </c>
      <c r="L5818" s="3">
        <v>40760.476388888892</v>
      </c>
      <c r="M5818" t="s">
        <v>9</v>
      </c>
      <c r="N5818" t="s">
        <v>9</v>
      </c>
      <c r="O5818" t="s">
        <v>9</v>
      </c>
      <c r="P5818" s="3">
        <v>40760.48541666667</v>
      </c>
      <c r="Q5818">
        <v>0.3</v>
      </c>
      <c r="R5818" t="s">
        <v>77</v>
      </c>
      <c r="S5818">
        <v>0.3</v>
      </c>
      <c r="T5818">
        <v>0</v>
      </c>
      <c r="U5818" t="s">
        <v>9</v>
      </c>
      <c r="V5818" s="3">
        <v>40760.458333333336</v>
      </c>
      <c r="W5818">
        <v>1</v>
      </c>
      <c r="X5818" s="3">
        <v>40760.476388888892</v>
      </c>
      <c r="Y5818" t="s">
        <v>9</v>
      </c>
      <c r="Z5818">
        <v>0.3</v>
      </c>
      <c r="AA5818">
        <v>0</v>
      </c>
      <c r="AB5818" t="s">
        <v>88</v>
      </c>
    </row>
    <row r="5819" spans="1:28" x14ac:dyDescent="0.25">
      <c r="A5819" t="s">
        <v>74</v>
      </c>
      <c r="B5819" t="s">
        <v>75</v>
      </c>
      <c r="C5819">
        <v>53.649500000000003</v>
      </c>
      <c r="D5819">
        <v>9.9618000000000002</v>
      </c>
      <c r="E5819">
        <v>15</v>
      </c>
      <c r="F5819" s="2">
        <v>40761</v>
      </c>
      <c r="G5819">
        <v>1</v>
      </c>
      <c r="H5819" s="3">
        <v>40761.48541666667</v>
      </c>
      <c r="I5819" s="3">
        <v>40761.458333333336</v>
      </c>
      <c r="J5819">
        <v>20.7</v>
      </c>
      <c r="K5819">
        <v>24</v>
      </c>
      <c r="L5819" s="3">
        <v>40761.476388888892</v>
      </c>
      <c r="M5819" t="s">
        <v>9</v>
      </c>
      <c r="N5819" t="s">
        <v>9</v>
      </c>
      <c r="O5819" t="s">
        <v>9</v>
      </c>
      <c r="P5819" s="3">
        <v>40761.48541666667</v>
      </c>
      <c r="Q5819">
        <v>0</v>
      </c>
      <c r="R5819" t="s">
        <v>76</v>
      </c>
      <c r="S5819">
        <v>0</v>
      </c>
      <c r="T5819">
        <v>0</v>
      </c>
      <c r="U5819" t="s">
        <v>9</v>
      </c>
      <c r="V5819" s="3">
        <v>40761.458333333336</v>
      </c>
      <c r="W5819">
        <v>1</v>
      </c>
      <c r="X5819" s="3">
        <v>40761.476388888892</v>
      </c>
      <c r="Y5819" t="s">
        <v>9</v>
      </c>
      <c r="Z5819">
        <v>0</v>
      </c>
      <c r="AA5819">
        <v>0</v>
      </c>
      <c r="AB5819" t="s">
        <v>88</v>
      </c>
    </row>
    <row r="5820" spans="1:28" x14ac:dyDescent="0.25">
      <c r="A5820" t="s">
        <v>74</v>
      </c>
      <c r="B5820" t="s">
        <v>75</v>
      </c>
      <c r="C5820">
        <v>53.649500000000003</v>
      </c>
      <c r="D5820">
        <v>9.9618000000000002</v>
      </c>
      <c r="E5820">
        <v>15</v>
      </c>
      <c r="F5820" s="2">
        <v>40762</v>
      </c>
      <c r="G5820">
        <v>11.5</v>
      </c>
      <c r="H5820" s="3">
        <v>40762.48541666667</v>
      </c>
      <c r="I5820" s="3">
        <v>40762.458333333336</v>
      </c>
      <c r="J5820">
        <v>20.100000000000001</v>
      </c>
      <c r="K5820">
        <v>22.7</v>
      </c>
      <c r="L5820" s="3">
        <v>40762.475694444445</v>
      </c>
      <c r="M5820" t="s">
        <v>9</v>
      </c>
      <c r="N5820" t="s">
        <v>9</v>
      </c>
      <c r="O5820" t="s">
        <v>9</v>
      </c>
      <c r="P5820" s="3">
        <v>40762.48541666667</v>
      </c>
      <c r="Q5820">
        <v>10.5</v>
      </c>
      <c r="R5820" t="s">
        <v>77</v>
      </c>
      <c r="S5820">
        <v>10.5</v>
      </c>
      <c r="T5820">
        <v>0</v>
      </c>
      <c r="U5820" t="s">
        <v>9</v>
      </c>
      <c r="V5820" s="3">
        <v>40762.458333333336</v>
      </c>
      <c r="W5820">
        <v>1</v>
      </c>
      <c r="X5820" s="3">
        <v>40762.475694444445</v>
      </c>
      <c r="Y5820" t="s">
        <v>9</v>
      </c>
      <c r="Z5820">
        <v>10.5</v>
      </c>
      <c r="AA5820">
        <v>0</v>
      </c>
      <c r="AB5820" t="s">
        <v>88</v>
      </c>
    </row>
    <row r="5821" spans="1:28" x14ac:dyDescent="0.25">
      <c r="A5821" t="s">
        <v>74</v>
      </c>
      <c r="B5821" t="s">
        <v>75</v>
      </c>
      <c r="C5821">
        <v>53.649500000000003</v>
      </c>
      <c r="D5821">
        <v>9.9618000000000002</v>
      </c>
      <c r="E5821">
        <v>15</v>
      </c>
      <c r="F5821" s="2">
        <v>40763</v>
      </c>
      <c r="G5821">
        <v>11</v>
      </c>
      <c r="H5821" s="3">
        <v>40763.48541666667</v>
      </c>
      <c r="I5821" s="3">
        <v>40763.458333333336</v>
      </c>
      <c r="J5821">
        <v>14</v>
      </c>
      <c r="K5821">
        <v>23</v>
      </c>
      <c r="L5821" s="3">
        <v>40763.475694444445</v>
      </c>
      <c r="M5821" t="s">
        <v>9</v>
      </c>
      <c r="N5821" t="s">
        <v>9</v>
      </c>
      <c r="O5821" t="s">
        <v>9</v>
      </c>
      <c r="P5821" s="3">
        <v>40763.48541666667</v>
      </c>
      <c r="Q5821">
        <v>5.0999999999999996</v>
      </c>
      <c r="R5821" t="s">
        <v>77</v>
      </c>
      <c r="S5821">
        <v>5.0999999999999996</v>
      </c>
      <c r="T5821">
        <v>0</v>
      </c>
      <c r="U5821" t="s">
        <v>9</v>
      </c>
      <c r="V5821" s="3">
        <v>40763.458333333336</v>
      </c>
      <c r="W5821">
        <v>1</v>
      </c>
      <c r="X5821" s="3">
        <v>40763.475694444445</v>
      </c>
      <c r="Y5821" t="s">
        <v>9</v>
      </c>
      <c r="Z5821">
        <v>5.0999999999999996</v>
      </c>
      <c r="AA5821">
        <v>0</v>
      </c>
      <c r="AB5821" t="s">
        <v>88</v>
      </c>
    </row>
    <row r="5822" spans="1:28" x14ac:dyDescent="0.25">
      <c r="A5822" t="s">
        <v>74</v>
      </c>
      <c r="B5822" t="s">
        <v>75</v>
      </c>
      <c r="C5822">
        <v>53.649500000000003</v>
      </c>
      <c r="D5822">
        <v>9.9618000000000002</v>
      </c>
      <c r="E5822">
        <v>15</v>
      </c>
      <c r="F5822" s="2">
        <v>40764</v>
      </c>
      <c r="G5822">
        <v>11</v>
      </c>
      <c r="H5822" s="3">
        <v>40764.48541666667</v>
      </c>
      <c r="I5822" s="3">
        <v>40764.458333333336</v>
      </c>
      <c r="J5822">
        <v>14.4</v>
      </c>
      <c r="K5822">
        <v>15</v>
      </c>
      <c r="L5822" s="3">
        <v>40764.475694444445</v>
      </c>
      <c r="M5822" t="s">
        <v>9</v>
      </c>
      <c r="N5822" t="s">
        <v>9</v>
      </c>
      <c r="O5822" t="s">
        <v>9</v>
      </c>
      <c r="P5822" s="3">
        <v>40764.48541666667</v>
      </c>
      <c r="Q5822">
        <v>10.3</v>
      </c>
      <c r="R5822" t="s">
        <v>77</v>
      </c>
      <c r="S5822">
        <v>10.3</v>
      </c>
      <c r="T5822">
        <v>0</v>
      </c>
      <c r="U5822" t="s">
        <v>9</v>
      </c>
      <c r="V5822" s="3">
        <v>40764.458333333336</v>
      </c>
      <c r="W5822">
        <v>1</v>
      </c>
      <c r="X5822" s="3">
        <v>40764.475694444445</v>
      </c>
      <c r="Y5822" t="s">
        <v>9</v>
      </c>
      <c r="Z5822">
        <v>10.3</v>
      </c>
      <c r="AA5822">
        <v>0</v>
      </c>
      <c r="AB5822" t="s">
        <v>88</v>
      </c>
    </row>
    <row r="5823" spans="1:28" x14ac:dyDescent="0.25">
      <c r="A5823" t="s">
        <v>74</v>
      </c>
      <c r="B5823" t="s">
        <v>75</v>
      </c>
      <c r="C5823">
        <v>53.649500000000003</v>
      </c>
      <c r="D5823">
        <v>9.9618000000000002</v>
      </c>
      <c r="E5823">
        <v>15</v>
      </c>
      <c r="F5823" s="2">
        <v>40765</v>
      </c>
      <c r="G5823">
        <v>10</v>
      </c>
      <c r="H5823" s="3">
        <v>40765.48541666667</v>
      </c>
      <c r="I5823" s="3">
        <v>40765.458333333336</v>
      </c>
      <c r="J5823">
        <v>16.8</v>
      </c>
      <c r="K5823">
        <v>16.8</v>
      </c>
      <c r="L5823" s="3">
        <v>40765.475694444445</v>
      </c>
      <c r="M5823" t="s">
        <v>9</v>
      </c>
      <c r="N5823" t="s">
        <v>9</v>
      </c>
      <c r="O5823" t="s">
        <v>9</v>
      </c>
      <c r="P5823" s="3">
        <v>40765.48541666667</v>
      </c>
      <c r="Q5823">
        <v>3.6</v>
      </c>
      <c r="R5823" t="s">
        <v>77</v>
      </c>
      <c r="S5823">
        <v>3.6</v>
      </c>
      <c r="T5823">
        <v>0</v>
      </c>
      <c r="U5823" t="s">
        <v>9</v>
      </c>
      <c r="V5823" s="3">
        <v>40765.458333333336</v>
      </c>
      <c r="W5823">
        <v>1</v>
      </c>
      <c r="X5823" s="3">
        <v>40765.475694444445</v>
      </c>
      <c r="Y5823" t="s">
        <v>9</v>
      </c>
      <c r="Z5823">
        <v>3.6</v>
      </c>
      <c r="AA5823">
        <v>0</v>
      </c>
      <c r="AB5823" t="s">
        <v>88</v>
      </c>
    </row>
    <row r="5824" spans="1:28" x14ac:dyDescent="0.25">
      <c r="A5824" t="s">
        <v>74</v>
      </c>
      <c r="B5824" t="s">
        <v>75</v>
      </c>
      <c r="C5824">
        <v>53.649500000000003</v>
      </c>
      <c r="D5824">
        <v>9.9618000000000002</v>
      </c>
      <c r="E5824">
        <v>15</v>
      </c>
      <c r="F5824" s="2">
        <v>40766</v>
      </c>
      <c r="G5824">
        <v>11</v>
      </c>
      <c r="H5824" s="3">
        <v>40766.48541666667</v>
      </c>
      <c r="I5824" s="3">
        <v>40766.458333333336</v>
      </c>
      <c r="J5824">
        <v>15</v>
      </c>
      <c r="K5824">
        <v>17.5</v>
      </c>
      <c r="L5824" s="3">
        <v>40766.475694444445</v>
      </c>
      <c r="M5824" t="s">
        <v>9</v>
      </c>
      <c r="N5824" t="s">
        <v>9</v>
      </c>
      <c r="O5824" t="s">
        <v>9</v>
      </c>
      <c r="P5824" s="3">
        <v>40766.48541666667</v>
      </c>
      <c r="Q5824">
        <v>21.2</v>
      </c>
      <c r="R5824" t="s">
        <v>77</v>
      </c>
      <c r="S5824">
        <v>21.2</v>
      </c>
      <c r="T5824">
        <v>0</v>
      </c>
      <c r="U5824" t="s">
        <v>9</v>
      </c>
      <c r="V5824" s="3">
        <v>40766.458333333336</v>
      </c>
      <c r="W5824">
        <v>1</v>
      </c>
      <c r="X5824" s="3">
        <v>40766.475694444445</v>
      </c>
      <c r="Y5824" t="s">
        <v>9</v>
      </c>
      <c r="Z5824">
        <v>21.2</v>
      </c>
      <c r="AA5824">
        <v>0</v>
      </c>
      <c r="AB5824" t="s">
        <v>88</v>
      </c>
    </row>
    <row r="5825" spans="1:28" x14ac:dyDescent="0.25">
      <c r="A5825" t="s">
        <v>74</v>
      </c>
      <c r="B5825" t="s">
        <v>75</v>
      </c>
      <c r="C5825">
        <v>53.649500000000003</v>
      </c>
      <c r="D5825">
        <v>9.9618000000000002</v>
      </c>
      <c r="E5825">
        <v>15</v>
      </c>
      <c r="F5825" s="2">
        <v>40767</v>
      </c>
      <c r="G5825">
        <v>15</v>
      </c>
      <c r="H5825" s="3">
        <v>40767.48541666667</v>
      </c>
      <c r="I5825" s="3">
        <v>40767.458333333336</v>
      </c>
      <c r="J5825">
        <v>17</v>
      </c>
      <c r="K5825">
        <v>17</v>
      </c>
      <c r="L5825" s="3">
        <v>40767.475694444445</v>
      </c>
      <c r="M5825" t="s">
        <v>9</v>
      </c>
      <c r="N5825" t="s">
        <v>9</v>
      </c>
      <c r="O5825" t="s">
        <v>9</v>
      </c>
      <c r="P5825" s="3">
        <v>40767.48541666667</v>
      </c>
      <c r="Q5825">
        <v>15.9</v>
      </c>
      <c r="R5825" t="s">
        <v>77</v>
      </c>
      <c r="S5825">
        <v>15.9</v>
      </c>
      <c r="T5825">
        <v>0</v>
      </c>
      <c r="U5825" t="s">
        <v>9</v>
      </c>
      <c r="V5825" s="3">
        <v>40767.458333333336</v>
      </c>
      <c r="W5825">
        <v>1</v>
      </c>
      <c r="X5825" s="3">
        <v>40767.475694444445</v>
      </c>
      <c r="Y5825" t="s">
        <v>9</v>
      </c>
      <c r="Z5825">
        <v>15.9</v>
      </c>
      <c r="AA5825">
        <v>0</v>
      </c>
      <c r="AB5825" t="s">
        <v>88</v>
      </c>
    </row>
    <row r="5826" spans="1:28" x14ac:dyDescent="0.25">
      <c r="A5826" t="s">
        <v>74</v>
      </c>
      <c r="B5826" t="s">
        <v>75</v>
      </c>
      <c r="C5826">
        <v>53.649500000000003</v>
      </c>
      <c r="D5826">
        <v>9.9618000000000002</v>
      </c>
      <c r="E5826">
        <v>15</v>
      </c>
      <c r="F5826" s="2">
        <v>40768</v>
      </c>
      <c r="G5826">
        <v>16</v>
      </c>
      <c r="H5826" s="3">
        <v>40768.48541666667</v>
      </c>
      <c r="I5826" s="3">
        <v>40768.458333333336</v>
      </c>
      <c r="J5826">
        <v>18.3</v>
      </c>
      <c r="K5826">
        <v>18.3</v>
      </c>
      <c r="L5826" s="3">
        <v>40768.475694444445</v>
      </c>
      <c r="M5826" t="s">
        <v>9</v>
      </c>
      <c r="N5826" t="s">
        <v>9</v>
      </c>
      <c r="O5826" t="s">
        <v>9</v>
      </c>
      <c r="P5826" s="3">
        <v>40768.48541666667</v>
      </c>
      <c r="Q5826">
        <v>0.9</v>
      </c>
      <c r="R5826" t="s">
        <v>77</v>
      </c>
      <c r="S5826">
        <v>0.9</v>
      </c>
      <c r="T5826">
        <v>0</v>
      </c>
      <c r="U5826" t="s">
        <v>9</v>
      </c>
      <c r="V5826" s="3">
        <v>40768.458333333336</v>
      </c>
      <c r="W5826">
        <v>1</v>
      </c>
      <c r="X5826" s="3">
        <v>40768.475694444445</v>
      </c>
      <c r="Y5826" t="s">
        <v>9</v>
      </c>
      <c r="Z5826">
        <v>0.9</v>
      </c>
      <c r="AA5826">
        <v>0</v>
      </c>
      <c r="AB5826" t="s">
        <v>88</v>
      </c>
    </row>
    <row r="5827" spans="1:28" x14ac:dyDescent="0.25">
      <c r="A5827" t="s">
        <v>74</v>
      </c>
      <c r="B5827" t="s">
        <v>75</v>
      </c>
      <c r="C5827">
        <v>53.649500000000003</v>
      </c>
      <c r="D5827">
        <v>9.9618000000000002</v>
      </c>
      <c r="E5827">
        <v>15</v>
      </c>
      <c r="F5827" s="2">
        <v>40769</v>
      </c>
      <c r="G5827">
        <v>15.1</v>
      </c>
      <c r="H5827" s="3">
        <v>40769.48541666667</v>
      </c>
      <c r="I5827" s="3">
        <v>40769.458333333336</v>
      </c>
      <c r="J5827">
        <v>19.100000000000001</v>
      </c>
      <c r="K5827">
        <v>21.6</v>
      </c>
      <c r="L5827" s="3">
        <v>40769.474999999999</v>
      </c>
      <c r="M5827" t="s">
        <v>9</v>
      </c>
      <c r="N5827" t="s">
        <v>9</v>
      </c>
      <c r="O5827" t="s">
        <v>9</v>
      </c>
      <c r="P5827" s="3">
        <v>40769.48541666667</v>
      </c>
      <c r="Q5827">
        <v>0</v>
      </c>
      <c r="R5827" t="s">
        <v>76</v>
      </c>
      <c r="S5827">
        <v>0</v>
      </c>
      <c r="T5827">
        <v>0</v>
      </c>
      <c r="U5827" t="s">
        <v>9</v>
      </c>
      <c r="V5827" s="3">
        <v>40769.458333333336</v>
      </c>
      <c r="W5827">
        <v>1</v>
      </c>
      <c r="X5827" s="3">
        <v>40769.474999999999</v>
      </c>
      <c r="Y5827" t="s">
        <v>9</v>
      </c>
      <c r="Z5827">
        <v>0</v>
      </c>
      <c r="AA5827">
        <v>0</v>
      </c>
      <c r="AB5827" t="s">
        <v>88</v>
      </c>
    </row>
    <row r="5828" spans="1:28" x14ac:dyDescent="0.25">
      <c r="A5828" t="s">
        <v>74</v>
      </c>
      <c r="B5828" t="s">
        <v>75</v>
      </c>
      <c r="C5828">
        <v>53.649500000000003</v>
      </c>
      <c r="D5828">
        <v>9.9618000000000002</v>
      </c>
      <c r="E5828">
        <v>15</v>
      </c>
      <c r="F5828" s="2">
        <v>40770</v>
      </c>
      <c r="G5828">
        <v>13</v>
      </c>
      <c r="H5828" s="3">
        <v>40770.48541666667</v>
      </c>
      <c r="I5828" s="3">
        <v>40770.458333333336</v>
      </c>
      <c r="J5828">
        <v>19</v>
      </c>
      <c r="K5828">
        <v>20</v>
      </c>
      <c r="L5828" s="3">
        <v>40770.474999999999</v>
      </c>
      <c r="M5828" t="s">
        <v>9</v>
      </c>
      <c r="N5828" t="s">
        <v>9</v>
      </c>
      <c r="O5828" t="s">
        <v>9</v>
      </c>
      <c r="P5828" s="3">
        <v>40770.48541666667</v>
      </c>
      <c r="Q5828">
        <v>11.4</v>
      </c>
      <c r="R5828" t="s">
        <v>77</v>
      </c>
      <c r="S5828">
        <v>11.4</v>
      </c>
      <c r="T5828">
        <v>0</v>
      </c>
      <c r="U5828" t="s">
        <v>9</v>
      </c>
      <c r="V5828" s="3">
        <v>40770.458333333336</v>
      </c>
      <c r="W5828">
        <v>1</v>
      </c>
      <c r="X5828" s="3">
        <v>40770.474999999999</v>
      </c>
      <c r="Y5828" t="s">
        <v>9</v>
      </c>
      <c r="Z5828">
        <v>11.4</v>
      </c>
      <c r="AA5828">
        <v>0</v>
      </c>
      <c r="AB5828" t="s">
        <v>88</v>
      </c>
    </row>
    <row r="5829" spans="1:28" x14ac:dyDescent="0.25">
      <c r="A5829" t="s">
        <v>74</v>
      </c>
      <c r="B5829" t="s">
        <v>75</v>
      </c>
      <c r="C5829">
        <v>53.649500000000003</v>
      </c>
      <c r="D5829">
        <v>9.9618000000000002</v>
      </c>
      <c r="E5829">
        <v>15</v>
      </c>
      <c r="F5829" s="2">
        <v>40771</v>
      </c>
      <c r="G5829">
        <v>9</v>
      </c>
      <c r="H5829" s="3">
        <v>40771.48541666667</v>
      </c>
      <c r="I5829" s="3">
        <v>40771.458333333336</v>
      </c>
      <c r="J5829">
        <v>18</v>
      </c>
      <c r="K5829">
        <v>20</v>
      </c>
      <c r="L5829" s="3">
        <v>40771.474999999999</v>
      </c>
      <c r="M5829" t="s">
        <v>9</v>
      </c>
      <c r="N5829" t="s">
        <v>9</v>
      </c>
      <c r="O5829" t="s">
        <v>9</v>
      </c>
      <c r="P5829" s="3">
        <v>40771.48541666667</v>
      </c>
      <c r="Q5829">
        <v>4.8</v>
      </c>
      <c r="R5829" t="s">
        <v>77</v>
      </c>
      <c r="S5829">
        <v>4.8</v>
      </c>
      <c r="T5829">
        <v>0</v>
      </c>
      <c r="U5829" t="s">
        <v>9</v>
      </c>
      <c r="V5829" s="3">
        <v>40771.458333333336</v>
      </c>
      <c r="W5829">
        <v>1</v>
      </c>
      <c r="X5829" s="3">
        <v>40771.474999999999</v>
      </c>
      <c r="Y5829" t="s">
        <v>9</v>
      </c>
      <c r="Z5829">
        <v>4.8</v>
      </c>
      <c r="AA5829">
        <v>0</v>
      </c>
      <c r="AB5829" t="s">
        <v>88</v>
      </c>
    </row>
    <row r="5830" spans="1:28" x14ac:dyDescent="0.25">
      <c r="A5830" t="s">
        <v>74</v>
      </c>
      <c r="B5830" t="s">
        <v>75</v>
      </c>
      <c r="C5830">
        <v>53.649500000000003</v>
      </c>
      <c r="D5830">
        <v>9.9618000000000002</v>
      </c>
      <c r="E5830">
        <v>15</v>
      </c>
      <c r="F5830" s="2">
        <v>40772</v>
      </c>
      <c r="G5830">
        <v>13.6</v>
      </c>
      <c r="H5830" s="3">
        <v>40772.48541666667</v>
      </c>
      <c r="I5830" s="3">
        <v>40772.458333333336</v>
      </c>
      <c r="J5830">
        <v>22.5</v>
      </c>
      <c r="K5830">
        <v>22.5</v>
      </c>
      <c r="L5830" s="3">
        <v>40772.474999999999</v>
      </c>
      <c r="M5830" t="s">
        <v>9</v>
      </c>
      <c r="N5830" t="s">
        <v>9</v>
      </c>
      <c r="O5830" t="s">
        <v>9</v>
      </c>
      <c r="P5830" s="3">
        <v>40772.48541666667</v>
      </c>
      <c r="Q5830">
        <v>0.3</v>
      </c>
      <c r="R5830" t="s">
        <v>77</v>
      </c>
      <c r="S5830">
        <v>0.3</v>
      </c>
      <c r="T5830">
        <v>0</v>
      </c>
      <c r="U5830" t="s">
        <v>9</v>
      </c>
      <c r="V5830" s="3">
        <v>40772.458333333336</v>
      </c>
      <c r="W5830">
        <v>1</v>
      </c>
      <c r="X5830" s="3">
        <v>40772.474999999999</v>
      </c>
      <c r="Y5830" t="s">
        <v>9</v>
      </c>
      <c r="Z5830">
        <v>0.3</v>
      </c>
      <c r="AA5830">
        <v>0</v>
      </c>
      <c r="AB5830" t="s">
        <v>88</v>
      </c>
    </row>
    <row r="5831" spans="1:28" x14ac:dyDescent="0.25">
      <c r="A5831" t="s">
        <v>74</v>
      </c>
      <c r="B5831" t="s">
        <v>75</v>
      </c>
      <c r="C5831">
        <v>53.649500000000003</v>
      </c>
      <c r="D5831">
        <v>9.9618000000000002</v>
      </c>
      <c r="E5831">
        <v>15</v>
      </c>
      <c r="F5831" s="2">
        <v>40773</v>
      </c>
      <c r="G5831">
        <v>10.199999999999999</v>
      </c>
      <c r="H5831" s="3">
        <v>40773.48541666667</v>
      </c>
      <c r="I5831" s="3">
        <v>40773.458333333336</v>
      </c>
      <c r="J5831">
        <v>18.7</v>
      </c>
      <c r="K5831">
        <v>24.2</v>
      </c>
      <c r="L5831" s="3">
        <v>40773.474999999999</v>
      </c>
      <c r="M5831" t="s">
        <v>9</v>
      </c>
      <c r="N5831" t="s">
        <v>9</v>
      </c>
      <c r="O5831" t="s">
        <v>9</v>
      </c>
      <c r="P5831" s="3">
        <v>40773.48541666667</v>
      </c>
      <c r="Q5831">
        <v>0</v>
      </c>
      <c r="R5831" t="s">
        <v>76</v>
      </c>
      <c r="S5831">
        <v>0</v>
      </c>
      <c r="T5831">
        <v>0</v>
      </c>
      <c r="U5831" t="s">
        <v>9</v>
      </c>
      <c r="V5831" s="3">
        <v>40773.458333333336</v>
      </c>
      <c r="W5831">
        <v>1</v>
      </c>
      <c r="X5831" s="3">
        <v>40773.474999999999</v>
      </c>
      <c r="Y5831" t="s">
        <v>9</v>
      </c>
      <c r="Z5831">
        <v>0</v>
      </c>
      <c r="AA5831">
        <v>0</v>
      </c>
      <c r="AB5831" t="s">
        <v>88</v>
      </c>
    </row>
    <row r="5832" spans="1:28" x14ac:dyDescent="0.25">
      <c r="A5832" t="s">
        <v>74</v>
      </c>
      <c r="B5832" t="s">
        <v>75</v>
      </c>
      <c r="C5832">
        <v>53.649500000000003</v>
      </c>
      <c r="D5832">
        <v>9.9618000000000002</v>
      </c>
      <c r="E5832">
        <v>15</v>
      </c>
      <c r="F5832" s="2">
        <v>40774</v>
      </c>
      <c r="G5832">
        <v>14.2</v>
      </c>
      <c r="H5832" s="3">
        <v>40774.48541666667</v>
      </c>
      <c r="I5832" s="3">
        <v>40774.458333333336</v>
      </c>
      <c r="J5832">
        <v>16.3</v>
      </c>
      <c r="K5832">
        <v>19.5</v>
      </c>
      <c r="L5832" s="3">
        <v>40774.474305555559</v>
      </c>
      <c r="M5832" t="s">
        <v>9</v>
      </c>
      <c r="N5832" t="s">
        <v>9</v>
      </c>
      <c r="O5832" t="s">
        <v>9</v>
      </c>
      <c r="P5832" s="3">
        <v>40774.48541666667</v>
      </c>
      <c r="Q5832">
        <v>0</v>
      </c>
      <c r="R5832" t="s">
        <v>76</v>
      </c>
      <c r="S5832">
        <v>0</v>
      </c>
      <c r="T5832">
        <v>0</v>
      </c>
      <c r="U5832" t="s">
        <v>9</v>
      </c>
      <c r="V5832" s="3">
        <v>40774.458333333336</v>
      </c>
      <c r="W5832">
        <v>1</v>
      </c>
      <c r="X5832" s="3">
        <v>40774.474305555559</v>
      </c>
      <c r="Y5832" t="s">
        <v>9</v>
      </c>
      <c r="Z5832">
        <v>0</v>
      </c>
      <c r="AA5832">
        <v>0</v>
      </c>
      <c r="AB5832" t="s">
        <v>88</v>
      </c>
    </row>
    <row r="5833" spans="1:28" x14ac:dyDescent="0.25">
      <c r="A5833" t="s">
        <v>74</v>
      </c>
      <c r="B5833" t="s">
        <v>75</v>
      </c>
      <c r="C5833">
        <v>53.649500000000003</v>
      </c>
      <c r="D5833">
        <v>9.9618000000000002</v>
      </c>
      <c r="E5833">
        <v>15</v>
      </c>
      <c r="F5833" s="2">
        <v>40775</v>
      </c>
      <c r="G5833">
        <v>10.1</v>
      </c>
      <c r="H5833" s="3">
        <v>40775.48541666667</v>
      </c>
      <c r="I5833" s="3">
        <v>40775.458333333336</v>
      </c>
      <c r="J5833">
        <v>20.399999999999999</v>
      </c>
      <c r="K5833">
        <v>20.399999999999999</v>
      </c>
      <c r="L5833" s="3">
        <v>40775.474305555559</v>
      </c>
      <c r="M5833" t="s">
        <v>9</v>
      </c>
      <c r="N5833" t="s">
        <v>9</v>
      </c>
      <c r="O5833" t="s">
        <v>9</v>
      </c>
      <c r="P5833" s="3">
        <v>40775.48541666667</v>
      </c>
      <c r="Q5833">
        <v>0.3</v>
      </c>
      <c r="R5833" t="s">
        <v>77</v>
      </c>
      <c r="S5833">
        <v>0.3</v>
      </c>
      <c r="T5833">
        <v>0</v>
      </c>
      <c r="U5833" t="s">
        <v>9</v>
      </c>
      <c r="V5833" s="3">
        <v>40775.458333333336</v>
      </c>
      <c r="W5833">
        <v>1</v>
      </c>
      <c r="X5833" s="3">
        <v>40775.474305555559</v>
      </c>
      <c r="Y5833" t="s">
        <v>9</v>
      </c>
      <c r="Z5833">
        <v>0.3</v>
      </c>
      <c r="AA5833">
        <v>0</v>
      </c>
      <c r="AB5833" t="s">
        <v>88</v>
      </c>
    </row>
    <row r="5834" spans="1:28" x14ac:dyDescent="0.25">
      <c r="A5834" t="s">
        <v>74</v>
      </c>
      <c r="B5834" t="s">
        <v>75</v>
      </c>
      <c r="C5834">
        <v>53.649500000000003</v>
      </c>
      <c r="D5834">
        <v>9.9618000000000002</v>
      </c>
      <c r="E5834">
        <v>15</v>
      </c>
      <c r="F5834" s="2">
        <v>40776</v>
      </c>
      <c r="G5834">
        <v>12.5</v>
      </c>
      <c r="H5834" s="3">
        <v>40776.478472222225</v>
      </c>
      <c r="I5834" s="3">
        <v>40776.451388888891</v>
      </c>
      <c r="J5834">
        <v>24</v>
      </c>
      <c r="K5834">
        <v>24</v>
      </c>
      <c r="L5834" s="3">
        <v>40776.474305555559</v>
      </c>
      <c r="M5834" t="s">
        <v>9</v>
      </c>
      <c r="N5834" t="s">
        <v>9</v>
      </c>
      <c r="O5834" t="s">
        <v>9</v>
      </c>
      <c r="P5834" s="3">
        <v>40776.478472222225</v>
      </c>
      <c r="Q5834">
        <v>0</v>
      </c>
      <c r="R5834" t="s">
        <v>76</v>
      </c>
      <c r="S5834">
        <v>0</v>
      </c>
      <c r="T5834">
        <v>0</v>
      </c>
      <c r="U5834" t="s">
        <v>9</v>
      </c>
      <c r="V5834" s="3">
        <v>40776.451388888891</v>
      </c>
      <c r="W5834">
        <v>1</v>
      </c>
      <c r="X5834" s="3">
        <v>40776.474305555559</v>
      </c>
      <c r="Y5834" t="s">
        <v>9</v>
      </c>
      <c r="Z5834">
        <v>0</v>
      </c>
      <c r="AA5834">
        <v>0</v>
      </c>
      <c r="AB5834" t="s">
        <v>88</v>
      </c>
    </row>
    <row r="5835" spans="1:28" x14ac:dyDescent="0.25">
      <c r="A5835" t="s">
        <v>74</v>
      </c>
      <c r="B5835" t="s">
        <v>75</v>
      </c>
      <c r="C5835">
        <v>53.649500000000003</v>
      </c>
      <c r="D5835">
        <v>9.9618000000000002</v>
      </c>
      <c r="E5835">
        <v>15</v>
      </c>
      <c r="F5835" s="2">
        <v>40777</v>
      </c>
      <c r="G5835">
        <v>15.5</v>
      </c>
      <c r="H5835" s="3">
        <v>40777.48541666667</v>
      </c>
      <c r="I5835" s="3">
        <v>40777.458333333336</v>
      </c>
      <c r="J5835">
        <v>24.5</v>
      </c>
      <c r="K5835">
        <v>26.6</v>
      </c>
      <c r="L5835" s="3">
        <v>40777.474305555559</v>
      </c>
      <c r="M5835" t="s">
        <v>9</v>
      </c>
      <c r="N5835" t="s">
        <v>9</v>
      </c>
      <c r="O5835" t="s">
        <v>9</v>
      </c>
      <c r="P5835" s="3">
        <v>40777.48541666667</v>
      </c>
      <c r="Q5835">
        <v>0</v>
      </c>
      <c r="R5835" t="s">
        <v>76</v>
      </c>
      <c r="S5835">
        <v>0</v>
      </c>
      <c r="T5835">
        <v>0</v>
      </c>
      <c r="U5835" t="s">
        <v>9</v>
      </c>
      <c r="V5835" s="3">
        <v>40777.458333333336</v>
      </c>
      <c r="W5835">
        <v>1</v>
      </c>
      <c r="X5835" s="3">
        <v>40777.474305555559</v>
      </c>
      <c r="Y5835" t="s">
        <v>9</v>
      </c>
      <c r="Z5835">
        <v>0</v>
      </c>
      <c r="AA5835">
        <v>0</v>
      </c>
      <c r="AB5835" t="s">
        <v>88</v>
      </c>
    </row>
    <row r="5836" spans="1:28" x14ac:dyDescent="0.25">
      <c r="A5836" t="s">
        <v>74</v>
      </c>
      <c r="B5836" t="s">
        <v>75</v>
      </c>
      <c r="C5836">
        <v>53.649500000000003</v>
      </c>
      <c r="D5836">
        <v>9.9618000000000002</v>
      </c>
      <c r="E5836">
        <v>15</v>
      </c>
      <c r="F5836" s="2">
        <v>40778</v>
      </c>
      <c r="G5836">
        <v>13.9</v>
      </c>
      <c r="H5836" s="3">
        <v>40778.48541666667</v>
      </c>
      <c r="I5836" s="3">
        <v>40778.458333333336</v>
      </c>
      <c r="J5836">
        <v>20.9</v>
      </c>
      <c r="K5836">
        <v>22.9</v>
      </c>
      <c r="L5836" s="3">
        <v>40778.473611111112</v>
      </c>
      <c r="M5836" t="s">
        <v>9</v>
      </c>
      <c r="N5836" t="s">
        <v>9</v>
      </c>
      <c r="O5836" t="s">
        <v>9</v>
      </c>
      <c r="P5836" s="3">
        <v>40778.48541666667</v>
      </c>
      <c r="Q5836">
        <v>0.6</v>
      </c>
      <c r="R5836" t="s">
        <v>77</v>
      </c>
      <c r="S5836">
        <v>0.6</v>
      </c>
      <c r="T5836">
        <v>0</v>
      </c>
      <c r="U5836" t="s">
        <v>9</v>
      </c>
      <c r="V5836" s="3">
        <v>40778.458333333336</v>
      </c>
      <c r="W5836">
        <v>1</v>
      </c>
      <c r="X5836" s="3">
        <v>40778.473611111112</v>
      </c>
      <c r="Y5836" t="s">
        <v>9</v>
      </c>
      <c r="Z5836">
        <v>0.6</v>
      </c>
      <c r="AA5836">
        <v>0</v>
      </c>
      <c r="AB5836" t="s">
        <v>88</v>
      </c>
    </row>
    <row r="5837" spans="1:28" x14ac:dyDescent="0.25">
      <c r="A5837" t="s">
        <v>74</v>
      </c>
      <c r="B5837" t="s">
        <v>75</v>
      </c>
      <c r="C5837">
        <v>53.649500000000003</v>
      </c>
      <c r="D5837">
        <v>9.9618000000000002</v>
      </c>
      <c r="E5837">
        <v>15</v>
      </c>
      <c r="F5837" s="2">
        <v>40779</v>
      </c>
      <c r="G5837">
        <v>16.3</v>
      </c>
      <c r="H5837" s="3">
        <v>40779.48541666667</v>
      </c>
      <c r="I5837" s="3">
        <v>40779.458333333336</v>
      </c>
      <c r="J5837">
        <v>23.6</v>
      </c>
      <c r="K5837">
        <v>23.6</v>
      </c>
      <c r="L5837" s="3">
        <v>40779.473611111112</v>
      </c>
      <c r="M5837" t="s">
        <v>9</v>
      </c>
      <c r="N5837" t="s">
        <v>9</v>
      </c>
      <c r="O5837" t="s">
        <v>9</v>
      </c>
      <c r="P5837" s="3">
        <v>40779.48541666667</v>
      </c>
      <c r="Q5837">
        <v>0.3</v>
      </c>
      <c r="R5837" t="s">
        <v>77</v>
      </c>
      <c r="S5837">
        <v>0.3</v>
      </c>
      <c r="T5837">
        <v>0</v>
      </c>
      <c r="U5837" t="s">
        <v>9</v>
      </c>
      <c r="V5837" s="3">
        <v>40779.458333333336</v>
      </c>
      <c r="W5837">
        <v>1</v>
      </c>
      <c r="X5837" s="3">
        <v>40779.473611111112</v>
      </c>
      <c r="Y5837" t="s">
        <v>9</v>
      </c>
      <c r="Z5837">
        <v>0.3</v>
      </c>
      <c r="AA5837">
        <v>0</v>
      </c>
      <c r="AB5837" t="s">
        <v>88</v>
      </c>
    </row>
    <row r="5838" spans="1:28" x14ac:dyDescent="0.25">
      <c r="A5838" t="s">
        <v>74</v>
      </c>
      <c r="B5838" t="s">
        <v>75</v>
      </c>
      <c r="C5838">
        <v>53.649500000000003</v>
      </c>
      <c r="D5838">
        <v>9.9618000000000002</v>
      </c>
      <c r="E5838">
        <v>15</v>
      </c>
      <c r="F5838" s="2">
        <v>40780</v>
      </c>
      <c r="G5838">
        <v>17.2</v>
      </c>
      <c r="H5838" s="3">
        <v>40780.48541666667</v>
      </c>
      <c r="I5838" s="3">
        <v>40780.458333333336</v>
      </c>
      <c r="J5838">
        <v>24.4</v>
      </c>
      <c r="K5838">
        <v>25.6</v>
      </c>
      <c r="L5838" s="3">
        <v>40780.473611111112</v>
      </c>
      <c r="M5838" t="s">
        <v>9</v>
      </c>
      <c r="N5838" t="s">
        <v>9</v>
      </c>
      <c r="O5838" t="s">
        <v>9</v>
      </c>
      <c r="P5838" s="3">
        <v>40780.48541666667</v>
      </c>
      <c r="Q5838">
        <v>0</v>
      </c>
      <c r="R5838" t="s">
        <v>76</v>
      </c>
      <c r="S5838">
        <v>0</v>
      </c>
      <c r="T5838">
        <v>0</v>
      </c>
      <c r="U5838" t="s">
        <v>9</v>
      </c>
      <c r="V5838" s="3">
        <v>40780.458333333336</v>
      </c>
      <c r="W5838">
        <v>1</v>
      </c>
      <c r="X5838" s="3">
        <v>40780.473611111112</v>
      </c>
      <c r="Y5838" t="s">
        <v>9</v>
      </c>
      <c r="Z5838">
        <v>0</v>
      </c>
      <c r="AA5838">
        <v>0</v>
      </c>
      <c r="AB5838" t="s">
        <v>88</v>
      </c>
    </row>
    <row r="5839" spans="1:28" x14ac:dyDescent="0.25">
      <c r="A5839" t="s">
        <v>74</v>
      </c>
      <c r="B5839" t="s">
        <v>75</v>
      </c>
      <c r="C5839">
        <v>53.649500000000003</v>
      </c>
      <c r="D5839">
        <v>9.9618000000000002</v>
      </c>
      <c r="E5839">
        <v>15</v>
      </c>
      <c r="F5839" s="2">
        <v>40781</v>
      </c>
      <c r="G5839">
        <v>19.5</v>
      </c>
      <c r="H5839" s="3">
        <v>40781.48541666667</v>
      </c>
      <c r="I5839" s="3">
        <v>40781.458333333336</v>
      </c>
      <c r="J5839">
        <v>26.7</v>
      </c>
      <c r="K5839">
        <v>26.7</v>
      </c>
      <c r="L5839" s="3">
        <v>40781.473611111112</v>
      </c>
      <c r="M5839" t="s">
        <v>9</v>
      </c>
      <c r="N5839" t="s">
        <v>9</v>
      </c>
      <c r="O5839" t="s">
        <v>9</v>
      </c>
      <c r="P5839" s="3">
        <v>40781.48541666667</v>
      </c>
      <c r="Q5839">
        <v>0</v>
      </c>
      <c r="R5839" t="s">
        <v>76</v>
      </c>
      <c r="S5839">
        <v>0</v>
      </c>
      <c r="T5839">
        <v>0</v>
      </c>
      <c r="U5839" t="s">
        <v>9</v>
      </c>
      <c r="V5839" s="3">
        <v>40781.458333333336</v>
      </c>
      <c r="W5839">
        <v>1</v>
      </c>
      <c r="X5839" s="3">
        <v>40781.473611111112</v>
      </c>
      <c r="Y5839" t="s">
        <v>9</v>
      </c>
      <c r="Z5839">
        <v>0</v>
      </c>
      <c r="AA5839">
        <v>0</v>
      </c>
      <c r="AB5839" t="s">
        <v>88</v>
      </c>
    </row>
    <row r="5840" spans="1:28" x14ac:dyDescent="0.25">
      <c r="A5840" t="s">
        <v>74</v>
      </c>
      <c r="B5840" t="s">
        <v>75</v>
      </c>
      <c r="C5840">
        <v>53.649500000000003</v>
      </c>
      <c r="D5840">
        <v>9.9618000000000002</v>
      </c>
      <c r="E5840">
        <v>15</v>
      </c>
      <c r="F5840" s="2">
        <v>40782</v>
      </c>
      <c r="G5840">
        <v>15.5</v>
      </c>
      <c r="H5840" s="3">
        <v>40782.48541666667</v>
      </c>
      <c r="I5840" s="3">
        <v>40782.458333333336</v>
      </c>
      <c r="J5840">
        <v>16.3</v>
      </c>
      <c r="K5840">
        <v>29.6</v>
      </c>
      <c r="L5840" s="3">
        <v>40782.472916666666</v>
      </c>
      <c r="M5840" t="s">
        <v>9</v>
      </c>
      <c r="N5840" t="s">
        <v>9</v>
      </c>
      <c r="O5840" t="s">
        <v>9</v>
      </c>
      <c r="P5840" s="3">
        <v>40782.48541666667</v>
      </c>
      <c r="Q5840">
        <v>22.1</v>
      </c>
      <c r="R5840" t="s">
        <v>77</v>
      </c>
      <c r="S5840">
        <v>22.1</v>
      </c>
      <c r="T5840">
        <v>0</v>
      </c>
      <c r="U5840" t="s">
        <v>9</v>
      </c>
      <c r="V5840" s="3">
        <v>40782.458333333336</v>
      </c>
      <c r="W5840">
        <v>1</v>
      </c>
      <c r="X5840" s="3">
        <v>40782.472916666666</v>
      </c>
      <c r="Y5840" t="s">
        <v>9</v>
      </c>
      <c r="Z5840">
        <v>22.1</v>
      </c>
      <c r="AA5840">
        <v>0</v>
      </c>
      <c r="AB5840" t="s">
        <v>88</v>
      </c>
    </row>
    <row r="5841" spans="1:28" x14ac:dyDescent="0.25">
      <c r="A5841" t="s">
        <v>74</v>
      </c>
      <c r="B5841" t="s">
        <v>75</v>
      </c>
      <c r="C5841">
        <v>53.649500000000003</v>
      </c>
      <c r="D5841">
        <v>9.9618000000000002</v>
      </c>
      <c r="E5841">
        <v>15</v>
      </c>
      <c r="F5841" s="2">
        <v>40783</v>
      </c>
      <c r="G5841">
        <v>11.1</v>
      </c>
      <c r="H5841" s="3">
        <v>40783.48541666667</v>
      </c>
      <c r="I5841" s="3">
        <v>40783.458333333336</v>
      </c>
      <c r="J5841">
        <v>17.3</v>
      </c>
      <c r="K5841">
        <v>17.3</v>
      </c>
      <c r="L5841" s="3">
        <v>40783.472916666666</v>
      </c>
      <c r="M5841" t="s">
        <v>9</v>
      </c>
      <c r="N5841" t="s">
        <v>9</v>
      </c>
      <c r="O5841" t="s">
        <v>9</v>
      </c>
      <c r="P5841" s="3">
        <v>40783.48541666667</v>
      </c>
      <c r="Q5841">
        <v>0</v>
      </c>
      <c r="R5841" t="s">
        <v>76</v>
      </c>
      <c r="S5841">
        <v>0</v>
      </c>
      <c r="T5841">
        <v>0</v>
      </c>
      <c r="U5841" t="s">
        <v>9</v>
      </c>
      <c r="V5841" s="3">
        <v>40783.458333333336</v>
      </c>
      <c r="W5841">
        <v>1</v>
      </c>
      <c r="X5841" s="3">
        <v>40783.472916666666</v>
      </c>
      <c r="Y5841" t="s">
        <v>9</v>
      </c>
      <c r="Z5841">
        <v>0</v>
      </c>
      <c r="AA5841">
        <v>0</v>
      </c>
      <c r="AB5841" t="s">
        <v>88</v>
      </c>
    </row>
    <row r="5842" spans="1:28" x14ac:dyDescent="0.25">
      <c r="A5842" t="s">
        <v>74</v>
      </c>
      <c r="B5842" t="s">
        <v>75</v>
      </c>
      <c r="C5842">
        <v>53.649500000000003</v>
      </c>
      <c r="D5842">
        <v>9.9618000000000002</v>
      </c>
      <c r="E5842">
        <v>15</v>
      </c>
      <c r="F5842" s="2">
        <v>40784</v>
      </c>
      <c r="G5842">
        <v>11.8</v>
      </c>
      <c r="H5842" s="3">
        <v>40784.48541666667</v>
      </c>
      <c r="I5842" s="3">
        <v>40784.458333333336</v>
      </c>
      <c r="J5842">
        <v>15.8</v>
      </c>
      <c r="K5842">
        <v>17.3</v>
      </c>
      <c r="L5842" s="3">
        <v>40784.472916666666</v>
      </c>
      <c r="M5842" t="s">
        <v>9</v>
      </c>
      <c r="N5842" t="s">
        <v>9</v>
      </c>
      <c r="O5842" t="s">
        <v>9</v>
      </c>
      <c r="P5842" s="3">
        <v>40784.48541666667</v>
      </c>
      <c r="Q5842">
        <v>1.8</v>
      </c>
      <c r="R5842" t="s">
        <v>77</v>
      </c>
      <c r="S5842">
        <v>1.8</v>
      </c>
      <c r="T5842">
        <v>0</v>
      </c>
      <c r="U5842" t="s">
        <v>9</v>
      </c>
      <c r="V5842" s="3">
        <v>40784.458333333336</v>
      </c>
      <c r="W5842">
        <v>1</v>
      </c>
      <c r="X5842" s="3">
        <v>40784.472916666666</v>
      </c>
      <c r="Y5842" t="s">
        <v>9</v>
      </c>
      <c r="Z5842">
        <v>1.8</v>
      </c>
      <c r="AA5842">
        <v>0</v>
      </c>
      <c r="AB5842" t="s">
        <v>88</v>
      </c>
    </row>
    <row r="5843" spans="1:28" x14ac:dyDescent="0.25">
      <c r="A5843" t="s">
        <v>74</v>
      </c>
      <c r="B5843" t="s">
        <v>75</v>
      </c>
      <c r="C5843">
        <v>53.649500000000003</v>
      </c>
      <c r="D5843">
        <v>9.9618000000000002</v>
      </c>
      <c r="E5843">
        <v>15</v>
      </c>
      <c r="F5843" s="2">
        <v>40785</v>
      </c>
      <c r="G5843">
        <v>10.8</v>
      </c>
      <c r="H5843" s="3">
        <v>40785.48541666667</v>
      </c>
      <c r="I5843" s="3">
        <v>40785.458333333336</v>
      </c>
      <c r="J5843">
        <v>14.1</v>
      </c>
      <c r="K5843">
        <v>15.8</v>
      </c>
      <c r="L5843" s="3">
        <v>40785.472222222219</v>
      </c>
      <c r="M5843" t="s">
        <v>9</v>
      </c>
      <c r="N5843" t="s">
        <v>9</v>
      </c>
      <c r="O5843" t="s">
        <v>9</v>
      </c>
      <c r="P5843" s="3">
        <v>40785.48541666667</v>
      </c>
      <c r="Q5843">
        <v>2.5</v>
      </c>
      <c r="R5843" t="s">
        <v>77</v>
      </c>
      <c r="S5843">
        <v>2.5</v>
      </c>
      <c r="T5843">
        <v>0</v>
      </c>
      <c r="U5843" t="s">
        <v>9</v>
      </c>
      <c r="V5843" s="3">
        <v>40785.458333333336</v>
      </c>
      <c r="W5843">
        <v>1</v>
      </c>
      <c r="X5843" s="3">
        <v>40785.472222222219</v>
      </c>
      <c r="Y5843" t="s">
        <v>9</v>
      </c>
      <c r="Z5843">
        <v>2.5</v>
      </c>
      <c r="AA5843">
        <v>0</v>
      </c>
      <c r="AB5843" t="s">
        <v>88</v>
      </c>
    </row>
    <row r="5844" spans="1:28" x14ac:dyDescent="0.25">
      <c r="A5844" t="s">
        <v>74</v>
      </c>
      <c r="B5844" t="s">
        <v>75</v>
      </c>
      <c r="C5844">
        <v>53.649500000000003</v>
      </c>
      <c r="D5844">
        <v>9.9618000000000002</v>
      </c>
      <c r="E5844">
        <v>15</v>
      </c>
      <c r="F5844" s="2">
        <v>40786</v>
      </c>
      <c r="G5844">
        <v>10.5</v>
      </c>
      <c r="H5844" s="3">
        <v>40786.48541666667</v>
      </c>
      <c r="I5844" s="3">
        <v>40786.458333333336</v>
      </c>
      <c r="J5844">
        <v>13.6</v>
      </c>
      <c r="K5844">
        <v>16.899999999999999</v>
      </c>
      <c r="L5844" s="3">
        <v>40786.472222222219</v>
      </c>
      <c r="M5844" t="s">
        <v>9</v>
      </c>
      <c r="N5844" t="s">
        <v>9</v>
      </c>
      <c r="O5844" t="s">
        <v>9</v>
      </c>
      <c r="P5844" s="3">
        <v>40786.48541666667</v>
      </c>
      <c r="Q5844">
        <v>0.9</v>
      </c>
      <c r="R5844" t="s">
        <v>77</v>
      </c>
      <c r="S5844">
        <v>0.9</v>
      </c>
      <c r="T5844">
        <v>0</v>
      </c>
      <c r="U5844" t="s">
        <v>9</v>
      </c>
      <c r="V5844" s="3">
        <v>40786.458333333336</v>
      </c>
      <c r="W5844">
        <v>1</v>
      </c>
      <c r="X5844" s="3">
        <v>40786.472222222219</v>
      </c>
      <c r="Y5844" t="s">
        <v>9</v>
      </c>
      <c r="Z5844">
        <v>0.9</v>
      </c>
      <c r="AA5844">
        <v>0</v>
      </c>
      <c r="AB5844" t="s">
        <v>88</v>
      </c>
    </row>
    <row r="5845" spans="1:28" x14ac:dyDescent="0.25">
      <c r="A5845" t="s">
        <v>74</v>
      </c>
      <c r="B5845" t="s">
        <v>75</v>
      </c>
      <c r="C5845">
        <v>53.649500000000003</v>
      </c>
      <c r="D5845">
        <v>9.9618000000000002</v>
      </c>
      <c r="E5845">
        <v>15</v>
      </c>
      <c r="F5845" s="2">
        <v>40787</v>
      </c>
      <c r="G5845">
        <v>8</v>
      </c>
      <c r="H5845" s="3">
        <v>40787.48541666667</v>
      </c>
      <c r="I5845" s="3">
        <v>40787.458333333336</v>
      </c>
      <c r="J5845">
        <v>16.399999999999999</v>
      </c>
      <c r="K5845">
        <v>16.399999999999999</v>
      </c>
      <c r="L5845" s="3">
        <v>40787.472222222219</v>
      </c>
      <c r="M5845" t="s">
        <v>9</v>
      </c>
      <c r="N5845" t="s">
        <v>9</v>
      </c>
      <c r="O5845" t="s">
        <v>9</v>
      </c>
      <c r="P5845" s="3">
        <v>40787.48541666667</v>
      </c>
      <c r="Q5845">
        <v>0.3</v>
      </c>
      <c r="R5845" t="s">
        <v>77</v>
      </c>
      <c r="S5845">
        <v>0.3</v>
      </c>
      <c r="T5845">
        <v>0</v>
      </c>
      <c r="U5845" t="s">
        <v>9</v>
      </c>
      <c r="V5845" s="3">
        <v>40787.458333333336</v>
      </c>
      <c r="W5845">
        <v>1</v>
      </c>
      <c r="X5845" s="3">
        <v>40787.472222222219</v>
      </c>
      <c r="Y5845" t="s">
        <v>9</v>
      </c>
      <c r="Z5845">
        <v>0.3</v>
      </c>
      <c r="AA5845">
        <v>0</v>
      </c>
      <c r="AB5845" t="s">
        <v>88</v>
      </c>
    </row>
    <row r="5846" spans="1:28" x14ac:dyDescent="0.25">
      <c r="A5846" t="s">
        <v>74</v>
      </c>
      <c r="B5846" t="s">
        <v>75</v>
      </c>
      <c r="C5846">
        <v>53.649500000000003</v>
      </c>
      <c r="D5846">
        <v>9.9618000000000002</v>
      </c>
      <c r="E5846">
        <v>15</v>
      </c>
      <c r="F5846" s="2">
        <v>40788</v>
      </c>
      <c r="G5846">
        <v>5.6</v>
      </c>
      <c r="H5846" s="3">
        <v>40788.48541666667</v>
      </c>
      <c r="I5846" s="3">
        <v>40788.458333333336</v>
      </c>
      <c r="J5846">
        <v>18.100000000000001</v>
      </c>
      <c r="K5846">
        <v>18.100000000000001</v>
      </c>
      <c r="L5846" s="3">
        <v>40788.47152777778</v>
      </c>
      <c r="M5846" t="s">
        <v>9</v>
      </c>
      <c r="N5846" t="s">
        <v>9</v>
      </c>
      <c r="O5846" t="s">
        <v>9</v>
      </c>
      <c r="P5846" s="3">
        <v>40788.48541666667</v>
      </c>
      <c r="Q5846">
        <v>0</v>
      </c>
      <c r="R5846" t="s">
        <v>76</v>
      </c>
      <c r="S5846">
        <v>0</v>
      </c>
      <c r="T5846">
        <v>0</v>
      </c>
      <c r="U5846" t="s">
        <v>9</v>
      </c>
      <c r="V5846" s="3">
        <v>40788.458333333336</v>
      </c>
      <c r="W5846">
        <v>1</v>
      </c>
      <c r="X5846" s="3">
        <v>40788.47152777778</v>
      </c>
      <c r="Y5846" t="s">
        <v>9</v>
      </c>
      <c r="Z5846">
        <v>0</v>
      </c>
      <c r="AA5846">
        <v>0</v>
      </c>
      <c r="AB5846" t="s">
        <v>88</v>
      </c>
    </row>
    <row r="5847" spans="1:28" x14ac:dyDescent="0.25">
      <c r="A5847" t="s">
        <v>74</v>
      </c>
      <c r="B5847" t="s">
        <v>75</v>
      </c>
      <c r="C5847">
        <v>53.649500000000003</v>
      </c>
      <c r="D5847">
        <v>9.9618000000000002</v>
      </c>
      <c r="E5847">
        <v>15</v>
      </c>
      <c r="F5847" s="2">
        <v>40789</v>
      </c>
      <c r="G5847">
        <v>12.5</v>
      </c>
      <c r="H5847" s="3">
        <v>40789.48541666667</v>
      </c>
      <c r="I5847" s="3">
        <v>40789.458333333336</v>
      </c>
      <c r="J5847">
        <v>24.7</v>
      </c>
      <c r="K5847">
        <v>24.7</v>
      </c>
      <c r="L5847" s="3">
        <v>40789.47152777778</v>
      </c>
      <c r="M5847" t="s">
        <v>9</v>
      </c>
      <c r="N5847" t="s">
        <v>9</v>
      </c>
      <c r="O5847" t="s">
        <v>9</v>
      </c>
      <c r="P5847" s="3">
        <v>40789.48541666667</v>
      </c>
      <c r="Q5847">
        <v>0</v>
      </c>
      <c r="R5847" t="s">
        <v>76</v>
      </c>
      <c r="S5847">
        <v>0</v>
      </c>
      <c r="T5847">
        <v>0</v>
      </c>
      <c r="U5847" t="s">
        <v>9</v>
      </c>
      <c r="V5847" s="3">
        <v>40789.458333333336</v>
      </c>
      <c r="W5847">
        <v>1</v>
      </c>
      <c r="X5847" s="3">
        <v>40789.47152777778</v>
      </c>
      <c r="Y5847" t="s">
        <v>9</v>
      </c>
      <c r="Z5847">
        <v>0</v>
      </c>
      <c r="AA5847">
        <v>0</v>
      </c>
      <c r="AB5847" t="s">
        <v>88</v>
      </c>
    </row>
    <row r="5848" spans="1:28" x14ac:dyDescent="0.25">
      <c r="A5848" t="s">
        <v>74</v>
      </c>
      <c r="B5848" t="s">
        <v>75</v>
      </c>
      <c r="C5848">
        <v>53.649500000000003</v>
      </c>
      <c r="D5848">
        <v>9.9618000000000002</v>
      </c>
      <c r="E5848">
        <v>15</v>
      </c>
      <c r="F5848" s="2">
        <v>40790</v>
      </c>
      <c r="G5848">
        <v>15.7</v>
      </c>
      <c r="H5848" s="3">
        <v>40790.48541666667</v>
      </c>
      <c r="I5848" s="3">
        <v>40790.458333333336</v>
      </c>
      <c r="J5848">
        <v>22.8</v>
      </c>
      <c r="K5848">
        <v>26.5</v>
      </c>
      <c r="L5848" s="3">
        <v>40790.47152777778</v>
      </c>
      <c r="M5848" t="s">
        <v>9</v>
      </c>
      <c r="N5848" t="s">
        <v>9</v>
      </c>
      <c r="O5848" t="s">
        <v>9</v>
      </c>
      <c r="P5848" s="3">
        <v>40790.48541666667</v>
      </c>
      <c r="Q5848">
        <v>0.6</v>
      </c>
      <c r="R5848" t="s">
        <v>77</v>
      </c>
      <c r="S5848">
        <v>0.6</v>
      </c>
      <c r="T5848">
        <v>0</v>
      </c>
      <c r="U5848" t="s">
        <v>9</v>
      </c>
      <c r="V5848" s="3">
        <v>40790.458333333336</v>
      </c>
      <c r="W5848">
        <v>1</v>
      </c>
      <c r="X5848" s="3">
        <v>40790.47152777778</v>
      </c>
      <c r="Y5848" t="s">
        <v>9</v>
      </c>
      <c r="Z5848">
        <v>0.6</v>
      </c>
      <c r="AA5848">
        <v>0</v>
      </c>
      <c r="AB5848" t="s">
        <v>88</v>
      </c>
    </row>
    <row r="5849" spans="1:28" x14ac:dyDescent="0.25">
      <c r="A5849" t="s">
        <v>74</v>
      </c>
      <c r="B5849" t="s">
        <v>75</v>
      </c>
      <c r="C5849">
        <v>53.649500000000003</v>
      </c>
      <c r="D5849">
        <v>9.9618000000000002</v>
      </c>
      <c r="E5849">
        <v>15</v>
      </c>
      <c r="F5849" s="2">
        <v>40791</v>
      </c>
      <c r="G5849">
        <v>17.100000000000001</v>
      </c>
      <c r="H5849" s="3">
        <v>40791.48541666667</v>
      </c>
      <c r="I5849" s="3">
        <v>40791.458333333336</v>
      </c>
      <c r="J5849">
        <v>19.3</v>
      </c>
      <c r="K5849">
        <v>24.9</v>
      </c>
      <c r="L5849" s="3">
        <v>40791.470833333333</v>
      </c>
      <c r="M5849" t="s">
        <v>9</v>
      </c>
      <c r="N5849" t="s">
        <v>9</v>
      </c>
      <c r="O5849" t="s">
        <v>9</v>
      </c>
      <c r="P5849" s="3">
        <v>40791.48541666667</v>
      </c>
      <c r="Q5849">
        <v>1.2</v>
      </c>
      <c r="R5849" t="s">
        <v>77</v>
      </c>
      <c r="S5849">
        <v>1.2</v>
      </c>
      <c r="T5849">
        <v>0</v>
      </c>
      <c r="U5849" t="s">
        <v>9</v>
      </c>
      <c r="V5849" s="3">
        <v>40791.458333333336</v>
      </c>
      <c r="W5849">
        <v>1</v>
      </c>
      <c r="X5849" s="3">
        <v>40791.470833333333</v>
      </c>
      <c r="Y5849" t="s">
        <v>9</v>
      </c>
      <c r="Z5849">
        <v>1.2</v>
      </c>
      <c r="AA5849">
        <v>0</v>
      </c>
      <c r="AB5849" t="s">
        <v>88</v>
      </c>
    </row>
    <row r="5850" spans="1:28" x14ac:dyDescent="0.25">
      <c r="A5850" t="s">
        <v>74</v>
      </c>
      <c r="B5850" t="s">
        <v>75</v>
      </c>
      <c r="C5850">
        <v>53.649500000000003</v>
      </c>
      <c r="D5850">
        <v>9.9618000000000002</v>
      </c>
      <c r="E5850">
        <v>15</v>
      </c>
      <c r="F5850" s="2">
        <v>40792</v>
      </c>
      <c r="G5850">
        <v>12.3</v>
      </c>
      <c r="H5850" s="3">
        <v>40792.48541666667</v>
      </c>
      <c r="I5850" s="3">
        <v>40792.458333333336</v>
      </c>
      <c r="J5850">
        <v>20.6</v>
      </c>
      <c r="K5850">
        <v>20.6</v>
      </c>
      <c r="L5850" s="3">
        <v>40792.470833333333</v>
      </c>
      <c r="M5850" t="s">
        <v>9</v>
      </c>
      <c r="N5850" t="s">
        <v>9</v>
      </c>
      <c r="O5850" t="s">
        <v>9</v>
      </c>
      <c r="P5850" s="3">
        <v>40792.48541666667</v>
      </c>
      <c r="Q5850">
        <v>1.2</v>
      </c>
      <c r="R5850" t="s">
        <v>77</v>
      </c>
      <c r="S5850">
        <v>1.2</v>
      </c>
      <c r="T5850">
        <v>0</v>
      </c>
      <c r="U5850" t="s">
        <v>9</v>
      </c>
      <c r="V5850" s="3">
        <v>40792.458333333336</v>
      </c>
      <c r="W5850">
        <v>1</v>
      </c>
      <c r="X5850" s="3">
        <v>40792.470833333333</v>
      </c>
      <c r="Y5850" t="s">
        <v>9</v>
      </c>
      <c r="Z5850">
        <v>1.2</v>
      </c>
      <c r="AA5850">
        <v>0</v>
      </c>
      <c r="AB5850" t="s">
        <v>88</v>
      </c>
    </row>
    <row r="5851" spans="1:28" x14ac:dyDescent="0.25">
      <c r="A5851" t="s">
        <v>74</v>
      </c>
      <c r="B5851" t="s">
        <v>75</v>
      </c>
      <c r="C5851">
        <v>53.649500000000003</v>
      </c>
      <c r="D5851">
        <v>9.9618000000000002</v>
      </c>
      <c r="E5851">
        <v>15</v>
      </c>
      <c r="F5851" s="2">
        <v>40793</v>
      </c>
      <c r="G5851">
        <v>13.3</v>
      </c>
      <c r="H5851" s="3">
        <v>40793.48541666667</v>
      </c>
      <c r="I5851" s="3">
        <v>40793.458333333336</v>
      </c>
      <c r="J5851">
        <v>14.9</v>
      </c>
      <c r="K5851">
        <v>20.6</v>
      </c>
      <c r="L5851" s="3">
        <v>40793.470833333333</v>
      </c>
      <c r="M5851" t="s">
        <v>9</v>
      </c>
      <c r="N5851" t="s">
        <v>9</v>
      </c>
      <c r="O5851" t="s">
        <v>9</v>
      </c>
      <c r="P5851" s="3">
        <v>40793.48541666667</v>
      </c>
      <c r="Q5851">
        <v>18.100000000000001</v>
      </c>
      <c r="R5851" t="s">
        <v>77</v>
      </c>
      <c r="S5851">
        <v>18.100000000000001</v>
      </c>
      <c r="T5851">
        <v>0</v>
      </c>
      <c r="U5851" t="s">
        <v>9</v>
      </c>
      <c r="V5851" s="3">
        <v>40793.458333333336</v>
      </c>
      <c r="W5851">
        <v>1</v>
      </c>
      <c r="X5851" s="3">
        <v>40793.470833333333</v>
      </c>
      <c r="Y5851" t="s">
        <v>9</v>
      </c>
      <c r="Z5851">
        <v>18.100000000000001</v>
      </c>
      <c r="AA5851">
        <v>0</v>
      </c>
      <c r="AB5851" t="s">
        <v>88</v>
      </c>
    </row>
    <row r="5852" spans="1:28" x14ac:dyDescent="0.25">
      <c r="A5852" t="s">
        <v>74</v>
      </c>
      <c r="B5852" t="s">
        <v>75</v>
      </c>
      <c r="C5852">
        <v>53.649500000000003</v>
      </c>
      <c r="D5852">
        <v>9.9618000000000002</v>
      </c>
      <c r="E5852">
        <v>15</v>
      </c>
      <c r="F5852" s="2">
        <v>40794</v>
      </c>
      <c r="G5852">
        <v>13.3</v>
      </c>
      <c r="H5852" s="3">
        <v>40794.48541666667</v>
      </c>
      <c r="I5852" s="3">
        <v>40794.458333333336</v>
      </c>
      <c r="J5852">
        <v>14.4</v>
      </c>
      <c r="K5852">
        <v>14.9</v>
      </c>
      <c r="L5852" s="3">
        <v>40794.470138888886</v>
      </c>
      <c r="M5852" t="s">
        <v>9</v>
      </c>
      <c r="N5852" t="s">
        <v>9</v>
      </c>
      <c r="O5852" t="s">
        <v>9</v>
      </c>
      <c r="P5852" s="3">
        <v>40794.48541666667</v>
      </c>
      <c r="Q5852">
        <v>6.9</v>
      </c>
      <c r="R5852" t="s">
        <v>77</v>
      </c>
      <c r="S5852">
        <v>6.9</v>
      </c>
      <c r="T5852">
        <v>0</v>
      </c>
      <c r="U5852" t="s">
        <v>9</v>
      </c>
      <c r="V5852" s="3">
        <v>40794.458333333336</v>
      </c>
      <c r="W5852">
        <v>1</v>
      </c>
      <c r="X5852" s="3">
        <v>40794.470138888886</v>
      </c>
      <c r="Y5852" t="s">
        <v>9</v>
      </c>
      <c r="Z5852">
        <v>6.9</v>
      </c>
      <c r="AA5852">
        <v>0</v>
      </c>
      <c r="AB5852" t="s">
        <v>88</v>
      </c>
    </row>
    <row r="5853" spans="1:28" x14ac:dyDescent="0.25">
      <c r="A5853" t="s">
        <v>74</v>
      </c>
      <c r="B5853" t="s">
        <v>75</v>
      </c>
      <c r="C5853">
        <v>53.649500000000003</v>
      </c>
      <c r="D5853">
        <v>9.9618000000000002</v>
      </c>
      <c r="E5853">
        <v>15</v>
      </c>
      <c r="F5853" s="2">
        <v>40795</v>
      </c>
      <c r="G5853">
        <v>11.6</v>
      </c>
      <c r="H5853" s="3">
        <v>40795.48541666667</v>
      </c>
      <c r="I5853" s="3">
        <v>40795.458333333336</v>
      </c>
      <c r="J5853">
        <v>16.399999999999999</v>
      </c>
      <c r="K5853">
        <v>16.399999999999999</v>
      </c>
      <c r="L5853" s="3">
        <v>40795.470138888886</v>
      </c>
      <c r="M5853" t="s">
        <v>9</v>
      </c>
      <c r="N5853" t="s">
        <v>9</v>
      </c>
      <c r="O5853" t="s">
        <v>9</v>
      </c>
      <c r="P5853" s="3">
        <v>40795.48541666667</v>
      </c>
      <c r="Q5853">
        <v>3.9</v>
      </c>
      <c r="R5853" t="s">
        <v>77</v>
      </c>
      <c r="S5853">
        <v>3.9</v>
      </c>
      <c r="T5853">
        <v>0</v>
      </c>
      <c r="U5853" t="s">
        <v>9</v>
      </c>
      <c r="V5853" s="3">
        <v>40795.458333333336</v>
      </c>
      <c r="W5853">
        <v>1</v>
      </c>
      <c r="X5853" s="3">
        <v>40795.470138888886</v>
      </c>
      <c r="Y5853" t="s">
        <v>9</v>
      </c>
      <c r="Z5853">
        <v>3.9</v>
      </c>
      <c r="AA5853">
        <v>0</v>
      </c>
      <c r="AB5853" t="s">
        <v>88</v>
      </c>
    </row>
    <row r="5854" spans="1:28" x14ac:dyDescent="0.25">
      <c r="A5854" t="s">
        <v>74</v>
      </c>
      <c r="B5854" t="s">
        <v>75</v>
      </c>
      <c r="C5854">
        <v>53.649500000000003</v>
      </c>
      <c r="D5854">
        <v>9.9618000000000002</v>
      </c>
      <c r="E5854">
        <v>15</v>
      </c>
      <c r="F5854" s="2">
        <v>40796</v>
      </c>
      <c r="G5854">
        <v>15.9</v>
      </c>
      <c r="H5854" s="3">
        <v>40796.48541666667</v>
      </c>
      <c r="I5854" s="3">
        <v>40796.458333333336</v>
      </c>
      <c r="J5854">
        <v>21.4</v>
      </c>
      <c r="K5854">
        <v>21.4</v>
      </c>
      <c r="L5854" s="3">
        <v>40796.470138888886</v>
      </c>
      <c r="M5854" t="s">
        <v>9</v>
      </c>
      <c r="N5854" t="s">
        <v>9</v>
      </c>
      <c r="O5854" t="s">
        <v>9</v>
      </c>
      <c r="P5854" s="3">
        <v>40796.48541666667</v>
      </c>
      <c r="Q5854">
        <v>0.3</v>
      </c>
      <c r="R5854" t="s">
        <v>77</v>
      </c>
      <c r="S5854">
        <v>0.3</v>
      </c>
      <c r="T5854">
        <v>0</v>
      </c>
      <c r="U5854" t="s">
        <v>9</v>
      </c>
      <c r="V5854" s="3">
        <v>40796.458333333336</v>
      </c>
      <c r="W5854">
        <v>1</v>
      </c>
      <c r="X5854" s="3">
        <v>40796.470138888886</v>
      </c>
      <c r="Y5854" t="s">
        <v>9</v>
      </c>
      <c r="Z5854">
        <v>0.3</v>
      </c>
      <c r="AA5854">
        <v>0</v>
      </c>
      <c r="AB5854" t="s">
        <v>88</v>
      </c>
    </row>
    <row r="5855" spans="1:28" x14ac:dyDescent="0.25">
      <c r="A5855" t="s">
        <v>74</v>
      </c>
      <c r="B5855" t="s">
        <v>75</v>
      </c>
      <c r="C5855">
        <v>53.649500000000003</v>
      </c>
      <c r="D5855">
        <v>9.9618000000000002</v>
      </c>
      <c r="E5855">
        <v>15</v>
      </c>
      <c r="F5855" s="2">
        <v>40797</v>
      </c>
      <c r="G5855">
        <v>17.3</v>
      </c>
      <c r="H5855" s="3">
        <v>40797.48541666667</v>
      </c>
      <c r="I5855" s="3">
        <v>40797.458333333336</v>
      </c>
      <c r="J5855">
        <v>22.6</v>
      </c>
      <c r="K5855">
        <v>23.6</v>
      </c>
      <c r="L5855" s="3">
        <v>40797.469444444447</v>
      </c>
      <c r="M5855" t="s">
        <v>9</v>
      </c>
      <c r="N5855" t="s">
        <v>9</v>
      </c>
      <c r="O5855" t="s">
        <v>9</v>
      </c>
      <c r="P5855" s="3">
        <v>40797.48541666667</v>
      </c>
      <c r="Q5855">
        <v>6.9</v>
      </c>
      <c r="R5855" t="s">
        <v>77</v>
      </c>
      <c r="S5855">
        <v>6.9</v>
      </c>
      <c r="T5855">
        <v>0</v>
      </c>
      <c r="U5855" t="s">
        <v>9</v>
      </c>
      <c r="V5855" s="3">
        <v>40797.458333333336</v>
      </c>
      <c r="W5855">
        <v>1</v>
      </c>
      <c r="X5855" s="3">
        <v>40797.469444444447</v>
      </c>
      <c r="Y5855" t="s">
        <v>9</v>
      </c>
      <c r="Z5855">
        <v>6.9</v>
      </c>
      <c r="AA5855">
        <v>0</v>
      </c>
      <c r="AB5855" t="s">
        <v>88</v>
      </c>
    </row>
    <row r="5856" spans="1:28" x14ac:dyDescent="0.25">
      <c r="A5856" t="s">
        <v>74</v>
      </c>
      <c r="B5856" t="s">
        <v>75</v>
      </c>
      <c r="C5856">
        <v>53.649500000000003</v>
      </c>
      <c r="D5856">
        <v>9.9618000000000002</v>
      </c>
      <c r="E5856">
        <v>15</v>
      </c>
      <c r="F5856" s="2">
        <v>40798</v>
      </c>
      <c r="G5856">
        <v>14.2</v>
      </c>
      <c r="H5856" s="3">
        <v>40798.48541666667</v>
      </c>
      <c r="I5856" s="3">
        <v>40798.458333333336</v>
      </c>
      <c r="J5856">
        <v>19</v>
      </c>
      <c r="K5856">
        <v>23.4</v>
      </c>
      <c r="L5856" s="3">
        <v>40798.469444444447</v>
      </c>
      <c r="M5856" t="s">
        <v>9</v>
      </c>
      <c r="N5856" t="s">
        <v>9</v>
      </c>
      <c r="O5856" t="s">
        <v>9</v>
      </c>
      <c r="P5856" s="3">
        <v>40798.48541666667</v>
      </c>
      <c r="Q5856">
        <v>0</v>
      </c>
      <c r="R5856" t="s">
        <v>76</v>
      </c>
      <c r="S5856">
        <v>0</v>
      </c>
      <c r="T5856">
        <v>0</v>
      </c>
      <c r="U5856" t="s">
        <v>9</v>
      </c>
      <c r="V5856" s="3">
        <v>40798.458333333336</v>
      </c>
      <c r="W5856">
        <v>1</v>
      </c>
      <c r="X5856" s="3">
        <v>40798.469444444447</v>
      </c>
      <c r="Y5856" t="s">
        <v>9</v>
      </c>
      <c r="Z5856">
        <v>0</v>
      </c>
      <c r="AA5856">
        <v>0</v>
      </c>
      <c r="AB5856" t="s">
        <v>88</v>
      </c>
    </row>
    <row r="5857" spans="1:28" x14ac:dyDescent="0.25">
      <c r="A5857" t="s">
        <v>74</v>
      </c>
      <c r="B5857" t="s">
        <v>75</v>
      </c>
      <c r="C5857">
        <v>53.649500000000003</v>
      </c>
      <c r="D5857">
        <v>9.9618000000000002</v>
      </c>
      <c r="E5857">
        <v>15</v>
      </c>
      <c r="F5857" s="2">
        <v>40799</v>
      </c>
      <c r="G5857">
        <v>15.3</v>
      </c>
      <c r="H5857" s="3">
        <v>40799.48541666667</v>
      </c>
      <c r="I5857" s="3">
        <v>40799.458333333336</v>
      </c>
      <c r="J5857">
        <v>18</v>
      </c>
      <c r="K5857">
        <v>20.2</v>
      </c>
      <c r="L5857" s="3">
        <v>40799.469444444447</v>
      </c>
      <c r="M5857" t="s">
        <v>9</v>
      </c>
      <c r="N5857" t="s">
        <v>9</v>
      </c>
      <c r="O5857" t="s">
        <v>9</v>
      </c>
      <c r="P5857" s="3">
        <v>40799.48541666667</v>
      </c>
      <c r="Q5857">
        <v>0</v>
      </c>
      <c r="R5857" t="s">
        <v>76</v>
      </c>
      <c r="S5857">
        <v>0</v>
      </c>
      <c r="T5857">
        <v>0</v>
      </c>
      <c r="U5857" t="s">
        <v>9</v>
      </c>
      <c r="V5857" s="3">
        <v>40799.458333333336</v>
      </c>
      <c r="W5857">
        <v>1</v>
      </c>
      <c r="X5857" s="3">
        <v>40799.469444444447</v>
      </c>
      <c r="Y5857" t="s">
        <v>9</v>
      </c>
      <c r="Z5857">
        <v>0</v>
      </c>
      <c r="AA5857">
        <v>0</v>
      </c>
      <c r="AB5857" t="s">
        <v>88</v>
      </c>
    </row>
    <row r="5858" spans="1:28" x14ac:dyDescent="0.25">
      <c r="A5858" t="s">
        <v>74</v>
      </c>
      <c r="B5858" t="s">
        <v>75</v>
      </c>
      <c r="C5858">
        <v>53.649500000000003</v>
      </c>
      <c r="D5858">
        <v>9.9618000000000002</v>
      </c>
      <c r="E5858">
        <v>15</v>
      </c>
      <c r="F5858" s="2">
        <v>40800</v>
      </c>
      <c r="G5858">
        <v>12</v>
      </c>
      <c r="H5858" s="3">
        <v>40800.48541666667</v>
      </c>
      <c r="I5858" s="3">
        <v>40800.458333333336</v>
      </c>
      <c r="J5858">
        <v>15.8</v>
      </c>
      <c r="K5858">
        <v>19</v>
      </c>
      <c r="L5858" s="3">
        <v>40800.46875</v>
      </c>
      <c r="M5858" t="s">
        <v>9</v>
      </c>
      <c r="N5858" t="s">
        <v>9</v>
      </c>
      <c r="O5858" t="s">
        <v>9</v>
      </c>
      <c r="P5858" s="3">
        <v>40800.48541666667</v>
      </c>
      <c r="Q5858">
        <v>0</v>
      </c>
      <c r="R5858" t="s">
        <v>76</v>
      </c>
      <c r="S5858">
        <v>0</v>
      </c>
      <c r="T5858">
        <v>0</v>
      </c>
      <c r="U5858" t="s">
        <v>9</v>
      </c>
      <c r="V5858" s="3">
        <v>40800.458333333336</v>
      </c>
      <c r="W5858">
        <v>1</v>
      </c>
      <c r="X5858" s="3">
        <v>40800.46875</v>
      </c>
      <c r="Y5858" t="s">
        <v>9</v>
      </c>
      <c r="Z5858">
        <v>0</v>
      </c>
      <c r="AA5858">
        <v>0</v>
      </c>
      <c r="AB5858" t="s">
        <v>88</v>
      </c>
    </row>
    <row r="5859" spans="1:28" x14ac:dyDescent="0.25">
      <c r="A5859" t="s">
        <v>74</v>
      </c>
      <c r="B5859" t="s">
        <v>75</v>
      </c>
      <c r="C5859">
        <v>53.649500000000003</v>
      </c>
      <c r="D5859">
        <v>9.9618000000000002</v>
      </c>
      <c r="E5859">
        <v>15</v>
      </c>
      <c r="F5859" s="2">
        <v>40801</v>
      </c>
      <c r="G5859">
        <v>11.3</v>
      </c>
      <c r="H5859" s="3">
        <v>40801.48541666667</v>
      </c>
      <c r="I5859" s="3">
        <v>40801.458333333336</v>
      </c>
      <c r="J5859">
        <v>14.8</v>
      </c>
      <c r="K5859">
        <v>16</v>
      </c>
      <c r="L5859" s="3">
        <v>40801.46875</v>
      </c>
      <c r="M5859" t="s">
        <v>9</v>
      </c>
      <c r="N5859" t="s">
        <v>9</v>
      </c>
      <c r="O5859" t="s">
        <v>9</v>
      </c>
      <c r="P5859" s="3">
        <v>40801.48541666667</v>
      </c>
      <c r="Q5859">
        <v>1.8</v>
      </c>
      <c r="R5859" t="s">
        <v>77</v>
      </c>
      <c r="S5859">
        <v>1.8</v>
      </c>
      <c r="T5859">
        <v>0</v>
      </c>
      <c r="U5859" t="s">
        <v>9</v>
      </c>
      <c r="V5859" s="3">
        <v>40801.458333333336</v>
      </c>
      <c r="W5859">
        <v>1</v>
      </c>
      <c r="X5859" s="3">
        <v>40801.46875</v>
      </c>
      <c r="Y5859" t="s">
        <v>9</v>
      </c>
      <c r="Z5859">
        <v>1.8</v>
      </c>
      <c r="AA5859">
        <v>0</v>
      </c>
      <c r="AB5859" t="s">
        <v>88</v>
      </c>
    </row>
    <row r="5860" spans="1:28" x14ac:dyDescent="0.25">
      <c r="A5860" t="s">
        <v>74</v>
      </c>
      <c r="B5860" t="s">
        <v>75</v>
      </c>
      <c r="C5860">
        <v>53.649500000000003</v>
      </c>
      <c r="D5860">
        <v>9.9618000000000002</v>
      </c>
      <c r="E5860">
        <v>15</v>
      </c>
      <c r="F5860" s="2">
        <v>40802</v>
      </c>
      <c r="G5860">
        <v>8.5</v>
      </c>
      <c r="H5860" s="3">
        <v>40802.48541666667</v>
      </c>
      <c r="I5860" s="3">
        <v>40802.458333333336</v>
      </c>
      <c r="J5860">
        <v>14.8</v>
      </c>
      <c r="K5860">
        <v>16.7</v>
      </c>
      <c r="L5860" s="3">
        <v>40802.46875</v>
      </c>
      <c r="M5860" t="s">
        <v>9</v>
      </c>
      <c r="N5860" t="s">
        <v>9</v>
      </c>
      <c r="O5860" t="s">
        <v>9</v>
      </c>
      <c r="P5860" s="3">
        <v>40802.48541666667</v>
      </c>
      <c r="Q5860">
        <v>0</v>
      </c>
      <c r="R5860" t="s">
        <v>76</v>
      </c>
      <c r="S5860">
        <v>0</v>
      </c>
      <c r="T5860">
        <v>0</v>
      </c>
      <c r="U5860" t="s">
        <v>9</v>
      </c>
      <c r="V5860" s="3">
        <v>40802.458333333336</v>
      </c>
      <c r="W5860">
        <v>1</v>
      </c>
      <c r="X5860" s="3">
        <v>40802.46875</v>
      </c>
      <c r="Y5860" t="s">
        <v>9</v>
      </c>
      <c r="Z5860">
        <v>0</v>
      </c>
      <c r="AA5860">
        <v>0</v>
      </c>
      <c r="AB5860" t="s">
        <v>88</v>
      </c>
    </row>
    <row r="5861" spans="1:28" x14ac:dyDescent="0.25">
      <c r="A5861" t="s">
        <v>74</v>
      </c>
      <c r="B5861" t="s">
        <v>75</v>
      </c>
      <c r="C5861">
        <v>53.649500000000003</v>
      </c>
      <c r="D5861">
        <v>9.9618000000000002</v>
      </c>
      <c r="E5861">
        <v>15</v>
      </c>
      <c r="F5861" s="2">
        <v>40803</v>
      </c>
      <c r="G5861">
        <v>11.3</v>
      </c>
      <c r="H5861" s="3">
        <v>40803.48541666667</v>
      </c>
      <c r="I5861" s="3">
        <v>40803.458333333336</v>
      </c>
      <c r="J5861">
        <v>18.3</v>
      </c>
      <c r="K5861">
        <v>18.3</v>
      </c>
      <c r="L5861" s="3">
        <v>40803.468055555553</v>
      </c>
      <c r="M5861" t="s">
        <v>9</v>
      </c>
      <c r="N5861" t="s">
        <v>9</v>
      </c>
      <c r="O5861" t="s">
        <v>9</v>
      </c>
      <c r="P5861" s="3">
        <v>40803.48541666667</v>
      </c>
      <c r="Q5861">
        <v>0</v>
      </c>
      <c r="R5861" t="s">
        <v>76</v>
      </c>
      <c r="S5861">
        <v>0</v>
      </c>
      <c r="T5861">
        <v>0</v>
      </c>
      <c r="U5861" t="s">
        <v>9</v>
      </c>
      <c r="V5861" s="3">
        <v>40803.458333333336</v>
      </c>
      <c r="W5861">
        <v>1</v>
      </c>
      <c r="X5861" s="3">
        <v>40803.468055555553</v>
      </c>
      <c r="Y5861" t="s">
        <v>9</v>
      </c>
      <c r="Z5861">
        <v>0</v>
      </c>
      <c r="AA5861">
        <v>0</v>
      </c>
      <c r="AB5861" t="s">
        <v>88</v>
      </c>
    </row>
    <row r="5862" spans="1:28" x14ac:dyDescent="0.25">
      <c r="A5862" t="s">
        <v>74</v>
      </c>
      <c r="B5862" t="s">
        <v>75</v>
      </c>
      <c r="C5862">
        <v>53.649500000000003</v>
      </c>
      <c r="D5862">
        <v>9.9618000000000002</v>
      </c>
      <c r="E5862">
        <v>15</v>
      </c>
      <c r="F5862" s="2">
        <v>40804</v>
      </c>
      <c r="G5862">
        <v>12</v>
      </c>
      <c r="H5862" s="3">
        <v>40804.48541666667</v>
      </c>
      <c r="I5862" s="3">
        <v>40804.458333333336</v>
      </c>
      <c r="J5862">
        <v>14.6</v>
      </c>
      <c r="K5862">
        <v>19.5</v>
      </c>
      <c r="L5862" s="3">
        <v>40804.468055555553</v>
      </c>
      <c r="M5862" t="s">
        <v>9</v>
      </c>
      <c r="N5862" t="s">
        <v>9</v>
      </c>
      <c r="O5862" t="s">
        <v>9</v>
      </c>
      <c r="P5862" s="3">
        <v>40804.48541666667</v>
      </c>
      <c r="Q5862">
        <v>3</v>
      </c>
      <c r="R5862" t="s">
        <v>77</v>
      </c>
      <c r="S5862">
        <v>3</v>
      </c>
      <c r="T5862">
        <v>0</v>
      </c>
      <c r="U5862" t="s">
        <v>9</v>
      </c>
      <c r="V5862" s="3">
        <v>40804.458333333336</v>
      </c>
      <c r="W5862">
        <v>1</v>
      </c>
      <c r="X5862" s="3">
        <v>40804.468055555553</v>
      </c>
      <c r="Y5862" t="s">
        <v>9</v>
      </c>
      <c r="Z5862">
        <v>3</v>
      </c>
      <c r="AA5862">
        <v>0</v>
      </c>
      <c r="AB5862" t="s">
        <v>88</v>
      </c>
    </row>
    <row r="5863" spans="1:28" x14ac:dyDescent="0.25">
      <c r="A5863" t="s">
        <v>74</v>
      </c>
      <c r="B5863" t="s">
        <v>75</v>
      </c>
      <c r="C5863">
        <v>53.649500000000003</v>
      </c>
      <c r="D5863">
        <v>9.9618000000000002</v>
      </c>
      <c r="E5863">
        <v>15</v>
      </c>
      <c r="F5863" s="2">
        <v>40805</v>
      </c>
      <c r="G5863">
        <v>7.2</v>
      </c>
      <c r="H5863" s="3">
        <v>40805.48541666667</v>
      </c>
      <c r="I5863" s="3">
        <v>40805.458333333336</v>
      </c>
      <c r="J5863">
        <v>16.7</v>
      </c>
      <c r="K5863">
        <v>16.7</v>
      </c>
      <c r="L5863" s="3">
        <v>40805.468055555553</v>
      </c>
      <c r="M5863" t="s">
        <v>9</v>
      </c>
      <c r="N5863" t="s">
        <v>9</v>
      </c>
      <c r="O5863" t="s">
        <v>9</v>
      </c>
      <c r="P5863" s="3">
        <v>40805.48541666667</v>
      </c>
      <c r="Q5863">
        <v>0</v>
      </c>
      <c r="R5863" t="s">
        <v>76</v>
      </c>
      <c r="S5863">
        <v>0</v>
      </c>
      <c r="T5863">
        <v>0</v>
      </c>
      <c r="U5863" t="s">
        <v>9</v>
      </c>
      <c r="V5863" s="3">
        <v>40805.458333333336</v>
      </c>
      <c r="W5863">
        <v>1</v>
      </c>
      <c r="X5863" s="3">
        <v>40805.468055555553</v>
      </c>
      <c r="Y5863" t="s">
        <v>9</v>
      </c>
      <c r="Z5863">
        <v>0</v>
      </c>
      <c r="AA5863">
        <v>0</v>
      </c>
      <c r="AB5863" t="s">
        <v>88</v>
      </c>
    </row>
    <row r="5864" spans="1:28" x14ac:dyDescent="0.25">
      <c r="A5864" t="s">
        <v>74</v>
      </c>
      <c r="B5864" t="s">
        <v>75</v>
      </c>
      <c r="C5864">
        <v>53.649500000000003</v>
      </c>
      <c r="D5864">
        <v>9.9618000000000002</v>
      </c>
      <c r="E5864">
        <v>15</v>
      </c>
      <c r="F5864" s="2">
        <v>40806</v>
      </c>
      <c r="G5864">
        <v>9.1</v>
      </c>
      <c r="H5864" s="3">
        <v>40806.48541666667</v>
      </c>
      <c r="I5864" s="3">
        <v>40806.458333333336</v>
      </c>
      <c r="J5864">
        <v>17.2</v>
      </c>
      <c r="K5864">
        <v>17.600000000000001</v>
      </c>
      <c r="L5864" s="3">
        <v>40806.467361111114</v>
      </c>
      <c r="M5864" t="s">
        <v>9</v>
      </c>
      <c r="N5864" t="s">
        <v>9</v>
      </c>
      <c r="O5864" t="s">
        <v>9</v>
      </c>
      <c r="P5864" s="3">
        <v>40806.48541666667</v>
      </c>
      <c r="Q5864">
        <v>0</v>
      </c>
      <c r="R5864" t="s">
        <v>76</v>
      </c>
      <c r="S5864">
        <v>0</v>
      </c>
      <c r="T5864">
        <v>0</v>
      </c>
      <c r="U5864" t="s">
        <v>9</v>
      </c>
      <c r="V5864" s="3">
        <v>40806.458333333336</v>
      </c>
      <c r="W5864">
        <v>1</v>
      </c>
      <c r="X5864" s="3">
        <v>40806.467361111114</v>
      </c>
      <c r="Y5864" t="s">
        <v>9</v>
      </c>
      <c r="Z5864">
        <v>0</v>
      </c>
      <c r="AA5864">
        <v>0</v>
      </c>
      <c r="AB5864" t="s">
        <v>88</v>
      </c>
    </row>
    <row r="5865" spans="1:28" x14ac:dyDescent="0.25">
      <c r="A5865" t="s">
        <v>74</v>
      </c>
      <c r="B5865" t="s">
        <v>75</v>
      </c>
      <c r="C5865">
        <v>53.649500000000003</v>
      </c>
      <c r="D5865">
        <v>9.9618000000000002</v>
      </c>
      <c r="E5865">
        <v>15</v>
      </c>
      <c r="F5865" s="2">
        <v>40807</v>
      </c>
      <c r="G5865">
        <v>13.6</v>
      </c>
      <c r="H5865" s="3">
        <v>40807.48541666667</v>
      </c>
      <c r="I5865" s="3">
        <v>40807.458333333336</v>
      </c>
      <c r="J5865">
        <v>18</v>
      </c>
      <c r="K5865">
        <v>18.5</v>
      </c>
      <c r="L5865" s="3">
        <v>40807.467361111114</v>
      </c>
      <c r="M5865" t="s">
        <v>9</v>
      </c>
      <c r="N5865" t="s">
        <v>9</v>
      </c>
      <c r="O5865" t="s">
        <v>9</v>
      </c>
      <c r="P5865" s="3">
        <v>40807.48541666667</v>
      </c>
      <c r="Q5865">
        <v>0</v>
      </c>
      <c r="R5865" t="s">
        <v>76</v>
      </c>
      <c r="S5865">
        <v>0</v>
      </c>
      <c r="T5865">
        <v>0</v>
      </c>
      <c r="U5865" t="s">
        <v>9</v>
      </c>
      <c r="V5865" s="3">
        <v>40807.458333333336</v>
      </c>
      <c r="W5865">
        <v>1</v>
      </c>
      <c r="X5865" s="3">
        <v>40807.467361111114</v>
      </c>
      <c r="Y5865" t="s">
        <v>9</v>
      </c>
      <c r="Z5865">
        <v>0</v>
      </c>
      <c r="AA5865">
        <v>0</v>
      </c>
      <c r="AB5865" t="s">
        <v>88</v>
      </c>
    </row>
    <row r="5866" spans="1:28" x14ac:dyDescent="0.25">
      <c r="A5866" t="s">
        <v>74</v>
      </c>
      <c r="B5866" t="s">
        <v>75</v>
      </c>
      <c r="C5866">
        <v>53.649500000000003</v>
      </c>
      <c r="D5866">
        <v>9.9618000000000002</v>
      </c>
      <c r="E5866">
        <v>15</v>
      </c>
      <c r="F5866" s="2">
        <v>40808</v>
      </c>
      <c r="G5866">
        <v>12.6</v>
      </c>
      <c r="H5866" s="3">
        <v>40808.48541666667</v>
      </c>
      <c r="I5866" s="3">
        <v>40808.458333333336</v>
      </c>
      <c r="J5866">
        <v>16.600000000000001</v>
      </c>
      <c r="K5866">
        <v>18.8</v>
      </c>
      <c r="L5866" s="3">
        <v>40808.467361111114</v>
      </c>
      <c r="M5866" t="s">
        <v>9</v>
      </c>
      <c r="N5866" t="s">
        <v>9</v>
      </c>
      <c r="O5866" t="s">
        <v>9</v>
      </c>
      <c r="P5866" s="3">
        <v>40808.48541666667</v>
      </c>
      <c r="Q5866">
        <v>1.2</v>
      </c>
      <c r="R5866" t="s">
        <v>77</v>
      </c>
      <c r="S5866">
        <v>1.2</v>
      </c>
      <c r="T5866">
        <v>0</v>
      </c>
      <c r="U5866" t="s">
        <v>9</v>
      </c>
      <c r="V5866" s="3">
        <v>40808.458333333336</v>
      </c>
      <c r="W5866">
        <v>1</v>
      </c>
      <c r="X5866" s="3">
        <v>40808.467361111114</v>
      </c>
      <c r="Y5866" t="s">
        <v>9</v>
      </c>
      <c r="Z5866">
        <v>1.2</v>
      </c>
      <c r="AA5866">
        <v>0</v>
      </c>
      <c r="AB5866" t="s">
        <v>88</v>
      </c>
    </row>
    <row r="5867" spans="1:28" x14ac:dyDescent="0.25">
      <c r="A5867" t="s">
        <v>74</v>
      </c>
      <c r="B5867" t="s">
        <v>75</v>
      </c>
      <c r="C5867">
        <v>53.649500000000003</v>
      </c>
      <c r="D5867">
        <v>9.9618000000000002</v>
      </c>
      <c r="E5867">
        <v>15</v>
      </c>
      <c r="F5867" s="2">
        <v>40809</v>
      </c>
      <c r="G5867">
        <v>8.3000000000000007</v>
      </c>
      <c r="H5867" s="3">
        <v>40809.48541666667</v>
      </c>
      <c r="I5867" s="3">
        <v>40809.458333333336</v>
      </c>
      <c r="J5867">
        <v>16.7</v>
      </c>
      <c r="K5867">
        <v>16.7</v>
      </c>
      <c r="L5867" s="3">
        <v>40809.466666666667</v>
      </c>
      <c r="M5867" t="s">
        <v>9</v>
      </c>
      <c r="N5867" t="s">
        <v>9</v>
      </c>
      <c r="O5867" t="s">
        <v>9</v>
      </c>
      <c r="P5867" s="3">
        <v>40809.48541666667</v>
      </c>
      <c r="Q5867">
        <v>0</v>
      </c>
      <c r="R5867" t="s">
        <v>76</v>
      </c>
      <c r="S5867">
        <v>0</v>
      </c>
      <c r="T5867">
        <v>0</v>
      </c>
      <c r="U5867" t="s">
        <v>9</v>
      </c>
      <c r="V5867" s="3">
        <v>40809.458333333336</v>
      </c>
      <c r="W5867">
        <v>1</v>
      </c>
      <c r="X5867" s="3">
        <v>40809.466666666667</v>
      </c>
      <c r="Y5867" t="s">
        <v>9</v>
      </c>
      <c r="Z5867">
        <v>0</v>
      </c>
      <c r="AA5867">
        <v>0</v>
      </c>
      <c r="AB5867" t="s">
        <v>88</v>
      </c>
    </row>
    <row r="5868" spans="1:28" x14ac:dyDescent="0.25">
      <c r="A5868" t="s">
        <v>74</v>
      </c>
      <c r="B5868" t="s">
        <v>75</v>
      </c>
      <c r="C5868">
        <v>53.649500000000003</v>
      </c>
      <c r="D5868">
        <v>9.9618000000000002</v>
      </c>
      <c r="E5868">
        <v>15</v>
      </c>
      <c r="F5868" s="2">
        <v>40810</v>
      </c>
      <c r="G5868">
        <v>7.2</v>
      </c>
      <c r="H5868" s="3">
        <v>40810.48541666667</v>
      </c>
      <c r="I5868" s="3">
        <v>40810.458333333336</v>
      </c>
      <c r="J5868">
        <v>17.899999999999999</v>
      </c>
      <c r="K5868">
        <v>17.899999999999999</v>
      </c>
      <c r="L5868" s="3">
        <v>40810.466666666667</v>
      </c>
      <c r="M5868" t="s">
        <v>9</v>
      </c>
      <c r="N5868" t="s">
        <v>9</v>
      </c>
      <c r="O5868" t="s">
        <v>9</v>
      </c>
      <c r="P5868" s="3">
        <v>40810.48541666667</v>
      </c>
      <c r="Q5868">
        <v>0</v>
      </c>
      <c r="R5868" t="s">
        <v>76</v>
      </c>
      <c r="S5868">
        <v>0</v>
      </c>
      <c r="T5868">
        <v>0</v>
      </c>
      <c r="U5868" t="s">
        <v>9</v>
      </c>
      <c r="V5868" s="3">
        <v>40810.458333333336</v>
      </c>
      <c r="W5868">
        <v>1</v>
      </c>
      <c r="X5868" s="3">
        <v>40810.466666666667</v>
      </c>
      <c r="Y5868" t="s">
        <v>9</v>
      </c>
      <c r="Z5868">
        <v>0</v>
      </c>
      <c r="AA5868">
        <v>0</v>
      </c>
      <c r="AB5868" t="s">
        <v>88</v>
      </c>
    </row>
    <row r="5869" spans="1:28" x14ac:dyDescent="0.25">
      <c r="A5869" t="s">
        <v>74</v>
      </c>
      <c r="B5869" t="s">
        <v>75</v>
      </c>
      <c r="C5869">
        <v>53.649500000000003</v>
      </c>
      <c r="D5869">
        <v>9.9618000000000002</v>
      </c>
      <c r="E5869">
        <v>15</v>
      </c>
      <c r="F5869" s="2">
        <v>40811</v>
      </c>
      <c r="G5869">
        <v>8.6999999999999993</v>
      </c>
      <c r="H5869" s="3">
        <v>40811.48541666667</v>
      </c>
      <c r="I5869" s="3">
        <v>40811.458333333336</v>
      </c>
      <c r="J5869">
        <v>19.899999999999999</v>
      </c>
      <c r="K5869">
        <v>19.899999999999999</v>
      </c>
      <c r="L5869" s="3">
        <v>40811.46597222222</v>
      </c>
      <c r="M5869" t="s">
        <v>9</v>
      </c>
      <c r="N5869" t="s">
        <v>9</v>
      </c>
      <c r="O5869" t="s">
        <v>9</v>
      </c>
      <c r="P5869" s="3">
        <v>40811.48541666667</v>
      </c>
      <c r="Q5869">
        <v>0</v>
      </c>
      <c r="R5869" t="s">
        <v>76</v>
      </c>
      <c r="S5869">
        <v>0</v>
      </c>
      <c r="T5869">
        <v>0</v>
      </c>
      <c r="U5869" t="s">
        <v>9</v>
      </c>
      <c r="V5869" s="3">
        <v>40811.458333333336</v>
      </c>
      <c r="W5869">
        <v>1</v>
      </c>
      <c r="X5869" s="3">
        <v>40811.46597222222</v>
      </c>
      <c r="Y5869" t="s">
        <v>9</v>
      </c>
      <c r="Z5869">
        <v>0</v>
      </c>
      <c r="AA5869">
        <v>0</v>
      </c>
      <c r="AB5869" t="s">
        <v>88</v>
      </c>
    </row>
    <row r="5870" spans="1:28" x14ac:dyDescent="0.25">
      <c r="A5870" t="s">
        <v>74</v>
      </c>
      <c r="B5870" t="s">
        <v>75</v>
      </c>
      <c r="C5870">
        <v>53.649500000000003</v>
      </c>
      <c r="D5870">
        <v>9.9618000000000002</v>
      </c>
      <c r="E5870">
        <v>15</v>
      </c>
      <c r="F5870" s="2">
        <v>40812</v>
      </c>
      <c r="G5870">
        <v>9.5</v>
      </c>
      <c r="H5870" s="3">
        <v>40812.48541666667</v>
      </c>
      <c r="I5870" s="3">
        <v>40812.458333333336</v>
      </c>
      <c r="J5870">
        <v>22.5</v>
      </c>
      <c r="K5870">
        <v>22.5</v>
      </c>
      <c r="L5870" s="3">
        <v>40812.46597222222</v>
      </c>
      <c r="M5870" t="s">
        <v>9</v>
      </c>
      <c r="N5870" t="s">
        <v>9</v>
      </c>
      <c r="O5870" t="s">
        <v>9</v>
      </c>
      <c r="P5870" s="3">
        <v>40812.48541666667</v>
      </c>
      <c r="Q5870">
        <v>0</v>
      </c>
      <c r="R5870" t="s">
        <v>76</v>
      </c>
      <c r="S5870">
        <v>0</v>
      </c>
      <c r="T5870">
        <v>0</v>
      </c>
      <c r="U5870" t="s">
        <v>9</v>
      </c>
      <c r="V5870" s="3">
        <v>40812.458333333336</v>
      </c>
      <c r="W5870">
        <v>1</v>
      </c>
      <c r="X5870" s="3">
        <v>40812.46597222222</v>
      </c>
      <c r="Y5870" t="s">
        <v>9</v>
      </c>
      <c r="Z5870">
        <v>0</v>
      </c>
      <c r="AA5870">
        <v>0</v>
      </c>
      <c r="AB5870" t="s">
        <v>88</v>
      </c>
    </row>
    <row r="5871" spans="1:28" x14ac:dyDescent="0.25">
      <c r="A5871" t="s">
        <v>74</v>
      </c>
      <c r="B5871" t="s">
        <v>75</v>
      </c>
      <c r="C5871">
        <v>53.649500000000003</v>
      </c>
      <c r="D5871">
        <v>9.9618000000000002</v>
      </c>
      <c r="E5871">
        <v>15</v>
      </c>
      <c r="F5871" s="2">
        <v>40813</v>
      </c>
      <c r="G5871">
        <v>12.6</v>
      </c>
      <c r="H5871" s="3">
        <v>40813.48541666667</v>
      </c>
      <c r="I5871" s="3">
        <v>40813.458333333336</v>
      </c>
      <c r="J5871">
        <v>15.9</v>
      </c>
      <c r="K5871">
        <v>23.7</v>
      </c>
      <c r="L5871" s="3">
        <v>40813.46597222222</v>
      </c>
      <c r="M5871" t="s">
        <v>9</v>
      </c>
      <c r="N5871" t="s">
        <v>9</v>
      </c>
      <c r="O5871" t="s">
        <v>9</v>
      </c>
      <c r="P5871" s="3">
        <v>40813.48541666667</v>
      </c>
      <c r="Q5871">
        <v>0.6</v>
      </c>
      <c r="R5871" t="s">
        <v>77</v>
      </c>
      <c r="S5871">
        <v>0.6</v>
      </c>
      <c r="T5871">
        <v>0</v>
      </c>
      <c r="U5871" t="s">
        <v>9</v>
      </c>
      <c r="V5871" s="3">
        <v>40813.458333333336</v>
      </c>
      <c r="W5871">
        <v>1</v>
      </c>
      <c r="X5871" s="3">
        <v>40813.46597222222</v>
      </c>
      <c r="Y5871" t="s">
        <v>9</v>
      </c>
      <c r="Z5871">
        <v>0.6</v>
      </c>
      <c r="AA5871">
        <v>0</v>
      </c>
      <c r="AB5871" t="s">
        <v>88</v>
      </c>
    </row>
    <row r="5872" spans="1:28" x14ac:dyDescent="0.25">
      <c r="A5872" t="s">
        <v>74</v>
      </c>
      <c r="B5872" t="s">
        <v>75</v>
      </c>
      <c r="C5872">
        <v>53.649500000000003</v>
      </c>
      <c r="D5872">
        <v>9.9618000000000002</v>
      </c>
      <c r="E5872">
        <v>15</v>
      </c>
      <c r="F5872" s="2">
        <v>40814</v>
      </c>
      <c r="G5872">
        <v>6.4</v>
      </c>
      <c r="H5872" s="3">
        <v>40814.48541666667</v>
      </c>
      <c r="I5872" s="3">
        <v>40814.458333333336</v>
      </c>
      <c r="J5872">
        <v>19.399999999999999</v>
      </c>
      <c r="K5872">
        <v>19.399999999999999</v>
      </c>
      <c r="L5872" s="3">
        <v>40814.465277777781</v>
      </c>
      <c r="M5872" t="s">
        <v>9</v>
      </c>
      <c r="N5872" t="s">
        <v>9</v>
      </c>
      <c r="O5872" t="s">
        <v>9</v>
      </c>
      <c r="P5872" s="3">
        <v>40814.48541666667</v>
      </c>
      <c r="Q5872">
        <v>0</v>
      </c>
      <c r="R5872" t="s">
        <v>76</v>
      </c>
      <c r="S5872">
        <v>0</v>
      </c>
      <c r="T5872">
        <v>0</v>
      </c>
      <c r="U5872" t="s">
        <v>9</v>
      </c>
      <c r="V5872" s="3">
        <v>40814.458333333336</v>
      </c>
      <c r="W5872">
        <v>1</v>
      </c>
      <c r="X5872" s="3">
        <v>40814.465277777781</v>
      </c>
      <c r="Y5872" t="s">
        <v>9</v>
      </c>
      <c r="Z5872">
        <v>0</v>
      </c>
      <c r="AA5872">
        <v>0</v>
      </c>
      <c r="AB5872" t="s">
        <v>88</v>
      </c>
    </row>
    <row r="5873" spans="1:28" x14ac:dyDescent="0.25">
      <c r="A5873" t="s">
        <v>74</v>
      </c>
      <c r="B5873" t="s">
        <v>75</v>
      </c>
      <c r="C5873">
        <v>53.649500000000003</v>
      </c>
      <c r="D5873">
        <v>9.9618000000000002</v>
      </c>
      <c r="E5873">
        <v>15</v>
      </c>
      <c r="F5873" s="2">
        <v>40815</v>
      </c>
      <c r="G5873">
        <v>7.6</v>
      </c>
      <c r="H5873" s="3">
        <v>40815.48541666667</v>
      </c>
      <c r="I5873" s="3">
        <v>40815.458333333336</v>
      </c>
      <c r="J5873">
        <v>20.6</v>
      </c>
      <c r="K5873">
        <v>20.6</v>
      </c>
      <c r="L5873" s="3">
        <v>40815.465277777781</v>
      </c>
      <c r="M5873" t="s">
        <v>9</v>
      </c>
      <c r="N5873" t="s">
        <v>9</v>
      </c>
      <c r="O5873" t="s">
        <v>9</v>
      </c>
      <c r="P5873" s="3">
        <v>40815.48541666667</v>
      </c>
      <c r="Q5873">
        <v>0</v>
      </c>
      <c r="R5873" t="s">
        <v>76</v>
      </c>
      <c r="S5873">
        <v>0</v>
      </c>
      <c r="T5873">
        <v>0</v>
      </c>
      <c r="U5873" t="s">
        <v>9</v>
      </c>
      <c r="V5873" s="3">
        <v>40815.458333333336</v>
      </c>
      <c r="W5873">
        <v>1</v>
      </c>
      <c r="X5873" s="3">
        <v>40815.465277777781</v>
      </c>
      <c r="Y5873" t="s">
        <v>9</v>
      </c>
      <c r="Z5873">
        <v>0</v>
      </c>
      <c r="AA5873">
        <v>0</v>
      </c>
      <c r="AB5873" t="s">
        <v>88</v>
      </c>
    </row>
    <row r="5874" spans="1:28" x14ac:dyDescent="0.25">
      <c r="A5874" t="s">
        <v>74</v>
      </c>
      <c r="B5874" t="s">
        <v>75</v>
      </c>
      <c r="C5874">
        <v>53.649500000000003</v>
      </c>
      <c r="D5874">
        <v>9.9618000000000002</v>
      </c>
      <c r="E5874">
        <v>15</v>
      </c>
      <c r="F5874" s="2">
        <v>40816</v>
      </c>
      <c r="G5874">
        <v>8.5</v>
      </c>
      <c r="H5874" s="3">
        <v>40816.48541666667</v>
      </c>
      <c r="I5874" s="3">
        <v>40816.458333333336</v>
      </c>
      <c r="J5874">
        <v>22.4</v>
      </c>
      <c r="K5874">
        <v>22.4</v>
      </c>
      <c r="L5874" s="3">
        <v>40816.465277777781</v>
      </c>
      <c r="M5874" t="s">
        <v>9</v>
      </c>
      <c r="N5874" t="s">
        <v>9</v>
      </c>
      <c r="O5874" t="s">
        <v>9</v>
      </c>
      <c r="P5874" s="3">
        <v>40816.48541666667</v>
      </c>
      <c r="Q5874">
        <v>0</v>
      </c>
      <c r="R5874" t="s">
        <v>76</v>
      </c>
      <c r="S5874">
        <v>0</v>
      </c>
      <c r="T5874">
        <v>0</v>
      </c>
      <c r="U5874" t="s">
        <v>9</v>
      </c>
      <c r="V5874" s="3">
        <v>40816.458333333336</v>
      </c>
      <c r="W5874">
        <v>1</v>
      </c>
      <c r="X5874" s="3">
        <v>40816.465277777781</v>
      </c>
      <c r="Y5874" t="s">
        <v>9</v>
      </c>
      <c r="Z5874">
        <v>0</v>
      </c>
      <c r="AA5874">
        <v>0</v>
      </c>
      <c r="AB5874" t="s">
        <v>88</v>
      </c>
    </row>
    <row r="5875" spans="1:28" x14ac:dyDescent="0.25">
      <c r="A5875" t="s">
        <v>74</v>
      </c>
      <c r="B5875" t="s">
        <v>75</v>
      </c>
      <c r="C5875">
        <v>53.649500000000003</v>
      </c>
      <c r="D5875">
        <v>9.9618000000000002</v>
      </c>
      <c r="E5875">
        <v>15</v>
      </c>
      <c r="F5875" s="2">
        <v>40817</v>
      </c>
      <c r="G5875">
        <v>8.1</v>
      </c>
      <c r="H5875" s="3">
        <v>40817.48541666667</v>
      </c>
      <c r="I5875" s="3">
        <v>40817.458333333336</v>
      </c>
      <c r="J5875">
        <v>22.4</v>
      </c>
      <c r="K5875">
        <v>23.4</v>
      </c>
      <c r="L5875" s="3">
        <v>40817.464583333334</v>
      </c>
      <c r="M5875" t="s">
        <v>9</v>
      </c>
      <c r="N5875" t="s">
        <v>9</v>
      </c>
      <c r="O5875" t="s">
        <v>9</v>
      </c>
      <c r="P5875" s="3">
        <v>40817.48541666667</v>
      </c>
      <c r="Q5875">
        <v>0</v>
      </c>
      <c r="R5875" t="s">
        <v>76</v>
      </c>
      <c r="S5875">
        <v>0</v>
      </c>
      <c r="T5875">
        <v>0</v>
      </c>
      <c r="U5875" t="s">
        <v>9</v>
      </c>
      <c r="V5875" s="3">
        <v>40817.458333333336</v>
      </c>
      <c r="W5875">
        <v>1</v>
      </c>
      <c r="X5875" s="3">
        <v>40817.464583333334</v>
      </c>
      <c r="Y5875" t="s">
        <v>9</v>
      </c>
      <c r="Z5875">
        <v>0</v>
      </c>
      <c r="AA5875">
        <v>0</v>
      </c>
      <c r="AB5875" t="s">
        <v>88</v>
      </c>
    </row>
    <row r="5876" spans="1:28" x14ac:dyDescent="0.25">
      <c r="A5876" t="s">
        <v>74</v>
      </c>
      <c r="B5876" t="s">
        <v>75</v>
      </c>
      <c r="C5876">
        <v>53.649500000000003</v>
      </c>
      <c r="D5876">
        <v>9.9618000000000002</v>
      </c>
      <c r="E5876">
        <v>15</v>
      </c>
      <c r="F5876" s="2">
        <v>40818</v>
      </c>
      <c r="G5876">
        <v>8</v>
      </c>
      <c r="H5876" s="3">
        <v>40818.48541666667</v>
      </c>
      <c r="I5876" s="3">
        <v>40818.458333333336</v>
      </c>
      <c r="J5876">
        <v>20.9</v>
      </c>
      <c r="K5876">
        <v>23.2</v>
      </c>
      <c r="L5876" s="3">
        <v>40818.464583333334</v>
      </c>
      <c r="M5876" t="s">
        <v>9</v>
      </c>
      <c r="N5876" t="s">
        <v>9</v>
      </c>
      <c r="O5876" t="s">
        <v>9</v>
      </c>
      <c r="P5876" s="3">
        <v>40818.48541666667</v>
      </c>
      <c r="Q5876">
        <v>0</v>
      </c>
      <c r="R5876" t="s">
        <v>76</v>
      </c>
      <c r="S5876">
        <v>0</v>
      </c>
      <c r="T5876">
        <v>0</v>
      </c>
      <c r="U5876" t="s">
        <v>9</v>
      </c>
      <c r="V5876" s="3">
        <v>40818.458333333336</v>
      </c>
      <c r="W5876">
        <v>1</v>
      </c>
      <c r="X5876" s="3">
        <v>40818.464583333334</v>
      </c>
      <c r="Y5876" t="s">
        <v>9</v>
      </c>
      <c r="Z5876">
        <v>0</v>
      </c>
      <c r="AA5876">
        <v>0</v>
      </c>
      <c r="AB5876" t="s">
        <v>88</v>
      </c>
    </row>
    <row r="5877" spans="1:28" x14ac:dyDescent="0.25">
      <c r="A5877" t="s">
        <v>74</v>
      </c>
      <c r="B5877" t="s">
        <v>75</v>
      </c>
      <c r="C5877">
        <v>53.649500000000003</v>
      </c>
      <c r="D5877">
        <v>9.9618000000000002</v>
      </c>
      <c r="E5877">
        <v>15</v>
      </c>
      <c r="F5877" s="2">
        <v>40819</v>
      </c>
      <c r="G5877">
        <v>10</v>
      </c>
      <c r="H5877" s="3">
        <v>40819.48541666667</v>
      </c>
      <c r="I5877" s="3">
        <v>40819.458333333336</v>
      </c>
      <c r="J5877">
        <v>20.399999999999999</v>
      </c>
      <c r="K5877">
        <v>21.6</v>
      </c>
      <c r="L5877" s="3">
        <v>40819.464583333334</v>
      </c>
      <c r="M5877" t="s">
        <v>9</v>
      </c>
      <c r="N5877" t="s">
        <v>9</v>
      </c>
      <c r="O5877" t="s">
        <v>9</v>
      </c>
      <c r="P5877" s="3">
        <v>40819.48541666667</v>
      </c>
      <c r="Q5877">
        <v>0</v>
      </c>
      <c r="R5877" t="s">
        <v>76</v>
      </c>
      <c r="S5877">
        <v>0</v>
      </c>
      <c r="T5877">
        <v>0</v>
      </c>
      <c r="U5877" t="s">
        <v>9</v>
      </c>
      <c r="V5877" s="3">
        <v>40819.458333333336</v>
      </c>
      <c r="W5877">
        <v>1</v>
      </c>
      <c r="X5877" s="3">
        <v>40819.464583333334</v>
      </c>
      <c r="Y5877" t="s">
        <v>9</v>
      </c>
      <c r="Z5877">
        <v>0</v>
      </c>
      <c r="AA5877">
        <v>0</v>
      </c>
      <c r="AB5877" t="s">
        <v>88</v>
      </c>
    </row>
    <row r="5878" spans="1:28" x14ac:dyDescent="0.25">
      <c r="A5878" t="s">
        <v>74</v>
      </c>
      <c r="B5878" t="s">
        <v>75</v>
      </c>
      <c r="C5878">
        <v>53.649500000000003</v>
      </c>
      <c r="D5878">
        <v>9.9618000000000002</v>
      </c>
      <c r="E5878">
        <v>15</v>
      </c>
      <c r="F5878" s="2">
        <v>40820</v>
      </c>
      <c r="G5878">
        <v>13.8</v>
      </c>
      <c r="H5878" s="3">
        <v>40820.48541666667</v>
      </c>
      <c r="I5878" s="3">
        <v>40820.458333333336</v>
      </c>
      <c r="J5878">
        <v>17.2</v>
      </c>
      <c r="K5878">
        <v>21.5</v>
      </c>
      <c r="L5878" s="3">
        <v>40820.463888888888</v>
      </c>
      <c r="M5878" t="s">
        <v>9</v>
      </c>
      <c r="N5878" t="s">
        <v>9</v>
      </c>
      <c r="O5878" t="s">
        <v>9</v>
      </c>
      <c r="P5878" s="3">
        <v>40820.48541666667</v>
      </c>
      <c r="Q5878">
        <v>0</v>
      </c>
      <c r="R5878" t="s">
        <v>76</v>
      </c>
      <c r="S5878">
        <v>0</v>
      </c>
      <c r="T5878">
        <v>0</v>
      </c>
      <c r="U5878" t="s">
        <v>9</v>
      </c>
      <c r="V5878" s="3">
        <v>40820.458333333336</v>
      </c>
      <c r="W5878">
        <v>1</v>
      </c>
      <c r="X5878" s="3">
        <v>40820.463888888888</v>
      </c>
      <c r="Y5878" t="s">
        <v>9</v>
      </c>
      <c r="Z5878">
        <v>0</v>
      </c>
      <c r="AA5878">
        <v>0</v>
      </c>
      <c r="AB5878" t="s">
        <v>88</v>
      </c>
    </row>
    <row r="5879" spans="1:28" x14ac:dyDescent="0.25">
      <c r="A5879" t="s">
        <v>74</v>
      </c>
      <c r="B5879" t="s">
        <v>75</v>
      </c>
      <c r="C5879">
        <v>53.649500000000003</v>
      </c>
      <c r="D5879">
        <v>9.9618000000000002</v>
      </c>
      <c r="E5879">
        <v>15</v>
      </c>
      <c r="F5879" s="2">
        <v>40821</v>
      </c>
      <c r="G5879">
        <v>11.2</v>
      </c>
      <c r="H5879" s="3">
        <v>40821.48541666667</v>
      </c>
      <c r="I5879" s="3">
        <v>40821.458333333336</v>
      </c>
      <c r="J5879">
        <v>17</v>
      </c>
      <c r="K5879">
        <v>17.399999999999999</v>
      </c>
      <c r="L5879" s="3">
        <v>40821.463888888888</v>
      </c>
      <c r="M5879" t="s">
        <v>9</v>
      </c>
      <c r="N5879" t="s">
        <v>9</v>
      </c>
      <c r="O5879" t="s">
        <v>9</v>
      </c>
      <c r="P5879" s="3">
        <v>40821.48541666667</v>
      </c>
      <c r="Q5879">
        <v>0</v>
      </c>
      <c r="R5879" t="s">
        <v>76</v>
      </c>
      <c r="S5879">
        <v>0</v>
      </c>
      <c r="T5879">
        <v>0</v>
      </c>
      <c r="U5879" t="s">
        <v>9</v>
      </c>
      <c r="V5879" s="3">
        <v>40821.458333333336</v>
      </c>
      <c r="W5879">
        <v>1</v>
      </c>
      <c r="X5879" s="3">
        <v>40821.463888888888</v>
      </c>
      <c r="Y5879" t="s">
        <v>9</v>
      </c>
      <c r="Z5879">
        <v>0</v>
      </c>
      <c r="AA5879">
        <v>0</v>
      </c>
      <c r="AB5879" t="s">
        <v>88</v>
      </c>
    </row>
    <row r="5880" spans="1:28" x14ac:dyDescent="0.25">
      <c r="A5880" t="s">
        <v>74</v>
      </c>
      <c r="B5880" t="s">
        <v>75</v>
      </c>
      <c r="C5880">
        <v>53.649500000000003</v>
      </c>
      <c r="D5880">
        <v>9.9618000000000002</v>
      </c>
      <c r="E5880">
        <v>15</v>
      </c>
      <c r="F5880" s="2">
        <v>40822</v>
      </c>
      <c r="G5880">
        <v>12.6</v>
      </c>
      <c r="H5880" s="3">
        <v>40822.48541666667</v>
      </c>
      <c r="I5880" s="3">
        <v>40822.458333333336</v>
      </c>
      <c r="J5880">
        <v>12.6</v>
      </c>
      <c r="K5880">
        <v>17.7</v>
      </c>
      <c r="L5880" s="3">
        <v>40822.463888888888</v>
      </c>
      <c r="M5880" t="s">
        <v>9</v>
      </c>
      <c r="N5880" t="s">
        <v>9</v>
      </c>
      <c r="O5880" t="s">
        <v>9</v>
      </c>
      <c r="P5880" s="3">
        <v>40822.48541666667</v>
      </c>
      <c r="Q5880">
        <v>4.8</v>
      </c>
      <c r="R5880" t="s">
        <v>77</v>
      </c>
      <c r="S5880">
        <v>4.8</v>
      </c>
      <c r="T5880">
        <v>0</v>
      </c>
      <c r="U5880" t="s">
        <v>9</v>
      </c>
      <c r="V5880" s="3">
        <v>40822.458333333336</v>
      </c>
      <c r="W5880">
        <v>1</v>
      </c>
      <c r="X5880" s="3">
        <v>40822.463888888888</v>
      </c>
      <c r="Y5880" t="s">
        <v>9</v>
      </c>
      <c r="Z5880">
        <v>4.8</v>
      </c>
      <c r="AA5880">
        <v>0</v>
      </c>
      <c r="AB5880" t="s">
        <v>88</v>
      </c>
    </row>
    <row r="5881" spans="1:28" x14ac:dyDescent="0.25">
      <c r="A5881" t="s">
        <v>74</v>
      </c>
      <c r="B5881" t="s">
        <v>75</v>
      </c>
      <c r="C5881">
        <v>53.649500000000003</v>
      </c>
      <c r="D5881">
        <v>9.9618000000000002</v>
      </c>
      <c r="E5881">
        <v>15</v>
      </c>
      <c r="F5881" s="2">
        <v>40823</v>
      </c>
      <c r="G5881">
        <v>6.3</v>
      </c>
      <c r="H5881" s="3">
        <v>40823.48541666667</v>
      </c>
      <c r="I5881" s="3">
        <v>40823.458333333336</v>
      </c>
      <c r="J5881">
        <v>12.8</v>
      </c>
      <c r="K5881">
        <v>12.8</v>
      </c>
      <c r="L5881" s="3">
        <v>40823.463888888888</v>
      </c>
      <c r="M5881" t="s">
        <v>9</v>
      </c>
      <c r="N5881" t="s">
        <v>9</v>
      </c>
      <c r="O5881" t="s">
        <v>9</v>
      </c>
      <c r="P5881" s="3">
        <v>40823.48541666667</v>
      </c>
      <c r="Q5881">
        <v>0.6</v>
      </c>
      <c r="R5881" t="s">
        <v>77</v>
      </c>
      <c r="S5881">
        <v>0.6</v>
      </c>
      <c r="T5881">
        <v>0</v>
      </c>
      <c r="U5881" t="s">
        <v>9</v>
      </c>
      <c r="V5881" s="3">
        <v>40823.458333333336</v>
      </c>
      <c r="W5881">
        <v>1</v>
      </c>
      <c r="X5881" s="3">
        <v>40823.463888888888</v>
      </c>
      <c r="Y5881" t="s">
        <v>9</v>
      </c>
      <c r="Z5881">
        <v>0.6</v>
      </c>
      <c r="AA5881">
        <v>0</v>
      </c>
      <c r="AB5881" t="s">
        <v>88</v>
      </c>
    </row>
    <row r="5882" spans="1:28" x14ac:dyDescent="0.25">
      <c r="A5882" t="s">
        <v>74</v>
      </c>
      <c r="B5882" t="s">
        <v>75</v>
      </c>
      <c r="C5882">
        <v>53.649500000000003</v>
      </c>
      <c r="D5882">
        <v>9.9618000000000002</v>
      </c>
      <c r="E5882">
        <v>15</v>
      </c>
      <c r="F5882" s="2">
        <v>40824</v>
      </c>
      <c r="G5882">
        <v>6.9</v>
      </c>
      <c r="H5882" s="3">
        <v>40824.48541666667</v>
      </c>
      <c r="I5882" s="3">
        <v>40824.458333333336</v>
      </c>
      <c r="J5882">
        <v>10.9</v>
      </c>
      <c r="K5882">
        <v>13.2</v>
      </c>
      <c r="L5882" s="3">
        <v>40824.463194444441</v>
      </c>
      <c r="M5882" t="s">
        <v>9</v>
      </c>
      <c r="N5882" t="s">
        <v>9</v>
      </c>
      <c r="O5882" t="s">
        <v>9</v>
      </c>
      <c r="P5882" s="3">
        <v>40824.48541666667</v>
      </c>
      <c r="Q5882">
        <v>6.9</v>
      </c>
      <c r="R5882" t="s">
        <v>77</v>
      </c>
      <c r="S5882">
        <v>6.9</v>
      </c>
      <c r="T5882">
        <v>0</v>
      </c>
      <c r="U5882" t="s">
        <v>9</v>
      </c>
      <c r="V5882" s="3">
        <v>40824.458333333336</v>
      </c>
      <c r="W5882">
        <v>1</v>
      </c>
      <c r="X5882" s="3">
        <v>40824.463194444441</v>
      </c>
      <c r="Y5882" t="s">
        <v>9</v>
      </c>
      <c r="Z5882">
        <v>6.9</v>
      </c>
      <c r="AA5882">
        <v>0</v>
      </c>
      <c r="AB5882" t="s">
        <v>88</v>
      </c>
    </row>
    <row r="5883" spans="1:28" x14ac:dyDescent="0.25">
      <c r="A5883" t="s">
        <v>74</v>
      </c>
      <c r="B5883" t="s">
        <v>75</v>
      </c>
      <c r="C5883">
        <v>53.649500000000003</v>
      </c>
      <c r="D5883">
        <v>9.9618000000000002</v>
      </c>
      <c r="E5883">
        <v>15</v>
      </c>
      <c r="F5883" s="2">
        <v>40825</v>
      </c>
      <c r="G5883">
        <v>0.4</v>
      </c>
      <c r="H5883" s="3">
        <v>40825.48541666667</v>
      </c>
      <c r="I5883" s="3">
        <v>40825.458333333336</v>
      </c>
      <c r="J5883">
        <v>11.4</v>
      </c>
      <c r="K5883">
        <v>11.4</v>
      </c>
      <c r="L5883" s="3">
        <v>40825.463194444441</v>
      </c>
      <c r="M5883" t="s">
        <v>9</v>
      </c>
      <c r="N5883" t="s">
        <v>9</v>
      </c>
      <c r="O5883" t="s">
        <v>9</v>
      </c>
      <c r="P5883" s="3">
        <v>40825.48541666667</v>
      </c>
      <c r="Q5883">
        <v>0</v>
      </c>
      <c r="R5883" t="s">
        <v>76</v>
      </c>
      <c r="S5883">
        <v>0</v>
      </c>
      <c r="T5883">
        <v>0</v>
      </c>
      <c r="U5883" t="s">
        <v>9</v>
      </c>
      <c r="V5883" s="3">
        <v>40825.458333333336</v>
      </c>
      <c r="W5883">
        <v>1</v>
      </c>
      <c r="X5883" s="3">
        <v>40825.463194444441</v>
      </c>
      <c r="Y5883" t="s">
        <v>9</v>
      </c>
      <c r="Z5883">
        <v>0</v>
      </c>
      <c r="AA5883">
        <v>0</v>
      </c>
      <c r="AB5883" t="s">
        <v>88</v>
      </c>
    </row>
    <row r="5884" spans="1:28" x14ac:dyDescent="0.25">
      <c r="A5884" t="s">
        <v>74</v>
      </c>
      <c r="B5884" t="s">
        <v>75</v>
      </c>
      <c r="C5884">
        <v>53.649500000000003</v>
      </c>
      <c r="D5884">
        <v>9.9618000000000002</v>
      </c>
      <c r="E5884">
        <v>15</v>
      </c>
      <c r="F5884" s="2">
        <v>40826</v>
      </c>
      <c r="G5884">
        <v>7.7</v>
      </c>
      <c r="H5884" s="3">
        <v>40826.48541666667</v>
      </c>
      <c r="I5884" s="3">
        <v>40826.458333333336</v>
      </c>
      <c r="J5884">
        <v>14.8</v>
      </c>
      <c r="K5884">
        <v>15</v>
      </c>
      <c r="L5884" s="3">
        <v>40826.463194444441</v>
      </c>
      <c r="M5884" t="s">
        <v>9</v>
      </c>
      <c r="N5884" t="s">
        <v>9</v>
      </c>
      <c r="O5884" t="s">
        <v>9</v>
      </c>
      <c r="P5884" s="3">
        <v>40826.48541666667</v>
      </c>
      <c r="Q5884">
        <v>7.5</v>
      </c>
      <c r="R5884" t="s">
        <v>77</v>
      </c>
      <c r="S5884">
        <v>7.5</v>
      </c>
      <c r="T5884">
        <v>0</v>
      </c>
      <c r="U5884" t="s">
        <v>9</v>
      </c>
      <c r="V5884" s="3">
        <v>40826.458333333336</v>
      </c>
      <c r="W5884">
        <v>1</v>
      </c>
      <c r="X5884" s="3">
        <v>40826.463194444441</v>
      </c>
      <c r="Y5884" t="s">
        <v>9</v>
      </c>
      <c r="Z5884">
        <v>7.5</v>
      </c>
      <c r="AA5884">
        <v>0</v>
      </c>
      <c r="AB5884" t="s">
        <v>88</v>
      </c>
    </row>
    <row r="5885" spans="1:28" x14ac:dyDescent="0.25">
      <c r="A5885" t="s">
        <v>74</v>
      </c>
      <c r="B5885" t="s">
        <v>75</v>
      </c>
      <c r="C5885">
        <v>53.649500000000003</v>
      </c>
      <c r="D5885">
        <v>9.9618000000000002</v>
      </c>
      <c r="E5885">
        <v>15</v>
      </c>
      <c r="F5885" s="2">
        <v>40827</v>
      </c>
      <c r="G5885">
        <v>11.8</v>
      </c>
      <c r="H5885" s="3">
        <v>40827.48541666667</v>
      </c>
      <c r="I5885" s="3">
        <v>40827.458333333336</v>
      </c>
      <c r="J5885">
        <v>13.4</v>
      </c>
      <c r="K5885">
        <v>14.8</v>
      </c>
      <c r="L5885" s="3">
        <v>40827.462500000001</v>
      </c>
      <c r="M5885" t="s">
        <v>9</v>
      </c>
      <c r="N5885" t="s">
        <v>9</v>
      </c>
      <c r="O5885" t="s">
        <v>9</v>
      </c>
      <c r="P5885" s="3">
        <v>40827.48541666667</v>
      </c>
      <c r="Q5885">
        <v>8.4</v>
      </c>
      <c r="R5885" t="s">
        <v>77</v>
      </c>
      <c r="S5885">
        <v>8.4</v>
      </c>
      <c r="T5885">
        <v>0</v>
      </c>
      <c r="U5885" t="s">
        <v>9</v>
      </c>
      <c r="V5885" s="3">
        <v>40827.458333333336</v>
      </c>
      <c r="W5885">
        <v>1</v>
      </c>
      <c r="X5885" s="3">
        <v>40827.462500000001</v>
      </c>
      <c r="Y5885" t="s">
        <v>9</v>
      </c>
      <c r="Z5885">
        <v>8.4</v>
      </c>
      <c r="AA5885">
        <v>0</v>
      </c>
      <c r="AB5885" t="s">
        <v>88</v>
      </c>
    </row>
    <row r="5886" spans="1:28" x14ac:dyDescent="0.25">
      <c r="A5886" t="s">
        <v>74</v>
      </c>
      <c r="B5886" t="s">
        <v>75</v>
      </c>
      <c r="C5886">
        <v>53.649500000000003</v>
      </c>
      <c r="D5886">
        <v>9.9618000000000002</v>
      </c>
      <c r="E5886">
        <v>15</v>
      </c>
      <c r="F5886" s="2">
        <v>40828</v>
      </c>
      <c r="G5886">
        <v>7</v>
      </c>
      <c r="H5886" s="3">
        <v>40828.48541666667</v>
      </c>
      <c r="I5886" s="3">
        <v>40828.458333333336</v>
      </c>
      <c r="J5886">
        <v>12.7</v>
      </c>
      <c r="K5886">
        <v>13.2</v>
      </c>
      <c r="L5886" s="3">
        <v>40828.462500000001</v>
      </c>
      <c r="M5886" t="s">
        <v>9</v>
      </c>
      <c r="N5886" t="s">
        <v>9</v>
      </c>
      <c r="O5886" t="s">
        <v>9</v>
      </c>
      <c r="P5886" s="3">
        <v>40828.48541666667</v>
      </c>
      <c r="Q5886">
        <v>0.6</v>
      </c>
      <c r="R5886" t="s">
        <v>77</v>
      </c>
      <c r="S5886">
        <v>0.6</v>
      </c>
      <c r="T5886">
        <v>0</v>
      </c>
      <c r="U5886" t="s">
        <v>9</v>
      </c>
      <c r="V5886" s="3">
        <v>40828.458333333336</v>
      </c>
      <c r="W5886">
        <v>1</v>
      </c>
      <c r="X5886" s="3">
        <v>40828.462500000001</v>
      </c>
      <c r="Y5886" t="s">
        <v>9</v>
      </c>
      <c r="Z5886">
        <v>0.6</v>
      </c>
      <c r="AA5886">
        <v>0</v>
      </c>
      <c r="AB5886" t="s">
        <v>88</v>
      </c>
    </row>
    <row r="5887" spans="1:28" x14ac:dyDescent="0.25">
      <c r="A5887" t="s">
        <v>74</v>
      </c>
      <c r="B5887" t="s">
        <v>75</v>
      </c>
      <c r="C5887">
        <v>53.649500000000003</v>
      </c>
      <c r="D5887">
        <v>9.9618000000000002</v>
      </c>
      <c r="E5887">
        <v>15</v>
      </c>
      <c r="F5887" s="2">
        <v>40829</v>
      </c>
      <c r="G5887">
        <v>2.4</v>
      </c>
      <c r="H5887" s="3">
        <v>40829.48541666667</v>
      </c>
      <c r="I5887" s="3">
        <v>40829.458333333336</v>
      </c>
      <c r="J5887">
        <v>10.8</v>
      </c>
      <c r="K5887">
        <v>12.6</v>
      </c>
      <c r="L5887" s="3">
        <v>40829.462500000001</v>
      </c>
      <c r="M5887" t="s">
        <v>9</v>
      </c>
      <c r="N5887" t="s">
        <v>9</v>
      </c>
      <c r="O5887" t="s">
        <v>9</v>
      </c>
      <c r="P5887" s="3">
        <v>40829.48541666667</v>
      </c>
      <c r="Q5887">
        <v>0.3</v>
      </c>
      <c r="R5887" t="s">
        <v>77</v>
      </c>
      <c r="S5887">
        <v>0.3</v>
      </c>
      <c r="T5887">
        <v>0</v>
      </c>
      <c r="U5887" t="s">
        <v>9</v>
      </c>
      <c r="V5887" s="3">
        <v>40829.458333333336</v>
      </c>
      <c r="W5887">
        <v>1</v>
      </c>
      <c r="X5887" s="3">
        <v>40829.462500000001</v>
      </c>
      <c r="Y5887" t="s">
        <v>9</v>
      </c>
      <c r="Z5887">
        <v>0.3</v>
      </c>
      <c r="AA5887">
        <v>0</v>
      </c>
      <c r="AB5887" t="s">
        <v>88</v>
      </c>
    </row>
    <row r="5888" spans="1:28" x14ac:dyDescent="0.25">
      <c r="A5888" t="s">
        <v>74</v>
      </c>
      <c r="B5888" t="s">
        <v>75</v>
      </c>
      <c r="C5888">
        <v>53.649500000000003</v>
      </c>
      <c r="D5888">
        <v>9.9618000000000002</v>
      </c>
      <c r="E5888">
        <v>15</v>
      </c>
      <c r="F5888" s="2">
        <v>40830</v>
      </c>
      <c r="G5888">
        <v>-1.3</v>
      </c>
      <c r="H5888" s="3">
        <v>40830.48541666667</v>
      </c>
      <c r="I5888" s="3">
        <v>40830.458333333336</v>
      </c>
      <c r="J5888">
        <v>9.5</v>
      </c>
      <c r="K5888">
        <v>12.9</v>
      </c>
      <c r="L5888" s="3">
        <v>40830.462500000001</v>
      </c>
      <c r="M5888" t="s">
        <v>9</v>
      </c>
      <c r="N5888" t="s">
        <v>9</v>
      </c>
      <c r="O5888" t="s">
        <v>9</v>
      </c>
      <c r="P5888" s="3">
        <v>40830.48541666667</v>
      </c>
      <c r="Q5888">
        <v>0</v>
      </c>
      <c r="R5888" t="s">
        <v>76</v>
      </c>
      <c r="S5888">
        <v>0</v>
      </c>
      <c r="T5888">
        <v>0</v>
      </c>
      <c r="U5888" t="s">
        <v>9</v>
      </c>
      <c r="V5888" s="3">
        <v>40830.458333333336</v>
      </c>
      <c r="W5888">
        <v>1</v>
      </c>
      <c r="X5888" s="3">
        <v>40830.462500000001</v>
      </c>
      <c r="Y5888" t="s">
        <v>9</v>
      </c>
      <c r="Z5888">
        <v>0</v>
      </c>
      <c r="AA5888">
        <v>0</v>
      </c>
      <c r="AB5888" t="s">
        <v>88</v>
      </c>
    </row>
    <row r="5889" spans="1:28" x14ac:dyDescent="0.25">
      <c r="A5889" t="s">
        <v>74</v>
      </c>
      <c r="B5889" t="s">
        <v>75</v>
      </c>
      <c r="C5889">
        <v>53.649500000000003</v>
      </c>
      <c r="D5889">
        <v>9.9618000000000002</v>
      </c>
      <c r="E5889">
        <v>15</v>
      </c>
      <c r="F5889" s="2">
        <v>40831</v>
      </c>
      <c r="G5889">
        <v>-1.2</v>
      </c>
      <c r="H5889" s="3">
        <v>40831.48541666667</v>
      </c>
      <c r="I5889" s="3">
        <v>40831.458333333336</v>
      </c>
      <c r="J5889">
        <v>10</v>
      </c>
      <c r="K5889">
        <v>10.6</v>
      </c>
      <c r="L5889" s="3">
        <v>40831.461805555555</v>
      </c>
      <c r="M5889" t="s">
        <v>9</v>
      </c>
      <c r="N5889" t="s">
        <v>9</v>
      </c>
      <c r="O5889" t="s">
        <v>9</v>
      </c>
      <c r="P5889" s="3">
        <v>40831.48541666667</v>
      </c>
      <c r="Q5889">
        <v>0</v>
      </c>
      <c r="R5889" t="s">
        <v>76</v>
      </c>
      <c r="S5889">
        <v>0</v>
      </c>
      <c r="T5889">
        <v>0</v>
      </c>
      <c r="U5889" t="s">
        <v>9</v>
      </c>
      <c r="V5889" s="3">
        <v>40831.458333333336</v>
      </c>
      <c r="W5889">
        <v>1</v>
      </c>
      <c r="X5889" s="3">
        <v>40831.461805555555</v>
      </c>
      <c r="Y5889" t="s">
        <v>9</v>
      </c>
      <c r="Z5889">
        <v>0</v>
      </c>
      <c r="AA5889">
        <v>0</v>
      </c>
      <c r="AB5889" t="s">
        <v>88</v>
      </c>
    </row>
    <row r="5890" spans="1:28" x14ac:dyDescent="0.25">
      <c r="A5890" t="s">
        <v>74</v>
      </c>
      <c r="B5890" t="s">
        <v>75</v>
      </c>
      <c r="C5890">
        <v>53.649500000000003</v>
      </c>
      <c r="D5890">
        <v>9.9618000000000002</v>
      </c>
      <c r="E5890">
        <v>15</v>
      </c>
      <c r="F5890" s="2">
        <v>40832</v>
      </c>
      <c r="G5890">
        <v>1.7</v>
      </c>
      <c r="H5890" s="3">
        <v>40832.48541666667</v>
      </c>
      <c r="I5890" s="3">
        <v>40832.458333333336</v>
      </c>
      <c r="J5890">
        <v>11</v>
      </c>
      <c r="K5890">
        <v>11</v>
      </c>
      <c r="L5890" s="3">
        <v>40832.461805555555</v>
      </c>
      <c r="M5890" t="s">
        <v>9</v>
      </c>
      <c r="N5890" t="s">
        <v>9</v>
      </c>
      <c r="O5890" t="s">
        <v>9</v>
      </c>
      <c r="P5890" s="3">
        <v>40832.48541666667</v>
      </c>
      <c r="Q5890">
        <v>0</v>
      </c>
      <c r="R5890" t="s">
        <v>76</v>
      </c>
      <c r="S5890">
        <v>0</v>
      </c>
      <c r="T5890">
        <v>0</v>
      </c>
      <c r="U5890" t="s">
        <v>9</v>
      </c>
      <c r="V5890" s="3">
        <v>40832.458333333336</v>
      </c>
      <c r="W5890">
        <v>1</v>
      </c>
      <c r="X5890" s="3">
        <v>40832.461805555555</v>
      </c>
      <c r="Y5890" t="s">
        <v>9</v>
      </c>
      <c r="Z5890">
        <v>0</v>
      </c>
      <c r="AA5890">
        <v>0</v>
      </c>
      <c r="AB5890" t="s">
        <v>88</v>
      </c>
    </row>
    <row r="5891" spans="1:28" x14ac:dyDescent="0.25">
      <c r="A5891" t="s">
        <v>74</v>
      </c>
      <c r="B5891" t="s">
        <v>75</v>
      </c>
      <c r="C5891">
        <v>53.649500000000003</v>
      </c>
      <c r="D5891">
        <v>9.9618000000000002</v>
      </c>
      <c r="E5891">
        <v>15</v>
      </c>
      <c r="F5891" s="2">
        <v>40833</v>
      </c>
      <c r="G5891">
        <v>-0.3</v>
      </c>
      <c r="H5891" s="3">
        <v>40833.48541666667</v>
      </c>
      <c r="I5891" s="3">
        <v>40833.458333333336</v>
      </c>
      <c r="J5891">
        <v>10.199999999999999</v>
      </c>
      <c r="K5891">
        <v>12.4</v>
      </c>
      <c r="L5891" s="3">
        <v>40833.461805555555</v>
      </c>
      <c r="M5891" t="s">
        <v>9</v>
      </c>
      <c r="N5891" t="s">
        <v>9</v>
      </c>
      <c r="O5891" t="s">
        <v>9</v>
      </c>
      <c r="P5891" s="3">
        <v>40833.48541666667</v>
      </c>
      <c r="Q5891">
        <v>0</v>
      </c>
      <c r="R5891" t="s">
        <v>76</v>
      </c>
      <c r="S5891">
        <v>0</v>
      </c>
      <c r="T5891">
        <v>0</v>
      </c>
      <c r="U5891" t="s">
        <v>9</v>
      </c>
      <c r="V5891" s="3">
        <v>40833.458333333336</v>
      </c>
      <c r="W5891">
        <v>1</v>
      </c>
      <c r="X5891" s="3">
        <v>40833.461805555555</v>
      </c>
      <c r="Y5891" t="s">
        <v>9</v>
      </c>
      <c r="Z5891">
        <v>0</v>
      </c>
      <c r="AA5891">
        <v>0</v>
      </c>
      <c r="AB5891" t="s">
        <v>88</v>
      </c>
    </row>
    <row r="5892" spans="1:28" x14ac:dyDescent="0.25">
      <c r="A5892" t="s">
        <v>74</v>
      </c>
      <c r="B5892" t="s">
        <v>75</v>
      </c>
      <c r="C5892">
        <v>53.649500000000003</v>
      </c>
      <c r="D5892">
        <v>9.9618000000000002</v>
      </c>
      <c r="E5892">
        <v>15</v>
      </c>
      <c r="F5892" s="2">
        <v>40834</v>
      </c>
      <c r="G5892">
        <v>9.1999999999999993</v>
      </c>
      <c r="H5892" s="3">
        <v>40834.48541666667</v>
      </c>
      <c r="I5892" s="3">
        <v>40834.458333333336</v>
      </c>
      <c r="J5892">
        <v>9.1999999999999993</v>
      </c>
      <c r="K5892">
        <v>12.2</v>
      </c>
      <c r="L5892" s="3">
        <v>40834.461805555555</v>
      </c>
      <c r="M5892" t="s">
        <v>9</v>
      </c>
      <c r="N5892" t="s">
        <v>9</v>
      </c>
      <c r="O5892" t="s">
        <v>9</v>
      </c>
      <c r="P5892" s="3">
        <v>40834.48541666667</v>
      </c>
      <c r="Q5892">
        <v>2.5</v>
      </c>
      <c r="R5892" t="s">
        <v>77</v>
      </c>
      <c r="S5892">
        <v>2.5</v>
      </c>
      <c r="T5892">
        <v>0</v>
      </c>
      <c r="U5892" t="s">
        <v>9</v>
      </c>
      <c r="V5892" s="3">
        <v>40834.458333333336</v>
      </c>
      <c r="W5892">
        <v>1</v>
      </c>
      <c r="X5892" s="3">
        <v>40834.461805555555</v>
      </c>
      <c r="Y5892" t="s">
        <v>9</v>
      </c>
      <c r="Z5892">
        <v>2.5</v>
      </c>
      <c r="AA5892">
        <v>0</v>
      </c>
      <c r="AB5892" t="s">
        <v>88</v>
      </c>
    </row>
    <row r="5893" spans="1:28" x14ac:dyDescent="0.25">
      <c r="A5893" t="s">
        <v>74</v>
      </c>
      <c r="B5893" t="s">
        <v>75</v>
      </c>
      <c r="C5893">
        <v>53.649500000000003</v>
      </c>
      <c r="D5893">
        <v>9.9618000000000002</v>
      </c>
      <c r="E5893">
        <v>15</v>
      </c>
      <c r="F5893" s="2">
        <v>40835</v>
      </c>
      <c r="G5893">
        <v>6.2</v>
      </c>
      <c r="H5893" s="3">
        <v>40835.48541666667</v>
      </c>
      <c r="I5893" s="3">
        <v>40835.458333333336</v>
      </c>
      <c r="J5893">
        <v>11</v>
      </c>
      <c r="K5893">
        <v>11</v>
      </c>
      <c r="L5893" s="3">
        <v>40835.461805555555</v>
      </c>
      <c r="M5893" t="s">
        <v>9</v>
      </c>
      <c r="N5893" t="s">
        <v>9</v>
      </c>
      <c r="O5893" t="s">
        <v>9</v>
      </c>
      <c r="P5893" s="3">
        <v>40835.48541666667</v>
      </c>
      <c r="Q5893">
        <v>0.9</v>
      </c>
      <c r="R5893" t="s">
        <v>77</v>
      </c>
      <c r="S5893">
        <v>0.9</v>
      </c>
      <c r="T5893">
        <v>0</v>
      </c>
      <c r="U5893" t="s">
        <v>9</v>
      </c>
      <c r="V5893" s="3">
        <v>40835.458333333336</v>
      </c>
      <c r="W5893">
        <v>1</v>
      </c>
      <c r="X5893" s="3">
        <v>40835.461805555555</v>
      </c>
      <c r="Y5893" t="s">
        <v>9</v>
      </c>
      <c r="Z5893">
        <v>0.9</v>
      </c>
      <c r="AA5893">
        <v>0</v>
      </c>
      <c r="AB5893" t="s">
        <v>88</v>
      </c>
    </row>
    <row r="5894" spans="1:28" x14ac:dyDescent="0.25">
      <c r="A5894" t="s">
        <v>74</v>
      </c>
      <c r="B5894" t="s">
        <v>75</v>
      </c>
      <c r="C5894">
        <v>53.649500000000003</v>
      </c>
      <c r="D5894">
        <v>9.9618000000000002</v>
      </c>
      <c r="E5894">
        <v>15</v>
      </c>
      <c r="F5894" s="2">
        <v>40836</v>
      </c>
      <c r="G5894">
        <v>4.2</v>
      </c>
      <c r="H5894" s="3">
        <v>40836.48541666667</v>
      </c>
      <c r="I5894" s="3">
        <v>40836.458333333336</v>
      </c>
      <c r="J5894">
        <v>7.5</v>
      </c>
      <c r="K5894">
        <v>11.6</v>
      </c>
      <c r="L5894" s="3">
        <v>40836.461111111108</v>
      </c>
      <c r="M5894" t="s">
        <v>9</v>
      </c>
      <c r="N5894" t="s">
        <v>9</v>
      </c>
      <c r="O5894" t="s">
        <v>9</v>
      </c>
      <c r="P5894" s="3">
        <v>40836.48541666667</v>
      </c>
      <c r="Q5894">
        <v>2.1</v>
      </c>
      <c r="R5894" t="s">
        <v>77</v>
      </c>
      <c r="S5894">
        <v>2.1</v>
      </c>
      <c r="T5894">
        <v>0</v>
      </c>
      <c r="U5894" t="s">
        <v>9</v>
      </c>
      <c r="V5894" s="3">
        <v>40836.458333333336</v>
      </c>
      <c r="W5894">
        <v>1</v>
      </c>
      <c r="X5894" s="3">
        <v>40836.461111111108</v>
      </c>
      <c r="Y5894" t="s">
        <v>9</v>
      </c>
      <c r="Z5894">
        <v>2.1</v>
      </c>
      <c r="AA5894">
        <v>0</v>
      </c>
      <c r="AB5894" t="s">
        <v>88</v>
      </c>
    </row>
    <row r="5895" spans="1:28" x14ac:dyDescent="0.25">
      <c r="A5895" t="s">
        <v>74</v>
      </c>
      <c r="B5895" t="s">
        <v>75</v>
      </c>
      <c r="C5895">
        <v>53.649500000000003</v>
      </c>
      <c r="D5895">
        <v>9.9618000000000002</v>
      </c>
      <c r="E5895">
        <v>15</v>
      </c>
      <c r="F5895" s="2">
        <v>40837</v>
      </c>
      <c r="G5895">
        <v>4.7</v>
      </c>
      <c r="H5895" s="3">
        <v>40837.48541666667</v>
      </c>
      <c r="I5895" s="3">
        <v>40837.458333333336</v>
      </c>
      <c r="J5895">
        <v>9.3000000000000007</v>
      </c>
      <c r="K5895">
        <v>9.3000000000000007</v>
      </c>
      <c r="L5895" s="3">
        <v>40837.461111111108</v>
      </c>
      <c r="M5895" t="s">
        <v>9</v>
      </c>
      <c r="N5895" t="s">
        <v>9</v>
      </c>
      <c r="O5895" t="s">
        <v>9</v>
      </c>
      <c r="P5895" s="3">
        <v>40837.48541666667</v>
      </c>
      <c r="Q5895">
        <v>0.3</v>
      </c>
      <c r="R5895" t="s">
        <v>77</v>
      </c>
      <c r="S5895">
        <v>0.3</v>
      </c>
      <c r="T5895">
        <v>0</v>
      </c>
      <c r="U5895" t="s">
        <v>9</v>
      </c>
      <c r="V5895" s="3">
        <v>40837.458333333336</v>
      </c>
      <c r="W5895">
        <v>1</v>
      </c>
      <c r="X5895" s="3">
        <v>40837.461111111108</v>
      </c>
      <c r="Y5895" t="s">
        <v>9</v>
      </c>
      <c r="Z5895">
        <v>0.3</v>
      </c>
      <c r="AA5895">
        <v>0</v>
      </c>
      <c r="AB5895" t="s">
        <v>88</v>
      </c>
    </row>
    <row r="5896" spans="1:28" x14ac:dyDescent="0.25">
      <c r="A5896" t="s">
        <v>74</v>
      </c>
      <c r="B5896" t="s">
        <v>75</v>
      </c>
      <c r="C5896">
        <v>53.649500000000003</v>
      </c>
      <c r="D5896">
        <v>9.9618000000000002</v>
      </c>
      <c r="E5896">
        <v>15</v>
      </c>
      <c r="F5896" s="2">
        <v>40838</v>
      </c>
      <c r="G5896">
        <v>0</v>
      </c>
      <c r="H5896" s="3">
        <v>40838.48541666667</v>
      </c>
      <c r="I5896" s="3">
        <v>40838.458333333336</v>
      </c>
      <c r="J5896">
        <v>9</v>
      </c>
      <c r="K5896">
        <v>10.5</v>
      </c>
      <c r="L5896" s="3">
        <v>40838.461111111108</v>
      </c>
      <c r="M5896" t="s">
        <v>9</v>
      </c>
      <c r="N5896" t="s">
        <v>9</v>
      </c>
      <c r="O5896" t="s">
        <v>9</v>
      </c>
      <c r="P5896" s="3">
        <v>40838.48541666667</v>
      </c>
      <c r="Q5896">
        <v>0</v>
      </c>
      <c r="R5896" t="s">
        <v>76</v>
      </c>
      <c r="S5896">
        <v>0</v>
      </c>
      <c r="T5896">
        <v>0</v>
      </c>
      <c r="U5896" t="s">
        <v>9</v>
      </c>
      <c r="V5896" s="3">
        <v>40838.458333333336</v>
      </c>
      <c r="W5896">
        <v>1</v>
      </c>
      <c r="X5896" s="3">
        <v>40838.461111111108</v>
      </c>
      <c r="Y5896" t="s">
        <v>9</v>
      </c>
      <c r="Z5896">
        <v>0</v>
      </c>
      <c r="AA5896">
        <v>0</v>
      </c>
      <c r="AB5896" t="s">
        <v>88</v>
      </c>
    </row>
    <row r="5897" spans="1:28" x14ac:dyDescent="0.25">
      <c r="A5897" t="s">
        <v>74</v>
      </c>
      <c r="B5897" t="s">
        <v>75</v>
      </c>
      <c r="C5897">
        <v>53.649500000000003</v>
      </c>
      <c r="D5897">
        <v>9.9618000000000002</v>
      </c>
      <c r="E5897">
        <v>15</v>
      </c>
      <c r="F5897" s="2">
        <v>40839</v>
      </c>
      <c r="G5897">
        <v>0</v>
      </c>
      <c r="H5897" s="3">
        <v>40839.48541666667</v>
      </c>
      <c r="I5897" s="3">
        <v>40839.458333333336</v>
      </c>
      <c r="J5897">
        <v>8.9</v>
      </c>
      <c r="K5897">
        <v>10.5</v>
      </c>
      <c r="L5897" s="3">
        <v>40839.461111111108</v>
      </c>
      <c r="M5897" t="s">
        <v>9</v>
      </c>
      <c r="N5897" t="s">
        <v>9</v>
      </c>
      <c r="O5897" t="s">
        <v>9</v>
      </c>
      <c r="P5897" s="3">
        <v>40839.48541666667</v>
      </c>
      <c r="Q5897">
        <v>0</v>
      </c>
      <c r="R5897" t="s">
        <v>76</v>
      </c>
      <c r="S5897">
        <v>0</v>
      </c>
      <c r="T5897">
        <v>0</v>
      </c>
      <c r="U5897" t="s">
        <v>9</v>
      </c>
      <c r="V5897" s="3">
        <v>40839.458333333336</v>
      </c>
      <c r="W5897">
        <v>1</v>
      </c>
      <c r="X5897" s="3">
        <v>40839.461111111108</v>
      </c>
      <c r="Y5897" t="s">
        <v>9</v>
      </c>
      <c r="Z5897">
        <v>0</v>
      </c>
      <c r="AA5897">
        <v>0</v>
      </c>
      <c r="AB5897" t="s">
        <v>88</v>
      </c>
    </row>
    <row r="5898" spans="1:28" x14ac:dyDescent="0.25">
      <c r="A5898" t="s">
        <v>74</v>
      </c>
      <c r="B5898" t="s">
        <v>75</v>
      </c>
      <c r="C5898">
        <v>53.649500000000003</v>
      </c>
      <c r="D5898">
        <v>9.9618000000000002</v>
      </c>
      <c r="E5898">
        <v>15</v>
      </c>
      <c r="F5898" s="2">
        <v>40840</v>
      </c>
      <c r="G5898">
        <v>3.9</v>
      </c>
      <c r="H5898" s="3">
        <v>40840.48541666667</v>
      </c>
      <c r="I5898" s="3">
        <v>40840.458333333336</v>
      </c>
      <c r="J5898">
        <v>7.8</v>
      </c>
      <c r="K5898">
        <v>10.4</v>
      </c>
      <c r="L5898" s="3">
        <v>40840.461111111108</v>
      </c>
      <c r="M5898" t="s">
        <v>9</v>
      </c>
      <c r="N5898" t="s">
        <v>9</v>
      </c>
      <c r="O5898" t="s">
        <v>9</v>
      </c>
      <c r="P5898" s="3">
        <v>40840.48541666667</v>
      </c>
      <c r="Q5898">
        <v>0</v>
      </c>
      <c r="R5898" t="s">
        <v>76</v>
      </c>
      <c r="S5898">
        <v>0</v>
      </c>
      <c r="T5898">
        <v>0</v>
      </c>
      <c r="U5898" t="s">
        <v>9</v>
      </c>
      <c r="V5898" s="3">
        <v>40840.458333333336</v>
      </c>
      <c r="W5898">
        <v>1</v>
      </c>
      <c r="X5898" s="3">
        <v>40840.461111111108</v>
      </c>
      <c r="Y5898" t="s">
        <v>9</v>
      </c>
      <c r="Z5898">
        <v>0</v>
      </c>
      <c r="AA5898">
        <v>0</v>
      </c>
      <c r="AB5898" t="s">
        <v>88</v>
      </c>
    </row>
    <row r="5899" spans="1:28" x14ac:dyDescent="0.25">
      <c r="A5899" t="s">
        <v>74</v>
      </c>
      <c r="B5899" t="s">
        <v>75</v>
      </c>
      <c r="C5899">
        <v>53.649500000000003</v>
      </c>
      <c r="D5899">
        <v>9.9618000000000002</v>
      </c>
      <c r="E5899">
        <v>15</v>
      </c>
      <c r="F5899" s="2">
        <v>40841</v>
      </c>
      <c r="G5899">
        <v>7</v>
      </c>
      <c r="H5899" s="3">
        <v>40841.48541666667</v>
      </c>
      <c r="I5899" s="3">
        <v>40841.458333333336</v>
      </c>
      <c r="J5899">
        <v>10.9</v>
      </c>
      <c r="K5899">
        <v>10.9</v>
      </c>
      <c r="L5899" s="3">
        <v>40841.461111111108</v>
      </c>
      <c r="M5899" t="s">
        <v>9</v>
      </c>
      <c r="N5899" t="s">
        <v>9</v>
      </c>
      <c r="O5899" t="s">
        <v>9</v>
      </c>
      <c r="P5899" s="3">
        <v>40841.48541666667</v>
      </c>
      <c r="Q5899">
        <v>0</v>
      </c>
      <c r="R5899" t="s">
        <v>76</v>
      </c>
      <c r="S5899">
        <v>0</v>
      </c>
      <c r="T5899">
        <v>0</v>
      </c>
      <c r="U5899" t="s">
        <v>9</v>
      </c>
      <c r="V5899" s="3">
        <v>40841.458333333336</v>
      </c>
      <c r="W5899">
        <v>1</v>
      </c>
      <c r="X5899" s="3">
        <v>40841.461111111108</v>
      </c>
      <c r="Y5899" t="s">
        <v>9</v>
      </c>
      <c r="Z5899">
        <v>0</v>
      </c>
      <c r="AA5899">
        <v>0</v>
      </c>
      <c r="AB5899" t="s">
        <v>88</v>
      </c>
    </row>
    <row r="5900" spans="1:28" x14ac:dyDescent="0.25">
      <c r="A5900" t="s">
        <v>74</v>
      </c>
      <c r="B5900" t="s">
        <v>75</v>
      </c>
      <c r="C5900">
        <v>53.649500000000003</v>
      </c>
      <c r="D5900">
        <v>9.9618000000000002</v>
      </c>
      <c r="E5900">
        <v>15</v>
      </c>
      <c r="F5900" s="2">
        <v>40842</v>
      </c>
      <c r="G5900">
        <v>7</v>
      </c>
      <c r="H5900" s="3">
        <v>40842.48541666667</v>
      </c>
      <c r="I5900" s="3">
        <v>40842.458333333336</v>
      </c>
      <c r="J5900">
        <v>10.9</v>
      </c>
      <c r="K5900">
        <v>10.9</v>
      </c>
      <c r="L5900" s="3">
        <v>40842.461111111108</v>
      </c>
      <c r="M5900" t="s">
        <v>9</v>
      </c>
      <c r="N5900" t="s">
        <v>9</v>
      </c>
      <c r="O5900" t="s">
        <v>9</v>
      </c>
      <c r="P5900" s="3">
        <v>40842.48541666667</v>
      </c>
      <c r="Q5900">
        <v>0</v>
      </c>
      <c r="R5900" t="s">
        <v>76</v>
      </c>
      <c r="S5900">
        <v>0</v>
      </c>
      <c r="T5900">
        <v>0</v>
      </c>
      <c r="U5900" t="s">
        <v>9</v>
      </c>
      <c r="V5900" s="3">
        <v>40842.458333333336</v>
      </c>
      <c r="W5900">
        <v>1</v>
      </c>
      <c r="X5900" s="3">
        <v>40842.461111111108</v>
      </c>
      <c r="Y5900" t="s">
        <v>9</v>
      </c>
      <c r="Z5900">
        <v>0</v>
      </c>
      <c r="AA5900">
        <v>0</v>
      </c>
      <c r="AB5900" t="s">
        <v>88</v>
      </c>
    </row>
    <row r="5901" spans="1:28" x14ac:dyDescent="0.25">
      <c r="A5901" t="s">
        <v>74</v>
      </c>
      <c r="B5901" t="s">
        <v>75</v>
      </c>
      <c r="C5901">
        <v>53.649500000000003</v>
      </c>
      <c r="D5901">
        <v>9.9618000000000002</v>
      </c>
      <c r="E5901">
        <v>15</v>
      </c>
      <c r="F5901" s="2">
        <v>40843</v>
      </c>
      <c r="G5901">
        <v>3</v>
      </c>
      <c r="H5901" s="3">
        <v>40843.48541666667</v>
      </c>
      <c r="I5901" s="3">
        <v>40843.458333333336</v>
      </c>
      <c r="J5901">
        <v>11.6</v>
      </c>
      <c r="K5901">
        <v>13.2</v>
      </c>
      <c r="L5901" s="3">
        <v>40843.461111111108</v>
      </c>
      <c r="M5901" t="s">
        <v>9</v>
      </c>
      <c r="N5901" t="s">
        <v>9</v>
      </c>
      <c r="O5901" t="s">
        <v>9</v>
      </c>
      <c r="P5901" s="3">
        <v>40843.48541666667</v>
      </c>
      <c r="Q5901">
        <v>0</v>
      </c>
      <c r="R5901" t="s">
        <v>76</v>
      </c>
      <c r="S5901">
        <v>0</v>
      </c>
      <c r="T5901">
        <v>0</v>
      </c>
      <c r="U5901" t="s">
        <v>9</v>
      </c>
      <c r="V5901" s="3">
        <v>40843.458333333336</v>
      </c>
      <c r="W5901">
        <v>1</v>
      </c>
      <c r="X5901" s="3">
        <v>40843.461111111108</v>
      </c>
      <c r="Y5901" t="s">
        <v>9</v>
      </c>
      <c r="Z5901">
        <v>0</v>
      </c>
      <c r="AA5901">
        <v>0</v>
      </c>
      <c r="AB5901" t="s">
        <v>88</v>
      </c>
    </row>
    <row r="5902" spans="1:28" x14ac:dyDescent="0.25">
      <c r="A5902" t="s">
        <v>74</v>
      </c>
      <c r="B5902" t="s">
        <v>75</v>
      </c>
      <c r="C5902">
        <v>53.649500000000003</v>
      </c>
      <c r="D5902">
        <v>9.9618000000000002</v>
      </c>
      <c r="E5902">
        <v>15</v>
      </c>
      <c r="F5902" s="2">
        <v>40844</v>
      </c>
      <c r="G5902">
        <v>6.6</v>
      </c>
      <c r="H5902" s="3">
        <v>40844.48541666667</v>
      </c>
      <c r="I5902" s="3">
        <v>40844.458333333336</v>
      </c>
      <c r="J5902">
        <v>12.9</v>
      </c>
      <c r="K5902">
        <v>13.1</v>
      </c>
      <c r="L5902" s="3">
        <v>40844.460416666669</v>
      </c>
      <c r="M5902" t="s">
        <v>9</v>
      </c>
      <c r="N5902" t="s">
        <v>9</v>
      </c>
      <c r="O5902" t="s">
        <v>9</v>
      </c>
      <c r="P5902" s="3">
        <v>40844.48541666667</v>
      </c>
      <c r="Q5902">
        <v>0.3</v>
      </c>
      <c r="R5902" t="s">
        <v>77</v>
      </c>
      <c r="S5902">
        <v>0.3</v>
      </c>
      <c r="T5902">
        <v>0</v>
      </c>
      <c r="U5902" t="s">
        <v>9</v>
      </c>
      <c r="V5902" s="3">
        <v>40844.458333333336</v>
      </c>
      <c r="W5902">
        <v>1</v>
      </c>
      <c r="X5902" s="3">
        <v>40844.460416666669</v>
      </c>
      <c r="Y5902" t="s">
        <v>9</v>
      </c>
      <c r="Z5902">
        <v>0.3</v>
      </c>
      <c r="AA5902">
        <v>0</v>
      </c>
      <c r="AB5902" t="s">
        <v>88</v>
      </c>
    </row>
    <row r="5903" spans="1:28" x14ac:dyDescent="0.25">
      <c r="A5903" t="s">
        <v>74</v>
      </c>
      <c r="B5903" t="s">
        <v>75</v>
      </c>
      <c r="C5903">
        <v>53.649500000000003</v>
      </c>
      <c r="D5903">
        <v>9.9618000000000002</v>
      </c>
      <c r="E5903">
        <v>15</v>
      </c>
      <c r="F5903" s="2">
        <v>40845</v>
      </c>
      <c r="G5903">
        <v>9.9</v>
      </c>
      <c r="H5903" s="3">
        <v>40845.48541666667</v>
      </c>
      <c r="I5903" s="3">
        <v>40845.458333333336</v>
      </c>
      <c r="J5903">
        <v>13</v>
      </c>
      <c r="K5903">
        <v>13.6</v>
      </c>
      <c r="L5903" s="3">
        <v>40845.460416666669</v>
      </c>
      <c r="M5903" t="s">
        <v>9</v>
      </c>
      <c r="N5903" t="s">
        <v>9</v>
      </c>
      <c r="O5903" t="s">
        <v>9</v>
      </c>
      <c r="P5903" s="3">
        <v>40845.48541666667</v>
      </c>
      <c r="Q5903">
        <v>0</v>
      </c>
      <c r="R5903" t="s">
        <v>76</v>
      </c>
      <c r="S5903">
        <v>0</v>
      </c>
      <c r="T5903">
        <v>0</v>
      </c>
      <c r="U5903" t="s">
        <v>9</v>
      </c>
      <c r="V5903" s="3">
        <v>40845.458333333336</v>
      </c>
      <c r="W5903">
        <v>1</v>
      </c>
      <c r="X5903" s="3">
        <v>40845.460416666669</v>
      </c>
      <c r="Y5903" t="s">
        <v>9</v>
      </c>
      <c r="Z5903">
        <v>0</v>
      </c>
      <c r="AA5903">
        <v>0</v>
      </c>
      <c r="AB5903" t="s">
        <v>88</v>
      </c>
    </row>
    <row r="5904" spans="1:28" x14ac:dyDescent="0.25">
      <c r="A5904" t="s">
        <v>74</v>
      </c>
      <c r="B5904" t="s">
        <v>75</v>
      </c>
      <c r="C5904">
        <v>53.649500000000003</v>
      </c>
      <c r="D5904">
        <v>9.9618000000000002</v>
      </c>
      <c r="E5904">
        <v>15</v>
      </c>
      <c r="F5904" s="2">
        <v>40846</v>
      </c>
      <c r="G5904">
        <v>9.1999999999999993</v>
      </c>
      <c r="H5904" s="3">
        <v>40846.48541666667</v>
      </c>
      <c r="I5904" s="3">
        <v>40846.458333333336</v>
      </c>
      <c r="J5904">
        <v>14.5</v>
      </c>
      <c r="K5904">
        <v>15.2</v>
      </c>
      <c r="L5904" s="3">
        <v>40846.460416666669</v>
      </c>
      <c r="M5904" t="s">
        <v>9</v>
      </c>
      <c r="N5904" t="s">
        <v>9</v>
      </c>
      <c r="O5904" t="s">
        <v>9</v>
      </c>
      <c r="P5904" s="3">
        <v>40846.48541666667</v>
      </c>
      <c r="Q5904">
        <v>0</v>
      </c>
      <c r="R5904" t="s">
        <v>76</v>
      </c>
      <c r="S5904">
        <v>0</v>
      </c>
      <c r="T5904">
        <v>0</v>
      </c>
      <c r="U5904" t="s">
        <v>9</v>
      </c>
      <c r="V5904" s="3">
        <v>40846.458333333336</v>
      </c>
      <c r="W5904">
        <v>1</v>
      </c>
      <c r="X5904" s="3">
        <v>40846.460416666669</v>
      </c>
      <c r="Y5904" t="s">
        <v>9</v>
      </c>
      <c r="Z5904">
        <v>0</v>
      </c>
      <c r="AA5904">
        <v>0</v>
      </c>
      <c r="AB5904" t="s">
        <v>88</v>
      </c>
    </row>
    <row r="5905" spans="1:28" x14ac:dyDescent="0.25">
      <c r="A5905" t="s">
        <v>74</v>
      </c>
      <c r="B5905" t="s">
        <v>75</v>
      </c>
      <c r="C5905">
        <v>53.649500000000003</v>
      </c>
      <c r="D5905">
        <v>9.9618000000000002</v>
      </c>
      <c r="E5905">
        <v>15</v>
      </c>
      <c r="F5905" s="2">
        <v>40847</v>
      </c>
      <c r="G5905">
        <v>12.3</v>
      </c>
      <c r="H5905" s="3">
        <v>40847.48541666667</v>
      </c>
      <c r="I5905" s="3">
        <v>40847.458333333336</v>
      </c>
      <c r="J5905">
        <v>15</v>
      </c>
      <c r="K5905">
        <v>15</v>
      </c>
      <c r="L5905" s="3">
        <v>40847.460416666669</v>
      </c>
      <c r="M5905" t="s">
        <v>9</v>
      </c>
      <c r="N5905" t="s">
        <v>9</v>
      </c>
      <c r="O5905" t="s">
        <v>9</v>
      </c>
      <c r="P5905" s="3">
        <v>40847.48541666667</v>
      </c>
      <c r="Q5905">
        <v>0</v>
      </c>
      <c r="R5905" t="s">
        <v>76</v>
      </c>
      <c r="S5905">
        <v>0</v>
      </c>
      <c r="T5905">
        <v>0</v>
      </c>
      <c r="U5905" t="s">
        <v>9</v>
      </c>
      <c r="V5905" s="3">
        <v>40847.458333333336</v>
      </c>
      <c r="W5905">
        <v>1</v>
      </c>
      <c r="X5905" s="3">
        <v>40847.460416666669</v>
      </c>
      <c r="Y5905" t="s">
        <v>9</v>
      </c>
      <c r="Z5905">
        <v>0</v>
      </c>
      <c r="AA5905">
        <v>0</v>
      </c>
      <c r="AB5905" t="s">
        <v>88</v>
      </c>
    </row>
    <row r="5906" spans="1:28" x14ac:dyDescent="0.25">
      <c r="A5906" t="s">
        <v>74</v>
      </c>
      <c r="B5906" t="s">
        <v>75</v>
      </c>
      <c r="C5906">
        <v>53.649500000000003</v>
      </c>
      <c r="D5906">
        <v>9.9618000000000002</v>
      </c>
      <c r="E5906">
        <v>15</v>
      </c>
      <c r="F5906" s="2">
        <v>40848</v>
      </c>
      <c r="G5906">
        <v>10.1</v>
      </c>
      <c r="H5906" s="3">
        <v>40848.48541666667</v>
      </c>
      <c r="I5906" s="3">
        <v>40848.458333333336</v>
      </c>
      <c r="J5906">
        <v>11.5</v>
      </c>
      <c r="K5906">
        <v>13.4</v>
      </c>
      <c r="L5906" s="3">
        <v>40848.460416666669</v>
      </c>
      <c r="M5906" t="s">
        <v>9</v>
      </c>
      <c r="N5906" t="s">
        <v>9</v>
      </c>
      <c r="O5906" t="s">
        <v>9</v>
      </c>
      <c r="P5906" s="3">
        <v>40848.48541666667</v>
      </c>
      <c r="Q5906">
        <v>0</v>
      </c>
      <c r="R5906" t="s">
        <v>76</v>
      </c>
      <c r="S5906">
        <v>0</v>
      </c>
      <c r="T5906">
        <v>0</v>
      </c>
      <c r="U5906" t="s">
        <v>9</v>
      </c>
      <c r="V5906" s="3">
        <v>40848.458333333336</v>
      </c>
      <c r="W5906">
        <v>1</v>
      </c>
      <c r="X5906" s="3">
        <v>40848.460416666669</v>
      </c>
      <c r="Y5906" t="s">
        <v>9</v>
      </c>
      <c r="Z5906">
        <v>0</v>
      </c>
      <c r="AA5906">
        <v>0</v>
      </c>
      <c r="AB5906" t="s">
        <v>88</v>
      </c>
    </row>
    <row r="5907" spans="1:28" x14ac:dyDescent="0.25">
      <c r="A5907" t="s">
        <v>74</v>
      </c>
      <c r="B5907" t="s">
        <v>75</v>
      </c>
      <c r="C5907">
        <v>53.649500000000003</v>
      </c>
      <c r="D5907">
        <v>9.9618000000000002</v>
      </c>
      <c r="E5907">
        <v>15</v>
      </c>
      <c r="F5907" s="2">
        <v>40849</v>
      </c>
      <c r="G5907">
        <v>6.9</v>
      </c>
      <c r="H5907" s="3">
        <v>40849.48541666667</v>
      </c>
      <c r="I5907" s="3">
        <v>40849.458333333336</v>
      </c>
      <c r="J5907">
        <v>11.1</v>
      </c>
      <c r="K5907">
        <v>12.1</v>
      </c>
      <c r="L5907" s="3">
        <v>40849.460416666669</v>
      </c>
      <c r="M5907" t="s">
        <v>9</v>
      </c>
      <c r="N5907" t="s">
        <v>9</v>
      </c>
      <c r="O5907" t="s">
        <v>9</v>
      </c>
      <c r="P5907" s="3">
        <v>40849.48541666667</v>
      </c>
      <c r="Q5907">
        <v>0.3</v>
      </c>
      <c r="R5907" t="s">
        <v>77</v>
      </c>
      <c r="S5907">
        <v>0.3</v>
      </c>
      <c r="T5907">
        <v>0</v>
      </c>
      <c r="U5907" t="s">
        <v>9</v>
      </c>
      <c r="V5907" s="3">
        <v>40849.458333333336</v>
      </c>
      <c r="W5907">
        <v>1</v>
      </c>
      <c r="X5907" s="3">
        <v>40849.460416666669</v>
      </c>
      <c r="Y5907" t="s">
        <v>9</v>
      </c>
      <c r="Z5907">
        <v>0.3</v>
      </c>
      <c r="AA5907">
        <v>0</v>
      </c>
      <c r="AB5907" t="s">
        <v>88</v>
      </c>
    </row>
    <row r="5908" spans="1:28" x14ac:dyDescent="0.25">
      <c r="A5908" t="s">
        <v>74</v>
      </c>
      <c r="B5908" t="s">
        <v>75</v>
      </c>
      <c r="C5908">
        <v>53.649500000000003</v>
      </c>
      <c r="D5908">
        <v>9.9618000000000002</v>
      </c>
      <c r="E5908">
        <v>15</v>
      </c>
      <c r="F5908" s="2">
        <v>40850</v>
      </c>
      <c r="G5908">
        <v>7.8</v>
      </c>
      <c r="H5908" s="3">
        <v>40850.48541666667</v>
      </c>
      <c r="I5908" s="3">
        <v>40850.458333333336</v>
      </c>
      <c r="J5908">
        <v>11.4</v>
      </c>
      <c r="K5908">
        <v>12.3</v>
      </c>
      <c r="L5908" s="3">
        <v>40850.460416666669</v>
      </c>
      <c r="M5908" t="s">
        <v>9</v>
      </c>
      <c r="N5908" t="s">
        <v>9</v>
      </c>
      <c r="O5908" t="s">
        <v>9</v>
      </c>
      <c r="P5908" s="3">
        <v>40850.48541666667</v>
      </c>
      <c r="Q5908">
        <v>0</v>
      </c>
      <c r="R5908" t="s">
        <v>76</v>
      </c>
      <c r="S5908">
        <v>0</v>
      </c>
      <c r="T5908">
        <v>0</v>
      </c>
      <c r="U5908" t="s">
        <v>9</v>
      </c>
      <c r="V5908" s="3">
        <v>40850.458333333336</v>
      </c>
      <c r="W5908">
        <v>1</v>
      </c>
      <c r="X5908" s="3">
        <v>40850.460416666669</v>
      </c>
      <c r="Y5908" t="s">
        <v>9</v>
      </c>
      <c r="Z5908">
        <v>0</v>
      </c>
      <c r="AA5908">
        <v>0</v>
      </c>
      <c r="AB5908" t="s">
        <v>88</v>
      </c>
    </row>
    <row r="5909" spans="1:28" x14ac:dyDescent="0.25">
      <c r="A5909" t="s">
        <v>74</v>
      </c>
      <c r="B5909" t="s">
        <v>75</v>
      </c>
      <c r="C5909">
        <v>53.649500000000003</v>
      </c>
      <c r="D5909">
        <v>9.9618000000000002</v>
      </c>
      <c r="E5909">
        <v>15</v>
      </c>
      <c r="F5909" s="2">
        <v>40851</v>
      </c>
      <c r="G5909">
        <v>6.6</v>
      </c>
      <c r="H5909" s="3">
        <v>40851.48541666667</v>
      </c>
      <c r="I5909" s="3">
        <v>40851.458333333336</v>
      </c>
      <c r="J5909">
        <v>8.8000000000000007</v>
      </c>
      <c r="K5909">
        <v>13</v>
      </c>
      <c r="L5909" s="3">
        <v>40851.460416666669</v>
      </c>
      <c r="M5909" t="s">
        <v>9</v>
      </c>
      <c r="N5909" t="s">
        <v>9</v>
      </c>
      <c r="O5909" t="s">
        <v>9</v>
      </c>
      <c r="P5909" s="3">
        <v>40851.48541666667</v>
      </c>
      <c r="Q5909">
        <v>0</v>
      </c>
      <c r="R5909" t="s">
        <v>76</v>
      </c>
      <c r="S5909">
        <v>0</v>
      </c>
      <c r="T5909">
        <v>0</v>
      </c>
      <c r="U5909" t="s">
        <v>9</v>
      </c>
      <c r="V5909" s="3">
        <v>40851.458333333336</v>
      </c>
      <c r="W5909">
        <v>1</v>
      </c>
      <c r="X5909" s="3">
        <v>40851.460416666669</v>
      </c>
      <c r="Y5909" t="s">
        <v>9</v>
      </c>
      <c r="Z5909">
        <v>0</v>
      </c>
      <c r="AA5909">
        <v>0</v>
      </c>
      <c r="AB5909" t="s">
        <v>88</v>
      </c>
    </row>
    <row r="5910" spans="1:28" x14ac:dyDescent="0.25">
      <c r="A5910" t="s">
        <v>74</v>
      </c>
      <c r="B5910" t="s">
        <v>75</v>
      </c>
      <c r="C5910">
        <v>53.649500000000003</v>
      </c>
      <c r="D5910">
        <v>9.9618000000000002</v>
      </c>
      <c r="E5910">
        <v>15</v>
      </c>
      <c r="F5910" s="2">
        <v>40852</v>
      </c>
      <c r="G5910">
        <v>6.3</v>
      </c>
      <c r="H5910" s="3">
        <v>40852.48541666667</v>
      </c>
      <c r="I5910" s="3">
        <v>40852.458333333336</v>
      </c>
      <c r="J5910">
        <v>9.6</v>
      </c>
      <c r="K5910">
        <v>11.8</v>
      </c>
      <c r="L5910" s="3">
        <v>40852.460416666669</v>
      </c>
      <c r="M5910" t="s">
        <v>9</v>
      </c>
      <c r="N5910" t="s">
        <v>9</v>
      </c>
      <c r="O5910" t="s">
        <v>9</v>
      </c>
      <c r="P5910" s="3">
        <v>40852.48541666667</v>
      </c>
      <c r="Q5910">
        <v>0</v>
      </c>
      <c r="R5910" t="s">
        <v>76</v>
      </c>
      <c r="S5910">
        <v>0</v>
      </c>
      <c r="T5910">
        <v>0</v>
      </c>
      <c r="U5910" t="s">
        <v>9</v>
      </c>
      <c r="V5910" s="3">
        <v>40852.458333333336</v>
      </c>
      <c r="W5910">
        <v>1</v>
      </c>
      <c r="X5910" s="3">
        <v>40852.460416666669</v>
      </c>
      <c r="Y5910" t="s">
        <v>9</v>
      </c>
      <c r="Z5910">
        <v>0</v>
      </c>
      <c r="AA5910">
        <v>0</v>
      </c>
      <c r="AB5910" t="s">
        <v>88</v>
      </c>
    </row>
    <row r="5911" spans="1:28" x14ac:dyDescent="0.25">
      <c r="A5911" t="s">
        <v>74</v>
      </c>
      <c r="B5911" t="s">
        <v>75</v>
      </c>
      <c r="C5911">
        <v>53.649500000000003</v>
      </c>
      <c r="D5911">
        <v>9.9618000000000002</v>
      </c>
      <c r="E5911">
        <v>15</v>
      </c>
      <c r="F5911" s="2">
        <v>40853</v>
      </c>
      <c r="G5911">
        <v>6.3</v>
      </c>
      <c r="H5911" s="3">
        <v>40853.464583333334</v>
      </c>
      <c r="I5911" s="3">
        <v>40853.4375</v>
      </c>
      <c r="J5911">
        <v>6.5</v>
      </c>
      <c r="K5911">
        <v>10.6</v>
      </c>
      <c r="L5911" s="3">
        <v>40853.460416666669</v>
      </c>
      <c r="M5911" t="s">
        <v>9</v>
      </c>
      <c r="N5911" t="s">
        <v>9</v>
      </c>
      <c r="O5911" t="s">
        <v>9</v>
      </c>
      <c r="P5911" s="3">
        <v>40853.464583333334</v>
      </c>
      <c r="Q5911">
        <v>0</v>
      </c>
      <c r="R5911" t="s">
        <v>76</v>
      </c>
      <c r="S5911">
        <v>0</v>
      </c>
      <c r="T5911">
        <v>0</v>
      </c>
      <c r="U5911" t="s">
        <v>9</v>
      </c>
      <c r="V5911" s="3">
        <v>40853.4375</v>
      </c>
      <c r="W5911">
        <v>1</v>
      </c>
      <c r="X5911" s="3">
        <v>40853.460416666669</v>
      </c>
      <c r="Y5911" t="s">
        <v>9</v>
      </c>
      <c r="Z5911">
        <v>0</v>
      </c>
      <c r="AA5911">
        <v>0</v>
      </c>
      <c r="AB5911" t="s">
        <v>88</v>
      </c>
    </row>
    <row r="5912" spans="1:28" x14ac:dyDescent="0.25">
      <c r="A5912" t="s">
        <v>74</v>
      </c>
      <c r="B5912" t="s">
        <v>75</v>
      </c>
      <c r="C5912">
        <v>53.649500000000003</v>
      </c>
      <c r="D5912">
        <v>9.9618000000000002</v>
      </c>
      <c r="E5912">
        <v>15</v>
      </c>
      <c r="F5912" s="2">
        <v>40854</v>
      </c>
      <c r="G5912">
        <v>7.6</v>
      </c>
      <c r="H5912" s="3">
        <v>40854.48541666667</v>
      </c>
      <c r="I5912" s="3">
        <v>40854.458333333336</v>
      </c>
      <c r="J5912">
        <v>8.8000000000000007</v>
      </c>
      <c r="K5912">
        <v>8.9</v>
      </c>
      <c r="L5912" s="3">
        <v>40854.460416666669</v>
      </c>
      <c r="M5912" t="s">
        <v>9</v>
      </c>
      <c r="N5912" t="s">
        <v>9</v>
      </c>
      <c r="O5912" t="s">
        <v>9</v>
      </c>
      <c r="P5912" s="3">
        <v>40854.48541666667</v>
      </c>
      <c r="Q5912">
        <v>0</v>
      </c>
      <c r="R5912" t="s">
        <v>76</v>
      </c>
      <c r="S5912">
        <v>0</v>
      </c>
      <c r="T5912">
        <v>0</v>
      </c>
      <c r="U5912" t="s">
        <v>9</v>
      </c>
      <c r="V5912" s="3">
        <v>40854.458333333336</v>
      </c>
      <c r="W5912">
        <v>1</v>
      </c>
      <c r="X5912" s="3">
        <v>40854.460416666669</v>
      </c>
      <c r="Y5912" t="s">
        <v>9</v>
      </c>
      <c r="Z5912">
        <v>0</v>
      </c>
      <c r="AA5912">
        <v>0</v>
      </c>
      <c r="AB5912" t="s">
        <v>88</v>
      </c>
    </row>
    <row r="5913" spans="1:28" x14ac:dyDescent="0.25">
      <c r="A5913" t="s">
        <v>74</v>
      </c>
      <c r="B5913" t="s">
        <v>75</v>
      </c>
      <c r="C5913">
        <v>53.649500000000003</v>
      </c>
      <c r="D5913">
        <v>9.9618000000000002</v>
      </c>
      <c r="E5913">
        <v>15</v>
      </c>
      <c r="F5913" s="2">
        <v>40855</v>
      </c>
      <c r="G5913">
        <v>7.8</v>
      </c>
      <c r="H5913" s="3">
        <v>40855.48541666667</v>
      </c>
      <c r="I5913" s="3">
        <v>40855.458333333336</v>
      </c>
      <c r="J5913">
        <v>9.4</v>
      </c>
      <c r="K5913">
        <v>9.4</v>
      </c>
      <c r="L5913" s="3">
        <v>40855.460416666669</v>
      </c>
      <c r="M5913" t="s">
        <v>9</v>
      </c>
      <c r="N5913" t="s">
        <v>9</v>
      </c>
      <c r="O5913" t="s">
        <v>9</v>
      </c>
      <c r="P5913" s="3">
        <v>40855.48541666667</v>
      </c>
      <c r="Q5913">
        <v>0</v>
      </c>
      <c r="R5913" t="s">
        <v>76</v>
      </c>
      <c r="S5913">
        <v>0</v>
      </c>
      <c r="T5913">
        <v>0</v>
      </c>
      <c r="U5913" t="s">
        <v>9</v>
      </c>
      <c r="V5913" s="3">
        <v>40855.458333333336</v>
      </c>
      <c r="W5913">
        <v>1</v>
      </c>
      <c r="X5913" s="3">
        <v>40855.460416666669</v>
      </c>
      <c r="Y5913" t="s">
        <v>9</v>
      </c>
      <c r="Z5913">
        <v>0</v>
      </c>
      <c r="AA5913">
        <v>0</v>
      </c>
      <c r="AB5913" t="s">
        <v>88</v>
      </c>
    </row>
    <row r="5914" spans="1:28" x14ac:dyDescent="0.25">
      <c r="A5914" t="s">
        <v>74</v>
      </c>
      <c r="B5914" t="s">
        <v>75</v>
      </c>
      <c r="C5914">
        <v>53.649500000000003</v>
      </c>
      <c r="D5914">
        <v>9.9618000000000002</v>
      </c>
      <c r="E5914">
        <v>15</v>
      </c>
      <c r="F5914" s="2">
        <v>40856</v>
      </c>
      <c r="G5914">
        <v>2.5</v>
      </c>
      <c r="H5914" s="3">
        <v>40856.464583333334</v>
      </c>
      <c r="I5914" s="3">
        <v>40856.4375</v>
      </c>
      <c r="J5914">
        <v>6.6</v>
      </c>
      <c r="K5914">
        <v>9.6999999999999993</v>
      </c>
      <c r="L5914" s="3">
        <v>40856.460416666669</v>
      </c>
      <c r="M5914" t="s">
        <v>9</v>
      </c>
      <c r="N5914" t="s">
        <v>9</v>
      </c>
      <c r="O5914" t="s">
        <v>9</v>
      </c>
      <c r="P5914" s="3">
        <v>40856.464583333334</v>
      </c>
      <c r="Q5914">
        <v>0</v>
      </c>
      <c r="R5914" t="s">
        <v>76</v>
      </c>
      <c r="S5914">
        <v>0</v>
      </c>
      <c r="T5914">
        <v>0</v>
      </c>
      <c r="U5914" t="s">
        <v>9</v>
      </c>
      <c r="V5914" s="3">
        <v>40856.4375</v>
      </c>
      <c r="W5914">
        <v>1</v>
      </c>
      <c r="X5914" s="3">
        <v>40856.460416666669</v>
      </c>
      <c r="Y5914" t="s">
        <v>9</v>
      </c>
      <c r="Z5914">
        <v>0</v>
      </c>
      <c r="AA5914">
        <v>0</v>
      </c>
      <c r="AB5914" t="s">
        <v>88</v>
      </c>
    </row>
    <row r="5915" spans="1:28" x14ac:dyDescent="0.25">
      <c r="A5915" t="s">
        <v>74</v>
      </c>
      <c r="B5915" t="s">
        <v>75</v>
      </c>
      <c r="C5915">
        <v>53.649500000000003</v>
      </c>
      <c r="D5915">
        <v>9.9618000000000002</v>
      </c>
      <c r="E5915">
        <v>15</v>
      </c>
      <c r="F5915" s="2">
        <v>40857</v>
      </c>
      <c r="G5915">
        <v>4.4000000000000004</v>
      </c>
      <c r="H5915" s="3">
        <v>40857.48541666667</v>
      </c>
      <c r="I5915" s="3">
        <v>40857.458333333336</v>
      </c>
      <c r="J5915">
        <v>6.1</v>
      </c>
      <c r="K5915">
        <v>7</v>
      </c>
      <c r="L5915" s="3">
        <v>40857.461111111108</v>
      </c>
      <c r="M5915" t="s">
        <v>9</v>
      </c>
      <c r="N5915" t="s">
        <v>9</v>
      </c>
      <c r="O5915" t="s">
        <v>9</v>
      </c>
      <c r="P5915" s="3">
        <v>40857.48541666667</v>
      </c>
      <c r="Q5915">
        <v>0</v>
      </c>
      <c r="R5915" t="s">
        <v>76</v>
      </c>
      <c r="S5915">
        <v>0</v>
      </c>
      <c r="T5915">
        <v>0</v>
      </c>
      <c r="U5915" t="s">
        <v>9</v>
      </c>
      <c r="V5915" s="3">
        <v>40857.458333333336</v>
      </c>
      <c r="W5915">
        <v>1</v>
      </c>
      <c r="X5915" s="3">
        <v>40857.461111111108</v>
      </c>
      <c r="Y5915" t="s">
        <v>9</v>
      </c>
      <c r="Z5915">
        <v>0</v>
      </c>
      <c r="AA5915">
        <v>0</v>
      </c>
      <c r="AB5915" t="s">
        <v>88</v>
      </c>
    </row>
    <row r="5916" spans="1:28" x14ac:dyDescent="0.25">
      <c r="A5916" t="s">
        <v>74</v>
      </c>
      <c r="B5916" t="s">
        <v>75</v>
      </c>
      <c r="C5916">
        <v>53.649500000000003</v>
      </c>
      <c r="D5916">
        <v>9.9618000000000002</v>
      </c>
      <c r="E5916">
        <v>15</v>
      </c>
      <c r="F5916" s="2">
        <v>40858</v>
      </c>
      <c r="G5916">
        <v>1.7</v>
      </c>
      <c r="H5916" s="3">
        <v>40858.493055555555</v>
      </c>
      <c r="I5916" s="3">
        <v>40858.46597222222</v>
      </c>
      <c r="J5916">
        <v>3.3</v>
      </c>
      <c r="K5916">
        <v>6.1</v>
      </c>
      <c r="L5916" s="3">
        <v>40858.461111111108</v>
      </c>
      <c r="M5916" t="s">
        <v>9</v>
      </c>
      <c r="N5916" t="s">
        <v>9</v>
      </c>
      <c r="O5916" t="s">
        <v>9</v>
      </c>
      <c r="P5916" s="3">
        <v>40858.493055555555</v>
      </c>
      <c r="Q5916">
        <v>0</v>
      </c>
      <c r="R5916" t="s">
        <v>76</v>
      </c>
      <c r="S5916">
        <v>0</v>
      </c>
      <c r="T5916">
        <v>0</v>
      </c>
      <c r="U5916" t="s">
        <v>9</v>
      </c>
      <c r="V5916" s="3">
        <v>40858.46597222222</v>
      </c>
      <c r="W5916">
        <v>1</v>
      </c>
      <c r="X5916" s="3">
        <v>40858.461111111108</v>
      </c>
      <c r="Y5916" t="s">
        <v>9</v>
      </c>
      <c r="Z5916">
        <v>0</v>
      </c>
      <c r="AA5916">
        <v>0</v>
      </c>
      <c r="AB5916" t="s">
        <v>88</v>
      </c>
    </row>
    <row r="5917" spans="1:28" x14ac:dyDescent="0.25">
      <c r="A5917" t="s">
        <v>74</v>
      </c>
      <c r="B5917" t="s">
        <v>75</v>
      </c>
      <c r="C5917">
        <v>53.649500000000003</v>
      </c>
      <c r="D5917">
        <v>9.9618000000000002</v>
      </c>
      <c r="E5917">
        <v>15</v>
      </c>
      <c r="F5917" s="2">
        <v>40859</v>
      </c>
      <c r="G5917">
        <v>-1.7</v>
      </c>
      <c r="H5917" s="3">
        <v>40859.48541666667</v>
      </c>
      <c r="I5917" s="3">
        <v>40859.458333333336</v>
      </c>
      <c r="J5917">
        <v>3.2</v>
      </c>
      <c r="K5917">
        <v>3.2</v>
      </c>
      <c r="L5917" s="3">
        <v>40859.461111111108</v>
      </c>
      <c r="M5917" t="s">
        <v>9</v>
      </c>
      <c r="N5917" t="s">
        <v>9</v>
      </c>
      <c r="O5917" t="s">
        <v>9</v>
      </c>
      <c r="P5917" s="3">
        <v>40859.48541666667</v>
      </c>
      <c r="Q5917">
        <v>0</v>
      </c>
      <c r="R5917" t="s">
        <v>76</v>
      </c>
      <c r="S5917">
        <v>0</v>
      </c>
      <c r="T5917">
        <v>0</v>
      </c>
      <c r="U5917" t="s">
        <v>9</v>
      </c>
      <c r="V5917" s="3">
        <v>40859.458333333336</v>
      </c>
      <c r="W5917">
        <v>1</v>
      </c>
      <c r="X5917" s="3">
        <v>40859.461111111108</v>
      </c>
      <c r="Y5917" t="s">
        <v>9</v>
      </c>
      <c r="Z5917">
        <v>0</v>
      </c>
      <c r="AA5917">
        <v>0</v>
      </c>
      <c r="AB5917" t="s">
        <v>88</v>
      </c>
    </row>
    <row r="5918" spans="1:28" x14ac:dyDescent="0.25">
      <c r="A5918" t="s">
        <v>74</v>
      </c>
      <c r="B5918" t="s">
        <v>75</v>
      </c>
      <c r="C5918">
        <v>53.649500000000003</v>
      </c>
      <c r="D5918">
        <v>9.9618000000000002</v>
      </c>
      <c r="E5918">
        <v>15</v>
      </c>
      <c r="F5918" s="2">
        <v>40860</v>
      </c>
      <c r="G5918">
        <v>-4</v>
      </c>
      <c r="H5918" s="3">
        <v>40860.48541666667</v>
      </c>
      <c r="I5918" s="3">
        <v>40860.458333333336</v>
      </c>
      <c r="J5918">
        <v>2</v>
      </c>
      <c r="K5918">
        <v>4.5999999999999996</v>
      </c>
      <c r="L5918" s="3">
        <v>40860.461111111108</v>
      </c>
      <c r="M5918" t="s">
        <v>9</v>
      </c>
      <c r="N5918" t="s">
        <v>9</v>
      </c>
      <c r="O5918" t="s">
        <v>9</v>
      </c>
      <c r="P5918" s="3">
        <v>40860.48541666667</v>
      </c>
      <c r="Q5918">
        <v>0</v>
      </c>
      <c r="R5918" t="s">
        <v>76</v>
      </c>
      <c r="S5918">
        <v>0</v>
      </c>
      <c r="T5918">
        <v>0</v>
      </c>
      <c r="U5918" t="s">
        <v>9</v>
      </c>
      <c r="V5918" s="3">
        <v>40860.458333333336</v>
      </c>
      <c r="W5918">
        <v>1</v>
      </c>
      <c r="X5918" s="3">
        <v>40860.461111111108</v>
      </c>
      <c r="Y5918" t="s">
        <v>9</v>
      </c>
      <c r="Z5918">
        <v>0</v>
      </c>
      <c r="AA5918">
        <v>0</v>
      </c>
      <c r="AB5918" t="s">
        <v>88</v>
      </c>
    </row>
    <row r="5919" spans="1:28" x14ac:dyDescent="0.25">
      <c r="A5919" t="s">
        <v>74</v>
      </c>
      <c r="B5919" t="s">
        <v>75</v>
      </c>
      <c r="C5919">
        <v>53.649500000000003</v>
      </c>
      <c r="D5919">
        <v>9.9618000000000002</v>
      </c>
      <c r="E5919">
        <v>15</v>
      </c>
      <c r="F5919" s="2">
        <v>40861</v>
      </c>
      <c r="G5919">
        <v>-4.7</v>
      </c>
      <c r="H5919" s="3">
        <v>40861.48541666667</v>
      </c>
      <c r="I5919" s="3">
        <v>40861.458333333336</v>
      </c>
      <c r="J5919">
        <v>0.4</v>
      </c>
      <c r="K5919">
        <v>4.7</v>
      </c>
      <c r="L5919" s="3">
        <v>40861.461111111108</v>
      </c>
      <c r="M5919" t="s">
        <v>9</v>
      </c>
      <c r="N5919" t="s">
        <v>9</v>
      </c>
      <c r="O5919" t="s">
        <v>9</v>
      </c>
      <c r="P5919" s="3">
        <v>40861.48541666667</v>
      </c>
      <c r="Q5919">
        <v>0</v>
      </c>
      <c r="R5919" t="s">
        <v>76</v>
      </c>
      <c r="S5919">
        <v>0</v>
      </c>
      <c r="T5919">
        <v>0</v>
      </c>
      <c r="U5919" t="s">
        <v>9</v>
      </c>
      <c r="V5919" s="3">
        <v>40861.458333333336</v>
      </c>
      <c r="W5919">
        <v>1</v>
      </c>
      <c r="X5919" s="3">
        <v>40861.461111111108</v>
      </c>
      <c r="Y5919" t="s">
        <v>9</v>
      </c>
      <c r="Z5919">
        <v>0</v>
      </c>
      <c r="AA5919">
        <v>0</v>
      </c>
      <c r="AB5919" t="s">
        <v>88</v>
      </c>
    </row>
    <row r="5920" spans="1:28" x14ac:dyDescent="0.25">
      <c r="A5920" t="s">
        <v>74</v>
      </c>
      <c r="B5920" t="s">
        <v>75</v>
      </c>
      <c r="C5920">
        <v>53.649500000000003</v>
      </c>
      <c r="D5920">
        <v>9.9618000000000002</v>
      </c>
      <c r="E5920">
        <v>15</v>
      </c>
      <c r="F5920" s="2">
        <v>40862</v>
      </c>
      <c r="G5920">
        <v>1.4</v>
      </c>
      <c r="H5920" s="3">
        <v>40862.48541666667</v>
      </c>
      <c r="I5920" s="3">
        <v>40862.458333333336</v>
      </c>
      <c r="J5920">
        <v>2.4</v>
      </c>
      <c r="K5920">
        <v>2.4</v>
      </c>
      <c r="L5920" s="3">
        <v>40862.461111111108</v>
      </c>
      <c r="M5920" t="s">
        <v>9</v>
      </c>
      <c r="N5920" t="s">
        <v>9</v>
      </c>
      <c r="O5920" t="s">
        <v>9</v>
      </c>
      <c r="P5920" s="3">
        <v>40862.48541666667</v>
      </c>
      <c r="Q5920">
        <v>0</v>
      </c>
      <c r="R5920" t="s">
        <v>76</v>
      </c>
      <c r="S5920">
        <v>0</v>
      </c>
      <c r="T5920">
        <v>0</v>
      </c>
      <c r="U5920" t="s">
        <v>9</v>
      </c>
      <c r="V5920" s="3">
        <v>40862.458333333336</v>
      </c>
      <c r="W5920">
        <v>1</v>
      </c>
      <c r="X5920" s="3">
        <v>40862.461111111108</v>
      </c>
      <c r="Y5920" t="s">
        <v>9</v>
      </c>
      <c r="Z5920">
        <v>0</v>
      </c>
      <c r="AA5920">
        <v>0</v>
      </c>
      <c r="AB5920" t="s">
        <v>88</v>
      </c>
    </row>
    <row r="5921" spans="1:28" x14ac:dyDescent="0.25">
      <c r="A5921" t="s">
        <v>74</v>
      </c>
      <c r="B5921" t="s">
        <v>75</v>
      </c>
      <c r="C5921">
        <v>53.649500000000003</v>
      </c>
      <c r="D5921">
        <v>9.9618000000000002</v>
      </c>
      <c r="E5921">
        <v>15</v>
      </c>
      <c r="F5921" s="2">
        <v>40863</v>
      </c>
      <c r="G5921">
        <v>0.8</v>
      </c>
      <c r="H5921" s="3">
        <v>40863.48541666667</v>
      </c>
      <c r="I5921" s="3">
        <v>40863.458333333336</v>
      </c>
      <c r="J5921">
        <v>1.7</v>
      </c>
      <c r="K5921">
        <v>2.6</v>
      </c>
      <c r="L5921" s="3">
        <v>40863.461111111108</v>
      </c>
      <c r="M5921" t="s">
        <v>9</v>
      </c>
      <c r="N5921" t="s">
        <v>9</v>
      </c>
      <c r="O5921" t="s">
        <v>9</v>
      </c>
      <c r="P5921" s="3">
        <v>40863.48541666667</v>
      </c>
      <c r="Q5921">
        <v>0</v>
      </c>
      <c r="R5921" t="s">
        <v>76</v>
      </c>
      <c r="S5921">
        <v>0</v>
      </c>
      <c r="T5921">
        <v>0</v>
      </c>
      <c r="U5921" t="s">
        <v>9</v>
      </c>
      <c r="V5921" s="3">
        <v>40863.458333333336</v>
      </c>
      <c r="W5921">
        <v>1</v>
      </c>
      <c r="X5921" s="3">
        <v>40863.461111111108</v>
      </c>
      <c r="Y5921" t="s">
        <v>9</v>
      </c>
      <c r="Z5921">
        <v>0</v>
      </c>
      <c r="AA5921">
        <v>0</v>
      </c>
      <c r="AB5921" t="s">
        <v>88</v>
      </c>
    </row>
    <row r="5922" spans="1:28" x14ac:dyDescent="0.25">
      <c r="A5922" t="s">
        <v>74</v>
      </c>
      <c r="B5922" t="s">
        <v>75</v>
      </c>
      <c r="C5922">
        <v>53.649500000000003</v>
      </c>
      <c r="D5922">
        <v>9.9618000000000002</v>
      </c>
      <c r="E5922">
        <v>15</v>
      </c>
      <c r="F5922" s="2">
        <v>40864</v>
      </c>
      <c r="G5922">
        <v>-0.6</v>
      </c>
      <c r="H5922" s="3">
        <v>40864.48541666667</v>
      </c>
      <c r="I5922" s="3">
        <v>40864.458333333336</v>
      </c>
      <c r="J5922">
        <v>0.8</v>
      </c>
      <c r="K5922">
        <v>2</v>
      </c>
      <c r="L5922" s="3">
        <v>40864.461805555555</v>
      </c>
      <c r="M5922" t="s">
        <v>9</v>
      </c>
      <c r="N5922" t="s">
        <v>9</v>
      </c>
      <c r="O5922" t="s">
        <v>9</v>
      </c>
      <c r="P5922" s="3">
        <v>40864.48541666667</v>
      </c>
      <c r="Q5922">
        <v>0</v>
      </c>
      <c r="R5922" t="s">
        <v>76</v>
      </c>
      <c r="S5922">
        <v>0</v>
      </c>
      <c r="T5922">
        <v>0</v>
      </c>
      <c r="U5922" t="s">
        <v>9</v>
      </c>
      <c r="V5922" s="3">
        <v>40864.458333333336</v>
      </c>
      <c r="W5922">
        <v>1</v>
      </c>
      <c r="X5922" s="3">
        <v>40864.461805555555</v>
      </c>
      <c r="Y5922" t="s">
        <v>9</v>
      </c>
      <c r="Z5922">
        <v>0</v>
      </c>
      <c r="AA5922">
        <v>0</v>
      </c>
      <c r="AB5922" t="s">
        <v>88</v>
      </c>
    </row>
    <row r="5923" spans="1:28" x14ac:dyDescent="0.25">
      <c r="A5923" t="s">
        <v>74</v>
      </c>
      <c r="B5923" t="s">
        <v>75</v>
      </c>
      <c r="C5923">
        <v>53.649500000000003</v>
      </c>
      <c r="D5923">
        <v>9.9618000000000002</v>
      </c>
      <c r="E5923">
        <v>15</v>
      </c>
      <c r="F5923" s="2">
        <v>40865</v>
      </c>
      <c r="G5923">
        <v>-3.1</v>
      </c>
      <c r="H5923" s="3">
        <v>40865.48541666667</v>
      </c>
      <c r="I5923" s="3">
        <v>40865.458333333336</v>
      </c>
      <c r="J5923">
        <v>7.6</v>
      </c>
      <c r="K5923">
        <v>7.6</v>
      </c>
      <c r="L5923" s="3">
        <v>40865.461805555555</v>
      </c>
      <c r="M5923" t="s">
        <v>9</v>
      </c>
      <c r="N5923" t="s">
        <v>9</v>
      </c>
      <c r="O5923" t="s">
        <v>9</v>
      </c>
      <c r="P5923" s="3">
        <v>40865.48541666667</v>
      </c>
      <c r="Q5923">
        <v>0</v>
      </c>
      <c r="R5923" t="s">
        <v>76</v>
      </c>
      <c r="S5923">
        <v>0</v>
      </c>
      <c r="T5923">
        <v>0</v>
      </c>
      <c r="U5923" t="s">
        <v>9</v>
      </c>
      <c r="V5923" s="3">
        <v>40865.458333333336</v>
      </c>
      <c r="W5923">
        <v>1</v>
      </c>
      <c r="X5923" s="3">
        <v>40865.461805555555</v>
      </c>
      <c r="Y5923" t="s">
        <v>9</v>
      </c>
      <c r="Z5923">
        <v>0</v>
      </c>
      <c r="AA5923">
        <v>0</v>
      </c>
      <c r="AB5923" t="s">
        <v>88</v>
      </c>
    </row>
    <row r="5924" spans="1:28" x14ac:dyDescent="0.25">
      <c r="A5924" t="s">
        <v>74</v>
      </c>
      <c r="B5924" t="s">
        <v>75</v>
      </c>
      <c r="C5924">
        <v>53.649500000000003</v>
      </c>
      <c r="D5924">
        <v>9.9618000000000002</v>
      </c>
      <c r="E5924">
        <v>15</v>
      </c>
      <c r="F5924" s="2">
        <v>40866</v>
      </c>
      <c r="G5924">
        <v>6.8</v>
      </c>
      <c r="H5924" s="3">
        <v>40866.48541666667</v>
      </c>
      <c r="I5924" s="3">
        <v>40866.458333333336</v>
      </c>
      <c r="J5924">
        <v>8.1</v>
      </c>
      <c r="K5924">
        <v>8.1</v>
      </c>
      <c r="L5924" s="3">
        <v>40866.461805555555</v>
      </c>
      <c r="M5924" t="s">
        <v>9</v>
      </c>
      <c r="N5924" t="s">
        <v>9</v>
      </c>
      <c r="O5924" t="s">
        <v>9</v>
      </c>
      <c r="P5924" s="3">
        <v>40866.48541666667</v>
      </c>
      <c r="Q5924">
        <v>0</v>
      </c>
      <c r="R5924" t="s">
        <v>76</v>
      </c>
      <c r="S5924">
        <v>0</v>
      </c>
      <c r="T5924">
        <v>0</v>
      </c>
      <c r="U5924" t="s">
        <v>9</v>
      </c>
      <c r="V5924" s="3">
        <v>40866.458333333336</v>
      </c>
      <c r="W5924">
        <v>1</v>
      </c>
      <c r="X5924" s="3">
        <v>40866.461805555555</v>
      </c>
      <c r="Y5924" t="s">
        <v>9</v>
      </c>
      <c r="Z5924">
        <v>0</v>
      </c>
      <c r="AA5924">
        <v>0</v>
      </c>
      <c r="AB5924" t="s">
        <v>88</v>
      </c>
    </row>
    <row r="5925" spans="1:28" x14ac:dyDescent="0.25">
      <c r="A5925" t="s">
        <v>74</v>
      </c>
      <c r="B5925" t="s">
        <v>75</v>
      </c>
      <c r="C5925">
        <v>53.649500000000003</v>
      </c>
      <c r="D5925">
        <v>9.9618000000000002</v>
      </c>
      <c r="E5925">
        <v>15</v>
      </c>
      <c r="F5925" s="2">
        <v>40867</v>
      </c>
      <c r="G5925">
        <v>1.7</v>
      </c>
      <c r="H5925" s="3">
        <v>40867.48541666667</v>
      </c>
      <c r="I5925" s="3">
        <v>40867.458333333336</v>
      </c>
      <c r="J5925">
        <v>5.8</v>
      </c>
      <c r="K5925">
        <v>8.6999999999999993</v>
      </c>
      <c r="L5925" s="3">
        <v>40867.461805555555</v>
      </c>
      <c r="M5925" t="s">
        <v>9</v>
      </c>
      <c r="N5925" t="s">
        <v>9</v>
      </c>
      <c r="O5925" t="s">
        <v>9</v>
      </c>
      <c r="P5925" s="3">
        <v>40867.48541666667</v>
      </c>
      <c r="Q5925">
        <v>0.3</v>
      </c>
      <c r="R5925" t="s">
        <v>77</v>
      </c>
      <c r="S5925">
        <v>0.3</v>
      </c>
      <c r="T5925">
        <v>0</v>
      </c>
      <c r="U5925" t="s">
        <v>9</v>
      </c>
      <c r="V5925" s="3">
        <v>40867.458333333336</v>
      </c>
      <c r="W5925">
        <v>1</v>
      </c>
      <c r="X5925" s="3">
        <v>40867.461805555555</v>
      </c>
      <c r="Y5925" t="s">
        <v>9</v>
      </c>
      <c r="Z5925">
        <v>0.3</v>
      </c>
      <c r="AA5925">
        <v>0</v>
      </c>
      <c r="AB5925" t="s">
        <v>88</v>
      </c>
    </row>
    <row r="5926" spans="1:28" x14ac:dyDescent="0.25">
      <c r="A5926" t="s">
        <v>74</v>
      </c>
      <c r="B5926" t="s">
        <v>75</v>
      </c>
      <c r="C5926">
        <v>53.649500000000003</v>
      </c>
      <c r="D5926">
        <v>9.9618000000000002</v>
      </c>
      <c r="E5926">
        <v>15</v>
      </c>
      <c r="F5926" s="2">
        <v>40868</v>
      </c>
      <c r="G5926">
        <v>-1.1000000000000001</v>
      </c>
      <c r="H5926" s="3">
        <v>40868.48541666667</v>
      </c>
      <c r="I5926" s="3">
        <v>40868.458333333336</v>
      </c>
      <c r="J5926">
        <v>3.9</v>
      </c>
      <c r="K5926">
        <v>6.7</v>
      </c>
      <c r="L5926" s="3">
        <v>40868.461805555555</v>
      </c>
      <c r="M5926" t="s">
        <v>9</v>
      </c>
      <c r="N5926" t="s">
        <v>9</v>
      </c>
      <c r="O5926" t="s">
        <v>9</v>
      </c>
      <c r="P5926" s="3">
        <v>40868.48541666667</v>
      </c>
      <c r="Q5926">
        <v>0</v>
      </c>
      <c r="R5926" t="s">
        <v>76</v>
      </c>
      <c r="S5926">
        <v>0</v>
      </c>
      <c r="T5926">
        <v>0</v>
      </c>
      <c r="U5926" t="s">
        <v>9</v>
      </c>
      <c r="V5926" s="3">
        <v>40868.458333333336</v>
      </c>
      <c r="W5926">
        <v>1</v>
      </c>
      <c r="X5926" s="3">
        <v>40868.461805555555</v>
      </c>
      <c r="Y5926" t="s">
        <v>9</v>
      </c>
      <c r="Z5926">
        <v>0</v>
      </c>
      <c r="AA5926">
        <v>0</v>
      </c>
      <c r="AB5926" t="s">
        <v>88</v>
      </c>
    </row>
    <row r="5927" spans="1:28" x14ac:dyDescent="0.25">
      <c r="A5927" t="s">
        <v>74</v>
      </c>
      <c r="B5927" t="s">
        <v>75</v>
      </c>
      <c r="C5927">
        <v>53.649500000000003</v>
      </c>
      <c r="D5927">
        <v>9.9618000000000002</v>
      </c>
      <c r="E5927">
        <v>15</v>
      </c>
      <c r="F5927" s="2">
        <v>40869</v>
      </c>
      <c r="G5927">
        <v>-0.3</v>
      </c>
      <c r="H5927" s="3">
        <v>40869.48541666667</v>
      </c>
      <c r="I5927" s="3">
        <v>40869.458333333336</v>
      </c>
      <c r="J5927">
        <v>3.1</v>
      </c>
      <c r="K5927">
        <v>4.2</v>
      </c>
      <c r="L5927" s="3">
        <v>40869.462500000001</v>
      </c>
      <c r="M5927" t="s">
        <v>9</v>
      </c>
      <c r="N5927" t="s">
        <v>9</v>
      </c>
      <c r="O5927" t="s">
        <v>9</v>
      </c>
      <c r="P5927" s="3">
        <v>40869.48541666667</v>
      </c>
      <c r="Q5927">
        <v>0</v>
      </c>
      <c r="R5927" t="s">
        <v>76</v>
      </c>
      <c r="S5927">
        <v>0</v>
      </c>
      <c r="T5927">
        <v>0</v>
      </c>
      <c r="U5927" t="s">
        <v>9</v>
      </c>
      <c r="V5927" s="3">
        <v>40869.458333333336</v>
      </c>
      <c r="W5927">
        <v>1</v>
      </c>
      <c r="X5927" s="3">
        <v>40869.462500000001</v>
      </c>
      <c r="Y5927" t="s">
        <v>9</v>
      </c>
      <c r="Z5927">
        <v>0</v>
      </c>
      <c r="AA5927">
        <v>0</v>
      </c>
      <c r="AB5927" t="s">
        <v>88</v>
      </c>
    </row>
    <row r="5928" spans="1:28" x14ac:dyDescent="0.25">
      <c r="A5928" t="s">
        <v>74</v>
      </c>
      <c r="B5928" t="s">
        <v>75</v>
      </c>
      <c r="C5928">
        <v>53.649500000000003</v>
      </c>
      <c r="D5928">
        <v>9.9618000000000002</v>
      </c>
      <c r="E5928">
        <v>15</v>
      </c>
      <c r="F5928" s="2">
        <v>40870</v>
      </c>
      <c r="G5928">
        <v>-0.4</v>
      </c>
      <c r="H5928" s="3">
        <v>40870.48541666667</v>
      </c>
      <c r="I5928" s="3">
        <v>40870.458333333336</v>
      </c>
      <c r="J5928">
        <v>3.1</v>
      </c>
      <c r="K5928">
        <v>3.9</v>
      </c>
      <c r="L5928" s="3">
        <v>40870.462500000001</v>
      </c>
      <c r="M5928" t="s">
        <v>9</v>
      </c>
      <c r="N5928" t="s">
        <v>9</v>
      </c>
      <c r="O5928" t="s">
        <v>9</v>
      </c>
      <c r="P5928" s="3">
        <v>40870.48541666667</v>
      </c>
      <c r="Q5928">
        <v>0</v>
      </c>
      <c r="R5928" t="s">
        <v>76</v>
      </c>
      <c r="S5928">
        <v>0</v>
      </c>
      <c r="T5928">
        <v>0</v>
      </c>
      <c r="U5928" t="s">
        <v>9</v>
      </c>
      <c r="V5928" s="3">
        <v>40870.458333333336</v>
      </c>
      <c r="W5928">
        <v>1</v>
      </c>
      <c r="X5928" s="3">
        <v>40870.462500000001</v>
      </c>
      <c r="Y5928" t="s">
        <v>9</v>
      </c>
      <c r="Z5928">
        <v>0</v>
      </c>
      <c r="AA5928">
        <v>0</v>
      </c>
      <c r="AB5928" t="s">
        <v>88</v>
      </c>
    </row>
    <row r="5929" spans="1:28" x14ac:dyDescent="0.25">
      <c r="A5929" t="s">
        <v>74</v>
      </c>
      <c r="B5929" t="s">
        <v>75</v>
      </c>
      <c r="C5929">
        <v>53.649500000000003</v>
      </c>
      <c r="D5929">
        <v>9.9618000000000002</v>
      </c>
      <c r="E5929">
        <v>15</v>
      </c>
      <c r="F5929" s="2">
        <v>40871</v>
      </c>
      <c r="G5929">
        <v>3.1</v>
      </c>
      <c r="H5929" s="3">
        <v>40871.48541666667</v>
      </c>
      <c r="I5929" s="3">
        <v>40871.458333333336</v>
      </c>
      <c r="J5929">
        <v>8</v>
      </c>
      <c r="K5929">
        <v>8</v>
      </c>
      <c r="L5929" s="3">
        <v>40871.462500000001</v>
      </c>
      <c r="M5929" t="s">
        <v>9</v>
      </c>
      <c r="N5929" t="s">
        <v>9</v>
      </c>
      <c r="O5929" t="s">
        <v>9</v>
      </c>
      <c r="P5929" s="3">
        <v>40871.48541666667</v>
      </c>
      <c r="Q5929">
        <v>0</v>
      </c>
      <c r="R5929" t="s">
        <v>76</v>
      </c>
      <c r="S5929">
        <v>0</v>
      </c>
      <c r="T5929">
        <v>0</v>
      </c>
      <c r="U5929" t="s">
        <v>9</v>
      </c>
      <c r="V5929" s="3">
        <v>40871.458333333336</v>
      </c>
      <c r="W5929">
        <v>1</v>
      </c>
      <c r="X5929" s="3">
        <v>40871.462500000001</v>
      </c>
      <c r="Y5929" t="s">
        <v>9</v>
      </c>
      <c r="Z5929">
        <v>0</v>
      </c>
      <c r="AA5929">
        <v>0</v>
      </c>
      <c r="AB5929" t="s">
        <v>88</v>
      </c>
    </row>
    <row r="5930" spans="1:28" x14ac:dyDescent="0.25">
      <c r="A5930" t="s">
        <v>74</v>
      </c>
      <c r="B5930" t="s">
        <v>75</v>
      </c>
      <c r="C5930">
        <v>53.649500000000003</v>
      </c>
      <c r="D5930">
        <v>9.9618000000000002</v>
      </c>
      <c r="E5930">
        <v>15</v>
      </c>
      <c r="F5930" s="2">
        <v>40872</v>
      </c>
      <c r="G5930">
        <v>5.6</v>
      </c>
      <c r="H5930" s="3">
        <v>40872.48541666667</v>
      </c>
      <c r="I5930" s="3">
        <v>40872.458333333336</v>
      </c>
      <c r="J5930">
        <v>7.1</v>
      </c>
      <c r="K5930">
        <v>8.8000000000000007</v>
      </c>
      <c r="L5930" s="3">
        <v>40872.463194444441</v>
      </c>
      <c r="M5930" t="s">
        <v>9</v>
      </c>
      <c r="N5930" t="s">
        <v>9</v>
      </c>
      <c r="O5930" t="s">
        <v>9</v>
      </c>
      <c r="P5930" s="3">
        <v>40872.48541666667</v>
      </c>
      <c r="Q5930">
        <v>0</v>
      </c>
      <c r="R5930" t="s">
        <v>76</v>
      </c>
      <c r="S5930">
        <v>0</v>
      </c>
      <c r="T5930">
        <v>0</v>
      </c>
      <c r="U5930" t="s">
        <v>9</v>
      </c>
      <c r="V5930" s="3">
        <v>40872.458333333336</v>
      </c>
      <c r="W5930">
        <v>1</v>
      </c>
      <c r="X5930" s="3">
        <v>40872.463194444441</v>
      </c>
      <c r="Y5930" t="s">
        <v>9</v>
      </c>
      <c r="Z5930">
        <v>0</v>
      </c>
      <c r="AA5930">
        <v>0</v>
      </c>
      <c r="AB5930" t="s">
        <v>88</v>
      </c>
    </row>
    <row r="5931" spans="1:28" x14ac:dyDescent="0.25">
      <c r="A5931" t="s">
        <v>74</v>
      </c>
      <c r="B5931" t="s">
        <v>75</v>
      </c>
      <c r="C5931">
        <v>53.649500000000003</v>
      </c>
      <c r="D5931">
        <v>9.9618000000000002</v>
      </c>
      <c r="E5931">
        <v>15</v>
      </c>
      <c r="F5931" s="2">
        <v>40873</v>
      </c>
      <c r="G5931">
        <v>4.4000000000000004</v>
      </c>
      <c r="H5931" s="3">
        <v>40873.48541666667</v>
      </c>
      <c r="I5931" s="3">
        <v>40873.458333333336</v>
      </c>
      <c r="J5931">
        <v>8.1999999999999993</v>
      </c>
      <c r="K5931">
        <v>8.1999999999999993</v>
      </c>
      <c r="L5931" s="3">
        <v>40873.463194444441</v>
      </c>
      <c r="M5931" t="s">
        <v>9</v>
      </c>
      <c r="N5931" t="s">
        <v>9</v>
      </c>
      <c r="O5931" t="s">
        <v>9</v>
      </c>
      <c r="P5931" s="3">
        <v>40873.48541666667</v>
      </c>
      <c r="Q5931">
        <v>2.8</v>
      </c>
      <c r="R5931" t="s">
        <v>77</v>
      </c>
      <c r="S5931">
        <v>2.8</v>
      </c>
      <c r="T5931">
        <v>0</v>
      </c>
      <c r="U5931" t="s">
        <v>9</v>
      </c>
      <c r="V5931" s="3">
        <v>40873.458333333336</v>
      </c>
      <c r="W5931">
        <v>1</v>
      </c>
      <c r="X5931" s="3">
        <v>40873.463194444441</v>
      </c>
      <c r="Y5931" t="s">
        <v>9</v>
      </c>
      <c r="Z5931">
        <v>2.8</v>
      </c>
      <c r="AA5931">
        <v>0</v>
      </c>
      <c r="AB5931" t="s">
        <v>88</v>
      </c>
    </row>
    <row r="5932" spans="1:28" x14ac:dyDescent="0.25">
      <c r="A5932" t="s">
        <v>74</v>
      </c>
      <c r="B5932" t="s">
        <v>75</v>
      </c>
      <c r="C5932">
        <v>53.649500000000003</v>
      </c>
      <c r="D5932">
        <v>9.9618000000000002</v>
      </c>
      <c r="E5932">
        <v>15</v>
      </c>
      <c r="F5932" s="2">
        <v>40874</v>
      </c>
      <c r="G5932">
        <v>8.1</v>
      </c>
      <c r="H5932" s="3">
        <v>40874.48541666667</v>
      </c>
      <c r="I5932" s="3">
        <v>40874.458333333336</v>
      </c>
      <c r="J5932">
        <v>9.8000000000000007</v>
      </c>
      <c r="K5932">
        <v>10.7</v>
      </c>
      <c r="L5932" s="3">
        <v>40874.463194444441</v>
      </c>
      <c r="M5932" t="s">
        <v>9</v>
      </c>
      <c r="N5932" t="s">
        <v>9</v>
      </c>
      <c r="O5932" t="s">
        <v>9</v>
      </c>
      <c r="P5932" s="3">
        <v>40874.48541666667</v>
      </c>
      <c r="Q5932">
        <v>0.6</v>
      </c>
      <c r="R5932" t="s">
        <v>77</v>
      </c>
      <c r="S5932">
        <v>0.6</v>
      </c>
      <c r="T5932">
        <v>0</v>
      </c>
      <c r="U5932" t="s">
        <v>9</v>
      </c>
      <c r="V5932" s="3">
        <v>40874.458333333336</v>
      </c>
      <c r="W5932">
        <v>1</v>
      </c>
      <c r="X5932" s="3">
        <v>40874.463194444441</v>
      </c>
      <c r="Y5932" t="s">
        <v>9</v>
      </c>
      <c r="Z5932">
        <v>0.6</v>
      </c>
      <c r="AA5932">
        <v>0</v>
      </c>
      <c r="AB5932" t="s">
        <v>88</v>
      </c>
    </row>
    <row r="5933" spans="1:28" x14ac:dyDescent="0.25">
      <c r="A5933" t="s">
        <v>74</v>
      </c>
      <c r="B5933" t="s">
        <v>75</v>
      </c>
      <c r="C5933">
        <v>53.649500000000003</v>
      </c>
      <c r="D5933">
        <v>9.9618000000000002</v>
      </c>
      <c r="E5933">
        <v>15</v>
      </c>
      <c r="F5933" s="2">
        <v>40875</v>
      </c>
      <c r="G5933">
        <v>3.6</v>
      </c>
      <c r="H5933" s="3">
        <v>40875.48541666667</v>
      </c>
      <c r="I5933" s="3">
        <v>40875.458333333336</v>
      </c>
      <c r="J5933">
        <v>7.1</v>
      </c>
      <c r="K5933">
        <v>10.1</v>
      </c>
      <c r="L5933" s="3">
        <v>40875.463888888888</v>
      </c>
      <c r="M5933" t="s">
        <v>9</v>
      </c>
      <c r="N5933" t="s">
        <v>9</v>
      </c>
      <c r="O5933" t="s">
        <v>9</v>
      </c>
      <c r="P5933" s="3">
        <v>40875.48541666667</v>
      </c>
      <c r="Q5933">
        <v>3</v>
      </c>
      <c r="R5933" t="s">
        <v>77</v>
      </c>
      <c r="S5933">
        <v>3</v>
      </c>
      <c r="T5933">
        <v>0</v>
      </c>
      <c r="U5933" t="s">
        <v>9</v>
      </c>
      <c r="V5933" s="3">
        <v>40875.458333333336</v>
      </c>
      <c r="W5933">
        <v>1</v>
      </c>
      <c r="X5933" s="3">
        <v>40875.463888888888</v>
      </c>
      <c r="Y5933" t="s">
        <v>9</v>
      </c>
      <c r="Z5933">
        <v>3</v>
      </c>
      <c r="AA5933">
        <v>0</v>
      </c>
      <c r="AB5933" t="s">
        <v>88</v>
      </c>
    </row>
    <row r="5934" spans="1:28" x14ac:dyDescent="0.25">
      <c r="A5934" t="s">
        <v>74</v>
      </c>
      <c r="B5934" t="s">
        <v>75</v>
      </c>
      <c r="C5934">
        <v>53.649500000000003</v>
      </c>
      <c r="D5934">
        <v>9.9618000000000002</v>
      </c>
      <c r="E5934">
        <v>15</v>
      </c>
      <c r="F5934" s="2">
        <v>40876</v>
      </c>
      <c r="G5934">
        <v>1.4</v>
      </c>
      <c r="H5934" s="3">
        <v>40876.48541666667</v>
      </c>
      <c r="I5934" s="3">
        <v>40876.458333333336</v>
      </c>
      <c r="J5934">
        <v>5.2</v>
      </c>
      <c r="K5934">
        <v>7.7</v>
      </c>
      <c r="L5934" s="3">
        <v>40876.463888888888</v>
      </c>
      <c r="M5934" t="s">
        <v>9</v>
      </c>
      <c r="N5934" t="s">
        <v>9</v>
      </c>
      <c r="O5934" t="s">
        <v>9</v>
      </c>
      <c r="P5934" s="3">
        <v>40876.48541666667</v>
      </c>
      <c r="Q5934">
        <v>0</v>
      </c>
      <c r="R5934" t="s">
        <v>76</v>
      </c>
      <c r="S5934">
        <v>0</v>
      </c>
      <c r="T5934">
        <v>0</v>
      </c>
      <c r="U5934" t="s">
        <v>9</v>
      </c>
      <c r="V5934" s="3">
        <v>40876.458333333336</v>
      </c>
      <c r="W5934">
        <v>1</v>
      </c>
      <c r="X5934" s="3">
        <v>40876.463888888888</v>
      </c>
      <c r="Y5934" t="s">
        <v>9</v>
      </c>
      <c r="Z5934">
        <v>0</v>
      </c>
      <c r="AA5934">
        <v>0</v>
      </c>
      <c r="AB5934" t="s">
        <v>88</v>
      </c>
    </row>
    <row r="5935" spans="1:28" x14ac:dyDescent="0.25">
      <c r="A5935" t="s">
        <v>74</v>
      </c>
      <c r="B5935" t="s">
        <v>75</v>
      </c>
      <c r="C5935">
        <v>53.649500000000003</v>
      </c>
      <c r="D5935">
        <v>9.9618000000000002</v>
      </c>
      <c r="E5935">
        <v>15</v>
      </c>
      <c r="F5935" s="2">
        <v>40877</v>
      </c>
      <c r="G5935">
        <v>3.9</v>
      </c>
      <c r="H5935" s="3">
        <v>40877.48541666667</v>
      </c>
      <c r="I5935" s="3">
        <v>40877.458333333336</v>
      </c>
      <c r="J5935">
        <v>7.8</v>
      </c>
      <c r="K5935">
        <v>7.8</v>
      </c>
      <c r="L5935" s="3">
        <v>40877.463888888888</v>
      </c>
      <c r="M5935" t="s">
        <v>9</v>
      </c>
      <c r="N5935" t="s">
        <v>9</v>
      </c>
      <c r="O5935" t="s">
        <v>9</v>
      </c>
      <c r="P5935" s="3">
        <v>40877.48541666667</v>
      </c>
      <c r="Q5935">
        <v>0</v>
      </c>
      <c r="R5935" t="s">
        <v>76</v>
      </c>
      <c r="S5935">
        <v>0</v>
      </c>
      <c r="T5935">
        <v>0</v>
      </c>
      <c r="U5935" t="s">
        <v>9</v>
      </c>
      <c r="V5935" s="3">
        <v>40877.458333333336</v>
      </c>
      <c r="W5935">
        <v>1</v>
      </c>
      <c r="X5935" s="3">
        <v>40877.463888888888</v>
      </c>
      <c r="Y5935" t="s">
        <v>9</v>
      </c>
      <c r="Z5935">
        <v>0</v>
      </c>
      <c r="AA5935">
        <v>0</v>
      </c>
      <c r="AB5935" t="s">
        <v>88</v>
      </c>
    </row>
    <row r="5936" spans="1:28" x14ac:dyDescent="0.25">
      <c r="A5936" t="s">
        <v>74</v>
      </c>
      <c r="B5936" t="s">
        <v>75</v>
      </c>
      <c r="C5936">
        <v>53.649500000000003</v>
      </c>
      <c r="D5936">
        <v>9.9618000000000002</v>
      </c>
      <c r="E5936">
        <v>15</v>
      </c>
      <c r="F5936" s="2">
        <v>40878</v>
      </c>
      <c r="G5936">
        <v>4.5</v>
      </c>
      <c r="H5936" s="3">
        <v>40878.48541666667</v>
      </c>
      <c r="I5936" s="3">
        <v>40878.458333333336</v>
      </c>
      <c r="J5936">
        <v>7.6</v>
      </c>
      <c r="K5936">
        <v>7.6</v>
      </c>
      <c r="L5936" s="3">
        <v>40878.464583333334</v>
      </c>
      <c r="M5936" t="s">
        <v>9</v>
      </c>
      <c r="N5936" t="s">
        <v>9</v>
      </c>
      <c r="O5936" t="s">
        <v>9</v>
      </c>
      <c r="P5936" s="3">
        <v>40878.48541666667</v>
      </c>
      <c r="Q5936">
        <v>0</v>
      </c>
      <c r="R5936" t="s">
        <v>76</v>
      </c>
      <c r="S5936">
        <v>0</v>
      </c>
      <c r="T5936">
        <v>0</v>
      </c>
      <c r="U5936" t="s">
        <v>9</v>
      </c>
      <c r="V5936" s="3">
        <v>40878.458333333336</v>
      </c>
      <c r="W5936">
        <v>1</v>
      </c>
      <c r="X5936" s="3">
        <v>40878.464583333334</v>
      </c>
      <c r="Y5936" t="s">
        <v>9</v>
      </c>
      <c r="Z5936">
        <v>0</v>
      </c>
      <c r="AA5936">
        <v>0</v>
      </c>
      <c r="AB5936" t="s">
        <v>88</v>
      </c>
    </row>
    <row r="5937" spans="1:28" x14ac:dyDescent="0.25">
      <c r="A5937" t="s">
        <v>74</v>
      </c>
      <c r="B5937" t="s">
        <v>75</v>
      </c>
      <c r="C5937">
        <v>53.649500000000003</v>
      </c>
      <c r="D5937">
        <v>9.9618000000000002</v>
      </c>
      <c r="E5937">
        <v>15</v>
      </c>
      <c r="F5937" s="2">
        <v>40879</v>
      </c>
      <c r="G5937">
        <v>4</v>
      </c>
      <c r="H5937" s="3">
        <v>40879.48541666667</v>
      </c>
      <c r="I5937" s="3">
        <v>40879.458333333336</v>
      </c>
      <c r="J5937">
        <v>5.4</v>
      </c>
      <c r="K5937">
        <v>9.6999999999999993</v>
      </c>
      <c r="L5937" s="3">
        <v>40879.464583333334</v>
      </c>
      <c r="M5937" t="s">
        <v>9</v>
      </c>
      <c r="N5937" t="s">
        <v>9</v>
      </c>
      <c r="O5937" t="s">
        <v>9</v>
      </c>
      <c r="P5937" s="3">
        <v>40879.48541666667</v>
      </c>
      <c r="Q5937">
        <v>10</v>
      </c>
      <c r="R5937" t="s">
        <v>77</v>
      </c>
      <c r="S5937">
        <v>10</v>
      </c>
      <c r="T5937">
        <v>0</v>
      </c>
      <c r="U5937" t="s">
        <v>9</v>
      </c>
      <c r="V5937" s="3">
        <v>40879.458333333336</v>
      </c>
      <c r="W5937">
        <v>1</v>
      </c>
      <c r="X5937" s="3">
        <v>40879.464583333334</v>
      </c>
      <c r="Y5937" t="s">
        <v>9</v>
      </c>
      <c r="Z5937">
        <v>10</v>
      </c>
      <c r="AA5937">
        <v>0</v>
      </c>
      <c r="AB5937" t="s">
        <v>88</v>
      </c>
    </row>
    <row r="5938" spans="1:28" x14ac:dyDescent="0.25">
      <c r="A5938" t="s">
        <v>74</v>
      </c>
      <c r="B5938" t="s">
        <v>75</v>
      </c>
      <c r="C5938">
        <v>53.649500000000003</v>
      </c>
      <c r="D5938">
        <v>9.9618000000000002</v>
      </c>
      <c r="E5938">
        <v>15</v>
      </c>
      <c r="F5938" s="2">
        <v>40880</v>
      </c>
      <c r="G5938">
        <v>3</v>
      </c>
      <c r="H5938" s="3">
        <v>40880.48541666667</v>
      </c>
      <c r="I5938" s="3">
        <v>40880.458333333336</v>
      </c>
      <c r="J5938">
        <v>5.4</v>
      </c>
      <c r="K5938">
        <v>6.1</v>
      </c>
      <c r="L5938" s="3">
        <v>40880.464583333334</v>
      </c>
      <c r="M5938" t="s">
        <v>9</v>
      </c>
      <c r="N5938" t="s">
        <v>9</v>
      </c>
      <c r="O5938" t="s">
        <v>9</v>
      </c>
      <c r="P5938" s="3">
        <v>40880.48541666667</v>
      </c>
      <c r="Q5938">
        <v>3.6</v>
      </c>
      <c r="R5938" t="s">
        <v>77</v>
      </c>
      <c r="S5938">
        <v>3.6</v>
      </c>
      <c r="T5938">
        <v>0</v>
      </c>
      <c r="U5938" t="s">
        <v>9</v>
      </c>
      <c r="V5938" s="3">
        <v>40880.458333333336</v>
      </c>
      <c r="W5938">
        <v>1</v>
      </c>
      <c r="X5938" s="3">
        <v>40880.464583333334</v>
      </c>
      <c r="Y5938" t="s">
        <v>9</v>
      </c>
      <c r="Z5938">
        <v>3.6</v>
      </c>
      <c r="AA5938">
        <v>0</v>
      </c>
      <c r="AB5938" t="s">
        <v>88</v>
      </c>
    </row>
    <row r="5939" spans="1:28" x14ac:dyDescent="0.25">
      <c r="A5939" t="s">
        <v>74</v>
      </c>
      <c r="B5939" t="s">
        <v>75</v>
      </c>
      <c r="C5939">
        <v>53.649500000000003</v>
      </c>
      <c r="D5939">
        <v>9.9618000000000002</v>
      </c>
      <c r="E5939">
        <v>15</v>
      </c>
      <c r="F5939" s="2">
        <v>40881</v>
      </c>
      <c r="G5939">
        <v>3.6</v>
      </c>
      <c r="H5939" s="3">
        <v>40881.48541666667</v>
      </c>
      <c r="I5939" s="3">
        <v>40881.458333333336</v>
      </c>
      <c r="J5939">
        <v>6.4</v>
      </c>
      <c r="K5939">
        <v>6.6</v>
      </c>
      <c r="L5939" s="3">
        <v>40881.465277777781</v>
      </c>
      <c r="M5939" t="s">
        <v>9</v>
      </c>
      <c r="N5939" t="s">
        <v>9</v>
      </c>
      <c r="O5939" t="s">
        <v>9</v>
      </c>
      <c r="P5939" s="3">
        <v>40881.48541666667</v>
      </c>
      <c r="Q5939">
        <v>7.8</v>
      </c>
      <c r="R5939" t="s">
        <v>77</v>
      </c>
      <c r="S5939">
        <v>7.8</v>
      </c>
      <c r="T5939">
        <v>0</v>
      </c>
      <c r="U5939" t="s">
        <v>9</v>
      </c>
      <c r="V5939" s="3">
        <v>40881.458333333336</v>
      </c>
      <c r="W5939">
        <v>1</v>
      </c>
      <c r="X5939" s="3">
        <v>40881.465277777781</v>
      </c>
      <c r="Y5939" t="s">
        <v>9</v>
      </c>
      <c r="Z5939">
        <v>7.8</v>
      </c>
      <c r="AA5939">
        <v>0</v>
      </c>
      <c r="AB5939" t="s">
        <v>88</v>
      </c>
    </row>
    <row r="5940" spans="1:28" x14ac:dyDescent="0.25">
      <c r="A5940" t="s">
        <v>74</v>
      </c>
      <c r="B5940" t="s">
        <v>75</v>
      </c>
      <c r="C5940">
        <v>53.649500000000003</v>
      </c>
      <c r="D5940">
        <v>9.9618000000000002</v>
      </c>
      <c r="E5940">
        <v>15</v>
      </c>
      <c r="F5940" s="2">
        <v>40882</v>
      </c>
      <c r="G5940">
        <v>1</v>
      </c>
      <c r="H5940" s="3">
        <v>40882.48541666667</v>
      </c>
      <c r="I5940" s="3">
        <v>40882.458333333336</v>
      </c>
      <c r="J5940">
        <v>1</v>
      </c>
      <c r="K5940">
        <v>6.8</v>
      </c>
      <c r="L5940" s="3">
        <v>40882.465277777781</v>
      </c>
      <c r="M5940" t="s">
        <v>9</v>
      </c>
      <c r="N5940" t="s">
        <v>9</v>
      </c>
      <c r="O5940" t="s">
        <v>9</v>
      </c>
      <c r="P5940" s="3">
        <v>40882.48541666667</v>
      </c>
      <c r="Q5940">
        <v>7.5</v>
      </c>
      <c r="R5940" t="s">
        <v>77</v>
      </c>
      <c r="S5940">
        <v>7.5</v>
      </c>
      <c r="T5940">
        <v>0</v>
      </c>
      <c r="U5940" t="s">
        <v>9</v>
      </c>
      <c r="V5940" s="3">
        <v>40882.458333333336</v>
      </c>
      <c r="W5940">
        <v>1</v>
      </c>
      <c r="X5940" s="3">
        <v>40882.465277777781</v>
      </c>
      <c r="Y5940" t="s">
        <v>9</v>
      </c>
      <c r="Z5940">
        <v>7.5</v>
      </c>
      <c r="AA5940">
        <v>0</v>
      </c>
      <c r="AB5940" t="s">
        <v>88</v>
      </c>
    </row>
    <row r="5941" spans="1:28" x14ac:dyDescent="0.25">
      <c r="A5941" t="s">
        <v>74</v>
      </c>
      <c r="B5941" t="s">
        <v>75</v>
      </c>
      <c r="C5941">
        <v>53.649500000000003</v>
      </c>
      <c r="D5941">
        <v>9.9618000000000002</v>
      </c>
      <c r="E5941">
        <v>15</v>
      </c>
      <c r="F5941" s="2">
        <v>40883</v>
      </c>
      <c r="G5941">
        <v>-0.2</v>
      </c>
      <c r="H5941" s="3">
        <v>40883.48541666667</v>
      </c>
      <c r="I5941" s="3">
        <v>40883.458333333336</v>
      </c>
      <c r="J5941">
        <v>1.9</v>
      </c>
      <c r="K5941">
        <v>2.2999999999999998</v>
      </c>
      <c r="L5941" s="3">
        <v>40883.46597222222</v>
      </c>
      <c r="M5941" t="s">
        <v>9</v>
      </c>
      <c r="N5941" t="s">
        <v>82</v>
      </c>
      <c r="O5941" t="s">
        <v>9</v>
      </c>
      <c r="P5941" s="3">
        <v>40883.48541666667</v>
      </c>
      <c r="Q5941">
        <v>10.8</v>
      </c>
      <c r="R5941" t="s">
        <v>85</v>
      </c>
      <c r="S5941">
        <v>10.8</v>
      </c>
      <c r="T5941">
        <v>0.5</v>
      </c>
      <c r="U5941" t="s">
        <v>9</v>
      </c>
      <c r="V5941" s="3">
        <v>40883.458333333336</v>
      </c>
      <c r="W5941">
        <v>1</v>
      </c>
      <c r="X5941" s="3">
        <v>40883.46597222222</v>
      </c>
      <c r="Y5941" t="s">
        <v>9</v>
      </c>
      <c r="Z5941" t="s">
        <v>9</v>
      </c>
      <c r="AA5941">
        <v>0.5</v>
      </c>
      <c r="AB5941" t="s">
        <v>88</v>
      </c>
    </row>
    <row r="5942" spans="1:28" x14ac:dyDescent="0.25">
      <c r="A5942" t="s">
        <v>74</v>
      </c>
      <c r="B5942" t="s">
        <v>75</v>
      </c>
      <c r="C5942">
        <v>53.649500000000003</v>
      </c>
      <c r="D5942">
        <v>9.9618000000000002</v>
      </c>
      <c r="E5942">
        <v>15</v>
      </c>
      <c r="F5942" s="2">
        <v>40884</v>
      </c>
      <c r="G5942">
        <v>0.1</v>
      </c>
      <c r="H5942" s="3">
        <v>40884.48541666667</v>
      </c>
      <c r="I5942" s="3">
        <v>40884.458333333336</v>
      </c>
      <c r="J5942">
        <v>4.2</v>
      </c>
      <c r="K5942">
        <v>4.2</v>
      </c>
      <c r="L5942" s="3">
        <v>40884.46597222222</v>
      </c>
      <c r="M5942" t="s">
        <v>9</v>
      </c>
      <c r="N5942" t="s">
        <v>9</v>
      </c>
      <c r="O5942" t="s">
        <v>9</v>
      </c>
      <c r="P5942" s="3">
        <v>40884.48541666667</v>
      </c>
      <c r="Q5942">
        <v>8.4</v>
      </c>
      <c r="R5942" t="s">
        <v>77</v>
      </c>
      <c r="S5942">
        <v>8.4</v>
      </c>
      <c r="T5942">
        <v>0</v>
      </c>
      <c r="U5942" t="s">
        <v>9</v>
      </c>
      <c r="V5942" s="3">
        <v>40884.458333333336</v>
      </c>
      <c r="W5942">
        <v>1</v>
      </c>
      <c r="X5942" s="3">
        <v>40884.46597222222</v>
      </c>
      <c r="Y5942" t="s">
        <v>9</v>
      </c>
      <c r="Z5942">
        <v>8.4</v>
      </c>
      <c r="AA5942">
        <v>0</v>
      </c>
      <c r="AB5942" t="s">
        <v>88</v>
      </c>
    </row>
    <row r="5943" spans="1:28" x14ac:dyDescent="0.25">
      <c r="A5943" t="s">
        <v>74</v>
      </c>
      <c r="B5943" t="s">
        <v>75</v>
      </c>
      <c r="C5943">
        <v>53.649500000000003</v>
      </c>
      <c r="D5943">
        <v>9.9618000000000002</v>
      </c>
      <c r="E5943">
        <v>15</v>
      </c>
      <c r="F5943" s="2">
        <v>40885</v>
      </c>
      <c r="G5943">
        <v>1.2</v>
      </c>
      <c r="H5943" s="3">
        <v>40885.48541666667</v>
      </c>
      <c r="I5943" s="3">
        <v>40885.458333333336</v>
      </c>
      <c r="J5943">
        <v>4.7</v>
      </c>
      <c r="K5943">
        <v>4.7</v>
      </c>
      <c r="L5943" s="3">
        <v>40885.46597222222</v>
      </c>
      <c r="M5943" t="s">
        <v>9</v>
      </c>
      <c r="N5943" t="s">
        <v>9</v>
      </c>
      <c r="O5943" t="s">
        <v>9</v>
      </c>
      <c r="P5943" s="3">
        <v>40885.48541666667</v>
      </c>
      <c r="Q5943">
        <v>7.5</v>
      </c>
      <c r="R5943" t="s">
        <v>77</v>
      </c>
      <c r="S5943">
        <v>7.5</v>
      </c>
      <c r="T5943">
        <v>0</v>
      </c>
      <c r="U5943" t="s">
        <v>9</v>
      </c>
      <c r="V5943" s="3">
        <v>40885.458333333336</v>
      </c>
      <c r="W5943">
        <v>1</v>
      </c>
      <c r="X5943" s="3">
        <v>40885.46597222222</v>
      </c>
      <c r="Y5943" t="s">
        <v>9</v>
      </c>
      <c r="Z5943">
        <v>7.5</v>
      </c>
      <c r="AA5943">
        <v>0</v>
      </c>
      <c r="AB5943" t="s">
        <v>88</v>
      </c>
    </row>
    <row r="5944" spans="1:28" x14ac:dyDescent="0.25">
      <c r="A5944" t="s">
        <v>74</v>
      </c>
      <c r="B5944" t="s">
        <v>75</v>
      </c>
      <c r="C5944">
        <v>53.649500000000003</v>
      </c>
      <c r="D5944">
        <v>9.9618000000000002</v>
      </c>
      <c r="E5944">
        <v>15</v>
      </c>
      <c r="F5944" s="2">
        <v>40886</v>
      </c>
      <c r="G5944">
        <v>0</v>
      </c>
      <c r="H5944" s="3">
        <v>40886.48541666667</v>
      </c>
      <c r="I5944" s="3">
        <v>40886.458333333336</v>
      </c>
      <c r="J5944">
        <v>1.1000000000000001</v>
      </c>
      <c r="K5944">
        <v>5.3</v>
      </c>
      <c r="L5944" s="3">
        <v>40886.466666666667</v>
      </c>
      <c r="M5944" t="s">
        <v>9</v>
      </c>
      <c r="N5944" t="s">
        <v>9</v>
      </c>
      <c r="O5944" t="s">
        <v>9</v>
      </c>
      <c r="P5944" s="3">
        <v>40886.48541666667</v>
      </c>
      <c r="Q5944">
        <v>7.8</v>
      </c>
      <c r="R5944" t="s">
        <v>85</v>
      </c>
      <c r="S5944">
        <v>7.8</v>
      </c>
      <c r="T5944">
        <v>2</v>
      </c>
      <c r="U5944" t="s">
        <v>9</v>
      </c>
      <c r="V5944" s="3">
        <v>40886.458333333336</v>
      </c>
      <c r="W5944">
        <v>1</v>
      </c>
      <c r="X5944" s="3">
        <v>40886.466666666667</v>
      </c>
      <c r="Y5944" t="s">
        <v>9</v>
      </c>
      <c r="Z5944" t="s">
        <v>9</v>
      </c>
      <c r="AA5944">
        <v>2</v>
      </c>
      <c r="AB5944" t="s">
        <v>88</v>
      </c>
    </row>
    <row r="5945" spans="1:28" x14ac:dyDescent="0.25">
      <c r="A5945" t="s">
        <v>74</v>
      </c>
      <c r="B5945" t="s">
        <v>75</v>
      </c>
      <c r="C5945">
        <v>53.649500000000003</v>
      </c>
      <c r="D5945">
        <v>9.9618000000000002</v>
      </c>
      <c r="E5945">
        <v>15</v>
      </c>
      <c r="F5945" s="2">
        <v>40887</v>
      </c>
      <c r="G5945">
        <v>0.1</v>
      </c>
      <c r="H5945" s="3">
        <v>40887.48541666667</v>
      </c>
      <c r="I5945" s="3">
        <v>40887.458333333336</v>
      </c>
      <c r="J5945">
        <v>3.2</v>
      </c>
      <c r="K5945">
        <v>3.2</v>
      </c>
      <c r="L5945" s="3">
        <v>40887.466666666667</v>
      </c>
      <c r="M5945" t="s">
        <v>9</v>
      </c>
      <c r="N5945" t="s">
        <v>9</v>
      </c>
      <c r="O5945" t="s">
        <v>9</v>
      </c>
      <c r="P5945" s="3">
        <v>40887.48541666667</v>
      </c>
      <c r="Q5945">
        <v>10.8</v>
      </c>
      <c r="R5945" t="s">
        <v>77</v>
      </c>
      <c r="S5945">
        <v>10.8</v>
      </c>
      <c r="T5945">
        <v>0</v>
      </c>
      <c r="U5945" t="s">
        <v>9</v>
      </c>
      <c r="V5945" s="3">
        <v>40887.458333333336</v>
      </c>
      <c r="W5945">
        <v>1</v>
      </c>
      <c r="X5945" s="3">
        <v>40887.466666666667</v>
      </c>
      <c r="Y5945" t="s">
        <v>9</v>
      </c>
      <c r="Z5945">
        <v>10.8</v>
      </c>
      <c r="AA5945">
        <v>0</v>
      </c>
      <c r="AB5945" t="s">
        <v>88</v>
      </c>
    </row>
    <row r="5946" spans="1:28" x14ac:dyDescent="0.25">
      <c r="A5946" t="s">
        <v>74</v>
      </c>
      <c r="B5946" t="s">
        <v>75</v>
      </c>
      <c r="C5946">
        <v>53.649500000000003</v>
      </c>
      <c r="D5946">
        <v>9.9618000000000002</v>
      </c>
      <c r="E5946">
        <v>15</v>
      </c>
      <c r="F5946" s="2">
        <v>40888</v>
      </c>
      <c r="G5946">
        <v>1.3</v>
      </c>
      <c r="H5946" s="3">
        <v>40888.48541666667</v>
      </c>
      <c r="I5946" s="3">
        <v>40888.458333333336</v>
      </c>
      <c r="J5946">
        <v>5.8</v>
      </c>
      <c r="K5946">
        <v>5.8</v>
      </c>
      <c r="L5946" s="3">
        <v>40888.467361111114</v>
      </c>
      <c r="M5946" t="s">
        <v>9</v>
      </c>
      <c r="N5946" t="s">
        <v>9</v>
      </c>
      <c r="O5946" t="s">
        <v>9</v>
      </c>
      <c r="P5946" s="3">
        <v>40888.48541666667</v>
      </c>
      <c r="Q5946">
        <v>0</v>
      </c>
      <c r="R5946" t="s">
        <v>76</v>
      </c>
      <c r="S5946">
        <v>0</v>
      </c>
      <c r="T5946">
        <v>0</v>
      </c>
      <c r="U5946" t="s">
        <v>9</v>
      </c>
      <c r="V5946" s="3">
        <v>40888.458333333336</v>
      </c>
      <c r="W5946">
        <v>1</v>
      </c>
      <c r="X5946" s="3">
        <v>40888.467361111114</v>
      </c>
      <c r="Y5946" t="s">
        <v>9</v>
      </c>
      <c r="Z5946">
        <v>0</v>
      </c>
      <c r="AA5946">
        <v>0</v>
      </c>
      <c r="AB5946" t="s">
        <v>88</v>
      </c>
    </row>
    <row r="5947" spans="1:28" x14ac:dyDescent="0.25">
      <c r="A5947" t="s">
        <v>74</v>
      </c>
      <c r="B5947" t="s">
        <v>75</v>
      </c>
      <c r="C5947">
        <v>53.649500000000003</v>
      </c>
      <c r="D5947">
        <v>9.9618000000000002</v>
      </c>
      <c r="E5947">
        <v>15</v>
      </c>
      <c r="F5947" s="2">
        <v>40889</v>
      </c>
      <c r="G5947">
        <v>1.3</v>
      </c>
      <c r="H5947" s="3">
        <v>40889.48541666667</v>
      </c>
      <c r="I5947" s="3">
        <v>40889.458333333336</v>
      </c>
      <c r="J5947">
        <v>5.8</v>
      </c>
      <c r="K5947">
        <v>5.8</v>
      </c>
      <c r="L5947" s="3">
        <v>40889.467361111114</v>
      </c>
      <c r="M5947" t="s">
        <v>9</v>
      </c>
      <c r="N5947" t="s">
        <v>9</v>
      </c>
      <c r="O5947" t="s">
        <v>9</v>
      </c>
      <c r="P5947" s="3">
        <v>40889.48541666667</v>
      </c>
      <c r="Q5947">
        <v>0</v>
      </c>
      <c r="R5947" t="s">
        <v>76</v>
      </c>
      <c r="S5947">
        <v>0</v>
      </c>
      <c r="T5947">
        <v>0</v>
      </c>
      <c r="U5947" t="s">
        <v>9</v>
      </c>
      <c r="V5947" s="3">
        <v>40889.458333333336</v>
      </c>
      <c r="W5947">
        <v>1</v>
      </c>
      <c r="X5947" s="3">
        <v>40889.467361111114</v>
      </c>
      <c r="Y5947" t="s">
        <v>9</v>
      </c>
      <c r="Z5947">
        <v>0</v>
      </c>
      <c r="AA5947">
        <v>0</v>
      </c>
      <c r="AB5947" t="s">
        <v>88</v>
      </c>
    </row>
    <row r="5948" spans="1:28" x14ac:dyDescent="0.25">
      <c r="A5948" t="s">
        <v>74</v>
      </c>
      <c r="B5948" t="s">
        <v>75</v>
      </c>
      <c r="C5948">
        <v>53.649500000000003</v>
      </c>
      <c r="D5948">
        <v>9.9618000000000002</v>
      </c>
      <c r="E5948">
        <v>15</v>
      </c>
      <c r="F5948" s="2">
        <v>40890</v>
      </c>
      <c r="G5948">
        <v>3.2</v>
      </c>
      <c r="H5948" s="3">
        <v>40890.48541666667</v>
      </c>
      <c r="I5948" s="3">
        <v>40890.458333333336</v>
      </c>
      <c r="J5948">
        <v>6.2</v>
      </c>
      <c r="K5948">
        <v>6.2</v>
      </c>
      <c r="L5948" s="3">
        <v>40890.468055555553</v>
      </c>
      <c r="M5948" t="s">
        <v>9</v>
      </c>
      <c r="N5948" t="s">
        <v>9</v>
      </c>
      <c r="O5948" t="s">
        <v>9</v>
      </c>
      <c r="P5948" s="3">
        <v>40890.48541666667</v>
      </c>
      <c r="Q5948">
        <v>4.8</v>
      </c>
      <c r="R5948" t="s">
        <v>77</v>
      </c>
      <c r="S5948">
        <v>4.8</v>
      </c>
      <c r="T5948">
        <v>0</v>
      </c>
      <c r="U5948" t="s">
        <v>9</v>
      </c>
      <c r="V5948" s="3">
        <v>40890.458333333336</v>
      </c>
      <c r="W5948">
        <v>1</v>
      </c>
      <c r="X5948" s="3">
        <v>40890.468055555553</v>
      </c>
      <c r="Y5948" t="s">
        <v>9</v>
      </c>
      <c r="Z5948">
        <v>4.8</v>
      </c>
      <c r="AA5948">
        <v>0</v>
      </c>
      <c r="AB5948" t="s">
        <v>88</v>
      </c>
    </row>
    <row r="5949" spans="1:28" x14ac:dyDescent="0.25">
      <c r="A5949" t="s">
        <v>74</v>
      </c>
      <c r="B5949" t="s">
        <v>75</v>
      </c>
      <c r="C5949">
        <v>53.649500000000003</v>
      </c>
      <c r="D5949">
        <v>9.9618000000000002</v>
      </c>
      <c r="E5949">
        <v>15</v>
      </c>
      <c r="F5949" s="2">
        <v>40891</v>
      </c>
      <c r="G5949">
        <v>3.8</v>
      </c>
      <c r="H5949" s="3">
        <v>40891.48541666667</v>
      </c>
      <c r="I5949" s="3">
        <v>40891.458333333336</v>
      </c>
      <c r="J5949">
        <v>3.8</v>
      </c>
      <c r="K5949">
        <v>7.3</v>
      </c>
      <c r="L5949" s="3">
        <v>40891.468055555553</v>
      </c>
      <c r="M5949" t="s">
        <v>9</v>
      </c>
      <c r="N5949" t="s">
        <v>9</v>
      </c>
      <c r="O5949" t="s">
        <v>9</v>
      </c>
      <c r="P5949" s="3">
        <v>40891.48541666667</v>
      </c>
      <c r="Q5949">
        <v>4.8</v>
      </c>
      <c r="R5949" t="s">
        <v>77</v>
      </c>
      <c r="S5949">
        <v>4.8</v>
      </c>
      <c r="T5949">
        <v>0</v>
      </c>
      <c r="U5949" t="s">
        <v>9</v>
      </c>
      <c r="V5949" s="3">
        <v>40891.458333333336</v>
      </c>
      <c r="W5949">
        <v>1</v>
      </c>
      <c r="X5949" s="3">
        <v>40891.468055555553</v>
      </c>
      <c r="Y5949" t="s">
        <v>9</v>
      </c>
      <c r="Z5949">
        <v>4.8</v>
      </c>
      <c r="AA5949">
        <v>0</v>
      </c>
      <c r="AB5949" t="s">
        <v>88</v>
      </c>
    </row>
    <row r="5950" spans="1:28" x14ac:dyDescent="0.25">
      <c r="A5950" t="s">
        <v>74</v>
      </c>
      <c r="B5950" t="s">
        <v>75</v>
      </c>
      <c r="C5950">
        <v>53.649500000000003</v>
      </c>
      <c r="D5950">
        <v>9.9618000000000002</v>
      </c>
      <c r="E5950">
        <v>15</v>
      </c>
      <c r="F5950" s="2">
        <v>40892</v>
      </c>
      <c r="G5950">
        <v>3.2</v>
      </c>
      <c r="H5950" s="3">
        <v>40892.48541666667</v>
      </c>
      <c r="I5950" s="3">
        <v>40892.458333333336</v>
      </c>
      <c r="J5950">
        <v>5.3</v>
      </c>
      <c r="K5950">
        <v>5.3</v>
      </c>
      <c r="L5950" s="3">
        <v>40892.46875</v>
      </c>
      <c r="M5950" t="s">
        <v>9</v>
      </c>
      <c r="N5950" t="s">
        <v>9</v>
      </c>
      <c r="O5950" t="s">
        <v>9</v>
      </c>
      <c r="P5950" s="3">
        <v>40892.48541666667</v>
      </c>
      <c r="Q5950">
        <v>1.8</v>
      </c>
      <c r="R5950" t="s">
        <v>77</v>
      </c>
      <c r="S5950">
        <v>1.8</v>
      </c>
      <c r="T5950">
        <v>0</v>
      </c>
      <c r="U5950" t="s">
        <v>9</v>
      </c>
      <c r="V5950" s="3">
        <v>40892.458333333336</v>
      </c>
      <c r="W5950">
        <v>1</v>
      </c>
      <c r="X5950" s="3">
        <v>40892.46875</v>
      </c>
      <c r="Y5950" t="s">
        <v>9</v>
      </c>
      <c r="Z5950">
        <v>1.8</v>
      </c>
      <c r="AA5950">
        <v>0</v>
      </c>
      <c r="AB5950" t="s">
        <v>88</v>
      </c>
    </row>
    <row r="5951" spans="1:28" x14ac:dyDescent="0.25">
      <c r="A5951" t="s">
        <v>74</v>
      </c>
      <c r="B5951" t="s">
        <v>75</v>
      </c>
      <c r="C5951">
        <v>53.649500000000003</v>
      </c>
      <c r="D5951">
        <v>9.9618000000000002</v>
      </c>
      <c r="E5951">
        <v>15</v>
      </c>
      <c r="F5951" s="2">
        <v>40893</v>
      </c>
      <c r="G5951">
        <v>2.7</v>
      </c>
      <c r="H5951" s="3">
        <v>40893.48541666667</v>
      </c>
      <c r="I5951" s="3">
        <v>40893.458333333336</v>
      </c>
      <c r="J5951">
        <v>2.7</v>
      </c>
      <c r="K5951">
        <v>5.3</v>
      </c>
      <c r="L5951" s="3">
        <v>40893.46875</v>
      </c>
      <c r="M5951" t="s">
        <v>9</v>
      </c>
      <c r="N5951" t="s">
        <v>9</v>
      </c>
      <c r="O5951" t="s">
        <v>9</v>
      </c>
      <c r="P5951" s="3">
        <v>40893.48541666667</v>
      </c>
      <c r="Q5951">
        <v>3.6</v>
      </c>
      <c r="R5951" t="s">
        <v>77</v>
      </c>
      <c r="S5951">
        <v>3.6</v>
      </c>
      <c r="T5951">
        <v>0</v>
      </c>
      <c r="U5951" t="s">
        <v>9</v>
      </c>
      <c r="V5951" s="3">
        <v>40893.458333333336</v>
      </c>
      <c r="W5951">
        <v>1</v>
      </c>
      <c r="X5951" s="3">
        <v>40893.46875</v>
      </c>
      <c r="Y5951" t="s">
        <v>9</v>
      </c>
      <c r="Z5951">
        <v>3.6</v>
      </c>
      <c r="AA5951">
        <v>0</v>
      </c>
      <c r="AB5951" t="s">
        <v>88</v>
      </c>
    </row>
    <row r="5952" spans="1:28" x14ac:dyDescent="0.25">
      <c r="A5952" t="s">
        <v>74</v>
      </c>
      <c r="B5952" t="s">
        <v>75</v>
      </c>
      <c r="C5952">
        <v>53.649500000000003</v>
      </c>
      <c r="D5952">
        <v>9.9618000000000002</v>
      </c>
      <c r="E5952">
        <v>15</v>
      </c>
      <c r="F5952" s="2">
        <v>40894</v>
      </c>
      <c r="G5952">
        <v>0.9</v>
      </c>
      <c r="H5952" s="3">
        <v>40894.48541666667</v>
      </c>
      <c r="I5952" s="3">
        <v>40894.458333333336</v>
      </c>
      <c r="J5952">
        <v>4.8</v>
      </c>
      <c r="K5952">
        <v>4.8</v>
      </c>
      <c r="L5952" s="3">
        <v>40894.469444444447</v>
      </c>
      <c r="M5952" t="s">
        <v>9</v>
      </c>
      <c r="N5952" t="s">
        <v>9</v>
      </c>
      <c r="O5952" t="s">
        <v>9</v>
      </c>
      <c r="P5952" s="3">
        <v>40894.48541666667</v>
      </c>
      <c r="Q5952">
        <v>6.6</v>
      </c>
      <c r="R5952" t="s">
        <v>77</v>
      </c>
      <c r="S5952">
        <v>6.6</v>
      </c>
      <c r="T5952">
        <v>0</v>
      </c>
      <c r="U5952" t="s">
        <v>9</v>
      </c>
      <c r="V5952" s="3">
        <v>40894.458333333336</v>
      </c>
      <c r="W5952">
        <v>1</v>
      </c>
      <c r="X5952" s="3">
        <v>40894.469444444447</v>
      </c>
      <c r="Y5952" t="s">
        <v>9</v>
      </c>
      <c r="Z5952">
        <v>6.6</v>
      </c>
      <c r="AA5952">
        <v>0</v>
      </c>
      <c r="AB5952" t="s">
        <v>88</v>
      </c>
    </row>
    <row r="5953" spans="1:28" x14ac:dyDescent="0.25">
      <c r="A5953" t="s">
        <v>74</v>
      </c>
      <c r="B5953" t="s">
        <v>75</v>
      </c>
      <c r="C5953">
        <v>53.649500000000003</v>
      </c>
      <c r="D5953">
        <v>9.9618000000000002</v>
      </c>
      <c r="E5953">
        <v>15</v>
      </c>
      <c r="F5953" s="2">
        <v>40895</v>
      </c>
      <c r="G5953">
        <v>0.6</v>
      </c>
      <c r="H5953" s="3">
        <v>40895.48541666667</v>
      </c>
      <c r="I5953" s="3">
        <v>40895.458333333336</v>
      </c>
      <c r="J5953">
        <v>3.1</v>
      </c>
      <c r="K5953">
        <v>5.6</v>
      </c>
      <c r="L5953" s="3">
        <v>40895.469444444447</v>
      </c>
      <c r="M5953" t="s">
        <v>9</v>
      </c>
      <c r="N5953" t="s">
        <v>9</v>
      </c>
      <c r="O5953" t="s">
        <v>9</v>
      </c>
      <c r="P5953" s="3">
        <v>40895.48541666667</v>
      </c>
      <c r="Q5953">
        <v>5.4</v>
      </c>
      <c r="R5953" t="s">
        <v>77</v>
      </c>
      <c r="S5953">
        <v>5.4</v>
      </c>
      <c r="T5953">
        <v>0</v>
      </c>
      <c r="U5953" t="s">
        <v>9</v>
      </c>
      <c r="V5953" s="3">
        <v>40895.458333333336</v>
      </c>
      <c r="W5953">
        <v>1</v>
      </c>
      <c r="X5953" s="3">
        <v>40895.469444444447</v>
      </c>
      <c r="Y5953" t="s">
        <v>9</v>
      </c>
      <c r="Z5953">
        <v>5.4</v>
      </c>
      <c r="AA5953">
        <v>0</v>
      </c>
      <c r="AB5953" t="s">
        <v>88</v>
      </c>
    </row>
    <row r="5954" spans="1:28" x14ac:dyDescent="0.25">
      <c r="A5954" t="s">
        <v>74</v>
      </c>
      <c r="B5954" t="s">
        <v>75</v>
      </c>
      <c r="C5954">
        <v>53.649500000000003</v>
      </c>
      <c r="D5954">
        <v>9.9618000000000002</v>
      </c>
      <c r="E5954">
        <v>15</v>
      </c>
      <c r="F5954" s="2">
        <v>40896</v>
      </c>
      <c r="G5954">
        <v>0.2</v>
      </c>
      <c r="H5954" s="3">
        <v>40896.48541666667</v>
      </c>
      <c r="I5954" s="3">
        <v>40896.458333333336</v>
      </c>
      <c r="J5954">
        <v>2.5</v>
      </c>
      <c r="K5954">
        <v>3.1</v>
      </c>
      <c r="L5954" s="3">
        <v>40896.470138888886</v>
      </c>
      <c r="M5954" t="s">
        <v>9</v>
      </c>
      <c r="N5954" t="s">
        <v>9</v>
      </c>
      <c r="O5954" t="s">
        <v>9</v>
      </c>
      <c r="P5954" s="3">
        <v>40896.48541666667</v>
      </c>
      <c r="Q5954">
        <v>2.4</v>
      </c>
      <c r="R5954" t="s">
        <v>77</v>
      </c>
      <c r="S5954">
        <v>2.4</v>
      </c>
      <c r="T5954">
        <v>0</v>
      </c>
      <c r="U5954" t="s">
        <v>9</v>
      </c>
      <c r="V5954" s="3">
        <v>40896.458333333336</v>
      </c>
      <c r="W5954">
        <v>1</v>
      </c>
      <c r="X5954" s="3">
        <v>40896.470138888886</v>
      </c>
      <c r="Y5954" t="s">
        <v>9</v>
      </c>
      <c r="Z5954">
        <v>2.4</v>
      </c>
      <c r="AA5954">
        <v>0</v>
      </c>
      <c r="AB5954" t="s">
        <v>88</v>
      </c>
    </row>
    <row r="5955" spans="1:28" x14ac:dyDescent="0.25">
      <c r="A5955" t="s">
        <v>74</v>
      </c>
      <c r="B5955" t="s">
        <v>75</v>
      </c>
      <c r="C5955">
        <v>53.649500000000003</v>
      </c>
      <c r="D5955">
        <v>9.9618000000000002</v>
      </c>
      <c r="E5955">
        <v>15</v>
      </c>
      <c r="F5955" s="2">
        <v>40897</v>
      </c>
      <c r="G5955">
        <v>0.6</v>
      </c>
      <c r="H5955" s="3">
        <v>40897.48541666667</v>
      </c>
      <c r="I5955" s="3">
        <v>40897.458333333336</v>
      </c>
      <c r="J5955">
        <v>1.1000000000000001</v>
      </c>
      <c r="K5955">
        <v>2.5</v>
      </c>
      <c r="L5955" s="3">
        <v>40897.470138888886</v>
      </c>
      <c r="M5955" t="s">
        <v>9</v>
      </c>
      <c r="N5955" t="s">
        <v>9</v>
      </c>
      <c r="O5955" t="s">
        <v>9</v>
      </c>
      <c r="P5955" s="3">
        <v>40897.48541666667</v>
      </c>
      <c r="Q5955">
        <v>0.3</v>
      </c>
      <c r="R5955" t="s">
        <v>77</v>
      </c>
      <c r="S5955">
        <v>0.3</v>
      </c>
      <c r="T5955">
        <v>0</v>
      </c>
      <c r="U5955" t="s">
        <v>9</v>
      </c>
      <c r="V5955" s="3">
        <v>40897.458333333336</v>
      </c>
      <c r="W5955">
        <v>1</v>
      </c>
      <c r="X5955" s="3">
        <v>40897.470138888886</v>
      </c>
      <c r="Y5955" t="s">
        <v>9</v>
      </c>
      <c r="Z5955">
        <v>0.3</v>
      </c>
      <c r="AA5955">
        <v>0</v>
      </c>
      <c r="AB5955" t="s">
        <v>88</v>
      </c>
    </row>
    <row r="5956" spans="1:28" x14ac:dyDescent="0.25">
      <c r="A5956" t="s">
        <v>74</v>
      </c>
      <c r="B5956" t="s">
        <v>75</v>
      </c>
      <c r="C5956">
        <v>53.649500000000003</v>
      </c>
      <c r="D5956">
        <v>9.9618000000000002</v>
      </c>
      <c r="E5956">
        <v>15</v>
      </c>
      <c r="F5956" s="2">
        <v>40898</v>
      </c>
      <c r="G5956">
        <v>1</v>
      </c>
      <c r="H5956" s="3">
        <v>40898.48541666667</v>
      </c>
      <c r="I5956" s="3">
        <v>40898.458333333336</v>
      </c>
      <c r="J5956">
        <v>3.4</v>
      </c>
      <c r="K5956">
        <v>3.4</v>
      </c>
      <c r="L5956" s="3">
        <v>40898.470833333333</v>
      </c>
      <c r="M5956" t="s">
        <v>9</v>
      </c>
      <c r="N5956" t="s">
        <v>9</v>
      </c>
      <c r="O5956" t="s">
        <v>9</v>
      </c>
      <c r="P5956" s="3">
        <v>40898.48541666667</v>
      </c>
      <c r="Q5956">
        <v>1.8</v>
      </c>
      <c r="R5956" t="s">
        <v>77</v>
      </c>
      <c r="S5956">
        <v>1.8</v>
      </c>
      <c r="T5956">
        <v>0</v>
      </c>
      <c r="U5956" t="s">
        <v>9</v>
      </c>
      <c r="V5956" s="3">
        <v>40898.458333333336</v>
      </c>
      <c r="W5956">
        <v>1</v>
      </c>
      <c r="X5956" s="3">
        <v>40898.470833333333</v>
      </c>
      <c r="Y5956" t="s">
        <v>9</v>
      </c>
      <c r="Z5956">
        <v>1.8</v>
      </c>
      <c r="AA5956">
        <v>0</v>
      </c>
      <c r="AB5956" t="s">
        <v>88</v>
      </c>
    </row>
    <row r="5957" spans="1:28" x14ac:dyDescent="0.25">
      <c r="A5957" t="s">
        <v>74</v>
      </c>
      <c r="B5957" t="s">
        <v>75</v>
      </c>
      <c r="C5957">
        <v>53.649500000000003</v>
      </c>
      <c r="D5957">
        <v>9.9618000000000002</v>
      </c>
      <c r="E5957">
        <v>15</v>
      </c>
      <c r="F5957" s="2">
        <v>40899</v>
      </c>
      <c r="G5957">
        <v>-1.3</v>
      </c>
      <c r="H5957" s="3">
        <v>40899.48541666667</v>
      </c>
      <c r="I5957" s="3">
        <v>40899.458333333336</v>
      </c>
      <c r="J5957">
        <v>4.8</v>
      </c>
      <c r="K5957">
        <v>4.8</v>
      </c>
      <c r="L5957" s="3">
        <v>40899.470833333333</v>
      </c>
      <c r="M5957" t="s">
        <v>9</v>
      </c>
      <c r="N5957" t="s">
        <v>9</v>
      </c>
      <c r="O5957" t="s">
        <v>9</v>
      </c>
      <c r="P5957" s="3">
        <v>40899.48541666667</v>
      </c>
      <c r="Q5957">
        <v>3</v>
      </c>
      <c r="R5957" t="s">
        <v>77</v>
      </c>
      <c r="S5957">
        <v>3</v>
      </c>
      <c r="T5957">
        <v>0</v>
      </c>
      <c r="U5957" t="s">
        <v>9</v>
      </c>
      <c r="V5957" s="3">
        <v>40899.458333333336</v>
      </c>
      <c r="W5957">
        <v>1</v>
      </c>
      <c r="X5957" s="3">
        <v>40899.470833333333</v>
      </c>
      <c r="Y5957" t="s">
        <v>9</v>
      </c>
      <c r="Z5957">
        <v>3</v>
      </c>
      <c r="AA5957">
        <v>0</v>
      </c>
      <c r="AB5957" t="s">
        <v>88</v>
      </c>
    </row>
    <row r="5958" spans="1:28" x14ac:dyDescent="0.25">
      <c r="A5958" t="s">
        <v>74</v>
      </c>
      <c r="B5958" t="s">
        <v>75</v>
      </c>
      <c r="C5958">
        <v>53.649500000000003</v>
      </c>
      <c r="D5958">
        <v>9.9618000000000002</v>
      </c>
      <c r="E5958">
        <v>15</v>
      </c>
      <c r="F5958" s="2">
        <v>40900</v>
      </c>
      <c r="G5958">
        <v>4.8</v>
      </c>
      <c r="H5958" s="3">
        <v>40900.48541666667</v>
      </c>
      <c r="I5958" s="3">
        <v>40900.458333333336</v>
      </c>
      <c r="J5958">
        <v>8.5</v>
      </c>
      <c r="K5958">
        <v>8.5</v>
      </c>
      <c r="L5958" s="3">
        <v>40900.47152777778</v>
      </c>
      <c r="M5958" t="s">
        <v>9</v>
      </c>
      <c r="N5958" t="s">
        <v>9</v>
      </c>
      <c r="O5958" t="s">
        <v>9</v>
      </c>
      <c r="P5958" s="3">
        <v>40900.48541666667</v>
      </c>
      <c r="Q5958">
        <v>1.8</v>
      </c>
      <c r="R5958" t="s">
        <v>77</v>
      </c>
      <c r="S5958">
        <v>1.8</v>
      </c>
      <c r="T5958">
        <v>0</v>
      </c>
      <c r="U5958" t="s">
        <v>9</v>
      </c>
      <c r="V5958" s="3">
        <v>40900.458333333336</v>
      </c>
      <c r="W5958">
        <v>1</v>
      </c>
      <c r="X5958" s="3">
        <v>40900.47152777778</v>
      </c>
      <c r="Y5958" t="s">
        <v>9</v>
      </c>
      <c r="Z5958">
        <v>1.8</v>
      </c>
      <c r="AA5958">
        <v>0</v>
      </c>
      <c r="AB5958" t="s">
        <v>88</v>
      </c>
    </row>
    <row r="5959" spans="1:28" x14ac:dyDescent="0.25">
      <c r="A5959" t="s">
        <v>74</v>
      </c>
      <c r="B5959" t="s">
        <v>75</v>
      </c>
      <c r="C5959">
        <v>53.649500000000003</v>
      </c>
      <c r="D5959">
        <v>9.9618000000000002</v>
      </c>
      <c r="E5959">
        <v>15</v>
      </c>
      <c r="F5959" s="2">
        <v>40901</v>
      </c>
      <c r="G5959">
        <v>2.8</v>
      </c>
      <c r="H5959" s="3">
        <v>40901.48541666667</v>
      </c>
      <c r="I5959" s="3">
        <v>40901.458333333336</v>
      </c>
      <c r="J5959">
        <v>4.7</v>
      </c>
      <c r="K5959">
        <v>8.6999999999999993</v>
      </c>
      <c r="L5959" s="3">
        <v>40901.47152777778</v>
      </c>
      <c r="M5959" t="s">
        <v>9</v>
      </c>
      <c r="N5959" t="s">
        <v>9</v>
      </c>
      <c r="O5959" t="s">
        <v>9</v>
      </c>
      <c r="P5959" s="3">
        <v>40901.48541666667</v>
      </c>
      <c r="Q5959">
        <v>6.3</v>
      </c>
      <c r="R5959" t="s">
        <v>77</v>
      </c>
      <c r="S5959">
        <v>6.3</v>
      </c>
      <c r="T5959">
        <v>0</v>
      </c>
      <c r="U5959" t="s">
        <v>9</v>
      </c>
      <c r="V5959" s="3">
        <v>40901.458333333336</v>
      </c>
      <c r="W5959">
        <v>1</v>
      </c>
      <c r="X5959" s="3">
        <v>40901.47152777778</v>
      </c>
      <c r="Y5959" t="s">
        <v>9</v>
      </c>
      <c r="Z5959">
        <v>6.3</v>
      </c>
      <c r="AA5959">
        <v>0</v>
      </c>
      <c r="AB5959" t="s">
        <v>88</v>
      </c>
    </row>
    <row r="5960" spans="1:28" x14ac:dyDescent="0.25">
      <c r="A5960" t="s">
        <v>74</v>
      </c>
      <c r="B5960" t="s">
        <v>75</v>
      </c>
      <c r="C5960">
        <v>53.649500000000003</v>
      </c>
      <c r="D5960">
        <v>9.9618000000000002</v>
      </c>
      <c r="E5960">
        <v>15</v>
      </c>
      <c r="F5960" s="2">
        <v>40902</v>
      </c>
      <c r="G5960">
        <v>3.1</v>
      </c>
      <c r="H5960" s="3">
        <v>40902.48541666667</v>
      </c>
      <c r="I5960" s="3">
        <v>40902.458333333336</v>
      </c>
      <c r="J5960">
        <v>6.8</v>
      </c>
      <c r="K5960">
        <v>6.8</v>
      </c>
      <c r="L5960" s="3">
        <v>40902.472222222219</v>
      </c>
      <c r="M5960" t="s">
        <v>9</v>
      </c>
      <c r="N5960" t="s">
        <v>9</v>
      </c>
      <c r="O5960" t="s">
        <v>9</v>
      </c>
      <c r="P5960" s="3">
        <v>40902.48541666667</v>
      </c>
      <c r="Q5960">
        <v>1.2</v>
      </c>
      <c r="R5960" t="s">
        <v>77</v>
      </c>
      <c r="S5960">
        <v>1.2</v>
      </c>
      <c r="T5960">
        <v>0</v>
      </c>
      <c r="U5960" t="s">
        <v>9</v>
      </c>
      <c r="V5960" s="3">
        <v>40902.458333333336</v>
      </c>
      <c r="W5960">
        <v>1</v>
      </c>
      <c r="X5960" s="3">
        <v>40902.472222222219</v>
      </c>
      <c r="Y5960" t="s">
        <v>9</v>
      </c>
      <c r="Z5960">
        <v>1.2</v>
      </c>
      <c r="AA5960">
        <v>0</v>
      </c>
      <c r="AB5960" t="s">
        <v>88</v>
      </c>
    </row>
    <row r="5961" spans="1:28" x14ac:dyDescent="0.25">
      <c r="A5961" t="s">
        <v>74</v>
      </c>
      <c r="B5961" t="s">
        <v>75</v>
      </c>
      <c r="C5961">
        <v>53.649500000000003</v>
      </c>
      <c r="D5961">
        <v>9.9618000000000002</v>
      </c>
      <c r="E5961">
        <v>15</v>
      </c>
      <c r="F5961" s="2">
        <v>40903</v>
      </c>
      <c r="G5961">
        <v>7.1</v>
      </c>
      <c r="H5961" s="3">
        <v>40903.48541666667</v>
      </c>
      <c r="I5961" s="3">
        <v>40903.458333333336</v>
      </c>
      <c r="J5961">
        <v>10.5</v>
      </c>
      <c r="K5961">
        <v>10.5</v>
      </c>
      <c r="L5961" s="3">
        <v>40903.472222222219</v>
      </c>
      <c r="M5961" t="s">
        <v>9</v>
      </c>
      <c r="N5961" t="s">
        <v>9</v>
      </c>
      <c r="O5961" t="s">
        <v>9</v>
      </c>
      <c r="P5961" s="3">
        <v>40903.48541666667</v>
      </c>
      <c r="Q5961">
        <v>0.3</v>
      </c>
      <c r="R5961" t="s">
        <v>77</v>
      </c>
      <c r="S5961">
        <v>0.3</v>
      </c>
      <c r="T5961">
        <v>0</v>
      </c>
      <c r="U5961" t="s">
        <v>9</v>
      </c>
      <c r="V5961" s="3">
        <v>40903.458333333336</v>
      </c>
      <c r="W5961">
        <v>1</v>
      </c>
      <c r="X5961" s="3">
        <v>40903.472222222219</v>
      </c>
      <c r="Y5961" t="s">
        <v>9</v>
      </c>
      <c r="Z5961">
        <v>0.3</v>
      </c>
      <c r="AA5961">
        <v>0</v>
      </c>
      <c r="AB5961" t="s">
        <v>88</v>
      </c>
    </row>
    <row r="5962" spans="1:28" x14ac:dyDescent="0.25">
      <c r="A5962" t="s">
        <v>74</v>
      </c>
      <c r="B5962" t="s">
        <v>75</v>
      </c>
      <c r="C5962">
        <v>53.649500000000003</v>
      </c>
      <c r="D5962">
        <v>9.9618000000000002</v>
      </c>
      <c r="E5962">
        <v>15</v>
      </c>
      <c r="F5962" s="2">
        <v>40904</v>
      </c>
      <c r="G5962">
        <v>8.3000000000000007</v>
      </c>
      <c r="H5962" s="3">
        <v>40904.48541666667</v>
      </c>
      <c r="I5962" s="3">
        <v>40904.458333333336</v>
      </c>
      <c r="J5962">
        <v>8.3000000000000007</v>
      </c>
      <c r="K5962">
        <v>11</v>
      </c>
      <c r="L5962" s="3">
        <v>40904.472916666666</v>
      </c>
      <c r="M5962" t="s">
        <v>9</v>
      </c>
      <c r="N5962" t="s">
        <v>9</v>
      </c>
      <c r="O5962" t="s">
        <v>9</v>
      </c>
      <c r="P5962" s="3">
        <v>40904.48541666667</v>
      </c>
      <c r="Q5962">
        <v>0.3</v>
      </c>
      <c r="R5962" t="s">
        <v>77</v>
      </c>
      <c r="S5962">
        <v>0.3</v>
      </c>
      <c r="T5962">
        <v>0</v>
      </c>
      <c r="U5962" t="s">
        <v>9</v>
      </c>
      <c r="V5962" s="3">
        <v>40904.458333333336</v>
      </c>
      <c r="W5962">
        <v>1</v>
      </c>
      <c r="X5962" s="3">
        <v>40904.472916666666</v>
      </c>
      <c r="Y5962" t="s">
        <v>9</v>
      </c>
      <c r="Z5962">
        <v>0.3</v>
      </c>
      <c r="AA5962">
        <v>0</v>
      </c>
      <c r="AB5962" t="s">
        <v>88</v>
      </c>
    </row>
    <row r="5963" spans="1:28" x14ac:dyDescent="0.25">
      <c r="A5963" t="s">
        <v>74</v>
      </c>
      <c r="B5963" t="s">
        <v>75</v>
      </c>
      <c r="C5963">
        <v>53.649500000000003</v>
      </c>
      <c r="D5963">
        <v>9.9618000000000002</v>
      </c>
      <c r="E5963">
        <v>15</v>
      </c>
      <c r="F5963" s="2">
        <v>40905</v>
      </c>
      <c r="G5963">
        <v>6.3</v>
      </c>
      <c r="H5963" s="3">
        <v>40905.48541666667</v>
      </c>
      <c r="I5963" s="3">
        <v>40905.458333333336</v>
      </c>
      <c r="J5963">
        <v>6.7</v>
      </c>
      <c r="K5963">
        <v>8.3000000000000007</v>
      </c>
      <c r="L5963" s="3">
        <v>40905.472916666666</v>
      </c>
      <c r="M5963" t="s">
        <v>9</v>
      </c>
      <c r="N5963" t="s">
        <v>9</v>
      </c>
      <c r="O5963" t="s">
        <v>9</v>
      </c>
      <c r="P5963" s="3">
        <v>40905.48541666667</v>
      </c>
      <c r="Q5963">
        <v>0.9</v>
      </c>
      <c r="R5963" t="s">
        <v>77</v>
      </c>
      <c r="S5963">
        <v>0.9</v>
      </c>
      <c r="T5963">
        <v>0</v>
      </c>
      <c r="U5963" t="s">
        <v>9</v>
      </c>
      <c r="V5963" s="3">
        <v>40905.458333333336</v>
      </c>
      <c r="W5963">
        <v>1</v>
      </c>
      <c r="X5963" s="3">
        <v>40905.472916666666</v>
      </c>
      <c r="Y5963" t="s">
        <v>9</v>
      </c>
      <c r="Z5963">
        <v>0.9</v>
      </c>
      <c r="AA5963">
        <v>0</v>
      </c>
      <c r="AB5963" t="s">
        <v>88</v>
      </c>
    </row>
    <row r="5964" spans="1:28" x14ac:dyDescent="0.25">
      <c r="A5964" t="s">
        <v>74</v>
      </c>
      <c r="B5964" t="s">
        <v>75</v>
      </c>
      <c r="C5964">
        <v>53.649500000000003</v>
      </c>
      <c r="D5964">
        <v>9.9618000000000002</v>
      </c>
      <c r="E5964">
        <v>15</v>
      </c>
      <c r="F5964" s="2">
        <v>40906</v>
      </c>
      <c r="G5964">
        <v>6.1</v>
      </c>
      <c r="H5964" s="3">
        <v>40906.48541666667</v>
      </c>
      <c r="I5964" s="3">
        <v>40906.458333333336</v>
      </c>
      <c r="J5964">
        <v>6.7</v>
      </c>
      <c r="K5964">
        <v>8.3000000000000007</v>
      </c>
      <c r="L5964" s="3">
        <v>40906.473611111112</v>
      </c>
      <c r="M5964" t="s">
        <v>9</v>
      </c>
      <c r="N5964" t="s">
        <v>9</v>
      </c>
      <c r="O5964" t="s">
        <v>9</v>
      </c>
      <c r="P5964" s="3">
        <v>40906.48541666667</v>
      </c>
      <c r="Q5964">
        <v>0.9</v>
      </c>
      <c r="R5964" t="s">
        <v>77</v>
      </c>
      <c r="S5964">
        <v>0.9</v>
      </c>
      <c r="T5964">
        <v>0</v>
      </c>
      <c r="U5964" t="s">
        <v>9</v>
      </c>
      <c r="V5964" s="3">
        <v>40906.458333333336</v>
      </c>
      <c r="W5964">
        <v>1</v>
      </c>
      <c r="X5964" s="3">
        <v>40906.473611111112</v>
      </c>
      <c r="Y5964" t="s">
        <v>9</v>
      </c>
      <c r="Z5964">
        <v>0.9</v>
      </c>
      <c r="AA5964">
        <v>0</v>
      </c>
      <c r="AB5964" t="s">
        <v>88</v>
      </c>
    </row>
    <row r="5965" spans="1:28" x14ac:dyDescent="0.25">
      <c r="A5965" t="s">
        <v>74</v>
      </c>
      <c r="B5965" t="s">
        <v>75</v>
      </c>
      <c r="C5965">
        <v>53.649500000000003</v>
      </c>
      <c r="D5965">
        <v>9.9618000000000002</v>
      </c>
      <c r="E5965">
        <v>15</v>
      </c>
      <c r="F5965" s="2">
        <v>40907</v>
      </c>
      <c r="G5965">
        <v>2</v>
      </c>
      <c r="H5965" s="3">
        <v>40907.48541666667</v>
      </c>
      <c r="I5965" s="3">
        <v>40907.458333333336</v>
      </c>
      <c r="J5965">
        <v>4.5999999999999996</v>
      </c>
      <c r="K5965">
        <v>6.2</v>
      </c>
      <c r="L5965" s="3">
        <v>40907.473611111112</v>
      </c>
      <c r="M5965" t="s">
        <v>9</v>
      </c>
      <c r="N5965" t="s">
        <v>9</v>
      </c>
      <c r="O5965" t="s">
        <v>9</v>
      </c>
      <c r="P5965" s="3">
        <v>40907.48541666667</v>
      </c>
      <c r="Q5965">
        <v>4.8</v>
      </c>
      <c r="R5965" t="s">
        <v>77</v>
      </c>
      <c r="S5965">
        <v>4.8</v>
      </c>
      <c r="T5965">
        <v>0</v>
      </c>
      <c r="U5965" t="s">
        <v>9</v>
      </c>
      <c r="V5965" s="3">
        <v>40907.458333333336</v>
      </c>
      <c r="W5965">
        <v>1</v>
      </c>
      <c r="X5965" s="3">
        <v>40907.473611111112</v>
      </c>
      <c r="Y5965" t="s">
        <v>9</v>
      </c>
      <c r="Z5965">
        <v>4.8</v>
      </c>
      <c r="AA5965">
        <v>0</v>
      </c>
      <c r="AB5965" t="s">
        <v>88</v>
      </c>
    </row>
    <row r="5966" spans="1:28" x14ac:dyDescent="0.25">
      <c r="A5966" t="s">
        <v>74</v>
      </c>
      <c r="B5966" t="s">
        <v>75</v>
      </c>
      <c r="C5966">
        <v>53.649500000000003</v>
      </c>
      <c r="D5966">
        <v>9.9618000000000002</v>
      </c>
      <c r="E5966">
        <v>15</v>
      </c>
      <c r="F5966" s="2">
        <v>40908</v>
      </c>
      <c r="G5966">
        <v>-0.2</v>
      </c>
      <c r="H5966" s="3">
        <v>40908.48541666667</v>
      </c>
      <c r="I5966" s="3">
        <v>40908.458333333336</v>
      </c>
      <c r="J5966">
        <v>3.4</v>
      </c>
      <c r="K5966">
        <v>5.7</v>
      </c>
      <c r="L5966" s="3">
        <v>40908.473611111112</v>
      </c>
      <c r="M5966" t="s">
        <v>9</v>
      </c>
      <c r="N5966" t="s">
        <v>9</v>
      </c>
      <c r="O5966" t="s">
        <v>9</v>
      </c>
      <c r="P5966" s="3">
        <v>40908.48541666667</v>
      </c>
      <c r="Q5966">
        <v>0</v>
      </c>
      <c r="R5966" t="s">
        <v>76</v>
      </c>
      <c r="S5966">
        <v>0</v>
      </c>
      <c r="T5966">
        <v>0</v>
      </c>
      <c r="U5966" t="s">
        <v>9</v>
      </c>
      <c r="V5966" s="3">
        <v>40908.458333333336</v>
      </c>
      <c r="W5966">
        <v>1</v>
      </c>
      <c r="X5966" s="3">
        <v>40908.473611111112</v>
      </c>
      <c r="Y5966" t="s">
        <v>9</v>
      </c>
      <c r="Z5966">
        <v>0</v>
      </c>
      <c r="AA5966">
        <v>0</v>
      </c>
      <c r="AB5966" t="s">
        <v>88</v>
      </c>
    </row>
    <row r="5967" spans="1:28" x14ac:dyDescent="0.25">
      <c r="A5967" t="s">
        <v>74</v>
      </c>
      <c r="B5967" t="s">
        <v>75</v>
      </c>
      <c r="C5967">
        <v>53.649500000000003</v>
      </c>
      <c r="D5967">
        <v>9.9618000000000002</v>
      </c>
      <c r="E5967">
        <v>15</v>
      </c>
      <c r="F5967" s="2">
        <v>40909</v>
      </c>
      <c r="G5967">
        <v>3</v>
      </c>
      <c r="H5967" s="3">
        <v>40909.48541666667</v>
      </c>
      <c r="I5967" s="3">
        <v>40909.458333333336</v>
      </c>
      <c r="J5967">
        <v>10.1</v>
      </c>
      <c r="K5967">
        <v>10.1</v>
      </c>
      <c r="L5967" s="3">
        <v>40909.474305555559</v>
      </c>
      <c r="M5967" t="s">
        <v>9</v>
      </c>
      <c r="N5967" t="s">
        <v>9</v>
      </c>
      <c r="O5967" t="s">
        <v>9</v>
      </c>
      <c r="P5967" s="3">
        <v>40909.48541666667</v>
      </c>
      <c r="Q5967">
        <v>3</v>
      </c>
      <c r="R5967" t="s">
        <v>77</v>
      </c>
      <c r="S5967">
        <v>3</v>
      </c>
      <c r="T5967">
        <v>0</v>
      </c>
      <c r="U5967" t="s">
        <v>9</v>
      </c>
      <c r="V5967" s="3">
        <v>40909.458333333336</v>
      </c>
      <c r="W5967">
        <v>1</v>
      </c>
      <c r="X5967" s="3">
        <v>40909.474305555559</v>
      </c>
      <c r="Y5967" t="s">
        <v>9</v>
      </c>
      <c r="Z5967">
        <v>3</v>
      </c>
      <c r="AA5967">
        <v>0</v>
      </c>
      <c r="AB5967" t="s">
        <v>88</v>
      </c>
    </row>
    <row r="5968" spans="1:28" x14ac:dyDescent="0.25">
      <c r="A5968" t="s">
        <v>74</v>
      </c>
      <c r="B5968" t="s">
        <v>75</v>
      </c>
      <c r="C5968">
        <v>53.649500000000003</v>
      </c>
      <c r="D5968">
        <v>9.9618000000000002</v>
      </c>
      <c r="E5968">
        <v>15</v>
      </c>
      <c r="F5968" s="2">
        <v>40910</v>
      </c>
      <c r="G5968">
        <v>8.3000000000000007</v>
      </c>
      <c r="H5968" s="3">
        <v>40910.48541666667</v>
      </c>
      <c r="I5968" s="3">
        <v>40910.458333333336</v>
      </c>
      <c r="J5968">
        <v>9.5</v>
      </c>
      <c r="K5968">
        <v>12.3</v>
      </c>
      <c r="L5968" s="3">
        <v>40910.474305555559</v>
      </c>
      <c r="M5968" t="s">
        <v>9</v>
      </c>
      <c r="N5968" t="s">
        <v>9</v>
      </c>
      <c r="O5968" t="s">
        <v>9</v>
      </c>
      <c r="P5968" s="3">
        <v>40910.48541666667</v>
      </c>
      <c r="Q5968">
        <v>7.2</v>
      </c>
      <c r="R5968" t="s">
        <v>77</v>
      </c>
      <c r="S5968">
        <v>7.2</v>
      </c>
      <c r="T5968">
        <v>0</v>
      </c>
      <c r="U5968" t="s">
        <v>9</v>
      </c>
      <c r="V5968" s="3">
        <v>40910.458333333336</v>
      </c>
      <c r="W5968">
        <v>1</v>
      </c>
      <c r="X5968" s="3">
        <v>40910.474305555559</v>
      </c>
      <c r="Y5968" t="s">
        <v>9</v>
      </c>
      <c r="Z5968">
        <v>7.2</v>
      </c>
      <c r="AA5968">
        <v>0</v>
      </c>
      <c r="AB5968" t="s">
        <v>88</v>
      </c>
    </row>
    <row r="5969" spans="1:28" x14ac:dyDescent="0.25">
      <c r="A5969" t="s">
        <v>74</v>
      </c>
      <c r="B5969" t="s">
        <v>75</v>
      </c>
      <c r="C5969">
        <v>53.649500000000003</v>
      </c>
      <c r="D5969">
        <v>9.9618000000000002</v>
      </c>
      <c r="E5969">
        <v>15</v>
      </c>
      <c r="F5969" s="2">
        <v>40911</v>
      </c>
      <c r="G5969">
        <v>2.9</v>
      </c>
      <c r="H5969" s="3">
        <v>40911.48541666667</v>
      </c>
      <c r="I5969" s="3">
        <v>40911.458333333336</v>
      </c>
      <c r="J5969">
        <v>5</v>
      </c>
      <c r="K5969">
        <v>9.5</v>
      </c>
      <c r="L5969" s="3">
        <v>40911.474999999999</v>
      </c>
      <c r="M5969" t="s">
        <v>9</v>
      </c>
      <c r="N5969" t="s">
        <v>9</v>
      </c>
      <c r="O5969" t="s">
        <v>9</v>
      </c>
      <c r="P5969" s="3">
        <v>40911.48541666667</v>
      </c>
      <c r="Q5969">
        <v>0.6</v>
      </c>
      <c r="R5969" t="s">
        <v>77</v>
      </c>
      <c r="S5969">
        <v>0.6</v>
      </c>
      <c r="T5969">
        <v>0</v>
      </c>
      <c r="U5969" t="s">
        <v>9</v>
      </c>
      <c r="V5969" s="3">
        <v>40911.458333333336</v>
      </c>
      <c r="W5969">
        <v>1</v>
      </c>
      <c r="X5969" s="3">
        <v>40911.474999999999</v>
      </c>
      <c r="Y5969" t="s">
        <v>9</v>
      </c>
      <c r="Z5969">
        <v>0.6</v>
      </c>
      <c r="AA5969">
        <v>0</v>
      </c>
      <c r="AB5969" t="s">
        <v>88</v>
      </c>
    </row>
    <row r="5970" spans="1:28" x14ac:dyDescent="0.25">
      <c r="A5970" t="s">
        <v>74</v>
      </c>
      <c r="B5970" t="s">
        <v>75</v>
      </c>
      <c r="C5970">
        <v>53.649500000000003</v>
      </c>
      <c r="D5970">
        <v>9.9618000000000002</v>
      </c>
      <c r="E5970">
        <v>15</v>
      </c>
      <c r="F5970" s="2">
        <v>40912</v>
      </c>
      <c r="G5970">
        <v>3.4</v>
      </c>
      <c r="H5970" s="3">
        <v>40912.48541666667</v>
      </c>
      <c r="I5970" s="3">
        <v>40912.458333333336</v>
      </c>
      <c r="J5970">
        <v>4.3</v>
      </c>
      <c r="K5970">
        <v>7.7</v>
      </c>
      <c r="L5970" s="3">
        <v>40912.474999999999</v>
      </c>
      <c r="M5970" t="s">
        <v>9</v>
      </c>
      <c r="N5970" t="s">
        <v>9</v>
      </c>
      <c r="O5970" t="s">
        <v>9</v>
      </c>
      <c r="P5970" s="3">
        <v>40912.48541666667</v>
      </c>
      <c r="Q5970">
        <v>12.4</v>
      </c>
      <c r="R5970" t="s">
        <v>77</v>
      </c>
      <c r="S5970">
        <v>12.4</v>
      </c>
      <c r="T5970">
        <v>0</v>
      </c>
      <c r="U5970" t="s">
        <v>9</v>
      </c>
      <c r="V5970" s="3">
        <v>40912.458333333336</v>
      </c>
      <c r="W5970">
        <v>1</v>
      </c>
      <c r="X5970" s="3">
        <v>40912.474999999999</v>
      </c>
      <c r="Y5970" t="s">
        <v>9</v>
      </c>
      <c r="Z5970">
        <v>12.4</v>
      </c>
      <c r="AA5970">
        <v>0</v>
      </c>
      <c r="AB5970" t="s">
        <v>88</v>
      </c>
    </row>
    <row r="5971" spans="1:28" x14ac:dyDescent="0.25">
      <c r="A5971" t="s">
        <v>74</v>
      </c>
      <c r="B5971" t="s">
        <v>75</v>
      </c>
      <c r="C5971">
        <v>53.649500000000003</v>
      </c>
      <c r="D5971">
        <v>9.9618000000000002</v>
      </c>
      <c r="E5971">
        <v>15</v>
      </c>
      <c r="F5971" s="2">
        <v>40913</v>
      </c>
      <c r="G5971">
        <v>4.3</v>
      </c>
      <c r="H5971" s="3">
        <v>40913.48541666667</v>
      </c>
      <c r="I5971" s="3">
        <v>40913.458333333336</v>
      </c>
      <c r="J5971">
        <v>6.2</v>
      </c>
      <c r="K5971">
        <v>6.2</v>
      </c>
      <c r="L5971" s="3">
        <v>40913.475694444445</v>
      </c>
      <c r="M5971" t="s">
        <v>9</v>
      </c>
      <c r="N5971" t="s">
        <v>9</v>
      </c>
      <c r="O5971" t="s">
        <v>9</v>
      </c>
      <c r="P5971" s="3">
        <v>40913.48541666667</v>
      </c>
      <c r="Q5971">
        <v>12.1</v>
      </c>
      <c r="R5971" t="s">
        <v>77</v>
      </c>
      <c r="S5971">
        <v>12.1</v>
      </c>
      <c r="T5971">
        <v>0</v>
      </c>
      <c r="U5971" t="s">
        <v>9</v>
      </c>
      <c r="V5971" s="3">
        <v>40913.458333333336</v>
      </c>
      <c r="W5971">
        <v>1</v>
      </c>
      <c r="X5971" s="3">
        <v>40913.475694444445</v>
      </c>
      <c r="Y5971" t="s">
        <v>9</v>
      </c>
      <c r="Z5971">
        <v>12.1</v>
      </c>
      <c r="AA5971">
        <v>0</v>
      </c>
      <c r="AB5971" t="s">
        <v>88</v>
      </c>
    </row>
    <row r="5972" spans="1:28" x14ac:dyDescent="0.25">
      <c r="A5972" t="s">
        <v>74</v>
      </c>
      <c r="B5972" t="s">
        <v>75</v>
      </c>
      <c r="C5972">
        <v>53.649500000000003</v>
      </c>
      <c r="D5972">
        <v>9.9618000000000002</v>
      </c>
      <c r="E5972">
        <v>15</v>
      </c>
      <c r="F5972" s="2">
        <v>40914</v>
      </c>
      <c r="G5972">
        <v>0.5</v>
      </c>
      <c r="H5972" s="3">
        <v>40914.48541666667</v>
      </c>
      <c r="I5972" s="3">
        <v>40914.458333333336</v>
      </c>
      <c r="J5972">
        <v>2.6</v>
      </c>
      <c r="K5972">
        <v>6.2</v>
      </c>
      <c r="L5972" s="3">
        <v>40914.475694444445</v>
      </c>
      <c r="M5972" t="s">
        <v>9</v>
      </c>
      <c r="N5972" t="s">
        <v>9</v>
      </c>
      <c r="O5972" t="s">
        <v>9</v>
      </c>
      <c r="P5972" s="3">
        <v>40914.48541666667</v>
      </c>
      <c r="Q5972">
        <v>4.2</v>
      </c>
      <c r="R5972" t="s">
        <v>77</v>
      </c>
      <c r="S5972">
        <v>4.2</v>
      </c>
      <c r="T5972">
        <v>0</v>
      </c>
      <c r="U5972" t="s">
        <v>9</v>
      </c>
      <c r="V5972" s="3">
        <v>40914.458333333336</v>
      </c>
      <c r="W5972">
        <v>1</v>
      </c>
      <c r="X5972" s="3">
        <v>40914.475694444445</v>
      </c>
      <c r="Y5972" t="s">
        <v>9</v>
      </c>
      <c r="Z5972">
        <v>4.2</v>
      </c>
      <c r="AA5972">
        <v>0</v>
      </c>
      <c r="AB5972" t="s">
        <v>88</v>
      </c>
    </row>
    <row r="5973" spans="1:28" x14ac:dyDescent="0.25">
      <c r="A5973" t="s">
        <v>74</v>
      </c>
      <c r="B5973" t="s">
        <v>75</v>
      </c>
      <c r="C5973">
        <v>53.649500000000003</v>
      </c>
      <c r="D5973">
        <v>9.9618000000000002</v>
      </c>
      <c r="E5973">
        <v>15</v>
      </c>
      <c r="F5973" s="2">
        <v>40915</v>
      </c>
      <c r="G5973">
        <v>2.6</v>
      </c>
      <c r="H5973" s="3">
        <v>40915.48541666667</v>
      </c>
      <c r="I5973" s="3">
        <v>40915.458333333336</v>
      </c>
      <c r="J5973">
        <v>6.8</v>
      </c>
      <c r="K5973">
        <v>6.8</v>
      </c>
      <c r="L5973" s="3">
        <v>40915.476388888892</v>
      </c>
      <c r="M5973" t="s">
        <v>9</v>
      </c>
      <c r="N5973" t="s">
        <v>9</v>
      </c>
      <c r="O5973" t="s">
        <v>9</v>
      </c>
      <c r="P5973" s="3">
        <v>40915.48541666667</v>
      </c>
      <c r="Q5973">
        <v>3.3</v>
      </c>
      <c r="R5973" t="s">
        <v>77</v>
      </c>
      <c r="S5973">
        <v>3.3</v>
      </c>
      <c r="T5973">
        <v>0</v>
      </c>
      <c r="U5973" t="s">
        <v>9</v>
      </c>
      <c r="V5973" s="3">
        <v>40915.458333333336</v>
      </c>
      <c r="W5973">
        <v>1</v>
      </c>
      <c r="X5973" s="3">
        <v>40915.476388888892</v>
      </c>
      <c r="Y5973" t="s">
        <v>9</v>
      </c>
      <c r="Z5973">
        <v>3.3</v>
      </c>
      <c r="AA5973">
        <v>0</v>
      </c>
      <c r="AB5973" t="s">
        <v>88</v>
      </c>
    </row>
    <row r="5974" spans="1:28" x14ac:dyDescent="0.25">
      <c r="A5974" t="s">
        <v>74</v>
      </c>
      <c r="B5974" t="s">
        <v>75</v>
      </c>
      <c r="C5974">
        <v>53.649500000000003</v>
      </c>
      <c r="D5974">
        <v>9.9618000000000002</v>
      </c>
      <c r="E5974">
        <v>15</v>
      </c>
      <c r="F5974" s="2">
        <v>40916</v>
      </c>
      <c r="G5974">
        <v>5.2</v>
      </c>
      <c r="H5974" s="3">
        <v>40916.48541666667</v>
      </c>
      <c r="I5974" s="3">
        <v>40916.458333333336</v>
      </c>
      <c r="J5974">
        <v>6.2</v>
      </c>
      <c r="K5974">
        <v>6.8</v>
      </c>
      <c r="L5974" s="3">
        <v>40916.476388888892</v>
      </c>
      <c r="M5974" t="s">
        <v>9</v>
      </c>
      <c r="N5974" t="s">
        <v>9</v>
      </c>
      <c r="O5974" t="s">
        <v>9</v>
      </c>
      <c r="P5974" s="3">
        <v>40916.48541666667</v>
      </c>
      <c r="Q5974">
        <v>1.5</v>
      </c>
      <c r="R5974" t="s">
        <v>77</v>
      </c>
      <c r="S5974">
        <v>1.5</v>
      </c>
      <c r="T5974">
        <v>0</v>
      </c>
      <c r="U5974" t="s">
        <v>9</v>
      </c>
      <c r="V5974" s="3">
        <v>40916.458333333336</v>
      </c>
      <c r="W5974">
        <v>1</v>
      </c>
      <c r="X5974" s="3">
        <v>40916.476388888892</v>
      </c>
      <c r="Y5974" t="s">
        <v>9</v>
      </c>
      <c r="Z5974">
        <v>1.5</v>
      </c>
      <c r="AA5974">
        <v>0</v>
      </c>
      <c r="AB5974" t="s">
        <v>88</v>
      </c>
    </row>
    <row r="5975" spans="1:28" x14ac:dyDescent="0.25">
      <c r="A5975" t="s">
        <v>74</v>
      </c>
      <c r="B5975" t="s">
        <v>75</v>
      </c>
      <c r="C5975">
        <v>53.649500000000003</v>
      </c>
      <c r="D5975">
        <v>9.9618000000000002</v>
      </c>
      <c r="E5975">
        <v>15</v>
      </c>
      <c r="F5975" s="2">
        <v>40917</v>
      </c>
      <c r="G5975">
        <v>2</v>
      </c>
      <c r="H5975" s="3">
        <v>40917.48541666667</v>
      </c>
      <c r="I5975" s="3">
        <v>40917.458333333336</v>
      </c>
      <c r="J5975">
        <v>4.8</v>
      </c>
      <c r="K5975">
        <v>7</v>
      </c>
      <c r="L5975" s="3">
        <v>40917.477083333331</v>
      </c>
      <c r="M5975" t="s">
        <v>9</v>
      </c>
      <c r="N5975" t="s">
        <v>9</v>
      </c>
      <c r="O5975" t="s">
        <v>9</v>
      </c>
      <c r="P5975" s="3">
        <v>40917.48541666667</v>
      </c>
      <c r="Q5975">
        <v>2.4</v>
      </c>
      <c r="R5975" t="s">
        <v>77</v>
      </c>
      <c r="S5975">
        <v>2.4</v>
      </c>
      <c r="T5975">
        <v>0</v>
      </c>
      <c r="U5975" t="s">
        <v>9</v>
      </c>
      <c r="V5975" s="3">
        <v>40917.458333333336</v>
      </c>
      <c r="W5975">
        <v>1</v>
      </c>
      <c r="X5975" s="3">
        <v>40917.477083333331</v>
      </c>
      <c r="Y5975" t="s">
        <v>9</v>
      </c>
      <c r="Z5975">
        <v>2.4</v>
      </c>
      <c r="AA5975">
        <v>0</v>
      </c>
      <c r="AB5975" t="s">
        <v>88</v>
      </c>
    </row>
    <row r="5976" spans="1:28" x14ac:dyDescent="0.25">
      <c r="A5976" t="s">
        <v>74</v>
      </c>
      <c r="B5976" t="s">
        <v>75</v>
      </c>
      <c r="C5976">
        <v>53.649500000000003</v>
      </c>
      <c r="D5976">
        <v>9.9618000000000002</v>
      </c>
      <c r="E5976">
        <v>15</v>
      </c>
      <c r="F5976" s="2">
        <v>40918</v>
      </c>
      <c r="G5976">
        <v>2.9</v>
      </c>
      <c r="H5976" s="3">
        <v>40918.48541666667</v>
      </c>
      <c r="I5976" s="3">
        <v>40918.458333333336</v>
      </c>
      <c r="J5976">
        <v>5.6</v>
      </c>
      <c r="K5976">
        <v>6.8</v>
      </c>
      <c r="L5976" s="3">
        <v>40918.477083333331</v>
      </c>
      <c r="M5976" t="s">
        <v>9</v>
      </c>
      <c r="N5976" t="s">
        <v>9</v>
      </c>
      <c r="O5976" t="s">
        <v>9</v>
      </c>
      <c r="P5976" s="3">
        <v>40918.48541666667</v>
      </c>
      <c r="Q5976">
        <v>1.8</v>
      </c>
      <c r="R5976" t="s">
        <v>77</v>
      </c>
      <c r="S5976">
        <v>1.8</v>
      </c>
      <c r="T5976">
        <v>0</v>
      </c>
      <c r="U5976" t="s">
        <v>9</v>
      </c>
      <c r="V5976" s="3">
        <v>40918.458333333336</v>
      </c>
      <c r="W5976">
        <v>1</v>
      </c>
      <c r="X5976" s="3">
        <v>40918.477083333331</v>
      </c>
      <c r="Y5976" t="s">
        <v>9</v>
      </c>
      <c r="Z5976">
        <v>1.8</v>
      </c>
      <c r="AA5976">
        <v>0</v>
      </c>
      <c r="AB5976" t="s">
        <v>88</v>
      </c>
    </row>
    <row r="5977" spans="1:28" x14ac:dyDescent="0.25">
      <c r="A5977" t="s">
        <v>74</v>
      </c>
      <c r="B5977" t="s">
        <v>75</v>
      </c>
      <c r="C5977">
        <v>53.649500000000003</v>
      </c>
      <c r="D5977">
        <v>9.9618000000000002</v>
      </c>
      <c r="E5977">
        <v>15</v>
      </c>
      <c r="F5977" s="2">
        <v>40919</v>
      </c>
      <c r="G5977">
        <v>4.9000000000000004</v>
      </c>
      <c r="H5977" s="3">
        <v>40919.48541666667</v>
      </c>
      <c r="I5977" s="3">
        <v>40919.458333333336</v>
      </c>
      <c r="J5977">
        <v>7.7</v>
      </c>
      <c r="K5977">
        <v>7.7</v>
      </c>
      <c r="L5977" s="3">
        <v>40919.477083333331</v>
      </c>
      <c r="M5977" t="s">
        <v>9</v>
      </c>
      <c r="N5977" t="s">
        <v>9</v>
      </c>
      <c r="O5977" t="s">
        <v>9</v>
      </c>
      <c r="P5977" s="3">
        <v>40919.48541666667</v>
      </c>
      <c r="Q5977">
        <v>0</v>
      </c>
      <c r="R5977" t="s">
        <v>76</v>
      </c>
      <c r="S5977">
        <v>0</v>
      </c>
      <c r="T5977">
        <v>0</v>
      </c>
      <c r="U5977" t="s">
        <v>9</v>
      </c>
      <c r="V5977" s="3">
        <v>40919.458333333336</v>
      </c>
      <c r="W5977">
        <v>1</v>
      </c>
      <c r="X5977" s="3">
        <v>40919.477083333331</v>
      </c>
      <c r="Y5977" t="s">
        <v>9</v>
      </c>
      <c r="Z5977">
        <v>0</v>
      </c>
      <c r="AA5977">
        <v>0</v>
      </c>
      <c r="AB5977" t="s">
        <v>88</v>
      </c>
    </row>
    <row r="5978" spans="1:28" x14ac:dyDescent="0.25">
      <c r="A5978" t="s">
        <v>74</v>
      </c>
      <c r="B5978" t="s">
        <v>75</v>
      </c>
      <c r="C5978">
        <v>53.649500000000003</v>
      </c>
      <c r="D5978">
        <v>9.9618000000000002</v>
      </c>
      <c r="E5978">
        <v>15</v>
      </c>
      <c r="F5978" s="2">
        <v>40920</v>
      </c>
      <c r="G5978">
        <v>7.2</v>
      </c>
      <c r="H5978" s="3">
        <v>40920.48541666667</v>
      </c>
      <c r="I5978" s="3">
        <v>40920.458333333336</v>
      </c>
      <c r="J5978">
        <v>7.9</v>
      </c>
      <c r="K5978">
        <v>8.5</v>
      </c>
      <c r="L5978" s="3">
        <v>40920.477777777778</v>
      </c>
      <c r="M5978" t="s">
        <v>9</v>
      </c>
      <c r="N5978" t="s">
        <v>9</v>
      </c>
      <c r="O5978" t="s">
        <v>9</v>
      </c>
      <c r="P5978" s="3">
        <v>40920.48541666667</v>
      </c>
      <c r="Q5978">
        <v>0.6</v>
      </c>
      <c r="R5978" t="s">
        <v>77</v>
      </c>
      <c r="S5978">
        <v>0.6</v>
      </c>
      <c r="T5978">
        <v>0</v>
      </c>
      <c r="U5978" t="s">
        <v>9</v>
      </c>
      <c r="V5978" s="3">
        <v>40920.458333333336</v>
      </c>
      <c r="W5978">
        <v>1</v>
      </c>
      <c r="X5978" s="3">
        <v>40920.477777777778</v>
      </c>
      <c r="Y5978" t="s">
        <v>9</v>
      </c>
      <c r="Z5978">
        <v>0.6</v>
      </c>
      <c r="AA5978">
        <v>0</v>
      </c>
      <c r="AB5978" t="s">
        <v>88</v>
      </c>
    </row>
    <row r="5979" spans="1:28" x14ac:dyDescent="0.25">
      <c r="A5979" t="s">
        <v>74</v>
      </c>
      <c r="B5979" t="s">
        <v>75</v>
      </c>
      <c r="C5979">
        <v>53.649500000000003</v>
      </c>
      <c r="D5979">
        <v>9.9618000000000002</v>
      </c>
      <c r="E5979">
        <v>15</v>
      </c>
      <c r="F5979" s="2">
        <v>40921</v>
      </c>
      <c r="G5979">
        <v>1.7</v>
      </c>
      <c r="H5979" s="3">
        <v>40921.48541666667</v>
      </c>
      <c r="I5979" s="3">
        <v>40921.458333333336</v>
      </c>
      <c r="J5979">
        <v>4</v>
      </c>
      <c r="K5979">
        <v>7.9</v>
      </c>
      <c r="L5979" s="3">
        <v>40921.477777777778</v>
      </c>
      <c r="M5979" t="s">
        <v>9</v>
      </c>
      <c r="N5979" t="s">
        <v>9</v>
      </c>
      <c r="O5979" t="s">
        <v>9</v>
      </c>
      <c r="P5979" s="3">
        <v>40921.48541666667</v>
      </c>
      <c r="Q5979">
        <v>3.3</v>
      </c>
      <c r="R5979" t="s">
        <v>77</v>
      </c>
      <c r="S5979">
        <v>3.3</v>
      </c>
      <c r="T5979">
        <v>0</v>
      </c>
      <c r="U5979" t="s">
        <v>9</v>
      </c>
      <c r="V5979" s="3">
        <v>40921.458333333336</v>
      </c>
      <c r="W5979">
        <v>1</v>
      </c>
      <c r="X5979" s="3">
        <v>40921.477777777778</v>
      </c>
      <c r="Y5979" t="s">
        <v>9</v>
      </c>
      <c r="Z5979">
        <v>3.3</v>
      </c>
      <c r="AA5979">
        <v>0</v>
      </c>
      <c r="AB5979" t="s">
        <v>88</v>
      </c>
    </row>
    <row r="5980" spans="1:28" x14ac:dyDescent="0.25">
      <c r="A5980" t="s">
        <v>74</v>
      </c>
      <c r="B5980" t="s">
        <v>75</v>
      </c>
      <c r="C5980">
        <v>53.649500000000003</v>
      </c>
      <c r="D5980">
        <v>9.9618000000000002</v>
      </c>
      <c r="E5980">
        <v>15</v>
      </c>
      <c r="F5980" s="2">
        <v>40922</v>
      </c>
      <c r="G5980">
        <v>-0.6</v>
      </c>
      <c r="H5980" s="3">
        <v>40922.48541666667</v>
      </c>
      <c r="I5980" s="3">
        <v>40922.458333333336</v>
      </c>
      <c r="J5980">
        <v>2.1</v>
      </c>
      <c r="K5980">
        <v>5.3</v>
      </c>
      <c r="L5980" s="3">
        <v>40922.478472222225</v>
      </c>
      <c r="M5980" t="s">
        <v>9</v>
      </c>
      <c r="N5980" t="s">
        <v>9</v>
      </c>
      <c r="O5980" t="s">
        <v>9</v>
      </c>
      <c r="P5980" s="3">
        <v>40922.48541666667</v>
      </c>
      <c r="Q5980">
        <v>0.6</v>
      </c>
      <c r="R5980" t="s">
        <v>77</v>
      </c>
      <c r="S5980">
        <v>0.6</v>
      </c>
      <c r="T5980">
        <v>0</v>
      </c>
      <c r="U5980" t="s">
        <v>9</v>
      </c>
      <c r="V5980" s="3">
        <v>40922.458333333336</v>
      </c>
      <c r="W5980">
        <v>1</v>
      </c>
      <c r="X5980" s="3">
        <v>40922.478472222225</v>
      </c>
      <c r="Y5980" t="s">
        <v>9</v>
      </c>
      <c r="Z5980">
        <v>0.6</v>
      </c>
      <c r="AA5980">
        <v>0</v>
      </c>
      <c r="AB5980" t="s">
        <v>88</v>
      </c>
    </row>
    <row r="5981" spans="1:28" x14ac:dyDescent="0.25">
      <c r="A5981" t="s">
        <v>74</v>
      </c>
      <c r="B5981" t="s">
        <v>75</v>
      </c>
      <c r="C5981">
        <v>53.649500000000003</v>
      </c>
      <c r="D5981">
        <v>9.9618000000000002</v>
      </c>
      <c r="E5981">
        <v>15</v>
      </c>
      <c r="F5981" s="2">
        <v>40923</v>
      </c>
      <c r="G5981">
        <v>-5</v>
      </c>
      <c r="H5981" s="3">
        <v>40923.48541666667</v>
      </c>
      <c r="I5981" s="3">
        <v>40923.458333333336</v>
      </c>
      <c r="J5981">
        <v>-0.1</v>
      </c>
      <c r="K5981">
        <v>3.4</v>
      </c>
      <c r="L5981" s="3">
        <v>40923.478472222225</v>
      </c>
      <c r="M5981" t="s">
        <v>9</v>
      </c>
      <c r="N5981" t="s">
        <v>9</v>
      </c>
      <c r="O5981" t="s">
        <v>9</v>
      </c>
      <c r="P5981" s="3">
        <v>40923.48541666667</v>
      </c>
      <c r="Q5981">
        <v>0</v>
      </c>
      <c r="R5981" t="s">
        <v>76</v>
      </c>
      <c r="S5981">
        <v>0</v>
      </c>
      <c r="T5981">
        <v>0</v>
      </c>
      <c r="U5981" t="s">
        <v>9</v>
      </c>
      <c r="V5981" s="3">
        <v>40923.458333333336</v>
      </c>
      <c r="W5981">
        <v>1</v>
      </c>
      <c r="X5981" s="3">
        <v>40923.478472222225</v>
      </c>
      <c r="Y5981" t="s">
        <v>9</v>
      </c>
      <c r="Z5981">
        <v>0</v>
      </c>
      <c r="AA5981">
        <v>0</v>
      </c>
      <c r="AB5981" t="s">
        <v>88</v>
      </c>
    </row>
    <row r="5982" spans="1:28" x14ac:dyDescent="0.25">
      <c r="A5982" t="s">
        <v>74</v>
      </c>
      <c r="B5982" t="s">
        <v>75</v>
      </c>
      <c r="C5982">
        <v>53.649500000000003</v>
      </c>
      <c r="D5982">
        <v>9.9618000000000002</v>
      </c>
      <c r="E5982">
        <v>15</v>
      </c>
      <c r="F5982" s="2">
        <v>40924</v>
      </c>
      <c r="G5982">
        <v>-3.7</v>
      </c>
      <c r="H5982" s="3">
        <v>40924.48541666667</v>
      </c>
      <c r="I5982" s="3">
        <v>40924.458333333336</v>
      </c>
      <c r="J5982">
        <v>2.2999999999999998</v>
      </c>
      <c r="K5982">
        <v>2.2999999999999998</v>
      </c>
      <c r="L5982" s="3">
        <v>40924.478472222225</v>
      </c>
      <c r="M5982" t="s">
        <v>9</v>
      </c>
      <c r="N5982" t="s">
        <v>9</v>
      </c>
      <c r="O5982" t="s">
        <v>9</v>
      </c>
      <c r="P5982" s="3">
        <v>40924.48541666667</v>
      </c>
      <c r="Q5982">
        <v>0</v>
      </c>
      <c r="R5982" t="s">
        <v>76</v>
      </c>
      <c r="S5982">
        <v>0</v>
      </c>
      <c r="T5982">
        <v>0</v>
      </c>
      <c r="U5982" t="s">
        <v>9</v>
      </c>
      <c r="V5982" s="3">
        <v>40924.458333333336</v>
      </c>
      <c r="W5982">
        <v>1</v>
      </c>
      <c r="X5982" s="3">
        <v>40924.478472222225</v>
      </c>
      <c r="Y5982" t="s">
        <v>9</v>
      </c>
      <c r="Z5982">
        <v>0</v>
      </c>
      <c r="AA5982">
        <v>0</v>
      </c>
      <c r="AB5982" t="s">
        <v>88</v>
      </c>
    </row>
    <row r="5983" spans="1:28" x14ac:dyDescent="0.25">
      <c r="A5983" t="s">
        <v>74</v>
      </c>
      <c r="B5983" t="s">
        <v>75</v>
      </c>
      <c r="C5983">
        <v>53.649500000000003</v>
      </c>
      <c r="D5983">
        <v>9.9618000000000002</v>
      </c>
      <c r="E5983">
        <v>15</v>
      </c>
      <c r="F5983" s="2">
        <v>40925</v>
      </c>
      <c r="G5983">
        <v>1.8</v>
      </c>
      <c r="H5983" s="3">
        <v>40925.48541666667</v>
      </c>
      <c r="I5983" s="3">
        <v>40925.458333333336</v>
      </c>
      <c r="J5983">
        <v>4</v>
      </c>
      <c r="K5983">
        <v>4</v>
      </c>
      <c r="L5983" s="3">
        <v>40925.479166666664</v>
      </c>
      <c r="M5983" t="s">
        <v>9</v>
      </c>
      <c r="N5983" t="s">
        <v>9</v>
      </c>
      <c r="O5983" t="s">
        <v>9</v>
      </c>
      <c r="P5983" s="3">
        <v>40925.48541666667</v>
      </c>
      <c r="Q5983">
        <v>0.9</v>
      </c>
      <c r="R5983" t="s">
        <v>77</v>
      </c>
      <c r="S5983">
        <v>0.9</v>
      </c>
      <c r="T5983">
        <v>0</v>
      </c>
      <c r="U5983" t="s">
        <v>9</v>
      </c>
      <c r="V5983" s="3">
        <v>40925.458333333336</v>
      </c>
      <c r="W5983">
        <v>1</v>
      </c>
      <c r="X5983" s="3">
        <v>40925.479166666664</v>
      </c>
      <c r="Y5983" t="s">
        <v>9</v>
      </c>
      <c r="Z5983">
        <v>0.9</v>
      </c>
      <c r="AA5983">
        <v>0</v>
      </c>
      <c r="AB5983" t="s">
        <v>88</v>
      </c>
    </row>
    <row r="5984" spans="1:28" x14ac:dyDescent="0.25">
      <c r="A5984" t="s">
        <v>74</v>
      </c>
      <c r="B5984" t="s">
        <v>75</v>
      </c>
      <c r="C5984">
        <v>53.649500000000003</v>
      </c>
      <c r="D5984">
        <v>9.9618000000000002</v>
      </c>
      <c r="E5984">
        <v>15</v>
      </c>
      <c r="F5984" s="2">
        <v>40926</v>
      </c>
      <c r="G5984">
        <v>-1.9</v>
      </c>
      <c r="H5984" s="3">
        <v>40926.48541666667</v>
      </c>
      <c r="I5984" s="3">
        <v>40926.458333333336</v>
      </c>
      <c r="J5984">
        <v>1.4</v>
      </c>
      <c r="K5984">
        <v>4</v>
      </c>
      <c r="L5984" s="3">
        <v>40926.479166666664</v>
      </c>
      <c r="M5984" t="s">
        <v>9</v>
      </c>
      <c r="N5984" t="s">
        <v>9</v>
      </c>
      <c r="O5984" t="s">
        <v>9</v>
      </c>
      <c r="P5984" s="3">
        <v>40926.48541666667</v>
      </c>
      <c r="Q5984">
        <v>0</v>
      </c>
      <c r="R5984" t="s">
        <v>76</v>
      </c>
      <c r="S5984">
        <v>0</v>
      </c>
      <c r="T5984">
        <v>0</v>
      </c>
      <c r="U5984" t="s">
        <v>9</v>
      </c>
      <c r="V5984" s="3">
        <v>40926.458333333336</v>
      </c>
      <c r="W5984">
        <v>1</v>
      </c>
      <c r="X5984" s="3">
        <v>40926.479166666664</v>
      </c>
      <c r="Y5984" t="s">
        <v>9</v>
      </c>
      <c r="Z5984">
        <v>0</v>
      </c>
      <c r="AA5984">
        <v>0</v>
      </c>
      <c r="AB5984" t="s">
        <v>88</v>
      </c>
    </row>
    <row r="5985" spans="1:28" x14ac:dyDescent="0.25">
      <c r="A5985" t="s">
        <v>74</v>
      </c>
      <c r="B5985" t="s">
        <v>75</v>
      </c>
      <c r="C5985">
        <v>53.649500000000003</v>
      </c>
      <c r="D5985">
        <v>9.9618000000000002</v>
      </c>
      <c r="E5985">
        <v>15</v>
      </c>
      <c r="F5985" s="2">
        <v>40927</v>
      </c>
      <c r="G5985">
        <v>1.4</v>
      </c>
      <c r="H5985" s="3">
        <v>40927.48541666667</v>
      </c>
      <c r="I5985" s="3">
        <v>40927.458333333336</v>
      </c>
      <c r="J5985">
        <v>5.0999999999999996</v>
      </c>
      <c r="K5985">
        <v>5.0999999999999996</v>
      </c>
      <c r="L5985" s="3">
        <v>40927.479166666664</v>
      </c>
      <c r="M5985" t="s">
        <v>9</v>
      </c>
      <c r="N5985" t="s">
        <v>9</v>
      </c>
      <c r="O5985" t="s">
        <v>9</v>
      </c>
      <c r="P5985" s="3">
        <v>40927.48541666667</v>
      </c>
      <c r="Q5985">
        <v>3.9</v>
      </c>
      <c r="R5985" t="s">
        <v>77</v>
      </c>
      <c r="S5985">
        <v>3.9</v>
      </c>
      <c r="T5985">
        <v>0</v>
      </c>
      <c r="U5985" t="s">
        <v>9</v>
      </c>
      <c r="V5985" s="3">
        <v>40927.458333333336</v>
      </c>
      <c r="W5985">
        <v>1</v>
      </c>
      <c r="X5985" s="3">
        <v>40927.479166666664</v>
      </c>
      <c r="Y5985" t="s">
        <v>9</v>
      </c>
      <c r="Z5985">
        <v>3.9</v>
      </c>
      <c r="AA5985">
        <v>0</v>
      </c>
      <c r="AB5985" t="s">
        <v>88</v>
      </c>
    </row>
    <row r="5986" spans="1:28" x14ac:dyDescent="0.25">
      <c r="A5986" t="s">
        <v>74</v>
      </c>
      <c r="B5986" t="s">
        <v>75</v>
      </c>
      <c r="C5986">
        <v>53.649500000000003</v>
      </c>
      <c r="D5986">
        <v>9.9618000000000002</v>
      </c>
      <c r="E5986">
        <v>15</v>
      </c>
      <c r="F5986" s="2">
        <v>40928</v>
      </c>
      <c r="G5986">
        <v>0.5</v>
      </c>
      <c r="H5986" s="3">
        <v>40928.48541666667</v>
      </c>
      <c r="I5986" s="3">
        <v>40928.458333333336</v>
      </c>
      <c r="J5986">
        <v>3.1</v>
      </c>
      <c r="K5986">
        <v>5.0999999999999996</v>
      </c>
      <c r="L5986" s="3">
        <v>40928.479861111111</v>
      </c>
      <c r="M5986" t="s">
        <v>9</v>
      </c>
      <c r="N5986" t="s">
        <v>9</v>
      </c>
      <c r="O5986" t="s">
        <v>9</v>
      </c>
      <c r="P5986" s="3">
        <v>40928.48541666667</v>
      </c>
      <c r="Q5986">
        <v>3.9</v>
      </c>
      <c r="R5986" t="s">
        <v>77</v>
      </c>
      <c r="S5986">
        <v>3.9</v>
      </c>
      <c r="T5986">
        <v>0</v>
      </c>
      <c r="U5986" t="s">
        <v>9</v>
      </c>
      <c r="V5986" s="3">
        <v>40928.458333333336</v>
      </c>
      <c r="W5986">
        <v>1</v>
      </c>
      <c r="X5986" s="3">
        <v>40928.479861111111</v>
      </c>
      <c r="Y5986" t="s">
        <v>9</v>
      </c>
      <c r="Z5986">
        <v>3.9</v>
      </c>
      <c r="AA5986">
        <v>0</v>
      </c>
      <c r="AB5986" t="s">
        <v>88</v>
      </c>
    </row>
    <row r="5987" spans="1:28" x14ac:dyDescent="0.25">
      <c r="A5987" t="s">
        <v>74</v>
      </c>
      <c r="B5987" t="s">
        <v>75</v>
      </c>
      <c r="C5987">
        <v>53.649500000000003</v>
      </c>
      <c r="D5987">
        <v>9.9618000000000002</v>
      </c>
      <c r="E5987">
        <v>15</v>
      </c>
      <c r="F5987" s="2">
        <v>40929</v>
      </c>
      <c r="G5987">
        <v>1.5</v>
      </c>
      <c r="H5987" s="3">
        <v>40929.48541666667</v>
      </c>
      <c r="I5987" s="3">
        <v>40929.458333333336</v>
      </c>
      <c r="J5987">
        <v>1.8</v>
      </c>
      <c r="K5987">
        <v>3.1</v>
      </c>
      <c r="L5987" s="3">
        <v>40929.479861111111</v>
      </c>
      <c r="M5987" t="s">
        <v>9</v>
      </c>
      <c r="N5987" t="s">
        <v>9</v>
      </c>
      <c r="O5987" t="s">
        <v>9</v>
      </c>
      <c r="P5987" s="3">
        <v>40929.48541666667</v>
      </c>
      <c r="Q5987">
        <v>0.6</v>
      </c>
      <c r="R5987" t="s">
        <v>77</v>
      </c>
      <c r="S5987">
        <v>0.6</v>
      </c>
      <c r="T5987">
        <v>0</v>
      </c>
      <c r="U5987" t="s">
        <v>9</v>
      </c>
      <c r="V5987" s="3">
        <v>40929.458333333336</v>
      </c>
      <c r="W5987">
        <v>1</v>
      </c>
      <c r="X5987" s="3">
        <v>40929.479861111111</v>
      </c>
      <c r="Y5987" t="s">
        <v>9</v>
      </c>
      <c r="Z5987">
        <v>0.6</v>
      </c>
      <c r="AA5987">
        <v>0</v>
      </c>
      <c r="AB5987" t="s">
        <v>88</v>
      </c>
    </row>
    <row r="5988" spans="1:28" x14ac:dyDescent="0.25">
      <c r="A5988" t="s">
        <v>74</v>
      </c>
      <c r="B5988" t="s">
        <v>75</v>
      </c>
      <c r="C5988">
        <v>53.649500000000003</v>
      </c>
      <c r="D5988">
        <v>9.9618000000000002</v>
      </c>
      <c r="E5988">
        <v>15</v>
      </c>
      <c r="F5988" s="2">
        <v>40930</v>
      </c>
      <c r="G5988">
        <v>2.6</v>
      </c>
      <c r="H5988" s="3">
        <v>40930.48541666667</v>
      </c>
      <c r="I5988" s="3">
        <v>40930.458333333336</v>
      </c>
      <c r="J5988">
        <v>5.6</v>
      </c>
      <c r="K5988">
        <v>5.6</v>
      </c>
      <c r="L5988" s="3">
        <v>40930.479861111111</v>
      </c>
      <c r="M5988" t="s">
        <v>9</v>
      </c>
      <c r="N5988" t="s">
        <v>9</v>
      </c>
      <c r="O5988" t="s">
        <v>9</v>
      </c>
      <c r="P5988" s="3">
        <v>40930.48541666667</v>
      </c>
      <c r="Q5988">
        <v>6.3</v>
      </c>
      <c r="R5988" t="s">
        <v>77</v>
      </c>
      <c r="S5988">
        <v>6.3</v>
      </c>
      <c r="T5988">
        <v>0</v>
      </c>
      <c r="U5988" t="s">
        <v>9</v>
      </c>
      <c r="V5988" s="3">
        <v>40930.458333333336</v>
      </c>
      <c r="W5988">
        <v>1</v>
      </c>
      <c r="X5988" s="3">
        <v>40930.479861111111</v>
      </c>
      <c r="Y5988" t="s">
        <v>9</v>
      </c>
      <c r="Z5988">
        <v>6.3</v>
      </c>
      <c r="AA5988">
        <v>0</v>
      </c>
      <c r="AB5988" t="s">
        <v>88</v>
      </c>
    </row>
    <row r="5989" spans="1:28" x14ac:dyDescent="0.25">
      <c r="A5989" t="s">
        <v>74</v>
      </c>
      <c r="B5989" t="s">
        <v>75</v>
      </c>
      <c r="C5989">
        <v>53.649500000000003</v>
      </c>
      <c r="D5989">
        <v>9.9618000000000002</v>
      </c>
      <c r="E5989">
        <v>15</v>
      </c>
      <c r="F5989" s="2">
        <v>40931</v>
      </c>
      <c r="G5989">
        <v>-0.3</v>
      </c>
      <c r="H5989" s="3">
        <v>40931.48541666667</v>
      </c>
      <c r="I5989" s="3">
        <v>40931.458333333336</v>
      </c>
      <c r="J5989">
        <v>0.3</v>
      </c>
      <c r="K5989">
        <v>5.7</v>
      </c>
      <c r="L5989" s="3">
        <v>40931.479861111111</v>
      </c>
      <c r="M5989" t="s">
        <v>9</v>
      </c>
      <c r="N5989" t="s">
        <v>9</v>
      </c>
      <c r="O5989" t="s">
        <v>9</v>
      </c>
      <c r="P5989" s="3">
        <v>40931.48541666667</v>
      </c>
      <c r="Q5989">
        <v>6.3</v>
      </c>
      <c r="R5989" t="s">
        <v>77</v>
      </c>
      <c r="S5989">
        <v>6.3</v>
      </c>
      <c r="T5989">
        <v>0</v>
      </c>
      <c r="U5989" t="s">
        <v>9</v>
      </c>
      <c r="V5989" s="3">
        <v>40931.458333333336</v>
      </c>
      <c r="W5989">
        <v>1</v>
      </c>
      <c r="X5989" s="3">
        <v>40931.479861111111</v>
      </c>
      <c r="Y5989" t="s">
        <v>9</v>
      </c>
      <c r="Z5989">
        <v>6.3</v>
      </c>
      <c r="AA5989">
        <v>0</v>
      </c>
      <c r="AB5989" t="s">
        <v>88</v>
      </c>
    </row>
    <row r="5990" spans="1:28" x14ac:dyDescent="0.25">
      <c r="A5990" t="s">
        <v>74</v>
      </c>
      <c r="B5990" t="s">
        <v>75</v>
      </c>
      <c r="C5990">
        <v>53.649500000000003</v>
      </c>
      <c r="D5990">
        <v>9.9618000000000002</v>
      </c>
      <c r="E5990">
        <v>15</v>
      </c>
      <c r="F5990" s="2">
        <v>40932</v>
      </c>
      <c r="G5990">
        <v>0.3</v>
      </c>
      <c r="H5990" s="3">
        <v>40932.48541666667</v>
      </c>
      <c r="I5990" s="3">
        <v>40932.458333333336</v>
      </c>
      <c r="J5990">
        <v>2.2000000000000002</v>
      </c>
      <c r="K5990">
        <v>2.2000000000000002</v>
      </c>
      <c r="L5990" s="3">
        <v>40932.480555555558</v>
      </c>
      <c r="M5990" t="s">
        <v>9</v>
      </c>
      <c r="N5990" t="s">
        <v>9</v>
      </c>
      <c r="O5990" t="s">
        <v>9</v>
      </c>
      <c r="P5990" s="3">
        <v>40932.48541666667</v>
      </c>
      <c r="Q5990">
        <v>1.5</v>
      </c>
      <c r="R5990" t="s">
        <v>77</v>
      </c>
      <c r="S5990">
        <v>1.5</v>
      </c>
      <c r="T5990">
        <v>0</v>
      </c>
      <c r="U5990" t="s">
        <v>9</v>
      </c>
      <c r="V5990" s="3">
        <v>40932.458333333336</v>
      </c>
      <c r="W5990">
        <v>1</v>
      </c>
      <c r="X5990" s="3">
        <v>40932.480555555558</v>
      </c>
      <c r="Y5990" t="s">
        <v>9</v>
      </c>
      <c r="Z5990">
        <v>1.5</v>
      </c>
      <c r="AA5990">
        <v>0</v>
      </c>
      <c r="AB5990" t="s">
        <v>88</v>
      </c>
    </row>
    <row r="5991" spans="1:28" x14ac:dyDescent="0.25">
      <c r="A5991" t="s">
        <v>74</v>
      </c>
      <c r="B5991" t="s">
        <v>75</v>
      </c>
      <c r="C5991">
        <v>53.649500000000003</v>
      </c>
      <c r="D5991">
        <v>9.9618000000000002</v>
      </c>
      <c r="E5991">
        <v>15</v>
      </c>
      <c r="F5991" s="2">
        <v>40933</v>
      </c>
      <c r="G5991">
        <v>-3</v>
      </c>
      <c r="H5991" s="3">
        <v>40933.48541666667</v>
      </c>
      <c r="I5991" s="3">
        <v>40933.458333333336</v>
      </c>
      <c r="J5991">
        <v>0.1</v>
      </c>
      <c r="K5991">
        <v>2.6</v>
      </c>
      <c r="L5991" s="3">
        <v>40933.480555555558</v>
      </c>
      <c r="M5991" t="s">
        <v>9</v>
      </c>
      <c r="N5991" t="s">
        <v>9</v>
      </c>
      <c r="O5991" t="s">
        <v>9</v>
      </c>
      <c r="P5991" s="3">
        <v>40933.48541666667</v>
      </c>
      <c r="Q5991">
        <v>0</v>
      </c>
      <c r="R5991" t="s">
        <v>76</v>
      </c>
      <c r="S5991">
        <v>0</v>
      </c>
      <c r="T5991">
        <v>0</v>
      </c>
      <c r="U5991" t="s">
        <v>9</v>
      </c>
      <c r="V5991" s="3">
        <v>40933.458333333336</v>
      </c>
      <c r="W5991">
        <v>1</v>
      </c>
      <c r="X5991" s="3">
        <v>40933.480555555558</v>
      </c>
      <c r="Y5991" t="s">
        <v>9</v>
      </c>
      <c r="Z5991">
        <v>0</v>
      </c>
      <c r="AA5991">
        <v>0</v>
      </c>
      <c r="AB5991" t="s">
        <v>88</v>
      </c>
    </row>
    <row r="5992" spans="1:28" x14ac:dyDescent="0.25">
      <c r="A5992" t="s">
        <v>74</v>
      </c>
      <c r="B5992" t="s">
        <v>75</v>
      </c>
      <c r="C5992">
        <v>53.649500000000003</v>
      </c>
      <c r="D5992">
        <v>9.9618000000000002</v>
      </c>
      <c r="E5992">
        <v>15</v>
      </c>
      <c r="F5992" s="2">
        <v>40934</v>
      </c>
      <c r="G5992">
        <v>-3.3</v>
      </c>
      <c r="H5992" s="3">
        <v>40934.48541666667</v>
      </c>
      <c r="I5992" s="3">
        <v>40934.458333333336</v>
      </c>
      <c r="J5992">
        <v>-0.3</v>
      </c>
      <c r="K5992">
        <v>0.5</v>
      </c>
      <c r="L5992" s="3">
        <v>40934.480555555558</v>
      </c>
      <c r="M5992" t="s">
        <v>9</v>
      </c>
      <c r="N5992" t="s">
        <v>9</v>
      </c>
      <c r="O5992" t="s">
        <v>9</v>
      </c>
      <c r="P5992" s="3">
        <v>40934.48541666667</v>
      </c>
      <c r="Q5992">
        <v>0</v>
      </c>
      <c r="R5992" t="s">
        <v>76</v>
      </c>
      <c r="S5992">
        <v>0</v>
      </c>
      <c r="T5992">
        <v>0</v>
      </c>
      <c r="U5992" t="s">
        <v>9</v>
      </c>
      <c r="V5992" s="3">
        <v>40934.458333333336</v>
      </c>
      <c r="W5992">
        <v>1</v>
      </c>
      <c r="X5992" s="3">
        <v>40934.480555555558</v>
      </c>
      <c r="Y5992" t="s">
        <v>9</v>
      </c>
      <c r="Z5992">
        <v>0</v>
      </c>
      <c r="AA5992">
        <v>0</v>
      </c>
      <c r="AB5992" t="s">
        <v>88</v>
      </c>
    </row>
    <row r="5993" spans="1:28" x14ac:dyDescent="0.25">
      <c r="A5993" t="s">
        <v>74</v>
      </c>
      <c r="B5993" t="s">
        <v>75</v>
      </c>
      <c r="C5993">
        <v>53.649500000000003</v>
      </c>
      <c r="D5993">
        <v>9.9618000000000002</v>
      </c>
      <c r="E5993">
        <v>15</v>
      </c>
      <c r="F5993" s="2">
        <v>40935</v>
      </c>
      <c r="G5993">
        <v>-2.2999999999999998</v>
      </c>
      <c r="H5993" s="3">
        <v>40935.48541666667</v>
      </c>
      <c r="I5993" s="3">
        <v>40935.458333333336</v>
      </c>
      <c r="J5993">
        <v>-1</v>
      </c>
      <c r="K5993">
        <v>0.7</v>
      </c>
      <c r="L5993" s="3">
        <v>40935.480555555558</v>
      </c>
      <c r="M5993" t="s">
        <v>9</v>
      </c>
      <c r="N5993" t="s">
        <v>9</v>
      </c>
      <c r="O5993" t="s">
        <v>9</v>
      </c>
      <c r="P5993" s="3">
        <v>40935.48541666667</v>
      </c>
      <c r="Q5993">
        <v>0</v>
      </c>
      <c r="R5993" t="s">
        <v>87</v>
      </c>
      <c r="S5993">
        <v>0</v>
      </c>
      <c r="T5993">
        <v>30</v>
      </c>
      <c r="U5993" t="s">
        <v>9</v>
      </c>
      <c r="V5993" s="3">
        <v>40935.458333333336</v>
      </c>
      <c r="W5993">
        <v>1</v>
      </c>
      <c r="X5993" s="3">
        <v>40935.480555555558</v>
      </c>
      <c r="Y5993" t="s">
        <v>9</v>
      </c>
      <c r="Z5993" t="s">
        <v>9</v>
      </c>
      <c r="AA5993">
        <v>30</v>
      </c>
      <c r="AB5993" t="s">
        <v>88</v>
      </c>
    </row>
    <row r="5994" spans="1:28" x14ac:dyDescent="0.25">
      <c r="A5994" t="s">
        <v>74</v>
      </c>
      <c r="B5994" t="s">
        <v>75</v>
      </c>
      <c r="C5994">
        <v>53.649500000000003</v>
      </c>
      <c r="D5994">
        <v>9.9618000000000002</v>
      </c>
      <c r="E5994">
        <v>15</v>
      </c>
      <c r="F5994" s="2">
        <v>40936</v>
      </c>
      <c r="G5994">
        <v>-2.4</v>
      </c>
      <c r="H5994" s="3">
        <v>40936.48541666667</v>
      </c>
      <c r="I5994" s="3">
        <v>40936.458333333336</v>
      </c>
      <c r="J5994">
        <v>-0.6</v>
      </c>
      <c r="K5994">
        <v>-0.6</v>
      </c>
      <c r="L5994" s="3">
        <v>40936.481249999997</v>
      </c>
      <c r="M5994" t="s">
        <v>9</v>
      </c>
      <c r="N5994" t="s">
        <v>9</v>
      </c>
      <c r="O5994" t="s">
        <v>9</v>
      </c>
      <c r="P5994" s="3">
        <v>40936.48541666667</v>
      </c>
      <c r="Q5994">
        <v>0</v>
      </c>
      <c r="R5994" t="s">
        <v>76</v>
      </c>
      <c r="S5994">
        <v>0</v>
      </c>
      <c r="T5994">
        <v>0</v>
      </c>
      <c r="U5994" t="s">
        <v>9</v>
      </c>
      <c r="V5994" s="3">
        <v>40936.458333333336</v>
      </c>
      <c r="W5994">
        <v>1</v>
      </c>
      <c r="X5994" s="3">
        <v>40936.481249999997</v>
      </c>
      <c r="Y5994" t="s">
        <v>9</v>
      </c>
      <c r="Z5994">
        <v>0</v>
      </c>
      <c r="AA5994">
        <v>0</v>
      </c>
      <c r="AB5994" t="s">
        <v>88</v>
      </c>
    </row>
    <row r="5995" spans="1:28" x14ac:dyDescent="0.25">
      <c r="A5995" t="s">
        <v>74</v>
      </c>
      <c r="B5995" t="s">
        <v>75</v>
      </c>
      <c r="C5995">
        <v>53.649500000000003</v>
      </c>
      <c r="D5995">
        <v>9.9618000000000002</v>
      </c>
      <c r="E5995">
        <v>15</v>
      </c>
      <c r="F5995" s="2">
        <v>40937</v>
      </c>
      <c r="G5995">
        <v>-5.2</v>
      </c>
      <c r="H5995" s="3">
        <v>40937.48541666667</v>
      </c>
      <c r="I5995" s="3">
        <v>40937.458333333336</v>
      </c>
      <c r="J5995">
        <v>-3.6</v>
      </c>
      <c r="K5995">
        <v>0</v>
      </c>
      <c r="L5995" s="3">
        <v>40937.481249999997</v>
      </c>
      <c r="M5995" t="s">
        <v>9</v>
      </c>
      <c r="N5995" t="s">
        <v>82</v>
      </c>
      <c r="O5995" t="s">
        <v>9</v>
      </c>
      <c r="P5995" s="3">
        <v>40937.48541666667</v>
      </c>
      <c r="Q5995">
        <v>0</v>
      </c>
      <c r="R5995" t="s">
        <v>87</v>
      </c>
      <c r="S5995">
        <v>0</v>
      </c>
      <c r="T5995">
        <v>0.5</v>
      </c>
      <c r="U5995" t="s">
        <v>9</v>
      </c>
      <c r="V5995" s="3">
        <v>40937.458333333336</v>
      </c>
      <c r="W5995">
        <v>1</v>
      </c>
      <c r="X5995" s="3">
        <v>40937.481249999997</v>
      </c>
      <c r="Y5995" t="s">
        <v>9</v>
      </c>
      <c r="Z5995" t="s">
        <v>9</v>
      </c>
      <c r="AA5995">
        <v>0.5</v>
      </c>
      <c r="AB5995" t="s">
        <v>88</v>
      </c>
    </row>
    <row r="5996" spans="1:28" x14ac:dyDescent="0.25">
      <c r="A5996" t="s">
        <v>74</v>
      </c>
      <c r="B5996" t="s">
        <v>75</v>
      </c>
      <c r="C5996">
        <v>53.649500000000003</v>
      </c>
      <c r="D5996">
        <v>9.9618000000000002</v>
      </c>
      <c r="E5996">
        <v>15</v>
      </c>
      <c r="F5996" s="2">
        <v>40938</v>
      </c>
      <c r="G5996">
        <v>-7.5</v>
      </c>
      <c r="H5996" s="3">
        <v>40938.48541666667</v>
      </c>
      <c r="I5996" s="3">
        <v>40938.458333333336</v>
      </c>
      <c r="J5996">
        <v>-4.8</v>
      </c>
      <c r="K5996">
        <v>-2.5</v>
      </c>
      <c r="L5996" s="3">
        <v>40938.481249999997</v>
      </c>
      <c r="M5996" t="s">
        <v>9</v>
      </c>
      <c r="N5996" t="s">
        <v>9</v>
      </c>
      <c r="O5996" t="s">
        <v>9</v>
      </c>
      <c r="P5996" s="3">
        <v>40938.48541666667</v>
      </c>
      <c r="Q5996">
        <v>0</v>
      </c>
      <c r="R5996" t="s">
        <v>76</v>
      </c>
      <c r="S5996">
        <v>0</v>
      </c>
      <c r="T5996">
        <v>0</v>
      </c>
      <c r="U5996" t="s">
        <v>9</v>
      </c>
      <c r="V5996" s="3">
        <v>40938.458333333336</v>
      </c>
      <c r="W5996">
        <v>1</v>
      </c>
      <c r="X5996" s="3">
        <v>40938.481249999997</v>
      </c>
      <c r="Y5996" t="s">
        <v>9</v>
      </c>
      <c r="Z5996">
        <v>0</v>
      </c>
      <c r="AA5996">
        <v>0</v>
      </c>
      <c r="AB5996" t="s">
        <v>88</v>
      </c>
    </row>
    <row r="5997" spans="1:28" x14ac:dyDescent="0.25">
      <c r="A5997" t="s">
        <v>74</v>
      </c>
      <c r="B5997" t="s">
        <v>75</v>
      </c>
      <c r="C5997">
        <v>53.649500000000003</v>
      </c>
      <c r="D5997">
        <v>9.9618000000000002</v>
      </c>
      <c r="E5997">
        <v>15</v>
      </c>
      <c r="F5997" s="2">
        <v>40939</v>
      </c>
      <c r="G5997">
        <v>-9.5</v>
      </c>
      <c r="H5997" s="3">
        <v>40939.48541666667</v>
      </c>
      <c r="I5997" s="3">
        <v>40939.458333333336</v>
      </c>
      <c r="J5997">
        <v>-6.6</v>
      </c>
      <c r="K5997">
        <v>-2.8</v>
      </c>
      <c r="L5997" s="3">
        <v>40939.481249999997</v>
      </c>
      <c r="M5997" t="s">
        <v>9</v>
      </c>
      <c r="N5997" t="s">
        <v>9</v>
      </c>
      <c r="O5997" t="s">
        <v>9</v>
      </c>
      <c r="P5997" s="3">
        <v>40939.48541666667</v>
      </c>
      <c r="Q5997">
        <v>0</v>
      </c>
      <c r="R5997" t="s">
        <v>76</v>
      </c>
      <c r="S5997">
        <v>0</v>
      </c>
      <c r="T5997">
        <v>0</v>
      </c>
      <c r="U5997" t="s">
        <v>9</v>
      </c>
      <c r="V5997" s="3">
        <v>40939.458333333336</v>
      </c>
      <c r="W5997">
        <v>1</v>
      </c>
      <c r="X5997" s="3">
        <v>40939.481249999997</v>
      </c>
      <c r="Y5997" t="s">
        <v>9</v>
      </c>
      <c r="Z5997">
        <v>0</v>
      </c>
      <c r="AA5997">
        <v>0</v>
      </c>
      <c r="AB5997" t="s">
        <v>88</v>
      </c>
    </row>
    <row r="5998" spans="1:28" x14ac:dyDescent="0.25">
      <c r="A5998" t="s">
        <v>74</v>
      </c>
      <c r="B5998" t="s">
        <v>75</v>
      </c>
      <c r="C5998">
        <v>53.649500000000003</v>
      </c>
      <c r="D5998">
        <v>9.9618000000000002</v>
      </c>
      <c r="E5998">
        <v>15</v>
      </c>
      <c r="F5998" s="2">
        <v>40940</v>
      </c>
      <c r="G5998">
        <v>-9.3000000000000007</v>
      </c>
      <c r="H5998" s="3">
        <v>40940.48541666667</v>
      </c>
      <c r="I5998" s="3">
        <v>40940.458333333336</v>
      </c>
      <c r="J5998">
        <v>-3</v>
      </c>
      <c r="K5998">
        <v>-3</v>
      </c>
      <c r="L5998" s="3">
        <v>40940.481249999997</v>
      </c>
      <c r="M5998" t="s">
        <v>9</v>
      </c>
      <c r="N5998" t="s">
        <v>9</v>
      </c>
      <c r="O5998" t="s">
        <v>9</v>
      </c>
      <c r="P5998" s="3">
        <v>40940.48541666667</v>
      </c>
      <c r="Q5998">
        <v>0</v>
      </c>
      <c r="R5998" t="s">
        <v>76</v>
      </c>
      <c r="S5998">
        <v>0</v>
      </c>
      <c r="T5998">
        <v>0</v>
      </c>
      <c r="U5998" t="s">
        <v>9</v>
      </c>
      <c r="V5998" s="3">
        <v>40940.458333333336</v>
      </c>
      <c r="W5998">
        <v>1</v>
      </c>
      <c r="X5998" s="3">
        <v>40940.481249999997</v>
      </c>
      <c r="Y5998" t="s">
        <v>9</v>
      </c>
      <c r="Z5998">
        <v>0</v>
      </c>
      <c r="AA5998">
        <v>0</v>
      </c>
      <c r="AB5998" t="s">
        <v>88</v>
      </c>
    </row>
    <row r="5999" spans="1:28" x14ac:dyDescent="0.25">
      <c r="A5999" t="s">
        <v>74</v>
      </c>
      <c r="B5999" t="s">
        <v>75</v>
      </c>
      <c r="C5999">
        <v>53.649500000000003</v>
      </c>
      <c r="D5999">
        <v>9.9618000000000002</v>
      </c>
      <c r="E5999">
        <v>15</v>
      </c>
      <c r="F5999" s="2">
        <v>40941</v>
      </c>
      <c r="G5999">
        <v>-14.4</v>
      </c>
      <c r="H5999" s="3">
        <v>40941.48541666667</v>
      </c>
      <c r="I5999" s="3">
        <v>40941.458333333336</v>
      </c>
      <c r="J5999">
        <v>-5</v>
      </c>
      <c r="K5999">
        <v>-3</v>
      </c>
      <c r="L5999" s="3">
        <v>40941.481249999997</v>
      </c>
      <c r="M5999" t="s">
        <v>9</v>
      </c>
      <c r="N5999" t="s">
        <v>9</v>
      </c>
      <c r="O5999" t="s">
        <v>9</v>
      </c>
      <c r="P5999" s="3">
        <v>40941.48541666667</v>
      </c>
      <c r="Q5999">
        <v>0</v>
      </c>
      <c r="R5999" t="s">
        <v>76</v>
      </c>
      <c r="S5999">
        <v>0</v>
      </c>
      <c r="T5999">
        <v>0</v>
      </c>
      <c r="U5999" t="s">
        <v>9</v>
      </c>
      <c r="V5999" s="3">
        <v>40941.458333333336</v>
      </c>
      <c r="W5999">
        <v>1</v>
      </c>
      <c r="X5999" s="3">
        <v>40941.481249999997</v>
      </c>
      <c r="Y5999" t="s">
        <v>9</v>
      </c>
      <c r="Z5999">
        <v>0</v>
      </c>
      <c r="AA5999">
        <v>0</v>
      </c>
      <c r="AB5999" t="s">
        <v>88</v>
      </c>
    </row>
    <row r="6000" spans="1:28" x14ac:dyDescent="0.25">
      <c r="A6000" t="s">
        <v>74</v>
      </c>
      <c r="B6000" t="s">
        <v>75</v>
      </c>
      <c r="C6000">
        <v>53.649500000000003</v>
      </c>
      <c r="D6000">
        <v>9.9618000000000002</v>
      </c>
      <c r="E6000">
        <v>15</v>
      </c>
      <c r="F6000" s="2">
        <v>40942</v>
      </c>
      <c r="G6000">
        <v>-9.6</v>
      </c>
      <c r="H6000" s="3">
        <v>40942.48541666667</v>
      </c>
      <c r="I6000" s="3">
        <v>40942.458333333336</v>
      </c>
      <c r="J6000">
        <v>-4.8</v>
      </c>
      <c r="K6000">
        <v>-4.0999999999999996</v>
      </c>
      <c r="L6000" s="3">
        <v>40942.481249999997</v>
      </c>
      <c r="M6000" t="s">
        <v>9</v>
      </c>
      <c r="N6000" t="s">
        <v>9</v>
      </c>
      <c r="O6000" t="s">
        <v>9</v>
      </c>
      <c r="P6000" s="3">
        <v>40942.48541666667</v>
      </c>
      <c r="Q6000">
        <v>0</v>
      </c>
      <c r="R6000" t="s">
        <v>87</v>
      </c>
      <c r="S6000">
        <v>0</v>
      </c>
      <c r="T6000">
        <v>10</v>
      </c>
      <c r="U6000" t="s">
        <v>9</v>
      </c>
      <c r="V6000" s="3">
        <v>40942.458333333336</v>
      </c>
      <c r="W6000">
        <v>1</v>
      </c>
      <c r="X6000" s="3">
        <v>40942.481249999997</v>
      </c>
      <c r="Y6000" t="s">
        <v>9</v>
      </c>
      <c r="Z6000" t="s">
        <v>9</v>
      </c>
      <c r="AA6000">
        <v>10</v>
      </c>
      <c r="AB6000" t="s">
        <v>88</v>
      </c>
    </row>
    <row r="6001" spans="1:28" x14ac:dyDescent="0.25">
      <c r="A6001" t="s">
        <v>74</v>
      </c>
      <c r="B6001" t="s">
        <v>75</v>
      </c>
      <c r="C6001">
        <v>53.649500000000003</v>
      </c>
      <c r="D6001">
        <v>9.9618000000000002</v>
      </c>
      <c r="E6001">
        <v>15</v>
      </c>
      <c r="F6001" s="2">
        <v>40943</v>
      </c>
      <c r="G6001">
        <v>-16</v>
      </c>
      <c r="H6001" s="3">
        <v>40943.48541666667</v>
      </c>
      <c r="I6001" s="3">
        <v>40943.458333333336</v>
      </c>
      <c r="J6001">
        <v>-6.3</v>
      </c>
      <c r="K6001">
        <v>-4.8</v>
      </c>
      <c r="L6001" s="3">
        <v>40943.481944444444</v>
      </c>
      <c r="M6001" t="s">
        <v>9</v>
      </c>
      <c r="N6001" t="s">
        <v>9</v>
      </c>
      <c r="O6001" t="s">
        <v>9</v>
      </c>
      <c r="P6001" s="3">
        <v>40943.48541666667</v>
      </c>
      <c r="Q6001">
        <v>0</v>
      </c>
      <c r="R6001" t="s">
        <v>76</v>
      </c>
      <c r="S6001">
        <v>0</v>
      </c>
      <c r="T6001">
        <v>0</v>
      </c>
      <c r="U6001" t="s">
        <v>9</v>
      </c>
      <c r="V6001" s="3">
        <v>40943.458333333336</v>
      </c>
      <c r="W6001">
        <v>1</v>
      </c>
      <c r="X6001" s="3">
        <v>40943.481944444444</v>
      </c>
      <c r="Y6001" t="s">
        <v>9</v>
      </c>
      <c r="Z6001">
        <v>0</v>
      </c>
      <c r="AA6001">
        <v>0</v>
      </c>
      <c r="AB6001" t="s">
        <v>88</v>
      </c>
    </row>
    <row r="6002" spans="1:28" x14ac:dyDescent="0.25">
      <c r="A6002" t="s">
        <v>74</v>
      </c>
      <c r="B6002" t="s">
        <v>75</v>
      </c>
      <c r="C6002">
        <v>53.649500000000003</v>
      </c>
      <c r="D6002">
        <v>9.9618000000000002</v>
      </c>
      <c r="E6002">
        <v>15</v>
      </c>
      <c r="F6002" s="2">
        <v>40944</v>
      </c>
      <c r="G6002">
        <v>-17</v>
      </c>
      <c r="H6002" s="3">
        <v>40944.48541666667</v>
      </c>
      <c r="I6002" s="3">
        <v>40944.458333333336</v>
      </c>
      <c r="J6002">
        <v>-7.5</v>
      </c>
      <c r="K6002">
        <v>-5.7</v>
      </c>
      <c r="L6002" s="3">
        <v>40944.481944444444</v>
      </c>
      <c r="M6002" t="s">
        <v>9</v>
      </c>
      <c r="N6002" t="s">
        <v>9</v>
      </c>
      <c r="O6002" t="s">
        <v>9</v>
      </c>
      <c r="P6002" s="3">
        <v>40944.48541666667</v>
      </c>
      <c r="Q6002">
        <v>0</v>
      </c>
      <c r="R6002" t="s">
        <v>76</v>
      </c>
      <c r="S6002">
        <v>0</v>
      </c>
      <c r="T6002">
        <v>0</v>
      </c>
      <c r="U6002" t="s">
        <v>9</v>
      </c>
      <c r="V6002" s="3">
        <v>40944.458333333336</v>
      </c>
      <c r="W6002">
        <v>1</v>
      </c>
      <c r="X6002" s="3">
        <v>40944.481944444444</v>
      </c>
      <c r="Y6002" t="s">
        <v>9</v>
      </c>
      <c r="Z6002">
        <v>0</v>
      </c>
      <c r="AA6002">
        <v>0</v>
      </c>
      <c r="AB6002" t="s">
        <v>88</v>
      </c>
    </row>
    <row r="6003" spans="1:28" x14ac:dyDescent="0.25">
      <c r="A6003" t="s">
        <v>74</v>
      </c>
      <c r="B6003" t="s">
        <v>75</v>
      </c>
      <c r="C6003">
        <v>53.649500000000003</v>
      </c>
      <c r="D6003">
        <v>9.9618000000000002</v>
      </c>
      <c r="E6003">
        <v>15</v>
      </c>
      <c r="F6003" s="2">
        <v>40945</v>
      </c>
      <c r="G6003">
        <v>-14.9</v>
      </c>
      <c r="H6003" s="3">
        <v>40945.48541666667</v>
      </c>
      <c r="I6003" s="3">
        <v>40945.458333333336</v>
      </c>
      <c r="J6003">
        <v>-10.199999999999999</v>
      </c>
      <c r="K6003">
        <v>-6.8</v>
      </c>
      <c r="L6003" s="3">
        <v>40945.481944444444</v>
      </c>
      <c r="M6003" t="s">
        <v>9</v>
      </c>
      <c r="N6003" t="s">
        <v>9</v>
      </c>
      <c r="O6003" t="s">
        <v>9</v>
      </c>
      <c r="P6003" s="3">
        <v>40945.48541666667</v>
      </c>
      <c r="Q6003">
        <v>0</v>
      </c>
      <c r="R6003" t="s">
        <v>76</v>
      </c>
      <c r="S6003">
        <v>0</v>
      </c>
      <c r="T6003">
        <v>0</v>
      </c>
      <c r="U6003" t="s">
        <v>9</v>
      </c>
      <c r="V6003" s="3">
        <v>40945.458333333336</v>
      </c>
      <c r="W6003">
        <v>1</v>
      </c>
      <c r="X6003" s="3">
        <v>40945.481944444444</v>
      </c>
      <c r="Y6003" t="s">
        <v>9</v>
      </c>
      <c r="Z6003">
        <v>0</v>
      </c>
      <c r="AA6003">
        <v>0</v>
      </c>
      <c r="AB6003" t="s">
        <v>88</v>
      </c>
    </row>
    <row r="6004" spans="1:28" x14ac:dyDescent="0.25">
      <c r="A6004" t="s">
        <v>74</v>
      </c>
      <c r="B6004" t="s">
        <v>75</v>
      </c>
      <c r="C6004">
        <v>53.649500000000003</v>
      </c>
      <c r="D6004">
        <v>9.9618000000000002</v>
      </c>
      <c r="E6004">
        <v>15</v>
      </c>
      <c r="F6004" s="2">
        <v>40946</v>
      </c>
      <c r="G6004">
        <v>-19.2</v>
      </c>
      <c r="H6004" s="3">
        <v>40946.48541666667</v>
      </c>
      <c r="I6004" s="3">
        <v>40946.458333333336</v>
      </c>
      <c r="J6004">
        <v>-4</v>
      </c>
      <c r="K6004">
        <v>-4</v>
      </c>
      <c r="L6004" s="3">
        <v>40946.481944444444</v>
      </c>
      <c r="M6004" t="s">
        <v>9</v>
      </c>
      <c r="N6004" t="s">
        <v>9</v>
      </c>
      <c r="O6004" t="s">
        <v>9</v>
      </c>
      <c r="P6004" s="3">
        <v>40946.48541666667</v>
      </c>
      <c r="Q6004">
        <v>0</v>
      </c>
      <c r="R6004" t="s">
        <v>87</v>
      </c>
      <c r="S6004">
        <v>0</v>
      </c>
      <c r="T6004">
        <v>8</v>
      </c>
      <c r="U6004" t="s">
        <v>9</v>
      </c>
      <c r="V6004" s="3">
        <v>40946.458333333336</v>
      </c>
      <c r="W6004">
        <v>1</v>
      </c>
      <c r="X6004" s="3">
        <v>40946.481944444444</v>
      </c>
      <c r="Y6004" t="s">
        <v>9</v>
      </c>
      <c r="Z6004" t="s">
        <v>9</v>
      </c>
      <c r="AA6004">
        <v>8</v>
      </c>
      <c r="AB6004" t="s">
        <v>88</v>
      </c>
    </row>
    <row r="6005" spans="1:28" x14ac:dyDescent="0.25">
      <c r="A6005" t="s">
        <v>74</v>
      </c>
      <c r="B6005" t="s">
        <v>75</v>
      </c>
      <c r="C6005">
        <v>53.649500000000003</v>
      </c>
      <c r="D6005">
        <v>9.9618000000000002</v>
      </c>
      <c r="E6005">
        <v>15</v>
      </c>
      <c r="F6005" s="2">
        <v>40947</v>
      </c>
      <c r="G6005">
        <v>-4.2</v>
      </c>
      <c r="H6005" s="3">
        <v>40947.48541666667</v>
      </c>
      <c r="I6005" s="3">
        <v>40947.458333333336</v>
      </c>
      <c r="J6005">
        <v>-0.9</v>
      </c>
      <c r="K6005">
        <v>-0.9</v>
      </c>
      <c r="L6005" s="3">
        <v>40947.481944444444</v>
      </c>
      <c r="M6005" t="s">
        <v>9</v>
      </c>
      <c r="N6005" t="s">
        <v>9</v>
      </c>
      <c r="O6005" t="s">
        <v>9</v>
      </c>
      <c r="P6005" s="3">
        <v>40947.48541666667</v>
      </c>
      <c r="Q6005">
        <v>0</v>
      </c>
      <c r="R6005" t="s">
        <v>76</v>
      </c>
      <c r="S6005">
        <v>0</v>
      </c>
      <c r="T6005">
        <v>0</v>
      </c>
      <c r="U6005" t="s">
        <v>9</v>
      </c>
      <c r="V6005" s="3">
        <v>40947.458333333336</v>
      </c>
      <c r="W6005">
        <v>1</v>
      </c>
      <c r="X6005" s="3">
        <v>40947.481944444444</v>
      </c>
      <c r="Y6005" t="s">
        <v>9</v>
      </c>
      <c r="Z6005">
        <v>0</v>
      </c>
      <c r="AA6005">
        <v>0</v>
      </c>
      <c r="AB6005" t="s">
        <v>88</v>
      </c>
    </row>
    <row r="6006" spans="1:28" x14ac:dyDescent="0.25">
      <c r="A6006" t="s">
        <v>74</v>
      </c>
      <c r="B6006" t="s">
        <v>75</v>
      </c>
      <c r="C6006">
        <v>53.649500000000003</v>
      </c>
      <c r="D6006">
        <v>9.9618000000000002</v>
      </c>
      <c r="E6006">
        <v>15</v>
      </c>
      <c r="F6006" s="2">
        <v>40948</v>
      </c>
      <c r="G6006">
        <v>-3.8</v>
      </c>
      <c r="H6006" s="3">
        <v>40948.48541666667</v>
      </c>
      <c r="I6006" s="3">
        <v>40948.458333333336</v>
      </c>
      <c r="J6006">
        <v>-1.7</v>
      </c>
      <c r="K6006">
        <v>-0.9</v>
      </c>
      <c r="L6006" s="3">
        <v>40948.481944444444</v>
      </c>
      <c r="M6006" t="s">
        <v>9</v>
      </c>
      <c r="N6006" t="s">
        <v>82</v>
      </c>
      <c r="O6006" t="s">
        <v>9</v>
      </c>
      <c r="P6006" s="3">
        <v>40948.48541666667</v>
      </c>
      <c r="Q6006">
        <v>0</v>
      </c>
      <c r="R6006" t="s">
        <v>87</v>
      </c>
      <c r="S6006">
        <v>0</v>
      </c>
      <c r="T6006">
        <v>0.5</v>
      </c>
      <c r="U6006" t="s">
        <v>9</v>
      </c>
      <c r="V6006" s="3">
        <v>40948.458333333336</v>
      </c>
      <c r="W6006">
        <v>1</v>
      </c>
      <c r="X6006" s="3">
        <v>40948.481944444444</v>
      </c>
      <c r="Y6006" t="s">
        <v>9</v>
      </c>
      <c r="Z6006" t="s">
        <v>9</v>
      </c>
      <c r="AA6006">
        <v>0.5</v>
      </c>
      <c r="AB6006" t="s">
        <v>88</v>
      </c>
    </row>
    <row r="6007" spans="1:28" x14ac:dyDescent="0.25">
      <c r="A6007" t="s">
        <v>74</v>
      </c>
      <c r="B6007" t="s">
        <v>75</v>
      </c>
      <c r="C6007">
        <v>53.649500000000003</v>
      </c>
      <c r="D6007">
        <v>9.9618000000000002</v>
      </c>
      <c r="E6007">
        <v>15</v>
      </c>
      <c r="F6007" s="2">
        <v>40949</v>
      </c>
      <c r="G6007">
        <v>-8.4</v>
      </c>
      <c r="H6007" s="3">
        <v>40949.48541666667</v>
      </c>
      <c r="I6007" s="3">
        <v>40949.458333333336</v>
      </c>
      <c r="J6007">
        <v>-1.8</v>
      </c>
      <c r="K6007">
        <v>0</v>
      </c>
      <c r="L6007" s="3">
        <v>40949.481944444444</v>
      </c>
      <c r="M6007" t="s">
        <v>9</v>
      </c>
      <c r="N6007" t="s">
        <v>82</v>
      </c>
      <c r="O6007" t="s">
        <v>9</v>
      </c>
      <c r="P6007" s="3">
        <v>40949.48541666667</v>
      </c>
      <c r="Q6007">
        <v>0</v>
      </c>
      <c r="R6007" t="s">
        <v>87</v>
      </c>
      <c r="S6007">
        <v>0</v>
      </c>
      <c r="T6007">
        <v>0.5</v>
      </c>
      <c r="U6007" t="s">
        <v>9</v>
      </c>
      <c r="V6007" s="3">
        <v>40949.458333333336</v>
      </c>
      <c r="W6007">
        <v>1</v>
      </c>
      <c r="X6007" s="3">
        <v>40949.481944444444</v>
      </c>
      <c r="Y6007" t="s">
        <v>9</v>
      </c>
      <c r="Z6007" t="s">
        <v>9</v>
      </c>
      <c r="AA6007">
        <v>0.5</v>
      </c>
      <c r="AB6007" t="s">
        <v>88</v>
      </c>
    </row>
    <row r="6008" spans="1:28" x14ac:dyDescent="0.25">
      <c r="A6008" t="s">
        <v>74</v>
      </c>
      <c r="B6008" t="s">
        <v>75</v>
      </c>
      <c r="C6008">
        <v>53.649500000000003</v>
      </c>
      <c r="D6008">
        <v>9.9618000000000002</v>
      </c>
      <c r="E6008">
        <v>15</v>
      </c>
      <c r="F6008" s="2">
        <v>40950</v>
      </c>
      <c r="G6008">
        <v>-9.4</v>
      </c>
      <c r="H6008" s="3">
        <v>40950.48541666667</v>
      </c>
      <c r="I6008" s="3">
        <v>40950.458333333336</v>
      </c>
      <c r="J6008">
        <v>-1.7</v>
      </c>
      <c r="K6008">
        <v>-1.2</v>
      </c>
      <c r="L6008" s="3">
        <v>40950.481944444444</v>
      </c>
      <c r="M6008" t="s">
        <v>9</v>
      </c>
      <c r="N6008" t="s">
        <v>9</v>
      </c>
      <c r="O6008" t="s">
        <v>9</v>
      </c>
      <c r="P6008" s="3">
        <v>40950.48541666667</v>
      </c>
      <c r="Q6008">
        <v>0</v>
      </c>
      <c r="R6008" t="s">
        <v>76</v>
      </c>
      <c r="S6008">
        <v>0</v>
      </c>
      <c r="T6008">
        <v>0</v>
      </c>
      <c r="U6008" t="s">
        <v>9</v>
      </c>
      <c r="V6008" s="3">
        <v>40950.458333333336</v>
      </c>
      <c r="W6008">
        <v>1</v>
      </c>
      <c r="X6008" s="3">
        <v>40950.481944444444</v>
      </c>
      <c r="Y6008" t="s">
        <v>9</v>
      </c>
      <c r="Z6008">
        <v>0</v>
      </c>
      <c r="AA6008">
        <v>0</v>
      </c>
      <c r="AB6008" t="s">
        <v>88</v>
      </c>
    </row>
    <row r="6009" spans="1:28" x14ac:dyDescent="0.25">
      <c r="A6009" t="s">
        <v>74</v>
      </c>
      <c r="B6009" t="s">
        <v>75</v>
      </c>
      <c r="C6009">
        <v>53.649500000000003</v>
      </c>
      <c r="D6009">
        <v>9.9618000000000002</v>
      </c>
      <c r="E6009">
        <v>15</v>
      </c>
      <c r="F6009" s="2">
        <v>40951</v>
      </c>
      <c r="G6009">
        <v>-7.9</v>
      </c>
      <c r="H6009" s="3">
        <v>40951.48541666667</v>
      </c>
      <c r="I6009" s="3">
        <v>40951.458333333336</v>
      </c>
      <c r="J6009">
        <v>-2.2000000000000002</v>
      </c>
      <c r="K6009">
        <v>-0.8</v>
      </c>
      <c r="L6009" s="3">
        <v>40951.481944444444</v>
      </c>
      <c r="M6009" t="s">
        <v>9</v>
      </c>
      <c r="N6009" t="s">
        <v>9</v>
      </c>
      <c r="O6009" t="s">
        <v>9</v>
      </c>
      <c r="P6009" s="3">
        <v>40951.48541666667</v>
      </c>
      <c r="Q6009">
        <v>0</v>
      </c>
      <c r="R6009" t="s">
        <v>87</v>
      </c>
      <c r="S6009">
        <v>0</v>
      </c>
      <c r="T6009">
        <v>10</v>
      </c>
      <c r="U6009" t="s">
        <v>9</v>
      </c>
      <c r="V6009" s="3">
        <v>40951.458333333336</v>
      </c>
      <c r="W6009">
        <v>1</v>
      </c>
      <c r="X6009" s="3">
        <v>40951.481944444444</v>
      </c>
      <c r="Y6009" t="s">
        <v>9</v>
      </c>
      <c r="Z6009" t="s">
        <v>9</v>
      </c>
      <c r="AA6009">
        <v>10</v>
      </c>
      <c r="AB6009" t="s">
        <v>88</v>
      </c>
    </row>
    <row r="6010" spans="1:28" x14ac:dyDescent="0.25">
      <c r="A6010" t="s">
        <v>74</v>
      </c>
      <c r="B6010" t="s">
        <v>75</v>
      </c>
      <c r="C6010">
        <v>53.649500000000003</v>
      </c>
      <c r="D6010">
        <v>9.9618000000000002</v>
      </c>
      <c r="E6010">
        <v>15</v>
      </c>
      <c r="F6010" s="2">
        <v>40952</v>
      </c>
      <c r="G6010">
        <v>-3.5</v>
      </c>
      <c r="H6010" s="3">
        <v>40952.48541666667</v>
      </c>
      <c r="I6010" s="3">
        <v>40952.458333333336</v>
      </c>
      <c r="J6010">
        <v>-0.6</v>
      </c>
      <c r="K6010">
        <v>-0.6</v>
      </c>
      <c r="L6010" s="3">
        <v>40952.481944444444</v>
      </c>
      <c r="M6010" t="s">
        <v>9</v>
      </c>
      <c r="N6010" t="s">
        <v>9</v>
      </c>
      <c r="O6010" t="s">
        <v>9</v>
      </c>
      <c r="P6010" s="3">
        <v>40952.48541666667</v>
      </c>
      <c r="Q6010">
        <v>0</v>
      </c>
      <c r="R6010" t="s">
        <v>76</v>
      </c>
      <c r="S6010">
        <v>0</v>
      </c>
      <c r="T6010">
        <v>0</v>
      </c>
      <c r="U6010" t="s">
        <v>9</v>
      </c>
      <c r="V6010" s="3">
        <v>40952.458333333336</v>
      </c>
      <c r="W6010">
        <v>1</v>
      </c>
      <c r="X6010" s="3">
        <v>40952.481944444444</v>
      </c>
      <c r="Y6010" t="s">
        <v>9</v>
      </c>
      <c r="Z6010">
        <v>0</v>
      </c>
      <c r="AA6010">
        <v>0</v>
      </c>
      <c r="AB6010" t="s">
        <v>88</v>
      </c>
    </row>
    <row r="6011" spans="1:28" x14ac:dyDescent="0.25">
      <c r="A6011" t="s">
        <v>74</v>
      </c>
      <c r="B6011" t="s">
        <v>75</v>
      </c>
      <c r="C6011">
        <v>53.649500000000003</v>
      </c>
      <c r="D6011">
        <v>9.9618000000000002</v>
      </c>
      <c r="E6011">
        <v>15</v>
      </c>
      <c r="F6011" s="2">
        <v>40953</v>
      </c>
      <c r="G6011">
        <v>-0.6</v>
      </c>
      <c r="H6011" s="3">
        <v>40953.48541666667</v>
      </c>
      <c r="I6011" s="3">
        <v>40953.458333333336</v>
      </c>
      <c r="J6011">
        <v>2.2999999999999998</v>
      </c>
      <c r="K6011">
        <v>2.2999999999999998</v>
      </c>
      <c r="L6011" s="3">
        <v>40953.481944444444</v>
      </c>
      <c r="M6011" t="s">
        <v>9</v>
      </c>
      <c r="N6011" t="s">
        <v>9</v>
      </c>
      <c r="O6011" t="s">
        <v>9</v>
      </c>
      <c r="P6011" s="3">
        <v>40953.48541666667</v>
      </c>
      <c r="Q6011">
        <v>0.6</v>
      </c>
      <c r="R6011" t="s">
        <v>77</v>
      </c>
      <c r="S6011">
        <v>0.6</v>
      </c>
      <c r="T6011">
        <v>0</v>
      </c>
      <c r="U6011" t="s">
        <v>9</v>
      </c>
      <c r="V6011" s="3">
        <v>40953.458333333336</v>
      </c>
      <c r="W6011">
        <v>1</v>
      </c>
      <c r="X6011" s="3">
        <v>40953.481944444444</v>
      </c>
      <c r="Y6011" t="s">
        <v>9</v>
      </c>
      <c r="Z6011">
        <v>0.6</v>
      </c>
      <c r="AA6011">
        <v>0</v>
      </c>
      <c r="AB6011" t="s">
        <v>88</v>
      </c>
    </row>
    <row r="6012" spans="1:28" x14ac:dyDescent="0.25">
      <c r="A6012" t="s">
        <v>74</v>
      </c>
      <c r="B6012" t="s">
        <v>75</v>
      </c>
      <c r="C6012">
        <v>53.649500000000003</v>
      </c>
      <c r="D6012">
        <v>9.9618000000000002</v>
      </c>
      <c r="E6012">
        <v>15</v>
      </c>
      <c r="F6012" s="2">
        <v>40954</v>
      </c>
      <c r="G6012">
        <v>0.9</v>
      </c>
      <c r="H6012" s="3">
        <v>40954.48541666667</v>
      </c>
      <c r="I6012" s="3">
        <v>40954.458333333336</v>
      </c>
      <c r="J6012">
        <v>5.3</v>
      </c>
      <c r="K6012">
        <v>5.3</v>
      </c>
      <c r="L6012" s="3">
        <v>40954.481944444444</v>
      </c>
      <c r="M6012" t="s">
        <v>9</v>
      </c>
      <c r="N6012" t="s">
        <v>9</v>
      </c>
      <c r="O6012" t="s">
        <v>9</v>
      </c>
      <c r="P6012" s="3">
        <v>40954.48541666667</v>
      </c>
      <c r="Q6012">
        <v>1.8</v>
      </c>
      <c r="R6012" t="s">
        <v>77</v>
      </c>
      <c r="S6012">
        <v>1.8</v>
      </c>
      <c r="T6012">
        <v>0</v>
      </c>
      <c r="U6012" t="s">
        <v>9</v>
      </c>
      <c r="V6012" s="3">
        <v>40954.458333333336</v>
      </c>
      <c r="W6012">
        <v>1</v>
      </c>
      <c r="X6012" s="3">
        <v>40954.481944444444</v>
      </c>
      <c r="Y6012" t="s">
        <v>9</v>
      </c>
      <c r="Z6012">
        <v>1.8</v>
      </c>
      <c r="AA6012">
        <v>0</v>
      </c>
      <c r="AB6012" t="s">
        <v>88</v>
      </c>
    </row>
    <row r="6013" spans="1:28" x14ac:dyDescent="0.25">
      <c r="A6013" t="s">
        <v>74</v>
      </c>
      <c r="B6013" t="s">
        <v>75</v>
      </c>
      <c r="C6013">
        <v>53.649500000000003</v>
      </c>
      <c r="D6013">
        <v>9.9618000000000002</v>
      </c>
      <c r="E6013">
        <v>15</v>
      </c>
      <c r="F6013" s="2">
        <v>40955</v>
      </c>
      <c r="G6013">
        <v>-4.8</v>
      </c>
      <c r="H6013" s="3">
        <v>40955.48541666667</v>
      </c>
      <c r="I6013" s="3">
        <v>40955.458333333336</v>
      </c>
      <c r="J6013">
        <v>1.3</v>
      </c>
      <c r="K6013">
        <v>5.5</v>
      </c>
      <c r="L6013" s="3">
        <v>40955.481944444444</v>
      </c>
      <c r="M6013" t="s">
        <v>9</v>
      </c>
      <c r="N6013" t="s">
        <v>9</v>
      </c>
      <c r="O6013" t="s">
        <v>9</v>
      </c>
      <c r="P6013" s="3">
        <v>40955.48541666667</v>
      </c>
      <c r="Q6013">
        <v>0</v>
      </c>
      <c r="R6013" t="s">
        <v>76</v>
      </c>
      <c r="S6013">
        <v>0</v>
      </c>
      <c r="T6013">
        <v>0</v>
      </c>
      <c r="U6013" t="s">
        <v>9</v>
      </c>
      <c r="V6013" s="3">
        <v>40955.458333333336</v>
      </c>
      <c r="W6013">
        <v>1</v>
      </c>
      <c r="X6013" s="3">
        <v>40955.481944444444</v>
      </c>
      <c r="Y6013" t="s">
        <v>9</v>
      </c>
      <c r="Z6013">
        <v>0</v>
      </c>
      <c r="AA6013">
        <v>0</v>
      </c>
      <c r="AB6013" t="s">
        <v>88</v>
      </c>
    </row>
    <row r="6014" spans="1:28" x14ac:dyDescent="0.25">
      <c r="A6014" t="s">
        <v>74</v>
      </c>
      <c r="B6014" t="s">
        <v>75</v>
      </c>
      <c r="C6014">
        <v>53.649500000000003</v>
      </c>
      <c r="D6014">
        <v>9.9618000000000002</v>
      </c>
      <c r="E6014">
        <v>15</v>
      </c>
      <c r="F6014" s="2">
        <v>40956</v>
      </c>
      <c r="G6014">
        <v>1.3</v>
      </c>
      <c r="H6014" s="3">
        <v>40956.48541666667</v>
      </c>
      <c r="I6014" s="3">
        <v>40956.458333333336</v>
      </c>
      <c r="J6014">
        <v>4.2</v>
      </c>
      <c r="K6014">
        <v>4.2</v>
      </c>
      <c r="L6014" s="3">
        <v>40956.481944444444</v>
      </c>
      <c r="M6014" t="s">
        <v>9</v>
      </c>
      <c r="N6014" t="s">
        <v>9</v>
      </c>
      <c r="O6014" t="s">
        <v>9</v>
      </c>
      <c r="P6014" s="3">
        <v>40956.48541666667</v>
      </c>
      <c r="Q6014">
        <v>3.9</v>
      </c>
      <c r="R6014" t="s">
        <v>77</v>
      </c>
      <c r="S6014">
        <v>3.9</v>
      </c>
      <c r="T6014">
        <v>0</v>
      </c>
      <c r="U6014" t="s">
        <v>9</v>
      </c>
      <c r="V6014" s="3">
        <v>40956.458333333336</v>
      </c>
      <c r="W6014">
        <v>1</v>
      </c>
      <c r="X6014" s="3">
        <v>40956.481944444444</v>
      </c>
      <c r="Y6014" t="s">
        <v>9</v>
      </c>
      <c r="Z6014">
        <v>3.9</v>
      </c>
      <c r="AA6014">
        <v>0</v>
      </c>
      <c r="AB6014" t="s">
        <v>88</v>
      </c>
    </row>
    <row r="6015" spans="1:28" x14ac:dyDescent="0.25">
      <c r="A6015" t="s">
        <v>74</v>
      </c>
      <c r="B6015" t="s">
        <v>75</v>
      </c>
      <c r="C6015">
        <v>53.649500000000003</v>
      </c>
      <c r="D6015">
        <v>9.9618000000000002</v>
      </c>
      <c r="E6015">
        <v>15</v>
      </c>
      <c r="F6015" s="2">
        <v>40957</v>
      </c>
      <c r="G6015">
        <v>2.6</v>
      </c>
      <c r="H6015" s="3">
        <v>40957.48541666667</v>
      </c>
      <c r="I6015" s="3">
        <v>40957.458333333336</v>
      </c>
      <c r="J6015">
        <v>5.9</v>
      </c>
      <c r="K6015">
        <v>5.9</v>
      </c>
      <c r="L6015" s="3">
        <v>40957.481944444444</v>
      </c>
      <c r="M6015" t="s">
        <v>9</v>
      </c>
      <c r="N6015" t="s">
        <v>9</v>
      </c>
      <c r="O6015" t="s">
        <v>9</v>
      </c>
      <c r="P6015" s="3">
        <v>40957.464583333334</v>
      </c>
      <c r="Q6015">
        <v>0.3</v>
      </c>
      <c r="R6015" t="s">
        <v>77</v>
      </c>
      <c r="S6015">
        <v>0.3</v>
      </c>
      <c r="T6015">
        <v>0</v>
      </c>
      <c r="U6015" t="s">
        <v>9</v>
      </c>
      <c r="V6015" s="3">
        <v>40957.4375</v>
      </c>
      <c r="W6015">
        <v>1</v>
      </c>
      <c r="X6015" s="3">
        <v>40957.481944444444</v>
      </c>
      <c r="Y6015" t="s">
        <v>9</v>
      </c>
      <c r="Z6015">
        <v>0.3</v>
      </c>
      <c r="AA6015">
        <v>0</v>
      </c>
      <c r="AB6015" t="s">
        <v>88</v>
      </c>
    </row>
    <row r="6016" spans="1:28" x14ac:dyDescent="0.25">
      <c r="A6016" t="s">
        <v>74</v>
      </c>
      <c r="B6016" t="s">
        <v>75</v>
      </c>
      <c r="C6016">
        <v>53.649500000000003</v>
      </c>
      <c r="D6016">
        <v>9.9618000000000002</v>
      </c>
      <c r="E6016">
        <v>15</v>
      </c>
      <c r="F6016" s="2">
        <v>40958</v>
      </c>
      <c r="G6016">
        <v>1.4</v>
      </c>
      <c r="H6016" s="3">
        <v>40958.48541666667</v>
      </c>
      <c r="I6016" s="3">
        <v>40958.458333333336</v>
      </c>
      <c r="J6016">
        <v>3.5</v>
      </c>
      <c r="K6016">
        <v>6.2</v>
      </c>
      <c r="L6016" s="3">
        <v>40958.481944444444</v>
      </c>
      <c r="M6016" t="s">
        <v>9</v>
      </c>
      <c r="N6016" t="s">
        <v>9</v>
      </c>
      <c r="O6016" t="s">
        <v>9</v>
      </c>
      <c r="P6016" s="3">
        <v>40958.48541666667</v>
      </c>
      <c r="Q6016">
        <v>0.9</v>
      </c>
      <c r="R6016" t="s">
        <v>77</v>
      </c>
      <c r="S6016">
        <v>0.9</v>
      </c>
      <c r="T6016">
        <v>0</v>
      </c>
      <c r="U6016" t="s">
        <v>9</v>
      </c>
      <c r="V6016" s="3">
        <v>40958.458333333336</v>
      </c>
      <c r="W6016">
        <v>1</v>
      </c>
      <c r="X6016" s="3">
        <v>40958.481944444444</v>
      </c>
      <c r="Y6016" t="s">
        <v>9</v>
      </c>
      <c r="Z6016">
        <v>0.9</v>
      </c>
      <c r="AA6016">
        <v>0</v>
      </c>
      <c r="AB6016" t="s">
        <v>88</v>
      </c>
    </row>
    <row r="6017" spans="1:28" x14ac:dyDescent="0.25">
      <c r="A6017" t="s">
        <v>74</v>
      </c>
      <c r="B6017" t="s">
        <v>75</v>
      </c>
      <c r="C6017">
        <v>53.649500000000003</v>
      </c>
      <c r="D6017">
        <v>9.9618000000000002</v>
      </c>
      <c r="E6017">
        <v>15</v>
      </c>
      <c r="F6017" s="2">
        <v>40959</v>
      </c>
      <c r="G6017">
        <v>-1.8</v>
      </c>
      <c r="H6017" s="3">
        <v>40959.48541666667</v>
      </c>
      <c r="I6017" s="3">
        <v>40959.458333333336</v>
      </c>
      <c r="J6017">
        <v>4</v>
      </c>
      <c r="K6017">
        <v>4.9000000000000004</v>
      </c>
      <c r="L6017" s="3">
        <v>40959.481249999997</v>
      </c>
      <c r="M6017" t="s">
        <v>9</v>
      </c>
      <c r="N6017" t="s">
        <v>9</v>
      </c>
      <c r="O6017" t="s">
        <v>9</v>
      </c>
      <c r="P6017" s="3">
        <v>40959.48541666667</v>
      </c>
      <c r="Q6017">
        <v>0</v>
      </c>
      <c r="R6017" t="s">
        <v>76</v>
      </c>
      <c r="S6017">
        <v>0</v>
      </c>
      <c r="T6017">
        <v>0</v>
      </c>
      <c r="U6017" t="s">
        <v>9</v>
      </c>
      <c r="V6017" s="3">
        <v>40959.458333333336</v>
      </c>
      <c r="W6017">
        <v>1</v>
      </c>
      <c r="X6017" s="3">
        <v>40959.481249999997</v>
      </c>
      <c r="Y6017" t="s">
        <v>9</v>
      </c>
      <c r="Z6017">
        <v>0</v>
      </c>
      <c r="AA6017">
        <v>0</v>
      </c>
      <c r="AB6017" t="s">
        <v>88</v>
      </c>
    </row>
    <row r="6018" spans="1:28" x14ac:dyDescent="0.25">
      <c r="A6018" t="s">
        <v>74</v>
      </c>
      <c r="B6018" t="s">
        <v>75</v>
      </c>
      <c r="C6018">
        <v>53.649500000000003</v>
      </c>
      <c r="D6018">
        <v>9.9618000000000002</v>
      </c>
      <c r="E6018">
        <v>15</v>
      </c>
      <c r="F6018" s="2">
        <v>40960</v>
      </c>
      <c r="G6018">
        <v>0.3</v>
      </c>
      <c r="H6018" s="3">
        <v>40960.48541666667</v>
      </c>
      <c r="I6018" s="3">
        <v>40960.458333333336</v>
      </c>
      <c r="J6018">
        <v>3.4</v>
      </c>
      <c r="K6018">
        <v>4.4000000000000004</v>
      </c>
      <c r="L6018" s="3">
        <v>40960.481249999997</v>
      </c>
      <c r="M6018" t="s">
        <v>9</v>
      </c>
      <c r="N6018" t="s">
        <v>9</v>
      </c>
      <c r="O6018" t="s">
        <v>9</v>
      </c>
      <c r="P6018" s="3">
        <v>40960.48541666667</v>
      </c>
      <c r="Q6018">
        <v>0.9</v>
      </c>
      <c r="R6018" t="s">
        <v>77</v>
      </c>
      <c r="S6018">
        <v>0.9</v>
      </c>
      <c r="T6018">
        <v>0</v>
      </c>
      <c r="U6018" t="s">
        <v>9</v>
      </c>
      <c r="V6018" s="3">
        <v>40960.458333333336</v>
      </c>
      <c r="W6018">
        <v>1</v>
      </c>
      <c r="X6018" s="3">
        <v>40960.481249999997</v>
      </c>
      <c r="Y6018" t="s">
        <v>9</v>
      </c>
      <c r="Z6018">
        <v>0.9</v>
      </c>
      <c r="AA6018">
        <v>0</v>
      </c>
      <c r="AB6018" t="s">
        <v>88</v>
      </c>
    </row>
    <row r="6019" spans="1:28" x14ac:dyDescent="0.25">
      <c r="A6019" t="s">
        <v>74</v>
      </c>
      <c r="B6019" t="s">
        <v>75</v>
      </c>
      <c r="C6019">
        <v>53.649500000000003</v>
      </c>
      <c r="D6019">
        <v>9.9618000000000002</v>
      </c>
      <c r="E6019">
        <v>15</v>
      </c>
      <c r="F6019" s="2">
        <v>40961</v>
      </c>
      <c r="G6019">
        <v>3.4</v>
      </c>
      <c r="H6019" s="3">
        <v>40961.48541666667</v>
      </c>
      <c r="I6019" s="3">
        <v>40961.458333333336</v>
      </c>
      <c r="J6019">
        <v>5.9</v>
      </c>
      <c r="K6019">
        <v>5.9</v>
      </c>
      <c r="L6019" s="3">
        <v>40961.481249999997</v>
      </c>
      <c r="M6019" t="s">
        <v>9</v>
      </c>
      <c r="N6019" t="s">
        <v>9</v>
      </c>
      <c r="O6019" t="s">
        <v>9</v>
      </c>
      <c r="P6019" s="3">
        <v>40961.48541666667</v>
      </c>
      <c r="Q6019">
        <v>0.9</v>
      </c>
      <c r="R6019" t="s">
        <v>77</v>
      </c>
      <c r="S6019">
        <v>0.9</v>
      </c>
      <c r="T6019">
        <v>0</v>
      </c>
      <c r="U6019" t="s">
        <v>9</v>
      </c>
      <c r="V6019" s="3">
        <v>40961.458333333336</v>
      </c>
      <c r="W6019">
        <v>1</v>
      </c>
      <c r="X6019" s="3">
        <v>40961.481249999997</v>
      </c>
      <c r="Y6019" t="s">
        <v>9</v>
      </c>
      <c r="Z6019">
        <v>0.9</v>
      </c>
      <c r="AA6019">
        <v>0</v>
      </c>
      <c r="AB6019" t="s">
        <v>88</v>
      </c>
    </row>
    <row r="6020" spans="1:28" x14ac:dyDescent="0.25">
      <c r="A6020" t="s">
        <v>74</v>
      </c>
      <c r="B6020" t="s">
        <v>75</v>
      </c>
      <c r="C6020">
        <v>53.649500000000003</v>
      </c>
      <c r="D6020">
        <v>9.9618000000000002</v>
      </c>
      <c r="E6020">
        <v>15</v>
      </c>
      <c r="F6020" s="2">
        <v>40962</v>
      </c>
      <c r="G6020">
        <v>5.9</v>
      </c>
      <c r="H6020" s="3">
        <v>40962.48541666667</v>
      </c>
      <c r="I6020" s="3">
        <v>40962.458333333336</v>
      </c>
      <c r="J6020">
        <v>9.1</v>
      </c>
      <c r="K6020">
        <v>9.1</v>
      </c>
      <c r="L6020" s="3">
        <v>40962.481249999997</v>
      </c>
      <c r="M6020" t="s">
        <v>9</v>
      </c>
      <c r="N6020" t="s">
        <v>9</v>
      </c>
      <c r="O6020" t="s">
        <v>9</v>
      </c>
      <c r="P6020" s="3">
        <v>40962.48541666667</v>
      </c>
      <c r="Q6020">
        <v>2.7</v>
      </c>
      <c r="R6020" t="s">
        <v>77</v>
      </c>
      <c r="S6020">
        <v>2.7</v>
      </c>
      <c r="T6020">
        <v>0</v>
      </c>
      <c r="U6020" t="s">
        <v>9</v>
      </c>
      <c r="V6020" s="3">
        <v>40962.458333333336</v>
      </c>
      <c r="W6020">
        <v>1</v>
      </c>
      <c r="X6020" s="3">
        <v>40962.481249999997</v>
      </c>
      <c r="Y6020" t="s">
        <v>9</v>
      </c>
      <c r="Z6020">
        <v>2.7</v>
      </c>
      <c r="AA6020">
        <v>0</v>
      </c>
      <c r="AB6020" t="s">
        <v>88</v>
      </c>
    </row>
    <row r="6021" spans="1:28" x14ac:dyDescent="0.25">
      <c r="A6021" t="s">
        <v>74</v>
      </c>
      <c r="B6021" t="s">
        <v>75</v>
      </c>
      <c r="C6021">
        <v>53.649500000000003</v>
      </c>
      <c r="D6021">
        <v>9.9618000000000002</v>
      </c>
      <c r="E6021">
        <v>15</v>
      </c>
      <c r="F6021" s="2">
        <v>40963</v>
      </c>
      <c r="G6021">
        <v>8.8000000000000007</v>
      </c>
      <c r="H6021" s="3">
        <v>40963.48541666667</v>
      </c>
      <c r="I6021" s="3">
        <v>40963.458333333336</v>
      </c>
      <c r="J6021">
        <v>10.4</v>
      </c>
      <c r="K6021">
        <v>10.7</v>
      </c>
      <c r="L6021" s="3">
        <v>40963.481249999997</v>
      </c>
      <c r="M6021" t="s">
        <v>9</v>
      </c>
      <c r="N6021" t="s">
        <v>9</v>
      </c>
      <c r="O6021" t="s">
        <v>9</v>
      </c>
      <c r="P6021" s="3">
        <v>40963.48541666667</v>
      </c>
      <c r="Q6021">
        <v>0</v>
      </c>
      <c r="R6021" t="s">
        <v>76</v>
      </c>
      <c r="S6021">
        <v>0</v>
      </c>
      <c r="T6021">
        <v>0</v>
      </c>
      <c r="U6021" t="s">
        <v>9</v>
      </c>
      <c r="V6021" s="3">
        <v>40963.458333333336</v>
      </c>
      <c r="W6021">
        <v>1</v>
      </c>
      <c r="X6021" s="3">
        <v>40963.481249999997</v>
      </c>
      <c r="Y6021" t="s">
        <v>9</v>
      </c>
      <c r="Z6021">
        <v>0</v>
      </c>
      <c r="AA6021">
        <v>0</v>
      </c>
      <c r="AB6021" t="s">
        <v>88</v>
      </c>
    </row>
    <row r="6022" spans="1:28" x14ac:dyDescent="0.25">
      <c r="A6022" t="s">
        <v>74</v>
      </c>
      <c r="B6022" t="s">
        <v>75</v>
      </c>
      <c r="C6022">
        <v>53.649500000000003</v>
      </c>
      <c r="D6022">
        <v>9.9618000000000002</v>
      </c>
      <c r="E6022">
        <v>15</v>
      </c>
      <c r="F6022" s="2">
        <v>40964</v>
      </c>
      <c r="G6022">
        <v>2.7</v>
      </c>
      <c r="H6022" s="3">
        <v>40964.48541666667</v>
      </c>
      <c r="I6022" s="3">
        <v>40964.458333333336</v>
      </c>
      <c r="J6022">
        <v>6.7</v>
      </c>
      <c r="K6022">
        <v>11</v>
      </c>
      <c r="L6022" s="3">
        <v>40964.481249999997</v>
      </c>
      <c r="M6022" t="s">
        <v>9</v>
      </c>
      <c r="N6022" t="s">
        <v>9</v>
      </c>
      <c r="O6022" t="s">
        <v>9</v>
      </c>
      <c r="P6022" s="3">
        <v>40964.48541666667</v>
      </c>
      <c r="Q6022">
        <v>2.4</v>
      </c>
      <c r="R6022" t="s">
        <v>77</v>
      </c>
      <c r="S6022">
        <v>2.4</v>
      </c>
      <c r="T6022">
        <v>0</v>
      </c>
      <c r="U6022" t="s">
        <v>9</v>
      </c>
      <c r="V6022" s="3">
        <v>40964.458333333336</v>
      </c>
      <c r="W6022">
        <v>1</v>
      </c>
      <c r="X6022" s="3">
        <v>40964.481249999997</v>
      </c>
      <c r="Y6022" t="s">
        <v>9</v>
      </c>
      <c r="Z6022">
        <v>2.4</v>
      </c>
      <c r="AA6022">
        <v>0</v>
      </c>
      <c r="AB6022" t="s">
        <v>88</v>
      </c>
    </row>
    <row r="6023" spans="1:28" x14ac:dyDescent="0.25">
      <c r="A6023" t="s">
        <v>74</v>
      </c>
      <c r="B6023" t="s">
        <v>75</v>
      </c>
      <c r="C6023">
        <v>53.649500000000003</v>
      </c>
      <c r="D6023">
        <v>9.9618000000000002</v>
      </c>
      <c r="E6023">
        <v>15</v>
      </c>
      <c r="F6023" s="2">
        <v>40965</v>
      </c>
      <c r="G6023">
        <v>2.9</v>
      </c>
      <c r="H6023" s="3">
        <v>40965.48541666667</v>
      </c>
      <c r="I6023" s="3">
        <v>40965.458333333336</v>
      </c>
      <c r="J6023">
        <v>6.7</v>
      </c>
      <c r="K6023">
        <v>7.4</v>
      </c>
      <c r="L6023" s="3">
        <v>40965.481249999997</v>
      </c>
      <c r="M6023" t="s">
        <v>9</v>
      </c>
      <c r="N6023" t="s">
        <v>9</v>
      </c>
      <c r="O6023" t="s">
        <v>9</v>
      </c>
      <c r="P6023" s="3">
        <v>40965.48541666667</v>
      </c>
      <c r="Q6023">
        <v>0.9</v>
      </c>
      <c r="R6023" t="s">
        <v>77</v>
      </c>
      <c r="S6023">
        <v>0.9</v>
      </c>
      <c r="T6023">
        <v>0</v>
      </c>
      <c r="U6023" t="s">
        <v>9</v>
      </c>
      <c r="V6023" s="3">
        <v>40965.458333333336</v>
      </c>
      <c r="W6023">
        <v>1</v>
      </c>
      <c r="X6023" s="3">
        <v>40965.481249999997</v>
      </c>
      <c r="Y6023" t="s">
        <v>9</v>
      </c>
      <c r="Z6023">
        <v>0.9</v>
      </c>
      <c r="AA6023">
        <v>0</v>
      </c>
      <c r="AB6023" t="s">
        <v>88</v>
      </c>
    </row>
    <row r="6024" spans="1:28" x14ac:dyDescent="0.25">
      <c r="A6024" t="s">
        <v>74</v>
      </c>
      <c r="B6024" t="s">
        <v>75</v>
      </c>
      <c r="C6024">
        <v>53.649500000000003</v>
      </c>
      <c r="D6024">
        <v>9.9618000000000002</v>
      </c>
      <c r="E6024">
        <v>15</v>
      </c>
      <c r="F6024" s="2">
        <v>40966</v>
      </c>
      <c r="G6024">
        <v>-1</v>
      </c>
      <c r="H6024" s="3">
        <v>40966.48541666667</v>
      </c>
      <c r="I6024" s="3">
        <v>40966.458333333336</v>
      </c>
      <c r="J6024">
        <v>3.5</v>
      </c>
      <c r="K6024">
        <v>6.7</v>
      </c>
      <c r="L6024" s="3">
        <v>40966.480555555558</v>
      </c>
      <c r="M6024" t="s">
        <v>9</v>
      </c>
      <c r="N6024" t="s">
        <v>9</v>
      </c>
      <c r="O6024" t="s">
        <v>9</v>
      </c>
      <c r="P6024" s="3">
        <v>40966.48541666667</v>
      </c>
      <c r="Q6024">
        <v>0.3</v>
      </c>
      <c r="R6024" t="s">
        <v>77</v>
      </c>
      <c r="S6024">
        <v>0.3</v>
      </c>
      <c r="T6024">
        <v>0</v>
      </c>
      <c r="U6024" t="s">
        <v>9</v>
      </c>
      <c r="V6024" s="3">
        <v>40966.458333333336</v>
      </c>
      <c r="W6024">
        <v>1</v>
      </c>
      <c r="X6024" s="3">
        <v>40966.480555555558</v>
      </c>
      <c r="Y6024" t="s">
        <v>9</v>
      </c>
      <c r="Z6024">
        <v>0.3</v>
      </c>
      <c r="AA6024">
        <v>0</v>
      </c>
      <c r="AB6024" t="s">
        <v>88</v>
      </c>
    </row>
    <row r="6025" spans="1:28" x14ac:dyDescent="0.25">
      <c r="A6025" t="s">
        <v>74</v>
      </c>
      <c r="B6025" t="s">
        <v>75</v>
      </c>
      <c r="C6025">
        <v>53.649500000000003</v>
      </c>
      <c r="D6025">
        <v>9.9618000000000002</v>
      </c>
      <c r="E6025">
        <v>15</v>
      </c>
      <c r="F6025" s="2">
        <v>40967</v>
      </c>
      <c r="G6025">
        <v>3.5</v>
      </c>
      <c r="H6025" s="3">
        <v>40967.48541666667</v>
      </c>
      <c r="I6025" s="3">
        <v>40967.458333333336</v>
      </c>
      <c r="J6025">
        <v>8.1</v>
      </c>
      <c r="K6025">
        <v>8.1</v>
      </c>
      <c r="L6025" s="3">
        <v>40967.480555555558</v>
      </c>
      <c r="M6025" t="s">
        <v>9</v>
      </c>
      <c r="N6025" t="s">
        <v>9</v>
      </c>
      <c r="O6025" t="s">
        <v>9</v>
      </c>
      <c r="P6025" s="3">
        <v>40967.48541666667</v>
      </c>
      <c r="Q6025">
        <v>1.5</v>
      </c>
      <c r="R6025" t="s">
        <v>77</v>
      </c>
      <c r="S6025">
        <v>1.5</v>
      </c>
      <c r="T6025">
        <v>0</v>
      </c>
      <c r="U6025" t="s">
        <v>9</v>
      </c>
      <c r="V6025" s="3">
        <v>40967.458333333336</v>
      </c>
      <c r="W6025">
        <v>1</v>
      </c>
      <c r="X6025" s="3">
        <v>40967.480555555558</v>
      </c>
      <c r="Y6025" t="s">
        <v>9</v>
      </c>
      <c r="Z6025">
        <v>1.5</v>
      </c>
      <c r="AA6025">
        <v>0</v>
      </c>
      <c r="AB6025" t="s">
        <v>88</v>
      </c>
    </row>
    <row r="6026" spans="1:28" x14ac:dyDescent="0.25">
      <c r="A6026" t="s">
        <v>74</v>
      </c>
      <c r="B6026" t="s">
        <v>75</v>
      </c>
      <c r="C6026">
        <v>53.649500000000003</v>
      </c>
      <c r="D6026">
        <v>9.9618000000000002</v>
      </c>
      <c r="E6026">
        <v>15</v>
      </c>
      <c r="F6026" s="2">
        <v>40968</v>
      </c>
      <c r="G6026">
        <v>5.7</v>
      </c>
      <c r="H6026" s="3">
        <v>40968.48541666667</v>
      </c>
      <c r="I6026" s="3">
        <v>40968.458333333336</v>
      </c>
      <c r="J6026">
        <v>8.1</v>
      </c>
      <c r="K6026">
        <v>8.8000000000000007</v>
      </c>
      <c r="L6026" s="3">
        <v>40968.480555555558</v>
      </c>
      <c r="M6026" t="s">
        <v>9</v>
      </c>
      <c r="N6026" t="s">
        <v>9</v>
      </c>
      <c r="O6026" t="s">
        <v>9</v>
      </c>
      <c r="P6026" s="3">
        <v>40968.48541666667</v>
      </c>
      <c r="Q6026">
        <v>0</v>
      </c>
      <c r="R6026" t="s">
        <v>76</v>
      </c>
      <c r="S6026">
        <v>0</v>
      </c>
      <c r="T6026">
        <v>0</v>
      </c>
      <c r="U6026" t="s">
        <v>9</v>
      </c>
      <c r="V6026" s="3">
        <v>40968.458333333336</v>
      </c>
      <c r="W6026">
        <v>1</v>
      </c>
      <c r="X6026" s="3">
        <v>40968.480555555558</v>
      </c>
      <c r="Y6026" t="s">
        <v>9</v>
      </c>
      <c r="Z6026">
        <v>0</v>
      </c>
      <c r="AA6026">
        <v>0</v>
      </c>
      <c r="AB6026" t="s">
        <v>88</v>
      </c>
    </row>
    <row r="6027" spans="1:28" x14ac:dyDescent="0.25">
      <c r="A6027" t="s">
        <v>74</v>
      </c>
      <c r="B6027" t="s">
        <v>75</v>
      </c>
      <c r="C6027">
        <v>53.649500000000003</v>
      </c>
      <c r="D6027">
        <v>9.9618000000000002</v>
      </c>
      <c r="E6027">
        <v>15</v>
      </c>
      <c r="F6027" s="2">
        <v>40969</v>
      </c>
      <c r="G6027">
        <v>6.6</v>
      </c>
      <c r="H6027" s="3">
        <v>40969.48541666667</v>
      </c>
      <c r="I6027" s="3">
        <v>40969.458333333336</v>
      </c>
      <c r="J6027">
        <v>7.5</v>
      </c>
      <c r="K6027">
        <v>10.199999999999999</v>
      </c>
      <c r="L6027" s="3">
        <v>40969.480555555558</v>
      </c>
      <c r="M6027" t="s">
        <v>9</v>
      </c>
      <c r="N6027" t="s">
        <v>9</v>
      </c>
      <c r="O6027" t="s">
        <v>9</v>
      </c>
      <c r="P6027" s="3">
        <v>40969.48541666667</v>
      </c>
      <c r="Q6027">
        <v>0.6</v>
      </c>
      <c r="R6027" t="s">
        <v>77</v>
      </c>
      <c r="S6027">
        <v>0.6</v>
      </c>
      <c r="T6027">
        <v>0</v>
      </c>
      <c r="U6027" t="s">
        <v>9</v>
      </c>
      <c r="V6027" s="3">
        <v>40969.458333333336</v>
      </c>
      <c r="W6027">
        <v>1</v>
      </c>
      <c r="X6027" s="3">
        <v>40969.480555555558</v>
      </c>
      <c r="Y6027" t="s">
        <v>9</v>
      </c>
      <c r="Z6027">
        <v>0.6</v>
      </c>
      <c r="AA6027">
        <v>0</v>
      </c>
      <c r="AB6027" t="s">
        <v>88</v>
      </c>
    </row>
    <row r="6028" spans="1:28" x14ac:dyDescent="0.25">
      <c r="A6028" t="s">
        <v>74</v>
      </c>
      <c r="B6028" t="s">
        <v>75</v>
      </c>
      <c r="C6028">
        <v>53.649500000000003</v>
      </c>
      <c r="D6028">
        <v>9.9618000000000002</v>
      </c>
      <c r="E6028">
        <v>15</v>
      </c>
      <c r="F6028" s="2">
        <v>40970</v>
      </c>
      <c r="G6028">
        <v>3.3</v>
      </c>
      <c r="H6028" s="3">
        <v>40970.48541666667</v>
      </c>
      <c r="I6028" s="3">
        <v>40970.458333333336</v>
      </c>
      <c r="J6028">
        <v>4.9000000000000004</v>
      </c>
      <c r="K6028">
        <v>8.1999999999999993</v>
      </c>
      <c r="L6028" s="3">
        <v>40970.480555555558</v>
      </c>
      <c r="M6028" t="s">
        <v>9</v>
      </c>
      <c r="N6028" t="s">
        <v>9</v>
      </c>
      <c r="O6028" t="s">
        <v>9</v>
      </c>
      <c r="P6028" s="3">
        <v>40970.48541666667</v>
      </c>
      <c r="Q6028">
        <v>0</v>
      </c>
      <c r="R6028" t="s">
        <v>76</v>
      </c>
      <c r="S6028">
        <v>0</v>
      </c>
      <c r="T6028">
        <v>0</v>
      </c>
      <c r="U6028" t="s">
        <v>9</v>
      </c>
      <c r="V6028" s="3">
        <v>40970.458333333336</v>
      </c>
      <c r="W6028">
        <v>1</v>
      </c>
      <c r="X6028" s="3">
        <v>40970.480555555558</v>
      </c>
      <c r="Y6028" t="s">
        <v>9</v>
      </c>
      <c r="Z6028">
        <v>0</v>
      </c>
      <c r="AA6028">
        <v>0</v>
      </c>
      <c r="AB6028" t="s">
        <v>88</v>
      </c>
    </row>
    <row r="6029" spans="1:28" x14ac:dyDescent="0.25">
      <c r="A6029" t="s">
        <v>74</v>
      </c>
      <c r="B6029" t="s">
        <v>75</v>
      </c>
      <c r="C6029">
        <v>53.649500000000003</v>
      </c>
      <c r="D6029">
        <v>9.9618000000000002</v>
      </c>
      <c r="E6029">
        <v>15</v>
      </c>
      <c r="F6029" s="2">
        <v>40971</v>
      </c>
      <c r="G6029">
        <v>1.9</v>
      </c>
      <c r="H6029" s="3">
        <v>40971.48541666667</v>
      </c>
      <c r="I6029" s="3">
        <v>40971.458333333336</v>
      </c>
      <c r="J6029">
        <v>7.6</v>
      </c>
      <c r="K6029">
        <v>7.6</v>
      </c>
      <c r="L6029" s="3">
        <v>40971.479861111111</v>
      </c>
      <c r="M6029" t="s">
        <v>9</v>
      </c>
      <c r="N6029" t="s">
        <v>9</v>
      </c>
      <c r="O6029" t="s">
        <v>9</v>
      </c>
      <c r="P6029" s="3">
        <v>40971.48541666667</v>
      </c>
      <c r="Q6029">
        <v>0</v>
      </c>
      <c r="R6029" t="s">
        <v>76</v>
      </c>
      <c r="S6029">
        <v>0</v>
      </c>
      <c r="T6029">
        <v>0</v>
      </c>
      <c r="U6029" t="s">
        <v>9</v>
      </c>
      <c r="V6029" s="3">
        <v>40971.458333333336</v>
      </c>
      <c r="W6029">
        <v>1</v>
      </c>
      <c r="X6029" s="3">
        <v>40971.479861111111</v>
      </c>
      <c r="Y6029" t="s">
        <v>9</v>
      </c>
      <c r="Z6029">
        <v>0</v>
      </c>
      <c r="AA6029">
        <v>0</v>
      </c>
      <c r="AB6029" t="s">
        <v>88</v>
      </c>
    </row>
    <row r="6030" spans="1:28" x14ac:dyDescent="0.25">
      <c r="A6030" t="s">
        <v>74</v>
      </c>
      <c r="B6030" t="s">
        <v>75</v>
      </c>
      <c r="C6030">
        <v>53.649500000000003</v>
      </c>
      <c r="D6030">
        <v>9.9618000000000002</v>
      </c>
      <c r="E6030">
        <v>15</v>
      </c>
      <c r="F6030" s="2">
        <v>40972</v>
      </c>
      <c r="G6030">
        <v>4.4000000000000004</v>
      </c>
      <c r="H6030" s="3">
        <v>40972.48541666667</v>
      </c>
      <c r="I6030" s="3">
        <v>40972.458333333336</v>
      </c>
      <c r="J6030">
        <v>7.3</v>
      </c>
      <c r="K6030">
        <v>9</v>
      </c>
      <c r="L6030" s="3">
        <v>40972.479861111111</v>
      </c>
      <c r="M6030" t="s">
        <v>9</v>
      </c>
      <c r="N6030" t="s">
        <v>9</v>
      </c>
      <c r="O6030" t="s">
        <v>9</v>
      </c>
      <c r="P6030" s="3">
        <v>40972.48541666667</v>
      </c>
      <c r="Q6030">
        <v>0</v>
      </c>
      <c r="R6030" t="s">
        <v>76</v>
      </c>
      <c r="S6030">
        <v>0</v>
      </c>
      <c r="T6030">
        <v>0</v>
      </c>
      <c r="U6030" t="s">
        <v>9</v>
      </c>
      <c r="V6030" s="3">
        <v>40972.458333333336</v>
      </c>
      <c r="W6030">
        <v>1</v>
      </c>
      <c r="X6030" s="3">
        <v>40972.479861111111</v>
      </c>
      <c r="Y6030" t="s">
        <v>9</v>
      </c>
      <c r="Z6030">
        <v>0</v>
      </c>
      <c r="AA6030">
        <v>0</v>
      </c>
      <c r="AB6030" t="s">
        <v>88</v>
      </c>
    </row>
    <row r="6031" spans="1:28" x14ac:dyDescent="0.25">
      <c r="A6031" t="s">
        <v>74</v>
      </c>
      <c r="B6031" t="s">
        <v>75</v>
      </c>
      <c r="C6031">
        <v>53.649500000000003</v>
      </c>
      <c r="D6031">
        <v>9.9618000000000002</v>
      </c>
      <c r="E6031">
        <v>15</v>
      </c>
      <c r="F6031" s="2">
        <v>40973</v>
      </c>
      <c r="G6031">
        <v>2.1</v>
      </c>
      <c r="H6031" s="3">
        <v>40973.48541666667</v>
      </c>
      <c r="I6031" s="3">
        <v>40973.458333333336</v>
      </c>
      <c r="J6031">
        <v>5.8</v>
      </c>
      <c r="K6031">
        <v>8.3000000000000007</v>
      </c>
      <c r="L6031" s="3">
        <v>40973.479861111111</v>
      </c>
      <c r="M6031" t="s">
        <v>9</v>
      </c>
      <c r="N6031" t="s">
        <v>9</v>
      </c>
      <c r="O6031" t="s">
        <v>9</v>
      </c>
      <c r="P6031" s="3">
        <v>40973.48541666667</v>
      </c>
      <c r="Q6031">
        <v>0</v>
      </c>
      <c r="R6031" t="s">
        <v>76</v>
      </c>
      <c r="S6031">
        <v>0</v>
      </c>
      <c r="T6031">
        <v>0</v>
      </c>
      <c r="U6031" t="s">
        <v>9</v>
      </c>
      <c r="V6031" s="3">
        <v>40973.458333333336</v>
      </c>
      <c r="W6031">
        <v>1</v>
      </c>
      <c r="X6031" s="3">
        <v>40973.479861111111</v>
      </c>
      <c r="Y6031" t="s">
        <v>9</v>
      </c>
      <c r="Z6031">
        <v>0</v>
      </c>
      <c r="AA6031">
        <v>0</v>
      </c>
      <c r="AB6031" t="s">
        <v>88</v>
      </c>
    </row>
    <row r="6032" spans="1:28" x14ac:dyDescent="0.25">
      <c r="A6032" t="s">
        <v>74</v>
      </c>
      <c r="B6032" t="s">
        <v>75</v>
      </c>
      <c r="C6032">
        <v>53.649500000000003</v>
      </c>
      <c r="D6032">
        <v>9.9618000000000002</v>
      </c>
      <c r="E6032">
        <v>15</v>
      </c>
      <c r="F6032" s="2">
        <v>40974</v>
      </c>
      <c r="G6032">
        <v>-0.6</v>
      </c>
      <c r="H6032" s="3">
        <v>40974.48541666667</v>
      </c>
      <c r="I6032" s="3">
        <v>40974.458333333336</v>
      </c>
      <c r="J6032">
        <v>6.3</v>
      </c>
      <c r="K6032">
        <v>7.2</v>
      </c>
      <c r="L6032" s="3">
        <v>40974.479861111111</v>
      </c>
      <c r="M6032" t="s">
        <v>9</v>
      </c>
      <c r="N6032" t="s">
        <v>9</v>
      </c>
      <c r="O6032" t="s">
        <v>9</v>
      </c>
      <c r="P6032" s="3">
        <v>40974.48541666667</v>
      </c>
      <c r="Q6032">
        <v>0</v>
      </c>
      <c r="R6032" t="s">
        <v>76</v>
      </c>
      <c r="S6032">
        <v>0</v>
      </c>
      <c r="T6032">
        <v>0</v>
      </c>
      <c r="U6032" t="s">
        <v>9</v>
      </c>
      <c r="V6032" s="3">
        <v>40974.458333333336</v>
      </c>
      <c r="W6032">
        <v>1</v>
      </c>
      <c r="X6032" s="3">
        <v>40974.479861111111</v>
      </c>
      <c r="Y6032" t="s">
        <v>9</v>
      </c>
      <c r="Z6032">
        <v>0</v>
      </c>
      <c r="AA6032">
        <v>0</v>
      </c>
      <c r="AB6032" t="s">
        <v>88</v>
      </c>
    </row>
    <row r="6033" spans="1:28" x14ac:dyDescent="0.25">
      <c r="A6033" t="s">
        <v>74</v>
      </c>
      <c r="B6033" t="s">
        <v>75</v>
      </c>
      <c r="C6033">
        <v>53.649500000000003</v>
      </c>
      <c r="D6033">
        <v>9.9618000000000002</v>
      </c>
      <c r="E6033">
        <v>15</v>
      </c>
      <c r="F6033" s="2">
        <v>40975</v>
      </c>
      <c r="G6033">
        <v>0.5</v>
      </c>
      <c r="H6033" s="3">
        <v>40975.48541666667</v>
      </c>
      <c r="I6033" s="3">
        <v>40975.458333333336</v>
      </c>
      <c r="J6033">
        <v>6.7</v>
      </c>
      <c r="K6033">
        <v>7.7</v>
      </c>
      <c r="L6033" s="3">
        <v>40975.479861111111</v>
      </c>
      <c r="M6033" t="s">
        <v>9</v>
      </c>
      <c r="N6033" t="s">
        <v>9</v>
      </c>
      <c r="O6033" t="s">
        <v>9</v>
      </c>
      <c r="P6033" s="3">
        <v>40975.48541666667</v>
      </c>
      <c r="Q6033">
        <v>0</v>
      </c>
      <c r="R6033" t="s">
        <v>76</v>
      </c>
      <c r="S6033">
        <v>0</v>
      </c>
      <c r="T6033">
        <v>0</v>
      </c>
      <c r="U6033" t="s">
        <v>9</v>
      </c>
      <c r="V6033" s="3">
        <v>40975.458333333336</v>
      </c>
      <c r="W6033">
        <v>1</v>
      </c>
      <c r="X6033" s="3">
        <v>40975.479861111111</v>
      </c>
      <c r="Y6033" t="s">
        <v>9</v>
      </c>
      <c r="Z6033">
        <v>0</v>
      </c>
      <c r="AA6033">
        <v>0</v>
      </c>
      <c r="AB6033" t="s">
        <v>88</v>
      </c>
    </row>
    <row r="6034" spans="1:28" x14ac:dyDescent="0.25">
      <c r="A6034" t="s">
        <v>74</v>
      </c>
      <c r="B6034" t="s">
        <v>75</v>
      </c>
      <c r="C6034">
        <v>53.649500000000003</v>
      </c>
      <c r="D6034">
        <v>9.9618000000000002</v>
      </c>
      <c r="E6034">
        <v>15</v>
      </c>
      <c r="F6034" s="2">
        <v>40976</v>
      </c>
      <c r="G6034">
        <v>2.2000000000000002</v>
      </c>
      <c r="H6034" s="3">
        <v>40976.48541666667</v>
      </c>
      <c r="I6034" s="3">
        <v>40976.458333333336</v>
      </c>
      <c r="J6034">
        <v>8.8000000000000007</v>
      </c>
      <c r="K6034">
        <v>8.8000000000000007</v>
      </c>
      <c r="L6034" s="3">
        <v>40976.479166666664</v>
      </c>
      <c r="M6034" t="s">
        <v>9</v>
      </c>
      <c r="N6034" t="s">
        <v>9</v>
      </c>
      <c r="O6034" t="s">
        <v>9</v>
      </c>
      <c r="P6034" s="3">
        <v>40976.48541666667</v>
      </c>
      <c r="Q6034">
        <v>7.8</v>
      </c>
      <c r="R6034" t="s">
        <v>77</v>
      </c>
      <c r="S6034">
        <v>7.8</v>
      </c>
      <c r="T6034">
        <v>0</v>
      </c>
      <c r="U6034" t="s">
        <v>9</v>
      </c>
      <c r="V6034" s="3">
        <v>40976.458333333336</v>
      </c>
      <c r="W6034">
        <v>1</v>
      </c>
      <c r="X6034" s="3">
        <v>40976.479166666664</v>
      </c>
      <c r="Y6034" t="s">
        <v>9</v>
      </c>
      <c r="Z6034">
        <v>7.8</v>
      </c>
      <c r="AA6034">
        <v>0</v>
      </c>
      <c r="AB6034" t="s">
        <v>88</v>
      </c>
    </row>
    <row r="6035" spans="1:28" x14ac:dyDescent="0.25">
      <c r="A6035" t="s">
        <v>74</v>
      </c>
      <c r="B6035" t="s">
        <v>75</v>
      </c>
      <c r="C6035">
        <v>53.649500000000003</v>
      </c>
      <c r="D6035">
        <v>9.9618000000000002</v>
      </c>
      <c r="E6035">
        <v>15</v>
      </c>
      <c r="F6035" s="2">
        <v>40977</v>
      </c>
      <c r="G6035">
        <v>0.5</v>
      </c>
      <c r="H6035" s="3">
        <v>40977.48541666667</v>
      </c>
      <c r="I6035" s="3">
        <v>40977.458333333336</v>
      </c>
      <c r="J6035">
        <v>7.7</v>
      </c>
      <c r="K6035">
        <v>8.4</v>
      </c>
      <c r="L6035" s="3">
        <v>40977.479166666664</v>
      </c>
      <c r="M6035" t="s">
        <v>9</v>
      </c>
      <c r="N6035" t="s">
        <v>9</v>
      </c>
      <c r="O6035" t="s">
        <v>9</v>
      </c>
      <c r="P6035" s="3">
        <v>40977.48541666667</v>
      </c>
      <c r="Q6035">
        <v>0</v>
      </c>
      <c r="R6035" t="s">
        <v>76</v>
      </c>
      <c r="S6035">
        <v>0</v>
      </c>
      <c r="T6035">
        <v>0</v>
      </c>
      <c r="U6035" t="s">
        <v>9</v>
      </c>
      <c r="V6035" s="3">
        <v>40977.458333333336</v>
      </c>
      <c r="W6035">
        <v>1</v>
      </c>
      <c r="X6035" s="3">
        <v>40977.479166666664</v>
      </c>
      <c r="Y6035" t="s">
        <v>9</v>
      </c>
      <c r="Z6035">
        <v>0</v>
      </c>
      <c r="AA6035">
        <v>0</v>
      </c>
      <c r="AB6035" t="s">
        <v>88</v>
      </c>
    </row>
    <row r="6036" spans="1:28" x14ac:dyDescent="0.25">
      <c r="A6036" t="s">
        <v>74</v>
      </c>
      <c r="B6036" t="s">
        <v>75</v>
      </c>
      <c r="C6036">
        <v>53.649500000000003</v>
      </c>
      <c r="D6036">
        <v>9.9618000000000002</v>
      </c>
      <c r="E6036">
        <v>15</v>
      </c>
      <c r="F6036" s="2">
        <v>40978</v>
      </c>
      <c r="G6036">
        <v>7.2</v>
      </c>
      <c r="H6036" s="3">
        <v>40978.48541666667</v>
      </c>
      <c r="I6036" s="3">
        <v>40978.458333333336</v>
      </c>
      <c r="J6036">
        <v>10.1</v>
      </c>
      <c r="K6036">
        <v>10.1</v>
      </c>
      <c r="L6036" s="3">
        <v>40978.479166666664</v>
      </c>
      <c r="M6036" t="s">
        <v>9</v>
      </c>
      <c r="N6036" t="s">
        <v>9</v>
      </c>
      <c r="O6036" t="s">
        <v>9</v>
      </c>
      <c r="P6036" s="3">
        <v>40978.48541666667</v>
      </c>
      <c r="Q6036">
        <v>0</v>
      </c>
      <c r="R6036" t="s">
        <v>76</v>
      </c>
      <c r="S6036">
        <v>0</v>
      </c>
      <c r="T6036">
        <v>0</v>
      </c>
      <c r="U6036" t="s">
        <v>9</v>
      </c>
      <c r="V6036" s="3">
        <v>40978.458333333336</v>
      </c>
      <c r="W6036">
        <v>1</v>
      </c>
      <c r="X6036" s="3">
        <v>40978.479166666664</v>
      </c>
      <c r="Y6036" t="s">
        <v>9</v>
      </c>
      <c r="Z6036">
        <v>0</v>
      </c>
      <c r="AA6036">
        <v>0</v>
      </c>
      <c r="AB6036" t="s">
        <v>88</v>
      </c>
    </row>
    <row r="6037" spans="1:28" x14ac:dyDescent="0.25">
      <c r="A6037" t="s">
        <v>74</v>
      </c>
      <c r="B6037" t="s">
        <v>75</v>
      </c>
      <c r="C6037">
        <v>53.649500000000003</v>
      </c>
      <c r="D6037">
        <v>9.9618000000000002</v>
      </c>
      <c r="E6037">
        <v>15</v>
      </c>
      <c r="F6037" s="2">
        <v>40979</v>
      </c>
      <c r="G6037">
        <v>5.9</v>
      </c>
      <c r="H6037" s="3">
        <v>40979.48541666667</v>
      </c>
      <c r="I6037" s="3">
        <v>40979.458333333336</v>
      </c>
      <c r="J6037">
        <v>8.5</v>
      </c>
      <c r="K6037">
        <v>10.6</v>
      </c>
      <c r="L6037" s="3">
        <v>40979.479166666664</v>
      </c>
      <c r="M6037" t="s">
        <v>9</v>
      </c>
      <c r="N6037" t="s">
        <v>9</v>
      </c>
      <c r="O6037" t="s">
        <v>9</v>
      </c>
      <c r="P6037" s="3">
        <v>40979.48541666667</v>
      </c>
      <c r="Q6037">
        <v>0</v>
      </c>
      <c r="R6037" t="s">
        <v>76</v>
      </c>
      <c r="S6037">
        <v>0</v>
      </c>
      <c r="T6037">
        <v>0</v>
      </c>
      <c r="U6037" t="s">
        <v>9</v>
      </c>
      <c r="V6037" s="3">
        <v>40979.458333333336</v>
      </c>
      <c r="W6037">
        <v>1</v>
      </c>
      <c r="X6037" s="3">
        <v>40979.479166666664</v>
      </c>
      <c r="Y6037" t="s">
        <v>9</v>
      </c>
      <c r="Z6037">
        <v>0</v>
      </c>
      <c r="AA6037">
        <v>0</v>
      </c>
      <c r="AB6037" t="s">
        <v>88</v>
      </c>
    </row>
    <row r="6038" spans="1:28" x14ac:dyDescent="0.25">
      <c r="A6038" t="s">
        <v>74</v>
      </c>
      <c r="B6038" t="s">
        <v>75</v>
      </c>
      <c r="C6038">
        <v>53.649500000000003</v>
      </c>
      <c r="D6038">
        <v>9.9618000000000002</v>
      </c>
      <c r="E6038">
        <v>15</v>
      </c>
      <c r="F6038" s="2">
        <v>40980</v>
      </c>
      <c r="G6038">
        <v>6.5</v>
      </c>
      <c r="H6038" s="3">
        <v>40980.48541666667</v>
      </c>
      <c r="I6038" s="3">
        <v>40980.458333333336</v>
      </c>
      <c r="J6038">
        <v>8.3000000000000007</v>
      </c>
      <c r="K6038">
        <v>8.3000000000000007</v>
      </c>
      <c r="L6038" s="3">
        <v>40980.478472222225</v>
      </c>
      <c r="M6038" t="s">
        <v>9</v>
      </c>
      <c r="N6038" t="s">
        <v>9</v>
      </c>
      <c r="O6038" t="s">
        <v>9</v>
      </c>
      <c r="P6038" s="3">
        <v>40980.48541666667</v>
      </c>
      <c r="Q6038">
        <v>0</v>
      </c>
      <c r="R6038" t="s">
        <v>76</v>
      </c>
      <c r="S6038">
        <v>0</v>
      </c>
      <c r="T6038">
        <v>0</v>
      </c>
      <c r="U6038" t="s">
        <v>9</v>
      </c>
      <c r="V6038" s="3">
        <v>40980.458333333336</v>
      </c>
      <c r="W6038">
        <v>1</v>
      </c>
      <c r="X6038" s="3">
        <v>40980.478472222225</v>
      </c>
      <c r="Y6038" t="s">
        <v>9</v>
      </c>
      <c r="Z6038">
        <v>0</v>
      </c>
      <c r="AA6038">
        <v>0</v>
      </c>
      <c r="AB6038" t="s">
        <v>88</v>
      </c>
    </row>
    <row r="6039" spans="1:28" x14ac:dyDescent="0.25">
      <c r="A6039" t="s">
        <v>74</v>
      </c>
      <c r="B6039" t="s">
        <v>75</v>
      </c>
      <c r="C6039">
        <v>53.649500000000003</v>
      </c>
      <c r="D6039">
        <v>9.9618000000000002</v>
      </c>
      <c r="E6039">
        <v>15</v>
      </c>
      <c r="F6039" s="2">
        <v>40981</v>
      </c>
      <c r="G6039">
        <v>7</v>
      </c>
      <c r="H6039" s="3">
        <v>40981.48541666667</v>
      </c>
      <c r="I6039" s="3">
        <v>40981.458333333336</v>
      </c>
      <c r="J6039">
        <v>8.6999999999999993</v>
      </c>
      <c r="K6039">
        <v>9.4</v>
      </c>
      <c r="L6039" s="3">
        <v>40981.478472222225</v>
      </c>
      <c r="M6039" t="s">
        <v>9</v>
      </c>
      <c r="N6039" t="s">
        <v>9</v>
      </c>
      <c r="O6039" t="s">
        <v>9</v>
      </c>
      <c r="P6039" s="3">
        <v>40981.48541666667</v>
      </c>
      <c r="Q6039">
        <v>0</v>
      </c>
      <c r="R6039" t="s">
        <v>76</v>
      </c>
      <c r="S6039">
        <v>0</v>
      </c>
      <c r="T6039">
        <v>0</v>
      </c>
      <c r="U6039" t="s">
        <v>9</v>
      </c>
      <c r="V6039" s="3">
        <v>40981.458333333336</v>
      </c>
      <c r="W6039">
        <v>1</v>
      </c>
      <c r="X6039" s="3">
        <v>40981.478472222225</v>
      </c>
      <c r="Y6039" t="s">
        <v>9</v>
      </c>
      <c r="Z6039">
        <v>0</v>
      </c>
      <c r="AA6039">
        <v>0</v>
      </c>
      <c r="AB6039" t="s">
        <v>88</v>
      </c>
    </row>
    <row r="6040" spans="1:28" x14ac:dyDescent="0.25">
      <c r="A6040" t="s">
        <v>74</v>
      </c>
      <c r="B6040" t="s">
        <v>75</v>
      </c>
      <c r="C6040">
        <v>53.649500000000003</v>
      </c>
      <c r="D6040">
        <v>9.9618000000000002</v>
      </c>
      <c r="E6040">
        <v>15</v>
      </c>
      <c r="F6040" s="2">
        <v>40982</v>
      </c>
      <c r="G6040">
        <v>6.2</v>
      </c>
      <c r="H6040" s="3">
        <v>40982.481944444444</v>
      </c>
      <c r="I6040" s="3">
        <v>40982.454861111109</v>
      </c>
      <c r="J6040">
        <v>10.1</v>
      </c>
      <c r="K6040">
        <v>10.199999999999999</v>
      </c>
      <c r="L6040" s="3">
        <v>40982.478472222225</v>
      </c>
      <c r="M6040" t="s">
        <v>9</v>
      </c>
      <c r="N6040" t="s">
        <v>9</v>
      </c>
      <c r="O6040" t="s">
        <v>9</v>
      </c>
      <c r="P6040" s="3">
        <v>40982.481944444444</v>
      </c>
      <c r="Q6040">
        <v>0</v>
      </c>
      <c r="R6040" t="s">
        <v>76</v>
      </c>
      <c r="S6040">
        <v>0</v>
      </c>
      <c r="T6040">
        <v>0</v>
      </c>
      <c r="U6040" t="s">
        <v>9</v>
      </c>
      <c r="V6040" s="3">
        <v>40982.454861111109</v>
      </c>
      <c r="W6040">
        <v>1</v>
      </c>
      <c r="X6040" s="3">
        <v>40982.478472222225</v>
      </c>
      <c r="Y6040" t="s">
        <v>9</v>
      </c>
      <c r="Z6040">
        <v>0</v>
      </c>
      <c r="AA6040">
        <v>0</v>
      </c>
      <c r="AB6040" t="s">
        <v>88</v>
      </c>
    </row>
    <row r="6041" spans="1:28" x14ac:dyDescent="0.25">
      <c r="A6041" t="s">
        <v>74</v>
      </c>
      <c r="B6041" t="s">
        <v>75</v>
      </c>
      <c r="C6041">
        <v>53.649500000000003</v>
      </c>
      <c r="D6041">
        <v>9.9618000000000002</v>
      </c>
      <c r="E6041">
        <v>15</v>
      </c>
      <c r="F6041" s="2">
        <v>40983</v>
      </c>
      <c r="G6041">
        <v>5.6</v>
      </c>
      <c r="H6041" s="3">
        <v>40983.48541666667</v>
      </c>
      <c r="I6041" s="3">
        <v>40983.458333333336</v>
      </c>
      <c r="J6041">
        <v>8.3000000000000007</v>
      </c>
      <c r="K6041">
        <v>9.6999999999999993</v>
      </c>
      <c r="L6041" s="3">
        <v>40983.477777777778</v>
      </c>
      <c r="M6041" t="s">
        <v>9</v>
      </c>
      <c r="N6041" t="s">
        <v>9</v>
      </c>
      <c r="O6041" t="s">
        <v>9</v>
      </c>
      <c r="P6041" s="3">
        <v>40983.48541666667</v>
      </c>
      <c r="Q6041">
        <v>0</v>
      </c>
      <c r="R6041" t="s">
        <v>76</v>
      </c>
      <c r="S6041">
        <v>0</v>
      </c>
      <c r="T6041">
        <v>0</v>
      </c>
      <c r="U6041" t="s">
        <v>9</v>
      </c>
      <c r="V6041" s="3">
        <v>40983.458333333336</v>
      </c>
      <c r="W6041">
        <v>1</v>
      </c>
      <c r="X6041" s="3">
        <v>40983.477777777778</v>
      </c>
      <c r="Y6041" t="s">
        <v>9</v>
      </c>
      <c r="Z6041">
        <v>0</v>
      </c>
      <c r="AA6041">
        <v>0</v>
      </c>
      <c r="AB6041" t="s">
        <v>88</v>
      </c>
    </row>
    <row r="6042" spans="1:28" x14ac:dyDescent="0.25">
      <c r="A6042" t="s">
        <v>74</v>
      </c>
      <c r="B6042" t="s">
        <v>75</v>
      </c>
      <c r="C6042">
        <v>53.649500000000003</v>
      </c>
      <c r="D6042">
        <v>9.9618000000000002</v>
      </c>
      <c r="E6042">
        <v>15</v>
      </c>
      <c r="F6042" s="2">
        <v>40984</v>
      </c>
      <c r="G6042">
        <v>-0.8</v>
      </c>
      <c r="H6042" s="3">
        <v>40984.48541666667</v>
      </c>
      <c r="I6042" s="3">
        <v>40984.458333333336</v>
      </c>
      <c r="J6042">
        <v>16</v>
      </c>
      <c r="K6042">
        <v>16</v>
      </c>
      <c r="L6042" s="3">
        <v>40984.477777777778</v>
      </c>
      <c r="M6042" t="s">
        <v>9</v>
      </c>
      <c r="N6042" t="s">
        <v>9</v>
      </c>
      <c r="O6042" t="s">
        <v>9</v>
      </c>
      <c r="P6042" s="3">
        <v>40984.48541666667</v>
      </c>
      <c r="Q6042">
        <v>0</v>
      </c>
      <c r="R6042" t="s">
        <v>76</v>
      </c>
      <c r="S6042">
        <v>0</v>
      </c>
      <c r="T6042">
        <v>0</v>
      </c>
      <c r="U6042" t="s">
        <v>9</v>
      </c>
      <c r="V6042" s="3">
        <v>40984.458333333336</v>
      </c>
      <c r="W6042">
        <v>1</v>
      </c>
      <c r="X6042" s="3">
        <v>40984.477777777778</v>
      </c>
      <c r="Y6042" t="s">
        <v>9</v>
      </c>
      <c r="Z6042">
        <v>0</v>
      </c>
      <c r="AA6042">
        <v>0</v>
      </c>
      <c r="AB6042" t="s">
        <v>88</v>
      </c>
    </row>
    <row r="6043" spans="1:28" x14ac:dyDescent="0.25">
      <c r="A6043" t="s">
        <v>74</v>
      </c>
      <c r="B6043" t="s">
        <v>75</v>
      </c>
      <c r="C6043">
        <v>53.649500000000003</v>
      </c>
      <c r="D6043">
        <v>9.9618000000000002</v>
      </c>
      <c r="E6043">
        <v>15</v>
      </c>
      <c r="F6043" s="2">
        <v>40985</v>
      </c>
      <c r="G6043">
        <v>3.7</v>
      </c>
      <c r="H6043" s="3">
        <v>40985.48541666667</v>
      </c>
      <c r="I6043" s="3">
        <v>40985.458333333336</v>
      </c>
      <c r="J6043">
        <v>9.3000000000000007</v>
      </c>
      <c r="K6043">
        <v>17.600000000000001</v>
      </c>
      <c r="L6043" s="3">
        <v>40985.477777777778</v>
      </c>
      <c r="M6043" t="s">
        <v>9</v>
      </c>
      <c r="N6043" t="s">
        <v>9</v>
      </c>
      <c r="O6043" t="s">
        <v>9</v>
      </c>
      <c r="P6043" s="3">
        <v>40985.48541666667</v>
      </c>
      <c r="Q6043">
        <v>0</v>
      </c>
      <c r="R6043" t="s">
        <v>76</v>
      </c>
      <c r="S6043">
        <v>0</v>
      </c>
      <c r="T6043">
        <v>0</v>
      </c>
      <c r="U6043" t="s">
        <v>9</v>
      </c>
      <c r="V6043" s="3">
        <v>40985.458333333336</v>
      </c>
      <c r="W6043">
        <v>1</v>
      </c>
      <c r="X6043" s="3">
        <v>40985.477777777778</v>
      </c>
      <c r="Y6043" t="s">
        <v>9</v>
      </c>
      <c r="Z6043">
        <v>0</v>
      </c>
      <c r="AA6043">
        <v>0</v>
      </c>
      <c r="AB6043" t="s">
        <v>88</v>
      </c>
    </row>
    <row r="6044" spans="1:28" x14ac:dyDescent="0.25">
      <c r="A6044" t="s">
        <v>74</v>
      </c>
      <c r="B6044" t="s">
        <v>75</v>
      </c>
      <c r="C6044">
        <v>53.649500000000003</v>
      </c>
      <c r="D6044">
        <v>9.9618000000000002</v>
      </c>
      <c r="E6044">
        <v>15</v>
      </c>
      <c r="F6044" s="2">
        <v>40986</v>
      </c>
      <c r="G6044">
        <v>6.9</v>
      </c>
      <c r="H6044" s="3">
        <v>40986.48541666667</v>
      </c>
      <c r="I6044" s="3">
        <v>40986.458333333336</v>
      </c>
      <c r="J6044">
        <v>11.1</v>
      </c>
      <c r="K6044">
        <v>12</v>
      </c>
      <c r="L6044" s="3">
        <v>40986.477777777778</v>
      </c>
      <c r="M6044" t="s">
        <v>9</v>
      </c>
      <c r="N6044" t="s">
        <v>9</v>
      </c>
      <c r="O6044" t="s">
        <v>9</v>
      </c>
      <c r="P6044" s="3">
        <v>40986.48541666667</v>
      </c>
      <c r="Q6044">
        <v>0</v>
      </c>
      <c r="R6044" t="s">
        <v>76</v>
      </c>
      <c r="S6044">
        <v>0</v>
      </c>
      <c r="T6044">
        <v>0</v>
      </c>
      <c r="U6044" t="s">
        <v>9</v>
      </c>
      <c r="V6044" s="3">
        <v>40986.458333333336</v>
      </c>
      <c r="W6044">
        <v>1</v>
      </c>
      <c r="X6044" s="3">
        <v>40986.477777777778</v>
      </c>
      <c r="Y6044" t="s">
        <v>9</v>
      </c>
      <c r="Z6044">
        <v>0</v>
      </c>
      <c r="AA6044">
        <v>0</v>
      </c>
      <c r="AB6044" t="s">
        <v>88</v>
      </c>
    </row>
    <row r="6045" spans="1:28" x14ac:dyDescent="0.25">
      <c r="A6045" t="s">
        <v>74</v>
      </c>
      <c r="B6045" t="s">
        <v>75</v>
      </c>
      <c r="C6045">
        <v>53.649500000000003</v>
      </c>
      <c r="D6045">
        <v>9.9618000000000002</v>
      </c>
      <c r="E6045">
        <v>15</v>
      </c>
      <c r="F6045" s="2">
        <v>40987</v>
      </c>
      <c r="G6045">
        <v>3.3</v>
      </c>
      <c r="H6045" s="3">
        <v>40987.48541666667</v>
      </c>
      <c r="I6045" s="3">
        <v>40987.458333333336</v>
      </c>
      <c r="J6045">
        <v>8.1999999999999993</v>
      </c>
      <c r="K6045">
        <v>11.3</v>
      </c>
      <c r="L6045" s="3">
        <v>40987.477083333331</v>
      </c>
      <c r="M6045" t="s">
        <v>9</v>
      </c>
      <c r="N6045" t="s">
        <v>9</v>
      </c>
      <c r="O6045" t="s">
        <v>9</v>
      </c>
      <c r="P6045" s="3">
        <v>40987.48541666667</v>
      </c>
      <c r="Q6045">
        <v>0</v>
      </c>
      <c r="R6045" t="s">
        <v>76</v>
      </c>
      <c r="S6045">
        <v>0</v>
      </c>
      <c r="T6045">
        <v>0</v>
      </c>
      <c r="U6045" t="s">
        <v>9</v>
      </c>
      <c r="V6045" s="3">
        <v>40987.458333333336</v>
      </c>
      <c r="W6045">
        <v>1</v>
      </c>
      <c r="X6045" s="3">
        <v>40987.477083333331</v>
      </c>
      <c r="Y6045" t="s">
        <v>9</v>
      </c>
      <c r="Z6045">
        <v>0</v>
      </c>
      <c r="AA6045">
        <v>0</v>
      </c>
      <c r="AB6045" t="s">
        <v>88</v>
      </c>
    </row>
    <row r="6046" spans="1:28" x14ac:dyDescent="0.25">
      <c r="A6046" t="s">
        <v>74</v>
      </c>
      <c r="B6046" t="s">
        <v>75</v>
      </c>
      <c r="C6046">
        <v>53.649500000000003</v>
      </c>
      <c r="D6046">
        <v>9.9618000000000002</v>
      </c>
      <c r="E6046">
        <v>15</v>
      </c>
      <c r="F6046" s="2">
        <v>40988</v>
      </c>
      <c r="G6046">
        <v>3.7</v>
      </c>
      <c r="H6046" s="3">
        <v>40988.48541666667</v>
      </c>
      <c r="I6046" s="3">
        <v>40988.458333333336</v>
      </c>
      <c r="J6046">
        <v>11.2</v>
      </c>
      <c r="K6046">
        <v>11.2</v>
      </c>
      <c r="L6046" s="3">
        <v>40988.477083333331</v>
      </c>
      <c r="M6046" t="s">
        <v>9</v>
      </c>
      <c r="N6046" t="s">
        <v>9</v>
      </c>
      <c r="O6046" t="s">
        <v>9</v>
      </c>
      <c r="P6046" s="3">
        <v>40988.48541666667</v>
      </c>
      <c r="Q6046">
        <v>0</v>
      </c>
      <c r="R6046" t="s">
        <v>76</v>
      </c>
      <c r="S6046">
        <v>0</v>
      </c>
      <c r="T6046">
        <v>0</v>
      </c>
      <c r="U6046" t="s">
        <v>9</v>
      </c>
      <c r="V6046" s="3">
        <v>40988.458333333336</v>
      </c>
      <c r="W6046">
        <v>1</v>
      </c>
      <c r="X6046" s="3">
        <v>40988.477083333331</v>
      </c>
      <c r="Y6046" t="s">
        <v>9</v>
      </c>
      <c r="Z6046">
        <v>0</v>
      </c>
      <c r="AA6046">
        <v>0</v>
      </c>
      <c r="AB6046" t="s">
        <v>88</v>
      </c>
    </row>
    <row r="6047" spans="1:28" x14ac:dyDescent="0.25">
      <c r="A6047" t="s">
        <v>74</v>
      </c>
      <c r="B6047" t="s">
        <v>75</v>
      </c>
      <c r="C6047">
        <v>53.649500000000003</v>
      </c>
      <c r="D6047">
        <v>9.9618000000000002</v>
      </c>
      <c r="E6047">
        <v>15</v>
      </c>
      <c r="F6047" s="2">
        <v>40989</v>
      </c>
      <c r="G6047">
        <v>8.3000000000000007</v>
      </c>
      <c r="H6047" s="3">
        <v>40989.48541666667</v>
      </c>
      <c r="I6047" s="3">
        <v>40989.458333333336</v>
      </c>
      <c r="J6047">
        <v>15.1</v>
      </c>
      <c r="K6047">
        <v>15.1</v>
      </c>
      <c r="L6047" s="3">
        <v>40989.477083333331</v>
      </c>
      <c r="M6047" t="s">
        <v>9</v>
      </c>
      <c r="N6047" t="s">
        <v>9</v>
      </c>
      <c r="O6047" t="s">
        <v>9</v>
      </c>
      <c r="P6047" s="3">
        <v>40989.48541666667</v>
      </c>
      <c r="Q6047">
        <v>0</v>
      </c>
      <c r="R6047" t="s">
        <v>76</v>
      </c>
      <c r="S6047">
        <v>0</v>
      </c>
      <c r="T6047">
        <v>0</v>
      </c>
      <c r="U6047" t="s">
        <v>9</v>
      </c>
      <c r="V6047" s="3">
        <v>40989.458333333336</v>
      </c>
      <c r="W6047">
        <v>1</v>
      </c>
      <c r="X6047" s="3">
        <v>40989.477083333331</v>
      </c>
      <c r="Y6047" t="s">
        <v>9</v>
      </c>
      <c r="Z6047">
        <v>0</v>
      </c>
      <c r="AA6047">
        <v>0</v>
      </c>
      <c r="AB6047" t="s">
        <v>88</v>
      </c>
    </row>
    <row r="6048" spans="1:28" x14ac:dyDescent="0.25">
      <c r="A6048" t="s">
        <v>74</v>
      </c>
      <c r="B6048" t="s">
        <v>75</v>
      </c>
      <c r="C6048">
        <v>53.649500000000003</v>
      </c>
      <c r="D6048">
        <v>9.9618000000000002</v>
      </c>
      <c r="E6048">
        <v>15</v>
      </c>
      <c r="F6048" s="2">
        <v>40990</v>
      </c>
      <c r="G6048">
        <v>1.1000000000000001</v>
      </c>
      <c r="H6048" s="3">
        <v>40990.48541666667</v>
      </c>
      <c r="I6048" s="3">
        <v>40990.458333333336</v>
      </c>
      <c r="J6048">
        <v>14.6</v>
      </c>
      <c r="K6048">
        <v>15.1</v>
      </c>
      <c r="L6048" s="3">
        <v>40990.476388888892</v>
      </c>
      <c r="M6048" t="s">
        <v>9</v>
      </c>
      <c r="N6048" t="s">
        <v>9</v>
      </c>
      <c r="O6048" t="s">
        <v>9</v>
      </c>
      <c r="P6048" s="3">
        <v>40990.48541666667</v>
      </c>
      <c r="Q6048">
        <v>0</v>
      </c>
      <c r="R6048" t="s">
        <v>76</v>
      </c>
      <c r="S6048">
        <v>0</v>
      </c>
      <c r="T6048">
        <v>0</v>
      </c>
      <c r="U6048" t="s">
        <v>9</v>
      </c>
      <c r="V6048" s="3">
        <v>40990.458333333336</v>
      </c>
      <c r="W6048">
        <v>1</v>
      </c>
      <c r="X6048" s="3">
        <v>40990.476388888892</v>
      </c>
      <c r="Y6048" t="s">
        <v>9</v>
      </c>
      <c r="Z6048">
        <v>0</v>
      </c>
      <c r="AA6048">
        <v>0</v>
      </c>
      <c r="AB6048" t="s">
        <v>88</v>
      </c>
    </row>
    <row r="6049" spans="1:28" x14ac:dyDescent="0.25">
      <c r="A6049" t="s">
        <v>74</v>
      </c>
      <c r="B6049" t="s">
        <v>75</v>
      </c>
      <c r="C6049">
        <v>53.649500000000003</v>
      </c>
      <c r="D6049">
        <v>9.9618000000000002</v>
      </c>
      <c r="E6049">
        <v>15</v>
      </c>
      <c r="F6049" s="2">
        <v>40991</v>
      </c>
      <c r="G6049">
        <v>1.1000000000000001</v>
      </c>
      <c r="H6049" s="3">
        <v>40991.48541666667</v>
      </c>
      <c r="I6049" s="3">
        <v>40991.458333333336</v>
      </c>
      <c r="J6049">
        <v>16.100000000000001</v>
      </c>
      <c r="K6049">
        <v>16.100000000000001</v>
      </c>
      <c r="L6049" s="3">
        <v>40991.476388888892</v>
      </c>
      <c r="M6049" t="s">
        <v>9</v>
      </c>
      <c r="N6049" t="s">
        <v>9</v>
      </c>
      <c r="O6049" t="s">
        <v>9</v>
      </c>
      <c r="P6049" s="3">
        <v>40991.48541666667</v>
      </c>
      <c r="Q6049">
        <v>0</v>
      </c>
      <c r="R6049" t="s">
        <v>76</v>
      </c>
      <c r="S6049">
        <v>0</v>
      </c>
      <c r="T6049">
        <v>0</v>
      </c>
      <c r="U6049" t="s">
        <v>9</v>
      </c>
      <c r="V6049" s="3">
        <v>40991.458333333336</v>
      </c>
      <c r="W6049">
        <v>1</v>
      </c>
      <c r="X6049" s="3">
        <v>40991.476388888892</v>
      </c>
      <c r="Y6049" t="s">
        <v>9</v>
      </c>
      <c r="Z6049">
        <v>0</v>
      </c>
      <c r="AA6049">
        <v>0</v>
      </c>
      <c r="AB6049" t="s">
        <v>88</v>
      </c>
    </row>
    <row r="6050" spans="1:28" x14ac:dyDescent="0.25">
      <c r="A6050" t="s">
        <v>74</v>
      </c>
      <c r="B6050" t="s">
        <v>75</v>
      </c>
      <c r="C6050">
        <v>53.649500000000003</v>
      </c>
      <c r="D6050">
        <v>9.9618000000000002</v>
      </c>
      <c r="E6050">
        <v>15</v>
      </c>
      <c r="F6050" s="2">
        <v>40992</v>
      </c>
      <c r="G6050">
        <v>1.5</v>
      </c>
      <c r="H6050" s="3">
        <v>40992.48541666667</v>
      </c>
      <c r="I6050" s="3">
        <v>40992.458333333336</v>
      </c>
      <c r="J6050">
        <v>11.8</v>
      </c>
      <c r="K6050">
        <v>17.3</v>
      </c>
      <c r="L6050" s="3">
        <v>40992.476388888892</v>
      </c>
      <c r="M6050" t="s">
        <v>9</v>
      </c>
      <c r="N6050" t="s">
        <v>9</v>
      </c>
      <c r="O6050" t="s">
        <v>9</v>
      </c>
      <c r="P6050" s="3">
        <v>40992.48541666667</v>
      </c>
      <c r="Q6050">
        <v>0</v>
      </c>
      <c r="R6050" t="s">
        <v>76</v>
      </c>
      <c r="S6050">
        <v>0</v>
      </c>
      <c r="T6050">
        <v>0</v>
      </c>
      <c r="U6050" t="s">
        <v>9</v>
      </c>
      <c r="V6050" s="3">
        <v>40992.458333333336</v>
      </c>
      <c r="W6050">
        <v>1</v>
      </c>
      <c r="X6050" s="3">
        <v>40992.476388888892</v>
      </c>
      <c r="Y6050" t="s">
        <v>9</v>
      </c>
      <c r="Z6050">
        <v>0</v>
      </c>
      <c r="AA6050">
        <v>0</v>
      </c>
      <c r="AB6050" t="s">
        <v>88</v>
      </c>
    </row>
    <row r="6051" spans="1:28" x14ac:dyDescent="0.25">
      <c r="A6051" t="s">
        <v>74</v>
      </c>
      <c r="B6051" t="s">
        <v>75</v>
      </c>
      <c r="C6051">
        <v>53.649500000000003</v>
      </c>
      <c r="D6051">
        <v>9.9618000000000002</v>
      </c>
      <c r="E6051">
        <v>15</v>
      </c>
      <c r="F6051" s="2">
        <v>40993</v>
      </c>
      <c r="G6051">
        <v>3.2</v>
      </c>
      <c r="H6051" s="3">
        <v>40993.47152777778</v>
      </c>
      <c r="I6051" s="3">
        <v>40993.444444444445</v>
      </c>
      <c r="J6051">
        <v>10.3</v>
      </c>
      <c r="K6051">
        <v>12.7</v>
      </c>
      <c r="L6051" s="3">
        <v>40993.475694444445</v>
      </c>
      <c r="M6051" t="s">
        <v>9</v>
      </c>
      <c r="N6051" t="s">
        <v>9</v>
      </c>
      <c r="O6051" t="s">
        <v>9</v>
      </c>
      <c r="P6051" s="3">
        <v>40993.47152777778</v>
      </c>
      <c r="Q6051">
        <v>0</v>
      </c>
      <c r="R6051" t="s">
        <v>76</v>
      </c>
      <c r="S6051">
        <v>0</v>
      </c>
      <c r="T6051">
        <v>0</v>
      </c>
      <c r="U6051" t="s">
        <v>9</v>
      </c>
      <c r="V6051" s="3">
        <v>40993.444444444445</v>
      </c>
      <c r="W6051">
        <v>1</v>
      </c>
      <c r="X6051" s="3">
        <v>40993.475694444445</v>
      </c>
      <c r="Y6051" t="s">
        <v>9</v>
      </c>
      <c r="Z6051">
        <v>0</v>
      </c>
      <c r="AA6051">
        <v>0</v>
      </c>
      <c r="AB6051" t="s">
        <v>88</v>
      </c>
    </row>
    <row r="6052" spans="1:28" x14ac:dyDescent="0.25">
      <c r="A6052" t="s">
        <v>74</v>
      </c>
      <c r="B6052" t="s">
        <v>75</v>
      </c>
      <c r="C6052">
        <v>53.649500000000003</v>
      </c>
      <c r="D6052">
        <v>9.9618000000000002</v>
      </c>
      <c r="E6052">
        <v>15</v>
      </c>
      <c r="F6052" s="2">
        <v>40994</v>
      </c>
      <c r="G6052">
        <v>5.5</v>
      </c>
      <c r="H6052" s="3">
        <v>40994.48541666667</v>
      </c>
      <c r="I6052" s="3">
        <v>40994.458333333336</v>
      </c>
      <c r="J6052">
        <v>7.7</v>
      </c>
      <c r="K6052">
        <v>16.399999999999999</v>
      </c>
      <c r="L6052" s="3">
        <v>40994.475694444445</v>
      </c>
      <c r="M6052" t="s">
        <v>9</v>
      </c>
      <c r="N6052" t="s">
        <v>9</v>
      </c>
      <c r="O6052" t="s">
        <v>9</v>
      </c>
      <c r="P6052" s="3">
        <v>40994.48541666667</v>
      </c>
      <c r="Q6052">
        <v>0</v>
      </c>
      <c r="R6052" t="s">
        <v>76</v>
      </c>
      <c r="S6052">
        <v>0</v>
      </c>
      <c r="T6052">
        <v>0</v>
      </c>
      <c r="U6052" t="s">
        <v>9</v>
      </c>
      <c r="V6052" s="3">
        <v>40994.458333333336</v>
      </c>
      <c r="W6052">
        <v>1</v>
      </c>
      <c r="X6052" s="3">
        <v>40994.475694444445</v>
      </c>
      <c r="Y6052" t="s">
        <v>9</v>
      </c>
      <c r="Z6052">
        <v>0</v>
      </c>
      <c r="AA6052">
        <v>0</v>
      </c>
      <c r="AB6052" t="s">
        <v>88</v>
      </c>
    </row>
    <row r="6053" spans="1:28" x14ac:dyDescent="0.25">
      <c r="A6053" t="s">
        <v>74</v>
      </c>
      <c r="B6053" t="s">
        <v>75</v>
      </c>
      <c r="C6053">
        <v>53.649500000000003</v>
      </c>
      <c r="D6053">
        <v>9.9618000000000002</v>
      </c>
      <c r="E6053">
        <v>15</v>
      </c>
      <c r="F6053" s="2">
        <v>40995</v>
      </c>
      <c r="G6053">
        <v>5</v>
      </c>
      <c r="H6053" s="3">
        <v>40995.48541666667</v>
      </c>
      <c r="I6053" s="3">
        <v>40995.458333333336</v>
      </c>
      <c r="J6053">
        <v>16.100000000000001</v>
      </c>
      <c r="K6053">
        <v>16.100000000000001</v>
      </c>
      <c r="L6053" s="3">
        <v>40995.475694444445</v>
      </c>
      <c r="M6053" t="s">
        <v>9</v>
      </c>
      <c r="N6053" t="s">
        <v>9</v>
      </c>
      <c r="O6053" t="s">
        <v>9</v>
      </c>
      <c r="P6053" s="3">
        <v>40995.48541666667</v>
      </c>
      <c r="Q6053">
        <v>0</v>
      </c>
      <c r="R6053" t="s">
        <v>76</v>
      </c>
      <c r="S6053">
        <v>0</v>
      </c>
      <c r="T6053">
        <v>0</v>
      </c>
      <c r="U6053" t="s">
        <v>9</v>
      </c>
      <c r="V6053" s="3">
        <v>40995.458333333336</v>
      </c>
      <c r="W6053">
        <v>1</v>
      </c>
      <c r="X6053" s="3">
        <v>40995.475694444445</v>
      </c>
      <c r="Y6053" t="s">
        <v>9</v>
      </c>
      <c r="Z6053">
        <v>0</v>
      </c>
      <c r="AA6053">
        <v>0</v>
      </c>
      <c r="AB6053" t="s">
        <v>88</v>
      </c>
    </row>
    <row r="6054" spans="1:28" x14ac:dyDescent="0.25">
      <c r="A6054" t="s">
        <v>74</v>
      </c>
      <c r="B6054" t="s">
        <v>75</v>
      </c>
      <c r="C6054">
        <v>53.649500000000003</v>
      </c>
      <c r="D6054">
        <v>9.9618000000000002</v>
      </c>
      <c r="E6054">
        <v>15</v>
      </c>
      <c r="F6054" s="2">
        <v>40996</v>
      </c>
      <c r="G6054">
        <v>5.2</v>
      </c>
      <c r="H6054" s="3">
        <v>40996.48541666667</v>
      </c>
      <c r="I6054" s="3">
        <v>40996.458333333336</v>
      </c>
      <c r="J6054">
        <v>16.5</v>
      </c>
      <c r="K6054">
        <v>16.899999999999999</v>
      </c>
      <c r="L6054" s="3">
        <v>40996.475694444445</v>
      </c>
      <c r="M6054" t="s">
        <v>9</v>
      </c>
      <c r="N6054" t="s">
        <v>9</v>
      </c>
      <c r="O6054" t="s">
        <v>9</v>
      </c>
      <c r="P6054" s="3">
        <v>40996.48541666667</v>
      </c>
      <c r="Q6054">
        <v>0</v>
      </c>
      <c r="R6054" t="s">
        <v>76</v>
      </c>
      <c r="S6054">
        <v>0</v>
      </c>
      <c r="T6054">
        <v>0</v>
      </c>
      <c r="U6054" t="s">
        <v>9</v>
      </c>
      <c r="V6054" s="3">
        <v>40996.458333333336</v>
      </c>
      <c r="W6054">
        <v>1</v>
      </c>
      <c r="X6054" s="3">
        <v>40996.475694444445</v>
      </c>
      <c r="Y6054" t="s">
        <v>9</v>
      </c>
      <c r="Z6054">
        <v>0</v>
      </c>
      <c r="AA6054">
        <v>0</v>
      </c>
      <c r="AB6054" t="s">
        <v>88</v>
      </c>
    </row>
    <row r="6055" spans="1:28" x14ac:dyDescent="0.25">
      <c r="A6055" t="s">
        <v>74</v>
      </c>
      <c r="B6055" t="s">
        <v>75</v>
      </c>
      <c r="C6055">
        <v>53.649500000000003</v>
      </c>
      <c r="D6055">
        <v>9.9618000000000002</v>
      </c>
      <c r="E6055">
        <v>15</v>
      </c>
      <c r="F6055" s="2">
        <v>40997</v>
      </c>
      <c r="G6055">
        <v>6.8</v>
      </c>
      <c r="H6055" s="3">
        <v>40997.48541666667</v>
      </c>
      <c r="I6055" s="3">
        <v>40997.458333333336</v>
      </c>
      <c r="J6055">
        <v>8.5</v>
      </c>
      <c r="K6055">
        <v>8.9</v>
      </c>
      <c r="L6055" s="3">
        <v>40997.474999999999</v>
      </c>
      <c r="M6055" t="s">
        <v>9</v>
      </c>
      <c r="N6055" t="s">
        <v>9</v>
      </c>
      <c r="O6055" t="s">
        <v>9</v>
      </c>
      <c r="P6055" s="3">
        <v>40997.48541666667</v>
      </c>
      <c r="Q6055">
        <v>0</v>
      </c>
      <c r="R6055" t="s">
        <v>76</v>
      </c>
      <c r="S6055">
        <v>0</v>
      </c>
      <c r="T6055">
        <v>0</v>
      </c>
      <c r="U6055" t="s">
        <v>9</v>
      </c>
      <c r="V6055" s="3">
        <v>40997.458333333336</v>
      </c>
      <c r="W6055">
        <v>1</v>
      </c>
      <c r="X6055" s="3">
        <v>40997.474999999999</v>
      </c>
      <c r="Y6055" t="s">
        <v>9</v>
      </c>
      <c r="Z6055">
        <v>0</v>
      </c>
      <c r="AA6055">
        <v>0</v>
      </c>
      <c r="AB6055" t="s">
        <v>88</v>
      </c>
    </row>
    <row r="6056" spans="1:28" x14ac:dyDescent="0.25">
      <c r="A6056" t="s">
        <v>74</v>
      </c>
      <c r="B6056" t="s">
        <v>75</v>
      </c>
      <c r="C6056">
        <v>53.649500000000003</v>
      </c>
      <c r="D6056">
        <v>9.9618000000000002</v>
      </c>
      <c r="E6056">
        <v>15</v>
      </c>
      <c r="F6056" s="2">
        <v>40998</v>
      </c>
      <c r="G6056">
        <v>6.3</v>
      </c>
      <c r="H6056" s="3">
        <v>40998.48541666667</v>
      </c>
      <c r="I6056" s="3">
        <v>40998.458333333336</v>
      </c>
      <c r="J6056">
        <v>8.6999999999999993</v>
      </c>
      <c r="K6056">
        <v>9.1999999999999993</v>
      </c>
      <c r="L6056" s="3">
        <v>40998.474999999999</v>
      </c>
      <c r="M6056" t="s">
        <v>9</v>
      </c>
      <c r="N6056" t="s">
        <v>9</v>
      </c>
      <c r="O6056" t="s">
        <v>9</v>
      </c>
      <c r="P6056" s="3">
        <v>40998.48541666667</v>
      </c>
      <c r="Q6056">
        <v>0.3</v>
      </c>
      <c r="R6056" t="s">
        <v>77</v>
      </c>
      <c r="S6056">
        <v>0.3</v>
      </c>
      <c r="T6056">
        <v>0</v>
      </c>
      <c r="U6056" t="s">
        <v>9</v>
      </c>
      <c r="V6056" s="3">
        <v>40998.458333333336</v>
      </c>
      <c r="W6056">
        <v>1</v>
      </c>
      <c r="X6056" s="3">
        <v>40998.474999999999</v>
      </c>
      <c r="Y6056" t="s">
        <v>9</v>
      </c>
      <c r="Z6056">
        <v>0.3</v>
      </c>
      <c r="AA6056">
        <v>0</v>
      </c>
      <c r="AB6056" t="s">
        <v>88</v>
      </c>
    </row>
    <row r="6057" spans="1:28" x14ac:dyDescent="0.25">
      <c r="A6057" t="s">
        <v>74</v>
      </c>
      <c r="B6057" t="s">
        <v>75</v>
      </c>
      <c r="C6057">
        <v>53.649500000000003</v>
      </c>
      <c r="D6057">
        <v>9.9618000000000002</v>
      </c>
      <c r="E6057">
        <v>15</v>
      </c>
      <c r="F6057" s="2">
        <v>40999</v>
      </c>
      <c r="G6057">
        <v>4</v>
      </c>
      <c r="H6057" s="3">
        <v>40999.48541666667</v>
      </c>
      <c r="I6057" s="3">
        <v>40999.458333333336</v>
      </c>
      <c r="J6057">
        <v>4</v>
      </c>
      <c r="K6057">
        <v>10.1</v>
      </c>
      <c r="L6057" s="3">
        <v>40999.474999999999</v>
      </c>
      <c r="M6057" t="s">
        <v>9</v>
      </c>
      <c r="N6057" t="s">
        <v>9</v>
      </c>
      <c r="O6057" t="s">
        <v>9</v>
      </c>
      <c r="P6057" s="3">
        <v>40999.48541666667</v>
      </c>
      <c r="Q6057">
        <v>0.6</v>
      </c>
      <c r="R6057" t="s">
        <v>77</v>
      </c>
      <c r="S6057">
        <v>0.6</v>
      </c>
      <c r="T6057">
        <v>0</v>
      </c>
      <c r="U6057" t="s">
        <v>9</v>
      </c>
      <c r="V6057" s="3">
        <v>40999.458333333336</v>
      </c>
      <c r="W6057">
        <v>1</v>
      </c>
      <c r="X6057" s="3">
        <v>40999.474999999999</v>
      </c>
      <c r="Y6057" t="s">
        <v>9</v>
      </c>
      <c r="Z6057">
        <v>0.6</v>
      </c>
      <c r="AA6057">
        <v>0</v>
      </c>
      <c r="AB6057" t="s">
        <v>88</v>
      </c>
    </row>
    <row r="6058" spans="1:28" x14ac:dyDescent="0.25">
      <c r="A6058" t="s">
        <v>74</v>
      </c>
      <c r="B6058" t="s">
        <v>75</v>
      </c>
      <c r="C6058">
        <v>53.649500000000003</v>
      </c>
      <c r="D6058">
        <v>9.9618000000000002</v>
      </c>
      <c r="E6058">
        <v>15</v>
      </c>
      <c r="F6058" s="2">
        <v>41000</v>
      </c>
      <c r="G6058">
        <v>-1.1000000000000001</v>
      </c>
      <c r="H6058" s="3">
        <v>41000.48541666667</v>
      </c>
      <c r="I6058" s="3">
        <v>41000.458333333336</v>
      </c>
      <c r="J6058">
        <v>5.2</v>
      </c>
      <c r="K6058">
        <v>8.1999999999999993</v>
      </c>
      <c r="L6058" s="3">
        <v>41000.474305555559</v>
      </c>
      <c r="M6058" t="s">
        <v>9</v>
      </c>
      <c r="N6058" t="s">
        <v>9</v>
      </c>
      <c r="O6058" t="s">
        <v>9</v>
      </c>
      <c r="P6058" s="3">
        <v>41000.48541666667</v>
      </c>
      <c r="Q6058">
        <v>0.3</v>
      </c>
      <c r="R6058" t="s">
        <v>77</v>
      </c>
      <c r="S6058">
        <v>0.3</v>
      </c>
      <c r="T6058">
        <v>0</v>
      </c>
      <c r="U6058" t="s">
        <v>9</v>
      </c>
      <c r="V6058" s="3">
        <v>41000.458333333336</v>
      </c>
      <c r="W6058">
        <v>1</v>
      </c>
      <c r="X6058" s="3">
        <v>41000.474305555559</v>
      </c>
      <c r="Y6058" t="s">
        <v>9</v>
      </c>
      <c r="Z6058">
        <v>0.3</v>
      </c>
      <c r="AA6058">
        <v>0</v>
      </c>
      <c r="AB6058" t="s">
        <v>88</v>
      </c>
    </row>
    <row r="6059" spans="1:28" x14ac:dyDescent="0.25">
      <c r="A6059" t="s">
        <v>74</v>
      </c>
      <c r="B6059" t="s">
        <v>75</v>
      </c>
      <c r="C6059">
        <v>53.649500000000003</v>
      </c>
      <c r="D6059">
        <v>9.9618000000000002</v>
      </c>
      <c r="E6059">
        <v>15</v>
      </c>
      <c r="F6059" s="2">
        <v>41001</v>
      </c>
      <c r="G6059">
        <v>3</v>
      </c>
      <c r="H6059" s="3">
        <v>41001.48541666667</v>
      </c>
      <c r="I6059" s="3">
        <v>41001.458333333336</v>
      </c>
      <c r="J6059">
        <v>6.6</v>
      </c>
      <c r="K6059">
        <v>7</v>
      </c>
      <c r="L6059" s="3">
        <v>41001.474305555559</v>
      </c>
      <c r="M6059" t="s">
        <v>9</v>
      </c>
      <c r="N6059" t="s">
        <v>9</v>
      </c>
      <c r="O6059" t="s">
        <v>9</v>
      </c>
      <c r="P6059" s="3">
        <v>41001.48541666667</v>
      </c>
      <c r="Q6059">
        <v>1.2</v>
      </c>
      <c r="R6059" t="s">
        <v>77</v>
      </c>
      <c r="S6059">
        <v>1.2</v>
      </c>
      <c r="T6059">
        <v>0</v>
      </c>
      <c r="U6059" t="s">
        <v>9</v>
      </c>
      <c r="V6059" s="3">
        <v>41001.458333333336</v>
      </c>
      <c r="W6059">
        <v>1</v>
      </c>
      <c r="X6059" s="3">
        <v>41001.474305555559</v>
      </c>
      <c r="Y6059" t="s">
        <v>9</v>
      </c>
      <c r="Z6059">
        <v>1.2</v>
      </c>
      <c r="AA6059">
        <v>0</v>
      </c>
      <c r="AB6059" t="s">
        <v>88</v>
      </c>
    </row>
    <row r="6060" spans="1:28" x14ac:dyDescent="0.25">
      <c r="A6060" t="s">
        <v>74</v>
      </c>
      <c r="B6060" t="s">
        <v>75</v>
      </c>
      <c r="C6060">
        <v>53.649500000000003</v>
      </c>
      <c r="D6060">
        <v>9.9618000000000002</v>
      </c>
      <c r="E6060">
        <v>15</v>
      </c>
      <c r="F6060" s="2">
        <v>41002</v>
      </c>
      <c r="G6060">
        <v>0.6</v>
      </c>
      <c r="H6060" s="3">
        <v>41002.48541666667</v>
      </c>
      <c r="I6060" s="3">
        <v>41002.458333333336</v>
      </c>
      <c r="J6060">
        <v>2.2000000000000002</v>
      </c>
      <c r="K6060">
        <v>6.8</v>
      </c>
      <c r="L6060" s="3">
        <v>41002.474305555559</v>
      </c>
      <c r="M6060" t="s">
        <v>9</v>
      </c>
      <c r="N6060" t="s">
        <v>9</v>
      </c>
      <c r="O6060" t="s">
        <v>9</v>
      </c>
      <c r="P6060" s="3">
        <v>41002.48541666667</v>
      </c>
      <c r="Q6060">
        <v>1.5</v>
      </c>
      <c r="R6060" t="s">
        <v>77</v>
      </c>
      <c r="S6060">
        <v>1.5</v>
      </c>
      <c r="T6060">
        <v>0</v>
      </c>
      <c r="U6060" t="s">
        <v>9</v>
      </c>
      <c r="V6060" s="3">
        <v>41002.458333333336</v>
      </c>
      <c r="W6060">
        <v>1</v>
      </c>
      <c r="X6060" s="3">
        <v>41002.474305555559</v>
      </c>
      <c r="Y6060" t="s">
        <v>9</v>
      </c>
      <c r="Z6060">
        <v>1.5</v>
      </c>
      <c r="AA6060">
        <v>0</v>
      </c>
      <c r="AB6060" t="s">
        <v>88</v>
      </c>
    </row>
    <row r="6061" spans="1:28" x14ac:dyDescent="0.25">
      <c r="A6061" t="s">
        <v>74</v>
      </c>
      <c r="B6061" t="s">
        <v>75</v>
      </c>
      <c r="C6061">
        <v>53.649500000000003</v>
      </c>
      <c r="D6061">
        <v>9.9618000000000002</v>
      </c>
      <c r="E6061">
        <v>15</v>
      </c>
      <c r="F6061" s="2">
        <v>41003</v>
      </c>
      <c r="G6061">
        <v>2.2000000000000002</v>
      </c>
      <c r="H6061" s="3">
        <v>41003.48541666667</v>
      </c>
      <c r="I6061" s="3">
        <v>41003.458333333336</v>
      </c>
      <c r="J6061">
        <v>4.2</v>
      </c>
      <c r="K6061">
        <v>4.2</v>
      </c>
      <c r="L6061" s="3">
        <v>41003.474305555559</v>
      </c>
      <c r="M6061" t="s">
        <v>9</v>
      </c>
      <c r="N6061" t="s">
        <v>9</v>
      </c>
      <c r="O6061" t="s">
        <v>9</v>
      </c>
      <c r="P6061" s="3">
        <v>41003.48541666667</v>
      </c>
      <c r="Q6061">
        <v>0</v>
      </c>
      <c r="R6061" t="s">
        <v>76</v>
      </c>
      <c r="S6061">
        <v>0</v>
      </c>
      <c r="T6061">
        <v>0</v>
      </c>
      <c r="U6061" t="s">
        <v>9</v>
      </c>
      <c r="V6061" s="3">
        <v>41003.458333333336</v>
      </c>
      <c r="W6061">
        <v>1</v>
      </c>
      <c r="X6061" s="3">
        <v>41003.474305555559</v>
      </c>
      <c r="Y6061" t="s">
        <v>9</v>
      </c>
      <c r="Z6061">
        <v>0</v>
      </c>
      <c r="AA6061">
        <v>0</v>
      </c>
      <c r="AB6061" t="s">
        <v>88</v>
      </c>
    </row>
    <row r="6062" spans="1:28" x14ac:dyDescent="0.25">
      <c r="A6062" t="s">
        <v>74</v>
      </c>
      <c r="B6062" t="s">
        <v>75</v>
      </c>
      <c r="C6062">
        <v>53.649500000000003</v>
      </c>
      <c r="D6062">
        <v>9.9618000000000002</v>
      </c>
      <c r="E6062">
        <v>15</v>
      </c>
      <c r="F6062" s="2">
        <v>41004</v>
      </c>
      <c r="G6062">
        <v>5.2</v>
      </c>
      <c r="H6062" s="3">
        <v>41004.48541666667</v>
      </c>
      <c r="I6062" s="3">
        <v>41004.458333333336</v>
      </c>
      <c r="J6062">
        <v>9.4</v>
      </c>
      <c r="K6062">
        <v>9.4</v>
      </c>
      <c r="L6062" s="3">
        <v>41004.473611111112</v>
      </c>
      <c r="M6062" t="s">
        <v>9</v>
      </c>
      <c r="N6062" t="s">
        <v>9</v>
      </c>
      <c r="O6062" t="s">
        <v>9</v>
      </c>
      <c r="P6062" s="3">
        <v>41004.48541666667</v>
      </c>
      <c r="Q6062">
        <v>0</v>
      </c>
      <c r="R6062" t="s">
        <v>76</v>
      </c>
      <c r="S6062">
        <v>0</v>
      </c>
      <c r="T6062">
        <v>0</v>
      </c>
      <c r="U6062" t="s">
        <v>9</v>
      </c>
      <c r="V6062" s="3">
        <v>41004.458333333336</v>
      </c>
      <c r="W6062">
        <v>1</v>
      </c>
      <c r="X6062" s="3">
        <v>41004.473611111112</v>
      </c>
      <c r="Y6062" t="s">
        <v>9</v>
      </c>
      <c r="Z6062">
        <v>0</v>
      </c>
      <c r="AA6062">
        <v>0</v>
      </c>
      <c r="AB6062" t="s">
        <v>88</v>
      </c>
    </row>
    <row r="6063" spans="1:28" x14ac:dyDescent="0.25">
      <c r="A6063" t="s">
        <v>74</v>
      </c>
      <c r="B6063" t="s">
        <v>75</v>
      </c>
      <c r="C6063">
        <v>53.649500000000003</v>
      </c>
      <c r="D6063">
        <v>9.9618000000000002</v>
      </c>
      <c r="E6063">
        <v>15</v>
      </c>
      <c r="F6063" s="2">
        <v>41005</v>
      </c>
      <c r="G6063">
        <v>-3.2</v>
      </c>
      <c r="H6063" s="3">
        <v>41005.464583333334</v>
      </c>
      <c r="I6063" s="3">
        <v>41005.4375</v>
      </c>
      <c r="J6063">
        <v>6.8</v>
      </c>
      <c r="K6063">
        <v>11</v>
      </c>
      <c r="L6063" s="3">
        <v>41005.473611111112</v>
      </c>
      <c r="M6063" t="s">
        <v>9</v>
      </c>
      <c r="N6063" t="s">
        <v>9</v>
      </c>
      <c r="O6063" t="s">
        <v>9</v>
      </c>
      <c r="P6063" s="3">
        <v>41005.464583333334</v>
      </c>
      <c r="Q6063">
        <v>0</v>
      </c>
      <c r="R6063" t="s">
        <v>76</v>
      </c>
      <c r="S6063">
        <v>0</v>
      </c>
      <c r="T6063">
        <v>0</v>
      </c>
      <c r="U6063" t="s">
        <v>9</v>
      </c>
      <c r="V6063" s="3">
        <v>41005.4375</v>
      </c>
      <c r="W6063">
        <v>1</v>
      </c>
      <c r="X6063" s="3">
        <v>41005.473611111112</v>
      </c>
      <c r="Y6063" t="s">
        <v>9</v>
      </c>
      <c r="Z6063">
        <v>0</v>
      </c>
      <c r="AA6063">
        <v>0</v>
      </c>
      <c r="AB6063" t="s">
        <v>88</v>
      </c>
    </row>
    <row r="6064" spans="1:28" x14ac:dyDescent="0.25">
      <c r="A6064" t="s">
        <v>74</v>
      </c>
      <c r="B6064" t="s">
        <v>75</v>
      </c>
      <c r="C6064">
        <v>53.649500000000003</v>
      </c>
      <c r="D6064">
        <v>9.9618000000000002</v>
      </c>
      <c r="E6064">
        <v>15</v>
      </c>
      <c r="F6064" s="2">
        <v>41006</v>
      </c>
      <c r="G6064">
        <v>1.4</v>
      </c>
      <c r="H6064" s="3">
        <v>41006.48541666667</v>
      </c>
      <c r="I6064" s="3">
        <v>41006.458333333336</v>
      </c>
      <c r="J6064">
        <v>6.2</v>
      </c>
      <c r="K6064">
        <v>11.2</v>
      </c>
      <c r="L6064" s="3">
        <v>41006.473611111112</v>
      </c>
      <c r="M6064" t="s">
        <v>9</v>
      </c>
      <c r="N6064" t="s">
        <v>9</v>
      </c>
      <c r="O6064" t="s">
        <v>9</v>
      </c>
      <c r="P6064" s="3">
        <v>41006.48541666667</v>
      </c>
      <c r="Q6064">
        <v>3.9</v>
      </c>
      <c r="R6064" t="s">
        <v>77</v>
      </c>
      <c r="S6064">
        <v>3.9</v>
      </c>
      <c r="T6064">
        <v>0</v>
      </c>
      <c r="U6064" t="s">
        <v>9</v>
      </c>
      <c r="V6064" s="3">
        <v>41006.458333333336</v>
      </c>
      <c r="W6064">
        <v>1</v>
      </c>
      <c r="X6064" s="3">
        <v>41006.473611111112</v>
      </c>
      <c r="Y6064" t="s">
        <v>9</v>
      </c>
      <c r="Z6064">
        <v>3.9</v>
      </c>
      <c r="AA6064">
        <v>0</v>
      </c>
      <c r="AB6064" t="s">
        <v>88</v>
      </c>
    </row>
    <row r="6065" spans="1:28" x14ac:dyDescent="0.25">
      <c r="A6065" t="s">
        <v>74</v>
      </c>
      <c r="B6065" t="s">
        <v>75</v>
      </c>
      <c r="C6065">
        <v>53.649500000000003</v>
      </c>
      <c r="D6065">
        <v>9.9618000000000002</v>
      </c>
      <c r="E6065">
        <v>15</v>
      </c>
      <c r="F6065" s="2">
        <v>41007</v>
      </c>
      <c r="G6065">
        <v>-3.9</v>
      </c>
      <c r="H6065" s="3">
        <v>41007.48541666667</v>
      </c>
      <c r="I6065" s="3">
        <v>41007.458333333336</v>
      </c>
      <c r="J6065">
        <v>8.3000000000000007</v>
      </c>
      <c r="K6065">
        <v>8.3000000000000007</v>
      </c>
      <c r="L6065" s="3">
        <v>41007.472916666666</v>
      </c>
      <c r="M6065" t="s">
        <v>9</v>
      </c>
      <c r="N6065" t="s">
        <v>9</v>
      </c>
      <c r="O6065" t="s">
        <v>9</v>
      </c>
      <c r="P6065" s="3">
        <v>41007.48541666667</v>
      </c>
      <c r="Q6065">
        <v>0</v>
      </c>
      <c r="R6065" t="s">
        <v>76</v>
      </c>
      <c r="S6065">
        <v>0</v>
      </c>
      <c r="T6065">
        <v>0</v>
      </c>
      <c r="U6065" t="s">
        <v>9</v>
      </c>
      <c r="V6065" s="3">
        <v>41007.458333333336</v>
      </c>
      <c r="W6065">
        <v>1</v>
      </c>
      <c r="X6065" s="3">
        <v>41007.472916666666</v>
      </c>
      <c r="Y6065" t="s">
        <v>9</v>
      </c>
      <c r="Z6065">
        <v>0</v>
      </c>
      <c r="AA6065">
        <v>0</v>
      </c>
      <c r="AB6065" t="s">
        <v>88</v>
      </c>
    </row>
    <row r="6066" spans="1:28" x14ac:dyDescent="0.25">
      <c r="A6066" t="s">
        <v>74</v>
      </c>
      <c r="B6066" t="s">
        <v>75</v>
      </c>
      <c r="C6066">
        <v>53.649500000000003</v>
      </c>
      <c r="D6066">
        <v>9.9618000000000002</v>
      </c>
      <c r="E6066">
        <v>15</v>
      </c>
      <c r="F6066" s="2">
        <v>41008</v>
      </c>
      <c r="G6066">
        <v>3.9</v>
      </c>
      <c r="H6066" s="3">
        <v>41008.48541666667</v>
      </c>
      <c r="I6066" s="3">
        <v>41008.458333333336</v>
      </c>
      <c r="J6066">
        <v>7</v>
      </c>
      <c r="K6066">
        <v>8.5</v>
      </c>
      <c r="L6066" s="3">
        <v>41008.472916666666</v>
      </c>
      <c r="M6066" t="s">
        <v>9</v>
      </c>
      <c r="N6066" t="s">
        <v>9</v>
      </c>
      <c r="O6066" t="s">
        <v>9</v>
      </c>
      <c r="P6066" s="3">
        <v>41008.48541666667</v>
      </c>
      <c r="Q6066">
        <v>0.3</v>
      </c>
      <c r="R6066" t="s">
        <v>77</v>
      </c>
      <c r="S6066">
        <v>0.3</v>
      </c>
      <c r="T6066">
        <v>0</v>
      </c>
      <c r="U6066" t="s">
        <v>9</v>
      </c>
      <c r="V6066" s="3">
        <v>41008.458333333336</v>
      </c>
      <c r="W6066">
        <v>1</v>
      </c>
      <c r="X6066" s="3">
        <v>41008.472916666666</v>
      </c>
      <c r="Y6066" t="s">
        <v>9</v>
      </c>
      <c r="Z6066">
        <v>0.3</v>
      </c>
      <c r="AA6066">
        <v>0</v>
      </c>
      <c r="AB6066" t="s">
        <v>88</v>
      </c>
    </row>
    <row r="6067" spans="1:28" x14ac:dyDescent="0.25">
      <c r="A6067" t="s">
        <v>74</v>
      </c>
      <c r="B6067" t="s">
        <v>75</v>
      </c>
      <c r="C6067">
        <v>53.649500000000003</v>
      </c>
      <c r="D6067">
        <v>9.9618000000000002</v>
      </c>
      <c r="E6067">
        <v>15</v>
      </c>
      <c r="F6067" s="2">
        <v>41009</v>
      </c>
      <c r="G6067">
        <v>6.8</v>
      </c>
      <c r="H6067" s="3">
        <v>41009.48541666667</v>
      </c>
      <c r="I6067" s="3">
        <v>41009.458333333336</v>
      </c>
      <c r="J6067">
        <v>11.8</v>
      </c>
      <c r="K6067">
        <v>11.8</v>
      </c>
      <c r="L6067" s="3">
        <v>41009.472916666666</v>
      </c>
      <c r="M6067" t="s">
        <v>9</v>
      </c>
      <c r="N6067" t="s">
        <v>9</v>
      </c>
      <c r="O6067" t="s">
        <v>9</v>
      </c>
      <c r="P6067" s="3">
        <v>41009.48541666667</v>
      </c>
      <c r="Q6067">
        <v>3.3</v>
      </c>
      <c r="R6067" t="s">
        <v>77</v>
      </c>
      <c r="S6067">
        <v>3.3</v>
      </c>
      <c r="T6067">
        <v>0</v>
      </c>
      <c r="U6067" t="s">
        <v>9</v>
      </c>
      <c r="V6067" s="3">
        <v>41009.458333333336</v>
      </c>
      <c r="W6067">
        <v>1</v>
      </c>
      <c r="X6067" s="3">
        <v>41009.472916666666</v>
      </c>
      <c r="Y6067" t="s">
        <v>9</v>
      </c>
      <c r="Z6067">
        <v>3.3</v>
      </c>
      <c r="AA6067">
        <v>0</v>
      </c>
      <c r="AB6067" t="s">
        <v>88</v>
      </c>
    </row>
    <row r="6068" spans="1:28" x14ac:dyDescent="0.25">
      <c r="A6068" t="s">
        <v>74</v>
      </c>
      <c r="B6068" t="s">
        <v>75</v>
      </c>
      <c r="C6068">
        <v>53.649500000000003</v>
      </c>
      <c r="D6068">
        <v>9.9618000000000002</v>
      </c>
      <c r="E6068">
        <v>15</v>
      </c>
      <c r="F6068" s="2">
        <v>41010</v>
      </c>
      <c r="G6068">
        <v>6.4</v>
      </c>
      <c r="H6068" s="3">
        <v>41010.48541666667</v>
      </c>
      <c r="I6068" s="3">
        <v>41010.458333333336</v>
      </c>
      <c r="J6068">
        <v>11.4</v>
      </c>
      <c r="K6068">
        <v>13</v>
      </c>
      <c r="L6068" s="3">
        <v>41010.472916666666</v>
      </c>
      <c r="M6068" t="s">
        <v>9</v>
      </c>
      <c r="N6068" t="s">
        <v>9</v>
      </c>
      <c r="O6068" t="s">
        <v>9</v>
      </c>
      <c r="P6068" s="3">
        <v>41010.48541666667</v>
      </c>
      <c r="Q6068">
        <v>0</v>
      </c>
      <c r="R6068" t="s">
        <v>76</v>
      </c>
      <c r="S6068">
        <v>0</v>
      </c>
      <c r="T6068">
        <v>0</v>
      </c>
      <c r="U6068" t="s">
        <v>9</v>
      </c>
      <c r="V6068" s="3">
        <v>41010.458333333336</v>
      </c>
      <c r="W6068">
        <v>1</v>
      </c>
      <c r="X6068" s="3">
        <v>41010.472916666666</v>
      </c>
      <c r="Y6068" t="s">
        <v>9</v>
      </c>
      <c r="Z6068">
        <v>0</v>
      </c>
      <c r="AA6068">
        <v>0</v>
      </c>
      <c r="AB6068" t="s">
        <v>88</v>
      </c>
    </row>
    <row r="6069" spans="1:28" x14ac:dyDescent="0.25">
      <c r="A6069" t="s">
        <v>74</v>
      </c>
      <c r="B6069" t="s">
        <v>75</v>
      </c>
      <c r="C6069">
        <v>53.649500000000003</v>
      </c>
      <c r="D6069">
        <v>9.9618000000000002</v>
      </c>
      <c r="E6069">
        <v>15</v>
      </c>
      <c r="F6069" s="2">
        <v>41011</v>
      </c>
      <c r="G6069">
        <v>2.4</v>
      </c>
      <c r="H6069" s="3">
        <v>41011.48541666667</v>
      </c>
      <c r="I6069" s="3">
        <v>41011.458333333336</v>
      </c>
      <c r="J6069">
        <v>15.4</v>
      </c>
      <c r="K6069">
        <v>15.4</v>
      </c>
      <c r="L6069" s="3">
        <v>41011.472222222219</v>
      </c>
      <c r="M6069" t="s">
        <v>9</v>
      </c>
      <c r="N6069" t="s">
        <v>9</v>
      </c>
      <c r="O6069" t="s">
        <v>9</v>
      </c>
      <c r="P6069" s="3">
        <v>41011.48541666667</v>
      </c>
      <c r="Q6069">
        <v>0</v>
      </c>
      <c r="R6069" t="s">
        <v>76</v>
      </c>
      <c r="S6069">
        <v>0</v>
      </c>
      <c r="T6069">
        <v>0</v>
      </c>
      <c r="U6069" t="s">
        <v>9</v>
      </c>
      <c r="V6069" s="3">
        <v>41011.458333333336</v>
      </c>
      <c r="W6069">
        <v>1</v>
      </c>
      <c r="X6069" s="3">
        <v>41011.472222222219</v>
      </c>
      <c r="Y6069" t="s">
        <v>9</v>
      </c>
      <c r="Z6069">
        <v>0</v>
      </c>
      <c r="AA6069">
        <v>0</v>
      </c>
      <c r="AB6069" t="s">
        <v>88</v>
      </c>
    </row>
    <row r="6070" spans="1:28" x14ac:dyDescent="0.25">
      <c r="A6070" t="s">
        <v>74</v>
      </c>
      <c r="B6070" t="s">
        <v>75</v>
      </c>
      <c r="C6070">
        <v>53.649500000000003</v>
      </c>
      <c r="D6070">
        <v>9.9618000000000002</v>
      </c>
      <c r="E6070">
        <v>15</v>
      </c>
      <c r="F6070" s="2">
        <v>41012</v>
      </c>
      <c r="G6070">
        <v>5.6</v>
      </c>
      <c r="H6070" s="3">
        <v>41012.48541666667</v>
      </c>
      <c r="I6070" s="3">
        <v>41012.458333333336</v>
      </c>
      <c r="J6070">
        <v>9.5</v>
      </c>
      <c r="K6070">
        <v>15.4</v>
      </c>
      <c r="L6070" s="3">
        <v>41012.472222222219</v>
      </c>
      <c r="M6070" t="s">
        <v>9</v>
      </c>
      <c r="N6070" t="s">
        <v>9</v>
      </c>
      <c r="O6070" t="s">
        <v>9</v>
      </c>
      <c r="P6070" s="3">
        <v>41012.48541666667</v>
      </c>
      <c r="Q6070">
        <v>5.4</v>
      </c>
      <c r="R6070" t="s">
        <v>77</v>
      </c>
      <c r="S6070">
        <v>5.4</v>
      </c>
      <c r="T6070">
        <v>0</v>
      </c>
      <c r="U6070" t="s">
        <v>9</v>
      </c>
      <c r="V6070" s="3">
        <v>41012.458333333336</v>
      </c>
      <c r="W6070">
        <v>1</v>
      </c>
      <c r="X6070" s="3">
        <v>41012.472222222219</v>
      </c>
      <c r="Y6070" t="s">
        <v>9</v>
      </c>
      <c r="Z6070">
        <v>5.4</v>
      </c>
      <c r="AA6070">
        <v>0</v>
      </c>
      <c r="AB6070" t="s">
        <v>88</v>
      </c>
    </row>
    <row r="6071" spans="1:28" x14ac:dyDescent="0.25">
      <c r="A6071" t="s">
        <v>74</v>
      </c>
      <c r="B6071" t="s">
        <v>75</v>
      </c>
      <c r="C6071">
        <v>53.649500000000003</v>
      </c>
      <c r="D6071">
        <v>9.9618000000000002</v>
      </c>
      <c r="E6071">
        <v>15</v>
      </c>
      <c r="F6071" s="2">
        <v>41013</v>
      </c>
      <c r="G6071">
        <v>1.6</v>
      </c>
      <c r="H6071" s="3">
        <v>41013.48541666667</v>
      </c>
      <c r="I6071" s="3">
        <v>41013.458333333336</v>
      </c>
      <c r="J6071">
        <v>12.9</v>
      </c>
      <c r="K6071">
        <v>12.9</v>
      </c>
      <c r="L6071" s="3">
        <v>41013.472222222219</v>
      </c>
      <c r="M6071" t="s">
        <v>9</v>
      </c>
      <c r="N6071" t="s">
        <v>9</v>
      </c>
      <c r="O6071" t="s">
        <v>9</v>
      </c>
      <c r="P6071" s="3">
        <v>41013.48541666667</v>
      </c>
      <c r="Q6071">
        <v>0</v>
      </c>
      <c r="R6071" t="s">
        <v>76</v>
      </c>
      <c r="S6071">
        <v>0</v>
      </c>
      <c r="T6071">
        <v>0</v>
      </c>
      <c r="U6071" t="s">
        <v>9</v>
      </c>
      <c r="V6071" s="3">
        <v>41013.458333333336</v>
      </c>
      <c r="W6071">
        <v>1</v>
      </c>
      <c r="X6071" s="3">
        <v>41013.472222222219</v>
      </c>
      <c r="Y6071" t="s">
        <v>9</v>
      </c>
      <c r="Z6071">
        <v>0</v>
      </c>
      <c r="AA6071">
        <v>0</v>
      </c>
      <c r="AB6071" t="s">
        <v>88</v>
      </c>
    </row>
    <row r="6072" spans="1:28" x14ac:dyDescent="0.25">
      <c r="A6072" t="s">
        <v>74</v>
      </c>
      <c r="B6072" t="s">
        <v>75</v>
      </c>
      <c r="C6072">
        <v>53.649500000000003</v>
      </c>
      <c r="D6072">
        <v>9.9618000000000002</v>
      </c>
      <c r="E6072">
        <v>15</v>
      </c>
      <c r="F6072" s="2">
        <v>41014</v>
      </c>
      <c r="G6072">
        <v>3.9</v>
      </c>
      <c r="H6072" s="3">
        <v>41014.513194444444</v>
      </c>
      <c r="I6072" s="3">
        <v>41014.486111111109</v>
      </c>
      <c r="J6072">
        <v>12.2</v>
      </c>
      <c r="K6072">
        <v>13.6</v>
      </c>
      <c r="L6072" s="3">
        <v>41014.472222222219</v>
      </c>
      <c r="M6072" t="s">
        <v>9</v>
      </c>
      <c r="N6072" t="s">
        <v>9</v>
      </c>
      <c r="O6072" t="s">
        <v>9</v>
      </c>
      <c r="P6072" s="3">
        <v>41014.513194444444</v>
      </c>
      <c r="Q6072">
        <v>0</v>
      </c>
      <c r="R6072" t="s">
        <v>76</v>
      </c>
      <c r="S6072">
        <v>0</v>
      </c>
      <c r="T6072">
        <v>0</v>
      </c>
      <c r="U6072" t="s">
        <v>9</v>
      </c>
      <c r="V6072" s="3">
        <v>41014.486111111109</v>
      </c>
      <c r="W6072">
        <v>1</v>
      </c>
      <c r="X6072" s="3">
        <v>41014.472222222219</v>
      </c>
      <c r="Y6072" t="s">
        <v>9</v>
      </c>
      <c r="Z6072">
        <v>0</v>
      </c>
      <c r="AA6072">
        <v>0</v>
      </c>
      <c r="AB6072" t="s">
        <v>88</v>
      </c>
    </row>
    <row r="6073" spans="1:28" x14ac:dyDescent="0.25">
      <c r="A6073" t="s">
        <v>74</v>
      </c>
      <c r="B6073" t="s">
        <v>75</v>
      </c>
      <c r="C6073">
        <v>53.649500000000003</v>
      </c>
      <c r="D6073">
        <v>9.9618000000000002</v>
      </c>
      <c r="E6073">
        <v>15</v>
      </c>
      <c r="F6073" s="2">
        <v>41015</v>
      </c>
      <c r="G6073">
        <v>-1.7</v>
      </c>
      <c r="H6073" s="3">
        <v>41015.48541666667</v>
      </c>
      <c r="I6073" s="3">
        <v>41015.458333333336</v>
      </c>
      <c r="J6073">
        <v>8.4</v>
      </c>
      <c r="K6073">
        <v>12.2</v>
      </c>
      <c r="L6073" s="3">
        <v>41015.47152777778</v>
      </c>
      <c r="M6073" t="s">
        <v>9</v>
      </c>
      <c r="N6073" t="s">
        <v>9</v>
      </c>
      <c r="O6073" t="s">
        <v>9</v>
      </c>
      <c r="P6073" s="3">
        <v>41015.48541666667</v>
      </c>
      <c r="Q6073">
        <v>0</v>
      </c>
      <c r="R6073" t="s">
        <v>76</v>
      </c>
      <c r="S6073">
        <v>0</v>
      </c>
      <c r="T6073">
        <v>0</v>
      </c>
      <c r="U6073" t="s">
        <v>9</v>
      </c>
      <c r="V6073" s="3">
        <v>41015.458333333336</v>
      </c>
      <c r="W6073">
        <v>1</v>
      </c>
      <c r="X6073" s="3">
        <v>41015.47152777778</v>
      </c>
      <c r="Y6073" t="s">
        <v>9</v>
      </c>
      <c r="Z6073">
        <v>0</v>
      </c>
      <c r="AA6073">
        <v>0</v>
      </c>
      <c r="AB6073" t="s">
        <v>88</v>
      </c>
    </row>
    <row r="6074" spans="1:28" x14ac:dyDescent="0.25">
      <c r="A6074" t="s">
        <v>74</v>
      </c>
      <c r="B6074" t="s">
        <v>75</v>
      </c>
      <c r="C6074">
        <v>53.649500000000003</v>
      </c>
      <c r="D6074">
        <v>9.9618000000000002</v>
      </c>
      <c r="E6074">
        <v>15</v>
      </c>
      <c r="F6074" s="2">
        <v>41016</v>
      </c>
      <c r="G6074">
        <v>0</v>
      </c>
      <c r="H6074" s="3">
        <v>41016.48541666667</v>
      </c>
      <c r="I6074" s="3">
        <v>41016.458333333336</v>
      </c>
      <c r="J6074">
        <v>9</v>
      </c>
      <c r="K6074">
        <v>9</v>
      </c>
      <c r="L6074" s="3">
        <v>41016.47152777778</v>
      </c>
      <c r="M6074" t="s">
        <v>9</v>
      </c>
      <c r="N6074" t="s">
        <v>9</v>
      </c>
      <c r="O6074" t="s">
        <v>9</v>
      </c>
      <c r="P6074" s="3">
        <v>41016.48541666667</v>
      </c>
      <c r="Q6074">
        <v>0.6</v>
      </c>
      <c r="R6074" t="s">
        <v>77</v>
      </c>
      <c r="S6074">
        <v>0.6</v>
      </c>
      <c r="T6074">
        <v>0</v>
      </c>
      <c r="U6074" t="s">
        <v>9</v>
      </c>
      <c r="V6074" s="3">
        <v>41016.458333333336</v>
      </c>
      <c r="W6074">
        <v>1</v>
      </c>
      <c r="X6074" s="3">
        <v>41016.47152777778</v>
      </c>
      <c r="Y6074" t="s">
        <v>9</v>
      </c>
      <c r="Z6074">
        <v>0.6</v>
      </c>
      <c r="AA6074">
        <v>0</v>
      </c>
      <c r="AB6074" t="s">
        <v>88</v>
      </c>
    </row>
    <row r="6075" spans="1:28" x14ac:dyDescent="0.25">
      <c r="A6075" t="s">
        <v>74</v>
      </c>
      <c r="B6075" t="s">
        <v>75</v>
      </c>
      <c r="C6075">
        <v>53.649500000000003</v>
      </c>
      <c r="D6075">
        <v>9.9618000000000002</v>
      </c>
      <c r="E6075">
        <v>15</v>
      </c>
      <c r="F6075" s="2">
        <v>41017</v>
      </c>
      <c r="G6075">
        <v>5.9</v>
      </c>
      <c r="H6075" s="3">
        <v>41017.48541666667</v>
      </c>
      <c r="I6075" s="3">
        <v>41017.458333333336</v>
      </c>
      <c r="J6075">
        <v>12.3</v>
      </c>
      <c r="K6075">
        <v>12.3</v>
      </c>
      <c r="L6075" s="3">
        <v>41017.47152777778</v>
      </c>
      <c r="M6075" t="s">
        <v>9</v>
      </c>
      <c r="N6075" t="s">
        <v>9</v>
      </c>
      <c r="O6075" t="s">
        <v>9</v>
      </c>
      <c r="P6075" s="3">
        <v>41017.48541666667</v>
      </c>
      <c r="Q6075">
        <v>0</v>
      </c>
      <c r="R6075" t="s">
        <v>76</v>
      </c>
      <c r="S6075">
        <v>0</v>
      </c>
      <c r="T6075">
        <v>0</v>
      </c>
      <c r="U6075" t="s">
        <v>9</v>
      </c>
      <c r="V6075" s="3">
        <v>41017.458333333336</v>
      </c>
      <c r="W6075">
        <v>1</v>
      </c>
      <c r="X6075" s="3">
        <v>41017.47152777778</v>
      </c>
      <c r="Y6075" t="s">
        <v>9</v>
      </c>
      <c r="Z6075">
        <v>0</v>
      </c>
      <c r="AA6075">
        <v>0</v>
      </c>
      <c r="AB6075" t="s">
        <v>88</v>
      </c>
    </row>
    <row r="6076" spans="1:28" x14ac:dyDescent="0.25">
      <c r="A6076" t="s">
        <v>74</v>
      </c>
      <c r="B6076" t="s">
        <v>75</v>
      </c>
      <c r="C6076">
        <v>53.649500000000003</v>
      </c>
      <c r="D6076">
        <v>9.9618000000000002</v>
      </c>
      <c r="E6076">
        <v>15</v>
      </c>
      <c r="F6076" s="2">
        <v>41018</v>
      </c>
      <c r="G6076">
        <v>4.4000000000000004</v>
      </c>
      <c r="H6076" s="3">
        <v>41018.48541666667</v>
      </c>
      <c r="I6076" s="3">
        <v>41018.458333333336</v>
      </c>
      <c r="J6076">
        <v>16.7</v>
      </c>
      <c r="K6076">
        <v>16.7</v>
      </c>
      <c r="L6076" s="3">
        <v>41018.47152777778</v>
      </c>
      <c r="M6076" t="s">
        <v>9</v>
      </c>
      <c r="N6076" t="s">
        <v>9</v>
      </c>
      <c r="O6076" t="s">
        <v>9</v>
      </c>
      <c r="P6076" s="3">
        <v>41018.48541666667</v>
      </c>
      <c r="Q6076">
        <v>0</v>
      </c>
      <c r="R6076" t="s">
        <v>76</v>
      </c>
      <c r="S6076">
        <v>0</v>
      </c>
      <c r="T6076">
        <v>0</v>
      </c>
      <c r="U6076" t="s">
        <v>9</v>
      </c>
      <c r="V6076" s="3">
        <v>41018.458333333336</v>
      </c>
      <c r="W6076">
        <v>1</v>
      </c>
      <c r="X6076" s="3">
        <v>41018.47152777778</v>
      </c>
      <c r="Y6076" t="s">
        <v>9</v>
      </c>
      <c r="Z6076">
        <v>0</v>
      </c>
      <c r="AA6076">
        <v>0</v>
      </c>
      <c r="AB6076" t="s">
        <v>88</v>
      </c>
    </row>
    <row r="6077" spans="1:28" x14ac:dyDescent="0.25">
      <c r="A6077" t="s">
        <v>74</v>
      </c>
      <c r="B6077" t="s">
        <v>75</v>
      </c>
      <c r="C6077">
        <v>53.649500000000003</v>
      </c>
      <c r="D6077">
        <v>9.9618000000000002</v>
      </c>
      <c r="E6077">
        <v>15</v>
      </c>
      <c r="F6077" s="2">
        <v>41019</v>
      </c>
      <c r="G6077">
        <v>1.4</v>
      </c>
      <c r="H6077" s="3">
        <v>41019.48541666667</v>
      </c>
      <c r="I6077" s="3">
        <v>41019.458333333336</v>
      </c>
      <c r="J6077">
        <v>11.7</v>
      </c>
      <c r="K6077">
        <v>14.1</v>
      </c>
      <c r="L6077" s="3">
        <v>41019.470833333333</v>
      </c>
      <c r="M6077" t="s">
        <v>9</v>
      </c>
    </row>
    <row r="6078" spans="1:28" x14ac:dyDescent="0.25">
      <c r="A6078" t="s">
        <v>74</v>
      </c>
      <c r="B6078" t="s">
        <v>75</v>
      </c>
      <c r="C6078">
        <v>53.649500000000003</v>
      </c>
      <c r="D6078">
        <v>9.9618000000000002</v>
      </c>
      <c r="E6078">
        <v>15</v>
      </c>
      <c r="F6078" s="2">
        <v>41020</v>
      </c>
      <c r="G6078">
        <v>5.2</v>
      </c>
      <c r="H6078" s="3">
        <v>41020.48541666667</v>
      </c>
      <c r="I6078" s="3">
        <v>41020.458333333336</v>
      </c>
      <c r="J6078">
        <v>14.1</v>
      </c>
      <c r="K6078">
        <v>16.7</v>
      </c>
      <c r="L6078" s="3">
        <v>41020.470833333333</v>
      </c>
      <c r="M6078" t="s">
        <v>9</v>
      </c>
    </row>
    <row r="6079" spans="1:28" x14ac:dyDescent="0.25">
      <c r="A6079" t="s">
        <v>74</v>
      </c>
      <c r="B6079" t="s">
        <v>75</v>
      </c>
      <c r="C6079">
        <v>53.649500000000003</v>
      </c>
      <c r="D6079">
        <v>9.9618000000000002</v>
      </c>
      <c r="E6079">
        <v>15</v>
      </c>
      <c r="F6079" s="2">
        <v>41021</v>
      </c>
      <c r="G6079">
        <v>5.2</v>
      </c>
      <c r="H6079" s="3">
        <v>41021.48541666667</v>
      </c>
      <c r="I6079" s="3">
        <v>41021.458333333336</v>
      </c>
      <c r="J6079">
        <v>14.1</v>
      </c>
      <c r="K6079">
        <v>16.7</v>
      </c>
      <c r="L6079" s="3">
        <v>41021.470833333333</v>
      </c>
      <c r="M6079" t="s">
        <v>9</v>
      </c>
      <c r="N6079" t="s">
        <v>9</v>
      </c>
      <c r="O6079" t="s">
        <v>9</v>
      </c>
      <c r="P6079" s="3">
        <v>41021.48541666667</v>
      </c>
      <c r="Q6079">
        <v>2.1</v>
      </c>
      <c r="R6079" t="s">
        <v>77</v>
      </c>
      <c r="S6079">
        <v>2.1</v>
      </c>
      <c r="T6079">
        <v>0</v>
      </c>
      <c r="U6079" t="s">
        <v>9</v>
      </c>
      <c r="V6079" s="3">
        <v>41021.458333333336</v>
      </c>
      <c r="W6079">
        <v>1</v>
      </c>
      <c r="X6079" s="3">
        <v>41021.470833333333</v>
      </c>
      <c r="Y6079" t="s">
        <v>9</v>
      </c>
      <c r="Z6079">
        <v>2.1</v>
      </c>
      <c r="AA6079">
        <v>0</v>
      </c>
      <c r="AB6079" t="s">
        <v>88</v>
      </c>
    </row>
    <row r="6080" spans="1:28" x14ac:dyDescent="0.25">
      <c r="A6080" t="s">
        <v>74</v>
      </c>
      <c r="B6080" t="s">
        <v>75</v>
      </c>
      <c r="C6080">
        <v>53.649500000000003</v>
      </c>
      <c r="D6080">
        <v>9.9618000000000002</v>
      </c>
      <c r="E6080">
        <v>15</v>
      </c>
      <c r="F6080" s="2">
        <v>41022</v>
      </c>
      <c r="G6080">
        <v>0.8</v>
      </c>
      <c r="H6080" s="3">
        <v>41022.48541666667</v>
      </c>
      <c r="I6080" s="3">
        <v>41022.458333333336</v>
      </c>
      <c r="J6080">
        <v>10.199999999999999</v>
      </c>
      <c r="K6080">
        <v>14.9</v>
      </c>
      <c r="L6080" s="3">
        <v>41022.470833333333</v>
      </c>
      <c r="M6080" t="s">
        <v>9</v>
      </c>
      <c r="N6080" t="s">
        <v>9</v>
      </c>
      <c r="O6080" t="s">
        <v>9</v>
      </c>
      <c r="P6080" s="3">
        <v>41022.48541666667</v>
      </c>
      <c r="Q6080">
        <v>4.5</v>
      </c>
      <c r="R6080" t="s">
        <v>77</v>
      </c>
      <c r="S6080">
        <v>4.5</v>
      </c>
      <c r="T6080">
        <v>0</v>
      </c>
      <c r="U6080" t="s">
        <v>9</v>
      </c>
      <c r="V6080" s="3">
        <v>41022.458333333336</v>
      </c>
      <c r="W6080">
        <v>1</v>
      </c>
      <c r="X6080" s="3">
        <v>41022.470833333333</v>
      </c>
      <c r="Y6080" t="s">
        <v>9</v>
      </c>
      <c r="Z6080">
        <v>4.5</v>
      </c>
      <c r="AA6080">
        <v>0</v>
      </c>
      <c r="AB6080" t="s">
        <v>88</v>
      </c>
    </row>
    <row r="6081" spans="1:28" x14ac:dyDescent="0.25">
      <c r="A6081" t="s">
        <v>74</v>
      </c>
      <c r="B6081" t="s">
        <v>75</v>
      </c>
      <c r="C6081">
        <v>53.649500000000003</v>
      </c>
      <c r="D6081">
        <v>9.9618000000000002</v>
      </c>
      <c r="E6081">
        <v>15</v>
      </c>
      <c r="F6081" s="2">
        <v>41023</v>
      </c>
      <c r="G6081">
        <v>3.8</v>
      </c>
      <c r="H6081" s="3">
        <v>41023.48541666667</v>
      </c>
      <c r="I6081" s="3">
        <v>41023.458333333336</v>
      </c>
      <c r="J6081">
        <v>10.3</v>
      </c>
      <c r="K6081">
        <v>14</v>
      </c>
      <c r="L6081" s="3">
        <v>41023.470833333333</v>
      </c>
      <c r="M6081" t="s">
        <v>9</v>
      </c>
      <c r="N6081" t="s">
        <v>9</v>
      </c>
      <c r="O6081" t="s">
        <v>9</v>
      </c>
      <c r="P6081" s="3">
        <v>41023.48541666667</v>
      </c>
      <c r="Q6081">
        <v>3.6</v>
      </c>
      <c r="R6081" t="s">
        <v>77</v>
      </c>
      <c r="S6081">
        <v>3.6</v>
      </c>
      <c r="T6081">
        <v>0</v>
      </c>
      <c r="U6081" t="s">
        <v>9</v>
      </c>
      <c r="V6081" s="3">
        <v>41023.458333333336</v>
      </c>
      <c r="W6081">
        <v>1</v>
      </c>
      <c r="X6081" s="3">
        <v>41023.470833333333</v>
      </c>
      <c r="Y6081" t="s">
        <v>9</v>
      </c>
      <c r="Z6081">
        <v>3.6</v>
      </c>
      <c r="AA6081">
        <v>0</v>
      </c>
      <c r="AB6081" t="s">
        <v>88</v>
      </c>
    </row>
    <row r="6082" spans="1:28" x14ac:dyDescent="0.25">
      <c r="A6082" t="s">
        <v>74</v>
      </c>
      <c r="B6082" t="s">
        <v>75</v>
      </c>
      <c r="C6082">
        <v>53.649500000000003</v>
      </c>
      <c r="D6082">
        <v>9.9618000000000002</v>
      </c>
      <c r="E6082">
        <v>15</v>
      </c>
      <c r="F6082" s="2">
        <v>41024</v>
      </c>
      <c r="G6082">
        <v>8.3000000000000007</v>
      </c>
      <c r="H6082" s="3">
        <v>41024.48541666667</v>
      </c>
      <c r="I6082" s="3">
        <v>41024.458333333336</v>
      </c>
      <c r="J6082">
        <v>13</v>
      </c>
      <c r="K6082">
        <v>14.6</v>
      </c>
      <c r="L6082" s="3">
        <v>41024.470833333333</v>
      </c>
      <c r="M6082" t="s">
        <v>9</v>
      </c>
      <c r="N6082" t="s">
        <v>9</v>
      </c>
      <c r="O6082" t="s">
        <v>9</v>
      </c>
      <c r="P6082" s="3">
        <v>41024.48541666667</v>
      </c>
      <c r="Q6082">
        <v>1.2</v>
      </c>
      <c r="R6082" t="s">
        <v>77</v>
      </c>
      <c r="S6082">
        <v>1.2</v>
      </c>
      <c r="T6082">
        <v>0</v>
      </c>
      <c r="U6082" t="s">
        <v>9</v>
      </c>
      <c r="V6082" s="3">
        <v>41024.458333333336</v>
      </c>
      <c r="W6082">
        <v>1</v>
      </c>
      <c r="X6082" s="3">
        <v>41024.470833333333</v>
      </c>
      <c r="Y6082" t="s">
        <v>9</v>
      </c>
      <c r="Z6082">
        <v>1.2</v>
      </c>
      <c r="AA6082">
        <v>0</v>
      </c>
      <c r="AB6082" t="s">
        <v>88</v>
      </c>
    </row>
    <row r="6083" spans="1:28" x14ac:dyDescent="0.25">
      <c r="A6083" t="s">
        <v>74</v>
      </c>
      <c r="B6083" t="s">
        <v>75</v>
      </c>
      <c r="C6083">
        <v>53.649500000000003</v>
      </c>
      <c r="D6083">
        <v>9.9618000000000002</v>
      </c>
      <c r="E6083">
        <v>15</v>
      </c>
      <c r="F6083" s="2">
        <v>41025</v>
      </c>
      <c r="G6083">
        <v>10.4</v>
      </c>
      <c r="H6083" s="3">
        <v>41025.48541666667</v>
      </c>
      <c r="I6083" s="3">
        <v>41025.458333333336</v>
      </c>
      <c r="J6083">
        <v>15.4</v>
      </c>
      <c r="K6083">
        <v>16.3</v>
      </c>
      <c r="L6083" s="3">
        <v>41025.470138888886</v>
      </c>
      <c r="M6083" t="s">
        <v>9</v>
      </c>
      <c r="N6083" t="s">
        <v>9</v>
      </c>
      <c r="O6083" t="s">
        <v>9</v>
      </c>
      <c r="P6083" s="3">
        <v>41025.48541666667</v>
      </c>
      <c r="Q6083">
        <v>0.9</v>
      </c>
      <c r="R6083" t="s">
        <v>77</v>
      </c>
      <c r="S6083">
        <v>0.9</v>
      </c>
      <c r="T6083">
        <v>0</v>
      </c>
      <c r="U6083" t="s">
        <v>9</v>
      </c>
      <c r="V6083" s="3">
        <v>41025.458333333336</v>
      </c>
      <c r="W6083">
        <v>1</v>
      </c>
      <c r="X6083" s="3">
        <v>41025.470138888886</v>
      </c>
      <c r="Y6083" t="s">
        <v>9</v>
      </c>
      <c r="Z6083">
        <v>0.9</v>
      </c>
      <c r="AA6083">
        <v>0</v>
      </c>
      <c r="AB6083" t="s">
        <v>88</v>
      </c>
    </row>
    <row r="6084" spans="1:28" x14ac:dyDescent="0.25">
      <c r="A6084" t="s">
        <v>74</v>
      </c>
      <c r="B6084" t="s">
        <v>75</v>
      </c>
      <c r="C6084">
        <v>53.649500000000003</v>
      </c>
      <c r="D6084">
        <v>9.9618000000000002</v>
      </c>
      <c r="E6084">
        <v>15</v>
      </c>
      <c r="F6084" s="2">
        <v>41026</v>
      </c>
      <c r="G6084">
        <v>11</v>
      </c>
      <c r="H6084" s="3">
        <v>41026.48541666667</v>
      </c>
      <c r="I6084" s="3">
        <v>41026.458333333336</v>
      </c>
      <c r="J6084">
        <v>16.399999999999999</v>
      </c>
      <c r="K6084">
        <v>17.8</v>
      </c>
      <c r="L6084" s="3">
        <v>41026.470138888886</v>
      </c>
      <c r="M6084" t="s">
        <v>9</v>
      </c>
      <c r="N6084" t="s">
        <v>9</v>
      </c>
      <c r="O6084" t="s">
        <v>9</v>
      </c>
      <c r="P6084" s="3">
        <v>41026.48541666667</v>
      </c>
      <c r="Q6084">
        <v>0</v>
      </c>
      <c r="R6084" t="s">
        <v>76</v>
      </c>
      <c r="S6084">
        <v>0</v>
      </c>
      <c r="T6084">
        <v>0</v>
      </c>
      <c r="U6084" t="s">
        <v>9</v>
      </c>
      <c r="V6084" s="3">
        <v>41026.458333333336</v>
      </c>
      <c r="W6084">
        <v>1</v>
      </c>
      <c r="X6084" s="3">
        <v>41026.470138888886</v>
      </c>
      <c r="Y6084" t="s">
        <v>9</v>
      </c>
      <c r="Z6084">
        <v>0</v>
      </c>
      <c r="AA6084">
        <v>0</v>
      </c>
      <c r="AB6084" t="s">
        <v>88</v>
      </c>
    </row>
    <row r="6085" spans="1:28" x14ac:dyDescent="0.25">
      <c r="A6085" t="s">
        <v>74</v>
      </c>
      <c r="B6085" t="s">
        <v>75</v>
      </c>
      <c r="C6085">
        <v>53.649500000000003</v>
      </c>
      <c r="D6085">
        <v>9.9618000000000002</v>
      </c>
      <c r="E6085">
        <v>15</v>
      </c>
      <c r="F6085" s="2">
        <v>41027</v>
      </c>
      <c r="G6085">
        <v>8.8000000000000007</v>
      </c>
      <c r="H6085" s="3">
        <v>41027.48541666667</v>
      </c>
      <c r="I6085" s="3">
        <v>41027.458333333336</v>
      </c>
      <c r="J6085">
        <v>17.899999999999999</v>
      </c>
      <c r="K6085">
        <v>17.899999999999999</v>
      </c>
      <c r="L6085" s="3">
        <v>41027.470138888886</v>
      </c>
      <c r="M6085" t="s">
        <v>9</v>
      </c>
      <c r="N6085" t="s">
        <v>9</v>
      </c>
      <c r="O6085" t="s">
        <v>9</v>
      </c>
      <c r="P6085" s="3">
        <v>41027.48541666667</v>
      </c>
      <c r="Q6085">
        <v>4.2</v>
      </c>
      <c r="R6085" t="s">
        <v>77</v>
      </c>
      <c r="S6085">
        <v>4.2</v>
      </c>
      <c r="T6085">
        <v>0</v>
      </c>
      <c r="U6085" t="s">
        <v>9</v>
      </c>
      <c r="V6085" s="3">
        <v>41027.458333333336</v>
      </c>
      <c r="W6085">
        <v>1</v>
      </c>
      <c r="X6085" s="3">
        <v>41027.470138888886</v>
      </c>
      <c r="Y6085" t="s">
        <v>9</v>
      </c>
      <c r="Z6085">
        <v>4.2</v>
      </c>
      <c r="AA6085">
        <v>0</v>
      </c>
      <c r="AB6085" t="s">
        <v>88</v>
      </c>
    </row>
    <row r="6086" spans="1:28" x14ac:dyDescent="0.25">
      <c r="A6086" t="s">
        <v>74</v>
      </c>
      <c r="B6086" t="s">
        <v>75</v>
      </c>
      <c r="C6086">
        <v>53.649500000000003</v>
      </c>
      <c r="D6086">
        <v>9.9618000000000002</v>
      </c>
      <c r="E6086">
        <v>15</v>
      </c>
      <c r="F6086" s="2">
        <v>41028</v>
      </c>
      <c r="G6086">
        <v>8.6999999999999993</v>
      </c>
      <c r="H6086" s="3">
        <v>41028.48541666667</v>
      </c>
      <c r="I6086" s="3">
        <v>41028.458333333336</v>
      </c>
      <c r="J6086">
        <v>16.3</v>
      </c>
      <c r="K6086">
        <v>17.899999999999999</v>
      </c>
      <c r="L6086" s="3">
        <v>41028.470138888886</v>
      </c>
      <c r="M6086" t="s">
        <v>9</v>
      </c>
      <c r="N6086" t="s">
        <v>9</v>
      </c>
      <c r="O6086" t="s">
        <v>9</v>
      </c>
      <c r="P6086" s="3">
        <v>41028.48541666667</v>
      </c>
      <c r="Q6086">
        <v>0.3</v>
      </c>
      <c r="R6086" t="s">
        <v>77</v>
      </c>
      <c r="S6086">
        <v>0.3</v>
      </c>
      <c r="T6086">
        <v>0</v>
      </c>
      <c r="U6086" t="s">
        <v>9</v>
      </c>
      <c r="V6086" s="3">
        <v>41028.458333333336</v>
      </c>
      <c r="W6086">
        <v>1</v>
      </c>
      <c r="X6086" s="3">
        <v>41028.470138888886</v>
      </c>
      <c r="Y6086" t="s">
        <v>9</v>
      </c>
      <c r="Z6086">
        <v>0.3</v>
      </c>
      <c r="AA6086">
        <v>0</v>
      </c>
      <c r="AB6086" t="s">
        <v>88</v>
      </c>
    </row>
    <row r="6087" spans="1:28" x14ac:dyDescent="0.25">
      <c r="A6087" t="s">
        <v>74</v>
      </c>
      <c r="B6087" t="s">
        <v>75</v>
      </c>
      <c r="C6087">
        <v>53.649500000000003</v>
      </c>
      <c r="D6087">
        <v>9.9618000000000002</v>
      </c>
      <c r="E6087">
        <v>15</v>
      </c>
      <c r="F6087" s="2">
        <v>41029</v>
      </c>
      <c r="G6087">
        <v>5.8</v>
      </c>
      <c r="H6087" s="3">
        <v>41029.48541666667</v>
      </c>
      <c r="I6087" s="3">
        <v>41029.458333333336</v>
      </c>
      <c r="J6087">
        <v>23.6</v>
      </c>
      <c r="K6087">
        <v>23.6</v>
      </c>
      <c r="L6087" s="3">
        <v>41029.470138888886</v>
      </c>
      <c r="M6087" t="s">
        <v>9</v>
      </c>
      <c r="N6087" t="s">
        <v>9</v>
      </c>
      <c r="O6087" t="s">
        <v>9</v>
      </c>
      <c r="P6087" s="3">
        <v>41029.48541666667</v>
      </c>
      <c r="Q6087">
        <v>0</v>
      </c>
      <c r="R6087" t="s">
        <v>76</v>
      </c>
      <c r="S6087">
        <v>0</v>
      </c>
      <c r="T6087">
        <v>0</v>
      </c>
      <c r="U6087" t="s">
        <v>9</v>
      </c>
      <c r="V6087" s="3">
        <v>41029.458333333336</v>
      </c>
      <c r="W6087">
        <v>1</v>
      </c>
      <c r="X6087" s="3">
        <v>41029.470138888886</v>
      </c>
      <c r="Y6087" t="s">
        <v>9</v>
      </c>
      <c r="Z6087">
        <v>0</v>
      </c>
      <c r="AA6087">
        <v>0</v>
      </c>
      <c r="AB6087" t="s">
        <v>88</v>
      </c>
    </row>
    <row r="6088" spans="1:28" x14ac:dyDescent="0.25">
      <c r="A6088" t="s">
        <v>74</v>
      </c>
      <c r="B6088" t="s">
        <v>75</v>
      </c>
      <c r="C6088">
        <v>53.649500000000003</v>
      </c>
      <c r="D6088">
        <v>9.9618000000000002</v>
      </c>
      <c r="E6088">
        <v>15</v>
      </c>
      <c r="F6088" s="2">
        <v>41030</v>
      </c>
      <c r="G6088">
        <v>8.9</v>
      </c>
      <c r="H6088" s="3">
        <v>41030.48541666667</v>
      </c>
      <c r="I6088" s="3">
        <v>41030.458333333336</v>
      </c>
      <c r="J6088">
        <v>18.600000000000001</v>
      </c>
      <c r="K6088">
        <v>23.6</v>
      </c>
      <c r="L6088" s="3">
        <v>41030.470138888886</v>
      </c>
      <c r="M6088" t="s">
        <v>9</v>
      </c>
      <c r="N6088" t="s">
        <v>9</v>
      </c>
      <c r="O6088" t="s">
        <v>9</v>
      </c>
      <c r="P6088" s="3">
        <v>41030.48541666667</v>
      </c>
      <c r="Q6088">
        <v>0</v>
      </c>
      <c r="R6088" t="s">
        <v>76</v>
      </c>
      <c r="S6088">
        <v>0</v>
      </c>
      <c r="T6088">
        <v>0</v>
      </c>
      <c r="U6088" t="s">
        <v>9</v>
      </c>
      <c r="V6088" s="3">
        <v>41030.458333333336</v>
      </c>
      <c r="W6088">
        <v>1</v>
      </c>
      <c r="X6088" s="3">
        <v>41030.470138888886</v>
      </c>
      <c r="Y6088" t="s">
        <v>9</v>
      </c>
      <c r="Z6088">
        <v>0</v>
      </c>
      <c r="AA6088">
        <v>0</v>
      </c>
      <c r="AB6088" t="s">
        <v>88</v>
      </c>
    </row>
    <row r="6089" spans="1:28" x14ac:dyDescent="0.25">
      <c r="A6089" t="s">
        <v>74</v>
      </c>
      <c r="B6089" t="s">
        <v>75</v>
      </c>
      <c r="C6089">
        <v>53.649500000000003</v>
      </c>
      <c r="D6089">
        <v>9.9618000000000002</v>
      </c>
      <c r="E6089">
        <v>15</v>
      </c>
      <c r="F6089" s="2">
        <v>41031</v>
      </c>
      <c r="G6089">
        <v>6.8</v>
      </c>
      <c r="H6089" s="3">
        <v>41031.48541666667</v>
      </c>
      <c r="I6089" s="3">
        <v>41031.458333333336</v>
      </c>
      <c r="J6089">
        <v>20.8</v>
      </c>
      <c r="K6089">
        <v>20.8</v>
      </c>
      <c r="L6089" s="3">
        <v>41031.470138888886</v>
      </c>
      <c r="M6089" t="s">
        <v>9</v>
      </c>
      <c r="N6089" t="s">
        <v>9</v>
      </c>
      <c r="O6089" t="s">
        <v>9</v>
      </c>
      <c r="P6089" s="3">
        <v>41031.48541666667</v>
      </c>
      <c r="Q6089">
        <v>0</v>
      </c>
      <c r="R6089" t="s">
        <v>76</v>
      </c>
      <c r="S6089">
        <v>0</v>
      </c>
      <c r="T6089">
        <v>0</v>
      </c>
      <c r="U6089" t="s">
        <v>9</v>
      </c>
      <c r="V6089" s="3">
        <v>41031.458333333336</v>
      </c>
      <c r="W6089">
        <v>1</v>
      </c>
      <c r="X6089" s="3">
        <v>41031.470138888886</v>
      </c>
      <c r="Y6089" t="s">
        <v>9</v>
      </c>
      <c r="Z6089">
        <v>0</v>
      </c>
      <c r="AA6089">
        <v>0</v>
      </c>
      <c r="AB6089" t="s">
        <v>88</v>
      </c>
    </row>
    <row r="6090" spans="1:28" x14ac:dyDescent="0.25">
      <c r="A6090" t="s">
        <v>74</v>
      </c>
      <c r="B6090" t="s">
        <v>75</v>
      </c>
      <c r="C6090">
        <v>53.649500000000003</v>
      </c>
      <c r="D6090">
        <v>9.9618000000000002</v>
      </c>
      <c r="E6090">
        <v>15</v>
      </c>
      <c r="F6090" s="2">
        <v>41032</v>
      </c>
      <c r="G6090">
        <v>7.2</v>
      </c>
      <c r="H6090" s="3">
        <v>41032.48541666667</v>
      </c>
      <c r="I6090" s="3">
        <v>41032.458333333336</v>
      </c>
      <c r="J6090">
        <v>19</v>
      </c>
      <c r="K6090">
        <v>20.8</v>
      </c>
      <c r="L6090" s="3">
        <v>41032.469444444447</v>
      </c>
      <c r="M6090" t="s">
        <v>9</v>
      </c>
      <c r="N6090" t="s">
        <v>9</v>
      </c>
      <c r="O6090" t="s">
        <v>9</v>
      </c>
      <c r="P6090" s="3">
        <v>41032.48541666667</v>
      </c>
      <c r="Q6090">
        <v>0</v>
      </c>
      <c r="R6090" t="s">
        <v>76</v>
      </c>
      <c r="S6090">
        <v>0</v>
      </c>
      <c r="T6090">
        <v>0</v>
      </c>
      <c r="U6090" t="s">
        <v>9</v>
      </c>
      <c r="V6090" s="3">
        <v>41032.458333333336</v>
      </c>
      <c r="W6090">
        <v>1</v>
      </c>
      <c r="X6090" s="3">
        <v>41032.469444444447</v>
      </c>
      <c r="Y6090" t="s">
        <v>9</v>
      </c>
      <c r="Z6090">
        <v>0</v>
      </c>
      <c r="AA6090">
        <v>0</v>
      </c>
      <c r="AB6090" t="s">
        <v>88</v>
      </c>
    </row>
    <row r="6091" spans="1:28" x14ac:dyDescent="0.25">
      <c r="A6091" t="s">
        <v>74</v>
      </c>
      <c r="B6091" t="s">
        <v>75</v>
      </c>
      <c r="C6091">
        <v>53.649500000000003</v>
      </c>
      <c r="D6091">
        <v>9.9618000000000002</v>
      </c>
      <c r="E6091">
        <v>15</v>
      </c>
      <c r="F6091" s="2">
        <v>41033</v>
      </c>
      <c r="G6091">
        <v>12.9</v>
      </c>
      <c r="H6091" s="3">
        <v>41033.48541666667</v>
      </c>
      <c r="I6091" s="3">
        <v>41033.458333333336</v>
      </c>
      <c r="J6091">
        <v>14.2</v>
      </c>
      <c r="K6091">
        <v>20.5</v>
      </c>
      <c r="L6091" s="3">
        <v>41033.469444444447</v>
      </c>
      <c r="M6091" t="s">
        <v>9</v>
      </c>
      <c r="N6091" t="s">
        <v>9</v>
      </c>
      <c r="O6091" t="s">
        <v>9</v>
      </c>
      <c r="P6091" s="3">
        <v>41033.48541666667</v>
      </c>
      <c r="Q6091">
        <v>0</v>
      </c>
      <c r="R6091" t="s">
        <v>76</v>
      </c>
      <c r="S6091">
        <v>0</v>
      </c>
      <c r="T6091">
        <v>0</v>
      </c>
      <c r="U6091" t="s">
        <v>9</v>
      </c>
      <c r="V6091" s="3">
        <v>41033.458333333336</v>
      </c>
      <c r="W6091">
        <v>1</v>
      </c>
      <c r="X6091" s="3">
        <v>41033.469444444447</v>
      </c>
      <c r="Y6091" t="s">
        <v>9</v>
      </c>
      <c r="Z6091">
        <v>0</v>
      </c>
      <c r="AA6091">
        <v>0</v>
      </c>
      <c r="AB6091" t="s">
        <v>88</v>
      </c>
    </row>
    <row r="6092" spans="1:28" x14ac:dyDescent="0.25">
      <c r="A6092" t="s">
        <v>74</v>
      </c>
      <c r="B6092" t="s">
        <v>75</v>
      </c>
      <c r="C6092">
        <v>53.649500000000003</v>
      </c>
      <c r="D6092">
        <v>9.9618000000000002</v>
      </c>
      <c r="E6092">
        <v>15</v>
      </c>
      <c r="F6092" s="2">
        <v>41034</v>
      </c>
      <c r="G6092">
        <v>5.2</v>
      </c>
      <c r="H6092" s="3">
        <v>41034.48541666667</v>
      </c>
      <c r="I6092" s="3">
        <v>41034.458333333336</v>
      </c>
      <c r="J6092">
        <v>10.5</v>
      </c>
      <c r="K6092">
        <v>14.7</v>
      </c>
      <c r="L6092" s="3">
        <v>41034.469444444447</v>
      </c>
      <c r="M6092" t="s">
        <v>9</v>
      </c>
      <c r="N6092" t="s">
        <v>9</v>
      </c>
      <c r="O6092" t="s">
        <v>9</v>
      </c>
      <c r="P6092" s="3">
        <v>41034.48541666667</v>
      </c>
      <c r="Q6092">
        <v>0</v>
      </c>
      <c r="R6092" t="s">
        <v>76</v>
      </c>
      <c r="S6092">
        <v>0</v>
      </c>
      <c r="T6092">
        <v>0</v>
      </c>
      <c r="U6092" t="s">
        <v>9</v>
      </c>
      <c r="V6092" s="3">
        <v>41034.458333333336</v>
      </c>
      <c r="W6092">
        <v>1</v>
      </c>
      <c r="X6092" s="3">
        <v>41034.469444444447</v>
      </c>
      <c r="Y6092" t="s">
        <v>9</v>
      </c>
      <c r="Z6092">
        <v>0</v>
      </c>
      <c r="AA6092">
        <v>0</v>
      </c>
      <c r="AB6092" t="s">
        <v>88</v>
      </c>
    </row>
    <row r="6093" spans="1:28" x14ac:dyDescent="0.25">
      <c r="A6093" t="s">
        <v>74</v>
      </c>
      <c r="B6093" t="s">
        <v>75</v>
      </c>
      <c r="C6093">
        <v>53.649500000000003</v>
      </c>
      <c r="D6093">
        <v>9.9618000000000002</v>
      </c>
      <c r="E6093">
        <v>15</v>
      </c>
      <c r="F6093" s="2">
        <v>41035</v>
      </c>
      <c r="G6093">
        <v>5.2</v>
      </c>
      <c r="H6093" s="3">
        <v>41035.48541666667</v>
      </c>
      <c r="I6093" s="3">
        <v>41035.458333333336</v>
      </c>
      <c r="J6093">
        <v>10.5</v>
      </c>
      <c r="K6093">
        <v>14.7</v>
      </c>
      <c r="L6093" s="3">
        <v>41035.469444444447</v>
      </c>
      <c r="M6093" t="s">
        <v>9</v>
      </c>
      <c r="N6093" t="s">
        <v>9</v>
      </c>
      <c r="O6093" t="s">
        <v>9</v>
      </c>
      <c r="P6093" s="3">
        <v>41035.48541666667</v>
      </c>
      <c r="Q6093">
        <v>0</v>
      </c>
      <c r="R6093" t="s">
        <v>76</v>
      </c>
      <c r="S6093">
        <v>0</v>
      </c>
      <c r="T6093">
        <v>0</v>
      </c>
      <c r="U6093" t="s">
        <v>9</v>
      </c>
      <c r="V6093" s="3">
        <v>41035.458333333336</v>
      </c>
      <c r="W6093">
        <v>1</v>
      </c>
      <c r="X6093" s="3">
        <v>41035.469444444447</v>
      </c>
      <c r="Y6093" t="s">
        <v>9</v>
      </c>
      <c r="Z6093">
        <v>0</v>
      </c>
      <c r="AA6093">
        <v>0</v>
      </c>
      <c r="AB6093" t="s">
        <v>88</v>
      </c>
    </row>
    <row r="6094" spans="1:28" x14ac:dyDescent="0.25">
      <c r="A6094" t="s">
        <v>74</v>
      </c>
      <c r="B6094" t="s">
        <v>75</v>
      </c>
      <c r="C6094">
        <v>53.649500000000003</v>
      </c>
      <c r="D6094">
        <v>9.9618000000000002</v>
      </c>
      <c r="E6094">
        <v>15</v>
      </c>
      <c r="F6094" s="2">
        <v>41036</v>
      </c>
      <c r="G6094">
        <v>5</v>
      </c>
      <c r="H6094" s="3">
        <v>41036.48541666667</v>
      </c>
      <c r="I6094" s="3">
        <v>41036.458333333336</v>
      </c>
      <c r="J6094">
        <v>6</v>
      </c>
      <c r="K6094">
        <v>10.5</v>
      </c>
      <c r="L6094" s="3">
        <v>41036.469444444447</v>
      </c>
      <c r="M6094" t="s">
        <v>9</v>
      </c>
      <c r="N6094" t="s">
        <v>9</v>
      </c>
      <c r="O6094" t="s">
        <v>9</v>
      </c>
      <c r="P6094" s="3">
        <v>41036.48541666667</v>
      </c>
      <c r="Q6094">
        <v>2.7</v>
      </c>
      <c r="R6094" t="s">
        <v>77</v>
      </c>
      <c r="S6094">
        <v>2.7</v>
      </c>
      <c r="T6094">
        <v>0</v>
      </c>
      <c r="U6094" t="s">
        <v>9</v>
      </c>
      <c r="V6094" s="3">
        <v>41036.458333333336</v>
      </c>
      <c r="W6094">
        <v>1</v>
      </c>
      <c r="X6094" s="3">
        <v>41036.469444444447</v>
      </c>
      <c r="Y6094" t="s">
        <v>9</v>
      </c>
      <c r="Z6094">
        <v>2.7</v>
      </c>
      <c r="AA6094">
        <v>0</v>
      </c>
      <c r="AB6094" t="s">
        <v>88</v>
      </c>
    </row>
    <row r="6095" spans="1:28" x14ac:dyDescent="0.25">
      <c r="A6095" t="s">
        <v>74</v>
      </c>
      <c r="B6095" t="s">
        <v>75</v>
      </c>
      <c r="C6095">
        <v>53.649500000000003</v>
      </c>
      <c r="D6095">
        <v>9.9618000000000002</v>
      </c>
      <c r="E6095">
        <v>15</v>
      </c>
      <c r="F6095" s="2">
        <v>41037</v>
      </c>
      <c r="G6095">
        <v>-0.4</v>
      </c>
      <c r="H6095" s="3">
        <v>41037.48541666667</v>
      </c>
      <c r="I6095" s="3">
        <v>41037.458333333336</v>
      </c>
      <c r="J6095">
        <v>18.2</v>
      </c>
      <c r="K6095">
        <v>18.2</v>
      </c>
      <c r="L6095" s="3">
        <v>41037.469444444447</v>
      </c>
      <c r="M6095" t="s">
        <v>9</v>
      </c>
      <c r="N6095" t="s">
        <v>9</v>
      </c>
      <c r="O6095" t="s">
        <v>9</v>
      </c>
      <c r="P6095" s="3">
        <v>41037.48541666667</v>
      </c>
      <c r="Q6095">
        <v>0</v>
      </c>
      <c r="R6095" t="s">
        <v>76</v>
      </c>
      <c r="S6095">
        <v>0</v>
      </c>
      <c r="T6095">
        <v>0</v>
      </c>
      <c r="U6095" t="s">
        <v>9</v>
      </c>
      <c r="V6095" s="3">
        <v>41037.458333333336</v>
      </c>
      <c r="W6095">
        <v>1</v>
      </c>
      <c r="X6095" s="3">
        <v>41037.469444444447</v>
      </c>
      <c r="Y6095" t="s">
        <v>9</v>
      </c>
      <c r="Z6095">
        <v>0</v>
      </c>
      <c r="AA6095">
        <v>0</v>
      </c>
      <c r="AB6095" t="s">
        <v>88</v>
      </c>
    </row>
    <row r="6096" spans="1:28" x14ac:dyDescent="0.25">
      <c r="A6096" t="s">
        <v>74</v>
      </c>
      <c r="B6096" t="s">
        <v>75</v>
      </c>
      <c r="C6096">
        <v>53.649500000000003</v>
      </c>
      <c r="D6096">
        <v>9.9618000000000002</v>
      </c>
      <c r="E6096">
        <v>15</v>
      </c>
      <c r="F6096" s="2">
        <v>41038</v>
      </c>
      <c r="G6096">
        <v>13.2</v>
      </c>
      <c r="H6096" s="3">
        <v>41038.48541666667</v>
      </c>
      <c r="I6096" s="3">
        <v>41038.458333333336</v>
      </c>
      <c r="J6096">
        <v>19.5</v>
      </c>
      <c r="K6096">
        <v>20.8</v>
      </c>
      <c r="L6096" s="3">
        <v>41038.469444444447</v>
      </c>
      <c r="M6096" t="s">
        <v>9</v>
      </c>
      <c r="N6096" t="s">
        <v>9</v>
      </c>
      <c r="O6096" t="s">
        <v>9</v>
      </c>
      <c r="P6096" s="3">
        <v>41038.48541666667</v>
      </c>
      <c r="Q6096">
        <v>0</v>
      </c>
      <c r="R6096" t="s">
        <v>76</v>
      </c>
      <c r="S6096">
        <v>0</v>
      </c>
      <c r="T6096">
        <v>0</v>
      </c>
      <c r="U6096" t="s">
        <v>9</v>
      </c>
      <c r="V6096" s="3">
        <v>41038.458333333336</v>
      </c>
      <c r="W6096">
        <v>1</v>
      </c>
      <c r="X6096" s="3">
        <v>41038.469444444447</v>
      </c>
      <c r="Y6096" t="s">
        <v>9</v>
      </c>
      <c r="Z6096">
        <v>0</v>
      </c>
      <c r="AA6096">
        <v>0</v>
      </c>
      <c r="AB6096" t="s">
        <v>88</v>
      </c>
    </row>
    <row r="6097" spans="1:28" x14ac:dyDescent="0.25">
      <c r="A6097" t="s">
        <v>74</v>
      </c>
      <c r="B6097" t="s">
        <v>75</v>
      </c>
      <c r="C6097">
        <v>53.649500000000003</v>
      </c>
      <c r="D6097">
        <v>9.9618000000000002</v>
      </c>
      <c r="E6097">
        <v>15</v>
      </c>
      <c r="F6097" s="2">
        <v>41039</v>
      </c>
      <c r="G6097">
        <v>11.8</v>
      </c>
      <c r="H6097" s="3">
        <v>41039.48541666667</v>
      </c>
      <c r="I6097" s="3">
        <v>41039.458333333336</v>
      </c>
      <c r="J6097">
        <v>19</v>
      </c>
      <c r="K6097">
        <v>21.4</v>
      </c>
      <c r="L6097" s="3">
        <v>41039.469444444447</v>
      </c>
      <c r="M6097" t="s">
        <v>9</v>
      </c>
      <c r="N6097" t="s">
        <v>9</v>
      </c>
      <c r="O6097" t="s">
        <v>9</v>
      </c>
      <c r="P6097" s="3">
        <v>41039.48541666667</v>
      </c>
      <c r="Q6097">
        <v>4.2</v>
      </c>
      <c r="R6097" t="s">
        <v>77</v>
      </c>
      <c r="S6097">
        <v>4.2</v>
      </c>
      <c r="T6097">
        <v>0</v>
      </c>
      <c r="U6097" t="s">
        <v>9</v>
      </c>
      <c r="V6097" s="3">
        <v>41039.458333333336</v>
      </c>
      <c r="W6097">
        <v>1</v>
      </c>
      <c r="X6097" s="3">
        <v>41039.469444444447</v>
      </c>
      <c r="Y6097" t="s">
        <v>9</v>
      </c>
      <c r="Z6097">
        <v>4.2</v>
      </c>
      <c r="AA6097">
        <v>0</v>
      </c>
      <c r="AB6097" t="s">
        <v>88</v>
      </c>
    </row>
    <row r="6098" spans="1:28" x14ac:dyDescent="0.25">
      <c r="A6098" t="s">
        <v>74</v>
      </c>
      <c r="B6098" t="s">
        <v>75</v>
      </c>
      <c r="C6098">
        <v>53.649500000000003</v>
      </c>
      <c r="D6098">
        <v>9.9618000000000002</v>
      </c>
      <c r="E6098">
        <v>15</v>
      </c>
      <c r="F6098" s="2">
        <v>41040</v>
      </c>
      <c r="G6098">
        <v>17.3</v>
      </c>
      <c r="H6098" s="3">
        <v>41040.48541666667</v>
      </c>
      <c r="I6098" s="3">
        <v>41040.458333333336</v>
      </c>
      <c r="J6098">
        <v>23</v>
      </c>
      <c r="K6098">
        <v>23</v>
      </c>
      <c r="L6098" s="3">
        <v>41040.469444444447</v>
      </c>
      <c r="M6098" t="s">
        <v>9</v>
      </c>
      <c r="N6098" t="s">
        <v>9</v>
      </c>
      <c r="O6098" t="s">
        <v>9</v>
      </c>
      <c r="P6098" s="3">
        <v>41040.48541666667</v>
      </c>
      <c r="Q6098">
        <v>4.2</v>
      </c>
      <c r="R6098" t="s">
        <v>77</v>
      </c>
      <c r="S6098">
        <v>4.2</v>
      </c>
      <c r="T6098">
        <v>0</v>
      </c>
      <c r="U6098" t="s">
        <v>9</v>
      </c>
      <c r="V6098" s="3">
        <v>41040.458333333336</v>
      </c>
      <c r="W6098">
        <v>1</v>
      </c>
      <c r="X6098" s="3">
        <v>41040.469444444447</v>
      </c>
      <c r="Y6098" t="s">
        <v>9</v>
      </c>
      <c r="Z6098">
        <v>4.2</v>
      </c>
      <c r="AA6098">
        <v>0</v>
      </c>
      <c r="AB6098" t="s">
        <v>88</v>
      </c>
    </row>
    <row r="6099" spans="1:28" x14ac:dyDescent="0.25">
      <c r="A6099" t="s">
        <v>74</v>
      </c>
      <c r="B6099" t="s">
        <v>75</v>
      </c>
      <c r="C6099">
        <v>53.649500000000003</v>
      </c>
      <c r="D6099">
        <v>9.9618000000000002</v>
      </c>
      <c r="E6099">
        <v>15</v>
      </c>
      <c r="F6099" s="2">
        <v>41041</v>
      </c>
      <c r="G6099">
        <v>7.2</v>
      </c>
      <c r="H6099" s="3">
        <v>41041.48541666667</v>
      </c>
      <c r="I6099" s="3">
        <v>41041.458333333336</v>
      </c>
      <c r="J6099">
        <v>12.3</v>
      </c>
      <c r="K6099">
        <v>23</v>
      </c>
      <c r="L6099" s="3">
        <v>41041.469444444447</v>
      </c>
      <c r="M6099" t="s">
        <v>9</v>
      </c>
      <c r="N6099" t="s">
        <v>9</v>
      </c>
      <c r="O6099" t="s">
        <v>9</v>
      </c>
      <c r="P6099" s="3">
        <v>41041.48541666667</v>
      </c>
      <c r="Q6099">
        <v>0</v>
      </c>
      <c r="R6099" t="s">
        <v>76</v>
      </c>
      <c r="S6099">
        <v>0</v>
      </c>
      <c r="T6099">
        <v>0</v>
      </c>
      <c r="U6099" t="s">
        <v>9</v>
      </c>
      <c r="V6099" s="3">
        <v>41041.458333333336</v>
      </c>
      <c r="W6099">
        <v>1</v>
      </c>
      <c r="X6099" s="3">
        <v>41041.469444444447</v>
      </c>
      <c r="Y6099" t="s">
        <v>9</v>
      </c>
      <c r="Z6099">
        <v>0</v>
      </c>
      <c r="AA6099">
        <v>0</v>
      </c>
      <c r="AB6099" t="s">
        <v>88</v>
      </c>
    </row>
    <row r="6100" spans="1:28" x14ac:dyDescent="0.25">
      <c r="A6100" t="s">
        <v>74</v>
      </c>
      <c r="B6100" t="s">
        <v>75</v>
      </c>
      <c r="C6100">
        <v>53.649500000000003</v>
      </c>
      <c r="D6100">
        <v>9.9618000000000002</v>
      </c>
      <c r="E6100">
        <v>15</v>
      </c>
      <c r="F6100" s="2">
        <v>41042</v>
      </c>
      <c r="G6100">
        <v>2.4</v>
      </c>
      <c r="H6100" s="3">
        <v>41042.47152777778</v>
      </c>
      <c r="I6100" s="3">
        <v>41042.444444444445</v>
      </c>
      <c r="J6100">
        <v>15</v>
      </c>
      <c r="K6100">
        <v>15</v>
      </c>
      <c r="L6100" s="3">
        <v>41042.469444444447</v>
      </c>
      <c r="M6100" t="s">
        <v>9</v>
      </c>
      <c r="N6100" t="s">
        <v>9</v>
      </c>
      <c r="O6100" t="s">
        <v>9</v>
      </c>
      <c r="P6100" s="3">
        <v>41042.47152777778</v>
      </c>
      <c r="Q6100">
        <v>0</v>
      </c>
      <c r="R6100" t="s">
        <v>76</v>
      </c>
      <c r="S6100">
        <v>0</v>
      </c>
      <c r="T6100">
        <v>0</v>
      </c>
      <c r="U6100" t="s">
        <v>9</v>
      </c>
      <c r="V6100" s="3">
        <v>41042.444444444445</v>
      </c>
      <c r="W6100">
        <v>1</v>
      </c>
      <c r="X6100" s="3">
        <v>41042.469444444447</v>
      </c>
      <c r="Y6100" t="s">
        <v>9</v>
      </c>
      <c r="Z6100">
        <v>0</v>
      </c>
      <c r="AA6100">
        <v>0</v>
      </c>
      <c r="AB6100" t="s">
        <v>88</v>
      </c>
    </row>
    <row r="6101" spans="1:28" x14ac:dyDescent="0.25">
      <c r="A6101" t="s">
        <v>74</v>
      </c>
      <c r="B6101" t="s">
        <v>75</v>
      </c>
      <c r="C6101">
        <v>53.649500000000003</v>
      </c>
      <c r="D6101">
        <v>9.9618000000000002</v>
      </c>
      <c r="E6101">
        <v>15</v>
      </c>
      <c r="F6101" s="2">
        <v>41043</v>
      </c>
      <c r="G6101">
        <v>5.9</v>
      </c>
      <c r="H6101" s="3">
        <v>41043.47152777778</v>
      </c>
      <c r="I6101" s="3">
        <v>41043.444444444445</v>
      </c>
      <c r="J6101">
        <v>16.2</v>
      </c>
      <c r="K6101">
        <v>16.2</v>
      </c>
      <c r="L6101" s="3">
        <v>41043.469444444447</v>
      </c>
      <c r="M6101" t="s">
        <v>9</v>
      </c>
      <c r="N6101" t="s">
        <v>9</v>
      </c>
      <c r="O6101" t="s">
        <v>9</v>
      </c>
      <c r="P6101" s="3">
        <v>41043.47152777778</v>
      </c>
      <c r="Q6101">
        <v>0</v>
      </c>
      <c r="R6101" t="s">
        <v>76</v>
      </c>
      <c r="S6101">
        <v>0</v>
      </c>
      <c r="T6101">
        <v>0</v>
      </c>
      <c r="U6101" t="s">
        <v>9</v>
      </c>
      <c r="V6101" s="3">
        <v>41043.444444444445</v>
      </c>
      <c r="W6101">
        <v>1</v>
      </c>
      <c r="X6101" s="3">
        <v>41043.469444444447</v>
      </c>
      <c r="Y6101" t="s">
        <v>9</v>
      </c>
      <c r="Z6101">
        <v>0</v>
      </c>
      <c r="AA6101">
        <v>0</v>
      </c>
      <c r="AB6101" t="s">
        <v>88</v>
      </c>
    </row>
    <row r="6102" spans="1:28" x14ac:dyDescent="0.25">
      <c r="A6102" t="s">
        <v>74</v>
      </c>
      <c r="B6102" t="s">
        <v>75</v>
      </c>
      <c r="C6102">
        <v>53.649500000000003</v>
      </c>
      <c r="D6102">
        <v>9.9618000000000002</v>
      </c>
      <c r="E6102">
        <v>15</v>
      </c>
      <c r="F6102" s="2">
        <v>41044</v>
      </c>
      <c r="G6102">
        <v>4.5999999999999996</v>
      </c>
      <c r="H6102" s="3">
        <v>41044.47152777778</v>
      </c>
      <c r="I6102" s="3">
        <v>41044.444444444445</v>
      </c>
      <c r="J6102">
        <v>9.1</v>
      </c>
      <c r="K6102">
        <v>18.2</v>
      </c>
      <c r="L6102" s="3">
        <v>41044.469444444447</v>
      </c>
      <c r="M6102" t="s">
        <v>9</v>
      </c>
      <c r="N6102" t="s">
        <v>9</v>
      </c>
      <c r="O6102" t="s">
        <v>9</v>
      </c>
      <c r="P6102" s="3">
        <v>41044.47152777778</v>
      </c>
      <c r="Q6102">
        <v>2.4</v>
      </c>
      <c r="R6102" t="s">
        <v>77</v>
      </c>
      <c r="S6102">
        <v>2.4</v>
      </c>
      <c r="T6102">
        <v>0</v>
      </c>
      <c r="U6102" t="s">
        <v>9</v>
      </c>
      <c r="V6102" s="3">
        <v>41044.444444444445</v>
      </c>
      <c r="W6102">
        <v>1</v>
      </c>
      <c r="X6102" s="3">
        <v>41044.469444444447</v>
      </c>
      <c r="Y6102" t="s">
        <v>9</v>
      </c>
      <c r="Z6102">
        <v>2.4</v>
      </c>
      <c r="AA6102">
        <v>0</v>
      </c>
      <c r="AB6102" t="s">
        <v>88</v>
      </c>
    </row>
    <row r="6103" spans="1:28" x14ac:dyDescent="0.25">
      <c r="A6103" t="s">
        <v>74</v>
      </c>
      <c r="B6103" t="s">
        <v>75</v>
      </c>
      <c r="C6103">
        <v>53.649500000000003</v>
      </c>
      <c r="D6103">
        <v>9.9618000000000002</v>
      </c>
      <c r="E6103">
        <v>15</v>
      </c>
      <c r="F6103" s="2">
        <v>41045</v>
      </c>
      <c r="G6103">
        <v>6.5</v>
      </c>
      <c r="H6103" s="3">
        <v>41045.48541666667</v>
      </c>
      <c r="I6103" s="3">
        <v>41045.458333333336</v>
      </c>
      <c r="J6103">
        <v>7.3</v>
      </c>
      <c r="K6103">
        <v>12.9</v>
      </c>
      <c r="L6103" s="3">
        <v>41045.469444444447</v>
      </c>
      <c r="M6103" t="s">
        <v>9</v>
      </c>
      <c r="N6103" t="s">
        <v>9</v>
      </c>
      <c r="O6103" t="s">
        <v>9</v>
      </c>
      <c r="P6103" s="3">
        <v>41045.48541666667</v>
      </c>
      <c r="Q6103">
        <v>9.3000000000000007</v>
      </c>
      <c r="R6103" t="s">
        <v>77</v>
      </c>
      <c r="S6103">
        <v>9.3000000000000007</v>
      </c>
      <c r="T6103">
        <v>0</v>
      </c>
      <c r="U6103" t="s">
        <v>9</v>
      </c>
      <c r="V6103" s="3">
        <v>41045.458333333336</v>
      </c>
      <c r="W6103">
        <v>1</v>
      </c>
      <c r="X6103" s="3">
        <v>41045.469444444447</v>
      </c>
      <c r="Y6103" t="s">
        <v>9</v>
      </c>
      <c r="Z6103">
        <v>9.3000000000000007</v>
      </c>
      <c r="AA6103">
        <v>0</v>
      </c>
      <c r="AB6103" t="s">
        <v>88</v>
      </c>
    </row>
    <row r="6104" spans="1:28" x14ac:dyDescent="0.25">
      <c r="A6104" t="s">
        <v>74</v>
      </c>
      <c r="B6104" t="s">
        <v>75</v>
      </c>
      <c r="C6104">
        <v>53.649500000000003</v>
      </c>
      <c r="D6104">
        <v>9.9618000000000002</v>
      </c>
      <c r="E6104">
        <v>15</v>
      </c>
      <c r="F6104" s="2">
        <v>41046</v>
      </c>
      <c r="G6104">
        <v>2.8</v>
      </c>
      <c r="H6104" s="3">
        <v>41046.48541666667</v>
      </c>
      <c r="I6104" s="3">
        <v>41046.458333333336</v>
      </c>
      <c r="J6104">
        <v>10.4</v>
      </c>
      <c r="K6104">
        <v>11.8</v>
      </c>
      <c r="L6104" s="3">
        <v>41046.469444444447</v>
      </c>
      <c r="M6104" t="s">
        <v>9</v>
      </c>
      <c r="N6104" t="s">
        <v>9</v>
      </c>
      <c r="O6104" t="s">
        <v>9</v>
      </c>
      <c r="P6104" s="3">
        <v>41046.48541666667</v>
      </c>
      <c r="Q6104">
        <v>2.7</v>
      </c>
      <c r="R6104" t="s">
        <v>77</v>
      </c>
      <c r="S6104">
        <v>2.7</v>
      </c>
      <c r="T6104">
        <v>0</v>
      </c>
      <c r="U6104" t="s">
        <v>9</v>
      </c>
      <c r="V6104" s="3">
        <v>41046.458333333336</v>
      </c>
      <c r="W6104">
        <v>1</v>
      </c>
      <c r="X6104" s="3">
        <v>41046.469444444447</v>
      </c>
      <c r="Y6104" t="s">
        <v>9</v>
      </c>
      <c r="Z6104">
        <v>2.7</v>
      </c>
      <c r="AA6104">
        <v>0</v>
      </c>
      <c r="AB6104" t="s">
        <v>88</v>
      </c>
    </row>
    <row r="6105" spans="1:28" x14ac:dyDescent="0.25">
      <c r="A6105" t="s">
        <v>74</v>
      </c>
      <c r="B6105" t="s">
        <v>75</v>
      </c>
      <c r="C6105">
        <v>53.649500000000003</v>
      </c>
      <c r="D6105">
        <v>9.9618000000000002</v>
      </c>
      <c r="E6105">
        <v>15</v>
      </c>
      <c r="F6105" s="2">
        <v>41047</v>
      </c>
      <c r="G6105">
        <v>5.4</v>
      </c>
      <c r="H6105" s="3">
        <v>41047.48541666667</v>
      </c>
      <c r="I6105" s="3">
        <v>41047.458333333336</v>
      </c>
      <c r="J6105">
        <v>18.100000000000001</v>
      </c>
      <c r="K6105">
        <v>18.100000000000001</v>
      </c>
      <c r="L6105" s="3">
        <v>41047.469444444447</v>
      </c>
      <c r="M6105" t="s">
        <v>9</v>
      </c>
      <c r="N6105" t="s">
        <v>9</v>
      </c>
      <c r="O6105" t="s">
        <v>9</v>
      </c>
      <c r="P6105" s="3">
        <v>41047.48541666667</v>
      </c>
      <c r="Q6105">
        <v>0</v>
      </c>
      <c r="R6105" t="s">
        <v>76</v>
      </c>
      <c r="S6105">
        <v>0</v>
      </c>
      <c r="T6105">
        <v>0</v>
      </c>
      <c r="U6105" t="s">
        <v>9</v>
      </c>
      <c r="V6105" s="3">
        <v>41047.458333333336</v>
      </c>
      <c r="W6105">
        <v>1</v>
      </c>
      <c r="X6105" s="3">
        <v>41047.469444444447</v>
      </c>
      <c r="Y6105" t="s">
        <v>9</v>
      </c>
      <c r="Z6105">
        <v>0</v>
      </c>
      <c r="AA6105">
        <v>0</v>
      </c>
      <c r="AB6105" t="s">
        <v>88</v>
      </c>
    </row>
    <row r="6106" spans="1:28" x14ac:dyDescent="0.25">
      <c r="A6106" t="s">
        <v>74</v>
      </c>
      <c r="B6106" t="s">
        <v>75</v>
      </c>
      <c r="C6106">
        <v>53.649500000000003</v>
      </c>
      <c r="D6106">
        <v>9.9618000000000002</v>
      </c>
      <c r="E6106">
        <v>15</v>
      </c>
      <c r="F6106" s="2">
        <v>41048</v>
      </c>
      <c r="G6106">
        <v>10.8</v>
      </c>
      <c r="H6106" s="3">
        <v>41048.48541666667</v>
      </c>
      <c r="I6106" s="3">
        <v>41048.458333333336</v>
      </c>
      <c r="J6106">
        <v>24.2</v>
      </c>
      <c r="K6106">
        <v>24.2</v>
      </c>
      <c r="L6106" s="3">
        <v>41048.469444444447</v>
      </c>
      <c r="M6106" t="s">
        <v>9</v>
      </c>
      <c r="N6106" t="s">
        <v>9</v>
      </c>
      <c r="O6106" t="s">
        <v>9</v>
      </c>
      <c r="P6106" s="3">
        <v>41048.48541666667</v>
      </c>
      <c r="Q6106">
        <v>0</v>
      </c>
      <c r="R6106" t="s">
        <v>76</v>
      </c>
      <c r="S6106">
        <v>0</v>
      </c>
      <c r="T6106">
        <v>0</v>
      </c>
      <c r="U6106" t="s">
        <v>9</v>
      </c>
      <c r="V6106" s="3">
        <v>41048.458333333336</v>
      </c>
      <c r="W6106">
        <v>1</v>
      </c>
      <c r="X6106" s="3">
        <v>41048.469444444447</v>
      </c>
      <c r="Y6106" t="s">
        <v>9</v>
      </c>
      <c r="Z6106">
        <v>0</v>
      </c>
      <c r="AA6106">
        <v>0</v>
      </c>
      <c r="AB6106" t="s">
        <v>88</v>
      </c>
    </row>
    <row r="6107" spans="1:28" x14ac:dyDescent="0.25">
      <c r="A6107" t="s">
        <v>74</v>
      </c>
      <c r="B6107" t="s">
        <v>75</v>
      </c>
      <c r="C6107">
        <v>53.649500000000003</v>
      </c>
      <c r="D6107">
        <v>9.9618000000000002</v>
      </c>
      <c r="E6107">
        <v>15</v>
      </c>
      <c r="F6107" s="2">
        <v>41049</v>
      </c>
      <c r="G6107">
        <v>9.5</v>
      </c>
      <c r="H6107" s="3">
        <v>41049.48541666667</v>
      </c>
      <c r="I6107" s="3">
        <v>41049.458333333336</v>
      </c>
      <c r="J6107">
        <v>21.8</v>
      </c>
      <c r="K6107">
        <v>25.8</v>
      </c>
      <c r="L6107" s="3">
        <v>41049.469444444447</v>
      </c>
      <c r="M6107" t="s">
        <v>9</v>
      </c>
      <c r="N6107" t="s">
        <v>9</v>
      </c>
      <c r="O6107" t="s">
        <v>9</v>
      </c>
      <c r="P6107" s="3">
        <v>41049.48541666667</v>
      </c>
      <c r="Q6107">
        <v>0</v>
      </c>
      <c r="R6107" t="s">
        <v>76</v>
      </c>
      <c r="S6107">
        <v>0</v>
      </c>
      <c r="T6107">
        <v>0</v>
      </c>
      <c r="U6107" t="s">
        <v>9</v>
      </c>
      <c r="V6107" s="3">
        <v>41049.458333333336</v>
      </c>
      <c r="W6107">
        <v>1</v>
      </c>
      <c r="X6107" s="3">
        <v>41049.469444444447</v>
      </c>
      <c r="Y6107" t="s">
        <v>9</v>
      </c>
      <c r="Z6107">
        <v>0</v>
      </c>
      <c r="AA6107">
        <v>0</v>
      </c>
      <c r="AB6107" t="s">
        <v>88</v>
      </c>
    </row>
    <row r="6108" spans="1:28" x14ac:dyDescent="0.25">
      <c r="A6108" t="s">
        <v>74</v>
      </c>
      <c r="B6108" t="s">
        <v>75</v>
      </c>
      <c r="C6108">
        <v>53.649500000000003</v>
      </c>
      <c r="D6108">
        <v>9.9618000000000002</v>
      </c>
      <c r="E6108">
        <v>15</v>
      </c>
      <c r="F6108" s="2">
        <v>41050</v>
      </c>
      <c r="G6108">
        <v>11.4</v>
      </c>
      <c r="H6108" s="3">
        <v>41050.48541666667</v>
      </c>
      <c r="I6108" s="3">
        <v>41050.458333333336</v>
      </c>
      <c r="J6108">
        <v>29</v>
      </c>
      <c r="K6108">
        <v>29</v>
      </c>
      <c r="L6108" s="3">
        <v>41050.469444444447</v>
      </c>
      <c r="M6108" t="s">
        <v>9</v>
      </c>
      <c r="N6108" t="s">
        <v>9</v>
      </c>
      <c r="O6108" t="s">
        <v>9</v>
      </c>
      <c r="P6108" s="3">
        <v>41050.48541666667</v>
      </c>
      <c r="Q6108">
        <v>0</v>
      </c>
      <c r="R6108" t="s">
        <v>76</v>
      </c>
      <c r="S6108">
        <v>0</v>
      </c>
      <c r="T6108">
        <v>0</v>
      </c>
      <c r="U6108" t="s">
        <v>9</v>
      </c>
      <c r="V6108" s="3">
        <v>41050.458333333336</v>
      </c>
      <c r="W6108">
        <v>1</v>
      </c>
      <c r="X6108" s="3">
        <v>41050.469444444447</v>
      </c>
      <c r="Y6108" t="s">
        <v>9</v>
      </c>
      <c r="Z6108">
        <v>0</v>
      </c>
      <c r="AA6108">
        <v>0</v>
      </c>
      <c r="AB6108" t="s">
        <v>88</v>
      </c>
    </row>
    <row r="6109" spans="1:28" x14ac:dyDescent="0.25">
      <c r="A6109" t="s">
        <v>74</v>
      </c>
      <c r="B6109" t="s">
        <v>75</v>
      </c>
      <c r="C6109">
        <v>53.649500000000003</v>
      </c>
      <c r="D6109">
        <v>9.9618000000000002</v>
      </c>
      <c r="E6109">
        <v>15</v>
      </c>
      <c r="F6109" s="2">
        <v>41051</v>
      </c>
      <c r="G6109">
        <v>14.5</v>
      </c>
      <c r="H6109" s="3">
        <v>41051.48541666667</v>
      </c>
      <c r="I6109" s="3">
        <v>41051.458333333336</v>
      </c>
      <c r="J6109">
        <v>28</v>
      </c>
      <c r="K6109">
        <v>29</v>
      </c>
      <c r="L6109" s="3">
        <v>41051.469444444447</v>
      </c>
      <c r="M6109" t="s">
        <v>9</v>
      </c>
      <c r="N6109" t="s">
        <v>9</v>
      </c>
      <c r="O6109" t="s">
        <v>9</v>
      </c>
      <c r="P6109" s="3">
        <v>41051.48541666667</v>
      </c>
      <c r="Q6109">
        <v>0</v>
      </c>
      <c r="R6109" t="s">
        <v>76</v>
      </c>
      <c r="S6109">
        <v>0</v>
      </c>
      <c r="T6109">
        <v>0</v>
      </c>
      <c r="U6109" t="s">
        <v>9</v>
      </c>
      <c r="V6109" s="3">
        <v>41051.458333333336</v>
      </c>
      <c r="W6109">
        <v>1</v>
      </c>
      <c r="X6109" s="3">
        <v>41051.469444444447</v>
      </c>
      <c r="Y6109" t="s">
        <v>9</v>
      </c>
      <c r="Z6109">
        <v>0</v>
      </c>
      <c r="AA6109">
        <v>0</v>
      </c>
      <c r="AB6109" t="s">
        <v>88</v>
      </c>
    </row>
    <row r="6110" spans="1:28" x14ac:dyDescent="0.25">
      <c r="A6110" t="s">
        <v>74</v>
      </c>
      <c r="B6110" t="s">
        <v>75</v>
      </c>
      <c r="C6110">
        <v>53.649500000000003</v>
      </c>
      <c r="D6110">
        <v>9.9618000000000002</v>
      </c>
      <c r="E6110">
        <v>15</v>
      </c>
      <c r="F6110" s="2">
        <v>41052</v>
      </c>
      <c r="G6110">
        <v>10</v>
      </c>
      <c r="H6110" s="3">
        <v>41052.48541666667</v>
      </c>
      <c r="I6110" s="3">
        <v>41052.458333333336</v>
      </c>
      <c r="J6110">
        <v>24</v>
      </c>
      <c r="K6110">
        <v>28</v>
      </c>
      <c r="L6110" s="3">
        <v>41052.469444444447</v>
      </c>
      <c r="M6110" t="s">
        <v>9</v>
      </c>
      <c r="N6110" t="s">
        <v>9</v>
      </c>
      <c r="O6110" t="s">
        <v>9</v>
      </c>
      <c r="P6110" s="3">
        <v>41052.48541666667</v>
      </c>
      <c r="Q6110">
        <v>0</v>
      </c>
      <c r="R6110" t="s">
        <v>76</v>
      </c>
      <c r="S6110">
        <v>0</v>
      </c>
      <c r="T6110">
        <v>0</v>
      </c>
      <c r="U6110" t="s">
        <v>9</v>
      </c>
      <c r="V6110" s="3">
        <v>41052.458333333336</v>
      </c>
      <c r="W6110">
        <v>1</v>
      </c>
      <c r="X6110" s="3">
        <v>41052.469444444447</v>
      </c>
      <c r="Y6110" t="s">
        <v>9</v>
      </c>
      <c r="Z6110">
        <v>0</v>
      </c>
      <c r="AA6110">
        <v>0</v>
      </c>
      <c r="AB6110" t="s">
        <v>88</v>
      </c>
    </row>
    <row r="6111" spans="1:28" x14ac:dyDescent="0.25">
      <c r="A6111" t="s">
        <v>74</v>
      </c>
      <c r="B6111" t="s">
        <v>75</v>
      </c>
      <c r="C6111">
        <v>53.649500000000003</v>
      </c>
      <c r="D6111">
        <v>9.9618000000000002</v>
      </c>
      <c r="E6111">
        <v>15</v>
      </c>
      <c r="F6111" s="2">
        <v>41053</v>
      </c>
      <c r="G6111">
        <v>10</v>
      </c>
      <c r="H6111" s="3">
        <v>41053.48541666667</v>
      </c>
      <c r="I6111" s="3">
        <v>41053.458333333336</v>
      </c>
      <c r="J6111">
        <v>24</v>
      </c>
      <c r="K6111">
        <v>25</v>
      </c>
      <c r="L6111" s="3">
        <v>41053.470138888886</v>
      </c>
      <c r="M6111" t="s">
        <v>9</v>
      </c>
      <c r="N6111" t="s">
        <v>9</v>
      </c>
      <c r="O6111" t="s">
        <v>9</v>
      </c>
      <c r="P6111" s="3">
        <v>41053.48541666667</v>
      </c>
      <c r="Q6111">
        <v>0</v>
      </c>
      <c r="R6111" t="s">
        <v>76</v>
      </c>
      <c r="S6111">
        <v>0</v>
      </c>
      <c r="T6111">
        <v>0</v>
      </c>
      <c r="U6111" t="s">
        <v>9</v>
      </c>
      <c r="V6111" s="3">
        <v>41053.458333333336</v>
      </c>
      <c r="W6111">
        <v>1</v>
      </c>
      <c r="X6111" s="3">
        <v>41053.470138888886</v>
      </c>
      <c r="Y6111" t="s">
        <v>9</v>
      </c>
      <c r="Z6111">
        <v>0</v>
      </c>
      <c r="AA6111">
        <v>0</v>
      </c>
      <c r="AB6111" t="s">
        <v>88</v>
      </c>
    </row>
    <row r="6112" spans="1:28" x14ac:dyDescent="0.25">
      <c r="A6112" t="s">
        <v>74</v>
      </c>
      <c r="B6112" t="s">
        <v>75</v>
      </c>
      <c r="C6112">
        <v>53.649500000000003</v>
      </c>
      <c r="D6112">
        <v>9.9618000000000002</v>
      </c>
      <c r="E6112">
        <v>15</v>
      </c>
      <c r="F6112" s="2">
        <v>41054</v>
      </c>
      <c r="G6112">
        <v>9.1</v>
      </c>
      <c r="H6112" s="3">
        <v>41054.48541666667</v>
      </c>
      <c r="I6112" s="3">
        <v>41054.458333333336</v>
      </c>
      <c r="J6112">
        <v>22.9</v>
      </c>
      <c r="K6112">
        <v>24</v>
      </c>
      <c r="L6112" s="3">
        <v>41054.470138888886</v>
      </c>
      <c r="M6112" t="s">
        <v>9</v>
      </c>
      <c r="N6112" t="s">
        <v>9</v>
      </c>
      <c r="O6112" t="s">
        <v>9</v>
      </c>
      <c r="P6112" s="3">
        <v>41054.48541666667</v>
      </c>
      <c r="Q6112">
        <v>0</v>
      </c>
      <c r="R6112" t="s">
        <v>76</v>
      </c>
      <c r="S6112">
        <v>0</v>
      </c>
      <c r="T6112">
        <v>0</v>
      </c>
      <c r="U6112" t="s">
        <v>9</v>
      </c>
      <c r="V6112" s="3">
        <v>41054.458333333336</v>
      </c>
      <c r="W6112">
        <v>1</v>
      </c>
      <c r="X6112" s="3">
        <v>41054.470138888886</v>
      </c>
      <c r="Y6112" t="s">
        <v>9</v>
      </c>
      <c r="Z6112">
        <v>0</v>
      </c>
      <c r="AA6112">
        <v>0</v>
      </c>
      <c r="AB6112" t="s">
        <v>88</v>
      </c>
    </row>
    <row r="6113" spans="1:28" x14ac:dyDescent="0.25">
      <c r="A6113" t="s">
        <v>74</v>
      </c>
      <c r="B6113" t="s">
        <v>75</v>
      </c>
      <c r="C6113">
        <v>53.649500000000003</v>
      </c>
      <c r="D6113">
        <v>9.9618000000000002</v>
      </c>
      <c r="E6113">
        <v>15</v>
      </c>
      <c r="F6113" s="2">
        <v>41055</v>
      </c>
      <c r="G6113">
        <v>8.6999999999999993</v>
      </c>
      <c r="H6113" s="3">
        <v>41055.48541666667</v>
      </c>
      <c r="I6113" s="3">
        <v>41055.458333333336</v>
      </c>
      <c r="J6113">
        <v>23</v>
      </c>
      <c r="K6113">
        <v>24.5</v>
      </c>
      <c r="L6113" s="3">
        <v>41055.470138888886</v>
      </c>
      <c r="M6113" t="s">
        <v>9</v>
      </c>
      <c r="N6113" t="s">
        <v>9</v>
      </c>
      <c r="O6113" t="s">
        <v>9</v>
      </c>
      <c r="P6113" s="3">
        <v>41055.48541666667</v>
      </c>
      <c r="Q6113">
        <v>0</v>
      </c>
      <c r="R6113" t="s">
        <v>76</v>
      </c>
      <c r="S6113">
        <v>0</v>
      </c>
      <c r="T6113">
        <v>0</v>
      </c>
      <c r="U6113" t="s">
        <v>9</v>
      </c>
      <c r="V6113" s="3">
        <v>41055.458333333336</v>
      </c>
      <c r="W6113">
        <v>1</v>
      </c>
      <c r="X6113" s="3">
        <v>41055.470138888886</v>
      </c>
      <c r="Y6113" t="s">
        <v>9</v>
      </c>
      <c r="Z6113">
        <v>0</v>
      </c>
      <c r="AA6113">
        <v>0</v>
      </c>
      <c r="AB6113" t="s">
        <v>88</v>
      </c>
    </row>
    <row r="6114" spans="1:28" x14ac:dyDescent="0.25">
      <c r="A6114" t="s">
        <v>74</v>
      </c>
      <c r="B6114" t="s">
        <v>75</v>
      </c>
      <c r="C6114">
        <v>53.649500000000003</v>
      </c>
      <c r="D6114">
        <v>9.9618000000000002</v>
      </c>
      <c r="E6114">
        <v>15</v>
      </c>
      <c r="F6114" s="2">
        <v>41056</v>
      </c>
      <c r="G6114">
        <v>12.9</v>
      </c>
      <c r="H6114" s="3">
        <v>41056.48541666667</v>
      </c>
      <c r="I6114" s="3">
        <v>41056.458333333336</v>
      </c>
      <c r="J6114">
        <v>21</v>
      </c>
      <c r="K6114">
        <v>24.7</v>
      </c>
      <c r="L6114" s="3">
        <v>41056.470138888886</v>
      </c>
      <c r="M6114" t="s">
        <v>9</v>
      </c>
      <c r="N6114" t="s">
        <v>9</v>
      </c>
      <c r="O6114" t="s">
        <v>9</v>
      </c>
      <c r="P6114" s="3">
        <v>41056.48541666667</v>
      </c>
      <c r="Q6114">
        <v>0</v>
      </c>
      <c r="R6114" t="s">
        <v>76</v>
      </c>
      <c r="S6114">
        <v>0</v>
      </c>
      <c r="T6114">
        <v>0</v>
      </c>
      <c r="U6114" t="s">
        <v>9</v>
      </c>
      <c r="V6114" s="3">
        <v>41056.458333333336</v>
      </c>
      <c r="W6114">
        <v>1</v>
      </c>
      <c r="X6114" s="3">
        <v>41056.470138888886</v>
      </c>
      <c r="Y6114" t="s">
        <v>9</v>
      </c>
      <c r="Z6114">
        <v>0</v>
      </c>
      <c r="AA6114">
        <v>0</v>
      </c>
      <c r="AB6114" t="s">
        <v>88</v>
      </c>
    </row>
    <row r="6115" spans="1:28" x14ac:dyDescent="0.25">
      <c r="A6115" t="s">
        <v>74</v>
      </c>
      <c r="B6115" t="s">
        <v>75</v>
      </c>
      <c r="C6115">
        <v>53.649500000000003</v>
      </c>
      <c r="D6115">
        <v>9.9618000000000002</v>
      </c>
      <c r="E6115">
        <v>15</v>
      </c>
      <c r="F6115" s="2">
        <v>41057</v>
      </c>
      <c r="G6115">
        <v>8.3000000000000007</v>
      </c>
      <c r="H6115" s="3">
        <v>41057.48541666667</v>
      </c>
      <c r="I6115" s="3">
        <v>41057.458333333336</v>
      </c>
      <c r="J6115">
        <v>23.7</v>
      </c>
      <c r="K6115">
        <v>23.7</v>
      </c>
      <c r="L6115" s="3">
        <v>41057.470138888886</v>
      </c>
      <c r="M6115" t="s">
        <v>9</v>
      </c>
      <c r="N6115" t="s">
        <v>9</v>
      </c>
      <c r="O6115" t="s">
        <v>9</v>
      </c>
      <c r="P6115" s="3">
        <v>41057.48541666667</v>
      </c>
      <c r="Q6115">
        <v>0</v>
      </c>
      <c r="R6115" t="s">
        <v>76</v>
      </c>
      <c r="S6115">
        <v>0</v>
      </c>
      <c r="T6115">
        <v>0</v>
      </c>
      <c r="U6115" t="s">
        <v>9</v>
      </c>
      <c r="V6115" s="3">
        <v>41057.458333333336</v>
      </c>
      <c r="W6115">
        <v>1</v>
      </c>
      <c r="X6115" s="3">
        <v>41057.470138888886</v>
      </c>
      <c r="Y6115" t="s">
        <v>9</v>
      </c>
      <c r="Z6115">
        <v>0</v>
      </c>
      <c r="AA6115">
        <v>0</v>
      </c>
      <c r="AB6115" t="s">
        <v>88</v>
      </c>
    </row>
    <row r="6116" spans="1:28" x14ac:dyDescent="0.25">
      <c r="A6116" t="s">
        <v>74</v>
      </c>
      <c r="B6116" t="s">
        <v>75</v>
      </c>
      <c r="C6116">
        <v>53.649500000000003</v>
      </c>
      <c r="D6116">
        <v>9.9618000000000002</v>
      </c>
      <c r="E6116">
        <v>15</v>
      </c>
      <c r="F6116" s="2">
        <v>41058</v>
      </c>
      <c r="G6116">
        <v>13.3</v>
      </c>
      <c r="H6116" s="3">
        <v>41058.48541666667</v>
      </c>
      <c r="I6116" s="3">
        <v>41058.458333333336</v>
      </c>
      <c r="J6116">
        <v>18.2</v>
      </c>
      <c r="K6116">
        <v>25.4</v>
      </c>
      <c r="L6116" s="3">
        <v>41058.470138888886</v>
      </c>
      <c r="M6116" t="s">
        <v>9</v>
      </c>
      <c r="N6116" t="s">
        <v>9</v>
      </c>
      <c r="O6116" t="s">
        <v>9</v>
      </c>
      <c r="P6116" s="3">
        <v>41058.48541666667</v>
      </c>
      <c r="Q6116">
        <v>0</v>
      </c>
      <c r="R6116" t="s">
        <v>76</v>
      </c>
      <c r="S6116">
        <v>0</v>
      </c>
      <c r="T6116">
        <v>0</v>
      </c>
      <c r="U6116" t="s">
        <v>9</v>
      </c>
      <c r="V6116" s="3">
        <v>41058.458333333336</v>
      </c>
      <c r="W6116">
        <v>1</v>
      </c>
      <c r="X6116" s="3">
        <v>41058.470138888886</v>
      </c>
      <c r="Y6116" t="s">
        <v>9</v>
      </c>
      <c r="Z6116">
        <v>0</v>
      </c>
      <c r="AA6116">
        <v>0</v>
      </c>
      <c r="AB6116" t="s">
        <v>88</v>
      </c>
    </row>
    <row r="6117" spans="1:28" x14ac:dyDescent="0.25">
      <c r="A6117" t="s">
        <v>74</v>
      </c>
      <c r="B6117" t="s">
        <v>75</v>
      </c>
      <c r="C6117">
        <v>53.649500000000003</v>
      </c>
      <c r="D6117">
        <v>9.9618000000000002</v>
      </c>
      <c r="E6117">
        <v>15</v>
      </c>
      <c r="F6117" s="2">
        <v>41059</v>
      </c>
      <c r="G6117">
        <v>10.4</v>
      </c>
      <c r="H6117" s="3">
        <v>41059.48541666667</v>
      </c>
      <c r="I6117" s="3">
        <v>41059.458333333336</v>
      </c>
      <c r="J6117">
        <v>14.1</v>
      </c>
      <c r="K6117">
        <v>19.2</v>
      </c>
      <c r="L6117" s="3">
        <v>41059.470138888886</v>
      </c>
      <c r="M6117" t="s">
        <v>9</v>
      </c>
      <c r="N6117" t="s">
        <v>9</v>
      </c>
      <c r="O6117" t="s">
        <v>9</v>
      </c>
      <c r="P6117" s="3">
        <v>41059.48541666667</v>
      </c>
      <c r="Q6117">
        <v>0</v>
      </c>
      <c r="R6117" t="s">
        <v>76</v>
      </c>
      <c r="S6117">
        <v>0</v>
      </c>
      <c r="T6117">
        <v>0</v>
      </c>
      <c r="U6117" t="s">
        <v>9</v>
      </c>
      <c r="V6117" s="3">
        <v>41059.458333333336</v>
      </c>
      <c r="W6117">
        <v>1</v>
      </c>
      <c r="X6117" s="3">
        <v>41059.470138888886</v>
      </c>
      <c r="Y6117" t="s">
        <v>9</v>
      </c>
      <c r="Z6117">
        <v>0</v>
      </c>
      <c r="AA6117">
        <v>0</v>
      </c>
      <c r="AB6117" t="s">
        <v>88</v>
      </c>
    </row>
    <row r="6118" spans="1:28" x14ac:dyDescent="0.25">
      <c r="A6118" t="s">
        <v>74</v>
      </c>
      <c r="B6118" t="s">
        <v>75</v>
      </c>
      <c r="C6118">
        <v>53.649500000000003</v>
      </c>
      <c r="D6118">
        <v>9.9618000000000002</v>
      </c>
      <c r="E6118">
        <v>15</v>
      </c>
      <c r="F6118" s="2">
        <v>41060</v>
      </c>
      <c r="G6118">
        <v>8.1</v>
      </c>
      <c r="H6118" s="3">
        <v>41060.48541666667</v>
      </c>
      <c r="I6118" s="3">
        <v>41060.458333333336</v>
      </c>
      <c r="J6118">
        <v>15.2</v>
      </c>
      <c r="K6118">
        <v>15.3</v>
      </c>
      <c r="L6118" s="3">
        <v>41060.470138888886</v>
      </c>
      <c r="M6118" t="s">
        <v>9</v>
      </c>
      <c r="N6118" t="s">
        <v>9</v>
      </c>
      <c r="O6118" t="s">
        <v>9</v>
      </c>
      <c r="P6118" s="3">
        <v>41060.48541666667</v>
      </c>
      <c r="Q6118">
        <v>0</v>
      </c>
      <c r="R6118" t="s">
        <v>76</v>
      </c>
      <c r="S6118">
        <v>0</v>
      </c>
      <c r="T6118">
        <v>0</v>
      </c>
      <c r="U6118" t="s">
        <v>9</v>
      </c>
      <c r="V6118" s="3">
        <v>41060.458333333336</v>
      </c>
      <c r="W6118">
        <v>1</v>
      </c>
      <c r="X6118" s="3">
        <v>41060.470138888886</v>
      </c>
      <c r="Y6118" t="s">
        <v>9</v>
      </c>
      <c r="Z6118">
        <v>0</v>
      </c>
      <c r="AA6118">
        <v>0</v>
      </c>
      <c r="AB6118" t="s">
        <v>88</v>
      </c>
    </row>
    <row r="6119" spans="1:28" x14ac:dyDescent="0.25">
      <c r="A6119" t="s">
        <v>74</v>
      </c>
      <c r="B6119" t="s">
        <v>75</v>
      </c>
      <c r="C6119">
        <v>53.649500000000003</v>
      </c>
      <c r="D6119">
        <v>9.9618000000000002</v>
      </c>
      <c r="E6119">
        <v>15</v>
      </c>
      <c r="F6119" s="2">
        <v>41061</v>
      </c>
      <c r="G6119">
        <v>8.1</v>
      </c>
      <c r="H6119" s="3">
        <v>41061.48541666667</v>
      </c>
      <c r="I6119" s="3">
        <v>41061.458333333336</v>
      </c>
      <c r="J6119">
        <v>13.3</v>
      </c>
      <c r="K6119">
        <v>15.2</v>
      </c>
      <c r="L6119" s="3">
        <v>41061.470833333333</v>
      </c>
      <c r="M6119" t="s">
        <v>9</v>
      </c>
      <c r="N6119" t="s">
        <v>9</v>
      </c>
      <c r="O6119" t="s">
        <v>9</v>
      </c>
      <c r="P6119" s="3">
        <v>41061.48541666667</v>
      </c>
      <c r="Q6119">
        <v>14.7</v>
      </c>
      <c r="R6119" t="s">
        <v>77</v>
      </c>
      <c r="S6119">
        <v>14.7</v>
      </c>
      <c r="T6119">
        <v>0</v>
      </c>
      <c r="U6119" t="s">
        <v>9</v>
      </c>
      <c r="V6119" s="3">
        <v>41061.458333333336</v>
      </c>
      <c r="W6119">
        <v>1</v>
      </c>
      <c r="X6119" s="3">
        <v>41061.470833333333</v>
      </c>
      <c r="Y6119" t="s">
        <v>9</v>
      </c>
      <c r="Z6119">
        <v>14.7</v>
      </c>
      <c r="AA6119">
        <v>0</v>
      </c>
      <c r="AB6119" t="s">
        <v>88</v>
      </c>
    </row>
    <row r="6120" spans="1:28" x14ac:dyDescent="0.25">
      <c r="A6120" t="s">
        <v>74</v>
      </c>
      <c r="B6120" t="s">
        <v>75</v>
      </c>
      <c r="C6120">
        <v>53.649500000000003</v>
      </c>
      <c r="D6120">
        <v>9.9618000000000002</v>
      </c>
      <c r="E6120">
        <v>15</v>
      </c>
      <c r="F6120" s="2">
        <v>41062</v>
      </c>
      <c r="G6120">
        <v>6.2</v>
      </c>
      <c r="H6120" s="3">
        <v>41062.48541666667</v>
      </c>
      <c r="I6120" s="3">
        <v>41062.458333333336</v>
      </c>
      <c r="J6120">
        <v>13.6</v>
      </c>
      <c r="K6120">
        <v>13.6</v>
      </c>
      <c r="L6120" s="3">
        <v>41062.470833333333</v>
      </c>
      <c r="M6120" t="s">
        <v>9</v>
      </c>
      <c r="N6120" t="s">
        <v>9</v>
      </c>
      <c r="O6120" t="s">
        <v>9</v>
      </c>
      <c r="P6120" s="3">
        <v>41062.48541666667</v>
      </c>
      <c r="Q6120">
        <v>1.5</v>
      </c>
      <c r="R6120" t="s">
        <v>77</v>
      </c>
      <c r="S6120">
        <v>1.5</v>
      </c>
      <c r="T6120">
        <v>0</v>
      </c>
      <c r="U6120" t="s">
        <v>9</v>
      </c>
      <c r="V6120" s="3">
        <v>41062.458333333336</v>
      </c>
      <c r="W6120">
        <v>1</v>
      </c>
      <c r="X6120" s="3">
        <v>41062.470833333333</v>
      </c>
      <c r="Y6120" t="s">
        <v>9</v>
      </c>
      <c r="Z6120">
        <v>1.5</v>
      </c>
      <c r="AA6120">
        <v>0</v>
      </c>
      <c r="AB6120" t="s">
        <v>88</v>
      </c>
    </row>
    <row r="6121" spans="1:28" x14ac:dyDescent="0.25">
      <c r="A6121" t="s">
        <v>74</v>
      </c>
      <c r="B6121" t="s">
        <v>75</v>
      </c>
      <c r="C6121">
        <v>53.649500000000003</v>
      </c>
      <c r="D6121">
        <v>9.9618000000000002</v>
      </c>
      <c r="E6121">
        <v>15</v>
      </c>
      <c r="F6121" s="2">
        <v>41063</v>
      </c>
      <c r="G6121">
        <v>5.9</v>
      </c>
      <c r="H6121" s="3">
        <v>41063.464583333334</v>
      </c>
      <c r="I6121" s="3">
        <v>41063.4375</v>
      </c>
      <c r="J6121">
        <v>11</v>
      </c>
      <c r="K6121">
        <v>15.7</v>
      </c>
      <c r="L6121" s="3">
        <v>41063.470833333333</v>
      </c>
      <c r="M6121" t="s">
        <v>9</v>
      </c>
      <c r="N6121" t="s">
        <v>9</v>
      </c>
      <c r="O6121" t="s">
        <v>9</v>
      </c>
      <c r="P6121" s="3">
        <v>41063.464583333334</v>
      </c>
      <c r="Q6121">
        <v>0</v>
      </c>
      <c r="R6121" t="s">
        <v>76</v>
      </c>
      <c r="S6121">
        <v>0</v>
      </c>
      <c r="T6121">
        <v>0</v>
      </c>
      <c r="U6121" t="s">
        <v>9</v>
      </c>
      <c r="V6121" s="3">
        <v>41063.4375</v>
      </c>
      <c r="W6121">
        <v>1</v>
      </c>
      <c r="X6121" s="3">
        <v>41063.470833333333</v>
      </c>
      <c r="Y6121" t="s">
        <v>9</v>
      </c>
      <c r="Z6121">
        <v>0</v>
      </c>
      <c r="AA6121">
        <v>0</v>
      </c>
      <c r="AB6121" t="s">
        <v>88</v>
      </c>
    </row>
    <row r="6122" spans="1:28" x14ac:dyDescent="0.25">
      <c r="A6122" t="s">
        <v>74</v>
      </c>
      <c r="B6122" t="s">
        <v>75</v>
      </c>
      <c r="C6122">
        <v>53.649500000000003</v>
      </c>
      <c r="D6122">
        <v>9.9618000000000002</v>
      </c>
      <c r="E6122">
        <v>15</v>
      </c>
      <c r="F6122" s="2">
        <v>41064</v>
      </c>
      <c r="G6122">
        <v>6.7</v>
      </c>
      <c r="H6122" s="3">
        <v>41064.48541666667</v>
      </c>
      <c r="I6122" s="3">
        <v>41064.458333333336</v>
      </c>
      <c r="J6122">
        <v>13.6</v>
      </c>
      <c r="K6122">
        <v>13.6</v>
      </c>
      <c r="L6122" s="3">
        <v>41064.470833333333</v>
      </c>
      <c r="M6122" t="s">
        <v>9</v>
      </c>
      <c r="N6122" t="s">
        <v>9</v>
      </c>
      <c r="O6122" t="s">
        <v>9</v>
      </c>
      <c r="P6122" s="3">
        <v>41064.48541666667</v>
      </c>
      <c r="Q6122">
        <v>0</v>
      </c>
      <c r="R6122" t="s">
        <v>76</v>
      </c>
      <c r="S6122">
        <v>0</v>
      </c>
      <c r="T6122">
        <v>0</v>
      </c>
      <c r="U6122" t="s">
        <v>9</v>
      </c>
      <c r="V6122" s="3">
        <v>41064.458333333336</v>
      </c>
      <c r="W6122">
        <v>1</v>
      </c>
      <c r="X6122" s="3">
        <v>41064.470833333333</v>
      </c>
      <c r="Y6122" t="s">
        <v>9</v>
      </c>
      <c r="Z6122">
        <v>0</v>
      </c>
      <c r="AA6122">
        <v>0</v>
      </c>
      <c r="AB6122" t="s">
        <v>88</v>
      </c>
    </row>
    <row r="6123" spans="1:28" x14ac:dyDescent="0.25">
      <c r="A6123" t="s">
        <v>74</v>
      </c>
      <c r="B6123" t="s">
        <v>75</v>
      </c>
      <c r="C6123">
        <v>53.649500000000003</v>
      </c>
      <c r="D6123">
        <v>9.9618000000000002</v>
      </c>
      <c r="E6123">
        <v>15</v>
      </c>
      <c r="F6123" s="2">
        <v>41065</v>
      </c>
      <c r="G6123">
        <v>6.2</v>
      </c>
      <c r="H6123" s="3">
        <v>41065.48541666667</v>
      </c>
      <c r="I6123" s="3">
        <v>41065.458333333336</v>
      </c>
      <c r="J6123">
        <v>14.2</v>
      </c>
      <c r="K6123">
        <v>14.2</v>
      </c>
      <c r="L6123" s="3">
        <v>41065.470833333333</v>
      </c>
      <c r="M6123" t="s">
        <v>9</v>
      </c>
      <c r="N6123" t="s">
        <v>9</v>
      </c>
      <c r="O6123" t="s">
        <v>9</v>
      </c>
      <c r="P6123" s="3">
        <v>41065.48541666667</v>
      </c>
      <c r="Q6123">
        <v>0</v>
      </c>
      <c r="R6123" t="s">
        <v>76</v>
      </c>
      <c r="S6123">
        <v>0</v>
      </c>
      <c r="T6123">
        <v>0</v>
      </c>
      <c r="U6123" t="s">
        <v>9</v>
      </c>
      <c r="V6123" s="3">
        <v>41065.458333333336</v>
      </c>
      <c r="W6123">
        <v>1</v>
      </c>
      <c r="X6123" s="3">
        <v>41065.470833333333</v>
      </c>
      <c r="Y6123" t="s">
        <v>9</v>
      </c>
      <c r="Z6123">
        <v>0</v>
      </c>
      <c r="AA6123">
        <v>0</v>
      </c>
      <c r="AB6123" t="s">
        <v>88</v>
      </c>
    </row>
    <row r="6124" spans="1:28" x14ac:dyDescent="0.25">
      <c r="A6124" t="s">
        <v>74</v>
      </c>
      <c r="B6124" t="s">
        <v>75</v>
      </c>
      <c r="C6124">
        <v>53.649500000000003</v>
      </c>
      <c r="D6124">
        <v>9.9618000000000002</v>
      </c>
      <c r="E6124">
        <v>15</v>
      </c>
      <c r="F6124" s="2">
        <v>41066</v>
      </c>
      <c r="G6124">
        <v>4.3</v>
      </c>
      <c r="H6124" s="3">
        <v>41066.48541666667</v>
      </c>
      <c r="I6124" s="3">
        <v>41066.458333333336</v>
      </c>
      <c r="J6124">
        <v>14.5</v>
      </c>
      <c r="K6124">
        <v>16</v>
      </c>
      <c r="L6124" s="3">
        <v>41066.470833333333</v>
      </c>
      <c r="M6124" t="s">
        <v>9</v>
      </c>
      <c r="N6124" t="s">
        <v>9</v>
      </c>
      <c r="O6124" t="s">
        <v>9</v>
      </c>
      <c r="P6124" s="3">
        <v>41066.48541666667</v>
      </c>
      <c r="Q6124">
        <v>0</v>
      </c>
      <c r="R6124" t="s">
        <v>76</v>
      </c>
      <c r="S6124">
        <v>0</v>
      </c>
      <c r="T6124">
        <v>0</v>
      </c>
      <c r="U6124" t="s">
        <v>9</v>
      </c>
      <c r="V6124" s="3">
        <v>41066.458333333336</v>
      </c>
      <c r="W6124">
        <v>1</v>
      </c>
      <c r="X6124" s="3">
        <v>41066.470833333333</v>
      </c>
      <c r="Y6124" t="s">
        <v>9</v>
      </c>
      <c r="Z6124">
        <v>0</v>
      </c>
      <c r="AA6124">
        <v>0</v>
      </c>
      <c r="AB6124" t="s">
        <v>88</v>
      </c>
    </row>
    <row r="6125" spans="1:28" x14ac:dyDescent="0.25">
      <c r="A6125" t="s">
        <v>74</v>
      </c>
      <c r="B6125" t="s">
        <v>75</v>
      </c>
      <c r="C6125">
        <v>53.649500000000003</v>
      </c>
      <c r="D6125">
        <v>9.9618000000000002</v>
      </c>
      <c r="E6125">
        <v>15</v>
      </c>
      <c r="F6125" s="2">
        <v>41067</v>
      </c>
      <c r="G6125">
        <v>10.5</v>
      </c>
      <c r="H6125" s="3">
        <v>41067.48541666667</v>
      </c>
      <c r="I6125" s="3">
        <v>41067.458333333336</v>
      </c>
      <c r="J6125">
        <v>15.8</v>
      </c>
      <c r="K6125">
        <v>15.8</v>
      </c>
      <c r="L6125" s="3">
        <v>41067.47152777778</v>
      </c>
      <c r="M6125" t="s">
        <v>9</v>
      </c>
      <c r="N6125" t="s">
        <v>9</v>
      </c>
      <c r="O6125" t="s">
        <v>9</v>
      </c>
      <c r="P6125" s="3">
        <v>41067.48541666667</v>
      </c>
      <c r="Q6125">
        <v>3.6</v>
      </c>
      <c r="R6125" t="s">
        <v>77</v>
      </c>
      <c r="S6125">
        <v>3.6</v>
      </c>
      <c r="T6125">
        <v>0</v>
      </c>
      <c r="U6125" t="s">
        <v>9</v>
      </c>
      <c r="V6125" s="3">
        <v>41067.458333333336</v>
      </c>
      <c r="W6125">
        <v>1</v>
      </c>
      <c r="X6125" s="3">
        <v>41067.47152777778</v>
      </c>
      <c r="Y6125" t="s">
        <v>9</v>
      </c>
      <c r="Z6125">
        <v>3.6</v>
      </c>
      <c r="AA6125">
        <v>0</v>
      </c>
      <c r="AB6125" t="s">
        <v>88</v>
      </c>
    </row>
    <row r="6126" spans="1:28" x14ac:dyDescent="0.25">
      <c r="A6126" t="s">
        <v>74</v>
      </c>
      <c r="B6126" t="s">
        <v>75</v>
      </c>
      <c r="C6126">
        <v>53.649500000000003</v>
      </c>
      <c r="D6126">
        <v>9.9618000000000002</v>
      </c>
      <c r="E6126">
        <v>15</v>
      </c>
      <c r="F6126" s="2">
        <v>41068</v>
      </c>
      <c r="G6126">
        <v>14.5</v>
      </c>
      <c r="H6126" s="3">
        <v>41068.48541666667</v>
      </c>
      <c r="I6126" s="3">
        <v>41068.458333333336</v>
      </c>
      <c r="J6126">
        <v>21.8</v>
      </c>
      <c r="K6126">
        <v>21.8</v>
      </c>
      <c r="L6126" s="3">
        <v>41068.47152777778</v>
      </c>
      <c r="M6126" t="s">
        <v>9</v>
      </c>
      <c r="N6126" t="s">
        <v>9</v>
      </c>
      <c r="O6126" t="s">
        <v>9</v>
      </c>
      <c r="P6126" s="3">
        <v>41068.48541666667</v>
      </c>
      <c r="Q6126">
        <v>2.4</v>
      </c>
      <c r="R6126" t="s">
        <v>77</v>
      </c>
      <c r="S6126">
        <v>2.4</v>
      </c>
      <c r="T6126">
        <v>0</v>
      </c>
      <c r="U6126" t="s">
        <v>9</v>
      </c>
      <c r="V6126" s="3">
        <v>41068.458333333336</v>
      </c>
      <c r="W6126">
        <v>1</v>
      </c>
      <c r="X6126" s="3">
        <v>41068.47152777778</v>
      </c>
      <c r="Y6126" t="s">
        <v>9</v>
      </c>
      <c r="Z6126">
        <v>2.4</v>
      </c>
      <c r="AA6126">
        <v>0</v>
      </c>
      <c r="AB6126" t="s">
        <v>88</v>
      </c>
    </row>
    <row r="6127" spans="1:28" x14ac:dyDescent="0.25">
      <c r="A6127" t="s">
        <v>74</v>
      </c>
      <c r="B6127" t="s">
        <v>75</v>
      </c>
      <c r="C6127">
        <v>53.649500000000003</v>
      </c>
      <c r="D6127">
        <v>9.9618000000000002</v>
      </c>
      <c r="E6127">
        <v>15</v>
      </c>
      <c r="F6127" s="2">
        <v>41069</v>
      </c>
      <c r="G6127">
        <v>9.8000000000000007</v>
      </c>
      <c r="H6127" s="3">
        <v>41069.48541666667</v>
      </c>
      <c r="I6127" s="3">
        <v>41069.458333333336</v>
      </c>
      <c r="J6127">
        <v>17.7</v>
      </c>
      <c r="K6127">
        <v>21.8</v>
      </c>
      <c r="L6127" s="3">
        <v>41069.47152777778</v>
      </c>
      <c r="M6127" t="s">
        <v>9</v>
      </c>
      <c r="N6127" t="s">
        <v>9</v>
      </c>
      <c r="O6127" t="s">
        <v>9</v>
      </c>
      <c r="P6127" s="3">
        <v>41069.48541666667</v>
      </c>
      <c r="Q6127">
        <v>1.5</v>
      </c>
      <c r="R6127" t="s">
        <v>77</v>
      </c>
      <c r="S6127">
        <v>1.5</v>
      </c>
      <c r="T6127">
        <v>0</v>
      </c>
      <c r="U6127" t="s">
        <v>9</v>
      </c>
      <c r="V6127" s="3">
        <v>41069.458333333336</v>
      </c>
      <c r="W6127">
        <v>1</v>
      </c>
      <c r="X6127" s="3">
        <v>41069.47152777778</v>
      </c>
      <c r="Y6127" t="s">
        <v>9</v>
      </c>
      <c r="Z6127">
        <v>1.5</v>
      </c>
      <c r="AA6127">
        <v>0</v>
      </c>
      <c r="AB6127" t="s">
        <v>88</v>
      </c>
    </row>
    <row r="6128" spans="1:28" x14ac:dyDescent="0.25">
      <c r="A6128" t="s">
        <v>74</v>
      </c>
      <c r="B6128" t="s">
        <v>75</v>
      </c>
      <c r="C6128">
        <v>53.649500000000003</v>
      </c>
      <c r="D6128">
        <v>9.9618000000000002</v>
      </c>
      <c r="E6128">
        <v>15</v>
      </c>
      <c r="F6128" s="2">
        <v>41070</v>
      </c>
      <c r="G6128">
        <v>11.8</v>
      </c>
      <c r="H6128" s="3">
        <v>41070.48541666667</v>
      </c>
      <c r="I6128" s="3">
        <v>41070.458333333336</v>
      </c>
      <c r="J6128">
        <v>18.600000000000001</v>
      </c>
      <c r="K6128">
        <v>18.600000000000001</v>
      </c>
      <c r="L6128" s="3">
        <v>41070.47152777778</v>
      </c>
      <c r="M6128" t="s">
        <v>9</v>
      </c>
      <c r="N6128" t="s">
        <v>9</v>
      </c>
      <c r="O6128" t="s">
        <v>9</v>
      </c>
      <c r="P6128" s="3">
        <v>41070.48541666667</v>
      </c>
      <c r="Q6128">
        <v>0</v>
      </c>
      <c r="R6128" t="s">
        <v>76</v>
      </c>
      <c r="S6128">
        <v>0</v>
      </c>
      <c r="T6128">
        <v>0</v>
      </c>
      <c r="U6128" t="s">
        <v>9</v>
      </c>
      <c r="V6128" s="3">
        <v>41070.458333333336</v>
      </c>
      <c r="W6128">
        <v>1</v>
      </c>
      <c r="X6128" s="3">
        <v>41070.47152777778</v>
      </c>
      <c r="Y6128" t="s">
        <v>9</v>
      </c>
      <c r="Z6128">
        <v>0</v>
      </c>
      <c r="AA6128">
        <v>0</v>
      </c>
      <c r="AB6128" t="s">
        <v>88</v>
      </c>
    </row>
    <row r="6129" spans="1:28" x14ac:dyDescent="0.25">
      <c r="A6129" t="s">
        <v>74</v>
      </c>
      <c r="B6129" t="s">
        <v>75</v>
      </c>
      <c r="C6129">
        <v>53.649500000000003</v>
      </c>
      <c r="D6129">
        <v>9.9618000000000002</v>
      </c>
      <c r="E6129">
        <v>15</v>
      </c>
      <c r="F6129" s="2">
        <v>41071</v>
      </c>
      <c r="G6129">
        <v>7.4</v>
      </c>
      <c r="H6129" s="3">
        <v>41071.48541666667</v>
      </c>
      <c r="I6129" s="3">
        <v>41071.458333333336</v>
      </c>
      <c r="J6129">
        <v>24</v>
      </c>
      <c r="K6129">
        <v>24</v>
      </c>
      <c r="L6129" s="3">
        <v>41071.47152777778</v>
      </c>
      <c r="M6129" t="s">
        <v>9</v>
      </c>
      <c r="N6129" t="s">
        <v>9</v>
      </c>
      <c r="O6129" t="s">
        <v>9</v>
      </c>
      <c r="P6129" s="3">
        <v>41071.48541666667</v>
      </c>
      <c r="Q6129">
        <v>0</v>
      </c>
      <c r="R6129" t="s">
        <v>76</v>
      </c>
      <c r="S6129">
        <v>0</v>
      </c>
      <c r="T6129">
        <v>0</v>
      </c>
      <c r="U6129" t="s">
        <v>9</v>
      </c>
      <c r="V6129" s="3">
        <v>41071.458333333336</v>
      </c>
      <c r="W6129">
        <v>1</v>
      </c>
      <c r="X6129" s="3">
        <v>41071.47152777778</v>
      </c>
      <c r="Y6129" t="s">
        <v>9</v>
      </c>
      <c r="Z6129">
        <v>0</v>
      </c>
      <c r="AA6129">
        <v>0</v>
      </c>
      <c r="AB6129" t="s">
        <v>88</v>
      </c>
    </row>
    <row r="6130" spans="1:28" x14ac:dyDescent="0.25">
      <c r="A6130" t="s">
        <v>74</v>
      </c>
      <c r="B6130" t="s">
        <v>75</v>
      </c>
      <c r="C6130">
        <v>53.649500000000003</v>
      </c>
      <c r="D6130">
        <v>9.9618000000000002</v>
      </c>
      <c r="E6130">
        <v>15</v>
      </c>
      <c r="F6130" s="2">
        <v>41072</v>
      </c>
      <c r="G6130">
        <v>10.3</v>
      </c>
      <c r="H6130" s="3">
        <v>41072.48541666667</v>
      </c>
      <c r="I6130" s="3">
        <v>41072.458333333336</v>
      </c>
      <c r="J6130">
        <v>15.4</v>
      </c>
      <c r="K6130">
        <v>21</v>
      </c>
      <c r="L6130" s="3">
        <v>41072.472222222219</v>
      </c>
      <c r="M6130" t="s">
        <v>9</v>
      </c>
      <c r="N6130" t="s">
        <v>9</v>
      </c>
      <c r="O6130" t="s">
        <v>9</v>
      </c>
      <c r="P6130" s="3">
        <v>41072.48541666667</v>
      </c>
      <c r="Q6130">
        <v>3</v>
      </c>
      <c r="R6130" t="s">
        <v>77</v>
      </c>
      <c r="S6130">
        <v>3</v>
      </c>
      <c r="T6130">
        <v>0</v>
      </c>
      <c r="U6130" t="s">
        <v>9</v>
      </c>
      <c r="V6130" s="3">
        <v>41072.458333333336</v>
      </c>
      <c r="W6130">
        <v>1</v>
      </c>
      <c r="X6130" s="3">
        <v>41072.472222222219</v>
      </c>
      <c r="Y6130" t="s">
        <v>9</v>
      </c>
      <c r="Z6130">
        <v>3</v>
      </c>
      <c r="AA6130">
        <v>0</v>
      </c>
      <c r="AB6130" t="s">
        <v>88</v>
      </c>
    </row>
    <row r="6131" spans="1:28" x14ac:dyDescent="0.25">
      <c r="A6131" t="s">
        <v>74</v>
      </c>
      <c r="B6131" t="s">
        <v>75</v>
      </c>
      <c r="C6131">
        <v>53.649500000000003</v>
      </c>
      <c r="D6131">
        <v>9.9618000000000002</v>
      </c>
      <c r="E6131">
        <v>15</v>
      </c>
      <c r="F6131" s="2">
        <v>41073</v>
      </c>
      <c r="G6131">
        <v>8.5</v>
      </c>
      <c r="H6131" s="3">
        <v>41073.48541666667</v>
      </c>
      <c r="I6131" s="3">
        <v>41073.458333333336</v>
      </c>
      <c r="J6131">
        <v>16.899999999999999</v>
      </c>
      <c r="K6131">
        <v>18.3</v>
      </c>
      <c r="L6131" s="3">
        <v>41073.472222222219</v>
      </c>
      <c r="M6131" t="s">
        <v>9</v>
      </c>
      <c r="N6131" t="s">
        <v>9</v>
      </c>
      <c r="O6131" t="s">
        <v>9</v>
      </c>
      <c r="P6131" s="3">
        <v>41073.48541666667</v>
      </c>
      <c r="Q6131">
        <v>0</v>
      </c>
      <c r="R6131" t="s">
        <v>76</v>
      </c>
      <c r="S6131">
        <v>0</v>
      </c>
      <c r="T6131">
        <v>0</v>
      </c>
      <c r="U6131" t="s">
        <v>9</v>
      </c>
      <c r="V6131" s="3">
        <v>41073.458333333336</v>
      </c>
      <c r="W6131">
        <v>1</v>
      </c>
      <c r="X6131" s="3">
        <v>41073.472222222219</v>
      </c>
      <c r="Y6131" t="s">
        <v>9</v>
      </c>
      <c r="Z6131">
        <v>0</v>
      </c>
      <c r="AA6131">
        <v>0</v>
      </c>
      <c r="AB6131" t="s">
        <v>88</v>
      </c>
    </row>
    <row r="6132" spans="1:28" x14ac:dyDescent="0.25">
      <c r="A6132" t="s">
        <v>74</v>
      </c>
      <c r="B6132" t="s">
        <v>75</v>
      </c>
      <c r="C6132">
        <v>53.649500000000003</v>
      </c>
      <c r="D6132">
        <v>9.9618000000000002</v>
      </c>
      <c r="E6132">
        <v>15</v>
      </c>
      <c r="F6132" s="2">
        <v>41074</v>
      </c>
      <c r="G6132">
        <v>6.4</v>
      </c>
      <c r="H6132" s="3">
        <v>41074.48541666667</v>
      </c>
      <c r="I6132" s="3">
        <v>41074.458333333336</v>
      </c>
      <c r="J6132">
        <v>16.600000000000001</v>
      </c>
      <c r="K6132">
        <v>17</v>
      </c>
      <c r="L6132" s="3">
        <v>41074.472222222219</v>
      </c>
      <c r="M6132" t="s">
        <v>9</v>
      </c>
      <c r="N6132" t="s">
        <v>9</v>
      </c>
      <c r="O6132" t="s">
        <v>9</v>
      </c>
      <c r="P6132" s="3">
        <v>41074.48541666667</v>
      </c>
      <c r="Q6132">
        <v>0</v>
      </c>
      <c r="R6132" t="s">
        <v>76</v>
      </c>
      <c r="S6132">
        <v>0</v>
      </c>
      <c r="T6132">
        <v>0</v>
      </c>
      <c r="U6132" t="s">
        <v>9</v>
      </c>
      <c r="V6132" s="3">
        <v>41074.458333333336</v>
      </c>
      <c r="W6132">
        <v>1</v>
      </c>
      <c r="X6132" s="3">
        <v>41074.472222222219</v>
      </c>
      <c r="Y6132" t="s">
        <v>9</v>
      </c>
      <c r="Z6132">
        <v>0</v>
      </c>
      <c r="AA6132">
        <v>0</v>
      </c>
      <c r="AB6132" t="s">
        <v>88</v>
      </c>
    </row>
    <row r="6133" spans="1:28" x14ac:dyDescent="0.25">
      <c r="A6133" t="s">
        <v>74</v>
      </c>
      <c r="B6133" t="s">
        <v>75</v>
      </c>
      <c r="C6133">
        <v>53.649500000000003</v>
      </c>
      <c r="D6133">
        <v>9.9618000000000002</v>
      </c>
      <c r="E6133">
        <v>15</v>
      </c>
      <c r="F6133" s="2">
        <v>41075</v>
      </c>
      <c r="G6133">
        <v>5.9</v>
      </c>
      <c r="H6133" s="3">
        <v>41075.48541666667</v>
      </c>
      <c r="I6133" s="3">
        <v>41075.458333333336</v>
      </c>
      <c r="J6133">
        <v>20.8</v>
      </c>
      <c r="K6133">
        <v>20.8</v>
      </c>
      <c r="L6133" s="3">
        <v>41075.472222222219</v>
      </c>
      <c r="M6133" t="s">
        <v>9</v>
      </c>
      <c r="N6133" t="s">
        <v>9</v>
      </c>
      <c r="O6133" t="s">
        <v>9</v>
      </c>
      <c r="P6133" s="3">
        <v>41075.48541666667</v>
      </c>
      <c r="Q6133">
        <v>0</v>
      </c>
      <c r="R6133" t="s">
        <v>76</v>
      </c>
      <c r="S6133">
        <v>0</v>
      </c>
      <c r="T6133">
        <v>0</v>
      </c>
      <c r="U6133" t="s">
        <v>9</v>
      </c>
      <c r="V6133" s="3">
        <v>41075.458333333336</v>
      </c>
      <c r="W6133">
        <v>1</v>
      </c>
      <c r="X6133" s="3">
        <v>41075.472222222219</v>
      </c>
      <c r="Y6133" t="s">
        <v>9</v>
      </c>
      <c r="Z6133">
        <v>0</v>
      </c>
      <c r="AA6133">
        <v>0</v>
      </c>
      <c r="AB6133" t="s">
        <v>88</v>
      </c>
    </row>
    <row r="6134" spans="1:28" x14ac:dyDescent="0.25">
      <c r="A6134" t="s">
        <v>74</v>
      </c>
      <c r="B6134" t="s">
        <v>75</v>
      </c>
      <c r="C6134">
        <v>53.649500000000003</v>
      </c>
      <c r="D6134">
        <v>9.9618000000000002</v>
      </c>
      <c r="E6134">
        <v>15</v>
      </c>
      <c r="F6134" s="2">
        <v>41076</v>
      </c>
      <c r="G6134">
        <v>14.2</v>
      </c>
      <c r="H6134" s="3">
        <v>41076.48541666667</v>
      </c>
      <c r="I6134" s="3">
        <v>41076.458333333336</v>
      </c>
      <c r="J6134">
        <v>19.3</v>
      </c>
      <c r="K6134">
        <v>21.6</v>
      </c>
      <c r="L6134" s="3">
        <v>41076.472222222219</v>
      </c>
      <c r="M6134" t="s">
        <v>9</v>
      </c>
      <c r="N6134" t="s">
        <v>9</v>
      </c>
      <c r="O6134" t="s">
        <v>9</v>
      </c>
      <c r="P6134" s="3">
        <v>41076.48541666667</v>
      </c>
      <c r="Q6134">
        <v>1.8</v>
      </c>
      <c r="R6134" t="s">
        <v>77</v>
      </c>
      <c r="S6134">
        <v>1.8</v>
      </c>
      <c r="T6134">
        <v>0</v>
      </c>
      <c r="U6134" t="s">
        <v>9</v>
      </c>
      <c r="V6134" s="3">
        <v>41076.458333333336</v>
      </c>
      <c r="W6134">
        <v>1</v>
      </c>
      <c r="X6134" s="3">
        <v>41076.472222222219</v>
      </c>
      <c r="Y6134" t="s">
        <v>9</v>
      </c>
      <c r="Z6134">
        <v>1.8</v>
      </c>
      <c r="AA6134">
        <v>0</v>
      </c>
      <c r="AB6134" t="s">
        <v>88</v>
      </c>
    </row>
    <row r="6135" spans="1:28" x14ac:dyDescent="0.25">
      <c r="A6135" t="s">
        <v>74</v>
      </c>
      <c r="B6135" t="s">
        <v>75</v>
      </c>
      <c r="C6135">
        <v>53.649500000000003</v>
      </c>
      <c r="D6135">
        <v>9.9618000000000002</v>
      </c>
      <c r="E6135">
        <v>15</v>
      </c>
      <c r="F6135" s="2">
        <v>41077</v>
      </c>
      <c r="G6135">
        <v>10.5</v>
      </c>
      <c r="H6135" s="3">
        <v>41077.48541666667</v>
      </c>
      <c r="I6135" s="3">
        <v>41077.458333333336</v>
      </c>
      <c r="J6135">
        <v>21.6</v>
      </c>
      <c r="K6135">
        <v>21.7</v>
      </c>
      <c r="L6135" s="3">
        <v>41077.472916666666</v>
      </c>
      <c r="M6135" t="s">
        <v>9</v>
      </c>
      <c r="N6135" t="s">
        <v>9</v>
      </c>
      <c r="O6135" t="s">
        <v>9</v>
      </c>
      <c r="P6135" s="3">
        <v>41077.48541666667</v>
      </c>
      <c r="Q6135">
        <v>9.6</v>
      </c>
      <c r="R6135" t="s">
        <v>77</v>
      </c>
      <c r="S6135">
        <v>9.6</v>
      </c>
      <c r="T6135">
        <v>0</v>
      </c>
      <c r="U6135" t="s">
        <v>9</v>
      </c>
      <c r="V6135" s="3">
        <v>41077.458333333336</v>
      </c>
      <c r="W6135">
        <v>1</v>
      </c>
      <c r="X6135" s="3">
        <v>41077.472916666666</v>
      </c>
      <c r="Y6135" t="s">
        <v>9</v>
      </c>
      <c r="Z6135">
        <v>9.6</v>
      </c>
      <c r="AA6135">
        <v>0</v>
      </c>
      <c r="AB6135" t="s">
        <v>88</v>
      </c>
    </row>
    <row r="6136" spans="1:28" x14ac:dyDescent="0.25">
      <c r="A6136" t="s">
        <v>74</v>
      </c>
      <c r="B6136" t="s">
        <v>75</v>
      </c>
      <c r="C6136">
        <v>53.649500000000003</v>
      </c>
      <c r="D6136">
        <v>9.9618000000000002</v>
      </c>
      <c r="E6136">
        <v>15</v>
      </c>
      <c r="F6136" s="2">
        <v>41078</v>
      </c>
      <c r="G6136">
        <v>9.6999999999999993</v>
      </c>
      <c r="H6136" s="3">
        <v>41078.48541666667</v>
      </c>
      <c r="I6136" s="3">
        <v>41078.458333333336</v>
      </c>
      <c r="J6136">
        <v>21.6</v>
      </c>
      <c r="K6136">
        <v>21.6</v>
      </c>
      <c r="L6136" s="3">
        <v>41078.472916666666</v>
      </c>
      <c r="M6136" t="s">
        <v>9</v>
      </c>
      <c r="N6136" t="s">
        <v>9</v>
      </c>
      <c r="O6136" t="s">
        <v>9</v>
      </c>
      <c r="P6136" s="3">
        <v>41078.48541666667</v>
      </c>
      <c r="Q6136">
        <v>0.3</v>
      </c>
      <c r="R6136" t="s">
        <v>77</v>
      </c>
      <c r="S6136">
        <v>0.3</v>
      </c>
      <c r="T6136">
        <v>0</v>
      </c>
      <c r="U6136" t="s">
        <v>9</v>
      </c>
      <c r="V6136" s="3">
        <v>41078.458333333336</v>
      </c>
      <c r="W6136">
        <v>1</v>
      </c>
      <c r="X6136" s="3">
        <v>41078.472916666666</v>
      </c>
      <c r="Y6136" t="s">
        <v>9</v>
      </c>
      <c r="Z6136">
        <v>0.3</v>
      </c>
      <c r="AA6136">
        <v>0</v>
      </c>
      <c r="AB6136" t="s">
        <v>88</v>
      </c>
    </row>
    <row r="6137" spans="1:28" x14ac:dyDescent="0.25">
      <c r="A6137" t="s">
        <v>74</v>
      </c>
      <c r="B6137" t="s">
        <v>75</v>
      </c>
      <c r="C6137">
        <v>53.649500000000003</v>
      </c>
      <c r="D6137">
        <v>9.9618000000000002</v>
      </c>
      <c r="E6137">
        <v>15</v>
      </c>
      <c r="F6137" s="2">
        <v>41079</v>
      </c>
      <c r="G6137">
        <v>8.1</v>
      </c>
      <c r="H6137" s="3">
        <v>41079.48541666667</v>
      </c>
      <c r="I6137" s="3">
        <v>41079.458333333336</v>
      </c>
      <c r="J6137">
        <v>21.7</v>
      </c>
      <c r="K6137">
        <v>24</v>
      </c>
      <c r="L6137" s="3">
        <v>41079.472916666666</v>
      </c>
      <c r="M6137" t="s">
        <v>9</v>
      </c>
      <c r="N6137" t="s">
        <v>9</v>
      </c>
      <c r="O6137" t="s">
        <v>9</v>
      </c>
      <c r="P6137" s="3">
        <v>41079.48541666667</v>
      </c>
      <c r="Q6137">
        <v>0.3</v>
      </c>
      <c r="R6137" t="s">
        <v>77</v>
      </c>
      <c r="S6137">
        <v>0.3</v>
      </c>
      <c r="T6137">
        <v>0</v>
      </c>
      <c r="U6137" t="s">
        <v>9</v>
      </c>
      <c r="V6137" s="3">
        <v>41079.458333333336</v>
      </c>
      <c r="W6137">
        <v>1</v>
      </c>
      <c r="X6137" s="3">
        <v>41079.472916666666</v>
      </c>
      <c r="Y6137" t="s">
        <v>9</v>
      </c>
      <c r="Z6137">
        <v>0.3</v>
      </c>
      <c r="AA6137">
        <v>0</v>
      </c>
      <c r="AB6137" t="s">
        <v>88</v>
      </c>
    </row>
    <row r="6138" spans="1:28" x14ac:dyDescent="0.25">
      <c r="A6138" t="s">
        <v>74</v>
      </c>
      <c r="B6138" t="s">
        <v>75</v>
      </c>
      <c r="C6138">
        <v>53.649500000000003</v>
      </c>
      <c r="D6138">
        <v>9.9618000000000002</v>
      </c>
      <c r="E6138">
        <v>15</v>
      </c>
      <c r="F6138" s="2">
        <v>41080</v>
      </c>
      <c r="G6138">
        <v>14.4</v>
      </c>
      <c r="H6138" s="3">
        <v>41080.48541666667</v>
      </c>
      <c r="I6138" s="3">
        <v>41080.458333333336</v>
      </c>
      <c r="J6138">
        <v>20.100000000000001</v>
      </c>
      <c r="K6138">
        <v>22</v>
      </c>
      <c r="L6138" s="3">
        <v>41080.472916666666</v>
      </c>
      <c r="M6138" t="s">
        <v>9</v>
      </c>
      <c r="N6138" t="s">
        <v>9</v>
      </c>
      <c r="O6138" t="s">
        <v>9</v>
      </c>
      <c r="P6138" s="3">
        <v>41080.48541666667</v>
      </c>
      <c r="Q6138">
        <v>0</v>
      </c>
      <c r="R6138" t="s">
        <v>76</v>
      </c>
      <c r="S6138">
        <v>0</v>
      </c>
      <c r="T6138">
        <v>0</v>
      </c>
      <c r="U6138" t="s">
        <v>9</v>
      </c>
      <c r="V6138" s="3">
        <v>41080.458333333336</v>
      </c>
      <c r="W6138">
        <v>1</v>
      </c>
      <c r="X6138" s="3">
        <v>41080.472916666666</v>
      </c>
      <c r="Y6138" t="s">
        <v>9</v>
      </c>
      <c r="Z6138">
        <v>0</v>
      </c>
      <c r="AA6138">
        <v>0</v>
      </c>
      <c r="AB6138" t="s">
        <v>88</v>
      </c>
    </row>
    <row r="6139" spans="1:28" x14ac:dyDescent="0.25">
      <c r="A6139" t="s">
        <v>74</v>
      </c>
      <c r="B6139" t="s">
        <v>75</v>
      </c>
      <c r="C6139">
        <v>53.649500000000003</v>
      </c>
      <c r="D6139">
        <v>9.9618000000000002</v>
      </c>
      <c r="E6139">
        <v>15</v>
      </c>
      <c r="F6139" s="2">
        <v>41081</v>
      </c>
      <c r="G6139">
        <v>12</v>
      </c>
      <c r="H6139" s="3">
        <v>41081.48541666667</v>
      </c>
      <c r="I6139" s="3">
        <v>41081.458333333336</v>
      </c>
      <c r="J6139">
        <v>24</v>
      </c>
      <c r="K6139">
        <v>24</v>
      </c>
      <c r="L6139" s="3">
        <v>41081.473611111112</v>
      </c>
      <c r="M6139" t="s">
        <v>9</v>
      </c>
      <c r="N6139" t="s">
        <v>9</v>
      </c>
      <c r="O6139" t="s">
        <v>9</v>
      </c>
      <c r="P6139" s="3">
        <v>41081.48541666667</v>
      </c>
      <c r="Q6139">
        <v>0</v>
      </c>
      <c r="R6139" t="s">
        <v>76</v>
      </c>
      <c r="S6139">
        <v>0</v>
      </c>
      <c r="T6139">
        <v>0</v>
      </c>
      <c r="U6139" t="s">
        <v>9</v>
      </c>
      <c r="V6139" s="3">
        <v>41081.458333333336</v>
      </c>
      <c r="W6139">
        <v>1</v>
      </c>
      <c r="X6139" s="3">
        <v>41081.473611111112</v>
      </c>
      <c r="Y6139" t="s">
        <v>9</v>
      </c>
      <c r="Z6139">
        <v>0</v>
      </c>
      <c r="AA6139">
        <v>0</v>
      </c>
      <c r="AB6139" t="s">
        <v>88</v>
      </c>
    </row>
    <row r="6140" spans="1:28" x14ac:dyDescent="0.25">
      <c r="A6140" t="s">
        <v>74</v>
      </c>
      <c r="B6140" t="s">
        <v>75</v>
      </c>
      <c r="C6140">
        <v>53.649500000000003</v>
      </c>
      <c r="D6140">
        <v>9.9618000000000002</v>
      </c>
      <c r="E6140">
        <v>15</v>
      </c>
      <c r="F6140" s="2">
        <v>41082</v>
      </c>
      <c r="G6140">
        <v>15.2</v>
      </c>
      <c r="H6140" s="3">
        <v>41082.48541666667</v>
      </c>
      <c r="I6140" s="3">
        <v>41082.458333333336</v>
      </c>
      <c r="J6140">
        <v>23</v>
      </c>
      <c r="K6140">
        <v>23.9</v>
      </c>
      <c r="L6140" s="3">
        <v>41082.473611111112</v>
      </c>
      <c r="M6140" t="s">
        <v>9</v>
      </c>
      <c r="N6140" t="s">
        <v>9</v>
      </c>
      <c r="O6140" t="s">
        <v>9</v>
      </c>
      <c r="P6140" s="3">
        <v>41082.48541666667</v>
      </c>
      <c r="Q6140">
        <v>0.6</v>
      </c>
      <c r="R6140" t="s">
        <v>77</v>
      </c>
      <c r="S6140">
        <v>0.6</v>
      </c>
      <c r="T6140">
        <v>0</v>
      </c>
      <c r="U6140" t="s">
        <v>9</v>
      </c>
      <c r="V6140" s="3">
        <v>41082.458333333336</v>
      </c>
      <c r="W6140">
        <v>1</v>
      </c>
      <c r="X6140" s="3">
        <v>41082.473611111112</v>
      </c>
      <c r="Y6140" t="s">
        <v>9</v>
      </c>
      <c r="Z6140">
        <v>0.6</v>
      </c>
      <c r="AA6140">
        <v>0</v>
      </c>
      <c r="AB6140" t="s">
        <v>88</v>
      </c>
    </row>
    <row r="6141" spans="1:28" x14ac:dyDescent="0.25">
      <c r="A6141" t="s">
        <v>74</v>
      </c>
      <c r="B6141" t="s">
        <v>75</v>
      </c>
      <c r="C6141">
        <v>53.649500000000003</v>
      </c>
      <c r="D6141">
        <v>9.9618000000000002</v>
      </c>
      <c r="E6141">
        <v>15</v>
      </c>
      <c r="F6141" s="2">
        <v>41083</v>
      </c>
      <c r="G6141">
        <v>11.6</v>
      </c>
      <c r="H6141" s="3">
        <v>41083.48541666667</v>
      </c>
      <c r="I6141" s="3">
        <v>41083.458333333336</v>
      </c>
      <c r="J6141">
        <v>20.5</v>
      </c>
      <c r="K6141">
        <v>23.7</v>
      </c>
      <c r="L6141" s="3">
        <v>41083.473611111112</v>
      </c>
      <c r="M6141" t="s">
        <v>9</v>
      </c>
      <c r="N6141" t="s">
        <v>9</v>
      </c>
      <c r="O6141" t="s">
        <v>9</v>
      </c>
      <c r="P6141" s="3">
        <v>41083.48541666667</v>
      </c>
      <c r="Q6141">
        <v>2.1</v>
      </c>
      <c r="R6141" t="s">
        <v>77</v>
      </c>
      <c r="S6141">
        <v>2.1</v>
      </c>
      <c r="T6141">
        <v>0</v>
      </c>
      <c r="U6141" t="s">
        <v>9</v>
      </c>
      <c r="V6141" s="3">
        <v>41083.458333333336</v>
      </c>
      <c r="W6141">
        <v>1</v>
      </c>
      <c r="X6141" s="3">
        <v>41083.473611111112</v>
      </c>
      <c r="Y6141" t="s">
        <v>9</v>
      </c>
      <c r="Z6141">
        <v>2.1</v>
      </c>
      <c r="AA6141">
        <v>0</v>
      </c>
      <c r="AB6141" t="s">
        <v>88</v>
      </c>
    </row>
    <row r="6142" spans="1:28" x14ac:dyDescent="0.25">
      <c r="A6142" t="s">
        <v>74</v>
      </c>
      <c r="B6142" t="s">
        <v>75</v>
      </c>
      <c r="C6142">
        <v>53.649500000000003</v>
      </c>
      <c r="D6142">
        <v>9.9618000000000002</v>
      </c>
      <c r="E6142">
        <v>15</v>
      </c>
      <c r="F6142" s="2">
        <v>41084</v>
      </c>
      <c r="G6142">
        <v>13.1</v>
      </c>
      <c r="H6142" s="3">
        <v>41084.48541666667</v>
      </c>
      <c r="I6142" s="3">
        <v>41084.458333333336</v>
      </c>
      <c r="J6142">
        <v>13.7</v>
      </c>
      <c r="K6142">
        <v>20.5</v>
      </c>
      <c r="L6142" s="3">
        <v>41084.473611111112</v>
      </c>
      <c r="M6142" t="s">
        <v>9</v>
      </c>
      <c r="N6142" t="s">
        <v>9</v>
      </c>
      <c r="O6142" t="s">
        <v>9</v>
      </c>
      <c r="P6142" s="3">
        <v>41084.48541666667</v>
      </c>
      <c r="Q6142">
        <v>5.0999999999999996</v>
      </c>
      <c r="R6142" t="s">
        <v>77</v>
      </c>
      <c r="S6142">
        <v>5.0999999999999996</v>
      </c>
      <c r="T6142">
        <v>0</v>
      </c>
      <c r="U6142" t="s">
        <v>9</v>
      </c>
      <c r="V6142" s="3">
        <v>41084.458333333336</v>
      </c>
      <c r="W6142">
        <v>1</v>
      </c>
      <c r="X6142" s="3">
        <v>41084.473611111112</v>
      </c>
      <c r="Y6142" t="s">
        <v>9</v>
      </c>
      <c r="Z6142">
        <v>5.0999999999999996</v>
      </c>
      <c r="AA6142">
        <v>0</v>
      </c>
      <c r="AB6142" t="s">
        <v>88</v>
      </c>
    </row>
    <row r="6143" spans="1:28" x14ac:dyDescent="0.25">
      <c r="A6143" t="s">
        <v>74</v>
      </c>
      <c r="B6143" t="s">
        <v>75</v>
      </c>
      <c r="C6143">
        <v>53.649500000000003</v>
      </c>
      <c r="D6143">
        <v>9.9618000000000002</v>
      </c>
      <c r="E6143">
        <v>15</v>
      </c>
      <c r="F6143" s="2">
        <v>41085</v>
      </c>
      <c r="G6143">
        <v>10.6</v>
      </c>
      <c r="H6143" s="3">
        <v>41085.48541666667</v>
      </c>
      <c r="I6143" s="3">
        <v>41085.458333333336</v>
      </c>
      <c r="J6143">
        <v>12.2</v>
      </c>
      <c r="K6143">
        <v>13.9</v>
      </c>
      <c r="L6143" s="3">
        <v>41085.473611111112</v>
      </c>
      <c r="M6143" t="s">
        <v>9</v>
      </c>
      <c r="N6143" t="s">
        <v>9</v>
      </c>
      <c r="O6143" t="s">
        <v>9</v>
      </c>
      <c r="P6143" s="3">
        <v>41085.48541666667</v>
      </c>
      <c r="Q6143">
        <v>26.4</v>
      </c>
      <c r="R6143" t="s">
        <v>77</v>
      </c>
      <c r="S6143">
        <v>26.4</v>
      </c>
      <c r="T6143">
        <v>0</v>
      </c>
      <c r="U6143" t="s">
        <v>9</v>
      </c>
      <c r="V6143" s="3">
        <v>41085.458333333336</v>
      </c>
      <c r="W6143">
        <v>1</v>
      </c>
      <c r="X6143" s="3">
        <v>41085.473611111112</v>
      </c>
      <c r="Y6143" t="s">
        <v>9</v>
      </c>
      <c r="Z6143">
        <v>26.4</v>
      </c>
      <c r="AA6143">
        <v>0</v>
      </c>
      <c r="AB6143" t="s">
        <v>88</v>
      </c>
    </row>
    <row r="6144" spans="1:28" x14ac:dyDescent="0.25">
      <c r="A6144" t="s">
        <v>74</v>
      </c>
      <c r="B6144" t="s">
        <v>75</v>
      </c>
      <c r="C6144">
        <v>53.649500000000003</v>
      </c>
      <c r="D6144">
        <v>9.9618000000000002</v>
      </c>
      <c r="E6144">
        <v>15</v>
      </c>
      <c r="F6144" s="2">
        <v>41086</v>
      </c>
      <c r="G6144">
        <v>11.3</v>
      </c>
      <c r="H6144" s="3">
        <v>41086.48541666667</v>
      </c>
      <c r="I6144" s="3">
        <v>41086.458333333336</v>
      </c>
      <c r="J6144">
        <v>12.7</v>
      </c>
      <c r="K6144">
        <v>15.7</v>
      </c>
      <c r="L6144" s="3">
        <v>41086.474305555559</v>
      </c>
      <c r="M6144" t="s">
        <v>9</v>
      </c>
      <c r="N6144" t="s">
        <v>9</v>
      </c>
      <c r="O6144" t="s">
        <v>9</v>
      </c>
      <c r="P6144" s="3">
        <v>41086.48541666667</v>
      </c>
      <c r="Q6144">
        <v>0</v>
      </c>
      <c r="R6144" t="s">
        <v>76</v>
      </c>
      <c r="S6144">
        <v>0</v>
      </c>
      <c r="T6144">
        <v>0</v>
      </c>
      <c r="U6144" t="s">
        <v>9</v>
      </c>
      <c r="V6144" s="3">
        <v>41086.458333333336</v>
      </c>
      <c r="W6144">
        <v>1</v>
      </c>
      <c r="X6144" s="3">
        <v>41086.474305555559</v>
      </c>
      <c r="Y6144" t="s">
        <v>9</v>
      </c>
      <c r="Z6144">
        <v>0</v>
      </c>
      <c r="AA6144">
        <v>0</v>
      </c>
      <c r="AB6144" t="s">
        <v>88</v>
      </c>
    </row>
    <row r="6145" spans="1:28" x14ac:dyDescent="0.25">
      <c r="A6145" t="s">
        <v>74</v>
      </c>
      <c r="B6145" t="s">
        <v>75</v>
      </c>
      <c r="C6145">
        <v>53.649500000000003</v>
      </c>
      <c r="D6145">
        <v>9.9618000000000002</v>
      </c>
      <c r="E6145">
        <v>15</v>
      </c>
      <c r="F6145" s="2">
        <v>41087</v>
      </c>
      <c r="G6145">
        <v>9.6</v>
      </c>
      <c r="H6145" s="3">
        <v>41087.48541666667</v>
      </c>
      <c r="I6145" s="3">
        <v>41087.458333333336</v>
      </c>
      <c r="J6145">
        <v>13.7</v>
      </c>
      <c r="K6145">
        <v>15.5</v>
      </c>
      <c r="L6145" s="3">
        <v>41087.474305555559</v>
      </c>
      <c r="M6145" t="s">
        <v>9</v>
      </c>
      <c r="N6145" t="s">
        <v>9</v>
      </c>
      <c r="O6145" t="s">
        <v>9</v>
      </c>
      <c r="P6145" s="3">
        <v>41087.48541666667</v>
      </c>
      <c r="Q6145">
        <v>26.4</v>
      </c>
      <c r="R6145" t="s">
        <v>77</v>
      </c>
      <c r="S6145">
        <v>26.4</v>
      </c>
      <c r="T6145">
        <v>0</v>
      </c>
      <c r="U6145" t="s">
        <v>9</v>
      </c>
      <c r="V6145" s="3">
        <v>41087.458333333336</v>
      </c>
      <c r="W6145">
        <v>1</v>
      </c>
      <c r="X6145" s="3">
        <v>41087.474305555559</v>
      </c>
      <c r="Y6145" t="s">
        <v>9</v>
      </c>
      <c r="Z6145">
        <v>26.4</v>
      </c>
      <c r="AA6145">
        <v>0</v>
      </c>
      <c r="AB6145" t="s">
        <v>88</v>
      </c>
    </row>
    <row r="6146" spans="1:28" x14ac:dyDescent="0.25">
      <c r="A6146" t="s">
        <v>74</v>
      </c>
      <c r="B6146" t="s">
        <v>75</v>
      </c>
      <c r="C6146">
        <v>53.649500000000003</v>
      </c>
      <c r="D6146">
        <v>9.9618000000000002</v>
      </c>
      <c r="E6146">
        <v>15</v>
      </c>
      <c r="F6146" s="2">
        <v>41088</v>
      </c>
      <c r="G6146">
        <v>13.7</v>
      </c>
      <c r="H6146" s="3">
        <v>41088.48541666667</v>
      </c>
      <c r="I6146" s="3">
        <v>41088.458333333336</v>
      </c>
      <c r="J6146">
        <v>18.8</v>
      </c>
      <c r="K6146">
        <v>18.8</v>
      </c>
      <c r="L6146" s="3">
        <v>41088.474305555559</v>
      </c>
      <c r="M6146" t="s">
        <v>9</v>
      </c>
      <c r="N6146" t="s">
        <v>9</v>
      </c>
      <c r="O6146" t="s">
        <v>9</v>
      </c>
      <c r="P6146" s="3">
        <v>41088.48541666667</v>
      </c>
      <c r="Q6146">
        <v>1.2</v>
      </c>
      <c r="R6146" t="s">
        <v>77</v>
      </c>
      <c r="S6146">
        <v>1.2</v>
      </c>
      <c r="T6146">
        <v>0</v>
      </c>
      <c r="U6146" t="s">
        <v>9</v>
      </c>
      <c r="V6146" s="3">
        <v>41088.458333333336</v>
      </c>
      <c r="W6146">
        <v>1</v>
      </c>
      <c r="X6146" s="3">
        <v>41088.474305555559</v>
      </c>
      <c r="Y6146" t="s">
        <v>9</v>
      </c>
      <c r="Z6146">
        <v>1.2</v>
      </c>
      <c r="AA6146">
        <v>0</v>
      </c>
      <c r="AB6146" t="s">
        <v>88</v>
      </c>
    </row>
    <row r="6147" spans="1:28" x14ac:dyDescent="0.25">
      <c r="A6147" t="s">
        <v>74</v>
      </c>
      <c r="B6147" t="s">
        <v>75</v>
      </c>
      <c r="C6147">
        <v>53.649500000000003</v>
      </c>
      <c r="D6147">
        <v>9.9618000000000002</v>
      </c>
      <c r="E6147">
        <v>15</v>
      </c>
      <c r="F6147" s="2">
        <v>41089</v>
      </c>
      <c r="G6147">
        <v>18.8</v>
      </c>
      <c r="H6147" s="3">
        <v>41089.48541666667</v>
      </c>
      <c r="I6147" s="3">
        <v>41089.458333333336</v>
      </c>
      <c r="J6147">
        <v>28.8</v>
      </c>
      <c r="K6147">
        <v>28.8</v>
      </c>
      <c r="L6147" s="3">
        <v>41089.474305555559</v>
      </c>
      <c r="M6147" t="s">
        <v>9</v>
      </c>
      <c r="N6147" t="s">
        <v>9</v>
      </c>
      <c r="O6147" t="s">
        <v>9</v>
      </c>
      <c r="P6147" s="3">
        <v>41089.48541666667</v>
      </c>
      <c r="Q6147">
        <v>0</v>
      </c>
      <c r="R6147" t="s">
        <v>76</v>
      </c>
      <c r="S6147">
        <v>0</v>
      </c>
      <c r="T6147">
        <v>0</v>
      </c>
      <c r="U6147" t="s">
        <v>9</v>
      </c>
      <c r="V6147" s="3">
        <v>41089.458333333336</v>
      </c>
      <c r="W6147">
        <v>1</v>
      </c>
      <c r="X6147" s="3">
        <v>41089.474305555559</v>
      </c>
      <c r="Y6147" t="s">
        <v>9</v>
      </c>
      <c r="Z6147">
        <v>0</v>
      </c>
      <c r="AA6147">
        <v>0</v>
      </c>
      <c r="AB6147" t="s">
        <v>88</v>
      </c>
    </row>
    <row r="6148" spans="1:28" x14ac:dyDescent="0.25">
      <c r="A6148" t="s">
        <v>74</v>
      </c>
      <c r="B6148" t="s">
        <v>75</v>
      </c>
      <c r="C6148">
        <v>53.649500000000003</v>
      </c>
      <c r="D6148">
        <v>9.9618000000000002</v>
      </c>
      <c r="E6148">
        <v>15</v>
      </c>
      <c r="F6148" s="2">
        <v>41090</v>
      </c>
      <c r="G6148">
        <v>13.9</v>
      </c>
      <c r="H6148" s="3">
        <v>41090.48541666667</v>
      </c>
      <c r="I6148" s="3">
        <v>41090.458333333336</v>
      </c>
      <c r="J6148">
        <v>27.4</v>
      </c>
      <c r="K6148">
        <v>28.8</v>
      </c>
      <c r="L6148" s="3">
        <v>41090.474305555559</v>
      </c>
      <c r="M6148" t="s">
        <v>9</v>
      </c>
      <c r="N6148" t="s">
        <v>9</v>
      </c>
      <c r="O6148" t="s">
        <v>9</v>
      </c>
      <c r="P6148" s="3">
        <v>41090.48541666667</v>
      </c>
      <c r="Q6148">
        <v>14.7</v>
      </c>
      <c r="R6148" t="s">
        <v>77</v>
      </c>
      <c r="S6148">
        <v>14.7</v>
      </c>
      <c r="T6148">
        <v>0</v>
      </c>
      <c r="U6148" t="s">
        <v>9</v>
      </c>
      <c r="V6148" s="3">
        <v>41090.458333333336</v>
      </c>
      <c r="W6148">
        <v>1</v>
      </c>
      <c r="X6148" s="3">
        <v>41090.474305555559</v>
      </c>
      <c r="Y6148" t="s">
        <v>9</v>
      </c>
      <c r="Z6148">
        <v>14.7</v>
      </c>
      <c r="AA6148">
        <v>0</v>
      </c>
      <c r="AB6148" t="s">
        <v>88</v>
      </c>
    </row>
    <row r="6149" spans="1:28" x14ac:dyDescent="0.25">
      <c r="A6149" t="s">
        <v>74</v>
      </c>
      <c r="B6149" t="s">
        <v>75</v>
      </c>
      <c r="C6149">
        <v>53.649500000000003</v>
      </c>
      <c r="D6149">
        <v>9.9618000000000002</v>
      </c>
      <c r="E6149">
        <v>15</v>
      </c>
      <c r="F6149" s="2">
        <v>41091</v>
      </c>
      <c r="G6149">
        <v>15.3</v>
      </c>
      <c r="H6149" s="3">
        <v>41091.48541666667</v>
      </c>
      <c r="I6149" s="3">
        <v>41091.458333333336</v>
      </c>
      <c r="J6149">
        <v>21.3</v>
      </c>
      <c r="K6149">
        <v>27.4</v>
      </c>
      <c r="L6149" s="3">
        <v>41091.474999999999</v>
      </c>
      <c r="M6149" t="s">
        <v>9</v>
      </c>
      <c r="N6149" t="s">
        <v>9</v>
      </c>
      <c r="O6149" t="s">
        <v>9</v>
      </c>
      <c r="P6149" s="3">
        <v>41091.48541666667</v>
      </c>
      <c r="Q6149">
        <v>0</v>
      </c>
      <c r="R6149" t="s">
        <v>76</v>
      </c>
      <c r="S6149">
        <v>0</v>
      </c>
      <c r="T6149">
        <v>0</v>
      </c>
      <c r="U6149" t="s">
        <v>9</v>
      </c>
      <c r="V6149" s="3">
        <v>41091.458333333336</v>
      </c>
      <c r="W6149">
        <v>1</v>
      </c>
      <c r="X6149" s="3">
        <v>41091.474999999999</v>
      </c>
      <c r="Y6149" t="s">
        <v>9</v>
      </c>
      <c r="Z6149">
        <v>0</v>
      </c>
      <c r="AA6149">
        <v>0</v>
      </c>
      <c r="AB6149" t="s">
        <v>88</v>
      </c>
    </row>
    <row r="6150" spans="1:28" x14ac:dyDescent="0.25">
      <c r="A6150" t="s">
        <v>74</v>
      </c>
      <c r="B6150" t="s">
        <v>75</v>
      </c>
      <c r="C6150">
        <v>53.649500000000003</v>
      </c>
      <c r="D6150">
        <v>9.9618000000000002</v>
      </c>
      <c r="E6150">
        <v>15</v>
      </c>
      <c r="F6150" s="2">
        <v>41092</v>
      </c>
      <c r="G6150">
        <v>9.8000000000000007</v>
      </c>
      <c r="H6150" s="3">
        <v>41092.48541666667</v>
      </c>
      <c r="I6150" s="3">
        <v>41092.458333333336</v>
      </c>
      <c r="J6150">
        <v>22.8</v>
      </c>
      <c r="K6150">
        <v>22.9</v>
      </c>
      <c r="L6150" s="3">
        <v>41092.474999999999</v>
      </c>
      <c r="M6150" t="s">
        <v>9</v>
      </c>
      <c r="N6150" t="s">
        <v>9</v>
      </c>
      <c r="O6150" t="s">
        <v>9</v>
      </c>
      <c r="P6150" s="3">
        <v>41092.48541666667</v>
      </c>
      <c r="Q6150">
        <v>4.7</v>
      </c>
      <c r="R6150" t="s">
        <v>77</v>
      </c>
      <c r="S6150">
        <v>4.7</v>
      </c>
      <c r="T6150">
        <v>0</v>
      </c>
      <c r="U6150" t="s">
        <v>9</v>
      </c>
      <c r="V6150" s="3">
        <v>41092.458333333336</v>
      </c>
      <c r="W6150">
        <v>1</v>
      </c>
      <c r="X6150" s="3">
        <v>41092.474999999999</v>
      </c>
      <c r="Y6150" t="s">
        <v>9</v>
      </c>
      <c r="Z6150">
        <v>4.7</v>
      </c>
      <c r="AA6150">
        <v>0</v>
      </c>
      <c r="AB6150" t="s">
        <v>88</v>
      </c>
    </row>
    <row r="6151" spans="1:28" x14ac:dyDescent="0.25">
      <c r="A6151" t="s">
        <v>74</v>
      </c>
      <c r="B6151" t="s">
        <v>75</v>
      </c>
      <c r="C6151">
        <v>53.649500000000003</v>
      </c>
      <c r="D6151">
        <v>9.9618000000000002</v>
      </c>
      <c r="E6151">
        <v>15</v>
      </c>
      <c r="F6151" s="2">
        <v>41093</v>
      </c>
      <c r="G6151">
        <v>11.4</v>
      </c>
      <c r="H6151" s="3">
        <v>41093.48541666667</v>
      </c>
      <c r="I6151" s="3">
        <v>41093.458333333336</v>
      </c>
      <c r="J6151">
        <v>24.5</v>
      </c>
      <c r="K6151">
        <v>24.5</v>
      </c>
      <c r="L6151" s="3">
        <v>41093.474999999999</v>
      </c>
      <c r="M6151" t="s">
        <v>9</v>
      </c>
      <c r="N6151" t="s">
        <v>9</v>
      </c>
      <c r="O6151" t="s">
        <v>9</v>
      </c>
      <c r="P6151" s="3">
        <v>41093.48541666667</v>
      </c>
      <c r="Q6151">
        <v>0</v>
      </c>
      <c r="R6151" t="s">
        <v>76</v>
      </c>
      <c r="S6151">
        <v>0</v>
      </c>
      <c r="T6151">
        <v>0</v>
      </c>
      <c r="U6151" t="s">
        <v>9</v>
      </c>
      <c r="V6151" s="3">
        <v>41093.458333333336</v>
      </c>
      <c r="W6151">
        <v>1</v>
      </c>
      <c r="X6151" s="3">
        <v>41093.474999999999</v>
      </c>
      <c r="Y6151" t="s">
        <v>9</v>
      </c>
      <c r="Z6151">
        <v>0</v>
      </c>
      <c r="AA6151">
        <v>0</v>
      </c>
      <c r="AB6151" t="s">
        <v>88</v>
      </c>
    </row>
    <row r="6152" spans="1:28" x14ac:dyDescent="0.25">
      <c r="A6152" t="s">
        <v>74</v>
      </c>
      <c r="B6152" t="s">
        <v>75</v>
      </c>
      <c r="C6152">
        <v>53.649500000000003</v>
      </c>
      <c r="D6152">
        <v>9.9618000000000002</v>
      </c>
      <c r="E6152">
        <v>15</v>
      </c>
      <c r="F6152" s="2">
        <v>41094</v>
      </c>
      <c r="G6152">
        <v>13</v>
      </c>
      <c r="H6152" s="3">
        <v>41094.48541666667</v>
      </c>
      <c r="I6152" s="3">
        <v>41094.458333333336</v>
      </c>
      <c r="J6152">
        <v>24.9</v>
      </c>
      <c r="K6152">
        <v>24.9</v>
      </c>
      <c r="L6152" s="3">
        <v>41094.474999999999</v>
      </c>
      <c r="M6152" t="s">
        <v>9</v>
      </c>
      <c r="N6152" t="s">
        <v>9</v>
      </c>
      <c r="O6152" t="s">
        <v>9</v>
      </c>
      <c r="P6152" s="3">
        <v>41094.48541666667</v>
      </c>
      <c r="Q6152">
        <v>0</v>
      </c>
      <c r="R6152" t="s">
        <v>76</v>
      </c>
      <c r="S6152">
        <v>0</v>
      </c>
      <c r="T6152">
        <v>0</v>
      </c>
      <c r="U6152" t="s">
        <v>9</v>
      </c>
      <c r="V6152" s="3">
        <v>41094.458333333336</v>
      </c>
      <c r="W6152">
        <v>1</v>
      </c>
      <c r="X6152" s="3">
        <v>41094.474999999999</v>
      </c>
      <c r="Y6152" t="s">
        <v>9</v>
      </c>
      <c r="Z6152">
        <v>0</v>
      </c>
      <c r="AA6152">
        <v>0</v>
      </c>
      <c r="AB6152" t="s">
        <v>88</v>
      </c>
    </row>
    <row r="6153" spans="1:28" x14ac:dyDescent="0.25">
      <c r="A6153" t="s">
        <v>74</v>
      </c>
      <c r="B6153" t="s">
        <v>75</v>
      </c>
      <c r="C6153">
        <v>53.649500000000003</v>
      </c>
      <c r="D6153">
        <v>9.9618000000000002</v>
      </c>
      <c r="E6153">
        <v>15</v>
      </c>
      <c r="F6153" s="2">
        <v>41095</v>
      </c>
      <c r="G6153">
        <v>16.2</v>
      </c>
      <c r="H6153" s="3">
        <v>41095.48541666667</v>
      </c>
      <c r="I6153" s="3">
        <v>41095.458333333336</v>
      </c>
      <c r="J6153">
        <v>21.2</v>
      </c>
      <c r="K6153">
        <v>24.9</v>
      </c>
      <c r="L6153" s="3">
        <v>41095.474999999999</v>
      </c>
      <c r="M6153" t="s">
        <v>9</v>
      </c>
      <c r="N6153" t="s">
        <v>9</v>
      </c>
      <c r="O6153" t="s">
        <v>9</v>
      </c>
      <c r="P6153" s="3">
        <v>41095.48541666667</v>
      </c>
      <c r="Q6153">
        <v>0</v>
      </c>
      <c r="R6153" t="s">
        <v>76</v>
      </c>
      <c r="S6153">
        <v>0</v>
      </c>
      <c r="T6153">
        <v>0</v>
      </c>
      <c r="U6153" t="s">
        <v>9</v>
      </c>
      <c r="V6153" s="3">
        <v>41095.458333333336</v>
      </c>
      <c r="W6153">
        <v>1</v>
      </c>
      <c r="X6153" s="3">
        <v>41095.474999999999</v>
      </c>
      <c r="Y6153" t="s">
        <v>9</v>
      </c>
      <c r="Z6153">
        <v>0</v>
      </c>
      <c r="AA6153">
        <v>0</v>
      </c>
      <c r="AB6153" t="s">
        <v>88</v>
      </c>
    </row>
    <row r="6154" spans="1:28" x14ac:dyDescent="0.25">
      <c r="A6154" t="s">
        <v>74</v>
      </c>
      <c r="B6154" t="s">
        <v>75</v>
      </c>
      <c r="C6154">
        <v>53.649500000000003</v>
      </c>
      <c r="D6154">
        <v>9.9618000000000002</v>
      </c>
      <c r="E6154">
        <v>15</v>
      </c>
      <c r="F6154" s="2">
        <v>41096</v>
      </c>
      <c r="G6154">
        <v>17</v>
      </c>
      <c r="H6154" s="3">
        <v>41096.48541666667</v>
      </c>
      <c r="I6154" s="3">
        <v>41096.458333333336</v>
      </c>
      <c r="J6154">
        <v>20.100000000000001</v>
      </c>
      <c r="K6154">
        <v>23.4</v>
      </c>
      <c r="L6154" s="3">
        <v>41096.474999999999</v>
      </c>
      <c r="M6154" t="s">
        <v>9</v>
      </c>
      <c r="N6154" t="s">
        <v>9</v>
      </c>
      <c r="O6154" t="s">
        <v>9</v>
      </c>
      <c r="P6154" s="3">
        <v>41096.48541666667</v>
      </c>
      <c r="Q6154">
        <v>8.4</v>
      </c>
      <c r="R6154" t="s">
        <v>77</v>
      </c>
      <c r="S6154">
        <v>8.4</v>
      </c>
      <c r="T6154">
        <v>0</v>
      </c>
      <c r="U6154" t="s">
        <v>9</v>
      </c>
      <c r="V6154" s="3">
        <v>41096.458333333336</v>
      </c>
      <c r="W6154">
        <v>1</v>
      </c>
      <c r="X6154" s="3">
        <v>41096.474999999999</v>
      </c>
      <c r="Y6154" t="s">
        <v>9</v>
      </c>
      <c r="Z6154">
        <v>8.4</v>
      </c>
      <c r="AA6154">
        <v>0</v>
      </c>
      <c r="AB6154" t="s">
        <v>88</v>
      </c>
    </row>
    <row r="6155" spans="1:28" x14ac:dyDescent="0.25">
      <c r="A6155" t="s">
        <v>74</v>
      </c>
      <c r="B6155" t="s">
        <v>75</v>
      </c>
      <c r="C6155">
        <v>53.649500000000003</v>
      </c>
      <c r="D6155">
        <v>9.9618000000000002</v>
      </c>
      <c r="E6155">
        <v>15</v>
      </c>
      <c r="F6155" s="2">
        <v>41097</v>
      </c>
      <c r="G6155">
        <v>13.6</v>
      </c>
      <c r="H6155" s="3">
        <v>41097.48541666667</v>
      </c>
      <c r="I6155" s="3">
        <v>41097.458333333336</v>
      </c>
      <c r="J6155">
        <v>23</v>
      </c>
      <c r="K6155">
        <v>24.5</v>
      </c>
      <c r="L6155" s="3">
        <v>41097.475694444445</v>
      </c>
      <c r="M6155" t="s">
        <v>9</v>
      </c>
      <c r="N6155" t="s">
        <v>9</v>
      </c>
      <c r="O6155" t="s">
        <v>9</v>
      </c>
      <c r="P6155" s="3">
        <v>41097.48541666667</v>
      </c>
      <c r="Q6155">
        <v>0.3</v>
      </c>
      <c r="R6155" t="s">
        <v>77</v>
      </c>
      <c r="S6155">
        <v>0.3</v>
      </c>
      <c r="T6155">
        <v>0</v>
      </c>
      <c r="U6155" t="s">
        <v>9</v>
      </c>
      <c r="V6155" s="3">
        <v>41097.458333333336</v>
      </c>
      <c r="W6155">
        <v>1</v>
      </c>
      <c r="X6155" s="3">
        <v>41097.475694444445</v>
      </c>
      <c r="Y6155" t="s">
        <v>9</v>
      </c>
      <c r="Z6155">
        <v>0.3</v>
      </c>
      <c r="AA6155">
        <v>0</v>
      </c>
      <c r="AB6155" t="s">
        <v>88</v>
      </c>
    </row>
    <row r="6156" spans="1:28" x14ac:dyDescent="0.25">
      <c r="A6156" t="s">
        <v>74</v>
      </c>
      <c r="B6156" t="s">
        <v>75</v>
      </c>
      <c r="C6156">
        <v>53.649500000000003</v>
      </c>
      <c r="D6156">
        <v>9.9618000000000002</v>
      </c>
      <c r="E6156">
        <v>15</v>
      </c>
      <c r="F6156" s="2">
        <v>41098</v>
      </c>
      <c r="G6156">
        <v>14.1</v>
      </c>
      <c r="H6156" s="3">
        <v>41098.48541666667</v>
      </c>
      <c r="I6156" s="3">
        <v>41098.458333333336</v>
      </c>
      <c r="J6156">
        <v>27.3</v>
      </c>
      <c r="K6156">
        <v>27.3</v>
      </c>
      <c r="L6156" s="3">
        <v>41098.475694444445</v>
      </c>
      <c r="M6156" t="s">
        <v>9</v>
      </c>
      <c r="N6156" t="s">
        <v>9</v>
      </c>
      <c r="O6156" t="s">
        <v>9</v>
      </c>
      <c r="P6156" s="3">
        <v>41098.48541666667</v>
      </c>
      <c r="Q6156">
        <v>0.6</v>
      </c>
      <c r="R6156" t="s">
        <v>77</v>
      </c>
      <c r="S6156">
        <v>0.6</v>
      </c>
      <c r="T6156">
        <v>0</v>
      </c>
      <c r="U6156" t="s">
        <v>9</v>
      </c>
      <c r="V6156" s="3">
        <v>41098.458333333336</v>
      </c>
      <c r="W6156">
        <v>1</v>
      </c>
      <c r="X6156" s="3">
        <v>41098.475694444445</v>
      </c>
      <c r="Y6156" t="s">
        <v>9</v>
      </c>
      <c r="Z6156">
        <v>0.6</v>
      </c>
      <c r="AA6156">
        <v>0</v>
      </c>
      <c r="AB6156" t="s">
        <v>88</v>
      </c>
    </row>
    <row r="6157" spans="1:28" x14ac:dyDescent="0.25">
      <c r="A6157" t="s">
        <v>74</v>
      </c>
      <c r="B6157" t="s">
        <v>75</v>
      </c>
      <c r="C6157">
        <v>53.649500000000003</v>
      </c>
      <c r="D6157">
        <v>9.9618000000000002</v>
      </c>
      <c r="E6157">
        <v>15</v>
      </c>
      <c r="F6157" s="2">
        <v>41099</v>
      </c>
      <c r="G6157">
        <v>15.1</v>
      </c>
      <c r="H6157" s="3">
        <v>41099.48541666667</v>
      </c>
      <c r="I6157" s="3">
        <v>41099.458333333336</v>
      </c>
      <c r="J6157">
        <v>18.899999999999999</v>
      </c>
      <c r="K6157">
        <v>20</v>
      </c>
      <c r="L6157" s="3">
        <v>41099.475694444445</v>
      </c>
      <c r="M6157" t="s">
        <v>9</v>
      </c>
      <c r="N6157" t="s">
        <v>9</v>
      </c>
      <c r="O6157" t="s">
        <v>9</v>
      </c>
      <c r="P6157" s="3">
        <v>41099.48541666667</v>
      </c>
      <c r="Q6157">
        <v>7.8</v>
      </c>
      <c r="R6157" t="s">
        <v>77</v>
      </c>
      <c r="S6157">
        <v>7.8</v>
      </c>
      <c r="T6157">
        <v>0</v>
      </c>
      <c r="U6157" t="s">
        <v>9</v>
      </c>
      <c r="V6157" s="3">
        <v>41099.458333333336</v>
      </c>
      <c r="W6157">
        <v>1</v>
      </c>
      <c r="X6157" s="3">
        <v>41099.475694444445</v>
      </c>
      <c r="Y6157" t="s">
        <v>9</v>
      </c>
      <c r="Z6157">
        <v>7.8</v>
      </c>
      <c r="AA6157">
        <v>0</v>
      </c>
      <c r="AB6157" t="s">
        <v>88</v>
      </c>
    </row>
    <row r="6158" spans="1:28" x14ac:dyDescent="0.25">
      <c r="A6158" t="s">
        <v>74</v>
      </c>
      <c r="B6158" t="s">
        <v>75</v>
      </c>
      <c r="C6158">
        <v>53.649500000000003</v>
      </c>
      <c r="D6158">
        <v>9.9618000000000002</v>
      </c>
      <c r="E6158">
        <v>15</v>
      </c>
      <c r="F6158" s="2">
        <v>41100</v>
      </c>
      <c r="G6158">
        <v>13.4</v>
      </c>
      <c r="H6158" s="3">
        <v>41100.48541666667</v>
      </c>
      <c r="I6158" s="3">
        <v>41100.458333333336</v>
      </c>
      <c r="J6158">
        <v>21</v>
      </c>
      <c r="K6158">
        <v>21</v>
      </c>
      <c r="L6158" s="3">
        <v>41100.475694444445</v>
      </c>
      <c r="M6158" t="s">
        <v>9</v>
      </c>
      <c r="N6158" t="s">
        <v>9</v>
      </c>
      <c r="O6158" t="s">
        <v>9</v>
      </c>
      <c r="P6158" s="3">
        <v>41100.48541666667</v>
      </c>
      <c r="Q6158">
        <v>18</v>
      </c>
      <c r="R6158" t="s">
        <v>77</v>
      </c>
      <c r="S6158">
        <v>18</v>
      </c>
      <c r="T6158">
        <v>0</v>
      </c>
      <c r="U6158" t="s">
        <v>9</v>
      </c>
      <c r="V6158" s="3">
        <v>41100.458333333336</v>
      </c>
      <c r="W6158">
        <v>1</v>
      </c>
      <c r="X6158" s="3">
        <v>41100.475694444445</v>
      </c>
      <c r="Y6158" t="s">
        <v>9</v>
      </c>
      <c r="Z6158">
        <v>18</v>
      </c>
      <c r="AA6158">
        <v>0</v>
      </c>
      <c r="AB6158" t="s">
        <v>88</v>
      </c>
    </row>
    <row r="6159" spans="1:28" x14ac:dyDescent="0.25">
      <c r="A6159" t="s">
        <v>74</v>
      </c>
      <c r="B6159" t="s">
        <v>75</v>
      </c>
      <c r="C6159">
        <v>53.649500000000003</v>
      </c>
      <c r="D6159">
        <v>9.9618000000000002</v>
      </c>
      <c r="E6159">
        <v>15</v>
      </c>
      <c r="F6159" s="2">
        <v>41101</v>
      </c>
      <c r="G6159">
        <v>15.1</v>
      </c>
      <c r="H6159" s="3">
        <v>41101.48541666667</v>
      </c>
      <c r="I6159" s="3">
        <v>41101.458333333336</v>
      </c>
      <c r="J6159">
        <v>18.899999999999999</v>
      </c>
      <c r="K6159">
        <v>23.6</v>
      </c>
      <c r="L6159" s="3">
        <v>41101.475694444445</v>
      </c>
      <c r="M6159" t="s">
        <v>9</v>
      </c>
      <c r="N6159" t="s">
        <v>9</v>
      </c>
      <c r="O6159" t="s">
        <v>9</v>
      </c>
      <c r="P6159" s="3">
        <v>41101.48541666667</v>
      </c>
      <c r="Q6159">
        <v>1.2</v>
      </c>
      <c r="R6159" t="s">
        <v>77</v>
      </c>
      <c r="S6159">
        <v>1.2</v>
      </c>
      <c r="T6159">
        <v>0</v>
      </c>
      <c r="U6159" t="s">
        <v>9</v>
      </c>
      <c r="V6159" s="3">
        <v>41101.458333333336</v>
      </c>
      <c r="W6159">
        <v>1</v>
      </c>
      <c r="X6159" s="3">
        <v>41101.475694444445</v>
      </c>
      <c r="Y6159" t="s">
        <v>9</v>
      </c>
      <c r="Z6159">
        <v>1.2</v>
      </c>
      <c r="AA6159">
        <v>0</v>
      </c>
      <c r="AB6159" t="s">
        <v>88</v>
      </c>
    </row>
    <row r="6160" spans="1:28" x14ac:dyDescent="0.25">
      <c r="A6160" t="s">
        <v>74</v>
      </c>
      <c r="B6160" t="s">
        <v>75</v>
      </c>
      <c r="C6160">
        <v>53.649500000000003</v>
      </c>
      <c r="D6160">
        <v>9.9618000000000002</v>
      </c>
      <c r="E6160">
        <v>15</v>
      </c>
      <c r="F6160" s="2">
        <v>41102</v>
      </c>
      <c r="G6160">
        <v>12.2</v>
      </c>
      <c r="H6160" s="3">
        <v>41102.48541666667</v>
      </c>
      <c r="I6160" s="3">
        <v>41102.458333333336</v>
      </c>
      <c r="J6160">
        <v>17.2</v>
      </c>
      <c r="K6160">
        <v>19.600000000000001</v>
      </c>
      <c r="L6160" s="3">
        <v>41102.475694444445</v>
      </c>
      <c r="M6160" t="s">
        <v>9</v>
      </c>
      <c r="N6160" t="s">
        <v>9</v>
      </c>
      <c r="O6160" t="s">
        <v>9</v>
      </c>
      <c r="P6160" s="3">
        <v>41102.48541666667</v>
      </c>
      <c r="Q6160">
        <v>0</v>
      </c>
      <c r="R6160" t="s">
        <v>76</v>
      </c>
      <c r="S6160">
        <v>0</v>
      </c>
      <c r="T6160">
        <v>0</v>
      </c>
      <c r="U6160" t="s">
        <v>9</v>
      </c>
      <c r="V6160" s="3">
        <v>41102.458333333336</v>
      </c>
      <c r="W6160">
        <v>1</v>
      </c>
      <c r="X6160" s="3">
        <v>41102.475694444445</v>
      </c>
      <c r="Y6160" t="s">
        <v>9</v>
      </c>
      <c r="Z6160">
        <v>0</v>
      </c>
      <c r="AA6160">
        <v>0</v>
      </c>
      <c r="AB6160" t="s">
        <v>88</v>
      </c>
    </row>
    <row r="6161" spans="1:28" x14ac:dyDescent="0.25">
      <c r="A6161" t="s">
        <v>74</v>
      </c>
      <c r="B6161" t="s">
        <v>75</v>
      </c>
      <c r="C6161">
        <v>53.649500000000003</v>
      </c>
      <c r="D6161">
        <v>9.9618000000000002</v>
      </c>
      <c r="E6161">
        <v>15</v>
      </c>
      <c r="F6161" s="2">
        <v>41103</v>
      </c>
      <c r="G6161">
        <v>9.6999999999999993</v>
      </c>
      <c r="H6161" s="3">
        <v>41103.48541666667</v>
      </c>
      <c r="I6161" s="3">
        <v>41103.458333333336</v>
      </c>
      <c r="J6161">
        <v>18.399999999999999</v>
      </c>
      <c r="K6161">
        <v>19.100000000000001</v>
      </c>
      <c r="L6161" s="3">
        <v>41103.475694444445</v>
      </c>
      <c r="M6161" t="s">
        <v>9</v>
      </c>
      <c r="N6161" t="s">
        <v>9</v>
      </c>
      <c r="O6161" t="s">
        <v>9</v>
      </c>
      <c r="P6161" s="3">
        <v>41103.48541666667</v>
      </c>
      <c r="Q6161">
        <v>3.9</v>
      </c>
      <c r="R6161" t="s">
        <v>77</v>
      </c>
      <c r="S6161">
        <v>3.9</v>
      </c>
      <c r="T6161">
        <v>0</v>
      </c>
      <c r="U6161" t="s">
        <v>9</v>
      </c>
      <c r="V6161" s="3">
        <v>41103.458333333336</v>
      </c>
      <c r="W6161">
        <v>1</v>
      </c>
      <c r="X6161" s="3">
        <v>41103.475694444445</v>
      </c>
      <c r="Y6161" t="s">
        <v>9</v>
      </c>
      <c r="Z6161">
        <v>3.9</v>
      </c>
      <c r="AA6161">
        <v>0</v>
      </c>
      <c r="AB6161" t="s">
        <v>88</v>
      </c>
    </row>
    <row r="6162" spans="1:28" x14ac:dyDescent="0.25">
      <c r="A6162" t="s">
        <v>74</v>
      </c>
      <c r="B6162" t="s">
        <v>75</v>
      </c>
      <c r="C6162">
        <v>53.649500000000003</v>
      </c>
      <c r="D6162">
        <v>9.9618000000000002</v>
      </c>
      <c r="E6162">
        <v>15</v>
      </c>
      <c r="F6162" s="2">
        <v>41104</v>
      </c>
      <c r="G6162">
        <v>13.5</v>
      </c>
      <c r="H6162" s="3">
        <v>41104.48541666667</v>
      </c>
      <c r="I6162" s="3">
        <v>41104.458333333336</v>
      </c>
      <c r="J6162">
        <v>18.899999999999999</v>
      </c>
      <c r="K6162">
        <v>18.899999999999999</v>
      </c>
      <c r="L6162" s="3">
        <v>41104.476388888892</v>
      </c>
      <c r="M6162" t="s">
        <v>9</v>
      </c>
      <c r="N6162" t="s">
        <v>9</v>
      </c>
      <c r="O6162" t="s">
        <v>9</v>
      </c>
      <c r="P6162" s="3">
        <v>41104.48541666667</v>
      </c>
      <c r="Q6162">
        <v>2.4</v>
      </c>
      <c r="R6162" t="s">
        <v>77</v>
      </c>
      <c r="S6162">
        <v>2.4</v>
      </c>
      <c r="T6162">
        <v>0</v>
      </c>
      <c r="U6162" t="s">
        <v>9</v>
      </c>
      <c r="V6162" s="3">
        <v>41104.458333333336</v>
      </c>
      <c r="W6162">
        <v>1</v>
      </c>
      <c r="X6162" s="3">
        <v>41104.476388888892</v>
      </c>
      <c r="Y6162" t="s">
        <v>9</v>
      </c>
      <c r="Z6162">
        <v>2.4</v>
      </c>
      <c r="AA6162">
        <v>0</v>
      </c>
      <c r="AB6162" t="s">
        <v>88</v>
      </c>
    </row>
    <row r="6163" spans="1:28" x14ac:dyDescent="0.25">
      <c r="A6163" t="s">
        <v>74</v>
      </c>
      <c r="B6163" t="s">
        <v>75</v>
      </c>
      <c r="C6163">
        <v>53.649500000000003</v>
      </c>
      <c r="D6163">
        <v>9.9618000000000002</v>
      </c>
      <c r="E6163">
        <v>15</v>
      </c>
      <c r="F6163" s="2">
        <v>41105</v>
      </c>
      <c r="G6163">
        <v>9.8000000000000007</v>
      </c>
      <c r="H6163" s="3">
        <v>41105.48541666667</v>
      </c>
      <c r="I6163" s="3">
        <v>41105.458333333336</v>
      </c>
      <c r="J6163">
        <v>19.7</v>
      </c>
      <c r="K6163">
        <v>19.7</v>
      </c>
      <c r="L6163" s="3">
        <v>41105.476388888892</v>
      </c>
      <c r="M6163" t="s">
        <v>89</v>
      </c>
      <c r="N6163" t="s">
        <v>9</v>
      </c>
      <c r="O6163" t="s">
        <v>9</v>
      </c>
      <c r="P6163" s="3">
        <v>41105.48541666667</v>
      </c>
      <c r="Q6163">
        <v>3</v>
      </c>
      <c r="R6163" t="s">
        <v>77</v>
      </c>
      <c r="S6163">
        <v>3</v>
      </c>
      <c r="T6163">
        <v>0</v>
      </c>
      <c r="U6163" t="s">
        <v>9</v>
      </c>
      <c r="V6163" s="3">
        <v>41105.458333333336</v>
      </c>
      <c r="W6163">
        <v>1</v>
      </c>
      <c r="X6163" s="3">
        <v>41105.476388888892</v>
      </c>
      <c r="Y6163" t="s">
        <v>9</v>
      </c>
      <c r="Z6163">
        <v>3</v>
      </c>
      <c r="AA6163">
        <v>0</v>
      </c>
      <c r="AB6163" t="s">
        <v>88</v>
      </c>
    </row>
    <row r="6164" spans="1:28" x14ac:dyDescent="0.25">
      <c r="A6164" t="s">
        <v>74</v>
      </c>
      <c r="B6164" t="s">
        <v>75</v>
      </c>
      <c r="C6164">
        <v>53.649500000000003</v>
      </c>
      <c r="D6164">
        <v>9.9618000000000002</v>
      </c>
      <c r="E6164">
        <v>15</v>
      </c>
      <c r="F6164" s="2">
        <v>41106</v>
      </c>
      <c r="G6164" t="s">
        <v>9</v>
      </c>
      <c r="H6164" s="3">
        <v>41106.48541666667</v>
      </c>
      <c r="I6164" s="3">
        <v>41106.458333333336</v>
      </c>
      <c r="J6164">
        <v>17.600000000000001</v>
      </c>
      <c r="K6164" t="s">
        <v>9</v>
      </c>
      <c r="L6164" s="3">
        <v>41106.476388888892</v>
      </c>
      <c r="M6164" t="s">
        <v>89</v>
      </c>
      <c r="N6164" t="s">
        <v>9</v>
      </c>
      <c r="O6164" t="s">
        <v>9</v>
      </c>
      <c r="P6164" s="3">
        <v>41106.48541666667</v>
      </c>
      <c r="Q6164">
        <v>0</v>
      </c>
      <c r="R6164" t="s">
        <v>76</v>
      </c>
      <c r="S6164">
        <v>0</v>
      </c>
      <c r="T6164">
        <v>0</v>
      </c>
      <c r="U6164" t="s">
        <v>9</v>
      </c>
      <c r="V6164" s="3">
        <v>41106.458333333336</v>
      </c>
      <c r="W6164">
        <v>1</v>
      </c>
      <c r="X6164" s="3">
        <v>41106.476388888892</v>
      </c>
      <c r="Y6164" t="s">
        <v>9</v>
      </c>
      <c r="Z6164">
        <v>0</v>
      </c>
      <c r="AA6164">
        <v>0</v>
      </c>
      <c r="AB6164" t="s">
        <v>88</v>
      </c>
    </row>
    <row r="6165" spans="1:28" x14ac:dyDescent="0.25">
      <c r="A6165" t="s">
        <v>74</v>
      </c>
      <c r="B6165" t="s">
        <v>75</v>
      </c>
      <c r="C6165">
        <v>53.649500000000003</v>
      </c>
      <c r="D6165">
        <v>9.9618000000000002</v>
      </c>
      <c r="E6165">
        <v>15</v>
      </c>
      <c r="F6165" s="2">
        <v>41107</v>
      </c>
      <c r="G6165">
        <v>13</v>
      </c>
      <c r="H6165" s="3">
        <v>41107.48541666667</v>
      </c>
      <c r="I6165" s="3">
        <v>41107.458333333336</v>
      </c>
      <c r="J6165">
        <v>20.100000000000001</v>
      </c>
      <c r="K6165">
        <v>20.100000000000001</v>
      </c>
      <c r="L6165" s="3">
        <v>41107.476388888892</v>
      </c>
      <c r="M6165" t="s">
        <v>89</v>
      </c>
      <c r="N6165" t="s">
        <v>9</v>
      </c>
      <c r="O6165" t="s">
        <v>9</v>
      </c>
      <c r="P6165" s="3">
        <v>41107.48541666667</v>
      </c>
      <c r="Q6165">
        <v>11.7</v>
      </c>
      <c r="R6165" t="s">
        <v>77</v>
      </c>
      <c r="S6165">
        <v>11.7</v>
      </c>
      <c r="T6165">
        <v>0</v>
      </c>
      <c r="U6165" t="s">
        <v>9</v>
      </c>
      <c r="V6165" s="3">
        <v>41107.458333333336</v>
      </c>
      <c r="W6165">
        <v>1</v>
      </c>
      <c r="X6165" s="3">
        <v>41107.476388888892</v>
      </c>
      <c r="Y6165" t="s">
        <v>9</v>
      </c>
      <c r="Z6165">
        <v>11.7</v>
      </c>
      <c r="AA6165">
        <v>0</v>
      </c>
      <c r="AB6165" t="s">
        <v>88</v>
      </c>
    </row>
    <row r="6166" spans="1:28" x14ac:dyDescent="0.25">
      <c r="A6166" t="s">
        <v>74</v>
      </c>
      <c r="B6166" t="s">
        <v>75</v>
      </c>
      <c r="C6166">
        <v>53.649500000000003</v>
      </c>
      <c r="D6166">
        <v>9.9618000000000002</v>
      </c>
      <c r="E6166">
        <v>15</v>
      </c>
      <c r="F6166" s="2">
        <v>41108</v>
      </c>
      <c r="G6166">
        <v>13.1</v>
      </c>
      <c r="H6166" s="3">
        <v>41108.48541666667</v>
      </c>
      <c r="I6166" s="3">
        <v>41108.458333333336</v>
      </c>
      <c r="J6166">
        <v>18</v>
      </c>
      <c r="K6166">
        <v>20.100000000000001</v>
      </c>
      <c r="L6166" s="3">
        <v>41108.476388888892</v>
      </c>
      <c r="M6166" t="s">
        <v>89</v>
      </c>
      <c r="N6166" t="s">
        <v>9</v>
      </c>
      <c r="O6166" t="s">
        <v>9</v>
      </c>
      <c r="P6166" s="3">
        <v>41108.48541666667</v>
      </c>
      <c r="Q6166">
        <v>1.2</v>
      </c>
      <c r="R6166" t="s">
        <v>77</v>
      </c>
      <c r="S6166">
        <v>1.2</v>
      </c>
      <c r="T6166">
        <v>0</v>
      </c>
      <c r="U6166" t="s">
        <v>9</v>
      </c>
      <c r="V6166" s="3">
        <v>41108.458333333336</v>
      </c>
      <c r="W6166">
        <v>1</v>
      </c>
      <c r="X6166" s="3">
        <v>41108.476388888892</v>
      </c>
      <c r="Y6166" t="s">
        <v>9</v>
      </c>
      <c r="Z6166">
        <v>1.2</v>
      </c>
      <c r="AA6166">
        <v>0</v>
      </c>
      <c r="AB6166" t="s">
        <v>88</v>
      </c>
    </row>
    <row r="6167" spans="1:28" x14ac:dyDescent="0.25">
      <c r="A6167" t="s">
        <v>74</v>
      </c>
      <c r="B6167" t="s">
        <v>75</v>
      </c>
      <c r="C6167">
        <v>53.649500000000003</v>
      </c>
      <c r="D6167">
        <v>9.9618000000000002</v>
      </c>
      <c r="E6167">
        <v>15</v>
      </c>
      <c r="F6167" s="2">
        <v>41110</v>
      </c>
      <c r="G6167">
        <v>11</v>
      </c>
      <c r="H6167" s="3">
        <v>41110.48541666667</v>
      </c>
      <c r="I6167" s="3">
        <v>41110.458333333336</v>
      </c>
      <c r="J6167">
        <v>15</v>
      </c>
      <c r="K6167">
        <v>16.8</v>
      </c>
      <c r="L6167" s="3">
        <v>41110.476388888892</v>
      </c>
      <c r="M6167" t="s">
        <v>89</v>
      </c>
      <c r="N6167" t="s">
        <v>9</v>
      </c>
      <c r="O6167" t="s">
        <v>9</v>
      </c>
      <c r="P6167" s="3">
        <v>41110.48541666667</v>
      </c>
      <c r="Q6167">
        <v>5.7</v>
      </c>
      <c r="R6167" t="s">
        <v>77</v>
      </c>
      <c r="S6167">
        <v>5.7</v>
      </c>
      <c r="T6167">
        <v>0</v>
      </c>
      <c r="U6167" t="s">
        <v>9</v>
      </c>
      <c r="V6167" s="3">
        <v>41110.458333333336</v>
      </c>
      <c r="W6167">
        <v>1</v>
      </c>
      <c r="X6167" s="3">
        <v>41110.476388888892</v>
      </c>
      <c r="Y6167" t="s">
        <v>9</v>
      </c>
      <c r="Z6167">
        <v>5.7</v>
      </c>
      <c r="AA6167">
        <v>0</v>
      </c>
      <c r="AB6167" t="s">
        <v>88</v>
      </c>
    </row>
    <row r="6168" spans="1:28" x14ac:dyDescent="0.25">
      <c r="A6168" t="s">
        <v>74</v>
      </c>
      <c r="B6168" t="s">
        <v>75</v>
      </c>
      <c r="C6168">
        <v>53.649500000000003</v>
      </c>
      <c r="D6168">
        <v>9.9618000000000002</v>
      </c>
      <c r="E6168">
        <v>15</v>
      </c>
      <c r="F6168" s="2">
        <v>41111</v>
      </c>
      <c r="G6168">
        <v>9.6999999999999993</v>
      </c>
      <c r="H6168" s="3">
        <v>41111.48541666667</v>
      </c>
      <c r="I6168" s="3">
        <v>41111.458333333336</v>
      </c>
      <c r="J6168">
        <v>19.399999999999999</v>
      </c>
      <c r="K6168">
        <v>19.399999999999999</v>
      </c>
      <c r="L6168" s="3">
        <v>41111.476388888892</v>
      </c>
      <c r="M6168" t="s">
        <v>89</v>
      </c>
      <c r="N6168" t="s">
        <v>9</v>
      </c>
      <c r="O6168" t="s">
        <v>9</v>
      </c>
      <c r="P6168" s="3">
        <v>41111.48541666667</v>
      </c>
      <c r="Q6168">
        <v>0.3</v>
      </c>
      <c r="R6168" t="s">
        <v>77</v>
      </c>
      <c r="S6168">
        <v>0.3</v>
      </c>
      <c r="T6168">
        <v>0</v>
      </c>
      <c r="U6168" t="s">
        <v>9</v>
      </c>
      <c r="V6168" s="3">
        <v>41111.458333333336</v>
      </c>
      <c r="W6168">
        <v>1</v>
      </c>
      <c r="X6168" s="3">
        <v>41111.476388888892</v>
      </c>
      <c r="Y6168" t="s">
        <v>9</v>
      </c>
      <c r="Z6168">
        <v>0.3</v>
      </c>
      <c r="AA6168">
        <v>0</v>
      </c>
      <c r="AB6168" t="s">
        <v>88</v>
      </c>
    </row>
    <row r="6169" spans="1:28" x14ac:dyDescent="0.25">
      <c r="A6169" t="s">
        <v>74</v>
      </c>
      <c r="B6169" t="s">
        <v>75</v>
      </c>
      <c r="C6169">
        <v>53.649500000000003</v>
      </c>
      <c r="D6169">
        <v>9.9618000000000002</v>
      </c>
      <c r="E6169">
        <v>15</v>
      </c>
      <c r="F6169" s="2">
        <v>41112</v>
      </c>
      <c r="G6169">
        <v>9</v>
      </c>
      <c r="H6169" s="3">
        <v>41112.48541666667</v>
      </c>
      <c r="I6169" s="3">
        <v>41112.458333333336</v>
      </c>
      <c r="J6169">
        <v>18.7</v>
      </c>
      <c r="K6169">
        <v>19.399999999999999</v>
      </c>
      <c r="L6169" s="3">
        <v>41112.476388888892</v>
      </c>
      <c r="M6169" t="s">
        <v>89</v>
      </c>
      <c r="N6169" t="s">
        <v>9</v>
      </c>
      <c r="O6169" t="s">
        <v>9</v>
      </c>
      <c r="P6169" s="3">
        <v>41112.48541666667</v>
      </c>
      <c r="Q6169">
        <v>0</v>
      </c>
      <c r="R6169" t="s">
        <v>76</v>
      </c>
      <c r="S6169">
        <v>0</v>
      </c>
      <c r="T6169">
        <v>0</v>
      </c>
      <c r="U6169" t="s">
        <v>9</v>
      </c>
      <c r="V6169" s="3">
        <v>41112.458333333336</v>
      </c>
      <c r="W6169">
        <v>1</v>
      </c>
      <c r="X6169" s="3">
        <v>41112.476388888892</v>
      </c>
      <c r="Y6169" t="s">
        <v>9</v>
      </c>
      <c r="Z6169">
        <v>0</v>
      </c>
      <c r="AA6169">
        <v>0</v>
      </c>
      <c r="AB6169" t="s">
        <v>88</v>
      </c>
    </row>
    <row r="6170" spans="1:28" x14ac:dyDescent="0.25">
      <c r="A6170" t="s">
        <v>74</v>
      </c>
      <c r="B6170" t="s">
        <v>75</v>
      </c>
      <c r="C6170">
        <v>53.649500000000003</v>
      </c>
      <c r="D6170">
        <v>9.9618000000000002</v>
      </c>
      <c r="E6170">
        <v>15</v>
      </c>
      <c r="F6170" s="2">
        <v>41113</v>
      </c>
      <c r="G6170">
        <v>14.2</v>
      </c>
      <c r="H6170" s="3">
        <v>41113.48541666667</v>
      </c>
      <c r="I6170" s="3">
        <v>41113.458333333336</v>
      </c>
      <c r="J6170">
        <v>25.3</v>
      </c>
      <c r="K6170">
        <v>25.3</v>
      </c>
      <c r="L6170" s="3">
        <v>41113.476388888892</v>
      </c>
      <c r="M6170" t="s">
        <v>89</v>
      </c>
      <c r="N6170" t="s">
        <v>9</v>
      </c>
      <c r="O6170" t="s">
        <v>9</v>
      </c>
      <c r="P6170" s="3">
        <v>41113.48541666667</v>
      </c>
      <c r="Q6170">
        <v>0</v>
      </c>
      <c r="R6170" t="s">
        <v>76</v>
      </c>
      <c r="S6170">
        <v>0</v>
      </c>
      <c r="T6170">
        <v>0</v>
      </c>
      <c r="U6170" t="s">
        <v>9</v>
      </c>
      <c r="V6170" s="3">
        <v>41113.458333333336</v>
      </c>
      <c r="W6170">
        <v>1</v>
      </c>
      <c r="X6170" s="3">
        <v>41113.476388888892</v>
      </c>
      <c r="Y6170" t="s">
        <v>9</v>
      </c>
      <c r="Z6170">
        <v>0</v>
      </c>
      <c r="AA6170">
        <v>0</v>
      </c>
      <c r="AB6170" t="s">
        <v>88</v>
      </c>
    </row>
    <row r="6171" spans="1:28" x14ac:dyDescent="0.25">
      <c r="A6171" t="s">
        <v>74</v>
      </c>
      <c r="B6171" t="s">
        <v>75</v>
      </c>
      <c r="C6171">
        <v>53.649500000000003</v>
      </c>
      <c r="D6171">
        <v>9.9618000000000002</v>
      </c>
      <c r="E6171">
        <v>15</v>
      </c>
      <c r="F6171" s="2">
        <v>41114</v>
      </c>
      <c r="G6171">
        <v>11.5</v>
      </c>
      <c r="H6171" s="3">
        <v>41114.48541666667</v>
      </c>
      <c r="I6171" s="3">
        <v>41114.458333333336</v>
      </c>
      <c r="J6171">
        <v>27.7</v>
      </c>
      <c r="K6171">
        <v>27.7</v>
      </c>
      <c r="L6171" s="3">
        <v>41114.476388888892</v>
      </c>
      <c r="M6171" t="s">
        <v>89</v>
      </c>
      <c r="N6171" t="s">
        <v>9</v>
      </c>
      <c r="O6171" t="s">
        <v>9</v>
      </c>
      <c r="P6171" s="3">
        <v>41114.48541666667</v>
      </c>
      <c r="Q6171">
        <v>0</v>
      </c>
      <c r="R6171" t="s">
        <v>76</v>
      </c>
      <c r="S6171">
        <v>0</v>
      </c>
      <c r="T6171">
        <v>0</v>
      </c>
      <c r="U6171" t="s">
        <v>9</v>
      </c>
      <c r="V6171" s="3">
        <v>41114.458333333336</v>
      </c>
      <c r="W6171">
        <v>1</v>
      </c>
      <c r="X6171" s="3">
        <v>41114.476388888892</v>
      </c>
      <c r="Y6171" t="s">
        <v>9</v>
      </c>
      <c r="Z6171">
        <v>0</v>
      </c>
      <c r="AA6171">
        <v>0</v>
      </c>
      <c r="AB6171" t="s">
        <v>88</v>
      </c>
    </row>
    <row r="6172" spans="1:28" x14ac:dyDescent="0.25">
      <c r="A6172" t="s">
        <v>74</v>
      </c>
      <c r="B6172" t="s">
        <v>75</v>
      </c>
      <c r="C6172">
        <v>53.649500000000003</v>
      </c>
      <c r="D6172">
        <v>9.9618000000000002</v>
      </c>
      <c r="E6172">
        <v>15</v>
      </c>
      <c r="F6172" s="2">
        <v>41115</v>
      </c>
      <c r="G6172">
        <v>12.8</v>
      </c>
      <c r="H6172" s="3">
        <v>41115.48541666667</v>
      </c>
      <c r="I6172" s="3">
        <v>41115.458333333336</v>
      </c>
      <c r="J6172">
        <v>29.3</v>
      </c>
      <c r="K6172">
        <v>29.3</v>
      </c>
      <c r="L6172" s="3">
        <v>41115.476388888892</v>
      </c>
      <c r="M6172" t="s">
        <v>89</v>
      </c>
      <c r="N6172" t="s">
        <v>9</v>
      </c>
      <c r="O6172" t="s">
        <v>9</v>
      </c>
      <c r="P6172" s="3">
        <v>41115.48541666667</v>
      </c>
      <c r="Q6172">
        <v>0</v>
      </c>
      <c r="R6172" t="s">
        <v>76</v>
      </c>
      <c r="S6172">
        <v>0</v>
      </c>
      <c r="T6172">
        <v>0</v>
      </c>
      <c r="U6172" t="s">
        <v>9</v>
      </c>
      <c r="V6172" s="3">
        <v>41115.458333333336</v>
      </c>
      <c r="W6172">
        <v>1</v>
      </c>
      <c r="X6172" s="3">
        <v>41115.476388888892</v>
      </c>
      <c r="Y6172" t="s">
        <v>9</v>
      </c>
      <c r="Z6172">
        <v>0</v>
      </c>
      <c r="AA6172">
        <v>0</v>
      </c>
      <c r="AB6172" t="s">
        <v>88</v>
      </c>
    </row>
    <row r="6173" spans="1:28" x14ac:dyDescent="0.25">
      <c r="A6173" t="s">
        <v>74</v>
      </c>
      <c r="B6173" t="s">
        <v>75</v>
      </c>
      <c r="C6173">
        <v>53.649500000000003</v>
      </c>
      <c r="D6173">
        <v>9.9618000000000002</v>
      </c>
      <c r="E6173">
        <v>15</v>
      </c>
      <c r="F6173" s="2">
        <v>41116</v>
      </c>
      <c r="G6173" t="s">
        <v>9</v>
      </c>
      <c r="H6173" s="3">
        <v>41116.48541666667</v>
      </c>
      <c r="I6173" s="3">
        <v>41116.458333333336</v>
      </c>
      <c r="J6173">
        <v>23.6</v>
      </c>
      <c r="K6173" t="s">
        <v>9</v>
      </c>
      <c r="L6173" s="3">
        <v>41116.476388888892</v>
      </c>
      <c r="M6173" t="s">
        <v>89</v>
      </c>
      <c r="N6173" t="s">
        <v>9</v>
      </c>
      <c r="O6173" t="s">
        <v>9</v>
      </c>
      <c r="P6173" s="3">
        <v>41116.48541666667</v>
      </c>
      <c r="Q6173">
        <v>0</v>
      </c>
      <c r="R6173" t="s">
        <v>76</v>
      </c>
      <c r="S6173">
        <v>0</v>
      </c>
      <c r="T6173">
        <v>0</v>
      </c>
      <c r="U6173" t="s">
        <v>9</v>
      </c>
      <c r="V6173" s="3">
        <v>41116.458333333336</v>
      </c>
      <c r="W6173">
        <v>1</v>
      </c>
      <c r="X6173" s="3">
        <v>41116.476388888892</v>
      </c>
      <c r="Y6173" t="s">
        <v>9</v>
      </c>
      <c r="Z6173">
        <v>0</v>
      </c>
      <c r="AA6173">
        <v>0</v>
      </c>
      <c r="AB6173" t="s">
        <v>88</v>
      </c>
    </row>
    <row r="6174" spans="1:28" x14ac:dyDescent="0.25">
      <c r="A6174" t="s">
        <v>74</v>
      </c>
      <c r="B6174" t="s">
        <v>75</v>
      </c>
      <c r="C6174">
        <v>53.649500000000003</v>
      </c>
      <c r="D6174">
        <v>9.9618000000000002</v>
      </c>
      <c r="E6174">
        <v>15</v>
      </c>
      <c r="F6174" s="2">
        <v>41117</v>
      </c>
      <c r="G6174">
        <v>12.6</v>
      </c>
      <c r="H6174" s="3">
        <v>41117.48541666667</v>
      </c>
      <c r="I6174" s="3">
        <v>41117.458333333336</v>
      </c>
      <c r="J6174">
        <v>28.1</v>
      </c>
      <c r="K6174">
        <v>28.1</v>
      </c>
      <c r="L6174" s="3">
        <v>41117.476388888892</v>
      </c>
      <c r="M6174" t="s">
        <v>89</v>
      </c>
      <c r="N6174" t="s">
        <v>9</v>
      </c>
      <c r="O6174" t="s">
        <v>9</v>
      </c>
      <c r="P6174" s="3">
        <v>41117.48541666667</v>
      </c>
      <c r="Q6174">
        <v>0</v>
      </c>
      <c r="R6174" t="s">
        <v>76</v>
      </c>
      <c r="S6174">
        <v>0</v>
      </c>
      <c r="T6174">
        <v>0</v>
      </c>
      <c r="U6174" t="s">
        <v>9</v>
      </c>
      <c r="V6174" s="3">
        <v>41117.458333333336</v>
      </c>
      <c r="W6174">
        <v>1</v>
      </c>
      <c r="X6174" s="3">
        <v>41117.476388888892</v>
      </c>
      <c r="Y6174" t="s">
        <v>9</v>
      </c>
      <c r="Z6174">
        <v>0</v>
      </c>
      <c r="AA6174">
        <v>0</v>
      </c>
      <c r="AB6174" t="s">
        <v>88</v>
      </c>
    </row>
    <row r="6175" spans="1:28" x14ac:dyDescent="0.25">
      <c r="A6175" t="s">
        <v>74</v>
      </c>
      <c r="B6175" t="s">
        <v>75</v>
      </c>
      <c r="C6175">
        <v>53.649500000000003</v>
      </c>
      <c r="D6175">
        <v>9.9618000000000002</v>
      </c>
      <c r="E6175">
        <v>15</v>
      </c>
      <c r="F6175" s="2">
        <v>41118</v>
      </c>
      <c r="G6175">
        <v>18.3</v>
      </c>
      <c r="H6175" s="3">
        <v>41118.48541666667</v>
      </c>
      <c r="I6175" s="3">
        <v>41118.458333333336</v>
      </c>
      <c r="J6175">
        <v>18.3</v>
      </c>
      <c r="K6175">
        <v>30</v>
      </c>
      <c r="L6175" s="3">
        <v>41118.476388888892</v>
      </c>
      <c r="M6175" t="s">
        <v>89</v>
      </c>
      <c r="N6175" t="s">
        <v>9</v>
      </c>
      <c r="O6175" t="s">
        <v>9</v>
      </c>
      <c r="P6175" s="3">
        <v>41118.48541666667</v>
      </c>
      <c r="Q6175">
        <v>4.2</v>
      </c>
      <c r="R6175" t="s">
        <v>77</v>
      </c>
      <c r="S6175">
        <v>4.2</v>
      </c>
      <c r="T6175">
        <v>0</v>
      </c>
      <c r="U6175" t="s">
        <v>9</v>
      </c>
      <c r="V6175" s="3">
        <v>41118.458333333336</v>
      </c>
      <c r="W6175">
        <v>1</v>
      </c>
      <c r="X6175" s="3">
        <v>41118.476388888892</v>
      </c>
      <c r="Y6175" t="s">
        <v>9</v>
      </c>
      <c r="Z6175">
        <v>4.2</v>
      </c>
      <c r="AA6175">
        <v>0</v>
      </c>
      <c r="AB6175" t="s">
        <v>88</v>
      </c>
    </row>
    <row r="6176" spans="1:28" x14ac:dyDescent="0.25">
      <c r="A6176" t="s">
        <v>74</v>
      </c>
      <c r="B6176" t="s">
        <v>75</v>
      </c>
      <c r="C6176">
        <v>53.649500000000003</v>
      </c>
      <c r="D6176">
        <v>9.9618000000000002</v>
      </c>
      <c r="E6176">
        <v>15</v>
      </c>
      <c r="F6176" s="2">
        <v>41119</v>
      </c>
      <c r="G6176">
        <v>11.9</v>
      </c>
      <c r="H6176" s="3">
        <v>41119.464583333334</v>
      </c>
      <c r="I6176" s="3">
        <v>41119.4375</v>
      </c>
      <c r="J6176">
        <v>14.9</v>
      </c>
      <c r="K6176">
        <v>20.6</v>
      </c>
      <c r="L6176" s="3">
        <v>41119.476388888892</v>
      </c>
      <c r="M6176" t="s">
        <v>89</v>
      </c>
      <c r="N6176" t="s">
        <v>9</v>
      </c>
      <c r="O6176" t="s">
        <v>9</v>
      </c>
      <c r="P6176" s="3">
        <v>41119.464583333334</v>
      </c>
      <c r="Q6176">
        <v>8.1</v>
      </c>
      <c r="R6176" t="s">
        <v>77</v>
      </c>
      <c r="S6176">
        <v>8.1</v>
      </c>
      <c r="T6176">
        <v>0</v>
      </c>
      <c r="U6176" t="s">
        <v>9</v>
      </c>
      <c r="V6176" s="3">
        <v>41119.4375</v>
      </c>
      <c r="W6176">
        <v>1</v>
      </c>
      <c r="X6176" s="3">
        <v>41119.476388888892</v>
      </c>
      <c r="Y6176" t="s">
        <v>9</v>
      </c>
      <c r="Z6176">
        <v>8.1</v>
      </c>
      <c r="AA6176">
        <v>0</v>
      </c>
      <c r="AB6176" t="s">
        <v>88</v>
      </c>
    </row>
    <row r="6177" spans="1:28" x14ac:dyDescent="0.25">
      <c r="A6177" t="s">
        <v>74</v>
      </c>
      <c r="B6177" t="s">
        <v>75</v>
      </c>
      <c r="C6177">
        <v>53.649500000000003</v>
      </c>
      <c r="D6177">
        <v>9.9618000000000002</v>
      </c>
      <c r="E6177">
        <v>15</v>
      </c>
      <c r="F6177" s="2">
        <v>41120</v>
      </c>
      <c r="G6177">
        <v>9.3000000000000007</v>
      </c>
      <c r="H6177" s="3">
        <v>41120.48541666667</v>
      </c>
      <c r="I6177" s="3">
        <v>41120.458333333336</v>
      </c>
      <c r="J6177">
        <v>20.2</v>
      </c>
      <c r="K6177">
        <v>20.2</v>
      </c>
      <c r="L6177" s="3">
        <v>41120.476388888892</v>
      </c>
      <c r="M6177" t="s">
        <v>89</v>
      </c>
      <c r="N6177" t="s">
        <v>9</v>
      </c>
      <c r="O6177" t="s">
        <v>9</v>
      </c>
      <c r="P6177" s="3">
        <v>41120.48541666667</v>
      </c>
      <c r="Q6177">
        <v>2.7</v>
      </c>
      <c r="R6177" t="s">
        <v>77</v>
      </c>
      <c r="S6177">
        <v>2.7</v>
      </c>
      <c r="T6177">
        <v>0</v>
      </c>
      <c r="U6177" t="s">
        <v>9</v>
      </c>
      <c r="V6177" s="3">
        <v>41120.458333333336</v>
      </c>
      <c r="W6177">
        <v>1</v>
      </c>
      <c r="X6177" s="3">
        <v>41120.476388888892</v>
      </c>
      <c r="Y6177" t="s">
        <v>9</v>
      </c>
      <c r="Z6177">
        <v>2.7</v>
      </c>
      <c r="AA6177">
        <v>0</v>
      </c>
      <c r="AB6177" t="s">
        <v>88</v>
      </c>
    </row>
    <row r="6178" spans="1:28" x14ac:dyDescent="0.25">
      <c r="A6178" t="s">
        <v>74</v>
      </c>
      <c r="B6178" t="s">
        <v>75</v>
      </c>
      <c r="C6178">
        <v>53.649500000000003</v>
      </c>
      <c r="D6178">
        <v>9.9618000000000002</v>
      </c>
      <c r="E6178">
        <v>15</v>
      </c>
      <c r="F6178" s="2">
        <v>41121</v>
      </c>
      <c r="G6178">
        <v>9.8000000000000007</v>
      </c>
      <c r="H6178" s="3">
        <v>41121.48541666667</v>
      </c>
      <c r="I6178" s="3">
        <v>41121.458333333336</v>
      </c>
      <c r="J6178">
        <v>19.100000000000001</v>
      </c>
      <c r="K6178">
        <v>20.2</v>
      </c>
      <c r="L6178" s="3">
        <v>41121.476388888892</v>
      </c>
      <c r="M6178" t="s">
        <v>89</v>
      </c>
      <c r="N6178" t="s">
        <v>9</v>
      </c>
      <c r="O6178" t="s">
        <v>9</v>
      </c>
      <c r="P6178" s="3">
        <v>41121.48541666667</v>
      </c>
      <c r="Q6178">
        <v>0</v>
      </c>
      <c r="R6178" t="s">
        <v>76</v>
      </c>
      <c r="S6178">
        <v>0</v>
      </c>
      <c r="T6178">
        <v>0</v>
      </c>
      <c r="U6178" t="s">
        <v>9</v>
      </c>
      <c r="V6178" s="3">
        <v>41121.458333333336</v>
      </c>
      <c r="W6178">
        <v>1</v>
      </c>
      <c r="X6178" s="3">
        <v>41121.476388888892</v>
      </c>
      <c r="Y6178" t="s">
        <v>9</v>
      </c>
      <c r="Z6178">
        <v>0</v>
      </c>
      <c r="AA6178">
        <v>0</v>
      </c>
      <c r="AB6178" t="s">
        <v>88</v>
      </c>
    </row>
    <row r="6179" spans="1:28" x14ac:dyDescent="0.25">
      <c r="A6179" t="s">
        <v>74</v>
      </c>
      <c r="B6179" t="s">
        <v>75</v>
      </c>
      <c r="C6179">
        <v>53.649500000000003</v>
      </c>
      <c r="D6179">
        <v>9.9618000000000002</v>
      </c>
      <c r="E6179">
        <v>15</v>
      </c>
      <c r="F6179" s="2">
        <v>41122</v>
      </c>
      <c r="G6179">
        <v>11.4</v>
      </c>
      <c r="H6179" s="3">
        <v>41122.48541666667</v>
      </c>
      <c r="I6179" s="3">
        <v>41122.458333333336</v>
      </c>
      <c r="J6179">
        <v>23.3</v>
      </c>
      <c r="K6179">
        <v>23.3</v>
      </c>
      <c r="L6179" s="3">
        <v>41122.476388888892</v>
      </c>
      <c r="M6179" t="s">
        <v>89</v>
      </c>
      <c r="N6179" t="s">
        <v>9</v>
      </c>
      <c r="O6179" t="s">
        <v>9</v>
      </c>
      <c r="P6179" s="3">
        <v>41122.48541666667</v>
      </c>
      <c r="Q6179">
        <v>0.3</v>
      </c>
      <c r="R6179" t="s">
        <v>77</v>
      </c>
      <c r="S6179">
        <v>0.3</v>
      </c>
      <c r="T6179">
        <v>0</v>
      </c>
      <c r="U6179" t="s">
        <v>9</v>
      </c>
      <c r="V6179" s="3">
        <v>41122.458333333336</v>
      </c>
      <c r="W6179">
        <v>1</v>
      </c>
      <c r="X6179" s="3">
        <v>41122.476388888892</v>
      </c>
      <c r="Y6179" t="s">
        <v>9</v>
      </c>
      <c r="Z6179">
        <v>0.3</v>
      </c>
      <c r="AA6179">
        <v>0</v>
      </c>
      <c r="AB6179" t="s">
        <v>88</v>
      </c>
    </row>
    <row r="6180" spans="1:28" x14ac:dyDescent="0.25">
      <c r="A6180" t="s">
        <v>74</v>
      </c>
      <c r="B6180" t="s">
        <v>75</v>
      </c>
      <c r="C6180">
        <v>53.649500000000003</v>
      </c>
      <c r="D6180">
        <v>9.9618000000000002</v>
      </c>
      <c r="E6180">
        <v>15</v>
      </c>
      <c r="F6180" s="2">
        <v>41123</v>
      </c>
      <c r="G6180">
        <v>19</v>
      </c>
      <c r="H6180" s="3">
        <v>41123.48541666667</v>
      </c>
      <c r="I6180" s="3">
        <v>41123.458333333336</v>
      </c>
      <c r="J6180">
        <v>25.8</v>
      </c>
      <c r="K6180">
        <v>25.8</v>
      </c>
      <c r="L6180" s="3">
        <v>41123.476388888892</v>
      </c>
      <c r="M6180" t="s">
        <v>89</v>
      </c>
      <c r="N6180" t="s">
        <v>9</v>
      </c>
      <c r="O6180" t="s">
        <v>9</v>
      </c>
      <c r="P6180" s="3">
        <v>41123.48541666667</v>
      </c>
      <c r="Q6180">
        <v>0.3</v>
      </c>
      <c r="R6180" t="s">
        <v>77</v>
      </c>
      <c r="S6180">
        <v>0.3</v>
      </c>
      <c r="T6180">
        <v>0</v>
      </c>
      <c r="U6180" t="s">
        <v>9</v>
      </c>
      <c r="V6180" s="3">
        <v>41123.458333333336</v>
      </c>
      <c r="W6180">
        <v>1</v>
      </c>
      <c r="X6180" s="3">
        <v>41123.476388888892</v>
      </c>
      <c r="Y6180" t="s">
        <v>9</v>
      </c>
      <c r="Z6180">
        <v>0.3</v>
      </c>
      <c r="AA6180">
        <v>0</v>
      </c>
      <c r="AB6180" t="s">
        <v>88</v>
      </c>
    </row>
    <row r="6181" spans="1:28" x14ac:dyDescent="0.25">
      <c r="A6181" t="s">
        <v>74</v>
      </c>
      <c r="B6181" t="s">
        <v>75</v>
      </c>
      <c r="C6181">
        <v>53.649500000000003</v>
      </c>
      <c r="D6181">
        <v>9.9618000000000002</v>
      </c>
      <c r="E6181">
        <v>15</v>
      </c>
      <c r="F6181" s="2">
        <v>41124</v>
      </c>
      <c r="G6181">
        <v>12</v>
      </c>
      <c r="H6181" s="3">
        <v>41124.48541666667</v>
      </c>
      <c r="I6181" s="3">
        <v>41124.458333333336</v>
      </c>
      <c r="J6181">
        <v>25.5</v>
      </c>
      <c r="K6181">
        <v>25.8</v>
      </c>
      <c r="L6181" s="3">
        <v>41124.476388888892</v>
      </c>
      <c r="M6181" t="s">
        <v>89</v>
      </c>
      <c r="N6181" t="s">
        <v>9</v>
      </c>
      <c r="O6181" t="s">
        <v>9</v>
      </c>
      <c r="P6181" s="3">
        <v>41124.48541666667</v>
      </c>
      <c r="Q6181">
        <v>0.3</v>
      </c>
      <c r="R6181" t="s">
        <v>77</v>
      </c>
      <c r="S6181">
        <v>0.3</v>
      </c>
      <c r="T6181">
        <v>0</v>
      </c>
      <c r="U6181" t="s">
        <v>9</v>
      </c>
      <c r="V6181" s="3">
        <v>41124.458333333336</v>
      </c>
      <c r="W6181">
        <v>1</v>
      </c>
      <c r="X6181" s="3">
        <v>41124.476388888892</v>
      </c>
      <c r="Y6181" t="s">
        <v>9</v>
      </c>
      <c r="Z6181">
        <v>0.3</v>
      </c>
      <c r="AA6181">
        <v>0</v>
      </c>
      <c r="AB6181" t="s">
        <v>88</v>
      </c>
    </row>
    <row r="6182" spans="1:28" x14ac:dyDescent="0.25">
      <c r="A6182" t="s">
        <v>74</v>
      </c>
      <c r="B6182" t="s">
        <v>75</v>
      </c>
      <c r="C6182">
        <v>53.649500000000003</v>
      </c>
      <c r="D6182">
        <v>9.9618000000000002</v>
      </c>
      <c r="E6182">
        <v>15</v>
      </c>
      <c r="F6182" s="2">
        <v>41125</v>
      </c>
      <c r="G6182">
        <v>10.1</v>
      </c>
      <c r="H6182" s="3">
        <v>41125.48541666667</v>
      </c>
      <c r="I6182" s="3">
        <v>41125.458333333336</v>
      </c>
      <c r="J6182">
        <v>19.399999999999999</v>
      </c>
      <c r="K6182">
        <v>25.5</v>
      </c>
      <c r="L6182" s="3">
        <v>41125.476388888892</v>
      </c>
      <c r="M6182" t="s">
        <v>89</v>
      </c>
      <c r="N6182" t="s">
        <v>9</v>
      </c>
      <c r="O6182" t="s">
        <v>9</v>
      </c>
      <c r="P6182" s="3">
        <v>41125.48541666667</v>
      </c>
      <c r="Q6182">
        <v>7.1</v>
      </c>
      <c r="R6182" t="s">
        <v>77</v>
      </c>
      <c r="S6182">
        <v>7.1</v>
      </c>
      <c r="T6182">
        <v>0</v>
      </c>
      <c r="U6182" t="s">
        <v>9</v>
      </c>
      <c r="V6182" s="3">
        <v>41125.458333333336</v>
      </c>
      <c r="W6182">
        <v>1</v>
      </c>
      <c r="X6182" s="3">
        <v>41125.476388888892</v>
      </c>
      <c r="Y6182" t="s">
        <v>9</v>
      </c>
      <c r="Z6182">
        <v>7.1</v>
      </c>
      <c r="AA6182">
        <v>0</v>
      </c>
      <c r="AB6182" t="s">
        <v>88</v>
      </c>
    </row>
    <row r="6183" spans="1:28" x14ac:dyDescent="0.25">
      <c r="A6183" t="s">
        <v>74</v>
      </c>
      <c r="B6183" t="s">
        <v>75</v>
      </c>
      <c r="C6183">
        <v>53.649500000000003</v>
      </c>
      <c r="D6183">
        <v>9.9618000000000002</v>
      </c>
      <c r="E6183">
        <v>15</v>
      </c>
      <c r="F6183" s="2">
        <v>41126</v>
      </c>
      <c r="G6183">
        <v>14.7</v>
      </c>
      <c r="H6183" s="3">
        <v>41126.48541666667</v>
      </c>
      <c r="I6183" s="3">
        <v>41126.458333333336</v>
      </c>
      <c r="J6183">
        <v>21.5</v>
      </c>
      <c r="K6183">
        <v>21.5</v>
      </c>
      <c r="L6183" s="3">
        <v>41126.476388888892</v>
      </c>
      <c r="M6183" t="s">
        <v>89</v>
      </c>
      <c r="N6183" t="s">
        <v>9</v>
      </c>
      <c r="O6183" t="s">
        <v>9</v>
      </c>
      <c r="P6183" s="3">
        <v>41126.48541666667</v>
      </c>
      <c r="Q6183">
        <v>1.5</v>
      </c>
      <c r="R6183" t="s">
        <v>77</v>
      </c>
      <c r="S6183">
        <v>1.5</v>
      </c>
      <c r="T6183">
        <v>0</v>
      </c>
      <c r="U6183" t="s">
        <v>9</v>
      </c>
      <c r="V6183" s="3">
        <v>41126.458333333336</v>
      </c>
      <c r="W6183">
        <v>1</v>
      </c>
      <c r="X6183" s="3">
        <v>41126.476388888892</v>
      </c>
      <c r="Y6183" t="s">
        <v>9</v>
      </c>
      <c r="Z6183">
        <v>1.5</v>
      </c>
      <c r="AA6183">
        <v>0</v>
      </c>
      <c r="AB6183" t="s">
        <v>88</v>
      </c>
    </row>
    <row r="6184" spans="1:28" x14ac:dyDescent="0.25">
      <c r="A6184" t="s">
        <v>74</v>
      </c>
      <c r="B6184" t="s">
        <v>75</v>
      </c>
      <c r="C6184">
        <v>53.649500000000003</v>
      </c>
      <c r="D6184">
        <v>9.9618000000000002</v>
      </c>
      <c r="E6184">
        <v>15</v>
      </c>
      <c r="F6184" s="2">
        <v>41127</v>
      </c>
      <c r="G6184">
        <v>16.5</v>
      </c>
      <c r="H6184" s="3">
        <v>41127.48541666667</v>
      </c>
      <c r="I6184" s="3">
        <v>41127.458333333336</v>
      </c>
      <c r="J6184">
        <v>20.9</v>
      </c>
      <c r="K6184">
        <v>20.9</v>
      </c>
      <c r="L6184" s="3">
        <v>41127.475694444445</v>
      </c>
      <c r="M6184" t="s">
        <v>89</v>
      </c>
      <c r="N6184" t="s">
        <v>9</v>
      </c>
      <c r="O6184" t="s">
        <v>9</v>
      </c>
      <c r="P6184" s="3">
        <v>41127.48541666667</v>
      </c>
      <c r="Q6184">
        <v>5.0999999999999996</v>
      </c>
      <c r="R6184" t="s">
        <v>77</v>
      </c>
      <c r="S6184">
        <v>5.0999999999999996</v>
      </c>
      <c r="T6184">
        <v>0</v>
      </c>
      <c r="U6184" t="s">
        <v>9</v>
      </c>
      <c r="V6184" s="3">
        <v>41127.458333333336</v>
      </c>
      <c r="W6184">
        <v>1</v>
      </c>
      <c r="X6184" s="3">
        <v>41127.475694444445</v>
      </c>
      <c r="Y6184" t="s">
        <v>9</v>
      </c>
      <c r="Z6184">
        <v>5.0999999999999996</v>
      </c>
      <c r="AA6184">
        <v>0</v>
      </c>
      <c r="AB6184" t="s">
        <v>88</v>
      </c>
    </row>
    <row r="6185" spans="1:28" x14ac:dyDescent="0.25">
      <c r="A6185" t="s">
        <v>74</v>
      </c>
      <c r="B6185" t="s">
        <v>75</v>
      </c>
      <c r="C6185">
        <v>53.649500000000003</v>
      </c>
      <c r="D6185">
        <v>9.9618000000000002</v>
      </c>
      <c r="E6185">
        <v>15</v>
      </c>
      <c r="F6185" s="2">
        <v>41128</v>
      </c>
      <c r="G6185">
        <v>13.9</v>
      </c>
      <c r="H6185" s="3">
        <v>41128.48541666667</v>
      </c>
      <c r="I6185" s="3">
        <v>41128.458333333336</v>
      </c>
      <c r="J6185">
        <v>20.100000000000001</v>
      </c>
      <c r="K6185">
        <v>23.4</v>
      </c>
      <c r="L6185" s="3">
        <v>41128.475694444445</v>
      </c>
      <c r="M6185" t="s">
        <v>89</v>
      </c>
      <c r="N6185" t="s">
        <v>9</v>
      </c>
      <c r="O6185" t="s">
        <v>9</v>
      </c>
      <c r="P6185" s="3">
        <v>41128.48541666667</v>
      </c>
      <c r="Q6185">
        <v>2.4</v>
      </c>
      <c r="R6185" t="s">
        <v>77</v>
      </c>
      <c r="S6185">
        <v>2.4</v>
      </c>
      <c r="T6185">
        <v>0</v>
      </c>
      <c r="U6185" t="s">
        <v>9</v>
      </c>
      <c r="V6185" s="3">
        <v>41128.458333333336</v>
      </c>
      <c r="W6185">
        <v>1</v>
      </c>
      <c r="X6185" s="3">
        <v>41128.475694444445</v>
      </c>
      <c r="Y6185" t="s">
        <v>9</v>
      </c>
      <c r="Z6185">
        <v>2.4</v>
      </c>
      <c r="AA6185">
        <v>0</v>
      </c>
      <c r="AB6185" t="s">
        <v>88</v>
      </c>
    </row>
    <row r="6186" spans="1:28" x14ac:dyDescent="0.25">
      <c r="A6186" t="s">
        <v>74</v>
      </c>
      <c r="B6186" t="s">
        <v>75</v>
      </c>
      <c r="C6186">
        <v>53.649500000000003</v>
      </c>
      <c r="D6186">
        <v>9.9618000000000002</v>
      </c>
      <c r="E6186">
        <v>15</v>
      </c>
      <c r="F6186" s="2">
        <v>41129</v>
      </c>
      <c r="G6186">
        <v>13.2</v>
      </c>
      <c r="H6186" s="3">
        <v>41129.48541666667</v>
      </c>
      <c r="I6186" s="3">
        <v>41129.458333333336</v>
      </c>
      <c r="J6186">
        <v>20.399999999999999</v>
      </c>
      <c r="K6186">
        <v>20.9</v>
      </c>
      <c r="L6186" s="3">
        <v>41129.475694444445</v>
      </c>
      <c r="M6186" t="s">
        <v>89</v>
      </c>
      <c r="N6186" t="s">
        <v>9</v>
      </c>
      <c r="O6186" t="s">
        <v>9</v>
      </c>
      <c r="P6186" s="3">
        <v>41129.48541666667</v>
      </c>
      <c r="Q6186">
        <v>16.100000000000001</v>
      </c>
      <c r="R6186" t="s">
        <v>77</v>
      </c>
      <c r="S6186">
        <v>16.100000000000001</v>
      </c>
      <c r="T6186">
        <v>0</v>
      </c>
      <c r="U6186" t="s">
        <v>9</v>
      </c>
      <c r="V6186" s="3">
        <v>41129.458333333336</v>
      </c>
      <c r="W6186">
        <v>1</v>
      </c>
      <c r="X6186" s="3">
        <v>41129.475694444445</v>
      </c>
      <c r="Y6186" t="s">
        <v>9</v>
      </c>
      <c r="Z6186">
        <v>16.100000000000001</v>
      </c>
      <c r="AA6186">
        <v>0</v>
      </c>
      <c r="AB6186" t="s">
        <v>88</v>
      </c>
    </row>
    <row r="6187" spans="1:28" x14ac:dyDescent="0.25">
      <c r="A6187" t="s">
        <v>74</v>
      </c>
      <c r="B6187" t="s">
        <v>75</v>
      </c>
      <c r="C6187">
        <v>53.649500000000003</v>
      </c>
      <c r="D6187">
        <v>9.9618000000000002</v>
      </c>
      <c r="E6187">
        <v>15</v>
      </c>
      <c r="F6187" s="2">
        <v>41130</v>
      </c>
      <c r="G6187">
        <v>12</v>
      </c>
      <c r="H6187" s="3">
        <v>41130.48541666667</v>
      </c>
      <c r="I6187" s="3">
        <v>41130.458333333336</v>
      </c>
      <c r="J6187">
        <v>21</v>
      </c>
      <c r="K6187">
        <v>21</v>
      </c>
      <c r="L6187" s="3">
        <v>41130.475694444445</v>
      </c>
      <c r="M6187" t="s">
        <v>89</v>
      </c>
      <c r="N6187" t="s">
        <v>9</v>
      </c>
      <c r="O6187" t="s">
        <v>9</v>
      </c>
      <c r="P6187" s="3">
        <v>41130.48541666667</v>
      </c>
      <c r="Q6187">
        <v>3.3</v>
      </c>
      <c r="R6187" t="s">
        <v>77</v>
      </c>
      <c r="S6187">
        <v>3.3</v>
      </c>
      <c r="T6187">
        <v>0</v>
      </c>
      <c r="U6187" t="s">
        <v>9</v>
      </c>
      <c r="V6187" s="3">
        <v>41130.458333333336</v>
      </c>
      <c r="W6187">
        <v>1</v>
      </c>
      <c r="X6187" s="3">
        <v>41130.475694444445</v>
      </c>
      <c r="Y6187" t="s">
        <v>9</v>
      </c>
      <c r="Z6187">
        <v>3.3</v>
      </c>
      <c r="AA6187">
        <v>0</v>
      </c>
      <c r="AB6187" t="s">
        <v>88</v>
      </c>
    </row>
    <row r="6188" spans="1:28" x14ac:dyDescent="0.25">
      <c r="A6188" t="s">
        <v>74</v>
      </c>
      <c r="B6188" t="s">
        <v>75</v>
      </c>
      <c r="C6188">
        <v>53.649500000000003</v>
      </c>
      <c r="D6188">
        <v>9.9618000000000002</v>
      </c>
      <c r="E6188">
        <v>15</v>
      </c>
      <c r="F6188" s="2">
        <v>41131</v>
      </c>
      <c r="G6188">
        <v>13.9</v>
      </c>
      <c r="H6188" s="3">
        <v>41131.48541666667</v>
      </c>
      <c r="I6188" s="3">
        <v>41131.458333333336</v>
      </c>
      <c r="J6188">
        <v>17.100000000000001</v>
      </c>
      <c r="K6188">
        <v>21</v>
      </c>
      <c r="L6188" s="3">
        <v>41131.475694444445</v>
      </c>
      <c r="M6188" t="s">
        <v>89</v>
      </c>
      <c r="N6188" t="s">
        <v>9</v>
      </c>
      <c r="O6188" t="s">
        <v>9</v>
      </c>
      <c r="P6188" s="3">
        <v>41131.48541666667</v>
      </c>
      <c r="Q6188">
        <v>0</v>
      </c>
      <c r="R6188" t="s">
        <v>76</v>
      </c>
      <c r="S6188">
        <v>0</v>
      </c>
      <c r="T6188">
        <v>0</v>
      </c>
      <c r="U6188" t="s">
        <v>9</v>
      </c>
      <c r="V6188" s="3">
        <v>41131.458333333336</v>
      </c>
      <c r="W6188">
        <v>1</v>
      </c>
      <c r="X6188" s="3">
        <v>41131.475694444445</v>
      </c>
      <c r="Y6188" t="s">
        <v>9</v>
      </c>
      <c r="Z6188">
        <v>0</v>
      </c>
      <c r="AA6188">
        <v>0</v>
      </c>
      <c r="AB6188" t="s">
        <v>88</v>
      </c>
    </row>
    <row r="6189" spans="1:28" x14ac:dyDescent="0.25">
      <c r="A6189" t="s">
        <v>74</v>
      </c>
      <c r="B6189" t="s">
        <v>75</v>
      </c>
      <c r="C6189">
        <v>53.649500000000003</v>
      </c>
      <c r="D6189">
        <v>9.9618000000000002</v>
      </c>
      <c r="E6189">
        <v>15</v>
      </c>
      <c r="F6189" s="2">
        <v>41132</v>
      </c>
      <c r="G6189">
        <v>9.9</v>
      </c>
      <c r="H6189" s="3">
        <v>41132.48541666667</v>
      </c>
      <c r="I6189" s="3">
        <v>41132.458333333336</v>
      </c>
      <c r="J6189">
        <v>21.5</v>
      </c>
      <c r="K6189">
        <v>21.5</v>
      </c>
      <c r="L6189" s="3">
        <v>41132.475694444445</v>
      </c>
      <c r="M6189" t="s">
        <v>89</v>
      </c>
      <c r="N6189" t="s">
        <v>9</v>
      </c>
      <c r="O6189" t="s">
        <v>9</v>
      </c>
      <c r="P6189" s="3">
        <v>41132.48541666667</v>
      </c>
      <c r="Q6189">
        <v>0</v>
      </c>
      <c r="R6189" t="s">
        <v>76</v>
      </c>
      <c r="S6189">
        <v>0</v>
      </c>
      <c r="T6189">
        <v>0</v>
      </c>
      <c r="U6189" t="s">
        <v>9</v>
      </c>
      <c r="V6189" s="3">
        <v>41132.458333333336</v>
      </c>
      <c r="W6189">
        <v>1</v>
      </c>
      <c r="X6189" s="3">
        <v>41132.475694444445</v>
      </c>
      <c r="Y6189" t="s">
        <v>9</v>
      </c>
      <c r="Z6189">
        <v>0</v>
      </c>
      <c r="AA6189">
        <v>0</v>
      </c>
      <c r="AB6189" t="s">
        <v>88</v>
      </c>
    </row>
    <row r="6190" spans="1:28" x14ac:dyDescent="0.25">
      <c r="A6190" t="s">
        <v>74</v>
      </c>
      <c r="B6190" t="s">
        <v>75</v>
      </c>
      <c r="C6190">
        <v>53.649500000000003</v>
      </c>
      <c r="D6190">
        <v>9.9618000000000002</v>
      </c>
      <c r="E6190">
        <v>15</v>
      </c>
      <c r="F6190" s="2">
        <v>41133</v>
      </c>
      <c r="G6190">
        <v>9.1</v>
      </c>
      <c r="H6190" s="3">
        <v>41133.48541666667</v>
      </c>
      <c r="I6190" s="3">
        <v>41133.458333333336</v>
      </c>
      <c r="J6190">
        <v>21</v>
      </c>
      <c r="K6190">
        <v>22.3</v>
      </c>
      <c r="L6190" s="3">
        <v>41133.475694444445</v>
      </c>
      <c r="M6190" t="s">
        <v>89</v>
      </c>
      <c r="N6190" t="s">
        <v>9</v>
      </c>
      <c r="O6190" t="s">
        <v>9</v>
      </c>
      <c r="P6190" s="3">
        <v>41133.48541666667</v>
      </c>
      <c r="Q6190">
        <v>0</v>
      </c>
      <c r="R6190" t="s">
        <v>76</v>
      </c>
      <c r="S6190">
        <v>0</v>
      </c>
      <c r="T6190">
        <v>0</v>
      </c>
      <c r="U6190" t="s">
        <v>9</v>
      </c>
      <c r="V6190" s="3">
        <v>41133.458333333336</v>
      </c>
      <c r="W6190">
        <v>1</v>
      </c>
      <c r="X6190" s="3">
        <v>41133.475694444445</v>
      </c>
      <c r="Y6190" t="s">
        <v>9</v>
      </c>
      <c r="Z6190">
        <v>0</v>
      </c>
      <c r="AA6190">
        <v>0</v>
      </c>
      <c r="AB6190" t="s">
        <v>88</v>
      </c>
    </row>
    <row r="6191" spans="1:28" x14ac:dyDescent="0.25">
      <c r="A6191" t="s">
        <v>74</v>
      </c>
      <c r="B6191" t="s">
        <v>75</v>
      </c>
      <c r="C6191">
        <v>53.649500000000003</v>
      </c>
      <c r="D6191">
        <v>9.9618000000000002</v>
      </c>
      <c r="E6191">
        <v>15</v>
      </c>
      <c r="F6191" s="2">
        <v>41134</v>
      </c>
      <c r="G6191">
        <v>9.6999999999999993</v>
      </c>
      <c r="H6191" s="3">
        <v>41134.48541666667</v>
      </c>
      <c r="I6191" s="3">
        <v>41134.458333333336</v>
      </c>
      <c r="J6191">
        <v>22.4</v>
      </c>
      <c r="K6191">
        <v>22.4</v>
      </c>
      <c r="L6191" s="3">
        <v>41134.474999999999</v>
      </c>
      <c r="M6191" t="s">
        <v>89</v>
      </c>
      <c r="N6191" t="s">
        <v>9</v>
      </c>
      <c r="O6191" t="s">
        <v>9</v>
      </c>
      <c r="P6191" s="3">
        <v>41134.48541666667</v>
      </c>
      <c r="Q6191">
        <v>0</v>
      </c>
      <c r="R6191" t="s">
        <v>76</v>
      </c>
      <c r="S6191">
        <v>0</v>
      </c>
      <c r="T6191">
        <v>0</v>
      </c>
      <c r="U6191" t="s">
        <v>9</v>
      </c>
      <c r="V6191" s="3">
        <v>41134.458333333336</v>
      </c>
      <c r="W6191">
        <v>1</v>
      </c>
      <c r="X6191" s="3">
        <v>41134.474999999999</v>
      </c>
      <c r="Y6191" t="s">
        <v>9</v>
      </c>
      <c r="Z6191">
        <v>0</v>
      </c>
      <c r="AA6191">
        <v>0</v>
      </c>
      <c r="AB6191" t="s">
        <v>88</v>
      </c>
    </row>
    <row r="6192" spans="1:28" x14ac:dyDescent="0.25">
      <c r="A6192" t="s">
        <v>74</v>
      </c>
      <c r="B6192" t="s">
        <v>75</v>
      </c>
      <c r="C6192">
        <v>53.649500000000003</v>
      </c>
      <c r="D6192">
        <v>9.9618000000000002</v>
      </c>
      <c r="E6192">
        <v>15</v>
      </c>
      <c r="F6192" s="2">
        <v>41135</v>
      </c>
      <c r="G6192">
        <v>10.6</v>
      </c>
      <c r="H6192" s="3">
        <v>41135.48541666667</v>
      </c>
      <c r="I6192" s="3">
        <v>41135.458333333336</v>
      </c>
      <c r="J6192">
        <v>23.6</v>
      </c>
      <c r="K6192">
        <v>23.6</v>
      </c>
      <c r="L6192" s="3">
        <v>41135.474999999999</v>
      </c>
      <c r="M6192" t="s">
        <v>89</v>
      </c>
      <c r="N6192" t="s">
        <v>9</v>
      </c>
      <c r="O6192" t="s">
        <v>9</v>
      </c>
      <c r="P6192" s="3">
        <v>41135.48541666667</v>
      </c>
      <c r="Q6192">
        <v>0</v>
      </c>
      <c r="R6192" t="s">
        <v>76</v>
      </c>
      <c r="S6192">
        <v>0</v>
      </c>
      <c r="T6192">
        <v>0</v>
      </c>
      <c r="U6192" t="s">
        <v>9</v>
      </c>
      <c r="V6192" s="3">
        <v>41135.458333333336</v>
      </c>
      <c r="W6192">
        <v>1</v>
      </c>
      <c r="X6192" s="3">
        <v>41135.474999999999</v>
      </c>
      <c r="Y6192" t="s">
        <v>9</v>
      </c>
      <c r="Z6192">
        <v>0</v>
      </c>
      <c r="AA6192">
        <v>0</v>
      </c>
      <c r="AB6192" t="s">
        <v>88</v>
      </c>
    </row>
    <row r="6193" spans="1:28" x14ac:dyDescent="0.25">
      <c r="A6193" t="s">
        <v>74</v>
      </c>
      <c r="B6193" t="s">
        <v>75</v>
      </c>
      <c r="C6193">
        <v>53.649500000000003</v>
      </c>
      <c r="D6193">
        <v>9.9618000000000002</v>
      </c>
      <c r="E6193">
        <v>15</v>
      </c>
      <c r="F6193" s="2">
        <v>41136</v>
      </c>
      <c r="G6193">
        <v>10.8</v>
      </c>
      <c r="H6193" s="3">
        <v>41136.48541666667</v>
      </c>
      <c r="I6193" s="3">
        <v>41136.458333333336</v>
      </c>
      <c r="J6193">
        <v>22.6</v>
      </c>
      <c r="K6193">
        <v>23.5</v>
      </c>
      <c r="L6193" s="3">
        <v>41136.474999999999</v>
      </c>
      <c r="M6193" t="s">
        <v>89</v>
      </c>
      <c r="N6193" t="s">
        <v>9</v>
      </c>
      <c r="O6193" t="s">
        <v>9</v>
      </c>
      <c r="P6193" s="3">
        <v>41136.48541666667</v>
      </c>
      <c r="Q6193">
        <v>0</v>
      </c>
      <c r="R6193" t="s">
        <v>76</v>
      </c>
      <c r="S6193">
        <v>0</v>
      </c>
      <c r="T6193">
        <v>0</v>
      </c>
      <c r="U6193" t="s">
        <v>9</v>
      </c>
      <c r="V6193" s="3">
        <v>41136.458333333336</v>
      </c>
      <c r="W6193">
        <v>1</v>
      </c>
      <c r="X6193" s="3">
        <v>41136.474999999999</v>
      </c>
      <c r="Y6193" t="s">
        <v>9</v>
      </c>
      <c r="Z6193">
        <v>0</v>
      </c>
      <c r="AA6193">
        <v>0</v>
      </c>
      <c r="AB6193" t="s">
        <v>88</v>
      </c>
    </row>
    <row r="6194" spans="1:28" x14ac:dyDescent="0.25">
      <c r="A6194" t="s">
        <v>74</v>
      </c>
      <c r="B6194" t="s">
        <v>75</v>
      </c>
      <c r="C6194">
        <v>53.649500000000003</v>
      </c>
      <c r="D6194">
        <v>9.9618000000000002</v>
      </c>
      <c r="E6194">
        <v>15</v>
      </c>
      <c r="F6194" s="2">
        <v>41137</v>
      </c>
      <c r="G6194">
        <v>15.1</v>
      </c>
      <c r="H6194" s="3">
        <v>41137.48541666667</v>
      </c>
      <c r="I6194" s="3">
        <v>41137.458333333336</v>
      </c>
      <c r="J6194">
        <v>16</v>
      </c>
      <c r="K6194">
        <v>23.1</v>
      </c>
      <c r="L6194" s="3">
        <v>41137.474999999999</v>
      </c>
      <c r="M6194" t="s">
        <v>89</v>
      </c>
      <c r="N6194" t="s">
        <v>9</v>
      </c>
      <c r="O6194" t="s">
        <v>9</v>
      </c>
      <c r="P6194" s="3">
        <v>41137.48541666667</v>
      </c>
      <c r="Q6194">
        <v>6.3</v>
      </c>
      <c r="R6194" t="s">
        <v>77</v>
      </c>
      <c r="S6194">
        <v>6.3</v>
      </c>
      <c r="T6194">
        <v>0</v>
      </c>
      <c r="U6194" t="s">
        <v>9</v>
      </c>
      <c r="V6194" s="3">
        <v>41137.458333333336</v>
      </c>
      <c r="W6194">
        <v>1</v>
      </c>
      <c r="X6194" s="3">
        <v>41137.474999999999</v>
      </c>
      <c r="Y6194" t="s">
        <v>9</v>
      </c>
      <c r="Z6194">
        <v>6.3</v>
      </c>
      <c r="AA6194">
        <v>0</v>
      </c>
      <c r="AB6194" t="s">
        <v>88</v>
      </c>
    </row>
    <row r="6195" spans="1:28" x14ac:dyDescent="0.25">
      <c r="A6195" t="s">
        <v>74</v>
      </c>
      <c r="B6195" t="s">
        <v>75</v>
      </c>
      <c r="C6195">
        <v>53.649500000000003</v>
      </c>
      <c r="D6195">
        <v>9.9618000000000002</v>
      </c>
      <c r="E6195">
        <v>15</v>
      </c>
      <c r="F6195" s="2">
        <v>41138</v>
      </c>
      <c r="G6195">
        <v>11.8</v>
      </c>
      <c r="H6195" s="3">
        <v>41138.48541666667</v>
      </c>
      <c r="I6195" s="3">
        <v>41138.458333333336</v>
      </c>
      <c r="J6195">
        <v>24.2</v>
      </c>
      <c r="K6195">
        <v>24.2</v>
      </c>
      <c r="L6195" s="3">
        <v>41138.474999999999</v>
      </c>
      <c r="M6195" t="s">
        <v>89</v>
      </c>
      <c r="N6195" t="s">
        <v>9</v>
      </c>
      <c r="O6195" t="s">
        <v>9</v>
      </c>
      <c r="P6195" s="3">
        <v>41138.48541666667</v>
      </c>
      <c r="Q6195">
        <v>0.3</v>
      </c>
      <c r="R6195" t="s">
        <v>77</v>
      </c>
      <c r="S6195">
        <v>0.3</v>
      </c>
      <c r="T6195">
        <v>0</v>
      </c>
      <c r="U6195" t="s">
        <v>9</v>
      </c>
      <c r="V6195" s="3">
        <v>41138.458333333336</v>
      </c>
      <c r="W6195">
        <v>1</v>
      </c>
      <c r="X6195" s="3">
        <v>41138.474999999999</v>
      </c>
      <c r="Y6195" t="s">
        <v>9</v>
      </c>
      <c r="Z6195">
        <v>0.3</v>
      </c>
      <c r="AA6195">
        <v>0</v>
      </c>
      <c r="AB6195" t="s">
        <v>88</v>
      </c>
    </row>
    <row r="6196" spans="1:28" x14ac:dyDescent="0.25">
      <c r="A6196" t="s">
        <v>74</v>
      </c>
      <c r="B6196" t="s">
        <v>75</v>
      </c>
      <c r="C6196">
        <v>53.649500000000003</v>
      </c>
      <c r="D6196">
        <v>9.9618000000000002</v>
      </c>
      <c r="E6196">
        <v>15</v>
      </c>
      <c r="F6196" s="2">
        <v>41139</v>
      </c>
      <c r="G6196">
        <v>15.4</v>
      </c>
      <c r="H6196" s="3">
        <v>41139.48541666667</v>
      </c>
      <c r="I6196" s="3">
        <v>41139.458333333336</v>
      </c>
      <c r="J6196">
        <v>28.5</v>
      </c>
      <c r="K6196">
        <v>28.5</v>
      </c>
      <c r="L6196" s="3">
        <v>41139.474305555559</v>
      </c>
      <c r="M6196" t="s">
        <v>89</v>
      </c>
      <c r="N6196" t="s">
        <v>9</v>
      </c>
      <c r="O6196" t="s">
        <v>9</v>
      </c>
      <c r="P6196" s="3">
        <v>41139.48541666667</v>
      </c>
      <c r="Q6196">
        <v>0</v>
      </c>
      <c r="R6196" t="s">
        <v>76</v>
      </c>
      <c r="S6196">
        <v>0</v>
      </c>
      <c r="T6196">
        <v>0</v>
      </c>
      <c r="U6196" t="s">
        <v>9</v>
      </c>
      <c r="V6196" s="3">
        <v>41139.458333333336</v>
      </c>
      <c r="W6196">
        <v>1</v>
      </c>
      <c r="X6196" s="3">
        <v>41139.474305555559</v>
      </c>
      <c r="Y6196" t="s">
        <v>9</v>
      </c>
      <c r="Z6196">
        <v>0</v>
      </c>
      <c r="AA6196">
        <v>0</v>
      </c>
      <c r="AB6196" t="s">
        <v>88</v>
      </c>
    </row>
    <row r="6197" spans="1:28" x14ac:dyDescent="0.25">
      <c r="A6197" t="s">
        <v>74</v>
      </c>
      <c r="B6197" t="s">
        <v>75</v>
      </c>
      <c r="C6197">
        <v>53.649500000000003</v>
      </c>
      <c r="D6197">
        <v>9.9618000000000002</v>
      </c>
      <c r="E6197">
        <v>15</v>
      </c>
      <c r="F6197" s="2">
        <v>41140</v>
      </c>
      <c r="G6197">
        <v>15.8</v>
      </c>
      <c r="H6197" s="3">
        <v>41140.48541666667</v>
      </c>
      <c r="I6197" s="3">
        <v>41140.458333333336</v>
      </c>
      <c r="J6197">
        <v>32.1</v>
      </c>
      <c r="K6197">
        <v>32.1</v>
      </c>
      <c r="L6197" s="3">
        <v>41140.474305555559</v>
      </c>
      <c r="M6197" t="s">
        <v>89</v>
      </c>
      <c r="N6197" t="s">
        <v>9</v>
      </c>
      <c r="O6197" t="s">
        <v>9</v>
      </c>
      <c r="P6197" s="3">
        <v>41140.48541666667</v>
      </c>
      <c r="Q6197">
        <v>0</v>
      </c>
      <c r="R6197" t="s">
        <v>76</v>
      </c>
      <c r="S6197">
        <v>0</v>
      </c>
      <c r="T6197">
        <v>0</v>
      </c>
      <c r="U6197" t="s">
        <v>9</v>
      </c>
      <c r="V6197" s="3">
        <v>41140.458333333336</v>
      </c>
      <c r="W6197">
        <v>1</v>
      </c>
      <c r="X6197" s="3">
        <v>41140.474305555559</v>
      </c>
      <c r="Y6197" t="s">
        <v>9</v>
      </c>
      <c r="Z6197">
        <v>0</v>
      </c>
      <c r="AA6197">
        <v>0</v>
      </c>
      <c r="AB6197" t="s">
        <v>88</v>
      </c>
    </row>
    <row r="6198" spans="1:28" x14ac:dyDescent="0.25">
      <c r="A6198" t="s">
        <v>74</v>
      </c>
      <c r="B6198" t="s">
        <v>75</v>
      </c>
      <c r="C6198">
        <v>53.649500000000003</v>
      </c>
      <c r="D6198">
        <v>9.9618000000000002</v>
      </c>
      <c r="E6198">
        <v>15</v>
      </c>
      <c r="F6198" s="2">
        <v>41141</v>
      </c>
      <c r="G6198">
        <v>20.6</v>
      </c>
      <c r="H6198" s="3">
        <v>41141.48541666667</v>
      </c>
      <c r="I6198" s="3">
        <v>41141.458333333336</v>
      </c>
      <c r="J6198">
        <v>28.3</v>
      </c>
      <c r="K6198">
        <v>33.9</v>
      </c>
      <c r="L6198" s="3">
        <v>41141.474305555559</v>
      </c>
      <c r="M6198" t="s">
        <v>89</v>
      </c>
      <c r="N6198" t="s">
        <v>9</v>
      </c>
      <c r="O6198" t="s">
        <v>9</v>
      </c>
      <c r="P6198" s="3">
        <v>41141.48541666667</v>
      </c>
      <c r="Q6198">
        <v>0</v>
      </c>
      <c r="R6198" t="s">
        <v>76</v>
      </c>
      <c r="S6198">
        <v>0</v>
      </c>
      <c r="T6198">
        <v>0</v>
      </c>
      <c r="U6198" t="s">
        <v>9</v>
      </c>
      <c r="V6198" s="3">
        <v>41141.458333333336</v>
      </c>
      <c r="W6198">
        <v>1</v>
      </c>
      <c r="X6198" s="3">
        <v>41141.474305555559</v>
      </c>
      <c r="Y6198" t="s">
        <v>9</v>
      </c>
      <c r="Z6198">
        <v>0</v>
      </c>
      <c r="AA6198">
        <v>0</v>
      </c>
      <c r="AB6198" t="s">
        <v>88</v>
      </c>
    </row>
    <row r="6199" spans="1:28" x14ac:dyDescent="0.25">
      <c r="A6199" t="s">
        <v>74</v>
      </c>
      <c r="B6199" t="s">
        <v>75</v>
      </c>
      <c r="C6199">
        <v>53.649500000000003</v>
      </c>
      <c r="D6199">
        <v>9.9618000000000002</v>
      </c>
      <c r="E6199">
        <v>15</v>
      </c>
      <c r="F6199" s="2">
        <v>41142</v>
      </c>
      <c r="G6199">
        <v>15.2</v>
      </c>
      <c r="H6199" s="3">
        <v>41142.48541666667</v>
      </c>
      <c r="I6199" s="3">
        <v>41142.458333333336</v>
      </c>
      <c r="J6199">
        <v>23.7</v>
      </c>
      <c r="K6199">
        <v>28.9</v>
      </c>
      <c r="L6199" s="3">
        <v>41142.474305555559</v>
      </c>
      <c r="M6199" t="s">
        <v>89</v>
      </c>
      <c r="N6199" t="s">
        <v>9</v>
      </c>
      <c r="O6199" t="s">
        <v>9</v>
      </c>
      <c r="P6199" s="3">
        <v>41142.48541666667</v>
      </c>
      <c r="Q6199">
        <v>0</v>
      </c>
      <c r="R6199" t="s">
        <v>76</v>
      </c>
      <c r="S6199">
        <v>0</v>
      </c>
      <c r="T6199">
        <v>0</v>
      </c>
      <c r="U6199" t="s">
        <v>9</v>
      </c>
      <c r="V6199" s="3">
        <v>41142.458333333336</v>
      </c>
      <c r="W6199">
        <v>1</v>
      </c>
      <c r="X6199" s="3">
        <v>41142.474305555559</v>
      </c>
      <c r="Y6199" t="s">
        <v>9</v>
      </c>
      <c r="Z6199">
        <v>0</v>
      </c>
      <c r="AA6199">
        <v>0</v>
      </c>
      <c r="AB6199" t="s">
        <v>88</v>
      </c>
    </row>
    <row r="6200" spans="1:28" x14ac:dyDescent="0.25">
      <c r="A6200" t="s">
        <v>74</v>
      </c>
      <c r="B6200" t="s">
        <v>75</v>
      </c>
      <c r="C6200">
        <v>53.649500000000003</v>
      </c>
      <c r="D6200">
        <v>9.9618000000000002</v>
      </c>
      <c r="E6200">
        <v>15</v>
      </c>
      <c r="F6200" s="2">
        <v>41143</v>
      </c>
      <c r="G6200">
        <v>15.5</v>
      </c>
      <c r="H6200" s="3">
        <v>41143.48541666667</v>
      </c>
      <c r="I6200" s="3">
        <v>41143.458333333336</v>
      </c>
      <c r="J6200">
        <v>18.5</v>
      </c>
      <c r="K6200">
        <v>24</v>
      </c>
      <c r="L6200" s="3">
        <v>41143.473611111112</v>
      </c>
      <c r="M6200" t="s">
        <v>89</v>
      </c>
      <c r="N6200" t="s">
        <v>9</v>
      </c>
      <c r="O6200" t="s">
        <v>9</v>
      </c>
      <c r="P6200" s="3">
        <v>41143.48541666667</v>
      </c>
      <c r="Q6200">
        <v>11.1</v>
      </c>
      <c r="R6200" t="s">
        <v>77</v>
      </c>
      <c r="S6200">
        <v>11.1</v>
      </c>
      <c r="T6200">
        <v>0</v>
      </c>
      <c r="U6200" t="s">
        <v>9</v>
      </c>
      <c r="V6200" s="3">
        <v>41143.458333333336</v>
      </c>
      <c r="W6200">
        <v>1</v>
      </c>
      <c r="X6200" s="3">
        <v>41143.473611111112</v>
      </c>
      <c r="Y6200" t="s">
        <v>9</v>
      </c>
      <c r="Z6200">
        <v>11.1</v>
      </c>
      <c r="AA6200">
        <v>0</v>
      </c>
      <c r="AB6200" t="s">
        <v>88</v>
      </c>
    </row>
    <row r="6201" spans="1:28" x14ac:dyDescent="0.25">
      <c r="A6201" t="s">
        <v>74</v>
      </c>
      <c r="B6201" t="s">
        <v>75</v>
      </c>
      <c r="C6201">
        <v>53.649500000000003</v>
      </c>
      <c r="D6201">
        <v>9.9618000000000002</v>
      </c>
      <c r="E6201">
        <v>15</v>
      </c>
      <c r="F6201" s="2">
        <v>41144</v>
      </c>
      <c r="G6201">
        <v>13.6</v>
      </c>
      <c r="H6201" s="3">
        <v>41144.48541666667</v>
      </c>
      <c r="I6201" s="3">
        <v>41144.458333333336</v>
      </c>
      <c r="J6201">
        <v>20.6</v>
      </c>
      <c r="K6201">
        <v>20.6</v>
      </c>
      <c r="L6201" s="3">
        <v>41144.473611111112</v>
      </c>
      <c r="M6201" t="s">
        <v>89</v>
      </c>
      <c r="N6201" t="s">
        <v>9</v>
      </c>
      <c r="O6201" t="s">
        <v>9</v>
      </c>
      <c r="P6201" s="3">
        <v>41144.48541666667</v>
      </c>
      <c r="Q6201">
        <v>0.6</v>
      </c>
      <c r="R6201" t="s">
        <v>77</v>
      </c>
      <c r="S6201">
        <v>0.6</v>
      </c>
      <c r="T6201">
        <v>0</v>
      </c>
      <c r="U6201" t="s">
        <v>9</v>
      </c>
      <c r="V6201" s="3">
        <v>41144.458333333336</v>
      </c>
      <c r="W6201">
        <v>1</v>
      </c>
      <c r="X6201" s="3">
        <v>41144.473611111112</v>
      </c>
      <c r="Y6201" t="s">
        <v>9</v>
      </c>
      <c r="Z6201">
        <v>0.6</v>
      </c>
      <c r="AA6201">
        <v>0</v>
      </c>
      <c r="AB6201" t="s">
        <v>88</v>
      </c>
    </row>
    <row r="6202" spans="1:28" x14ac:dyDescent="0.25">
      <c r="A6202" t="s">
        <v>74</v>
      </c>
      <c r="B6202" t="s">
        <v>75</v>
      </c>
      <c r="C6202">
        <v>53.649500000000003</v>
      </c>
      <c r="D6202">
        <v>9.9618000000000002</v>
      </c>
      <c r="E6202">
        <v>15</v>
      </c>
      <c r="F6202" s="2">
        <v>41145</v>
      </c>
      <c r="G6202">
        <v>10.1</v>
      </c>
      <c r="H6202" s="3">
        <v>41145.48541666667</v>
      </c>
      <c r="I6202" s="3">
        <v>41145.458333333336</v>
      </c>
      <c r="J6202">
        <v>16.399999999999999</v>
      </c>
      <c r="K6202">
        <v>20.6</v>
      </c>
      <c r="L6202" s="3">
        <v>41145.473611111112</v>
      </c>
      <c r="M6202" t="s">
        <v>89</v>
      </c>
      <c r="N6202" t="s">
        <v>9</v>
      </c>
      <c r="O6202" t="s">
        <v>9</v>
      </c>
      <c r="P6202" s="3">
        <v>41145.48541666667</v>
      </c>
      <c r="Q6202">
        <v>0.3</v>
      </c>
      <c r="R6202" t="s">
        <v>77</v>
      </c>
      <c r="S6202">
        <v>0.3</v>
      </c>
      <c r="T6202">
        <v>0</v>
      </c>
      <c r="U6202" t="s">
        <v>9</v>
      </c>
      <c r="V6202" s="3">
        <v>41145.458333333336</v>
      </c>
      <c r="W6202">
        <v>1</v>
      </c>
      <c r="X6202" s="3">
        <v>41145.473611111112</v>
      </c>
      <c r="Y6202" t="s">
        <v>9</v>
      </c>
      <c r="Z6202">
        <v>0.3</v>
      </c>
      <c r="AA6202">
        <v>0</v>
      </c>
      <c r="AB6202" t="s">
        <v>88</v>
      </c>
    </row>
    <row r="6203" spans="1:28" x14ac:dyDescent="0.25">
      <c r="A6203" t="s">
        <v>74</v>
      </c>
      <c r="B6203" t="s">
        <v>75</v>
      </c>
      <c r="C6203">
        <v>53.649500000000003</v>
      </c>
      <c r="D6203">
        <v>9.9618000000000002</v>
      </c>
      <c r="E6203">
        <v>15</v>
      </c>
      <c r="F6203" s="2">
        <v>41146</v>
      </c>
      <c r="G6203">
        <v>11.6</v>
      </c>
      <c r="H6203" s="3">
        <v>41146.48541666667</v>
      </c>
      <c r="I6203" s="3">
        <v>41146.458333333336</v>
      </c>
      <c r="J6203">
        <v>20</v>
      </c>
      <c r="K6203">
        <v>20</v>
      </c>
      <c r="L6203" s="3">
        <v>41146.473611111112</v>
      </c>
      <c r="M6203" t="s">
        <v>89</v>
      </c>
      <c r="N6203" t="s">
        <v>9</v>
      </c>
      <c r="O6203" t="s">
        <v>9</v>
      </c>
      <c r="P6203" s="3">
        <v>41146.48541666667</v>
      </c>
      <c r="Q6203">
        <v>1.2</v>
      </c>
      <c r="R6203" t="s">
        <v>77</v>
      </c>
      <c r="S6203">
        <v>1.2</v>
      </c>
      <c r="T6203">
        <v>0</v>
      </c>
      <c r="U6203" t="s">
        <v>9</v>
      </c>
      <c r="V6203" s="3">
        <v>41146.458333333336</v>
      </c>
      <c r="W6203">
        <v>1</v>
      </c>
      <c r="X6203" s="3">
        <v>41146.473611111112</v>
      </c>
      <c r="Y6203" t="s">
        <v>9</v>
      </c>
      <c r="Z6203">
        <v>1.2</v>
      </c>
      <c r="AA6203">
        <v>0</v>
      </c>
      <c r="AB6203" t="s">
        <v>88</v>
      </c>
    </row>
    <row r="6204" spans="1:28" x14ac:dyDescent="0.25">
      <c r="A6204" t="s">
        <v>74</v>
      </c>
      <c r="B6204" t="s">
        <v>75</v>
      </c>
      <c r="C6204">
        <v>53.649500000000003</v>
      </c>
      <c r="D6204">
        <v>9.9618000000000002</v>
      </c>
      <c r="E6204">
        <v>15</v>
      </c>
      <c r="F6204" s="2">
        <v>41147</v>
      </c>
      <c r="G6204">
        <v>13.8</v>
      </c>
      <c r="H6204" s="3">
        <v>41147.48541666667</v>
      </c>
      <c r="I6204" s="3">
        <v>41147.458333333336</v>
      </c>
      <c r="J6204">
        <v>18.899999999999999</v>
      </c>
      <c r="K6204">
        <v>22.4</v>
      </c>
      <c r="L6204" s="3">
        <v>41147.472916666666</v>
      </c>
      <c r="M6204" t="s">
        <v>89</v>
      </c>
      <c r="N6204" t="s">
        <v>9</v>
      </c>
      <c r="O6204" t="s">
        <v>9</v>
      </c>
      <c r="P6204" s="3">
        <v>41147.48541666667</v>
      </c>
      <c r="Q6204">
        <v>0.3</v>
      </c>
      <c r="R6204" t="s">
        <v>77</v>
      </c>
      <c r="S6204">
        <v>0.3</v>
      </c>
      <c r="T6204">
        <v>0</v>
      </c>
      <c r="U6204" t="s">
        <v>9</v>
      </c>
      <c r="V6204" s="3">
        <v>41147.458333333336</v>
      </c>
      <c r="W6204">
        <v>1</v>
      </c>
      <c r="X6204" s="3">
        <v>41147.472916666666</v>
      </c>
      <c r="Y6204" t="s">
        <v>9</v>
      </c>
      <c r="Z6204">
        <v>0.3</v>
      </c>
      <c r="AA6204">
        <v>0</v>
      </c>
      <c r="AB6204" t="s">
        <v>88</v>
      </c>
    </row>
    <row r="6205" spans="1:28" x14ac:dyDescent="0.25">
      <c r="A6205" t="s">
        <v>74</v>
      </c>
      <c r="B6205" t="s">
        <v>75</v>
      </c>
      <c r="C6205">
        <v>53.649500000000003</v>
      </c>
      <c r="D6205">
        <v>9.9618000000000002</v>
      </c>
      <c r="E6205">
        <v>15</v>
      </c>
      <c r="F6205" s="2">
        <v>41148</v>
      </c>
      <c r="G6205">
        <v>11.5</v>
      </c>
      <c r="H6205" s="3">
        <v>41148.48541666667</v>
      </c>
      <c r="I6205" s="3">
        <v>41148.458333333336</v>
      </c>
      <c r="J6205">
        <v>19.399999999999999</v>
      </c>
      <c r="K6205">
        <v>19.399999999999999</v>
      </c>
      <c r="L6205" s="3">
        <v>41148.472916666666</v>
      </c>
      <c r="M6205" t="s">
        <v>89</v>
      </c>
      <c r="N6205" t="s">
        <v>9</v>
      </c>
      <c r="O6205" t="s">
        <v>9</v>
      </c>
      <c r="P6205" s="3">
        <v>41148.48541666667</v>
      </c>
      <c r="Q6205">
        <v>0.6</v>
      </c>
      <c r="R6205" t="s">
        <v>77</v>
      </c>
      <c r="S6205">
        <v>0.6</v>
      </c>
      <c r="T6205">
        <v>0</v>
      </c>
      <c r="U6205" t="s">
        <v>9</v>
      </c>
      <c r="V6205" s="3">
        <v>41148.458333333336</v>
      </c>
      <c r="W6205">
        <v>1</v>
      </c>
      <c r="X6205" s="3">
        <v>41148.472916666666</v>
      </c>
      <c r="Y6205" t="s">
        <v>9</v>
      </c>
      <c r="Z6205">
        <v>0.6</v>
      </c>
      <c r="AA6205">
        <v>0</v>
      </c>
      <c r="AB6205" t="s">
        <v>88</v>
      </c>
    </row>
    <row r="6206" spans="1:28" x14ac:dyDescent="0.25">
      <c r="A6206" t="s">
        <v>74</v>
      </c>
      <c r="B6206" t="s">
        <v>75</v>
      </c>
      <c r="C6206">
        <v>53.649500000000003</v>
      </c>
      <c r="D6206">
        <v>9.9618000000000002</v>
      </c>
      <c r="E6206">
        <v>15</v>
      </c>
      <c r="F6206" s="2">
        <v>41149</v>
      </c>
      <c r="G6206">
        <v>14</v>
      </c>
      <c r="H6206" s="3">
        <v>41149.48541666667</v>
      </c>
      <c r="I6206" s="3">
        <v>41149.458333333336</v>
      </c>
      <c r="J6206">
        <v>20.2</v>
      </c>
      <c r="K6206">
        <v>20.399999999999999</v>
      </c>
      <c r="L6206" s="3">
        <v>41149.472916666666</v>
      </c>
      <c r="M6206" t="s">
        <v>89</v>
      </c>
      <c r="N6206" t="s">
        <v>9</v>
      </c>
      <c r="O6206" t="s">
        <v>9</v>
      </c>
      <c r="P6206" s="3">
        <v>41149.48541666667</v>
      </c>
      <c r="Q6206">
        <v>0</v>
      </c>
      <c r="R6206" t="s">
        <v>76</v>
      </c>
      <c r="S6206">
        <v>0</v>
      </c>
      <c r="T6206">
        <v>0</v>
      </c>
      <c r="U6206" t="s">
        <v>9</v>
      </c>
      <c r="V6206" s="3">
        <v>41149.458333333336</v>
      </c>
      <c r="W6206">
        <v>1</v>
      </c>
      <c r="X6206" s="3">
        <v>41149.472916666666</v>
      </c>
      <c r="Y6206" t="s">
        <v>9</v>
      </c>
      <c r="Z6206">
        <v>0</v>
      </c>
      <c r="AA6206">
        <v>0</v>
      </c>
      <c r="AB6206" t="s">
        <v>88</v>
      </c>
    </row>
    <row r="6207" spans="1:28" x14ac:dyDescent="0.25">
      <c r="A6207" t="s">
        <v>74</v>
      </c>
      <c r="B6207" t="s">
        <v>75</v>
      </c>
      <c r="C6207">
        <v>53.649500000000003</v>
      </c>
      <c r="D6207">
        <v>9.9618000000000002</v>
      </c>
      <c r="E6207">
        <v>15</v>
      </c>
      <c r="F6207" s="2">
        <v>41150</v>
      </c>
      <c r="G6207">
        <v>9.8000000000000007</v>
      </c>
      <c r="H6207" s="3">
        <v>41150.48541666667</v>
      </c>
      <c r="I6207" s="3">
        <v>41150.458333333336</v>
      </c>
      <c r="J6207">
        <v>23</v>
      </c>
      <c r="K6207">
        <v>23</v>
      </c>
      <c r="L6207" s="3">
        <v>41150.472222222219</v>
      </c>
      <c r="M6207" t="s">
        <v>89</v>
      </c>
      <c r="N6207" t="s">
        <v>9</v>
      </c>
      <c r="O6207" t="s">
        <v>9</v>
      </c>
      <c r="P6207" s="3">
        <v>41150.48541666667</v>
      </c>
      <c r="Q6207">
        <v>0.3</v>
      </c>
      <c r="R6207" t="s">
        <v>77</v>
      </c>
      <c r="S6207">
        <v>0.3</v>
      </c>
      <c r="T6207">
        <v>0</v>
      </c>
      <c r="U6207" t="s">
        <v>9</v>
      </c>
      <c r="V6207" s="3">
        <v>41150.458333333336</v>
      </c>
      <c r="W6207">
        <v>1</v>
      </c>
      <c r="X6207" s="3">
        <v>41150.472222222219</v>
      </c>
      <c r="Y6207" t="s">
        <v>9</v>
      </c>
      <c r="Z6207">
        <v>0.3</v>
      </c>
      <c r="AA6207">
        <v>0</v>
      </c>
      <c r="AB6207" t="s">
        <v>88</v>
      </c>
    </row>
    <row r="6208" spans="1:28" x14ac:dyDescent="0.25">
      <c r="A6208" t="s">
        <v>74</v>
      </c>
      <c r="B6208" t="s">
        <v>75</v>
      </c>
      <c r="C6208">
        <v>53.649500000000003</v>
      </c>
      <c r="D6208">
        <v>9.9618000000000002</v>
      </c>
      <c r="E6208">
        <v>15</v>
      </c>
      <c r="F6208" s="2">
        <v>41151</v>
      </c>
      <c r="G6208">
        <v>14.1</v>
      </c>
      <c r="H6208" s="3">
        <v>41151.48541666667</v>
      </c>
      <c r="I6208" s="3">
        <v>41151.458333333336</v>
      </c>
      <c r="J6208">
        <v>21.2</v>
      </c>
      <c r="K6208">
        <v>24.6</v>
      </c>
      <c r="L6208" s="3">
        <v>41151.472222222219</v>
      </c>
      <c r="M6208" t="s">
        <v>89</v>
      </c>
      <c r="N6208" t="s">
        <v>9</v>
      </c>
      <c r="O6208" t="s">
        <v>9</v>
      </c>
      <c r="P6208" s="3">
        <v>41151.48541666667</v>
      </c>
      <c r="Q6208">
        <v>0</v>
      </c>
      <c r="R6208" t="s">
        <v>76</v>
      </c>
      <c r="S6208">
        <v>0</v>
      </c>
      <c r="T6208">
        <v>0</v>
      </c>
      <c r="U6208" t="s">
        <v>9</v>
      </c>
      <c r="V6208" s="3">
        <v>41151.458333333336</v>
      </c>
      <c r="W6208">
        <v>1</v>
      </c>
      <c r="X6208" s="3">
        <v>41151.472222222219</v>
      </c>
      <c r="Y6208" t="s">
        <v>9</v>
      </c>
      <c r="Z6208">
        <v>0</v>
      </c>
      <c r="AA6208">
        <v>0</v>
      </c>
      <c r="AB6208" t="s">
        <v>88</v>
      </c>
    </row>
    <row r="6209" spans="1:28" x14ac:dyDescent="0.25">
      <c r="A6209" t="s">
        <v>74</v>
      </c>
      <c r="B6209" t="s">
        <v>75</v>
      </c>
      <c r="C6209">
        <v>53.649500000000003</v>
      </c>
      <c r="D6209">
        <v>9.9618000000000002</v>
      </c>
      <c r="E6209">
        <v>15</v>
      </c>
      <c r="F6209" s="2">
        <v>41152</v>
      </c>
      <c r="G6209">
        <v>9.5</v>
      </c>
      <c r="H6209" s="3">
        <v>41152.48541666667</v>
      </c>
      <c r="I6209" s="3">
        <v>41152.458333333336</v>
      </c>
      <c r="J6209">
        <v>20.9</v>
      </c>
      <c r="K6209">
        <v>21.5</v>
      </c>
      <c r="L6209" s="3">
        <v>41152.472222222219</v>
      </c>
      <c r="M6209" t="s">
        <v>89</v>
      </c>
      <c r="N6209" t="s">
        <v>9</v>
      </c>
      <c r="O6209" t="s">
        <v>9</v>
      </c>
      <c r="P6209" s="3">
        <v>41152.48541666667</v>
      </c>
      <c r="Q6209">
        <v>0</v>
      </c>
      <c r="R6209" t="s">
        <v>76</v>
      </c>
      <c r="S6209">
        <v>0</v>
      </c>
      <c r="T6209">
        <v>0</v>
      </c>
      <c r="U6209" t="s">
        <v>9</v>
      </c>
      <c r="V6209" s="3">
        <v>41152.458333333336</v>
      </c>
      <c r="W6209">
        <v>1</v>
      </c>
      <c r="X6209" s="3">
        <v>41152.472222222219</v>
      </c>
      <c r="Y6209" t="s">
        <v>9</v>
      </c>
      <c r="Z6209">
        <v>0</v>
      </c>
      <c r="AA6209">
        <v>0</v>
      </c>
      <c r="AB6209" t="s">
        <v>88</v>
      </c>
    </row>
    <row r="6210" spans="1:28" x14ac:dyDescent="0.25">
      <c r="A6210" t="s">
        <v>74</v>
      </c>
      <c r="B6210" t="s">
        <v>75</v>
      </c>
      <c r="C6210">
        <v>53.649500000000003</v>
      </c>
      <c r="D6210">
        <v>9.9618000000000002</v>
      </c>
      <c r="E6210">
        <v>15</v>
      </c>
      <c r="F6210" s="2">
        <v>41153</v>
      </c>
      <c r="G6210">
        <v>9.4</v>
      </c>
      <c r="H6210" s="3">
        <v>41153.48541666667</v>
      </c>
      <c r="I6210" s="3">
        <v>41153.458333333336</v>
      </c>
      <c r="J6210">
        <v>15.3</v>
      </c>
      <c r="K6210">
        <v>20.9</v>
      </c>
      <c r="L6210" s="3">
        <v>41153.472222222219</v>
      </c>
      <c r="M6210" t="s">
        <v>89</v>
      </c>
      <c r="N6210" t="s">
        <v>9</v>
      </c>
      <c r="O6210" t="s">
        <v>9</v>
      </c>
      <c r="P6210" s="3">
        <v>41153.48541666667</v>
      </c>
      <c r="Q6210">
        <v>0</v>
      </c>
      <c r="R6210" t="s">
        <v>76</v>
      </c>
      <c r="S6210">
        <v>0</v>
      </c>
      <c r="T6210">
        <v>0</v>
      </c>
      <c r="U6210" t="s">
        <v>9</v>
      </c>
      <c r="V6210" s="3">
        <v>41153.458333333336</v>
      </c>
      <c r="W6210">
        <v>1</v>
      </c>
      <c r="X6210" s="3">
        <v>41153.472222222219</v>
      </c>
      <c r="Y6210" t="s">
        <v>9</v>
      </c>
      <c r="Z6210">
        <v>0</v>
      </c>
      <c r="AA6210">
        <v>0</v>
      </c>
      <c r="AB6210" t="s">
        <v>88</v>
      </c>
    </row>
    <row r="6211" spans="1:28" x14ac:dyDescent="0.25">
      <c r="A6211" t="s">
        <v>74</v>
      </c>
      <c r="B6211" t="s">
        <v>75</v>
      </c>
      <c r="C6211">
        <v>53.649500000000003</v>
      </c>
      <c r="D6211">
        <v>9.9618000000000002</v>
      </c>
      <c r="E6211">
        <v>15</v>
      </c>
      <c r="F6211" s="2">
        <v>41154</v>
      </c>
      <c r="G6211">
        <v>8.4</v>
      </c>
      <c r="H6211" s="3">
        <v>41154.48541666667</v>
      </c>
      <c r="I6211" s="3">
        <v>41154.458333333336</v>
      </c>
      <c r="J6211">
        <v>20.2</v>
      </c>
      <c r="K6211">
        <v>20.2</v>
      </c>
      <c r="L6211" s="3">
        <v>41154.47152777778</v>
      </c>
      <c r="M6211" t="s">
        <v>89</v>
      </c>
      <c r="N6211" t="s">
        <v>9</v>
      </c>
      <c r="O6211" t="s">
        <v>9</v>
      </c>
      <c r="P6211" s="3">
        <v>41154.48541666667</v>
      </c>
      <c r="Q6211">
        <v>0</v>
      </c>
      <c r="R6211" t="s">
        <v>76</v>
      </c>
      <c r="S6211">
        <v>0</v>
      </c>
      <c r="T6211">
        <v>0</v>
      </c>
      <c r="U6211" t="s">
        <v>9</v>
      </c>
      <c r="V6211" s="3">
        <v>41154.458333333336</v>
      </c>
      <c r="W6211">
        <v>1</v>
      </c>
      <c r="X6211" s="3">
        <v>41154.47152777778</v>
      </c>
      <c r="Y6211" t="s">
        <v>9</v>
      </c>
      <c r="Z6211">
        <v>0</v>
      </c>
      <c r="AA6211">
        <v>0</v>
      </c>
      <c r="AB6211" t="s">
        <v>88</v>
      </c>
    </row>
    <row r="6212" spans="1:28" x14ac:dyDescent="0.25">
      <c r="A6212" t="s">
        <v>74</v>
      </c>
      <c r="B6212" t="s">
        <v>75</v>
      </c>
      <c r="C6212">
        <v>53.649500000000003</v>
      </c>
      <c r="D6212">
        <v>9.9618000000000002</v>
      </c>
      <c r="E6212">
        <v>15</v>
      </c>
      <c r="F6212" s="2">
        <v>41155</v>
      </c>
      <c r="G6212">
        <v>12.6</v>
      </c>
      <c r="H6212" s="3">
        <v>41155.48541666667</v>
      </c>
      <c r="I6212" s="3">
        <v>41155.458333333336</v>
      </c>
      <c r="J6212">
        <v>20.3</v>
      </c>
      <c r="K6212">
        <v>21.5</v>
      </c>
      <c r="L6212" s="3">
        <v>41155.47152777778</v>
      </c>
      <c r="M6212" t="s">
        <v>89</v>
      </c>
      <c r="N6212" t="s">
        <v>9</v>
      </c>
      <c r="O6212" t="s">
        <v>9</v>
      </c>
      <c r="P6212" s="3">
        <v>41155.48541666667</v>
      </c>
      <c r="Q6212">
        <v>0</v>
      </c>
      <c r="R6212" t="s">
        <v>76</v>
      </c>
      <c r="S6212">
        <v>0</v>
      </c>
      <c r="T6212">
        <v>0</v>
      </c>
      <c r="U6212" t="s">
        <v>9</v>
      </c>
      <c r="V6212" s="3">
        <v>41155.458333333336</v>
      </c>
      <c r="W6212">
        <v>1</v>
      </c>
      <c r="X6212" s="3">
        <v>41155.47152777778</v>
      </c>
      <c r="Y6212" t="s">
        <v>9</v>
      </c>
      <c r="Z6212">
        <v>0</v>
      </c>
      <c r="AA6212">
        <v>0</v>
      </c>
      <c r="AB6212" t="s">
        <v>88</v>
      </c>
    </row>
    <row r="6213" spans="1:28" x14ac:dyDescent="0.25">
      <c r="A6213" t="s">
        <v>74</v>
      </c>
      <c r="B6213" t="s">
        <v>75</v>
      </c>
      <c r="C6213">
        <v>53.649500000000003</v>
      </c>
      <c r="D6213">
        <v>9.9618000000000002</v>
      </c>
      <c r="E6213">
        <v>15</v>
      </c>
      <c r="F6213" s="2">
        <v>41156</v>
      </c>
      <c r="G6213">
        <v>9.8000000000000007</v>
      </c>
      <c r="H6213" s="3">
        <v>41156.48541666667</v>
      </c>
      <c r="I6213" s="3">
        <v>41156.458333333336</v>
      </c>
      <c r="J6213">
        <v>21.2</v>
      </c>
      <c r="K6213">
        <v>21.2</v>
      </c>
      <c r="L6213" s="3">
        <v>41156.47152777778</v>
      </c>
      <c r="M6213" t="s">
        <v>89</v>
      </c>
      <c r="N6213" t="s">
        <v>9</v>
      </c>
      <c r="O6213" t="s">
        <v>9</v>
      </c>
      <c r="P6213" s="3">
        <v>41156.48541666667</v>
      </c>
      <c r="Q6213">
        <v>0</v>
      </c>
      <c r="R6213" t="s">
        <v>76</v>
      </c>
      <c r="S6213">
        <v>0</v>
      </c>
      <c r="T6213">
        <v>0</v>
      </c>
      <c r="U6213" t="s">
        <v>9</v>
      </c>
      <c r="V6213" s="3">
        <v>41156.458333333336</v>
      </c>
      <c r="W6213">
        <v>1</v>
      </c>
      <c r="X6213" s="3">
        <v>41156.47152777778</v>
      </c>
      <c r="Y6213" t="s">
        <v>9</v>
      </c>
      <c r="Z6213">
        <v>0</v>
      </c>
      <c r="AA6213">
        <v>0</v>
      </c>
      <c r="AB6213" t="s">
        <v>88</v>
      </c>
    </row>
    <row r="6214" spans="1:28" x14ac:dyDescent="0.25">
      <c r="A6214" t="s">
        <v>74</v>
      </c>
      <c r="B6214" t="s">
        <v>75</v>
      </c>
      <c r="C6214">
        <v>53.649500000000003</v>
      </c>
      <c r="D6214">
        <v>9.9618000000000002</v>
      </c>
      <c r="E6214">
        <v>15</v>
      </c>
      <c r="F6214" s="2">
        <v>41157</v>
      </c>
      <c r="G6214">
        <v>11.3</v>
      </c>
      <c r="H6214" s="3">
        <v>41157.464583333334</v>
      </c>
      <c r="I6214" s="3">
        <v>41157.4375</v>
      </c>
      <c r="J6214">
        <v>18.5</v>
      </c>
      <c r="K6214">
        <v>22.6</v>
      </c>
      <c r="L6214" s="3">
        <v>41157.470833333333</v>
      </c>
      <c r="M6214" t="s">
        <v>89</v>
      </c>
      <c r="N6214" t="s">
        <v>9</v>
      </c>
      <c r="O6214" t="s">
        <v>9</v>
      </c>
      <c r="P6214" s="3">
        <v>41157.464583333334</v>
      </c>
      <c r="Q6214">
        <v>0</v>
      </c>
      <c r="R6214" t="s">
        <v>76</v>
      </c>
      <c r="S6214">
        <v>0</v>
      </c>
      <c r="T6214">
        <v>0</v>
      </c>
      <c r="U6214" t="s">
        <v>9</v>
      </c>
      <c r="V6214" s="3">
        <v>41157.4375</v>
      </c>
      <c r="W6214">
        <v>1</v>
      </c>
      <c r="X6214" s="3">
        <v>41157.470833333333</v>
      </c>
      <c r="Y6214" t="s">
        <v>9</v>
      </c>
      <c r="Z6214">
        <v>0</v>
      </c>
      <c r="AA6214">
        <v>0</v>
      </c>
      <c r="AB6214" t="s">
        <v>88</v>
      </c>
    </row>
    <row r="6215" spans="1:28" x14ac:dyDescent="0.25">
      <c r="A6215" t="s">
        <v>74</v>
      </c>
      <c r="B6215" t="s">
        <v>75</v>
      </c>
      <c r="C6215">
        <v>53.649500000000003</v>
      </c>
      <c r="D6215">
        <v>9.9618000000000002</v>
      </c>
      <c r="E6215">
        <v>15</v>
      </c>
      <c r="F6215" s="2">
        <v>41158</v>
      </c>
      <c r="G6215">
        <v>7.1</v>
      </c>
      <c r="H6215" s="3">
        <v>41158.464583333334</v>
      </c>
      <c r="I6215" s="3">
        <v>41158.4375</v>
      </c>
      <c r="J6215">
        <v>16.8</v>
      </c>
      <c r="K6215">
        <v>19.100000000000001</v>
      </c>
      <c r="L6215" s="3">
        <v>41158.470833333333</v>
      </c>
      <c r="M6215" t="s">
        <v>89</v>
      </c>
      <c r="N6215" t="s">
        <v>9</v>
      </c>
      <c r="O6215" t="s">
        <v>9</v>
      </c>
      <c r="P6215" s="3">
        <v>41158.464583333334</v>
      </c>
      <c r="Q6215">
        <v>0</v>
      </c>
      <c r="R6215" t="s">
        <v>76</v>
      </c>
      <c r="S6215">
        <v>0</v>
      </c>
      <c r="T6215">
        <v>0</v>
      </c>
      <c r="U6215" t="s">
        <v>9</v>
      </c>
      <c r="V6215" s="3">
        <v>41158.4375</v>
      </c>
      <c r="W6215">
        <v>1</v>
      </c>
      <c r="X6215" s="3">
        <v>41158.470833333333</v>
      </c>
      <c r="Y6215" t="s">
        <v>9</v>
      </c>
      <c r="Z6215">
        <v>0</v>
      </c>
      <c r="AA6215">
        <v>0</v>
      </c>
      <c r="AB6215" t="s">
        <v>88</v>
      </c>
    </row>
    <row r="6216" spans="1:28" x14ac:dyDescent="0.25">
      <c r="A6216" t="s">
        <v>74</v>
      </c>
      <c r="B6216" t="s">
        <v>75</v>
      </c>
      <c r="C6216">
        <v>53.649500000000003</v>
      </c>
      <c r="D6216">
        <v>9.9618000000000002</v>
      </c>
      <c r="E6216">
        <v>15</v>
      </c>
      <c r="F6216" s="2">
        <v>41159</v>
      </c>
      <c r="G6216">
        <v>12.7</v>
      </c>
      <c r="H6216" s="3">
        <v>41159.464583333334</v>
      </c>
      <c r="I6216" s="3">
        <v>41159.4375</v>
      </c>
      <c r="J6216">
        <v>17</v>
      </c>
      <c r="K6216">
        <v>17.2</v>
      </c>
      <c r="L6216" s="3">
        <v>41159.470833333333</v>
      </c>
      <c r="M6216" t="s">
        <v>89</v>
      </c>
      <c r="N6216" t="s">
        <v>9</v>
      </c>
      <c r="O6216" t="s">
        <v>9</v>
      </c>
      <c r="P6216" s="3">
        <v>41159.464583333334</v>
      </c>
      <c r="Q6216">
        <v>0</v>
      </c>
      <c r="R6216" t="s">
        <v>76</v>
      </c>
      <c r="S6216">
        <v>0</v>
      </c>
      <c r="T6216">
        <v>0</v>
      </c>
      <c r="U6216" t="s">
        <v>9</v>
      </c>
      <c r="V6216" s="3">
        <v>41159.4375</v>
      </c>
      <c r="W6216">
        <v>1</v>
      </c>
      <c r="X6216" s="3">
        <v>41159.470833333333</v>
      </c>
      <c r="Y6216" t="s">
        <v>9</v>
      </c>
      <c r="Z6216">
        <v>0</v>
      </c>
      <c r="AA6216">
        <v>0</v>
      </c>
      <c r="AB6216" t="s">
        <v>88</v>
      </c>
    </row>
    <row r="6217" spans="1:28" x14ac:dyDescent="0.25">
      <c r="A6217" t="s">
        <v>74</v>
      </c>
      <c r="B6217" t="s">
        <v>75</v>
      </c>
      <c r="C6217">
        <v>53.649500000000003</v>
      </c>
      <c r="D6217">
        <v>9.9618000000000002</v>
      </c>
      <c r="E6217">
        <v>15</v>
      </c>
      <c r="F6217" s="2">
        <v>41160</v>
      </c>
      <c r="G6217">
        <v>14.7</v>
      </c>
      <c r="H6217" s="3">
        <v>41160.48541666667</v>
      </c>
      <c r="I6217" s="3">
        <v>41160.458333333336</v>
      </c>
      <c r="J6217">
        <v>18.100000000000001</v>
      </c>
      <c r="K6217">
        <v>18.100000000000001</v>
      </c>
      <c r="L6217" s="3">
        <v>41160.470138888886</v>
      </c>
      <c r="M6217" t="s">
        <v>89</v>
      </c>
      <c r="N6217" t="s">
        <v>9</v>
      </c>
      <c r="O6217" t="s">
        <v>9</v>
      </c>
      <c r="P6217" s="3">
        <v>41160.48541666667</v>
      </c>
      <c r="Q6217">
        <v>9.3000000000000007</v>
      </c>
      <c r="R6217" t="s">
        <v>77</v>
      </c>
      <c r="S6217">
        <v>9.3000000000000007</v>
      </c>
      <c r="T6217">
        <v>0</v>
      </c>
      <c r="U6217" t="s">
        <v>9</v>
      </c>
      <c r="V6217" s="3">
        <v>41160.458333333336</v>
      </c>
      <c r="W6217">
        <v>1</v>
      </c>
      <c r="X6217" s="3">
        <v>41160.470138888886</v>
      </c>
      <c r="Y6217" t="s">
        <v>9</v>
      </c>
      <c r="Z6217">
        <v>9.3000000000000007</v>
      </c>
      <c r="AA6217">
        <v>0</v>
      </c>
      <c r="AB6217" t="s">
        <v>88</v>
      </c>
    </row>
    <row r="6218" spans="1:28" x14ac:dyDescent="0.25">
      <c r="A6218" t="s">
        <v>74</v>
      </c>
      <c r="B6218" t="s">
        <v>75</v>
      </c>
      <c r="C6218">
        <v>53.649500000000003</v>
      </c>
      <c r="D6218">
        <v>9.9618000000000002</v>
      </c>
      <c r="E6218">
        <v>15</v>
      </c>
      <c r="F6218" s="2">
        <v>41161</v>
      </c>
      <c r="N6218" t="s">
        <v>9</v>
      </c>
      <c r="O6218" t="s">
        <v>9</v>
      </c>
      <c r="P6218" s="3">
        <v>41161.48541666667</v>
      </c>
      <c r="Q6218">
        <v>0</v>
      </c>
      <c r="R6218" t="s">
        <v>76</v>
      </c>
      <c r="S6218">
        <v>0</v>
      </c>
      <c r="T6218">
        <v>0</v>
      </c>
      <c r="U6218" t="s">
        <v>9</v>
      </c>
      <c r="V6218" s="3">
        <v>41161.458333333336</v>
      </c>
      <c r="W6218">
        <v>1</v>
      </c>
      <c r="X6218" s="3">
        <v>41161.470138888886</v>
      </c>
      <c r="Y6218" t="s">
        <v>9</v>
      </c>
      <c r="Z6218">
        <v>0</v>
      </c>
      <c r="AA6218">
        <v>0</v>
      </c>
      <c r="AB6218" t="s">
        <v>88</v>
      </c>
    </row>
    <row r="6219" spans="1:28" x14ac:dyDescent="0.25">
      <c r="A6219" t="s">
        <v>74</v>
      </c>
      <c r="B6219" t="s">
        <v>75</v>
      </c>
      <c r="C6219">
        <v>53.649500000000003</v>
      </c>
      <c r="D6219">
        <v>9.9618000000000002</v>
      </c>
      <c r="E6219">
        <v>15</v>
      </c>
      <c r="F6219" s="2">
        <v>41162</v>
      </c>
      <c r="G6219" t="s">
        <v>9</v>
      </c>
      <c r="H6219" s="3">
        <v>41162.48541666667</v>
      </c>
      <c r="I6219" s="3">
        <v>41162.458333333336</v>
      </c>
      <c r="J6219">
        <v>23.7</v>
      </c>
      <c r="K6219" t="s">
        <v>9</v>
      </c>
      <c r="L6219" s="3">
        <v>41162.470138888886</v>
      </c>
      <c r="M6219" t="s">
        <v>89</v>
      </c>
      <c r="N6219" t="s">
        <v>9</v>
      </c>
      <c r="O6219" t="s">
        <v>9</v>
      </c>
      <c r="P6219" s="3">
        <v>41162.48541666667</v>
      </c>
      <c r="Q6219">
        <v>0</v>
      </c>
      <c r="R6219" t="s">
        <v>76</v>
      </c>
      <c r="S6219">
        <v>0</v>
      </c>
      <c r="T6219">
        <v>0</v>
      </c>
      <c r="U6219" t="s">
        <v>9</v>
      </c>
      <c r="V6219" s="3">
        <v>41162.458333333336</v>
      </c>
      <c r="W6219">
        <v>1</v>
      </c>
      <c r="X6219" s="3">
        <v>41162.470138888886</v>
      </c>
      <c r="Y6219" t="s">
        <v>9</v>
      </c>
      <c r="Z6219">
        <v>0</v>
      </c>
      <c r="AA6219">
        <v>0</v>
      </c>
      <c r="AB6219" t="s">
        <v>88</v>
      </c>
    </row>
    <row r="6220" spans="1:28" x14ac:dyDescent="0.25">
      <c r="A6220" t="s">
        <v>74</v>
      </c>
      <c r="B6220" t="s">
        <v>75</v>
      </c>
      <c r="C6220">
        <v>53.649500000000003</v>
      </c>
      <c r="D6220">
        <v>9.9618000000000002</v>
      </c>
      <c r="E6220">
        <v>15</v>
      </c>
      <c r="F6220" s="2">
        <v>41163</v>
      </c>
      <c r="G6220">
        <v>15.4</v>
      </c>
      <c r="H6220" s="3">
        <v>41163.48541666667</v>
      </c>
      <c r="I6220" s="3">
        <v>41163.458333333336</v>
      </c>
      <c r="J6220">
        <v>18.600000000000001</v>
      </c>
      <c r="K6220">
        <v>24.8</v>
      </c>
      <c r="L6220" s="3">
        <v>41163.469444444447</v>
      </c>
      <c r="M6220" t="s">
        <v>89</v>
      </c>
      <c r="N6220" t="s">
        <v>9</v>
      </c>
      <c r="O6220" t="s">
        <v>9</v>
      </c>
      <c r="P6220" s="3">
        <v>41163.48541666667</v>
      </c>
      <c r="Q6220">
        <v>2.4</v>
      </c>
      <c r="R6220" t="s">
        <v>77</v>
      </c>
      <c r="S6220">
        <v>2.4</v>
      </c>
      <c r="T6220">
        <v>0</v>
      </c>
      <c r="U6220" t="s">
        <v>9</v>
      </c>
      <c r="V6220" s="3">
        <v>41163.458333333336</v>
      </c>
      <c r="W6220">
        <v>1</v>
      </c>
      <c r="X6220" s="3">
        <v>41163.469444444447</v>
      </c>
      <c r="Y6220" t="s">
        <v>9</v>
      </c>
      <c r="Z6220">
        <v>2.4</v>
      </c>
      <c r="AA6220">
        <v>0</v>
      </c>
      <c r="AB6220" t="s">
        <v>88</v>
      </c>
    </row>
    <row r="6221" spans="1:28" x14ac:dyDescent="0.25">
      <c r="A6221" t="s">
        <v>74</v>
      </c>
      <c r="B6221" t="s">
        <v>75</v>
      </c>
      <c r="C6221">
        <v>53.649500000000003</v>
      </c>
      <c r="D6221">
        <v>9.9618000000000002</v>
      </c>
      <c r="E6221">
        <v>15</v>
      </c>
      <c r="F6221" s="2">
        <v>41164</v>
      </c>
      <c r="G6221">
        <v>8.9</v>
      </c>
      <c r="H6221" s="3">
        <v>41164.48541666667</v>
      </c>
      <c r="I6221" s="3">
        <v>41164.458333333336</v>
      </c>
      <c r="J6221">
        <v>13.7</v>
      </c>
      <c r="K6221">
        <v>19.5</v>
      </c>
      <c r="L6221" s="3">
        <v>41164.469444444447</v>
      </c>
      <c r="M6221" t="s">
        <v>89</v>
      </c>
      <c r="N6221" t="s">
        <v>9</v>
      </c>
      <c r="O6221" t="s">
        <v>9</v>
      </c>
      <c r="P6221" s="3">
        <v>41164.48541666667</v>
      </c>
      <c r="Q6221">
        <v>8.4</v>
      </c>
      <c r="R6221" t="s">
        <v>77</v>
      </c>
      <c r="S6221">
        <v>8.4</v>
      </c>
      <c r="T6221">
        <v>0</v>
      </c>
      <c r="U6221" t="s">
        <v>9</v>
      </c>
      <c r="V6221" s="3">
        <v>41164.458333333336</v>
      </c>
      <c r="W6221">
        <v>1</v>
      </c>
      <c r="X6221" s="3">
        <v>41164.469444444447</v>
      </c>
      <c r="Y6221" t="s">
        <v>9</v>
      </c>
      <c r="Z6221">
        <v>8.4</v>
      </c>
      <c r="AA6221">
        <v>0</v>
      </c>
      <c r="AB6221" t="s">
        <v>88</v>
      </c>
    </row>
    <row r="6222" spans="1:28" x14ac:dyDescent="0.25">
      <c r="A6222" t="s">
        <v>74</v>
      </c>
      <c r="B6222" t="s">
        <v>75</v>
      </c>
      <c r="C6222">
        <v>53.649500000000003</v>
      </c>
      <c r="D6222">
        <v>9.9618000000000002</v>
      </c>
      <c r="E6222">
        <v>15</v>
      </c>
      <c r="F6222" s="2">
        <v>41165</v>
      </c>
      <c r="G6222">
        <v>6.2</v>
      </c>
      <c r="H6222" s="3">
        <v>41165.48541666667</v>
      </c>
      <c r="I6222" s="3">
        <v>41165.458333333336</v>
      </c>
      <c r="J6222">
        <v>16.8</v>
      </c>
      <c r="K6222">
        <v>16.8</v>
      </c>
      <c r="L6222" s="3">
        <v>41165.46875</v>
      </c>
      <c r="M6222" t="s">
        <v>89</v>
      </c>
      <c r="N6222" t="s">
        <v>9</v>
      </c>
      <c r="O6222" t="s">
        <v>9</v>
      </c>
      <c r="P6222" s="3">
        <v>41165.48541666667</v>
      </c>
      <c r="Q6222">
        <v>1.2</v>
      </c>
      <c r="R6222" t="s">
        <v>77</v>
      </c>
      <c r="S6222">
        <v>1.2</v>
      </c>
      <c r="T6222">
        <v>0</v>
      </c>
      <c r="U6222" t="s">
        <v>9</v>
      </c>
      <c r="V6222" s="3">
        <v>41165.458333333336</v>
      </c>
      <c r="W6222">
        <v>1</v>
      </c>
      <c r="X6222" s="3">
        <v>41165.46875</v>
      </c>
      <c r="Y6222" t="s">
        <v>9</v>
      </c>
      <c r="Z6222">
        <v>1.2</v>
      </c>
      <c r="AA6222">
        <v>0</v>
      </c>
      <c r="AB6222" t="s">
        <v>88</v>
      </c>
    </row>
    <row r="6223" spans="1:28" x14ac:dyDescent="0.25">
      <c r="A6223" t="s">
        <v>74</v>
      </c>
      <c r="B6223" t="s">
        <v>75</v>
      </c>
      <c r="C6223">
        <v>53.649500000000003</v>
      </c>
      <c r="D6223">
        <v>9.9618000000000002</v>
      </c>
      <c r="E6223">
        <v>15</v>
      </c>
      <c r="F6223" s="2">
        <v>41166</v>
      </c>
      <c r="G6223" t="s">
        <v>9</v>
      </c>
      <c r="H6223" s="3">
        <v>41166.48541666667</v>
      </c>
      <c r="I6223" s="3">
        <v>41166.458333333336</v>
      </c>
      <c r="J6223">
        <v>14.1</v>
      </c>
      <c r="K6223" t="s">
        <v>9</v>
      </c>
      <c r="L6223" s="3">
        <v>41166.46875</v>
      </c>
      <c r="M6223" t="s">
        <v>89</v>
      </c>
      <c r="N6223" t="s">
        <v>9</v>
      </c>
      <c r="O6223" t="s">
        <v>9</v>
      </c>
      <c r="P6223" s="3">
        <v>41166.48541666667</v>
      </c>
      <c r="Q6223">
        <v>0</v>
      </c>
      <c r="R6223" t="s">
        <v>76</v>
      </c>
      <c r="S6223">
        <v>0</v>
      </c>
      <c r="T6223">
        <v>0</v>
      </c>
      <c r="U6223" t="s">
        <v>9</v>
      </c>
      <c r="V6223" s="3">
        <v>41166.458333333336</v>
      </c>
      <c r="W6223">
        <v>1</v>
      </c>
      <c r="X6223" s="3">
        <v>41166.46875</v>
      </c>
      <c r="Y6223" t="s">
        <v>9</v>
      </c>
      <c r="Z6223">
        <v>0</v>
      </c>
      <c r="AA6223">
        <v>0</v>
      </c>
      <c r="AB6223" t="s">
        <v>88</v>
      </c>
    </row>
    <row r="6224" spans="1:28" x14ac:dyDescent="0.25">
      <c r="A6224" t="s">
        <v>74</v>
      </c>
      <c r="B6224" t="s">
        <v>75</v>
      </c>
      <c r="C6224">
        <v>53.649500000000003</v>
      </c>
      <c r="D6224">
        <v>9.9618000000000002</v>
      </c>
      <c r="E6224">
        <v>15</v>
      </c>
      <c r="F6224" s="2">
        <v>41167</v>
      </c>
      <c r="G6224">
        <v>11.3</v>
      </c>
      <c r="H6224" s="3">
        <v>41167.48541666667</v>
      </c>
      <c r="I6224" s="3">
        <v>41167.458333333336</v>
      </c>
      <c r="J6224">
        <v>19.2</v>
      </c>
      <c r="K6224">
        <v>19.2</v>
      </c>
      <c r="L6224" s="3">
        <v>41167.46875</v>
      </c>
      <c r="M6224" t="s">
        <v>89</v>
      </c>
      <c r="N6224" t="s">
        <v>9</v>
      </c>
      <c r="O6224" t="s">
        <v>9</v>
      </c>
      <c r="P6224" s="3">
        <v>41167.48541666667</v>
      </c>
      <c r="Q6224">
        <v>0</v>
      </c>
      <c r="R6224" t="s">
        <v>76</v>
      </c>
      <c r="S6224">
        <v>0</v>
      </c>
      <c r="T6224">
        <v>0</v>
      </c>
      <c r="U6224" t="s">
        <v>9</v>
      </c>
      <c r="V6224" s="3">
        <v>41167.458333333336</v>
      </c>
      <c r="W6224">
        <v>1</v>
      </c>
      <c r="X6224" s="3">
        <v>41167.46875</v>
      </c>
      <c r="Y6224" t="s">
        <v>9</v>
      </c>
      <c r="Z6224">
        <v>0</v>
      </c>
      <c r="AA6224">
        <v>0</v>
      </c>
      <c r="AB6224" t="s">
        <v>88</v>
      </c>
    </row>
    <row r="6225" spans="1:28" x14ac:dyDescent="0.25">
      <c r="A6225" t="s">
        <v>74</v>
      </c>
      <c r="B6225" t="s">
        <v>75</v>
      </c>
      <c r="C6225">
        <v>53.649500000000003</v>
      </c>
      <c r="D6225">
        <v>9.9618000000000002</v>
      </c>
      <c r="E6225">
        <v>15</v>
      </c>
      <c r="F6225" s="2">
        <v>41168</v>
      </c>
      <c r="G6225">
        <v>11.3</v>
      </c>
      <c r="H6225" s="3">
        <v>41168.48541666667</v>
      </c>
      <c r="I6225" s="3">
        <v>41168.458333333336</v>
      </c>
      <c r="J6225">
        <v>19.2</v>
      </c>
      <c r="K6225">
        <v>19.2</v>
      </c>
      <c r="L6225" s="3">
        <v>41168.468055555553</v>
      </c>
      <c r="M6225" t="s">
        <v>89</v>
      </c>
      <c r="N6225" t="s">
        <v>9</v>
      </c>
      <c r="O6225" t="s">
        <v>9</v>
      </c>
      <c r="P6225" s="3">
        <v>41168.48541666667</v>
      </c>
      <c r="Q6225">
        <v>0</v>
      </c>
      <c r="R6225" t="s">
        <v>76</v>
      </c>
      <c r="S6225">
        <v>0</v>
      </c>
      <c r="T6225">
        <v>0</v>
      </c>
      <c r="U6225" t="s">
        <v>9</v>
      </c>
      <c r="V6225" s="3">
        <v>41168.458333333336</v>
      </c>
      <c r="W6225">
        <v>1</v>
      </c>
      <c r="X6225" s="3">
        <v>41168.468055555553</v>
      </c>
      <c r="Y6225" t="s">
        <v>9</v>
      </c>
      <c r="Z6225">
        <v>0</v>
      </c>
      <c r="AA6225">
        <v>0</v>
      </c>
      <c r="AB6225" t="s">
        <v>88</v>
      </c>
    </row>
    <row r="6226" spans="1:28" x14ac:dyDescent="0.25">
      <c r="A6226" t="s">
        <v>74</v>
      </c>
      <c r="B6226" t="s">
        <v>75</v>
      </c>
      <c r="C6226">
        <v>53.649500000000003</v>
      </c>
      <c r="D6226">
        <v>9.9618000000000002</v>
      </c>
      <c r="E6226">
        <v>15</v>
      </c>
      <c r="F6226" s="2">
        <v>41169</v>
      </c>
      <c r="G6226">
        <v>11.3</v>
      </c>
      <c r="H6226" s="3">
        <v>41169.48541666667</v>
      </c>
      <c r="I6226" s="3">
        <v>41169.458333333336</v>
      </c>
      <c r="J6226">
        <v>18.5</v>
      </c>
      <c r="K6226">
        <v>20.3</v>
      </c>
      <c r="L6226" s="3">
        <v>41169.468055555553</v>
      </c>
      <c r="M6226" t="s">
        <v>89</v>
      </c>
      <c r="N6226" t="s">
        <v>9</v>
      </c>
      <c r="O6226" t="s">
        <v>9</v>
      </c>
      <c r="P6226" s="3">
        <v>41169.48541666667</v>
      </c>
      <c r="Q6226">
        <v>0</v>
      </c>
      <c r="R6226" t="s">
        <v>76</v>
      </c>
      <c r="S6226">
        <v>0</v>
      </c>
      <c r="T6226">
        <v>0</v>
      </c>
      <c r="U6226" t="s">
        <v>9</v>
      </c>
      <c r="V6226" s="3">
        <v>41169.458333333336</v>
      </c>
      <c r="W6226">
        <v>1</v>
      </c>
      <c r="X6226" s="3">
        <v>41169.468055555553</v>
      </c>
      <c r="Y6226" t="s">
        <v>9</v>
      </c>
      <c r="Z6226">
        <v>0</v>
      </c>
      <c r="AA6226">
        <v>0</v>
      </c>
      <c r="AB6226" t="s">
        <v>88</v>
      </c>
    </row>
    <row r="6227" spans="1:28" x14ac:dyDescent="0.25">
      <c r="A6227" t="s">
        <v>74</v>
      </c>
      <c r="B6227" t="s">
        <v>75</v>
      </c>
      <c r="C6227">
        <v>53.649500000000003</v>
      </c>
      <c r="D6227">
        <v>9.9618000000000002</v>
      </c>
      <c r="E6227">
        <v>15</v>
      </c>
      <c r="F6227" s="2">
        <v>41170</v>
      </c>
      <c r="G6227">
        <v>13.1</v>
      </c>
      <c r="H6227" s="3">
        <v>41170.48541666667</v>
      </c>
      <c r="I6227" s="3">
        <v>41170.458333333336</v>
      </c>
      <c r="J6227">
        <v>17.100000000000001</v>
      </c>
      <c r="K6227">
        <v>19.5</v>
      </c>
      <c r="L6227" s="3">
        <v>41170.468055555553</v>
      </c>
      <c r="M6227" t="s">
        <v>89</v>
      </c>
      <c r="N6227" t="s">
        <v>9</v>
      </c>
      <c r="O6227" t="s">
        <v>9</v>
      </c>
      <c r="P6227" s="3">
        <v>41170.48541666667</v>
      </c>
      <c r="Q6227">
        <v>0.3</v>
      </c>
      <c r="R6227" t="s">
        <v>77</v>
      </c>
      <c r="S6227">
        <v>0.3</v>
      </c>
      <c r="T6227">
        <v>0</v>
      </c>
      <c r="U6227" t="s">
        <v>9</v>
      </c>
      <c r="V6227" s="3">
        <v>41170.458333333336</v>
      </c>
      <c r="W6227">
        <v>1</v>
      </c>
      <c r="X6227" s="3">
        <v>41170.468055555553</v>
      </c>
      <c r="Y6227" t="s">
        <v>9</v>
      </c>
      <c r="Z6227">
        <v>0.3</v>
      </c>
      <c r="AA6227">
        <v>0</v>
      </c>
      <c r="AB6227" t="s">
        <v>88</v>
      </c>
    </row>
    <row r="6228" spans="1:28" x14ac:dyDescent="0.25">
      <c r="A6228" t="s">
        <v>74</v>
      </c>
      <c r="B6228" t="s">
        <v>75</v>
      </c>
      <c r="C6228">
        <v>53.649500000000003</v>
      </c>
      <c r="D6228">
        <v>9.9618000000000002</v>
      </c>
      <c r="E6228">
        <v>15</v>
      </c>
      <c r="F6228" s="2">
        <v>41171</v>
      </c>
      <c r="G6228">
        <v>7.5</v>
      </c>
      <c r="H6228" s="3">
        <v>41171.48541666667</v>
      </c>
      <c r="I6228" s="3">
        <v>41171.458333333336</v>
      </c>
      <c r="J6228">
        <v>14.4</v>
      </c>
      <c r="K6228">
        <v>17.899999999999999</v>
      </c>
      <c r="L6228" s="3">
        <v>41171.467361111114</v>
      </c>
      <c r="M6228" t="s">
        <v>89</v>
      </c>
      <c r="N6228" t="s">
        <v>9</v>
      </c>
      <c r="O6228" t="s">
        <v>9</v>
      </c>
      <c r="P6228" s="3">
        <v>41171.48541666667</v>
      </c>
      <c r="Q6228">
        <v>0.9</v>
      </c>
      <c r="R6228" t="s">
        <v>77</v>
      </c>
      <c r="S6228">
        <v>0.9</v>
      </c>
      <c r="T6228">
        <v>0</v>
      </c>
      <c r="U6228" t="s">
        <v>9</v>
      </c>
      <c r="V6228" s="3">
        <v>41171.458333333336</v>
      </c>
      <c r="W6228">
        <v>1</v>
      </c>
      <c r="X6228" s="3">
        <v>41171.467361111114</v>
      </c>
      <c r="Y6228" t="s">
        <v>9</v>
      </c>
      <c r="Z6228">
        <v>0.9</v>
      </c>
      <c r="AA6228">
        <v>0</v>
      </c>
      <c r="AB6228" t="s">
        <v>88</v>
      </c>
    </row>
    <row r="6229" spans="1:28" x14ac:dyDescent="0.25">
      <c r="A6229" t="s">
        <v>74</v>
      </c>
      <c r="B6229" t="s">
        <v>75</v>
      </c>
      <c r="C6229">
        <v>53.649500000000003</v>
      </c>
      <c r="D6229">
        <v>9.9618000000000002</v>
      </c>
      <c r="E6229">
        <v>15</v>
      </c>
      <c r="F6229" s="2">
        <v>41172</v>
      </c>
      <c r="G6229">
        <v>5</v>
      </c>
      <c r="H6229" s="3">
        <v>41172.48541666667</v>
      </c>
      <c r="I6229" s="3">
        <v>41172.458333333336</v>
      </c>
      <c r="J6229">
        <v>14.5</v>
      </c>
      <c r="K6229">
        <v>14.8</v>
      </c>
      <c r="L6229" s="3">
        <v>41172.467361111114</v>
      </c>
      <c r="M6229" t="s">
        <v>89</v>
      </c>
      <c r="N6229" t="s">
        <v>9</v>
      </c>
      <c r="O6229" t="s">
        <v>9</v>
      </c>
      <c r="P6229" s="3">
        <v>41172.48541666667</v>
      </c>
      <c r="Q6229">
        <v>5.4</v>
      </c>
      <c r="R6229" t="s">
        <v>77</v>
      </c>
      <c r="S6229">
        <v>5.4</v>
      </c>
      <c r="T6229">
        <v>0</v>
      </c>
      <c r="U6229" t="s">
        <v>9</v>
      </c>
      <c r="V6229" s="3">
        <v>41172.458333333336</v>
      </c>
      <c r="W6229">
        <v>1</v>
      </c>
      <c r="X6229" s="3">
        <v>41172.467361111114</v>
      </c>
      <c r="Y6229" t="s">
        <v>9</v>
      </c>
      <c r="Z6229">
        <v>5.4</v>
      </c>
      <c r="AA6229">
        <v>0</v>
      </c>
      <c r="AB6229" t="s">
        <v>88</v>
      </c>
    </row>
    <row r="6230" spans="1:28" x14ac:dyDescent="0.25">
      <c r="A6230" t="s">
        <v>74</v>
      </c>
      <c r="B6230" t="s">
        <v>75</v>
      </c>
      <c r="C6230">
        <v>53.649500000000003</v>
      </c>
      <c r="D6230">
        <v>9.9618000000000002</v>
      </c>
      <c r="E6230">
        <v>15</v>
      </c>
      <c r="F6230" s="2">
        <v>41173</v>
      </c>
      <c r="G6230">
        <v>8.6999999999999993</v>
      </c>
      <c r="H6230" s="3">
        <v>41173.48541666667</v>
      </c>
      <c r="I6230" s="3">
        <v>41173.458333333336</v>
      </c>
      <c r="J6230">
        <v>15.4</v>
      </c>
      <c r="K6230">
        <v>15.4</v>
      </c>
      <c r="L6230" s="3">
        <v>41173.467361111114</v>
      </c>
      <c r="M6230" t="s">
        <v>89</v>
      </c>
      <c r="N6230" t="s">
        <v>9</v>
      </c>
      <c r="O6230" t="s">
        <v>9</v>
      </c>
      <c r="P6230" s="3">
        <v>41173.48541666667</v>
      </c>
      <c r="Q6230">
        <v>0</v>
      </c>
      <c r="R6230" t="s">
        <v>76</v>
      </c>
      <c r="S6230">
        <v>0</v>
      </c>
      <c r="T6230">
        <v>0</v>
      </c>
      <c r="U6230" t="s">
        <v>9</v>
      </c>
      <c r="V6230" s="3">
        <v>41173.458333333336</v>
      </c>
      <c r="W6230">
        <v>1</v>
      </c>
      <c r="X6230" s="3">
        <v>41173.467361111114</v>
      </c>
      <c r="Y6230" t="s">
        <v>9</v>
      </c>
      <c r="Z6230">
        <v>0</v>
      </c>
      <c r="AA6230">
        <v>0</v>
      </c>
      <c r="AB6230" t="s">
        <v>88</v>
      </c>
    </row>
    <row r="6231" spans="1:28" x14ac:dyDescent="0.25">
      <c r="A6231" t="s">
        <v>74</v>
      </c>
      <c r="B6231" t="s">
        <v>75</v>
      </c>
      <c r="C6231">
        <v>53.649500000000003</v>
      </c>
      <c r="D6231">
        <v>9.9618000000000002</v>
      </c>
      <c r="E6231">
        <v>15</v>
      </c>
      <c r="F6231" s="2">
        <v>41174</v>
      </c>
      <c r="G6231">
        <v>8.1</v>
      </c>
      <c r="H6231" s="3">
        <v>41174.48541666667</v>
      </c>
      <c r="I6231" s="3">
        <v>41174.458333333336</v>
      </c>
      <c r="J6231">
        <v>11.7</v>
      </c>
      <c r="K6231">
        <v>15.6</v>
      </c>
      <c r="L6231" s="3">
        <v>41174.466666666667</v>
      </c>
      <c r="M6231" t="s">
        <v>89</v>
      </c>
      <c r="N6231" t="s">
        <v>9</v>
      </c>
      <c r="O6231" t="s">
        <v>9</v>
      </c>
      <c r="P6231" s="3">
        <v>41174.48541666667</v>
      </c>
      <c r="Q6231">
        <v>5.4</v>
      </c>
      <c r="R6231" t="s">
        <v>77</v>
      </c>
      <c r="S6231">
        <v>5.4</v>
      </c>
      <c r="T6231">
        <v>0</v>
      </c>
      <c r="U6231" t="s">
        <v>9</v>
      </c>
      <c r="V6231" s="3">
        <v>41174.458333333336</v>
      </c>
      <c r="W6231">
        <v>1</v>
      </c>
      <c r="X6231" s="3">
        <v>41174.466666666667</v>
      </c>
      <c r="Y6231" t="s">
        <v>9</v>
      </c>
      <c r="Z6231">
        <v>5.4</v>
      </c>
      <c r="AA6231">
        <v>0</v>
      </c>
      <c r="AB6231" t="s">
        <v>88</v>
      </c>
    </row>
    <row r="6232" spans="1:28" x14ac:dyDescent="0.25">
      <c r="A6232" t="s">
        <v>74</v>
      </c>
      <c r="B6232" t="s">
        <v>75</v>
      </c>
      <c r="C6232">
        <v>53.649500000000003</v>
      </c>
      <c r="D6232">
        <v>9.9618000000000002</v>
      </c>
      <c r="E6232">
        <v>15</v>
      </c>
      <c r="F6232" s="2">
        <v>41175</v>
      </c>
      <c r="G6232">
        <v>9.1</v>
      </c>
      <c r="H6232" s="3">
        <v>41175.48541666667</v>
      </c>
      <c r="I6232" s="3">
        <v>41175.458333333336</v>
      </c>
      <c r="J6232">
        <v>14.5</v>
      </c>
      <c r="K6232">
        <v>14.5</v>
      </c>
      <c r="L6232" s="3">
        <v>41175.466666666667</v>
      </c>
      <c r="M6232" t="s">
        <v>89</v>
      </c>
      <c r="N6232" t="s">
        <v>9</v>
      </c>
      <c r="O6232" t="s">
        <v>9</v>
      </c>
      <c r="P6232" s="3">
        <v>41175.48541666667</v>
      </c>
      <c r="Q6232">
        <v>0</v>
      </c>
      <c r="R6232" t="s">
        <v>76</v>
      </c>
      <c r="S6232">
        <v>0</v>
      </c>
      <c r="T6232">
        <v>0</v>
      </c>
      <c r="U6232" t="s">
        <v>9</v>
      </c>
      <c r="V6232" s="3">
        <v>41175.458333333336</v>
      </c>
      <c r="W6232">
        <v>1</v>
      </c>
      <c r="X6232" s="3">
        <v>41175.466666666667</v>
      </c>
      <c r="Y6232" t="s">
        <v>9</v>
      </c>
      <c r="Z6232">
        <v>0</v>
      </c>
      <c r="AA6232">
        <v>0</v>
      </c>
      <c r="AB6232" t="s">
        <v>88</v>
      </c>
    </row>
    <row r="6233" spans="1:28" x14ac:dyDescent="0.25">
      <c r="A6233" t="s">
        <v>74</v>
      </c>
      <c r="B6233" t="s">
        <v>75</v>
      </c>
      <c r="C6233">
        <v>53.649500000000003</v>
      </c>
      <c r="D6233">
        <v>9.9618000000000002</v>
      </c>
      <c r="E6233">
        <v>15</v>
      </c>
      <c r="F6233" s="2">
        <v>41176</v>
      </c>
      <c r="G6233">
        <v>8.1</v>
      </c>
      <c r="H6233" s="3">
        <v>41176.48541666667</v>
      </c>
      <c r="I6233" s="3">
        <v>41176.458333333336</v>
      </c>
      <c r="J6233">
        <v>10.5</v>
      </c>
      <c r="K6233">
        <v>14.5</v>
      </c>
      <c r="L6233" s="3">
        <v>41176.466666666667</v>
      </c>
      <c r="M6233" t="s">
        <v>89</v>
      </c>
      <c r="N6233" t="s">
        <v>9</v>
      </c>
      <c r="O6233" t="s">
        <v>9</v>
      </c>
      <c r="P6233" s="3">
        <v>41176.48541666667</v>
      </c>
      <c r="Q6233">
        <v>9.6</v>
      </c>
      <c r="R6233" t="s">
        <v>77</v>
      </c>
      <c r="S6233">
        <v>9.6</v>
      </c>
      <c r="T6233">
        <v>0</v>
      </c>
      <c r="U6233" t="s">
        <v>9</v>
      </c>
      <c r="V6233" s="3">
        <v>41176.458333333336</v>
      </c>
      <c r="W6233">
        <v>1</v>
      </c>
      <c r="X6233" s="3">
        <v>41176.466666666667</v>
      </c>
      <c r="Y6233" t="s">
        <v>9</v>
      </c>
      <c r="Z6233">
        <v>9.6</v>
      </c>
      <c r="AA6233">
        <v>0</v>
      </c>
      <c r="AB6233" t="s">
        <v>88</v>
      </c>
    </row>
    <row r="6234" spans="1:28" x14ac:dyDescent="0.25">
      <c r="A6234" t="s">
        <v>74</v>
      </c>
      <c r="B6234" t="s">
        <v>75</v>
      </c>
      <c r="C6234">
        <v>53.649500000000003</v>
      </c>
      <c r="D6234">
        <v>9.9618000000000002</v>
      </c>
      <c r="E6234">
        <v>15</v>
      </c>
      <c r="F6234" s="2">
        <v>41177</v>
      </c>
      <c r="G6234">
        <v>10.1</v>
      </c>
      <c r="H6234" s="3">
        <v>41177.48541666667</v>
      </c>
      <c r="I6234" s="3">
        <v>41177.458333333336</v>
      </c>
      <c r="J6234">
        <v>16.7</v>
      </c>
      <c r="K6234">
        <v>16.7</v>
      </c>
      <c r="L6234" s="3">
        <v>41177.46597222222</v>
      </c>
      <c r="M6234" t="s">
        <v>89</v>
      </c>
      <c r="N6234" t="s">
        <v>9</v>
      </c>
      <c r="O6234" t="s">
        <v>9</v>
      </c>
      <c r="P6234" s="3">
        <v>41177.48541666667</v>
      </c>
      <c r="Q6234">
        <v>4.8</v>
      </c>
      <c r="R6234" t="s">
        <v>77</v>
      </c>
      <c r="S6234">
        <v>4.8</v>
      </c>
      <c r="T6234">
        <v>0</v>
      </c>
      <c r="U6234" t="s">
        <v>9</v>
      </c>
      <c r="V6234" s="3">
        <v>41177.458333333336</v>
      </c>
      <c r="W6234">
        <v>1</v>
      </c>
      <c r="X6234" s="3">
        <v>41177.46597222222</v>
      </c>
      <c r="Y6234" t="s">
        <v>9</v>
      </c>
      <c r="Z6234">
        <v>4.8</v>
      </c>
      <c r="AA6234">
        <v>0</v>
      </c>
      <c r="AB6234" t="s">
        <v>88</v>
      </c>
    </row>
    <row r="6235" spans="1:28" x14ac:dyDescent="0.25">
      <c r="A6235" t="s">
        <v>74</v>
      </c>
      <c r="B6235" t="s">
        <v>75</v>
      </c>
      <c r="C6235">
        <v>53.649500000000003</v>
      </c>
      <c r="D6235">
        <v>9.9618000000000002</v>
      </c>
      <c r="E6235">
        <v>15</v>
      </c>
      <c r="F6235" s="2">
        <v>41178</v>
      </c>
      <c r="G6235">
        <v>9.1999999999999993</v>
      </c>
      <c r="H6235" s="3">
        <v>41178.48541666667</v>
      </c>
      <c r="I6235" s="3">
        <v>41178.458333333336</v>
      </c>
      <c r="J6235">
        <v>12</v>
      </c>
      <c r="K6235">
        <v>16.7</v>
      </c>
      <c r="L6235" s="3">
        <v>41178.46597222222</v>
      </c>
      <c r="M6235" t="s">
        <v>89</v>
      </c>
      <c r="N6235" t="s">
        <v>9</v>
      </c>
      <c r="O6235" t="s">
        <v>9</v>
      </c>
      <c r="P6235" s="3">
        <v>41178.48541666667</v>
      </c>
      <c r="Q6235">
        <v>9</v>
      </c>
      <c r="R6235" t="s">
        <v>77</v>
      </c>
      <c r="S6235">
        <v>9</v>
      </c>
      <c r="T6235">
        <v>0</v>
      </c>
      <c r="U6235" t="s">
        <v>9</v>
      </c>
      <c r="V6235" s="3">
        <v>41178.458333333336</v>
      </c>
      <c r="W6235">
        <v>1</v>
      </c>
      <c r="X6235" s="3">
        <v>41178.46597222222</v>
      </c>
      <c r="Y6235" t="s">
        <v>9</v>
      </c>
      <c r="Z6235">
        <v>9</v>
      </c>
      <c r="AA6235">
        <v>0</v>
      </c>
      <c r="AB6235" t="s">
        <v>88</v>
      </c>
    </row>
    <row r="6236" spans="1:28" x14ac:dyDescent="0.25">
      <c r="A6236" t="s">
        <v>74</v>
      </c>
      <c r="B6236" t="s">
        <v>75</v>
      </c>
      <c r="C6236">
        <v>53.649500000000003</v>
      </c>
      <c r="D6236">
        <v>9.9618000000000002</v>
      </c>
      <c r="E6236">
        <v>15</v>
      </c>
      <c r="F6236" s="2">
        <v>41179</v>
      </c>
      <c r="G6236">
        <v>9</v>
      </c>
      <c r="H6236" s="3">
        <v>41179.48541666667</v>
      </c>
      <c r="I6236" s="3">
        <v>41179.458333333336</v>
      </c>
      <c r="J6236">
        <v>13.5</v>
      </c>
      <c r="K6236">
        <v>13.7</v>
      </c>
      <c r="L6236" s="3">
        <v>41179.46597222222</v>
      </c>
      <c r="M6236" t="s">
        <v>89</v>
      </c>
      <c r="N6236" t="s">
        <v>9</v>
      </c>
      <c r="O6236" t="s">
        <v>9</v>
      </c>
      <c r="P6236" s="3">
        <v>41179.48541666667</v>
      </c>
      <c r="Q6236">
        <v>0.6</v>
      </c>
      <c r="R6236" t="s">
        <v>77</v>
      </c>
      <c r="S6236">
        <v>0.6</v>
      </c>
      <c r="T6236">
        <v>0</v>
      </c>
      <c r="U6236" t="s">
        <v>9</v>
      </c>
      <c r="V6236" s="3">
        <v>41179.458333333336</v>
      </c>
      <c r="W6236">
        <v>1</v>
      </c>
      <c r="X6236" s="3">
        <v>41179.46597222222</v>
      </c>
      <c r="Y6236" t="s">
        <v>9</v>
      </c>
      <c r="Z6236">
        <v>0.6</v>
      </c>
      <c r="AA6236">
        <v>0</v>
      </c>
      <c r="AB6236" t="s">
        <v>88</v>
      </c>
    </row>
    <row r="6237" spans="1:28" x14ac:dyDescent="0.25">
      <c r="A6237" t="s">
        <v>74</v>
      </c>
      <c r="B6237" t="s">
        <v>75</v>
      </c>
      <c r="C6237">
        <v>53.649500000000003</v>
      </c>
      <c r="D6237">
        <v>9.9618000000000002</v>
      </c>
      <c r="E6237">
        <v>15</v>
      </c>
      <c r="F6237" s="2">
        <v>41180</v>
      </c>
      <c r="G6237">
        <v>9.1</v>
      </c>
      <c r="H6237" s="3">
        <v>41180.48541666667</v>
      </c>
      <c r="I6237" s="3">
        <v>41180.458333333336</v>
      </c>
      <c r="J6237">
        <v>14.1</v>
      </c>
      <c r="K6237">
        <v>15.2</v>
      </c>
      <c r="L6237" s="3">
        <v>41180.465277777781</v>
      </c>
      <c r="M6237" t="s">
        <v>89</v>
      </c>
      <c r="N6237" t="s">
        <v>9</v>
      </c>
      <c r="O6237" t="s">
        <v>9</v>
      </c>
      <c r="P6237" s="3">
        <v>41180.48541666667</v>
      </c>
      <c r="Q6237">
        <v>3.6</v>
      </c>
      <c r="R6237" t="s">
        <v>77</v>
      </c>
      <c r="S6237">
        <v>3.6</v>
      </c>
      <c r="T6237">
        <v>0</v>
      </c>
      <c r="U6237" t="s">
        <v>9</v>
      </c>
      <c r="V6237" s="3">
        <v>41180.458333333336</v>
      </c>
      <c r="W6237">
        <v>1</v>
      </c>
      <c r="X6237" s="3">
        <v>41180.465277777781</v>
      </c>
      <c r="Y6237" t="s">
        <v>9</v>
      </c>
      <c r="Z6237">
        <v>3.6</v>
      </c>
      <c r="AA6237">
        <v>0</v>
      </c>
      <c r="AB6237" t="s">
        <v>88</v>
      </c>
    </row>
    <row r="6238" spans="1:28" x14ac:dyDescent="0.25">
      <c r="A6238" t="s">
        <v>74</v>
      </c>
      <c r="B6238" t="s">
        <v>75</v>
      </c>
      <c r="C6238">
        <v>53.649500000000003</v>
      </c>
      <c r="D6238">
        <v>9.9618000000000002</v>
      </c>
      <c r="E6238">
        <v>15</v>
      </c>
      <c r="F6238" s="2">
        <v>41181</v>
      </c>
      <c r="G6238">
        <v>11</v>
      </c>
      <c r="H6238" s="3">
        <v>41181.48541666667</v>
      </c>
      <c r="I6238" s="3">
        <v>41181.458333333336</v>
      </c>
      <c r="J6238">
        <v>15.3</v>
      </c>
      <c r="K6238">
        <v>15.3</v>
      </c>
      <c r="L6238" s="3">
        <v>41181.465277777781</v>
      </c>
      <c r="M6238" t="s">
        <v>89</v>
      </c>
      <c r="N6238" t="s">
        <v>9</v>
      </c>
      <c r="O6238" t="s">
        <v>9</v>
      </c>
      <c r="P6238" s="3">
        <v>41181.48541666667</v>
      </c>
      <c r="Q6238">
        <v>0</v>
      </c>
      <c r="R6238" t="s">
        <v>76</v>
      </c>
      <c r="S6238">
        <v>0</v>
      </c>
      <c r="T6238">
        <v>0</v>
      </c>
      <c r="U6238" t="s">
        <v>9</v>
      </c>
      <c r="V6238" s="3">
        <v>41181.458333333336</v>
      </c>
      <c r="W6238">
        <v>1</v>
      </c>
      <c r="X6238" s="3">
        <v>41181.465277777781</v>
      </c>
      <c r="Y6238" t="s">
        <v>9</v>
      </c>
      <c r="Z6238">
        <v>0</v>
      </c>
      <c r="AA6238">
        <v>0</v>
      </c>
      <c r="AB6238" t="s">
        <v>88</v>
      </c>
    </row>
    <row r="6239" spans="1:28" x14ac:dyDescent="0.25">
      <c r="A6239" t="s">
        <v>74</v>
      </c>
      <c r="B6239" t="s">
        <v>75</v>
      </c>
      <c r="C6239">
        <v>53.649500000000003</v>
      </c>
      <c r="D6239">
        <v>9.9618000000000002</v>
      </c>
      <c r="E6239">
        <v>15</v>
      </c>
      <c r="F6239" s="2">
        <v>41182</v>
      </c>
      <c r="G6239">
        <v>7.6</v>
      </c>
      <c r="H6239" s="3">
        <v>41182.48541666667</v>
      </c>
      <c r="I6239" s="3">
        <v>41182.458333333336</v>
      </c>
      <c r="J6239">
        <v>14.8</v>
      </c>
      <c r="K6239">
        <v>15.3</v>
      </c>
      <c r="L6239" s="3">
        <v>41182.465277777781</v>
      </c>
      <c r="M6239" t="s">
        <v>89</v>
      </c>
      <c r="N6239" t="s">
        <v>9</v>
      </c>
      <c r="O6239" t="s">
        <v>9</v>
      </c>
      <c r="P6239" s="3">
        <v>41182.48541666667</v>
      </c>
      <c r="Q6239">
        <v>0.3</v>
      </c>
      <c r="R6239" t="s">
        <v>77</v>
      </c>
      <c r="S6239">
        <v>0.3</v>
      </c>
      <c r="T6239">
        <v>0</v>
      </c>
      <c r="U6239" t="s">
        <v>9</v>
      </c>
      <c r="V6239" s="3">
        <v>41182.458333333336</v>
      </c>
      <c r="W6239">
        <v>1</v>
      </c>
      <c r="X6239" s="3">
        <v>41182.465277777781</v>
      </c>
      <c r="Y6239" t="s">
        <v>9</v>
      </c>
      <c r="Z6239">
        <v>0.3</v>
      </c>
      <c r="AA6239">
        <v>0</v>
      </c>
      <c r="AB6239" t="s">
        <v>88</v>
      </c>
    </row>
    <row r="6240" spans="1:28" x14ac:dyDescent="0.25">
      <c r="A6240" t="s">
        <v>74</v>
      </c>
      <c r="B6240" t="s">
        <v>75</v>
      </c>
      <c r="C6240">
        <v>53.649500000000003</v>
      </c>
      <c r="D6240">
        <v>9.9618000000000002</v>
      </c>
      <c r="E6240">
        <v>15</v>
      </c>
      <c r="F6240" s="2">
        <v>41183</v>
      </c>
      <c r="G6240">
        <v>5.5</v>
      </c>
      <c r="H6240" s="3">
        <v>41183.48541666667</v>
      </c>
      <c r="I6240" s="3">
        <v>41183.458333333336</v>
      </c>
      <c r="J6240">
        <v>15.4</v>
      </c>
      <c r="K6240">
        <v>15.4</v>
      </c>
      <c r="L6240" s="3">
        <v>41183.464583333334</v>
      </c>
      <c r="M6240" t="s">
        <v>89</v>
      </c>
      <c r="N6240" t="s">
        <v>9</v>
      </c>
      <c r="O6240" t="s">
        <v>9</v>
      </c>
      <c r="P6240" s="3">
        <v>41183.48541666667</v>
      </c>
      <c r="Q6240">
        <v>0</v>
      </c>
      <c r="R6240" t="s">
        <v>76</v>
      </c>
      <c r="S6240">
        <v>0</v>
      </c>
      <c r="T6240">
        <v>0</v>
      </c>
      <c r="U6240" t="s">
        <v>9</v>
      </c>
      <c r="V6240" s="3">
        <v>41183.458333333336</v>
      </c>
      <c r="W6240">
        <v>1</v>
      </c>
      <c r="X6240" s="3">
        <v>41183.464583333334</v>
      </c>
      <c r="Y6240" t="s">
        <v>9</v>
      </c>
      <c r="Z6240">
        <v>0</v>
      </c>
      <c r="AA6240">
        <v>0</v>
      </c>
      <c r="AB6240" t="s">
        <v>88</v>
      </c>
    </row>
    <row r="6241" spans="1:28" x14ac:dyDescent="0.25">
      <c r="A6241" t="s">
        <v>74</v>
      </c>
      <c r="B6241" t="s">
        <v>75</v>
      </c>
      <c r="C6241">
        <v>53.649500000000003</v>
      </c>
      <c r="D6241">
        <v>9.9618000000000002</v>
      </c>
      <c r="E6241">
        <v>15</v>
      </c>
      <c r="F6241" s="2">
        <v>41184</v>
      </c>
      <c r="G6241">
        <v>11.4</v>
      </c>
      <c r="H6241" s="3">
        <v>41184.48541666667</v>
      </c>
      <c r="I6241" s="3">
        <v>41184.458333333336</v>
      </c>
      <c r="J6241">
        <v>16.600000000000001</v>
      </c>
      <c r="K6241">
        <v>17.100000000000001</v>
      </c>
      <c r="L6241" s="3">
        <v>41184.464583333334</v>
      </c>
      <c r="M6241" t="s">
        <v>89</v>
      </c>
      <c r="N6241" t="s">
        <v>9</v>
      </c>
      <c r="O6241" t="s">
        <v>9</v>
      </c>
      <c r="P6241" s="3">
        <v>41184.48541666667</v>
      </c>
      <c r="Q6241">
        <v>0</v>
      </c>
      <c r="R6241" t="s">
        <v>76</v>
      </c>
      <c r="S6241">
        <v>0</v>
      </c>
      <c r="T6241">
        <v>0</v>
      </c>
      <c r="U6241" t="s">
        <v>9</v>
      </c>
      <c r="V6241" s="3">
        <v>41184.458333333336</v>
      </c>
      <c r="W6241">
        <v>1</v>
      </c>
      <c r="X6241" s="3">
        <v>41184.464583333334</v>
      </c>
      <c r="Y6241" t="s">
        <v>9</v>
      </c>
      <c r="Z6241">
        <v>0</v>
      </c>
      <c r="AA6241">
        <v>0</v>
      </c>
      <c r="AB6241" t="s">
        <v>88</v>
      </c>
    </row>
    <row r="6242" spans="1:28" x14ac:dyDescent="0.25">
      <c r="A6242" t="s">
        <v>74</v>
      </c>
      <c r="B6242" t="s">
        <v>75</v>
      </c>
      <c r="C6242">
        <v>53.649500000000003</v>
      </c>
      <c r="D6242">
        <v>9.9618000000000002</v>
      </c>
      <c r="E6242">
        <v>15</v>
      </c>
      <c r="F6242" s="2">
        <v>41185</v>
      </c>
      <c r="G6242">
        <v>12.8</v>
      </c>
      <c r="H6242" s="3">
        <v>41185.48541666667</v>
      </c>
      <c r="I6242" s="3">
        <v>41185.458333333336</v>
      </c>
      <c r="J6242">
        <v>15.8</v>
      </c>
      <c r="K6242">
        <v>16.399999999999999</v>
      </c>
      <c r="L6242" s="3">
        <v>41185.464583333334</v>
      </c>
      <c r="M6242" t="s">
        <v>89</v>
      </c>
      <c r="N6242" t="s">
        <v>9</v>
      </c>
      <c r="O6242" t="s">
        <v>9</v>
      </c>
      <c r="P6242" s="3">
        <v>41185.48541666667</v>
      </c>
      <c r="Q6242">
        <v>0</v>
      </c>
      <c r="R6242" t="s">
        <v>76</v>
      </c>
      <c r="S6242">
        <v>0</v>
      </c>
      <c r="T6242">
        <v>0</v>
      </c>
      <c r="U6242" t="s">
        <v>9</v>
      </c>
      <c r="V6242" s="3">
        <v>41185.458333333336</v>
      </c>
      <c r="W6242">
        <v>1</v>
      </c>
      <c r="X6242" s="3">
        <v>41185.464583333334</v>
      </c>
      <c r="Y6242" t="s">
        <v>9</v>
      </c>
      <c r="Z6242">
        <v>0</v>
      </c>
      <c r="AA6242">
        <v>0</v>
      </c>
      <c r="AB6242" t="s">
        <v>88</v>
      </c>
    </row>
    <row r="6243" spans="1:28" x14ac:dyDescent="0.25">
      <c r="A6243" t="s">
        <v>74</v>
      </c>
      <c r="B6243" t="s">
        <v>75</v>
      </c>
      <c r="C6243">
        <v>53.649500000000003</v>
      </c>
      <c r="D6243">
        <v>9.9618000000000002</v>
      </c>
      <c r="E6243">
        <v>15</v>
      </c>
      <c r="F6243" s="2">
        <v>41186</v>
      </c>
      <c r="G6243">
        <v>9.5</v>
      </c>
      <c r="H6243" s="3">
        <v>41186.48541666667</v>
      </c>
      <c r="I6243" s="3">
        <v>41186.458333333336</v>
      </c>
      <c r="J6243">
        <v>10.8</v>
      </c>
      <c r="K6243">
        <v>16.100000000000001</v>
      </c>
      <c r="L6243" s="3">
        <v>41186.463888888888</v>
      </c>
      <c r="M6243" t="s">
        <v>89</v>
      </c>
      <c r="N6243" t="s">
        <v>9</v>
      </c>
      <c r="O6243" t="s">
        <v>9</v>
      </c>
      <c r="P6243" s="3">
        <v>41186.48541666667</v>
      </c>
      <c r="Q6243">
        <v>8.4</v>
      </c>
      <c r="R6243" t="s">
        <v>77</v>
      </c>
      <c r="S6243">
        <v>8.4</v>
      </c>
      <c r="T6243">
        <v>0</v>
      </c>
      <c r="U6243" t="s">
        <v>9</v>
      </c>
      <c r="V6243" s="3">
        <v>41186.458333333336</v>
      </c>
      <c r="W6243">
        <v>1</v>
      </c>
      <c r="X6243" s="3">
        <v>41186.463888888888</v>
      </c>
      <c r="Y6243" t="s">
        <v>9</v>
      </c>
      <c r="Z6243">
        <v>8.4</v>
      </c>
      <c r="AA6243">
        <v>0</v>
      </c>
      <c r="AB6243" t="s">
        <v>88</v>
      </c>
    </row>
    <row r="6244" spans="1:28" x14ac:dyDescent="0.25">
      <c r="A6244" t="s">
        <v>74</v>
      </c>
      <c r="B6244" t="s">
        <v>75</v>
      </c>
      <c r="C6244">
        <v>53.649500000000003</v>
      </c>
      <c r="D6244">
        <v>9.9618000000000002</v>
      </c>
      <c r="E6244">
        <v>15</v>
      </c>
      <c r="F6244" s="2">
        <v>41187</v>
      </c>
      <c r="G6244">
        <v>7.3</v>
      </c>
      <c r="H6244" s="3">
        <v>41187.48541666667</v>
      </c>
      <c r="I6244" s="3">
        <v>41187.458333333336</v>
      </c>
      <c r="J6244">
        <v>9</v>
      </c>
      <c r="K6244">
        <v>10.8</v>
      </c>
      <c r="L6244" s="3">
        <v>41187.463888888888</v>
      </c>
      <c r="M6244" t="s">
        <v>89</v>
      </c>
      <c r="N6244" t="s">
        <v>9</v>
      </c>
      <c r="O6244" t="s">
        <v>9</v>
      </c>
      <c r="P6244" s="3">
        <v>41187.48541666667</v>
      </c>
      <c r="Q6244">
        <v>8.6999999999999993</v>
      </c>
      <c r="R6244" t="s">
        <v>77</v>
      </c>
      <c r="S6244">
        <v>8.6999999999999993</v>
      </c>
      <c r="T6244">
        <v>0</v>
      </c>
      <c r="U6244" t="s">
        <v>9</v>
      </c>
      <c r="V6244" s="3">
        <v>41187.458333333336</v>
      </c>
      <c r="W6244">
        <v>1</v>
      </c>
      <c r="X6244" s="3">
        <v>41187.463888888888</v>
      </c>
      <c r="Y6244" t="s">
        <v>9</v>
      </c>
      <c r="Z6244">
        <v>8.6999999999999993</v>
      </c>
      <c r="AA6244">
        <v>0</v>
      </c>
      <c r="AB6244" t="s">
        <v>88</v>
      </c>
    </row>
    <row r="6245" spans="1:28" x14ac:dyDescent="0.25">
      <c r="A6245" t="s">
        <v>74</v>
      </c>
      <c r="B6245" t="s">
        <v>75</v>
      </c>
      <c r="C6245">
        <v>53.649500000000003</v>
      </c>
      <c r="D6245">
        <v>9.9618000000000002</v>
      </c>
      <c r="E6245">
        <v>15</v>
      </c>
      <c r="F6245" s="2">
        <v>41188</v>
      </c>
      <c r="G6245">
        <v>9</v>
      </c>
      <c r="H6245" s="3">
        <v>41188.48541666667</v>
      </c>
      <c r="I6245" s="3">
        <v>41188.458333333336</v>
      </c>
      <c r="J6245">
        <v>9.6</v>
      </c>
      <c r="K6245">
        <v>14.8</v>
      </c>
      <c r="L6245" s="3">
        <v>41188.463888888888</v>
      </c>
      <c r="M6245" t="s">
        <v>89</v>
      </c>
      <c r="N6245" t="s">
        <v>9</v>
      </c>
      <c r="O6245" t="s">
        <v>9</v>
      </c>
      <c r="P6245" s="3">
        <v>41188.48541666667</v>
      </c>
      <c r="Q6245">
        <v>6.6</v>
      </c>
      <c r="R6245" t="s">
        <v>77</v>
      </c>
      <c r="S6245">
        <v>6.6</v>
      </c>
      <c r="T6245">
        <v>0</v>
      </c>
      <c r="U6245" t="s">
        <v>9</v>
      </c>
      <c r="V6245" s="3">
        <v>41188.458333333336</v>
      </c>
      <c r="W6245">
        <v>1</v>
      </c>
      <c r="X6245" s="3">
        <v>41188.463888888888</v>
      </c>
      <c r="Y6245" t="s">
        <v>9</v>
      </c>
      <c r="Z6245">
        <v>6.6</v>
      </c>
      <c r="AA6245">
        <v>0</v>
      </c>
      <c r="AB6245" t="s">
        <v>88</v>
      </c>
    </row>
    <row r="6246" spans="1:28" x14ac:dyDescent="0.25">
      <c r="A6246" t="s">
        <v>74</v>
      </c>
      <c r="B6246" t="s">
        <v>75</v>
      </c>
      <c r="C6246">
        <v>53.649500000000003</v>
      </c>
      <c r="D6246">
        <v>9.9618000000000002</v>
      </c>
      <c r="E6246">
        <v>15</v>
      </c>
      <c r="F6246" s="2">
        <v>41189</v>
      </c>
      <c r="G6246">
        <v>5.7</v>
      </c>
      <c r="H6246" s="3">
        <v>41189.48541666667</v>
      </c>
      <c r="I6246" s="3">
        <v>41189.458333333336</v>
      </c>
      <c r="J6246">
        <v>11</v>
      </c>
      <c r="K6246">
        <v>11</v>
      </c>
      <c r="L6246" s="3">
        <v>41189.463194444441</v>
      </c>
      <c r="M6246" t="s">
        <v>89</v>
      </c>
      <c r="N6246" t="s">
        <v>9</v>
      </c>
      <c r="O6246" t="s">
        <v>9</v>
      </c>
      <c r="P6246" s="3">
        <v>41189.48541666667</v>
      </c>
      <c r="Q6246">
        <v>2.4</v>
      </c>
      <c r="R6246" t="s">
        <v>77</v>
      </c>
      <c r="S6246">
        <v>2.4</v>
      </c>
      <c r="T6246">
        <v>0</v>
      </c>
      <c r="U6246" t="s">
        <v>9</v>
      </c>
      <c r="V6246" s="3">
        <v>41189.458333333336</v>
      </c>
      <c r="W6246">
        <v>1</v>
      </c>
      <c r="X6246" s="3">
        <v>41189.463194444441</v>
      </c>
      <c r="Y6246" t="s">
        <v>9</v>
      </c>
      <c r="Z6246">
        <v>2.4</v>
      </c>
      <c r="AA6246">
        <v>0</v>
      </c>
      <c r="AB6246" t="s">
        <v>88</v>
      </c>
    </row>
    <row r="6247" spans="1:28" x14ac:dyDescent="0.25">
      <c r="A6247" t="s">
        <v>74</v>
      </c>
      <c r="B6247" t="s">
        <v>75</v>
      </c>
      <c r="C6247">
        <v>53.649500000000003</v>
      </c>
      <c r="D6247">
        <v>9.9618000000000002</v>
      </c>
      <c r="E6247">
        <v>15</v>
      </c>
      <c r="F6247" s="2">
        <v>41190</v>
      </c>
      <c r="G6247">
        <v>6.6</v>
      </c>
      <c r="H6247" s="3">
        <v>41190.48541666667</v>
      </c>
      <c r="I6247" s="3">
        <v>41190.458333333336</v>
      </c>
      <c r="J6247">
        <v>12.6</v>
      </c>
      <c r="K6247">
        <v>12.6</v>
      </c>
      <c r="L6247" s="3">
        <v>41190.463194444441</v>
      </c>
      <c r="M6247" t="s">
        <v>89</v>
      </c>
      <c r="N6247" t="s">
        <v>9</v>
      </c>
      <c r="O6247" t="s">
        <v>9</v>
      </c>
      <c r="P6247" s="3">
        <v>41190.48541666667</v>
      </c>
      <c r="Q6247">
        <v>6.6</v>
      </c>
      <c r="R6247" t="s">
        <v>77</v>
      </c>
      <c r="S6247">
        <v>6.6</v>
      </c>
      <c r="T6247">
        <v>0</v>
      </c>
      <c r="U6247" t="s">
        <v>9</v>
      </c>
      <c r="V6247" s="3">
        <v>41190.458333333336</v>
      </c>
      <c r="W6247">
        <v>1</v>
      </c>
      <c r="X6247" s="3">
        <v>41190.463194444441</v>
      </c>
      <c r="Y6247" t="s">
        <v>9</v>
      </c>
      <c r="Z6247">
        <v>6.6</v>
      </c>
      <c r="AA6247">
        <v>0</v>
      </c>
      <c r="AB6247" t="s">
        <v>88</v>
      </c>
    </row>
    <row r="6248" spans="1:28" x14ac:dyDescent="0.25">
      <c r="A6248" t="s">
        <v>74</v>
      </c>
      <c r="B6248" t="s">
        <v>75</v>
      </c>
      <c r="C6248">
        <v>53.649500000000003</v>
      </c>
      <c r="D6248">
        <v>9.9618000000000002</v>
      </c>
      <c r="E6248">
        <v>15</v>
      </c>
      <c r="F6248" s="2">
        <v>41191</v>
      </c>
      <c r="G6248">
        <v>4.8</v>
      </c>
      <c r="H6248" s="3">
        <v>41191.48541666667</v>
      </c>
      <c r="I6248" s="3">
        <v>41191.458333333336</v>
      </c>
      <c r="J6248">
        <v>9.4</v>
      </c>
      <c r="K6248">
        <v>12.7</v>
      </c>
      <c r="L6248" s="3">
        <v>41191.463194444441</v>
      </c>
      <c r="M6248" t="s">
        <v>89</v>
      </c>
      <c r="N6248" t="s">
        <v>9</v>
      </c>
      <c r="O6248" t="s">
        <v>9</v>
      </c>
      <c r="P6248" s="3">
        <v>41191.48541666667</v>
      </c>
      <c r="Q6248">
        <v>0.3</v>
      </c>
      <c r="R6248" t="s">
        <v>77</v>
      </c>
      <c r="S6248">
        <v>0.3</v>
      </c>
      <c r="T6248">
        <v>0</v>
      </c>
      <c r="U6248" t="s">
        <v>9</v>
      </c>
      <c r="V6248" s="3">
        <v>41191.458333333336</v>
      </c>
      <c r="W6248">
        <v>1</v>
      </c>
      <c r="X6248" s="3">
        <v>41191.463194444441</v>
      </c>
      <c r="Y6248" t="s">
        <v>9</v>
      </c>
      <c r="Z6248">
        <v>0.3</v>
      </c>
      <c r="AA6248">
        <v>0</v>
      </c>
      <c r="AB6248" t="s">
        <v>88</v>
      </c>
    </row>
    <row r="6249" spans="1:28" x14ac:dyDescent="0.25">
      <c r="A6249" t="s">
        <v>74</v>
      </c>
      <c r="B6249" t="s">
        <v>75</v>
      </c>
      <c r="C6249">
        <v>53.649500000000003</v>
      </c>
      <c r="D6249">
        <v>9.9618000000000002</v>
      </c>
      <c r="E6249">
        <v>15</v>
      </c>
      <c r="F6249" s="2">
        <v>41192</v>
      </c>
      <c r="G6249">
        <v>5.2</v>
      </c>
      <c r="H6249" s="3">
        <v>41192.48541666667</v>
      </c>
      <c r="I6249" s="3">
        <v>41192.458333333336</v>
      </c>
      <c r="J6249">
        <v>9.9</v>
      </c>
      <c r="K6249">
        <v>10.8</v>
      </c>
      <c r="L6249" s="3">
        <v>41192.463194444441</v>
      </c>
      <c r="M6249" t="s">
        <v>89</v>
      </c>
      <c r="N6249" t="s">
        <v>9</v>
      </c>
      <c r="O6249" t="s">
        <v>9</v>
      </c>
      <c r="P6249" s="3">
        <v>41192.48541666667</v>
      </c>
      <c r="Q6249">
        <v>3</v>
      </c>
      <c r="R6249" t="s">
        <v>77</v>
      </c>
      <c r="S6249">
        <v>3</v>
      </c>
      <c r="T6249">
        <v>0</v>
      </c>
      <c r="U6249" t="s">
        <v>9</v>
      </c>
      <c r="V6249" s="3">
        <v>41192.458333333336</v>
      </c>
      <c r="W6249">
        <v>1</v>
      </c>
      <c r="X6249" s="3">
        <v>41192.463194444441</v>
      </c>
      <c r="Y6249" t="s">
        <v>9</v>
      </c>
      <c r="Z6249">
        <v>3</v>
      </c>
      <c r="AA6249">
        <v>0</v>
      </c>
      <c r="AB6249" t="s">
        <v>88</v>
      </c>
    </row>
    <row r="6250" spans="1:28" x14ac:dyDescent="0.25">
      <c r="A6250" t="s">
        <v>74</v>
      </c>
      <c r="B6250" t="s">
        <v>75</v>
      </c>
      <c r="C6250">
        <v>53.649500000000003</v>
      </c>
      <c r="D6250">
        <v>9.9618000000000002</v>
      </c>
      <c r="E6250">
        <v>15</v>
      </c>
      <c r="F6250" s="2">
        <v>41193</v>
      </c>
      <c r="G6250">
        <v>9</v>
      </c>
      <c r="H6250" s="3">
        <v>41193.48541666667</v>
      </c>
      <c r="I6250" s="3">
        <v>41193.458333333336</v>
      </c>
      <c r="J6250">
        <v>9.6</v>
      </c>
      <c r="K6250">
        <v>14.8</v>
      </c>
      <c r="L6250" s="3">
        <v>41193.462500000001</v>
      </c>
      <c r="M6250" t="s">
        <v>89</v>
      </c>
      <c r="N6250" t="s">
        <v>9</v>
      </c>
      <c r="O6250" t="s">
        <v>9</v>
      </c>
      <c r="P6250" s="3">
        <v>41193.48541666667</v>
      </c>
      <c r="Q6250">
        <v>6.6</v>
      </c>
      <c r="R6250" t="s">
        <v>77</v>
      </c>
      <c r="S6250">
        <v>6.6</v>
      </c>
      <c r="T6250">
        <v>0</v>
      </c>
      <c r="U6250" t="s">
        <v>9</v>
      </c>
      <c r="V6250" s="3">
        <v>41193.458333333336</v>
      </c>
      <c r="W6250">
        <v>1</v>
      </c>
      <c r="X6250" s="3">
        <v>41193.462500000001</v>
      </c>
      <c r="Y6250" t="s">
        <v>9</v>
      </c>
      <c r="Z6250">
        <v>6.6</v>
      </c>
      <c r="AA6250">
        <v>0</v>
      </c>
      <c r="AB6250" t="s">
        <v>88</v>
      </c>
    </row>
    <row r="6251" spans="1:28" x14ac:dyDescent="0.25">
      <c r="A6251" t="s">
        <v>74</v>
      </c>
      <c r="B6251" t="s">
        <v>75</v>
      </c>
      <c r="C6251">
        <v>53.649500000000003</v>
      </c>
      <c r="D6251">
        <v>9.9618000000000002</v>
      </c>
      <c r="E6251">
        <v>15</v>
      </c>
      <c r="F6251" s="2">
        <v>41194</v>
      </c>
      <c r="G6251">
        <v>3.5</v>
      </c>
      <c r="H6251" s="3">
        <v>41194.48541666667</v>
      </c>
      <c r="I6251" s="3">
        <v>41194.458333333336</v>
      </c>
      <c r="J6251">
        <v>10.8</v>
      </c>
      <c r="K6251">
        <v>11.4</v>
      </c>
      <c r="L6251" s="3">
        <v>41194.462500000001</v>
      </c>
      <c r="M6251" t="s">
        <v>89</v>
      </c>
      <c r="N6251" t="s">
        <v>9</v>
      </c>
      <c r="O6251" t="s">
        <v>9</v>
      </c>
      <c r="P6251" s="3">
        <v>41194.48541666667</v>
      </c>
      <c r="Q6251">
        <v>0.3</v>
      </c>
      <c r="R6251" t="s">
        <v>77</v>
      </c>
      <c r="S6251">
        <v>0.3</v>
      </c>
      <c r="T6251">
        <v>0</v>
      </c>
      <c r="U6251" t="s">
        <v>9</v>
      </c>
      <c r="V6251" s="3">
        <v>41194.458333333336</v>
      </c>
      <c r="W6251">
        <v>1</v>
      </c>
      <c r="X6251" s="3">
        <v>41194.462500000001</v>
      </c>
      <c r="Y6251" t="s">
        <v>9</v>
      </c>
      <c r="Z6251">
        <v>0.3</v>
      </c>
      <c r="AA6251">
        <v>0</v>
      </c>
      <c r="AB6251" t="s">
        <v>88</v>
      </c>
    </row>
    <row r="6252" spans="1:28" x14ac:dyDescent="0.25">
      <c r="A6252" t="s">
        <v>74</v>
      </c>
      <c r="B6252" t="s">
        <v>75</v>
      </c>
      <c r="C6252">
        <v>53.649500000000003</v>
      </c>
      <c r="D6252">
        <v>9.9618000000000002</v>
      </c>
      <c r="E6252">
        <v>15</v>
      </c>
      <c r="F6252" s="2">
        <v>41195</v>
      </c>
      <c r="G6252">
        <v>6.5</v>
      </c>
      <c r="H6252" s="3">
        <v>41195.48541666667</v>
      </c>
      <c r="I6252" s="3">
        <v>41195.458333333336</v>
      </c>
      <c r="J6252">
        <v>11.2</v>
      </c>
      <c r="K6252">
        <v>11.4</v>
      </c>
      <c r="L6252" s="3">
        <v>41195.462500000001</v>
      </c>
      <c r="M6252" t="s">
        <v>89</v>
      </c>
      <c r="N6252" t="s">
        <v>9</v>
      </c>
      <c r="O6252" t="s">
        <v>9</v>
      </c>
      <c r="P6252" s="3">
        <v>41195.48541666667</v>
      </c>
      <c r="Q6252">
        <v>11.6</v>
      </c>
      <c r="R6252" t="s">
        <v>77</v>
      </c>
      <c r="S6252">
        <v>11.6</v>
      </c>
      <c r="T6252">
        <v>0</v>
      </c>
      <c r="U6252" t="s">
        <v>9</v>
      </c>
      <c r="V6252" s="3">
        <v>41195.458333333336</v>
      </c>
      <c r="W6252">
        <v>1</v>
      </c>
      <c r="X6252" s="3">
        <v>41195.462500000001</v>
      </c>
      <c r="Y6252" t="s">
        <v>9</v>
      </c>
      <c r="Z6252">
        <v>11.6</v>
      </c>
      <c r="AA6252">
        <v>0</v>
      </c>
      <c r="AB6252" t="s">
        <v>88</v>
      </c>
    </row>
    <row r="6253" spans="1:28" x14ac:dyDescent="0.25">
      <c r="A6253" t="s">
        <v>74</v>
      </c>
      <c r="B6253" t="s">
        <v>75</v>
      </c>
      <c r="C6253">
        <v>53.649500000000003</v>
      </c>
      <c r="D6253">
        <v>9.9618000000000002</v>
      </c>
      <c r="E6253">
        <v>15</v>
      </c>
      <c r="F6253" s="2">
        <v>41196</v>
      </c>
      <c r="G6253">
        <v>7.2</v>
      </c>
      <c r="H6253" s="3">
        <v>41196.464583333334</v>
      </c>
      <c r="I6253" s="3">
        <v>41196.4375</v>
      </c>
      <c r="J6253">
        <v>9.3000000000000007</v>
      </c>
      <c r="K6253">
        <v>12.7</v>
      </c>
      <c r="L6253" s="3">
        <v>41196.462500000001</v>
      </c>
      <c r="M6253" t="s">
        <v>89</v>
      </c>
      <c r="N6253" t="s">
        <v>9</v>
      </c>
      <c r="O6253" t="s">
        <v>9</v>
      </c>
      <c r="P6253" s="3">
        <v>41196.464583333334</v>
      </c>
      <c r="Q6253">
        <v>2.7</v>
      </c>
      <c r="R6253" t="s">
        <v>77</v>
      </c>
      <c r="S6253">
        <v>2.7</v>
      </c>
      <c r="T6253">
        <v>0</v>
      </c>
      <c r="U6253" t="s">
        <v>9</v>
      </c>
      <c r="V6253" s="3">
        <v>41196.4375</v>
      </c>
      <c r="W6253">
        <v>1</v>
      </c>
      <c r="X6253" s="3">
        <v>41196.462500000001</v>
      </c>
      <c r="Y6253" t="s">
        <v>9</v>
      </c>
      <c r="Z6253">
        <v>2.7</v>
      </c>
      <c r="AA6253">
        <v>0</v>
      </c>
      <c r="AB6253" t="s">
        <v>88</v>
      </c>
    </row>
    <row r="6254" spans="1:28" x14ac:dyDescent="0.25">
      <c r="A6254" t="s">
        <v>74</v>
      </c>
      <c r="B6254" t="s">
        <v>75</v>
      </c>
      <c r="C6254">
        <v>53.649500000000003</v>
      </c>
      <c r="D6254">
        <v>9.9618000000000002</v>
      </c>
      <c r="E6254">
        <v>15</v>
      </c>
      <c r="F6254" s="2">
        <v>41197</v>
      </c>
      <c r="G6254">
        <v>6.1</v>
      </c>
      <c r="H6254" s="3">
        <v>41197.48541666667</v>
      </c>
      <c r="I6254" s="3">
        <v>41197.458333333336</v>
      </c>
      <c r="J6254">
        <v>10.4</v>
      </c>
      <c r="K6254">
        <v>10.4</v>
      </c>
      <c r="L6254" s="3">
        <v>41197.461805555555</v>
      </c>
      <c r="M6254" t="s">
        <v>89</v>
      </c>
      <c r="N6254" t="s">
        <v>9</v>
      </c>
      <c r="O6254" t="s">
        <v>9</v>
      </c>
      <c r="P6254" s="3">
        <v>41197.48541666667</v>
      </c>
      <c r="Q6254">
        <v>0</v>
      </c>
      <c r="R6254" t="s">
        <v>76</v>
      </c>
      <c r="S6254">
        <v>0</v>
      </c>
      <c r="T6254">
        <v>0</v>
      </c>
      <c r="U6254" t="s">
        <v>9</v>
      </c>
      <c r="V6254" s="3">
        <v>41197.458333333336</v>
      </c>
      <c r="W6254">
        <v>1</v>
      </c>
      <c r="X6254" s="3">
        <v>41197.461805555555</v>
      </c>
      <c r="Y6254" t="s">
        <v>9</v>
      </c>
      <c r="Z6254">
        <v>0</v>
      </c>
      <c r="AA6254">
        <v>0</v>
      </c>
      <c r="AB6254" t="s">
        <v>88</v>
      </c>
    </row>
    <row r="6255" spans="1:28" x14ac:dyDescent="0.25">
      <c r="A6255" t="s">
        <v>74</v>
      </c>
      <c r="B6255" t="s">
        <v>75</v>
      </c>
      <c r="C6255">
        <v>53.649500000000003</v>
      </c>
      <c r="D6255">
        <v>9.9618000000000002</v>
      </c>
      <c r="E6255">
        <v>15</v>
      </c>
      <c r="F6255" s="2">
        <v>41198</v>
      </c>
      <c r="G6255">
        <v>4.9000000000000004</v>
      </c>
      <c r="H6255" s="3">
        <v>41198.48541666667</v>
      </c>
      <c r="I6255" s="3">
        <v>41198.458333333336</v>
      </c>
      <c r="J6255">
        <v>12.7</v>
      </c>
      <c r="K6255">
        <v>12.7</v>
      </c>
      <c r="L6255" s="3">
        <v>41198.461805555555</v>
      </c>
      <c r="M6255" t="s">
        <v>89</v>
      </c>
      <c r="N6255" t="s">
        <v>9</v>
      </c>
      <c r="O6255" t="s">
        <v>9</v>
      </c>
      <c r="P6255" s="3">
        <v>41198.48541666667</v>
      </c>
      <c r="Q6255">
        <v>0.3</v>
      </c>
      <c r="R6255" t="s">
        <v>77</v>
      </c>
      <c r="S6255">
        <v>0.3</v>
      </c>
      <c r="T6255">
        <v>0</v>
      </c>
      <c r="U6255" t="s">
        <v>9</v>
      </c>
      <c r="V6255" s="3">
        <v>41198.458333333336</v>
      </c>
      <c r="W6255">
        <v>1</v>
      </c>
      <c r="X6255" s="3">
        <v>41198.461805555555</v>
      </c>
      <c r="Y6255" t="s">
        <v>9</v>
      </c>
      <c r="Z6255">
        <v>0.3</v>
      </c>
      <c r="AA6255">
        <v>0</v>
      </c>
      <c r="AB6255" t="s">
        <v>88</v>
      </c>
    </row>
    <row r="6256" spans="1:28" x14ac:dyDescent="0.25">
      <c r="A6256" t="s">
        <v>74</v>
      </c>
      <c r="B6256" t="s">
        <v>75</v>
      </c>
      <c r="C6256">
        <v>53.649500000000003</v>
      </c>
      <c r="D6256">
        <v>9.9618000000000002</v>
      </c>
      <c r="E6256">
        <v>15</v>
      </c>
      <c r="F6256" s="2">
        <v>41199</v>
      </c>
      <c r="G6256">
        <v>6.7</v>
      </c>
      <c r="H6256" s="3">
        <v>41199.48541666667</v>
      </c>
      <c r="I6256" s="3">
        <v>41199.458333333336</v>
      </c>
      <c r="J6256">
        <v>12.5</v>
      </c>
      <c r="K6256">
        <v>13.2</v>
      </c>
      <c r="L6256" s="3">
        <v>41199.461805555555</v>
      </c>
      <c r="M6256" t="s">
        <v>89</v>
      </c>
      <c r="N6256" t="s">
        <v>9</v>
      </c>
      <c r="O6256" t="s">
        <v>9</v>
      </c>
      <c r="P6256" s="3">
        <v>41199.48541666667</v>
      </c>
      <c r="Q6256">
        <v>1.5</v>
      </c>
      <c r="R6256" t="s">
        <v>77</v>
      </c>
      <c r="S6256">
        <v>1.5</v>
      </c>
      <c r="T6256">
        <v>0</v>
      </c>
      <c r="U6256" t="s">
        <v>9</v>
      </c>
      <c r="V6256" s="3">
        <v>41199.458333333336</v>
      </c>
      <c r="W6256">
        <v>1</v>
      </c>
      <c r="X6256" s="3">
        <v>41199.461805555555</v>
      </c>
      <c r="Y6256" t="s">
        <v>9</v>
      </c>
      <c r="Z6256">
        <v>1.5</v>
      </c>
      <c r="AA6256">
        <v>0</v>
      </c>
      <c r="AB6256" t="s">
        <v>88</v>
      </c>
    </row>
    <row r="6257" spans="1:28" x14ac:dyDescent="0.25">
      <c r="A6257" t="s">
        <v>74</v>
      </c>
      <c r="B6257" t="s">
        <v>75</v>
      </c>
      <c r="C6257">
        <v>53.649500000000003</v>
      </c>
      <c r="D6257">
        <v>9.9618000000000002</v>
      </c>
      <c r="E6257">
        <v>15</v>
      </c>
      <c r="F6257" s="2">
        <v>41200</v>
      </c>
      <c r="G6257">
        <v>12</v>
      </c>
      <c r="H6257" s="3">
        <v>41200.48541666667</v>
      </c>
      <c r="I6257" s="3">
        <v>41200.458333333336</v>
      </c>
      <c r="J6257">
        <v>17.5</v>
      </c>
      <c r="K6257">
        <v>17.5</v>
      </c>
      <c r="L6257" s="3">
        <v>41200.461805555555</v>
      </c>
      <c r="M6257" t="s">
        <v>89</v>
      </c>
      <c r="N6257" t="s">
        <v>9</v>
      </c>
      <c r="O6257" t="s">
        <v>9</v>
      </c>
      <c r="P6257" s="3">
        <v>41200.48541666667</v>
      </c>
      <c r="Q6257">
        <v>0</v>
      </c>
      <c r="R6257" t="s">
        <v>76</v>
      </c>
      <c r="S6257">
        <v>0</v>
      </c>
      <c r="T6257">
        <v>0</v>
      </c>
      <c r="U6257" t="s">
        <v>9</v>
      </c>
      <c r="V6257" s="3">
        <v>41200.458333333336</v>
      </c>
      <c r="W6257">
        <v>1</v>
      </c>
      <c r="X6257" s="3">
        <v>41200.461805555555</v>
      </c>
      <c r="Y6257" t="s">
        <v>9</v>
      </c>
      <c r="Z6257">
        <v>0</v>
      </c>
      <c r="AA6257">
        <v>0</v>
      </c>
      <c r="AB6257" t="s">
        <v>88</v>
      </c>
    </row>
    <row r="6258" spans="1:28" x14ac:dyDescent="0.25">
      <c r="A6258" t="s">
        <v>74</v>
      </c>
      <c r="B6258" t="s">
        <v>75</v>
      </c>
      <c r="C6258">
        <v>53.649500000000003</v>
      </c>
      <c r="D6258">
        <v>9.9618000000000002</v>
      </c>
      <c r="E6258">
        <v>15</v>
      </c>
      <c r="F6258" s="2">
        <v>41201</v>
      </c>
      <c r="G6258">
        <v>11.4</v>
      </c>
      <c r="H6258" s="3">
        <v>41201.48541666667</v>
      </c>
      <c r="I6258" s="3">
        <v>41201.458333333336</v>
      </c>
      <c r="J6258">
        <v>19.100000000000001</v>
      </c>
      <c r="K6258">
        <v>19.600000000000001</v>
      </c>
      <c r="L6258" s="3">
        <v>41201.461805555555</v>
      </c>
      <c r="M6258" t="s">
        <v>89</v>
      </c>
      <c r="N6258" t="s">
        <v>9</v>
      </c>
      <c r="O6258" t="s">
        <v>9</v>
      </c>
      <c r="P6258" s="3">
        <v>41201.48541666667</v>
      </c>
      <c r="Q6258">
        <v>0</v>
      </c>
      <c r="R6258" t="s">
        <v>76</v>
      </c>
      <c r="S6258">
        <v>0</v>
      </c>
      <c r="T6258">
        <v>0</v>
      </c>
      <c r="U6258" t="s">
        <v>9</v>
      </c>
      <c r="V6258" s="3">
        <v>41201.458333333336</v>
      </c>
      <c r="W6258">
        <v>1</v>
      </c>
      <c r="X6258" s="3">
        <v>41201.461805555555</v>
      </c>
      <c r="Y6258" t="s">
        <v>9</v>
      </c>
      <c r="Z6258">
        <v>0</v>
      </c>
      <c r="AA6258">
        <v>0</v>
      </c>
      <c r="AB6258" t="s">
        <v>88</v>
      </c>
    </row>
    <row r="6259" spans="1:28" x14ac:dyDescent="0.25">
      <c r="A6259" t="s">
        <v>74</v>
      </c>
      <c r="B6259" t="s">
        <v>75</v>
      </c>
      <c r="C6259">
        <v>53.649500000000003</v>
      </c>
      <c r="D6259">
        <v>9.9618000000000002</v>
      </c>
      <c r="E6259">
        <v>15</v>
      </c>
      <c r="F6259" s="2">
        <v>41202</v>
      </c>
      <c r="G6259">
        <v>8.5</v>
      </c>
      <c r="H6259" s="3">
        <v>41202.48541666667</v>
      </c>
      <c r="I6259" s="3">
        <v>41202.458333333336</v>
      </c>
      <c r="J6259">
        <v>18.8</v>
      </c>
      <c r="K6259">
        <v>19</v>
      </c>
      <c r="L6259" s="3">
        <v>41202.461111111108</v>
      </c>
      <c r="M6259" t="s">
        <v>89</v>
      </c>
      <c r="N6259" t="s">
        <v>9</v>
      </c>
      <c r="O6259" t="s">
        <v>9</v>
      </c>
      <c r="P6259" s="3">
        <v>41202.48541666667</v>
      </c>
      <c r="Q6259">
        <v>0</v>
      </c>
      <c r="R6259" t="s">
        <v>76</v>
      </c>
      <c r="S6259">
        <v>0</v>
      </c>
      <c r="T6259">
        <v>0</v>
      </c>
      <c r="U6259" t="s">
        <v>9</v>
      </c>
      <c r="V6259" s="3">
        <v>41202.458333333336</v>
      </c>
      <c r="W6259">
        <v>1</v>
      </c>
      <c r="X6259" s="3">
        <v>41202.461111111108</v>
      </c>
      <c r="Y6259" t="s">
        <v>9</v>
      </c>
      <c r="Z6259">
        <v>0</v>
      </c>
      <c r="AA6259">
        <v>0</v>
      </c>
      <c r="AB6259" t="s">
        <v>88</v>
      </c>
    </row>
    <row r="6260" spans="1:28" x14ac:dyDescent="0.25">
      <c r="A6260" t="s">
        <v>74</v>
      </c>
      <c r="B6260" t="s">
        <v>75</v>
      </c>
      <c r="C6260">
        <v>53.649500000000003</v>
      </c>
      <c r="D6260">
        <v>9.9618000000000002</v>
      </c>
      <c r="E6260">
        <v>15</v>
      </c>
      <c r="F6260" s="2">
        <v>41203</v>
      </c>
      <c r="G6260">
        <v>11.4</v>
      </c>
      <c r="H6260" s="3">
        <v>41203.47152777778</v>
      </c>
      <c r="I6260" s="3">
        <v>41203.444444444445</v>
      </c>
      <c r="J6260">
        <v>18</v>
      </c>
      <c r="K6260">
        <v>20.2</v>
      </c>
      <c r="L6260" s="3">
        <v>41203.461111111108</v>
      </c>
      <c r="M6260" t="s">
        <v>89</v>
      </c>
      <c r="N6260" t="s">
        <v>9</v>
      </c>
      <c r="O6260" t="s">
        <v>9</v>
      </c>
      <c r="P6260" s="3">
        <v>41203.47152777778</v>
      </c>
      <c r="Q6260">
        <v>0</v>
      </c>
      <c r="R6260" t="s">
        <v>76</v>
      </c>
      <c r="S6260">
        <v>0</v>
      </c>
      <c r="T6260">
        <v>0</v>
      </c>
      <c r="U6260" t="s">
        <v>9</v>
      </c>
      <c r="V6260" s="3">
        <v>41203.444444444445</v>
      </c>
      <c r="W6260">
        <v>1</v>
      </c>
      <c r="X6260" s="3">
        <v>41203.461111111108</v>
      </c>
      <c r="Y6260" t="s">
        <v>9</v>
      </c>
      <c r="Z6260">
        <v>0</v>
      </c>
      <c r="AA6260">
        <v>0</v>
      </c>
      <c r="AB6260" t="s">
        <v>88</v>
      </c>
    </row>
    <row r="6261" spans="1:28" x14ac:dyDescent="0.25">
      <c r="A6261" t="s">
        <v>74</v>
      </c>
      <c r="B6261" t="s">
        <v>75</v>
      </c>
      <c r="C6261">
        <v>53.649500000000003</v>
      </c>
      <c r="D6261">
        <v>9.9618000000000002</v>
      </c>
      <c r="E6261">
        <v>15</v>
      </c>
      <c r="F6261" s="2">
        <v>41204</v>
      </c>
      <c r="G6261">
        <v>12.7</v>
      </c>
      <c r="H6261" s="3">
        <v>41204.47152777778</v>
      </c>
      <c r="I6261" s="3">
        <v>41204.444444444445</v>
      </c>
      <c r="J6261">
        <v>13.4</v>
      </c>
      <c r="K6261">
        <v>18.899999999999999</v>
      </c>
      <c r="L6261" s="3">
        <v>41204.461111111108</v>
      </c>
      <c r="M6261" t="s">
        <v>89</v>
      </c>
      <c r="N6261" t="s">
        <v>9</v>
      </c>
      <c r="O6261" t="s">
        <v>9</v>
      </c>
      <c r="P6261" s="3">
        <v>41204.47152777778</v>
      </c>
      <c r="Q6261">
        <v>0</v>
      </c>
      <c r="R6261" t="s">
        <v>76</v>
      </c>
      <c r="S6261">
        <v>0</v>
      </c>
      <c r="T6261">
        <v>0</v>
      </c>
      <c r="U6261" t="s">
        <v>9</v>
      </c>
      <c r="V6261" s="3">
        <v>41204.444444444445</v>
      </c>
      <c r="W6261">
        <v>1</v>
      </c>
      <c r="X6261" s="3">
        <v>41204.461111111108</v>
      </c>
      <c r="Y6261" t="s">
        <v>9</v>
      </c>
      <c r="Z6261">
        <v>0</v>
      </c>
      <c r="AA6261">
        <v>0</v>
      </c>
      <c r="AB6261" t="s">
        <v>89</v>
      </c>
    </row>
    <row r="6262" spans="1:28" x14ac:dyDescent="0.25">
      <c r="A6262" t="s">
        <v>74</v>
      </c>
      <c r="B6262" t="s">
        <v>75</v>
      </c>
      <c r="C6262">
        <v>53.649500000000003</v>
      </c>
      <c r="D6262">
        <v>9.9618000000000002</v>
      </c>
      <c r="E6262">
        <v>15</v>
      </c>
      <c r="F6262" s="2">
        <v>41205</v>
      </c>
      <c r="G6262">
        <v>11.7</v>
      </c>
      <c r="H6262" s="3">
        <v>41205.48541666667</v>
      </c>
      <c r="I6262" s="3">
        <v>41205.458333333336</v>
      </c>
      <c r="J6262">
        <v>12.9</v>
      </c>
      <c r="K6262">
        <v>13.6</v>
      </c>
      <c r="L6262" s="3">
        <v>41205.461111111108</v>
      </c>
      <c r="M6262" t="s">
        <v>89</v>
      </c>
      <c r="N6262" t="s">
        <v>9</v>
      </c>
      <c r="O6262" t="s">
        <v>9</v>
      </c>
      <c r="P6262" s="3">
        <v>41205.47152777778</v>
      </c>
      <c r="Q6262">
        <v>0</v>
      </c>
      <c r="R6262" t="s">
        <v>76</v>
      </c>
      <c r="S6262">
        <v>0</v>
      </c>
      <c r="T6262">
        <v>0</v>
      </c>
      <c r="U6262" t="s">
        <v>9</v>
      </c>
      <c r="V6262" s="3">
        <v>41205.444444444445</v>
      </c>
      <c r="W6262">
        <v>1</v>
      </c>
      <c r="X6262" s="3">
        <v>41205.461111111108</v>
      </c>
      <c r="Y6262" t="s">
        <v>9</v>
      </c>
      <c r="Z6262">
        <v>0</v>
      </c>
      <c r="AA6262">
        <v>0</v>
      </c>
      <c r="AB6262" t="s">
        <v>88</v>
      </c>
    </row>
    <row r="6263" spans="1:28" x14ac:dyDescent="0.25">
      <c r="A6263" t="s">
        <v>74</v>
      </c>
      <c r="B6263" t="s">
        <v>75</v>
      </c>
      <c r="C6263">
        <v>53.649500000000003</v>
      </c>
      <c r="D6263">
        <v>9.9618000000000002</v>
      </c>
      <c r="E6263">
        <v>15</v>
      </c>
      <c r="F6263" s="2">
        <v>41206</v>
      </c>
      <c r="G6263">
        <v>10.5</v>
      </c>
      <c r="H6263" s="3">
        <v>41206.47152777778</v>
      </c>
      <c r="I6263" s="3">
        <v>41206.444444444445</v>
      </c>
      <c r="J6263">
        <v>12.6</v>
      </c>
      <c r="K6263">
        <v>13.2</v>
      </c>
      <c r="L6263" s="3">
        <v>41206.461111111108</v>
      </c>
      <c r="M6263" t="s">
        <v>89</v>
      </c>
      <c r="N6263" t="s">
        <v>9</v>
      </c>
      <c r="O6263" t="s">
        <v>9</v>
      </c>
      <c r="P6263" s="3">
        <v>41206.47152777778</v>
      </c>
      <c r="Q6263">
        <v>0</v>
      </c>
      <c r="R6263" t="s">
        <v>76</v>
      </c>
      <c r="S6263">
        <v>0</v>
      </c>
      <c r="T6263">
        <v>0</v>
      </c>
      <c r="U6263" t="s">
        <v>9</v>
      </c>
      <c r="V6263" s="3">
        <v>41206.444444444445</v>
      </c>
      <c r="W6263">
        <v>1</v>
      </c>
      <c r="X6263" s="3">
        <v>41206.461111111108</v>
      </c>
      <c r="Y6263" t="s">
        <v>9</v>
      </c>
      <c r="Z6263">
        <v>0</v>
      </c>
      <c r="AA6263">
        <v>0</v>
      </c>
      <c r="AB6263" t="s">
        <v>88</v>
      </c>
    </row>
    <row r="6264" spans="1:28" x14ac:dyDescent="0.25">
      <c r="A6264" t="s">
        <v>74</v>
      </c>
      <c r="B6264" t="s">
        <v>75</v>
      </c>
      <c r="C6264">
        <v>53.649500000000003</v>
      </c>
      <c r="D6264">
        <v>9.9618000000000002</v>
      </c>
      <c r="E6264">
        <v>15</v>
      </c>
      <c r="F6264" s="2">
        <v>41207</v>
      </c>
      <c r="G6264">
        <v>8.9</v>
      </c>
      <c r="H6264" s="3">
        <v>41207.48541666667</v>
      </c>
      <c r="I6264" s="3">
        <v>41207.458333333336</v>
      </c>
      <c r="J6264">
        <v>9.9</v>
      </c>
      <c r="K6264">
        <v>12.6</v>
      </c>
      <c r="L6264" s="3">
        <v>41207.461111111108</v>
      </c>
      <c r="M6264" t="s">
        <v>89</v>
      </c>
      <c r="N6264" t="s">
        <v>9</v>
      </c>
      <c r="O6264" t="s">
        <v>9</v>
      </c>
      <c r="P6264" s="3">
        <v>41207.48541666667</v>
      </c>
      <c r="Q6264">
        <v>0</v>
      </c>
      <c r="R6264" t="s">
        <v>76</v>
      </c>
      <c r="S6264">
        <v>0</v>
      </c>
      <c r="T6264">
        <v>0</v>
      </c>
      <c r="U6264" t="s">
        <v>9</v>
      </c>
      <c r="V6264" s="3">
        <v>41207.458333333336</v>
      </c>
      <c r="W6264">
        <v>1</v>
      </c>
      <c r="X6264" s="3">
        <v>41207.461111111108</v>
      </c>
      <c r="Y6264" t="s">
        <v>9</v>
      </c>
      <c r="Z6264">
        <v>0</v>
      </c>
      <c r="AA6264">
        <v>0</v>
      </c>
      <c r="AB6264" t="s">
        <v>88</v>
      </c>
    </row>
    <row r="6265" spans="1:28" x14ac:dyDescent="0.25">
      <c r="A6265" t="s">
        <v>74</v>
      </c>
      <c r="B6265" t="s">
        <v>75</v>
      </c>
      <c r="C6265">
        <v>53.649500000000003</v>
      </c>
      <c r="D6265">
        <v>9.9618000000000002</v>
      </c>
      <c r="E6265">
        <v>15</v>
      </c>
      <c r="F6265" s="2">
        <v>41208</v>
      </c>
      <c r="G6265">
        <v>-2.7</v>
      </c>
      <c r="H6265" s="3">
        <v>41208.47152777778</v>
      </c>
      <c r="I6265" s="3">
        <v>41208.444444444445</v>
      </c>
      <c r="J6265">
        <v>5.2</v>
      </c>
      <c r="K6265">
        <v>10.199999999999999</v>
      </c>
      <c r="L6265" s="3">
        <v>41208.461111111108</v>
      </c>
      <c r="M6265" t="s">
        <v>89</v>
      </c>
      <c r="N6265" t="s">
        <v>9</v>
      </c>
      <c r="O6265" t="s">
        <v>9</v>
      </c>
      <c r="P6265" s="3">
        <v>41208.47152777778</v>
      </c>
      <c r="Q6265">
        <v>0</v>
      </c>
      <c r="R6265" t="s">
        <v>76</v>
      </c>
      <c r="S6265">
        <v>0</v>
      </c>
      <c r="T6265">
        <v>0</v>
      </c>
      <c r="U6265" t="s">
        <v>9</v>
      </c>
      <c r="V6265" s="3">
        <v>41208.444444444445</v>
      </c>
      <c r="W6265">
        <v>1</v>
      </c>
      <c r="X6265" s="3">
        <v>41208.461111111108</v>
      </c>
      <c r="Y6265" t="s">
        <v>9</v>
      </c>
      <c r="Z6265">
        <v>0</v>
      </c>
      <c r="AA6265">
        <v>0</v>
      </c>
      <c r="AB6265" t="s">
        <v>88</v>
      </c>
    </row>
    <row r="6266" spans="1:28" x14ac:dyDescent="0.25">
      <c r="A6266" t="s">
        <v>74</v>
      </c>
      <c r="B6266" t="s">
        <v>75</v>
      </c>
      <c r="C6266">
        <v>53.649500000000003</v>
      </c>
      <c r="D6266">
        <v>9.9618000000000002</v>
      </c>
      <c r="E6266">
        <v>15</v>
      </c>
      <c r="F6266" s="2">
        <v>41209</v>
      </c>
      <c r="G6266">
        <v>-5</v>
      </c>
      <c r="H6266" s="3">
        <v>41209.48541666667</v>
      </c>
      <c r="I6266" s="3">
        <v>41209.458333333336</v>
      </c>
      <c r="J6266">
        <v>4.5999999999999996</v>
      </c>
      <c r="K6266">
        <v>5.8</v>
      </c>
      <c r="L6266" s="3">
        <v>41209.460416666669</v>
      </c>
      <c r="M6266" t="s">
        <v>89</v>
      </c>
      <c r="N6266" t="s">
        <v>9</v>
      </c>
      <c r="O6266" t="s">
        <v>9</v>
      </c>
      <c r="P6266" s="3">
        <v>41209.48541666667</v>
      </c>
      <c r="Q6266">
        <v>0</v>
      </c>
      <c r="R6266" t="s">
        <v>76</v>
      </c>
      <c r="S6266">
        <v>0</v>
      </c>
      <c r="T6266">
        <v>0</v>
      </c>
      <c r="U6266" t="s">
        <v>9</v>
      </c>
      <c r="V6266" s="3">
        <v>41209.458333333336</v>
      </c>
      <c r="W6266">
        <v>1</v>
      </c>
      <c r="X6266" s="3">
        <v>41209.460416666669</v>
      </c>
      <c r="Y6266" t="s">
        <v>9</v>
      </c>
      <c r="Z6266">
        <v>0</v>
      </c>
      <c r="AA6266">
        <v>0</v>
      </c>
      <c r="AB6266" t="s">
        <v>88</v>
      </c>
    </row>
    <row r="6267" spans="1:28" x14ac:dyDescent="0.25">
      <c r="A6267" t="s">
        <v>74</v>
      </c>
      <c r="B6267" t="s">
        <v>75</v>
      </c>
      <c r="C6267">
        <v>53.649500000000003</v>
      </c>
      <c r="D6267">
        <v>9.9618000000000002</v>
      </c>
      <c r="E6267">
        <v>15</v>
      </c>
      <c r="F6267" s="2">
        <v>41210</v>
      </c>
      <c r="G6267">
        <v>-4.3</v>
      </c>
      <c r="H6267" s="3">
        <v>41210.47152777778</v>
      </c>
      <c r="I6267" s="3">
        <v>41210.444444444445</v>
      </c>
      <c r="J6267">
        <v>6.1</v>
      </c>
      <c r="K6267">
        <v>6.1</v>
      </c>
      <c r="L6267" s="3">
        <v>41210.460416666669</v>
      </c>
      <c r="M6267" t="s">
        <v>89</v>
      </c>
      <c r="N6267" t="s">
        <v>9</v>
      </c>
      <c r="O6267" t="s">
        <v>9</v>
      </c>
      <c r="P6267" s="3">
        <v>41210.47152777778</v>
      </c>
      <c r="Q6267">
        <v>0.3</v>
      </c>
      <c r="R6267" t="s">
        <v>77</v>
      </c>
      <c r="S6267">
        <v>0.3</v>
      </c>
      <c r="T6267">
        <v>0</v>
      </c>
      <c r="U6267" t="s">
        <v>9</v>
      </c>
      <c r="V6267" s="3">
        <v>41210.444444444445</v>
      </c>
      <c r="W6267">
        <v>1</v>
      </c>
      <c r="X6267" s="3">
        <v>41210.460416666669</v>
      </c>
      <c r="Y6267" t="s">
        <v>9</v>
      </c>
      <c r="Z6267">
        <v>0.3</v>
      </c>
      <c r="AA6267">
        <v>0</v>
      </c>
      <c r="AB6267" t="s">
        <v>88</v>
      </c>
    </row>
    <row r="6268" spans="1:28" x14ac:dyDescent="0.25">
      <c r="A6268" t="s">
        <v>74</v>
      </c>
      <c r="B6268" t="s">
        <v>75</v>
      </c>
      <c r="C6268">
        <v>53.649500000000003</v>
      </c>
      <c r="D6268">
        <v>9.9618000000000002</v>
      </c>
      <c r="E6268">
        <v>15</v>
      </c>
      <c r="F6268" s="2">
        <v>41211</v>
      </c>
      <c r="G6268">
        <v>1.3</v>
      </c>
      <c r="H6268" s="3">
        <v>41211.48541666667</v>
      </c>
      <c r="I6268" s="3">
        <v>41211.458333333336</v>
      </c>
      <c r="J6268">
        <v>4.5999999999999996</v>
      </c>
      <c r="K6268">
        <v>6.6</v>
      </c>
      <c r="L6268" s="3">
        <v>41211.460416666669</v>
      </c>
      <c r="M6268" t="s">
        <v>89</v>
      </c>
      <c r="N6268" t="s">
        <v>9</v>
      </c>
      <c r="O6268" t="s">
        <v>9</v>
      </c>
      <c r="P6268" s="3">
        <v>41211.48541666667</v>
      </c>
      <c r="Q6268">
        <v>0</v>
      </c>
      <c r="R6268" t="s">
        <v>76</v>
      </c>
      <c r="S6268">
        <v>0</v>
      </c>
      <c r="T6268">
        <v>0</v>
      </c>
      <c r="U6268" t="s">
        <v>9</v>
      </c>
      <c r="V6268" s="3">
        <v>41211.458333333336</v>
      </c>
      <c r="W6268">
        <v>1</v>
      </c>
      <c r="X6268" s="3">
        <v>41211.460416666669</v>
      </c>
      <c r="Y6268" t="s">
        <v>9</v>
      </c>
      <c r="Z6268">
        <v>0</v>
      </c>
      <c r="AA6268">
        <v>0</v>
      </c>
      <c r="AB6268" t="s">
        <v>88</v>
      </c>
    </row>
    <row r="6269" spans="1:28" x14ac:dyDescent="0.25">
      <c r="A6269" t="s">
        <v>74</v>
      </c>
      <c r="B6269" t="s">
        <v>75</v>
      </c>
      <c r="C6269">
        <v>53.649500000000003</v>
      </c>
      <c r="D6269">
        <v>9.9618000000000002</v>
      </c>
      <c r="E6269">
        <v>15</v>
      </c>
      <c r="F6269" s="2">
        <v>41212</v>
      </c>
      <c r="G6269">
        <v>3.9</v>
      </c>
      <c r="H6269" s="3">
        <v>41212.48541666667</v>
      </c>
      <c r="I6269" s="3">
        <v>41212.458333333336</v>
      </c>
      <c r="J6269">
        <v>7.6</v>
      </c>
      <c r="K6269">
        <v>7.6</v>
      </c>
      <c r="L6269" s="3">
        <v>41212.460416666669</v>
      </c>
      <c r="M6269" t="s">
        <v>89</v>
      </c>
      <c r="N6269" t="s">
        <v>9</v>
      </c>
      <c r="O6269" t="s">
        <v>9</v>
      </c>
      <c r="P6269" s="3">
        <v>41212.48541666667</v>
      </c>
      <c r="Q6269">
        <v>2.7</v>
      </c>
      <c r="R6269" t="s">
        <v>77</v>
      </c>
      <c r="S6269">
        <v>2.7</v>
      </c>
      <c r="T6269">
        <v>0</v>
      </c>
      <c r="U6269" t="s">
        <v>9</v>
      </c>
      <c r="V6269" s="3">
        <v>41212.458333333336</v>
      </c>
      <c r="W6269">
        <v>1</v>
      </c>
      <c r="X6269" s="3">
        <v>41212.460416666669</v>
      </c>
      <c r="Y6269" t="s">
        <v>9</v>
      </c>
      <c r="Z6269">
        <v>2.7</v>
      </c>
      <c r="AA6269">
        <v>0</v>
      </c>
      <c r="AB6269" t="s">
        <v>88</v>
      </c>
    </row>
    <row r="6270" spans="1:28" x14ac:dyDescent="0.25">
      <c r="A6270" t="s">
        <v>74</v>
      </c>
      <c r="B6270" t="s">
        <v>75</v>
      </c>
      <c r="C6270">
        <v>53.649500000000003</v>
      </c>
      <c r="D6270">
        <v>9.9618000000000002</v>
      </c>
      <c r="E6270">
        <v>15</v>
      </c>
      <c r="F6270" s="2">
        <v>41213</v>
      </c>
      <c r="G6270">
        <v>0.5</v>
      </c>
      <c r="H6270" s="3">
        <v>41213.48541666667</v>
      </c>
      <c r="I6270" s="3">
        <v>41213.458333333336</v>
      </c>
      <c r="J6270">
        <v>9.1</v>
      </c>
      <c r="K6270">
        <v>9.1</v>
      </c>
      <c r="L6270" s="3">
        <v>41213.460416666669</v>
      </c>
      <c r="M6270" t="s">
        <v>89</v>
      </c>
      <c r="N6270" t="s">
        <v>9</v>
      </c>
      <c r="O6270" t="s">
        <v>9</v>
      </c>
      <c r="P6270" s="3">
        <v>41213.48541666667</v>
      </c>
      <c r="Q6270">
        <v>0.3</v>
      </c>
      <c r="R6270" t="s">
        <v>77</v>
      </c>
      <c r="S6270">
        <v>0.3</v>
      </c>
      <c r="T6270">
        <v>0</v>
      </c>
      <c r="U6270" t="s">
        <v>9</v>
      </c>
      <c r="V6270" s="3">
        <v>41213.458333333336</v>
      </c>
      <c r="W6270">
        <v>1</v>
      </c>
      <c r="X6270" s="3">
        <v>41213.460416666669</v>
      </c>
      <c r="Y6270" t="s">
        <v>9</v>
      </c>
      <c r="Z6270">
        <v>0.3</v>
      </c>
      <c r="AA6270">
        <v>0</v>
      </c>
      <c r="AB6270" t="s">
        <v>88</v>
      </c>
    </row>
    <row r="6271" spans="1:28" x14ac:dyDescent="0.25">
      <c r="A6271" t="s">
        <v>74</v>
      </c>
      <c r="B6271" t="s">
        <v>75</v>
      </c>
      <c r="C6271">
        <v>53.649500000000003</v>
      </c>
      <c r="D6271">
        <v>9.9618000000000002</v>
      </c>
      <c r="E6271">
        <v>15</v>
      </c>
      <c r="F6271" s="2">
        <v>41214</v>
      </c>
      <c r="G6271">
        <v>3.9</v>
      </c>
      <c r="H6271" s="3">
        <v>41214.48541666667</v>
      </c>
      <c r="I6271" s="3">
        <v>41214.458333333336</v>
      </c>
      <c r="J6271">
        <v>6.1</v>
      </c>
      <c r="K6271">
        <v>9.6</v>
      </c>
      <c r="L6271" s="3">
        <v>41214.460416666669</v>
      </c>
      <c r="M6271" t="s">
        <v>89</v>
      </c>
      <c r="N6271" t="s">
        <v>9</v>
      </c>
      <c r="O6271" t="s">
        <v>9</v>
      </c>
      <c r="P6271" s="3">
        <v>41214.48541666667</v>
      </c>
      <c r="Q6271">
        <v>0</v>
      </c>
      <c r="R6271" t="s">
        <v>76</v>
      </c>
      <c r="S6271">
        <v>0</v>
      </c>
      <c r="T6271">
        <v>0</v>
      </c>
      <c r="U6271" t="s">
        <v>9</v>
      </c>
      <c r="V6271" s="3">
        <v>41214.458333333336</v>
      </c>
      <c r="W6271">
        <v>1</v>
      </c>
      <c r="X6271" s="3">
        <v>41214.460416666669</v>
      </c>
      <c r="Y6271" t="s">
        <v>9</v>
      </c>
      <c r="Z6271">
        <v>0</v>
      </c>
      <c r="AA6271">
        <v>0</v>
      </c>
      <c r="AB6271" t="s">
        <v>88</v>
      </c>
    </row>
    <row r="6272" spans="1:28" x14ac:dyDescent="0.25">
      <c r="A6272" t="s">
        <v>74</v>
      </c>
      <c r="B6272" t="s">
        <v>75</v>
      </c>
      <c r="C6272">
        <v>53.649500000000003</v>
      </c>
      <c r="D6272">
        <v>9.9618000000000002</v>
      </c>
      <c r="E6272">
        <v>15</v>
      </c>
      <c r="F6272" s="2">
        <v>41215</v>
      </c>
      <c r="G6272">
        <v>4.9000000000000004</v>
      </c>
      <c r="H6272" s="3">
        <v>41215.48541666667</v>
      </c>
      <c r="I6272" s="3">
        <v>41215.458333333336</v>
      </c>
      <c r="J6272">
        <v>8.3000000000000007</v>
      </c>
      <c r="K6272">
        <v>8.3000000000000007</v>
      </c>
      <c r="L6272" s="3">
        <v>41215.460416666669</v>
      </c>
      <c r="M6272" t="s">
        <v>89</v>
      </c>
      <c r="N6272" t="s">
        <v>9</v>
      </c>
      <c r="O6272" t="s">
        <v>9</v>
      </c>
      <c r="P6272" s="3">
        <v>41215.48541666667</v>
      </c>
      <c r="Q6272">
        <v>3.9</v>
      </c>
      <c r="R6272" t="s">
        <v>77</v>
      </c>
      <c r="S6272">
        <v>3.9</v>
      </c>
      <c r="T6272">
        <v>0</v>
      </c>
      <c r="U6272" t="s">
        <v>9</v>
      </c>
      <c r="V6272" s="3">
        <v>41215.458333333336</v>
      </c>
      <c r="W6272">
        <v>1</v>
      </c>
      <c r="X6272" s="3">
        <v>41215.460416666669</v>
      </c>
      <c r="Y6272" t="s">
        <v>9</v>
      </c>
      <c r="Z6272">
        <v>3.9</v>
      </c>
      <c r="AA6272">
        <v>0</v>
      </c>
      <c r="AB6272" t="s">
        <v>88</v>
      </c>
    </row>
    <row r="6273" spans="1:28" x14ac:dyDescent="0.25">
      <c r="A6273" t="s">
        <v>74</v>
      </c>
      <c r="B6273" t="s">
        <v>75</v>
      </c>
      <c r="C6273">
        <v>53.649500000000003</v>
      </c>
      <c r="D6273">
        <v>9.9618000000000002</v>
      </c>
      <c r="E6273">
        <v>15</v>
      </c>
      <c r="F6273" s="2">
        <v>41216</v>
      </c>
      <c r="G6273">
        <v>4.5</v>
      </c>
      <c r="H6273" s="3">
        <v>41216.48541666667</v>
      </c>
      <c r="I6273" s="3">
        <v>41216.458333333336</v>
      </c>
      <c r="J6273">
        <v>8</v>
      </c>
      <c r="K6273">
        <v>8.6</v>
      </c>
      <c r="L6273" s="3">
        <v>41216.460416666669</v>
      </c>
      <c r="M6273" t="s">
        <v>89</v>
      </c>
      <c r="N6273" t="s">
        <v>9</v>
      </c>
      <c r="O6273" t="s">
        <v>9</v>
      </c>
      <c r="P6273" s="3">
        <v>41216.48541666667</v>
      </c>
      <c r="Q6273">
        <v>0.9</v>
      </c>
      <c r="R6273" t="s">
        <v>77</v>
      </c>
      <c r="S6273">
        <v>0.9</v>
      </c>
      <c r="T6273">
        <v>0</v>
      </c>
      <c r="U6273" t="s">
        <v>9</v>
      </c>
      <c r="V6273" s="3">
        <v>41216.458333333336</v>
      </c>
      <c r="W6273">
        <v>1</v>
      </c>
      <c r="X6273" s="3">
        <v>41216.460416666669</v>
      </c>
      <c r="Y6273" t="s">
        <v>9</v>
      </c>
      <c r="Z6273">
        <v>0.9</v>
      </c>
      <c r="AA6273">
        <v>0</v>
      </c>
      <c r="AB6273" t="s">
        <v>88</v>
      </c>
    </row>
    <row r="6274" spans="1:28" x14ac:dyDescent="0.25">
      <c r="A6274" t="s">
        <v>74</v>
      </c>
      <c r="B6274" t="s">
        <v>75</v>
      </c>
      <c r="C6274">
        <v>53.649500000000003</v>
      </c>
      <c r="D6274">
        <v>9.9618000000000002</v>
      </c>
      <c r="E6274">
        <v>15</v>
      </c>
      <c r="F6274" s="2">
        <v>41217</v>
      </c>
      <c r="G6274">
        <v>2.8</v>
      </c>
      <c r="H6274" s="3">
        <v>41217.48541666667</v>
      </c>
      <c r="I6274" s="3">
        <v>41217.458333333336</v>
      </c>
      <c r="J6274">
        <v>8</v>
      </c>
      <c r="K6274">
        <v>8.5</v>
      </c>
      <c r="L6274" s="3">
        <v>41217.460416666669</v>
      </c>
      <c r="M6274" t="s">
        <v>89</v>
      </c>
      <c r="N6274" t="s">
        <v>9</v>
      </c>
      <c r="O6274" t="s">
        <v>9</v>
      </c>
      <c r="P6274" s="3">
        <v>41217.48541666667</v>
      </c>
      <c r="Q6274">
        <v>1.8</v>
      </c>
      <c r="R6274" t="s">
        <v>77</v>
      </c>
      <c r="S6274">
        <v>1.8</v>
      </c>
      <c r="T6274">
        <v>0</v>
      </c>
      <c r="U6274" t="s">
        <v>9</v>
      </c>
      <c r="V6274" s="3">
        <v>41217.458333333336</v>
      </c>
      <c r="W6274">
        <v>1</v>
      </c>
      <c r="X6274" s="3">
        <v>41217.460416666669</v>
      </c>
      <c r="Y6274" t="s">
        <v>9</v>
      </c>
      <c r="Z6274">
        <v>1.8</v>
      </c>
      <c r="AA6274">
        <v>0</v>
      </c>
      <c r="AB6274" t="s">
        <v>88</v>
      </c>
    </row>
    <row r="6275" spans="1:28" x14ac:dyDescent="0.25">
      <c r="A6275" t="s">
        <v>74</v>
      </c>
      <c r="B6275" t="s">
        <v>75</v>
      </c>
      <c r="C6275">
        <v>53.649500000000003</v>
      </c>
      <c r="D6275">
        <v>9.9618000000000002</v>
      </c>
      <c r="E6275">
        <v>15</v>
      </c>
      <c r="F6275" s="2">
        <v>41218</v>
      </c>
      <c r="G6275">
        <v>6.5</v>
      </c>
      <c r="H6275" s="3">
        <v>41218.48541666667</v>
      </c>
      <c r="I6275" s="3">
        <v>41218.458333333336</v>
      </c>
      <c r="J6275">
        <v>7.3</v>
      </c>
      <c r="K6275">
        <v>8.6999999999999993</v>
      </c>
      <c r="L6275" s="3">
        <v>41218.460416666669</v>
      </c>
      <c r="M6275" t="s">
        <v>89</v>
      </c>
      <c r="N6275" t="s">
        <v>9</v>
      </c>
      <c r="O6275" t="s">
        <v>9</v>
      </c>
      <c r="P6275" s="3">
        <v>41218.48541666667</v>
      </c>
      <c r="Q6275">
        <v>3.6</v>
      </c>
      <c r="R6275" t="s">
        <v>77</v>
      </c>
      <c r="S6275">
        <v>3.6</v>
      </c>
      <c r="T6275">
        <v>0</v>
      </c>
      <c r="U6275" t="s">
        <v>9</v>
      </c>
      <c r="V6275" s="3">
        <v>41218.458333333336</v>
      </c>
      <c r="W6275">
        <v>1</v>
      </c>
      <c r="X6275" s="3">
        <v>41218.460416666669</v>
      </c>
      <c r="Y6275" t="s">
        <v>9</v>
      </c>
      <c r="Z6275">
        <v>3.6</v>
      </c>
      <c r="AA6275">
        <v>0</v>
      </c>
      <c r="AB6275" t="s">
        <v>88</v>
      </c>
    </row>
    <row r="6276" spans="1:28" x14ac:dyDescent="0.25">
      <c r="A6276" t="s">
        <v>74</v>
      </c>
      <c r="B6276" t="s">
        <v>75</v>
      </c>
      <c r="C6276">
        <v>53.649500000000003</v>
      </c>
      <c r="D6276">
        <v>9.9618000000000002</v>
      </c>
      <c r="E6276">
        <v>15</v>
      </c>
      <c r="F6276" s="2">
        <v>41219</v>
      </c>
      <c r="G6276">
        <v>1.2</v>
      </c>
      <c r="H6276" s="3">
        <v>41219.48541666667</v>
      </c>
      <c r="I6276" s="3">
        <v>41219.458333333336</v>
      </c>
      <c r="J6276">
        <v>8.3000000000000007</v>
      </c>
      <c r="K6276">
        <v>8.3000000000000007</v>
      </c>
      <c r="L6276" s="3">
        <v>41219.460416666669</v>
      </c>
      <c r="M6276" t="s">
        <v>89</v>
      </c>
      <c r="N6276" t="s">
        <v>9</v>
      </c>
      <c r="O6276" t="s">
        <v>9</v>
      </c>
      <c r="P6276" s="3">
        <v>41219.48541666667</v>
      </c>
      <c r="Q6276">
        <v>0</v>
      </c>
      <c r="R6276" t="s">
        <v>76</v>
      </c>
      <c r="S6276">
        <v>0</v>
      </c>
      <c r="T6276">
        <v>0</v>
      </c>
      <c r="U6276" t="s">
        <v>9</v>
      </c>
      <c r="V6276" s="3">
        <v>41219.458333333336</v>
      </c>
      <c r="W6276">
        <v>1</v>
      </c>
      <c r="X6276" s="3">
        <v>41219.460416666669</v>
      </c>
      <c r="Y6276" t="s">
        <v>9</v>
      </c>
      <c r="Z6276">
        <v>0</v>
      </c>
      <c r="AA6276">
        <v>0</v>
      </c>
      <c r="AB6276" t="s">
        <v>88</v>
      </c>
    </row>
    <row r="6277" spans="1:28" x14ac:dyDescent="0.25">
      <c r="A6277" t="s">
        <v>74</v>
      </c>
      <c r="B6277" t="s">
        <v>75</v>
      </c>
      <c r="C6277">
        <v>53.649500000000003</v>
      </c>
      <c r="D6277">
        <v>9.9618000000000002</v>
      </c>
      <c r="E6277">
        <v>15</v>
      </c>
      <c r="F6277" s="2">
        <v>41220</v>
      </c>
      <c r="G6277">
        <v>5.0999999999999996</v>
      </c>
      <c r="H6277" s="3">
        <v>41220.48541666667</v>
      </c>
      <c r="I6277" s="3">
        <v>41220.458333333336</v>
      </c>
      <c r="J6277">
        <v>10.199999999999999</v>
      </c>
      <c r="K6277">
        <v>10.199999999999999</v>
      </c>
      <c r="L6277" s="3">
        <v>41220.460416666669</v>
      </c>
      <c r="M6277" t="s">
        <v>89</v>
      </c>
      <c r="N6277" t="s">
        <v>9</v>
      </c>
      <c r="O6277" t="s">
        <v>9</v>
      </c>
      <c r="P6277" s="3">
        <v>41220.48541666667</v>
      </c>
      <c r="Q6277">
        <v>5.2</v>
      </c>
      <c r="R6277" t="s">
        <v>77</v>
      </c>
      <c r="S6277">
        <v>5.2</v>
      </c>
      <c r="T6277">
        <v>0</v>
      </c>
      <c r="U6277" t="s">
        <v>9</v>
      </c>
      <c r="V6277" s="3">
        <v>41220.458333333336</v>
      </c>
      <c r="W6277">
        <v>1</v>
      </c>
      <c r="X6277" s="3">
        <v>41220.460416666669</v>
      </c>
      <c r="Y6277" t="s">
        <v>9</v>
      </c>
      <c r="Z6277">
        <v>5.2</v>
      </c>
      <c r="AA6277">
        <v>0</v>
      </c>
      <c r="AB6277" t="s">
        <v>88</v>
      </c>
    </row>
    <row r="6278" spans="1:28" x14ac:dyDescent="0.25">
      <c r="A6278" t="s">
        <v>74</v>
      </c>
      <c r="B6278" t="s">
        <v>75</v>
      </c>
      <c r="C6278">
        <v>53.649500000000003</v>
      </c>
      <c r="D6278">
        <v>9.9618000000000002</v>
      </c>
      <c r="E6278">
        <v>15</v>
      </c>
      <c r="F6278" s="2">
        <v>41221</v>
      </c>
      <c r="G6278">
        <v>8.1999999999999993</v>
      </c>
      <c r="H6278" s="3">
        <v>41221.48541666667</v>
      </c>
      <c r="I6278" s="3">
        <v>41221.458333333336</v>
      </c>
      <c r="J6278">
        <v>10</v>
      </c>
      <c r="K6278">
        <v>10.7</v>
      </c>
      <c r="L6278" s="3">
        <v>41221.460416666669</v>
      </c>
      <c r="M6278" t="s">
        <v>89</v>
      </c>
      <c r="N6278" t="s">
        <v>9</v>
      </c>
      <c r="O6278" t="s">
        <v>9</v>
      </c>
      <c r="P6278" s="3">
        <v>41221.48541666667</v>
      </c>
      <c r="Q6278">
        <v>0</v>
      </c>
      <c r="R6278" t="s">
        <v>76</v>
      </c>
      <c r="S6278">
        <v>0</v>
      </c>
      <c r="T6278">
        <v>0</v>
      </c>
      <c r="U6278" t="s">
        <v>9</v>
      </c>
      <c r="V6278" s="3">
        <v>41221.458333333336</v>
      </c>
      <c r="W6278">
        <v>1</v>
      </c>
      <c r="X6278" s="3">
        <v>41221.460416666669</v>
      </c>
      <c r="Y6278" t="s">
        <v>9</v>
      </c>
      <c r="Z6278">
        <v>0</v>
      </c>
      <c r="AA6278">
        <v>0</v>
      </c>
      <c r="AB6278" t="s">
        <v>88</v>
      </c>
    </row>
    <row r="6279" spans="1:28" x14ac:dyDescent="0.25">
      <c r="A6279" t="s">
        <v>74</v>
      </c>
      <c r="B6279" t="s">
        <v>75</v>
      </c>
      <c r="C6279">
        <v>53.649500000000003</v>
      </c>
      <c r="D6279">
        <v>9.9618000000000002</v>
      </c>
      <c r="E6279">
        <v>15</v>
      </c>
      <c r="F6279" s="2">
        <v>41222</v>
      </c>
      <c r="G6279">
        <v>7.6</v>
      </c>
      <c r="H6279" s="3">
        <v>41222.48541666667</v>
      </c>
      <c r="I6279" s="3">
        <v>41222.458333333336</v>
      </c>
      <c r="J6279">
        <v>9.9</v>
      </c>
      <c r="K6279">
        <v>10.7</v>
      </c>
      <c r="L6279" s="3">
        <v>41222.460416666669</v>
      </c>
      <c r="M6279" t="s">
        <v>89</v>
      </c>
      <c r="N6279" t="s">
        <v>9</v>
      </c>
      <c r="O6279" t="s">
        <v>9</v>
      </c>
      <c r="P6279" s="3">
        <v>41222.48541666667</v>
      </c>
      <c r="Q6279">
        <v>1.2</v>
      </c>
      <c r="R6279" t="s">
        <v>77</v>
      </c>
      <c r="S6279">
        <v>1.2</v>
      </c>
      <c r="T6279">
        <v>0</v>
      </c>
      <c r="U6279" t="s">
        <v>9</v>
      </c>
      <c r="V6279" s="3">
        <v>41222.458333333336</v>
      </c>
      <c r="W6279">
        <v>1</v>
      </c>
      <c r="X6279" s="3">
        <v>41222.460416666669</v>
      </c>
      <c r="Y6279" t="s">
        <v>9</v>
      </c>
      <c r="Z6279">
        <v>1.2</v>
      </c>
      <c r="AA6279">
        <v>0</v>
      </c>
      <c r="AB6279" t="s">
        <v>88</v>
      </c>
    </row>
    <row r="6280" spans="1:28" x14ac:dyDescent="0.25">
      <c r="A6280" t="s">
        <v>74</v>
      </c>
      <c r="B6280" t="s">
        <v>75</v>
      </c>
      <c r="C6280">
        <v>53.649500000000003</v>
      </c>
      <c r="D6280">
        <v>9.9618000000000002</v>
      </c>
      <c r="E6280">
        <v>15</v>
      </c>
      <c r="F6280" s="2">
        <v>41223</v>
      </c>
      <c r="G6280">
        <v>6.3</v>
      </c>
      <c r="H6280" s="3">
        <v>41223.48541666667</v>
      </c>
      <c r="I6280" s="3">
        <v>41223.458333333336</v>
      </c>
      <c r="J6280">
        <v>9.8000000000000007</v>
      </c>
      <c r="K6280">
        <v>10</v>
      </c>
      <c r="L6280" s="3">
        <v>41223.461111111108</v>
      </c>
      <c r="M6280" t="s">
        <v>89</v>
      </c>
      <c r="N6280" t="s">
        <v>9</v>
      </c>
      <c r="O6280" t="s">
        <v>9</v>
      </c>
      <c r="P6280" s="3">
        <v>41223.48541666667</v>
      </c>
      <c r="Q6280">
        <v>0</v>
      </c>
      <c r="R6280" t="s">
        <v>76</v>
      </c>
      <c r="S6280">
        <v>0</v>
      </c>
      <c r="T6280">
        <v>0</v>
      </c>
      <c r="U6280" t="s">
        <v>9</v>
      </c>
      <c r="V6280" s="3">
        <v>41223.458333333336</v>
      </c>
      <c r="W6280">
        <v>1</v>
      </c>
      <c r="X6280" s="3">
        <v>41223.461111111108</v>
      </c>
      <c r="Y6280" t="s">
        <v>9</v>
      </c>
      <c r="Z6280">
        <v>0</v>
      </c>
      <c r="AA6280">
        <v>0</v>
      </c>
      <c r="AB6280" t="s">
        <v>88</v>
      </c>
    </row>
    <row r="6281" spans="1:28" x14ac:dyDescent="0.25">
      <c r="A6281" t="s">
        <v>74</v>
      </c>
      <c r="B6281" t="s">
        <v>75</v>
      </c>
      <c r="C6281">
        <v>53.649500000000003</v>
      </c>
      <c r="D6281">
        <v>9.9618000000000002</v>
      </c>
      <c r="E6281">
        <v>15</v>
      </c>
      <c r="F6281" s="2">
        <v>41224</v>
      </c>
      <c r="G6281">
        <v>8.5</v>
      </c>
      <c r="H6281" s="3">
        <v>41224.48541666667</v>
      </c>
      <c r="I6281" s="3">
        <v>41224.458333333336</v>
      </c>
      <c r="J6281">
        <v>10.6</v>
      </c>
      <c r="K6281">
        <v>10.6</v>
      </c>
      <c r="L6281" s="3">
        <v>41224.461111111108</v>
      </c>
      <c r="M6281" t="s">
        <v>89</v>
      </c>
      <c r="N6281" t="s">
        <v>9</v>
      </c>
      <c r="O6281" t="s">
        <v>9</v>
      </c>
      <c r="P6281" s="3">
        <v>41224.48541666667</v>
      </c>
      <c r="Q6281">
        <v>1.8</v>
      </c>
      <c r="R6281" t="s">
        <v>77</v>
      </c>
      <c r="S6281">
        <v>1.8</v>
      </c>
      <c r="T6281">
        <v>0</v>
      </c>
      <c r="U6281" t="s">
        <v>9</v>
      </c>
      <c r="V6281" s="3">
        <v>41224.458333333336</v>
      </c>
      <c r="W6281">
        <v>1</v>
      </c>
      <c r="X6281" s="3">
        <v>41224.461111111108</v>
      </c>
      <c r="Y6281" t="s">
        <v>9</v>
      </c>
      <c r="Z6281">
        <v>1.8</v>
      </c>
      <c r="AA6281">
        <v>0</v>
      </c>
      <c r="AB6281" t="s">
        <v>88</v>
      </c>
    </row>
    <row r="6282" spans="1:28" x14ac:dyDescent="0.25">
      <c r="A6282" t="s">
        <v>74</v>
      </c>
      <c r="B6282" t="s">
        <v>75</v>
      </c>
      <c r="C6282">
        <v>53.649500000000003</v>
      </c>
      <c r="D6282">
        <v>9.9618000000000002</v>
      </c>
      <c r="E6282">
        <v>15</v>
      </c>
      <c r="F6282" s="2">
        <v>41225</v>
      </c>
      <c r="G6282">
        <v>6.7</v>
      </c>
      <c r="H6282" s="3">
        <v>41225.48541666667</v>
      </c>
      <c r="I6282" s="3">
        <v>41225.458333333336</v>
      </c>
      <c r="J6282">
        <v>8.4</v>
      </c>
      <c r="K6282">
        <v>10.6</v>
      </c>
      <c r="L6282" s="3">
        <v>41225.461111111108</v>
      </c>
      <c r="M6282" t="s">
        <v>89</v>
      </c>
      <c r="N6282" t="s">
        <v>9</v>
      </c>
      <c r="O6282" t="s">
        <v>9</v>
      </c>
      <c r="P6282" s="3">
        <v>41225.48541666667</v>
      </c>
      <c r="Q6282">
        <v>0</v>
      </c>
      <c r="R6282" t="s">
        <v>76</v>
      </c>
      <c r="S6282">
        <v>0</v>
      </c>
      <c r="T6282">
        <v>0</v>
      </c>
      <c r="U6282" t="s">
        <v>9</v>
      </c>
      <c r="V6282" s="3">
        <v>41225.458333333336</v>
      </c>
      <c r="W6282">
        <v>1</v>
      </c>
      <c r="X6282" s="3">
        <v>41225.461111111108</v>
      </c>
      <c r="Y6282" t="s">
        <v>9</v>
      </c>
      <c r="Z6282">
        <v>0</v>
      </c>
      <c r="AA6282">
        <v>0</v>
      </c>
      <c r="AB6282" t="s">
        <v>88</v>
      </c>
    </row>
    <row r="6283" spans="1:28" x14ac:dyDescent="0.25">
      <c r="A6283" t="s">
        <v>74</v>
      </c>
      <c r="B6283" t="s">
        <v>75</v>
      </c>
      <c r="C6283">
        <v>53.649500000000003</v>
      </c>
      <c r="D6283">
        <v>9.9618000000000002</v>
      </c>
      <c r="E6283">
        <v>15</v>
      </c>
      <c r="F6283" s="2">
        <v>41226</v>
      </c>
      <c r="G6283">
        <v>2.2999999999999998</v>
      </c>
      <c r="H6283" s="3">
        <v>41226.48541666667</v>
      </c>
      <c r="I6283" s="3">
        <v>41226.458333333336</v>
      </c>
      <c r="J6283">
        <v>9.3000000000000007</v>
      </c>
      <c r="K6283">
        <v>9.3000000000000007</v>
      </c>
      <c r="L6283" s="3">
        <v>41226.461111111108</v>
      </c>
      <c r="M6283" t="s">
        <v>89</v>
      </c>
      <c r="N6283" t="s">
        <v>9</v>
      </c>
      <c r="O6283" t="s">
        <v>9</v>
      </c>
      <c r="P6283" s="3">
        <v>41226.48541666667</v>
      </c>
      <c r="Q6283">
        <v>1.8</v>
      </c>
      <c r="R6283" t="s">
        <v>77</v>
      </c>
      <c r="S6283">
        <v>1.8</v>
      </c>
      <c r="T6283">
        <v>0</v>
      </c>
      <c r="U6283" t="s">
        <v>9</v>
      </c>
      <c r="V6283" s="3">
        <v>41226.458333333336</v>
      </c>
      <c r="W6283">
        <v>1</v>
      </c>
      <c r="X6283" s="3">
        <v>41226.461111111108</v>
      </c>
      <c r="Y6283" t="s">
        <v>9</v>
      </c>
      <c r="Z6283">
        <v>1.8</v>
      </c>
      <c r="AA6283">
        <v>0</v>
      </c>
      <c r="AB6283" t="s">
        <v>88</v>
      </c>
    </row>
    <row r="6284" spans="1:28" x14ac:dyDescent="0.25">
      <c r="A6284" t="s">
        <v>74</v>
      </c>
      <c r="B6284" t="s">
        <v>75</v>
      </c>
      <c r="C6284">
        <v>53.649500000000003</v>
      </c>
      <c r="D6284">
        <v>9.9618000000000002</v>
      </c>
      <c r="E6284">
        <v>15</v>
      </c>
      <c r="F6284" s="2">
        <v>41227</v>
      </c>
      <c r="G6284">
        <v>8.4</v>
      </c>
      <c r="H6284" s="3">
        <v>41227.48541666667</v>
      </c>
      <c r="I6284" s="3">
        <v>41227.458333333336</v>
      </c>
      <c r="J6284">
        <v>10.6</v>
      </c>
      <c r="K6284">
        <v>10.6</v>
      </c>
      <c r="L6284" s="3">
        <v>41227.461111111108</v>
      </c>
      <c r="M6284" t="s">
        <v>89</v>
      </c>
      <c r="N6284" t="s">
        <v>9</v>
      </c>
      <c r="O6284" t="s">
        <v>9</v>
      </c>
      <c r="P6284" s="3">
        <v>41227.48541666667</v>
      </c>
      <c r="Q6284">
        <v>0</v>
      </c>
      <c r="R6284" t="s">
        <v>76</v>
      </c>
      <c r="S6284">
        <v>0</v>
      </c>
      <c r="T6284">
        <v>0</v>
      </c>
      <c r="U6284" t="s">
        <v>9</v>
      </c>
      <c r="V6284" s="3">
        <v>41227.458333333336</v>
      </c>
      <c r="W6284">
        <v>1</v>
      </c>
      <c r="X6284" s="3">
        <v>41227.461111111108</v>
      </c>
      <c r="Y6284" t="s">
        <v>9</v>
      </c>
      <c r="Z6284">
        <v>0</v>
      </c>
      <c r="AA6284">
        <v>0</v>
      </c>
      <c r="AB6284" t="s">
        <v>88</v>
      </c>
    </row>
    <row r="6285" spans="1:28" x14ac:dyDescent="0.25">
      <c r="A6285" t="s">
        <v>74</v>
      </c>
      <c r="B6285" t="s">
        <v>75</v>
      </c>
      <c r="C6285">
        <v>53.649500000000003</v>
      </c>
      <c r="D6285">
        <v>9.9618000000000002</v>
      </c>
      <c r="E6285">
        <v>15</v>
      </c>
      <c r="F6285" s="2">
        <v>41228</v>
      </c>
      <c r="G6285">
        <v>-1.6</v>
      </c>
      <c r="H6285" s="3">
        <v>41228.48541666667</v>
      </c>
      <c r="I6285" s="3">
        <v>41228.458333333336</v>
      </c>
      <c r="J6285">
        <v>8.8000000000000007</v>
      </c>
      <c r="K6285">
        <v>10.6</v>
      </c>
      <c r="L6285" s="3">
        <v>41228.461111111108</v>
      </c>
      <c r="M6285" t="s">
        <v>89</v>
      </c>
      <c r="N6285" t="s">
        <v>9</v>
      </c>
      <c r="O6285" t="s">
        <v>9</v>
      </c>
      <c r="P6285" s="3">
        <v>41228.48541666667</v>
      </c>
      <c r="Q6285">
        <v>0</v>
      </c>
      <c r="R6285" t="s">
        <v>76</v>
      </c>
      <c r="S6285">
        <v>0</v>
      </c>
      <c r="T6285">
        <v>0</v>
      </c>
      <c r="U6285" t="s">
        <v>9</v>
      </c>
      <c r="V6285" s="3">
        <v>41228.458333333336</v>
      </c>
      <c r="W6285">
        <v>1</v>
      </c>
      <c r="X6285" s="3">
        <v>41228.461111111108</v>
      </c>
      <c r="Y6285" t="s">
        <v>9</v>
      </c>
      <c r="Z6285">
        <v>0</v>
      </c>
      <c r="AA6285">
        <v>0</v>
      </c>
      <c r="AB6285" t="s">
        <v>88</v>
      </c>
    </row>
    <row r="6286" spans="1:28" x14ac:dyDescent="0.25">
      <c r="A6286" t="s">
        <v>74</v>
      </c>
      <c r="B6286" t="s">
        <v>75</v>
      </c>
      <c r="C6286">
        <v>53.649500000000003</v>
      </c>
      <c r="D6286">
        <v>9.9618000000000002</v>
      </c>
      <c r="E6286">
        <v>15</v>
      </c>
      <c r="F6286" s="2">
        <v>41229</v>
      </c>
      <c r="G6286">
        <v>-1.1000000000000001</v>
      </c>
      <c r="H6286" s="3">
        <v>41229.48541666667</v>
      </c>
      <c r="I6286" s="3">
        <v>41229.458333333336</v>
      </c>
      <c r="J6286">
        <v>-0.9</v>
      </c>
      <c r="K6286">
        <v>8.8000000000000007</v>
      </c>
      <c r="L6286" s="3">
        <v>41229.461111111108</v>
      </c>
      <c r="M6286" t="s">
        <v>89</v>
      </c>
      <c r="N6286" t="s">
        <v>9</v>
      </c>
      <c r="O6286" t="s">
        <v>9</v>
      </c>
      <c r="P6286" s="3">
        <v>41229.48541666667</v>
      </c>
      <c r="Q6286">
        <v>0</v>
      </c>
      <c r="R6286" t="s">
        <v>76</v>
      </c>
      <c r="S6286">
        <v>0</v>
      </c>
      <c r="T6286">
        <v>0</v>
      </c>
      <c r="U6286" t="s">
        <v>9</v>
      </c>
      <c r="V6286" s="3">
        <v>41229.458333333336</v>
      </c>
      <c r="W6286">
        <v>1</v>
      </c>
      <c r="X6286" s="3">
        <v>41229.461111111108</v>
      </c>
      <c r="Y6286" t="s">
        <v>9</v>
      </c>
      <c r="Z6286">
        <v>0</v>
      </c>
      <c r="AA6286">
        <v>0</v>
      </c>
      <c r="AB6286" t="s">
        <v>88</v>
      </c>
    </row>
    <row r="6287" spans="1:28" x14ac:dyDescent="0.25">
      <c r="A6287" t="s">
        <v>74</v>
      </c>
      <c r="B6287" t="s">
        <v>75</v>
      </c>
      <c r="C6287">
        <v>53.649500000000003</v>
      </c>
      <c r="D6287">
        <v>9.9618000000000002</v>
      </c>
      <c r="E6287">
        <v>15</v>
      </c>
      <c r="F6287" s="2">
        <v>41230</v>
      </c>
      <c r="G6287">
        <v>-0.9</v>
      </c>
      <c r="H6287" s="3">
        <v>41230.48541666667</v>
      </c>
      <c r="I6287" s="3">
        <v>41230.458333333336</v>
      </c>
      <c r="J6287">
        <v>1.1000000000000001</v>
      </c>
      <c r="K6287">
        <v>1.1000000000000001</v>
      </c>
      <c r="L6287" s="3">
        <v>41230.461805555555</v>
      </c>
      <c r="M6287" t="s">
        <v>89</v>
      </c>
      <c r="N6287" t="s">
        <v>9</v>
      </c>
      <c r="O6287" t="s">
        <v>9</v>
      </c>
      <c r="P6287" s="3">
        <v>41230.48541666667</v>
      </c>
      <c r="Q6287">
        <v>0</v>
      </c>
      <c r="R6287" t="s">
        <v>76</v>
      </c>
      <c r="S6287">
        <v>0</v>
      </c>
      <c r="T6287">
        <v>0</v>
      </c>
      <c r="U6287" t="s">
        <v>9</v>
      </c>
      <c r="V6287" s="3">
        <v>41230.458333333336</v>
      </c>
      <c r="W6287">
        <v>1</v>
      </c>
      <c r="X6287" s="3">
        <v>41230.461805555555</v>
      </c>
      <c r="Y6287" t="s">
        <v>9</v>
      </c>
      <c r="Z6287">
        <v>0</v>
      </c>
      <c r="AA6287">
        <v>0</v>
      </c>
      <c r="AB6287" t="s">
        <v>88</v>
      </c>
    </row>
    <row r="6288" spans="1:28" x14ac:dyDescent="0.25">
      <c r="A6288" t="s">
        <v>74</v>
      </c>
      <c r="B6288" t="s">
        <v>75</v>
      </c>
      <c r="C6288">
        <v>53.649500000000003</v>
      </c>
      <c r="D6288">
        <v>9.9618000000000002</v>
      </c>
      <c r="E6288">
        <v>15</v>
      </c>
      <c r="F6288" s="2">
        <v>41231</v>
      </c>
      <c r="G6288">
        <v>1.1000000000000001</v>
      </c>
      <c r="H6288" s="3">
        <v>41231.48541666667</v>
      </c>
      <c r="I6288" s="3">
        <v>41231.458333333336</v>
      </c>
      <c r="J6288">
        <v>7.4</v>
      </c>
      <c r="K6288">
        <v>7.4</v>
      </c>
      <c r="L6288" s="3">
        <v>41231.461805555555</v>
      </c>
      <c r="M6288" t="s">
        <v>89</v>
      </c>
      <c r="N6288" t="s">
        <v>9</v>
      </c>
      <c r="O6288" t="s">
        <v>9</v>
      </c>
      <c r="P6288" s="3">
        <v>41231.48541666667</v>
      </c>
      <c r="Q6288">
        <v>0.6</v>
      </c>
      <c r="R6288" t="s">
        <v>77</v>
      </c>
      <c r="S6288">
        <v>0.6</v>
      </c>
      <c r="T6288">
        <v>0</v>
      </c>
      <c r="U6288" t="s">
        <v>9</v>
      </c>
      <c r="V6288" s="3">
        <v>41231.458333333336</v>
      </c>
      <c r="W6288">
        <v>1</v>
      </c>
      <c r="X6288" s="3">
        <v>41231.461805555555</v>
      </c>
      <c r="Y6288" t="s">
        <v>9</v>
      </c>
      <c r="Z6288">
        <v>0.6</v>
      </c>
      <c r="AA6288">
        <v>0</v>
      </c>
      <c r="AB6288" t="s">
        <v>88</v>
      </c>
    </row>
    <row r="6289" spans="1:28" x14ac:dyDescent="0.25">
      <c r="A6289" t="s">
        <v>74</v>
      </c>
      <c r="B6289" t="s">
        <v>75</v>
      </c>
      <c r="C6289">
        <v>53.649500000000003</v>
      </c>
      <c r="D6289">
        <v>9.9618000000000002</v>
      </c>
      <c r="E6289">
        <v>15</v>
      </c>
      <c r="F6289" s="2">
        <v>41232</v>
      </c>
      <c r="G6289">
        <v>0.2</v>
      </c>
      <c r="H6289" s="3">
        <v>41232.48541666667</v>
      </c>
      <c r="I6289" s="3">
        <v>41232.458333333336</v>
      </c>
      <c r="J6289">
        <v>6.3</v>
      </c>
      <c r="K6289">
        <v>7.9</v>
      </c>
      <c r="L6289" s="3">
        <v>41232.461805555555</v>
      </c>
      <c r="M6289" t="s">
        <v>89</v>
      </c>
      <c r="N6289" t="s">
        <v>9</v>
      </c>
      <c r="O6289" t="s">
        <v>9</v>
      </c>
      <c r="P6289" s="3">
        <v>41232.48541666667</v>
      </c>
      <c r="Q6289">
        <v>1.5</v>
      </c>
      <c r="R6289" t="s">
        <v>77</v>
      </c>
      <c r="S6289">
        <v>1.5</v>
      </c>
      <c r="T6289">
        <v>0</v>
      </c>
      <c r="U6289" t="s">
        <v>9</v>
      </c>
      <c r="V6289" s="3">
        <v>41232.458333333336</v>
      </c>
      <c r="W6289">
        <v>1</v>
      </c>
      <c r="X6289" s="3">
        <v>41232.461805555555</v>
      </c>
      <c r="Y6289" t="s">
        <v>9</v>
      </c>
      <c r="Z6289">
        <v>1.5</v>
      </c>
      <c r="AA6289">
        <v>0</v>
      </c>
      <c r="AB6289" t="s">
        <v>88</v>
      </c>
    </row>
    <row r="6290" spans="1:28" x14ac:dyDescent="0.25">
      <c r="A6290" t="s">
        <v>74</v>
      </c>
      <c r="B6290" t="s">
        <v>75</v>
      </c>
      <c r="C6290">
        <v>53.649500000000003</v>
      </c>
      <c r="D6290">
        <v>9.9618000000000002</v>
      </c>
      <c r="E6290">
        <v>15</v>
      </c>
      <c r="F6290" s="2">
        <v>41233</v>
      </c>
      <c r="G6290">
        <v>5</v>
      </c>
      <c r="H6290" s="3">
        <v>41233.48541666667</v>
      </c>
      <c r="I6290" s="3">
        <v>41233.458333333336</v>
      </c>
      <c r="J6290">
        <v>6.8</v>
      </c>
      <c r="K6290">
        <v>6.8</v>
      </c>
      <c r="L6290" s="3">
        <v>41233.461805555555</v>
      </c>
      <c r="M6290" t="s">
        <v>89</v>
      </c>
      <c r="N6290" t="s">
        <v>9</v>
      </c>
      <c r="O6290" t="s">
        <v>9</v>
      </c>
      <c r="P6290" s="3">
        <v>41233.48541666667</v>
      </c>
      <c r="Q6290">
        <v>0</v>
      </c>
      <c r="R6290" t="s">
        <v>76</v>
      </c>
      <c r="S6290">
        <v>0</v>
      </c>
      <c r="T6290">
        <v>0</v>
      </c>
      <c r="U6290" t="s">
        <v>9</v>
      </c>
      <c r="V6290" s="3">
        <v>41233.458333333336</v>
      </c>
      <c r="W6290">
        <v>1</v>
      </c>
      <c r="X6290" s="3">
        <v>41233.461805555555</v>
      </c>
      <c r="Y6290" t="s">
        <v>9</v>
      </c>
      <c r="Z6290">
        <v>0</v>
      </c>
      <c r="AA6290">
        <v>0</v>
      </c>
      <c r="AB6290" t="s">
        <v>88</v>
      </c>
    </row>
    <row r="6291" spans="1:28" x14ac:dyDescent="0.25">
      <c r="A6291" t="s">
        <v>74</v>
      </c>
      <c r="B6291" t="s">
        <v>75</v>
      </c>
      <c r="C6291">
        <v>53.649500000000003</v>
      </c>
      <c r="D6291">
        <v>9.9618000000000002</v>
      </c>
      <c r="E6291">
        <v>15</v>
      </c>
      <c r="F6291" s="2">
        <v>41234</v>
      </c>
      <c r="G6291">
        <v>4.5</v>
      </c>
      <c r="H6291" s="3">
        <v>41234.48541666667</v>
      </c>
      <c r="I6291" s="3">
        <v>41234.458333333336</v>
      </c>
      <c r="J6291">
        <v>5.8</v>
      </c>
      <c r="K6291">
        <v>8.5</v>
      </c>
      <c r="L6291" s="3">
        <v>41234.462500000001</v>
      </c>
      <c r="M6291" t="s">
        <v>89</v>
      </c>
      <c r="N6291" t="s">
        <v>9</v>
      </c>
      <c r="O6291" t="s">
        <v>9</v>
      </c>
      <c r="P6291" s="3">
        <v>41234.48541666667</v>
      </c>
      <c r="Q6291">
        <v>0</v>
      </c>
      <c r="R6291" t="s">
        <v>76</v>
      </c>
      <c r="S6291">
        <v>0</v>
      </c>
      <c r="T6291">
        <v>0</v>
      </c>
      <c r="U6291" t="s">
        <v>9</v>
      </c>
      <c r="V6291" s="3">
        <v>41234.458333333336</v>
      </c>
      <c r="W6291">
        <v>1</v>
      </c>
      <c r="X6291" s="3">
        <v>41234.462500000001</v>
      </c>
      <c r="Y6291" t="s">
        <v>9</v>
      </c>
      <c r="Z6291">
        <v>0</v>
      </c>
      <c r="AA6291">
        <v>0</v>
      </c>
      <c r="AB6291" t="s">
        <v>88</v>
      </c>
    </row>
    <row r="6292" spans="1:28" x14ac:dyDescent="0.25">
      <c r="A6292" t="s">
        <v>74</v>
      </c>
      <c r="B6292" t="s">
        <v>75</v>
      </c>
      <c r="C6292">
        <v>53.649500000000003</v>
      </c>
      <c r="D6292">
        <v>9.9618000000000002</v>
      </c>
      <c r="E6292">
        <v>15</v>
      </c>
      <c r="F6292" s="2">
        <v>41235</v>
      </c>
      <c r="G6292">
        <v>3.5</v>
      </c>
      <c r="H6292" s="3">
        <v>41235.48541666667</v>
      </c>
      <c r="I6292" s="3">
        <v>41235.458333333336</v>
      </c>
      <c r="J6292">
        <v>9</v>
      </c>
      <c r="K6292">
        <v>9</v>
      </c>
      <c r="L6292" s="3">
        <v>41235.462500000001</v>
      </c>
      <c r="M6292" t="s">
        <v>89</v>
      </c>
      <c r="N6292" t="s">
        <v>9</v>
      </c>
      <c r="O6292" t="s">
        <v>9</v>
      </c>
      <c r="P6292" s="3">
        <v>41235.48541666667</v>
      </c>
      <c r="Q6292">
        <v>0</v>
      </c>
      <c r="R6292" t="s">
        <v>76</v>
      </c>
      <c r="S6292">
        <v>0</v>
      </c>
      <c r="T6292">
        <v>0</v>
      </c>
      <c r="U6292" t="s">
        <v>9</v>
      </c>
      <c r="V6292" s="3">
        <v>41235.458333333336</v>
      </c>
      <c r="W6292">
        <v>1</v>
      </c>
      <c r="X6292" s="3">
        <v>41235.462500000001</v>
      </c>
      <c r="Y6292" t="s">
        <v>9</v>
      </c>
      <c r="Z6292">
        <v>0</v>
      </c>
      <c r="AA6292">
        <v>0</v>
      </c>
      <c r="AB6292" t="s">
        <v>88</v>
      </c>
    </row>
    <row r="6293" spans="1:28" x14ac:dyDescent="0.25">
      <c r="A6293" t="s">
        <v>74</v>
      </c>
      <c r="B6293" t="s">
        <v>75</v>
      </c>
      <c r="C6293">
        <v>53.649500000000003</v>
      </c>
      <c r="D6293">
        <v>9.9618000000000002</v>
      </c>
      <c r="E6293">
        <v>15</v>
      </c>
      <c r="F6293" s="2">
        <v>41236</v>
      </c>
      <c r="G6293">
        <v>3.5</v>
      </c>
      <c r="H6293" s="3">
        <v>41236.48541666667</v>
      </c>
      <c r="I6293" s="3">
        <v>41236.458333333336</v>
      </c>
      <c r="J6293">
        <v>6.4</v>
      </c>
      <c r="K6293">
        <v>9.6</v>
      </c>
      <c r="L6293" s="3">
        <v>41236.462500000001</v>
      </c>
      <c r="M6293" t="s">
        <v>89</v>
      </c>
      <c r="N6293" t="s">
        <v>9</v>
      </c>
      <c r="O6293" t="s">
        <v>9</v>
      </c>
      <c r="P6293" s="3">
        <v>41236.48541666667</v>
      </c>
      <c r="Q6293">
        <v>0</v>
      </c>
      <c r="R6293" t="s">
        <v>76</v>
      </c>
      <c r="S6293">
        <v>0</v>
      </c>
      <c r="T6293">
        <v>0</v>
      </c>
      <c r="U6293" t="s">
        <v>9</v>
      </c>
      <c r="V6293" s="3">
        <v>41236.458333333336</v>
      </c>
      <c r="W6293">
        <v>1</v>
      </c>
      <c r="X6293" s="3">
        <v>41236.462500000001</v>
      </c>
      <c r="Y6293" t="s">
        <v>9</v>
      </c>
      <c r="Z6293">
        <v>0</v>
      </c>
      <c r="AA6293">
        <v>0</v>
      </c>
      <c r="AB6293" t="s">
        <v>88</v>
      </c>
    </row>
    <row r="6294" spans="1:28" x14ac:dyDescent="0.25">
      <c r="A6294" t="s">
        <v>74</v>
      </c>
      <c r="B6294" t="s">
        <v>75</v>
      </c>
      <c r="C6294">
        <v>53.649500000000003</v>
      </c>
      <c r="D6294">
        <v>9.9618000000000002</v>
      </c>
      <c r="E6294">
        <v>15</v>
      </c>
      <c r="F6294" s="2">
        <v>41237</v>
      </c>
      <c r="G6294">
        <v>3.5</v>
      </c>
      <c r="H6294" s="3">
        <v>41237.48541666667</v>
      </c>
      <c r="I6294" s="3">
        <v>41237.458333333336</v>
      </c>
      <c r="J6294">
        <v>6.4</v>
      </c>
      <c r="K6294">
        <v>9.6</v>
      </c>
      <c r="L6294" s="3">
        <v>41237.462500000001</v>
      </c>
      <c r="M6294" t="s">
        <v>89</v>
      </c>
      <c r="N6294" t="s">
        <v>9</v>
      </c>
      <c r="O6294" t="s">
        <v>9</v>
      </c>
      <c r="P6294" s="3">
        <v>41237.48541666667</v>
      </c>
      <c r="Q6294">
        <v>0</v>
      </c>
      <c r="R6294" t="s">
        <v>76</v>
      </c>
      <c r="S6294">
        <v>0</v>
      </c>
      <c r="T6294">
        <v>0</v>
      </c>
      <c r="U6294" t="s">
        <v>9</v>
      </c>
      <c r="V6294" s="3">
        <v>41237.458333333336</v>
      </c>
      <c r="W6294">
        <v>1</v>
      </c>
      <c r="X6294" s="3">
        <v>41237.462500000001</v>
      </c>
      <c r="Y6294" t="s">
        <v>9</v>
      </c>
      <c r="Z6294">
        <v>0</v>
      </c>
      <c r="AA6294">
        <v>0</v>
      </c>
      <c r="AB6294" t="s">
        <v>88</v>
      </c>
    </row>
    <row r="6295" spans="1:28" x14ac:dyDescent="0.25">
      <c r="A6295" t="s">
        <v>74</v>
      </c>
      <c r="B6295" t="s">
        <v>75</v>
      </c>
      <c r="C6295">
        <v>53.649500000000003</v>
      </c>
      <c r="D6295">
        <v>9.9618000000000002</v>
      </c>
      <c r="E6295">
        <v>15</v>
      </c>
      <c r="F6295" s="2">
        <v>41238</v>
      </c>
      <c r="G6295">
        <v>2.8</v>
      </c>
      <c r="H6295" s="3">
        <v>41238.48541666667</v>
      </c>
      <c r="I6295" s="3">
        <v>41238.458333333336</v>
      </c>
      <c r="J6295">
        <v>11.1</v>
      </c>
      <c r="K6295">
        <v>11.1</v>
      </c>
      <c r="L6295" s="3">
        <v>41238.463194444441</v>
      </c>
      <c r="M6295" t="s">
        <v>89</v>
      </c>
      <c r="N6295" t="s">
        <v>9</v>
      </c>
      <c r="O6295" t="s">
        <v>9</v>
      </c>
      <c r="P6295" s="3">
        <v>41238.48541666667</v>
      </c>
      <c r="Q6295">
        <v>2.1</v>
      </c>
      <c r="R6295" t="s">
        <v>77</v>
      </c>
      <c r="S6295">
        <v>2.1</v>
      </c>
      <c r="T6295">
        <v>0</v>
      </c>
      <c r="U6295" t="s">
        <v>9</v>
      </c>
      <c r="V6295" s="3">
        <v>41238.458333333336</v>
      </c>
      <c r="W6295">
        <v>1</v>
      </c>
      <c r="X6295" s="3">
        <v>41238.463194444441</v>
      </c>
      <c r="Y6295" t="s">
        <v>9</v>
      </c>
      <c r="Z6295">
        <v>2.1</v>
      </c>
      <c r="AA6295">
        <v>0</v>
      </c>
      <c r="AB6295" t="s">
        <v>88</v>
      </c>
    </row>
    <row r="6296" spans="1:28" x14ac:dyDescent="0.25">
      <c r="A6296" t="s">
        <v>74</v>
      </c>
      <c r="B6296" t="s">
        <v>75</v>
      </c>
      <c r="C6296">
        <v>53.649500000000003</v>
      </c>
      <c r="D6296">
        <v>9.9618000000000002</v>
      </c>
      <c r="E6296">
        <v>15</v>
      </c>
      <c r="F6296" s="2">
        <v>41239</v>
      </c>
      <c r="G6296">
        <v>6</v>
      </c>
      <c r="H6296" s="3">
        <v>41239.48541666667</v>
      </c>
      <c r="I6296" s="3">
        <v>41239.458333333336</v>
      </c>
      <c r="J6296">
        <v>9</v>
      </c>
      <c r="K6296">
        <v>11.2</v>
      </c>
      <c r="L6296" s="3">
        <v>41239.463194444441</v>
      </c>
      <c r="M6296" t="s">
        <v>89</v>
      </c>
      <c r="N6296" t="s">
        <v>9</v>
      </c>
      <c r="O6296" t="s">
        <v>9</v>
      </c>
      <c r="P6296" s="3">
        <v>41239.48541666667</v>
      </c>
      <c r="Q6296">
        <v>0</v>
      </c>
      <c r="R6296" t="s">
        <v>76</v>
      </c>
      <c r="S6296">
        <v>0</v>
      </c>
      <c r="T6296">
        <v>0</v>
      </c>
      <c r="U6296" t="s">
        <v>9</v>
      </c>
      <c r="V6296" s="3">
        <v>41239.458333333336</v>
      </c>
      <c r="W6296">
        <v>1</v>
      </c>
      <c r="X6296" s="3">
        <v>41239.463194444441</v>
      </c>
      <c r="Y6296" t="s">
        <v>9</v>
      </c>
      <c r="Z6296">
        <v>0</v>
      </c>
      <c r="AA6296">
        <v>0</v>
      </c>
      <c r="AB6296" t="s">
        <v>88</v>
      </c>
    </row>
    <row r="6297" spans="1:28" x14ac:dyDescent="0.25">
      <c r="A6297" t="s">
        <v>74</v>
      </c>
      <c r="B6297" t="s">
        <v>75</v>
      </c>
      <c r="C6297">
        <v>53.649500000000003</v>
      </c>
      <c r="D6297">
        <v>9.9618000000000002</v>
      </c>
      <c r="E6297">
        <v>15</v>
      </c>
      <c r="F6297" s="2">
        <v>41240</v>
      </c>
      <c r="G6297">
        <v>6.3</v>
      </c>
      <c r="H6297" s="3">
        <v>41240.48541666667</v>
      </c>
      <c r="I6297" s="3">
        <v>41240.458333333336</v>
      </c>
      <c r="J6297">
        <v>8.8000000000000007</v>
      </c>
      <c r="K6297">
        <v>9.5</v>
      </c>
      <c r="L6297" s="3">
        <v>41240.463194444441</v>
      </c>
      <c r="M6297" t="s">
        <v>89</v>
      </c>
      <c r="N6297" t="s">
        <v>9</v>
      </c>
      <c r="O6297" t="s">
        <v>9</v>
      </c>
      <c r="P6297" s="3">
        <v>41240.48541666667</v>
      </c>
      <c r="Q6297">
        <v>0.3</v>
      </c>
      <c r="R6297" t="s">
        <v>77</v>
      </c>
      <c r="S6297">
        <v>0.3</v>
      </c>
      <c r="T6297">
        <v>0</v>
      </c>
      <c r="U6297" t="s">
        <v>9</v>
      </c>
      <c r="V6297" s="3">
        <v>41240.458333333336</v>
      </c>
      <c r="W6297">
        <v>1</v>
      </c>
      <c r="X6297" s="3">
        <v>41240.463194444441</v>
      </c>
      <c r="Y6297" t="s">
        <v>9</v>
      </c>
      <c r="Z6297">
        <v>0.3</v>
      </c>
      <c r="AA6297">
        <v>0</v>
      </c>
      <c r="AB6297" t="s">
        <v>88</v>
      </c>
    </row>
    <row r="6298" spans="1:28" x14ac:dyDescent="0.25">
      <c r="A6298" t="s">
        <v>74</v>
      </c>
      <c r="B6298" t="s">
        <v>75</v>
      </c>
      <c r="C6298">
        <v>53.649500000000003</v>
      </c>
      <c r="D6298">
        <v>9.9618000000000002</v>
      </c>
      <c r="E6298">
        <v>15</v>
      </c>
      <c r="F6298" s="2">
        <v>41241</v>
      </c>
      <c r="G6298">
        <v>2.9</v>
      </c>
      <c r="H6298" s="3">
        <v>41241.48541666667</v>
      </c>
      <c r="I6298" s="3">
        <v>41241.458333333336</v>
      </c>
      <c r="J6298">
        <v>5</v>
      </c>
      <c r="K6298">
        <v>8.8000000000000007</v>
      </c>
      <c r="L6298" s="3">
        <v>41241.463888888888</v>
      </c>
      <c r="M6298" t="s">
        <v>89</v>
      </c>
      <c r="N6298" t="s">
        <v>9</v>
      </c>
      <c r="O6298" t="s">
        <v>9</v>
      </c>
      <c r="P6298" s="3">
        <v>41241.48541666667</v>
      </c>
      <c r="Q6298">
        <v>0</v>
      </c>
      <c r="R6298" t="s">
        <v>76</v>
      </c>
      <c r="S6298">
        <v>0</v>
      </c>
      <c r="T6298">
        <v>0</v>
      </c>
      <c r="U6298" t="s">
        <v>9</v>
      </c>
      <c r="V6298" s="3">
        <v>41241.458333333336</v>
      </c>
      <c r="W6298">
        <v>1</v>
      </c>
      <c r="X6298" s="3">
        <v>41241.463888888888</v>
      </c>
      <c r="Y6298" t="s">
        <v>9</v>
      </c>
      <c r="Z6298">
        <v>0</v>
      </c>
      <c r="AA6298">
        <v>0</v>
      </c>
      <c r="AB6298" t="s">
        <v>88</v>
      </c>
    </row>
    <row r="6299" spans="1:28" x14ac:dyDescent="0.25">
      <c r="A6299" t="s">
        <v>74</v>
      </c>
      <c r="B6299" t="s">
        <v>75</v>
      </c>
      <c r="C6299">
        <v>53.649500000000003</v>
      </c>
      <c r="D6299">
        <v>9.9618000000000002</v>
      </c>
      <c r="E6299">
        <v>15</v>
      </c>
      <c r="F6299" s="2">
        <v>41242</v>
      </c>
      <c r="G6299">
        <v>2.6</v>
      </c>
      <c r="H6299" s="3">
        <v>41242.48541666667</v>
      </c>
      <c r="I6299" s="3">
        <v>41242.458333333336</v>
      </c>
      <c r="J6299">
        <v>3.9</v>
      </c>
      <c r="K6299">
        <v>5.4</v>
      </c>
      <c r="L6299" s="3">
        <v>41242.463888888888</v>
      </c>
      <c r="M6299" t="s">
        <v>89</v>
      </c>
      <c r="N6299" t="s">
        <v>9</v>
      </c>
      <c r="O6299" t="s">
        <v>9</v>
      </c>
      <c r="P6299" s="3">
        <v>41242.48541666667</v>
      </c>
      <c r="Q6299">
        <v>0.3</v>
      </c>
      <c r="R6299" t="s">
        <v>77</v>
      </c>
      <c r="S6299">
        <v>0.3</v>
      </c>
      <c r="T6299">
        <v>0</v>
      </c>
      <c r="U6299" t="s">
        <v>9</v>
      </c>
      <c r="V6299" s="3">
        <v>41242.458333333336</v>
      </c>
      <c r="W6299">
        <v>1</v>
      </c>
      <c r="X6299" s="3">
        <v>41242.463888888888</v>
      </c>
      <c r="Y6299" t="s">
        <v>9</v>
      </c>
      <c r="Z6299">
        <v>0.3</v>
      </c>
      <c r="AA6299">
        <v>0</v>
      </c>
      <c r="AB6299" t="s">
        <v>88</v>
      </c>
    </row>
    <row r="6300" spans="1:28" x14ac:dyDescent="0.25">
      <c r="A6300" t="s">
        <v>74</v>
      </c>
      <c r="B6300" t="s">
        <v>75</v>
      </c>
      <c r="C6300">
        <v>53.649500000000003</v>
      </c>
      <c r="D6300">
        <v>9.9618000000000002</v>
      </c>
      <c r="E6300">
        <v>15</v>
      </c>
      <c r="F6300" s="2">
        <v>41243</v>
      </c>
      <c r="G6300">
        <v>-2.2000000000000002</v>
      </c>
      <c r="H6300" s="3">
        <v>41243.48541666667</v>
      </c>
      <c r="I6300" s="3">
        <v>41243.458333333336</v>
      </c>
      <c r="J6300">
        <v>0.6</v>
      </c>
      <c r="K6300">
        <v>4.2</v>
      </c>
      <c r="L6300" s="3">
        <v>41243.463888888888</v>
      </c>
      <c r="M6300" t="s">
        <v>89</v>
      </c>
      <c r="N6300" t="s">
        <v>9</v>
      </c>
      <c r="O6300" t="s">
        <v>9</v>
      </c>
      <c r="P6300" s="3">
        <v>41243.48541666667</v>
      </c>
      <c r="Q6300">
        <v>0.3</v>
      </c>
      <c r="R6300" t="s">
        <v>77</v>
      </c>
      <c r="S6300">
        <v>0.3</v>
      </c>
      <c r="T6300">
        <v>0</v>
      </c>
      <c r="U6300" t="s">
        <v>9</v>
      </c>
      <c r="V6300" s="3">
        <v>41243.458333333336</v>
      </c>
      <c r="W6300">
        <v>1</v>
      </c>
      <c r="X6300" s="3">
        <v>41243.463888888888</v>
      </c>
      <c r="Y6300" t="s">
        <v>9</v>
      </c>
      <c r="Z6300">
        <v>0.3</v>
      </c>
      <c r="AA6300">
        <v>0</v>
      </c>
      <c r="AB6300" t="s">
        <v>88</v>
      </c>
    </row>
    <row r="6301" spans="1:28" x14ac:dyDescent="0.25">
      <c r="A6301" t="s">
        <v>74</v>
      </c>
      <c r="B6301" t="s">
        <v>75</v>
      </c>
      <c r="C6301">
        <v>53.649500000000003</v>
      </c>
      <c r="D6301">
        <v>9.9618000000000002</v>
      </c>
      <c r="E6301">
        <v>15</v>
      </c>
      <c r="F6301" s="2">
        <v>41244</v>
      </c>
      <c r="G6301">
        <v>-2.6</v>
      </c>
      <c r="H6301" s="3">
        <v>41244.48541666667</v>
      </c>
      <c r="I6301" s="3">
        <v>41244.458333333336</v>
      </c>
      <c r="J6301">
        <v>3.5</v>
      </c>
      <c r="K6301">
        <v>3.5</v>
      </c>
      <c r="L6301" s="3">
        <v>41244.464583333334</v>
      </c>
      <c r="M6301" t="s">
        <v>89</v>
      </c>
      <c r="N6301" t="s">
        <v>9</v>
      </c>
      <c r="O6301" t="s">
        <v>9</v>
      </c>
      <c r="P6301" s="3">
        <v>41244.48541666667</v>
      </c>
      <c r="Q6301">
        <v>1.2</v>
      </c>
      <c r="R6301" t="s">
        <v>77</v>
      </c>
      <c r="S6301">
        <v>1.2</v>
      </c>
      <c r="T6301">
        <v>0</v>
      </c>
      <c r="U6301" t="s">
        <v>9</v>
      </c>
      <c r="V6301" s="3">
        <v>41244.458333333336</v>
      </c>
      <c r="W6301">
        <v>1</v>
      </c>
      <c r="X6301" s="3">
        <v>41244.464583333334</v>
      </c>
      <c r="Y6301" t="s">
        <v>9</v>
      </c>
      <c r="Z6301">
        <v>1.2</v>
      </c>
      <c r="AA6301">
        <v>0</v>
      </c>
      <c r="AB6301" t="s">
        <v>88</v>
      </c>
    </row>
    <row r="6302" spans="1:28" x14ac:dyDescent="0.25">
      <c r="A6302" t="s">
        <v>74</v>
      </c>
      <c r="B6302" t="s">
        <v>75</v>
      </c>
      <c r="C6302">
        <v>53.649500000000003</v>
      </c>
      <c r="D6302">
        <v>9.9618000000000002</v>
      </c>
      <c r="E6302">
        <v>15</v>
      </c>
      <c r="F6302" s="2">
        <v>41245</v>
      </c>
      <c r="G6302">
        <v>1</v>
      </c>
      <c r="H6302" s="3">
        <v>41245.48541666667</v>
      </c>
      <c r="I6302" s="3">
        <v>41245.458333333336</v>
      </c>
      <c r="J6302">
        <v>1.9</v>
      </c>
      <c r="K6302">
        <v>4</v>
      </c>
      <c r="L6302" s="3">
        <v>41245.464583333334</v>
      </c>
      <c r="M6302" t="s">
        <v>89</v>
      </c>
      <c r="N6302" t="s">
        <v>9</v>
      </c>
      <c r="O6302" t="s">
        <v>9</v>
      </c>
      <c r="P6302" s="3">
        <v>41245.48541666667</v>
      </c>
      <c r="Q6302">
        <v>0</v>
      </c>
      <c r="R6302" t="s">
        <v>76</v>
      </c>
      <c r="S6302">
        <v>0</v>
      </c>
      <c r="T6302">
        <v>0</v>
      </c>
      <c r="U6302" t="s">
        <v>9</v>
      </c>
      <c r="V6302" s="3">
        <v>41245.458333333336</v>
      </c>
      <c r="W6302">
        <v>1</v>
      </c>
      <c r="X6302" s="3">
        <v>41245.464583333334</v>
      </c>
      <c r="Y6302" t="s">
        <v>9</v>
      </c>
      <c r="Z6302">
        <v>0</v>
      </c>
      <c r="AA6302">
        <v>0</v>
      </c>
      <c r="AB6302" t="s">
        <v>88</v>
      </c>
    </row>
    <row r="6303" spans="1:28" x14ac:dyDescent="0.25">
      <c r="A6303" t="s">
        <v>74</v>
      </c>
      <c r="B6303" t="s">
        <v>75</v>
      </c>
      <c r="C6303">
        <v>53.649500000000003</v>
      </c>
      <c r="D6303">
        <v>9.9618000000000002</v>
      </c>
      <c r="E6303">
        <v>15</v>
      </c>
      <c r="F6303" s="2">
        <v>41246</v>
      </c>
      <c r="G6303">
        <v>-3.9</v>
      </c>
      <c r="H6303" s="3">
        <v>41246.48541666667</v>
      </c>
      <c r="I6303" s="3">
        <v>41246.458333333336</v>
      </c>
      <c r="J6303">
        <v>0.4</v>
      </c>
      <c r="K6303">
        <v>2.1</v>
      </c>
      <c r="L6303" s="3">
        <v>41246.465277777781</v>
      </c>
      <c r="M6303" t="s">
        <v>89</v>
      </c>
      <c r="N6303" t="s">
        <v>9</v>
      </c>
      <c r="O6303" t="s">
        <v>9</v>
      </c>
      <c r="P6303" s="3">
        <v>41246.48541666667</v>
      </c>
      <c r="Q6303">
        <v>0.3</v>
      </c>
      <c r="R6303" t="s">
        <v>77</v>
      </c>
      <c r="S6303">
        <v>0.3</v>
      </c>
      <c r="T6303">
        <v>0</v>
      </c>
      <c r="U6303" t="s">
        <v>9</v>
      </c>
      <c r="V6303" s="3">
        <v>41246.458333333336</v>
      </c>
      <c r="W6303">
        <v>1</v>
      </c>
      <c r="X6303" s="3">
        <v>41246.465277777781</v>
      </c>
      <c r="Y6303" t="s">
        <v>9</v>
      </c>
      <c r="Z6303">
        <v>0.3</v>
      </c>
      <c r="AA6303">
        <v>0</v>
      </c>
      <c r="AB6303" t="s">
        <v>88</v>
      </c>
    </row>
    <row r="6304" spans="1:28" x14ac:dyDescent="0.25">
      <c r="A6304" t="s">
        <v>74</v>
      </c>
      <c r="B6304" t="s">
        <v>75</v>
      </c>
      <c r="C6304">
        <v>53.649500000000003</v>
      </c>
      <c r="D6304">
        <v>9.9618000000000002</v>
      </c>
      <c r="E6304">
        <v>15</v>
      </c>
      <c r="F6304" s="2">
        <v>41247</v>
      </c>
      <c r="G6304">
        <v>0.4</v>
      </c>
      <c r="H6304" s="3">
        <v>41247.48541666667</v>
      </c>
      <c r="I6304" s="3">
        <v>41247.458333333336</v>
      </c>
      <c r="J6304">
        <v>4.8</v>
      </c>
      <c r="K6304">
        <v>4.8</v>
      </c>
      <c r="L6304" s="3">
        <v>41247.465277777781</v>
      </c>
      <c r="M6304" t="s">
        <v>89</v>
      </c>
      <c r="N6304" t="s">
        <v>9</v>
      </c>
      <c r="O6304" t="s">
        <v>9</v>
      </c>
      <c r="P6304" s="3">
        <v>41247.48541666667</v>
      </c>
      <c r="Q6304">
        <v>1.8</v>
      </c>
      <c r="R6304" t="s">
        <v>77</v>
      </c>
      <c r="S6304">
        <v>1.8</v>
      </c>
      <c r="T6304">
        <v>0</v>
      </c>
      <c r="U6304" t="s">
        <v>9</v>
      </c>
      <c r="V6304" s="3">
        <v>41247.458333333336</v>
      </c>
      <c r="W6304">
        <v>1</v>
      </c>
      <c r="X6304" s="3">
        <v>41247.465277777781</v>
      </c>
      <c r="Y6304" t="s">
        <v>9</v>
      </c>
      <c r="Z6304">
        <v>1.8</v>
      </c>
      <c r="AA6304">
        <v>0</v>
      </c>
      <c r="AB6304" t="s">
        <v>88</v>
      </c>
    </row>
    <row r="6305" spans="1:28" x14ac:dyDescent="0.25">
      <c r="A6305" t="s">
        <v>74</v>
      </c>
      <c r="B6305" t="s">
        <v>75</v>
      </c>
      <c r="C6305">
        <v>53.649500000000003</v>
      </c>
      <c r="D6305">
        <v>9.9618000000000002</v>
      </c>
      <c r="E6305">
        <v>15</v>
      </c>
      <c r="F6305" s="2">
        <v>41248</v>
      </c>
      <c r="G6305">
        <v>-5.2</v>
      </c>
      <c r="H6305" s="3">
        <v>41248.48541666667</v>
      </c>
      <c r="I6305" s="3">
        <v>41248.458333333336</v>
      </c>
      <c r="J6305">
        <v>-2.5</v>
      </c>
      <c r="K6305">
        <v>0.5</v>
      </c>
      <c r="L6305" s="3">
        <v>41248.465277777781</v>
      </c>
      <c r="M6305" t="s">
        <v>89</v>
      </c>
      <c r="N6305" t="s">
        <v>82</v>
      </c>
      <c r="O6305" t="s">
        <v>9</v>
      </c>
      <c r="P6305" s="3">
        <v>41248.48541666667</v>
      </c>
      <c r="Q6305">
        <v>1.8</v>
      </c>
      <c r="R6305" t="s">
        <v>85</v>
      </c>
      <c r="S6305">
        <v>1.8</v>
      </c>
      <c r="T6305">
        <v>0.5</v>
      </c>
      <c r="U6305" t="s">
        <v>9</v>
      </c>
      <c r="V6305" s="3">
        <v>41248.458333333336</v>
      </c>
      <c r="W6305">
        <v>1</v>
      </c>
      <c r="X6305" s="3">
        <v>41248.465277777781</v>
      </c>
      <c r="Y6305" t="s">
        <v>9</v>
      </c>
      <c r="Z6305" t="s">
        <v>9</v>
      </c>
      <c r="AA6305">
        <v>0.5</v>
      </c>
      <c r="AB6305" t="s">
        <v>88</v>
      </c>
    </row>
    <row r="6306" spans="1:28" x14ac:dyDescent="0.25">
      <c r="A6306" t="s">
        <v>74</v>
      </c>
      <c r="B6306" t="s">
        <v>75</v>
      </c>
      <c r="C6306">
        <v>53.649500000000003</v>
      </c>
      <c r="D6306">
        <v>9.9618000000000002</v>
      </c>
      <c r="E6306">
        <v>15</v>
      </c>
      <c r="F6306" s="2">
        <v>41249</v>
      </c>
      <c r="G6306">
        <v>-8</v>
      </c>
      <c r="H6306" s="3">
        <v>41249.48541666667</v>
      </c>
      <c r="I6306" s="3">
        <v>41249.458333333336</v>
      </c>
      <c r="J6306">
        <v>-4.2</v>
      </c>
      <c r="K6306">
        <v>-0.5</v>
      </c>
      <c r="L6306" s="3">
        <v>41249.46597222222</v>
      </c>
      <c r="M6306" t="s">
        <v>89</v>
      </c>
      <c r="N6306" t="s">
        <v>9</v>
      </c>
      <c r="O6306" t="s">
        <v>9</v>
      </c>
      <c r="P6306" s="3">
        <v>41249.48541666667</v>
      </c>
      <c r="Q6306">
        <v>0</v>
      </c>
      <c r="R6306" t="s">
        <v>87</v>
      </c>
      <c r="S6306">
        <v>0</v>
      </c>
      <c r="T6306">
        <v>50</v>
      </c>
      <c r="U6306" t="s">
        <v>9</v>
      </c>
      <c r="V6306" s="3">
        <v>41249.458333333336</v>
      </c>
      <c r="W6306">
        <v>1</v>
      </c>
      <c r="X6306" s="3">
        <v>41249.46597222222</v>
      </c>
      <c r="Y6306" t="s">
        <v>9</v>
      </c>
      <c r="Z6306" t="s">
        <v>9</v>
      </c>
      <c r="AA6306">
        <v>50</v>
      </c>
      <c r="AB6306" t="s">
        <v>88</v>
      </c>
    </row>
    <row r="6307" spans="1:28" x14ac:dyDescent="0.25">
      <c r="A6307" t="s">
        <v>74</v>
      </c>
      <c r="B6307" t="s">
        <v>75</v>
      </c>
      <c r="C6307">
        <v>53.649500000000003</v>
      </c>
      <c r="D6307">
        <v>9.9618000000000002</v>
      </c>
      <c r="E6307">
        <v>15</v>
      </c>
      <c r="F6307" s="2">
        <v>41250</v>
      </c>
      <c r="G6307">
        <v>-7.3</v>
      </c>
      <c r="H6307" s="3">
        <v>41250.48541666667</v>
      </c>
      <c r="I6307" s="3">
        <v>41250.458333333336</v>
      </c>
      <c r="J6307">
        <v>-2.6</v>
      </c>
      <c r="K6307">
        <v>-2.6</v>
      </c>
      <c r="L6307" s="3">
        <v>41250.46597222222</v>
      </c>
      <c r="M6307" t="s">
        <v>89</v>
      </c>
      <c r="N6307" t="s">
        <v>9</v>
      </c>
      <c r="O6307" t="s">
        <v>9</v>
      </c>
      <c r="P6307" s="3">
        <v>41250.48541666667</v>
      </c>
      <c r="Q6307">
        <v>0</v>
      </c>
      <c r="R6307" t="s">
        <v>76</v>
      </c>
      <c r="S6307">
        <v>0</v>
      </c>
      <c r="T6307">
        <v>0</v>
      </c>
      <c r="U6307" t="s">
        <v>9</v>
      </c>
      <c r="V6307" s="3">
        <v>41250.458333333336</v>
      </c>
      <c r="W6307">
        <v>1</v>
      </c>
      <c r="X6307" s="3">
        <v>41250.46597222222</v>
      </c>
      <c r="Y6307" t="s">
        <v>9</v>
      </c>
      <c r="Z6307">
        <v>0</v>
      </c>
      <c r="AA6307">
        <v>0</v>
      </c>
      <c r="AB6307" t="s">
        <v>88</v>
      </c>
    </row>
    <row r="6308" spans="1:28" x14ac:dyDescent="0.25">
      <c r="A6308" t="s">
        <v>74</v>
      </c>
      <c r="B6308" t="s">
        <v>75</v>
      </c>
      <c r="C6308">
        <v>53.649500000000003</v>
      </c>
      <c r="D6308">
        <v>9.9618000000000002</v>
      </c>
      <c r="E6308">
        <v>15</v>
      </c>
      <c r="F6308" s="2">
        <v>41251</v>
      </c>
      <c r="G6308">
        <v>-12.9</v>
      </c>
      <c r="H6308" s="3">
        <v>41251.48541666667</v>
      </c>
      <c r="I6308" s="3">
        <v>41251.458333333336</v>
      </c>
      <c r="J6308">
        <v>-4.5</v>
      </c>
      <c r="K6308">
        <v>-1.9</v>
      </c>
      <c r="L6308" s="3">
        <v>41251.466666666667</v>
      </c>
      <c r="M6308" t="s">
        <v>89</v>
      </c>
      <c r="N6308" t="s">
        <v>9</v>
      </c>
      <c r="O6308" t="s">
        <v>9</v>
      </c>
      <c r="P6308" s="3">
        <v>41251.48541666667</v>
      </c>
      <c r="Q6308">
        <v>0</v>
      </c>
      <c r="R6308" t="s">
        <v>76</v>
      </c>
      <c r="S6308">
        <v>0</v>
      </c>
      <c r="T6308">
        <v>0</v>
      </c>
      <c r="U6308" t="s">
        <v>9</v>
      </c>
      <c r="V6308" s="3">
        <v>41251.458333333336</v>
      </c>
      <c r="W6308">
        <v>1</v>
      </c>
      <c r="X6308" s="3">
        <v>41251.466666666667</v>
      </c>
      <c r="Y6308" t="s">
        <v>9</v>
      </c>
      <c r="Z6308">
        <v>0</v>
      </c>
      <c r="AA6308">
        <v>0</v>
      </c>
      <c r="AB6308" t="s">
        <v>88</v>
      </c>
    </row>
    <row r="6309" spans="1:28" x14ac:dyDescent="0.25">
      <c r="A6309" t="s">
        <v>74</v>
      </c>
      <c r="B6309" t="s">
        <v>75</v>
      </c>
      <c r="C6309">
        <v>53.649500000000003</v>
      </c>
      <c r="D6309">
        <v>9.9618000000000002</v>
      </c>
      <c r="E6309">
        <v>15</v>
      </c>
      <c r="F6309" s="2">
        <v>41252</v>
      </c>
      <c r="G6309">
        <v>-7</v>
      </c>
      <c r="H6309" s="3">
        <v>41252.48541666667</v>
      </c>
      <c r="I6309" s="3">
        <v>41252.458333333336</v>
      </c>
      <c r="J6309">
        <v>1.8</v>
      </c>
      <c r="K6309">
        <v>1.8</v>
      </c>
      <c r="L6309" s="3">
        <v>41252.466666666667</v>
      </c>
      <c r="M6309" t="s">
        <v>89</v>
      </c>
      <c r="N6309" t="s">
        <v>9</v>
      </c>
      <c r="O6309" t="s">
        <v>9</v>
      </c>
      <c r="P6309" s="3">
        <v>41252.48541666667</v>
      </c>
      <c r="Q6309">
        <v>0</v>
      </c>
      <c r="R6309" t="s">
        <v>87</v>
      </c>
      <c r="S6309">
        <v>0</v>
      </c>
      <c r="T6309">
        <v>130</v>
      </c>
      <c r="U6309" t="s">
        <v>9</v>
      </c>
      <c r="V6309" s="3">
        <v>41252.458333333336</v>
      </c>
      <c r="W6309">
        <v>1</v>
      </c>
      <c r="X6309" s="3">
        <v>41252.466666666667</v>
      </c>
      <c r="Y6309" t="s">
        <v>9</v>
      </c>
      <c r="Z6309" t="s">
        <v>9</v>
      </c>
      <c r="AA6309">
        <v>130</v>
      </c>
      <c r="AB6309" t="s">
        <v>88</v>
      </c>
    </row>
    <row r="6310" spans="1:28" x14ac:dyDescent="0.25">
      <c r="A6310" t="s">
        <v>74</v>
      </c>
      <c r="B6310" t="s">
        <v>75</v>
      </c>
      <c r="C6310">
        <v>53.649500000000003</v>
      </c>
      <c r="D6310">
        <v>9.9618000000000002</v>
      </c>
      <c r="E6310">
        <v>15</v>
      </c>
      <c r="F6310" s="2">
        <v>41253</v>
      </c>
      <c r="G6310">
        <v>0.2</v>
      </c>
      <c r="H6310" s="3">
        <v>41253.48541666667</v>
      </c>
      <c r="I6310" s="3">
        <v>41253.458333333336</v>
      </c>
      <c r="J6310">
        <v>0.2</v>
      </c>
      <c r="K6310">
        <v>2.7</v>
      </c>
      <c r="L6310" s="3">
        <v>41253.467361111114</v>
      </c>
      <c r="M6310" t="s">
        <v>89</v>
      </c>
      <c r="N6310" t="s">
        <v>9</v>
      </c>
      <c r="O6310" t="s">
        <v>9</v>
      </c>
      <c r="P6310" s="3">
        <v>41253.48541666667</v>
      </c>
      <c r="Q6310">
        <v>4.5999999999999996</v>
      </c>
      <c r="R6310" t="s">
        <v>77</v>
      </c>
      <c r="S6310">
        <v>4.5999999999999996</v>
      </c>
      <c r="T6310">
        <v>0</v>
      </c>
      <c r="U6310" t="s">
        <v>9</v>
      </c>
      <c r="V6310" s="3">
        <v>41253.458333333336</v>
      </c>
      <c r="W6310">
        <v>1</v>
      </c>
      <c r="X6310" s="3">
        <v>41253.467361111114</v>
      </c>
      <c r="Y6310" t="s">
        <v>9</v>
      </c>
      <c r="Z6310">
        <v>4.5999999999999996</v>
      </c>
      <c r="AA6310">
        <v>0</v>
      </c>
      <c r="AB6310" t="s">
        <v>88</v>
      </c>
    </row>
    <row r="6311" spans="1:28" x14ac:dyDescent="0.25">
      <c r="A6311" t="s">
        <v>74</v>
      </c>
      <c r="B6311" t="s">
        <v>75</v>
      </c>
      <c r="C6311">
        <v>53.649500000000003</v>
      </c>
      <c r="D6311">
        <v>9.9618000000000002</v>
      </c>
      <c r="E6311">
        <v>15</v>
      </c>
      <c r="F6311" s="2">
        <v>41254</v>
      </c>
      <c r="G6311">
        <v>-5.0999999999999996</v>
      </c>
      <c r="H6311" s="3">
        <v>41254.48541666667</v>
      </c>
      <c r="I6311" s="3">
        <v>41254.458333333336</v>
      </c>
      <c r="J6311">
        <v>-1.8</v>
      </c>
      <c r="K6311">
        <v>0.2</v>
      </c>
      <c r="L6311" s="3">
        <v>41254.467361111114</v>
      </c>
      <c r="M6311" t="s">
        <v>89</v>
      </c>
      <c r="N6311" t="s">
        <v>9</v>
      </c>
      <c r="O6311" t="s">
        <v>9</v>
      </c>
      <c r="P6311" s="3">
        <v>41254.48541666667</v>
      </c>
      <c r="Q6311">
        <v>0</v>
      </c>
      <c r="R6311" t="s">
        <v>87</v>
      </c>
      <c r="S6311">
        <v>0</v>
      </c>
      <c r="T6311">
        <v>23</v>
      </c>
      <c r="U6311" t="s">
        <v>9</v>
      </c>
      <c r="V6311" s="3">
        <v>41254.458333333336</v>
      </c>
      <c r="W6311">
        <v>1</v>
      </c>
      <c r="X6311" s="3">
        <v>41254.467361111114</v>
      </c>
      <c r="Y6311" t="s">
        <v>9</v>
      </c>
      <c r="Z6311" t="s">
        <v>9</v>
      </c>
      <c r="AA6311">
        <v>23</v>
      </c>
      <c r="AB6311" t="s">
        <v>88</v>
      </c>
    </row>
    <row r="6312" spans="1:28" x14ac:dyDescent="0.25">
      <c r="A6312" t="s">
        <v>74</v>
      </c>
      <c r="B6312" t="s">
        <v>75</v>
      </c>
      <c r="C6312">
        <v>53.649500000000003</v>
      </c>
      <c r="D6312">
        <v>9.9618000000000002</v>
      </c>
      <c r="E6312">
        <v>15</v>
      </c>
      <c r="F6312" s="2">
        <v>41255</v>
      </c>
      <c r="G6312">
        <v>-10.9</v>
      </c>
      <c r="H6312" s="3">
        <v>41255.48541666667</v>
      </c>
      <c r="I6312" s="3">
        <v>41255.458333333336</v>
      </c>
      <c r="J6312">
        <v>-5.3</v>
      </c>
      <c r="K6312">
        <v>-1.8</v>
      </c>
      <c r="L6312" s="3">
        <v>41255.468055555553</v>
      </c>
      <c r="M6312" t="s">
        <v>89</v>
      </c>
      <c r="N6312" t="s">
        <v>9</v>
      </c>
      <c r="O6312" t="s">
        <v>9</v>
      </c>
      <c r="P6312" s="3">
        <v>41255.48541666667</v>
      </c>
      <c r="Q6312">
        <v>0</v>
      </c>
      <c r="R6312" t="s">
        <v>76</v>
      </c>
      <c r="S6312">
        <v>0</v>
      </c>
      <c r="T6312">
        <v>0</v>
      </c>
      <c r="U6312" t="s">
        <v>9</v>
      </c>
      <c r="V6312" s="3">
        <v>41255.458333333336</v>
      </c>
      <c r="W6312">
        <v>1</v>
      </c>
      <c r="X6312" s="3">
        <v>41255.468055555553</v>
      </c>
      <c r="Y6312" t="s">
        <v>9</v>
      </c>
      <c r="Z6312">
        <v>0</v>
      </c>
      <c r="AA6312">
        <v>0</v>
      </c>
      <c r="AB6312" t="s">
        <v>88</v>
      </c>
    </row>
    <row r="6313" spans="1:28" x14ac:dyDescent="0.25">
      <c r="A6313" t="s">
        <v>74</v>
      </c>
      <c r="B6313" t="s">
        <v>75</v>
      </c>
      <c r="C6313">
        <v>53.649500000000003</v>
      </c>
      <c r="D6313">
        <v>9.9618000000000002</v>
      </c>
      <c r="E6313">
        <v>15</v>
      </c>
      <c r="F6313" s="2">
        <v>41256</v>
      </c>
      <c r="G6313">
        <v>-5.3</v>
      </c>
      <c r="H6313" s="3">
        <v>41256.48541666667</v>
      </c>
      <c r="I6313" s="3">
        <v>41256.458333333336</v>
      </c>
      <c r="J6313">
        <v>0.1</v>
      </c>
      <c r="K6313">
        <v>0.1</v>
      </c>
      <c r="L6313" s="3">
        <v>41256.468055555553</v>
      </c>
      <c r="M6313" t="s">
        <v>89</v>
      </c>
      <c r="N6313" t="s">
        <v>9</v>
      </c>
      <c r="O6313" t="s">
        <v>9</v>
      </c>
      <c r="P6313" s="3">
        <v>41256.48541666667</v>
      </c>
      <c r="Q6313">
        <v>0</v>
      </c>
      <c r="R6313" t="s">
        <v>76</v>
      </c>
      <c r="S6313">
        <v>0</v>
      </c>
      <c r="T6313">
        <v>0</v>
      </c>
      <c r="U6313" t="s">
        <v>9</v>
      </c>
      <c r="V6313" s="3">
        <v>41256.458333333336</v>
      </c>
      <c r="W6313">
        <v>1</v>
      </c>
      <c r="X6313" s="3">
        <v>41256.468055555553</v>
      </c>
      <c r="Y6313" t="s">
        <v>9</v>
      </c>
      <c r="Z6313">
        <v>0</v>
      </c>
      <c r="AA6313">
        <v>0</v>
      </c>
      <c r="AB6313" t="s">
        <v>88</v>
      </c>
    </row>
    <row r="6314" spans="1:28" x14ac:dyDescent="0.25">
      <c r="A6314" t="s">
        <v>74</v>
      </c>
      <c r="B6314" t="s">
        <v>75</v>
      </c>
      <c r="C6314">
        <v>53.649500000000003</v>
      </c>
      <c r="D6314">
        <v>9.9618000000000002</v>
      </c>
      <c r="E6314">
        <v>15</v>
      </c>
      <c r="F6314" s="2">
        <v>41257</v>
      </c>
      <c r="G6314">
        <v>-5.9</v>
      </c>
      <c r="H6314" s="3">
        <v>41257.48541666667</v>
      </c>
      <c r="I6314" s="3">
        <v>41257.458333333336</v>
      </c>
      <c r="J6314">
        <v>-2.7</v>
      </c>
      <c r="K6314">
        <v>0.1</v>
      </c>
      <c r="L6314" s="3">
        <v>41257.46875</v>
      </c>
      <c r="M6314" t="s">
        <v>89</v>
      </c>
      <c r="N6314" t="s">
        <v>9</v>
      </c>
      <c r="O6314" t="s">
        <v>9</v>
      </c>
      <c r="P6314" s="3">
        <v>41257.48541666667</v>
      </c>
      <c r="Q6314">
        <v>0</v>
      </c>
      <c r="R6314" t="s">
        <v>76</v>
      </c>
      <c r="S6314">
        <v>0</v>
      </c>
      <c r="T6314">
        <v>0</v>
      </c>
      <c r="U6314" t="s">
        <v>9</v>
      </c>
      <c r="V6314" s="3">
        <v>41257.458333333336</v>
      </c>
      <c r="W6314">
        <v>1</v>
      </c>
      <c r="X6314" s="3">
        <v>41257.46875</v>
      </c>
      <c r="Y6314" t="s">
        <v>9</v>
      </c>
      <c r="Z6314">
        <v>0</v>
      </c>
      <c r="AA6314">
        <v>0</v>
      </c>
      <c r="AB6314" t="s">
        <v>88</v>
      </c>
    </row>
    <row r="6315" spans="1:28" x14ac:dyDescent="0.25">
      <c r="A6315" t="s">
        <v>74</v>
      </c>
      <c r="B6315" t="s">
        <v>75</v>
      </c>
      <c r="C6315">
        <v>53.649500000000003</v>
      </c>
      <c r="D6315">
        <v>9.9618000000000002</v>
      </c>
      <c r="E6315">
        <v>15</v>
      </c>
      <c r="F6315" s="2">
        <v>41258</v>
      </c>
      <c r="G6315">
        <v>-2.7</v>
      </c>
      <c r="H6315" s="3">
        <v>41258.464583333334</v>
      </c>
      <c r="I6315" s="3">
        <v>41258.4375</v>
      </c>
      <c r="J6315">
        <v>3.9</v>
      </c>
      <c r="K6315">
        <v>3.9</v>
      </c>
      <c r="L6315" s="3">
        <v>41258.46875</v>
      </c>
      <c r="M6315" t="s">
        <v>89</v>
      </c>
      <c r="N6315" t="s">
        <v>9</v>
      </c>
      <c r="O6315" t="s">
        <v>9</v>
      </c>
      <c r="P6315" s="3">
        <v>41258.464583333334</v>
      </c>
      <c r="Q6315">
        <v>8.1</v>
      </c>
      <c r="R6315" t="s">
        <v>77</v>
      </c>
      <c r="S6315">
        <v>8.1</v>
      </c>
      <c r="T6315">
        <v>0</v>
      </c>
      <c r="U6315" t="s">
        <v>9</v>
      </c>
      <c r="V6315" s="3">
        <v>41258.4375</v>
      </c>
      <c r="W6315">
        <v>1</v>
      </c>
      <c r="X6315" s="3">
        <v>41258.46875</v>
      </c>
      <c r="Y6315" t="s">
        <v>9</v>
      </c>
      <c r="Z6315">
        <v>8.1</v>
      </c>
      <c r="AA6315">
        <v>0</v>
      </c>
      <c r="AB6315" t="s">
        <v>88</v>
      </c>
    </row>
    <row r="6316" spans="1:28" x14ac:dyDescent="0.25">
      <c r="A6316" t="s">
        <v>74</v>
      </c>
      <c r="B6316" t="s">
        <v>75</v>
      </c>
      <c r="C6316">
        <v>53.649500000000003</v>
      </c>
      <c r="D6316">
        <v>9.9618000000000002</v>
      </c>
      <c r="E6316">
        <v>15</v>
      </c>
      <c r="F6316" s="2">
        <v>41259</v>
      </c>
      <c r="N6316" t="s">
        <v>9</v>
      </c>
      <c r="O6316" t="s">
        <v>9</v>
      </c>
      <c r="P6316" s="3">
        <v>41259.48541666667</v>
      </c>
      <c r="Q6316">
        <v>0</v>
      </c>
      <c r="R6316" t="s">
        <v>76</v>
      </c>
      <c r="S6316">
        <v>0</v>
      </c>
      <c r="T6316">
        <v>0</v>
      </c>
      <c r="U6316" t="s">
        <v>9</v>
      </c>
      <c r="V6316" s="3">
        <v>41259.458333333336</v>
      </c>
      <c r="W6316">
        <v>1</v>
      </c>
      <c r="X6316" s="3">
        <v>41259.46875</v>
      </c>
      <c r="Y6316" t="s">
        <v>9</v>
      </c>
      <c r="Z6316">
        <v>0</v>
      </c>
      <c r="AA6316">
        <v>0</v>
      </c>
      <c r="AB6316" t="s">
        <v>88</v>
      </c>
    </row>
    <row r="6317" spans="1:28" x14ac:dyDescent="0.25">
      <c r="A6317" t="s">
        <v>74</v>
      </c>
      <c r="B6317" t="s">
        <v>75</v>
      </c>
      <c r="C6317">
        <v>53.649500000000003</v>
      </c>
      <c r="D6317">
        <v>9.9618000000000002</v>
      </c>
      <c r="E6317">
        <v>15</v>
      </c>
      <c r="F6317" s="2">
        <v>41260</v>
      </c>
      <c r="G6317" t="s">
        <v>9</v>
      </c>
      <c r="H6317" s="3">
        <v>41260.48541666667</v>
      </c>
      <c r="I6317" s="3">
        <v>41260.458333333336</v>
      </c>
      <c r="J6317">
        <v>5.5</v>
      </c>
      <c r="K6317" t="s">
        <v>9</v>
      </c>
      <c r="L6317" s="3">
        <v>41260.469444444447</v>
      </c>
      <c r="M6317" t="s">
        <v>89</v>
      </c>
      <c r="N6317" t="s">
        <v>9</v>
      </c>
      <c r="O6317" t="s">
        <v>9</v>
      </c>
      <c r="P6317" s="3">
        <v>41260.48541666667</v>
      </c>
      <c r="Q6317">
        <v>0</v>
      </c>
      <c r="R6317" t="s">
        <v>76</v>
      </c>
      <c r="S6317">
        <v>0</v>
      </c>
      <c r="T6317">
        <v>0</v>
      </c>
      <c r="U6317" t="s">
        <v>9</v>
      </c>
      <c r="V6317" s="3">
        <v>41260.458333333336</v>
      </c>
      <c r="W6317">
        <v>1</v>
      </c>
      <c r="X6317" s="3">
        <v>41260.469444444447</v>
      </c>
      <c r="Y6317" t="s">
        <v>9</v>
      </c>
      <c r="Z6317">
        <v>0</v>
      </c>
      <c r="AA6317">
        <v>0</v>
      </c>
      <c r="AB6317" t="s">
        <v>88</v>
      </c>
    </row>
    <row r="6318" spans="1:28" x14ac:dyDescent="0.25">
      <c r="A6318" t="s">
        <v>74</v>
      </c>
      <c r="B6318" t="s">
        <v>75</v>
      </c>
      <c r="C6318">
        <v>53.649500000000003</v>
      </c>
      <c r="D6318">
        <v>9.9618000000000002</v>
      </c>
      <c r="E6318">
        <v>15</v>
      </c>
      <c r="F6318" s="2">
        <v>41261</v>
      </c>
      <c r="G6318">
        <v>2.9</v>
      </c>
      <c r="H6318" s="3">
        <v>41261.48541666667</v>
      </c>
      <c r="I6318" s="3">
        <v>41261.458333333336</v>
      </c>
      <c r="J6318">
        <v>3.9</v>
      </c>
      <c r="K6318">
        <v>5.8</v>
      </c>
      <c r="L6318" s="3">
        <v>41261.469444444447</v>
      </c>
      <c r="M6318" t="s">
        <v>89</v>
      </c>
      <c r="N6318" t="s">
        <v>9</v>
      </c>
      <c r="O6318" t="s">
        <v>9</v>
      </c>
      <c r="P6318" s="3">
        <v>41261.48541666667</v>
      </c>
      <c r="Q6318">
        <v>3.6</v>
      </c>
      <c r="R6318" t="s">
        <v>77</v>
      </c>
      <c r="S6318">
        <v>3.6</v>
      </c>
      <c r="T6318">
        <v>0</v>
      </c>
      <c r="U6318" t="s">
        <v>9</v>
      </c>
      <c r="V6318" s="3">
        <v>41261.458333333336</v>
      </c>
      <c r="W6318">
        <v>1</v>
      </c>
      <c r="X6318" s="3">
        <v>41261.469444444447</v>
      </c>
      <c r="Y6318" t="s">
        <v>9</v>
      </c>
      <c r="Z6318">
        <v>3.6</v>
      </c>
      <c r="AA6318">
        <v>0</v>
      </c>
      <c r="AB6318" t="s">
        <v>88</v>
      </c>
    </row>
    <row r="6319" spans="1:28" x14ac:dyDescent="0.25">
      <c r="A6319" t="s">
        <v>74</v>
      </c>
      <c r="B6319" t="s">
        <v>75</v>
      </c>
      <c r="C6319">
        <v>53.649500000000003</v>
      </c>
      <c r="D6319">
        <v>9.9618000000000002</v>
      </c>
      <c r="E6319">
        <v>15</v>
      </c>
      <c r="F6319" s="2">
        <v>41262</v>
      </c>
      <c r="G6319">
        <v>2.4</v>
      </c>
      <c r="H6319" s="3">
        <v>41262.48541666667</v>
      </c>
      <c r="I6319" s="3">
        <v>41262.458333333336</v>
      </c>
      <c r="J6319">
        <v>2.6</v>
      </c>
      <c r="K6319">
        <v>4.2</v>
      </c>
      <c r="L6319" s="3">
        <v>41262.470138888886</v>
      </c>
      <c r="M6319" t="s">
        <v>89</v>
      </c>
      <c r="N6319" t="s">
        <v>9</v>
      </c>
      <c r="O6319" t="s">
        <v>9</v>
      </c>
      <c r="P6319" s="3">
        <v>41262.48541666667</v>
      </c>
      <c r="Q6319">
        <v>2.1</v>
      </c>
      <c r="R6319" t="s">
        <v>77</v>
      </c>
      <c r="S6319">
        <v>2.1</v>
      </c>
      <c r="T6319">
        <v>0</v>
      </c>
      <c r="U6319" t="s">
        <v>9</v>
      </c>
      <c r="V6319" s="3">
        <v>41262.458333333336</v>
      </c>
      <c r="W6319">
        <v>1</v>
      </c>
      <c r="X6319" s="3">
        <v>41262.470138888886</v>
      </c>
      <c r="Y6319" t="s">
        <v>9</v>
      </c>
      <c r="Z6319">
        <v>2.1</v>
      </c>
      <c r="AA6319">
        <v>0</v>
      </c>
      <c r="AB6319" t="s">
        <v>88</v>
      </c>
    </row>
    <row r="6320" spans="1:28" x14ac:dyDescent="0.25">
      <c r="A6320" t="s">
        <v>74</v>
      </c>
      <c r="B6320" t="s">
        <v>75</v>
      </c>
      <c r="C6320">
        <v>53.649500000000003</v>
      </c>
      <c r="D6320">
        <v>9.9618000000000002</v>
      </c>
      <c r="E6320">
        <v>15</v>
      </c>
      <c r="F6320" s="2">
        <v>41263</v>
      </c>
      <c r="G6320">
        <v>1.4</v>
      </c>
      <c r="H6320" s="3">
        <v>41263.48541666667</v>
      </c>
      <c r="I6320" s="3">
        <v>41263.458333333336</v>
      </c>
      <c r="J6320">
        <v>1.8</v>
      </c>
      <c r="K6320">
        <v>2.7</v>
      </c>
      <c r="L6320" s="3">
        <v>41263.470138888886</v>
      </c>
      <c r="M6320" t="s">
        <v>89</v>
      </c>
      <c r="N6320" t="s">
        <v>9</v>
      </c>
      <c r="O6320" t="s">
        <v>9</v>
      </c>
      <c r="P6320" s="3">
        <v>41263.48541666667</v>
      </c>
      <c r="Q6320">
        <v>0.6</v>
      </c>
      <c r="R6320" t="s">
        <v>77</v>
      </c>
      <c r="S6320">
        <v>0.6</v>
      </c>
      <c r="T6320">
        <v>0</v>
      </c>
      <c r="U6320" t="s">
        <v>9</v>
      </c>
      <c r="V6320" s="3">
        <v>41263.458333333336</v>
      </c>
      <c r="W6320">
        <v>1</v>
      </c>
      <c r="X6320" s="3">
        <v>41263.470138888886</v>
      </c>
      <c r="Y6320" t="s">
        <v>9</v>
      </c>
      <c r="Z6320">
        <v>0.6</v>
      </c>
      <c r="AA6320">
        <v>0</v>
      </c>
      <c r="AB6320" t="s">
        <v>88</v>
      </c>
    </row>
    <row r="6321" spans="1:28" x14ac:dyDescent="0.25">
      <c r="A6321" t="s">
        <v>74</v>
      </c>
      <c r="B6321" t="s">
        <v>75</v>
      </c>
      <c r="C6321">
        <v>53.649500000000003</v>
      </c>
      <c r="D6321">
        <v>9.9618000000000002</v>
      </c>
      <c r="E6321">
        <v>15</v>
      </c>
      <c r="F6321" s="2">
        <v>41264</v>
      </c>
      <c r="G6321">
        <v>-0.7</v>
      </c>
      <c r="H6321" s="3">
        <v>41264.48541666667</v>
      </c>
      <c r="I6321" s="3">
        <v>41264.458333333336</v>
      </c>
      <c r="J6321">
        <v>-0.7</v>
      </c>
      <c r="K6321">
        <v>2.1</v>
      </c>
      <c r="L6321" s="3">
        <v>41264.470833333333</v>
      </c>
      <c r="M6321" t="s">
        <v>89</v>
      </c>
      <c r="N6321" t="s">
        <v>9</v>
      </c>
      <c r="O6321" t="s">
        <v>9</v>
      </c>
      <c r="P6321" s="3">
        <v>41264.48541666667</v>
      </c>
      <c r="Q6321">
        <v>0</v>
      </c>
      <c r="R6321" t="s">
        <v>76</v>
      </c>
      <c r="S6321">
        <v>0</v>
      </c>
      <c r="T6321">
        <v>0</v>
      </c>
      <c r="U6321" t="s">
        <v>9</v>
      </c>
      <c r="V6321" s="3">
        <v>41264.458333333336</v>
      </c>
      <c r="W6321">
        <v>1</v>
      </c>
      <c r="X6321" s="3">
        <v>41264.470833333333</v>
      </c>
      <c r="Y6321" t="s">
        <v>9</v>
      </c>
      <c r="Z6321">
        <v>0</v>
      </c>
      <c r="AA6321">
        <v>0</v>
      </c>
      <c r="AB6321" t="s">
        <v>88</v>
      </c>
    </row>
    <row r="6322" spans="1:28" x14ac:dyDescent="0.25">
      <c r="A6322" t="s">
        <v>74</v>
      </c>
      <c r="B6322" t="s">
        <v>75</v>
      </c>
      <c r="C6322">
        <v>53.649500000000003</v>
      </c>
      <c r="D6322">
        <v>9.9618000000000002</v>
      </c>
      <c r="E6322">
        <v>15</v>
      </c>
      <c r="F6322" s="2">
        <v>41265</v>
      </c>
      <c r="G6322">
        <v>-3.9</v>
      </c>
      <c r="H6322" s="3">
        <v>41265.48541666667</v>
      </c>
      <c r="I6322" s="3">
        <v>41265.458333333336</v>
      </c>
      <c r="J6322">
        <v>-2.8</v>
      </c>
      <c r="K6322">
        <v>-0.6</v>
      </c>
      <c r="L6322" s="3">
        <v>41265.470833333333</v>
      </c>
      <c r="M6322" t="s">
        <v>89</v>
      </c>
      <c r="N6322" t="s">
        <v>9</v>
      </c>
      <c r="O6322" t="s">
        <v>9</v>
      </c>
      <c r="P6322" s="3">
        <v>41265.48541666667</v>
      </c>
      <c r="Q6322">
        <v>0</v>
      </c>
      <c r="R6322" t="s">
        <v>87</v>
      </c>
      <c r="S6322">
        <v>0</v>
      </c>
      <c r="T6322">
        <v>18</v>
      </c>
      <c r="U6322" t="s">
        <v>9</v>
      </c>
      <c r="V6322" s="3">
        <v>41265.458333333336</v>
      </c>
      <c r="W6322">
        <v>1</v>
      </c>
      <c r="X6322" s="3">
        <v>41265.470833333333</v>
      </c>
      <c r="Y6322" t="s">
        <v>9</v>
      </c>
      <c r="Z6322" t="s">
        <v>9</v>
      </c>
      <c r="AA6322">
        <v>18</v>
      </c>
      <c r="AB6322" t="s">
        <v>88</v>
      </c>
    </row>
    <row r="6323" spans="1:28" x14ac:dyDescent="0.25">
      <c r="A6323" t="s">
        <v>74</v>
      </c>
      <c r="B6323" t="s">
        <v>75</v>
      </c>
      <c r="C6323">
        <v>53.649500000000003</v>
      </c>
      <c r="D6323">
        <v>9.9618000000000002</v>
      </c>
      <c r="E6323">
        <v>15</v>
      </c>
      <c r="F6323" s="2">
        <v>41266</v>
      </c>
      <c r="G6323">
        <v>-3</v>
      </c>
      <c r="H6323" s="3">
        <v>41266.48541666667</v>
      </c>
      <c r="I6323" s="3">
        <v>41266.458333333336</v>
      </c>
      <c r="J6323">
        <v>-0.2</v>
      </c>
      <c r="K6323">
        <v>-0.2</v>
      </c>
      <c r="L6323" s="3">
        <v>41266.47152777778</v>
      </c>
      <c r="M6323" t="s">
        <v>89</v>
      </c>
      <c r="N6323" t="s">
        <v>9</v>
      </c>
      <c r="O6323" t="s">
        <v>9</v>
      </c>
      <c r="P6323" s="3">
        <v>41266.48541666667</v>
      </c>
      <c r="Q6323">
        <v>3</v>
      </c>
      <c r="R6323" t="s">
        <v>77</v>
      </c>
      <c r="S6323">
        <v>3</v>
      </c>
      <c r="T6323">
        <v>0</v>
      </c>
      <c r="U6323" t="s">
        <v>9</v>
      </c>
      <c r="V6323" s="3">
        <v>41266.458333333336</v>
      </c>
      <c r="W6323">
        <v>1</v>
      </c>
      <c r="X6323" s="3">
        <v>41266.47152777778</v>
      </c>
      <c r="Y6323" t="s">
        <v>9</v>
      </c>
      <c r="Z6323">
        <v>3</v>
      </c>
      <c r="AA6323">
        <v>0</v>
      </c>
      <c r="AB6323" t="s">
        <v>88</v>
      </c>
    </row>
    <row r="6324" spans="1:28" x14ac:dyDescent="0.25">
      <c r="A6324" t="s">
        <v>74</v>
      </c>
      <c r="B6324" t="s">
        <v>75</v>
      </c>
      <c r="C6324">
        <v>53.649500000000003</v>
      </c>
      <c r="D6324">
        <v>9.9618000000000002</v>
      </c>
      <c r="E6324">
        <v>15</v>
      </c>
      <c r="F6324" s="2">
        <v>41267</v>
      </c>
      <c r="N6324" t="s">
        <v>9</v>
      </c>
      <c r="O6324" t="s">
        <v>9</v>
      </c>
      <c r="P6324" s="3">
        <v>41267.48541666667</v>
      </c>
      <c r="Q6324">
        <v>7.5</v>
      </c>
      <c r="R6324" t="s">
        <v>77</v>
      </c>
      <c r="S6324">
        <v>7.5</v>
      </c>
      <c r="T6324">
        <v>0</v>
      </c>
      <c r="U6324" t="s">
        <v>9</v>
      </c>
      <c r="V6324" s="3">
        <v>41267.458333333336</v>
      </c>
      <c r="W6324">
        <v>1</v>
      </c>
      <c r="X6324" s="3">
        <v>41267.47152777778</v>
      </c>
      <c r="Y6324" t="s">
        <v>9</v>
      </c>
      <c r="Z6324">
        <v>7.5</v>
      </c>
      <c r="AA6324">
        <v>0</v>
      </c>
      <c r="AB6324" t="s">
        <v>88</v>
      </c>
    </row>
    <row r="6325" spans="1:28" x14ac:dyDescent="0.25">
      <c r="A6325" t="s">
        <v>74</v>
      </c>
      <c r="B6325" t="s">
        <v>75</v>
      </c>
      <c r="C6325">
        <v>53.649500000000003</v>
      </c>
      <c r="D6325">
        <v>9.9618000000000002</v>
      </c>
      <c r="E6325">
        <v>15</v>
      </c>
      <c r="F6325" s="2">
        <v>41268</v>
      </c>
      <c r="G6325" t="s">
        <v>9</v>
      </c>
      <c r="H6325" s="3">
        <v>41268.48541666667</v>
      </c>
      <c r="I6325" s="3">
        <v>41268.458333333336</v>
      </c>
      <c r="J6325">
        <v>6.4</v>
      </c>
      <c r="K6325" t="s">
        <v>9</v>
      </c>
      <c r="L6325" s="3">
        <v>41268.472222222219</v>
      </c>
      <c r="M6325" t="s">
        <v>89</v>
      </c>
      <c r="N6325" t="s">
        <v>9</v>
      </c>
      <c r="O6325" t="s">
        <v>9</v>
      </c>
      <c r="P6325" s="3">
        <v>41268.48541666667</v>
      </c>
      <c r="Q6325">
        <v>8.1</v>
      </c>
      <c r="R6325" t="s">
        <v>77</v>
      </c>
      <c r="S6325">
        <v>8.1</v>
      </c>
      <c r="T6325">
        <v>0</v>
      </c>
      <c r="U6325" t="s">
        <v>9</v>
      </c>
      <c r="V6325" s="3">
        <v>41268.458333333336</v>
      </c>
      <c r="W6325">
        <v>1</v>
      </c>
      <c r="X6325" s="3">
        <v>41268.472222222219</v>
      </c>
      <c r="Y6325" t="s">
        <v>9</v>
      </c>
      <c r="Z6325">
        <v>8.1</v>
      </c>
      <c r="AA6325">
        <v>0</v>
      </c>
      <c r="AB6325" t="s">
        <v>88</v>
      </c>
    </row>
    <row r="6326" spans="1:28" x14ac:dyDescent="0.25">
      <c r="A6326" t="s">
        <v>74</v>
      </c>
      <c r="B6326" t="s">
        <v>75</v>
      </c>
      <c r="C6326">
        <v>53.649500000000003</v>
      </c>
      <c r="D6326">
        <v>9.9618000000000002</v>
      </c>
      <c r="E6326">
        <v>15</v>
      </c>
      <c r="F6326" s="2">
        <v>41269</v>
      </c>
      <c r="G6326">
        <v>5.2</v>
      </c>
      <c r="H6326" s="3">
        <v>41269.48541666667</v>
      </c>
      <c r="I6326" s="3">
        <v>41269.458333333336</v>
      </c>
      <c r="J6326">
        <v>7.1</v>
      </c>
      <c r="K6326">
        <v>7.1</v>
      </c>
      <c r="L6326" s="3">
        <v>41269.472222222219</v>
      </c>
      <c r="M6326" t="s">
        <v>89</v>
      </c>
      <c r="N6326" t="s">
        <v>9</v>
      </c>
      <c r="O6326" t="s">
        <v>9</v>
      </c>
      <c r="P6326" s="3">
        <v>41269.48541666667</v>
      </c>
      <c r="Q6326">
        <v>5.7</v>
      </c>
      <c r="R6326" t="s">
        <v>77</v>
      </c>
      <c r="S6326">
        <v>5.7</v>
      </c>
      <c r="T6326">
        <v>0</v>
      </c>
      <c r="U6326" t="s">
        <v>9</v>
      </c>
      <c r="V6326" s="3">
        <v>41269.458333333336</v>
      </c>
      <c r="W6326">
        <v>1</v>
      </c>
      <c r="X6326" s="3">
        <v>41269.472222222219</v>
      </c>
      <c r="Y6326" t="s">
        <v>9</v>
      </c>
      <c r="Z6326">
        <v>5.7</v>
      </c>
      <c r="AA6326">
        <v>0</v>
      </c>
      <c r="AB6326" t="s">
        <v>88</v>
      </c>
    </row>
    <row r="6327" spans="1:28" x14ac:dyDescent="0.25">
      <c r="A6327" t="s">
        <v>74</v>
      </c>
      <c r="B6327" t="s">
        <v>75</v>
      </c>
      <c r="C6327">
        <v>53.649500000000003</v>
      </c>
      <c r="D6327">
        <v>9.9618000000000002</v>
      </c>
      <c r="E6327">
        <v>15</v>
      </c>
      <c r="F6327" s="2">
        <v>41270</v>
      </c>
      <c r="G6327">
        <v>4.5999999999999996</v>
      </c>
      <c r="H6327" s="3">
        <v>41270.48541666667</v>
      </c>
      <c r="I6327" s="3">
        <v>41270.458333333336</v>
      </c>
      <c r="J6327">
        <v>6</v>
      </c>
      <c r="K6327">
        <v>7.2</v>
      </c>
      <c r="L6327" s="3">
        <v>41270.472916666666</v>
      </c>
      <c r="M6327" t="s">
        <v>89</v>
      </c>
      <c r="N6327" t="s">
        <v>9</v>
      </c>
      <c r="O6327" t="s">
        <v>9</v>
      </c>
      <c r="P6327" s="3">
        <v>41270.48541666667</v>
      </c>
      <c r="Q6327">
        <v>4.2</v>
      </c>
      <c r="R6327" t="s">
        <v>77</v>
      </c>
      <c r="S6327">
        <v>4.2</v>
      </c>
      <c r="T6327">
        <v>0</v>
      </c>
      <c r="U6327" t="s">
        <v>9</v>
      </c>
      <c r="V6327" s="3">
        <v>41270.458333333336</v>
      </c>
      <c r="W6327">
        <v>1</v>
      </c>
      <c r="X6327" s="3">
        <v>41270.472916666666</v>
      </c>
      <c r="Y6327" t="s">
        <v>9</v>
      </c>
      <c r="Z6327">
        <v>4.2</v>
      </c>
      <c r="AA6327">
        <v>0</v>
      </c>
      <c r="AB6327" t="s">
        <v>88</v>
      </c>
    </row>
    <row r="6328" spans="1:28" x14ac:dyDescent="0.25">
      <c r="A6328" t="s">
        <v>74</v>
      </c>
      <c r="B6328" t="s">
        <v>75</v>
      </c>
      <c r="C6328">
        <v>53.649500000000003</v>
      </c>
      <c r="D6328">
        <v>9.9618000000000002</v>
      </c>
      <c r="E6328">
        <v>15</v>
      </c>
      <c r="F6328" s="2">
        <v>41271</v>
      </c>
      <c r="G6328">
        <v>-7.2</v>
      </c>
      <c r="H6328" s="3">
        <v>41271.48541666667</v>
      </c>
      <c r="I6328" s="3">
        <v>41271.458333333336</v>
      </c>
      <c r="J6328">
        <v>-0.9</v>
      </c>
      <c r="K6328">
        <v>7.1</v>
      </c>
      <c r="L6328" s="3">
        <v>41271.472916666666</v>
      </c>
      <c r="M6328" t="s">
        <v>89</v>
      </c>
      <c r="N6328" t="s">
        <v>9</v>
      </c>
      <c r="O6328" t="s">
        <v>9</v>
      </c>
      <c r="P6328" s="3">
        <v>41271.48541666667</v>
      </c>
      <c r="Q6328">
        <v>0.9</v>
      </c>
      <c r="R6328" t="s">
        <v>77</v>
      </c>
      <c r="S6328">
        <v>0.9</v>
      </c>
      <c r="T6328">
        <v>0</v>
      </c>
      <c r="U6328" t="s">
        <v>9</v>
      </c>
      <c r="V6328" s="3">
        <v>41271.458333333336</v>
      </c>
      <c r="W6328">
        <v>1</v>
      </c>
      <c r="X6328" s="3">
        <v>41271.472916666666</v>
      </c>
      <c r="Y6328" t="s">
        <v>9</v>
      </c>
      <c r="Z6328">
        <v>0.9</v>
      </c>
      <c r="AA6328">
        <v>0</v>
      </c>
      <c r="AB6328" t="s">
        <v>88</v>
      </c>
    </row>
    <row r="6329" spans="1:28" x14ac:dyDescent="0.25">
      <c r="A6329" t="s">
        <v>74</v>
      </c>
      <c r="B6329" t="s">
        <v>75</v>
      </c>
      <c r="C6329">
        <v>53.649500000000003</v>
      </c>
      <c r="D6329">
        <v>9.9618000000000002</v>
      </c>
      <c r="E6329">
        <v>15</v>
      </c>
      <c r="F6329" s="2">
        <v>41272</v>
      </c>
      <c r="G6329">
        <v>-0.9</v>
      </c>
      <c r="H6329" s="3">
        <v>41272.48541666667</v>
      </c>
      <c r="I6329" s="3">
        <v>41272.458333333336</v>
      </c>
      <c r="J6329">
        <v>9.6</v>
      </c>
      <c r="K6329">
        <v>9.6</v>
      </c>
      <c r="L6329" s="3">
        <v>41272.473611111112</v>
      </c>
      <c r="M6329" t="s">
        <v>89</v>
      </c>
      <c r="N6329" t="s">
        <v>9</v>
      </c>
      <c r="O6329" t="s">
        <v>9</v>
      </c>
      <c r="P6329" s="3">
        <v>41272.48541666667</v>
      </c>
      <c r="Q6329">
        <v>0</v>
      </c>
      <c r="R6329" t="s">
        <v>76</v>
      </c>
      <c r="S6329">
        <v>0</v>
      </c>
      <c r="T6329">
        <v>0</v>
      </c>
      <c r="U6329" t="s">
        <v>9</v>
      </c>
      <c r="V6329" s="3">
        <v>41272.458333333336</v>
      </c>
      <c r="W6329">
        <v>1</v>
      </c>
      <c r="X6329" s="3">
        <v>41272.473611111112</v>
      </c>
      <c r="Y6329" t="s">
        <v>9</v>
      </c>
      <c r="Z6329">
        <v>0</v>
      </c>
      <c r="AA6329">
        <v>0</v>
      </c>
      <c r="AB6329" t="s">
        <v>88</v>
      </c>
    </row>
    <row r="6330" spans="1:28" x14ac:dyDescent="0.25">
      <c r="A6330" t="s">
        <v>74</v>
      </c>
      <c r="B6330" t="s">
        <v>75</v>
      </c>
      <c r="C6330">
        <v>53.649500000000003</v>
      </c>
      <c r="D6330">
        <v>9.9618000000000002</v>
      </c>
      <c r="E6330">
        <v>15</v>
      </c>
      <c r="F6330" s="2">
        <v>41273</v>
      </c>
      <c r="G6330">
        <v>5.7</v>
      </c>
      <c r="H6330" s="3">
        <v>41273.48541666667</v>
      </c>
      <c r="I6330" s="3">
        <v>41273.458333333336</v>
      </c>
      <c r="J6330">
        <v>7.1</v>
      </c>
      <c r="K6330">
        <v>10.3</v>
      </c>
      <c r="L6330" s="3">
        <v>41273.473611111112</v>
      </c>
      <c r="M6330" t="s">
        <v>89</v>
      </c>
      <c r="N6330" t="s">
        <v>9</v>
      </c>
      <c r="O6330" t="s">
        <v>9</v>
      </c>
      <c r="P6330" s="3">
        <v>41273.48541666667</v>
      </c>
      <c r="Q6330">
        <v>0.3</v>
      </c>
      <c r="R6330" t="s">
        <v>77</v>
      </c>
      <c r="S6330">
        <v>0.3</v>
      </c>
      <c r="T6330">
        <v>0</v>
      </c>
      <c r="U6330" t="s">
        <v>9</v>
      </c>
      <c r="V6330" s="3">
        <v>41273.458333333336</v>
      </c>
      <c r="W6330">
        <v>1</v>
      </c>
      <c r="X6330" s="3">
        <v>41273.473611111112</v>
      </c>
      <c r="Y6330" t="s">
        <v>9</v>
      </c>
      <c r="Z6330">
        <v>0.3</v>
      </c>
      <c r="AA6330">
        <v>0</v>
      </c>
      <c r="AB6330" t="s">
        <v>88</v>
      </c>
    </row>
    <row r="6331" spans="1:28" x14ac:dyDescent="0.25">
      <c r="A6331" t="s">
        <v>74</v>
      </c>
      <c r="B6331" t="s">
        <v>75</v>
      </c>
      <c r="C6331">
        <v>53.649500000000003</v>
      </c>
      <c r="D6331">
        <v>9.9618000000000002</v>
      </c>
      <c r="E6331">
        <v>15</v>
      </c>
      <c r="F6331" s="2">
        <v>41274</v>
      </c>
      <c r="G6331">
        <v>4</v>
      </c>
      <c r="H6331" s="3">
        <v>41274.48541666667</v>
      </c>
      <c r="I6331" s="3">
        <v>41274.458333333336</v>
      </c>
      <c r="J6331">
        <v>8.8000000000000007</v>
      </c>
      <c r="K6331">
        <v>8.8000000000000007</v>
      </c>
      <c r="L6331" s="3">
        <v>41274.474305555559</v>
      </c>
      <c r="M6331" t="s">
        <v>89</v>
      </c>
      <c r="N6331" t="s">
        <v>9</v>
      </c>
      <c r="O6331" t="s">
        <v>9</v>
      </c>
      <c r="P6331" s="3">
        <v>41274.48541666667</v>
      </c>
      <c r="Q6331">
        <v>2.7</v>
      </c>
      <c r="R6331" t="s">
        <v>77</v>
      </c>
      <c r="S6331">
        <v>2.7</v>
      </c>
      <c r="T6331">
        <v>0</v>
      </c>
      <c r="U6331" t="s">
        <v>9</v>
      </c>
      <c r="V6331" s="3">
        <v>41274.458333333336</v>
      </c>
      <c r="W6331">
        <v>1</v>
      </c>
      <c r="X6331" s="3">
        <v>41274.474305555559</v>
      </c>
      <c r="Y6331" t="s">
        <v>9</v>
      </c>
      <c r="Z6331">
        <v>2.7</v>
      </c>
      <c r="AA6331">
        <v>0</v>
      </c>
      <c r="AB6331" t="s">
        <v>88</v>
      </c>
    </row>
    <row r="6332" spans="1:28" x14ac:dyDescent="0.25">
      <c r="A6332" t="s">
        <v>74</v>
      </c>
      <c r="B6332" t="s">
        <v>75</v>
      </c>
      <c r="C6332">
        <v>53.649500000000003</v>
      </c>
      <c r="D6332">
        <v>9.9618000000000002</v>
      </c>
      <c r="E6332">
        <v>15</v>
      </c>
      <c r="F6332" s="2">
        <v>41275</v>
      </c>
      <c r="G6332">
        <v>7.5</v>
      </c>
      <c r="H6332" s="3">
        <v>41275.48541666667</v>
      </c>
      <c r="I6332" s="3">
        <v>41275.458333333336</v>
      </c>
      <c r="J6332">
        <v>7.5</v>
      </c>
      <c r="K6332">
        <v>9.4</v>
      </c>
      <c r="L6332" s="3">
        <v>41275.474305555559</v>
      </c>
      <c r="M6332" t="s">
        <v>89</v>
      </c>
      <c r="N6332" t="s">
        <v>9</v>
      </c>
      <c r="O6332" t="s">
        <v>9</v>
      </c>
      <c r="P6332" s="3">
        <v>41275.48541666667</v>
      </c>
      <c r="Q6332">
        <v>4.8</v>
      </c>
      <c r="R6332" t="s">
        <v>77</v>
      </c>
      <c r="S6332">
        <v>4.8</v>
      </c>
      <c r="T6332">
        <v>0</v>
      </c>
      <c r="U6332" t="s">
        <v>9</v>
      </c>
      <c r="V6332" s="3">
        <v>41275.458333333336</v>
      </c>
      <c r="W6332">
        <v>1</v>
      </c>
      <c r="X6332" s="3">
        <v>41275.474305555559</v>
      </c>
      <c r="Y6332" t="s">
        <v>9</v>
      </c>
      <c r="Z6332">
        <v>4.8</v>
      </c>
      <c r="AA6332">
        <v>0</v>
      </c>
      <c r="AB6332" t="s">
        <v>88</v>
      </c>
    </row>
    <row r="6333" spans="1:28" x14ac:dyDescent="0.25">
      <c r="A6333" t="s">
        <v>74</v>
      </c>
      <c r="B6333" t="s">
        <v>75</v>
      </c>
      <c r="C6333">
        <v>53.649500000000003</v>
      </c>
      <c r="D6333">
        <v>9.9618000000000002</v>
      </c>
      <c r="E6333">
        <v>15</v>
      </c>
      <c r="F6333" s="2">
        <v>41276</v>
      </c>
      <c r="G6333">
        <v>2.7</v>
      </c>
      <c r="H6333" s="3">
        <v>41276.48541666667</v>
      </c>
      <c r="I6333" s="3">
        <v>41276.458333333336</v>
      </c>
      <c r="J6333">
        <v>6.3</v>
      </c>
      <c r="K6333">
        <v>7.5</v>
      </c>
      <c r="L6333" s="3">
        <v>41276.474999999999</v>
      </c>
      <c r="M6333" t="s">
        <v>89</v>
      </c>
      <c r="N6333" t="s">
        <v>9</v>
      </c>
      <c r="O6333" t="s">
        <v>9</v>
      </c>
      <c r="P6333" s="3">
        <v>41276.48541666667</v>
      </c>
      <c r="Q6333">
        <v>2.4</v>
      </c>
      <c r="R6333" t="s">
        <v>77</v>
      </c>
      <c r="S6333">
        <v>2.4</v>
      </c>
      <c r="T6333">
        <v>0</v>
      </c>
      <c r="U6333" t="s">
        <v>9</v>
      </c>
      <c r="V6333" s="3">
        <v>41276.458333333336</v>
      </c>
      <c r="W6333">
        <v>1</v>
      </c>
      <c r="X6333" s="3">
        <v>41276.474999999999</v>
      </c>
      <c r="Y6333" t="s">
        <v>9</v>
      </c>
      <c r="Z6333">
        <v>2.4</v>
      </c>
      <c r="AA6333">
        <v>0</v>
      </c>
      <c r="AB6333" t="s">
        <v>88</v>
      </c>
    </row>
    <row r="6334" spans="1:28" x14ac:dyDescent="0.25">
      <c r="A6334" t="s">
        <v>74</v>
      </c>
      <c r="B6334" t="s">
        <v>75</v>
      </c>
      <c r="C6334">
        <v>53.649500000000003</v>
      </c>
      <c r="D6334">
        <v>9.9618000000000002</v>
      </c>
      <c r="E6334">
        <v>15</v>
      </c>
      <c r="F6334" s="2">
        <v>41277</v>
      </c>
      <c r="G6334">
        <v>5.5</v>
      </c>
      <c r="H6334" s="3">
        <v>41277.48541666667</v>
      </c>
      <c r="I6334" s="3">
        <v>41277.458333333336</v>
      </c>
      <c r="J6334">
        <v>8.6999999999999993</v>
      </c>
      <c r="K6334">
        <v>8.6999999999999993</v>
      </c>
      <c r="L6334" s="3">
        <v>41277.474999999999</v>
      </c>
      <c r="M6334" t="s">
        <v>89</v>
      </c>
      <c r="N6334" t="s">
        <v>9</v>
      </c>
      <c r="O6334" t="s">
        <v>9</v>
      </c>
      <c r="P6334" s="3">
        <v>41277.48541666667</v>
      </c>
      <c r="Q6334">
        <v>4.2</v>
      </c>
      <c r="R6334" t="s">
        <v>77</v>
      </c>
      <c r="S6334">
        <v>4.2</v>
      </c>
      <c r="T6334">
        <v>0</v>
      </c>
      <c r="U6334" t="s">
        <v>9</v>
      </c>
      <c r="V6334" s="3">
        <v>41277.458333333336</v>
      </c>
      <c r="W6334">
        <v>1</v>
      </c>
      <c r="X6334" s="3">
        <v>41277.474999999999</v>
      </c>
      <c r="Y6334" t="s">
        <v>9</v>
      </c>
      <c r="Z6334">
        <v>4.2</v>
      </c>
      <c r="AA6334">
        <v>0</v>
      </c>
      <c r="AB6334" t="s">
        <v>88</v>
      </c>
    </row>
    <row r="6335" spans="1:28" x14ac:dyDescent="0.25">
      <c r="A6335" t="s">
        <v>74</v>
      </c>
      <c r="B6335" t="s">
        <v>75</v>
      </c>
      <c r="C6335">
        <v>53.649500000000003</v>
      </c>
      <c r="D6335">
        <v>9.9618000000000002</v>
      </c>
      <c r="E6335">
        <v>15</v>
      </c>
      <c r="F6335" s="2">
        <v>41278</v>
      </c>
      <c r="G6335">
        <v>5.3</v>
      </c>
      <c r="H6335" s="3">
        <v>41278.48541666667</v>
      </c>
      <c r="I6335" s="3">
        <v>41278.458333333336</v>
      </c>
      <c r="J6335">
        <v>8.6999999999999993</v>
      </c>
      <c r="K6335">
        <v>9.1</v>
      </c>
      <c r="L6335" s="3">
        <v>41278.475694444445</v>
      </c>
      <c r="M6335" t="s">
        <v>89</v>
      </c>
      <c r="N6335" t="s">
        <v>9</v>
      </c>
      <c r="O6335" t="s">
        <v>9</v>
      </c>
      <c r="P6335" s="3">
        <v>41278.48541666667</v>
      </c>
      <c r="Q6335">
        <v>0</v>
      </c>
      <c r="R6335" t="s">
        <v>76</v>
      </c>
      <c r="S6335">
        <v>0</v>
      </c>
      <c r="T6335">
        <v>0</v>
      </c>
      <c r="U6335" t="s">
        <v>9</v>
      </c>
      <c r="V6335" s="3">
        <v>41278.458333333336</v>
      </c>
      <c r="W6335">
        <v>1</v>
      </c>
      <c r="X6335" s="3">
        <v>41278.475694444445</v>
      </c>
      <c r="Y6335" t="s">
        <v>9</v>
      </c>
      <c r="Z6335">
        <v>0</v>
      </c>
      <c r="AA6335">
        <v>0</v>
      </c>
      <c r="AB6335" t="s">
        <v>88</v>
      </c>
    </row>
    <row r="6336" spans="1:28" x14ac:dyDescent="0.25">
      <c r="A6336" t="s">
        <v>74</v>
      </c>
      <c r="B6336" t="s">
        <v>75</v>
      </c>
      <c r="C6336">
        <v>53.649500000000003</v>
      </c>
      <c r="D6336">
        <v>9.9618000000000002</v>
      </c>
      <c r="E6336">
        <v>15</v>
      </c>
      <c r="F6336" s="2">
        <v>41279</v>
      </c>
      <c r="G6336">
        <v>6.6</v>
      </c>
      <c r="H6336" s="3">
        <v>41279.48541666667</v>
      </c>
      <c r="I6336" s="3">
        <v>41279.458333333336</v>
      </c>
      <c r="J6336">
        <v>7</v>
      </c>
      <c r="K6336">
        <v>9.1999999999999993</v>
      </c>
      <c r="L6336" s="3">
        <v>41279.475694444445</v>
      </c>
      <c r="M6336" t="s">
        <v>89</v>
      </c>
      <c r="N6336" t="s">
        <v>9</v>
      </c>
      <c r="O6336" t="s">
        <v>9</v>
      </c>
      <c r="P6336" s="3">
        <v>41279.48541666667</v>
      </c>
      <c r="Q6336">
        <v>3.9</v>
      </c>
      <c r="R6336" t="s">
        <v>77</v>
      </c>
      <c r="S6336">
        <v>3.9</v>
      </c>
      <c r="T6336">
        <v>0</v>
      </c>
      <c r="U6336" t="s">
        <v>9</v>
      </c>
      <c r="V6336" s="3">
        <v>41279.458333333336</v>
      </c>
      <c r="W6336">
        <v>1</v>
      </c>
      <c r="X6336" s="3">
        <v>41279.475694444445</v>
      </c>
      <c r="Y6336" t="s">
        <v>9</v>
      </c>
      <c r="Z6336">
        <v>3.9</v>
      </c>
      <c r="AA6336">
        <v>0</v>
      </c>
      <c r="AB6336" t="s">
        <v>88</v>
      </c>
    </row>
    <row r="6337" spans="1:28" x14ac:dyDescent="0.25">
      <c r="A6337" t="s">
        <v>74</v>
      </c>
      <c r="B6337" t="s">
        <v>75</v>
      </c>
      <c r="C6337">
        <v>53.649500000000003</v>
      </c>
      <c r="D6337">
        <v>9.9618000000000002</v>
      </c>
      <c r="E6337">
        <v>15</v>
      </c>
      <c r="F6337" s="2">
        <v>41280</v>
      </c>
      <c r="G6337">
        <v>5.4</v>
      </c>
      <c r="H6337" s="3">
        <v>41280.48541666667</v>
      </c>
      <c r="I6337" s="3">
        <v>41280.458333333336</v>
      </c>
      <c r="J6337">
        <v>7.1</v>
      </c>
      <c r="K6337">
        <v>7.1</v>
      </c>
      <c r="L6337" s="3">
        <v>41280.476388888892</v>
      </c>
      <c r="M6337" t="s">
        <v>89</v>
      </c>
      <c r="N6337" t="s">
        <v>9</v>
      </c>
      <c r="O6337" t="s">
        <v>9</v>
      </c>
      <c r="P6337" s="3">
        <v>41280.48541666667</v>
      </c>
      <c r="Q6337">
        <v>0.9</v>
      </c>
      <c r="R6337" t="s">
        <v>77</v>
      </c>
      <c r="S6337">
        <v>0.9</v>
      </c>
      <c r="T6337">
        <v>0</v>
      </c>
      <c r="U6337" t="s">
        <v>9</v>
      </c>
      <c r="V6337" s="3">
        <v>41280.458333333336</v>
      </c>
      <c r="W6337">
        <v>1</v>
      </c>
      <c r="X6337" s="3">
        <v>41280.476388888892</v>
      </c>
      <c r="Y6337" t="s">
        <v>9</v>
      </c>
      <c r="Z6337">
        <v>0.9</v>
      </c>
      <c r="AA6337">
        <v>0</v>
      </c>
      <c r="AB6337" t="s">
        <v>88</v>
      </c>
    </row>
    <row r="6338" spans="1:28" x14ac:dyDescent="0.25">
      <c r="A6338" t="s">
        <v>74</v>
      </c>
      <c r="B6338" t="s">
        <v>75</v>
      </c>
      <c r="C6338">
        <v>53.649500000000003</v>
      </c>
      <c r="D6338">
        <v>9.9618000000000002</v>
      </c>
      <c r="E6338">
        <v>15</v>
      </c>
      <c r="F6338" s="2">
        <v>41281</v>
      </c>
      <c r="G6338">
        <v>5</v>
      </c>
      <c r="H6338" s="3">
        <v>41281.48541666667</v>
      </c>
      <c r="I6338" s="3">
        <v>41281.458333333336</v>
      </c>
      <c r="J6338">
        <v>5.6</v>
      </c>
      <c r="K6338">
        <v>7.3</v>
      </c>
      <c r="L6338" s="3">
        <v>41281.476388888892</v>
      </c>
      <c r="M6338" t="s">
        <v>89</v>
      </c>
      <c r="N6338" t="s">
        <v>9</v>
      </c>
      <c r="O6338" t="s">
        <v>9</v>
      </c>
      <c r="P6338" s="3">
        <v>41281.48541666667</v>
      </c>
      <c r="Q6338">
        <v>0.3</v>
      </c>
      <c r="R6338" t="s">
        <v>77</v>
      </c>
      <c r="S6338">
        <v>0.3</v>
      </c>
      <c r="T6338">
        <v>0</v>
      </c>
      <c r="U6338" t="s">
        <v>9</v>
      </c>
      <c r="V6338" s="3">
        <v>41281.458333333336</v>
      </c>
      <c r="W6338">
        <v>1</v>
      </c>
      <c r="X6338" s="3">
        <v>41281.476388888892</v>
      </c>
      <c r="Y6338" t="s">
        <v>9</v>
      </c>
      <c r="Z6338">
        <v>0.3</v>
      </c>
      <c r="AA6338">
        <v>0</v>
      </c>
      <c r="AB6338" t="s">
        <v>88</v>
      </c>
    </row>
    <row r="6339" spans="1:28" x14ac:dyDescent="0.25">
      <c r="A6339" t="s">
        <v>74</v>
      </c>
      <c r="B6339" t="s">
        <v>75</v>
      </c>
      <c r="C6339">
        <v>53.649500000000003</v>
      </c>
      <c r="D6339">
        <v>9.9618000000000002</v>
      </c>
      <c r="E6339">
        <v>15</v>
      </c>
      <c r="F6339" s="2">
        <v>41282</v>
      </c>
      <c r="G6339">
        <v>5.5</v>
      </c>
      <c r="H6339" s="3">
        <v>41282.48541666667</v>
      </c>
      <c r="I6339" s="3">
        <v>41282.458333333336</v>
      </c>
      <c r="J6339">
        <v>6.7</v>
      </c>
      <c r="K6339">
        <v>6.7</v>
      </c>
      <c r="L6339" s="3">
        <v>41282.476388888892</v>
      </c>
      <c r="M6339" t="s">
        <v>89</v>
      </c>
      <c r="N6339" t="s">
        <v>9</v>
      </c>
      <c r="O6339" t="s">
        <v>9</v>
      </c>
      <c r="P6339" s="3">
        <v>41282.48541666667</v>
      </c>
      <c r="Q6339">
        <v>2.8</v>
      </c>
      <c r="R6339" t="s">
        <v>77</v>
      </c>
      <c r="S6339">
        <v>2.8</v>
      </c>
      <c r="T6339">
        <v>0</v>
      </c>
      <c r="U6339" t="s">
        <v>9</v>
      </c>
      <c r="V6339" s="3">
        <v>41282.458333333336</v>
      </c>
      <c r="W6339">
        <v>1</v>
      </c>
      <c r="X6339" s="3">
        <v>41282.476388888892</v>
      </c>
      <c r="Y6339" t="s">
        <v>9</v>
      </c>
      <c r="Z6339">
        <v>2.8</v>
      </c>
      <c r="AA6339">
        <v>0</v>
      </c>
      <c r="AB6339" t="s">
        <v>88</v>
      </c>
    </row>
    <row r="6340" spans="1:28" x14ac:dyDescent="0.25">
      <c r="A6340" t="s">
        <v>74</v>
      </c>
      <c r="B6340" t="s">
        <v>75</v>
      </c>
      <c r="C6340">
        <v>53.649500000000003</v>
      </c>
      <c r="D6340">
        <v>9.9618000000000002</v>
      </c>
      <c r="E6340">
        <v>15</v>
      </c>
      <c r="F6340" s="2">
        <v>41283</v>
      </c>
      <c r="G6340">
        <v>6.6</v>
      </c>
      <c r="H6340" s="3">
        <v>41283.48541666667</v>
      </c>
      <c r="I6340" s="3">
        <v>41283.458333333336</v>
      </c>
      <c r="J6340">
        <v>6.6</v>
      </c>
      <c r="K6340">
        <v>7.2</v>
      </c>
      <c r="L6340" s="3">
        <v>41283.477083333331</v>
      </c>
      <c r="M6340" t="s">
        <v>89</v>
      </c>
      <c r="N6340" t="s">
        <v>9</v>
      </c>
      <c r="O6340" t="s">
        <v>9</v>
      </c>
      <c r="P6340" s="3">
        <v>41283.48541666667</v>
      </c>
      <c r="Q6340">
        <v>7.5</v>
      </c>
      <c r="R6340" t="s">
        <v>77</v>
      </c>
      <c r="S6340">
        <v>7.5</v>
      </c>
      <c r="T6340">
        <v>0</v>
      </c>
      <c r="U6340" t="s">
        <v>9</v>
      </c>
      <c r="V6340" s="3">
        <v>41283.458333333336</v>
      </c>
      <c r="W6340">
        <v>1</v>
      </c>
      <c r="X6340" s="3">
        <v>41283.477083333331</v>
      </c>
      <c r="Y6340" t="s">
        <v>9</v>
      </c>
      <c r="Z6340">
        <v>7.5</v>
      </c>
      <c r="AA6340">
        <v>0</v>
      </c>
      <c r="AB6340" t="s">
        <v>88</v>
      </c>
    </row>
    <row r="6341" spans="1:28" x14ac:dyDescent="0.25">
      <c r="A6341" t="s">
        <v>74</v>
      </c>
      <c r="B6341" t="s">
        <v>75</v>
      </c>
      <c r="C6341">
        <v>53.649500000000003</v>
      </c>
      <c r="D6341">
        <v>9.9618000000000002</v>
      </c>
      <c r="E6341">
        <v>15</v>
      </c>
      <c r="F6341" s="2">
        <v>41284</v>
      </c>
      <c r="G6341">
        <v>2.2999999999999998</v>
      </c>
      <c r="H6341" s="3">
        <v>41284.48541666667</v>
      </c>
      <c r="I6341" s="3">
        <v>41284.458333333336</v>
      </c>
      <c r="J6341">
        <v>2.2999999999999998</v>
      </c>
      <c r="K6341">
        <v>6.8</v>
      </c>
      <c r="L6341" s="3">
        <v>41284.477083333331</v>
      </c>
      <c r="M6341" t="s">
        <v>89</v>
      </c>
      <c r="N6341" t="s">
        <v>9</v>
      </c>
      <c r="O6341" t="s">
        <v>9</v>
      </c>
      <c r="P6341" s="3">
        <v>41284.48541666667</v>
      </c>
      <c r="Q6341">
        <v>5.4</v>
      </c>
      <c r="R6341" t="s">
        <v>77</v>
      </c>
      <c r="S6341">
        <v>5.4</v>
      </c>
      <c r="T6341">
        <v>0</v>
      </c>
      <c r="U6341" t="s">
        <v>9</v>
      </c>
      <c r="V6341" s="3">
        <v>41284.458333333336</v>
      </c>
      <c r="W6341">
        <v>1</v>
      </c>
      <c r="X6341" s="3">
        <v>41284.477083333331</v>
      </c>
      <c r="Y6341" t="s">
        <v>9</v>
      </c>
      <c r="Z6341">
        <v>5.4</v>
      </c>
      <c r="AA6341">
        <v>0</v>
      </c>
      <c r="AB6341" t="s">
        <v>88</v>
      </c>
    </row>
    <row r="6342" spans="1:28" x14ac:dyDescent="0.25">
      <c r="A6342" t="s">
        <v>74</v>
      </c>
      <c r="B6342" t="s">
        <v>75</v>
      </c>
      <c r="C6342">
        <v>53.649500000000003</v>
      </c>
      <c r="D6342">
        <v>9.9618000000000002</v>
      </c>
      <c r="E6342">
        <v>15</v>
      </c>
      <c r="F6342" s="2">
        <v>41285</v>
      </c>
      <c r="G6342">
        <v>-1.5</v>
      </c>
      <c r="H6342" s="3">
        <v>41285.48541666667</v>
      </c>
      <c r="I6342" s="3">
        <v>41285.458333333336</v>
      </c>
      <c r="J6342">
        <v>0.1</v>
      </c>
      <c r="K6342">
        <v>2.2999999999999998</v>
      </c>
      <c r="L6342" s="3">
        <v>41285.477777777778</v>
      </c>
      <c r="M6342" t="s">
        <v>89</v>
      </c>
      <c r="N6342" t="s">
        <v>82</v>
      </c>
      <c r="O6342" t="s">
        <v>9</v>
      </c>
      <c r="P6342" s="3">
        <v>41285.48541666667</v>
      </c>
      <c r="Q6342">
        <v>0</v>
      </c>
      <c r="R6342" t="s">
        <v>87</v>
      </c>
      <c r="S6342">
        <v>0</v>
      </c>
      <c r="T6342">
        <v>0.5</v>
      </c>
      <c r="U6342" t="s">
        <v>9</v>
      </c>
      <c r="V6342" s="3">
        <v>41285.458333333336</v>
      </c>
      <c r="W6342">
        <v>1</v>
      </c>
      <c r="X6342" s="3">
        <v>41285.477777777778</v>
      </c>
      <c r="Y6342" t="s">
        <v>9</v>
      </c>
      <c r="Z6342" t="s">
        <v>9</v>
      </c>
      <c r="AA6342">
        <v>0.5</v>
      </c>
      <c r="AB6342" t="s">
        <v>88</v>
      </c>
    </row>
    <row r="6343" spans="1:28" x14ac:dyDescent="0.25">
      <c r="A6343" t="s">
        <v>74</v>
      </c>
      <c r="B6343" t="s">
        <v>75</v>
      </c>
      <c r="C6343">
        <v>53.649500000000003</v>
      </c>
      <c r="D6343">
        <v>9.9618000000000002</v>
      </c>
      <c r="E6343">
        <v>15</v>
      </c>
      <c r="F6343" s="2">
        <v>41286</v>
      </c>
      <c r="G6343">
        <v>-4.5999999999999996</v>
      </c>
      <c r="H6343" s="3">
        <v>41286.48541666667</v>
      </c>
      <c r="I6343" s="3">
        <v>41286.458333333336</v>
      </c>
      <c r="J6343">
        <v>-1.5</v>
      </c>
      <c r="K6343">
        <v>0.2</v>
      </c>
      <c r="L6343" s="3">
        <v>41286.477777777778</v>
      </c>
      <c r="M6343" t="s">
        <v>89</v>
      </c>
      <c r="N6343" t="s">
        <v>9</v>
      </c>
      <c r="O6343" t="s">
        <v>9</v>
      </c>
      <c r="P6343" s="3">
        <v>41286.48541666667</v>
      </c>
      <c r="Q6343">
        <v>0</v>
      </c>
      <c r="R6343" t="s">
        <v>76</v>
      </c>
      <c r="S6343">
        <v>0</v>
      </c>
      <c r="T6343">
        <v>0</v>
      </c>
      <c r="U6343" t="s">
        <v>9</v>
      </c>
      <c r="V6343" s="3">
        <v>41286.458333333336</v>
      </c>
      <c r="W6343">
        <v>1</v>
      </c>
      <c r="X6343" s="3">
        <v>41286.477777777778</v>
      </c>
      <c r="Y6343" t="s">
        <v>9</v>
      </c>
      <c r="Z6343">
        <v>0</v>
      </c>
      <c r="AA6343">
        <v>0</v>
      </c>
      <c r="AB6343" t="s">
        <v>88</v>
      </c>
    </row>
    <row r="6344" spans="1:28" x14ac:dyDescent="0.25">
      <c r="A6344" t="s">
        <v>74</v>
      </c>
      <c r="B6344" t="s">
        <v>75</v>
      </c>
      <c r="C6344">
        <v>53.649500000000003</v>
      </c>
      <c r="D6344">
        <v>9.9618000000000002</v>
      </c>
      <c r="E6344">
        <v>15</v>
      </c>
      <c r="F6344" s="2">
        <v>41287</v>
      </c>
      <c r="G6344">
        <v>-3.6</v>
      </c>
      <c r="H6344" s="3">
        <v>41287.48541666667</v>
      </c>
      <c r="I6344" s="3">
        <v>41287.458333333336</v>
      </c>
      <c r="J6344">
        <v>-0.7</v>
      </c>
      <c r="K6344">
        <v>-0.7</v>
      </c>
      <c r="L6344" s="3">
        <v>41287.477777777778</v>
      </c>
      <c r="M6344" t="s">
        <v>89</v>
      </c>
      <c r="N6344" t="s">
        <v>9</v>
      </c>
      <c r="O6344" t="s">
        <v>9</v>
      </c>
      <c r="P6344" s="3">
        <v>41287.48541666667</v>
      </c>
      <c r="Q6344">
        <v>0</v>
      </c>
      <c r="R6344" t="s">
        <v>76</v>
      </c>
      <c r="S6344">
        <v>0</v>
      </c>
      <c r="T6344">
        <v>0</v>
      </c>
      <c r="U6344" t="s">
        <v>9</v>
      </c>
      <c r="V6344" s="3">
        <v>41287.458333333336</v>
      </c>
      <c r="W6344">
        <v>1</v>
      </c>
      <c r="X6344" s="3">
        <v>41287.477777777778</v>
      </c>
      <c r="Y6344" t="s">
        <v>9</v>
      </c>
      <c r="Z6344">
        <v>0</v>
      </c>
      <c r="AA6344">
        <v>0</v>
      </c>
      <c r="AB6344" t="s">
        <v>88</v>
      </c>
    </row>
    <row r="6345" spans="1:28" x14ac:dyDescent="0.25">
      <c r="A6345" t="s">
        <v>74</v>
      </c>
      <c r="B6345" t="s">
        <v>75</v>
      </c>
      <c r="C6345">
        <v>53.649500000000003</v>
      </c>
      <c r="D6345">
        <v>9.9618000000000002</v>
      </c>
      <c r="E6345">
        <v>15</v>
      </c>
      <c r="F6345" s="2">
        <v>41288</v>
      </c>
      <c r="G6345">
        <v>-4.2</v>
      </c>
      <c r="H6345" s="3">
        <v>41288.48541666667</v>
      </c>
      <c r="I6345" s="3">
        <v>41288.458333333336</v>
      </c>
      <c r="J6345">
        <v>-3.7</v>
      </c>
      <c r="K6345">
        <v>-0.4</v>
      </c>
      <c r="L6345" s="3">
        <v>41288.478472222225</v>
      </c>
      <c r="M6345" t="s">
        <v>89</v>
      </c>
      <c r="N6345" t="s">
        <v>9</v>
      </c>
      <c r="O6345" t="s">
        <v>9</v>
      </c>
      <c r="P6345" s="3">
        <v>41288.48541666667</v>
      </c>
      <c r="Q6345">
        <v>0</v>
      </c>
      <c r="R6345" t="s">
        <v>87</v>
      </c>
      <c r="S6345">
        <v>0</v>
      </c>
      <c r="T6345">
        <v>5</v>
      </c>
      <c r="U6345" t="s">
        <v>9</v>
      </c>
      <c r="V6345" s="3">
        <v>41288.458333333336</v>
      </c>
      <c r="W6345">
        <v>1</v>
      </c>
      <c r="X6345" s="3">
        <v>41288.478472222225</v>
      </c>
      <c r="Y6345" t="s">
        <v>9</v>
      </c>
      <c r="Z6345" t="s">
        <v>9</v>
      </c>
      <c r="AA6345">
        <v>5</v>
      </c>
      <c r="AB6345" t="s">
        <v>88</v>
      </c>
    </row>
    <row r="6346" spans="1:28" x14ac:dyDescent="0.25">
      <c r="A6346" t="s">
        <v>74</v>
      </c>
      <c r="B6346" t="s">
        <v>75</v>
      </c>
      <c r="C6346">
        <v>53.649500000000003</v>
      </c>
      <c r="D6346">
        <v>9.9618000000000002</v>
      </c>
      <c r="E6346">
        <v>15</v>
      </c>
      <c r="F6346" s="2">
        <v>41289</v>
      </c>
      <c r="G6346">
        <v>-10.7</v>
      </c>
      <c r="H6346" s="3">
        <v>41289.48541666667</v>
      </c>
      <c r="I6346" s="3">
        <v>41289.458333333336</v>
      </c>
      <c r="J6346">
        <v>-4</v>
      </c>
      <c r="K6346">
        <v>-3.7</v>
      </c>
      <c r="L6346" s="3">
        <v>41289.478472222225</v>
      </c>
      <c r="M6346" t="s">
        <v>89</v>
      </c>
      <c r="N6346" t="s">
        <v>9</v>
      </c>
      <c r="O6346" t="s">
        <v>9</v>
      </c>
      <c r="P6346" s="3">
        <v>41289.48541666667</v>
      </c>
      <c r="Q6346">
        <v>0</v>
      </c>
      <c r="R6346" t="s">
        <v>87</v>
      </c>
      <c r="S6346">
        <v>0</v>
      </c>
      <c r="T6346">
        <v>5</v>
      </c>
      <c r="U6346" t="s">
        <v>9</v>
      </c>
      <c r="V6346" s="3">
        <v>41289.458333333336</v>
      </c>
      <c r="W6346">
        <v>1</v>
      </c>
      <c r="X6346" s="3">
        <v>41289.478472222225</v>
      </c>
      <c r="Y6346" t="s">
        <v>9</v>
      </c>
      <c r="Z6346" t="s">
        <v>9</v>
      </c>
      <c r="AA6346">
        <v>5</v>
      </c>
      <c r="AB6346" t="s">
        <v>88</v>
      </c>
    </row>
    <row r="6347" spans="1:28" x14ac:dyDescent="0.25">
      <c r="A6347" t="s">
        <v>74</v>
      </c>
      <c r="B6347" t="s">
        <v>75</v>
      </c>
      <c r="C6347">
        <v>53.649500000000003</v>
      </c>
      <c r="D6347">
        <v>9.9618000000000002</v>
      </c>
      <c r="E6347">
        <v>15</v>
      </c>
      <c r="F6347" s="2">
        <v>41290</v>
      </c>
      <c r="G6347">
        <v>-7.2</v>
      </c>
      <c r="H6347" s="3">
        <v>41290.48541666667</v>
      </c>
      <c r="I6347" s="3">
        <v>41290.458333333336</v>
      </c>
      <c r="J6347">
        <v>-4.4000000000000004</v>
      </c>
      <c r="K6347">
        <v>-3.4</v>
      </c>
      <c r="L6347" s="3">
        <v>41290.478472222225</v>
      </c>
      <c r="M6347" t="s">
        <v>89</v>
      </c>
      <c r="N6347" t="s">
        <v>9</v>
      </c>
      <c r="O6347" t="s">
        <v>9</v>
      </c>
      <c r="P6347" s="3">
        <v>41290.48541666667</v>
      </c>
      <c r="Q6347">
        <v>0</v>
      </c>
      <c r="R6347" t="s">
        <v>76</v>
      </c>
      <c r="S6347">
        <v>0</v>
      </c>
      <c r="T6347">
        <v>0</v>
      </c>
      <c r="U6347" t="s">
        <v>9</v>
      </c>
      <c r="V6347" s="3">
        <v>41290.458333333336</v>
      </c>
      <c r="W6347">
        <v>1</v>
      </c>
      <c r="X6347" s="3">
        <v>41290.478472222225</v>
      </c>
      <c r="Y6347" t="s">
        <v>9</v>
      </c>
      <c r="Z6347">
        <v>0</v>
      </c>
      <c r="AA6347">
        <v>0</v>
      </c>
      <c r="AB6347" t="s">
        <v>88</v>
      </c>
    </row>
    <row r="6348" spans="1:28" x14ac:dyDescent="0.25">
      <c r="A6348" t="s">
        <v>74</v>
      </c>
      <c r="B6348" t="s">
        <v>75</v>
      </c>
      <c r="C6348">
        <v>53.649500000000003</v>
      </c>
      <c r="D6348">
        <v>9.9618000000000002</v>
      </c>
      <c r="E6348">
        <v>15</v>
      </c>
      <c r="F6348" s="2">
        <v>41291</v>
      </c>
      <c r="G6348">
        <v>-6.4</v>
      </c>
      <c r="H6348" s="3">
        <v>41291.48541666667</v>
      </c>
      <c r="I6348" s="3">
        <v>41291.458333333336</v>
      </c>
      <c r="J6348">
        <v>-1.3</v>
      </c>
      <c r="K6348">
        <v>-1.3</v>
      </c>
      <c r="L6348" s="3">
        <v>41291.479166666664</v>
      </c>
      <c r="M6348" t="s">
        <v>89</v>
      </c>
      <c r="N6348" t="s">
        <v>9</v>
      </c>
      <c r="O6348" t="s">
        <v>9</v>
      </c>
      <c r="P6348" s="3">
        <v>41291.48541666667</v>
      </c>
      <c r="Q6348">
        <v>0</v>
      </c>
      <c r="R6348" t="s">
        <v>76</v>
      </c>
      <c r="S6348">
        <v>0</v>
      </c>
      <c r="T6348">
        <v>0</v>
      </c>
      <c r="U6348" t="s">
        <v>9</v>
      </c>
      <c r="V6348" s="3">
        <v>41291.458333333336</v>
      </c>
      <c r="W6348">
        <v>1</v>
      </c>
      <c r="X6348" s="3">
        <v>41291.479166666664</v>
      </c>
      <c r="Y6348" t="s">
        <v>9</v>
      </c>
      <c r="Z6348">
        <v>0</v>
      </c>
      <c r="AA6348">
        <v>0</v>
      </c>
      <c r="AB6348" t="s">
        <v>88</v>
      </c>
    </row>
    <row r="6349" spans="1:28" x14ac:dyDescent="0.25">
      <c r="A6349" t="s">
        <v>74</v>
      </c>
      <c r="B6349" t="s">
        <v>75</v>
      </c>
      <c r="C6349">
        <v>53.649500000000003</v>
      </c>
      <c r="D6349">
        <v>9.9618000000000002</v>
      </c>
      <c r="E6349">
        <v>15</v>
      </c>
      <c r="F6349" s="2">
        <v>41292</v>
      </c>
      <c r="G6349">
        <v>-2.1</v>
      </c>
      <c r="H6349" s="3">
        <v>41292.48541666667</v>
      </c>
      <c r="I6349" s="3">
        <v>41292.458333333336</v>
      </c>
      <c r="J6349">
        <v>-0.9</v>
      </c>
      <c r="K6349">
        <v>-0.9</v>
      </c>
      <c r="L6349" s="3">
        <v>41292.479166666664</v>
      </c>
      <c r="M6349" t="s">
        <v>89</v>
      </c>
      <c r="N6349" t="s">
        <v>82</v>
      </c>
      <c r="O6349" t="s">
        <v>9</v>
      </c>
      <c r="P6349" s="3">
        <v>41292.48541666667</v>
      </c>
      <c r="Q6349">
        <v>0</v>
      </c>
      <c r="R6349" t="s">
        <v>87</v>
      </c>
      <c r="S6349">
        <v>0</v>
      </c>
      <c r="T6349">
        <v>0.5</v>
      </c>
      <c r="U6349" t="s">
        <v>9</v>
      </c>
      <c r="V6349" s="3">
        <v>41292.458333333336</v>
      </c>
      <c r="W6349">
        <v>1</v>
      </c>
      <c r="X6349" s="3">
        <v>41292.479166666664</v>
      </c>
      <c r="Y6349" t="s">
        <v>9</v>
      </c>
      <c r="Z6349" t="s">
        <v>9</v>
      </c>
      <c r="AA6349">
        <v>0.5</v>
      </c>
      <c r="AB6349" t="s">
        <v>88</v>
      </c>
    </row>
    <row r="6350" spans="1:28" x14ac:dyDescent="0.25">
      <c r="A6350" t="s">
        <v>74</v>
      </c>
      <c r="B6350" t="s">
        <v>75</v>
      </c>
      <c r="C6350">
        <v>53.649500000000003</v>
      </c>
      <c r="D6350">
        <v>9.9618000000000002</v>
      </c>
      <c r="E6350">
        <v>15</v>
      </c>
      <c r="F6350" s="2">
        <v>41293</v>
      </c>
      <c r="G6350">
        <v>-6.7</v>
      </c>
      <c r="H6350" s="3">
        <v>41293.48541666667</v>
      </c>
      <c r="I6350" s="3">
        <v>41293.458333333336</v>
      </c>
      <c r="J6350">
        <v>-4.0999999999999996</v>
      </c>
      <c r="K6350">
        <v>-0.8</v>
      </c>
      <c r="L6350" s="3">
        <v>41293.479166666664</v>
      </c>
      <c r="M6350" t="s">
        <v>89</v>
      </c>
      <c r="N6350" t="s">
        <v>9</v>
      </c>
      <c r="O6350" t="s">
        <v>9</v>
      </c>
      <c r="P6350" s="3">
        <v>41293.48541666667</v>
      </c>
      <c r="Q6350">
        <v>0</v>
      </c>
      <c r="R6350" t="s">
        <v>76</v>
      </c>
      <c r="S6350">
        <v>0</v>
      </c>
      <c r="T6350">
        <v>0</v>
      </c>
      <c r="U6350" t="s">
        <v>9</v>
      </c>
      <c r="V6350" s="3">
        <v>41293.458333333336</v>
      </c>
      <c r="W6350">
        <v>1</v>
      </c>
      <c r="X6350" s="3">
        <v>41293.479166666664</v>
      </c>
      <c r="Y6350" t="s">
        <v>9</v>
      </c>
      <c r="Z6350">
        <v>0</v>
      </c>
      <c r="AA6350">
        <v>0</v>
      </c>
      <c r="AB6350" t="s">
        <v>88</v>
      </c>
    </row>
    <row r="6351" spans="1:28" x14ac:dyDescent="0.25">
      <c r="A6351" t="s">
        <v>74</v>
      </c>
      <c r="B6351" t="s">
        <v>75</v>
      </c>
      <c r="C6351">
        <v>53.649500000000003</v>
      </c>
      <c r="D6351">
        <v>9.9618000000000002</v>
      </c>
      <c r="E6351">
        <v>15</v>
      </c>
      <c r="F6351" s="2">
        <v>41294</v>
      </c>
      <c r="G6351">
        <v>-7.7</v>
      </c>
      <c r="H6351" s="3">
        <v>41294.48541666667</v>
      </c>
      <c r="I6351" s="3">
        <v>41294.458333333336</v>
      </c>
      <c r="J6351">
        <v>-2.5</v>
      </c>
      <c r="K6351">
        <v>-2.5</v>
      </c>
      <c r="L6351" s="3">
        <v>41294.479861111111</v>
      </c>
      <c r="M6351" t="s">
        <v>89</v>
      </c>
      <c r="N6351" t="s">
        <v>9</v>
      </c>
      <c r="O6351" t="s">
        <v>9</v>
      </c>
      <c r="P6351" s="3">
        <v>41294.48541666667</v>
      </c>
      <c r="Q6351">
        <v>0</v>
      </c>
      <c r="R6351" t="s">
        <v>76</v>
      </c>
      <c r="S6351">
        <v>0</v>
      </c>
      <c r="T6351">
        <v>0</v>
      </c>
      <c r="U6351" t="s">
        <v>9</v>
      </c>
      <c r="V6351" s="3">
        <v>41294.458333333336</v>
      </c>
      <c r="W6351">
        <v>1</v>
      </c>
      <c r="X6351" s="3">
        <v>41294.479861111111</v>
      </c>
      <c r="Y6351" t="s">
        <v>9</v>
      </c>
      <c r="Z6351">
        <v>0</v>
      </c>
      <c r="AA6351">
        <v>0</v>
      </c>
      <c r="AB6351" t="s">
        <v>88</v>
      </c>
    </row>
    <row r="6352" spans="1:28" x14ac:dyDescent="0.25">
      <c r="A6352" t="s">
        <v>74</v>
      </c>
      <c r="B6352" t="s">
        <v>75</v>
      </c>
      <c r="C6352">
        <v>53.649500000000003</v>
      </c>
      <c r="D6352">
        <v>9.9618000000000002</v>
      </c>
      <c r="E6352">
        <v>15</v>
      </c>
      <c r="F6352" s="2">
        <v>41295</v>
      </c>
      <c r="G6352">
        <v>-3.4</v>
      </c>
      <c r="H6352" s="3">
        <v>41295.48541666667</v>
      </c>
      <c r="I6352" s="3">
        <v>41295.458333333336</v>
      </c>
      <c r="J6352">
        <v>-2.4</v>
      </c>
      <c r="K6352">
        <v>-1.5</v>
      </c>
      <c r="L6352" s="3">
        <v>41295.479861111111</v>
      </c>
      <c r="M6352" t="s">
        <v>89</v>
      </c>
      <c r="N6352" t="s">
        <v>9</v>
      </c>
      <c r="O6352" t="s">
        <v>9</v>
      </c>
      <c r="P6352" s="3">
        <v>41295.48541666667</v>
      </c>
      <c r="Q6352">
        <v>0</v>
      </c>
      <c r="R6352" t="s">
        <v>76</v>
      </c>
      <c r="S6352">
        <v>0</v>
      </c>
      <c r="T6352">
        <v>0</v>
      </c>
      <c r="U6352" t="s">
        <v>9</v>
      </c>
      <c r="V6352" s="3">
        <v>41295.458333333336</v>
      </c>
      <c r="W6352">
        <v>1</v>
      </c>
      <c r="X6352" s="3">
        <v>41295.479861111111</v>
      </c>
      <c r="Y6352" t="s">
        <v>9</v>
      </c>
      <c r="Z6352">
        <v>0</v>
      </c>
      <c r="AA6352">
        <v>0</v>
      </c>
      <c r="AB6352" t="s">
        <v>88</v>
      </c>
    </row>
    <row r="6353" spans="1:28" x14ac:dyDescent="0.25">
      <c r="A6353" t="s">
        <v>74</v>
      </c>
      <c r="B6353" t="s">
        <v>75</v>
      </c>
      <c r="C6353">
        <v>53.649500000000003</v>
      </c>
      <c r="D6353">
        <v>9.9618000000000002</v>
      </c>
      <c r="E6353">
        <v>15</v>
      </c>
      <c r="F6353" s="2">
        <v>41296</v>
      </c>
      <c r="G6353">
        <v>-6</v>
      </c>
      <c r="H6353" s="3">
        <v>41296.48541666667</v>
      </c>
      <c r="I6353" s="3">
        <v>41296.458333333336</v>
      </c>
      <c r="J6353">
        <v>-3.5</v>
      </c>
      <c r="K6353">
        <v>-2.4</v>
      </c>
      <c r="L6353" s="3">
        <v>41296.479861111111</v>
      </c>
      <c r="M6353" t="s">
        <v>89</v>
      </c>
      <c r="N6353" t="s">
        <v>9</v>
      </c>
      <c r="O6353" t="s">
        <v>9</v>
      </c>
      <c r="P6353" s="3">
        <v>41296.48541666667</v>
      </c>
      <c r="Q6353">
        <v>0</v>
      </c>
      <c r="R6353" t="s">
        <v>76</v>
      </c>
      <c r="S6353">
        <v>0</v>
      </c>
      <c r="T6353">
        <v>0</v>
      </c>
      <c r="U6353" t="s">
        <v>9</v>
      </c>
      <c r="V6353" s="3">
        <v>41296.458333333336</v>
      </c>
      <c r="W6353">
        <v>1</v>
      </c>
      <c r="X6353" s="3">
        <v>41296.479861111111</v>
      </c>
      <c r="Y6353" t="s">
        <v>9</v>
      </c>
      <c r="Z6353">
        <v>0</v>
      </c>
      <c r="AA6353">
        <v>0</v>
      </c>
      <c r="AB6353" t="s">
        <v>89</v>
      </c>
    </row>
    <row r="6354" spans="1:28" x14ac:dyDescent="0.25">
      <c r="A6354" t="s">
        <v>74</v>
      </c>
      <c r="B6354" t="s">
        <v>75</v>
      </c>
      <c r="C6354">
        <v>53.649500000000003</v>
      </c>
      <c r="D6354">
        <v>9.9618000000000002</v>
      </c>
      <c r="E6354">
        <v>15</v>
      </c>
      <c r="F6354" s="2">
        <v>41297</v>
      </c>
      <c r="G6354">
        <v>-12.1</v>
      </c>
      <c r="H6354" s="3">
        <v>41297.48541666667</v>
      </c>
      <c r="I6354" s="3">
        <v>41297.458333333336</v>
      </c>
      <c r="J6354">
        <v>-1.1000000000000001</v>
      </c>
      <c r="K6354">
        <v>-1.1000000000000001</v>
      </c>
      <c r="L6354" s="3">
        <v>41297.480555555558</v>
      </c>
      <c r="M6354" t="s">
        <v>89</v>
      </c>
      <c r="N6354" t="s">
        <v>9</v>
      </c>
      <c r="O6354" t="s">
        <v>9</v>
      </c>
      <c r="P6354" s="3">
        <v>41297.48541666667</v>
      </c>
      <c r="Q6354">
        <v>0</v>
      </c>
      <c r="R6354" t="s">
        <v>76</v>
      </c>
      <c r="S6354">
        <v>0</v>
      </c>
      <c r="T6354">
        <v>0</v>
      </c>
      <c r="U6354" t="s">
        <v>9</v>
      </c>
      <c r="V6354" s="3">
        <v>41297.458333333336</v>
      </c>
      <c r="W6354">
        <v>1</v>
      </c>
      <c r="X6354" s="3">
        <v>41297.480555555558</v>
      </c>
      <c r="Y6354" t="s">
        <v>9</v>
      </c>
      <c r="Z6354">
        <v>0</v>
      </c>
      <c r="AA6354">
        <v>0</v>
      </c>
      <c r="AB6354" t="s">
        <v>88</v>
      </c>
    </row>
    <row r="6355" spans="1:28" x14ac:dyDescent="0.25">
      <c r="A6355" t="s">
        <v>74</v>
      </c>
      <c r="B6355" t="s">
        <v>75</v>
      </c>
      <c r="C6355">
        <v>53.649500000000003</v>
      </c>
      <c r="D6355">
        <v>9.9618000000000002</v>
      </c>
      <c r="E6355">
        <v>15</v>
      </c>
      <c r="F6355" s="2">
        <v>41298</v>
      </c>
      <c r="G6355">
        <v>-3.1</v>
      </c>
      <c r="H6355" s="3">
        <v>41298.48541666667</v>
      </c>
      <c r="I6355" s="3">
        <v>41298.458333333336</v>
      </c>
      <c r="J6355">
        <v>-1.4</v>
      </c>
      <c r="K6355">
        <v>-0.6</v>
      </c>
      <c r="L6355" s="3">
        <v>41298.480555555558</v>
      </c>
      <c r="M6355" t="s">
        <v>89</v>
      </c>
      <c r="N6355" t="s">
        <v>9</v>
      </c>
      <c r="O6355" t="s">
        <v>9</v>
      </c>
      <c r="P6355" s="3">
        <v>41298.48541666667</v>
      </c>
      <c r="Q6355">
        <v>0</v>
      </c>
      <c r="R6355" t="s">
        <v>76</v>
      </c>
      <c r="S6355">
        <v>0</v>
      </c>
      <c r="T6355">
        <v>0</v>
      </c>
      <c r="U6355" t="s">
        <v>9</v>
      </c>
      <c r="V6355" s="3">
        <v>41298.458333333336</v>
      </c>
      <c r="W6355">
        <v>1</v>
      </c>
      <c r="X6355" s="3">
        <v>41298.480555555558</v>
      </c>
      <c r="Y6355" t="s">
        <v>9</v>
      </c>
      <c r="Z6355">
        <v>0</v>
      </c>
      <c r="AA6355">
        <v>0</v>
      </c>
      <c r="AB6355" t="s">
        <v>88</v>
      </c>
    </row>
    <row r="6356" spans="1:28" x14ac:dyDescent="0.25">
      <c r="A6356" t="s">
        <v>74</v>
      </c>
      <c r="B6356" t="s">
        <v>75</v>
      </c>
      <c r="C6356">
        <v>53.649500000000003</v>
      </c>
      <c r="D6356">
        <v>9.9618000000000002</v>
      </c>
      <c r="E6356">
        <v>15</v>
      </c>
      <c r="F6356" s="2">
        <v>41299</v>
      </c>
      <c r="G6356">
        <v>-5.0999999999999996</v>
      </c>
      <c r="H6356" s="3">
        <v>41299.48541666667</v>
      </c>
      <c r="I6356" s="3">
        <v>41299.458333333336</v>
      </c>
      <c r="J6356">
        <v>-1.3</v>
      </c>
      <c r="K6356">
        <v>-0.5</v>
      </c>
      <c r="L6356" s="3">
        <v>41299.480555555558</v>
      </c>
      <c r="M6356" t="s">
        <v>89</v>
      </c>
      <c r="N6356" t="s">
        <v>9</v>
      </c>
      <c r="O6356" t="s">
        <v>9</v>
      </c>
      <c r="P6356" s="3">
        <v>41299.48541666667</v>
      </c>
      <c r="Q6356">
        <v>0</v>
      </c>
      <c r="R6356" t="s">
        <v>76</v>
      </c>
      <c r="S6356">
        <v>0</v>
      </c>
      <c r="T6356">
        <v>0</v>
      </c>
      <c r="U6356" t="s">
        <v>9</v>
      </c>
      <c r="V6356" s="3">
        <v>41299.458333333336</v>
      </c>
      <c r="W6356">
        <v>1</v>
      </c>
      <c r="X6356" s="3">
        <v>41299.480555555558</v>
      </c>
      <c r="Y6356" t="s">
        <v>9</v>
      </c>
      <c r="Z6356">
        <v>0</v>
      </c>
      <c r="AA6356">
        <v>0</v>
      </c>
      <c r="AB6356" t="s">
        <v>88</v>
      </c>
    </row>
    <row r="6357" spans="1:28" x14ac:dyDescent="0.25">
      <c r="A6357" t="s">
        <v>74</v>
      </c>
      <c r="B6357" t="s">
        <v>75</v>
      </c>
      <c r="C6357">
        <v>53.649500000000003</v>
      </c>
      <c r="D6357">
        <v>9.9618000000000002</v>
      </c>
      <c r="E6357">
        <v>15</v>
      </c>
      <c r="F6357" s="2">
        <v>41300</v>
      </c>
      <c r="G6357">
        <v>-9.1999999999999993</v>
      </c>
      <c r="H6357" s="3">
        <v>41300.48541666667</v>
      </c>
      <c r="I6357" s="3">
        <v>41300.458333333336</v>
      </c>
      <c r="J6357">
        <v>-4.2</v>
      </c>
      <c r="K6357">
        <v>-1.3</v>
      </c>
      <c r="L6357" s="3">
        <v>41300.480555555558</v>
      </c>
      <c r="M6357" t="s">
        <v>89</v>
      </c>
      <c r="N6357" t="s">
        <v>9</v>
      </c>
      <c r="O6357" t="s">
        <v>9</v>
      </c>
      <c r="P6357" s="3">
        <v>41300.48541666667</v>
      </c>
      <c r="Q6357">
        <v>0</v>
      </c>
      <c r="R6357" t="s">
        <v>76</v>
      </c>
      <c r="S6357">
        <v>0</v>
      </c>
      <c r="T6357">
        <v>0</v>
      </c>
      <c r="U6357" t="s">
        <v>9</v>
      </c>
      <c r="V6357" s="3">
        <v>41300.458333333336</v>
      </c>
      <c r="W6357">
        <v>1</v>
      </c>
      <c r="X6357" s="3">
        <v>41300.480555555558</v>
      </c>
      <c r="Y6357" t="s">
        <v>9</v>
      </c>
      <c r="Z6357">
        <v>0</v>
      </c>
      <c r="AA6357">
        <v>0</v>
      </c>
      <c r="AB6357" t="s">
        <v>88</v>
      </c>
    </row>
    <row r="6358" spans="1:28" x14ac:dyDescent="0.25">
      <c r="A6358" t="s">
        <v>74</v>
      </c>
      <c r="B6358" t="s">
        <v>75</v>
      </c>
      <c r="C6358">
        <v>53.649500000000003</v>
      </c>
      <c r="D6358">
        <v>9.9618000000000002</v>
      </c>
      <c r="E6358">
        <v>15</v>
      </c>
      <c r="F6358" s="2">
        <v>41301</v>
      </c>
      <c r="G6358">
        <v>-4.2</v>
      </c>
      <c r="H6358" s="3">
        <v>41301.48541666667</v>
      </c>
      <c r="I6358" s="3">
        <v>41301.458333333336</v>
      </c>
      <c r="J6358">
        <v>0.8</v>
      </c>
      <c r="K6358">
        <v>0.8</v>
      </c>
      <c r="L6358" s="3">
        <v>41301.480555555558</v>
      </c>
      <c r="M6358" t="s">
        <v>89</v>
      </c>
      <c r="N6358" t="s">
        <v>9</v>
      </c>
      <c r="O6358" t="s">
        <v>9</v>
      </c>
      <c r="P6358" s="3">
        <v>41301.48541666667</v>
      </c>
      <c r="Q6358">
        <v>1</v>
      </c>
      <c r="R6358" t="s">
        <v>85</v>
      </c>
      <c r="S6358">
        <v>1</v>
      </c>
      <c r="T6358">
        <v>10</v>
      </c>
      <c r="U6358" t="s">
        <v>9</v>
      </c>
      <c r="V6358" s="3">
        <v>41301.458333333336</v>
      </c>
      <c r="W6358">
        <v>1</v>
      </c>
      <c r="X6358" s="3">
        <v>41301.480555555558</v>
      </c>
      <c r="Y6358" t="s">
        <v>9</v>
      </c>
      <c r="Z6358" t="s">
        <v>9</v>
      </c>
      <c r="AA6358">
        <v>10</v>
      </c>
      <c r="AB6358" t="s">
        <v>88</v>
      </c>
    </row>
    <row r="6359" spans="1:28" x14ac:dyDescent="0.25">
      <c r="A6359" t="s">
        <v>74</v>
      </c>
      <c r="B6359" t="s">
        <v>75</v>
      </c>
      <c r="C6359">
        <v>53.649500000000003</v>
      </c>
      <c r="D6359">
        <v>9.9618000000000002</v>
      </c>
      <c r="E6359">
        <v>15</v>
      </c>
      <c r="F6359" s="2">
        <v>41302</v>
      </c>
      <c r="G6359">
        <v>0.8</v>
      </c>
      <c r="H6359" s="3">
        <v>41302.48541666667</v>
      </c>
      <c r="I6359" s="3">
        <v>41302.458333333336</v>
      </c>
      <c r="J6359">
        <v>3.7</v>
      </c>
      <c r="K6359">
        <v>3.7</v>
      </c>
      <c r="L6359" s="3">
        <v>41302.481249999997</v>
      </c>
      <c r="M6359" t="s">
        <v>89</v>
      </c>
      <c r="N6359" t="s">
        <v>9</v>
      </c>
      <c r="O6359" t="s">
        <v>9</v>
      </c>
      <c r="P6359" s="3">
        <v>41302.48541666667</v>
      </c>
      <c r="Q6359">
        <v>3.6</v>
      </c>
      <c r="R6359" t="s">
        <v>77</v>
      </c>
      <c r="S6359">
        <v>3.6</v>
      </c>
      <c r="T6359">
        <v>0</v>
      </c>
      <c r="U6359" t="s">
        <v>9</v>
      </c>
      <c r="V6359" s="3">
        <v>41302.458333333336</v>
      </c>
      <c r="W6359">
        <v>1</v>
      </c>
      <c r="X6359" s="3">
        <v>41302.481249999997</v>
      </c>
      <c r="Y6359" t="s">
        <v>9</v>
      </c>
      <c r="Z6359">
        <v>3.6</v>
      </c>
      <c r="AA6359">
        <v>0</v>
      </c>
      <c r="AB6359" t="s">
        <v>88</v>
      </c>
    </row>
    <row r="6360" spans="1:28" x14ac:dyDescent="0.25">
      <c r="A6360" t="s">
        <v>74</v>
      </c>
      <c r="B6360" t="s">
        <v>75</v>
      </c>
      <c r="C6360">
        <v>53.649500000000003</v>
      </c>
      <c r="D6360">
        <v>9.9618000000000002</v>
      </c>
      <c r="E6360">
        <v>15</v>
      </c>
      <c r="F6360" s="2">
        <v>41303</v>
      </c>
      <c r="G6360">
        <v>1.8</v>
      </c>
      <c r="H6360" s="3">
        <v>41303.48541666667</v>
      </c>
      <c r="I6360" s="3">
        <v>41303.458333333336</v>
      </c>
      <c r="J6360">
        <v>8.1999999999999993</v>
      </c>
      <c r="K6360">
        <v>8.1999999999999993</v>
      </c>
      <c r="L6360" s="3">
        <v>41303.481249999997</v>
      </c>
      <c r="M6360" t="s">
        <v>89</v>
      </c>
      <c r="N6360" t="s">
        <v>9</v>
      </c>
      <c r="O6360" t="s">
        <v>9</v>
      </c>
      <c r="P6360" s="3">
        <v>41303.48541666667</v>
      </c>
      <c r="Q6360">
        <v>3.3</v>
      </c>
      <c r="R6360" t="s">
        <v>77</v>
      </c>
      <c r="S6360">
        <v>3.3</v>
      </c>
      <c r="T6360">
        <v>0</v>
      </c>
      <c r="U6360" t="s">
        <v>9</v>
      </c>
      <c r="V6360" s="3">
        <v>41303.458333333336</v>
      </c>
      <c r="W6360">
        <v>1</v>
      </c>
      <c r="X6360" s="3">
        <v>41303.481249999997</v>
      </c>
      <c r="Y6360" t="s">
        <v>9</v>
      </c>
      <c r="Z6360">
        <v>3.3</v>
      </c>
      <c r="AA6360">
        <v>0</v>
      </c>
      <c r="AB6360" t="s">
        <v>88</v>
      </c>
    </row>
    <row r="6361" spans="1:28" x14ac:dyDescent="0.25">
      <c r="A6361" t="s">
        <v>74</v>
      </c>
      <c r="B6361" t="s">
        <v>75</v>
      </c>
      <c r="C6361">
        <v>53.649500000000003</v>
      </c>
      <c r="D6361">
        <v>9.9618000000000002</v>
      </c>
      <c r="E6361">
        <v>15</v>
      </c>
      <c r="F6361" s="2">
        <v>41304</v>
      </c>
      <c r="G6361">
        <v>4.7</v>
      </c>
      <c r="H6361" s="3">
        <v>41304.48541666667</v>
      </c>
      <c r="I6361" s="3">
        <v>41304.458333333336</v>
      </c>
      <c r="J6361">
        <v>11</v>
      </c>
      <c r="K6361">
        <v>11</v>
      </c>
      <c r="L6361" s="3">
        <v>41304.481249999997</v>
      </c>
      <c r="M6361" t="s">
        <v>89</v>
      </c>
      <c r="N6361" t="s">
        <v>9</v>
      </c>
      <c r="O6361" t="s">
        <v>9</v>
      </c>
      <c r="P6361" s="3">
        <v>41304.48541666667</v>
      </c>
      <c r="Q6361">
        <v>13.1</v>
      </c>
      <c r="R6361" t="s">
        <v>77</v>
      </c>
      <c r="S6361">
        <v>13.1</v>
      </c>
      <c r="T6361">
        <v>0</v>
      </c>
      <c r="U6361" t="s">
        <v>9</v>
      </c>
      <c r="V6361" s="3">
        <v>41304.458333333336</v>
      </c>
      <c r="W6361">
        <v>1</v>
      </c>
      <c r="X6361" s="3">
        <v>41304.481249999997</v>
      </c>
      <c r="Y6361" t="s">
        <v>9</v>
      </c>
      <c r="Z6361">
        <v>13.1</v>
      </c>
      <c r="AA6361">
        <v>0</v>
      </c>
      <c r="AB6361" t="s">
        <v>88</v>
      </c>
    </row>
    <row r="6362" spans="1:28" x14ac:dyDescent="0.25">
      <c r="A6362" t="s">
        <v>74</v>
      </c>
      <c r="B6362" t="s">
        <v>75</v>
      </c>
      <c r="C6362">
        <v>53.649500000000003</v>
      </c>
      <c r="D6362">
        <v>9.9618000000000002</v>
      </c>
      <c r="E6362">
        <v>15</v>
      </c>
      <c r="F6362" s="2">
        <v>41305</v>
      </c>
      <c r="G6362" t="s">
        <v>9</v>
      </c>
      <c r="H6362" s="3">
        <v>41305.48541666667</v>
      </c>
      <c r="I6362" s="3">
        <v>41305.458333333336</v>
      </c>
      <c r="J6362">
        <v>7</v>
      </c>
      <c r="K6362">
        <v>10</v>
      </c>
      <c r="L6362" s="3">
        <v>41305.481249999997</v>
      </c>
      <c r="M6362" t="s">
        <v>89</v>
      </c>
      <c r="N6362" t="s">
        <v>9</v>
      </c>
      <c r="O6362" t="s">
        <v>9</v>
      </c>
      <c r="P6362" s="3">
        <v>41305.48541666667</v>
      </c>
      <c r="Q6362">
        <v>3.3</v>
      </c>
      <c r="R6362" t="s">
        <v>77</v>
      </c>
      <c r="S6362">
        <v>3.3</v>
      </c>
      <c r="T6362">
        <v>0</v>
      </c>
      <c r="U6362" t="s">
        <v>9</v>
      </c>
      <c r="V6362" s="3">
        <v>41305.458333333336</v>
      </c>
      <c r="W6362">
        <v>1</v>
      </c>
      <c r="X6362" s="3">
        <v>41305.481249999997</v>
      </c>
      <c r="Y6362" t="s">
        <v>9</v>
      </c>
      <c r="Z6362">
        <v>3.3</v>
      </c>
      <c r="AA6362">
        <v>0</v>
      </c>
      <c r="AB6362" t="s">
        <v>88</v>
      </c>
    </row>
    <row r="6363" spans="1:28" x14ac:dyDescent="0.25">
      <c r="A6363" t="s">
        <v>74</v>
      </c>
      <c r="B6363" t="s">
        <v>75</v>
      </c>
      <c r="C6363">
        <v>53.649500000000003</v>
      </c>
      <c r="D6363">
        <v>9.9618000000000002</v>
      </c>
      <c r="E6363">
        <v>15</v>
      </c>
      <c r="F6363" s="2">
        <v>41306</v>
      </c>
      <c r="G6363">
        <v>4.8</v>
      </c>
      <c r="H6363" s="3">
        <v>41306.48541666667</v>
      </c>
      <c r="I6363" s="3">
        <v>41306.458333333336</v>
      </c>
      <c r="J6363">
        <v>6.2</v>
      </c>
      <c r="K6363">
        <v>7.4</v>
      </c>
      <c r="L6363" s="3">
        <v>41306.481249999997</v>
      </c>
      <c r="M6363" t="s">
        <v>89</v>
      </c>
      <c r="N6363" t="s">
        <v>9</v>
      </c>
      <c r="O6363" t="s">
        <v>9</v>
      </c>
      <c r="P6363" s="3">
        <v>41306.48541666667</v>
      </c>
      <c r="Q6363">
        <v>4.5</v>
      </c>
      <c r="R6363" t="s">
        <v>77</v>
      </c>
      <c r="S6363">
        <v>4.5</v>
      </c>
      <c r="T6363">
        <v>0</v>
      </c>
      <c r="U6363" t="s">
        <v>9</v>
      </c>
      <c r="V6363" s="3">
        <v>41306.458333333336</v>
      </c>
      <c r="W6363">
        <v>1</v>
      </c>
      <c r="X6363" s="3">
        <v>41306.481249999997</v>
      </c>
      <c r="Y6363" t="s">
        <v>9</v>
      </c>
      <c r="Z6363">
        <v>4.5</v>
      </c>
      <c r="AA6363">
        <v>0</v>
      </c>
      <c r="AB6363" t="s">
        <v>88</v>
      </c>
    </row>
    <row r="6364" spans="1:28" x14ac:dyDescent="0.25">
      <c r="A6364" t="s">
        <v>74</v>
      </c>
      <c r="B6364" t="s">
        <v>75</v>
      </c>
      <c r="C6364">
        <v>53.649500000000003</v>
      </c>
      <c r="D6364">
        <v>9.9618000000000002</v>
      </c>
      <c r="E6364">
        <v>15</v>
      </c>
      <c r="F6364" s="2">
        <v>41307</v>
      </c>
      <c r="G6364">
        <v>0.9</v>
      </c>
      <c r="H6364" s="3">
        <v>41307.48541666667</v>
      </c>
      <c r="I6364" s="3">
        <v>41307.458333333336</v>
      </c>
      <c r="J6364">
        <v>4</v>
      </c>
      <c r="K6364">
        <v>6.6</v>
      </c>
      <c r="L6364" s="3">
        <v>41307.481249999997</v>
      </c>
      <c r="M6364" t="s">
        <v>89</v>
      </c>
      <c r="N6364" t="s">
        <v>9</v>
      </c>
      <c r="O6364" t="s">
        <v>9</v>
      </c>
      <c r="P6364" s="3">
        <v>41307.48541666667</v>
      </c>
      <c r="Q6364">
        <v>5.4</v>
      </c>
      <c r="R6364" t="s">
        <v>77</v>
      </c>
      <c r="S6364">
        <v>5.4</v>
      </c>
      <c r="T6364">
        <v>0</v>
      </c>
      <c r="U6364" t="s">
        <v>9</v>
      </c>
      <c r="V6364" s="3">
        <v>41307.458333333336</v>
      </c>
      <c r="W6364">
        <v>1</v>
      </c>
      <c r="X6364" s="3">
        <v>41307.481249999997</v>
      </c>
      <c r="Y6364" t="s">
        <v>9</v>
      </c>
      <c r="Z6364">
        <v>5.4</v>
      </c>
      <c r="AA6364">
        <v>0</v>
      </c>
      <c r="AB6364" t="s">
        <v>88</v>
      </c>
    </row>
    <row r="6365" spans="1:28" x14ac:dyDescent="0.25">
      <c r="A6365" t="s">
        <v>74</v>
      </c>
      <c r="B6365" t="s">
        <v>75</v>
      </c>
      <c r="C6365">
        <v>53.649500000000003</v>
      </c>
      <c r="D6365">
        <v>9.9618000000000002</v>
      </c>
      <c r="E6365">
        <v>15</v>
      </c>
      <c r="F6365" s="2">
        <v>41308</v>
      </c>
      <c r="G6365">
        <v>-0.2</v>
      </c>
      <c r="H6365" s="3">
        <v>41308.48541666667</v>
      </c>
      <c r="I6365" s="3">
        <v>41308.458333333336</v>
      </c>
      <c r="J6365">
        <v>3.2</v>
      </c>
      <c r="K6365">
        <v>3.8</v>
      </c>
      <c r="L6365" s="3">
        <v>41308.481944444444</v>
      </c>
      <c r="M6365" t="s">
        <v>89</v>
      </c>
      <c r="N6365" t="s">
        <v>9</v>
      </c>
      <c r="O6365" t="s">
        <v>9</v>
      </c>
      <c r="P6365" s="3">
        <v>41308.48541666667</v>
      </c>
      <c r="Q6365">
        <v>0</v>
      </c>
      <c r="R6365" t="s">
        <v>76</v>
      </c>
      <c r="S6365">
        <v>0</v>
      </c>
      <c r="T6365">
        <v>0</v>
      </c>
      <c r="U6365" t="s">
        <v>9</v>
      </c>
      <c r="V6365" s="3">
        <v>41308.458333333336</v>
      </c>
      <c r="W6365">
        <v>1</v>
      </c>
      <c r="X6365" s="3">
        <v>41308.481944444444</v>
      </c>
      <c r="Y6365" t="s">
        <v>9</v>
      </c>
      <c r="Z6365">
        <v>0</v>
      </c>
      <c r="AA6365">
        <v>0</v>
      </c>
      <c r="AB6365" t="s">
        <v>88</v>
      </c>
    </row>
    <row r="6366" spans="1:28" x14ac:dyDescent="0.25">
      <c r="A6366" t="s">
        <v>74</v>
      </c>
      <c r="B6366" t="s">
        <v>75</v>
      </c>
      <c r="C6366">
        <v>53.649500000000003</v>
      </c>
      <c r="D6366">
        <v>9.9618000000000002</v>
      </c>
      <c r="E6366">
        <v>15</v>
      </c>
      <c r="F6366" s="2">
        <v>41309</v>
      </c>
      <c r="G6366">
        <v>1.6</v>
      </c>
      <c r="H6366" s="3">
        <v>41309.48541666667</v>
      </c>
      <c r="I6366" s="3">
        <v>41309.458333333336</v>
      </c>
      <c r="J6366">
        <v>5</v>
      </c>
      <c r="K6366">
        <v>5</v>
      </c>
      <c r="L6366" s="3">
        <v>41309.481944444444</v>
      </c>
      <c r="M6366" t="s">
        <v>89</v>
      </c>
      <c r="N6366" t="s">
        <v>9</v>
      </c>
      <c r="O6366" t="s">
        <v>9</v>
      </c>
      <c r="P6366" s="3">
        <v>41309.48541666667</v>
      </c>
      <c r="Q6366">
        <v>7.2</v>
      </c>
      <c r="R6366" t="s">
        <v>77</v>
      </c>
      <c r="S6366">
        <v>7.2</v>
      </c>
      <c r="T6366">
        <v>0</v>
      </c>
      <c r="U6366" t="s">
        <v>9</v>
      </c>
      <c r="V6366" s="3">
        <v>41309.458333333336</v>
      </c>
      <c r="W6366">
        <v>1</v>
      </c>
      <c r="X6366" s="3">
        <v>41309.481944444444</v>
      </c>
      <c r="Y6366" t="s">
        <v>9</v>
      </c>
      <c r="Z6366">
        <v>7.2</v>
      </c>
      <c r="AA6366">
        <v>0</v>
      </c>
      <c r="AB6366" t="s">
        <v>88</v>
      </c>
    </row>
    <row r="6367" spans="1:28" x14ac:dyDescent="0.25">
      <c r="A6367" t="s">
        <v>74</v>
      </c>
      <c r="B6367" t="s">
        <v>75</v>
      </c>
      <c r="C6367">
        <v>53.649500000000003</v>
      </c>
      <c r="D6367">
        <v>9.9618000000000002</v>
      </c>
      <c r="E6367">
        <v>15</v>
      </c>
      <c r="F6367" s="2">
        <v>41310</v>
      </c>
      <c r="G6367">
        <v>0</v>
      </c>
      <c r="H6367" s="3">
        <v>41310.48541666667</v>
      </c>
      <c r="I6367" s="3">
        <v>41310.458333333336</v>
      </c>
      <c r="J6367">
        <v>0</v>
      </c>
      <c r="K6367">
        <v>7</v>
      </c>
      <c r="L6367" s="3">
        <v>41310.481944444444</v>
      </c>
      <c r="M6367" t="s">
        <v>89</v>
      </c>
      <c r="N6367" t="s">
        <v>9</v>
      </c>
      <c r="O6367" t="s">
        <v>9</v>
      </c>
      <c r="P6367" s="3">
        <v>41310.48541666667</v>
      </c>
      <c r="Q6367">
        <v>0.3</v>
      </c>
      <c r="R6367" t="s">
        <v>85</v>
      </c>
      <c r="S6367">
        <v>0.3</v>
      </c>
      <c r="T6367">
        <v>12</v>
      </c>
      <c r="U6367" t="s">
        <v>9</v>
      </c>
      <c r="V6367" s="3">
        <v>41310.458333333336</v>
      </c>
      <c r="W6367">
        <v>1</v>
      </c>
      <c r="X6367" s="3">
        <v>41310.481944444444</v>
      </c>
      <c r="Y6367" t="s">
        <v>9</v>
      </c>
      <c r="Z6367" t="s">
        <v>9</v>
      </c>
      <c r="AA6367">
        <v>12</v>
      </c>
      <c r="AB6367" t="s">
        <v>88</v>
      </c>
    </row>
    <row r="6368" spans="1:28" x14ac:dyDescent="0.25">
      <c r="A6368" t="s">
        <v>74</v>
      </c>
      <c r="B6368" t="s">
        <v>75</v>
      </c>
      <c r="C6368">
        <v>53.649500000000003</v>
      </c>
      <c r="D6368">
        <v>9.9618000000000002</v>
      </c>
      <c r="E6368">
        <v>15</v>
      </c>
      <c r="F6368" s="2">
        <v>41311</v>
      </c>
      <c r="G6368">
        <v>-1.9</v>
      </c>
      <c r="H6368" s="3">
        <v>41311.48541666667</v>
      </c>
      <c r="I6368" s="3">
        <v>41311.458333333336</v>
      </c>
      <c r="J6368">
        <v>1.4</v>
      </c>
      <c r="K6368">
        <v>1.4</v>
      </c>
      <c r="L6368" s="3">
        <v>41311.481944444444</v>
      </c>
      <c r="M6368" t="s">
        <v>89</v>
      </c>
      <c r="N6368" t="s">
        <v>82</v>
      </c>
      <c r="O6368" t="s">
        <v>9</v>
      </c>
      <c r="P6368" s="3">
        <v>41311.48541666667</v>
      </c>
      <c r="Q6368">
        <v>1.8</v>
      </c>
      <c r="R6368" t="s">
        <v>85</v>
      </c>
      <c r="S6368">
        <v>1.8</v>
      </c>
      <c r="T6368">
        <v>0.5</v>
      </c>
      <c r="U6368" t="s">
        <v>9</v>
      </c>
      <c r="V6368" s="3">
        <v>41311.458333333336</v>
      </c>
      <c r="W6368">
        <v>1</v>
      </c>
      <c r="X6368" s="3">
        <v>41311.481944444444</v>
      </c>
      <c r="Y6368" t="s">
        <v>9</v>
      </c>
      <c r="Z6368" t="s">
        <v>9</v>
      </c>
      <c r="AA6368">
        <v>0.5</v>
      </c>
      <c r="AB6368" t="s">
        <v>88</v>
      </c>
    </row>
    <row r="6369" spans="1:28" x14ac:dyDescent="0.25">
      <c r="A6369" t="s">
        <v>74</v>
      </c>
      <c r="B6369" t="s">
        <v>75</v>
      </c>
      <c r="C6369">
        <v>53.649500000000003</v>
      </c>
      <c r="D6369">
        <v>9.9618000000000002</v>
      </c>
      <c r="E6369">
        <v>15</v>
      </c>
      <c r="F6369" s="2">
        <v>41312</v>
      </c>
      <c r="G6369">
        <v>-1</v>
      </c>
      <c r="H6369" s="3">
        <v>41312.48541666667</v>
      </c>
      <c r="I6369" s="3">
        <v>41312.458333333336</v>
      </c>
      <c r="J6369">
        <v>0.5</v>
      </c>
      <c r="K6369">
        <v>2.4</v>
      </c>
      <c r="L6369" s="3">
        <v>41312.481944444444</v>
      </c>
      <c r="M6369" t="s">
        <v>89</v>
      </c>
      <c r="N6369" t="s">
        <v>82</v>
      </c>
      <c r="O6369" t="s">
        <v>9</v>
      </c>
      <c r="P6369" s="3">
        <v>41312.48541666667</v>
      </c>
      <c r="Q6369">
        <v>4.2</v>
      </c>
      <c r="R6369" t="s">
        <v>85</v>
      </c>
      <c r="S6369">
        <v>4.2</v>
      </c>
      <c r="T6369">
        <v>0.5</v>
      </c>
      <c r="U6369" t="s">
        <v>9</v>
      </c>
      <c r="V6369" s="3">
        <v>41312.458333333336</v>
      </c>
      <c r="W6369">
        <v>1</v>
      </c>
      <c r="X6369" s="3">
        <v>41312.481944444444</v>
      </c>
      <c r="Y6369" t="s">
        <v>9</v>
      </c>
      <c r="Z6369" t="s">
        <v>9</v>
      </c>
      <c r="AA6369">
        <v>0.5</v>
      </c>
      <c r="AB6369" t="s">
        <v>88</v>
      </c>
    </row>
    <row r="6370" spans="1:28" x14ac:dyDescent="0.25">
      <c r="A6370" t="s">
        <v>74</v>
      </c>
      <c r="B6370" t="s">
        <v>75</v>
      </c>
      <c r="C6370">
        <v>53.649500000000003</v>
      </c>
      <c r="D6370">
        <v>9.9618000000000002</v>
      </c>
      <c r="E6370">
        <v>15</v>
      </c>
      <c r="F6370" s="2">
        <v>41313</v>
      </c>
      <c r="G6370">
        <v>-0.7</v>
      </c>
      <c r="H6370" s="3">
        <v>41313.48541666667</v>
      </c>
      <c r="I6370" s="3">
        <v>41313.458333333336</v>
      </c>
      <c r="J6370">
        <v>-0.3</v>
      </c>
      <c r="K6370">
        <v>1.7</v>
      </c>
      <c r="L6370" s="3">
        <v>41313.481944444444</v>
      </c>
      <c r="M6370" t="s">
        <v>89</v>
      </c>
      <c r="N6370" t="s">
        <v>82</v>
      </c>
      <c r="O6370" t="s">
        <v>9</v>
      </c>
      <c r="P6370" s="3">
        <v>41313.48541666667</v>
      </c>
      <c r="Q6370">
        <v>0</v>
      </c>
      <c r="R6370" t="s">
        <v>87</v>
      </c>
      <c r="S6370">
        <v>0</v>
      </c>
      <c r="T6370">
        <v>0.5</v>
      </c>
      <c r="U6370" t="s">
        <v>9</v>
      </c>
      <c r="V6370" s="3">
        <v>41313.458333333336</v>
      </c>
      <c r="W6370">
        <v>1</v>
      </c>
      <c r="X6370" s="3">
        <v>41313.481944444444</v>
      </c>
      <c r="Y6370" t="s">
        <v>9</v>
      </c>
      <c r="Z6370" t="s">
        <v>9</v>
      </c>
      <c r="AA6370">
        <v>0.5</v>
      </c>
      <c r="AB6370" t="s">
        <v>88</v>
      </c>
    </row>
    <row r="6371" spans="1:28" x14ac:dyDescent="0.25">
      <c r="A6371" t="s">
        <v>74</v>
      </c>
      <c r="B6371" t="s">
        <v>75</v>
      </c>
      <c r="C6371">
        <v>53.649500000000003</v>
      </c>
      <c r="D6371">
        <v>9.9618000000000002</v>
      </c>
      <c r="E6371">
        <v>15</v>
      </c>
      <c r="F6371" s="2">
        <v>41314</v>
      </c>
      <c r="G6371">
        <v>-2.2000000000000002</v>
      </c>
      <c r="H6371" s="3">
        <v>41314.48541666667</v>
      </c>
      <c r="I6371" s="3">
        <v>41314.458333333336</v>
      </c>
      <c r="J6371">
        <v>-0.3</v>
      </c>
      <c r="K6371">
        <v>-0.1</v>
      </c>
      <c r="L6371" s="3">
        <v>41314.481944444444</v>
      </c>
      <c r="M6371" t="s">
        <v>89</v>
      </c>
      <c r="N6371" t="s">
        <v>82</v>
      </c>
      <c r="O6371" t="s">
        <v>9</v>
      </c>
      <c r="P6371" s="3">
        <v>41314.48541666667</v>
      </c>
      <c r="Q6371">
        <v>0</v>
      </c>
      <c r="R6371" t="s">
        <v>87</v>
      </c>
      <c r="S6371">
        <v>0</v>
      </c>
      <c r="T6371">
        <v>0.5</v>
      </c>
      <c r="U6371" t="s">
        <v>9</v>
      </c>
      <c r="V6371" s="3">
        <v>41314.458333333336</v>
      </c>
      <c r="W6371">
        <v>1</v>
      </c>
      <c r="X6371" s="3">
        <v>41314.481944444444</v>
      </c>
      <c r="Y6371" t="s">
        <v>9</v>
      </c>
      <c r="Z6371" t="s">
        <v>9</v>
      </c>
      <c r="AA6371">
        <v>0.5</v>
      </c>
      <c r="AB6371" t="s">
        <v>88</v>
      </c>
    </row>
    <row r="6372" spans="1:28" x14ac:dyDescent="0.25">
      <c r="A6372" t="s">
        <v>74</v>
      </c>
      <c r="B6372" t="s">
        <v>75</v>
      </c>
      <c r="C6372">
        <v>53.649500000000003</v>
      </c>
      <c r="D6372">
        <v>9.9618000000000002</v>
      </c>
      <c r="E6372">
        <v>15</v>
      </c>
      <c r="F6372" s="2">
        <v>41315</v>
      </c>
      <c r="G6372">
        <v>-7.3</v>
      </c>
      <c r="H6372" s="3">
        <v>41315.48541666667</v>
      </c>
      <c r="I6372" s="3">
        <v>41315.458333333336</v>
      </c>
      <c r="J6372">
        <v>-3</v>
      </c>
      <c r="K6372">
        <v>1</v>
      </c>
      <c r="L6372" s="3">
        <v>41315.481944444444</v>
      </c>
      <c r="M6372" t="s">
        <v>89</v>
      </c>
      <c r="N6372" t="s">
        <v>9</v>
      </c>
      <c r="O6372" t="s">
        <v>9</v>
      </c>
      <c r="P6372" s="3">
        <v>41315.48541666667</v>
      </c>
      <c r="Q6372">
        <v>0</v>
      </c>
      <c r="R6372" t="s">
        <v>76</v>
      </c>
      <c r="S6372">
        <v>0</v>
      </c>
      <c r="T6372">
        <v>0</v>
      </c>
      <c r="U6372" t="s">
        <v>9</v>
      </c>
      <c r="V6372" s="3">
        <v>41315.458333333336</v>
      </c>
      <c r="W6372">
        <v>1</v>
      </c>
      <c r="X6372" s="3">
        <v>41315.481944444444</v>
      </c>
      <c r="Y6372" t="s">
        <v>9</v>
      </c>
      <c r="Z6372">
        <v>0</v>
      </c>
      <c r="AA6372">
        <v>0</v>
      </c>
      <c r="AB6372" t="s">
        <v>88</v>
      </c>
    </row>
    <row r="6373" spans="1:28" x14ac:dyDescent="0.25">
      <c r="A6373" t="s">
        <v>74</v>
      </c>
      <c r="B6373" t="s">
        <v>75</v>
      </c>
      <c r="C6373">
        <v>53.649500000000003</v>
      </c>
      <c r="D6373">
        <v>9.9618000000000002</v>
      </c>
      <c r="E6373">
        <v>15</v>
      </c>
      <c r="F6373" s="2">
        <v>41316</v>
      </c>
      <c r="G6373">
        <v>-6.4</v>
      </c>
      <c r="H6373" s="3">
        <v>41316.48541666667</v>
      </c>
      <c r="I6373" s="3">
        <v>41316.458333333336</v>
      </c>
      <c r="J6373">
        <v>-1.5</v>
      </c>
      <c r="K6373">
        <v>-0.3</v>
      </c>
      <c r="L6373" s="3">
        <v>41316.481944444444</v>
      </c>
      <c r="M6373" t="s">
        <v>89</v>
      </c>
      <c r="N6373" t="s">
        <v>9</v>
      </c>
      <c r="O6373" t="s">
        <v>9</v>
      </c>
      <c r="P6373" s="3">
        <v>41316.48541666667</v>
      </c>
      <c r="Q6373">
        <v>0</v>
      </c>
      <c r="R6373" t="s">
        <v>76</v>
      </c>
      <c r="S6373">
        <v>0</v>
      </c>
      <c r="T6373">
        <v>0</v>
      </c>
      <c r="U6373" t="s">
        <v>9</v>
      </c>
      <c r="V6373" s="3">
        <v>41316.458333333336</v>
      </c>
      <c r="W6373">
        <v>1</v>
      </c>
      <c r="X6373" s="3">
        <v>41316.481944444444</v>
      </c>
      <c r="Y6373" t="s">
        <v>9</v>
      </c>
      <c r="Z6373">
        <v>0</v>
      </c>
      <c r="AA6373">
        <v>0</v>
      </c>
      <c r="AB6373" t="s">
        <v>88</v>
      </c>
    </row>
    <row r="6374" spans="1:28" x14ac:dyDescent="0.25">
      <c r="A6374" t="s">
        <v>74</v>
      </c>
      <c r="B6374" t="s">
        <v>75</v>
      </c>
      <c r="C6374">
        <v>53.649500000000003</v>
      </c>
      <c r="D6374">
        <v>9.9618000000000002</v>
      </c>
      <c r="E6374">
        <v>15</v>
      </c>
      <c r="F6374" s="2">
        <v>41317</v>
      </c>
      <c r="G6374">
        <v>-1.8</v>
      </c>
      <c r="H6374" s="3">
        <v>41317.48541666667</v>
      </c>
      <c r="I6374" s="3">
        <v>41317.458333333336</v>
      </c>
      <c r="J6374">
        <v>-0.3</v>
      </c>
      <c r="K6374">
        <v>-0.3</v>
      </c>
      <c r="L6374" s="3">
        <v>41317.481944444444</v>
      </c>
      <c r="M6374" t="s">
        <v>89</v>
      </c>
      <c r="N6374" t="s">
        <v>9</v>
      </c>
      <c r="O6374" t="s">
        <v>9</v>
      </c>
      <c r="P6374" s="3">
        <v>41317.48541666667</v>
      </c>
      <c r="Q6374">
        <v>0</v>
      </c>
      <c r="R6374" t="s">
        <v>76</v>
      </c>
      <c r="S6374">
        <v>0</v>
      </c>
      <c r="T6374">
        <v>0</v>
      </c>
      <c r="U6374" t="s">
        <v>9</v>
      </c>
      <c r="V6374" s="3">
        <v>41317.458333333336</v>
      </c>
      <c r="W6374">
        <v>1</v>
      </c>
      <c r="X6374" s="3">
        <v>41317.481944444444</v>
      </c>
      <c r="Y6374" t="s">
        <v>9</v>
      </c>
      <c r="Z6374">
        <v>0</v>
      </c>
      <c r="AA6374">
        <v>0</v>
      </c>
      <c r="AB6374" t="s">
        <v>88</v>
      </c>
    </row>
    <row r="6375" spans="1:28" x14ac:dyDescent="0.25">
      <c r="A6375" t="s">
        <v>74</v>
      </c>
      <c r="B6375" t="s">
        <v>75</v>
      </c>
      <c r="C6375">
        <v>53.649500000000003</v>
      </c>
      <c r="D6375">
        <v>9.9618000000000002</v>
      </c>
      <c r="E6375">
        <v>15</v>
      </c>
      <c r="F6375" s="2">
        <v>41318</v>
      </c>
      <c r="G6375">
        <v>-2.6</v>
      </c>
      <c r="H6375" s="3">
        <v>41318.48541666667</v>
      </c>
      <c r="I6375" s="3">
        <v>41318.458333333336</v>
      </c>
      <c r="J6375">
        <v>-0.8</v>
      </c>
      <c r="K6375">
        <v>0.3</v>
      </c>
      <c r="L6375" s="3">
        <v>41318.481944444444</v>
      </c>
      <c r="M6375" t="s">
        <v>89</v>
      </c>
      <c r="N6375" t="s">
        <v>9</v>
      </c>
      <c r="O6375" t="s">
        <v>9</v>
      </c>
      <c r="P6375" s="3">
        <v>41318.48541666667</v>
      </c>
      <c r="Q6375">
        <v>0.3</v>
      </c>
      <c r="R6375" t="s">
        <v>77</v>
      </c>
      <c r="S6375">
        <v>0.3</v>
      </c>
      <c r="T6375">
        <v>0</v>
      </c>
      <c r="U6375" t="s">
        <v>9</v>
      </c>
      <c r="V6375" s="3">
        <v>41318.458333333336</v>
      </c>
      <c r="W6375">
        <v>1</v>
      </c>
      <c r="X6375" s="3">
        <v>41318.481944444444</v>
      </c>
      <c r="Y6375" t="s">
        <v>9</v>
      </c>
      <c r="Z6375">
        <v>0.3</v>
      </c>
      <c r="AA6375">
        <v>0</v>
      </c>
      <c r="AB6375" t="s">
        <v>88</v>
      </c>
    </row>
    <row r="6376" spans="1:28" x14ac:dyDescent="0.25">
      <c r="A6376" t="s">
        <v>74</v>
      </c>
      <c r="B6376" t="s">
        <v>75</v>
      </c>
      <c r="C6376">
        <v>53.649500000000003</v>
      </c>
      <c r="D6376">
        <v>9.9618000000000002</v>
      </c>
      <c r="E6376">
        <v>15</v>
      </c>
      <c r="F6376" s="2">
        <v>41319</v>
      </c>
      <c r="G6376">
        <v>-5.2</v>
      </c>
      <c r="H6376" s="3">
        <v>41319.48541666667</v>
      </c>
      <c r="I6376" s="3">
        <v>41319.458333333336</v>
      </c>
      <c r="J6376">
        <v>-0.1</v>
      </c>
      <c r="K6376">
        <v>0.7</v>
      </c>
      <c r="L6376" s="3">
        <v>41319.481944444444</v>
      </c>
      <c r="M6376" t="s">
        <v>89</v>
      </c>
      <c r="N6376" t="s">
        <v>9</v>
      </c>
      <c r="O6376" t="s">
        <v>9</v>
      </c>
      <c r="P6376" s="3">
        <v>41319.48541666667</v>
      </c>
      <c r="Q6376">
        <v>0</v>
      </c>
      <c r="R6376" t="s">
        <v>76</v>
      </c>
      <c r="S6376">
        <v>0</v>
      </c>
      <c r="T6376">
        <v>0</v>
      </c>
      <c r="U6376" t="s">
        <v>9</v>
      </c>
      <c r="V6376" s="3">
        <v>41319.458333333336</v>
      </c>
      <c r="W6376">
        <v>1</v>
      </c>
      <c r="X6376" s="3">
        <v>41319.481944444444</v>
      </c>
      <c r="Y6376" t="s">
        <v>9</v>
      </c>
      <c r="Z6376">
        <v>0</v>
      </c>
      <c r="AA6376">
        <v>0</v>
      </c>
      <c r="AB6376" t="s">
        <v>88</v>
      </c>
    </row>
    <row r="6377" spans="1:28" x14ac:dyDescent="0.25">
      <c r="A6377" t="s">
        <v>74</v>
      </c>
      <c r="B6377" t="s">
        <v>75</v>
      </c>
      <c r="C6377">
        <v>53.649500000000003</v>
      </c>
      <c r="D6377">
        <v>9.9618000000000002</v>
      </c>
      <c r="E6377">
        <v>15</v>
      </c>
      <c r="F6377" s="2">
        <v>41320</v>
      </c>
      <c r="G6377">
        <v>-3.5</v>
      </c>
      <c r="H6377" s="3">
        <v>41320.48541666667</v>
      </c>
      <c r="I6377" s="3">
        <v>41320.458333333336</v>
      </c>
      <c r="J6377">
        <v>0.3</v>
      </c>
      <c r="K6377">
        <v>0.3</v>
      </c>
      <c r="L6377" s="3">
        <v>41320.481944444444</v>
      </c>
      <c r="M6377" t="s">
        <v>89</v>
      </c>
      <c r="N6377" t="s">
        <v>9</v>
      </c>
      <c r="O6377" t="s">
        <v>9</v>
      </c>
      <c r="P6377" s="3">
        <v>41320.48541666667</v>
      </c>
      <c r="Q6377">
        <v>0</v>
      </c>
      <c r="R6377" t="s">
        <v>76</v>
      </c>
      <c r="S6377">
        <v>0</v>
      </c>
      <c r="T6377">
        <v>0</v>
      </c>
      <c r="U6377" t="s">
        <v>9</v>
      </c>
      <c r="V6377" s="3">
        <v>41320.458333333336</v>
      </c>
      <c r="W6377">
        <v>1</v>
      </c>
      <c r="X6377" s="3">
        <v>41320.481944444444</v>
      </c>
      <c r="Y6377" t="s">
        <v>9</v>
      </c>
      <c r="Z6377">
        <v>0</v>
      </c>
      <c r="AA6377">
        <v>0</v>
      </c>
      <c r="AB6377" t="s">
        <v>88</v>
      </c>
    </row>
    <row r="6378" spans="1:28" x14ac:dyDescent="0.25">
      <c r="A6378" t="s">
        <v>74</v>
      </c>
      <c r="B6378" t="s">
        <v>75</v>
      </c>
      <c r="C6378">
        <v>53.649500000000003</v>
      </c>
      <c r="D6378">
        <v>9.9618000000000002</v>
      </c>
      <c r="E6378">
        <v>15</v>
      </c>
      <c r="F6378" s="2">
        <v>41321</v>
      </c>
      <c r="G6378">
        <v>0.3</v>
      </c>
      <c r="H6378" s="3">
        <v>41321.48541666667</v>
      </c>
      <c r="I6378" s="3">
        <v>41321.458333333336</v>
      </c>
      <c r="J6378">
        <v>1.8</v>
      </c>
      <c r="K6378">
        <v>1.8</v>
      </c>
      <c r="L6378" s="3">
        <v>41321.481944444444</v>
      </c>
      <c r="M6378" t="s">
        <v>89</v>
      </c>
      <c r="N6378" t="s">
        <v>9</v>
      </c>
      <c r="O6378" t="s">
        <v>9</v>
      </c>
      <c r="P6378" s="3">
        <v>41321.48541666667</v>
      </c>
      <c r="Q6378">
        <v>0</v>
      </c>
      <c r="R6378" t="s">
        <v>76</v>
      </c>
      <c r="S6378">
        <v>0</v>
      </c>
      <c r="T6378">
        <v>0</v>
      </c>
      <c r="U6378" t="s">
        <v>9</v>
      </c>
      <c r="V6378" s="3">
        <v>41321.458333333336</v>
      </c>
      <c r="W6378">
        <v>1</v>
      </c>
      <c r="X6378" s="3">
        <v>41321.481944444444</v>
      </c>
      <c r="Y6378" t="s">
        <v>9</v>
      </c>
      <c r="Z6378">
        <v>0</v>
      </c>
      <c r="AA6378">
        <v>0</v>
      </c>
      <c r="AB6378" t="s">
        <v>88</v>
      </c>
    </row>
    <row r="6379" spans="1:28" x14ac:dyDescent="0.25">
      <c r="A6379" t="s">
        <v>74</v>
      </c>
      <c r="B6379" t="s">
        <v>75</v>
      </c>
      <c r="C6379">
        <v>53.649500000000003</v>
      </c>
      <c r="D6379">
        <v>9.9618000000000002</v>
      </c>
      <c r="E6379">
        <v>15</v>
      </c>
      <c r="F6379" s="2">
        <v>41322</v>
      </c>
      <c r="G6379">
        <v>0.7</v>
      </c>
      <c r="H6379" s="3">
        <v>41322.48541666667</v>
      </c>
      <c r="I6379" s="3">
        <v>41322.458333333336</v>
      </c>
      <c r="J6379">
        <v>3.5</v>
      </c>
      <c r="K6379">
        <v>3.5</v>
      </c>
      <c r="L6379" s="3">
        <v>41322.481944444444</v>
      </c>
      <c r="M6379" t="s">
        <v>89</v>
      </c>
      <c r="N6379" t="s">
        <v>9</v>
      </c>
      <c r="O6379" t="s">
        <v>9</v>
      </c>
      <c r="P6379" s="3">
        <v>41322.48541666667</v>
      </c>
      <c r="Q6379">
        <v>0</v>
      </c>
      <c r="R6379" t="s">
        <v>76</v>
      </c>
      <c r="S6379">
        <v>0</v>
      </c>
      <c r="T6379">
        <v>0</v>
      </c>
      <c r="U6379" t="s">
        <v>9</v>
      </c>
      <c r="V6379" s="3">
        <v>41322.458333333336</v>
      </c>
      <c r="W6379">
        <v>1</v>
      </c>
      <c r="X6379" s="3">
        <v>41322.481944444444</v>
      </c>
      <c r="Y6379" t="s">
        <v>9</v>
      </c>
      <c r="Z6379">
        <v>0</v>
      </c>
      <c r="AA6379">
        <v>0</v>
      </c>
      <c r="AB6379" t="s">
        <v>88</v>
      </c>
    </row>
    <row r="6380" spans="1:28" x14ac:dyDescent="0.25">
      <c r="A6380" t="s">
        <v>74</v>
      </c>
      <c r="B6380" t="s">
        <v>75</v>
      </c>
      <c r="C6380">
        <v>53.649500000000003</v>
      </c>
      <c r="D6380">
        <v>9.9618000000000002</v>
      </c>
      <c r="E6380">
        <v>15</v>
      </c>
      <c r="F6380" s="2">
        <v>41323</v>
      </c>
      <c r="G6380">
        <v>0.1</v>
      </c>
      <c r="H6380" s="3">
        <v>41323.48541666667</v>
      </c>
      <c r="I6380" s="3">
        <v>41323.458333333336</v>
      </c>
      <c r="J6380">
        <v>3.4</v>
      </c>
      <c r="K6380">
        <v>3.9</v>
      </c>
      <c r="L6380" s="3">
        <v>41323.481944444444</v>
      </c>
      <c r="M6380" t="s">
        <v>89</v>
      </c>
      <c r="N6380" t="s">
        <v>9</v>
      </c>
      <c r="O6380" t="s">
        <v>9</v>
      </c>
      <c r="P6380" s="3">
        <v>41323.48541666667</v>
      </c>
      <c r="Q6380">
        <v>0</v>
      </c>
      <c r="R6380" t="s">
        <v>76</v>
      </c>
      <c r="S6380">
        <v>0</v>
      </c>
      <c r="T6380">
        <v>0</v>
      </c>
      <c r="U6380" t="s">
        <v>9</v>
      </c>
      <c r="V6380" s="3">
        <v>41323.458333333336</v>
      </c>
      <c r="W6380">
        <v>1</v>
      </c>
      <c r="X6380" s="3">
        <v>41323.481944444444</v>
      </c>
      <c r="Y6380" t="s">
        <v>9</v>
      </c>
      <c r="Z6380">
        <v>0</v>
      </c>
      <c r="AA6380">
        <v>0</v>
      </c>
      <c r="AB6380" t="s">
        <v>88</v>
      </c>
    </row>
    <row r="6381" spans="1:28" x14ac:dyDescent="0.25">
      <c r="A6381" t="s">
        <v>74</v>
      </c>
      <c r="B6381" t="s">
        <v>75</v>
      </c>
      <c r="C6381">
        <v>53.649500000000003</v>
      </c>
      <c r="D6381">
        <v>9.9618000000000002</v>
      </c>
      <c r="E6381">
        <v>15</v>
      </c>
      <c r="F6381" s="2">
        <v>41324</v>
      </c>
      <c r="G6381">
        <v>0</v>
      </c>
      <c r="H6381" s="3">
        <v>41324.48541666667</v>
      </c>
      <c r="I6381" s="3">
        <v>41324.458333333336</v>
      </c>
      <c r="J6381">
        <v>1.4</v>
      </c>
      <c r="K6381">
        <v>4.0999999999999996</v>
      </c>
      <c r="L6381" s="3">
        <v>41324.481249999997</v>
      </c>
      <c r="M6381" t="s">
        <v>89</v>
      </c>
      <c r="N6381" t="s">
        <v>9</v>
      </c>
      <c r="O6381" t="s">
        <v>9</v>
      </c>
      <c r="P6381" s="3">
        <v>41324.48541666667</v>
      </c>
      <c r="Q6381">
        <v>3</v>
      </c>
      <c r="R6381" t="s">
        <v>77</v>
      </c>
      <c r="S6381">
        <v>3</v>
      </c>
      <c r="T6381">
        <v>0</v>
      </c>
      <c r="U6381" t="s">
        <v>9</v>
      </c>
      <c r="V6381" s="3">
        <v>41324.458333333336</v>
      </c>
      <c r="W6381">
        <v>1</v>
      </c>
      <c r="X6381" s="3">
        <v>41324.481249999997</v>
      </c>
      <c r="Y6381" t="s">
        <v>9</v>
      </c>
      <c r="Z6381">
        <v>3</v>
      </c>
      <c r="AA6381">
        <v>0</v>
      </c>
      <c r="AB6381" t="s">
        <v>88</v>
      </c>
    </row>
    <row r="6382" spans="1:28" x14ac:dyDescent="0.25">
      <c r="A6382" t="s">
        <v>74</v>
      </c>
      <c r="B6382" t="s">
        <v>75</v>
      </c>
      <c r="C6382">
        <v>53.649500000000003</v>
      </c>
      <c r="D6382">
        <v>9.9618000000000002</v>
      </c>
      <c r="E6382">
        <v>15</v>
      </c>
      <c r="F6382" s="2">
        <v>41325</v>
      </c>
      <c r="G6382">
        <v>-2.7</v>
      </c>
      <c r="H6382" s="3">
        <v>41325.48541666667</v>
      </c>
      <c r="I6382" s="3">
        <v>41325.458333333336</v>
      </c>
      <c r="J6382">
        <v>1</v>
      </c>
      <c r="K6382">
        <v>1.6</v>
      </c>
      <c r="L6382" s="3">
        <v>41325.481249999997</v>
      </c>
      <c r="M6382" t="s">
        <v>89</v>
      </c>
      <c r="N6382" t="s">
        <v>9</v>
      </c>
      <c r="O6382" t="s">
        <v>9</v>
      </c>
      <c r="P6382" s="3">
        <v>41325.48541666667</v>
      </c>
      <c r="Q6382">
        <v>0</v>
      </c>
      <c r="R6382" t="s">
        <v>76</v>
      </c>
      <c r="S6382">
        <v>0</v>
      </c>
      <c r="T6382">
        <v>0</v>
      </c>
      <c r="U6382" t="s">
        <v>9</v>
      </c>
      <c r="V6382" s="3">
        <v>41325.458333333336</v>
      </c>
      <c r="W6382">
        <v>1</v>
      </c>
      <c r="X6382" s="3">
        <v>41325.481249999997</v>
      </c>
      <c r="Y6382" t="s">
        <v>9</v>
      </c>
      <c r="Z6382">
        <v>0</v>
      </c>
      <c r="AA6382">
        <v>0</v>
      </c>
      <c r="AB6382" t="s">
        <v>88</v>
      </c>
    </row>
    <row r="6383" spans="1:28" x14ac:dyDescent="0.25">
      <c r="A6383" t="s">
        <v>74</v>
      </c>
      <c r="B6383" t="s">
        <v>75</v>
      </c>
      <c r="C6383">
        <v>53.649500000000003</v>
      </c>
      <c r="D6383">
        <v>9.9618000000000002</v>
      </c>
      <c r="E6383">
        <v>15</v>
      </c>
      <c r="F6383" s="2">
        <v>41326</v>
      </c>
      <c r="G6383">
        <v>-1.9</v>
      </c>
      <c r="H6383" s="3">
        <v>41326.48541666667</v>
      </c>
      <c r="I6383" s="3">
        <v>41326.458333333336</v>
      </c>
      <c r="J6383">
        <v>1</v>
      </c>
      <c r="K6383">
        <v>1</v>
      </c>
      <c r="L6383" s="3">
        <v>41326.481249999997</v>
      </c>
      <c r="M6383" t="s">
        <v>89</v>
      </c>
      <c r="N6383" t="s">
        <v>9</v>
      </c>
      <c r="O6383" t="s">
        <v>9</v>
      </c>
      <c r="P6383" s="3">
        <v>41326.48541666667</v>
      </c>
      <c r="Q6383">
        <v>0</v>
      </c>
      <c r="R6383" t="s">
        <v>76</v>
      </c>
      <c r="S6383">
        <v>0</v>
      </c>
      <c r="T6383">
        <v>0</v>
      </c>
      <c r="U6383" t="s">
        <v>9</v>
      </c>
      <c r="V6383" s="3">
        <v>41326.458333333336</v>
      </c>
      <c r="W6383">
        <v>1</v>
      </c>
      <c r="X6383" s="3">
        <v>41326.481249999997</v>
      </c>
      <c r="Y6383" t="s">
        <v>9</v>
      </c>
      <c r="Z6383">
        <v>0</v>
      </c>
      <c r="AA6383">
        <v>0</v>
      </c>
      <c r="AB6383" t="s">
        <v>88</v>
      </c>
    </row>
    <row r="6384" spans="1:28" x14ac:dyDescent="0.25">
      <c r="A6384" t="s">
        <v>74</v>
      </c>
      <c r="B6384" t="s">
        <v>75</v>
      </c>
      <c r="C6384">
        <v>53.649500000000003</v>
      </c>
      <c r="D6384">
        <v>9.9618000000000002</v>
      </c>
      <c r="E6384">
        <v>15</v>
      </c>
      <c r="F6384" s="2">
        <v>41327</v>
      </c>
      <c r="G6384">
        <v>-3.6</v>
      </c>
      <c r="H6384" s="3">
        <v>41327.48541666667</v>
      </c>
      <c r="I6384" s="3">
        <v>41327.458333333336</v>
      </c>
      <c r="J6384">
        <v>-0.2</v>
      </c>
      <c r="K6384">
        <v>0.6</v>
      </c>
      <c r="L6384" s="3">
        <v>41327.481249999997</v>
      </c>
      <c r="M6384" t="s">
        <v>89</v>
      </c>
      <c r="N6384" t="s">
        <v>82</v>
      </c>
      <c r="O6384" t="s">
        <v>9</v>
      </c>
      <c r="P6384" s="3">
        <v>41327.48541666667</v>
      </c>
      <c r="Q6384">
        <v>0</v>
      </c>
      <c r="R6384" t="s">
        <v>87</v>
      </c>
      <c r="S6384">
        <v>0</v>
      </c>
      <c r="T6384">
        <v>0.5</v>
      </c>
      <c r="U6384" t="s">
        <v>9</v>
      </c>
      <c r="V6384" s="3">
        <v>41327.458333333336</v>
      </c>
      <c r="W6384">
        <v>1</v>
      </c>
      <c r="X6384" s="3">
        <v>41327.481249999997</v>
      </c>
      <c r="Y6384" t="s">
        <v>9</v>
      </c>
      <c r="Z6384" t="s">
        <v>9</v>
      </c>
      <c r="AA6384">
        <v>0.5</v>
      </c>
      <c r="AB6384" t="s">
        <v>88</v>
      </c>
    </row>
    <row r="6385" spans="1:28" x14ac:dyDescent="0.25">
      <c r="A6385" t="s">
        <v>74</v>
      </c>
      <c r="B6385" t="s">
        <v>75</v>
      </c>
      <c r="C6385">
        <v>53.649500000000003</v>
      </c>
      <c r="D6385">
        <v>9.9618000000000002</v>
      </c>
      <c r="E6385">
        <v>15</v>
      </c>
      <c r="F6385" s="2">
        <v>41328</v>
      </c>
      <c r="G6385">
        <v>-5.0999999999999996</v>
      </c>
      <c r="H6385" s="3">
        <v>41328.48541666667</v>
      </c>
      <c r="I6385" s="3">
        <v>41328.458333333336</v>
      </c>
      <c r="J6385">
        <v>0.7</v>
      </c>
      <c r="K6385">
        <v>0.7</v>
      </c>
      <c r="L6385" s="3">
        <v>41328.481249999997</v>
      </c>
      <c r="M6385" t="s">
        <v>89</v>
      </c>
      <c r="N6385" t="s">
        <v>9</v>
      </c>
      <c r="O6385" t="s">
        <v>9</v>
      </c>
      <c r="P6385" s="3">
        <v>41328.48541666667</v>
      </c>
      <c r="Q6385">
        <v>0</v>
      </c>
      <c r="R6385" t="s">
        <v>76</v>
      </c>
      <c r="S6385">
        <v>0</v>
      </c>
      <c r="T6385">
        <v>0</v>
      </c>
      <c r="U6385" t="s">
        <v>9</v>
      </c>
      <c r="V6385" s="3">
        <v>41328.458333333336</v>
      </c>
      <c r="W6385">
        <v>1</v>
      </c>
      <c r="X6385" s="3">
        <v>41328.481249999997</v>
      </c>
      <c r="Y6385" t="s">
        <v>9</v>
      </c>
      <c r="Z6385">
        <v>0</v>
      </c>
      <c r="AA6385">
        <v>0</v>
      </c>
      <c r="AB6385" t="s">
        <v>88</v>
      </c>
    </row>
    <row r="6386" spans="1:28" x14ac:dyDescent="0.25">
      <c r="A6386" t="s">
        <v>74</v>
      </c>
      <c r="B6386" t="s">
        <v>75</v>
      </c>
      <c r="C6386">
        <v>53.649500000000003</v>
      </c>
      <c r="D6386">
        <v>9.9618000000000002</v>
      </c>
      <c r="E6386">
        <v>15</v>
      </c>
      <c r="F6386" s="2">
        <v>41329</v>
      </c>
      <c r="G6386">
        <v>-0.8</v>
      </c>
      <c r="H6386" s="3">
        <v>41329.48541666667</v>
      </c>
      <c r="I6386" s="3">
        <v>41329.458333333336</v>
      </c>
      <c r="J6386">
        <v>0.4</v>
      </c>
      <c r="K6386">
        <v>0.7</v>
      </c>
      <c r="L6386" s="3">
        <v>41329.481249999997</v>
      </c>
      <c r="M6386" t="s">
        <v>89</v>
      </c>
      <c r="N6386" t="s">
        <v>82</v>
      </c>
      <c r="O6386" t="s">
        <v>9</v>
      </c>
      <c r="P6386" s="3">
        <v>41329.48541666667</v>
      </c>
      <c r="Q6386">
        <v>0</v>
      </c>
      <c r="R6386" t="s">
        <v>87</v>
      </c>
      <c r="S6386">
        <v>0</v>
      </c>
      <c r="T6386">
        <v>0.5</v>
      </c>
      <c r="U6386" t="s">
        <v>9</v>
      </c>
      <c r="V6386" s="3">
        <v>41329.458333333336</v>
      </c>
      <c r="W6386">
        <v>1</v>
      </c>
      <c r="X6386" s="3">
        <v>41329.481249999997</v>
      </c>
      <c r="Y6386" t="s">
        <v>9</v>
      </c>
      <c r="Z6386" t="s">
        <v>9</v>
      </c>
      <c r="AA6386">
        <v>0.5</v>
      </c>
      <c r="AB6386" t="s">
        <v>88</v>
      </c>
    </row>
    <row r="6387" spans="1:28" x14ac:dyDescent="0.25">
      <c r="A6387" t="s">
        <v>74</v>
      </c>
      <c r="B6387" t="s">
        <v>75</v>
      </c>
      <c r="C6387">
        <v>53.649500000000003</v>
      </c>
      <c r="D6387">
        <v>9.9618000000000002</v>
      </c>
      <c r="E6387">
        <v>15</v>
      </c>
      <c r="F6387" s="2">
        <v>41330</v>
      </c>
      <c r="G6387">
        <v>0.5</v>
      </c>
      <c r="H6387" s="3">
        <v>41330.48541666667</v>
      </c>
      <c r="I6387" s="3">
        <v>41330.458333333336</v>
      </c>
      <c r="J6387">
        <v>2.1</v>
      </c>
      <c r="K6387">
        <v>2.1</v>
      </c>
      <c r="L6387" s="3">
        <v>41330.481249999997</v>
      </c>
      <c r="M6387" t="s">
        <v>89</v>
      </c>
      <c r="N6387" t="s">
        <v>9</v>
      </c>
      <c r="O6387" t="s">
        <v>9</v>
      </c>
      <c r="P6387" s="3">
        <v>41330.48541666667</v>
      </c>
      <c r="Q6387">
        <v>0.6</v>
      </c>
      <c r="R6387" t="s">
        <v>77</v>
      </c>
      <c r="S6387">
        <v>0.6</v>
      </c>
      <c r="T6387">
        <v>0</v>
      </c>
      <c r="U6387" t="s">
        <v>9</v>
      </c>
      <c r="V6387" s="3">
        <v>41330.458333333336</v>
      </c>
      <c r="W6387">
        <v>1</v>
      </c>
      <c r="X6387" s="3">
        <v>41330.481249999997</v>
      </c>
      <c r="Y6387" t="s">
        <v>9</v>
      </c>
      <c r="Z6387">
        <v>0.6</v>
      </c>
      <c r="AA6387">
        <v>0</v>
      </c>
      <c r="AB6387" t="s">
        <v>88</v>
      </c>
    </row>
    <row r="6388" spans="1:28" x14ac:dyDescent="0.25">
      <c r="A6388" t="s">
        <v>74</v>
      </c>
      <c r="B6388" t="s">
        <v>75</v>
      </c>
      <c r="C6388">
        <v>53.649500000000003</v>
      </c>
      <c r="D6388">
        <v>9.9618000000000002</v>
      </c>
      <c r="E6388">
        <v>15</v>
      </c>
      <c r="F6388" s="2">
        <v>41331</v>
      </c>
      <c r="G6388">
        <v>0.9</v>
      </c>
      <c r="H6388" s="3">
        <v>41331.48541666667</v>
      </c>
      <c r="I6388" s="3">
        <v>41331.458333333336</v>
      </c>
      <c r="J6388">
        <v>1.6</v>
      </c>
      <c r="K6388">
        <v>2.4</v>
      </c>
      <c r="L6388" s="3">
        <v>41331.481249999997</v>
      </c>
      <c r="M6388" t="s">
        <v>89</v>
      </c>
      <c r="N6388" t="s">
        <v>9</v>
      </c>
      <c r="O6388" t="s">
        <v>9</v>
      </c>
      <c r="P6388" s="3">
        <v>41331.48541666667</v>
      </c>
      <c r="Q6388">
        <v>0</v>
      </c>
      <c r="R6388" t="s">
        <v>76</v>
      </c>
      <c r="S6388">
        <v>0</v>
      </c>
      <c r="T6388">
        <v>0</v>
      </c>
      <c r="U6388" t="s">
        <v>9</v>
      </c>
      <c r="V6388" s="3">
        <v>41331.458333333336</v>
      </c>
      <c r="W6388">
        <v>1</v>
      </c>
      <c r="X6388" s="3">
        <v>41331.481249999997</v>
      </c>
      <c r="Y6388" t="s">
        <v>9</v>
      </c>
      <c r="Z6388">
        <v>0</v>
      </c>
      <c r="AA6388">
        <v>0</v>
      </c>
      <c r="AB6388" t="s">
        <v>88</v>
      </c>
    </row>
    <row r="6389" spans="1:28" x14ac:dyDescent="0.25">
      <c r="A6389" t="s">
        <v>74</v>
      </c>
      <c r="B6389" t="s">
        <v>75</v>
      </c>
      <c r="C6389">
        <v>53.649500000000003</v>
      </c>
      <c r="D6389">
        <v>9.9618000000000002</v>
      </c>
      <c r="E6389">
        <v>15</v>
      </c>
      <c r="F6389" s="2">
        <v>41332</v>
      </c>
      <c r="G6389">
        <v>0.6</v>
      </c>
      <c r="H6389" s="3">
        <v>41332.48541666667</v>
      </c>
      <c r="I6389" s="3">
        <v>41332.458333333336</v>
      </c>
      <c r="J6389">
        <v>4.2</v>
      </c>
      <c r="K6389">
        <v>4.2</v>
      </c>
      <c r="L6389" s="3">
        <v>41332.480555555558</v>
      </c>
      <c r="M6389" t="s">
        <v>89</v>
      </c>
      <c r="N6389" t="s">
        <v>9</v>
      </c>
      <c r="O6389" t="s">
        <v>9</v>
      </c>
      <c r="P6389" s="3">
        <v>41332.48541666667</v>
      </c>
      <c r="Q6389">
        <v>0</v>
      </c>
      <c r="R6389" t="s">
        <v>76</v>
      </c>
      <c r="S6389">
        <v>0</v>
      </c>
      <c r="T6389">
        <v>0</v>
      </c>
      <c r="U6389" t="s">
        <v>9</v>
      </c>
      <c r="V6389" s="3">
        <v>41332.458333333336</v>
      </c>
      <c r="W6389">
        <v>1</v>
      </c>
      <c r="X6389" s="3">
        <v>41332.480555555558</v>
      </c>
      <c r="Y6389" t="s">
        <v>9</v>
      </c>
      <c r="Z6389">
        <v>0</v>
      </c>
      <c r="AA6389">
        <v>0</v>
      </c>
      <c r="AB6389" t="s">
        <v>88</v>
      </c>
    </row>
    <row r="6390" spans="1:28" x14ac:dyDescent="0.25">
      <c r="A6390" t="s">
        <v>74</v>
      </c>
      <c r="B6390" t="s">
        <v>75</v>
      </c>
      <c r="C6390">
        <v>53.649500000000003</v>
      </c>
      <c r="D6390">
        <v>9.9618000000000002</v>
      </c>
      <c r="E6390">
        <v>15</v>
      </c>
      <c r="F6390" s="2">
        <v>41333</v>
      </c>
      <c r="G6390">
        <v>-3</v>
      </c>
      <c r="H6390" s="3">
        <v>41333.48541666667</v>
      </c>
      <c r="I6390" s="3">
        <v>41333.458333333336</v>
      </c>
      <c r="J6390">
        <v>0.1</v>
      </c>
      <c r="K6390">
        <v>5.2</v>
      </c>
      <c r="L6390" s="3">
        <v>41333.480555555558</v>
      </c>
      <c r="M6390" t="s">
        <v>89</v>
      </c>
      <c r="N6390" t="s">
        <v>9</v>
      </c>
      <c r="O6390" t="s">
        <v>9</v>
      </c>
      <c r="P6390" s="3">
        <v>41333.48541666667</v>
      </c>
      <c r="Q6390">
        <v>0</v>
      </c>
      <c r="R6390" t="s">
        <v>76</v>
      </c>
      <c r="S6390">
        <v>0</v>
      </c>
      <c r="T6390">
        <v>0</v>
      </c>
      <c r="U6390" t="s">
        <v>9</v>
      </c>
      <c r="V6390" s="3">
        <v>41333.458333333336</v>
      </c>
      <c r="W6390">
        <v>1</v>
      </c>
      <c r="X6390" s="3">
        <v>41333.480555555558</v>
      </c>
      <c r="Y6390" t="s">
        <v>9</v>
      </c>
      <c r="Z6390">
        <v>0</v>
      </c>
      <c r="AA6390">
        <v>0</v>
      </c>
      <c r="AB6390" t="s">
        <v>88</v>
      </c>
    </row>
    <row r="6391" spans="1:28" x14ac:dyDescent="0.25">
      <c r="A6391" t="s">
        <v>74</v>
      </c>
      <c r="B6391" t="s">
        <v>75</v>
      </c>
      <c r="C6391">
        <v>53.649500000000003</v>
      </c>
      <c r="D6391">
        <v>9.9618000000000002</v>
      </c>
      <c r="E6391">
        <v>15</v>
      </c>
      <c r="F6391" s="2">
        <v>41334</v>
      </c>
      <c r="G6391">
        <v>0.1</v>
      </c>
      <c r="H6391" s="3">
        <v>41334.48541666667</v>
      </c>
      <c r="I6391" s="3">
        <v>41334.458333333336</v>
      </c>
      <c r="J6391">
        <v>4.5</v>
      </c>
      <c r="K6391">
        <v>4.5</v>
      </c>
      <c r="L6391" s="3">
        <v>41334.480555555558</v>
      </c>
      <c r="M6391" t="s">
        <v>89</v>
      </c>
      <c r="N6391" t="s">
        <v>9</v>
      </c>
      <c r="O6391" t="s">
        <v>9</v>
      </c>
      <c r="P6391" s="3">
        <v>41334.48541666667</v>
      </c>
      <c r="Q6391">
        <v>0</v>
      </c>
      <c r="R6391" t="s">
        <v>76</v>
      </c>
      <c r="S6391">
        <v>0</v>
      </c>
      <c r="T6391">
        <v>0</v>
      </c>
      <c r="U6391" t="s">
        <v>9</v>
      </c>
      <c r="V6391" s="3">
        <v>41334.458333333336</v>
      </c>
      <c r="W6391">
        <v>1</v>
      </c>
      <c r="X6391" s="3">
        <v>41334.480555555558</v>
      </c>
      <c r="Y6391" t="s">
        <v>9</v>
      </c>
      <c r="Z6391">
        <v>0</v>
      </c>
      <c r="AA6391">
        <v>0</v>
      </c>
      <c r="AB6391" t="s">
        <v>88</v>
      </c>
    </row>
    <row r="6392" spans="1:28" x14ac:dyDescent="0.25">
      <c r="A6392" t="s">
        <v>74</v>
      </c>
      <c r="B6392" t="s">
        <v>75</v>
      </c>
      <c r="C6392">
        <v>53.649500000000003</v>
      </c>
      <c r="D6392">
        <v>9.9618000000000002</v>
      </c>
      <c r="E6392">
        <v>15</v>
      </c>
      <c r="F6392" s="2">
        <v>41335</v>
      </c>
      <c r="G6392">
        <v>-3</v>
      </c>
      <c r="H6392" s="3">
        <v>41335.48541666667</v>
      </c>
      <c r="I6392" s="3">
        <v>41335.458333333336</v>
      </c>
      <c r="J6392">
        <v>-0.7</v>
      </c>
      <c r="K6392">
        <v>2</v>
      </c>
      <c r="L6392" s="3">
        <v>41335.480555555558</v>
      </c>
      <c r="M6392" t="s">
        <v>89</v>
      </c>
      <c r="N6392" t="s">
        <v>9</v>
      </c>
      <c r="O6392" t="s">
        <v>9</v>
      </c>
      <c r="P6392" s="3">
        <v>41335.48541666667</v>
      </c>
      <c r="Q6392">
        <v>0</v>
      </c>
      <c r="R6392" t="s">
        <v>76</v>
      </c>
      <c r="S6392">
        <v>0</v>
      </c>
      <c r="T6392">
        <v>0</v>
      </c>
      <c r="U6392" t="s">
        <v>9</v>
      </c>
      <c r="V6392" s="3">
        <v>41335.458333333336</v>
      </c>
      <c r="W6392">
        <v>1</v>
      </c>
      <c r="X6392" s="3">
        <v>41335.480555555558</v>
      </c>
      <c r="Y6392" t="s">
        <v>9</v>
      </c>
      <c r="Z6392">
        <v>0</v>
      </c>
      <c r="AA6392">
        <v>0</v>
      </c>
      <c r="AB6392" t="s">
        <v>88</v>
      </c>
    </row>
    <row r="6393" spans="1:28" x14ac:dyDescent="0.25">
      <c r="A6393" t="s">
        <v>74</v>
      </c>
      <c r="B6393" t="s">
        <v>75</v>
      </c>
      <c r="C6393">
        <v>53.649500000000003</v>
      </c>
      <c r="D6393">
        <v>9.9618000000000002</v>
      </c>
      <c r="E6393">
        <v>15</v>
      </c>
      <c r="F6393" s="2">
        <v>41336</v>
      </c>
      <c r="G6393">
        <v>1.4</v>
      </c>
      <c r="H6393" s="3">
        <v>41336.48541666667</v>
      </c>
      <c r="I6393" s="3">
        <v>41336.458333333336</v>
      </c>
      <c r="J6393">
        <v>5.3</v>
      </c>
      <c r="K6393">
        <v>5.3</v>
      </c>
      <c r="L6393" s="3">
        <v>41336.480555555558</v>
      </c>
      <c r="M6393" t="s">
        <v>89</v>
      </c>
      <c r="N6393" t="s">
        <v>9</v>
      </c>
      <c r="O6393" t="s">
        <v>9</v>
      </c>
      <c r="P6393" s="3">
        <v>41336.48541666667</v>
      </c>
      <c r="Q6393">
        <v>0.3</v>
      </c>
      <c r="R6393" t="s">
        <v>77</v>
      </c>
      <c r="S6393">
        <v>0.3</v>
      </c>
      <c r="T6393">
        <v>0</v>
      </c>
      <c r="U6393" t="s">
        <v>9</v>
      </c>
      <c r="V6393" s="3">
        <v>41336.458333333336</v>
      </c>
      <c r="W6393">
        <v>1</v>
      </c>
      <c r="X6393" s="3">
        <v>41336.480555555558</v>
      </c>
      <c r="Y6393" t="s">
        <v>9</v>
      </c>
      <c r="Z6393">
        <v>0.3</v>
      </c>
      <c r="AA6393">
        <v>0</v>
      </c>
      <c r="AB6393" t="s">
        <v>88</v>
      </c>
    </row>
    <row r="6394" spans="1:28" x14ac:dyDescent="0.25">
      <c r="A6394" t="s">
        <v>74</v>
      </c>
      <c r="B6394" t="s">
        <v>75</v>
      </c>
      <c r="C6394">
        <v>53.649500000000003</v>
      </c>
      <c r="D6394">
        <v>9.9618000000000002</v>
      </c>
      <c r="E6394">
        <v>15</v>
      </c>
      <c r="F6394" s="2">
        <v>41337</v>
      </c>
      <c r="G6394">
        <v>-3.9</v>
      </c>
      <c r="H6394" s="3">
        <v>41337.48541666667</v>
      </c>
      <c r="I6394" s="3">
        <v>41337.458333333336</v>
      </c>
      <c r="J6394">
        <v>2.2000000000000002</v>
      </c>
      <c r="K6394">
        <v>6</v>
      </c>
      <c r="L6394" s="3">
        <v>41337.479861111111</v>
      </c>
      <c r="M6394" t="s">
        <v>89</v>
      </c>
      <c r="N6394" t="s">
        <v>9</v>
      </c>
      <c r="O6394" t="s">
        <v>9</v>
      </c>
      <c r="P6394" s="3">
        <v>41337.48541666667</v>
      </c>
      <c r="Q6394">
        <v>0</v>
      </c>
      <c r="R6394" t="s">
        <v>76</v>
      </c>
      <c r="S6394">
        <v>0</v>
      </c>
      <c r="T6394">
        <v>0</v>
      </c>
      <c r="U6394" t="s">
        <v>9</v>
      </c>
      <c r="V6394" s="3">
        <v>41337.458333333336</v>
      </c>
      <c r="W6394">
        <v>1</v>
      </c>
      <c r="X6394" s="3">
        <v>41337.479861111111</v>
      </c>
      <c r="Y6394" t="s">
        <v>9</v>
      </c>
      <c r="Z6394">
        <v>0</v>
      </c>
      <c r="AA6394">
        <v>0</v>
      </c>
      <c r="AB6394" t="s">
        <v>88</v>
      </c>
    </row>
    <row r="6395" spans="1:28" x14ac:dyDescent="0.25">
      <c r="A6395" t="s">
        <v>74</v>
      </c>
      <c r="B6395" t="s">
        <v>75</v>
      </c>
      <c r="C6395">
        <v>53.649500000000003</v>
      </c>
      <c r="D6395">
        <v>9.9618000000000002</v>
      </c>
      <c r="E6395">
        <v>15</v>
      </c>
      <c r="F6395" s="2">
        <v>41338</v>
      </c>
      <c r="G6395">
        <v>-1.3</v>
      </c>
      <c r="H6395" s="3">
        <v>41338.48541666667</v>
      </c>
      <c r="I6395" s="3">
        <v>41338.458333333336</v>
      </c>
      <c r="J6395">
        <v>10.8</v>
      </c>
      <c r="K6395">
        <v>10.8</v>
      </c>
      <c r="L6395" s="3">
        <v>41338.479861111111</v>
      </c>
      <c r="M6395" t="s">
        <v>89</v>
      </c>
      <c r="N6395" t="s">
        <v>9</v>
      </c>
      <c r="O6395" t="s">
        <v>9</v>
      </c>
      <c r="P6395" s="3">
        <v>41338.48541666667</v>
      </c>
      <c r="Q6395">
        <v>0</v>
      </c>
      <c r="R6395" t="s">
        <v>76</v>
      </c>
      <c r="S6395">
        <v>0</v>
      </c>
      <c r="T6395">
        <v>0</v>
      </c>
      <c r="U6395" t="s">
        <v>9</v>
      </c>
      <c r="V6395" s="3">
        <v>41338.458333333336</v>
      </c>
      <c r="W6395">
        <v>1</v>
      </c>
      <c r="X6395" s="3">
        <v>41338.479861111111</v>
      </c>
      <c r="Y6395" t="s">
        <v>9</v>
      </c>
      <c r="Z6395">
        <v>0</v>
      </c>
      <c r="AA6395">
        <v>0</v>
      </c>
      <c r="AB6395" t="s">
        <v>88</v>
      </c>
    </row>
    <row r="6396" spans="1:28" x14ac:dyDescent="0.25">
      <c r="A6396" t="s">
        <v>74</v>
      </c>
      <c r="B6396" t="s">
        <v>75</v>
      </c>
      <c r="C6396">
        <v>53.649500000000003</v>
      </c>
      <c r="D6396">
        <v>9.9618000000000002</v>
      </c>
      <c r="E6396">
        <v>15</v>
      </c>
      <c r="F6396" s="2">
        <v>41339</v>
      </c>
      <c r="G6396">
        <v>2</v>
      </c>
      <c r="H6396" s="3">
        <v>41339.48541666667</v>
      </c>
      <c r="I6396" s="3">
        <v>41339.458333333336</v>
      </c>
      <c r="J6396">
        <v>12</v>
      </c>
      <c r="K6396">
        <v>12</v>
      </c>
      <c r="L6396" s="3">
        <v>41339.479861111111</v>
      </c>
      <c r="M6396" t="s">
        <v>89</v>
      </c>
      <c r="N6396" t="s">
        <v>9</v>
      </c>
      <c r="O6396" t="s">
        <v>9</v>
      </c>
      <c r="P6396" s="3">
        <v>41339.48541666667</v>
      </c>
      <c r="Q6396">
        <v>0</v>
      </c>
      <c r="R6396" t="s">
        <v>76</v>
      </c>
      <c r="S6396">
        <v>0</v>
      </c>
      <c r="T6396">
        <v>0</v>
      </c>
      <c r="U6396" t="s">
        <v>9</v>
      </c>
      <c r="V6396" s="3">
        <v>41339.458333333336</v>
      </c>
      <c r="W6396">
        <v>1</v>
      </c>
      <c r="X6396" s="3">
        <v>41339.479861111111</v>
      </c>
      <c r="Y6396" t="s">
        <v>9</v>
      </c>
      <c r="Z6396">
        <v>0</v>
      </c>
      <c r="AA6396">
        <v>0</v>
      </c>
      <c r="AB6396" t="s">
        <v>88</v>
      </c>
    </row>
    <row r="6397" spans="1:28" x14ac:dyDescent="0.25">
      <c r="A6397" t="s">
        <v>74</v>
      </c>
      <c r="B6397" t="s">
        <v>75</v>
      </c>
      <c r="C6397">
        <v>53.649500000000003</v>
      </c>
      <c r="D6397">
        <v>9.9618000000000002</v>
      </c>
      <c r="E6397">
        <v>15</v>
      </c>
      <c r="F6397" s="2">
        <v>41340</v>
      </c>
      <c r="G6397" t="s">
        <v>9</v>
      </c>
      <c r="H6397" s="3">
        <v>41340.48541666667</v>
      </c>
      <c r="I6397" s="3">
        <v>41340.458333333336</v>
      </c>
      <c r="J6397">
        <v>8</v>
      </c>
      <c r="K6397">
        <v>14</v>
      </c>
      <c r="L6397" s="3">
        <v>41340.479861111111</v>
      </c>
      <c r="M6397" t="s">
        <v>89</v>
      </c>
      <c r="N6397" t="s">
        <v>9</v>
      </c>
      <c r="O6397" t="s">
        <v>9</v>
      </c>
      <c r="P6397" s="3">
        <v>41340.48541666667</v>
      </c>
      <c r="Q6397">
        <v>0</v>
      </c>
      <c r="R6397" t="s">
        <v>76</v>
      </c>
      <c r="S6397">
        <v>0</v>
      </c>
      <c r="T6397">
        <v>0</v>
      </c>
      <c r="U6397" t="s">
        <v>9</v>
      </c>
      <c r="V6397" s="3">
        <v>41340.458333333336</v>
      </c>
      <c r="W6397">
        <v>1</v>
      </c>
      <c r="X6397" s="3">
        <v>41340.479861111111</v>
      </c>
      <c r="Y6397" t="s">
        <v>9</v>
      </c>
      <c r="Z6397">
        <v>0</v>
      </c>
      <c r="AA6397">
        <v>0</v>
      </c>
      <c r="AB6397" t="s">
        <v>88</v>
      </c>
    </row>
    <row r="6398" spans="1:28" x14ac:dyDescent="0.25">
      <c r="A6398" t="s">
        <v>74</v>
      </c>
      <c r="B6398" t="s">
        <v>75</v>
      </c>
      <c r="C6398">
        <v>53.649500000000003</v>
      </c>
      <c r="D6398">
        <v>9.9618000000000002</v>
      </c>
      <c r="E6398">
        <v>15</v>
      </c>
      <c r="F6398" s="2">
        <v>41341</v>
      </c>
      <c r="G6398">
        <v>-0.2</v>
      </c>
      <c r="H6398" s="3">
        <v>41341.48541666667</v>
      </c>
      <c r="I6398" s="3">
        <v>41341.458333333336</v>
      </c>
      <c r="J6398">
        <v>2.6</v>
      </c>
      <c r="K6398">
        <v>8</v>
      </c>
      <c r="L6398" s="3">
        <v>41341.479166666664</v>
      </c>
      <c r="M6398" t="s">
        <v>89</v>
      </c>
      <c r="N6398" t="s">
        <v>9</v>
      </c>
      <c r="O6398" t="s">
        <v>9</v>
      </c>
      <c r="P6398" s="3">
        <v>41341.48541666667</v>
      </c>
      <c r="Q6398">
        <v>1.5</v>
      </c>
      <c r="R6398" t="s">
        <v>77</v>
      </c>
      <c r="S6398">
        <v>1.5</v>
      </c>
      <c r="T6398">
        <v>0</v>
      </c>
      <c r="U6398" t="s">
        <v>9</v>
      </c>
      <c r="V6398" s="3">
        <v>41341.458333333336</v>
      </c>
      <c r="W6398">
        <v>1</v>
      </c>
      <c r="X6398" s="3">
        <v>41341.479166666664</v>
      </c>
      <c r="Y6398" t="s">
        <v>9</v>
      </c>
      <c r="Z6398">
        <v>1.5</v>
      </c>
      <c r="AA6398">
        <v>0</v>
      </c>
      <c r="AB6398" t="s">
        <v>88</v>
      </c>
    </row>
    <row r="6399" spans="1:28" x14ac:dyDescent="0.25">
      <c r="A6399" t="s">
        <v>74</v>
      </c>
      <c r="B6399" t="s">
        <v>75</v>
      </c>
      <c r="C6399">
        <v>53.649500000000003</v>
      </c>
      <c r="D6399">
        <v>9.9618000000000002</v>
      </c>
      <c r="E6399">
        <v>15</v>
      </c>
      <c r="F6399" s="2">
        <v>41342</v>
      </c>
      <c r="G6399">
        <v>0.2</v>
      </c>
      <c r="H6399" s="3">
        <v>41342.48541666667</v>
      </c>
      <c r="I6399" s="3">
        <v>41342.458333333336</v>
      </c>
      <c r="J6399">
        <v>1.9</v>
      </c>
      <c r="K6399">
        <v>4.0999999999999996</v>
      </c>
      <c r="L6399" s="3">
        <v>41342.479166666664</v>
      </c>
      <c r="M6399" t="s">
        <v>89</v>
      </c>
      <c r="N6399" t="s">
        <v>9</v>
      </c>
      <c r="O6399" t="s">
        <v>9</v>
      </c>
      <c r="P6399" s="3">
        <v>41342.48541666667</v>
      </c>
      <c r="Q6399">
        <v>0</v>
      </c>
      <c r="R6399" t="s">
        <v>76</v>
      </c>
      <c r="S6399">
        <v>0</v>
      </c>
      <c r="T6399">
        <v>0</v>
      </c>
      <c r="U6399" t="s">
        <v>9</v>
      </c>
      <c r="V6399" s="3">
        <v>41342.458333333336</v>
      </c>
      <c r="W6399">
        <v>1</v>
      </c>
      <c r="X6399" s="3">
        <v>41342.479166666664</v>
      </c>
      <c r="Y6399" t="s">
        <v>9</v>
      </c>
      <c r="Z6399">
        <v>0</v>
      </c>
      <c r="AA6399">
        <v>0</v>
      </c>
      <c r="AB6399" t="s">
        <v>88</v>
      </c>
    </row>
    <row r="6400" spans="1:28" x14ac:dyDescent="0.25">
      <c r="A6400" t="s">
        <v>74</v>
      </c>
      <c r="B6400" t="s">
        <v>75</v>
      </c>
      <c r="C6400">
        <v>53.649500000000003</v>
      </c>
      <c r="D6400">
        <v>9.9618000000000002</v>
      </c>
      <c r="E6400">
        <v>15</v>
      </c>
      <c r="F6400" s="2">
        <v>41343</v>
      </c>
      <c r="G6400">
        <v>-2.8</v>
      </c>
      <c r="H6400" s="3">
        <v>41343.47152777778</v>
      </c>
      <c r="I6400" s="3">
        <v>41343.444444444445</v>
      </c>
      <c r="J6400">
        <v>-1</v>
      </c>
      <c r="K6400">
        <v>1.9</v>
      </c>
      <c r="L6400" s="3">
        <v>41343.479166666664</v>
      </c>
      <c r="M6400" t="s">
        <v>89</v>
      </c>
      <c r="N6400" t="s">
        <v>9</v>
      </c>
      <c r="O6400" t="s">
        <v>9</v>
      </c>
      <c r="P6400" s="3">
        <v>41343.47152777778</v>
      </c>
      <c r="Q6400">
        <v>0.3</v>
      </c>
      <c r="R6400" t="s">
        <v>85</v>
      </c>
      <c r="S6400">
        <v>0.3</v>
      </c>
      <c r="T6400">
        <v>100</v>
      </c>
      <c r="U6400" t="s">
        <v>9</v>
      </c>
      <c r="V6400" s="3">
        <v>41343.444444444445</v>
      </c>
      <c r="W6400">
        <v>1</v>
      </c>
      <c r="X6400" s="3">
        <v>41343.479166666664</v>
      </c>
      <c r="Y6400" t="s">
        <v>9</v>
      </c>
      <c r="Z6400" t="s">
        <v>9</v>
      </c>
      <c r="AA6400">
        <v>100</v>
      </c>
      <c r="AB6400" t="s">
        <v>88</v>
      </c>
    </row>
    <row r="6401" spans="1:28" x14ac:dyDescent="0.25">
      <c r="A6401" t="s">
        <v>74</v>
      </c>
      <c r="B6401" t="s">
        <v>75</v>
      </c>
      <c r="C6401">
        <v>53.649500000000003</v>
      </c>
      <c r="D6401">
        <v>9.9618000000000002</v>
      </c>
      <c r="E6401">
        <v>15</v>
      </c>
      <c r="F6401" s="2">
        <v>41344</v>
      </c>
      <c r="G6401">
        <v>-5.4</v>
      </c>
      <c r="H6401" s="3">
        <v>41344.48541666667</v>
      </c>
      <c r="I6401" s="3">
        <v>41344.458333333336</v>
      </c>
      <c r="J6401">
        <v>-2.7</v>
      </c>
      <c r="K6401">
        <v>-0.8</v>
      </c>
      <c r="L6401" s="3">
        <v>41344.479166666664</v>
      </c>
      <c r="M6401" t="s">
        <v>89</v>
      </c>
      <c r="N6401" t="s">
        <v>9</v>
      </c>
      <c r="O6401" t="s">
        <v>9</v>
      </c>
      <c r="P6401" s="3">
        <v>41344.48541666667</v>
      </c>
      <c r="Q6401">
        <v>0</v>
      </c>
      <c r="R6401" t="s">
        <v>87</v>
      </c>
      <c r="S6401">
        <v>0</v>
      </c>
      <c r="T6401">
        <v>60</v>
      </c>
      <c r="U6401" t="s">
        <v>9</v>
      </c>
      <c r="V6401" s="3">
        <v>41344.458333333336</v>
      </c>
      <c r="W6401">
        <v>1</v>
      </c>
      <c r="X6401" s="3">
        <v>41344.479166666664</v>
      </c>
      <c r="Y6401" t="s">
        <v>9</v>
      </c>
      <c r="Z6401" t="s">
        <v>9</v>
      </c>
      <c r="AA6401">
        <v>60</v>
      </c>
      <c r="AB6401" t="s">
        <v>88</v>
      </c>
    </row>
    <row r="6402" spans="1:28" x14ac:dyDescent="0.25">
      <c r="A6402" t="s">
        <v>74</v>
      </c>
      <c r="B6402" t="s">
        <v>75</v>
      </c>
      <c r="C6402">
        <v>53.649500000000003</v>
      </c>
      <c r="D6402">
        <v>9.9618000000000002</v>
      </c>
      <c r="E6402">
        <v>15</v>
      </c>
      <c r="F6402" s="2">
        <v>41345</v>
      </c>
      <c r="G6402">
        <v>-14.2</v>
      </c>
      <c r="H6402" s="3">
        <v>41345.48541666667</v>
      </c>
      <c r="I6402" s="3">
        <v>41345.458333333336</v>
      </c>
      <c r="J6402">
        <v>-1.6</v>
      </c>
      <c r="K6402">
        <v>-1.6</v>
      </c>
      <c r="L6402" s="3">
        <v>41345.478472222225</v>
      </c>
      <c r="M6402" t="s">
        <v>89</v>
      </c>
      <c r="N6402" t="s">
        <v>9</v>
      </c>
      <c r="O6402" t="s">
        <v>9</v>
      </c>
      <c r="P6402" s="3">
        <v>41345.48541666667</v>
      </c>
      <c r="Q6402">
        <v>0</v>
      </c>
      <c r="R6402" t="s">
        <v>87</v>
      </c>
      <c r="S6402">
        <v>0</v>
      </c>
      <c r="T6402">
        <v>27</v>
      </c>
      <c r="U6402" t="s">
        <v>9</v>
      </c>
      <c r="V6402" s="3">
        <v>41345.458333333336</v>
      </c>
      <c r="W6402">
        <v>1</v>
      </c>
      <c r="X6402" s="3">
        <v>41345.478472222225</v>
      </c>
      <c r="Y6402" t="s">
        <v>9</v>
      </c>
      <c r="Z6402" t="s">
        <v>9</v>
      </c>
      <c r="AA6402">
        <v>27</v>
      </c>
      <c r="AB6402" t="s">
        <v>88</v>
      </c>
    </row>
    <row r="6403" spans="1:28" x14ac:dyDescent="0.25">
      <c r="A6403" t="s">
        <v>74</v>
      </c>
      <c r="B6403" t="s">
        <v>75</v>
      </c>
      <c r="C6403">
        <v>53.649500000000003</v>
      </c>
      <c r="D6403">
        <v>9.9618000000000002</v>
      </c>
      <c r="E6403">
        <v>15</v>
      </c>
      <c r="F6403" s="2">
        <v>41346</v>
      </c>
      <c r="G6403">
        <v>-14.6</v>
      </c>
      <c r="H6403" s="3">
        <v>41346.48541666667</v>
      </c>
      <c r="I6403" s="3">
        <v>41346.458333333336</v>
      </c>
      <c r="J6403">
        <v>-0.6</v>
      </c>
      <c r="K6403">
        <v>-0.6</v>
      </c>
      <c r="L6403" s="3">
        <v>41346.478472222225</v>
      </c>
      <c r="M6403" t="s">
        <v>89</v>
      </c>
      <c r="N6403" t="s">
        <v>9</v>
      </c>
      <c r="O6403" t="s">
        <v>9</v>
      </c>
      <c r="P6403" s="3">
        <v>41346.48541666667</v>
      </c>
      <c r="Q6403">
        <v>0</v>
      </c>
      <c r="R6403" t="s">
        <v>76</v>
      </c>
      <c r="S6403">
        <v>0</v>
      </c>
      <c r="T6403">
        <v>0</v>
      </c>
      <c r="U6403" t="s">
        <v>9</v>
      </c>
      <c r="V6403" s="3">
        <v>41346.458333333336</v>
      </c>
      <c r="W6403">
        <v>1</v>
      </c>
      <c r="X6403" s="3">
        <v>41346.478472222225</v>
      </c>
      <c r="Y6403" t="s">
        <v>9</v>
      </c>
      <c r="Z6403">
        <v>0</v>
      </c>
      <c r="AA6403">
        <v>0</v>
      </c>
      <c r="AB6403" t="s">
        <v>88</v>
      </c>
    </row>
    <row r="6404" spans="1:28" x14ac:dyDescent="0.25">
      <c r="A6404" t="s">
        <v>74</v>
      </c>
      <c r="B6404" t="s">
        <v>75</v>
      </c>
      <c r="C6404">
        <v>53.649500000000003</v>
      </c>
      <c r="D6404">
        <v>9.9618000000000002</v>
      </c>
      <c r="E6404">
        <v>15</v>
      </c>
      <c r="F6404" s="2">
        <v>41347</v>
      </c>
      <c r="G6404">
        <v>-3.6</v>
      </c>
      <c r="H6404" s="3">
        <v>41347.461111111108</v>
      </c>
      <c r="I6404" s="3">
        <v>41347.434027777781</v>
      </c>
      <c r="J6404">
        <v>1</v>
      </c>
      <c r="K6404">
        <v>1</v>
      </c>
      <c r="L6404" s="3">
        <v>41347.478472222225</v>
      </c>
      <c r="M6404" t="s">
        <v>89</v>
      </c>
      <c r="N6404" t="s">
        <v>9</v>
      </c>
      <c r="O6404" t="s">
        <v>9</v>
      </c>
      <c r="P6404" s="3">
        <v>41347.461111111108</v>
      </c>
      <c r="Q6404">
        <v>0</v>
      </c>
      <c r="R6404" t="s">
        <v>87</v>
      </c>
      <c r="S6404">
        <v>0</v>
      </c>
      <c r="T6404">
        <v>22</v>
      </c>
      <c r="U6404" t="s">
        <v>9</v>
      </c>
      <c r="V6404" s="3">
        <v>41347.434027777781</v>
      </c>
      <c r="W6404">
        <v>1</v>
      </c>
      <c r="X6404" s="3">
        <v>41347.478472222225</v>
      </c>
      <c r="Y6404" t="s">
        <v>9</v>
      </c>
      <c r="Z6404" t="s">
        <v>9</v>
      </c>
      <c r="AA6404">
        <v>22</v>
      </c>
      <c r="AB6404" t="s">
        <v>88</v>
      </c>
    </row>
    <row r="6405" spans="1:28" x14ac:dyDescent="0.25">
      <c r="A6405" t="s">
        <v>74</v>
      </c>
      <c r="B6405" t="s">
        <v>75</v>
      </c>
      <c r="C6405">
        <v>53.649500000000003</v>
      </c>
      <c r="D6405">
        <v>9.9618000000000002</v>
      </c>
      <c r="E6405">
        <v>15</v>
      </c>
      <c r="F6405" s="2">
        <v>41348</v>
      </c>
      <c r="G6405">
        <v>-12.3</v>
      </c>
      <c r="H6405" s="3">
        <v>41348.48541666667</v>
      </c>
      <c r="I6405" s="3">
        <v>41348.458333333336</v>
      </c>
      <c r="J6405">
        <v>1.4</v>
      </c>
      <c r="K6405">
        <v>1.4</v>
      </c>
      <c r="L6405" s="3">
        <v>41348.478472222225</v>
      </c>
      <c r="M6405" t="s">
        <v>89</v>
      </c>
      <c r="N6405" t="s">
        <v>9</v>
      </c>
      <c r="O6405" t="s">
        <v>9</v>
      </c>
      <c r="P6405" s="3">
        <v>41348.48541666667</v>
      </c>
      <c r="Q6405">
        <v>0</v>
      </c>
      <c r="R6405" t="s">
        <v>76</v>
      </c>
      <c r="S6405">
        <v>0</v>
      </c>
      <c r="T6405">
        <v>0</v>
      </c>
      <c r="U6405" t="s">
        <v>9</v>
      </c>
      <c r="V6405" s="3">
        <v>41348.458333333336</v>
      </c>
      <c r="W6405">
        <v>1</v>
      </c>
      <c r="X6405" s="3">
        <v>41348.478472222225</v>
      </c>
      <c r="Y6405" t="s">
        <v>9</v>
      </c>
      <c r="Z6405">
        <v>0</v>
      </c>
      <c r="AA6405">
        <v>0</v>
      </c>
      <c r="AB6405" t="s">
        <v>88</v>
      </c>
    </row>
    <row r="6406" spans="1:28" x14ac:dyDescent="0.25">
      <c r="A6406" t="s">
        <v>74</v>
      </c>
      <c r="B6406" t="s">
        <v>75</v>
      </c>
      <c r="C6406">
        <v>53.649500000000003</v>
      </c>
      <c r="D6406">
        <v>9.9618000000000002</v>
      </c>
      <c r="E6406">
        <v>15</v>
      </c>
      <c r="F6406" s="2">
        <v>41349</v>
      </c>
      <c r="G6406">
        <v>-4.5</v>
      </c>
      <c r="H6406" s="3">
        <v>41349.48541666667</v>
      </c>
      <c r="I6406" s="3">
        <v>41349.458333333336</v>
      </c>
      <c r="J6406">
        <v>3.3</v>
      </c>
      <c r="K6406">
        <v>3.3</v>
      </c>
      <c r="L6406" s="3">
        <v>41349.477777777778</v>
      </c>
      <c r="M6406" t="s">
        <v>89</v>
      </c>
      <c r="N6406" t="s">
        <v>9</v>
      </c>
      <c r="O6406" t="s">
        <v>9</v>
      </c>
      <c r="P6406" s="3">
        <v>41349.48541666667</v>
      </c>
      <c r="Q6406">
        <v>0</v>
      </c>
      <c r="R6406" t="s">
        <v>76</v>
      </c>
      <c r="S6406">
        <v>0</v>
      </c>
      <c r="T6406">
        <v>0</v>
      </c>
      <c r="U6406" t="s">
        <v>9</v>
      </c>
      <c r="V6406" s="3">
        <v>41349.458333333336</v>
      </c>
      <c r="W6406">
        <v>1</v>
      </c>
      <c r="X6406" s="3">
        <v>41349.477777777778</v>
      </c>
      <c r="Y6406" t="s">
        <v>9</v>
      </c>
      <c r="Z6406">
        <v>0</v>
      </c>
      <c r="AA6406">
        <v>0</v>
      </c>
      <c r="AB6406" t="s">
        <v>88</v>
      </c>
    </row>
    <row r="6407" spans="1:28" x14ac:dyDescent="0.25">
      <c r="A6407" t="s">
        <v>74</v>
      </c>
      <c r="B6407" t="s">
        <v>75</v>
      </c>
      <c r="C6407">
        <v>53.649500000000003</v>
      </c>
      <c r="D6407">
        <v>9.9618000000000002</v>
      </c>
      <c r="E6407">
        <v>15</v>
      </c>
      <c r="F6407" s="2">
        <v>41350</v>
      </c>
      <c r="G6407">
        <v>-0.5</v>
      </c>
      <c r="H6407" s="3">
        <v>41350.48541666667</v>
      </c>
      <c r="I6407" s="3">
        <v>41350.458333333336</v>
      </c>
      <c r="J6407">
        <v>1.3</v>
      </c>
      <c r="K6407">
        <v>4.9000000000000004</v>
      </c>
      <c r="L6407" s="3">
        <v>41350.477777777778</v>
      </c>
      <c r="M6407" t="s">
        <v>89</v>
      </c>
      <c r="N6407" t="s">
        <v>9</v>
      </c>
      <c r="O6407" t="s">
        <v>9</v>
      </c>
      <c r="P6407" s="3">
        <v>41350.48541666667</v>
      </c>
      <c r="Q6407">
        <v>0</v>
      </c>
      <c r="R6407" t="s">
        <v>76</v>
      </c>
      <c r="S6407">
        <v>0</v>
      </c>
      <c r="T6407">
        <v>0</v>
      </c>
      <c r="U6407" t="s">
        <v>9</v>
      </c>
      <c r="V6407" s="3">
        <v>41350.458333333336</v>
      </c>
      <c r="W6407">
        <v>1</v>
      </c>
      <c r="X6407" s="3">
        <v>41350.477777777778</v>
      </c>
      <c r="Y6407" t="s">
        <v>9</v>
      </c>
      <c r="Z6407">
        <v>0</v>
      </c>
      <c r="AA6407">
        <v>0</v>
      </c>
      <c r="AB6407" t="s">
        <v>88</v>
      </c>
    </row>
    <row r="6408" spans="1:28" x14ac:dyDescent="0.25">
      <c r="A6408" t="s">
        <v>74</v>
      </c>
      <c r="B6408" t="s">
        <v>75</v>
      </c>
      <c r="C6408">
        <v>53.649500000000003</v>
      </c>
      <c r="D6408">
        <v>9.9618000000000002</v>
      </c>
      <c r="E6408">
        <v>15</v>
      </c>
      <c r="F6408" s="2">
        <v>41351</v>
      </c>
      <c r="G6408">
        <v>-2.2000000000000002</v>
      </c>
      <c r="H6408" s="3">
        <v>41351.48541666667</v>
      </c>
      <c r="I6408" s="3">
        <v>41351.458333333336</v>
      </c>
      <c r="J6408">
        <v>-0.4</v>
      </c>
      <c r="K6408">
        <v>2.8</v>
      </c>
      <c r="L6408" s="3">
        <v>41351.477777777778</v>
      </c>
      <c r="M6408" t="s">
        <v>89</v>
      </c>
      <c r="N6408" t="s">
        <v>9</v>
      </c>
      <c r="O6408" t="s">
        <v>9</v>
      </c>
      <c r="P6408" s="3">
        <v>41351.48541666667</v>
      </c>
      <c r="Q6408">
        <v>0</v>
      </c>
      <c r="R6408" t="s">
        <v>87</v>
      </c>
      <c r="S6408">
        <v>0</v>
      </c>
      <c r="T6408">
        <v>83</v>
      </c>
      <c r="U6408" t="s">
        <v>9</v>
      </c>
      <c r="V6408" s="3">
        <v>41351.458333333336</v>
      </c>
      <c r="W6408">
        <v>1</v>
      </c>
      <c r="X6408" s="3">
        <v>41351.477777777778</v>
      </c>
      <c r="Y6408" t="s">
        <v>9</v>
      </c>
      <c r="Z6408" t="s">
        <v>9</v>
      </c>
      <c r="AA6408">
        <v>83</v>
      </c>
      <c r="AB6408" t="s">
        <v>88</v>
      </c>
    </row>
    <row r="6409" spans="1:28" x14ac:dyDescent="0.25">
      <c r="A6409" t="s">
        <v>74</v>
      </c>
      <c r="B6409" t="s">
        <v>75</v>
      </c>
      <c r="C6409">
        <v>53.649500000000003</v>
      </c>
      <c r="D6409">
        <v>9.9618000000000002</v>
      </c>
      <c r="E6409">
        <v>15</v>
      </c>
      <c r="F6409" s="2">
        <v>41352</v>
      </c>
      <c r="G6409">
        <v>-2</v>
      </c>
      <c r="H6409" s="3">
        <v>41352.48541666667</v>
      </c>
      <c r="I6409" s="3">
        <v>41352.458333333336</v>
      </c>
      <c r="J6409">
        <v>1.9</v>
      </c>
      <c r="K6409">
        <v>1.9</v>
      </c>
      <c r="L6409" s="3">
        <v>41352.477083333331</v>
      </c>
      <c r="M6409" t="s">
        <v>89</v>
      </c>
      <c r="N6409" t="s">
        <v>9</v>
      </c>
      <c r="O6409" t="s">
        <v>9</v>
      </c>
      <c r="P6409" s="3">
        <v>41352.48541666667</v>
      </c>
      <c r="Q6409">
        <v>0</v>
      </c>
      <c r="R6409" t="s">
        <v>76</v>
      </c>
      <c r="S6409">
        <v>0</v>
      </c>
      <c r="T6409">
        <v>0</v>
      </c>
      <c r="U6409" t="s">
        <v>9</v>
      </c>
      <c r="V6409" s="3">
        <v>41352.458333333336</v>
      </c>
      <c r="W6409">
        <v>1</v>
      </c>
      <c r="X6409" s="3">
        <v>41352.477083333331</v>
      </c>
      <c r="Y6409" t="s">
        <v>9</v>
      </c>
      <c r="Z6409">
        <v>0</v>
      </c>
      <c r="AA6409">
        <v>0</v>
      </c>
      <c r="AB6409" t="s">
        <v>88</v>
      </c>
    </row>
    <row r="6410" spans="1:28" x14ac:dyDescent="0.25">
      <c r="A6410" t="s">
        <v>74</v>
      </c>
      <c r="B6410" t="s">
        <v>75</v>
      </c>
      <c r="C6410">
        <v>53.649500000000003</v>
      </c>
      <c r="D6410">
        <v>9.9618000000000002</v>
      </c>
      <c r="E6410">
        <v>15</v>
      </c>
      <c r="F6410" s="2">
        <v>41353</v>
      </c>
      <c r="G6410">
        <v>-3.5</v>
      </c>
      <c r="H6410" s="3">
        <v>41353.48541666667</v>
      </c>
      <c r="I6410" s="3">
        <v>41353.458333333336</v>
      </c>
      <c r="J6410">
        <v>2.2000000000000002</v>
      </c>
      <c r="K6410">
        <v>2.2000000000000002</v>
      </c>
      <c r="L6410" s="3">
        <v>41353.477083333331</v>
      </c>
      <c r="M6410" t="s">
        <v>89</v>
      </c>
      <c r="N6410" t="s">
        <v>9</v>
      </c>
      <c r="O6410" t="s">
        <v>9</v>
      </c>
      <c r="P6410" s="3">
        <v>41353.48541666667</v>
      </c>
      <c r="Q6410">
        <v>0.6</v>
      </c>
      <c r="R6410" t="s">
        <v>85</v>
      </c>
      <c r="S6410">
        <v>0.6</v>
      </c>
      <c r="T6410">
        <v>10</v>
      </c>
      <c r="U6410" t="s">
        <v>9</v>
      </c>
      <c r="V6410" s="3">
        <v>41353.458333333336</v>
      </c>
      <c r="W6410">
        <v>1</v>
      </c>
      <c r="X6410" s="3">
        <v>41353.477083333331</v>
      </c>
      <c r="Y6410" t="s">
        <v>9</v>
      </c>
      <c r="Z6410" t="s">
        <v>9</v>
      </c>
      <c r="AA6410">
        <v>10</v>
      </c>
      <c r="AB6410" t="s">
        <v>88</v>
      </c>
    </row>
    <row r="6411" spans="1:28" x14ac:dyDescent="0.25">
      <c r="A6411" t="s">
        <v>74</v>
      </c>
      <c r="B6411" t="s">
        <v>75</v>
      </c>
      <c r="C6411">
        <v>53.649500000000003</v>
      </c>
      <c r="D6411">
        <v>9.9618000000000002</v>
      </c>
      <c r="E6411">
        <v>15</v>
      </c>
      <c r="F6411" s="2">
        <v>41354</v>
      </c>
      <c r="G6411">
        <v>-2.1</v>
      </c>
      <c r="H6411" s="3">
        <v>41354.48541666667</v>
      </c>
      <c r="I6411" s="3">
        <v>41354.458333333336</v>
      </c>
      <c r="J6411">
        <v>2.2999999999999998</v>
      </c>
      <c r="K6411">
        <v>2.2999999999999998</v>
      </c>
      <c r="L6411" s="3">
        <v>41354.477083333331</v>
      </c>
      <c r="M6411" t="s">
        <v>89</v>
      </c>
      <c r="N6411" t="s">
        <v>82</v>
      </c>
      <c r="O6411" t="s">
        <v>9</v>
      </c>
      <c r="P6411" s="3">
        <v>41354.48541666667</v>
      </c>
      <c r="Q6411">
        <v>0</v>
      </c>
      <c r="R6411" t="s">
        <v>87</v>
      </c>
      <c r="S6411">
        <v>0</v>
      </c>
      <c r="T6411">
        <v>0.5</v>
      </c>
      <c r="U6411" t="s">
        <v>9</v>
      </c>
      <c r="V6411" s="3">
        <v>41354.458333333336</v>
      </c>
      <c r="W6411">
        <v>1</v>
      </c>
      <c r="X6411" s="3">
        <v>41354.477083333331</v>
      </c>
      <c r="Y6411" t="s">
        <v>9</v>
      </c>
      <c r="Z6411" t="s">
        <v>9</v>
      </c>
      <c r="AA6411">
        <v>0.5</v>
      </c>
      <c r="AB6411" t="s">
        <v>88</v>
      </c>
    </row>
    <row r="6412" spans="1:28" x14ac:dyDescent="0.25">
      <c r="A6412" t="s">
        <v>74</v>
      </c>
      <c r="B6412" t="s">
        <v>75</v>
      </c>
      <c r="C6412">
        <v>53.649500000000003</v>
      </c>
      <c r="D6412">
        <v>9.9618000000000002</v>
      </c>
      <c r="E6412">
        <v>15</v>
      </c>
      <c r="F6412" s="2">
        <v>41355</v>
      </c>
      <c r="G6412">
        <v>-3.4</v>
      </c>
      <c r="H6412" s="3">
        <v>41355.48541666667</v>
      </c>
      <c r="I6412" s="3">
        <v>41355.458333333336</v>
      </c>
      <c r="J6412">
        <v>1.2</v>
      </c>
      <c r="K6412">
        <v>2</v>
      </c>
      <c r="L6412" s="3">
        <v>41355.476388888892</v>
      </c>
      <c r="M6412" t="s">
        <v>89</v>
      </c>
      <c r="N6412" t="s">
        <v>82</v>
      </c>
      <c r="O6412" t="s">
        <v>9</v>
      </c>
      <c r="P6412" s="3">
        <v>41355.48541666667</v>
      </c>
      <c r="Q6412">
        <v>0</v>
      </c>
      <c r="R6412" t="s">
        <v>87</v>
      </c>
      <c r="S6412">
        <v>0</v>
      </c>
      <c r="T6412">
        <v>0.5</v>
      </c>
      <c r="U6412" t="s">
        <v>9</v>
      </c>
      <c r="V6412" s="3">
        <v>41355.458333333336</v>
      </c>
      <c r="W6412">
        <v>1</v>
      </c>
      <c r="X6412" s="3">
        <v>41355.476388888892</v>
      </c>
      <c r="Y6412" t="s">
        <v>9</v>
      </c>
      <c r="Z6412" t="s">
        <v>9</v>
      </c>
      <c r="AA6412">
        <v>0.5</v>
      </c>
      <c r="AB6412" t="s">
        <v>88</v>
      </c>
    </row>
    <row r="6413" spans="1:28" x14ac:dyDescent="0.25">
      <c r="A6413" t="s">
        <v>74</v>
      </c>
      <c r="B6413" t="s">
        <v>75</v>
      </c>
      <c r="C6413">
        <v>53.649500000000003</v>
      </c>
      <c r="D6413">
        <v>9.9618000000000002</v>
      </c>
      <c r="E6413">
        <v>15</v>
      </c>
      <c r="F6413" s="2">
        <v>41356</v>
      </c>
      <c r="G6413">
        <v>-7.3</v>
      </c>
      <c r="H6413" s="3">
        <v>41356.48541666667</v>
      </c>
      <c r="I6413" s="3">
        <v>41356.458333333336</v>
      </c>
      <c r="J6413">
        <v>-2.2999999999999998</v>
      </c>
      <c r="K6413">
        <v>2.2999999999999998</v>
      </c>
      <c r="L6413" s="3">
        <v>41356.476388888892</v>
      </c>
      <c r="M6413" t="s">
        <v>89</v>
      </c>
      <c r="N6413" t="s">
        <v>9</v>
      </c>
      <c r="O6413" t="s">
        <v>9</v>
      </c>
      <c r="P6413" s="3">
        <v>41356.48541666667</v>
      </c>
      <c r="Q6413">
        <v>0</v>
      </c>
      <c r="R6413" t="s">
        <v>76</v>
      </c>
      <c r="S6413">
        <v>0</v>
      </c>
      <c r="T6413">
        <v>0</v>
      </c>
      <c r="U6413" t="s">
        <v>9</v>
      </c>
      <c r="V6413" s="3">
        <v>41356.458333333336</v>
      </c>
      <c r="W6413">
        <v>1</v>
      </c>
      <c r="X6413" s="3">
        <v>41356.476388888892</v>
      </c>
      <c r="Y6413" t="s">
        <v>9</v>
      </c>
      <c r="Z6413">
        <v>0</v>
      </c>
      <c r="AA6413">
        <v>0</v>
      </c>
      <c r="AB6413" t="s">
        <v>88</v>
      </c>
    </row>
    <row r="6414" spans="1:28" x14ac:dyDescent="0.25">
      <c r="A6414" t="s">
        <v>74</v>
      </c>
      <c r="B6414" t="s">
        <v>75</v>
      </c>
      <c r="C6414">
        <v>53.649500000000003</v>
      </c>
      <c r="D6414">
        <v>9.9618000000000002</v>
      </c>
      <c r="E6414">
        <v>15</v>
      </c>
      <c r="F6414" s="2">
        <v>41357</v>
      </c>
      <c r="G6414">
        <v>-7.5</v>
      </c>
      <c r="H6414" s="3">
        <v>41357.48541666667</v>
      </c>
      <c r="I6414" s="3">
        <v>41357.458333333336</v>
      </c>
      <c r="J6414">
        <v>0.3</v>
      </c>
      <c r="K6414">
        <v>0.3</v>
      </c>
      <c r="L6414" s="3">
        <v>41357.476388888892</v>
      </c>
      <c r="M6414" t="s">
        <v>89</v>
      </c>
      <c r="N6414" t="s">
        <v>9</v>
      </c>
      <c r="O6414" t="s">
        <v>9</v>
      </c>
      <c r="P6414" s="3">
        <v>41357.48541666667</v>
      </c>
      <c r="Q6414">
        <v>0</v>
      </c>
      <c r="R6414" t="s">
        <v>76</v>
      </c>
      <c r="S6414">
        <v>0</v>
      </c>
      <c r="T6414">
        <v>0</v>
      </c>
      <c r="U6414" t="s">
        <v>9</v>
      </c>
      <c r="V6414" s="3">
        <v>41357.458333333336</v>
      </c>
      <c r="W6414">
        <v>1</v>
      </c>
      <c r="X6414" s="3">
        <v>41357.476388888892</v>
      </c>
      <c r="Y6414" t="s">
        <v>9</v>
      </c>
      <c r="Z6414">
        <v>0</v>
      </c>
      <c r="AA6414">
        <v>0</v>
      </c>
      <c r="AB6414" t="s">
        <v>88</v>
      </c>
    </row>
    <row r="6415" spans="1:28" x14ac:dyDescent="0.25">
      <c r="A6415" t="s">
        <v>74</v>
      </c>
      <c r="B6415" t="s">
        <v>75</v>
      </c>
      <c r="C6415">
        <v>53.649500000000003</v>
      </c>
      <c r="D6415">
        <v>9.9618000000000002</v>
      </c>
      <c r="E6415">
        <v>15</v>
      </c>
      <c r="F6415" s="2">
        <v>41358</v>
      </c>
      <c r="G6415">
        <v>-4.5999999999999996</v>
      </c>
      <c r="H6415" s="3">
        <v>41358.48541666667</v>
      </c>
      <c r="I6415" s="3">
        <v>41358.458333333336</v>
      </c>
      <c r="J6415">
        <v>0.8</v>
      </c>
      <c r="K6415">
        <v>0.8</v>
      </c>
      <c r="L6415" s="3">
        <v>41358.476388888892</v>
      </c>
      <c r="M6415" t="s">
        <v>89</v>
      </c>
      <c r="N6415" t="s">
        <v>9</v>
      </c>
      <c r="O6415" t="s">
        <v>9</v>
      </c>
      <c r="P6415" s="3">
        <v>41358.48541666667</v>
      </c>
      <c r="Q6415">
        <v>0</v>
      </c>
      <c r="R6415" t="s">
        <v>76</v>
      </c>
      <c r="S6415">
        <v>0</v>
      </c>
      <c r="T6415">
        <v>0</v>
      </c>
      <c r="U6415" t="s">
        <v>9</v>
      </c>
      <c r="V6415" s="3">
        <v>41358.458333333336</v>
      </c>
      <c r="W6415">
        <v>1</v>
      </c>
      <c r="X6415" s="3">
        <v>41358.476388888892</v>
      </c>
      <c r="Y6415" t="s">
        <v>9</v>
      </c>
      <c r="Z6415">
        <v>0</v>
      </c>
      <c r="AA6415">
        <v>0</v>
      </c>
      <c r="AB6415" t="s">
        <v>88</v>
      </c>
    </row>
    <row r="6416" spans="1:28" x14ac:dyDescent="0.25">
      <c r="A6416" t="s">
        <v>74</v>
      </c>
      <c r="B6416" t="s">
        <v>75</v>
      </c>
      <c r="C6416">
        <v>53.649500000000003</v>
      </c>
      <c r="D6416">
        <v>9.9618000000000002</v>
      </c>
      <c r="E6416">
        <v>15</v>
      </c>
      <c r="F6416" s="2">
        <v>41359</v>
      </c>
      <c r="G6416">
        <v>-4.4000000000000004</v>
      </c>
      <c r="H6416" s="3">
        <v>41359.48541666667</v>
      </c>
      <c r="I6416" s="3">
        <v>41359.458333333336</v>
      </c>
      <c r="J6416">
        <v>2.2999999999999998</v>
      </c>
      <c r="K6416">
        <v>2.2999999999999998</v>
      </c>
      <c r="L6416" s="3">
        <v>41359.475694444445</v>
      </c>
      <c r="M6416" t="s">
        <v>89</v>
      </c>
      <c r="N6416" t="s">
        <v>9</v>
      </c>
      <c r="O6416" t="s">
        <v>9</v>
      </c>
      <c r="P6416" s="3">
        <v>41359.48541666667</v>
      </c>
      <c r="Q6416">
        <v>0</v>
      </c>
      <c r="R6416" t="s">
        <v>76</v>
      </c>
      <c r="S6416">
        <v>0</v>
      </c>
      <c r="T6416">
        <v>0</v>
      </c>
      <c r="U6416" t="s">
        <v>9</v>
      </c>
      <c r="V6416" s="3">
        <v>41359.458333333336</v>
      </c>
      <c r="W6416">
        <v>1</v>
      </c>
      <c r="X6416" s="3">
        <v>41359.475694444445</v>
      </c>
      <c r="Y6416" t="s">
        <v>9</v>
      </c>
      <c r="Z6416">
        <v>0</v>
      </c>
      <c r="AA6416">
        <v>0</v>
      </c>
      <c r="AB6416" t="s">
        <v>88</v>
      </c>
    </row>
    <row r="6417" spans="1:28" x14ac:dyDescent="0.25">
      <c r="A6417" t="s">
        <v>74</v>
      </c>
      <c r="B6417" t="s">
        <v>75</v>
      </c>
      <c r="C6417">
        <v>53.649500000000003</v>
      </c>
      <c r="D6417">
        <v>9.9618000000000002</v>
      </c>
      <c r="E6417">
        <v>15</v>
      </c>
      <c r="F6417" s="2">
        <v>41360</v>
      </c>
      <c r="G6417">
        <v>-5.8</v>
      </c>
      <c r="H6417" s="3">
        <v>41360.48541666667</v>
      </c>
      <c r="I6417" s="3">
        <v>41360.458333333336</v>
      </c>
      <c r="J6417">
        <v>3.9</v>
      </c>
      <c r="K6417">
        <v>3.9</v>
      </c>
      <c r="L6417" s="3">
        <v>41360.475694444445</v>
      </c>
      <c r="M6417" t="s">
        <v>89</v>
      </c>
      <c r="N6417" t="s">
        <v>9</v>
      </c>
      <c r="O6417" t="s">
        <v>9</v>
      </c>
      <c r="P6417" s="3">
        <v>41360.48541666667</v>
      </c>
      <c r="Q6417">
        <v>0</v>
      </c>
      <c r="R6417" t="s">
        <v>76</v>
      </c>
      <c r="S6417">
        <v>0</v>
      </c>
      <c r="T6417">
        <v>0</v>
      </c>
      <c r="U6417" t="s">
        <v>9</v>
      </c>
      <c r="V6417" s="3">
        <v>41360.458333333336</v>
      </c>
      <c r="W6417">
        <v>1</v>
      </c>
      <c r="X6417" s="3">
        <v>41360.475694444445</v>
      </c>
      <c r="Y6417" t="s">
        <v>9</v>
      </c>
      <c r="Z6417">
        <v>0</v>
      </c>
      <c r="AA6417">
        <v>0</v>
      </c>
      <c r="AB6417" t="s">
        <v>88</v>
      </c>
    </row>
    <row r="6418" spans="1:28" x14ac:dyDescent="0.25">
      <c r="A6418" t="s">
        <v>74</v>
      </c>
      <c r="B6418" t="s">
        <v>75</v>
      </c>
      <c r="C6418">
        <v>53.649500000000003</v>
      </c>
      <c r="D6418">
        <v>9.9618000000000002</v>
      </c>
      <c r="E6418">
        <v>15</v>
      </c>
      <c r="F6418" s="2">
        <v>41361</v>
      </c>
      <c r="G6418">
        <v>-2.2000000000000002</v>
      </c>
      <c r="H6418" s="3">
        <v>41361.48541666667</v>
      </c>
      <c r="I6418" s="3">
        <v>41361.458333333336</v>
      </c>
      <c r="J6418">
        <v>1.2</v>
      </c>
      <c r="K6418">
        <v>4.7</v>
      </c>
      <c r="L6418" s="3">
        <v>41361.475694444445</v>
      </c>
      <c r="M6418" t="s">
        <v>89</v>
      </c>
      <c r="N6418" t="s">
        <v>9</v>
      </c>
      <c r="O6418" t="s">
        <v>9</v>
      </c>
      <c r="P6418" s="3">
        <v>41361.48541666667</v>
      </c>
      <c r="Q6418">
        <v>0</v>
      </c>
      <c r="R6418" t="s">
        <v>76</v>
      </c>
      <c r="S6418">
        <v>0</v>
      </c>
      <c r="T6418">
        <v>0</v>
      </c>
      <c r="U6418" t="s">
        <v>9</v>
      </c>
      <c r="V6418" s="3">
        <v>41361.458333333336</v>
      </c>
      <c r="W6418">
        <v>1</v>
      </c>
      <c r="X6418" s="3">
        <v>41361.475694444445</v>
      </c>
      <c r="Y6418" t="s">
        <v>9</v>
      </c>
      <c r="Z6418">
        <v>0</v>
      </c>
      <c r="AA6418">
        <v>0</v>
      </c>
      <c r="AB6418" t="s">
        <v>88</v>
      </c>
    </row>
    <row r="6419" spans="1:28" x14ac:dyDescent="0.25">
      <c r="A6419" t="s">
        <v>74</v>
      </c>
      <c r="B6419" t="s">
        <v>75</v>
      </c>
      <c r="C6419">
        <v>53.649500000000003</v>
      </c>
      <c r="D6419">
        <v>9.9618000000000002</v>
      </c>
      <c r="E6419">
        <v>15</v>
      </c>
      <c r="F6419" s="2">
        <v>41362</v>
      </c>
      <c r="G6419">
        <v>-1.7</v>
      </c>
      <c r="H6419" s="3">
        <v>41362.48541666667</v>
      </c>
      <c r="I6419" s="3">
        <v>41362.458333333336</v>
      </c>
      <c r="J6419">
        <v>1.9</v>
      </c>
      <c r="K6419">
        <v>2.2000000000000002</v>
      </c>
      <c r="L6419" s="3">
        <v>41362.474999999999</v>
      </c>
      <c r="M6419" t="s">
        <v>89</v>
      </c>
      <c r="N6419" t="s">
        <v>82</v>
      </c>
      <c r="O6419" t="s">
        <v>9</v>
      </c>
      <c r="P6419" s="3">
        <v>41362.48541666667</v>
      </c>
      <c r="Q6419">
        <v>0.3</v>
      </c>
      <c r="R6419" t="s">
        <v>85</v>
      </c>
      <c r="S6419">
        <v>0.3</v>
      </c>
      <c r="T6419">
        <v>0.5</v>
      </c>
      <c r="U6419" t="s">
        <v>9</v>
      </c>
      <c r="V6419" s="3">
        <v>41362.458333333336</v>
      </c>
      <c r="W6419">
        <v>1</v>
      </c>
      <c r="X6419" s="3">
        <v>41362.474999999999</v>
      </c>
      <c r="Y6419" t="s">
        <v>9</v>
      </c>
      <c r="Z6419" t="s">
        <v>9</v>
      </c>
      <c r="AA6419">
        <v>0.5</v>
      </c>
      <c r="AB6419" t="s">
        <v>88</v>
      </c>
    </row>
    <row r="6420" spans="1:28" x14ac:dyDescent="0.25">
      <c r="A6420" t="s">
        <v>74</v>
      </c>
      <c r="B6420" t="s">
        <v>75</v>
      </c>
      <c r="C6420">
        <v>53.649500000000003</v>
      </c>
      <c r="D6420">
        <v>9.9618000000000002</v>
      </c>
      <c r="E6420">
        <v>15</v>
      </c>
      <c r="F6420" s="2">
        <v>41364</v>
      </c>
      <c r="G6420">
        <v>-1.5</v>
      </c>
      <c r="H6420" s="3">
        <v>41364.48541666667</v>
      </c>
      <c r="I6420" s="3">
        <v>41364.458333333336</v>
      </c>
      <c r="J6420">
        <v>4.8</v>
      </c>
      <c r="K6420">
        <v>4.8</v>
      </c>
      <c r="L6420" s="3">
        <v>41364.474999999999</v>
      </c>
      <c r="M6420" t="s">
        <v>89</v>
      </c>
      <c r="N6420" t="s">
        <v>9</v>
      </c>
      <c r="O6420" t="s">
        <v>9</v>
      </c>
      <c r="P6420" s="3">
        <v>41364.48541666667</v>
      </c>
      <c r="Q6420">
        <v>0</v>
      </c>
      <c r="R6420" t="s">
        <v>76</v>
      </c>
      <c r="S6420">
        <v>0</v>
      </c>
      <c r="T6420">
        <v>0</v>
      </c>
      <c r="U6420" t="s">
        <v>9</v>
      </c>
      <c r="V6420" s="3">
        <v>41364.458333333336</v>
      </c>
      <c r="W6420">
        <v>1</v>
      </c>
      <c r="X6420" s="3">
        <v>41364.474999999999</v>
      </c>
      <c r="Y6420" t="s">
        <v>9</v>
      </c>
      <c r="Z6420">
        <v>0</v>
      </c>
      <c r="AA6420">
        <v>0</v>
      </c>
      <c r="AB6420" t="s">
        <v>88</v>
      </c>
    </row>
    <row r="6421" spans="1:28" x14ac:dyDescent="0.25">
      <c r="A6421" t="s">
        <v>74</v>
      </c>
      <c r="B6421" t="s">
        <v>75</v>
      </c>
      <c r="C6421">
        <v>53.649500000000003</v>
      </c>
      <c r="D6421">
        <v>9.9618000000000002</v>
      </c>
      <c r="E6421">
        <v>15</v>
      </c>
      <c r="F6421" s="2">
        <v>41365</v>
      </c>
      <c r="G6421">
        <v>-6.8</v>
      </c>
      <c r="H6421" s="3">
        <v>41365.48541666667</v>
      </c>
      <c r="I6421" s="3">
        <v>41365.458333333336</v>
      </c>
      <c r="J6421">
        <v>6.4</v>
      </c>
      <c r="K6421">
        <v>6.4</v>
      </c>
      <c r="L6421" s="3">
        <v>41365.474305555559</v>
      </c>
      <c r="M6421" t="s">
        <v>89</v>
      </c>
      <c r="N6421" t="s">
        <v>9</v>
      </c>
      <c r="O6421" t="s">
        <v>9</v>
      </c>
      <c r="P6421" s="3">
        <v>41365.48541666667</v>
      </c>
      <c r="Q6421">
        <v>0</v>
      </c>
      <c r="R6421" t="s">
        <v>76</v>
      </c>
      <c r="S6421">
        <v>0</v>
      </c>
      <c r="T6421">
        <v>0</v>
      </c>
      <c r="U6421" t="s">
        <v>9</v>
      </c>
      <c r="V6421" s="3">
        <v>41365.458333333336</v>
      </c>
      <c r="W6421">
        <v>1</v>
      </c>
      <c r="X6421" s="3">
        <v>41365.474305555559</v>
      </c>
      <c r="Y6421" t="s">
        <v>9</v>
      </c>
      <c r="Z6421">
        <v>0</v>
      </c>
      <c r="AA6421">
        <v>0</v>
      </c>
      <c r="AB6421" t="s">
        <v>88</v>
      </c>
    </row>
    <row r="6422" spans="1:28" x14ac:dyDescent="0.25">
      <c r="A6422" t="s">
        <v>74</v>
      </c>
      <c r="B6422" t="s">
        <v>75</v>
      </c>
      <c r="C6422">
        <v>53.649500000000003</v>
      </c>
      <c r="D6422">
        <v>9.9618000000000002</v>
      </c>
      <c r="E6422">
        <v>15</v>
      </c>
      <c r="F6422" s="2">
        <v>41366</v>
      </c>
      <c r="G6422">
        <v>-7.4</v>
      </c>
      <c r="H6422" s="3">
        <v>41366.48541666667</v>
      </c>
      <c r="I6422" s="3">
        <v>41366.458333333336</v>
      </c>
      <c r="J6422">
        <v>7.9</v>
      </c>
      <c r="K6422">
        <v>7.9</v>
      </c>
      <c r="L6422" s="3">
        <v>41366.474305555559</v>
      </c>
      <c r="M6422" t="s">
        <v>89</v>
      </c>
      <c r="N6422" t="s">
        <v>9</v>
      </c>
      <c r="O6422" t="s">
        <v>9</v>
      </c>
      <c r="P6422" s="3">
        <v>41366.48541666667</v>
      </c>
      <c r="Q6422">
        <v>0</v>
      </c>
      <c r="R6422" t="s">
        <v>76</v>
      </c>
      <c r="S6422">
        <v>0</v>
      </c>
      <c r="T6422">
        <v>0</v>
      </c>
      <c r="U6422" t="s">
        <v>9</v>
      </c>
      <c r="V6422" s="3">
        <v>41366.458333333336</v>
      </c>
      <c r="W6422">
        <v>1</v>
      </c>
      <c r="X6422" s="3">
        <v>41366.474305555559</v>
      </c>
      <c r="Y6422" t="s">
        <v>9</v>
      </c>
      <c r="Z6422">
        <v>0</v>
      </c>
      <c r="AA6422">
        <v>0</v>
      </c>
      <c r="AB6422" t="s">
        <v>88</v>
      </c>
    </row>
    <row r="6423" spans="1:28" x14ac:dyDescent="0.25">
      <c r="A6423" t="s">
        <v>74</v>
      </c>
      <c r="B6423" t="s">
        <v>75</v>
      </c>
      <c r="C6423">
        <v>53.649500000000003</v>
      </c>
      <c r="D6423">
        <v>9.9618000000000002</v>
      </c>
      <c r="E6423">
        <v>15</v>
      </c>
      <c r="F6423" s="2">
        <v>41367</v>
      </c>
      <c r="G6423">
        <v>-3</v>
      </c>
      <c r="H6423" s="3">
        <v>41367.48541666667</v>
      </c>
      <c r="I6423" s="3">
        <v>41367.458333333336</v>
      </c>
      <c r="J6423">
        <v>5.4</v>
      </c>
      <c r="K6423">
        <v>7.9</v>
      </c>
      <c r="L6423" s="3">
        <v>41367.474305555559</v>
      </c>
      <c r="M6423" t="s">
        <v>89</v>
      </c>
      <c r="N6423" t="s">
        <v>9</v>
      </c>
      <c r="O6423" t="s">
        <v>9</v>
      </c>
      <c r="P6423" s="3">
        <v>41367.48541666667</v>
      </c>
      <c r="Q6423">
        <v>0</v>
      </c>
      <c r="R6423" t="s">
        <v>76</v>
      </c>
      <c r="S6423">
        <v>0</v>
      </c>
      <c r="T6423">
        <v>0</v>
      </c>
      <c r="U6423" t="s">
        <v>9</v>
      </c>
      <c r="V6423" s="3">
        <v>41367.458333333336</v>
      </c>
      <c r="W6423">
        <v>1</v>
      </c>
      <c r="X6423" s="3">
        <v>41367.474305555559</v>
      </c>
      <c r="Y6423" t="s">
        <v>9</v>
      </c>
      <c r="Z6423">
        <v>0</v>
      </c>
      <c r="AA6423">
        <v>0</v>
      </c>
      <c r="AB6423" t="s">
        <v>88</v>
      </c>
    </row>
    <row r="6424" spans="1:28" x14ac:dyDescent="0.25">
      <c r="A6424" t="s">
        <v>74</v>
      </c>
      <c r="B6424" t="s">
        <v>75</v>
      </c>
      <c r="C6424">
        <v>53.649500000000003</v>
      </c>
      <c r="D6424">
        <v>9.9618000000000002</v>
      </c>
      <c r="E6424">
        <v>15</v>
      </c>
      <c r="F6424" s="2">
        <v>41368</v>
      </c>
      <c r="G6424">
        <v>-1.5</v>
      </c>
      <c r="H6424" s="3">
        <v>41368.48541666667</v>
      </c>
      <c r="I6424" s="3">
        <v>41368.458333333336</v>
      </c>
      <c r="J6424">
        <v>5.0999999999999996</v>
      </c>
      <c r="K6424">
        <v>5.8</v>
      </c>
      <c r="L6424" s="3">
        <v>41368.474305555559</v>
      </c>
      <c r="M6424" t="s">
        <v>89</v>
      </c>
      <c r="N6424" t="s">
        <v>9</v>
      </c>
      <c r="O6424" t="s">
        <v>9</v>
      </c>
      <c r="P6424" s="3">
        <v>41368.48541666667</v>
      </c>
      <c r="Q6424">
        <v>0</v>
      </c>
      <c r="R6424" t="s">
        <v>76</v>
      </c>
      <c r="S6424">
        <v>0</v>
      </c>
      <c r="T6424">
        <v>0</v>
      </c>
      <c r="U6424" t="s">
        <v>9</v>
      </c>
      <c r="V6424" s="3">
        <v>41368.458333333336</v>
      </c>
      <c r="W6424">
        <v>1</v>
      </c>
      <c r="X6424" s="3">
        <v>41368.474305555559</v>
      </c>
      <c r="Y6424" t="s">
        <v>9</v>
      </c>
      <c r="Z6424">
        <v>0</v>
      </c>
      <c r="AA6424">
        <v>0</v>
      </c>
      <c r="AB6424" t="s">
        <v>88</v>
      </c>
    </row>
    <row r="6425" spans="1:28" x14ac:dyDescent="0.25">
      <c r="A6425" t="s">
        <v>74</v>
      </c>
      <c r="B6425" t="s">
        <v>75</v>
      </c>
      <c r="C6425">
        <v>53.649500000000003</v>
      </c>
      <c r="D6425">
        <v>9.9618000000000002</v>
      </c>
      <c r="E6425">
        <v>15</v>
      </c>
      <c r="F6425" s="2">
        <v>41369</v>
      </c>
      <c r="G6425">
        <v>-2.2000000000000002</v>
      </c>
      <c r="H6425" s="3">
        <v>41369.48541666667</v>
      </c>
      <c r="I6425" s="3">
        <v>41369.458333333336</v>
      </c>
      <c r="J6425">
        <v>2.5</v>
      </c>
      <c r="K6425">
        <v>5.5</v>
      </c>
      <c r="L6425" s="3">
        <v>41369.473611111112</v>
      </c>
      <c r="M6425" t="s">
        <v>89</v>
      </c>
      <c r="N6425" t="s">
        <v>9</v>
      </c>
      <c r="O6425" t="s">
        <v>9</v>
      </c>
      <c r="P6425" s="3">
        <v>41369.48541666667</v>
      </c>
      <c r="Q6425">
        <v>0</v>
      </c>
      <c r="R6425" t="s">
        <v>76</v>
      </c>
      <c r="S6425">
        <v>0</v>
      </c>
      <c r="T6425">
        <v>0</v>
      </c>
      <c r="U6425" t="s">
        <v>9</v>
      </c>
      <c r="V6425" s="3">
        <v>41369.458333333336</v>
      </c>
      <c r="W6425">
        <v>1</v>
      </c>
      <c r="X6425" s="3">
        <v>41369.473611111112</v>
      </c>
      <c r="Y6425" t="s">
        <v>9</v>
      </c>
      <c r="Z6425">
        <v>0</v>
      </c>
      <c r="AA6425">
        <v>0</v>
      </c>
      <c r="AB6425" t="s">
        <v>88</v>
      </c>
    </row>
    <row r="6426" spans="1:28" x14ac:dyDescent="0.25">
      <c r="A6426" t="s">
        <v>74</v>
      </c>
      <c r="B6426" t="s">
        <v>75</v>
      </c>
      <c r="C6426">
        <v>53.649500000000003</v>
      </c>
      <c r="D6426">
        <v>9.9618000000000002</v>
      </c>
      <c r="E6426">
        <v>15</v>
      </c>
      <c r="F6426" s="2">
        <v>41370</v>
      </c>
      <c r="G6426">
        <v>-2.8</v>
      </c>
      <c r="H6426" s="3">
        <v>41370.48541666667</v>
      </c>
      <c r="I6426" s="3">
        <v>41370.458333333336</v>
      </c>
      <c r="J6426">
        <v>8</v>
      </c>
      <c r="K6426">
        <v>8</v>
      </c>
      <c r="L6426" s="3">
        <v>41370.473611111112</v>
      </c>
      <c r="M6426" t="s">
        <v>89</v>
      </c>
      <c r="N6426" t="s">
        <v>9</v>
      </c>
      <c r="O6426" t="s">
        <v>9</v>
      </c>
      <c r="P6426" s="3">
        <v>41370.48541666667</v>
      </c>
      <c r="Q6426">
        <v>0</v>
      </c>
      <c r="R6426" t="s">
        <v>76</v>
      </c>
      <c r="S6426">
        <v>0</v>
      </c>
      <c r="T6426">
        <v>0</v>
      </c>
      <c r="U6426" t="s">
        <v>9</v>
      </c>
      <c r="V6426" s="3">
        <v>41370.458333333336</v>
      </c>
      <c r="W6426">
        <v>1</v>
      </c>
      <c r="X6426" s="3">
        <v>41370.473611111112</v>
      </c>
      <c r="Y6426" t="s">
        <v>9</v>
      </c>
      <c r="Z6426">
        <v>0</v>
      </c>
      <c r="AA6426">
        <v>0</v>
      </c>
      <c r="AB6426" t="s">
        <v>88</v>
      </c>
    </row>
    <row r="6427" spans="1:28" x14ac:dyDescent="0.25">
      <c r="A6427" t="s">
        <v>74</v>
      </c>
      <c r="B6427" t="s">
        <v>75</v>
      </c>
      <c r="C6427">
        <v>53.649500000000003</v>
      </c>
      <c r="D6427">
        <v>9.9618000000000002</v>
      </c>
      <c r="E6427">
        <v>15</v>
      </c>
      <c r="F6427" s="2">
        <v>41371</v>
      </c>
      <c r="G6427">
        <v>-2.2000000000000002</v>
      </c>
      <c r="H6427" s="3">
        <v>41371.48541666667</v>
      </c>
      <c r="I6427" s="3">
        <v>41371.458333333336</v>
      </c>
      <c r="J6427">
        <v>6.8</v>
      </c>
      <c r="K6427">
        <v>9.4</v>
      </c>
      <c r="L6427" s="3">
        <v>41371.473611111112</v>
      </c>
      <c r="M6427" t="s">
        <v>89</v>
      </c>
      <c r="N6427" t="s">
        <v>9</v>
      </c>
      <c r="O6427" t="s">
        <v>9</v>
      </c>
      <c r="P6427" s="3">
        <v>41371.48541666667</v>
      </c>
      <c r="Q6427">
        <v>0</v>
      </c>
      <c r="R6427" t="s">
        <v>76</v>
      </c>
      <c r="S6427">
        <v>0</v>
      </c>
      <c r="T6427">
        <v>0</v>
      </c>
      <c r="U6427" t="s">
        <v>9</v>
      </c>
      <c r="V6427" s="3">
        <v>41371.458333333336</v>
      </c>
      <c r="W6427">
        <v>1</v>
      </c>
      <c r="X6427" s="3">
        <v>41371.473611111112</v>
      </c>
      <c r="Y6427" t="s">
        <v>9</v>
      </c>
      <c r="Z6427">
        <v>0</v>
      </c>
      <c r="AA6427">
        <v>0</v>
      </c>
      <c r="AB6427" t="s">
        <v>88</v>
      </c>
    </row>
    <row r="6428" spans="1:28" x14ac:dyDescent="0.25">
      <c r="A6428" t="s">
        <v>74</v>
      </c>
      <c r="B6428" t="s">
        <v>75</v>
      </c>
      <c r="C6428">
        <v>53.649500000000003</v>
      </c>
      <c r="D6428">
        <v>9.9618000000000002</v>
      </c>
      <c r="E6428">
        <v>15</v>
      </c>
      <c r="F6428" s="2">
        <v>41372</v>
      </c>
      <c r="G6428">
        <v>-3.3</v>
      </c>
      <c r="H6428" s="3">
        <v>41372.48541666667</v>
      </c>
      <c r="I6428" s="3">
        <v>41372.458333333336</v>
      </c>
      <c r="J6428">
        <v>8.5</v>
      </c>
      <c r="K6428">
        <v>8.5</v>
      </c>
      <c r="L6428" s="3">
        <v>41372.472916666666</v>
      </c>
      <c r="M6428" t="s">
        <v>89</v>
      </c>
      <c r="N6428" t="s">
        <v>9</v>
      </c>
      <c r="O6428" t="s">
        <v>9</v>
      </c>
      <c r="P6428" s="3">
        <v>41372.48541666667</v>
      </c>
      <c r="Q6428">
        <v>0</v>
      </c>
      <c r="R6428" t="s">
        <v>76</v>
      </c>
      <c r="S6428">
        <v>0</v>
      </c>
      <c r="T6428">
        <v>0</v>
      </c>
      <c r="U6428" t="s">
        <v>9</v>
      </c>
      <c r="V6428" s="3">
        <v>41372.458333333336</v>
      </c>
      <c r="W6428">
        <v>1</v>
      </c>
      <c r="X6428" s="3">
        <v>41372.472916666666</v>
      </c>
      <c r="Y6428" t="s">
        <v>9</v>
      </c>
      <c r="Z6428">
        <v>0</v>
      </c>
      <c r="AA6428">
        <v>0</v>
      </c>
      <c r="AB6428" t="s">
        <v>88</v>
      </c>
    </row>
    <row r="6429" spans="1:28" x14ac:dyDescent="0.25">
      <c r="A6429" t="s">
        <v>74</v>
      </c>
      <c r="B6429" t="s">
        <v>75</v>
      </c>
      <c r="C6429">
        <v>53.649500000000003</v>
      </c>
      <c r="D6429">
        <v>9.9618000000000002</v>
      </c>
      <c r="E6429">
        <v>15</v>
      </c>
      <c r="F6429" s="2">
        <v>41373</v>
      </c>
      <c r="G6429">
        <v>-0.5</v>
      </c>
      <c r="H6429" s="3">
        <v>41373.48541666667</v>
      </c>
      <c r="I6429" s="3">
        <v>41373.458333333336</v>
      </c>
      <c r="J6429">
        <v>9.6999999999999993</v>
      </c>
      <c r="K6429">
        <v>9.6999999999999993</v>
      </c>
      <c r="L6429" s="3">
        <v>41373.472916666666</v>
      </c>
      <c r="M6429" t="s">
        <v>89</v>
      </c>
      <c r="N6429" t="s">
        <v>9</v>
      </c>
      <c r="O6429" t="s">
        <v>9</v>
      </c>
      <c r="P6429" s="3">
        <v>41373.48541666667</v>
      </c>
      <c r="Q6429">
        <v>0</v>
      </c>
      <c r="R6429" t="s">
        <v>76</v>
      </c>
      <c r="S6429">
        <v>0</v>
      </c>
      <c r="T6429">
        <v>0</v>
      </c>
      <c r="U6429" t="s">
        <v>9</v>
      </c>
      <c r="V6429" s="3">
        <v>41373.458333333336</v>
      </c>
      <c r="W6429">
        <v>1</v>
      </c>
      <c r="X6429" s="3">
        <v>41373.472916666666</v>
      </c>
      <c r="Y6429" t="s">
        <v>9</v>
      </c>
      <c r="Z6429">
        <v>0</v>
      </c>
      <c r="AA6429">
        <v>0</v>
      </c>
      <c r="AB6429" t="s">
        <v>88</v>
      </c>
    </row>
    <row r="6430" spans="1:28" x14ac:dyDescent="0.25">
      <c r="A6430" t="s">
        <v>74</v>
      </c>
      <c r="B6430" t="s">
        <v>75</v>
      </c>
      <c r="C6430">
        <v>53.649500000000003</v>
      </c>
      <c r="D6430">
        <v>9.9618000000000002</v>
      </c>
      <c r="E6430">
        <v>15</v>
      </c>
      <c r="F6430" s="2">
        <v>41374</v>
      </c>
      <c r="G6430">
        <v>3.3</v>
      </c>
      <c r="H6430" s="3">
        <v>41374.48541666667</v>
      </c>
      <c r="I6430" s="3">
        <v>41374.458333333336</v>
      </c>
      <c r="J6430">
        <v>6</v>
      </c>
      <c r="K6430">
        <v>9.6999999999999993</v>
      </c>
      <c r="L6430" s="3">
        <v>41374.472916666666</v>
      </c>
      <c r="M6430" t="s">
        <v>89</v>
      </c>
      <c r="N6430" t="s">
        <v>9</v>
      </c>
      <c r="O6430" t="s">
        <v>9</v>
      </c>
      <c r="P6430" s="3">
        <v>41374.48541666667</v>
      </c>
      <c r="Q6430">
        <v>1.2</v>
      </c>
      <c r="R6430" t="s">
        <v>77</v>
      </c>
      <c r="S6430">
        <v>1.2</v>
      </c>
      <c r="T6430">
        <v>0</v>
      </c>
      <c r="U6430" t="s">
        <v>9</v>
      </c>
      <c r="V6430" s="3">
        <v>41374.458333333336</v>
      </c>
      <c r="W6430">
        <v>1</v>
      </c>
      <c r="X6430" s="3">
        <v>41374.472916666666</v>
      </c>
      <c r="Y6430" t="s">
        <v>9</v>
      </c>
      <c r="Z6430">
        <v>1.2</v>
      </c>
      <c r="AA6430">
        <v>0</v>
      </c>
      <c r="AB6430" t="s">
        <v>88</v>
      </c>
    </row>
    <row r="6431" spans="1:28" x14ac:dyDescent="0.25">
      <c r="A6431" t="s">
        <v>74</v>
      </c>
      <c r="B6431" t="s">
        <v>75</v>
      </c>
      <c r="C6431">
        <v>53.649500000000003</v>
      </c>
      <c r="D6431">
        <v>9.9618000000000002</v>
      </c>
      <c r="E6431">
        <v>15</v>
      </c>
      <c r="F6431" s="2">
        <v>41375</v>
      </c>
      <c r="G6431">
        <v>4</v>
      </c>
      <c r="H6431" s="3">
        <v>41375.48541666667</v>
      </c>
      <c r="I6431" s="3">
        <v>41375.458333333336</v>
      </c>
      <c r="J6431">
        <v>8</v>
      </c>
      <c r="K6431">
        <v>8</v>
      </c>
      <c r="L6431" s="3">
        <v>41375.472916666666</v>
      </c>
      <c r="M6431" t="s">
        <v>89</v>
      </c>
      <c r="N6431" t="s">
        <v>9</v>
      </c>
      <c r="O6431" t="s">
        <v>9</v>
      </c>
      <c r="P6431" s="3">
        <v>41375.48541666667</v>
      </c>
      <c r="Q6431">
        <v>1.8</v>
      </c>
      <c r="R6431" t="s">
        <v>77</v>
      </c>
      <c r="S6431">
        <v>1.8</v>
      </c>
      <c r="T6431">
        <v>0</v>
      </c>
      <c r="U6431" t="s">
        <v>9</v>
      </c>
      <c r="V6431" s="3">
        <v>41375.458333333336</v>
      </c>
      <c r="W6431">
        <v>1</v>
      </c>
      <c r="X6431" s="3">
        <v>41375.472916666666</v>
      </c>
      <c r="Y6431" t="s">
        <v>9</v>
      </c>
      <c r="Z6431">
        <v>1.8</v>
      </c>
      <c r="AA6431">
        <v>0</v>
      </c>
      <c r="AB6431" t="s">
        <v>88</v>
      </c>
    </row>
    <row r="6432" spans="1:28" x14ac:dyDescent="0.25">
      <c r="A6432" t="s">
        <v>74</v>
      </c>
      <c r="B6432" t="s">
        <v>75</v>
      </c>
      <c r="C6432">
        <v>53.649500000000003</v>
      </c>
      <c r="D6432">
        <v>9.9618000000000002</v>
      </c>
      <c r="E6432">
        <v>15</v>
      </c>
      <c r="F6432" s="2">
        <v>41376</v>
      </c>
      <c r="G6432">
        <v>5</v>
      </c>
      <c r="H6432" s="3">
        <v>41376.48541666667</v>
      </c>
      <c r="I6432" s="3">
        <v>41376.458333333336</v>
      </c>
      <c r="J6432">
        <v>14</v>
      </c>
      <c r="K6432">
        <v>14</v>
      </c>
      <c r="L6432" s="3">
        <v>41376.472222222219</v>
      </c>
      <c r="M6432" t="s">
        <v>89</v>
      </c>
      <c r="N6432" t="s">
        <v>9</v>
      </c>
      <c r="O6432" t="s">
        <v>9</v>
      </c>
      <c r="P6432" s="3">
        <v>41376.48541666667</v>
      </c>
      <c r="Q6432">
        <v>0</v>
      </c>
      <c r="R6432" t="s">
        <v>76</v>
      </c>
      <c r="S6432">
        <v>0</v>
      </c>
      <c r="T6432">
        <v>0</v>
      </c>
      <c r="U6432" t="s">
        <v>9</v>
      </c>
      <c r="V6432" s="3">
        <v>41376.458333333336</v>
      </c>
      <c r="W6432">
        <v>1</v>
      </c>
      <c r="X6432" s="3">
        <v>41376.472222222219</v>
      </c>
      <c r="Y6432" t="s">
        <v>9</v>
      </c>
      <c r="Z6432">
        <v>0</v>
      </c>
      <c r="AA6432">
        <v>0</v>
      </c>
      <c r="AB6432" t="s">
        <v>88</v>
      </c>
    </row>
    <row r="6433" spans="1:28" x14ac:dyDescent="0.25">
      <c r="A6433" t="s">
        <v>74</v>
      </c>
      <c r="B6433" t="s">
        <v>75</v>
      </c>
      <c r="C6433">
        <v>53.649500000000003</v>
      </c>
      <c r="D6433">
        <v>9.9618000000000002</v>
      </c>
      <c r="E6433">
        <v>15</v>
      </c>
      <c r="F6433" s="2">
        <v>41377</v>
      </c>
      <c r="G6433">
        <v>7</v>
      </c>
      <c r="H6433" s="3">
        <v>41377.48541666667</v>
      </c>
      <c r="I6433" s="3">
        <v>41377.458333333336</v>
      </c>
      <c r="J6433">
        <v>7</v>
      </c>
      <c r="K6433">
        <v>14</v>
      </c>
      <c r="L6433" s="3">
        <v>41377.472222222219</v>
      </c>
      <c r="M6433" t="s">
        <v>89</v>
      </c>
      <c r="N6433" t="s">
        <v>9</v>
      </c>
      <c r="O6433" t="s">
        <v>9</v>
      </c>
      <c r="P6433" s="3">
        <v>41377.48541666667</v>
      </c>
      <c r="Q6433">
        <v>4.2</v>
      </c>
      <c r="R6433" t="s">
        <v>77</v>
      </c>
      <c r="S6433">
        <v>4.2</v>
      </c>
      <c r="T6433">
        <v>0</v>
      </c>
      <c r="U6433" t="s">
        <v>9</v>
      </c>
      <c r="V6433" s="3">
        <v>41377.458333333336</v>
      </c>
      <c r="W6433">
        <v>1</v>
      </c>
      <c r="X6433" s="3">
        <v>41377.472222222219</v>
      </c>
      <c r="Y6433" t="s">
        <v>9</v>
      </c>
      <c r="Z6433">
        <v>4.2</v>
      </c>
      <c r="AA6433">
        <v>0</v>
      </c>
      <c r="AB6433" t="s">
        <v>88</v>
      </c>
    </row>
    <row r="6434" spans="1:28" x14ac:dyDescent="0.25">
      <c r="A6434" t="s">
        <v>74</v>
      </c>
      <c r="B6434" t="s">
        <v>75</v>
      </c>
      <c r="C6434">
        <v>53.649500000000003</v>
      </c>
      <c r="D6434">
        <v>9.9618000000000002</v>
      </c>
      <c r="E6434">
        <v>15</v>
      </c>
      <c r="F6434" s="2">
        <v>41378</v>
      </c>
      <c r="G6434">
        <v>1.2</v>
      </c>
      <c r="H6434" s="3">
        <v>41378.48541666667</v>
      </c>
      <c r="I6434" s="3">
        <v>41378.458333333336</v>
      </c>
      <c r="J6434">
        <v>12</v>
      </c>
      <c r="K6434">
        <v>12</v>
      </c>
      <c r="L6434" s="3">
        <v>41378.472222222219</v>
      </c>
      <c r="M6434" t="s">
        <v>89</v>
      </c>
      <c r="N6434" t="s">
        <v>9</v>
      </c>
      <c r="O6434" t="s">
        <v>9</v>
      </c>
      <c r="P6434" s="3">
        <v>41378.48541666667</v>
      </c>
      <c r="Q6434">
        <v>0</v>
      </c>
      <c r="R6434" t="s">
        <v>76</v>
      </c>
      <c r="S6434">
        <v>0</v>
      </c>
      <c r="T6434">
        <v>0</v>
      </c>
      <c r="U6434" t="s">
        <v>9</v>
      </c>
      <c r="V6434" s="3">
        <v>41378.458333333336</v>
      </c>
      <c r="W6434">
        <v>1</v>
      </c>
      <c r="X6434" s="3">
        <v>41378.472222222219</v>
      </c>
      <c r="Y6434" t="s">
        <v>9</v>
      </c>
      <c r="Z6434">
        <v>0</v>
      </c>
      <c r="AA6434">
        <v>0</v>
      </c>
      <c r="AB6434" t="s">
        <v>88</v>
      </c>
    </row>
    <row r="6435" spans="1:28" x14ac:dyDescent="0.25">
      <c r="A6435" t="s">
        <v>74</v>
      </c>
      <c r="B6435" t="s">
        <v>75</v>
      </c>
      <c r="C6435">
        <v>53.649500000000003</v>
      </c>
      <c r="D6435">
        <v>9.9618000000000002</v>
      </c>
      <c r="E6435">
        <v>15</v>
      </c>
      <c r="F6435" s="2">
        <v>41379</v>
      </c>
      <c r="G6435">
        <v>11</v>
      </c>
      <c r="H6435" s="3">
        <v>41379.48541666667</v>
      </c>
      <c r="I6435" s="3">
        <v>41379.458333333336</v>
      </c>
      <c r="J6435">
        <v>23</v>
      </c>
      <c r="K6435">
        <v>23</v>
      </c>
      <c r="L6435" s="3">
        <v>41379.472222222219</v>
      </c>
      <c r="M6435" t="s">
        <v>89</v>
      </c>
      <c r="N6435" t="s">
        <v>9</v>
      </c>
      <c r="O6435" t="s">
        <v>9</v>
      </c>
      <c r="P6435" s="3">
        <v>41379.48541666667</v>
      </c>
      <c r="Q6435">
        <v>0</v>
      </c>
      <c r="R6435" t="s">
        <v>76</v>
      </c>
      <c r="S6435">
        <v>0</v>
      </c>
      <c r="T6435">
        <v>0</v>
      </c>
      <c r="U6435" t="s">
        <v>9</v>
      </c>
      <c r="V6435" s="3">
        <v>41379.458333333336</v>
      </c>
      <c r="W6435">
        <v>1</v>
      </c>
      <c r="X6435" s="3">
        <v>41379.472222222219</v>
      </c>
      <c r="Y6435" t="s">
        <v>9</v>
      </c>
      <c r="Z6435">
        <v>0</v>
      </c>
      <c r="AA6435">
        <v>0</v>
      </c>
      <c r="AB6435" t="s">
        <v>88</v>
      </c>
    </row>
    <row r="6436" spans="1:28" x14ac:dyDescent="0.25">
      <c r="A6436" t="s">
        <v>74</v>
      </c>
      <c r="B6436" t="s">
        <v>75</v>
      </c>
      <c r="C6436">
        <v>53.649500000000003</v>
      </c>
      <c r="D6436">
        <v>9.9618000000000002</v>
      </c>
      <c r="E6436">
        <v>15</v>
      </c>
      <c r="F6436" s="2">
        <v>41380</v>
      </c>
      <c r="G6436">
        <v>7</v>
      </c>
      <c r="H6436" s="3">
        <v>41380.48541666667</v>
      </c>
      <c r="I6436" s="3">
        <v>41380.458333333336</v>
      </c>
      <c r="J6436">
        <v>21</v>
      </c>
      <c r="K6436">
        <v>23</v>
      </c>
      <c r="L6436" s="3">
        <v>41380.47152777778</v>
      </c>
      <c r="M6436" t="s">
        <v>89</v>
      </c>
      <c r="N6436" t="s">
        <v>9</v>
      </c>
      <c r="O6436" t="s">
        <v>9</v>
      </c>
      <c r="P6436" s="3">
        <v>41380.48541666667</v>
      </c>
      <c r="Q6436">
        <v>0.6</v>
      </c>
      <c r="R6436" t="s">
        <v>77</v>
      </c>
      <c r="S6436">
        <v>0.6</v>
      </c>
      <c r="T6436">
        <v>0</v>
      </c>
      <c r="U6436" t="s">
        <v>9</v>
      </c>
      <c r="V6436" s="3">
        <v>41380.458333333336</v>
      </c>
      <c r="W6436">
        <v>1</v>
      </c>
      <c r="X6436" s="3">
        <v>41380.47152777778</v>
      </c>
      <c r="Y6436" t="s">
        <v>9</v>
      </c>
      <c r="Z6436">
        <v>0.6</v>
      </c>
      <c r="AA6436">
        <v>0</v>
      </c>
      <c r="AB6436" t="s">
        <v>88</v>
      </c>
    </row>
    <row r="6437" spans="1:28" x14ac:dyDescent="0.25">
      <c r="A6437" t="s">
        <v>74</v>
      </c>
      <c r="B6437" t="s">
        <v>75</v>
      </c>
      <c r="C6437">
        <v>53.649500000000003</v>
      </c>
      <c r="D6437">
        <v>9.9618000000000002</v>
      </c>
      <c r="E6437">
        <v>15</v>
      </c>
      <c r="F6437" s="2">
        <v>41381</v>
      </c>
      <c r="G6437">
        <v>7.4</v>
      </c>
      <c r="H6437" s="3">
        <v>41381.48541666667</v>
      </c>
      <c r="I6437" s="3">
        <v>41381.458333333336</v>
      </c>
      <c r="J6437">
        <v>19</v>
      </c>
      <c r="K6437">
        <v>21</v>
      </c>
      <c r="L6437" s="3">
        <v>41381.47152777778</v>
      </c>
      <c r="M6437" t="s">
        <v>89</v>
      </c>
      <c r="N6437" t="s">
        <v>9</v>
      </c>
      <c r="O6437" t="s">
        <v>9</v>
      </c>
      <c r="P6437" s="3">
        <v>41381.48541666667</v>
      </c>
      <c r="Q6437">
        <v>0</v>
      </c>
      <c r="R6437" t="s">
        <v>76</v>
      </c>
      <c r="S6437">
        <v>0</v>
      </c>
      <c r="T6437">
        <v>0</v>
      </c>
      <c r="U6437" t="s">
        <v>9</v>
      </c>
      <c r="V6437" s="3">
        <v>41381.458333333336</v>
      </c>
      <c r="W6437">
        <v>1</v>
      </c>
      <c r="X6437" s="3">
        <v>41381.47152777778</v>
      </c>
      <c r="Y6437" t="s">
        <v>9</v>
      </c>
      <c r="Z6437">
        <v>0</v>
      </c>
      <c r="AA6437">
        <v>0</v>
      </c>
      <c r="AB6437" t="s">
        <v>88</v>
      </c>
    </row>
    <row r="6438" spans="1:28" x14ac:dyDescent="0.25">
      <c r="A6438" t="s">
        <v>74</v>
      </c>
      <c r="B6438" t="s">
        <v>75</v>
      </c>
      <c r="C6438">
        <v>53.649500000000003</v>
      </c>
      <c r="D6438">
        <v>9.9618000000000002</v>
      </c>
      <c r="E6438">
        <v>15</v>
      </c>
      <c r="F6438" s="2">
        <v>41382</v>
      </c>
      <c r="G6438">
        <v>14.5</v>
      </c>
      <c r="H6438" s="3">
        <v>41382.48541666667</v>
      </c>
      <c r="I6438" s="3">
        <v>41382.458333333336</v>
      </c>
      <c r="J6438">
        <v>21</v>
      </c>
      <c r="K6438">
        <v>21</v>
      </c>
      <c r="L6438" s="3">
        <v>41382.47152777778</v>
      </c>
      <c r="M6438" t="s">
        <v>89</v>
      </c>
      <c r="N6438" t="s">
        <v>9</v>
      </c>
      <c r="O6438" t="s">
        <v>9</v>
      </c>
      <c r="P6438" s="3">
        <v>41382.48541666667</v>
      </c>
      <c r="Q6438">
        <v>0</v>
      </c>
      <c r="R6438" t="s">
        <v>76</v>
      </c>
      <c r="S6438">
        <v>0</v>
      </c>
      <c r="T6438">
        <v>0</v>
      </c>
      <c r="U6438" t="s">
        <v>9</v>
      </c>
      <c r="V6438" s="3">
        <v>41382.458333333336</v>
      </c>
      <c r="W6438">
        <v>1</v>
      </c>
      <c r="X6438" s="3">
        <v>41382.47152777778</v>
      </c>
      <c r="Y6438" t="s">
        <v>9</v>
      </c>
      <c r="Z6438">
        <v>0</v>
      </c>
      <c r="AA6438">
        <v>0</v>
      </c>
      <c r="AB6438" t="s">
        <v>88</v>
      </c>
    </row>
    <row r="6439" spans="1:28" x14ac:dyDescent="0.25">
      <c r="A6439" t="s">
        <v>74</v>
      </c>
      <c r="B6439" t="s">
        <v>75</v>
      </c>
      <c r="C6439">
        <v>53.649500000000003</v>
      </c>
      <c r="D6439">
        <v>9.9618000000000002</v>
      </c>
      <c r="E6439">
        <v>15</v>
      </c>
      <c r="F6439" s="2">
        <v>41383</v>
      </c>
      <c r="G6439">
        <v>7.6</v>
      </c>
      <c r="H6439" s="3">
        <v>41383.48541666667</v>
      </c>
      <c r="I6439" s="3">
        <v>41383.458333333336</v>
      </c>
      <c r="J6439">
        <v>11.2</v>
      </c>
      <c r="K6439">
        <v>21</v>
      </c>
      <c r="L6439" s="3">
        <v>41383.47152777778</v>
      </c>
      <c r="M6439" t="s">
        <v>89</v>
      </c>
      <c r="N6439" t="s">
        <v>9</v>
      </c>
      <c r="O6439" t="s">
        <v>9</v>
      </c>
      <c r="P6439" s="3">
        <v>41383.48541666667</v>
      </c>
      <c r="Q6439">
        <v>0</v>
      </c>
      <c r="R6439" t="s">
        <v>76</v>
      </c>
      <c r="S6439">
        <v>0</v>
      </c>
      <c r="T6439">
        <v>0</v>
      </c>
      <c r="U6439" t="s">
        <v>9</v>
      </c>
      <c r="V6439" s="3">
        <v>41383.458333333336</v>
      </c>
      <c r="W6439">
        <v>1</v>
      </c>
      <c r="X6439" s="3">
        <v>41383.47152777778</v>
      </c>
      <c r="Y6439" t="s">
        <v>9</v>
      </c>
      <c r="Z6439">
        <v>0</v>
      </c>
      <c r="AA6439">
        <v>0</v>
      </c>
      <c r="AB6439" t="s">
        <v>88</v>
      </c>
    </row>
    <row r="6440" spans="1:28" x14ac:dyDescent="0.25">
      <c r="A6440" t="s">
        <v>74</v>
      </c>
      <c r="B6440" t="s">
        <v>75</v>
      </c>
      <c r="C6440">
        <v>53.649500000000003</v>
      </c>
      <c r="D6440">
        <v>9.9618000000000002</v>
      </c>
      <c r="E6440">
        <v>15</v>
      </c>
      <c r="F6440" s="2">
        <v>41384</v>
      </c>
      <c r="G6440">
        <v>0.8</v>
      </c>
      <c r="H6440" s="3">
        <v>41384.48541666667</v>
      </c>
      <c r="I6440" s="3">
        <v>41384.458333333336</v>
      </c>
      <c r="J6440">
        <v>11.1</v>
      </c>
      <c r="K6440">
        <v>13</v>
      </c>
      <c r="L6440" s="3">
        <v>41384.47152777778</v>
      </c>
      <c r="M6440" t="s">
        <v>89</v>
      </c>
      <c r="N6440" t="s">
        <v>9</v>
      </c>
      <c r="O6440" t="s">
        <v>9</v>
      </c>
      <c r="P6440" s="3">
        <v>41384.48541666667</v>
      </c>
      <c r="Q6440">
        <v>0.3</v>
      </c>
      <c r="R6440" t="s">
        <v>77</v>
      </c>
      <c r="S6440">
        <v>0.3</v>
      </c>
      <c r="T6440">
        <v>0</v>
      </c>
      <c r="U6440" t="s">
        <v>9</v>
      </c>
      <c r="V6440" s="3">
        <v>41384.458333333336</v>
      </c>
      <c r="W6440">
        <v>1</v>
      </c>
      <c r="X6440" s="3">
        <v>41384.47152777778</v>
      </c>
      <c r="Y6440" t="s">
        <v>9</v>
      </c>
      <c r="Z6440">
        <v>0.3</v>
      </c>
      <c r="AA6440">
        <v>0</v>
      </c>
      <c r="AB6440" t="s">
        <v>88</v>
      </c>
    </row>
    <row r="6441" spans="1:28" x14ac:dyDescent="0.25">
      <c r="A6441" t="s">
        <v>74</v>
      </c>
      <c r="B6441" t="s">
        <v>75</v>
      </c>
      <c r="C6441">
        <v>53.649500000000003</v>
      </c>
      <c r="D6441">
        <v>9.9618000000000002</v>
      </c>
      <c r="E6441">
        <v>15</v>
      </c>
      <c r="F6441" s="2">
        <v>41385</v>
      </c>
      <c r="G6441">
        <v>0.6</v>
      </c>
      <c r="H6441" s="3">
        <v>41385.48541666667</v>
      </c>
      <c r="I6441" s="3">
        <v>41385.458333333336</v>
      </c>
      <c r="J6441">
        <v>15.2</v>
      </c>
      <c r="K6441">
        <v>15.2</v>
      </c>
      <c r="L6441" s="3">
        <v>41385.470833333333</v>
      </c>
      <c r="M6441" t="s">
        <v>89</v>
      </c>
      <c r="N6441" t="s">
        <v>9</v>
      </c>
      <c r="O6441" t="s">
        <v>9</v>
      </c>
      <c r="P6441" s="3">
        <v>41385.48541666667</v>
      </c>
      <c r="Q6441">
        <v>0</v>
      </c>
      <c r="R6441" t="s">
        <v>76</v>
      </c>
      <c r="S6441">
        <v>0</v>
      </c>
      <c r="T6441">
        <v>0</v>
      </c>
      <c r="U6441" t="s">
        <v>9</v>
      </c>
      <c r="V6441" s="3">
        <v>41385.458333333336</v>
      </c>
      <c r="W6441">
        <v>1</v>
      </c>
      <c r="X6441" s="3">
        <v>41385.470833333333</v>
      </c>
      <c r="Y6441" t="s">
        <v>9</v>
      </c>
      <c r="Z6441">
        <v>0</v>
      </c>
      <c r="AA6441">
        <v>0</v>
      </c>
      <c r="AB6441" t="s">
        <v>88</v>
      </c>
    </row>
    <row r="6442" spans="1:28" x14ac:dyDescent="0.25">
      <c r="A6442" t="s">
        <v>74</v>
      </c>
      <c r="B6442" t="s">
        <v>75</v>
      </c>
      <c r="C6442">
        <v>53.649500000000003</v>
      </c>
      <c r="D6442">
        <v>9.9618000000000002</v>
      </c>
      <c r="E6442">
        <v>15</v>
      </c>
      <c r="F6442" s="2">
        <v>41386</v>
      </c>
      <c r="G6442">
        <v>9.1</v>
      </c>
      <c r="H6442" s="3">
        <v>41386.48541666667</v>
      </c>
      <c r="I6442" s="3">
        <v>41386.458333333336</v>
      </c>
      <c r="J6442">
        <v>11.1</v>
      </c>
      <c r="K6442">
        <v>16.600000000000001</v>
      </c>
      <c r="L6442" s="3">
        <v>41386.470833333333</v>
      </c>
      <c r="M6442" t="s">
        <v>89</v>
      </c>
      <c r="N6442" t="s">
        <v>9</v>
      </c>
      <c r="O6442" t="s">
        <v>9</v>
      </c>
      <c r="P6442" s="3">
        <v>41386.48541666667</v>
      </c>
      <c r="Q6442">
        <v>0</v>
      </c>
      <c r="R6442" t="s">
        <v>76</v>
      </c>
      <c r="S6442">
        <v>0</v>
      </c>
      <c r="T6442">
        <v>0</v>
      </c>
      <c r="U6442" t="s">
        <v>9</v>
      </c>
      <c r="V6442" s="3">
        <v>41386.458333333336</v>
      </c>
      <c r="W6442">
        <v>1</v>
      </c>
      <c r="X6442" s="3">
        <v>41386.470833333333</v>
      </c>
      <c r="Y6442" t="s">
        <v>9</v>
      </c>
      <c r="Z6442">
        <v>0</v>
      </c>
      <c r="AA6442">
        <v>0</v>
      </c>
      <c r="AB6442" t="s">
        <v>88</v>
      </c>
    </row>
    <row r="6443" spans="1:28" x14ac:dyDescent="0.25">
      <c r="A6443" t="s">
        <v>74</v>
      </c>
      <c r="B6443" t="s">
        <v>75</v>
      </c>
      <c r="C6443">
        <v>53.649500000000003</v>
      </c>
      <c r="D6443">
        <v>9.9618000000000002</v>
      </c>
      <c r="E6443">
        <v>15</v>
      </c>
      <c r="F6443" s="2">
        <v>41387</v>
      </c>
      <c r="G6443">
        <v>7</v>
      </c>
      <c r="H6443" s="3">
        <v>41387.48541666667</v>
      </c>
      <c r="I6443" s="3">
        <v>41387.458333333336</v>
      </c>
      <c r="J6443">
        <v>10.6</v>
      </c>
      <c r="K6443">
        <v>15.7</v>
      </c>
      <c r="L6443" s="3">
        <v>41387.470833333333</v>
      </c>
      <c r="M6443" t="s">
        <v>89</v>
      </c>
      <c r="N6443" t="s">
        <v>9</v>
      </c>
      <c r="O6443" t="s">
        <v>9</v>
      </c>
      <c r="P6443" s="3">
        <v>41387.48541666667</v>
      </c>
      <c r="Q6443">
        <v>0</v>
      </c>
      <c r="R6443" t="s">
        <v>76</v>
      </c>
      <c r="S6443">
        <v>0</v>
      </c>
      <c r="T6443">
        <v>0</v>
      </c>
      <c r="U6443" t="s">
        <v>9</v>
      </c>
      <c r="V6443" s="3">
        <v>41387.458333333336</v>
      </c>
      <c r="W6443">
        <v>1</v>
      </c>
      <c r="X6443" s="3">
        <v>41387.470833333333</v>
      </c>
      <c r="Y6443" t="s">
        <v>9</v>
      </c>
      <c r="Z6443">
        <v>0</v>
      </c>
      <c r="AA6443">
        <v>0</v>
      </c>
      <c r="AB6443" t="s">
        <v>88</v>
      </c>
    </row>
    <row r="6444" spans="1:28" x14ac:dyDescent="0.25">
      <c r="A6444" t="s">
        <v>74</v>
      </c>
      <c r="B6444" t="s">
        <v>75</v>
      </c>
      <c r="C6444">
        <v>53.649500000000003</v>
      </c>
      <c r="D6444">
        <v>9.9618000000000002</v>
      </c>
      <c r="E6444">
        <v>15</v>
      </c>
      <c r="F6444" s="2">
        <v>41388</v>
      </c>
      <c r="G6444">
        <v>4.2</v>
      </c>
      <c r="H6444" s="3">
        <v>41388.48541666667</v>
      </c>
      <c r="I6444" s="3">
        <v>41388.458333333336</v>
      </c>
      <c r="J6444">
        <v>17.600000000000001</v>
      </c>
      <c r="K6444">
        <v>17.600000000000001</v>
      </c>
      <c r="L6444" s="3">
        <v>41388.470833333333</v>
      </c>
      <c r="M6444" t="s">
        <v>89</v>
      </c>
      <c r="N6444" t="s">
        <v>9</v>
      </c>
      <c r="O6444" t="s">
        <v>9</v>
      </c>
      <c r="P6444" s="3">
        <v>41388.48541666667</v>
      </c>
      <c r="Q6444">
        <v>0</v>
      </c>
      <c r="R6444" t="s">
        <v>76</v>
      </c>
      <c r="S6444">
        <v>0</v>
      </c>
      <c r="T6444">
        <v>0</v>
      </c>
      <c r="U6444" t="s">
        <v>9</v>
      </c>
      <c r="V6444" s="3">
        <v>41388.458333333336</v>
      </c>
      <c r="W6444">
        <v>1</v>
      </c>
      <c r="X6444" s="3">
        <v>41388.470833333333</v>
      </c>
      <c r="Y6444" t="s">
        <v>9</v>
      </c>
      <c r="Z6444">
        <v>0</v>
      </c>
      <c r="AA6444">
        <v>0</v>
      </c>
      <c r="AB6444" t="s">
        <v>88</v>
      </c>
    </row>
    <row r="6445" spans="1:28" x14ac:dyDescent="0.25">
      <c r="A6445" t="s">
        <v>74</v>
      </c>
      <c r="B6445" t="s">
        <v>75</v>
      </c>
      <c r="C6445">
        <v>53.649500000000003</v>
      </c>
      <c r="D6445">
        <v>9.9618000000000002</v>
      </c>
      <c r="E6445">
        <v>15</v>
      </c>
      <c r="F6445" s="2">
        <v>41389</v>
      </c>
      <c r="G6445">
        <v>8.3000000000000007</v>
      </c>
      <c r="H6445" s="3">
        <v>41389.48541666667</v>
      </c>
      <c r="I6445" s="3">
        <v>41389.458333333336</v>
      </c>
      <c r="J6445">
        <v>16</v>
      </c>
      <c r="K6445">
        <v>21</v>
      </c>
      <c r="L6445" s="3">
        <v>41389.470833333333</v>
      </c>
      <c r="M6445" t="s">
        <v>89</v>
      </c>
      <c r="N6445" t="s">
        <v>9</v>
      </c>
      <c r="O6445" t="s">
        <v>9</v>
      </c>
      <c r="P6445" s="3">
        <v>41389.48541666667</v>
      </c>
      <c r="Q6445">
        <v>0</v>
      </c>
      <c r="R6445" t="s">
        <v>76</v>
      </c>
      <c r="S6445">
        <v>0</v>
      </c>
      <c r="T6445">
        <v>0</v>
      </c>
      <c r="U6445" t="s">
        <v>9</v>
      </c>
      <c r="V6445" s="3">
        <v>41389.458333333336</v>
      </c>
      <c r="W6445">
        <v>1</v>
      </c>
      <c r="X6445" s="3">
        <v>41389.470833333333</v>
      </c>
      <c r="Y6445" t="s">
        <v>9</v>
      </c>
      <c r="Z6445">
        <v>0</v>
      </c>
      <c r="AA6445">
        <v>0</v>
      </c>
      <c r="AB6445" t="s">
        <v>88</v>
      </c>
    </row>
    <row r="6446" spans="1:28" x14ac:dyDescent="0.25">
      <c r="A6446" t="s">
        <v>74</v>
      </c>
      <c r="B6446" t="s">
        <v>75</v>
      </c>
      <c r="C6446">
        <v>53.649500000000003</v>
      </c>
      <c r="D6446">
        <v>9.9618000000000002</v>
      </c>
      <c r="E6446">
        <v>15</v>
      </c>
      <c r="F6446" s="2">
        <v>41390</v>
      </c>
      <c r="G6446">
        <v>9.6</v>
      </c>
      <c r="H6446" s="3">
        <v>41390.48541666667</v>
      </c>
      <c r="I6446" s="3">
        <v>41390.458333333336</v>
      </c>
      <c r="J6446">
        <v>10</v>
      </c>
      <c r="K6446">
        <v>20.9</v>
      </c>
      <c r="L6446" s="3">
        <v>41390.470138888886</v>
      </c>
      <c r="M6446" t="s">
        <v>89</v>
      </c>
      <c r="N6446" t="s">
        <v>9</v>
      </c>
      <c r="O6446" t="s">
        <v>9</v>
      </c>
      <c r="P6446" s="3">
        <v>41390.48541666667</v>
      </c>
      <c r="Q6446">
        <v>0.3</v>
      </c>
      <c r="R6446" t="s">
        <v>77</v>
      </c>
      <c r="S6446">
        <v>0.3</v>
      </c>
      <c r="T6446">
        <v>0</v>
      </c>
      <c r="U6446" t="s">
        <v>9</v>
      </c>
      <c r="V6446" s="3">
        <v>41390.458333333336</v>
      </c>
      <c r="W6446">
        <v>1</v>
      </c>
      <c r="X6446" s="3">
        <v>41390.470138888886</v>
      </c>
      <c r="Y6446" t="s">
        <v>9</v>
      </c>
      <c r="Z6446">
        <v>0.3</v>
      </c>
      <c r="AA6446">
        <v>0</v>
      </c>
      <c r="AB6446" t="s">
        <v>88</v>
      </c>
    </row>
    <row r="6447" spans="1:28" x14ac:dyDescent="0.25">
      <c r="A6447" t="s">
        <v>74</v>
      </c>
      <c r="B6447" t="s">
        <v>75</v>
      </c>
      <c r="C6447">
        <v>53.649500000000003</v>
      </c>
      <c r="D6447">
        <v>9.9618000000000002</v>
      </c>
      <c r="E6447">
        <v>15</v>
      </c>
      <c r="F6447" s="2">
        <v>41391</v>
      </c>
      <c r="G6447">
        <v>3.8</v>
      </c>
      <c r="H6447" s="3">
        <v>41391.48541666667</v>
      </c>
      <c r="I6447" s="3">
        <v>41391.458333333336</v>
      </c>
      <c r="J6447">
        <v>8.5</v>
      </c>
      <c r="K6447">
        <v>10.6</v>
      </c>
      <c r="L6447" s="3">
        <v>41391.470138888886</v>
      </c>
      <c r="M6447" t="s">
        <v>89</v>
      </c>
      <c r="N6447" t="s">
        <v>9</v>
      </c>
      <c r="O6447" t="s">
        <v>9</v>
      </c>
      <c r="P6447" s="3">
        <v>41391.48541666667</v>
      </c>
      <c r="Q6447">
        <v>10.9</v>
      </c>
      <c r="R6447" t="s">
        <v>77</v>
      </c>
      <c r="S6447">
        <v>10.9</v>
      </c>
      <c r="T6447">
        <v>0</v>
      </c>
      <c r="U6447" t="s">
        <v>9</v>
      </c>
      <c r="V6447" s="3">
        <v>41391.458333333336</v>
      </c>
      <c r="W6447">
        <v>1</v>
      </c>
      <c r="X6447" s="3">
        <v>41391.470138888886</v>
      </c>
      <c r="Y6447" t="s">
        <v>9</v>
      </c>
      <c r="Z6447">
        <v>10.9</v>
      </c>
      <c r="AA6447">
        <v>0</v>
      </c>
      <c r="AB6447" t="s">
        <v>88</v>
      </c>
    </row>
    <row r="6448" spans="1:28" x14ac:dyDescent="0.25">
      <c r="A6448" t="s">
        <v>74</v>
      </c>
      <c r="B6448" t="s">
        <v>75</v>
      </c>
      <c r="C6448">
        <v>53.649500000000003</v>
      </c>
      <c r="D6448">
        <v>9.9618000000000002</v>
      </c>
      <c r="E6448">
        <v>15</v>
      </c>
      <c r="F6448" s="2">
        <v>41392</v>
      </c>
      <c r="G6448">
        <v>-1.8</v>
      </c>
      <c r="H6448" s="3">
        <v>41392.48541666667</v>
      </c>
      <c r="I6448" s="3">
        <v>41392.458333333336</v>
      </c>
      <c r="J6448">
        <v>10.7</v>
      </c>
      <c r="K6448">
        <v>10.7</v>
      </c>
      <c r="L6448" s="3">
        <v>41392.470138888886</v>
      </c>
      <c r="M6448" t="s">
        <v>89</v>
      </c>
      <c r="N6448" t="s">
        <v>9</v>
      </c>
      <c r="O6448" t="s">
        <v>9</v>
      </c>
      <c r="P6448" s="3">
        <v>41392.48541666667</v>
      </c>
      <c r="Q6448">
        <v>0.3</v>
      </c>
      <c r="R6448" t="s">
        <v>77</v>
      </c>
      <c r="S6448">
        <v>0.3</v>
      </c>
      <c r="T6448">
        <v>0</v>
      </c>
      <c r="U6448" t="s">
        <v>9</v>
      </c>
      <c r="V6448" s="3">
        <v>41392.458333333336</v>
      </c>
      <c r="W6448">
        <v>1</v>
      </c>
      <c r="X6448" s="3">
        <v>41392.470138888886</v>
      </c>
      <c r="Y6448" t="s">
        <v>9</v>
      </c>
      <c r="Z6448">
        <v>0.3</v>
      </c>
      <c r="AA6448">
        <v>0</v>
      </c>
      <c r="AB6448" t="s">
        <v>88</v>
      </c>
    </row>
    <row r="6449" spans="1:28" x14ac:dyDescent="0.25">
      <c r="A6449" t="s">
        <v>74</v>
      </c>
      <c r="B6449" t="s">
        <v>75</v>
      </c>
      <c r="C6449">
        <v>53.649500000000003</v>
      </c>
      <c r="D6449">
        <v>9.9618000000000002</v>
      </c>
      <c r="E6449">
        <v>15</v>
      </c>
      <c r="F6449" s="2">
        <v>41393</v>
      </c>
      <c r="G6449">
        <v>7.5</v>
      </c>
      <c r="H6449" s="3">
        <v>41393.48541666667</v>
      </c>
      <c r="I6449" s="3">
        <v>41393.458333333336</v>
      </c>
      <c r="J6449">
        <v>12.3</v>
      </c>
      <c r="K6449">
        <v>12.8</v>
      </c>
      <c r="L6449" s="3">
        <v>41393.470138888886</v>
      </c>
      <c r="M6449" t="s">
        <v>89</v>
      </c>
      <c r="N6449" t="s">
        <v>9</v>
      </c>
      <c r="O6449" t="s">
        <v>9</v>
      </c>
      <c r="P6449" s="3">
        <v>41393.48541666667</v>
      </c>
      <c r="Q6449">
        <v>0</v>
      </c>
      <c r="R6449" t="s">
        <v>76</v>
      </c>
      <c r="S6449">
        <v>0</v>
      </c>
      <c r="T6449">
        <v>0</v>
      </c>
      <c r="U6449" t="s">
        <v>9</v>
      </c>
      <c r="V6449" s="3">
        <v>41393.458333333336</v>
      </c>
      <c r="W6449">
        <v>1</v>
      </c>
      <c r="X6449" s="3">
        <v>41393.470138888886</v>
      </c>
      <c r="Y6449" t="s">
        <v>9</v>
      </c>
      <c r="Z6449">
        <v>0</v>
      </c>
      <c r="AA6449">
        <v>0</v>
      </c>
      <c r="AB6449" t="s">
        <v>88</v>
      </c>
    </row>
    <row r="6450" spans="1:28" x14ac:dyDescent="0.25">
      <c r="A6450" t="s">
        <v>74</v>
      </c>
      <c r="B6450" t="s">
        <v>75</v>
      </c>
      <c r="C6450">
        <v>53.649500000000003</v>
      </c>
      <c r="D6450">
        <v>9.9618000000000002</v>
      </c>
      <c r="E6450">
        <v>15</v>
      </c>
      <c r="F6450" s="2">
        <v>41394</v>
      </c>
      <c r="G6450">
        <v>4.5999999999999996</v>
      </c>
      <c r="H6450" s="3">
        <v>41394.48541666667</v>
      </c>
      <c r="I6450" s="3">
        <v>41394.458333333336</v>
      </c>
      <c r="J6450">
        <v>14.3</v>
      </c>
      <c r="K6450">
        <v>14.3</v>
      </c>
      <c r="L6450" s="3">
        <v>41394.470138888886</v>
      </c>
      <c r="M6450" t="s">
        <v>89</v>
      </c>
      <c r="N6450" t="s">
        <v>9</v>
      </c>
      <c r="O6450" t="s">
        <v>9</v>
      </c>
      <c r="P6450" s="3">
        <v>41394.48541666667</v>
      </c>
      <c r="Q6450">
        <v>0.3</v>
      </c>
      <c r="R6450" t="s">
        <v>77</v>
      </c>
      <c r="S6450">
        <v>0.3</v>
      </c>
      <c r="T6450">
        <v>0</v>
      </c>
      <c r="U6450" t="s">
        <v>9</v>
      </c>
      <c r="V6450" s="3">
        <v>41394.458333333336</v>
      </c>
      <c r="W6450">
        <v>1</v>
      </c>
      <c r="X6450" s="3">
        <v>41394.470138888886</v>
      </c>
      <c r="Y6450" t="s">
        <v>9</v>
      </c>
      <c r="Z6450">
        <v>0.3</v>
      </c>
      <c r="AA6450">
        <v>0</v>
      </c>
      <c r="AB6450" t="s">
        <v>88</v>
      </c>
    </row>
    <row r="6451" spans="1:28" x14ac:dyDescent="0.25">
      <c r="A6451" t="s">
        <v>74</v>
      </c>
      <c r="B6451" t="s">
        <v>75</v>
      </c>
      <c r="C6451">
        <v>53.649500000000003</v>
      </c>
      <c r="D6451">
        <v>9.9618000000000002</v>
      </c>
      <c r="E6451">
        <v>15</v>
      </c>
      <c r="F6451" s="2">
        <v>41396</v>
      </c>
      <c r="G6451">
        <v>6.3</v>
      </c>
      <c r="H6451" s="3">
        <v>41396.48541666667</v>
      </c>
      <c r="I6451" s="3">
        <v>41396.458333333336</v>
      </c>
      <c r="J6451">
        <v>14.7</v>
      </c>
      <c r="K6451">
        <v>16.7</v>
      </c>
      <c r="L6451" s="3">
        <v>41396.470138888886</v>
      </c>
      <c r="M6451" t="s">
        <v>89</v>
      </c>
      <c r="N6451" t="s">
        <v>9</v>
      </c>
      <c r="O6451" t="s">
        <v>9</v>
      </c>
      <c r="P6451" s="3">
        <v>41396.48541666667</v>
      </c>
      <c r="Q6451">
        <v>0</v>
      </c>
      <c r="R6451" t="s">
        <v>76</v>
      </c>
      <c r="S6451">
        <v>0</v>
      </c>
      <c r="T6451">
        <v>0</v>
      </c>
      <c r="U6451" t="s">
        <v>9</v>
      </c>
      <c r="V6451" s="3">
        <v>41396.458333333336</v>
      </c>
      <c r="W6451">
        <v>1</v>
      </c>
      <c r="X6451" s="3">
        <v>41396.470138888886</v>
      </c>
      <c r="Y6451" t="s">
        <v>9</v>
      </c>
      <c r="Z6451">
        <v>0</v>
      </c>
      <c r="AA6451">
        <v>0</v>
      </c>
      <c r="AB6451" t="s">
        <v>88</v>
      </c>
    </row>
    <row r="6452" spans="1:28" x14ac:dyDescent="0.25">
      <c r="A6452" t="s">
        <v>74</v>
      </c>
      <c r="B6452" t="s">
        <v>75</v>
      </c>
      <c r="C6452">
        <v>53.649500000000003</v>
      </c>
      <c r="D6452">
        <v>9.9618000000000002</v>
      </c>
      <c r="E6452">
        <v>15</v>
      </c>
      <c r="F6452" s="2">
        <v>41397</v>
      </c>
      <c r="G6452">
        <v>7.2</v>
      </c>
      <c r="H6452" s="3">
        <v>41397.48541666667</v>
      </c>
      <c r="I6452" s="3">
        <v>41397.458333333336</v>
      </c>
      <c r="J6452">
        <v>18.2</v>
      </c>
      <c r="K6452">
        <v>18.2</v>
      </c>
      <c r="L6452" s="3">
        <v>41397.470138888886</v>
      </c>
      <c r="M6452" t="s">
        <v>89</v>
      </c>
      <c r="N6452" t="s">
        <v>9</v>
      </c>
      <c r="O6452" t="s">
        <v>9</v>
      </c>
      <c r="P6452" s="3">
        <v>41397.48541666667</v>
      </c>
      <c r="Q6452">
        <v>0</v>
      </c>
      <c r="R6452" t="s">
        <v>76</v>
      </c>
      <c r="S6452">
        <v>0</v>
      </c>
      <c r="T6452">
        <v>0</v>
      </c>
      <c r="U6452" t="s">
        <v>9</v>
      </c>
      <c r="V6452" s="3">
        <v>41397.458333333336</v>
      </c>
      <c r="W6452">
        <v>1</v>
      </c>
      <c r="X6452" s="3">
        <v>41397.470138888886</v>
      </c>
      <c r="Y6452" t="s">
        <v>9</v>
      </c>
      <c r="Z6452">
        <v>0</v>
      </c>
      <c r="AA6452">
        <v>0</v>
      </c>
      <c r="AB6452" t="s">
        <v>88</v>
      </c>
    </row>
    <row r="6453" spans="1:28" x14ac:dyDescent="0.25">
      <c r="A6453" t="s">
        <v>74</v>
      </c>
      <c r="B6453" t="s">
        <v>75</v>
      </c>
      <c r="C6453">
        <v>53.649500000000003</v>
      </c>
      <c r="D6453">
        <v>9.9618000000000002</v>
      </c>
      <c r="E6453">
        <v>15</v>
      </c>
      <c r="F6453" s="2">
        <v>41398</v>
      </c>
      <c r="G6453">
        <v>4.5999999999999996</v>
      </c>
      <c r="H6453" s="3">
        <v>41398.48541666667</v>
      </c>
      <c r="I6453" s="3">
        <v>41398.458333333336</v>
      </c>
      <c r="J6453">
        <v>20.9</v>
      </c>
      <c r="K6453">
        <v>20.9</v>
      </c>
      <c r="L6453" s="3">
        <v>41398.469444444447</v>
      </c>
      <c r="M6453" t="s">
        <v>89</v>
      </c>
      <c r="N6453" t="s">
        <v>9</v>
      </c>
      <c r="O6453" t="s">
        <v>9</v>
      </c>
      <c r="P6453" s="3">
        <v>41398.48541666667</v>
      </c>
      <c r="Q6453">
        <v>0</v>
      </c>
      <c r="R6453" t="s">
        <v>76</v>
      </c>
      <c r="S6453">
        <v>0</v>
      </c>
      <c r="T6453">
        <v>0</v>
      </c>
      <c r="U6453" t="s">
        <v>9</v>
      </c>
      <c r="V6453" s="3">
        <v>41398.458333333336</v>
      </c>
      <c r="W6453">
        <v>1</v>
      </c>
      <c r="X6453" s="3">
        <v>41398.469444444447</v>
      </c>
      <c r="Y6453" t="s">
        <v>9</v>
      </c>
      <c r="Z6453">
        <v>0</v>
      </c>
      <c r="AA6453">
        <v>0</v>
      </c>
      <c r="AB6453" t="s">
        <v>88</v>
      </c>
    </row>
    <row r="6454" spans="1:28" x14ac:dyDescent="0.25">
      <c r="A6454" t="s">
        <v>74</v>
      </c>
      <c r="B6454" t="s">
        <v>75</v>
      </c>
      <c r="C6454">
        <v>53.649500000000003</v>
      </c>
      <c r="D6454">
        <v>9.9618000000000002</v>
      </c>
      <c r="E6454">
        <v>15</v>
      </c>
      <c r="F6454" s="2">
        <v>41399</v>
      </c>
      <c r="G6454">
        <v>5</v>
      </c>
      <c r="H6454" s="3">
        <v>41399.48541666667</v>
      </c>
      <c r="I6454" s="3">
        <v>41399.458333333336</v>
      </c>
      <c r="J6454">
        <v>19.2</v>
      </c>
      <c r="K6454">
        <v>22.4</v>
      </c>
      <c r="L6454" s="3">
        <v>41399.469444444447</v>
      </c>
      <c r="M6454" t="s">
        <v>89</v>
      </c>
      <c r="N6454" t="s">
        <v>9</v>
      </c>
      <c r="O6454" t="s">
        <v>9</v>
      </c>
      <c r="P6454" s="3">
        <v>41399.48541666667</v>
      </c>
      <c r="Q6454">
        <v>0</v>
      </c>
      <c r="R6454" t="s">
        <v>76</v>
      </c>
      <c r="S6454">
        <v>0</v>
      </c>
      <c r="T6454">
        <v>0</v>
      </c>
      <c r="U6454" t="s">
        <v>9</v>
      </c>
      <c r="V6454" s="3">
        <v>41399.458333333336</v>
      </c>
      <c r="W6454">
        <v>1</v>
      </c>
      <c r="X6454" s="3">
        <v>41399.469444444447</v>
      </c>
      <c r="Y6454" t="s">
        <v>9</v>
      </c>
      <c r="Z6454">
        <v>0</v>
      </c>
      <c r="AA6454">
        <v>0</v>
      </c>
      <c r="AB6454" t="s">
        <v>88</v>
      </c>
    </row>
    <row r="6455" spans="1:28" x14ac:dyDescent="0.25">
      <c r="A6455" t="s">
        <v>74</v>
      </c>
      <c r="B6455" t="s">
        <v>75</v>
      </c>
      <c r="C6455">
        <v>53.649500000000003</v>
      </c>
      <c r="D6455">
        <v>9.9618000000000002</v>
      </c>
      <c r="E6455">
        <v>15</v>
      </c>
      <c r="F6455" s="2">
        <v>41400</v>
      </c>
      <c r="G6455">
        <v>7.8</v>
      </c>
      <c r="H6455" s="3">
        <v>41400.48541666667</v>
      </c>
      <c r="I6455" s="3">
        <v>41400.458333333336</v>
      </c>
      <c r="J6455">
        <v>22.5</v>
      </c>
      <c r="K6455">
        <v>22.5</v>
      </c>
      <c r="L6455" s="3">
        <v>41400.469444444447</v>
      </c>
      <c r="M6455" t="s">
        <v>89</v>
      </c>
      <c r="N6455" t="s">
        <v>9</v>
      </c>
      <c r="O6455" t="s">
        <v>9</v>
      </c>
      <c r="P6455" s="3">
        <v>41400.48541666667</v>
      </c>
      <c r="Q6455">
        <v>0</v>
      </c>
      <c r="R6455" t="s">
        <v>76</v>
      </c>
      <c r="S6455">
        <v>0</v>
      </c>
      <c r="T6455">
        <v>0</v>
      </c>
      <c r="U6455" t="s">
        <v>9</v>
      </c>
      <c r="V6455" s="3">
        <v>41400.458333333336</v>
      </c>
      <c r="W6455">
        <v>1</v>
      </c>
      <c r="X6455" s="3">
        <v>41400.469444444447</v>
      </c>
      <c r="Y6455" t="s">
        <v>9</v>
      </c>
      <c r="Z6455">
        <v>0</v>
      </c>
      <c r="AA6455">
        <v>0</v>
      </c>
      <c r="AB6455" t="s">
        <v>88</v>
      </c>
    </row>
    <row r="6456" spans="1:28" x14ac:dyDescent="0.25">
      <c r="A6456" t="s">
        <v>74</v>
      </c>
      <c r="B6456" t="s">
        <v>75</v>
      </c>
      <c r="C6456">
        <v>53.649500000000003</v>
      </c>
      <c r="D6456">
        <v>9.9618000000000002</v>
      </c>
      <c r="E6456">
        <v>15</v>
      </c>
      <c r="F6456" s="2">
        <v>41401</v>
      </c>
      <c r="G6456">
        <v>6.4</v>
      </c>
      <c r="H6456" s="3">
        <v>41401.48541666667</v>
      </c>
      <c r="I6456" s="3">
        <v>41401.458333333336</v>
      </c>
      <c r="J6456">
        <v>22.6</v>
      </c>
      <c r="K6456">
        <v>23.5</v>
      </c>
      <c r="L6456" s="3">
        <v>41401.469444444447</v>
      </c>
      <c r="M6456" t="s">
        <v>89</v>
      </c>
      <c r="N6456" t="s">
        <v>9</v>
      </c>
      <c r="O6456" t="s">
        <v>9</v>
      </c>
      <c r="P6456" s="3">
        <v>41401.48541666667</v>
      </c>
      <c r="Q6456">
        <v>0</v>
      </c>
      <c r="R6456" t="s">
        <v>76</v>
      </c>
      <c r="S6456">
        <v>0</v>
      </c>
      <c r="T6456">
        <v>0</v>
      </c>
      <c r="U6456" t="s">
        <v>9</v>
      </c>
      <c r="V6456" s="3">
        <v>41401.458333333336</v>
      </c>
      <c r="W6456">
        <v>1</v>
      </c>
      <c r="X6456" s="3">
        <v>41401.469444444447</v>
      </c>
      <c r="Y6456" t="s">
        <v>9</v>
      </c>
      <c r="Z6456">
        <v>0</v>
      </c>
      <c r="AA6456">
        <v>0</v>
      </c>
      <c r="AB6456" t="s">
        <v>88</v>
      </c>
    </row>
    <row r="6457" spans="1:28" x14ac:dyDescent="0.25">
      <c r="A6457" t="s">
        <v>74</v>
      </c>
      <c r="B6457" t="s">
        <v>75</v>
      </c>
      <c r="C6457">
        <v>53.649500000000003</v>
      </c>
      <c r="D6457">
        <v>9.9618000000000002</v>
      </c>
      <c r="E6457">
        <v>15</v>
      </c>
      <c r="F6457" s="2">
        <v>41402</v>
      </c>
      <c r="G6457">
        <v>10.1</v>
      </c>
      <c r="H6457" s="3">
        <v>41402.48541666667</v>
      </c>
      <c r="I6457" s="3">
        <v>41402.458333333336</v>
      </c>
      <c r="J6457">
        <v>19.899999999999999</v>
      </c>
      <c r="K6457">
        <v>22.6</v>
      </c>
      <c r="L6457" s="3">
        <v>41402.469444444447</v>
      </c>
      <c r="M6457" t="s">
        <v>89</v>
      </c>
      <c r="N6457" t="s">
        <v>9</v>
      </c>
      <c r="O6457" t="s">
        <v>9</v>
      </c>
      <c r="P6457" s="3">
        <v>41402.48541666667</v>
      </c>
      <c r="Q6457">
        <v>17.100000000000001</v>
      </c>
      <c r="R6457" t="s">
        <v>77</v>
      </c>
      <c r="S6457">
        <v>17.100000000000001</v>
      </c>
      <c r="T6457">
        <v>0</v>
      </c>
      <c r="U6457" t="s">
        <v>9</v>
      </c>
      <c r="V6457" s="3">
        <v>41402.458333333336</v>
      </c>
      <c r="W6457">
        <v>1</v>
      </c>
      <c r="X6457" s="3">
        <v>41402.469444444447</v>
      </c>
      <c r="Y6457" t="s">
        <v>9</v>
      </c>
      <c r="Z6457">
        <v>17.100000000000001</v>
      </c>
      <c r="AA6457">
        <v>0</v>
      </c>
      <c r="AB6457" t="s">
        <v>88</v>
      </c>
    </row>
    <row r="6458" spans="1:28" x14ac:dyDescent="0.25">
      <c r="A6458" t="s">
        <v>74</v>
      </c>
      <c r="B6458" t="s">
        <v>75</v>
      </c>
      <c r="C6458">
        <v>53.649500000000003</v>
      </c>
      <c r="D6458">
        <v>9.9618000000000002</v>
      </c>
      <c r="E6458">
        <v>15</v>
      </c>
      <c r="F6458" s="2">
        <v>41403</v>
      </c>
      <c r="G6458">
        <v>12.8</v>
      </c>
      <c r="H6458" s="3">
        <v>41403.48541666667</v>
      </c>
      <c r="I6458" s="3">
        <v>41403.458333333336</v>
      </c>
      <c r="J6458">
        <v>17.7</v>
      </c>
      <c r="K6458">
        <v>21.4</v>
      </c>
      <c r="L6458" s="3">
        <v>41403.469444444447</v>
      </c>
      <c r="M6458" t="s">
        <v>89</v>
      </c>
      <c r="N6458" t="s">
        <v>9</v>
      </c>
      <c r="O6458" t="s">
        <v>9</v>
      </c>
      <c r="P6458" s="3">
        <v>41403.48541666667</v>
      </c>
      <c r="Q6458">
        <v>3.3</v>
      </c>
      <c r="R6458" t="s">
        <v>77</v>
      </c>
      <c r="S6458">
        <v>3.3</v>
      </c>
      <c r="T6458">
        <v>0</v>
      </c>
      <c r="U6458" t="s">
        <v>9</v>
      </c>
      <c r="V6458" s="3">
        <v>41403.458333333336</v>
      </c>
      <c r="W6458">
        <v>1</v>
      </c>
      <c r="X6458" s="3">
        <v>41403.469444444447</v>
      </c>
      <c r="Y6458" t="s">
        <v>9</v>
      </c>
      <c r="Z6458">
        <v>3.3</v>
      </c>
      <c r="AA6458">
        <v>0</v>
      </c>
      <c r="AB6458" t="s">
        <v>88</v>
      </c>
    </row>
    <row r="6459" spans="1:28" x14ac:dyDescent="0.25">
      <c r="A6459" t="s">
        <v>74</v>
      </c>
      <c r="B6459" t="s">
        <v>75</v>
      </c>
      <c r="C6459">
        <v>53.649500000000003</v>
      </c>
      <c r="D6459">
        <v>9.9618000000000002</v>
      </c>
      <c r="E6459">
        <v>15</v>
      </c>
      <c r="F6459" s="2">
        <v>41404</v>
      </c>
      <c r="G6459">
        <v>7.7</v>
      </c>
      <c r="H6459" s="3">
        <v>41404.48541666667</v>
      </c>
      <c r="I6459" s="3">
        <v>41404.458333333336</v>
      </c>
      <c r="J6459">
        <v>17.899999999999999</v>
      </c>
      <c r="K6459">
        <v>18.399999999999999</v>
      </c>
      <c r="L6459" s="3">
        <v>41404.469444444447</v>
      </c>
      <c r="M6459" t="s">
        <v>89</v>
      </c>
      <c r="N6459" t="s">
        <v>9</v>
      </c>
      <c r="O6459" t="s">
        <v>9</v>
      </c>
      <c r="P6459" s="3">
        <v>41404.48541666667</v>
      </c>
      <c r="Q6459">
        <v>1.8</v>
      </c>
      <c r="R6459" t="s">
        <v>77</v>
      </c>
      <c r="S6459">
        <v>1.8</v>
      </c>
      <c r="T6459">
        <v>0</v>
      </c>
      <c r="U6459" t="s">
        <v>9</v>
      </c>
      <c r="V6459" s="3">
        <v>41404.458333333336</v>
      </c>
      <c r="W6459">
        <v>1</v>
      </c>
      <c r="X6459" s="3">
        <v>41404.469444444447</v>
      </c>
      <c r="Y6459" t="s">
        <v>9</v>
      </c>
      <c r="Z6459">
        <v>1.8</v>
      </c>
      <c r="AA6459">
        <v>0</v>
      </c>
      <c r="AB6459" t="s">
        <v>88</v>
      </c>
    </row>
    <row r="6460" spans="1:28" x14ac:dyDescent="0.25">
      <c r="A6460" t="s">
        <v>74</v>
      </c>
      <c r="B6460" t="s">
        <v>75</v>
      </c>
      <c r="C6460">
        <v>53.649500000000003</v>
      </c>
      <c r="D6460">
        <v>9.9618000000000002</v>
      </c>
      <c r="E6460">
        <v>15</v>
      </c>
      <c r="F6460" s="2">
        <v>41405</v>
      </c>
      <c r="G6460">
        <v>10.5</v>
      </c>
      <c r="H6460" s="3">
        <v>41405.48541666667</v>
      </c>
      <c r="I6460" s="3">
        <v>41405.458333333336</v>
      </c>
      <c r="J6460">
        <v>16.8</v>
      </c>
      <c r="K6460">
        <v>17.899999999999999</v>
      </c>
      <c r="L6460" s="3">
        <v>41405.469444444447</v>
      </c>
      <c r="M6460" t="s">
        <v>89</v>
      </c>
      <c r="N6460" t="s">
        <v>9</v>
      </c>
      <c r="O6460" t="s">
        <v>9</v>
      </c>
      <c r="P6460" s="3">
        <v>41405.48541666667</v>
      </c>
      <c r="Q6460">
        <v>0</v>
      </c>
      <c r="R6460" t="s">
        <v>76</v>
      </c>
      <c r="S6460">
        <v>0</v>
      </c>
      <c r="T6460">
        <v>0</v>
      </c>
      <c r="U6460" t="s">
        <v>9</v>
      </c>
      <c r="V6460" s="3">
        <v>41405.458333333336</v>
      </c>
      <c r="W6460">
        <v>1</v>
      </c>
      <c r="X6460" s="3">
        <v>41405.469444444447</v>
      </c>
      <c r="Y6460" t="s">
        <v>9</v>
      </c>
      <c r="Z6460">
        <v>0</v>
      </c>
      <c r="AA6460">
        <v>0</v>
      </c>
      <c r="AB6460" t="s">
        <v>88</v>
      </c>
    </row>
    <row r="6461" spans="1:28" x14ac:dyDescent="0.25">
      <c r="A6461" t="s">
        <v>74</v>
      </c>
      <c r="B6461" t="s">
        <v>75</v>
      </c>
      <c r="C6461">
        <v>53.649500000000003</v>
      </c>
      <c r="D6461">
        <v>9.9618000000000002</v>
      </c>
      <c r="E6461">
        <v>15</v>
      </c>
      <c r="F6461" s="2">
        <v>41406</v>
      </c>
      <c r="G6461">
        <v>7</v>
      </c>
      <c r="H6461" s="3">
        <v>41406.48541666667</v>
      </c>
      <c r="I6461" s="3">
        <v>41406.458333333336</v>
      </c>
      <c r="J6461">
        <v>14.2</v>
      </c>
      <c r="K6461">
        <v>18.7</v>
      </c>
      <c r="L6461" s="3">
        <v>41406.469444444447</v>
      </c>
      <c r="M6461" t="s">
        <v>89</v>
      </c>
      <c r="N6461" t="s">
        <v>9</v>
      </c>
      <c r="O6461" t="s">
        <v>9</v>
      </c>
      <c r="P6461" s="3">
        <v>41406.48541666667</v>
      </c>
      <c r="Q6461">
        <v>0.3</v>
      </c>
      <c r="R6461" t="s">
        <v>77</v>
      </c>
      <c r="S6461">
        <v>0.3</v>
      </c>
      <c r="T6461">
        <v>0</v>
      </c>
      <c r="U6461" t="s">
        <v>9</v>
      </c>
      <c r="V6461" s="3">
        <v>41406.458333333336</v>
      </c>
      <c r="W6461">
        <v>1</v>
      </c>
      <c r="X6461" s="3">
        <v>41406.469444444447</v>
      </c>
      <c r="Y6461" t="s">
        <v>9</v>
      </c>
      <c r="Z6461">
        <v>0.3</v>
      </c>
      <c r="AA6461">
        <v>0</v>
      </c>
      <c r="AB6461" t="s">
        <v>88</v>
      </c>
    </row>
    <row r="6462" spans="1:28" x14ac:dyDescent="0.25">
      <c r="A6462" t="s">
        <v>74</v>
      </c>
      <c r="B6462" t="s">
        <v>75</v>
      </c>
      <c r="C6462">
        <v>53.649500000000003</v>
      </c>
      <c r="D6462">
        <v>9.9618000000000002</v>
      </c>
      <c r="E6462">
        <v>15</v>
      </c>
      <c r="F6462" s="2">
        <v>41407</v>
      </c>
      <c r="G6462">
        <v>5.3</v>
      </c>
      <c r="H6462" s="3">
        <v>41407.48541666667</v>
      </c>
      <c r="I6462" s="3">
        <v>41407.458333333336</v>
      </c>
      <c r="J6462">
        <v>11.4</v>
      </c>
      <c r="K6462">
        <v>13.3</v>
      </c>
      <c r="L6462" s="3">
        <v>41407.469444444447</v>
      </c>
      <c r="M6462" t="s">
        <v>89</v>
      </c>
      <c r="N6462" t="s">
        <v>9</v>
      </c>
      <c r="O6462" t="s">
        <v>9</v>
      </c>
      <c r="P6462" s="3">
        <v>41407.48541666667</v>
      </c>
      <c r="Q6462">
        <v>0</v>
      </c>
      <c r="R6462" t="s">
        <v>76</v>
      </c>
      <c r="S6462">
        <v>0</v>
      </c>
      <c r="T6462">
        <v>0</v>
      </c>
      <c r="U6462" t="s">
        <v>9</v>
      </c>
      <c r="V6462" s="3">
        <v>41407.458333333336</v>
      </c>
      <c r="W6462">
        <v>1</v>
      </c>
      <c r="X6462" s="3">
        <v>41407.469444444447</v>
      </c>
      <c r="Y6462" t="s">
        <v>9</v>
      </c>
      <c r="Z6462">
        <v>0</v>
      </c>
      <c r="AA6462">
        <v>0</v>
      </c>
      <c r="AB6462" t="s">
        <v>88</v>
      </c>
    </row>
    <row r="6463" spans="1:28" x14ac:dyDescent="0.25">
      <c r="A6463" t="s">
        <v>74</v>
      </c>
      <c r="B6463" t="s">
        <v>75</v>
      </c>
      <c r="C6463">
        <v>53.649500000000003</v>
      </c>
      <c r="D6463">
        <v>9.9618000000000002</v>
      </c>
      <c r="E6463">
        <v>15</v>
      </c>
      <c r="F6463" s="2">
        <v>41408</v>
      </c>
      <c r="G6463">
        <v>6.3</v>
      </c>
      <c r="H6463" s="3">
        <v>41408.48541666667</v>
      </c>
      <c r="I6463" s="3">
        <v>41408.458333333336</v>
      </c>
      <c r="J6463">
        <v>14.6</v>
      </c>
      <c r="K6463">
        <v>14.6</v>
      </c>
      <c r="L6463" s="3">
        <v>41408.469444444447</v>
      </c>
      <c r="M6463" t="s">
        <v>89</v>
      </c>
      <c r="N6463" t="s">
        <v>9</v>
      </c>
      <c r="O6463" t="s">
        <v>9</v>
      </c>
      <c r="P6463" s="3">
        <v>41408.48541666667</v>
      </c>
      <c r="Q6463">
        <v>1.2</v>
      </c>
      <c r="R6463" t="s">
        <v>77</v>
      </c>
      <c r="S6463">
        <v>1.2</v>
      </c>
      <c r="T6463">
        <v>0</v>
      </c>
      <c r="U6463" t="s">
        <v>9</v>
      </c>
      <c r="V6463" s="3">
        <v>41408.458333333336</v>
      </c>
      <c r="W6463">
        <v>1</v>
      </c>
      <c r="X6463" s="3">
        <v>41408.469444444447</v>
      </c>
      <c r="Y6463" t="s">
        <v>9</v>
      </c>
      <c r="Z6463">
        <v>1.2</v>
      </c>
      <c r="AA6463">
        <v>0</v>
      </c>
      <c r="AB6463" t="s">
        <v>88</v>
      </c>
    </row>
    <row r="6464" spans="1:28" x14ac:dyDescent="0.25">
      <c r="A6464" t="s">
        <v>74</v>
      </c>
      <c r="B6464" t="s">
        <v>75</v>
      </c>
      <c r="C6464">
        <v>53.649500000000003</v>
      </c>
      <c r="D6464">
        <v>9.9618000000000002</v>
      </c>
      <c r="E6464">
        <v>15</v>
      </c>
      <c r="F6464" s="2">
        <v>41410</v>
      </c>
      <c r="G6464" t="s">
        <v>9</v>
      </c>
      <c r="H6464" s="3">
        <v>41410.48541666667</v>
      </c>
      <c r="I6464" s="3">
        <v>41410.458333333336</v>
      </c>
      <c r="J6464">
        <v>18.399999999999999</v>
      </c>
      <c r="K6464" t="s">
        <v>9</v>
      </c>
      <c r="L6464" s="3">
        <v>41410.469444444447</v>
      </c>
      <c r="M6464" t="s">
        <v>89</v>
      </c>
      <c r="N6464" t="s">
        <v>9</v>
      </c>
      <c r="O6464" t="s">
        <v>9</v>
      </c>
      <c r="P6464" s="3">
        <v>41410.48541666667</v>
      </c>
      <c r="Q6464">
        <v>8.6999999999999993</v>
      </c>
      <c r="R6464" t="s">
        <v>77</v>
      </c>
      <c r="S6464">
        <v>8.6999999999999993</v>
      </c>
      <c r="T6464">
        <v>0</v>
      </c>
      <c r="U6464" t="s">
        <v>9</v>
      </c>
      <c r="V6464" s="3">
        <v>41410.458333333336</v>
      </c>
      <c r="W6464">
        <v>1</v>
      </c>
      <c r="X6464" s="3">
        <v>41410.469444444447</v>
      </c>
      <c r="Y6464" t="s">
        <v>9</v>
      </c>
      <c r="Z6464">
        <v>8.6999999999999993</v>
      </c>
      <c r="AA6464">
        <v>0</v>
      </c>
      <c r="AB6464" t="s">
        <v>88</v>
      </c>
    </row>
    <row r="6465" spans="1:28" x14ac:dyDescent="0.25">
      <c r="A6465" t="s">
        <v>74</v>
      </c>
      <c r="B6465" t="s">
        <v>75</v>
      </c>
      <c r="C6465">
        <v>53.649500000000003</v>
      </c>
      <c r="D6465">
        <v>9.9618000000000002</v>
      </c>
      <c r="E6465">
        <v>15</v>
      </c>
      <c r="F6465" s="2">
        <v>41411</v>
      </c>
      <c r="G6465">
        <v>12.5</v>
      </c>
      <c r="H6465" s="3">
        <v>41411.48541666667</v>
      </c>
      <c r="I6465" s="3">
        <v>41411.458333333336</v>
      </c>
      <c r="J6465">
        <v>26.8</v>
      </c>
      <c r="K6465">
        <v>26.8</v>
      </c>
      <c r="L6465" s="3">
        <v>41411.469444444447</v>
      </c>
      <c r="M6465" t="s">
        <v>89</v>
      </c>
      <c r="N6465" t="s">
        <v>9</v>
      </c>
      <c r="O6465" t="s">
        <v>9</v>
      </c>
      <c r="P6465" s="3">
        <v>41411.48541666667</v>
      </c>
      <c r="Q6465">
        <v>0</v>
      </c>
      <c r="R6465" t="s">
        <v>76</v>
      </c>
      <c r="S6465">
        <v>0</v>
      </c>
      <c r="T6465">
        <v>0</v>
      </c>
      <c r="U6465" t="s">
        <v>9</v>
      </c>
      <c r="V6465" s="3">
        <v>41411.458333333336</v>
      </c>
      <c r="W6465">
        <v>1</v>
      </c>
      <c r="X6465" s="3">
        <v>41411.469444444447</v>
      </c>
      <c r="Y6465" t="s">
        <v>9</v>
      </c>
      <c r="Z6465">
        <v>0</v>
      </c>
      <c r="AA6465">
        <v>0</v>
      </c>
      <c r="AB6465" t="s">
        <v>88</v>
      </c>
    </row>
    <row r="6466" spans="1:28" x14ac:dyDescent="0.25">
      <c r="A6466" t="s">
        <v>74</v>
      </c>
      <c r="B6466" t="s">
        <v>75</v>
      </c>
      <c r="C6466">
        <v>53.649500000000003</v>
      </c>
      <c r="D6466">
        <v>9.9618000000000002</v>
      </c>
      <c r="E6466">
        <v>15</v>
      </c>
      <c r="F6466" s="2">
        <v>41412</v>
      </c>
      <c r="G6466">
        <v>10.199999999999999</v>
      </c>
      <c r="H6466" s="3">
        <v>41412.48541666667</v>
      </c>
      <c r="I6466" s="3">
        <v>41412.458333333336</v>
      </c>
      <c r="J6466">
        <v>10.6</v>
      </c>
      <c r="K6466">
        <v>28.1</v>
      </c>
      <c r="L6466" s="3">
        <v>41412.469444444447</v>
      </c>
      <c r="M6466" t="s">
        <v>89</v>
      </c>
      <c r="N6466" t="s">
        <v>9</v>
      </c>
      <c r="O6466" t="s">
        <v>9</v>
      </c>
      <c r="P6466" s="3">
        <v>41412.48541666667</v>
      </c>
      <c r="Q6466">
        <v>1.5</v>
      </c>
      <c r="R6466" t="s">
        <v>77</v>
      </c>
      <c r="S6466">
        <v>1.5</v>
      </c>
      <c r="T6466">
        <v>0</v>
      </c>
      <c r="U6466" t="s">
        <v>9</v>
      </c>
      <c r="V6466" s="3">
        <v>41412.458333333336</v>
      </c>
      <c r="W6466">
        <v>1</v>
      </c>
      <c r="X6466" s="3">
        <v>41412.469444444447</v>
      </c>
      <c r="Y6466" t="s">
        <v>9</v>
      </c>
      <c r="Z6466">
        <v>1.5</v>
      </c>
      <c r="AA6466">
        <v>0</v>
      </c>
      <c r="AB6466" t="s">
        <v>88</v>
      </c>
    </row>
    <row r="6467" spans="1:28" x14ac:dyDescent="0.25">
      <c r="A6467" t="s">
        <v>74</v>
      </c>
      <c r="B6467" t="s">
        <v>75</v>
      </c>
      <c r="C6467">
        <v>53.649500000000003</v>
      </c>
      <c r="D6467">
        <v>9.9618000000000002</v>
      </c>
      <c r="E6467">
        <v>15</v>
      </c>
      <c r="F6467" s="2">
        <v>41413</v>
      </c>
      <c r="G6467">
        <v>8.5</v>
      </c>
      <c r="H6467" s="3">
        <v>41413.48541666667</v>
      </c>
      <c r="I6467" s="3">
        <v>41413.458333333336</v>
      </c>
      <c r="J6467">
        <v>9.9</v>
      </c>
      <c r="K6467">
        <v>11.1</v>
      </c>
      <c r="L6467" s="3">
        <v>41413.469444444447</v>
      </c>
      <c r="M6467" t="s">
        <v>89</v>
      </c>
      <c r="N6467" t="s">
        <v>9</v>
      </c>
      <c r="O6467" t="s">
        <v>9</v>
      </c>
      <c r="P6467" s="3">
        <v>41413.48541666667</v>
      </c>
      <c r="Q6467">
        <v>25.5</v>
      </c>
      <c r="R6467" t="s">
        <v>77</v>
      </c>
      <c r="S6467">
        <v>25.5</v>
      </c>
      <c r="T6467">
        <v>0</v>
      </c>
      <c r="U6467" t="s">
        <v>9</v>
      </c>
      <c r="V6467" s="3">
        <v>41413.458333333336</v>
      </c>
      <c r="W6467">
        <v>1</v>
      </c>
      <c r="X6467" s="3">
        <v>41413.469444444447</v>
      </c>
      <c r="Y6467" t="s">
        <v>9</v>
      </c>
      <c r="Z6467">
        <v>25.5</v>
      </c>
      <c r="AA6467">
        <v>0</v>
      </c>
      <c r="AB6467" t="s">
        <v>88</v>
      </c>
    </row>
    <row r="6468" spans="1:28" x14ac:dyDescent="0.25">
      <c r="A6468" t="s">
        <v>74</v>
      </c>
      <c r="B6468" t="s">
        <v>75</v>
      </c>
      <c r="C6468">
        <v>53.649500000000003</v>
      </c>
      <c r="D6468">
        <v>9.9618000000000002</v>
      </c>
      <c r="E6468">
        <v>15</v>
      </c>
      <c r="F6468" s="2">
        <v>41414</v>
      </c>
      <c r="G6468">
        <v>10</v>
      </c>
      <c r="H6468" s="3">
        <v>41414.47152777778</v>
      </c>
      <c r="I6468" s="3">
        <v>41414.444444444445</v>
      </c>
      <c r="J6468">
        <v>15</v>
      </c>
      <c r="K6468">
        <v>15</v>
      </c>
      <c r="L6468" s="3">
        <v>41414.469444444447</v>
      </c>
      <c r="M6468" t="s">
        <v>89</v>
      </c>
      <c r="N6468" t="s">
        <v>9</v>
      </c>
      <c r="O6468" t="s">
        <v>9</v>
      </c>
      <c r="P6468" s="3">
        <v>41414.47152777778</v>
      </c>
      <c r="Q6468">
        <v>0</v>
      </c>
      <c r="R6468" t="s">
        <v>76</v>
      </c>
      <c r="S6468">
        <v>0</v>
      </c>
      <c r="T6468">
        <v>0</v>
      </c>
      <c r="U6468" t="s">
        <v>9</v>
      </c>
      <c r="V6468" s="3">
        <v>41414.444444444445</v>
      </c>
      <c r="W6468">
        <v>1</v>
      </c>
      <c r="X6468" s="3">
        <v>41414.469444444447</v>
      </c>
      <c r="Y6468" t="s">
        <v>9</v>
      </c>
      <c r="Z6468">
        <v>0</v>
      </c>
      <c r="AA6468">
        <v>0</v>
      </c>
      <c r="AB6468" t="s">
        <v>88</v>
      </c>
    </row>
    <row r="6469" spans="1:28" x14ac:dyDescent="0.25">
      <c r="A6469" t="s">
        <v>74</v>
      </c>
      <c r="B6469" t="s">
        <v>75</v>
      </c>
      <c r="C6469">
        <v>53.649500000000003</v>
      </c>
      <c r="D6469">
        <v>9.9618000000000002</v>
      </c>
      <c r="E6469">
        <v>15</v>
      </c>
      <c r="F6469" s="2">
        <v>41415</v>
      </c>
      <c r="G6469">
        <v>10</v>
      </c>
      <c r="H6469" s="3">
        <v>41415.48541666667</v>
      </c>
      <c r="I6469" s="3">
        <v>41415.458333333336</v>
      </c>
      <c r="J6469">
        <v>15</v>
      </c>
      <c r="K6469">
        <v>15</v>
      </c>
      <c r="L6469" s="3">
        <v>41415.469444444447</v>
      </c>
      <c r="M6469" t="s">
        <v>89</v>
      </c>
      <c r="N6469" t="s">
        <v>9</v>
      </c>
      <c r="O6469" t="s">
        <v>9</v>
      </c>
      <c r="P6469" s="3">
        <v>41415.48541666667</v>
      </c>
      <c r="Q6469">
        <v>0</v>
      </c>
      <c r="R6469" t="s">
        <v>76</v>
      </c>
      <c r="S6469">
        <v>0</v>
      </c>
      <c r="T6469">
        <v>0</v>
      </c>
      <c r="U6469" t="s">
        <v>9</v>
      </c>
      <c r="V6469" s="3">
        <v>41415.458333333336</v>
      </c>
      <c r="W6469">
        <v>1</v>
      </c>
      <c r="X6469" s="3">
        <v>41415.469444444447</v>
      </c>
      <c r="Y6469" t="s">
        <v>9</v>
      </c>
      <c r="Z6469">
        <v>0</v>
      </c>
      <c r="AA6469">
        <v>0</v>
      </c>
      <c r="AB6469" t="s">
        <v>88</v>
      </c>
    </row>
    <row r="6470" spans="1:28" x14ac:dyDescent="0.25">
      <c r="A6470" t="s">
        <v>74</v>
      </c>
      <c r="B6470" t="s">
        <v>75</v>
      </c>
      <c r="C6470">
        <v>53.649500000000003</v>
      </c>
      <c r="D6470">
        <v>9.9618000000000002</v>
      </c>
      <c r="E6470">
        <v>15</v>
      </c>
      <c r="F6470" s="2">
        <v>41416</v>
      </c>
      <c r="G6470">
        <v>5.8</v>
      </c>
      <c r="H6470" s="3">
        <v>41416.48541666667</v>
      </c>
      <c r="I6470" s="3">
        <v>41416.458333333336</v>
      </c>
      <c r="J6470">
        <v>6.2</v>
      </c>
      <c r="K6470">
        <v>11.6</v>
      </c>
      <c r="L6470" s="3">
        <v>41416.469444444447</v>
      </c>
      <c r="M6470" t="s">
        <v>89</v>
      </c>
      <c r="N6470" t="s">
        <v>9</v>
      </c>
      <c r="O6470" t="s">
        <v>9</v>
      </c>
      <c r="P6470" s="3">
        <v>41416.48541666667</v>
      </c>
      <c r="Q6470">
        <v>46.2</v>
      </c>
      <c r="R6470" t="s">
        <v>77</v>
      </c>
      <c r="S6470">
        <v>46.2</v>
      </c>
      <c r="T6470">
        <v>0</v>
      </c>
      <c r="U6470" t="s">
        <v>9</v>
      </c>
      <c r="V6470" s="3">
        <v>41416.458333333336</v>
      </c>
      <c r="W6470">
        <v>1</v>
      </c>
      <c r="X6470" s="3">
        <v>41416.469444444447</v>
      </c>
      <c r="Y6470" t="s">
        <v>9</v>
      </c>
      <c r="Z6470">
        <v>46.2</v>
      </c>
      <c r="AA6470">
        <v>0</v>
      </c>
      <c r="AB6470" t="s">
        <v>88</v>
      </c>
    </row>
    <row r="6471" spans="1:28" x14ac:dyDescent="0.25">
      <c r="A6471" t="s">
        <v>74</v>
      </c>
      <c r="B6471" t="s">
        <v>75</v>
      </c>
      <c r="C6471">
        <v>53.649500000000003</v>
      </c>
      <c r="D6471">
        <v>9.9618000000000002</v>
      </c>
      <c r="E6471">
        <v>15</v>
      </c>
      <c r="F6471" s="2">
        <v>41417</v>
      </c>
      <c r="G6471">
        <v>3.7</v>
      </c>
      <c r="H6471" s="3">
        <v>41417.48541666667</v>
      </c>
      <c r="I6471" s="3">
        <v>41417.458333333336</v>
      </c>
      <c r="J6471">
        <v>12.5</v>
      </c>
      <c r="K6471">
        <v>12.5</v>
      </c>
      <c r="L6471" s="3">
        <v>41417.469444444447</v>
      </c>
      <c r="M6471" t="s">
        <v>89</v>
      </c>
      <c r="N6471" t="s">
        <v>9</v>
      </c>
      <c r="O6471" t="s">
        <v>9</v>
      </c>
      <c r="P6471" s="3">
        <v>41417.48541666667</v>
      </c>
      <c r="Q6471">
        <v>0.6</v>
      </c>
      <c r="R6471" t="s">
        <v>77</v>
      </c>
      <c r="S6471">
        <v>0.6</v>
      </c>
      <c r="T6471">
        <v>0</v>
      </c>
      <c r="U6471" t="s">
        <v>9</v>
      </c>
      <c r="V6471" s="3">
        <v>41417.458333333336</v>
      </c>
      <c r="W6471">
        <v>1</v>
      </c>
      <c r="X6471" s="3">
        <v>41417.469444444447</v>
      </c>
      <c r="Y6471" t="s">
        <v>9</v>
      </c>
      <c r="Z6471">
        <v>0.6</v>
      </c>
      <c r="AA6471">
        <v>0</v>
      </c>
      <c r="AB6471" t="s">
        <v>88</v>
      </c>
    </row>
    <row r="6472" spans="1:28" x14ac:dyDescent="0.25">
      <c r="A6472" t="s">
        <v>74</v>
      </c>
      <c r="B6472" t="s">
        <v>75</v>
      </c>
      <c r="C6472">
        <v>53.649500000000003</v>
      </c>
      <c r="D6472">
        <v>9.9618000000000002</v>
      </c>
      <c r="E6472">
        <v>15</v>
      </c>
      <c r="F6472" s="2">
        <v>41418</v>
      </c>
      <c r="G6472">
        <v>3.2</v>
      </c>
      <c r="H6472" s="3">
        <v>41418.48541666667</v>
      </c>
      <c r="I6472" s="3">
        <v>41418.458333333336</v>
      </c>
      <c r="J6472">
        <v>9.5</v>
      </c>
      <c r="K6472">
        <v>12.5</v>
      </c>
      <c r="L6472" s="3">
        <v>41418.470138888886</v>
      </c>
      <c r="M6472" t="s">
        <v>89</v>
      </c>
      <c r="N6472" t="s">
        <v>9</v>
      </c>
      <c r="O6472" t="s">
        <v>9</v>
      </c>
      <c r="P6472" s="3">
        <v>41418.48541666667</v>
      </c>
      <c r="Q6472">
        <v>5.4</v>
      </c>
      <c r="R6472" t="s">
        <v>77</v>
      </c>
      <c r="S6472">
        <v>5.4</v>
      </c>
      <c r="T6472">
        <v>0</v>
      </c>
      <c r="U6472" t="s">
        <v>9</v>
      </c>
      <c r="V6472" s="3">
        <v>41418.458333333336</v>
      </c>
      <c r="W6472">
        <v>1</v>
      </c>
      <c r="X6472" s="3">
        <v>41418.470138888886</v>
      </c>
      <c r="Y6472" t="s">
        <v>9</v>
      </c>
      <c r="Z6472">
        <v>5.4</v>
      </c>
      <c r="AA6472">
        <v>0</v>
      </c>
      <c r="AB6472" t="s">
        <v>88</v>
      </c>
    </row>
    <row r="6473" spans="1:28" x14ac:dyDescent="0.25">
      <c r="A6473" t="s">
        <v>74</v>
      </c>
      <c r="B6473" t="s">
        <v>75</v>
      </c>
      <c r="C6473">
        <v>53.649500000000003</v>
      </c>
      <c r="D6473">
        <v>9.9618000000000002</v>
      </c>
      <c r="E6473">
        <v>15</v>
      </c>
      <c r="F6473" s="2">
        <v>41419</v>
      </c>
      <c r="G6473">
        <v>4.5999999999999996</v>
      </c>
      <c r="H6473" s="3">
        <v>41419.48541666667</v>
      </c>
      <c r="I6473" s="3">
        <v>41419.458333333336</v>
      </c>
      <c r="J6473">
        <v>7.2</v>
      </c>
      <c r="K6473">
        <v>11.3</v>
      </c>
      <c r="L6473" s="3">
        <v>41419.470138888886</v>
      </c>
      <c r="M6473" t="s">
        <v>89</v>
      </c>
      <c r="N6473" t="s">
        <v>9</v>
      </c>
      <c r="O6473" t="s">
        <v>9</v>
      </c>
      <c r="P6473" s="3">
        <v>41419.48541666667</v>
      </c>
      <c r="Q6473">
        <v>4.5</v>
      </c>
      <c r="R6473" t="s">
        <v>77</v>
      </c>
      <c r="S6473">
        <v>4.5</v>
      </c>
      <c r="T6473">
        <v>0</v>
      </c>
      <c r="U6473" t="s">
        <v>9</v>
      </c>
      <c r="V6473" s="3">
        <v>41419.458333333336</v>
      </c>
      <c r="W6473">
        <v>1</v>
      </c>
      <c r="X6473" s="3">
        <v>41419.470138888886</v>
      </c>
      <c r="Y6473" t="s">
        <v>9</v>
      </c>
      <c r="Z6473">
        <v>4.5</v>
      </c>
      <c r="AA6473">
        <v>0</v>
      </c>
      <c r="AB6473" t="s">
        <v>88</v>
      </c>
    </row>
    <row r="6474" spans="1:28" x14ac:dyDescent="0.25">
      <c r="A6474" t="s">
        <v>74</v>
      </c>
      <c r="B6474" t="s">
        <v>75</v>
      </c>
      <c r="C6474">
        <v>53.649500000000003</v>
      </c>
      <c r="D6474">
        <v>9.9618000000000002</v>
      </c>
      <c r="E6474">
        <v>15</v>
      </c>
      <c r="F6474" s="2">
        <v>41420</v>
      </c>
      <c r="G6474">
        <v>6.9</v>
      </c>
      <c r="H6474" s="3">
        <v>41420.48541666667</v>
      </c>
      <c r="I6474" s="3">
        <v>41420.458333333336</v>
      </c>
      <c r="J6474">
        <v>12.8</v>
      </c>
      <c r="K6474">
        <v>12.8</v>
      </c>
      <c r="L6474" s="3">
        <v>41420.470138888886</v>
      </c>
      <c r="M6474" t="s">
        <v>89</v>
      </c>
      <c r="N6474" t="s">
        <v>9</v>
      </c>
      <c r="O6474" t="s">
        <v>9</v>
      </c>
      <c r="P6474" s="3">
        <v>41420.48541666667</v>
      </c>
      <c r="Q6474">
        <v>13.8</v>
      </c>
      <c r="R6474" t="s">
        <v>77</v>
      </c>
      <c r="S6474">
        <v>13.8</v>
      </c>
      <c r="T6474">
        <v>0</v>
      </c>
      <c r="U6474" t="s">
        <v>9</v>
      </c>
      <c r="V6474" s="3">
        <v>41420.458333333336</v>
      </c>
      <c r="W6474">
        <v>1</v>
      </c>
      <c r="X6474" s="3">
        <v>41420.470138888886</v>
      </c>
      <c r="Y6474" t="s">
        <v>9</v>
      </c>
      <c r="Z6474">
        <v>13.8</v>
      </c>
      <c r="AA6474">
        <v>0</v>
      </c>
      <c r="AB6474" t="s">
        <v>88</v>
      </c>
    </row>
    <row r="6475" spans="1:28" x14ac:dyDescent="0.25">
      <c r="A6475" t="s">
        <v>74</v>
      </c>
      <c r="B6475" t="s">
        <v>75</v>
      </c>
      <c r="C6475">
        <v>53.649500000000003</v>
      </c>
      <c r="D6475">
        <v>9.9618000000000002</v>
      </c>
      <c r="E6475">
        <v>15</v>
      </c>
      <c r="F6475" s="2">
        <v>41421</v>
      </c>
      <c r="G6475">
        <v>8.6</v>
      </c>
      <c r="H6475" s="3">
        <v>41421.48541666667</v>
      </c>
      <c r="I6475" s="3">
        <v>41421.458333333336</v>
      </c>
      <c r="J6475">
        <v>15.2</v>
      </c>
      <c r="K6475">
        <v>15.2</v>
      </c>
      <c r="L6475" s="3">
        <v>41421.470138888886</v>
      </c>
      <c r="M6475" t="s">
        <v>89</v>
      </c>
      <c r="N6475" t="s">
        <v>9</v>
      </c>
      <c r="O6475" t="s">
        <v>9</v>
      </c>
      <c r="P6475" s="3">
        <v>41421.48541666667</v>
      </c>
      <c r="Q6475">
        <v>11</v>
      </c>
      <c r="R6475" t="s">
        <v>77</v>
      </c>
      <c r="S6475">
        <v>11</v>
      </c>
      <c r="T6475">
        <v>0</v>
      </c>
      <c r="U6475" t="s">
        <v>9</v>
      </c>
      <c r="V6475" s="3">
        <v>41421.458333333336</v>
      </c>
      <c r="W6475">
        <v>1</v>
      </c>
      <c r="X6475" s="3">
        <v>41421.470138888886</v>
      </c>
      <c r="Y6475" t="s">
        <v>9</v>
      </c>
      <c r="Z6475">
        <v>11</v>
      </c>
      <c r="AA6475">
        <v>0</v>
      </c>
      <c r="AB6475" t="s">
        <v>88</v>
      </c>
    </row>
    <row r="6476" spans="1:28" x14ac:dyDescent="0.25">
      <c r="A6476" t="s">
        <v>74</v>
      </c>
      <c r="B6476" t="s">
        <v>75</v>
      </c>
      <c r="C6476">
        <v>53.649500000000003</v>
      </c>
      <c r="D6476">
        <v>9.9618000000000002</v>
      </c>
      <c r="E6476">
        <v>15</v>
      </c>
      <c r="F6476" s="2">
        <v>41422</v>
      </c>
      <c r="G6476">
        <v>7.7</v>
      </c>
      <c r="H6476" s="3">
        <v>41422.48541666667</v>
      </c>
      <c r="I6476" s="3">
        <v>41422.458333333336</v>
      </c>
      <c r="J6476">
        <v>18.7</v>
      </c>
      <c r="K6476">
        <v>18.7</v>
      </c>
      <c r="L6476" s="3">
        <v>41422.470138888886</v>
      </c>
      <c r="M6476" t="s">
        <v>89</v>
      </c>
      <c r="N6476" t="s">
        <v>9</v>
      </c>
      <c r="O6476" t="s">
        <v>9</v>
      </c>
      <c r="P6476" s="3">
        <v>41422.48541666667</v>
      </c>
      <c r="Q6476">
        <v>0</v>
      </c>
      <c r="R6476" t="s">
        <v>76</v>
      </c>
      <c r="S6476">
        <v>0</v>
      </c>
      <c r="T6476">
        <v>0</v>
      </c>
      <c r="U6476" t="s">
        <v>9</v>
      </c>
      <c r="V6476" s="3">
        <v>41422.458333333336</v>
      </c>
      <c r="W6476">
        <v>1</v>
      </c>
      <c r="X6476" s="3">
        <v>41422.470138888886</v>
      </c>
      <c r="Y6476" t="s">
        <v>9</v>
      </c>
      <c r="Z6476">
        <v>0</v>
      </c>
      <c r="AA6476">
        <v>0</v>
      </c>
      <c r="AB6476" t="s">
        <v>88</v>
      </c>
    </row>
    <row r="6477" spans="1:28" x14ac:dyDescent="0.25">
      <c r="A6477" t="s">
        <v>74</v>
      </c>
      <c r="B6477" t="s">
        <v>75</v>
      </c>
      <c r="C6477">
        <v>53.649500000000003</v>
      </c>
      <c r="D6477">
        <v>9.9618000000000002</v>
      </c>
      <c r="E6477">
        <v>15</v>
      </c>
      <c r="F6477" s="2">
        <v>41423</v>
      </c>
      <c r="G6477">
        <v>9.1999999999999993</v>
      </c>
      <c r="H6477" s="3">
        <v>41423.48541666667</v>
      </c>
      <c r="I6477" s="3">
        <v>41423.458333333336</v>
      </c>
      <c r="J6477">
        <v>12.9</v>
      </c>
      <c r="K6477">
        <v>19.100000000000001</v>
      </c>
      <c r="L6477" s="3">
        <v>41423.470138888886</v>
      </c>
      <c r="M6477" t="s">
        <v>89</v>
      </c>
      <c r="N6477" t="s">
        <v>9</v>
      </c>
      <c r="O6477" t="s">
        <v>9</v>
      </c>
      <c r="P6477" s="3">
        <v>41423.48541666667</v>
      </c>
      <c r="Q6477">
        <v>3.6</v>
      </c>
      <c r="R6477" t="s">
        <v>77</v>
      </c>
      <c r="S6477">
        <v>3.6</v>
      </c>
      <c r="T6477">
        <v>0</v>
      </c>
      <c r="U6477" t="s">
        <v>9</v>
      </c>
      <c r="V6477" s="3">
        <v>41423.458333333336</v>
      </c>
      <c r="W6477">
        <v>1</v>
      </c>
      <c r="X6477" s="3">
        <v>41423.470138888886</v>
      </c>
      <c r="Y6477" t="s">
        <v>9</v>
      </c>
      <c r="Z6477">
        <v>3.6</v>
      </c>
      <c r="AA6477">
        <v>0</v>
      </c>
      <c r="AB6477" t="s">
        <v>88</v>
      </c>
    </row>
    <row r="6478" spans="1:28" x14ac:dyDescent="0.25">
      <c r="A6478" t="s">
        <v>74</v>
      </c>
      <c r="B6478" t="s">
        <v>75</v>
      </c>
      <c r="C6478">
        <v>53.649500000000003</v>
      </c>
      <c r="D6478">
        <v>9.9618000000000002</v>
      </c>
      <c r="E6478">
        <v>15</v>
      </c>
      <c r="F6478" s="2">
        <v>41424</v>
      </c>
      <c r="G6478">
        <v>10</v>
      </c>
      <c r="H6478" s="3">
        <v>41424.48541666667</v>
      </c>
      <c r="I6478" s="3">
        <v>41424.458333333336</v>
      </c>
      <c r="J6478">
        <v>16.5</v>
      </c>
      <c r="K6478">
        <v>16.5</v>
      </c>
      <c r="L6478" s="3">
        <v>41424.470138888886</v>
      </c>
      <c r="M6478" t="s">
        <v>89</v>
      </c>
      <c r="N6478" t="s">
        <v>9</v>
      </c>
      <c r="O6478" t="s">
        <v>9</v>
      </c>
      <c r="P6478" s="3">
        <v>41424.48541666667</v>
      </c>
      <c r="Q6478">
        <v>6.9</v>
      </c>
      <c r="R6478" t="s">
        <v>77</v>
      </c>
      <c r="S6478">
        <v>6.9</v>
      </c>
      <c r="T6478">
        <v>0</v>
      </c>
      <c r="U6478" t="s">
        <v>9</v>
      </c>
      <c r="V6478" s="3">
        <v>41424.458333333336</v>
      </c>
      <c r="W6478">
        <v>1</v>
      </c>
      <c r="X6478" s="3">
        <v>41424.470138888886</v>
      </c>
      <c r="Y6478" t="s">
        <v>9</v>
      </c>
      <c r="Z6478">
        <v>6.9</v>
      </c>
      <c r="AA6478">
        <v>0</v>
      </c>
      <c r="AB6478" t="s">
        <v>88</v>
      </c>
    </row>
    <row r="6479" spans="1:28" x14ac:dyDescent="0.25">
      <c r="A6479" t="s">
        <v>74</v>
      </c>
      <c r="B6479" t="s">
        <v>75</v>
      </c>
      <c r="C6479">
        <v>53.649500000000003</v>
      </c>
      <c r="D6479">
        <v>9.9618000000000002</v>
      </c>
      <c r="E6479">
        <v>15</v>
      </c>
      <c r="F6479" s="2">
        <v>41425</v>
      </c>
      <c r="G6479">
        <v>10.5</v>
      </c>
      <c r="H6479" s="3">
        <v>41425.48541666667</v>
      </c>
      <c r="I6479" s="3">
        <v>41425.458333333336</v>
      </c>
      <c r="J6479">
        <v>23.2</v>
      </c>
      <c r="K6479">
        <v>23.2</v>
      </c>
      <c r="L6479" s="3">
        <v>41425.470138888886</v>
      </c>
      <c r="M6479" t="s">
        <v>89</v>
      </c>
      <c r="N6479" t="s">
        <v>9</v>
      </c>
      <c r="O6479" t="s">
        <v>9</v>
      </c>
      <c r="P6479" s="3">
        <v>41425.48541666667</v>
      </c>
      <c r="Q6479">
        <v>0.6</v>
      </c>
      <c r="R6479" t="s">
        <v>77</v>
      </c>
      <c r="S6479">
        <v>0.6</v>
      </c>
      <c r="T6479">
        <v>0</v>
      </c>
      <c r="U6479" t="s">
        <v>9</v>
      </c>
      <c r="V6479" s="3">
        <v>41425.458333333336</v>
      </c>
      <c r="W6479">
        <v>1</v>
      </c>
      <c r="X6479" s="3">
        <v>41425.470138888886</v>
      </c>
      <c r="Y6479" t="s">
        <v>9</v>
      </c>
      <c r="Z6479">
        <v>0.6</v>
      </c>
      <c r="AA6479">
        <v>0</v>
      </c>
      <c r="AB6479" t="s">
        <v>88</v>
      </c>
    </row>
    <row r="6480" spans="1:28" x14ac:dyDescent="0.25">
      <c r="A6480" t="s">
        <v>74</v>
      </c>
      <c r="B6480" t="s">
        <v>75</v>
      </c>
      <c r="C6480">
        <v>53.649500000000003</v>
      </c>
      <c r="D6480">
        <v>9.9618000000000002</v>
      </c>
      <c r="E6480">
        <v>15</v>
      </c>
      <c r="F6480" s="2">
        <v>41426</v>
      </c>
      <c r="G6480">
        <v>12.3</v>
      </c>
      <c r="H6480" s="3">
        <v>41426.48541666667</v>
      </c>
      <c r="I6480" s="3">
        <v>41426.458333333336</v>
      </c>
      <c r="J6480">
        <v>14.4</v>
      </c>
      <c r="K6480">
        <v>23.2</v>
      </c>
      <c r="L6480" s="3">
        <v>41426.470833333333</v>
      </c>
      <c r="M6480" t="s">
        <v>89</v>
      </c>
      <c r="N6480" t="s">
        <v>9</v>
      </c>
      <c r="O6480" t="s">
        <v>9</v>
      </c>
      <c r="P6480" s="3">
        <v>41426.48541666667</v>
      </c>
      <c r="Q6480">
        <v>0</v>
      </c>
      <c r="R6480" t="s">
        <v>76</v>
      </c>
      <c r="S6480">
        <v>0</v>
      </c>
      <c r="T6480">
        <v>0</v>
      </c>
      <c r="U6480" t="s">
        <v>9</v>
      </c>
      <c r="V6480" s="3">
        <v>41426.458333333336</v>
      </c>
      <c r="W6480">
        <v>1</v>
      </c>
      <c r="X6480" s="3">
        <v>41426.470833333333</v>
      </c>
      <c r="Y6480" t="s">
        <v>9</v>
      </c>
      <c r="Z6480">
        <v>0</v>
      </c>
      <c r="AA6480">
        <v>0</v>
      </c>
      <c r="AB6480" t="s">
        <v>88</v>
      </c>
    </row>
    <row r="6481" spans="1:28" x14ac:dyDescent="0.25">
      <c r="A6481" t="s">
        <v>74</v>
      </c>
      <c r="B6481" t="s">
        <v>75</v>
      </c>
      <c r="C6481">
        <v>53.649500000000003</v>
      </c>
      <c r="D6481">
        <v>9.9618000000000002</v>
      </c>
      <c r="E6481">
        <v>15</v>
      </c>
      <c r="F6481" s="2">
        <v>41427</v>
      </c>
      <c r="G6481">
        <v>9.1999999999999993</v>
      </c>
      <c r="H6481" s="3">
        <v>41427.48541666667</v>
      </c>
      <c r="I6481" s="3">
        <v>41427.458333333336</v>
      </c>
      <c r="J6481">
        <v>17</v>
      </c>
      <c r="K6481">
        <v>17</v>
      </c>
      <c r="L6481" s="3">
        <v>41427.470833333333</v>
      </c>
      <c r="M6481" t="s">
        <v>89</v>
      </c>
      <c r="N6481" t="s">
        <v>9</v>
      </c>
      <c r="O6481" t="s">
        <v>9</v>
      </c>
      <c r="P6481" s="3">
        <v>41427.48541666667</v>
      </c>
      <c r="Q6481">
        <v>0</v>
      </c>
      <c r="R6481" t="s">
        <v>76</v>
      </c>
      <c r="S6481">
        <v>0</v>
      </c>
      <c r="T6481">
        <v>0</v>
      </c>
      <c r="U6481" t="s">
        <v>9</v>
      </c>
      <c r="V6481" s="3">
        <v>41427.458333333336</v>
      </c>
      <c r="W6481">
        <v>1</v>
      </c>
      <c r="X6481" s="3">
        <v>41427.470833333333</v>
      </c>
      <c r="Y6481" t="s">
        <v>9</v>
      </c>
      <c r="Z6481">
        <v>0</v>
      </c>
      <c r="AA6481">
        <v>0</v>
      </c>
      <c r="AB6481" t="s">
        <v>88</v>
      </c>
    </row>
    <row r="6482" spans="1:28" x14ac:dyDescent="0.25">
      <c r="A6482" t="s">
        <v>74</v>
      </c>
      <c r="B6482" t="s">
        <v>75</v>
      </c>
      <c r="C6482">
        <v>53.649500000000003</v>
      </c>
      <c r="D6482">
        <v>9.9618000000000002</v>
      </c>
      <c r="E6482">
        <v>15</v>
      </c>
      <c r="F6482" s="2">
        <v>41428</v>
      </c>
      <c r="G6482">
        <v>4.8</v>
      </c>
      <c r="H6482" s="3">
        <v>41428.48541666667</v>
      </c>
      <c r="I6482" s="3">
        <v>41428.458333333336</v>
      </c>
      <c r="J6482">
        <v>19.899999999999999</v>
      </c>
      <c r="K6482">
        <v>19.899999999999999</v>
      </c>
      <c r="L6482" s="3">
        <v>41428.470833333333</v>
      </c>
      <c r="M6482" t="s">
        <v>89</v>
      </c>
      <c r="N6482" t="s">
        <v>9</v>
      </c>
      <c r="O6482" t="s">
        <v>9</v>
      </c>
      <c r="P6482" s="3">
        <v>41428.48541666667</v>
      </c>
      <c r="Q6482">
        <v>0</v>
      </c>
      <c r="R6482" t="s">
        <v>76</v>
      </c>
      <c r="S6482">
        <v>0</v>
      </c>
      <c r="T6482">
        <v>0</v>
      </c>
      <c r="U6482" t="s">
        <v>9</v>
      </c>
      <c r="V6482" s="3">
        <v>41428.458333333336</v>
      </c>
      <c r="W6482">
        <v>1</v>
      </c>
      <c r="X6482" s="3">
        <v>41428.470833333333</v>
      </c>
      <c r="Y6482" t="s">
        <v>9</v>
      </c>
      <c r="Z6482">
        <v>0</v>
      </c>
      <c r="AA6482">
        <v>0</v>
      </c>
      <c r="AB6482" t="s">
        <v>88</v>
      </c>
    </row>
    <row r="6483" spans="1:28" x14ac:dyDescent="0.25">
      <c r="A6483" t="s">
        <v>74</v>
      </c>
      <c r="B6483" t="s">
        <v>75</v>
      </c>
      <c r="C6483">
        <v>53.649500000000003</v>
      </c>
      <c r="D6483">
        <v>9.9618000000000002</v>
      </c>
      <c r="E6483">
        <v>15</v>
      </c>
      <c r="F6483" s="2">
        <v>41429</v>
      </c>
      <c r="G6483">
        <v>6.1</v>
      </c>
      <c r="H6483" s="3">
        <v>41429.48541666667</v>
      </c>
      <c r="I6483" s="3">
        <v>41429.458333333336</v>
      </c>
      <c r="J6483">
        <v>20.2</v>
      </c>
      <c r="K6483">
        <v>20.2</v>
      </c>
      <c r="L6483" s="3">
        <v>41429.470833333333</v>
      </c>
      <c r="M6483" t="s">
        <v>89</v>
      </c>
      <c r="N6483" t="s">
        <v>9</v>
      </c>
      <c r="O6483" t="s">
        <v>9</v>
      </c>
      <c r="P6483" s="3">
        <v>41429.48541666667</v>
      </c>
      <c r="Q6483">
        <v>0</v>
      </c>
      <c r="R6483" t="s">
        <v>76</v>
      </c>
      <c r="S6483">
        <v>0</v>
      </c>
      <c r="T6483">
        <v>0</v>
      </c>
      <c r="U6483" t="s">
        <v>9</v>
      </c>
      <c r="V6483" s="3">
        <v>41429.458333333336</v>
      </c>
      <c r="W6483">
        <v>1</v>
      </c>
      <c r="X6483" s="3">
        <v>41429.470833333333</v>
      </c>
      <c r="Y6483" t="s">
        <v>9</v>
      </c>
      <c r="Z6483">
        <v>0</v>
      </c>
      <c r="AA6483">
        <v>0</v>
      </c>
      <c r="AB6483" t="s">
        <v>88</v>
      </c>
    </row>
    <row r="6484" spans="1:28" x14ac:dyDescent="0.25">
      <c r="A6484" t="s">
        <v>74</v>
      </c>
      <c r="B6484" t="s">
        <v>75</v>
      </c>
      <c r="C6484">
        <v>53.649500000000003</v>
      </c>
      <c r="D6484">
        <v>9.9618000000000002</v>
      </c>
      <c r="E6484">
        <v>15</v>
      </c>
      <c r="F6484" s="2">
        <v>41430</v>
      </c>
      <c r="G6484">
        <v>8.1</v>
      </c>
      <c r="H6484" s="3">
        <v>41430.48541666667</v>
      </c>
      <c r="I6484" s="3">
        <v>41430.458333333336</v>
      </c>
      <c r="J6484">
        <v>24.5</v>
      </c>
      <c r="K6484">
        <v>24.5</v>
      </c>
      <c r="L6484" s="3">
        <v>41430.470833333333</v>
      </c>
      <c r="M6484" t="s">
        <v>89</v>
      </c>
      <c r="N6484" t="s">
        <v>9</v>
      </c>
      <c r="O6484" t="s">
        <v>9</v>
      </c>
      <c r="P6484" s="3">
        <v>41430.48541666667</v>
      </c>
      <c r="Q6484">
        <v>0</v>
      </c>
      <c r="R6484" t="s">
        <v>76</v>
      </c>
      <c r="S6484">
        <v>0</v>
      </c>
      <c r="T6484">
        <v>0</v>
      </c>
      <c r="U6484" t="s">
        <v>9</v>
      </c>
      <c r="V6484" s="3">
        <v>41430.458333333336</v>
      </c>
      <c r="W6484">
        <v>1</v>
      </c>
      <c r="X6484" s="3">
        <v>41430.470833333333</v>
      </c>
      <c r="Y6484" t="s">
        <v>9</v>
      </c>
      <c r="Z6484">
        <v>0</v>
      </c>
      <c r="AA6484">
        <v>0</v>
      </c>
      <c r="AB6484" t="s">
        <v>88</v>
      </c>
    </row>
    <row r="6485" spans="1:28" x14ac:dyDescent="0.25">
      <c r="A6485" t="s">
        <v>74</v>
      </c>
      <c r="B6485" t="s">
        <v>75</v>
      </c>
      <c r="C6485">
        <v>53.649500000000003</v>
      </c>
      <c r="D6485">
        <v>9.9618000000000002</v>
      </c>
      <c r="E6485">
        <v>15</v>
      </c>
      <c r="F6485" s="2">
        <v>41431</v>
      </c>
      <c r="G6485">
        <v>7</v>
      </c>
      <c r="H6485" s="3">
        <v>41431.48541666667</v>
      </c>
      <c r="I6485" s="3">
        <v>41431.458333333336</v>
      </c>
      <c r="J6485">
        <v>24</v>
      </c>
      <c r="K6485">
        <v>24.5</v>
      </c>
      <c r="L6485" s="3">
        <v>41431.470833333333</v>
      </c>
      <c r="M6485" t="s">
        <v>89</v>
      </c>
      <c r="N6485" t="s">
        <v>9</v>
      </c>
      <c r="O6485" t="s">
        <v>9</v>
      </c>
      <c r="P6485" s="3">
        <v>41431.48541666667</v>
      </c>
      <c r="Q6485">
        <v>0</v>
      </c>
      <c r="R6485" t="s">
        <v>76</v>
      </c>
      <c r="S6485">
        <v>0</v>
      </c>
      <c r="T6485">
        <v>0</v>
      </c>
      <c r="U6485" t="s">
        <v>9</v>
      </c>
      <c r="V6485" s="3">
        <v>41431.458333333336</v>
      </c>
      <c r="W6485">
        <v>1</v>
      </c>
      <c r="X6485" s="3">
        <v>41431.470833333333</v>
      </c>
      <c r="Y6485" t="s">
        <v>9</v>
      </c>
      <c r="Z6485">
        <v>0</v>
      </c>
      <c r="AA6485">
        <v>0</v>
      </c>
      <c r="AB6485" t="s">
        <v>88</v>
      </c>
    </row>
    <row r="6486" spans="1:28" x14ac:dyDescent="0.25">
      <c r="A6486" t="s">
        <v>74</v>
      </c>
      <c r="B6486" t="s">
        <v>75</v>
      </c>
      <c r="C6486">
        <v>53.649500000000003</v>
      </c>
      <c r="D6486">
        <v>9.9618000000000002</v>
      </c>
      <c r="E6486">
        <v>15</v>
      </c>
      <c r="F6486" s="2">
        <v>41432</v>
      </c>
      <c r="G6486">
        <v>7</v>
      </c>
      <c r="H6486" s="3">
        <v>41432.48541666667</v>
      </c>
      <c r="I6486" s="3">
        <v>41432.458333333336</v>
      </c>
      <c r="J6486">
        <v>24</v>
      </c>
      <c r="K6486">
        <v>24.5</v>
      </c>
      <c r="L6486" s="3">
        <v>41432.47152777778</v>
      </c>
      <c r="M6486" t="s">
        <v>89</v>
      </c>
      <c r="N6486" t="s">
        <v>9</v>
      </c>
      <c r="O6486" t="s">
        <v>9</v>
      </c>
      <c r="P6486" s="3">
        <v>41432.48541666667</v>
      </c>
      <c r="Q6486">
        <v>0</v>
      </c>
      <c r="R6486" t="s">
        <v>76</v>
      </c>
      <c r="S6486">
        <v>0</v>
      </c>
      <c r="T6486">
        <v>0</v>
      </c>
      <c r="U6486" t="s">
        <v>9</v>
      </c>
      <c r="V6486" s="3">
        <v>41432.458333333336</v>
      </c>
      <c r="W6486">
        <v>1</v>
      </c>
      <c r="X6486" s="3">
        <v>41432.47152777778</v>
      </c>
      <c r="Y6486" t="s">
        <v>9</v>
      </c>
      <c r="Z6486">
        <v>0</v>
      </c>
      <c r="AA6486">
        <v>0</v>
      </c>
      <c r="AB6486" t="s">
        <v>88</v>
      </c>
    </row>
    <row r="6487" spans="1:28" x14ac:dyDescent="0.25">
      <c r="A6487" t="s">
        <v>74</v>
      </c>
      <c r="B6487" t="s">
        <v>75</v>
      </c>
      <c r="C6487">
        <v>53.649500000000003</v>
      </c>
      <c r="D6487">
        <v>9.9618000000000002</v>
      </c>
      <c r="E6487">
        <v>15</v>
      </c>
      <c r="F6487" s="2">
        <v>41433</v>
      </c>
      <c r="G6487">
        <v>7.6</v>
      </c>
      <c r="H6487" s="3">
        <v>41433.48541666667</v>
      </c>
      <c r="I6487" s="3">
        <v>41433.458333333336</v>
      </c>
      <c r="J6487">
        <v>22.1</v>
      </c>
      <c r="K6487">
        <v>24.3</v>
      </c>
      <c r="L6487" s="3">
        <v>41433.47152777778</v>
      </c>
      <c r="M6487" t="s">
        <v>89</v>
      </c>
      <c r="N6487" t="s">
        <v>9</v>
      </c>
      <c r="O6487" t="s">
        <v>9</v>
      </c>
      <c r="P6487" s="3">
        <v>41433.48541666667</v>
      </c>
      <c r="Q6487">
        <v>0</v>
      </c>
      <c r="R6487" t="s">
        <v>76</v>
      </c>
      <c r="S6487">
        <v>0</v>
      </c>
      <c r="T6487">
        <v>0</v>
      </c>
      <c r="U6487" t="s">
        <v>9</v>
      </c>
      <c r="V6487" s="3">
        <v>41433.458333333336</v>
      </c>
      <c r="W6487">
        <v>1</v>
      </c>
      <c r="X6487" s="3">
        <v>41433.47152777778</v>
      </c>
      <c r="Y6487" t="s">
        <v>9</v>
      </c>
      <c r="Z6487">
        <v>0</v>
      </c>
      <c r="AA6487">
        <v>0</v>
      </c>
      <c r="AB6487" t="s">
        <v>88</v>
      </c>
    </row>
    <row r="6488" spans="1:28" x14ac:dyDescent="0.25">
      <c r="A6488" t="s">
        <v>74</v>
      </c>
      <c r="B6488" t="s">
        <v>75</v>
      </c>
      <c r="C6488">
        <v>53.649500000000003</v>
      </c>
      <c r="D6488">
        <v>9.9618000000000002</v>
      </c>
      <c r="E6488">
        <v>15</v>
      </c>
      <c r="F6488" s="2">
        <v>41434</v>
      </c>
      <c r="G6488">
        <v>7.1</v>
      </c>
      <c r="H6488" s="3">
        <v>41434.48541666667</v>
      </c>
      <c r="I6488" s="3">
        <v>41434.458333333336</v>
      </c>
      <c r="J6488">
        <v>19.5</v>
      </c>
      <c r="K6488">
        <v>22</v>
      </c>
      <c r="L6488" s="3">
        <v>41434.47152777778</v>
      </c>
      <c r="M6488" t="s">
        <v>89</v>
      </c>
      <c r="N6488" t="s">
        <v>9</v>
      </c>
      <c r="O6488" t="s">
        <v>9</v>
      </c>
      <c r="P6488" s="3">
        <v>41434.48541666667</v>
      </c>
      <c r="Q6488">
        <v>0</v>
      </c>
      <c r="R6488" t="s">
        <v>76</v>
      </c>
      <c r="S6488">
        <v>0</v>
      </c>
      <c r="T6488">
        <v>0</v>
      </c>
      <c r="U6488" t="s">
        <v>9</v>
      </c>
      <c r="V6488" s="3">
        <v>41434.458333333336</v>
      </c>
      <c r="W6488">
        <v>1</v>
      </c>
      <c r="X6488" s="3">
        <v>41434.47152777778</v>
      </c>
      <c r="Y6488" t="s">
        <v>9</v>
      </c>
      <c r="Z6488">
        <v>0</v>
      </c>
      <c r="AA6488">
        <v>0</v>
      </c>
      <c r="AB6488" t="s">
        <v>88</v>
      </c>
    </row>
    <row r="6489" spans="1:28" x14ac:dyDescent="0.25">
      <c r="A6489" t="s">
        <v>74</v>
      </c>
      <c r="B6489" t="s">
        <v>75</v>
      </c>
      <c r="C6489">
        <v>53.649500000000003</v>
      </c>
      <c r="D6489">
        <v>9.9618000000000002</v>
      </c>
      <c r="E6489">
        <v>15</v>
      </c>
      <c r="F6489" s="2">
        <v>41435</v>
      </c>
      <c r="G6489">
        <v>5.6</v>
      </c>
      <c r="H6489" s="3">
        <v>41435.48541666667</v>
      </c>
      <c r="I6489" s="3">
        <v>41435.458333333336</v>
      </c>
      <c r="J6489">
        <v>22.4</v>
      </c>
      <c r="K6489">
        <v>22.4</v>
      </c>
      <c r="L6489" s="3">
        <v>41435.47152777778</v>
      </c>
      <c r="M6489" t="s">
        <v>89</v>
      </c>
      <c r="N6489" t="s">
        <v>9</v>
      </c>
      <c r="O6489" t="s">
        <v>9</v>
      </c>
      <c r="P6489" s="3">
        <v>41435.48541666667</v>
      </c>
      <c r="Q6489">
        <v>0</v>
      </c>
      <c r="R6489" t="s">
        <v>76</v>
      </c>
      <c r="S6489">
        <v>0</v>
      </c>
      <c r="T6489">
        <v>0</v>
      </c>
      <c r="U6489" t="s">
        <v>9</v>
      </c>
      <c r="V6489" s="3">
        <v>41435.458333333336</v>
      </c>
      <c r="W6489">
        <v>1</v>
      </c>
      <c r="X6489" s="3">
        <v>41435.47152777778</v>
      </c>
      <c r="Y6489" t="s">
        <v>9</v>
      </c>
      <c r="Z6489">
        <v>0</v>
      </c>
      <c r="AA6489">
        <v>0</v>
      </c>
      <c r="AB6489" t="s">
        <v>88</v>
      </c>
    </row>
    <row r="6490" spans="1:28" x14ac:dyDescent="0.25">
      <c r="A6490" t="s">
        <v>74</v>
      </c>
      <c r="B6490" t="s">
        <v>75</v>
      </c>
      <c r="C6490">
        <v>53.649500000000003</v>
      </c>
      <c r="D6490">
        <v>9.9618000000000002</v>
      </c>
      <c r="E6490">
        <v>15</v>
      </c>
      <c r="F6490" s="2">
        <v>41436</v>
      </c>
      <c r="G6490">
        <v>9.9</v>
      </c>
      <c r="H6490" s="3">
        <v>41436.48541666667</v>
      </c>
      <c r="I6490" s="3">
        <v>41436.458333333336</v>
      </c>
      <c r="J6490">
        <v>19.600000000000001</v>
      </c>
      <c r="K6490">
        <v>22.4</v>
      </c>
      <c r="L6490" s="3">
        <v>41436.47152777778</v>
      </c>
      <c r="M6490" t="s">
        <v>89</v>
      </c>
      <c r="N6490" t="s">
        <v>9</v>
      </c>
      <c r="O6490" t="s">
        <v>9</v>
      </c>
      <c r="P6490" s="3">
        <v>41436.48541666667</v>
      </c>
      <c r="Q6490">
        <v>0</v>
      </c>
      <c r="R6490" t="s">
        <v>76</v>
      </c>
      <c r="S6490">
        <v>0</v>
      </c>
      <c r="T6490">
        <v>0</v>
      </c>
      <c r="U6490" t="s">
        <v>9</v>
      </c>
      <c r="V6490" s="3">
        <v>41436.458333333336</v>
      </c>
      <c r="W6490">
        <v>1</v>
      </c>
      <c r="X6490" s="3">
        <v>41436.47152777778</v>
      </c>
      <c r="Y6490" t="s">
        <v>9</v>
      </c>
      <c r="Z6490">
        <v>0</v>
      </c>
      <c r="AA6490">
        <v>0</v>
      </c>
      <c r="AB6490" t="s">
        <v>88</v>
      </c>
    </row>
    <row r="6491" spans="1:28" x14ac:dyDescent="0.25">
      <c r="A6491" t="s">
        <v>74</v>
      </c>
      <c r="B6491" t="s">
        <v>75</v>
      </c>
      <c r="C6491">
        <v>53.649500000000003</v>
      </c>
      <c r="D6491">
        <v>9.9618000000000002</v>
      </c>
      <c r="E6491">
        <v>15</v>
      </c>
      <c r="F6491" s="2">
        <v>41437</v>
      </c>
      <c r="G6491">
        <v>8.4</v>
      </c>
      <c r="H6491" s="3">
        <v>41437.48541666667</v>
      </c>
      <c r="I6491" s="3">
        <v>41437.458333333336</v>
      </c>
      <c r="J6491">
        <v>24.9</v>
      </c>
      <c r="K6491">
        <v>24.9</v>
      </c>
      <c r="L6491" s="3">
        <v>41437.472222222219</v>
      </c>
      <c r="M6491" t="s">
        <v>89</v>
      </c>
      <c r="N6491" t="s">
        <v>9</v>
      </c>
      <c r="O6491" t="s">
        <v>9</v>
      </c>
      <c r="P6491" s="3">
        <v>41437.48541666667</v>
      </c>
      <c r="Q6491">
        <v>0</v>
      </c>
      <c r="R6491" t="s">
        <v>76</v>
      </c>
      <c r="S6491">
        <v>0</v>
      </c>
      <c r="T6491">
        <v>0</v>
      </c>
      <c r="U6491" t="s">
        <v>9</v>
      </c>
      <c r="V6491" s="3">
        <v>41437.458333333336</v>
      </c>
      <c r="W6491">
        <v>1</v>
      </c>
      <c r="X6491" s="3">
        <v>41437.472222222219</v>
      </c>
      <c r="Y6491" t="s">
        <v>9</v>
      </c>
      <c r="Z6491">
        <v>0</v>
      </c>
      <c r="AA6491">
        <v>0</v>
      </c>
      <c r="AB6491" t="s">
        <v>88</v>
      </c>
    </row>
    <row r="6492" spans="1:28" x14ac:dyDescent="0.25">
      <c r="A6492" t="s">
        <v>74</v>
      </c>
      <c r="B6492" t="s">
        <v>75</v>
      </c>
      <c r="C6492">
        <v>53.649500000000003</v>
      </c>
      <c r="D6492">
        <v>9.9618000000000002</v>
      </c>
      <c r="E6492">
        <v>15</v>
      </c>
      <c r="F6492" s="2">
        <v>41438</v>
      </c>
      <c r="G6492">
        <v>15.2</v>
      </c>
      <c r="H6492" s="3">
        <v>41438.48541666667</v>
      </c>
      <c r="I6492" s="3">
        <v>41438.458333333336</v>
      </c>
      <c r="J6492">
        <v>20.2</v>
      </c>
      <c r="K6492">
        <v>25.4</v>
      </c>
      <c r="L6492" s="3">
        <v>41438.472222222219</v>
      </c>
      <c r="M6492" t="s">
        <v>89</v>
      </c>
      <c r="N6492" t="s">
        <v>9</v>
      </c>
      <c r="O6492" t="s">
        <v>9</v>
      </c>
      <c r="P6492" s="3">
        <v>41438.48541666667</v>
      </c>
      <c r="Q6492">
        <v>4.2</v>
      </c>
      <c r="R6492" t="s">
        <v>77</v>
      </c>
      <c r="S6492">
        <v>4.2</v>
      </c>
      <c r="T6492">
        <v>0</v>
      </c>
      <c r="U6492" t="s">
        <v>9</v>
      </c>
      <c r="V6492" s="3">
        <v>41438.458333333336</v>
      </c>
      <c r="W6492">
        <v>1</v>
      </c>
      <c r="X6492" s="3">
        <v>41438.472222222219</v>
      </c>
      <c r="Y6492" t="s">
        <v>9</v>
      </c>
      <c r="Z6492">
        <v>4.2</v>
      </c>
      <c r="AA6492">
        <v>0</v>
      </c>
      <c r="AB6492" t="s">
        <v>88</v>
      </c>
    </row>
    <row r="6493" spans="1:28" x14ac:dyDescent="0.25">
      <c r="A6493" t="s">
        <v>74</v>
      </c>
      <c r="B6493" t="s">
        <v>75</v>
      </c>
      <c r="C6493">
        <v>53.649500000000003</v>
      </c>
      <c r="D6493">
        <v>9.9618000000000002</v>
      </c>
      <c r="E6493">
        <v>15</v>
      </c>
      <c r="F6493" s="2">
        <v>41439</v>
      </c>
      <c r="G6493">
        <v>10.8</v>
      </c>
      <c r="H6493" s="3">
        <v>41439.48541666667</v>
      </c>
      <c r="I6493" s="3">
        <v>41439.458333333336</v>
      </c>
      <c r="J6493">
        <v>17</v>
      </c>
      <c r="K6493">
        <v>20.3</v>
      </c>
      <c r="L6493" s="3">
        <v>41439.472222222219</v>
      </c>
      <c r="M6493" t="s">
        <v>89</v>
      </c>
      <c r="N6493" t="s">
        <v>9</v>
      </c>
      <c r="O6493" t="s">
        <v>9</v>
      </c>
      <c r="P6493" s="3">
        <v>41439.48541666667</v>
      </c>
      <c r="Q6493">
        <v>13.8</v>
      </c>
      <c r="R6493" t="s">
        <v>77</v>
      </c>
      <c r="S6493">
        <v>13.8</v>
      </c>
      <c r="T6493">
        <v>0</v>
      </c>
      <c r="U6493" t="s">
        <v>9</v>
      </c>
      <c r="V6493" s="3">
        <v>41439.458333333336</v>
      </c>
      <c r="W6493">
        <v>1</v>
      </c>
      <c r="X6493" s="3">
        <v>41439.472222222219</v>
      </c>
      <c r="Y6493" t="s">
        <v>9</v>
      </c>
      <c r="Z6493">
        <v>13.8</v>
      </c>
      <c r="AA6493">
        <v>0</v>
      </c>
      <c r="AB6493" t="s">
        <v>88</v>
      </c>
    </row>
    <row r="6494" spans="1:28" x14ac:dyDescent="0.25">
      <c r="A6494" t="s">
        <v>74</v>
      </c>
      <c r="B6494" t="s">
        <v>75</v>
      </c>
      <c r="C6494">
        <v>53.649500000000003</v>
      </c>
      <c r="D6494">
        <v>9.9618000000000002</v>
      </c>
      <c r="E6494">
        <v>15</v>
      </c>
      <c r="F6494" s="2">
        <v>41440</v>
      </c>
      <c r="G6494">
        <v>8.5</v>
      </c>
      <c r="H6494" s="3">
        <v>41440.48541666667</v>
      </c>
      <c r="I6494" s="3">
        <v>41440.458333333336</v>
      </c>
      <c r="J6494">
        <v>22</v>
      </c>
      <c r="K6494">
        <v>22</v>
      </c>
      <c r="L6494" s="3">
        <v>41440.472222222219</v>
      </c>
      <c r="M6494" t="s">
        <v>89</v>
      </c>
      <c r="N6494" t="s">
        <v>9</v>
      </c>
      <c r="O6494" t="s">
        <v>9</v>
      </c>
      <c r="P6494" s="3">
        <v>41440.48541666667</v>
      </c>
      <c r="Q6494">
        <v>3</v>
      </c>
      <c r="R6494" t="s">
        <v>77</v>
      </c>
      <c r="S6494">
        <v>3</v>
      </c>
      <c r="T6494">
        <v>0</v>
      </c>
      <c r="U6494" t="s">
        <v>9</v>
      </c>
      <c r="V6494" s="3">
        <v>41440.458333333336</v>
      </c>
      <c r="W6494">
        <v>1</v>
      </c>
      <c r="X6494" s="3">
        <v>41440.472222222219</v>
      </c>
      <c r="Y6494" t="s">
        <v>9</v>
      </c>
      <c r="Z6494">
        <v>3</v>
      </c>
      <c r="AA6494">
        <v>0</v>
      </c>
      <c r="AB6494" t="s">
        <v>88</v>
      </c>
    </row>
    <row r="6495" spans="1:28" x14ac:dyDescent="0.25">
      <c r="A6495" t="s">
        <v>74</v>
      </c>
      <c r="B6495" t="s">
        <v>75</v>
      </c>
      <c r="C6495">
        <v>53.649500000000003</v>
      </c>
      <c r="D6495">
        <v>9.9618000000000002</v>
      </c>
      <c r="E6495">
        <v>15</v>
      </c>
      <c r="F6495" s="2">
        <v>41441</v>
      </c>
      <c r="G6495">
        <v>9.6</v>
      </c>
      <c r="H6495" s="3">
        <v>41441.48541666667</v>
      </c>
      <c r="I6495" s="3">
        <v>41441.458333333336</v>
      </c>
      <c r="J6495">
        <v>19.2</v>
      </c>
      <c r="K6495">
        <v>22</v>
      </c>
      <c r="L6495" s="3">
        <v>41441.472222222219</v>
      </c>
      <c r="M6495" t="s">
        <v>89</v>
      </c>
      <c r="N6495" t="s">
        <v>9</v>
      </c>
      <c r="O6495" t="s">
        <v>9</v>
      </c>
      <c r="P6495" s="3">
        <v>41441.48541666667</v>
      </c>
      <c r="Q6495">
        <v>5.0999999999999996</v>
      </c>
      <c r="R6495" t="s">
        <v>77</v>
      </c>
      <c r="S6495">
        <v>5.0999999999999996</v>
      </c>
      <c r="T6495">
        <v>0</v>
      </c>
      <c r="U6495" t="s">
        <v>9</v>
      </c>
      <c r="V6495" s="3">
        <v>41441.458333333336</v>
      </c>
      <c r="W6495">
        <v>1</v>
      </c>
      <c r="X6495" s="3">
        <v>41441.472222222219</v>
      </c>
      <c r="Y6495" t="s">
        <v>9</v>
      </c>
      <c r="Z6495">
        <v>5.0999999999999996</v>
      </c>
      <c r="AA6495">
        <v>0</v>
      </c>
      <c r="AB6495" t="s">
        <v>88</v>
      </c>
    </row>
    <row r="6496" spans="1:28" x14ac:dyDescent="0.25">
      <c r="A6496" t="s">
        <v>74</v>
      </c>
      <c r="B6496" t="s">
        <v>75</v>
      </c>
      <c r="C6496">
        <v>53.649500000000003</v>
      </c>
      <c r="D6496">
        <v>9.9618000000000002</v>
      </c>
      <c r="E6496">
        <v>15</v>
      </c>
      <c r="F6496" s="2">
        <v>41442</v>
      </c>
      <c r="G6496">
        <v>7.1</v>
      </c>
      <c r="H6496" s="3">
        <v>41442.48541666667</v>
      </c>
      <c r="I6496" s="3">
        <v>41442.458333333336</v>
      </c>
      <c r="J6496">
        <v>22.4</v>
      </c>
      <c r="K6496">
        <v>24.2</v>
      </c>
      <c r="L6496" s="3">
        <v>41442.472916666666</v>
      </c>
      <c r="M6496" t="s">
        <v>89</v>
      </c>
      <c r="N6496" t="s">
        <v>9</v>
      </c>
      <c r="O6496" t="s">
        <v>9</v>
      </c>
      <c r="P6496" s="3">
        <v>41442.48541666667</v>
      </c>
      <c r="Q6496">
        <v>0</v>
      </c>
      <c r="R6496" t="s">
        <v>76</v>
      </c>
      <c r="S6496">
        <v>0</v>
      </c>
      <c r="T6496">
        <v>0</v>
      </c>
      <c r="U6496" t="s">
        <v>9</v>
      </c>
      <c r="V6496" s="3">
        <v>41442.458333333336</v>
      </c>
      <c r="W6496">
        <v>1</v>
      </c>
      <c r="X6496" s="3">
        <v>41442.472916666666</v>
      </c>
      <c r="Y6496" t="s">
        <v>9</v>
      </c>
      <c r="Z6496">
        <v>0</v>
      </c>
      <c r="AA6496">
        <v>0</v>
      </c>
      <c r="AB6496" t="s">
        <v>88</v>
      </c>
    </row>
    <row r="6497" spans="1:28" x14ac:dyDescent="0.25">
      <c r="A6497" t="s">
        <v>74</v>
      </c>
      <c r="B6497" t="s">
        <v>75</v>
      </c>
      <c r="C6497">
        <v>53.649500000000003</v>
      </c>
      <c r="D6497">
        <v>9.9618000000000002</v>
      </c>
      <c r="E6497">
        <v>15</v>
      </c>
      <c r="F6497" s="2">
        <v>41443</v>
      </c>
      <c r="G6497">
        <v>12.7</v>
      </c>
      <c r="H6497" s="3">
        <v>41443.48541666667</v>
      </c>
      <c r="I6497" s="3">
        <v>41443.458333333336</v>
      </c>
      <c r="J6497">
        <v>23.4</v>
      </c>
      <c r="K6497">
        <v>23.9</v>
      </c>
      <c r="L6497" s="3">
        <v>41443.472916666666</v>
      </c>
      <c r="M6497" t="s">
        <v>89</v>
      </c>
      <c r="N6497" t="s">
        <v>9</v>
      </c>
      <c r="O6497" t="s">
        <v>9</v>
      </c>
      <c r="P6497" s="3">
        <v>41443.48541666667</v>
      </c>
      <c r="Q6497">
        <v>0</v>
      </c>
      <c r="R6497" t="s">
        <v>76</v>
      </c>
      <c r="S6497">
        <v>0</v>
      </c>
      <c r="T6497">
        <v>0</v>
      </c>
      <c r="U6497" t="s">
        <v>9</v>
      </c>
      <c r="V6497" s="3">
        <v>41443.458333333336</v>
      </c>
      <c r="W6497">
        <v>1</v>
      </c>
      <c r="X6497" s="3">
        <v>41443.472916666666</v>
      </c>
      <c r="Y6497" t="s">
        <v>9</v>
      </c>
      <c r="Z6497">
        <v>0</v>
      </c>
      <c r="AA6497">
        <v>0</v>
      </c>
      <c r="AB6497" t="s">
        <v>88</v>
      </c>
    </row>
    <row r="6498" spans="1:28" x14ac:dyDescent="0.25">
      <c r="A6498" t="s">
        <v>74</v>
      </c>
      <c r="B6498" t="s">
        <v>75</v>
      </c>
      <c r="C6498">
        <v>53.649500000000003</v>
      </c>
      <c r="D6498">
        <v>9.9618000000000002</v>
      </c>
      <c r="E6498">
        <v>15</v>
      </c>
      <c r="F6498" s="2">
        <v>41444</v>
      </c>
      <c r="G6498">
        <v>16.3</v>
      </c>
      <c r="H6498" s="3">
        <v>41444.48541666667</v>
      </c>
      <c r="I6498" s="3">
        <v>41444.458333333336</v>
      </c>
      <c r="J6498">
        <v>31</v>
      </c>
      <c r="K6498">
        <v>31</v>
      </c>
      <c r="L6498" s="3">
        <v>41444.472916666666</v>
      </c>
      <c r="M6498" t="s">
        <v>89</v>
      </c>
      <c r="N6498" t="s">
        <v>9</v>
      </c>
      <c r="O6498" t="s">
        <v>9</v>
      </c>
      <c r="P6498" s="3">
        <v>41444.48541666667</v>
      </c>
      <c r="Q6498">
        <v>0</v>
      </c>
      <c r="R6498" t="s">
        <v>76</v>
      </c>
      <c r="S6498">
        <v>0</v>
      </c>
      <c r="T6498">
        <v>0</v>
      </c>
      <c r="U6498" t="s">
        <v>9</v>
      </c>
      <c r="V6498" s="3">
        <v>41444.458333333336</v>
      </c>
      <c r="W6498">
        <v>1</v>
      </c>
      <c r="X6498" s="3">
        <v>41444.472916666666</v>
      </c>
      <c r="Y6498" t="s">
        <v>9</v>
      </c>
      <c r="Z6498">
        <v>0</v>
      </c>
      <c r="AA6498">
        <v>0</v>
      </c>
      <c r="AB6498" t="s">
        <v>88</v>
      </c>
    </row>
    <row r="6499" spans="1:28" x14ac:dyDescent="0.25">
      <c r="A6499" t="s">
        <v>74</v>
      </c>
      <c r="B6499" t="s">
        <v>75</v>
      </c>
      <c r="C6499">
        <v>53.649500000000003</v>
      </c>
      <c r="D6499">
        <v>9.9618000000000002</v>
      </c>
      <c r="E6499">
        <v>15</v>
      </c>
      <c r="F6499" s="2">
        <v>41445</v>
      </c>
      <c r="G6499">
        <v>15.3</v>
      </c>
      <c r="H6499" s="3">
        <v>41445.48541666667</v>
      </c>
      <c r="I6499" s="3">
        <v>41445.458333333336</v>
      </c>
      <c r="J6499">
        <v>26.1</v>
      </c>
      <c r="K6499">
        <v>31.4</v>
      </c>
      <c r="L6499" s="3">
        <v>41445.472916666666</v>
      </c>
      <c r="M6499" t="s">
        <v>89</v>
      </c>
      <c r="N6499" t="s">
        <v>9</v>
      </c>
      <c r="O6499" t="s">
        <v>9</v>
      </c>
      <c r="P6499" s="3">
        <v>41445.48541666667</v>
      </c>
      <c r="Q6499">
        <v>21.4</v>
      </c>
      <c r="R6499" t="s">
        <v>77</v>
      </c>
      <c r="S6499">
        <v>21.4</v>
      </c>
      <c r="T6499">
        <v>0</v>
      </c>
      <c r="U6499" t="s">
        <v>9</v>
      </c>
      <c r="V6499" s="3">
        <v>41445.458333333336</v>
      </c>
      <c r="W6499">
        <v>1</v>
      </c>
      <c r="X6499" s="3">
        <v>41445.472916666666</v>
      </c>
      <c r="Y6499" t="s">
        <v>9</v>
      </c>
      <c r="Z6499">
        <v>21.4</v>
      </c>
      <c r="AA6499">
        <v>0</v>
      </c>
      <c r="AB6499" t="s">
        <v>88</v>
      </c>
    </row>
    <row r="6500" spans="1:28" x14ac:dyDescent="0.25">
      <c r="A6500" t="s">
        <v>74</v>
      </c>
      <c r="B6500" t="s">
        <v>75</v>
      </c>
      <c r="C6500">
        <v>53.649500000000003</v>
      </c>
      <c r="D6500">
        <v>9.9618000000000002</v>
      </c>
      <c r="E6500">
        <v>15</v>
      </c>
      <c r="F6500" s="2">
        <v>41446</v>
      </c>
      <c r="G6500">
        <v>16.899999999999999</v>
      </c>
      <c r="H6500" s="3">
        <v>41446.48541666667</v>
      </c>
      <c r="I6500" s="3">
        <v>41446.458333333336</v>
      </c>
      <c r="J6500">
        <v>18.600000000000001</v>
      </c>
      <c r="K6500">
        <v>27.3</v>
      </c>
      <c r="L6500" s="3">
        <v>41446.472916666666</v>
      </c>
      <c r="M6500" t="s">
        <v>89</v>
      </c>
      <c r="N6500" t="s">
        <v>9</v>
      </c>
      <c r="O6500" t="s">
        <v>9</v>
      </c>
      <c r="P6500" s="3">
        <v>41446.48541666667</v>
      </c>
      <c r="Q6500">
        <v>2.4</v>
      </c>
      <c r="R6500" t="s">
        <v>77</v>
      </c>
      <c r="S6500">
        <v>2.4</v>
      </c>
      <c r="T6500">
        <v>0</v>
      </c>
      <c r="U6500" t="s">
        <v>9</v>
      </c>
      <c r="V6500" s="3">
        <v>41446.458333333336</v>
      </c>
      <c r="W6500">
        <v>1</v>
      </c>
      <c r="X6500" s="3">
        <v>41446.472916666666</v>
      </c>
      <c r="Y6500" t="s">
        <v>9</v>
      </c>
      <c r="Z6500">
        <v>2.4</v>
      </c>
      <c r="AA6500">
        <v>0</v>
      </c>
      <c r="AB6500" t="s">
        <v>88</v>
      </c>
    </row>
    <row r="6501" spans="1:28" x14ac:dyDescent="0.25">
      <c r="A6501" t="s">
        <v>74</v>
      </c>
      <c r="B6501" t="s">
        <v>75</v>
      </c>
      <c r="C6501">
        <v>53.649500000000003</v>
      </c>
      <c r="D6501">
        <v>9.9618000000000002</v>
      </c>
      <c r="E6501">
        <v>15</v>
      </c>
      <c r="F6501" s="2">
        <v>41447</v>
      </c>
      <c r="G6501">
        <v>13.1</v>
      </c>
      <c r="H6501" s="3">
        <v>41447.48541666667</v>
      </c>
      <c r="I6501" s="3">
        <v>41447.458333333336</v>
      </c>
      <c r="J6501">
        <v>21.8</v>
      </c>
      <c r="K6501">
        <v>21.8</v>
      </c>
      <c r="L6501" s="3">
        <v>41447.473611111112</v>
      </c>
      <c r="M6501" t="s">
        <v>89</v>
      </c>
      <c r="N6501" t="s">
        <v>9</v>
      </c>
      <c r="O6501" t="s">
        <v>9</v>
      </c>
      <c r="P6501" s="3">
        <v>41447.48541666667</v>
      </c>
      <c r="Q6501">
        <v>0.6</v>
      </c>
      <c r="R6501" t="s">
        <v>77</v>
      </c>
      <c r="S6501">
        <v>0.6</v>
      </c>
      <c r="T6501">
        <v>0</v>
      </c>
      <c r="U6501" t="s">
        <v>9</v>
      </c>
      <c r="V6501" s="3">
        <v>41447.458333333336</v>
      </c>
      <c r="W6501">
        <v>1</v>
      </c>
      <c r="X6501" s="3">
        <v>41447.473611111112</v>
      </c>
      <c r="Y6501" t="s">
        <v>9</v>
      </c>
      <c r="Z6501">
        <v>0.6</v>
      </c>
      <c r="AA6501">
        <v>0</v>
      </c>
      <c r="AB6501" t="s">
        <v>88</v>
      </c>
    </row>
    <row r="6502" spans="1:28" x14ac:dyDescent="0.25">
      <c r="A6502" t="s">
        <v>74</v>
      </c>
      <c r="B6502" t="s">
        <v>75</v>
      </c>
      <c r="C6502">
        <v>53.649500000000003</v>
      </c>
      <c r="D6502">
        <v>9.9618000000000002</v>
      </c>
      <c r="E6502">
        <v>15</v>
      </c>
      <c r="F6502" s="2">
        <v>41448</v>
      </c>
      <c r="G6502">
        <v>12.8</v>
      </c>
      <c r="H6502" s="3">
        <v>41448.48541666667</v>
      </c>
      <c r="I6502" s="3">
        <v>41448.458333333336</v>
      </c>
      <c r="J6502">
        <v>19.100000000000001</v>
      </c>
      <c r="K6502">
        <v>23.1</v>
      </c>
      <c r="L6502" s="3">
        <v>41448.473611111112</v>
      </c>
      <c r="M6502" t="s">
        <v>89</v>
      </c>
      <c r="N6502" t="s">
        <v>9</v>
      </c>
      <c r="O6502" t="s">
        <v>9</v>
      </c>
      <c r="P6502" s="3">
        <v>41448.48541666667</v>
      </c>
      <c r="Q6502">
        <v>2.4</v>
      </c>
      <c r="R6502" t="s">
        <v>77</v>
      </c>
      <c r="S6502">
        <v>2.4</v>
      </c>
      <c r="T6502">
        <v>0</v>
      </c>
      <c r="U6502" t="s">
        <v>9</v>
      </c>
      <c r="V6502" s="3">
        <v>41448.458333333336</v>
      </c>
      <c r="W6502">
        <v>1</v>
      </c>
      <c r="X6502" s="3">
        <v>41448.473611111112</v>
      </c>
      <c r="Y6502" t="s">
        <v>9</v>
      </c>
      <c r="Z6502">
        <v>2.4</v>
      </c>
      <c r="AA6502">
        <v>0</v>
      </c>
      <c r="AB6502" t="s">
        <v>88</v>
      </c>
    </row>
    <row r="6503" spans="1:28" x14ac:dyDescent="0.25">
      <c r="A6503" t="s">
        <v>74</v>
      </c>
      <c r="B6503" t="s">
        <v>75</v>
      </c>
      <c r="C6503">
        <v>53.649500000000003</v>
      </c>
      <c r="D6503">
        <v>9.9618000000000002</v>
      </c>
      <c r="E6503">
        <v>15</v>
      </c>
      <c r="F6503" s="2">
        <v>41449</v>
      </c>
      <c r="G6503">
        <v>10.7</v>
      </c>
      <c r="H6503" s="3">
        <v>41449.48541666667</v>
      </c>
      <c r="I6503" s="3">
        <v>41449.458333333336</v>
      </c>
      <c r="J6503">
        <v>20</v>
      </c>
      <c r="K6503">
        <v>21.2</v>
      </c>
      <c r="L6503" s="3">
        <v>41449.473611111112</v>
      </c>
      <c r="M6503" t="s">
        <v>89</v>
      </c>
      <c r="N6503" t="s">
        <v>9</v>
      </c>
      <c r="O6503" t="s">
        <v>9</v>
      </c>
      <c r="P6503" s="3">
        <v>41449.48541666667</v>
      </c>
      <c r="Q6503">
        <v>0.6</v>
      </c>
      <c r="R6503" t="s">
        <v>77</v>
      </c>
      <c r="S6503">
        <v>0.6</v>
      </c>
      <c r="T6503">
        <v>0</v>
      </c>
      <c r="U6503" t="s">
        <v>9</v>
      </c>
      <c r="V6503" s="3">
        <v>41449.458333333336</v>
      </c>
      <c r="W6503">
        <v>1</v>
      </c>
      <c r="X6503" s="3">
        <v>41449.473611111112</v>
      </c>
      <c r="Y6503" t="s">
        <v>9</v>
      </c>
      <c r="Z6503">
        <v>0.6</v>
      </c>
      <c r="AA6503">
        <v>0</v>
      </c>
      <c r="AB6503" t="s">
        <v>88</v>
      </c>
    </row>
    <row r="6504" spans="1:28" x14ac:dyDescent="0.25">
      <c r="A6504" t="s">
        <v>74</v>
      </c>
      <c r="B6504" t="s">
        <v>75</v>
      </c>
      <c r="C6504">
        <v>53.649500000000003</v>
      </c>
      <c r="D6504">
        <v>9.9618000000000002</v>
      </c>
      <c r="E6504">
        <v>15</v>
      </c>
      <c r="F6504" s="2">
        <v>41450</v>
      </c>
      <c r="G6504">
        <v>10.5</v>
      </c>
      <c r="H6504" s="3">
        <v>41450.48541666667</v>
      </c>
      <c r="I6504" s="3">
        <v>41450.458333333336</v>
      </c>
      <c r="J6504">
        <v>14.6</v>
      </c>
      <c r="K6504">
        <v>20.3</v>
      </c>
      <c r="L6504" s="3">
        <v>41450.473611111112</v>
      </c>
      <c r="M6504" t="s">
        <v>89</v>
      </c>
      <c r="N6504" t="s">
        <v>9</v>
      </c>
      <c r="O6504" t="s">
        <v>9</v>
      </c>
      <c r="P6504" s="3">
        <v>41450.48541666667</v>
      </c>
      <c r="Q6504">
        <v>3</v>
      </c>
      <c r="R6504" t="s">
        <v>77</v>
      </c>
      <c r="S6504">
        <v>3</v>
      </c>
      <c r="T6504">
        <v>0</v>
      </c>
      <c r="U6504" t="s">
        <v>9</v>
      </c>
      <c r="V6504" s="3">
        <v>41450.458333333336</v>
      </c>
      <c r="W6504">
        <v>1</v>
      </c>
      <c r="X6504" s="3">
        <v>41450.473611111112</v>
      </c>
      <c r="Y6504" t="s">
        <v>9</v>
      </c>
      <c r="Z6504">
        <v>3</v>
      </c>
      <c r="AA6504">
        <v>0</v>
      </c>
      <c r="AB6504" t="s">
        <v>88</v>
      </c>
    </row>
    <row r="6505" spans="1:28" x14ac:dyDescent="0.25">
      <c r="A6505" t="s">
        <v>74</v>
      </c>
      <c r="B6505" t="s">
        <v>75</v>
      </c>
      <c r="C6505">
        <v>53.649500000000003</v>
      </c>
      <c r="D6505">
        <v>9.9618000000000002</v>
      </c>
      <c r="E6505">
        <v>15</v>
      </c>
      <c r="F6505" s="2">
        <v>41451</v>
      </c>
      <c r="G6505">
        <v>16.3</v>
      </c>
      <c r="H6505" s="3">
        <v>41451.48541666667</v>
      </c>
      <c r="I6505" s="3">
        <v>41451.458333333336</v>
      </c>
      <c r="J6505">
        <v>31</v>
      </c>
      <c r="K6505">
        <v>31</v>
      </c>
      <c r="L6505" s="3">
        <v>41451.474305555559</v>
      </c>
      <c r="M6505" t="s">
        <v>89</v>
      </c>
      <c r="N6505" t="s">
        <v>9</v>
      </c>
      <c r="O6505" t="s">
        <v>9</v>
      </c>
      <c r="P6505" s="3">
        <v>41451.48541666667</v>
      </c>
      <c r="Q6505">
        <v>0</v>
      </c>
      <c r="R6505" t="s">
        <v>76</v>
      </c>
      <c r="S6505">
        <v>0</v>
      </c>
      <c r="T6505">
        <v>0</v>
      </c>
      <c r="U6505" t="s">
        <v>9</v>
      </c>
      <c r="V6505" s="3">
        <v>41451.458333333336</v>
      </c>
      <c r="W6505">
        <v>1</v>
      </c>
      <c r="X6505" s="3">
        <v>41451.474305555559</v>
      </c>
      <c r="Y6505" t="s">
        <v>9</v>
      </c>
      <c r="Z6505">
        <v>0</v>
      </c>
      <c r="AA6505">
        <v>0</v>
      </c>
      <c r="AB6505" t="s">
        <v>88</v>
      </c>
    </row>
    <row r="6506" spans="1:28" x14ac:dyDescent="0.25">
      <c r="A6506" t="s">
        <v>74</v>
      </c>
      <c r="B6506" t="s">
        <v>75</v>
      </c>
      <c r="C6506">
        <v>53.649500000000003</v>
      </c>
      <c r="D6506">
        <v>9.9618000000000002</v>
      </c>
      <c r="E6506">
        <v>15</v>
      </c>
      <c r="F6506" s="2">
        <v>41452</v>
      </c>
      <c r="G6506">
        <v>9.1</v>
      </c>
      <c r="H6506" s="3">
        <v>41452.48541666667</v>
      </c>
      <c r="I6506" s="3">
        <v>41452.458333333336</v>
      </c>
      <c r="J6506">
        <v>15</v>
      </c>
      <c r="K6506">
        <v>15.5</v>
      </c>
      <c r="L6506" s="3">
        <v>41452.474305555559</v>
      </c>
      <c r="M6506" t="s">
        <v>89</v>
      </c>
      <c r="N6506" t="s">
        <v>9</v>
      </c>
      <c r="O6506" t="s">
        <v>9</v>
      </c>
      <c r="P6506" s="3">
        <v>41452.48541666667</v>
      </c>
      <c r="Q6506">
        <v>1.2</v>
      </c>
      <c r="R6506" t="s">
        <v>77</v>
      </c>
      <c r="S6506">
        <v>1.2</v>
      </c>
      <c r="T6506">
        <v>0</v>
      </c>
      <c r="U6506" t="s">
        <v>9</v>
      </c>
      <c r="V6506" s="3">
        <v>41452.458333333336</v>
      </c>
      <c r="W6506">
        <v>1</v>
      </c>
      <c r="X6506" s="3">
        <v>41452.474305555559</v>
      </c>
      <c r="Y6506" t="s">
        <v>9</v>
      </c>
      <c r="Z6506">
        <v>1.2</v>
      </c>
      <c r="AA6506">
        <v>0</v>
      </c>
      <c r="AB6506" t="s">
        <v>88</v>
      </c>
    </row>
    <row r="6507" spans="1:28" x14ac:dyDescent="0.25">
      <c r="A6507" t="s">
        <v>74</v>
      </c>
      <c r="B6507" t="s">
        <v>75</v>
      </c>
      <c r="C6507">
        <v>53.649500000000003</v>
      </c>
      <c r="D6507">
        <v>9.9618000000000002</v>
      </c>
      <c r="E6507">
        <v>15</v>
      </c>
      <c r="F6507" s="2">
        <v>41453</v>
      </c>
      <c r="G6507">
        <v>9</v>
      </c>
      <c r="H6507" s="3">
        <v>41453.48541666667</v>
      </c>
      <c r="I6507" s="3">
        <v>41453.458333333336</v>
      </c>
      <c r="J6507">
        <v>10.8</v>
      </c>
      <c r="K6507">
        <v>17</v>
      </c>
      <c r="L6507" s="3">
        <v>41453.474305555559</v>
      </c>
      <c r="M6507" t="s">
        <v>89</v>
      </c>
      <c r="N6507" t="s">
        <v>9</v>
      </c>
      <c r="O6507" t="s">
        <v>9</v>
      </c>
      <c r="P6507" s="3">
        <v>41453.48541666667</v>
      </c>
      <c r="Q6507">
        <v>4</v>
      </c>
      <c r="R6507" t="s">
        <v>77</v>
      </c>
      <c r="S6507">
        <v>4</v>
      </c>
      <c r="T6507">
        <v>0</v>
      </c>
      <c r="U6507" t="s">
        <v>9</v>
      </c>
      <c r="V6507" s="3">
        <v>41453.458333333336</v>
      </c>
      <c r="W6507">
        <v>1</v>
      </c>
      <c r="X6507" s="3">
        <v>41453.474305555559</v>
      </c>
      <c r="Y6507" t="s">
        <v>9</v>
      </c>
      <c r="Z6507">
        <v>4</v>
      </c>
      <c r="AA6507">
        <v>0</v>
      </c>
      <c r="AB6507" t="s">
        <v>88</v>
      </c>
    </row>
    <row r="6508" spans="1:28" x14ac:dyDescent="0.25">
      <c r="A6508" t="s">
        <v>74</v>
      </c>
      <c r="B6508" t="s">
        <v>75</v>
      </c>
      <c r="C6508">
        <v>53.649500000000003</v>
      </c>
      <c r="D6508">
        <v>9.9618000000000002</v>
      </c>
      <c r="E6508">
        <v>15</v>
      </c>
      <c r="F6508" s="2">
        <v>41454</v>
      </c>
      <c r="G6508">
        <v>10.4</v>
      </c>
      <c r="H6508" s="3">
        <v>41454.48541666667</v>
      </c>
      <c r="I6508" s="3">
        <v>41454.458333333336</v>
      </c>
      <c r="J6508">
        <v>12.7</v>
      </c>
      <c r="K6508">
        <v>14.2</v>
      </c>
      <c r="L6508" s="3">
        <v>41454.474305555559</v>
      </c>
      <c r="M6508" t="s">
        <v>89</v>
      </c>
      <c r="N6508" t="s">
        <v>9</v>
      </c>
      <c r="O6508" t="s">
        <v>9</v>
      </c>
      <c r="P6508" s="3">
        <v>41454.48541666667</v>
      </c>
      <c r="Q6508">
        <v>6</v>
      </c>
      <c r="R6508" t="s">
        <v>77</v>
      </c>
      <c r="S6508">
        <v>6</v>
      </c>
      <c r="T6508">
        <v>0</v>
      </c>
      <c r="U6508" t="s">
        <v>9</v>
      </c>
      <c r="V6508" s="3">
        <v>41454.458333333336</v>
      </c>
      <c r="W6508">
        <v>1</v>
      </c>
      <c r="X6508" s="3">
        <v>41454.474305555559</v>
      </c>
      <c r="Y6508" t="s">
        <v>9</v>
      </c>
      <c r="Z6508">
        <v>6</v>
      </c>
      <c r="AA6508">
        <v>0</v>
      </c>
      <c r="AB6508" t="s">
        <v>88</v>
      </c>
    </row>
    <row r="6509" spans="1:28" x14ac:dyDescent="0.25">
      <c r="A6509" t="s">
        <v>74</v>
      </c>
      <c r="B6509" t="s">
        <v>75</v>
      </c>
      <c r="C6509">
        <v>53.649500000000003</v>
      </c>
      <c r="D6509">
        <v>9.9618000000000002</v>
      </c>
      <c r="E6509">
        <v>15</v>
      </c>
      <c r="F6509" s="2">
        <v>41455</v>
      </c>
      <c r="G6509">
        <v>6.1</v>
      </c>
      <c r="H6509" s="3">
        <v>41455.48541666667</v>
      </c>
      <c r="I6509" s="3">
        <v>41455.458333333336</v>
      </c>
      <c r="J6509">
        <v>15.7</v>
      </c>
      <c r="K6509">
        <v>15.7</v>
      </c>
      <c r="L6509" s="3">
        <v>41455.474305555559</v>
      </c>
      <c r="M6509" t="s">
        <v>89</v>
      </c>
      <c r="N6509" t="s">
        <v>9</v>
      </c>
      <c r="O6509" t="s">
        <v>9</v>
      </c>
      <c r="P6509" s="3">
        <v>41455.48541666667</v>
      </c>
      <c r="Q6509">
        <v>0</v>
      </c>
      <c r="R6509" t="s">
        <v>76</v>
      </c>
      <c r="S6509">
        <v>0</v>
      </c>
      <c r="T6509">
        <v>0</v>
      </c>
      <c r="U6509" t="s">
        <v>9</v>
      </c>
      <c r="V6509" s="3">
        <v>41455.458333333336</v>
      </c>
      <c r="W6509">
        <v>1</v>
      </c>
      <c r="X6509" s="3">
        <v>41455.474305555559</v>
      </c>
      <c r="Y6509" t="s">
        <v>9</v>
      </c>
      <c r="Z6509">
        <v>0</v>
      </c>
      <c r="AA6509">
        <v>0</v>
      </c>
      <c r="AB6509" t="s">
        <v>88</v>
      </c>
    </row>
    <row r="6510" spans="1:28" x14ac:dyDescent="0.25">
      <c r="A6510" t="s">
        <v>74</v>
      </c>
      <c r="B6510" t="s">
        <v>75</v>
      </c>
      <c r="C6510">
        <v>53.649500000000003</v>
      </c>
      <c r="D6510">
        <v>9.9618000000000002</v>
      </c>
      <c r="E6510">
        <v>15</v>
      </c>
      <c r="F6510" s="2">
        <v>41456</v>
      </c>
      <c r="G6510">
        <v>11.6</v>
      </c>
      <c r="H6510" s="3">
        <v>41456.48541666667</v>
      </c>
      <c r="I6510" s="3">
        <v>41456.458333333336</v>
      </c>
      <c r="J6510">
        <v>20.6</v>
      </c>
      <c r="K6510">
        <v>20.6</v>
      </c>
      <c r="L6510" s="3">
        <v>41456.474999999999</v>
      </c>
      <c r="M6510" t="s">
        <v>89</v>
      </c>
      <c r="N6510" t="s">
        <v>9</v>
      </c>
      <c r="O6510" t="s">
        <v>9</v>
      </c>
      <c r="P6510" s="3">
        <v>41456.48541666667</v>
      </c>
      <c r="Q6510">
        <v>0</v>
      </c>
      <c r="R6510" t="s">
        <v>76</v>
      </c>
      <c r="S6510">
        <v>0</v>
      </c>
      <c r="T6510">
        <v>0</v>
      </c>
      <c r="U6510" t="s">
        <v>9</v>
      </c>
      <c r="V6510" s="3">
        <v>41456.458333333336</v>
      </c>
      <c r="W6510">
        <v>1</v>
      </c>
      <c r="X6510" s="3">
        <v>41456.474999999999</v>
      </c>
      <c r="Y6510" t="s">
        <v>9</v>
      </c>
      <c r="Z6510">
        <v>0</v>
      </c>
      <c r="AA6510">
        <v>0</v>
      </c>
      <c r="AB6510" t="s">
        <v>88</v>
      </c>
    </row>
    <row r="6511" spans="1:28" x14ac:dyDescent="0.25">
      <c r="A6511" t="s">
        <v>74</v>
      </c>
      <c r="B6511" t="s">
        <v>75</v>
      </c>
      <c r="C6511">
        <v>53.649500000000003</v>
      </c>
      <c r="D6511">
        <v>9.9618000000000002</v>
      </c>
      <c r="E6511">
        <v>15</v>
      </c>
      <c r="F6511" s="2">
        <v>41457</v>
      </c>
      <c r="G6511">
        <v>9.6999999999999993</v>
      </c>
      <c r="H6511" s="3">
        <v>41457.48541666667</v>
      </c>
      <c r="I6511" s="3">
        <v>41457.458333333336</v>
      </c>
      <c r="J6511">
        <v>19.8</v>
      </c>
      <c r="K6511">
        <v>21.5</v>
      </c>
      <c r="L6511" s="3">
        <v>41457.474999999999</v>
      </c>
      <c r="M6511" t="s">
        <v>89</v>
      </c>
      <c r="N6511" t="s">
        <v>9</v>
      </c>
      <c r="O6511" t="s">
        <v>9</v>
      </c>
      <c r="P6511" s="3">
        <v>41457.48541666667</v>
      </c>
      <c r="Q6511">
        <v>0.6</v>
      </c>
      <c r="R6511" t="s">
        <v>77</v>
      </c>
      <c r="S6511">
        <v>0.6</v>
      </c>
      <c r="T6511">
        <v>0</v>
      </c>
      <c r="U6511" t="s">
        <v>9</v>
      </c>
      <c r="V6511" s="3">
        <v>41457.458333333336</v>
      </c>
      <c r="W6511">
        <v>1</v>
      </c>
      <c r="X6511" s="3">
        <v>41457.474999999999</v>
      </c>
      <c r="Y6511" t="s">
        <v>9</v>
      </c>
      <c r="Z6511">
        <v>0.6</v>
      </c>
      <c r="AA6511">
        <v>0</v>
      </c>
      <c r="AB6511" t="s">
        <v>88</v>
      </c>
    </row>
    <row r="6512" spans="1:28" x14ac:dyDescent="0.25">
      <c r="A6512" t="s">
        <v>74</v>
      </c>
      <c r="B6512" t="s">
        <v>75</v>
      </c>
      <c r="C6512">
        <v>53.649500000000003</v>
      </c>
      <c r="D6512">
        <v>9.9618000000000002</v>
      </c>
      <c r="E6512">
        <v>15</v>
      </c>
      <c r="F6512" s="2">
        <v>41458</v>
      </c>
      <c r="G6512">
        <v>13.4</v>
      </c>
      <c r="H6512" s="3">
        <v>41458.48541666667</v>
      </c>
      <c r="I6512" s="3">
        <v>41458.458333333336</v>
      </c>
      <c r="J6512">
        <v>23.2</v>
      </c>
      <c r="K6512">
        <v>23.2</v>
      </c>
      <c r="L6512" s="3">
        <v>41458.474999999999</v>
      </c>
      <c r="M6512" t="s">
        <v>89</v>
      </c>
      <c r="N6512" t="s">
        <v>9</v>
      </c>
      <c r="O6512" t="s">
        <v>9</v>
      </c>
      <c r="P6512" s="3">
        <v>41458.48541666667</v>
      </c>
      <c r="Q6512">
        <v>0.9</v>
      </c>
      <c r="R6512" t="s">
        <v>77</v>
      </c>
      <c r="S6512">
        <v>0.9</v>
      </c>
      <c r="T6512">
        <v>0</v>
      </c>
      <c r="U6512" t="s">
        <v>9</v>
      </c>
      <c r="V6512" s="3">
        <v>41458.458333333336</v>
      </c>
      <c r="W6512">
        <v>1</v>
      </c>
      <c r="X6512" s="3">
        <v>41458.474999999999</v>
      </c>
      <c r="Y6512" t="s">
        <v>9</v>
      </c>
      <c r="Z6512">
        <v>0.9</v>
      </c>
      <c r="AA6512">
        <v>0</v>
      </c>
      <c r="AB6512" t="s">
        <v>88</v>
      </c>
    </row>
    <row r="6513" spans="1:28" x14ac:dyDescent="0.25">
      <c r="A6513" t="s">
        <v>74</v>
      </c>
      <c r="B6513" t="s">
        <v>75</v>
      </c>
      <c r="C6513">
        <v>53.649500000000003</v>
      </c>
      <c r="D6513">
        <v>9.9618000000000002</v>
      </c>
      <c r="E6513">
        <v>15</v>
      </c>
      <c r="F6513" s="2">
        <v>41459</v>
      </c>
      <c r="G6513">
        <v>14.2</v>
      </c>
      <c r="H6513" s="3">
        <v>41459.48541666667</v>
      </c>
      <c r="I6513" s="3">
        <v>41459.458333333336</v>
      </c>
      <c r="J6513">
        <v>21.8</v>
      </c>
      <c r="K6513">
        <v>26</v>
      </c>
      <c r="L6513" s="3">
        <v>41459.474999999999</v>
      </c>
      <c r="M6513" t="s">
        <v>89</v>
      </c>
      <c r="N6513" t="s">
        <v>9</v>
      </c>
      <c r="O6513" t="s">
        <v>9</v>
      </c>
      <c r="P6513" s="3">
        <v>41459.48541666667</v>
      </c>
      <c r="Q6513">
        <v>0.3</v>
      </c>
      <c r="R6513" t="s">
        <v>77</v>
      </c>
      <c r="S6513">
        <v>0.3</v>
      </c>
      <c r="T6513">
        <v>0</v>
      </c>
      <c r="U6513" t="s">
        <v>9</v>
      </c>
      <c r="V6513" s="3">
        <v>41459.458333333336</v>
      </c>
      <c r="W6513">
        <v>1</v>
      </c>
      <c r="X6513" s="3">
        <v>41459.474999999999</v>
      </c>
      <c r="Y6513" t="s">
        <v>9</v>
      </c>
      <c r="Z6513">
        <v>0.3</v>
      </c>
      <c r="AA6513">
        <v>0</v>
      </c>
      <c r="AB6513" t="s">
        <v>88</v>
      </c>
    </row>
    <row r="6514" spans="1:28" x14ac:dyDescent="0.25">
      <c r="A6514" t="s">
        <v>74</v>
      </c>
      <c r="B6514" t="s">
        <v>75</v>
      </c>
      <c r="C6514">
        <v>53.649500000000003</v>
      </c>
      <c r="D6514">
        <v>9.9618000000000002</v>
      </c>
      <c r="E6514">
        <v>15</v>
      </c>
      <c r="F6514" s="2">
        <v>41460</v>
      </c>
      <c r="G6514">
        <v>14.3</v>
      </c>
      <c r="H6514" s="3">
        <v>41460.48541666667</v>
      </c>
      <c r="I6514" s="3">
        <v>41460.458333333336</v>
      </c>
      <c r="J6514">
        <v>23.4</v>
      </c>
      <c r="K6514">
        <v>23.4</v>
      </c>
      <c r="L6514" s="3">
        <v>41460.474999999999</v>
      </c>
      <c r="M6514" t="s">
        <v>89</v>
      </c>
      <c r="N6514" t="s">
        <v>9</v>
      </c>
      <c r="O6514" t="s">
        <v>9</v>
      </c>
      <c r="P6514" s="3">
        <v>41460.48541666667</v>
      </c>
      <c r="Q6514">
        <v>0</v>
      </c>
      <c r="R6514" t="s">
        <v>76</v>
      </c>
      <c r="S6514">
        <v>0</v>
      </c>
      <c r="T6514">
        <v>0</v>
      </c>
      <c r="U6514" t="s">
        <v>9</v>
      </c>
      <c r="V6514" s="3">
        <v>41460.458333333336</v>
      </c>
      <c r="W6514">
        <v>1</v>
      </c>
      <c r="X6514" s="3">
        <v>41460.474999999999</v>
      </c>
      <c r="Y6514" t="s">
        <v>9</v>
      </c>
      <c r="Z6514">
        <v>0</v>
      </c>
      <c r="AA6514">
        <v>0</v>
      </c>
      <c r="AB6514" t="s">
        <v>88</v>
      </c>
    </row>
    <row r="6515" spans="1:28" x14ac:dyDescent="0.25">
      <c r="A6515" t="s">
        <v>74</v>
      </c>
      <c r="B6515" t="s">
        <v>75</v>
      </c>
      <c r="C6515">
        <v>53.649500000000003</v>
      </c>
      <c r="D6515">
        <v>9.9618000000000002</v>
      </c>
      <c r="E6515">
        <v>15</v>
      </c>
      <c r="F6515" s="2">
        <v>41461</v>
      </c>
      <c r="G6515">
        <v>7.2</v>
      </c>
      <c r="H6515" s="3">
        <v>41461.48541666667</v>
      </c>
      <c r="I6515" s="3">
        <v>41461.458333333336</v>
      </c>
      <c r="J6515">
        <v>21.7</v>
      </c>
      <c r="K6515">
        <v>23.6</v>
      </c>
      <c r="L6515" s="3">
        <v>41461.474999999999</v>
      </c>
      <c r="M6515" t="s">
        <v>89</v>
      </c>
      <c r="N6515" t="s">
        <v>9</v>
      </c>
      <c r="O6515" t="s">
        <v>9</v>
      </c>
      <c r="P6515" s="3">
        <v>41461.48541666667</v>
      </c>
      <c r="Q6515">
        <v>0</v>
      </c>
      <c r="R6515" t="s">
        <v>76</v>
      </c>
      <c r="S6515">
        <v>0</v>
      </c>
      <c r="T6515">
        <v>0</v>
      </c>
      <c r="U6515" t="s">
        <v>9</v>
      </c>
      <c r="V6515" s="3">
        <v>41461.458333333336</v>
      </c>
      <c r="W6515">
        <v>1</v>
      </c>
      <c r="X6515" s="3">
        <v>41461.474999999999</v>
      </c>
      <c r="Y6515" t="s">
        <v>9</v>
      </c>
      <c r="Z6515">
        <v>0</v>
      </c>
      <c r="AA6515">
        <v>0</v>
      </c>
      <c r="AB6515" t="s">
        <v>88</v>
      </c>
    </row>
    <row r="6516" spans="1:28" x14ac:dyDescent="0.25">
      <c r="A6516" t="s">
        <v>74</v>
      </c>
      <c r="B6516" t="s">
        <v>75</v>
      </c>
      <c r="C6516">
        <v>53.649500000000003</v>
      </c>
      <c r="D6516">
        <v>9.9618000000000002</v>
      </c>
      <c r="E6516">
        <v>15</v>
      </c>
      <c r="F6516" s="2">
        <v>41462</v>
      </c>
      <c r="G6516">
        <v>7.9</v>
      </c>
      <c r="H6516" s="3">
        <v>41462.48541666667</v>
      </c>
      <c r="I6516" s="3">
        <v>41462.458333333336</v>
      </c>
      <c r="J6516">
        <v>24</v>
      </c>
      <c r="K6516">
        <v>24</v>
      </c>
      <c r="L6516" s="3">
        <v>41462.475694444445</v>
      </c>
      <c r="M6516" t="s">
        <v>89</v>
      </c>
      <c r="N6516" t="s">
        <v>9</v>
      </c>
      <c r="O6516" t="s">
        <v>9</v>
      </c>
      <c r="P6516" s="3">
        <v>41462.48541666667</v>
      </c>
      <c r="Q6516">
        <v>0</v>
      </c>
      <c r="R6516" t="s">
        <v>76</v>
      </c>
      <c r="S6516">
        <v>0</v>
      </c>
      <c r="T6516">
        <v>0</v>
      </c>
      <c r="U6516" t="s">
        <v>9</v>
      </c>
      <c r="V6516" s="3">
        <v>41462.458333333336</v>
      </c>
      <c r="W6516">
        <v>1</v>
      </c>
      <c r="X6516" s="3">
        <v>41462.475694444445</v>
      </c>
      <c r="Y6516" t="s">
        <v>9</v>
      </c>
      <c r="Z6516">
        <v>0</v>
      </c>
      <c r="AA6516">
        <v>0</v>
      </c>
      <c r="AB6516" t="s">
        <v>88</v>
      </c>
    </row>
    <row r="6517" spans="1:28" x14ac:dyDescent="0.25">
      <c r="A6517" t="s">
        <v>74</v>
      </c>
      <c r="B6517" t="s">
        <v>75</v>
      </c>
      <c r="C6517">
        <v>53.649500000000003</v>
      </c>
      <c r="D6517">
        <v>9.9618000000000002</v>
      </c>
      <c r="E6517">
        <v>15</v>
      </c>
      <c r="F6517" s="2">
        <v>41463</v>
      </c>
      <c r="G6517">
        <v>10.9</v>
      </c>
      <c r="H6517" s="3">
        <v>41463.48541666667</v>
      </c>
      <c r="I6517" s="3">
        <v>41463.458333333336</v>
      </c>
      <c r="J6517">
        <v>24.8</v>
      </c>
      <c r="K6517">
        <v>25.6</v>
      </c>
      <c r="L6517" s="3">
        <v>41463.475694444445</v>
      </c>
      <c r="M6517" t="s">
        <v>89</v>
      </c>
      <c r="N6517" t="s">
        <v>9</v>
      </c>
      <c r="O6517" t="s">
        <v>9</v>
      </c>
      <c r="P6517" s="3">
        <v>41463.48541666667</v>
      </c>
      <c r="Q6517">
        <v>0</v>
      </c>
      <c r="R6517" t="s">
        <v>76</v>
      </c>
      <c r="S6517">
        <v>0</v>
      </c>
      <c r="T6517">
        <v>0</v>
      </c>
      <c r="U6517" t="s">
        <v>9</v>
      </c>
      <c r="V6517" s="3">
        <v>41463.458333333336</v>
      </c>
      <c r="W6517">
        <v>1</v>
      </c>
      <c r="X6517" s="3">
        <v>41463.475694444445</v>
      </c>
      <c r="Y6517" t="s">
        <v>9</v>
      </c>
      <c r="Z6517">
        <v>0</v>
      </c>
      <c r="AA6517">
        <v>0</v>
      </c>
      <c r="AB6517" t="s">
        <v>88</v>
      </c>
    </row>
    <row r="6518" spans="1:28" x14ac:dyDescent="0.25">
      <c r="A6518" t="s">
        <v>74</v>
      </c>
      <c r="B6518" t="s">
        <v>75</v>
      </c>
      <c r="C6518">
        <v>53.649500000000003</v>
      </c>
      <c r="D6518">
        <v>9.9618000000000002</v>
      </c>
      <c r="E6518">
        <v>15</v>
      </c>
      <c r="F6518" s="2">
        <v>41464</v>
      </c>
      <c r="G6518">
        <v>10.7</v>
      </c>
      <c r="H6518" s="3">
        <v>41464.48541666667</v>
      </c>
      <c r="I6518" s="3">
        <v>41464.458333333336</v>
      </c>
      <c r="J6518">
        <v>24.9</v>
      </c>
      <c r="K6518">
        <v>26.3</v>
      </c>
      <c r="L6518" s="3">
        <v>41464.475694444445</v>
      </c>
      <c r="M6518" t="s">
        <v>89</v>
      </c>
      <c r="N6518" t="s">
        <v>9</v>
      </c>
      <c r="O6518" t="s">
        <v>9</v>
      </c>
      <c r="P6518" s="3">
        <v>41464.48541666667</v>
      </c>
      <c r="Q6518">
        <v>0</v>
      </c>
      <c r="R6518" t="s">
        <v>76</v>
      </c>
      <c r="S6518">
        <v>0</v>
      </c>
      <c r="T6518">
        <v>0</v>
      </c>
      <c r="U6518" t="s">
        <v>9</v>
      </c>
      <c r="V6518" s="3">
        <v>41464.458333333336</v>
      </c>
      <c r="W6518">
        <v>1</v>
      </c>
      <c r="X6518" s="3">
        <v>41464.475694444445</v>
      </c>
      <c r="Y6518" t="s">
        <v>9</v>
      </c>
      <c r="Z6518">
        <v>0</v>
      </c>
      <c r="AA6518">
        <v>0</v>
      </c>
      <c r="AB6518" t="s">
        <v>88</v>
      </c>
    </row>
    <row r="6519" spans="1:28" x14ac:dyDescent="0.25">
      <c r="A6519" t="s">
        <v>74</v>
      </c>
      <c r="B6519" t="s">
        <v>75</v>
      </c>
      <c r="C6519">
        <v>53.649500000000003</v>
      </c>
      <c r="D6519">
        <v>9.9618000000000002</v>
      </c>
      <c r="E6519">
        <v>15</v>
      </c>
      <c r="F6519" s="2">
        <v>41465</v>
      </c>
      <c r="G6519">
        <v>12.6</v>
      </c>
      <c r="H6519" s="3">
        <v>41465.48541666667</v>
      </c>
      <c r="I6519" s="3">
        <v>41465.458333333336</v>
      </c>
      <c r="J6519">
        <v>19.7</v>
      </c>
      <c r="K6519">
        <v>25.6</v>
      </c>
      <c r="L6519" s="3">
        <v>41465.475694444445</v>
      </c>
      <c r="M6519" t="s">
        <v>89</v>
      </c>
      <c r="N6519" t="s">
        <v>9</v>
      </c>
      <c r="O6519" t="s">
        <v>9</v>
      </c>
      <c r="P6519" s="3">
        <v>41465.48541666667</v>
      </c>
      <c r="Q6519">
        <v>0</v>
      </c>
      <c r="R6519" t="s">
        <v>76</v>
      </c>
      <c r="S6519">
        <v>0</v>
      </c>
      <c r="T6519">
        <v>0</v>
      </c>
      <c r="U6519" t="s">
        <v>9</v>
      </c>
      <c r="V6519" s="3">
        <v>41465.458333333336</v>
      </c>
      <c r="W6519">
        <v>1</v>
      </c>
      <c r="X6519" s="3">
        <v>41465.475694444445</v>
      </c>
      <c r="Y6519" t="s">
        <v>9</v>
      </c>
      <c r="Z6519">
        <v>0</v>
      </c>
      <c r="AA6519">
        <v>0</v>
      </c>
      <c r="AB6519" t="s">
        <v>88</v>
      </c>
    </row>
    <row r="6520" spans="1:28" x14ac:dyDescent="0.25">
      <c r="A6520" t="s">
        <v>74</v>
      </c>
      <c r="B6520" t="s">
        <v>75</v>
      </c>
      <c r="C6520">
        <v>53.649500000000003</v>
      </c>
      <c r="D6520">
        <v>9.9618000000000002</v>
      </c>
      <c r="E6520">
        <v>15</v>
      </c>
      <c r="F6520" s="2">
        <v>41466</v>
      </c>
      <c r="G6520">
        <v>9.1999999999999993</v>
      </c>
      <c r="H6520" s="3">
        <v>41466.48541666667</v>
      </c>
      <c r="I6520" s="3">
        <v>41466.458333333336</v>
      </c>
      <c r="J6520">
        <v>22.8</v>
      </c>
      <c r="K6520">
        <v>22.8</v>
      </c>
      <c r="L6520" s="3">
        <v>41466.475694444445</v>
      </c>
      <c r="M6520" t="s">
        <v>89</v>
      </c>
      <c r="N6520" t="s">
        <v>9</v>
      </c>
      <c r="O6520" t="s">
        <v>9</v>
      </c>
      <c r="P6520" s="3">
        <v>41466.48541666667</v>
      </c>
      <c r="Q6520">
        <v>0</v>
      </c>
      <c r="R6520" t="s">
        <v>76</v>
      </c>
      <c r="S6520">
        <v>0</v>
      </c>
      <c r="T6520">
        <v>0</v>
      </c>
      <c r="U6520" t="s">
        <v>9</v>
      </c>
      <c r="V6520" s="3">
        <v>41466.458333333336</v>
      </c>
      <c r="W6520">
        <v>1</v>
      </c>
      <c r="X6520" s="3">
        <v>41466.475694444445</v>
      </c>
      <c r="Y6520" t="s">
        <v>9</v>
      </c>
      <c r="Z6520">
        <v>0</v>
      </c>
      <c r="AA6520">
        <v>0</v>
      </c>
      <c r="AB6520" t="s">
        <v>88</v>
      </c>
    </row>
    <row r="6521" spans="1:28" x14ac:dyDescent="0.25">
      <c r="A6521" t="s">
        <v>74</v>
      </c>
      <c r="B6521" t="s">
        <v>75</v>
      </c>
      <c r="C6521">
        <v>53.649500000000003</v>
      </c>
      <c r="D6521">
        <v>9.9618000000000002</v>
      </c>
      <c r="E6521">
        <v>15</v>
      </c>
      <c r="F6521" s="2">
        <v>41467</v>
      </c>
      <c r="G6521">
        <v>12.2</v>
      </c>
      <c r="H6521" s="3">
        <v>41467.48541666667</v>
      </c>
      <c r="I6521" s="3">
        <v>41467.458333333336</v>
      </c>
      <c r="J6521">
        <v>20.9</v>
      </c>
      <c r="K6521">
        <v>23.5</v>
      </c>
      <c r="L6521" s="3">
        <v>41467.475694444445</v>
      </c>
      <c r="M6521" t="s">
        <v>89</v>
      </c>
      <c r="N6521" t="s">
        <v>9</v>
      </c>
      <c r="O6521" t="s">
        <v>9</v>
      </c>
      <c r="P6521" s="3">
        <v>41467.48541666667</v>
      </c>
      <c r="Q6521">
        <v>0</v>
      </c>
      <c r="R6521" t="s">
        <v>76</v>
      </c>
      <c r="S6521">
        <v>0</v>
      </c>
      <c r="T6521">
        <v>0</v>
      </c>
      <c r="U6521" t="s">
        <v>9</v>
      </c>
      <c r="V6521" s="3">
        <v>41467.458333333336</v>
      </c>
      <c r="W6521">
        <v>1</v>
      </c>
      <c r="X6521" s="3">
        <v>41467.475694444445</v>
      </c>
      <c r="Y6521" t="s">
        <v>9</v>
      </c>
      <c r="Z6521">
        <v>0</v>
      </c>
      <c r="AA6521">
        <v>0</v>
      </c>
      <c r="AB6521" t="s">
        <v>88</v>
      </c>
    </row>
    <row r="6522" spans="1:28" x14ac:dyDescent="0.25">
      <c r="A6522" t="s">
        <v>74</v>
      </c>
      <c r="B6522" t="s">
        <v>75</v>
      </c>
      <c r="C6522">
        <v>53.649500000000003</v>
      </c>
      <c r="D6522">
        <v>9.9618000000000002</v>
      </c>
      <c r="E6522">
        <v>15</v>
      </c>
      <c r="F6522" s="2">
        <v>41468</v>
      </c>
      <c r="G6522">
        <v>8.1</v>
      </c>
      <c r="H6522" s="3">
        <v>41468.48541666667</v>
      </c>
      <c r="I6522" s="3">
        <v>41468.458333333336</v>
      </c>
      <c r="J6522">
        <v>20.9</v>
      </c>
      <c r="K6522">
        <v>22</v>
      </c>
      <c r="L6522" s="3">
        <v>41468.475694444445</v>
      </c>
      <c r="M6522" t="s">
        <v>89</v>
      </c>
      <c r="N6522" t="s">
        <v>9</v>
      </c>
      <c r="O6522" t="s">
        <v>9</v>
      </c>
      <c r="P6522" s="3">
        <v>41468.48541666667</v>
      </c>
      <c r="Q6522">
        <v>0</v>
      </c>
      <c r="R6522" t="s">
        <v>76</v>
      </c>
      <c r="S6522">
        <v>0</v>
      </c>
      <c r="T6522">
        <v>0</v>
      </c>
      <c r="U6522" t="s">
        <v>9</v>
      </c>
      <c r="V6522" s="3">
        <v>41468.458333333336</v>
      </c>
      <c r="W6522">
        <v>1</v>
      </c>
      <c r="X6522" s="3">
        <v>41468.475694444445</v>
      </c>
      <c r="Y6522" t="s">
        <v>9</v>
      </c>
      <c r="Z6522">
        <v>0</v>
      </c>
      <c r="AA6522">
        <v>0</v>
      </c>
      <c r="AB6522" t="s">
        <v>88</v>
      </c>
    </row>
    <row r="6523" spans="1:28" x14ac:dyDescent="0.25">
      <c r="A6523" t="s">
        <v>74</v>
      </c>
      <c r="B6523" t="s">
        <v>75</v>
      </c>
      <c r="C6523">
        <v>53.649500000000003</v>
      </c>
      <c r="D6523">
        <v>9.9618000000000002</v>
      </c>
      <c r="E6523">
        <v>15</v>
      </c>
      <c r="F6523" s="2">
        <v>41469</v>
      </c>
      <c r="G6523">
        <v>13.2</v>
      </c>
      <c r="H6523" s="3">
        <v>41469.48541666667</v>
      </c>
      <c r="I6523" s="3">
        <v>41469.458333333336</v>
      </c>
      <c r="J6523">
        <v>15.7</v>
      </c>
      <c r="K6523">
        <v>22.2</v>
      </c>
      <c r="L6523" s="3">
        <v>41469.476388888892</v>
      </c>
      <c r="M6523" t="s">
        <v>89</v>
      </c>
      <c r="N6523" t="s">
        <v>9</v>
      </c>
      <c r="O6523" t="s">
        <v>9</v>
      </c>
      <c r="P6523" s="3">
        <v>41469.48541666667</v>
      </c>
      <c r="Q6523">
        <v>0</v>
      </c>
      <c r="R6523" t="s">
        <v>76</v>
      </c>
      <c r="S6523">
        <v>0</v>
      </c>
      <c r="T6523">
        <v>0</v>
      </c>
      <c r="U6523" t="s">
        <v>9</v>
      </c>
      <c r="V6523" s="3">
        <v>41469.458333333336</v>
      </c>
      <c r="W6523">
        <v>1</v>
      </c>
      <c r="X6523" s="3">
        <v>41469.476388888892</v>
      </c>
      <c r="Y6523" t="s">
        <v>9</v>
      </c>
      <c r="Z6523">
        <v>0</v>
      </c>
      <c r="AA6523">
        <v>0</v>
      </c>
      <c r="AB6523" t="s">
        <v>88</v>
      </c>
    </row>
    <row r="6524" spans="1:28" x14ac:dyDescent="0.25">
      <c r="A6524" t="s">
        <v>74</v>
      </c>
      <c r="B6524" t="s">
        <v>75</v>
      </c>
      <c r="C6524">
        <v>53.649500000000003</v>
      </c>
      <c r="D6524">
        <v>9.9618000000000002</v>
      </c>
      <c r="E6524">
        <v>15</v>
      </c>
      <c r="F6524" s="2">
        <v>41470</v>
      </c>
      <c r="G6524">
        <v>10.7</v>
      </c>
      <c r="H6524" s="3">
        <v>41470.48541666667</v>
      </c>
      <c r="I6524" s="3">
        <v>41470.458333333336</v>
      </c>
      <c r="J6524">
        <v>21</v>
      </c>
      <c r="K6524">
        <v>21</v>
      </c>
      <c r="L6524" s="3">
        <v>41470.476388888892</v>
      </c>
      <c r="M6524" t="s">
        <v>89</v>
      </c>
      <c r="N6524" t="s">
        <v>9</v>
      </c>
      <c r="O6524" t="s">
        <v>9</v>
      </c>
      <c r="P6524" s="3">
        <v>41470.48541666667</v>
      </c>
      <c r="Q6524">
        <v>0</v>
      </c>
      <c r="R6524" t="s">
        <v>76</v>
      </c>
      <c r="S6524">
        <v>0</v>
      </c>
      <c r="T6524">
        <v>0</v>
      </c>
      <c r="U6524" t="s">
        <v>9</v>
      </c>
      <c r="V6524" s="3">
        <v>41470.458333333336</v>
      </c>
      <c r="W6524">
        <v>1</v>
      </c>
      <c r="X6524" s="3">
        <v>41470.476388888892</v>
      </c>
      <c r="Y6524" t="s">
        <v>9</v>
      </c>
      <c r="Z6524">
        <v>0</v>
      </c>
      <c r="AA6524">
        <v>0</v>
      </c>
      <c r="AB6524" t="s">
        <v>88</v>
      </c>
    </row>
    <row r="6525" spans="1:28" x14ac:dyDescent="0.25">
      <c r="A6525" t="s">
        <v>74</v>
      </c>
      <c r="B6525" t="s">
        <v>75</v>
      </c>
      <c r="C6525">
        <v>53.649500000000003</v>
      </c>
      <c r="D6525">
        <v>9.9618000000000002</v>
      </c>
      <c r="E6525">
        <v>15</v>
      </c>
      <c r="F6525" s="2">
        <v>41471</v>
      </c>
      <c r="G6525">
        <v>13</v>
      </c>
      <c r="H6525" s="3">
        <v>41471.48541666667</v>
      </c>
      <c r="I6525" s="3">
        <v>41471.458333333336</v>
      </c>
      <c r="J6525">
        <v>21.4</v>
      </c>
      <c r="K6525">
        <v>22.7</v>
      </c>
      <c r="L6525" s="3">
        <v>41471.476388888892</v>
      </c>
      <c r="M6525" t="s">
        <v>89</v>
      </c>
      <c r="N6525" t="s">
        <v>9</v>
      </c>
      <c r="O6525" t="s">
        <v>9</v>
      </c>
      <c r="P6525" s="3">
        <v>41471.48541666667</v>
      </c>
      <c r="Q6525">
        <v>0</v>
      </c>
      <c r="R6525" t="s">
        <v>76</v>
      </c>
      <c r="S6525">
        <v>0</v>
      </c>
      <c r="T6525">
        <v>0</v>
      </c>
      <c r="U6525" t="s">
        <v>9</v>
      </c>
      <c r="V6525" s="3">
        <v>41471.458333333336</v>
      </c>
      <c r="W6525">
        <v>1</v>
      </c>
      <c r="X6525" s="3">
        <v>41471.476388888892</v>
      </c>
      <c r="Y6525" t="s">
        <v>9</v>
      </c>
      <c r="Z6525">
        <v>0</v>
      </c>
      <c r="AA6525">
        <v>0</v>
      </c>
      <c r="AB6525" t="s">
        <v>88</v>
      </c>
    </row>
    <row r="6526" spans="1:28" x14ac:dyDescent="0.25">
      <c r="A6526" t="s">
        <v>74</v>
      </c>
      <c r="B6526" t="s">
        <v>75</v>
      </c>
      <c r="C6526">
        <v>53.649500000000003</v>
      </c>
      <c r="D6526">
        <v>9.9618000000000002</v>
      </c>
      <c r="E6526">
        <v>15</v>
      </c>
      <c r="F6526" s="2">
        <v>41472</v>
      </c>
      <c r="G6526">
        <v>10.4</v>
      </c>
      <c r="H6526" s="3">
        <v>41472.48541666667</v>
      </c>
      <c r="I6526" s="3">
        <v>41472.458333333336</v>
      </c>
      <c r="J6526">
        <v>23.1</v>
      </c>
      <c r="K6526">
        <v>25.3</v>
      </c>
      <c r="L6526" s="3">
        <v>41472.476388888892</v>
      </c>
      <c r="M6526" t="s">
        <v>89</v>
      </c>
      <c r="N6526" t="s">
        <v>9</v>
      </c>
      <c r="O6526" t="s">
        <v>9</v>
      </c>
      <c r="P6526" s="3">
        <v>41472.48541666667</v>
      </c>
      <c r="Q6526">
        <v>0</v>
      </c>
      <c r="R6526" t="s">
        <v>76</v>
      </c>
      <c r="S6526">
        <v>0</v>
      </c>
      <c r="T6526">
        <v>0</v>
      </c>
      <c r="U6526" t="s">
        <v>9</v>
      </c>
      <c r="V6526" s="3">
        <v>41472.458333333336</v>
      </c>
      <c r="W6526">
        <v>1</v>
      </c>
      <c r="X6526" s="3">
        <v>41472.476388888892</v>
      </c>
      <c r="Y6526" t="s">
        <v>9</v>
      </c>
      <c r="Z6526">
        <v>0</v>
      </c>
      <c r="AA6526">
        <v>0</v>
      </c>
      <c r="AB6526" t="s">
        <v>88</v>
      </c>
    </row>
    <row r="6527" spans="1:28" x14ac:dyDescent="0.25">
      <c r="A6527" t="s">
        <v>74</v>
      </c>
      <c r="B6527" t="s">
        <v>75</v>
      </c>
      <c r="C6527">
        <v>53.649500000000003</v>
      </c>
      <c r="D6527">
        <v>9.9618000000000002</v>
      </c>
      <c r="E6527">
        <v>15</v>
      </c>
      <c r="F6527" s="2">
        <v>41473</v>
      </c>
      <c r="G6527">
        <v>12.1</v>
      </c>
      <c r="H6527" s="3">
        <v>41473.48541666667</v>
      </c>
      <c r="I6527" s="3">
        <v>41473.458333333336</v>
      </c>
      <c r="J6527">
        <v>25.4</v>
      </c>
      <c r="K6527">
        <v>27</v>
      </c>
      <c r="L6527" s="3">
        <v>41473.476388888892</v>
      </c>
      <c r="M6527" t="s">
        <v>89</v>
      </c>
      <c r="N6527" t="s">
        <v>9</v>
      </c>
      <c r="O6527" t="s">
        <v>9</v>
      </c>
      <c r="P6527" s="3">
        <v>41473.48541666667</v>
      </c>
      <c r="Q6527">
        <v>0</v>
      </c>
      <c r="R6527" t="s">
        <v>76</v>
      </c>
      <c r="S6527">
        <v>0</v>
      </c>
      <c r="T6527">
        <v>0</v>
      </c>
      <c r="U6527" t="s">
        <v>9</v>
      </c>
      <c r="V6527" s="3">
        <v>41473.458333333336</v>
      </c>
      <c r="W6527">
        <v>1</v>
      </c>
      <c r="X6527" s="3">
        <v>41473.476388888892</v>
      </c>
      <c r="Y6527" t="s">
        <v>9</v>
      </c>
      <c r="Z6527">
        <v>0</v>
      </c>
      <c r="AA6527">
        <v>0</v>
      </c>
      <c r="AB6527" t="s">
        <v>88</v>
      </c>
    </row>
    <row r="6528" spans="1:28" x14ac:dyDescent="0.25">
      <c r="A6528" t="s">
        <v>74</v>
      </c>
      <c r="B6528" t="s">
        <v>75</v>
      </c>
      <c r="C6528">
        <v>53.649500000000003</v>
      </c>
      <c r="D6528">
        <v>9.9618000000000002</v>
      </c>
      <c r="E6528">
        <v>15</v>
      </c>
      <c r="F6528" s="2">
        <v>41474</v>
      </c>
      <c r="G6528">
        <v>14.5</v>
      </c>
      <c r="H6528" s="3">
        <v>41474.48541666667</v>
      </c>
      <c r="I6528" s="3">
        <v>41474.458333333336</v>
      </c>
      <c r="J6528">
        <v>23.6</v>
      </c>
      <c r="K6528">
        <v>26.4</v>
      </c>
      <c r="L6528" s="3">
        <v>41474.476388888892</v>
      </c>
      <c r="M6528" t="s">
        <v>89</v>
      </c>
      <c r="N6528" t="s">
        <v>9</v>
      </c>
      <c r="O6528" t="s">
        <v>9</v>
      </c>
      <c r="P6528" s="3">
        <v>41474.48541666667</v>
      </c>
      <c r="Q6528">
        <v>0</v>
      </c>
      <c r="R6528" t="s">
        <v>76</v>
      </c>
      <c r="S6528">
        <v>0</v>
      </c>
      <c r="T6528">
        <v>0</v>
      </c>
      <c r="U6528" t="s">
        <v>9</v>
      </c>
      <c r="V6528" s="3">
        <v>41474.458333333336</v>
      </c>
      <c r="W6528">
        <v>1</v>
      </c>
      <c r="X6528" s="3">
        <v>41474.476388888892</v>
      </c>
      <c r="Y6528" t="s">
        <v>9</v>
      </c>
      <c r="Z6528">
        <v>0</v>
      </c>
      <c r="AA6528">
        <v>0</v>
      </c>
      <c r="AB6528" t="s">
        <v>88</v>
      </c>
    </row>
    <row r="6529" spans="1:28" x14ac:dyDescent="0.25">
      <c r="A6529" t="s">
        <v>74</v>
      </c>
      <c r="B6529" t="s">
        <v>75</v>
      </c>
      <c r="C6529">
        <v>53.649500000000003</v>
      </c>
      <c r="D6529">
        <v>9.9618000000000002</v>
      </c>
      <c r="E6529">
        <v>15</v>
      </c>
      <c r="F6529" s="2">
        <v>41475</v>
      </c>
      <c r="G6529">
        <v>14.5</v>
      </c>
      <c r="H6529" s="3">
        <v>41475.48541666667</v>
      </c>
      <c r="I6529" s="3">
        <v>41475.458333333336</v>
      </c>
      <c r="J6529">
        <v>23.9</v>
      </c>
      <c r="K6529">
        <v>26.4</v>
      </c>
      <c r="L6529" s="3">
        <v>41475.476388888892</v>
      </c>
      <c r="M6529" t="s">
        <v>89</v>
      </c>
      <c r="N6529" t="s">
        <v>9</v>
      </c>
      <c r="O6529" t="s">
        <v>9</v>
      </c>
      <c r="P6529" s="3">
        <v>41475.48541666667</v>
      </c>
      <c r="Q6529">
        <v>0</v>
      </c>
      <c r="R6529" t="s">
        <v>76</v>
      </c>
      <c r="S6529">
        <v>0</v>
      </c>
      <c r="T6529">
        <v>0</v>
      </c>
      <c r="U6529" t="s">
        <v>9</v>
      </c>
      <c r="V6529" s="3">
        <v>41475.458333333336</v>
      </c>
      <c r="W6529">
        <v>1</v>
      </c>
      <c r="X6529" s="3">
        <v>41475.476388888892</v>
      </c>
      <c r="Y6529" t="s">
        <v>9</v>
      </c>
      <c r="Z6529">
        <v>0</v>
      </c>
      <c r="AA6529">
        <v>0</v>
      </c>
      <c r="AB6529" t="s">
        <v>88</v>
      </c>
    </row>
    <row r="6530" spans="1:28" x14ac:dyDescent="0.25">
      <c r="A6530" t="s">
        <v>74</v>
      </c>
      <c r="B6530" t="s">
        <v>75</v>
      </c>
      <c r="C6530">
        <v>53.649500000000003</v>
      </c>
      <c r="D6530">
        <v>9.9618000000000002</v>
      </c>
      <c r="E6530">
        <v>15</v>
      </c>
      <c r="F6530" s="2">
        <v>41476</v>
      </c>
      <c r="G6530">
        <v>10.199999999999999</v>
      </c>
      <c r="H6530" s="3">
        <v>41476.48541666667</v>
      </c>
      <c r="I6530" s="3">
        <v>41476.458333333336</v>
      </c>
      <c r="J6530">
        <v>28.1</v>
      </c>
      <c r="K6530">
        <v>28.1</v>
      </c>
      <c r="L6530" s="3">
        <v>41476.476388888892</v>
      </c>
      <c r="M6530" t="s">
        <v>89</v>
      </c>
      <c r="N6530" t="s">
        <v>9</v>
      </c>
      <c r="O6530" t="s">
        <v>9</v>
      </c>
      <c r="P6530" s="3">
        <v>41476.48541666667</v>
      </c>
      <c r="Q6530">
        <v>0</v>
      </c>
      <c r="R6530" t="s">
        <v>76</v>
      </c>
      <c r="S6530">
        <v>0</v>
      </c>
      <c r="T6530">
        <v>0</v>
      </c>
      <c r="U6530" t="s">
        <v>9</v>
      </c>
      <c r="V6530" s="3">
        <v>41476.458333333336</v>
      </c>
      <c r="W6530">
        <v>1</v>
      </c>
      <c r="X6530" s="3">
        <v>41476.476388888892</v>
      </c>
      <c r="Y6530" t="s">
        <v>9</v>
      </c>
      <c r="Z6530">
        <v>0</v>
      </c>
      <c r="AA6530">
        <v>0</v>
      </c>
      <c r="AB6530" t="s">
        <v>88</v>
      </c>
    </row>
    <row r="6531" spans="1:28" x14ac:dyDescent="0.25">
      <c r="A6531" t="s">
        <v>74</v>
      </c>
      <c r="B6531" t="s">
        <v>75</v>
      </c>
      <c r="C6531">
        <v>53.649500000000003</v>
      </c>
      <c r="D6531">
        <v>9.9618000000000002</v>
      </c>
      <c r="E6531">
        <v>15</v>
      </c>
      <c r="F6531" s="2">
        <v>41477</v>
      </c>
      <c r="G6531">
        <v>12.2</v>
      </c>
      <c r="H6531" s="3">
        <v>41477.48541666667</v>
      </c>
      <c r="I6531" s="3">
        <v>41477.458333333336</v>
      </c>
      <c r="J6531">
        <v>30.6</v>
      </c>
      <c r="K6531">
        <v>30.6</v>
      </c>
      <c r="L6531" s="3">
        <v>41477.476388888892</v>
      </c>
      <c r="M6531" t="s">
        <v>89</v>
      </c>
      <c r="N6531" t="s">
        <v>9</v>
      </c>
      <c r="O6531" t="s">
        <v>9</v>
      </c>
      <c r="P6531" s="3">
        <v>41477.48541666667</v>
      </c>
      <c r="Q6531">
        <v>0</v>
      </c>
      <c r="R6531" t="s">
        <v>76</v>
      </c>
      <c r="S6531">
        <v>0</v>
      </c>
      <c r="T6531">
        <v>0</v>
      </c>
      <c r="U6531" t="s">
        <v>9</v>
      </c>
      <c r="V6531" s="3">
        <v>41477.458333333336</v>
      </c>
      <c r="W6531">
        <v>1</v>
      </c>
      <c r="X6531" s="3">
        <v>41477.476388888892</v>
      </c>
      <c r="Y6531" t="s">
        <v>9</v>
      </c>
      <c r="Z6531">
        <v>0</v>
      </c>
      <c r="AA6531">
        <v>0</v>
      </c>
      <c r="AB6531" t="s">
        <v>88</v>
      </c>
    </row>
    <row r="6532" spans="1:28" x14ac:dyDescent="0.25">
      <c r="A6532" t="s">
        <v>74</v>
      </c>
      <c r="B6532" t="s">
        <v>75</v>
      </c>
      <c r="C6532">
        <v>53.649500000000003</v>
      </c>
      <c r="D6532">
        <v>9.9618000000000002</v>
      </c>
      <c r="E6532">
        <v>15</v>
      </c>
      <c r="F6532" s="2">
        <v>41478</v>
      </c>
      <c r="G6532">
        <v>12.8</v>
      </c>
      <c r="H6532" s="3">
        <v>41478.48541666667</v>
      </c>
      <c r="I6532" s="3">
        <v>41478.458333333336</v>
      </c>
      <c r="J6532">
        <v>29.5</v>
      </c>
      <c r="K6532">
        <v>31.6</v>
      </c>
      <c r="L6532" s="3">
        <v>41478.476388888892</v>
      </c>
      <c r="M6532" t="s">
        <v>89</v>
      </c>
      <c r="N6532" t="s">
        <v>9</v>
      </c>
      <c r="O6532" t="s">
        <v>9</v>
      </c>
      <c r="P6532" s="3">
        <v>41478.48541666667</v>
      </c>
      <c r="Q6532">
        <v>0</v>
      </c>
      <c r="R6532" t="s">
        <v>76</v>
      </c>
      <c r="S6532">
        <v>0</v>
      </c>
      <c r="T6532">
        <v>0</v>
      </c>
      <c r="U6532" t="s">
        <v>9</v>
      </c>
      <c r="V6532" s="3">
        <v>41478.458333333336</v>
      </c>
      <c r="W6532">
        <v>1</v>
      </c>
      <c r="X6532" s="3">
        <v>41478.476388888892</v>
      </c>
      <c r="Y6532" t="s">
        <v>9</v>
      </c>
      <c r="Z6532">
        <v>0</v>
      </c>
      <c r="AA6532">
        <v>0</v>
      </c>
      <c r="AB6532" t="s">
        <v>88</v>
      </c>
    </row>
    <row r="6533" spans="1:28" x14ac:dyDescent="0.25">
      <c r="A6533" t="s">
        <v>74</v>
      </c>
      <c r="B6533" t="s">
        <v>75</v>
      </c>
      <c r="C6533">
        <v>53.649500000000003</v>
      </c>
      <c r="D6533">
        <v>9.9618000000000002</v>
      </c>
      <c r="E6533">
        <v>15</v>
      </c>
      <c r="F6533" s="2">
        <v>41479</v>
      </c>
      <c r="G6533">
        <v>16.5</v>
      </c>
      <c r="H6533" s="3">
        <v>41479.48541666667</v>
      </c>
      <c r="I6533" s="3">
        <v>41479.458333333336</v>
      </c>
      <c r="J6533">
        <v>27.7</v>
      </c>
      <c r="K6533">
        <v>30.3</v>
      </c>
      <c r="L6533" s="3">
        <v>41479.476388888892</v>
      </c>
      <c r="M6533" t="s">
        <v>89</v>
      </c>
      <c r="N6533" t="s">
        <v>9</v>
      </c>
      <c r="O6533" t="s">
        <v>9</v>
      </c>
      <c r="P6533" s="3">
        <v>41479.48541666667</v>
      </c>
      <c r="Q6533">
        <v>0</v>
      </c>
      <c r="R6533" t="s">
        <v>76</v>
      </c>
      <c r="S6533">
        <v>0</v>
      </c>
      <c r="T6533">
        <v>0</v>
      </c>
      <c r="U6533" t="s">
        <v>9</v>
      </c>
      <c r="V6533" s="3">
        <v>41479.458333333336</v>
      </c>
      <c r="W6533">
        <v>1</v>
      </c>
      <c r="X6533" s="3">
        <v>41479.476388888892</v>
      </c>
      <c r="Y6533" t="s">
        <v>9</v>
      </c>
      <c r="Z6533">
        <v>0</v>
      </c>
      <c r="AA6533">
        <v>0</v>
      </c>
      <c r="AB6533" t="s">
        <v>88</v>
      </c>
    </row>
    <row r="6534" spans="1:28" x14ac:dyDescent="0.25">
      <c r="A6534" t="s">
        <v>74</v>
      </c>
      <c r="B6534" t="s">
        <v>75</v>
      </c>
      <c r="C6534">
        <v>53.649500000000003</v>
      </c>
      <c r="D6534">
        <v>9.9618000000000002</v>
      </c>
      <c r="E6534">
        <v>15</v>
      </c>
      <c r="F6534" s="2">
        <v>41480</v>
      </c>
      <c r="G6534">
        <v>15.3</v>
      </c>
      <c r="H6534" s="3">
        <v>41480.48541666667</v>
      </c>
      <c r="I6534" s="3">
        <v>41480.458333333336</v>
      </c>
      <c r="J6534">
        <v>23.6</v>
      </c>
      <c r="K6534">
        <v>30.1</v>
      </c>
      <c r="L6534" s="3">
        <v>41480.476388888892</v>
      </c>
      <c r="M6534" t="s">
        <v>89</v>
      </c>
      <c r="N6534" t="s">
        <v>9</v>
      </c>
      <c r="O6534" t="s">
        <v>9</v>
      </c>
      <c r="P6534" s="3">
        <v>41480.48541666667</v>
      </c>
      <c r="Q6534">
        <v>10.9</v>
      </c>
      <c r="R6534" t="s">
        <v>77</v>
      </c>
      <c r="S6534">
        <v>10.9</v>
      </c>
      <c r="T6534">
        <v>0</v>
      </c>
      <c r="U6534" t="s">
        <v>9</v>
      </c>
      <c r="V6534" s="3">
        <v>41480.458333333336</v>
      </c>
      <c r="W6534">
        <v>1</v>
      </c>
      <c r="X6534" s="3">
        <v>41480.476388888892</v>
      </c>
      <c r="Y6534" t="s">
        <v>9</v>
      </c>
      <c r="Z6534">
        <v>10.9</v>
      </c>
      <c r="AA6534">
        <v>0</v>
      </c>
      <c r="AB6534" t="s">
        <v>88</v>
      </c>
    </row>
    <row r="6535" spans="1:28" x14ac:dyDescent="0.25">
      <c r="A6535" t="s">
        <v>74</v>
      </c>
      <c r="B6535" t="s">
        <v>75</v>
      </c>
      <c r="C6535">
        <v>53.649500000000003</v>
      </c>
      <c r="D6535">
        <v>9.9618000000000002</v>
      </c>
      <c r="E6535">
        <v>15</v>
      </c>
      <c r="F6535" s="2">
        <v>41481</v>
      </c>
      <c r="G6535">
        <v>16.5</v>
      </c>
      <c r="H6535" s="3">
        <v>41481.48541666667</v>
      </c>
      <c r="I6535" s="3">
        <v>41481.458333333336</v>
      </c>
      <c r="J6535">
        <v>29.3</v>
      </c>
      <c r="K6535">
        <v>29.3</v>
      </c>
      <c r="L6535" s="3">
        <v>41481.476388888892</v>
      </c>
      <c r="M6535" t="s">
        <v>89</v>
      </c>
      <c r="N6535" t="s">
        <v>9</v>
      </c>
      <c r="O6535" t="s">
        <v>9</v>
      </c>
      <c r="P6535" s="3">
        <v>41481.48541666667</v>
      </c>
      <c r="Q6535">
        <v>0</v>
      </c>
      <c r="R6535" t="s">
        <v>76</v>
      </c>
      <c r="S6535">
        <v>0</v>
      </c>
      <c r="T6535">
        <v>0</v>
      </c>
      <c r="U6535" t="s">
        <v>9</v>
      </c>
      <c r="V6535" s="3">
        <v>41481.458333333336</v>
      </c>
      <c r="W6535">
        <v>1</v>
      </c>
      <c r="X6535" s="3">
        <v>41481.476388888892</v>
      </c>
      <c r="Y6535" t="s">
        <v>9</v>
      </c>
      <c r="Z6535">
        <v>0</v>
      </c>
      <c r="AA6535">
        <v>0</v>
      </c>
      <c r="AB6535" t="s">
        <v>88</v>
      </c>
    </row>
    <row r="6536" spans="1:28" x14ac:dyDescent="0.25">
      <c r="A6536" t="s">
        <v>74</v>
      </c>
      <c r="B6536" t="s">
        <v>75</v>
      </c>
      <c r="C6536">
        <v>53.649500000000003</v>
      </c>
      <c r="D6536">
        <v>9.9618000000000002</v>
      </c>
      <c r="E6536">
        <v>15</v>
      </c>
      <c r="F6536" s="2">
        <v>41482</v>
      </c>
      <c r="G6536">
        <v>16</v>
      </c>
      <c r="H6536" s="3">
        <v>41482.48541666667</v>
      </c>
      <c r="I6536" s="3">
        <v>41482.458333333336</v>
      </c>
      <c r="J6536">
        <v>28.8</v>
      </c>
      <c r="K6536">
        <v>30.4</v>
      </c>
      <c r="L6536" s="3">
        <v>41482.476388888892</v>
      </c>
      <c r="M6536" t="s">
        <v>89</v>
      </c>
      <c r="N6536" t="s">
        <v>9</v>
      </c>
      <c r="O6536" t="s">
        <v>9</v>
      </c>
      <c r="P6536" s="3">
        <v>41482.48541666667</v>
      </c>
      <c r="Q6536">
        <v>3.9</v>
      </c>
      <c r="R6536" t="s">
        <v>77</v>
      </c>
      <c r="S6536">
        <v>3.9</v>
      </c>
      <c r="T6536">
        <v>0</v>
      </c>
      <c r="U6536" t="s">
        <v>9</v>
      </c>
      <c r="V6536" s="3">
        <v>41482.458333333336</v>
      </c>
      <c r="W6536">
        <v>1</v>
      </c>
      <c r="X6536" s="3">
        <v>41482.476388888892</v>
      </c>
      <c r="Y6536" t="s">
        <v>9</v>
      </c>
      <c r="Z6536">
        <v>3.9</v>
      </c>
      <c r="AA6536">
        <v>0</v>
      </c>
      <c r="AB6536" t="s">
        <v>88</v>
      </c>
    </row>
    <row r="6537" spans="1:28" x14ac:dyDescent="0.25">
      <c r="A6537" t="s">
        <v>74</v>
      </c>
      <c r="B6537" t="s">
        <v>75</v>
      </c>
      <c r="C6537">
        <v>53.649500000000003</v>
      </c>
      <c r="D6537">
        <v>9.9618000000000002</v>
      </c>
      <c r="E6537">
        <v>15</v>
      </c>
      <c r="F6537" s="2">
        <v>41483</v>
      </c>
      <c r="G6537">
        <v>16.899999999999999</v>
      </c>
      <c r="H6537" s="3">
        <v>41483.48541666667</v>
      </c>
      <c r="I6537" s="3">
        <v>41483.458333333336</v>
      </c>
      <c r="J6537">
        <v>27.9</v>
      </c>
      <c r="K6537">
        <v>30.6</v>
      </c>
      <c r="L6537" s="3">
        <v>41483.476388888892</v>
      </c>
      <c r="M6537" t="s">
        <v>89</v>
      </c>
      <c r="N6537" t="s">
        <v>9</v>
      </c>
      <c r="O6537" t="s">
        <v>9</v>
      </c>
      <c r="P6537" s="3">
        <v>41483.48541666667</v>
      </c>
      <c r="Q6537">
        <v>5.7</v>
      </c>
      <c r="R6537" t="s">
        <v>77</v>
      </c>
      <c r="S6537">
        <v>5.7</v>
      </c>
      <c r="T6537">
        <v>0</v>
      </c>
      <c r="U6537" t="s">
        <v>9</v>
      </c>
      <c r="V6537" s="3">
        <v>41483.458333333336</v>
      </c>
      <c r="W6537">
        <v>1</v>
      </c>
      <c r="X6537" s="3">
        <v>41483.476388888892</v>
      </c>
      <c r="Y6537" t="s">
        <v>9</v>
      </c>
      <c r="Z6537">
        <v>5.7</v>
      </c>
      <c r="AA6537">
        <v>0</v>
      </c>
      <c r="AB6537" t="s">
        <v>88</v>
      </c>
    </row>
    <row r="6538" spans="1:28" x14ac:dyDescent="0.25">
      <c r="A6538" t="s">
        <v>74</v>
      </c>
      <c r="B6538" t="s">
        <v>75</v>
      </c>
      <c r="C6538">
        <v>53.649500000000003</v>
      </c>
      <c r="D6538">
        <v>9.9618000000000002</v>
      </c>
      <c r="E6538">
        <v>15</v>
      </c>
      <c r="F6538" s="2">
        <v>41484</v>
      </c>
      <c r="G6538">
        <v>14.9</v>
      </c>
      <c r="H6538" s="3">
        <v>41484.48541666667</v>
      </c>
      <c r="I6538" s="3">
        <v>41484.458333333336</v>
      </c>
      <c r="J6538">
        <v>25.1</v>
      </c>
      <c r="K6538">
        <v>28.8</v>
      </c>
      <c r="L6538" s="3">
        <v>41484.476388888892</v>
      </c>
      <c r="M6538" t="s">
        <v>89</v>
      </c>
      <c r="N6538" t="s">
        <v>9</v>
      </c>
      <c r="O6538" t="s">
        <v>9</v>
      </c>
      <c r="P6538" s="3">
        <v>41484.48541666667</v>
      </c>
      <c r="Q6538">
        <v>5.7</v>
      </c>
      <c r="R6538" t="s">
        <v>77</v>
      </c>
      <c r="S6538">
        <v>5.7</v>
      </c>
      <c r="T6538">
        <v>0</v>
      </c>
      <c r="U6538" t="s">
        <v>9</v>
      </c>
      <c r="V6538" s="3">
        <v>41484.458333333336</v>
      </c>
      <c r="W6538">
        <v>1</v>
      </c>
      <c r="X6538" s="3">
        <v>41484.476388888892</v>
      </c>
      <c r="Y6538" t="s">
        <v>9</v>
      </c>
      <c r="Z6538">
        <v>5.7</v>
      </c>
      <c r="AA6538">
        <v>0</v>
      </c>
      <c r="AB6538" t="s">
        <v>88</v>
      </c>
    </row>
    <row r="6539" spans="1:28" x14ac:dyDescent="0.25">
      <c r="A6539" t="s">
        <v>74</v>
      </c>
      <c r="B6539" t="s">
        <v>75</v>
      </c>
      <c r="C6539">
        <v>53.649500000000003</v>
      </c>
      <c r="D6539">
        <v>9.9618000000000002</v>
      </c>
      <c r="E6539">
        <v>15</v>
      </c>
      <c r="F6539" s="2">
        <v>41485</v>
      </c>
      <c r="G6539">
        <v>13.9</v>
      </c>
      <c r="H6539" s="3">
        <v>41485.48541666667</v>
      </c>
      <c r="I6539" s="3">
        <v>41485.458333333336</v>
      </c>
      <c r="J6539">
        <v>21</v>
      </c>
      <c r="K6539">
        <v>27</v>
      </c>
      <c r="L6539" s="3">
        <v>41485.476388888892</v>
      </c>
      <c r="M6539" t="s">
        <v>89</v>
      </c>
      <c r="N6539" t="s">
        <v>9</v>
      </c>
      <c r="O6539" t="s">
        <v>9</v>
      </c>
      <c r="P6539" s="3">
        <v>41485.48541666667</v>
      </c>
      <c r="Q6539">
        <v>0</v>
      </c>
      <c r="R6539" t="s">
        <v>76</v>
      </c>
      <c r="S6539">
        <v>0</v>
      </c>
      <c r="T6539">
        <v>0</v>
      </c>
      <c r="U6539" t="s">
        <v>9</v>
      </c>
      <c r="V6539" s="3">
        <v>41485.458333333336</v>
      </c>
      <c r="W6539">
        <v>1</v>
      </c>
      <c r="X6539" s="3">
        <v>41485.476388888892</v>
      </c>
      <c r="Y6539" t="s">
        <v>9</v>
      </c>
      <c r="Z6539">
        <v>0</v>
      </c>
      <c r="AA6539">
        <v>0</v>
      </c>
      <c r="AB6539" t="s">
        <v>88</v>
      </c>
    </row>
    <row r="6540" spans="1:28" x14ac:dyDescent="0.25">
      <c r="A6540" t="s">
        <v>74</v>
      </c>
      <c r="B6540" t="s">
        <v>75</v>
      </c>
      <c r="C6540">
        <v>53.649500000000003</v>
      </c>
      <c r="D6540">
        <v>9.9618000000000002</v>
      </c>
      <c r="E6540">
        <v>15</v>
      </c>
      <c r="F6540" s="2">
        <v>41486</v>
      </c>
      <c r="G6540">
        <v>15.9</v>
      </c>
      <c r="H6540" s="3">
        <v>41486.48541666667</v>
      </c>
      <c r="I6540" s="3">
        <v>41486.458333333336</v>
      </c>
      <c r="J6540">
        <v>23</v>
      </c>
      <c r="K6540">
        <v>23</v>
      </c>
      <c r="L6540" s="3">
        <v>41486.476388888892</v>
      </c>
      <c r="M6540" t="s">
        <v>89</v>
      </c>
      <c r="N6540" t="s">
        <v>9</v>
      </c>
      <c r="O6540" t="s">
        <v>9</v>
      </c>
      <c r="P6540" s="3">
        <v>41486.48541666667</v>
      </c>
      <c r="Q6540">
        <v>0</v>
      </c>
      <c r="R6540" t="s">
        <v>76</v>
      </c>
      <c r="S6540">
        <v>0</v>
      </c>
      <c r="T6540">
        <v>0</v>
      </c>
      <c r="U6540" t="s">
        <v>9</v>
      </c>
      <c r="V6540" s="3">
        <v>41486.458333333336</v>
      </c>
      <c r="W6540">
        <v>1</v>
      </c>
      <c r="X6540" s="3">
        <v>41486.476388888892</v>
      </c>
      <c r="Y6540" t="s">
        <v>9</v>
      </c>
      <c r="Z6540">
        <v>0</v>
      </c>
      <c r="AA6540">
        <v>0</v>
      </c>
      <c r="AB6540" t="s">
        <v>88</v>
      </c>
    </row>
    <row r="6541" spans="1:28" x14ac:dyDescent="0.25">
      <c r="A6541" t="s">
        <v>74</v>
      </c>
      <c r="B6541" t="s">
        <v>75</v>
      </c>
      <c r="C6541">
        <v>53.649500000000003</v>
      </c>
      <c r="D6541">
        <v>9.9618000000000002</v>
      </c>
      <c r="E6541">
        <v>15</v>
      </c>
      <c r="F6541" s="2">
        <v>41487</v>
      </c>
      <c r="G6541">
        <v>16.399999999999999</v>
      </c>
      <c r="H6541" s="3">
        <v>41487.48541666667</v>
      </c>
      <c r="I6541" s="3">
        <v>41487.458333333336</v>
      </c>
      <c r="J6541">
        <v>24.2</v>
      </c>
      <c r="K6541">
        <v>24.2</v>
      </c>
      <c r="L6541" s="3">
        <v>41487.476388888892</v>
      </c>
      <c r="M6541" t="s">
        <v>89</v>
      </c>
      <c r="N6541" t="s">
        <v>9</v>
      </c>
      <c r="O6541" t="s">
        <v>9</v>
      </c>
      <c r="P6541" s="3">
        <v>41487.48541666667</v>
      </c>
      <c r="Q6541">
        <v>1.5</v>
      </c>
      <c r="R6541" t="s">
        <v>77</v>
      </c>
      <c r="S6541">
        <v>1.5</v>
      </c>
      <c r="T6541">
        <v>0</v>
      </c>
      <c r="U6541" t="s">
        <v>9</v>
      </c>
      <c r="V6541" s="3">
        <v>41487.458333333336</v>
      </c>
      <c r="W6541">
        <v>1</v>
      </c>
      <c r="X6541" s="3">
        <v>41487.476388888892</v>
      </c>
      <c r="Y6541" t="s">
        <v>9</v>
      </c>
      <c r="Z6541">
        <v>1.5</v>
      </c>
      <c r="AA6541">
        <v>0</v>
      </c>
      <c r="AB6541" t="s">
        <v>88</v>
      </c>
    </row>
    <row r="6542" spans="1:28" x14ac:dyDescent="0.25">
      <c r="A6542" t="s">
        <v>74</v>
      </c>
      <c r="B6542" t="s">
        <v>75</v>
      </c>
      <c r="C6542">
        <v>53.649500000000003</v>
      </c>
      <c r="D6542">
        <v>9.9618000000000002</v>
      </c>
      <c r="E6542">
        <v>15</v>
      </c>
      <c r="F6542" s="2">
        <v>41488</v>
      </c>
      <c r="G6542">
        <v>15.2</v>
      </c>
      <c r="H6542" s="3">
        <v>41488.48541666667</v>
      </c>
      <c r="I6542" s="3">
        <v>41488.458333333336</v>
      </c>
      <c r="J6542">
        <v>32.5</v>
      </c>
      <c r="K6542">
        <v>32.5</v>
      </c>
      <c r="L6542" s="3">
        <v>41488.476388888892</v>
      </c>
      <c r="M6542" t="s">
        <v>89</v>
      </c>
      <c r="N6542" t="s">
        <v>9</v>
      </c>
      <c r="O6542" t="s">
        <v>9</v>
      </c>
      <c r="P6542" s="3">
        <v>41488.48541666667</v>
      </c>
      <c r="Q6542">
        <v>0</v>
      </c>
      <c r="R6542" t="s">
        <v>76</v>
      </c>
      <c r="S6542">
        <v>0</v>
      </c>
      <c r="T6542">
        <v>0</v>
      </c>
      <c r="U6542" t="s">
        <v>9</v>
      </c>
      <c r="V6542" s="3">
        <v>41488.458333333336</v>
      </c>
      <c r="W6542">
        <v>1</v>
      </c>
      <c r="X6542" s="3">
        <v>41488.476388888892</v>
      </c>
      <c r="Y6542" t="s">
        <v>9</v>
      </c>
      <c r="Z6542">
        <v>0</v>
      </c>
      <c r="AA6542">
        <v>0</v>
      </c>
      <c r="AB6542" t="s">
        <v>88</v>
      </c>
    </row>
    <row r="6543" spans="1:28" x14ac:dyDescent="0.25">
      <c r="A6543" t="s">
        <v>74</v>
      </c>
      <c r="B6543" t="s">
        <v>75</v>
      </c>
      <c r="C6543">
        <v>53.649500000000003</v>
      </c>
      <c r="D6543">
        <v>9.9618000000000002</v>
      </c>
      <c r="E6543">
        <v>15</v>
      </c>
      <c r="F6543" s="2">
        <v>41489</v>
      </c>
      <c r="G6543">
        <v>20.6</v>
      </c>
      <c r="H6543" s="3">
        <v>41489.48541666667</v>
      </c>
      <c r="I6543" s="3">
        <v>41489.458333333336</v>
      </c>
      <c r="J6543">
        <v>24.7</v>
      </c>
      <c r="K6543">
        <v>34</v>
      </c>
      <c r="L6543" s="3">
        <v>41489.476388888892</v>
      </c>
      <c r="M6543" t="s">
        <v>89</v>
      </c>
      <c r="N6543" t="s">
        <v>9</v>
      </c>
      <c r="O6543" t="s">
        <v>9</v>
      </c>
      <c r="P6543" s="3">
        <v>41489.48541666667</v>
      </c>
      <c r="Q6543">
        <v>0</v>
      </c>
      <c r="R6543" t="s">
        <v>76</v>
      </c>
      <c r="S6543">
        <v>0</v>
      </c>
      <c r="T6543">
        <v>0</v>
      </c>
      <c r="U6543" t="s">
        <v>9</v>
      </c>
      <c r="V6543" s="3">
        <v>41489.458333333336</v>
      </c>
      <c r="W6543">
        <v>1</v>
      </c>
      <c r="X6543" s="3">
        <v>41489.476388888892</v>
      </c>
      <c r="Y6543" t="s">
        <v>9</v>
      </c>
      <c r="Z6543">
        <v>0</v>
      </c>
      <c r="AA6543">
        <v>0</v>
      </c>
      <c r="AB6543" t="s">
        <v>88</v>
      </c>
    </row>
    <row r="6544" spans="1:28" x14ac:dyDescent="0.25">
      <c r="A6544" t="s">
        <v>74</v>
      </c>
      <c r="B6544" t="s">
        <v>75</v>
      </c>
      <c r="C6544">
        <v>53.649500000000003</v>
      </c>
      <c r="D6544">
        <v>9.9618000000000002</v>
      </c>
      <c r="E6544">
        <v>15</v>
      </c>
      <c r="F6544" s="2">
        <v>41490</v>
      </c>
      <c r="G6544">
        <v>11.8</v>
      </c>
      <c r="H6544" s="3">
        <v>41490.48541666667</v>
      </c>
      <c r="I6544" s="3">
        <v>41490.458333333336</v>
      </c>
      <c r="J6544">
        <v>25</v>
      </c>
      <c r="K6544">
        <v>26.9</v>
      </c>
      <c r="L6544" s="3">
        <v>41490.476388888892</v>
      </c>
      <c r="M6544" t="s">
        <v>89</v>
      </c>
      <c r="N6544" t="s">
        <v>9</v>
      </c>
      <c r="O6544" t="s">
        <v>9</v>
      </c>
      <c r="P6544" s="3">
        <v>41490.48541666667</v>
      </c>
      <c r="Q6544">
        <v>0</v>
      </c>
      <c r="R6544" t="s">
        <v>76</v>
      </c>
      <c r="S6544">
        <v>0</v>
      </c>
      <c r="T6544">
        <v>0</v>
      </c>
      <c r="U6544" t="s">
        <v>9</v>
      </c>
      <c r="V6544" s="3">
        <v>41490.458333333336</v>
      </c>
      <c r="W6544">
        <v>1</v>
      </c>
      <c r="X6544" s="3">
        <v>41490.476388888892</v>
      </c>
      <c r="Y6544" t="s">
        <v>9</v>
      </c>
      <c r="Z6544">
        <v>0</v>
      </c>
      <c r="AA6544">
        <v>0</v>
      </c>
      <c r="AB6544" t="s">
        <v>88</v>
      </c>
    </row>
    <row r="6545" spans="1:28" x14ac:dyDescent="0.25">
      <c r="A6545" t="s">
        <v>74</v>
      </c>
      <c r="B6545" t="s">
        <v>75</v>
      </c>
      <c r="C6545">
        <v>53.649500000000003</v>
      </c>
      <c r="D6545">
        <v>9.9618000000000002</v>
      </c>
      <c r="E6545">
        <v>15</v>
      </c>
      <c r="F6545" s="2">
        <v>41491</v>
      </c>
      <c r="G6545">
        <v>12.3</v>
      </c>
      <c r="H6545" s="3">
        <v>41491.48541666667</v>
      </c>
      <c r="I6545" s="3">
        <v>41491.458333333336</v>
      </c>
      <c r="J6545">
        <v>27.2</v>
      </c>
      <c r="K6545">
        <v>27.2</v>
      </c>
      <c r="L6545" s="3">
        <v>41491.476388888892</v>
      </c>
      <c r="M6545" t="s">
        <v>89</v>
      </c>
      <c r="N6545" t="s">
        <v>9</v>
      </c>
      <c r="O6545" t="s">
        <v>9</v>
      </c>
      <c r="P6545" s="3">
        <v>41491.48541666667</v>
      </c>
      <c r="Q6545">
        <v>0</v>
      </c>
      <c r="R6545" t="s">
        <v>76</v>
      </c>
      <c r="S6545">
        <v>0</v>
      </c>
      <c r="T6545">
        <v>0</v>
      </c>
      <c r="U6545" t="s">
        <v>9</v>
      </c>
      <c r="V6545" s="3">
        <v>41491.458333333336</v>
      </c>
      <c r="W6545">
        <v>1</v>
      </c>
      <c r="X6545" s="3">
        <v>41491.476388888892</v>
      </c>
      <c r="Y6545" t="s">
        <v>9</v>
      </c>
      <c r="Z6545">
        <v>0</v>
      </c>
      <c r="AA6545">
        <v>0</v>
      </c>
      <c r="AB6545" t="s">
        <v>88</v>
      </c>
    </row>
    <row r="6546" spans="1:28" x14ac:dyDescent="0.25">
      <c r="A6546" t="s">
        <v>74</v>
      </c>
      <c r="B6546" t="s">
        <v>75</v>
      </c>
      <c r="C6546">
        <v>53.649500000000003</v>
      </c>
      <c r="D6546">
        <v>9.9618000000000002</v>
      </c>
      <c r="E6546">
        <v>15</v>
      </c>
      <c r="F6546" s="2">
        <v>41492</v>
      </c>
      <c r="G6546">
        <v>21.1</v>
      </c>
      <c r="H6546" s="3">
        <v>41492.48541666667</v>
      </c>
      <c r="I6546" s="3">
        <v>41492.458333333336</v>
      </c>
      <c r="J6546">
        <v>25.1</v>
      </c>
      <c r="K6546">
        <v>28.7</v>
      </c>
      <c r="L6546" s="3">
        <v>41492.476388888892</v>
      </c>
      <c r="M6546" t="s">
        <v>89</v>
      </c>
      <c r="N6546" t="s">
        <v>9</v>
      </c>
      <c r="O6546" t="s">
        <v>9</v>
      </c>
      <c r="P6546" s="3">
        <v>41492.48541666667</v>
      </c>
      <c r="Q6546">
        <v>0</v>
      </c>
      <c r="R6546" t="s">
        <v>76</v>
      </c>
      <c r="S6546">
        <v>0</v>
      </c>
      <c r="T6546">
        <v>0</v>
      </c>
      <c r="U6546" t="s">
        <v>9</v>
      </c>
      <c r="V6546" s="3">
        <v>41492.458333333336</v>
      </c>
      <c r="W6546">
        <v>1</v>
      </c>
      <c r="X6546" s="3">
        <v>41492.476388888892</v>
      </c>
      <c r="Y6546" t="s">
        <v>9</v>
      </c>
      <c r="Z6546">
        <v>0</v>
      </c>
      <c r="AA6546">
        <v>0</v>
      </c>
      <c r="AB6546" t="s">
        <v>88</v>
      </c>
    </row>
    <row r="6547" spans="1:28" x14ac:dyDescent="0.25">
      <c r="A6547" t="s">
        <v>74</v>
      </c>
      <c r="B6547" t="s">
        <v>75</v>
      </c>
      <c r="C6547">
        <v>53.649500000000003</v>
      </c>
      <c r="D6547">
        <v>9.9618000000000002</v>
      </c>
      <c r="E6547">
        <v>15</v>
      </c>
      <c r="F6547" s="2">
        <v>41493</v>
      </c>
      <c r="G6547">
        <v>10.7</v>
      </c>
      <c r="H6547" s="3">
        <v>41493.48541666667</v>
      </c>
      <c r="I6547" s="3">
        <v>41493.458333333336</v>
      </c>
      <c r="J6547">
        <v>23.2</v>
      </c>
      <c r="K6547">
        <v>26.3</v>
      </c>
      <c r="L6547" s="3">
        <v>41493.475694444445</v>
      </c>
      <c r="M6547" t="s">
        <v>89</v>
      </c>
      <c r="N6547" t="s">
        <v>9</v>
      </c>
      <c r="O6547" t="s">
        <v>9</v>
      </c>
      <c r="P6547" s="3">
        <v>41493.48541666667</v>
      </c>
      <c r="Q6547">
        <v>0</v>
      </c>
      <c r="R6547" t="s">
        <v>76</v>
      </c>
      <c r="S6547">
        <v>0</v>
      </c>
      <c r="T6547">
        <v>0</v>
      </c>
      <c r="U6547" t="s">
        <v>9</v>
      </c>
      <c r="V6547" s="3">
        <v>41493.458333333336</v>
      </c>
      <c r="W6547">
        <v>1</v>
      </c>
      <c r="X6547" s="3">
        <v>41493.475694444445</v>
      </c>
      <c r="Y6547" t="s">
        <v>9</v>
      </c>
      <c r="Z6547">
        <v>0</v>
      </c>
      <c r="AA6547">
        <v>0</v>
      </c>
      <c r="AB6547" t="s">
        <v>88</v>
      </c>
    </row>
    <row r="6548" spans="1:28" x14ac:dyDescent="0.25">
      <c r="A6548" t="s">
        <v>74</v>
      </c>
      <c r="B6548" t="s">
        <v>75</v>
      </c>
      <c r="C6548">
        <v>53.649500000000003</v>
      </c>
      <c r="D6548">
        <v>9.9618000000000002</v>
      </c>
      <c r="E6548">
        <v>15</v>
      </c>
      <c r="F6548" s="2">
        <v>41494</v>
      </c>
      <c r="G6548">
        <v>15.5</v>
      </c>
      <c r="H6548" s="3">
        <v>41494.48541666667</v>
      </c>
      <c r="I6548" s="3">
        <v>41494.458333333336</v>
      </c>
      <c r="J6548">
        <v>17</v>
      </c>
      <c r="K6548">
        <v>24.1</v>
      </c>
      <c r="L6548" s="3">
        <v>41494.475694444445</v>
      </c>
      <c r="M6548" t="s">
        <v>89</v>
      </c>
      <c r="N6548" t="s">
        <v>9</v>
      </c>
      <c r="O6548" t="s">
        <v>9</v>
      </c>
      <c r="P6548" s="3">
        <v>41494.48541666667</v>
      </c>
      <c r="Q6548">
        <v>6</v>
      </c>
      <c r="R6548" t="s">
        <v>77</v>
      </c>
      <c r="S6548">
        <v>6</v>
      </c>
      <c r="T6548">
        <v>0</v>
      </c>
      <c r="U6548" t="s">
        <v>9</v>
      </c>
      <c r="V6548" s="3">
        <v>41494.458333333336</v>
      </c>
      <c r="W6548">
        <v>1</v>
      </c>
      <c r="X6548" s="3">
        <v>41494.475694444445</v>
      </c>
      <c r="Y6548" t="s">
        <v>9</v>
      </c>
      <c r="Z6548">
        <v>6</v>
      </c>
      <c r="AA6548">
        <v>0</v>
      </c>
      <c r="AB6548" t="s">
        <v>88</v>
      </c>
    </row>
    <row r="6549" spans="1:28" x14ac:dyDescent="0.25">
      <c r="A6549" t="s">
        <v>74</v>
      </c>
      <c r="B6549" t="s">
        <v>75</v>
      </c>
      <c r="C6549">
        <v>53.649500000000003</v>
      </c>
      <c r="D6549">
        <v>9.9618000000000002</v>
      </c>
      <c r="E6549">
        <v>15</v>
      </c>
      <c r="F6549" s="2">
        <v>41495</v>
      </c>
      <c r="G6549">
        <v>10</v>
      </c>
      <c r="H6549" s="3">
        <v>41495.48541666667</v>
      </c>
      <c r="I6549" s="3">
        <v>41495.458333333336</v>
      </c>
      <c r="J6549">
        <v>22</v>
      </c>
      <c r="K6549">
        <v>22</v>
      </c>
      <c r="L6549" s="3">
        <v>41495.475694444445</v>
      </c>
      <c r="M6549" t="s">
        <v>89</v>
      </c>
      <c r="N6549" t="s">
        <v>9</v>
      </c>
      <c r="O6549" t="s">
        <v>9</v>
      </c>
      <c r="P6549" s="3">
        <v>41495.48541666667</v>
      </c>
      <c r="Q6549">
        <v>0</v>
      </c>
      <c r="R6549" t="s">
        <v>76</v>
      </c>
      <c r="S6549">
        <v>0</v>
      </c>
      <c r="T6549">
        <v>0</v>
      </c>
      <c r="U6549" t="s">
        <v>9</v>
      </c>
      <c r="V6549" s="3">
        <v>41495.458333333336</v>
      </c>
      <c r="W6549">
        <v>1</v>
      </c>
      <c r="X6549" s="3">
        <v>41495.475694444445</v>
      </c>
      <c r="Y6549" t="s">
        <v>9</v>
      </c>
      <c r="Z6549">
        <v>0</v>
      </c>
      <c r="AA6549">
        <v>0</v>
      </c>
      <c r="AB6549" t="s">
        <v>88</v>
      </c>
    </row>
    <row r="6550" spans="1:28" x14ac:dyDescent="0.25">
      <c r="A6550" t="s">
        <v>74</v>
      </c>
      <c r="B6550" t="s">
        <v>75</v>
      </c>
      <c r="C6550">
        <v>53.649500000000003</v>
      </c>
      <c r="D6550">
        <v>9.9618000000000002</v>
      </c>
      <c r="E6550">
        <v>15</v>
      </c>
      <c r="F6550" s="2">
        <v>41496</v>
      </c>
      <c r="G6550">
        <v>12.3</v>
      </c>
      <c r="H6550" s="3">
        <v>41496.48541666667</v>
      </c>
      <c r="I6550" s="3">
        <v>41496.458333333336</v>
      </c>
      <c r="J6550">
        <v>20</v>
      </c>
      <c r="K6550">
        <v>23.3</v>
      </c>
      <c r="L6550" s="3">
        <v>41496.475694444445</v>
      </c>
      <c r="M6550" t="s">
        <v>89</v>
      </c>
      <c r="N6550" t="s">
        <v>9</v>
      </c>
      <c r="O6550" t="s">
        <v>9</v>
      </c>
      <c r="P6550" s="3">
        <v>41496.48541666667</v>
      </c>
      <c r="Q6550">
        <v>0</v>
      </c>
      <c r="R6550" t="s">
        <v>76</v>
      </c>
      <c r="S6550">
        <v>0</v>
      </c>
      <c r="T6550">
        <v>0</v>
      </c>
      <c r="U6550" t="s">
        <v>9</v>
      </c>
      <c r="V6550" s="3">
        <v>41496.458333333336</v>
      </c>
      <c r="W6550">
        <v>1</v>
      </c>
      <c r="X6550" s="3">
        <v>41496.475694444445</v>
      </c>
      <c r="Y6550" t="s">
        <v>9</v>
      </c>
      <c r="Z6550">
        <v>0</v>
      </c>
      <c r="AA6550">
        <v>0</v>
      </c>
      <c r="AB6550" t="s">
        <v>88</v>
      </c>
    </row>
    <row r="6551" spans="1:28" x14ac:dyDescent="0.25">
      <c r="A6551" t="s">
        <v>74</v>
      </c>
      <c r="B6551" t="s">
        <v>75</v>
      </c>
      <c r="C6551">
        <v>53.649500000000003</v>
      </c>
      <c r="D6551">
        <v>9.9618000000000002</v>
      </c>
      <c r="E6551">
        <v>15</v>
      </c>
      <c r="F6551" s="2">
        <v>41497</v>
      </c>
      <c r="G6551">
        <v>11.6</v>
      </c>
      <c r="H6551" s="3">
        <v>41497.48541666667</v>
      </c>
      <c r="I6551" s="3">
        <v>41497.458333333336</v>
      </c>
      <c r="J6551">
        <v>18.899999999999999</v>
      </c>
      <c r="K6551">
        <v>21.7</v>
      </c>
      <c r="L6551" s="3">
        <v>41497.475694444445</v>
      </c>
      <c r="M6551" t="s">
        <v>89</v>
      </c>
      <c r="N6551" t="s">
        <v>9</v>
      </c>
      <c r="O6551" t="s">
        <v>9</v>
      </c>
      <c r="P6551" s="3">
        <v>41497.48541666667</v>
      </c>
      <c r="Q6551">
        <v>4.8</v>
      </c>
      <c r="R6551" t="s">
        <v>77</v>
      </c>
      <c r="S6551">
        <v>4.8</v>
      </c>
      <c r="T6551">
        <v>0</v>
      </c>
      <c r="U6551" t="s">
        <v>9</v>
      </c>
      <c r="V6551" s="3">
        <v>41497.458333333336</v>
      </c>
      <c r="W6551">
        <v>1</v>
      </c>
      <c r="X6551" s="3">
        <v>41497.475694444445</v>
      </c>
      <c r="Y6551" t="s">
        <v>9</v>
      </c>
      <c r="Z6551">
        <v>4.8</v>
      </c>
      <c r="AA6551">
        <v>0</v>
      </c>
      <c r="AB6551" t="s">
        <v>88</v>
      </c>
    </row>
    <row r="6552" spans="1:28" x14ac:dyDescent="0.25">
      <c r="A6552" t="s">
        <v>74</v>
      </c>
      <c r="B6552" t="s">
        <v>75</v>
      </c>
      <c r="C6552">
        <v>53.649500000000003</v>
      </c>
      <c r="D6552">
        <v>9.9618000000000002</v>
      </c>
      <c r="E6552">
        <v>15</v>
      </c>
      <c r="F6552" s="2">
        <v>41498</v>
      </c>
      <c r="G6552">
        <v>11.1</v>
      </c>
      <c r="H6552" s="3">
        <v>41498.48541666667</v>
      </c>
      <c r="I6552" s="3">
        <v>41498.458333333336</v>
      </c>
      <c r="J6552">
        <v>19.600000000000001</v>
      </c>
      <c r="K6552">
        <v>19.600000000000001</v>
      </c>
      <c r="L6552" s="3">
        <v>41498.475694444445</v>
      </c>
      <c r="M6552" t="s">
        <v>89</v>
      </c>
      <c r="N6552" t="s">
        <v>9</v>
      </c>
      <c r="O6552" t="s">
        <v>9</v>
      </c>
      <c r="P6552" s="3">
        <v>41498.48541666667</v>
      </c>
      <c r="Q6552">
        <v>1.8</v>
      </c>
      <c r="R6552" t="s">
        <v>77</v>
      </c>
      <c r="S6552">
        <v>1.8</v>
      </c>
      <c r="T6552">
        <v>0</v>
      </c>
      <c r="U6552" t="s">
        <v>9</v>
      </c>
      <c r="V6552" s="3">
        <v>41498.458333333336</v>
      </c>
      <c r="W6552">
        <v>1</v>
      </c>
      <c r="X6552" s="3">
        <v>41498.475694444445</v>
      </c>
      <c r="Y6552" t="s">
        <v>9</v>
      </c>
      <c r="Z6552">
        <v>1.8</v>
      </c>
      <c r="AA6552">
        <v>0</v>
      </c>
      <c r="AB6552" t="s">
        <v>88</v>
      </c>
    </row>
    <row r="6553" spans="1:28" x14ac:dyDescent="0.25">
      <c r="A6553" t="s">
        <v>74</v>
      </c>
      <c r="B6553" t="s">
        <v>75</v>
      </c>
      <c r="C6553">
        <v>53.649500000000003</v>
      </c>
      <c r="D6553">
        <v>9.9618000000000002</v>
      </c>
      <c r="E6553">
        <v>15</v>
      </c>
      <c r="F6553" s="2">
        <v>41499</v>
      </c>
      <c r="G6553">
        <v>9.5</v>
      </c>
      <c r="H6553" s="3">
        <v>41499.48541666667</v>
      </c>
      <c r="I6553" s="3">
        <v>41499.458333333336</v>
      </c>
      <c r="J6553">
        <v>18.3</v>
      </c>
      <c r="K6553">
        <v>20.7</v>
      </c>
      <c r="L6553" s="3">
        <v>41499.474999999999</v>
      </c>
      <c r="M6553" t="s">
        <v>89</v>
      </c>
      <c r="N6553" t="s">
        <v>9</v>
      </c>
      <c r="O6553" t="s">
        <v>9</v>
      </c>
      <c r="P6553" s="3">
        <v>41499.48541666667</v>
      </c>
      <c r="Q6553">
        <v>1.9</v>
      </c>
      <c r="R6553" t="s">
        <v>77</v>
      </c>
      <c r="S6553">
        <v>1.9</v>
      </c>
      <c r="T6553">
        <v>0</v>
      </c>
      <c r="U6553" t="s">
        <v>9</v>
      </c>
      <c r="V6553" s="3">
        <v>41499.458333333336</v>
      </c>
      <c r="W6553">
        <v>1</v>
      </c>
      <c r="X6553" s="3">
        <v>41499.474999999999</v>
      </c>
      <c r="Y6553" t="s">
        <v>9</v>
      </c>
      <c r="Z6553">
        <v>1.9</v>
      </c>
      <c r="AA6553">
        <v>0</v>
      </c>
      <c r="AB6553" t="s">
        <v>88</v>
      </c>
    </row>
    <row r="6554" spans="1:28" x14ac:dyDescent="0.25">
      <c r="A6554" t="s">
        <v>74</v>
      </c>
      <c r="B6554" t="s">
        <v>75</v>
      </c>
      <c r="C6554">
        <v>53.649500000000003</v>
      </c>
      <c r="D6554">
        <v>9.9618000000000002</v>
      </c>
      <c r="E6554">
        <v>15</v>
      </c>
      <c r="F6554" s="2">
        <v>41500</v>
      </c>
      <c r="G6554">
        <v>10</v>
      </c>
      <c r="H6554" s="3">
        <v>41500.48541666667</v>
      </c>
      <c r="I6554" s="3">
        <v>41500.458333333336</v>
      </c>
      <c r="J6554">
        <v>13.7</v>
      </c>
      <c r="K6554">
        <v>18.3</v>
      </c>
      <c r="L6554" s="3">
        <v>41500.474999999999</v>
      </c>
      <c r="M6554" t="s">
        <v>89</v>
      </c>
      <c r="N6554" t="s">
        <v>9</v>
      </c>
      <c r="O6554" t="s">
        <v>9</v>
      </c>
      <c r="P6554" s="3">
        <v>41500.48541666667</v>
      </c>
      <c r="Q6554">
        <v>7.5</v>
      </c>
      <c r="R6554" t="s">
        <v>77</v>
      </c>
      <c r="S6554">
        <v>7.5</v>
      </c>
      <c r="T6554">
        <v>0</v>
      </c>
      <c r="U6554" t="s">
        <v>9</v>
      </c>
      <c r="V6554" s="3">
        <v>41500.458333333336</v>
      </c>
      <c r="W6554">
        <v>1</v>
      </c>
      <c r="X6554" s="3">
        <v>41500.474999999999</v>
      </c>
      <c r="Y6554" t="s">
        <v>9</v>
      </c>
      <c r="Z6554">
        <v>7.5</v>
      </c>
      <c r="AA6554">
        <v>0</v>
      </c>
      <c r="AB6554" t="s">
        <v>88</v>
      </c>
    </row>
    <row r="6555" spans="1:28" x14ac:dyDescent="0.25">
      <c r="A6555" t="s">
        <v>74</v>
      </c>
      <c r="B6555" t="s">
        <v>75</v>
      </c>
      <c r="C6555">
        <v>53.649500000000003</v>
      </c>
      <c r="D6555">
        <v>9.9618000000000002</v>
      </c>
      <c r="E6555">
        <v>15</v>
      </c>
      <c r="F6555" s="2">
        <v>41501</v>
      </c>
      <c r="G6555">
        <v>6.2</v>
      </c>
      <c r="H6555" s="3">
        <v>41501.48541666667</v>
      </c>
      <c r="I6555" s="3">
        <v>41501.458333333336</v>
      </c>
      <c r="J6555">
        <v>20.399999999999999</v>
      </c>
      <c r="K6555">
        <v>20.399999999999999</v>
      </c>
      <c r="L6555" s="3">
        <v>41501.474999999999</v>
      </c>
      <c r="M6555" t="s">
        <v>89</v>
      </c>
      <c r="N6555" t="s">
        <v>9</v>
      </c>
      <c r="O6555" t="s">
        <v>9</v>
      </c>
      <c r="P6555" s="3">
        <v>41501.48541666667</v>
      </c>
      <c r="Q6555">
        <v>0.9</v>
      </c>
      <c r="R6555" t="s">
        <v>77</v>
      </c>
      <c r="S6555">
        <v>0.9</v>
      </c>
      <c r="T6555">
        <v>0</v>
      </c>
      <c r="U6555" t="s">
        <v>9</v>
      </c>
      <c r="V6555" s="3">
        <v>41501.458333333336</v>
      </c>
      <c r="W6555">
        <v>1</v>
      </c>
      <c r="X6555" s="3">
        <v>41501.474999999999</v>
      </c>
      <c r="Y6555" t="s">
        <v>9</v>
      </c>
      <c r="Z6555">
        <v>0.9</v>
      </c>
      <c r="AA6555">
        <v>0</v>
      </c>
      <c r="AB6555" t="s">
        <v>88</v>
      </c>
    </row>
    <row r="6556" spans="1:28" x14ac:dyDescent="0.25">
      <c r="A6556" t="s">
        <v>74</v>
      </c>
      <c r="B6556" t="s">
        <v>75</v>
      </c>
      <c r="C6556">
        <v>53.649500000000003</v>
      </c>
      <c r="D6556">
        <v>9.9618000000000002</v>
      </c>
      <c r="E6556">
        <v>15</v>
      </c>
      <c r="F6556" s="2">
        <v>41502</v>
      </c>
      <c r="G6556">
        <v>13.7</v>
      </c>
      <c r="H6556" s="3">
        <v>41502.48541666667</v>
      </c>
      <c r="I6556" s="3">
        <v>41502.458333333336</v>
      </c>
      <c r="J6556">
        <v>24.8</v>
      </c>
      <c r="K6556">
        <v>24.8</v>
      </c>
      <c r="L6556" s="3">
        <v>41502.474999999999</v>
      </c>
      <c r="M6556" t="s">
        <v>89</v>
      </c>
      <c r="N6556" t="s">
        <v>9</v>
      </c>
      <c r="O6556" t="s">
        <v>9</v>
      </c>
      <c r="P6556" s="3">
        <v>41502.48541666667</v>
      </c>
      <c r="Q6556">
        <v>0.3</v>
      </c>
      <c r="R6556" t="s">
        <v>77</v>
      </c>
      <c r="S6556">
        <v>0.3</v>
      </c>
      <c r="T6556">
        <v>0</v>
      </c>
      <c r="U6556" t="s">
        <v>9</v>
      </c>
      <c r="V6556" s="3">
        <v>41502.458333333336</v>
      </c>
      <c r="W6556">
        <v>1</v>
      </c>
      <c r="X6556" s="3">
        <v>41502.474999999999</v>
      </c>
      <c r="Y6556" t="s">
        <v>9</v>
      </c>
      <c r="Z6556">
        <v>0.3</v>
      </c>
      <c r="AA6556">
        <v>0</v>
      </c>
      <c r="AB6556" t="s">
        <v>88</v>
      </c>
    </row>
    <row r="6557" spans="1:28" x14ac:dyDescent="0.25">
      <c r="A6557" t="s">
        <v>74</v>
      </c>
      <c r="B6557" t="s">
        <v>75</v>
      </c>
      <c r="C6557">
        <v>53.649500000000003</v>
      </c>
      <c r="D6557">
        <v>9.9618000000000002</v>
      </c>
      <c r="E6557">
        <v>15</v>
      </c>
      <c r="F6557" s="2">
        <v>41503</v>
      </c>
      <c r="G6557">
        <v>15.4</v>
      </c>
      <c r="H6557" s="3">
        <v>41503.48541666667</v>
      </c>
      <c r="I6557" s="3">
        <v>41503.458333333336</v>
      </c>
      <c r="J6557">
        <v>20.100000000000001</v>
      </c>
      <c r="K6557">
        <v>26.8</v>
      </c>
      <c r="L6557" s="3">
        <v>41503.474999999999</v>
      </c>
      <c r="M6557" t="s">
        <v>89</v>
      </c>
      <c r="N6557" t="s">
        <v>9</v>
      </c>
      <c r="O6557" t="s">
        <v>9</v>
      </c>
      <c r="P6557" s="3">
        <v>41503.48541666667</v>
      </c>
      <c r="Q6557">
        <v>2.1</v>
      </c>
      <c r="R6557" t="s">
        <v>77</v>
      </c>
      <c r="S6557">
        <v>2.1</v>
      </c>
      <c r="T6557">
        <v>0</v>
      </c>
      <c r="U6557" t="s">
        <v>9</v>
      </c>
      <c r="V6557" s="3">
        <v>41503.458333333336</v>
      </c>
      <c r="W6557">
        <v>1</v>
      </c>
      <c r="X6557" s="3">
        <v>41503.474999999999</v>
      </c>
      <c r="Y6557" t="s">
        <v>9</v>
      </c>
      <c r="Z6557">
        <v>2.1</v>
      </c>
      <c r="AA6557">
        <v>0</v>
      </c>
      <c r="AB6557" t="s">
        <v>88</v>
      </c>
    </row>
    <row r="6558" spans="1:28" x14ac:dyDescent="0.25">
      <c r="A6558" t="s">
        <v>74</v>
      </c>
      <c r="B6558" t="s">
        <v>75</v>
      </c>
      <c r="C6558">
        <v>53.649500000000003</v>
      </c>
      <c r="D6558">
        <v>9.9618000000000002</v>
      </c>
      <c r="E6558">
        <v>15</v>
      </c>
      <c r="F6558" s="2">
        <v>41504</v>
      </c>
      <c r="G6558">
        <v>17.100000000000001</v>
      </c>
      <c r="H6558" s="3">
        <v>41504.48541666667</v>
      </c>
      <c r="I6558" s="3">
        <v>41504.458333333336</v>
      </c>
      <c r="J6558">
        <v>18.399999999999999</v>
      </c>
      <c r="K6558">
        <v>23.9</v>
      </c>
      <c r="L6558" s="3">
        <v>41504.474305555559</v>
      </c>
      <c r="M6558" t="s">
        <v>89</v>
      </c>
      <c r="N6558" t="s">
        <v>9</v>
      </c>
      <c r="O6558" t="s">
        <v>9</v>
      </c>
      <c r="P6558" s="3">
        <v>41504.48541666667</v>
      </c>
      <c r="Q6558">
        <v>0.9</v>
      </c>
      <c r="R6558" t="s">
        <v>77</v>
      </c>
      <c r="S6558">
        <v>0.9</v>
      </c>
      <c r="T6558">
        <v>0</v>
      </c>
      <c r="U6558" t="s">
        <v>9</v>
      </c>
      <c r="V6558" s="3">
        <v>41504.458333333336</v>
      </c>
      <c r="W6558">
        <v>1</v>
      </c>
      <c r="X6558" s="3">
        <v>41504.474305555559</v>
      </c>
      <c r="Y6558" t="s">
        <v>9</v>
      </c>
      <c r="Z6558">
        <v>0.9</v>
      </c>
      <c r="AA6558">
        <v>0</v>
      </c>
      <c r="AB6558" t="s">
        <v>88</v>
      </c>
    </row>
    <row r="6559" spans="1:28" x14ac:dyDescent="0.25">
      <c r="A6559" t="s">
        <v>74</v>
      </c>
      <c r="B6559" t="s">
        <v>75</v>
      </c>
      <c r="C6559">
        <v>53.649500000000003</v>
      </c>
      <c r="D6559">
        <v>9.9618000000000002</v>
      </c>
      <c r="E6559">
        <v>15</v>
      </c>
      <c r="F6559" s="2">
        <v>41505</v>
      </c>
      <c r="G6559">
        <v>9.6</v>
      </c>
      <c r="H6559" s="3">
        <v>41505.48541666667</v>
      </c>
      <c r="I6559" s="3">
        <v>41505.458333333336</v>
      </c>
      <c r="J6559">
        <v>16.899999999999999</v>
      </c>
      <c r="K6559">
        <v>20</v>
      </c>
      <c r="L6559" s="3">
        <v>41505.474305555559</v>
      </c>
      <c r="M6559" t="s">
        <v>89</v>
      </c>
      <c r="N6559" t="s">
        <v>9</v>
      </c>
      <c r="O6559" t="s">
        <v>9</v>
      </c>
      <c r="P6559" s="3">
        <v>41505.48541666667</v>
      </c>
      <c r="Q6559">
        <v>3.3</v>
      </c>
      <c r="R6559" t="s">
        <v>77</v>
      </c>
      <c r="S6559">
        <v>3.3</v>
      </c>
      <c r="T6559">
        <v>0</v>
      </c>
      <c r="U6559" t="s">
        <v>9</v>
      </c>
      <c r="V6559" s="3">
        <v>41505.458333333336</v>
      </c>
      <c r="W6559">
        <v>1</v>
      </c>
      <c r="X6559" s="3">
        <v>41505.474305555559</v>
      </c>
      <c r="Y6559" t="s">
        <v>9</v>
      </c>
      <c r="Z6559">
        <v>3.3</v>
      </c>
      <c r="AA6559">
        <v>0</v>
      </c>
      <c r="AB6559" t="s">
        <v>88</v>
      </c>
    </row>
    <row r="6560" spans="1:28" x14ac:dyDescent="0.25">
      <c r="A6560" t="s">
        <v>74</v>
      </c>
      <c r="B6560" t="s">
        <v>75</v>
      </c>
      <c r="C6560">
        <v>53.649500000000003</v>
      </c>
      <c r="D6560">
        <v>9.9618000000000002</v>
      </c>
      <c r="E6560">
        <v>15</v>
      </c>
      <c r="F6560" s="2">
        <v>41506</v>
      </c>
      <c r="G6560">
        <v>8.8000000000000007</v>
      </c>
      <c r="H6560" s="3">
        <v>41506.48541666667</v>
      </c>
      <c r="I6560" s="3">
        <v>41506.458333333336</v>
      </c>
      <c r="J6560">
        <v>17.2</v>
      </c>
      <c r="K6560">
        <v>19.5</v>
      </c>
      <c r="L6560" s="3">
        <v>41506.474305555559</v>
      </c>
      <c r="M6560" t="s">
        <v>89</v>
      </c>
      <c r="N6560" t="s">
        <v>9</v>
      </c>
      <c r="O6560" t="s">
        <v>9</v>
      </c>
      <c r="P6560" s="3">
        <v>41506.48541666667</v>
      </c>
      <c r="Q6560">
        <v>0.3</v>
      </c>
      <c r="R6560" t="s">
        <v>77</v>
      </c>
      <c r="S6560">
        <v>0.3</v>
      </c>
      <c r="T6560">
        <v>0</v>
      </c>
      <c r="U6560" t="s">
        <v>9</v>
      </c>
      <c r="V6560" s="3">
        <v>41506.458333333336</v>
      </c>
      <c r="W6560">
        <v>1</v>
      </c>
      <c r="X6560" s="3">
        <v>41506.474305555559</v>
      </c>
      <c r="Y6560" t="s">
        <v>9</v>
      </c>
      <c r="Z6560">
        <v>0.3</v>
      </c>
      <c r="AA6560">
        <v>0</v>
      </c>
      <c r="AB6560" t="s">
        <v>88</v>
      </c>
    </row>
    <row r="6561" spans="1:28" x14ac:dyDescent="0.25">
      <c r="A6561" t="s">
        <v>74</v>
      </c>
      <c r="B6561" t="s">
        <v>75</v>
      </c>
      <c r="C6561">
        <v>53.649500000000003</v>
      </c>
      <c r="D6561">
        <v>9.9618000000000002</v>
      </c>
      <c r="E6561">
        <v>15</v>
      </c>
      <c r="F6561" s="2">
        <v>41507</v>
      </c>
      <c r="G6561">
        <v>8.3000000000000007</v>
      </c>
      <c r="H6561" s="3">
        <v>41507.48541666667</v>
      </c>
      <c r="I6561" s="3">
        <v>41507.458333333336</v>
      </c>
      <c r="J6561">
        <v>20.2</v>
      </c>
      <c r="K6561">
        <v>20.2</v>
      </c>
      <c r="L6561" s="3">
        <v>41507.474305555559</v>
      </c>
      <c r="M6561" t="s">
        <v>89</v>
      </c>
      <c r="N6561" t="s">
        <v>9</v>
      </c>
      <c r="O6561" t="s">
        <v>9</v>
      </c>
      <c r="P6561" s="3">
        <v>41507.48541666667</v>
      </c>
      <c r="Q6561">
        <v>0</v>
      </c>
      <c r="R6561" t="s">
        <v>76</v>
      </c>
      <c r="S6561">
        <v>0</v>
      </c>
      <c r="T6561">
        <v>0</v>
      </c>
      <c r="U6561" t="s">
        <v>9</v>
      </c>
      <c r="V6561" s="3">
        <v>41507.458333333336</v>
      </c>
      <c r="W6561">
        <v>1</v>
      </c>
      <c r="X6561" s="3">
        <v>41507.474305555559</v>
      </c>
      <c r="Y6561" t="s">
        <v>9</v>
      </c>
      <c r="Z6561">
        <v>0</v>
      </c>
      <c r="AA6561">
        <v>0</v>
      </c>
      <c r="AB6561" t="s">
        <v>88</v>
      </c>
    </row>
    <row r="6562" spans="1:28" x14ac:dyDescent="0.25">
      <c r="A6562" t="s">
        <v>74</v>
      </c>
      <c r="B6562" t="s">
        <v>75</v>
      </c>
      <c r="C6562">
        <v>53.649500000000003</v>
      </c>
      <c r="D6562">
        <v>9.9618000000000002</v>
      </c>
      <c r="E6562">
        <v>15</v>
      </c>
      <c r="F6562" s="2">
        <v>41508</v>
      </c>
      <c r="G6562">
        <v>12</v>
      </c>
      <c r="H6562" s="3">
        <v>41508.48541666667</v>
      </c>
      <c r="I6562" s="3">
        <v>41508.458333333336</v>
      </c>
      <c r="J6562">
        <v>22.7</v>
      </c>
      <c r="K6562">
        <v>22.7</v>
      </c>
      <c r="L6562" s="3">
        <v>41508.473611111112</v>
      </c>
      <c r="M6562" t="s">
        <v>89</v>
      </c>
      <c r="N6562" t="s">
        <v>9</v>
      </c>
      <c r="O6562" t="s">
        <v>9</v>
      </c>
      <c r="P6562" s="3">
        <v>41508.48541666667</v>
      </c>
      <c r="Q6562">
        <v>0</v>
      </c>
      <c r="R6562" t="s">
        <v>76</v>
      </c>
      <c r="S6562">
        <v>0</v>
      </c>
      <c r="T6562">
        <v>0</v>
      </c>
      <c r="U6562" t="s">
        <v>9</v>
      </c>
      <c r="V6562" s="3">
        <v>41508.458333333336</v>
      </c>
      <c r="W6562">
        <v>1</v>
      </c>
      <c r="X6562" s="3">
        <v>41508.473611111112</v>
      </c>
      <c r="Y6562" t="s">
        <v>9</v>
      </c>
      <c r="Z6562">
        <v>0</v>
      </c>
      <c r="AA6562">
        <v>0</v>
      </c>
      <c r="AB6562" t="s">
        <v>88</v>
      </c>
    </row>
    <row r="6563" spans="1:28" x14ac:dyDescent="0.25">
      <c r="A6563" t="s">
        <v>74</v>
      </c>
      <c r="B6563" t="s">
        <v>75</v>
      </c>
      <c r="C6563">
        <v>53.649500000000003</v>
      </c>
      <c r="D6563">
        <v>9.9618000000000002</v>
      </c>
      <c r="E6563">
        <v>15</v>
      </c>
      <c r="F6563" s="2">
        <v>41509</v>
      </c>
      <c r="G6563">
        <v>10.9</v>
      </c>
      <c r="H6563" s="3">
        <v>41509.48541666667</v>
      </c>
      <c r="I6563" s="3">
        <v>41509.458333333336</v>
      </c>
      <c r="J6563">
        <v>22.7</v>
      </c>
      <c r="K6563">
        <v>25</v>
      </c>
      <c r="L6563" s="3">
        <v>41509.473611111112</v>
      </c>
      <c r="M6563" t="s">
        <v>89</v>
      </c>
      <c r="N6563" t="s">
        <v>9</v>
      </c>
      <c r="O6563" t="s">
        <v>9</v>
      </c>
      <c r="P6563" s="3">
        <v>41509.48541666667</v>
      </c>
      <c r="Q6563">
        <v>0</v>
      </c>
      <c r="R6563" t="s">
        <v>76</v>
      </c>
      <c r="S6563">
        <v>0</v>
      </c>
      <c r="T6563">
        <v>0</v>
      </c>
      <c r="U6563" t="s">
        <v>9</v>
      </c>
      <c r="V6563" s="3">
        <v>41509.458333333336</v>
      </c>
      <c r="W6563">
        <v>1</v>
      </c>
      <c r="X6563" s="3">
        <v>41509.473611111112</v>
      </c>
      <c r="Y6563" t="s">
        <v>9</v>
      </c>
      <c r="Z6563">
        <v>0</v>
      </c>
      <c r="AA6563">
        <v>0</v>
      </c>
      <c r="AB6563" t="s">
        <v>88</v>
      </c>
    </row>
    <row r="6564" spans="1:28" x14ac:dyDescent="0.25">
      <c r="A6564" t="s">
        <v>74</v>
      </c>
      <c r="B6564" t="s">
        <v>75</v>
      </c>
      <c r="C6564">
        <v>53.649500000000003</v>
      </c>
      <c r="D6564">
        <v>9.9618000000000002</v>
      </c>
      <c r="E6564">
        <v>15</v>
      </c>
      <c r="F6564" s="2">
        <v>41510</v>
      </c>
      <c r="G6564">
        <v>11.8</v>
      </c>
      <c r="H6564" s="3">
        <v>41510.48541666667</v>
      </c>
      <c r="I6564" s="3">
        <v>41510.458333333336</v>
      </c>
      <c r="J6564">
        <v>22.2</v>
      </c>
      <c r="K6564">
        <v>24.4</v>
      </c>
      <c r="L6564" s="3">
        <v>41510.473611111112</v>
      </c>
      <c r="M6564" t="s">
        <v>89</v>
      </c>
      <c r="N6564" t="s">
        <v>9</v>
      </c>
      <c r="O6564" t="s">
        <v>9</v>
      </c>
      <c r="P6564" s="3">
        <v>41510.48541666667</v>
      </c>
      <c r="Q6564">
        <v>0</v>
      </c>
      <c r="R6564" t="s">
        <v>76</v>
      </c>
      <c r="S6564">
        <v>0</v>
      </c>
      <c r="T6564">
        <v>0</v>
      </c>
      <c r="U6564" t="s">
        <v>9</v>
      </c>
      <c r="V6564" s="3">
        <v>41510.458333333336</v>
      </c>
      <c r="W6564">
        <v>1</v>
      </c>
      <c r="X6564" s="3">
        <v>41510.473611111112</v>
      </c>
      <c r="Y6564" t="s">
        <v>9</v>
      </c>
      <c r="Z6564">
        <v>0</v>
      </c>
      <c r="AA6564">
        <v>0</v>
      </c>
      <c r="AB6564" t="s">
        <v>88</v>
      </c>
    </row>
    <row r="6565" spans="1:28" x14ac:dyDescent="0.25">
      <c r="A6565" t="s">
        <v>74</v>
      </c>
      <c r="B6565" t="s">
        <v>75</v>
      </c>
      <c r="C6565">
        <v>53.649500000000003</v>
      </c>
      <c r="D6565">
        <v>9.9618000000000002</v>
      </c>
      <c r="E6565">
        <v>15</v>
      </c>
      <c r="F6565" s="2">
        <v>41511</v>
      </c>
      <c r="G6565">
        <v>13.2</v>
      </c>
      <c r="H6565" s="3">
        <v>41511.48541666667</v>
      </c>
      <c r="I6565" s="3">
        <v>41511.458333333336</v>
      </c>
      <c r="J6565">
        <v>23.7</v>
      </c>
      <c r="K6565">
        <v>24.8</v>
      </c>
      <c r="L6565" s="3">
        <v>41511.473611111112</v>
      </c>
      <c r="M6565" t="s">
        <v>89</v>
      </c>
      <c r="N6565" t="s">
        <v>9</v>
      </c>
      <c r="O6565" t="s">
        <v>9</v>
      </c>
      <c r="P6565" s="3">
        <v>41511.48541666667</v>
      </c>
      <c r="Q6565">
        <v>0</v>
      </c>
      <c r="R6565" t="s">
        <v>76</v>
      </c>
      <c r="S6565">
        <v>0</v>
      </c>
      <c r="T6565">
        <v>0</v>
      </c>
      <c r="U6565" t="s">
        <v>9</v>
      </c>
      <c r="V6565" s="3">
        <v>41511.458333333336</v>
      </c>
      <c r="W6565">
        <v>1</v>
      </c>
      <c r="X6565" s="3">
        <v>41511.473611111112</v>
      </c>
      <c r="Y6565" t="s">
        <v>9</v>
      </c>
      <c r="Z6565">
        <v>0</v>
      </c>
      <c r="AA6565">
        <v>0</v>
      </c>
      <c r="AB6565" t="s">
        <v>88</v>
      </c>
    </row>
    <row r="6566" spans="1:28" x14ac:dyDescent="0.25">
      <c r="A6566" t="s">
        <v>74</v>
      </c>
      <c r="B6566" t="s">
        <v>75</v>
      </c>
      <c r="C6566">
        <v>53.649500000000003</v>
      </c>
      <c r="D6566">
        <v>9.9618000000000002</v>
      </c>
      <c r="E6566">
        <v>15</v>
      </c>
      <c r="F6566" s="2">
        <v>41512</v>
      </c>
      <c r="G6566">
        <v>11.9</v>
      </c>
      <c r="H6566" s="3">
        <v>41512.48541666667</v>
      </c>
      <c r="I6566" s="3">
        <v>41512.458333333336</v>
      </c>
      <c r="J6566">
        <v>20.7</v>
      </c>
      <c r="K6566">
        <v>24.9</v>
      </c>
      <c r="L6566" s="3">
        <v>41512.472916666666</v>
      </c>
      <c r="M6566" t="s">
        <v>89</v>
      </c>
      <c r="N6566" t="s">
        <v>9</v>
      </c>
      <c r="O6566" t="s">
        <v>9</v>
      </c>
      <c r="P6566" s="3">
        <v>41512.48541666667</v>
      </c>
      <c r="Q6566">
        <v>0</v>
      </c>
      <c r="R6566" t="s">
        <v>76</v>
      </c>
      <c r="S6566">
        <v>0</v>
      </c>
      <c r="T6566">
        <v>0</v>
      </c>
      <c r="U6566" t="s">
        <v>9</v>
      </c>
      <c r="V6566" s="3">
        <v>41512.458333333336</v>
      </c>
      <c r="W6566">
        <v>1</v>
      </c>
      <c r="X6566" s="3">
        <v>41512.472916666666</v>
      </c>
      <c r="Y6566" t="s">
        <v>9</v>
      </c>
      <c r="Z6566">
        <v>0</v>
      </c>
      <c r="AA6566">
        <v>0</v>
      </c>
      <c r="AB6566" t="s">
        <v>88</v>
      </c>
    </row>
    <row r="6567" spans="1:28" x14ac:dyDescent="0.25">
      <c r="A6567" t="s">
        <v>74</v>
      </c>
      <c r="B6567" t="s">
        <v>75</v>
      </c>
      <c r="C6567">
        <v>53.649500000000003</v>
      </c>
      <c r="D6567">
        <v>9.9618000000000002</v>
      </c>
      <c r="E6567">
        <v>15</v>
      </c>
      <c r="F6567" s="2">
        <v>41513</v>
      </c>
      <c r="G6567">
        <v>10</v>
      </c>
      <c r="H6567" s="3">
        <v>41513.48541666667</v>
      </c>
      <c r="I6567" s="3">
        <v>41513.458333333336</v>
      </c>
      <c r="J6567">
        <v>21.1</v>
      </c>
      <c r="K6567">
        <v>22.8</v>
      </c>
      <c r="L6567" s="3">
        <v>41513.472916666666</v>
      </c>
      <c r="M6567" t="s">
        <v>89</v>
      </c>
      <c r="N6567" t="s">
        <v>9</v>
      </c>
      <c r="O6567" t="s">
        <v>9</v>
      </c>
      <c r="P6567" s="3">
        <v>41513.48541666667</v>
      </c>
      <c r="Q6567">
        <v>0</v>
      </c>
      <c r="R6567" t="s">
        <v>76</v>
      </c>
      <c r="S6567">
        <v>0</v>
      </c>
      <c r="T6567">
        <v>0</v>
      </c>
      <c r="U6567" t="s">
        <v>9</v>
      </c>
      <c r="V6567" s="3">
        <v>41513.458333333336</v>
      </c>
      <c r="W6567">
        <v>1</v>
      </c>
      <c r="X6567" s="3">
        <v>41513.472916666666</v>
      </c>
      <c r="Y6567" t="s">
        <v>9</v>
      </c>
      <c r="Z6567">
        <v>0</v>
      </c>
      <c r="AA6567">
        <v>0</v>
      </c>
      <c r="AB6567" t="s">
        <v>88</v>
      </c>
    </row>
    <row r="6568" spans="1:28" x14ac:dyDescent="0.25">
      <c r="A6568" t="s">
        <v>74</v>
      </c>
      <c r="B6568" t="s">
        <v>75</v>
      </c>
      <c r="C6568">
        <v>53.649500000000003</v>
      </c>
      <c r="D6568">
        <v>9.9618000000000002</v>
      </c>
      <c r="E6568">
        <v>15</v>
      </c>
      <c r="F6568" s="2">
        <v>41514</v>
      </c>
      <c r="G6568">
        <v>8.8000000000000007</v>
      </c>
      <c r="H6568" s="3">
        <v>41514.48541666667</v>
      </c>
      <c r="I6568" s="3">
        <v>41514.458333333336</v>
      </c>
      <c r="J6568">
        <v>22.5</v>
      </c>
      <c r="K6568">
        <v>23.3</v>
      </c>
      <c r="L6568" s="3">
        <v>41514.472916666666</v>
      </c>
      <c r="M6568" t="s">
        <v>89</v>
      </c>
      <c r="N6568" t="s">
        <v>9</v>
      </c>
      <c r="O6568" t="s">
        <v>9</v>
      </c>
      <c r="P6568" s="3">
        <v>41514.48541666667</v>
      </c>
      <c r="Q6568">
        <v>0</v>
      </c>
      <c r="R6568" t="s">
        <v>76</v>
      </c>
      <c r="S6568">
        <v>0</v>
      </c>
      <c r="T6568">
        <v>0</v>
      </c>
      <c r="U6568" t="s">
        <v>9</v>
      </c>
      <c r="V6568" s="3">
        <v>41514.458333333336</v>
      </c>
      <c r="W6568">
        <v>1</v>
      </c>
      <c r="X6568" s="3">
        <v>41514.472916666666</v>
      </c>
      <c r="Y6568" t="s">
        <v>9</v>
      </c>
      <c r="Z6568">
        <v>0</v>
      </c>
      <c r="AA6568">
        <v>0</v>
      </c>
      <c r="AB6568" t="s">
        <v>88</v>
      </c>
    </row>
    <row r="6569" spans="1:28" x14ac:dyDescent="0.25">
      <c r="A6569" t="s">
        <v>74</v>
      </c>
      <c r="B6569" t="s">
        <v>75</v>
      </c>
      <c r="C6569">
        <v>53.649500000000003</v>
      </c>
      <c r="D6569">
        <v>9.9618000000000002</v>
      </c>
      <c r="E6569">
        <v>15</v>
      </c>
      <c r="F6569" s="2">
        <v>41515</v>
      </c>
      <c r="G6569">
        <v>10</v>
      </c>
      <c r="H6569" s="3">
        <v>41515.48541666667</v>
      </c>
      <c r="I6569" s="3">
        <v>41515.458333333336</v>
      </c>
      <c r="J6569">
        <v>21.1</v>
      </c>
      <c r="K6569">
        <v>22.8</v>
      </c>
      <c r="L6569" s="3">
        <v>41515.472916666666</v>
      </c>
      <c r="M6569" t="s">
        <v>89</v>
      </c>
      <c r="N6569" t="s">
        <v>9</v>
      </c>
      <c r="O6569" t="s">
        <v>9</v>
      </c>
      <c r="P6569" s="3">
        <v>41515.48541666667</v>
      </c>
      <c r="Q6569">
        <v>0</v>
      </c>
      <c r="R6569" t="s">
        <v>76</v>
      </c>
      <c r="S6569">
        <v>0</v>
      </c>
      <c r="T6569">
        <v>0</v>
      </c>
      <c r="U6569" t="s">
        <v>9</v>
      </c>
      <c r="V6569" s="3">
        <v>41515.458333333336</v>
      </c>
      <c r="W6569">
        <v>1</v>
      </c>
      <c r="X6569" s="3">
        <v>41515.472916666666</v>
      </c>
      <c r="Y6569" t="s">
        <v>9</v>
      </c>
      <c r="Z6569">
        <v>0</v>
      </c>
      <c r="AA6569">
        <v>0</v>
      </c>
      <c r="AB6569" t="s">
        <v>88</v>
      </c>
    </row>
    <row r="6570" spans="1:28" x14ac:dyDescent="0.25">
      <c r="A6570" t="s">
        <v>74</v>
      </c>
      <c r="B6570" t="s">
        <v>75</v>
      </c>
      <c r="C6570">
        <v>53.649500000000003</v>
      </c>
      <c r="D6570">
        <v>9.9618000000000002</v>
      </c>
      <c r="E6570">
        <v>15</v>
      </c>
      <c r="F6570" s="2">
        <v>41516</v>
      </c>
      <c r="G6570">
        <v>9.6999999999999993</v>
      </c>
      <c r="H6570" s="3">
        <v>41516.48541666667</v>
      </c>
      <c r="I6570" s="3">
        <v>41516.458333333336</v>
      </c>
      <c r="J6570">
        <v>21.6</v>
      </c>
      <c r="K6570">
        <v>23.3</v>
      </c>
      <c r="L6570" s="3">
        <v>41516.472222222219</v>
      </c>
      <c r="M6570" t="s">
        <v>89</v>
      </c>
      <c r="N6570" t="s">
        <v>9</v>
      </c>
      <c r="O6570" t="s">
        <v>9</v>
      </c>
      <c r="P6570" s="3">
        <v>41516.48541666667</v>
      </c>
      <c r="Q6570">
        <v>0</v>
      </c>
      <c r="R6570" t="s">
        <v>76</v>
      </c>
      <c r="S6570">
        <v>0</v>
      </c>
      <c r="T6570">
        <v>0</v>
      </c>
      <c r="U6570" t="s">
        <v>9</v>
      </c>
      <c r="V6570" s="3">
        <v>41516.458333333336</v>
      </c>
      <c r="W6570">
        <v>1</v>
      </c>
      <c r="X6570" s="3">
        <v>41516.472222222219</v>
      </c>
      <c r="Y6570" t="s">
        <v>9</v>
      </c>
      <c r="Z6570">
        <v>0</v>
      </c>
      <c r="AA6570">
        <v>0</v>
      </c>
      <c r="AB6570" t="s">
        <v>88</v>
      </c>
    </row>
    <row r="6571" spans="1:28" x14ac:dyDescent="0.25">
      <c r="A6571" t="s">
        <v>74</v>
      </c>
      <c r="B6571" t="s">
        <v>75</v>
      </c>
      <c r="C6571">
        <v>53.649500000000003</v>
      </c>
      <c r="D6571">
        <v>9.9618000000000002</v>
      </c>
      <c r="E6571">
        <v>15</v>
      </c>
      <c r="F6571" s="2">
        <v>41517</v>
      </c>
      <c r="G6571">
        <v>15</v>
      </c>
      <c r="H6571" s="3">
        <v>41517.48541666667</v>
      </c>
      <c r="I6571" s="3">
        <v>41517.458333333336</v>
      </c>
      <c r="J6571">
        <v>18.2</v>
      </c>
      <c r="K6571">
        <v>23.1</v>
      </c>
      <c r="L6571" s="3">
        <v>41517.472222222219</v>
      </c>
      <c r="M6571" t="s">
        <v>89</v>
      </c>
      <c r="N6571" t="s">
        <v>9</v>
      </c>
      <c r="O6571" t="s">
        <v>9</v>
      </c>
      <c r="P6571" s="3">
        <v>41517.48541666667</v>
      </c>
      <c r="Q6571">
        <v>0.3</v>
      </c>
      <c r="R6571" t="s">
        <v>77</v>
      </c>
      <c r="S6571">
        <v>0.3</v>
      </c>
      <c r="T6571">
        <v>0</v>
      </c>
      <c r="U6571" t="s">
        <v>9</v>
      </c>
      <c r="V6571" s="3">
        <v>41517.458333333336</v>
      </c>
      <c r="W6571">
        <v>1</v>
      </c>
      <c r="X6571" s="3">
        <v>41517.472222222219</v>
      </c>
      <c r="Y6571" t="s">
        <v>9</v>
      </c>
      <c r="Z6571">
        <v>0.3</v>
      </c>
      <c r="AA6571">
        <v>0</v>
      </c>
      <c r="AB6571" t="s">
        <v>88</v>
      </c>
    </row>
    <row r="6572" spans="1:28" x14ac:dyDescent="0.25">
      <c r="A6572" t="s">
        <v>74</v>
      </c>
      <c r="B6572" t="s">
        <v>75</v>
      </c>
      <c r="C6572">
        <v>53.649500000000003</v>
      </c>
      <c r="D6572">
        <v>9.9618000000000002</v>
      </c>
      <c r="E6572">
        <v>15</v>
      </c>
      <c r="F6572" s="2">
        <v>41518</v>
      </c>
      <c r="G6572">
        <v>10.6</v>
      </c>
      <c r="H6572" s="3">
        <v>41518.48541666667</v>
      </c>
      <c r="I6572" s="3">
        <v>41518.458333333336</v>
      </c>
      <c r="J6572">
        <v>16.2</v>
      </c>
      <c r="K6572">
        <v>18.3</v>
      </c>
      <c r="L6572" s="3">
        <v>41518.472222222219</v>
      </c>
      <c r="M6572" t="s">
        <v>89</v>
      </c>
      <c r="N6572" t="s">
        <v>9</v>
      </c>
      <c r="O6572" t="s">
        <v>9</v>
      </c>
      <c r="P6572" s="3">
        <v>41518.48541666667</v>
      </c>
      <c r="Q6572">
        <v>3</v>
      </c>
      <c r="R6572" t="s">
        <v>77</v>
      </c>
      <c r="S6572">
        <v>3</v>
      </c>
      <c r="T6572">
        <v>0</v>
      </c>
      <c r="U6572" t="s">
        <v>9</v>
      </c>
      <c r="V6572" s="3">
        <v>41518.458333333336</v>
      </c>
      <c r="W6572">
        <v>1</v>
      </c>
      <c r="X6572" s="3">
        <v>41518.472222222219</v>
      </c>
      <c r="Y6572" t="s">
        <v>9</v>
      </c>
      <c r="Z6572">
        <v>3</v>
      </c>
      <c r="AA6572">
        <v>0</v>
      </c>
      <c r="AB6572" t="s">
        <v>88</v>
      </c>
    </row>
    <row r="6573" spans="1:28" x14ac:dyDescent="0.25">
      <c r="A6573" t="s">
        <v>74</v>
      </c>
      <c r="B6573" t="s">
        <v>75</v>
      </c>
      <c r="C6573">
        <v>53.649500000000003</v>
      </c>
      <c r="D6573">
        <v>9.9618000000000002</v>
      </c>
      <c r="E6573">
        <v>15</v>
      </c>
      <c r="F6573" s="2">
        <v>41519</v>
      </c>
      <c r="G6573">
        <v>11.7</v>
      </c>
      <c r="H6573" s="3">
        <v>41519.48541666667</v>
      </c>
      <c r="I6573" s="3">
        <v>41519.458333333336</v>
      </c>
      <c r="J6573">
        <v>14.1</v>
      </c>
      <c r="K6573">
        <v>17.600000000000001</v>
      </c>
      <c r="L6573" s="3">
        <v>41519.47152777778</v>
      </c>
      <c r="M6573" t="s">
        <v>89</v>
      </c>
      <c r="N6573" t="s">
        <v>9</v>
      </c>
      <c r="O6573" t="s">
        <v>9</v>
      </c>
      <c r="P6573" s="3">
        <v>41519.48541666667</v>
      </c>
      <c r="Q6573">
        <v>9.3000000000000007</v>
      </c>
      <c r="R6573" t="s">
        <v>77</v>
      </c>
      <c r="S6573">
        <v>9.3000000000000007</v>
      </c>
      <c r="T6573">
        <v>0</v>
      </c>
      <c r="U6573" t="s">
        <v>9</v>
      </c>
      <c r="V6573" s="3">
        <v>41519.458333333336</v>
      </c>
      <c r="W6573">
        <v>1</v>
      </c>
      <c r="X6573" s="3">
        <v>41519.47152777778</v>
      </c>
      <c r="Y6573" t="s">
        <v>9</v>
      </c>
      <c r="Z6573">
        <v>9.3000000000000007</v>
      </c>
      <c r="AA6573">
        <v>0</v>
      </c>
      <c r="AB6573" t="s">
        <v>88</v>
      </c>
    </row>
    <row r="6574" spans="1:28" x14ac:dyDescent="0.25">
      <c r="A6574" t="s">
        <v>74</v>
      </c>
      <c r="B6574" t="s">
        <v>75</v>
      </c>
      <c r="C6574">
        <v>53.649500000000003</v>
      </c>
      <c r="D6574">
        <v>9.9618000000000002</v>
      </c>
      <c r="E6574">
        <v>15</v>
      </c>
      <c r="F6574" s="2">
        <v>41520</v>
      </c>
      <c r="G6574">
        <v>14.1</v>
      </c>
      <c r="H6574" s="3">
        <v>41520.48541666667</v>
      </c>
      <c r="I6574" s="3">
        <v>41520.458333333336</v>
      </c>
      <c r="J6574">
        <v>16.7</v>
      </c>
      <c r="K6574">
        <v>16.7</v>
      </c>
      <c r="L6574" s="3">
        <v>41520.47152777778</v>
      </c>
      <c r="M6574" t="s">
        <v>89</v>
      </c>
      <c r="N6574" t="s">
        <v>9</v>
      </c>
      <c r="O6574" t="s">
        <v>9</v>
      </c>
      <c r="P6574" s="3">
        <v>41520.48541666667</v>
      </c>
      <c r="Q6574">
        <v>4.5</v>
      </c>
      <c r="R6574" t="s">
        <v>77</v>
      </c>
      <c r="S6574">
        <v>4.5</v>
      </c>
      <c r="T6574">
        <v>0</v>
      </c>
      <c r="U6574" t="s">
        <v>9</v>
      </c>
      <c r="V6574" s="3">
        <v>41520.458333333336</v>
      </c>
      <c r="W6574">
        <v>1</v>
      </c>
      <c r="X6574" s="3">
        <v>41520.47152777778</v>
      </c>
      <c r="Y6574" t="s">
        <v>9</v>
      </c>
      <c r="Z6574">
        <v>4.5</v>
      </c>
      <c r="AA6574">
        <v>0</v>
      </c>
      <c r="AB6574" t="s">
        <v>88</v>
      </c>
    </row>
    <row r="6575" spans="1:28" x14ac:dyDescent="0.25">
      <c r="A6575" t="s">
        <v>74</v>
      </c>
      <c r="B6575" t="s">
        <v>75</v>
      </c>
      <c r="C6575">
        <v>53.649500000000003</v>
      </c>
      <c r="D6575">
        <v>9.9618000000000002</v>
      </c>
      <c r="E6575">
        <v>15</v>
      </c>
      <c r="F6575" s="2">
        <v>41521</v>
      </c>
      <c r="G6575">
        <v>14.2</v>
      </c>
      <c r="H6575" s="3">
        <v>41521.48541666667</v>
      </c>
      <c r="I6575" s="3">
        <v>41521.458333333336</v>
      </c>
      <c r="J6575">
        <v>16.7</v>
      </c>
      <c r="K6575">
        <v>17.7</v>
      </c>
      <c r="L6575" s="3">
        <v>41521.47152777778</v>
      </c>
      <c r="M6575" t="s">
        <v>89</v>
      </c>
      <c r="N6575" t="s">
        <v>9</v>
      </c>
      <c r="O6575" t="s">
        <v>9</v>
      </c>
      <c r="P6575" s="3">
        <v>41521.48541666667</v>
      </c>
      <c r="Q6575">
        <v>0</v>
      </c>
      <c r="R6575" t="s">
        <v>76</v>
      </c>
      <c r="S6575">
        <v>0</v>
      </c>
      <c r="T6575">
        <v>0</v>
      </c>
      <c r="U6575" t="s">
        <v>9</v>
      </c>
      <c r="V6575" s="3">
        <v>41521.458333333336</v>
      </c>
      <c r="W6575">
        <v>1</v>
      </c>
      <c r="X6575" s="3">
        <v>41521.47152777778</v>
      </c>
      <c r="Y6575" t="s">
        <v>9</v>
      </c>
      <c r="Z6575">
        <v>0</v>
      </c>
      <c r="AA6575">
        <v>0</v>
      </c>
      <c r="AB6575" t="s">
        <v>88</v>
      </c>
    </row>
    <row r="6576" spans="1:28" x14ac:dyDescent="0.25">
      <c r="A6576" t="s">
        <v>74</v>
      </c>
      <c r="B6576" t="s">
        <v>75</v>
      </c>
      <c r="C6576">
        <v>53.649500000000003</v>
      </c>
      <c r="D6576">
        <v>9.9618000000000002</v>
      </c>
      <c r="E6576">
        <v>15</v>
      </c>
      <c r="F6576" s="2">
        <v>41522</v>
      </c>
      <c r="G6576">
        <v>11.6</v>
      </c>
      <c r="H6576" s="3">
        <v>41522.48541666667</v>
      </c>
      <c r="I6576" s="3">
        <v>41522.458333333336</v>
      </c>
      <c r="J6576">
        <v>21.7</v>
      </c>
      <c r="K6576">
        <v>21.7</v>
      </c>
      <c r="L6576" s="3">
        <v>41522.470833333333</v>
      </c>
      <c r="M6576" t="s">
        <v>89</v>
      </c>
      <c r="N6576" t="s">
        <v>9</v>
      </c>
      <c r="O6576" t="s">
        <v>9</v>
      </c>
      <c r="P6576" s="3">
        <v>41522.48541666667</v>
      </c>
      <c r="Q6576">
        <v>0</v>
      </c>
      <c r="R6576" t="s">
        <v>76</v>
      </c>
      <c r="S6576">
        <v>0</v>
      </c>
      <c r="T6576">
        <v>0</v>
      </c>
      <c r="U6576" t="s">
        <v>9</v>
      </c>
      <c r="V6576" s="3">
        <v>41522.458333333336</v>
      </c>
      <c r="W6576">
        <v>1</v>
      </c>
      <c r="X6576" s="3">
        <v>41522.470833333333</v>
      </c>
      <c r="Y6576" t="s">
        <v>9</v>
      </c>
      <c r="Z6576">
        <v>0</v>
      </c>
      <c r="AA6576">
        <v>0</v>
      </c>
      <c r="AB6576" t="s">
        <v>88</v>
      </c>
    </row>
    <row r="6577" spans="1:28" x14ac:dyDescent="0.25">
      <c r="A6577" t="s">
        <v>74</v>
      </c>
      <c r="B6577" t="s">
        <v>75</v>
      </c>
      <c r="C6577">
        <v>53.649500000000003</v>
      </c>
      <c r="D6577">
        <v>9.9618000000000002</v>
      </c>
      <c r="E6577">
        <v>15</v>
      </c>
      <c r="F6577" s="2">
        <v>41523</v>
      </c>
      <c r="G6577">
        <v>14.1</v>
      </c>
      <c r="H6577" s="3">
        <v>41523.48541666667</v>
      </c>
      <c r="I6577" s="3">
        <v>41523.458333333336</v>
      </c>
      <c r="J6577">
        <v>23.9</v>
      </c>
      <c r="K6577">
        <v>23.9</v>
      </c>
      <c r="L6577" s="3">
        <v>41523.470833333333</v>
      </c>
      <c r="M6577" t="s">
        <v>89</v>
      </c>
      <c r="N6577" t="s">
        <v>9</v>
      </c>
      <c r="O6577" t="s">
        <v>9</v>
      </c>
      <c r="P6577" s="3">
        <v>41523.48541666667</v>
      </c>
      <c r="Q6577">
        <v>0</v>
      </c>
      <c r="R6577" t="s">
        <v>76</v>
      </c>
      <c r="S6577">
        <v>0</v>
      </c>
      <c r="T6577">
        <v>0</v>
      </c>
      <c r="U6577" t="s">
        <v>9</v>
      </c>
      <c r="V6577" s="3">
        <v>41523.458333333336</v>
      </c>
      <c r="W6577">
        <v>1</v>
      </c>
      <c r="X6577" s="3">
        <v>41523.470833333333</v>
      </c>
      <c r="Y6577" t="s">
        <v>9</v>
      </c>
      <c r="Z6577">
        <v>0</v>
      </c>
      <c r="AA6577">
        <v>0</v>
      </c>
      <c r="AB6577" t="s">
        <v>88</v>
      </c>
    </row>
    <row r="6578" spans="1:28" x14ac:dyDescent="0.25">
      <c r="A6578" t="s">
        <v>74</v>
      </c>
      <c r="B6578" t="s">
        <v>75</v>
      </c>
      <c r="C6578">
        <v>53.649500000000003</v>
      </c>
      <c r="D6578">
        <v>9.9618000000000002</v>
      </c>
      <c r="E6578">
        <v>15</v>
      </c>
      <c r="F6578" s="2">
        <v>41524</v>
      </c>
      <c r="G6578">
        <v>15.4</v>
      </c>
      <c r="H6578" s="3">
        <v>41524.48541666667</v>
      </c>
      <c r="I6578" s="3">
        <v>41524.458333333336</v>
      </c>
      <c r="J6578">
        <v>22.9</v>
      </c>
      <c r="K6578">
        <v>27.6</v>
      </c>
      <c r="L6578" s="3">
        <v>41524.470833333333</v>
      </c>
      <c r="M6578" t="s">
        <v>89</v>
      </c>
      <c r="N6578" t="s">
        <v>9</v>
      </c>
      <c r="O6578" t="s">
        <v>9</v>
      </c>
      <c r="P6578" s="3">
        <v>41524.48541666667</v>
      </c>
      <c r="Q6578">
        <v>0</v>
      </c>
      <c r="R6578" t="s">
        <v>76</v>
      </c>
      <c r="S6578">
        <v>0</v>
      </c>
      <c r="T6578">
        <v>0</v>
      </c>
      <c r="U6578" t="s">
        <v>9</v>
      </c>
      <c r="V6578" s="3">
        <v>41524.458333333336</v>
      </c>
      <c r="W6578">
        <v>1</v>
      </c>
      <c r="X6578" s="3">
        <v>41524.470833333333</v>
      </c>
      <c r="Y6578" t="s">
        <v>9</v>
      </c>
      <c r="Z6578">
        <v>0</v>
      </c>
      <c r="AA6578">
        <v>0</v>
      </c>
      <c r="AB6578" t="s">
        <v>88</v>
      </c>
    </row>
    <row r="6579" spans="1:28" x14ac:dyDescent="0.25">
      <c r="A6579" t="s">
        <v>74</v>
      </c>
      <c r="B6579" t="s">
        <v>75</v>
      </c>
      <c r="C6579">
        <v>53.649500000000003</v>
      </c>
      <c r="D6579">
        <v>9.9618000000000002</v>
      </c>
      <c r="E6579">
        <v>15</v>
      </c>
      <c r="F6579" s="2">
        <v>41525</v>
      </c>
      <c r="G6579">
        <v>15.6</v>
      </c>
      <c r="H6579" s="3">
        <v>41525.48541666667</v>
      </c>
      <c r="I6579" s="3">
        <v>41525.458333333336</v>
      </c>
      <c r="J6579">
        <v>21.2</v>
      </c>
      <c r="K6579">
        <v>25.6</v>
      </c>
      <c r="L6579" s="3">
        <v>41525.470138888886</v>
      </c>
      <c r="M6579" t="s">
        <v>89</v>
      </c>
      <c r="N6579" t="s">
        <v>9</v>
      </c>
      <c r="O6579" t="s">
        <v>9</v>
      </c>
      <c r="P6579" s="3">
        <v>41525.48541666667</v>
      </c>
      <c r="Q6579">
        <v>0</v>
      </c>
      <c r="R6579" t="s">
        <v>76</v>
      </c>
      <c r="S6579">
        <v>0</v>
      </c>
      <c r="T6579">
        <v>0</v>
      </c>
      <c r="U6579" t="s">
        <v>9</v>
      </c>
      <c r="V6579" s="3">
        <v>41525.458333333336</v>
      </c>
      <c r="W6579">
        <v>1</v>
      </c>
      <c r="X6579" s="3">
        <v>41525.470138888886</v>
      </c>
      <c r="Y6579" t="s">
        <v>9</v>
      </c>
      <c r="Z6579">
        <v>0</v>
      </c>
      <c r="AA6579">
        <v>0</v>
      </c>
      <c r="AB6579" t="s">
        <v>88</v>
      </c>
    </row>
    <row r="6580" spans="1:28" x14ac:dyDescent="0.25">
      <c r="A6580" t="s">
        <v>74</v>
      </c>
      <c r="B6580" t="s">
        <v>75</v>
      </c>
      <c r="C6580">
        <v>53.649500000000003</v>
      </c>
      <c r="D6580">
        <v>9.9618000000000002</v>
      </c>
      <c r="E6580">
        <v>15</v>
      </c>
      <c r="F6580" s="2">
        <v>41526</v>
      </c>
      <c r="G6580">
        <v>11.1</v>
      </c>
      <c r="H6580" s="3">
        <v>41526.48541666667</v>
      </c>
      <c r="I6580" s="3">
        <v>41526.458333333336</v>
      </c>
      <c r="J6580">
        <v>11.2</v>
      </c>
      <c r="K6580">
        <v>21.2</v>
      </c>
      <c r="L6580" s="3">
        <v>41526.470138888886</v>
      </c>
      <c r="M6580" t="s">
        <v>89</v>
      </c>
      <c r="N6580" t="s">
        <v>9</v>
      </c>
      <c r="O6580" t="s">
        <v>9</v>
      </c>
      <c r="P6580" s="3">
        <v>41526.48541666667</v>
      </c>
      <c r="Q6580">
        <v>17.100000000000001</v>
      </c>
      <c r="R6580" t="s">
        <v>77</v>
      </c>
      <c r="S6580">
        <v>17.100000000000001</v>
      </c>
      <c r="T6580">
        <v>0</v>
      </c>
      <c r="U6580" t="s">
        <v>9</v>
      </c>
      <c r="V6580" s="3">
        <v>41526.458333333336</v>
      </c>
      <c r="W6580">
        <v>1</v>
      </c>
      <c r="X6580" s="3">
        <v>41526.470138888886</v>
      </c>
      <c r="Y6580" t="s">
        <v>9</v>
      </c>
      <c r="Z6580">
        <v>17.100000000000001</v>
      </c>
      <c r="AA6580">
        <v>0</v>
      </c>
      <c r="AB6580" t="s">
        <v>88</v>
      </c>
    </row>
    <row r="6581" spans="1:28" x14ac:dyDescent="0.25">
      <c r="A6581" t="s">
        <v>74</v>
      </c>
      <c r="B6581" t="s">
        <v>75</v>
      </c>
      <c r="C6581">
        <v>53.649500000000003</v>
      </c>
      <c r="D6581">
        <v>9.9618000000000002</v>
      </c>
      <c r="E6581">
        <v>15</v>
      </c>
      <c r="F6581" s="2">
        <v>41527</v>
      </c>
      <c r="G6581">
        <v>6</v>
      </c>
      <c r="H6581" s="3">
        <v>41527.48541666667</v>
      </c>
      <c r="I6581" s="3">
        <v>41527.458333333336</v>
      </c>
      <c r="J6581">
        <v>10.5</v>
      </c>
      <c r="K6581">
        <v>13.3</v>
      </c>
      <c r="L6581" s="3">
        <v>41527.470138888886</v>
      </c>
      <c r="M6581" t="s">
        <v>89</v>
      </c>
      <c r="N6581" t="s">
        <v>9</v>
      </c>
      <c r="O6581" t="s">
        <v>9</v>
      </c>
      <c r="P6581" s="3">
        <v>41527.48541666667</v>
      </c>
      <c r="Q6581">
        <v>17.100000000000001</v>
      </c>
      <c r="R6581" t="s">
        <v>77</v>
      </c>
      <c r="S6581">
        <v>17.100000000000001</v>
      </c>
      <c r="T6581">
        <v>0</v>
      </c>
      <c r="U6581" t="s">
        <v>9</v>
      </c>
      <c r="V6581" s="3">
        <v>41527.458333333336</v>
      </c>
      <c r="W6581">
        <v>1</v>
      </c>
      <c r="X6581" s="3">
        <v>41527.470138888886</v>
      </c>
      <c r="Y6581" t="s">
        <v>9</v>
      </c>
      <c r="Z6581">
        <v>17.100000000000001</v>
      </c>
      <c r="AA6581">
        <v>0</v>
      </c>
      <c r="AB6581" t="s">
        <v>88</v>
      </c>
    </row>
    <row r="6582" spans="1:28" x14ac:dyDescent="0.25">
      <c r="A6582" t="s">
        <v>74</v>
      </c>
      <c r="B6582" t="s">
        <v>75</v>
      </c>
      <c r="C6582">
        <v>53.649500000000003</v>
      </c>
      <c r="D6582">
        <v>9.9618000000000002</v>
      </c>
      <c r="E6582">
        <v>15</v>
      </c>
      <c r="F6582" s="2">
        <v>41528</v>
      </c>
      <c r="G6582">
        <v>6.3</v>
      </c>
      <c r="H6582" s="3">
        <v>41528.48541666667</v>
      </c>
      <c r="I6582" s="3">
        <v>41528.458333333336</v>
      </c>
      <c r="J6582">
        <v>12.3</v>
      </c>
      <c r="K6582">
        <v>12.3</v>
      </c>
      <c r="L6582" s="3">
        <v>41528.469444444447</v>
      </c>
      <c r="M6582" t="s">
        <v>89</v>
      </c>
      <c r="N6582" t="s">
        <v>9</v>
      </c>
      <c r="O6582" t="s">
        <v>9</v>
      </c>
      <c r="P6582" s="3">
        <v>41528.48541666667</v>
      </c>
      <c r="Q6582">
        <v>0.3</v>
      </c>
      <c r="R6582" t="s">
        <v>77</v>
      </c>
      <c r="S6582">
        <v>0.3</v>
      </c>
      <c r="T6582">
        <v>0</v>
      </c>
      <c r="U6582" t="s">
        <v>9</v>
      </c>
      <c r="V6582" s="3">
        <v>41528.458333333336</v>
      </c>
      <c r="W6582">
        <v>1</v>
      </c>
      <c r="X6582" s="3">
        <v>41528.469444444447</v>
      </c>
      <c r="Y6582" t="s">
        <v>9</v>
      </c>
      <c r="Z6582">
        <v>0.3</v>
      </c>
      <c r="AA6582">
        <v>0</v>
      </c>
      <c r="AB6582" t="s">
        <v>88</v>
      </c>
    </row>
    <row r="6583" spans="1:28" x14ac:dyDescent="0.25">
      <c r="A6583" t="s">
        <v>74</v>
      </c>
      <c r="B6583" t="s">
        <v>75</v>
      </c>
      <c r="C6583">
        <v>53.649500000000003</v>
      </c>
      <c r="D6583">
        <v>9.9618000000000002</v>
      </c>
      <c r="E6583">
        <v>15</v>
      </c>
      <c r="F6583" s="2">
        <v>41529</v>
      </c>
      <c r="G6583">
        <v>7.2</v>
      </c>
      <c r="H6583" s="3">
        <v>41529.48541666667</v>
      </c>
      <c r="I6583" s="3">
        <v>41529.458333333336</v>
      </c>
      <c r="J6583">
        <v>14.1</v>
      </c>
      <c r="K6583">
        <v>14.1</v>
      </c>
      <c r="L6583" s="3">
        <v>41529.469444444447</v>
      </c>
      <c r="M6583" t="s">
        <v>89</v>
      </c>
      <c r="N6583" t="s">
        <v>9</v>
      </c>
      <c r="O6583" t="s">
        <v>9</v>
      </c>
      <c r="P6583" s="3">
        <v>41529.48541666667</v>
      </c>
      <c r="Q6583">
        <v>1.2</v>
      </c>
      <c r="R6583" t="s">
        <v>77</v>
      </c>
      <c r="S6583">
        <v>1.2</v>
      </c>
      <c r="T6583">
        <v>0</v>
      </c>
      <c r="U6583" t="s">
        <v>9</v>
      </c>
      <c r="V6583" s="3">
        <v>41529.458333333336</v>
      </c>
      <c r="W6583">
        <v>1</v>
      </c>
      <c r="X6583" s="3">
        <v>41529.469444444447</v>
      </c>
      <c r="Y6583" t="s">
        <v>9</v>
      </c>
      <c r="Z6583">
        <v>1.2</v>
      </c>
      <c r="AA6583">
        <v>0</v>
      </c>
      <c r="AB6583" t="s">
        <v>88</v>
      </c>
    </row>
    <row r="6584" spans="1:28" x14ac:dyDescent="0.25">
      <c r="A6584" t="s">
        <v>74</v>
      </c>
      <c r="B6584" t="s">
        <v>75</v>
      </c>
      <c r="C6584">
        <v>53.649500000000003</v>
      </c>
      <c r="D6584">
        <v>9.9618000000000002</v>
      </c>
      <c r="E6584">
        <v>15</v>
      </c>
      <c r="F6584" s="2">
        <v>41530</v>
      </c>
      <c r="G6584">
        <v>9.9</v>
      </c>
      <c r="H6584" s="3">
        <v>41530.48541666667</v>
      </c>
      <c r="I6584" s="3">
        <v>41530.458333333336</v>
      </c>
      <c r="J6584">
        <v>15.9</v>
      </c>
      <c r="K6584">
        <v>15.9</v>
      </c>
      <c r="L6584" s="3">
        <v>41530.469444444447</v>
      </c>
      <c r="M6584" t="s">
        <v>89</v>
      </c>
      <c r="N6584" t="s">
        <v>9</v>
      </c>
      <c r="O6584" t="s">
        <v>9</v>
      </c>
      <c r="P6584" s="3">
        <v>41530.48541666667</v>
      </c>
      <c r="Q6584">
        <v>0</v>
      </c>
      <c r="R6584" t="s">
        <v>76</v>
      </c>
      <c r="S6584">
        <v>0</v>
      </c>
      <c r="T6584">
        <v>0</v>
      </c>
      <c r="U6584" t="s">
        <v>9</v>
      </c>
      <c r="V6584" s="3">
        <v>41530.458333333336</v>
      </c>
      <c r="W6584">
        <v>1</v>
      </c>
      <c r="X6584" s="3">
        <v>41530.469444444447</v>
      </c>
      <c r="Y6584" t="s">
        <v>9</v>
      </c>
      <c r="Z6584">
        <v>0</v>
      </c>
      <c r="AA6584">
        <v>0</v>
      </c>
      <c r="AB6584" t="s">
        <v>88</v>
      </c>
    </row>
    <row r="6585" spans="1:28" x14ac:dyDescent="0.25">
      <c r="A6585" t="s">
        <v>74</v>
      </c>
      <c r="B6585" t="s">
        <v>75</v>
      </c>
      <c r="C6585">
        <v>53.649500000000003</v>
      </c>
      <c r="D6585">
        <v>9.9618000000000002</v>
      </c>
      <c r="E6585">
        <v>15</v>
      </c>
      <c r="F6585" s="2">
        <v>41531</v>
      </c>
      <c r="G6585">
        <v>7.9</v>
      </c>
      <c r="H6585" s="3">
        <v>41531.48541666667</v>
      </c>
      <c r="I6585" s="3">
        <v>41531.458333333336</v>
      </c>
      <c r="J6585">
        <v>17.600000000000001</v>
      </c>
      <c r="K6585">
        <v>18.2</v>
      </c>
      <c r="L6585" s="3">
        <v>41531.46875</v>
      </c>
      <c r="M6585" t="s">
        <v>89</v>
      </c>
      <c r="N6585" t="s">
        <v>9</v>
      </c>
      <c r="O6585" t="s">
        <v>9</v>
      </c>
      <c r="P6585" s="3">
        <v>41531.48541666667</v>
      </c>
      <c r="Q6585">
        <v>0</v>
      </c>
      <c r="R6585" t="s">
        <v>76</v>
      </c>
      <c r="S6585">
        <v>0</v>
      </c>
      <c r="T6585">
        <v>0</v>
      </c>
      <c r="U6585" t="s">
        <v>9</v>
      </c>
      <c r="V6585" s="3">
        <v>41531.458333333336</v>
      </c>
      <c r="W6585">
        <v>1</v>
      </c>
      <c r="X6585" s="3">
        <v>41531.46875</v>
      </c>
      <c r="Y6585" t="s">
        <v>9</v>
      </c>
      <c r="Z6585">
        <v>0</v>
      </c>
      <c r="AA6585">
        <v>0</v>
      </c>
      <c r="AB6585" t="s">
        <v>88</v>
      </c>
    </row>
    <row r="6586" spans="1:28" x14ac:dyDescent="0.25">
      <c r="A6586" t="s">
        <v>74</v>
      </c>
      <c r="B6586" t="s">
        <v>75</v>
      </c>
      <c r="C6586">
        <v>53.649500000000003</v>
      </c>
      <c r="D6586">
        <v>9.9618000000000002</v>
      </c>
      <c r="E6586">
        <v>15</v>
      </c>
      <c r="F6586" s="2">
        <v>41532</v>
      </c>
      <c r="G6586">
        <v>10.4</v>
      </c>
      <c r="H6586" s="3">
        <v>41532.48541666667</v>
      </c>
      <c r="I6586" s="3">
        <v>41532.458333333336</v>
      </c>
      <c r="J6586">
        <v>15.2</v>
      </c>
      <c r="K6586">
        <v>17.600000000000001</v>
      </c>
      <c r="L6586" s="3">
        <v>41532.46875</v>
      </c>
      <c r="M6586" t="s">
        <v>89</v>
      </c>
      <c r="N6586" t="s">
        <v>9</v>
      </c>
      <c r="O6586" t="s">
        <v>9</v>
      </c>
      <c r="P6586" s="3">
        <v>41532.48541666667</v>
      </c>
      <c r="Q6586">
        <v>0</v>
      </c>
      <c r="R6586" t="s">
        <v>76</v>
      </c>
      <c r="S6586">
        <v>0</v>
      </c>
      <c r="T6586">
        <v>0</v>
      </c>
      <c r="U6586" t="s">
        <v>9</v>
      </c>
      <c r="V6586" s="3">
        <v>41532.458333333336</v>
      </c>
      <c r="W6586">
        <v>1</v>
      </c>
      <c r="X6586" s="3">
        <v>41532.46875</v>
      </c>
      <c r="Y6586" t="s">
        <v>9</v>
      </c>
      <c r="Z6586">
        <v>0</v>
      </c>
      <c r="AA6586">
        <v>0</v>
      </c>
      <c r="AB6586" t="s">
        <v>88</v>
      </c>
    </row>
    <row r="6587" spans="1:28" x14ac:dyDescent="0.25">
      <c r="A6587" t="s">
        <v>74</v>
      </c>
      <c r="B6587" t="s">
        <v>75</v>
      </c>
      <c r="C6587">
        <v>53.649500000000003</v>
      </c>
      <c r="D6587">
        <v>9.9618000000000002</v>
      </c>
      <c r="E6587">
        <v>15</v>
      </c>
      <c r="F6587" s="2">
        <v>41533</v>
      </c>
      <c r="G6587">
        <v>9.5</v>
      </c>
      <c r="H6587" s="3">
        <v>41533.48541666667</v>
      </c>
      <c r="I6587" s="3">
        <v>41533.458333333336</v>
      </c>
      <c r="J6587">
        <v>14.8</v>
      </c>
      <c r="K6587">
        <v>15.2</v>
      </c>
      <c r="L6587" s="3">
        <v>41533.468055555553</v>
      </c>
      <c r="M6587" t="s">
        <v>89</v>
      </c>
      <c r="N6587" t="s">
        <v>9</v>
      </c>
      <c r="O6587" t="s">
        <v>9</v>
      </c>
      <c r="P6587" s="3">
        <v>41533.48541666667</v>
      </c>
      <c r="Q6587">
        <v>6.3</v>
      </c>
      <c r="R6587" t="s">
        <v>77</v>
      </c>
      <c r="S6587">
        <v>6.3</v>
      </c>
      <c r="T6587">
        <v>0</v>
      </c>
      <c r="U6587" t="s">
        <v>9</v>
      </c>
      <c r="V6587" s="3">
        <v>41533.458333333336</v>
      </c>
      <c r="W6587">
        <v>1</v>
      </c>
      <c r="X6587" s="3">
        <v>41533.468055555553</v>
      </c>
      <c r="Y6587" t="s">
        <v>9</v>
      </c>
      <c r="Z6587">
        <v>6.3</v>
      </c>
      <c r="AA6587">
        <v>0</v>
      </c>
      <c r="AB6587" t="s">
        <v>88</v>
      </c>
    </row>
    <row r="6588" spans="1:28" x14ac:dyDescent="0.25">
      <c r="A6588" t="s">
        <v>74</v>
      </c>
      <c r="B6588" t="s">
        <v>75</v>
      </c>
      <c r="C6588">
        <v>53.649500000000003</v>
      </c>
      <c r="D6588">
        <v>9.9618000000000002</v>
      </c>
      <c r="E6588">
        <v>15</v>
      </c>
      <c r="F6588" s="2">
        <v>41534</v>
      </c>
      <c r="G6588">
        <v>5.4</v>
      </c>
      <c r="H6588" s="3">
        <v>41534.48541666667</v>
      </c>
      <c r="I6588" s="3">
        <v>41534.458333333336</v>
      </c>
      <c r="J6588">
        <v>14.8</v>
      </c>
      <c r="K6588">
        <v>14.8</v>
      </c>
      <c r="L6588" s="3">
        <v>41534.468055555553</v>
      </c>
      <c r="M6588" t="s">
        <v>89</v>
      </c>
      <c r="N6588" t="s">
        <v>9</v>
      </c>
      <c r="O6588" t="s">
        <v>9</v>
      </c>
      <c r="P6588" s="3">
        <v>41534.48541666667</v>
      </c>
      <c r="Q6588">
        <v>0</v>
      </c>
      <c r="R6588" t="s">
        <v>76</v>
      </c>
      <c r="S6588">
        <v>0</v>
      </c>
      <c r="T6588">
        <v>0</v>
      </c>
      <c r="U6588" t="s">
        <v>9</v>
      </c>
      <c r="V6588" s="3">
        <v>41534.458333333336</v>
      </c>
      <c r="W6588">
        <v>1</v>
      </c>
      <c r="X6588" s="3">
        <v>41534.468055555553</v>
      </c>
      <c r="Y6588" t="s">
        <v>9</v>
      </c>
      <c r="Z6588">
        <v>0</v>
      </c>
      <c r="AA6588">
        <v>0</v>
      </c>
      <c r="AB6588" t="s">
        <v>88</v>
      </c>
    </row>
    <row r="6589" spans="1:28" x14ac:dyDescent="0.25">
      <c r="A6589" t="s">
        <v>74</v>
      </c>
      <c r="B6589" t="s">
        <v>75</v>
      </c>
      <c r="C6589">
        <v>53.649500000000003</v>
      </c>
      <c r="D6589">
        <v>9.9618000000000002</v>
      </c>
      <c r="E6589">
        <v>15</v>
      </c>
      <c r="F6589" s="2">
        <v>41535</v>
      </c>
      <c r="G6589">
        <v>7.6</v>
      </c>
      <c r="H6589" s="3">
        <v>41535.48541666667</v>
      </c>
      <c r="I6589" s="3">
        <v>41535.458333333336</v>
      </c>
      <c r="J6589">
        <v>13.1</v>
      </c>
      <c r="K6589">
        <v>15.7</v>
      </c>
      <c r="L6589" s="3">
        <v>41535.468055555553</v>
      </c>
      <c r="M6589" t="s">
        <v>89</v>
      </c>
      <c r="N6589" t="s">
        <v>9</v>
      </c>
      <c r="O6589" t="s">
        <v>9</v>
      </c>
      <c r="P6589" s="3">
        <v>41535.48541666667</v>
      </c>
      <c r="Q6589">
        <v>1.2</v>
      </c>
      <c r="R6589" t="s">
        <v>77</v>
      </c>
      <c r="S6589">
        <v>1.2</v>
      </c>
      <c r="T6589">
        <v>0</v>
      </c>
      <c r="U6589" t="s">
        <v>9</v>
      </c>
      <c r="V6589" s="3">
        <v>41535.458333333336</v>
      </c>
      <c r="W6589">
        <v>1</v>
      </c>
      <c r="X6589" s="3">
        <v>41535.468055555553</v>
      </c>
      <c r="Y6589" t="s">
        <v>9</v>
      </c>
      <c r="Z6589">
        <v>1.2</v>
      </c>
      <c r="AA6589">
        <v>0</v>
      </c>
      <c r="AB6589" t="s">
        <v>88</v>
      </c>
    </row>
    <row r="6590" spans="1:28" x14ac:dyDescent="0.25">
      <c r="A6590" t="s">
        <v>74</v>
      </c>
      <c r="B6590" t="s">
        <v>75</v>
      </c>
      <c r="C6590">
        <v>53.649500000000003</v>
      </c>
      <c r="D6590">
        <v>9.9618000000000002</v>
      </c>
      <c r="E6590">
        <v>15</v>
      </c>
      <c r="F6590" s="2">
        <v>41536</v>
      </c>
      <c r="G6590">
        <v>5.3</v>
      </c>
      <c r="H6590" s="3">
        <v>41536.48541666667</v>
      </c>
      <c r="I6590" s="3">
        <v>41536.458333333336</v>
      </c>
      <c r="J6590">
        <v>14.3</v>
      </c>
      <c r="K6590">
        <v>14.4</v>
      </c>
      <c r="L6590" s="3">
        <v>41536.467361111114</v>
      </c>
      <c r="M6590" t="s">
        <v>89</v>
      </c>
      <c r="N6590" t="s">
        <v>9</v>
      </c>
      <c r="O6590" t="s">
        <v>9</v>
      </c>
      <c r="P6590" s="3">
        <v>41536.48541666667</v>
      </c>
      <c r="Q6590">
        <v>0.3</v>
      </c>
      <c r="R6590" t="s">
        <v>77</v>
      </c>
      <c r="S6590">
        <v>0.3</v>
      </c>
      <c r="T6590">
        <v>0</v>
      </c>
      <c r="U6590" t="s">
        <v>9</v>
      </c>
      <c r="V6590" s="3">
        <v>41536.458333333336</v>
      </c>
      <c r="W6590">
        <v>1</v>
      </c>
      <c r="X6590" s="3">
        <v>41536.467361111114</v>
      </c>
      <c r="Y6590" t="s">
        <v>9</v>
      </c>
      <c r="Z6590">
        <v>0.3</v>
      </c>
      <c r="AA6590">
        <v>0</v>
      </c>
      <c r="AB6590" t="s">
        <v>88</v>
      </c>
    </row>
    <row r="6591" spans="1:28" x14ac:dyDescent="0.25">
      <c r="A6591" t="s">
        <v>74</v>
      </c>
      <c r="B6591" t="s">
        <v>75</v>
      </c>
      <c r="C6591">
        <v>53.649500000000003</v>
      </c>
      <c r="D6591">
        <v>9.9618000000000002</v>
      </c>
      <c r="E6591">
        <v>15</v>
      </c>
      <c r="F6591" s="2">
        <v>41537</v>
      </c>
      <c r="G6591">
        <v>8.6999999999999993</v>
      </c>
      <c r="H6591" s="3">
        <v>41537.48541666667</v>
      </c>
      <c r="I6591" s="3">
        <v>41537.458333333336</v>
      </c>
      <c r="J6591">
        <v>12.5</v>
      </c>
      <c r="K6591">
        <v>15.2</v>
      </c>
      <c r="L6591" s="3">
        <v>41537.467361111114</v>
      </c>
      <c r="M6591" t="s">
        <v>89</v>
      </c>
      <c r="N6591" t="s">
        <v>9</v>
      </c>
      <c r="O6591" t="s">
        <v>9</v>
      </c>
      <c r="P6591" s="3">
        <v>41537.48541666667</v>
      </c>
      <c r="Q6591">
        <v>7</v>
      </c>
      <c r="R6591" t="s">
        <v>77</v>
      </c>
      <c r="S6591">
        <v>7</v>
      </c>
      <c r="T6591">
        <v>0</v>
      </c>
      <c r="U6591" t="s">
        <v>9</v>
      </c>
      <c r="V6591" s="3">
        <v>41537.458333333336</v>
      </c>
      <c r="W6591">
        <v>1</v>
      </c>
      <c r="X6591" s="3">
        <v>41537.467361111114</v>
      </c>
      <c r="Y6591" t="s">
        <v>9</v>
      </c>
      <c r="Z6591">
        <v>7</v>
      </c>
      <c r="AA6591">
        <v>0</v>
      </c>
      <c r="AB6591" t="s">
        <v>88</v>
      </c>
    </row>
    <row r="6592" spans="1:28" x14ac:dyDescent="0.25">
      <c r="A6592" t="s">
        <v>74</v>
      </c>
      <c r="B6592" t="s">
        <v>75</v>
      </c>
      <c r="C6592">
        <v>53.649500000000003</v>
      </c>
      <c r="D6592">
        <v>9.9618000000000002</v>
      </c>
      <c r="E6592">
        <v>15</v>
      </c>
      <c r="F6592" s="2">
        <v>41538</v>
      </c>
      <c r="G6592">
        <v>9.1</v>
      </c>
      <c r="H6592" s="3">
        <v>41538.48541666667</v>
      </c>
      <c r="I6592" s="3">
        <v>41538.458333333336</v>
      </c>
      <c r="J6592">
        <v>15.1</v>
      </c>
      <c r="K6592">
        <v>15.1</v>
      </c>
      <c r="L6592" s="3">
        <v>41538.467361111114</v>
      </c>
      <c r="M6592" t="s">
        <v>89</v>
      </c>
      <c r="N6592" t="s">
        <v>9</v>
      </c>
      <c r="O6592" t="s">
        <v>9</v>
      </c>
      <c r="P6592" s="3">
        <v>41538.48541666667</v>
      </c>
      <c r="Q6592">
        <v>0</v>
      </c>
      <c r="R6592" t="s">
        <v>76</v>
      </c>
      <c r="S6592">
        <v>0</v>
      </c>
      <c r="T6592">
        <v>0</v>
      </c>
      <c r="U6592" t="s">
        <v>9</v>
      </c>
      <c r="V6592" s="3">
        <v>41538.458333333336</v>
      </c>
      <c r="W6592">
        <v>1</v>
      </c>
      <c r="X6592" s="3">
        <v>41538.467361111114</v>
      </c>
      <c r="Y6592" t="s">
        <v>9</v>
      </c>
      <c r="Z6592">
        <v>0</v>
      </c>
      <c r="AA6592">
        <v>0</v>
      </c>
      <c r="AB6592" t="s">
        <v>88</v>
      </c>
    </row>
    <row r="6593" spans="1:28" x14ac:dyDescent="0.25">
      <c r="A6593" t="s">
        <v>74</v>
      </c>
      <c r="B6593" t="s">
        <v>75</v>
      </c>
      <c r="C6593">
        <v>53.649500000000003</v>
      </c>
      <c r="D6593">
        <v>9.9618000000000002</v>
      </c>
      <c r="E6593">
        <v>15</v>
      </c>
      <c r="F6593" s="2">
        <v>41539</v>
      </c>
      <c r="G6593">
        <v>10.8</v>
      </c>
      <c r="H6593" s="3">
        <v>41539.48541666667</v>
      </c>
      <c r="I6593" s="3">
        <v>41539.458333333336</v>
      </c>
      <c r="J6593">
        <v>15.6</v>
      </c>
      <c r="K6593">
        <v>16.2</v>
      </c>
      <c r="L6593" s="3">
        <v>41539.466666666667</v>
      </c>
      <c r="M6593" t="s">
        <v>89</v>
      </c>
      <c r="N6593" t="s">
        <v>9</v>
      </c>
      <c r="O6593" t="s">
        <v>9</v>
      </c>
      <c r="P6593" s="3">
        <v>41539.48541666667</v>
      </c>
      <c r="Q6593">
        <v>0</v>
      </c>
      <c r="R6593" t="s">
        <v>76</v>
      </c>
      <c r="S6593">
        <v>0</v>
      </c>
      <c r="T6593">
        <v>0</v>
      </c>
      <c r="U6593" t="s">
        <v>9</v>
      </c>
      <c r="V6593" s="3">
        <v>41539.458333333336</v>
      </c>
      <c r="W6593">
        <v>1</v>
      </c>
      <c r="X6593" s="3">
        <v>41539.466666666667</v>
      </c>
      <c r="Y6593" t="s">
        <v>9</v>
      </c>
      <c r="Z6593">
        <v>0</v>
      </c>
      <c r="AA6593">
        <v>0</v>
      </c>
      <c r="AB6593" t="s">
        <v>88</v>
      </c>
    </row>
    <row r="6594" spans="1:28" x14ac:dyDescent="0.25">
      <c r="A6594" t="s">
        <v>74</v>
      </c>
      <c r="B6594" t="s">
        <v>75</v>
      </c>
      <c r="C6594">
        <v>53.649500000000003</v>
      </c>
      <c r="D6594">
        <v>9.9618000000000002</v>
      </c>
      <c r="E6594">
        <v>15</v>
      </c>
      <c r="F6594" s="2">
        <v>41540</v>
      </c>
      <c r="G6594">
        <v>14</v>
      </c>
      <c r="H6594" s="3">
        <v>41540.48541666667</v>
      </c>
      <c r="I6594" s="3">
        <v>41540.458333333336</v>
      </c>
      <c r="J6594">
        <v>17.5</v>
      </c>
      <c r="K6594">
        <v>17.8</v>
      </c>
      <c r="L6594" s="3">
        <v>41540.466666666667</v>
      </c>
      <c r="M6594" t="s">
        <v>89</v>
      </c>
      <c r="N6594" t="s">
        <v>9</v>
      </c>
      <c r="O6594" t="s">
        <v>9</v>
      </c>
      <c r="P6594" s="3">
        <v>41540.48541666667</v>
      </c>
      <c r="Q6594">
        <v>0</v>
      </c>
      <c r="R6594" t="s">
        <v>76</v>
      </c>
      <c r="S6594">
        <v>0</v>
      </c>
      <c r="T6594">
        <v>0</v>
      </c>
      <c r="U6594" t="s">
        <v>9</v>
      </c>
      <c r="V6594" s="3">
        <v>41540.458333333336</v>
      </c>
      <c r="W6594">
        <v>1</v>
      </c>
      <c r="X6594" s="3">
        <v>41540.466666666667</v>
      </c>
      <c r="Y6594" t="s">
        <v>9</v>
      </c>
      <c r="Z6594">
        <v>0</v>
      </c>
      <c r="AA6594">
        <v>0</v>
      </c>
      <c r="AB6594" t="s">
        <v>88</v>
      </c>
    </row>
    <row r="6595" spans="1:28" x14ac:dyDescent="0.25">
      <c r="A6595" t="s">
        <v>74</v>
      </c>
      <c r="B6595" t="s">
        <v>75</v>
      </c>
      <c r="C6595">
        <v>53.649500000000003</v>
      </c>
      <c r="D6595">
        <v>9.9618000000000002</v>
      </c>
      <c r="E6595">
        <v>15</v>
      </c>
      <c r="F6595" s="2">
        <v>41541</v>
      </c>
      <c r="G6595">
        <v>12.7</v>
      </c>
      <c r="H6595" s="3">
        <v>41541.48541666667</v>
      </c>
      <c r="I6595" s="3">
        <v>41541.458333333336</v>
      </c>
      <c r="J6595">
        <v>14.5</v>
      </c>
      <c r="K6595">
        <v>18.3</v>
      </c>
      <c r="L6595" s="3">
        <v>41541.466666666667</v>
      </c>
      <c r="M6595" t="s">
        <v>89</v>
      </c>
      <c r="N6595" t="s">
        <v>9</v>
      </c>
      <c r="O6595" t="s">
        <v>9</v>
      </c>
      <c r="P6595" s="3">
        <v>41541.48541666667</v>
      </c>
      <c r="Q6595">
        <v>0</v>
      </c>
      <c r="R6595" t="s">
        <v>76</v>
      </c>
      <c r="S6595">
        <v>0</v>
      </c>
      <c r="T6595">
        <v>0</v>
      </c>
      <c r="U6595" t="s">
        <v>9</v>
      </c>
      <c r="V6595" s="3">
        <v>41541.458333333336</v>
      </c>
      <c r="W6595">
        <v>1</v>
      </c>
      <c r="X6595" s="3">
        <v>41541.466666666667</v>
      </c>
      <c r="Y6595" t="s">
        <v>9</v>
      </c>
      <c r="Z6595">
        <v>0</v>
      </c>
      <c r="AA6595">
        <v>0</v>
      </c>
      <c r="AB6595" t="s">
        <v>88</v>
      </c>
    </row>
    <row r="6596" spans="1:28" x14ac:dyDescent="0.25">
      <c r="A6596" t="s">
        <v>74</v>
      </c>
      <c r="B6596" t="s">
        <v>75</v>
      </c>
      <c r="C6596">
        <v>53.649500000000003</v>
      </c>
      <c r="D6596">
        <v>9.9618000000000002</v>
      </c>
      <c r="E6596">
        <v>15</v>
      </c>
      <c r="F6596" s="2">
        <v>41542</v>
      </c>
      <c r="G6596">
        <v>5.8</v>
      </c>
      <c r="H6596" s="3">
        <v>41542.48541666667</v>
      </c>
      <c r="I6596" s="3">
        <v>41542.458333333336</v>
      </c>
      <c r="J6596">
        <v>10.7</v>
      </c>
      <c r="K6596">
        <v>15</v>
      </c>
      <c r="L6596" s="3">
        <v>41542.46597222222</v>
      </c>
      <c r="M6596" t="s">
        <v>89</v>
      </c>
      <c r="N6596" t="s">
        <v>9</v>
      </c>
      <c r="O6596" t="s">
        <v>9</v>
      </c>
      <c r="P6596" s="3">
        <v>41542.48541666667</v>
      </c>
      <c r="Q6596">
        <v>0.9</v>
      </c>
      <c r="R6596" t="s">
        <v>77</v>
      </c>
      <c r="S6596">
        <v>0.9</v>
      </c>
      <c r="T6596">
        <v>0</v>
      </c>
      <c r="U6596" t="s">
        <v>9</v>
      </c>
      <c r="V6596" s="3">
        <v>41542.458333333336</v>
      </c>
      <c r="W6596">
        <v>1</v>
      </c>
      <c r="X6596" s="3">
        <v>41542.46597222222</v>
      </c>
      <c r="Y6596" t="s">
        <v>9</v>
      </c>
      <c r="Z6596">
        <v>0.9</v>
      </c>
      <c r="AA6596">
        <v>0</v>
      </c>
      <c r="AB6596" t="s">
        <v>88</v>
      </c>
    </row>
    <row r="6597" spans="1:28" x14ac:dyDescent="0.25">
      <c r="A6597" t="s">
        <v>74</v>
      </c>
      <c r="B6597" t="s">
        <v>75</v>
      </c>
      <c r="C6597">
        <v>53.649500000000003</v>
      </c>
      <c r="D6597">
        <v>9.9618000000000002</v>
      </c>
      <c r="E6597">
        <v>15</v>
      </c>
      <c r="F6597" s="2">
        <v>41543</v>
      </c>
      <c r="G6597">
        <v>6.1</v>
      </c>
      <c r="H6597" s="3">
        <v>41543.48541666667</v>
      </c>
      <c r="I6597" s="3">
        <v>41543.458333333336</v>
      </c>
      <c r="J6597">
        <v>9.1</v>
      </c>
      <c r="K6597">
        <v>13</v>
      </c>
      <c r="L6597" s="3">
        <v>41543.46597222222</v>
      </c>
      <c r="M6597" t="s">
        <v>89</v>
      </c>
      <c r="N6597" t="s">
        <v>9</v>
      </c>
      <c r="O6597" t="s">
        <v>9</v>
      </c>
      <c r="P6597" s="3">
        <v>41543.48541666667</v>
      </c>
      <c r="Q6597">
        <v>11.1</v>
      </c>
      <c r="R6597" t="s">
        <v>77</v>
      </c>
      <c r="S6597">
        <v>11.1</v>
      </c>
      <c r="T6597">
        <v>0</v>
      </c>
      <c r="U6597" t="s">
        <v>9</v>
      </c>
      <c r="V6597" s="3">
        <v>41543.458333333336</v>
      </c>
      <c r="W6597">
        <v>1</v>
      </c>
      <c r="X6597" s="3">
        <v>41543.46597222222</v>
      </c>
      <c r="Y6597" t="s">
        <v>9</v>
      </c>
      <c r="Z6597">
        <v>11.1</v>
      </c>
      <c r="AA6597">
        <v>0</v>
      </c>
      <c r="AB6597" t="s">
        <v>88</v>
      </c>
    </row>
    <row r="6598" spans="1:28" x14ac:dyDescent="0.25">
      <c r="A6598" t="s">
        <v>74</v>
      </c>
      <c r="B6598" t="s">
        <v>75</v>
      </c>
      <c r="C6598">
        <v>53.649500000000003</v>
      </c>
      <c r="D6598">
        <v>9.9618000000000002</v>
      </c>
      <c r="E6598">
        <v>15</v>
      </c>
      <c r="F6598" s="2">
        <v>41544</v>
      </c>
      <c r="N6598" t="s">
        <v>9</v>
      </c>
      <c r="O6598" t="s">
        <v>9</v>
      </c>
      <c r="P6598" s="3">
        <v>41544.48541666667</v>
      </c>
      <c r="Q6598">
        <v>0</v>
      </c>
      <c r="R6598" t="s">
        <v>76</v>
      </c>
      <c r="S6598">
        <v>0</v>
      </c>
      <c r="T6598">
        <v>0</v>
      </c>
      <c r="U6598" t="s">
        <v>9</v>
      </c>
      <c r="V6598" s="3">
        <v>41544.458333333336</v>
      </c>
      <c r="W6598">
        <v>1</v>
      </c>
      <c r="X6598" s="3">
        <v>41544.46597222222</v>
      </c>
      <c r="Y6598" t="s">
        <v>9</v>
      </c>
      <c r="Z6598">
        <v>0</v>
      </c>
      <c r="AA6598">
        <v>0</v>
      </c>
      <c r="AB6598" t="s">
        <v>88</v>
      </c>
    </row>
    <row r="6599" spans="1:28" x14ac:dyDescent="0.25">
      <c r="A6599" t="s">
        <v>74</v>
      </c>
      <c r="B6599" t="s">
        <v>75</v>
      </c>
      <c r="C6599">
        <v>53.649500000000003</v>
      </c>
      <c r="D6599">
        <v>9.9618000000000002</v>
      </c>
      <c r="E6599">
        <v>15</v>
      </c>
      <c r="F6599" s="2">
        <v>41545</v>
      </c>
      <c r="G6599" t="s">
        <v>9</v>
      </c>
      <c r="H6599" s="3">
        <v>41545.48541666667</v>
      </c>
      <c r="I6599" s="3">
        <v>41545.458333333336</v>
      </c>
      <c r="J6599">
        <v>12.6</v>
      </c>
      <c r="K6599" t="s">
        <v>9</v>
      </c>
      <c r="L6599" s="3">
        <v>41545.465277777781</v>
      </c>
      <c r="M6599" t="s">
        <v>89</v>
      </c>
      <c r="N6599" t="s">
        <v>9</v>
      </c>
      <c r="O6599" t="s">
        <v>9</v>
      </c>
      <c r="P6599" s="3">
        <v>41545.48541666667</v>
      </c>
      <c r="Q6599">
        <v>0</v>
      </c>
      <c r="R6599" t="s">
        <v>76</v>
      </c>
      <c r="S6599">
        <v>0</v>
      </c>
      <c r="T6599">
        <v>0</v>
      </c>
      <c r="U6599" t="s">
        <v>9</v>
      </c>
      <c r="V6599" s="3">
        <v>41545.458333333336</v>
      </c>
      <c r="W6599">
        <v>1</v>
      </c>
      <c r="X6599" s="3">
        <v>41545.465277777781</v>
      </c>
      <c r="Y6599" t="s">
        <v>9</v>
      </c>
      <c r="Z6599">
        <v>0</v>
      </c>
      <c r="AA6599">
        <v>0</v>
      </c>
      <c r="AB6599" t="s">
        <v>88</v>
      </c>
    </row>
    <row r="6600" spans="1:28" x14ac:dyDescent="0.25">
      <c r="A6600" t="s">
        <v>74</v>
      </c>
      <c r="B6600" t="s">
        <v>75</v>
      </c>
      <c r="C6600">
        <v>53.649500000000003</v>
      </c>
      <c r="D6600">
        <v>9.9618000000000002</v>
      </c>
      <c r="E6600">
        <v>15</v>
      </c>
      <c r="F6600" s="2">
        <v>41546</v>
      </c>
      <c r="G6600">
        <v>3.3</v>
      </c>
      <c r="H6600" s="3">
        <v>41546.48541666667</v>
      </c>
      <c r="I6600" s="3">
        <v>41546.458333333336</v>
      </c>
      <c r="J6600">
        <v>13.4</v>
      </c>
      <c r="K6600">
        <v>14.3</v>
      </c>
      <c r="L6600" s="3">
        <v>41546.465277777781</v>
      </c>
      <c r="M6600" t="s">
        <v>89</v>
      </c>
      <c r="N6600" t="s">
        <v>9</v>
      </c>
      <c r="O6600" t="s">
        <v>9</v>
      </c>
      <c r="P6600" s="3">
        <v>41546.48541666667</v>
      </c>
      <c r="Q6600">
        <v>0</v>
      </c>
      <c r="R6600" t="s">
        <v>76</v>
      </c>
      <c r="S6600">
        <v>0</v>
      </c>
      <c r="T6600">
        <v>0</v>
      </c>
      <c r="U6600" t="s">
        <v>9</v>
      </c>
      <c r="V6600" s="3">
        <v>41546.458333333336</v>
      </c>
      <c r="W6600">
        <v>1</v>
      </c>
      <c r="X6600" s="3">
        <v>41546.465277777781</v>
      </c>
      <c r="Y6600" t="s">
        <v>9</v>
      </c>
      <c r="Z6600">
        <v>0</v>
      </c>
      <c r="AA6600">
        <v>0</v>
      </c>
      <c r="AB6600" t="s">
        <v>88</v>
      </c>
    </row>
    <row r="6601" spans="1:28" x14ac:dyDescent="0.25">
      <c r="A6601" t="s">
        <v>74</v>
      </c>
      <c r="B6601" t="s">
        <v>75</v>
      </c>
      <c r="C6601">
        <v>53.649500000000003</v>
      </c>
      <c r="D6601">
        <v>9.9618000000000002</v>
      </c>
      <c r="E6601">
        <v>15</v>
      </c>
      <c r="F6601" s="2">
        <v>41547</v>
      </c>
      <c r="G6601">
        <v>4.5</v>
      </c>
      <c r="H6601" s="3">
        <v>41547.48541666667</v>
      </c>
      <c r="I6601" s="3">
        <v>41547.458333333336</v>
      </c>
      <c r="J6601">
        <v>12.5</v>
      </c>
      <c r="K6601">
        <v>14.4</v>
      </c>
      <c r="L6601" s="3">
        <v>41547.465277777781</v>
      </c>
      <c r="M6601" t="s">
        <v>89</v>
      </c>
      <c r="N6601" t="s">
        <v>9</v>
      </c>
      <c r="O6601" t="s">
        <v>9</v>
      </c>
      <c r="P6601" s="3">
        <v>41547.48541666667</v>
      </c>
      <c r="Q6601">
        <v>0</v>
      </c>
      <c r="R6601" t="s">
        <v>76</v>
      </c>
      <c r="S6601">
        <v>0</v>
      </c>
      <c r="T6601">
        <v>0</v>
      </c>
      <c r="U6601" t="s">
        <v>9</v>
      </c>
      <c r="V6601" s="3">
        <v>41547.458333333336</v>
      </c>
      <c r="W6601">
        <v>1</v>
      </c>
      <c r="X6601" s="3">
        <v>41547.465277777781</v>
      </c>
      <c r="Y6601" t="s">
        <v>9</v>
      </c>
      <c r="Z6601">
        <v>0</v>
      </c>
      <c r="AA6601">
        <v>0</v>
      </c>
      <c r="AB6601" t="s">
        <v>88</v>
      </c>
    </row>
    <row r="6602" spans="1:28" x14ac:dyDescent="0.25">
      <c r="A6602" t="s">
        <v>74</v>
      </c>
      <c r="B6602" t="s">
        <v>75</v>
      </c>
      <c r="C6602">
        <v>53.649500000000003</v>
      </c>
      <c r="D6602">
        <v>9.9618000000000002</v>
      </c>
      <c r="E6602">
        <v>15</v>
      </c>
      <c r="F6602" s="2">
        <v>41548</v>
      </c>
      <c r="G6602">
        <v>3.4</v>
      </c>
      <c r="H6602" s="3">
        <v>41548.48541666667</v>
      </c>
      <c r="I6602" s="3">
        <v>41548.458333333336</v>
      </c>
      <c r="J6602">
        <v>13.1</v>
      </c>
      <c r="K6602">
        <v>13.8</v>
      </c>
      <c r="L6602" s="3">
        <v>41548.464583333334</v>
      </c>
      <c r="M6602" t="s">
        <v>89</v>
      </c>
      <c r="N6602" t="s">
        <v>9</v>
      </c>
      <c r="O6602" t="s">
        <v>9</v>
      </c>
      <c r="P6602" s="3">
        <v>41548.48541666667</v>
      </c>
      <c r="Q6602">
        <v>0</v>
      </c>
      <c r="R6602" t="s">
        <v>76</v>
      </c>
      <c r="S6602">
        <v>0</v>
      </c>
      <c r="T6602">
        <v>0</v>
      </c>
      <c r="U6602" t="s">
        <v>9</v>
      </c>
      <c r="V6602" s="3">
        <v>41548.458333333336</v>
      </c>
      <c r="W6602">
        <v>1</v>
      </c>
      <c r="X6602" s="3">
        <v>41548.464583333334</v>
      </c>
      <c r="Y6602" t="s">
        <v>9</v>
      </c>
      <c r="Z6602">
        <v>0</v>
      </c>
      <c r="AA6602">
        <v>0</v>
      </c>
      <c r="AB6602" t="s">
        <v>88</v>
      </c>
    </row>
    <row r="6603" spans="1:28" x14ac:dyDescent="0.25">
      <c r="A6603" t="s">
        <v>74</v>
      </c>
      <c r="B6603" t="s">
        <v>75</v>
      </c>
      <c r="C6603">
        <v>53.649500000000003</v>
      </c>
      <c r="D6603">
        <v>9.9618000000000002</v>
      </c>
      <c r="E6603">
        <v>15</v>
      </c>
      <c r="F6603" s="2">
        <v>41549</v>
      </c>
      <c r="G6603">
        <v>0.6</v>
      </c>
      <c r="H6603" s="3">
        <v>41549.48541666667</v>
      </c>
      <c r="I6603" s="3">
        <v>41549.458333333336</v>
      </c>
      <c r="J6603">
        <v>12.8</v>
      </c>
      <c r="K6603">
        <v>13.6</v>
      </c>
      <c r="L6603" s="3">
        <v>41549.464583333334</v>
      </c>
      <c r="M6603" t="s">
        <v>89</v>
      </c>
      <c r="N6603" t="s">
        <v>9</v>
      </c>
      <c r="O6603" t="s">
        <v>9</v>
      </c>
      <c r="P6603" s="3">
        <v>41549.48541666667</v>
      </c>
      <c r="Q6603">
        <v>0</v>
      </c>
      <c r="R6603" t="s">
        <v>76</v>
      </c>
      <c r="S6603">
        <v>0</v>
      </c>
      <c r="T6603">
        <v>0</v>
      </c>
      <c r="U6603" t="s">
        <v>9</v>
      </c>
      <c r="V6603" s="3">
        <v>41549.458333333336</v>
      </c>
      <c r="W6603">
        <v>1</v>
      </c>
      <c r="X6603" s="3">
        <v>41549.464583333334</v>
      </c>
      <c r="Y6603" t="s">
        <v>9</v>
      </c>
      <c r="Z6603">
        <v>0</v>
      </c>
      <c r="AA6603">
        <v>0</v>
      </c>
      <c r="AB6603" t="s">
        <v>88</v>
      </c>
    </row>
    <row r="6604" spans="1:28" x14ac:dyDescent="0.25">
      <c r="A6604" t="s">
        <v>74</v>
      </c>
      <c r="B6604" t="s">
        <v>75</v>
      </c>
      <c r="C6604">
        <v>53.649500000000003</v>
      </c>
      <c r="D6604">
        <v>9.9618000000000002</v>
      </c>
      <c r="E6604">
        <v>15</v>
      </c>
      <c r="F6604" s="2">
        <v>41550</v>
      </c>
      <c r="G6604">
        <v>2.8</v>
      </c>
      <c r="H6604" s="3">
        <v>41550.48541666667</v>
      </c>
      <c r="I6604" s="3">
        <v>41550.458333333336</v>
      </c>
      <c r="J6604">
        <v>11.6</v>
      </c>
      <c r="K6604">
        <v>13.8</v>
      </c>
      <c r="L6604" s="3">
        <v>41550.464583333334</v>
      </c>
      <c r="M6604" t="s">
        <v>89</v>
      </c>
      <c r="N6604" t="s">
        <v>9</v>
      </c>
      <c r="O6604" t="s">
        <v>9</v>
      </c>
      <c r="P6604" s="3">
        <v>41550.48541666667</v>
      </c>
      <c r="Q6604">
        <v>0</v>
      </c>
      <c r="R6604" t="s">
        <v>76</v>
      </c>
      <c r="S6604">
        <v>0</v>
      </c>
      <c r="T6604">
        <v>0</v>
      </c>
      <c r="U6604" t="s">
        <v>9</v>
      </c>
      <c r="V6604" s="3">
        <v>41550.458333333336</v>
      </c>
      <c r="W6604">
        <v>1</v>
      </c>
      <c r="X6604" s="3">
        <v>41550.464583333334</v>
      </c>
      <c r="Y6604" t="s">
        <v>9</v>
      </c>
      <c r="Z6604">
        <v>0</v>
      </c>
      <c r="AA6604">
        <v>0</v>
      </c>
      <c r="AB6604" t="s">
        <v>88</v>
      </c>
    </row>
    <row r="6605" spans="1:28" x14ac:dyDescent="0.25">
      <c r="A6605" t="s">
        <v>74</v>
      </c>
      <c r="B6605" t="s">
        <v>75</v>
      </c>
      <c r="C6605">
        <v>53.649500000000003</v>
      </c>
      <c r="D6605">
        <v>9.9618000000000002</v>
      </c>
      <c r="E6605">
        <v>15</v>
      </c>
      <c r="F6605" s="2">
        <v>41551</v>
      </c>
      <c r="G6605">
        <v>5</v>
      </c>
      <c r="H6605" s="3">
        <v>41551.48541666667</v>
      </c>
      <c r="I6605" s="3">
        <v>41551.458333333336</v>
      </c>
      <c r="J6605">
        <v>11.9</v>
      </c>
      <c r="K6605">
        <v>13.4</v>
      </c>
      <c r="L6605" s="3">
        <v>41551.463888888888</v>
      </c>
      <c r="M6605" t="s">
        <v>89</v>
      </c>
      <c r="N6605" t="s">
        <v>9</v>
      </c>
      <c r="O6605" t="s">
        <v>9</v>
      </c>
      <c r="P6605" s="3">
        <v>41551.48541666667</v>
      </c>
      <c r="Q6605">
        <v>0</v>
      </c>
      <c r="R6605" t="s">
        <v>76</v>
      </c>
      <c r="S6605">
        <v>0</v>
      </c>
      <c r="T6605">
        <v>0</v>
      </c>
      <c r="U6605" t="s">
        <v>9</v>
      </c>
      <c r="V6605" s="3">
        <v>41551.458333333336</v>
      </c>
      <c r="W6605">
        <v>1</v>
      </c>
      <c r="X6605" s="3">
        <v>41551.463888888888</v>
      </c>
      <c r="Y6605" t="s">
        <v>9</v>
      </c>
      <c r="Z6605">
        <v>0</v>
      </c>
      <c r="AA6605">
        <v>0</v>
      </c>
      <c r="AB6605" t="s">
        <v>88</v>
      </c>
    </row>
    <row r="6606" spans="1:28" x14ac:dyDescent="0.25">
      <c r="A6606" t="s">
        <v>74</v>
      </c>
      <c r="B6606" t="s">
        <v>75</v>
      </c>
      <c r="C6606">
        <v>53.649500000000003</v>
      </c>
      <c r="D6606">
        <v>9.9618000000000002</v>
      </c>
      <c r="E6606">
        <v>15</v>
      </c>
      <c r="F6606" s="2">
        <v>41552</v>
      </c>
      <c r="G6606">
        <v>8</v>
      </c>
      <c r="H6606" s="3">
        <v>41552.48541666667</v>
      </c>
      <c r="I6606" s="3">
        <v>41552.458333333336</v>
      </c>
      <c r="J6606">
        <v>15.6</v>
      </c>
      <c r="K6606">
        <v>15.6</v>
      </c>
      <c r="L6606" s="3">
        <v>41552.463888888888</v>
      </c>
      <c r="M6606" t="s">
        <v>89</v>
      </c>
      <c r="N6606" t="s">
        <v>9</v>
      </c>
      <c r="O6606" t="s">
        <v>9</v>
      </c>
      <c r="P6606" s="3">
        <v>41552.48541666667</v>
      </c>
      <c r="Q6606">
        <v>0.6</v>
      </c>
      <c r="R6606" t="s">
        <v>77</v>
      </c>
      <c r="S6606">
        <v>0.6</v>
      </c>
      <c r="T6606">
        <v>0</v>
      </c>
      <c r="U6606" t="s">
        <v>9</v>
      </c>
      <c r="V6606" s="3">
        <v>41552.458333333336</v>
      </c>
      <c r="W6606">
        <v>1</v>
      </c>
      <c r="X6606" s="3">
        <v>41552.463888888888</v>
      </c>
      <c r="Y6606" t="s">
        <v>9</v>
      </c>
      <c r="Z6606">
        <v>0.6</v>
      </c>
      <c r="AA6606">
        <v>0</v>
      </c>
      <c r="AB6606" t="s">
        <v>88</v>
      </c>
    </row>
    <row r="6607" spans="1:28" x14ac:dyDescent="0.25">
      <c r="A6607" t="s">
        <v>74</v>
      </c>
      <c r="B6607" t="s">
        <v>75</v>
      </c>
      <c r="C6607">
        <v>53.649500000000003</v>
      </c>
      <c r="D6607">
        <v>9.9618000000000002</v>
      </c>
      <c r="E6607">
        <v>15</v>
      </c>
      <c r="F6607" s="2">
        <v>41553</v>
      </c>
      <c r="G6607">
        <v>9.5</v>
      </c>
      <c r="H6607" s="3">
        <v>41553.48541666667</v>
      </c>
      <c r="I6607" s="3">
        <v>41553.458333333336</v>
      </c>
      <c r="J6607">
        <v>16.2</v>
      </c>
      <c r="K6607">
        <v>16.2</v>
      </c>
      <c r="L6607" s="3">
        <v>41553.463888888888</v>
      </c>
      <c r="M6607" t="s">
        <v>89</v>
      </c>
      <c r="N6607" t="s">
        <v>9</v>
      </c>
      <c r="O6607" t="s">
        <v>9</v>
      </c>
      <c r="P6607" s="3">
        <v>41553.48541666667</v>
      </c>
      <c r="Q6607">
        <v>0</v>
      </c>
      <c r="R6607" t="s">
        <v>76</v>
      </c>
      <c r="S6607">
        <v>0</v>
      </c>
      <c r="T6607">
        <v>0</v>
      </c>
      <c r="U6607" t="s">
        <v>9</v>
      </c>
      <c r="V6607" s="3">
        <v>41553.458333333336</v>
      </c>
      <c r="W6607">
        <v>1</v>
      </c>
      <c r="X6607" s="3">
        <v>41553.463888888888</v>
      </c>
      <c r="Y6607" t="s">
        <v>9</v>
      </c>
      <c r="Z6607">
        <v>0</v>
      </c>
      <c r="AA6607">
        <v>0</v>
      </c>
      <c r="AB6607" t="s">
        <v>88</v>
      </c>
    </row>
    <row r="6608" spans="1:28" x14ac:dyDescent="0.25">
      <c r="A6608" t="s">
        <v>74</v>
      </c>
      <c r="B6608" t="s">
        <v>75</v>
      </c>
      <c r="C6608">
        <v>53.649500000000003</v>
      </c>
      <c r="D6608">
        <v>9.9618000000000002</v>
      </c>
      <c r="E6608">
        <v>15</v>
      </c>
      <c r="F6608" s="2">
        <v>41554</v>
      </c>
      <c r="G6608">
        <v>10.5</v>
      </c>
      <c r="H6608" s="3">
        <v>41554.48541666667</v>
      </c>
      <c r="I6608" s="3">
        <v>41554.458333333336</v>
      </c>
      <c r="J6608">
        <v>15.7</v>
      </c>
      <c r="K6608">
        <v>15.7</v>
      </c>
      <c r="L6608" s="3">
        <v>41554.463194444441</v>
      </c>
      <c r="M6608" t="s">
        <v>89</v>
      </c>
      <c r="N6608" t="s">
        <v>9</v>
      </c>
      <c r="O6608" t="s">
        <v>9</v>
      </c>
      <c r="P6608" s="3">
        <v>41554.48541666667</v>
      </c>
      <c r="Q6608">
        <v>0</v>
      </c>
      <c r="R6608" t="s">
        <v>76</v>
      </c>
      <c r="S6608">
        <v>0</v>
      </c>
      <c r="T6608">
        <v>0</v>
      </c>
      <c r="U6608" t="s">
        <v>9</v>
      </c>
      <c r="V6608" s="3">
        <v>41554.458333333336</v>
      </c>
      <c r="W6608">
        <v>1</v>
      </c>
      <c r="X6608" s="3">
        <v>41554.463194444441</v>
      </c>
      <c r="Y6608" t="s">
        <v>9</v>
      </c>
      <c r="Z6608">
        <v>0</v>
      </c>
      <c r="AA6608">
        <v>0</v>
      </c>
      <c r="AB6608" t="s">
        <v>88</v>
      </c>
    </row>
    <row r="6609" spans="1:28" x14ac:dyDescent="0.25">
      <c r="A6609" t="s">
        <v>74</v>
      </c>
      <c r="B6609" t="s">
        <v>75</v>
      </c>
      <c r="C6609">
        <v>53.649500000000003</v>
      </c>
      <c r="D6609">
        <v>9.9618000000000002</v>
      </c>
      <c r="E6609">
        <v>15</v>
      </c>
      <c r="F6609" s="2">
        <v>41555</v>
      </c>
      <c r="G6609">
        <v>4.5999999999999996</v>
      </c>
      <c r="H6609" s="3">
        <v>41555.48541666667</v>
      </c>
      <c r="I6609" s="3">
        <v>41555.458333333336</v>
      </c>
      <c r="J6609">
        <v>15</v>
      </c>
      <c r="K6609">
        <v>17</v>
      </c>
      <c r="L6609" s="3">
        <v>41555.463194444441</v>
      </c>
      <c r="M6609" t="s">
        <v>89</v>
      </c>
      <c r="N6609" t="s">
        <v>9</v>
      </c>
      <c r="O6609" t="s">
        <v>9</v>
      </c>
      <c r="P6609" s="3">
        <v>41555.48541666667</v>
      </c>
      <c r="Q6609">
        <v>0</v>
      </c>
      <c r="R6609" t="s">
        <v>76</v>
      </c>
      <c r="S6609">
        <v>0</v>
      </c>
      <c r="T6609">
        <v>0</v>
      </c>
      <c r="U6609" t="s">
        <v>9</v>
      </c>
      <c r="V6609" s="3">
        <v>41555.458333333336</v>
      </c>
      <c r="W6609">
        <v>1</v>
      </c>
      <c r="X6609" s="3">
        <v>41555.463194444441</v>
      </c>
      <c r="Y6609" t="s">
        <v>9</v>
      </c>
      <c r="Z6609">
        <v>0</v>
      </c>
      <c r="AA6609">
        <v>0</v>
      </c>
      <c r="AB6609" t="s">
        <v>88</v>
      </c>
    </row>
    <row r="6610" spans="1:28" x14ac:dyDescent="0.25">
      <c r="A6610" t="s">
        <v>74</v>
      </c>
      <c r="B6610" t="s">
        <v>75</v>
      </c>
      <c r="C6610">
        <v>53.649500000000003</v>
      </c>
      <c r="D6610">
        <v>9.9618000000000002</v>
      </c>
      <c r="E6610">
        <v>15</v>
      </c>
      <c r="F6610" s="2">
        <v>41556</v>
      </c>
      <c r="G6610">
        <v>11.2</v>
      </c>
      <c r="H6610" s="3">
        <v>41556.48541666667</v>
      </c>
      <c r="I6610" s="3">
        <v>41556.458333333336</v>
      </c>
      <c r="J6610">
        <v>12.2</v>
      </c>
      <c r="K6610">
        <v>16.100000000000001</v>
      </c>
      <c r="L6610" s="3">
        <v>41556.463194444441</v>
      </c>
      <c r="M6610" t="s">
        <v>89</v>
      </c>
      <c r="N6610" t="s">
        <v>9</v>
      </c>
      <c r="O6610" t="s">
        <v>9</v>
      </c>
      <c r="P6610" s="3">
        <v>41556.48541666667</v>
      </c>
      <c r="Q6610">
        <v>3</v>
      </c>
      <c r="R6610" t="s">
        <v>77</v>
      </c>
      <c r="S6610">
        <v>3</v>
      </c>
      <c r="T6610">
        <v>0</v>
      </c>
      <c r="U6610" t="s">
        <v>9</v>
      </c>
      <c r="V6610" s="3">
        <v>41556.458333333336</v>
      </c>
      <c r="W6610">
        <v>1</v>
      </c>
      <c r="X6610" s="3">
        <v>41556.463194444441</v>
      </c>
      <c r="Y6610" t="s">
        <v>9</v>
      </c>
      <c r="Z6610">
        <v>3</v>
      </c>
      <c r="AA6610">
        <v>0</v>
      </c>
      <c r="AB6610" t="s">
        <v>88</v>
      </c>
    </row>
    <row r="6611" spans="1:28" x14ac:dyDescent="0.25">
      <c r="A6611" t="s">
        <v>74</v>
      </c>
      <c r="B6611" t="s">
        <v>75</v>
      </c>
      <c r="C6611">
        <v>53.649500000000003</v>
      </c>
      <c r="D6611">
        <v>9.9618000000000002</v>
      </c>
      <c r="E6611">
        <v>15</v>
      </c>
      <c r="F6611" s="2">
        <v>41557</v>
      </c>
      <c r="G6611">
        <v>5.7</v>
      </c>
      <c r="H6611" s="3">
        <v>41557.48541666667</v>
      </c>
      <c r="I6611" s="3">
        <v>41557.458333333336</v>
      </c>
      <c r="J6611">
        <v>11.1</v>
      </c>
      <c r="K6611">
        <v>13.8</v>
      </c>
      <c r="L6611" s="3">
        <v>41557.463194444441</v>
      </c>
      <c r="M6611" t="s">
        <v>89</v>
      </c>
      <c r="N6611" t="s">
        <v>9</v>
      </c>
      <c r="O6611" t="s">
        <v>9</v>
      </c>
      <c r="P6611" s="3">
        <v>41557.48541666667</v>
      </c>
      <c r="Q6611">
        <v>0.6</v>
      </c>
      <c r="R6611" t="s">
        <v>77</v>
      </c>
      <c r="S6611">
        <v>0.6</v>
      </c>
      <c r="T6611">
        <v>0</v>
      </c>
      <c r="U6611" t="s">
        <v>9</v>
      </c>
      <c r="V6611" s="3">
        <v>41557.458333333336</v>
      </c>
      <c r="W6611">
        <v>1</v>
      </c>
      <c r="X6611" s="3">
        <v>41557.463194444441</v>
      </c>
      <c r="Y6611" t="s">
        <v>9</v>
      </c>
      <c r="Z6611">
        <v>0.6</v>
      </c>
      <c r="AA6611">
        <v>0</v>
      </c>
      <c r="AB6611" t="s">
        <v>88</v>
      </c>
    </row>
    <row r="6612" spans="1:28" x14ac:dyDescent="0.25">
      <c r="A6612" t="s">
        <v>74</v>
      </c>
      <c r="B6612" t="s">
        <v>75</v>
      </c>
      <c r="C6612">
        <v>53.649500000000003</v>
      </c>
      <c r="D6612">
        <v>9.9618000000000002</v>
      </c>
      <c r="E6612">
        <v>15</v>
      </c>
      <c r="F6612" s="2">
        <v>41558</v>
      </c>
      <c r="G6612">
        <v>7.8</v>
      </c>
      <c r="H6612" s="3">
        <v>41558.48541666667</v>
      </c>
      <c r="I6612" s="3">
        <v>41558.458333333336</v>
      </c>
      <c r="J6612">
        <v>14.3</v>
      </c>
      <c r="K6612">
        <v>14.3</v>
      </c>
      <c r="L6612" s="3">
        <v>41558.462500000001</v>
      </c>
      <c r="M6612" t="s">
        <v>89</v>
      </c>
      <c r="N6612" t="s">
        <v>9</v>
      </c>
      <c r="O6612" t="s">
        <v>9</v>
      </c>
      <c r="P6612" s="3">
        <v>41558.48541666667</v>
      </c>
      <c r="Q6612">
        <v>0</v>
      </c>
      <c r="R6612" t="s">
        <v>76</v>
      </c>
      <c r="S6612">
        <v>0</v>
      </c>
      <c r="T6612">
        <v>0</v>
      </c>
      <c r="U6612" t="s">
        <v>9</v>
      </c>
      <c r="V6612" s="3">
        <v>41558.458333333336</v>
      </c>
      <c r="W6612">
        <v>1</v>
      </c>
      <c r="X6612" s="3">
        <v>41558.462500000001</v>
      </c>
      <c r="Y6612" t="s">
        <v>9</v>
      </c>
      <c r="Z6612">
        <v>0</v>
      </c>
      <c r="AA6612">
        <v>0</v>
      </c>
      <c r="AB6612" t="s">
        <v>88</v>
      </c>
    </row>
    <row r="6613" spans="1:28" x14ac:dyDescent="0.25">
      <c r="A6613" t="s">
        <v>74</v>
      </c>
      <c r="B6613" t="s">
        <v>75</v>
      </c>
      <c r="C6613">
        <v>53.649500000000003</v>
      </c>
      <c r="D6613">
        <v>9.9618000000000002</v>
      </c>
      <c r="E6613">
        <v>15</v>
      </c>
      <c r="F6613" s="2">
        <v>41559</v>
      </c>
      <c r="G6613">
        <v>10.7</v>
      </c>
      <c r="H6613" s="3">
        <v>41559.48541666667</v>
      </c>
      <c r="I6613" s="3">
        <v>41559.458333333336</v>
      </c>
      <c r="J6613">
        <v>10.7</v>
      </c>
      <c r="K6613">
        <v>14.8</v>
      </c>
      <c r="L6613" s="3">
        <v>41559.462500000001</v>
      </c>
      <c r="M6613" t="s">
        <v>89</v>
      </c>
      <c r="N6613" t="s">
        <v>9</v>
      </c>
      <c r="O6613" t="s">
        <v>9</v>
      </c>
      <c r="P6613" s="3">
        <v>41559.48541666667</v>
      </c>
      <c r="Q6613">
        <v>7.8</v>
      </c>
      <c r="R6613" t="s">
        <v>77</v>
      </c>
      <c r="S6613">
        <v>7.8</v>
      </c>
      <c r="T6613">
        <v>0</v>
      </c>
      <c r="U6613" t="s">
        <v>9</v>
      </c>
      <c r="V6613" s="3">
        <v>41559.458333333336</v>
      </c>
      <c r="W6613">
        <v>1</v>
      </c>
      <c r="X6613" s="3">
        <v>41559.462500000001</v>
      </c>
      <c r="Y6613" t="s">
        <v>9</v>
      </c>
      <c r="Z6613">
        <v>7.8</v>
      </c>
      <c r="AA6613">
        <v>0</v>
      </c>
      <c r="AB6613" t="s">
        <v>88</v>
      </c>
    </row>
    <row r="6614" spans="1:28" x14ac:dyDescent="0.25">
      <c r="A6614" t="s">
        <v>74</v>
      </c>
      <c r="B6614" t="s">
        <v>75</v>
      </c>
      <c r="C6614">
        <v>53.649500000000003</v>
      </c>
      <c r="D6614">
        <v>9.9618000000000002</v>
      </c>
      <c r="E6614">
        <v>15</v>
      </c>
      <c r="F6614" s="2">
        <v>41560</v>
      </c>
      <c r="G6614">
        <v>6</v>
      </c>
      <c r="H6614" s="3">
        <v>41560.48541666667</v>
      </c>
      <c r="I6614" s="3">
        <v>41560.458333333336</v>
      </c>
      <c r="J6614">
        <v>10.3</v>
      </c>
      <c r="K6614">
        <v>11.9</v>
      </c>
      <c r="L6614" s="3">
        <v>41560.462500000001</v>
      </c>
      <c r="M6614" t="s">
        <v>89</v>
      </c>
      <c r="N6614" t="s">
        <v>9</v>
      </c>
      <c r="O6614" t="s">
        <v>9</v>
      </c>
      <c r="P6614" s="3">
        <v>41560.48541666667</v>
      </c>
      <c r="Q6614">
        <v>3.3</v>
      </c>
      <c r="R6614" t="s">
        <v>77</v>
      </c>
      <c r="S6614">
        <v>3.3</v>
      </c>
      <c r="T6614">
        <v>0</v>
      </c>
      <c r="U6614" t="s">
        <v>9</v>
      </c>
      <c r="V6614" s="3">
        <v>41560.458333333336</v>
      </c>
      <c r="W6614">
        <v>1</v>
      </c>
      <c r="X6614" s="3">
        <v>41560.462500000001</v>
      </c>
      <c r="Y6614" t="s">
        <v>9</v>
      </c>
      <c r="Z6614">
        <v>3.3</v>
      </c>
      <c r="AA6614">
        <v>0</v>
      </c>
      <c r="AB6614" t="s">
        <v>88</v>
      </c>
    </row>
    <row r="6615" spans="1:28" x14ac:dyDescent="0.25">
      <c r="A6615" t="s">
        <v>74</v>
      </c>
      <c r="B6615" t="s">
        <v>75</v>
      </c>
      <c r="C6615">
        <v>53.649500000000003</v>
      </c>
      <c r="D6615">
        <v>9.9618000000000002</v>
      </c>
      <c r="E6615">
        <v>15</v>
      </c>
      <c r="F6615" s="2">
        <v>41561</v>
      </c>
      <c r="G6615">
        <v>3</v>
      </c>
      <c r="H6615" s="3">
        <v>41561.48541666667</v>
      </c>
      <c r="I6615" s="3">
        <v>41561.458333333336</v>
      </c>
      <c r="J6615">
        <v>11</v>
      </c>
      <c r="K6615">
        <v>11</v>
      </c>
      <c r="L6615" s="3">
        <v>41561.462500000001</v>
      </c>
      <c r="M6615" t="s">
        <v>89</v>
      </c>
      <c r="N6615" t="s">
        <v>9</v>
      </c>
      <c r="O6615" t="s">
        <v>9</v>
      </c>
      <c r="P6615" s="3">
        <v>41561.48541666667</v>
      </c>
      <c r="Q6615">
        <v>0</v>
      </c>
      <c r="R6615" t="s">
        <v>76</v>
      </c>
      <c r="S6615">
        <v>0</v>
      </c>
      <c r="T6615">
        <v>0</v>
      </c>
      <c r="U6615" t="s">
        <v>9</v>
      </c>
      <c r="V6615" s="3">
        <v>41561.458333333336</v>
      </c>
      <c r="W6615">
        <v>1</v>
      </c>
      <c r="X6615" s="3">
        <v>41561.462500000001</v>
      </c>
      <c r="Y6615" t="s">
        <v>9</v>
      </c>
      <c r="Z6615">
        <v>0</v>
      </c>
      <c r="AA6615">
        <v>0</v>
      </c>
      <c r="AB6615" t="s">
        <v>88</v>
      </c>
    </row>
    <row r="6616" spans="1:28" x14ac:dyDescent="0.25">
      <c r="A6616" t="s">
        <v>74</v>
      </c>
      <c r="B6616" t="s">
        <v>75</v>
      </c>
      <c r="C6616">
        <v>53.649500000000003</v>
      </c>
      <c r="D6616">
        <v>9.9618000000000002</v>
      </c>
      <c r="E6616">
        <v>15</v>
      </c>
      <c r="F6616" s="2">
        <v>41562</v>
      </c>
      <c r="G6616">
        <v>5.6</v>
      </c>
      <c r="H6616" s="3">
        <v>41562.48541666667</v>
      </c>
      <c r="I6616" s="3">
        <v>41562.458333333336</v>
      </c>
      <c r="J6616">
        <v>8.6</v>
      </c>
      <c r="K6616">
        <v>12.3</v>
      </c>
      <c r="L6616" s="3">
        <v>41562.461805555555</v>
      </c>
      <c r="M6616" t="s">
        <v>89</v>
      </c>
      <c r="N6616" t="s">
        <v>9</v>
      </c>
      <c r="O6616" t="s">
        <v>9</v>
      </c>
      <c r="P6616" s="3">
        <v>41562.48541666667</v>
      </c>
      <c r="Q6616">
        <v>2.4</v>
      </c>
      <c r="R6616" t="s">
        <v>77</v>
      </c>
      <c r="S6616">
        <v>2.4</v>
      </c>
      <c r="T6616">
        <v>0</v>
      </c>
      <c r="U6616" t="s">
        <v>9</v>
      </c>
      <c r="V6616" s="3">
        <v>41562.458333333336</v>
      </c>
      <c r="W6616">
        <v>1</v>
      </c>
      <c r="X6616" s="3">
        <v>41562.461805555555</v>
      </c>
      <c r="Y6616" t="s">
        <v>9</v>
      </c>
      <c r="Z6616">
        <v>2.4</v>
      </c>
      <c r="AA6616">
        <v>0</v>
      </c>
      <c r="AB6616" t="s">
        <v>88</v>
      </c>
    </row>
    <row r="6617" spans="1:28" x14ac:dyDescent="0.25">
      <c r="A6617" t="s">
        <v>74</v>
      </c>
      <c r="B6617" t="s">
        <v>75</v>
      </c>
      <c r="C6617">
        <v>53.649500000000003</v>
      </c>
      <c r="D6617">
        <v>9.9618000000000002</v>
      </c>
      <c r="E6617">
        <v>15</v>
      </c>
      <c r="F6617" s="2">
        <v>41563</v>
      </c>
      <c r="G6617">
        <v>7.1</v>
      </c>
      <c r="H6617" s="3">
        <v>41563.48541666667</v>
      </c>
      <c r="I6617" s="3">
        <v>41563.458333333336</v>
      </c>
      <c r="J6617">
        <v>8.9</v>
      </c>
      <c r="K6617">
        <v>9</v>
      </c>
      <c r="L6617" s="3">
        <v>41563.461805555555</v>
      </c>
      <c r="M6617" t="s">
        <v>89</v>
      </c>
      <c r="N6617" t="s">
        <v>9</v>
      </c>
      <c r="O6617" t="s">
        <v>9</v>
      </c>
      <c r="P6617" s="3">
        <v>41563.48541666667</v>
      </c>
      <c r="Q6617">
        <v>0</v>
      </c>
      <c r="R6617" t="s">
        <v>76</v>
      </c>
      <c r="S6617">
        <v>0</v>
      </c>
      <c r="T6617">
        <v>0</v>
      </c>
      <c r="U6617" t="s">
        <v>9</v>
      </c>
      <c r="V6617" s="3">
        <v>41563.458333333336</v>
      </c>
      <c r="W6617">
        <v>1</v>
      </c>
      <c r="X6617" s="3">
        <v>41563.461805555555</v>
      </c>
      <c r="Y6617" t="s">
        <v>9</v>
      </c>
      <c r="Z6617">
        <v>0</v>
      </c>
      <c r="AA6617">
        <v>0</v>
      </c>
      <c r="AB6617" t="s">
        <v>88</v>
      </c>
    </row>
    <row r="6618" spans="1:28" x14ac:dyDescent="0.25">
      <c r="A6618" t="s">
        <v>74</v>
      </c>
      <c r="B6618" t="s">
        <v>75</v>
      </c>
      <c r="C6618">
        <v>53.649500000000003</v>
      </c>
      <c r="D6618">
        <v>9.9618000000000002</v>
      </c>
      <c r="E6618">
        <v>15</v>
      </c>
      <c r="F6618" s="2">
        <v>41564</v>
      </c>
      <c r="G6618">
        <v>10.9</v>
      </c>
      <c r="H6618" s="3">
        <v>41564.48541666667</v>
      </c>
      <c r="I6618" s="3">
        <v>41564.458333333336</v>
      </c>
      <c r="J6618">
        <v>11.7</v>
      </c>
      <c r="K6618">
        <v>11.7</v>
      </c>
      <c r="L6618" s="3">
        <v>41564.461805555555</v>
      </c>
      <c r="M6618" t="s">
        <v>89</v>
      </c>
      <c r="N6618" t="s">
        <v>9</v>
      </c>
      <c r="O6618" t="s">
        <v>9</v>
      </c>
      <c r="P6618" s="3">
        <v>41564.48541666667</v>
      </c>
      <c r="Q6618">
        <v>2.1</v>
      </c>
      <c r="R6618" t="s">
        <v>77</v>
      </c>
      <c r="S6618">
        <v>2.1</v>
      </c>
      <c r="T6618">
        <v>0</v>
      </c>
      <c r="U6618" t="s">
        <v>9</v>
      </c>
      <c r="V6618" s="3">
        <v>41564.458333333336</v>
      </c>
      <c r="W6618">
        <v>1</v>
      </c>
      <c r="X6618" s="3">
        <v>41564.461805555555</v>
      </c>
      <c r="Y6618" t="s">
        <v>9</v>
      </c>
      <c r="Z6618">
        <v>2.1</v>
      </c>
      <c r="AA6618">
        <v>0</v>
      </c>
      <c r="AB6618" t="s">
        <v>88</v>
      </c>
    </row>
    <row r="6619" spans="1:28" x14ac:dyDescent="0.25">
      <c r="A6619" t="s">
        <v>74</v>
      </c>
      <c r="B6619" t="s">
        <v>75</v>
      </c>
      <c r="C6619">
        <v>53.649500000000003</v>
      </c>
      <c r="D6619">
        <v>9.9618000000000002</v>
      </c>
      <c r="E6619">
        <v>15</v>
      </c>
      <c r="F6619" s="2">
        <v>41565</v>
      </c>
      <c r="G6619">
        <v>8.3000000000000007</v>
      </c>
      <c r="H6619" s="3">
        <v>41565.48541666667</v>
      </c>
      <c r="I6619" s="3">
        <v>41565.458333333336</v>
      </c>
      <c r="J6619">
        <v>14</v>
      </c>
      <c r="K6619">
        <v>14</v>
      </c>
      <c r="L6619" s="3">
        <v>41565.461805555555</v>
      </c>
      <c r="M6619" t="s">
        <v>89</v>
      </c>
      <c r="N6619" t="s">
        <v>9</v>
      </c>
      <c r="O6619" t="s">
        <v>9</v>
      </c>
      <c r="P6619" s="3">
        <v>41565.48541666667</v>
      </c>
      <c r="Q6619">
        <v>2.1</v>
      </c>
      <c r="R6619" t="s">
        <v>77</v>
      </c>
      <c r="S6619">
        <v>2.1</v>
      </c>
      <c r="T6619">
        <v>0</v>
      </c>
      <c r="U6619" t="s">
        <v>9</v>
      </c>
      <c r="V6619" s="3">
        <v>41565.458333333336</v>
      </c>
      <c r="W6619">
        <v>1</v>
      </c>
      <c r="X6619" s="3">
        <v>41565.461805555555</v>
      </c>
      <c r="Y6619" t="s">
        <v>9</v>
      </c>
      <c r="Z6619">
        <v>2.1</v>
      </c>
      <c r="AA6619">
        <v>0</v>
      </c>
      <c r="AB6619" t="s">
        <v>88</v>
      </c>
    </row>
    <row r="6620" spans="1:28" x14ac:dyDescent="0.25">
      <c r="A6620" t="s">
        <v>74</v>
      </c>
      <c r="B6620" t="s">
        <v>75</v>
      </c>
      <c r="C6620">
        <v>53.649500000000003</v>
      </c>
      <c r="D6620">
        <v>9.9618000000000002</v>
      </c>
      <c r="E6620">
        <v>15</v>
      </c>
      <c r="F6620" s="2">
        <v>41566</v>
      </c>
      <c r="G6620">
        <v>7.6</v>
      </c>
      <c r="H6620" s="3">
        <v>41566.48541666667</v>
      </c>
      <c r="I6620" s="3">
        <v>41566.458333333336</v>
      </c>
      <c r="J6620">
        <v>8</v>
      </c>
      <c r="K6620">
        <v>11</v>
      </c>
      <c r="L6620" s="3">
        <v>41566.461805555555</v>
      </c>
      <c r="M6620" t="s">
        <v>89</v>
      </c>
      <c r="N6620" t="s">
        <v>9</v>
      </c>
      <c r="O6620" t="s">
        <v>9</v>
      </c>
      <c r="P6620" s="3">
        <v>41566.48541666667</v>
      </c>
      <c r="Q6620">
        <v>0</v>
      </c>
      <c r="R6620" t="s">
        <v>76</v>
      </c>
      <c r="S6620">
        <v>0</v>
      </c>
      <c r="T6620">
        <v>0</v>
      </c>
      <c r="U6620" t="s">
        <v>9</v>
      </c>
      <c r="V6620" s="3">
        <v>41566.458333333336</v>
      </c>
      <c r="W6620">
        <v>1</v>
      </c>
      <c r="X6620" s="3">
        <v>41566.461805555555</v>
      </c>
      <c r="Y6620" t="s">
        <v>9</v>
      </c>
      <c r="Z6620">
        <v>0</v>
      </c>
      <c r="AA6620">
        <v>0</v>
      </c>
      <c r="AB6620" t="s">
        <v>88</v>
      </c>
    </row>
    <row r="6621" spans="1:28" x14ac:dyDescent="0.25">
      <c r="A6621" t="s">
        <v>74</v>
      </c>
      <c r="B6621" t="s">
        <v>75</v>
      </c>
      <c r="C6621">
        <v>53.649500000000003</v>
      </c>
      <c r="D6621">
        <v>9.9618000000000002</v>
      </c>
      <c r="E6621">
        <v>15</v>
      </c>
      <c r="F6621" s="2">
        <v>41567</v>
      </c>
      <c r="G6621">
        <v>7.8</v>
      </c>
      <c r="H6621" s="3">
        <v>41567.48541666667</v>
      </c>
      <c r="I6621" s="3">
        <v>41567.458333333336</v>
      </c>
      <c r="J6621">
        <v>14</v>
      </c>
      <c r="K6621">
        <v>14</v>
      </c>
      <c r="L6621" s="3">
        <v>41567.461111111108</v>
      </c>
      <c r="M6621" t="s">
        <v>89</v>
      </c>
      <c r="N6621" t="s">
        <v>9</v>
      </c>
      <c r="O6621" t="s">
        <v>9</v>
      </c>
      <c r="P6621" s="3">
        <v>41567.48541666667</v>
      </c>
      <c r="Q6621">
        <v>0.3</v>
      </c>
      <c r="R6621" t="s">
        <v>77</v>
      </c>
      <c r="S6621">
        <v>0.3</v>
      </c>
      <c r="T6621">
        <v>0</v>
      </c>
      <c r="U6621" t="s">
        <v>9</v>
      </c>
      <c r="V6621" s="3">
        <v>41567.458333333336</v>
      </c>
      <c r="W6621">
        <v>1</v>
      </c>
      <c r="X6621" s="3">
        <v>41567.461111111108</v>
      </c>
      <c r="Y6621" t="s">
        <v>9</v>
      </c>
      <c r="Z6621">
        <v>0.3</v>
      </c>
      <c r="AA6621">
        <v>0</v>
      </c>
      <c r="AB6621" t="s">
        <v>88</v>
      </c>
    </row>
    <row r="6622" spans="1:28" x14ac:dyDescent="0.25">
      <c r="A6622" t="s">
        <v>74</v>
      </c>
      <c r="B6622" t="s">
        <v>75</v>
      </c>
      <c r="C6622">
        <v>53.649500000000003</v>
      </c>
      <c r="D6622">
        <v>9.9618000000000002</v>
      </c>
      <c r="E6622">
        <v>15</v>
      </c>
      <c r="F6622" s="2">
        <v>41568</v>
      </c>
      <c r="G6622">
        <v>9.4</v>
      </c>
      <c r="H6622" s="3">
        <v>41568.48541666667</v>
      </c>
      <c r="I6622" s="3">
        <v>41568.458333333336</v>
      </c>
      <c r="J6622">
        <v>12.2</v>
      </c>
      <c r="K6622">
        <v>17</v>
      </c>
      <c r="L6622" s="3">
        <v>41568.461111111108</v>
      </c>
      <c r="M6622" t="s">
        <v>89</v>
      </c>
      <c r="N6622" t="s">
        <v>9</v>
      </c>
      <c r="O6622" t="s">
        <v>9</v>
      </c>
      <c r="P6622" s="3">
        <v>41568.48541666667</v>
      </c>
      <c r="Q6622">
        <v>5.7</v>
      </c>
      <c r="R6622" t="s">
        <v>77</v>
      </c>
      <c r="S6622">
        <v>5.7</v>
      </c>
      <c r="T6622">
        <v>0</v>
      </c>
      <c r="U6622" t="s">
        <v>9</v>
      </c>
      <c r="V6622" s="3">
        <v>41568.458333333336</v>
      </c>
      <c r="W6622">
        <v>1</v>
      </c>
      <c r="X6622" s="3">
        <v>41568.461111111108</v>
      </c>
      <c r="Y6622" t="s">
        <v>9</v>
      </c>
      <c r="Z6622">
        <v>5.7</v>
      </c>
      <c r="AA6622">
        <v>0</v>
      </c>
      <c r="AB6622" t="s">
        <v>88</v>
      </c>
    </row>
    <row r="6623" spans="1:28" x14ac:dyDescent="0.25">
      <c r="A6623" t="s">
        <v>74</v>
      </c>
      <c r="B6623" t="s">
        <v>75</v>
      </c>
      <c r="C6623">
        <v>53.649500000000003</v>
      </c>
      <c r="D6623">
        <v>9.9618000000000002</v>
      </c>
      <c r="E6623">
        <v>15</v>
      </c>
      <c r="F6623" s="2">
        <v>41569</v>
      </c>
      <c r="G6623">
        <v>9.3000000000000007</v>
      </c>
      <c r="H6623" s="3">
        <v>41569.48541666667</v>
      </c>
      <c r="I6623" s="3">
        <v>41569.458333333336</v>
      </c>
      <c r="J6623">
        <v>13.7</v>
      </c>
      <c r="K6623">
        <v>14.1</v>
      </c>
      <c r="L6623" s="3">
        <v>41569.461111111108</v>
      </c>
      <c r="M6623" t="s">
        <v>89</v>
      </c>
      <c r="N6623" t="s">
        <v>9</v>
      </c>
      <c r="O6623" t="s">
        <v>9</v>
      </c>
      <c r="P6623" s="3">
        <v>41569.48541666667</v>
      </c>
      <c r="Q6623">
        <v>0</v>
      </c>
      <c r="R6623" t="s">
        <v>76</v>
      </c>
      <c r="S6623">
        <v>0</v>
      </c>
      <c r="T6623">
        <v>0</v>
      </c>
      <c r="U6623" t="s">
        <v>9</v>
      </c>
      <c r="V6623" s="3">
        <v>41569.458333333336</v>
      </c>
      <c r="W6623">
        <v>1</v>
      </c>
      <c r="X6623" s="3">
        <v>41569.461111111108</v>
      </c>
      <c r="Y6623" t="s">
        <v>9</v>
      </c>
      <c r="Z6623">
        <v>0</v>
      </c>
      <c r="AA6623">
        <v>0</v>
      </c>
      <c r="AB6623" t="s">
        <v>88</v>
      </c>
    </row>
    <row r="6624" spans="1:28" x14ac:dyDescent="0.25">
      <c r="A6624" t="s">
        <v>74</v>
      </c>
      <c r="B6624" t="s">
        <v>75</v>
      </c>
      <c r="C6624">
        <v>53.649500000000003</v>
      </c>
      <c r="D6624">
        <v>9.9618000000000002</v>
      </c>
      <c r="E6624">
        <v>15</v>
      </c>
      <c r="F6624" s="2">
        <v>41570</v>
      </c>
      <c r="G6624">
        <v>13</v>
      </c>
      <c r="H6624" s="3">
        <v>41570.48541666667</v>
      </c>
      <c r="I6624" s="3">
        <v>41570.458333333336</v>
      </c>
      <c r="J6624">
        <v>16.8</v>
      </c>
      <c r="K6624">
        <v>19</v>
      </c>
      <c r="L6624" s="3">
        <v>41570.461111111108</v>
      </c>
      <c r="M6624" t="s">
        <v>89</v>
      </c>
      <c r="N6624" t="s">
        <v>9</v>
      </c>
      <c r="O6624" t="s">
        <v>9</v>
      </c>
      <c r="P6624" s="3">
        <v>41570.48541666667</v>
      </c>
      <c r="Q6624">
        <v>0.3</v>
      </c>
      <c r="R6624" t="s">
        <v>77</v>
      </c>
      <c r="S6624">
        <v>0.3</v>
      </c>
      <c r="T6624">
        <v>0</v>
      </c>
      <c r="U6624" t="s">
        <v>9</v>
      </c>
      <c r="V6624" s="3">
        <v>41570.458333333336</v>
      </c>
      <c r="W6624">
        <v>1</v>
      </c>
      <c r="X6624" s="3">
        <v>41570.461111111108</v>
      </c>
      <c r="Y6624" t="s">
        <v>9</v>
      </c>
      <c r="Z6624">
        <v>0.3</v>
      </c>
      <c r="AA6624">
        <v>0</v>
      </c>
      <c r="AB6624" t="s">
        <v>88</v>
      </c>
    </row>
    <row r="6625" spans="1:28" x14ac:dyDescent="0.25">
      <c r="A6625" t="s">
        <v>74</v>
      </c>
      <c r="B6625" t="s">
        <v>75</v>
      </c>
      <c r="C6625">
        <v>53.649500000000003</v>
      </c>
      <c r="D6625">
        <v>9.9618000000000002</v>
      </c>
      <c r="E6625">
        <v>15</v>
      </c>
      <c r="F6625" s="2">
        <v>41571</v>
      </c>
      <c r="G6625">
        <v>2.6</v>
      </c>
      <c r="H6625" s="3">
        <v>41571.48541666667</v>
      </c>
      <c r="I6625" s="3">
        <v>41571.458333333336</v>
      </c>
      <c r="J6625">
        <v>12.1</v>
      </c>
      <c r="K6625">
        <v>14.1</v>
      </c>
      <c r="L6625" s="3">
        <v>41571.461111111108</v>
      </c>
      <c r="M6625" t="s">
        <v>89</v>
      </c>
      <c r="N6625" t="s">
        <v>9</v>
      </c>
      <c r="O6625" t="s">
        <v>9</v>
      </c>
      <c r="P6625" s="3">
        <v>41571.48541666667</v>
      </c>
      <c r="Q6625">
        <v>0.3</v>
      </c>
      <c r="R6625" t="s">
        <v>77</v>
      </c>
      <c r="S6625">
        <v>0.3</v>
      </c>
      <c r="T6625">
        <v>0</v>
      </c>
      <c r="U6625" t="s">
        <v>9</v>
      </c>
      <c r="V6625" s="3">
        <v>41571.458333333336</v>
      </c>
      <c r="W6625">
        <v>1</v>
      </c>
      <c r="X6625" s="3">
        <v>41571.461111111108</v>
      </c>
      <c r="Y6625" t="s">
        <v>9</v>
      </c>
      <c r="Z6625">
        <v>0.3</v>
      </c>
      <c r="AA6625">
        <v>0</v>
      </c>
      <c r="AB6625" t="s">
        <v>88</v>
      </c>
    </row>
    <row r="6626" spans="1:28" x14ac:dyDescent="0.25">
      <c r="A6626" t="s">
        <v>74</v>
      </c>
      <c r="B6626" t="s">
        <v>75</v>
      </c>
      <c r="C6626">
        <v>53.649500000000003</v>
      </c>
      <c r="D6626">
        <v>9.9618000000000002</v>
      </c>
      <c r="E6626">
        <v>15</v>
      </c>
      <c r="F6626" s="2">
        <v>41572</v>
      </c>
      <c r="G6626">
        <v>11.5</v>
      </c>
      <c r="H6626" s="3">
        <v>41572.48541666667</v>
      </c>
      <c r="I6626" s="3">
        <v>41572.458333333336</v>
      </c>
      <c r="J6626">
        <v>16.899999999999999</v>
      </c>
      <c r="K6626">
        <v>16.899999999999999</v>
      </c>
      <c r="L6626" s="3">
        <v>41572.461111111108</v>
      </c>
      <c r="M6626" t="s">
        <v>89</v>
      </c>
      <c r="N6626" t="s">
        <v>9</v>
      </c>
      <c r="O6626" t="s">
        <v>9</v>
      </c>
      <c r="P6626" s="3">
        <v>41572.48541666667</v>
      </c>
      <c r="Q6626">
        <v>1.5</v>
      </c>
      <c r="R6626" t="s">
        <v>77</v>
      </c>
      <c r="S6626">
        <v>1.5</v>
      </c>
      <c r="T6626">
        <v>0</v>
      </c>
      <c r="U6626" t="s">
        <v>9</v>
      </c>
      <c r="V6626" s="3">
        <v>41572.458333333336</v>
      </c>
      <c r="W6626">
        <v>1</v>
      </c>
      <c r="X6626" s="3">
        <v>41572.461111111108</v>
      </c>
      <c r="Y6626" t="s">
        <v>9</v>
      </c>
      <c r="Z6626">
        <v>1.5</v>
      </c>
      <c r="AA6626">
        <v>0</v>
      </c>
      <c r="AB6626" t="s">
        <v>88</v>
      </c>
    </row>
    <row r="6627" spans="1:28" x14ac:dyDescent="0.25">
      <c r="A6627" t="s">
        <v>74</v>
      </c>
      <c r="B6627" t="s">
        <v>75</v>
      </c>
      <c r="C6627">
        <v>53.649500000000003</v>
      </c>
      <c r="D6627">
        <v>9.9618000000000002</v>
      </c>
      <c r="E6627">
        <v>15</v>
      </c>
      <c r="F6627" s="2">
        <v>41573</v>
      </c>
      <c r="G6627">
        <v>11.7</v>
      </c>
      <c r="H6627" s="3">
        <v>41573.48541666667</v>
      </c>
      <c r="I6627" s="3">
        <v>41573.458333333336</v>
      </c>
      <c r="J6627">
        <v>15</v>
      </c>
      <c r="K6627">
        <v>17.3</v>
      </c>
      <c r="L6627" s="3">
        <v>41573.461111111108</v>
      </c>
      <c r="M6627" t="s">
        <v>89</v>
      </c>
      <c r="N6627" t="s">
        <v>9</v>
      </c>
      <c r="O6627" t="s">
        <v>9</v>
      </c>
      <c r="P6627" s="3">
        <v>41573.48541666667</v>
      </c>
      <c r="Q6627">
        <v>0.3</v>
      </c>
      <c r="R6627" t="s">
        <v>77</v>
      </c>
      <c r="S6627">
        <v>0.3</v>
      </c>
      <c r="T6627">
        <v>0</v>
      </c>
      <c r="U6627" t="s">
        <v>9</v>
      </c>
      <c r="V6627" s="3">
        <v>41573.458333333336</v>
      </c>
      <c r="W6627">
        <v>1</v>
      </c>
      <c r="X6627" s="3">
        <v>41573.461111111108</v>
      </c>
      <c r="Y6627" t="s">
        <v>9</v>
      </c>
      <c r="Z6627">
        <v>0.3</v>
      </c>
      <c r="AA6627">
        <v>0</v>
      </c>
      <c r="AB6627" t="s">
        <v>88</v>
      </c>
    </row>
    <row r="6628" spans="1:28" x14ac:dyDescent="0.25">
      <c r="A6628" t="s">
        <v>74</v>
      </c>
      <c r="B6628" t="s">
        <v>75</v>
      </c>
      <c r="C6628">
        <v>53.649500000000003</v>
      </c>
      <c r="D6628">
        <v>9.9618000000000002</v>
      </c>
      <c r="E6628">
        <v>15</v>
      </c>
      <c r="F6628" s="2">
        <v>41574</v>
      </c>
      <c r="G6628">
        <v>10.3</v>
      </c>
      <c r="H6628" s="3">
        <v>41574.48541666667</v>
      </c>
      <c r="I6628" s="3">
        <v>41574.458333333336</v>
      </c>
      <c r="J6628">
        <v>12.5</v>
      </c>
      <c r="K6628">
        <v>15</v>
      </c>
      <c r="L6628" s="3">
        <v>41574.460416666669</v>
      </c>
      <c r="M6628" t="s">
        <v>89</v>
      </c>
      <c r="N6628" t="s">
        <v>9</v>
      </c>
      <c r="O6628" t="s">
        <v>9</v>
      </c>
      <c r="P6628" s="3">
        <v>41574.48541666667</v>
      </c>
      <c r="Q6628">
        <v>6</v>
      </c>
      <c r="R6628" t="s">
        <v>77</v>
      </c>
      <c r="S6628">
        <v>6</v>
      </c>
      <c r="T6628">
        <v>0</v>
      </c>
      <c r="U6628" t="s">
        <v>9</v>
      </c>
      <c r="V6628" s="3">
        <v>41574.458333333336</v>
      </c>
      <c r="W6628">
        <v>1</v>
      </c>
      <c r="X6628" s="3">
        <v>41574.460416666669</v>
      </c>
      <c r="Y6628" t="s">
        <v>9</v>
      </c>
      <c r="Z6628">
        <v>6</v>
      </c>
      <c r="AA6628">
        <v>0</v>
      </c>
      <c r="AB6628" t="s">
        <v>88</v>
      </c>
    </row>
    <row r="6629" spans="1:28" x14ac:dyDescent="0.25">
      <c r="A6629" t="s">
        <v>74</v>
      </c>
      <c r="B6629" t="s">
        <v>75</v>
      </c>
      <c r="C6629">
        <v>53.649500000000003</v>
      </c>
      <c r="D6629">
        <v>9.9618000000000002</v>
      </c>
      <c r="E6629">
        <v>15</v>
      </c>
      <c r="F6629" s="2">
        <v>41575</v>
      </c>
      <c r="G6629">
        <v>10.3</v>
      </c>
      <c r="H6629" s="3">
        <v>41575.48541666667</v>
      </c>
      <c r="I6629" s="3">
        <v>41575.458333333336</v>
      </c>
      <c r="J6629">
        <v>13.1</v>
      </c>
      <c r="K6629">
        <v>15.8</v>
      </c>
      <c r="L6629" s="3">
        <v>41575.460416666669</v>
      </c>
      <c r="M6629" t="s">
        <v>89</v>
      </c>
      <c r="N6629" t="s">
        <v>9</v>
      </c>
      <c r="O6629" t="s">
        <v>9</v>
      </c>
      <c r="P6629" s="3">
        <v>41575.48541666667</v>
      </c>
      <c r="Q6629">
        <v>6</v>
      </c>
      <c r="R6629" t="s">
        <v>77</v>
      </c>
      <c r="S6629">
        <v>6</v>
      </c>
      <c r="T6629">
        <v>0</v>
      </c>
      <c r="U6629" t="s">
        <v>9</v>
      </c>
      <c r="V6629" s="3">
        <v>41575.458333333336</v>
      </c>
      <c r="W6629">
        <v>1</v>
      </c>
      <c r="X6629" s="3">
        <v>41575.460416666669</v>
      </c>
      <c r="Y6629" t="s">
        <v>9</v>
      </c>
      <c r="Z6629">
        <v>6</v>
      </c>
      <c r="AA6629">
        <v>0</v>
      </c>
      <c r="AB6629" t="s">
        <v>88</v>
      </c>
    </row>
    <row r="6630" spans="1:28" x14ac:dyDescent="0.25">
      <c r="A6630" t="s">
        <v>74</v>
      </c>
      <c r="B6630" t="s">
        <v>75</v>
      </c>
      <c r="C6630">
        <v>53.649500000000003</v>
      </c>
      <c r="D6630">
        <v>9.9618000000000002</v>
      </c>
      <c r="E6630">
        <v>15</v>
      </c>
      <c r="F6630" s="2">
        <v>41576</v>
      </c>
      <c r="G6630">
        <v>9.9</v>
      </c>
      <c r="H6630" s="3">
        <v>41576.48541666667</v>
      </c>
      <c r="I6630" s="3">
        <v>41576.458333333336</v>
      </c>
      <c r="J6630">
        <v>12.2</v>
      </c>
      <c r="K6630">
        <v>14.8</v>
      </c>
      <c r="L6630" s="3">
        <v>41576.460416666669</v>
      </c>
      <c r="M6630" t="s">
        <v>89</v>
      </c>
      <c r="N6630" t="s">
        <v>9</v>
      </c>
      <c r="O6630" t="s">
        <v>9</v>
      </c>
      <c r="P6630" s="3">
        <v>41576.48541666667</v>
      </c>
      <c r="Q6630">
        <v>0</v>
      </c>
      <c r="R6630" t="s">
        <v>76</v>
      </c>
      <c r="S6630">
        <v>0</v>
      </c>
      <c r="T6630">
        <v>0</v>
      </c>
      <c r="U6630" t="s">
        <v>9</v>
      </c>
      <c r="V6630" s="3">
        <v>41576.458333333336</v>
      </c>
      <c r="W6630">
        <v>1</v>
      </c>
      <c r="X6630" s="3">
        <v>41576.460416666669</v>
      </c>
      <c r="Y6630" t="s">
        <v>9</v>
      </c>
      <c r="Z6630">
        <v>0</v>
      </c>
      <c r="AA6630">
        <v>0</v>
      </c>
      <c r="AB6630" t="s">
        <v>88</v>
      </c>
    </row>
    <row r="6631" spans="1:28" x14ac:dyDescent="0.25">
      <c r="A6631" t="s">
        <v>74</v>
      </c>
      <c r="B6631" t="s">
        <v>75</v>
      </c>
      <c r="C6631">
        <v>53.649500000000003</v>
      </c>
      <c r="D6631">
        <v>9.9618000000000002</v>
      </c>
      <c r="E6631">
        <v>15</v>
      </c>
      <c r="F6631" s="2">
        <v>41577</v>
      </c>
      <c r="G6631">
        <v>4.5</v>
      </c>
      <c r="H6631" s="3">
        <v>41577.48541666667</v>
      </c>
      <c r="I6631" s="3">
        <v>41577.458333333336</v>
      </c>
      <c r="J6631">
        <v>9.1</v>
      </c>
      <c r="K6631">
        <v>12.4</v>
      </c>
      <c r="L6631" s="3">
        <v>41577.460416666669</v>
      </c>
      <c r="M6631" t="s">
        <v>89</v>
      </c>
      <c r="N6631" t="s">
        <v>9</v>
      </c>
      <c r="O6631" t="s">
        <v>9</v>
      </c>
      <c r="P6631" s="3">
        <v>41577.48541666667</v>
      </c>
      <c r="Q6631">
        <v>3.9</v>
      </c>
      <c r="R6631" t="s">
        <v>77</v>
      </c>
      <c r="S6631">
        <v>3.9</v>
      </c>
      <c r="T6631">
        <v>0</v>
      </c>
      <c r="U6631" t="s">
        <v>9</v>
      </c>
      <c r="V6631" s="3">
        <v>41577.458333333336</v>
      </c>
      <c r="W6631">
        <v>1</v>
      </c>
      <c r="X6631" s="3">
        <v>41577.460416666669</v>
      </c>
      <c r="Y6631" t="s">
        <v>9</v>
      </c>
      <c r="Z6631">
        <v>3.9</v>
      </c>
      <c r="AA6631">
        <v>0</v>
      </c>
      <c r="AB6631" t="s">
        <v>88</v>
      </c>
    </row>
    <row r="6632" spans="1:28" x14ac:dyDescent="0.25">
      <c r="A6632" t="s">
        <v>74</v>
      </c>
      <c r="B6632" t="s">
        <v>75</v>
      </c>
      <c r="C6632">
        <v>53.649500000000003</v>
      </c>
      <c r="D6632">
        <v>9.9618000000000002</v>
      </c>
      <c r="E6632">
        <v>15</v>
      </c>
      <c r="F6632" s="2">
        <v>41578</v>
      </c>
      <c r="G6632">
        <v>3.6</v>
      </c>
      <c r="H6632" s="3">
        <v>41578.48541666667</v>
      </c>
      <c r="I6632" s="3">
        <v>41578.458333333336</v>
      </c>
      <c r="J6632">
        <v>9.5</v>
      </c>
      <c r="K6632">
        <v>11.1</v>
      </c>
      <c r="L6632" s="3">
        <v>41578.460416666669</v>
      </c>
      <c r="M6632" t="s">
        <v>89</v>
      </c>
      <c r="N6632" t="s">
        <v>9</v>
      </c>
      <c r="O6632" t="s">
        <v>9</v>
      </c>
      <c r="P6632" s="3">
        <v>41578.48541666667</v>
      </c>
      <c r="Q6632">
        <v>2.1</v>
      </c>
      <c r="R6632" t="s">
        <v>77</v>
      </c>
      <c r="S6632">
        <v>2.1</v>
      </c>
      <c r="T6632">
        <v>0</v>
      </c>
      <c r="U6632" t="s">
        <v>9</v>
      </c>
      <c r="V6632" s="3">
        <v>41578.458333333336</v>
      </c>
      <c r="W6632">
        <v>1</v>
      </c>
      <c r="X6632" s="3">
        <v>41578.460416666669</v>
      </c>
      <c r="Y6632" t="s">
        <v>9</v>
      </c>
      <c r="Z6632">
        <v>2.1</v>
      </c>
      <c r="AA6632">
        <v>0</v>
      </c>
      <c r="AB6632" t="s">
        <v>88</v>
      </c>
    </row>
    <row r="6633" spans="1:28" x14ac:dyDescent="0.25">
      <c r="A6633" t="s">
        <v>74</v>
      </c>
      <c r="B6633" t="s">
        <v>75</v>
      </c>
      <c r="C6633">
        <v>53.649500000000003</v>
      </c>
      <c r="D6633">
        <v>9.9618000000000002</v>
      </c>
      <c r="E6633">
        <v>15</v>
      </c>
      <c r="F6633" s="2">
        <v>41579</v>
      </c>
      <c r="G6633">
        <v>6</v>
      </c>
      <c r="H6633" s="3">
        <v>41579.48541666667</v>
      </c>
      <c r="I6633" s="3">
        <v>41579.458333333336</v>
      </c>
      <c r="J6633">
        <v>10</v>
      </c>
      <c r="K6633">
        <v>11.9</v>
      </c>
      <c r="L6633" s="3">
        <v>41579.460416666669</v>
      </c>
      <c r="M6633" t="s">
        <v>89</v>
      </c>
      <c r="N6633" t="s">
        <v>9</v>
      </c>
      <c r="O6633" t="s">
        <v>9</v>
      </c>
      <c r="P6633" s="3">
        <v>41579.48541666667</v>
      </c>
      <c r="Q6633">
        <v>1.8</v>
      </c>
      <c r="R6633" t="s">
        <v>77</v>
      </c>
      <c r="S6633">
        <v>1.8</v>
      </c>
      <c r="T6633">
        <v>0</v>
      </c>
      <c r="U6633" t="s">
        <v>9</v>
      </c>
      <c r="V6633" s="3">
        <v>41579.458333333336</v>
      </c>
      <c r="W6633">
        <v>1</v>
      </c>
      <c r="X6633" s="3">
        <v>41579.460416666669</v>
      </c>
      <c r="Y6633" t="s">
        <v>9</v>
      </c>
      <c r="Z6633">
        <v>1.8</v>
      </c>
      <c r="AA6633">
        <v>0</v>
      </c>
      <c r="AB6633" t="s">
        <v>88</v>
      </c>
    </row>
    <row r="6634" spans="1:28" x14ac:dyDescent="0.25">
      <c r="A6634" t="s">
        <v>74</v>
      </c>
      <c r="B6634" t="s">
        <v>75</v>
      </c>
      <c r="C6634">
        <v>53.649500000000003</v>
      </c>
      <c r="D6634">
        <v>9.9618000000000002</v>
      </c>
      <c r="E6634">
        <v>15</v>
      </c>
      <c r="F6634" s="2">
        <v>41580</v>
      </c>
      <c r="G6634">
        <v>6.2</v>
      </c>
      <c r="H6634" s="3">
        <v>41580.48541666667</v>
      </c>
      <c r="I6634" s="3">
        <v>41580.458333333336</v>
      </c>
      <c r="J6634">
        <v>6.9</v>
      </c>
      <c r="K6634">
        <v>11.8</v>
      </c>
      <c r="L6634" s="3">
        <v>41580.460416666669</v>
      </c>
      <c r="M6634" t="s">
        <v>89</v>
      </c>
      <c r="N6634" t="s">
        <v>9</v>
      </c>
      <c r="O6634" t="s">
        <v>9</v>
      </c>
      <c r="P6634" s="3">
        <v>41580.48541666667</v>
      </c>
      <c r="Q6634">
        <v>5.4</v>
      </c>
      <c r="R6634" t="s">
        <v>77</v>
      </c>
      <c r="S6634">
        <v>5.4</v>
      </c>
      <c r="T6634">
        <v>0</v>
      </c>
      <c r="U6634" t="s">
        <v>9</v>
      </c>
      <c r="V6634" s="3">
        <v>41580.458333333336</v>
      </c>
      <c r="W6634">
        <v>1</v>
      </c>
      <c r="X6634" s="3">
        <v>41580.460416666669</v>
      </c>
      <c r="Y6634" t="s">
        <v>9</v>
      </c>
      <c r="Z6634">
        <v>5.4</v>
      </c>
      <c r="AA6634">
        <v>0</v>
      </c>
      <c r="AB6634" t="s">
        <v>88</v>
      </c>
    </row>
    <row r="6635" spans="1:28" x14ac:dyDescent="0.25">
      <c r="A6635" t="s">
        <v>74</v>
      </c>
      <c r="B6635" t="s">
        <v>75</v>
      </c>
      <c r="C6635">
        <v>53.649500000000003</v>
      </c>
      <c r="D6635">
        <v>9.9618000000000002</v>
      </c>
      <c r="E6635">
        <v>15</v>
      </c>
      <c r="F6635" s="2">
        <v>41581</v>
      </c>
      <c r="G6635">
        <v>6.7</v>
      </c>
      <c r="H6635" s="3">
        <v>41581.48541666667</v>
      </c>
      <c r="I6635" s="3">
        <v>41581.458333333336</v>
      </c>
      <c r="J6635">
        <v>10.199999999999999</v>
      </c>
      <c r="K6635">
        <v>10.199999999999999</v>
      </c>
      <c r="L6635" s="3">
        <v>41581.460416666669</v>
      </c>
      <c r="M6635" t="s">
        <v>89</v>
      </c>
      <c r="N6635" t="s">
        <v>9</v>
      </c>
      <c r="O6635" t="s">
        <v>9</v>
      </c>
      <c r="P6635" s="3">
        <v>41581.48541666667</v>
      </c>
      <c r="Q6635">
        <v>1.5</v>
      </c>
      <c r="R6635" t="s">
        <v>77</v>
      </c>
      <c r="S6635">
        <v>1.5</v>
      </c>
      <c r="T6635">
        <v>0</v>
      </c>
      <c r="U6635" t="s">
        <v>9</v>
      </c>
      <c r="V6635" s="3">
        <v>41581.458333333336</v>
      </c>
      <c r="W6635">
        <v>1</v>
      </c>
      <c r="X6635" s="3">
        <v>41581.460416666669</v>
      </c>
      <c r="Y6635" t="s">
        <v>9</v>
      </c>
      <c r="Z6635">
        <v>1.5</v>
      </c>
      <c r="AA6635">
        <v>0</v>
      </c>
      <c r="AB6635" t="s">
        <v>88</v>
      </c>
    </row>
    <row r="6636" spans="1:28" x14ac:dyDescent="0.25">
      <c r="A6636" t="s">
        <v>74</v>
      </c>
      <c r="B6636" t="s">
        <v>75</v>
      </c>
      <c r="C6636">
        <v>53.649500000000003</v>
      </c>
      <c r="D6636">
        <v>9.9618000000000002</v>
      </c>
      <c r="E6636">
        <v>15</v>
      </c>
      <c r="F6636" s="2">
        <v>41582</v>
      </c>
      <c r="G6636">
        <v>4.5</v>
      </c>
      <c r="H6636" s="3">
        <v>41582.48541666667</v>
      </c>
      <c r="I6636" s="3">
        <v>41582.458333333336</v>
      </c>
      <c r="J6636">
        <v>4.5999999999999996</v>
      </c>
      <c r="K6636">
        <v>10.7</v>
      </c>
      <c r="L6636" s="3">
        <v>41582.460416666669</v>
      </c>
      <c r="M6636" t="s">
        <v>89</v>
      </c>
      <c r="N6636" t="s">
        <v>9</v>
      </c>
      <c r="O6636" t="s">
        <v>9</v>
      </c>
      <c r="P6636" s="3">
        <v>41582.48541666667</v>
      </c>
      <c r="Q6636">
        <v>12.9</v>
      </c>
      <c r="R6636" t="s">
        <v>77</v>
      </c>
      <c r="S6636">
        <v>12.9</v>
      </c>
      <c r="T6636">
        <v>0</v>
      </c>
      <c r="U6636" t="s">
        <v>9</v>
      </c>
      <c r="V6636" s="3">
        <v>41582.458333333336</v>
      </c>
      <c r="W6636">
        <v>1</v>
      </c>
      <c r="X6636" s="3">
        <v>41582.460416666669</v>
      </c>
      <c r="Y6636" t="s">
        <v>9</v>
      </c>
      <c r="Z6636">
        <v>12.9</v>
      </c>
      <c r="AA6636">
        <v>0</v>
      </c>
      <c r="AB6636" t="s">
        <v>88</v>
      </c>
    </row>
    <row r="6637" spans="1:28" x14ac:dyDescent="0.25">
      <c r="A6637" t="s">
        <v>74</v>
      </c>
      <c r="B6637" t="s">
        <v>75</v>
      </c>
      <c r="C6637">
        <v>53.649500000000003</v>
      </c>
      <c r="D6637">
        <v>9.9618000000000002</v>
      </c>
      <c r="E6637">
        <v>15</v>
      </c>
      <c r="F6637" s="2">
        <v>41583</v>
      </c>
      <c r="G6637">
        <v>3.4</v>
      </c>
      <c r="H6637" s="3">
        <v>41583.48541666667</v>
      </c>
      <c r="I6637" s="3">
        <v>41583.458333333336</v>
      </c>
      <c r="J6637">
        <v>6</v>
      </c>
      <c r="K6637">
        <v>7.7</v>
      </c>
      <c r="L6637" s="3">
        <v>41583.460416666669</v>
      </c>
      <c r="M6637" t="s">
        <v>89</v>
      </c>
      <c r="N6637" t="s">
        <v>9</v>
      </c>
      <c r="O6637" t="s">
        <v>9</v>
      </c>
      <c r="P6637" s="3">
        <v>41583.48541666667</v>
      </c>
      <c r="Q6637">
        <v>11.4</v>
      </c>
      <c r="R6637" t="s">
        <v>77</v>
      </c>
      <c r="S6637">
        <v>11.4</v>
      </c>
      <c r="T6637">
        <v>0</v>
      </c>
      <c r="U6637" t="s">
        <v>9</v>
      </c>
      <c r="V6637" s="3">
        <v>41583.458333333336</v>
      </c>
      <c r="W6637">
        <v>1</v>
      </c>
      <c r="X6637" s="3">
        <v>41583.460416666669</v>
      </c>
      <c r="Y6637" t="s">
        <v>9</v>
      </c>
      <c r="Z6637">
        <v>11.4</v>
      </c>
      <c r="AA6637">
        <v>0</v>
      </c>
      <c r="AB6637" t="s">
        <v>88</v>
      </c>
    </row>
    <row r="6638" spans="1:28" x14ac:dyDescent="0.25">
      <c r="A6638" t="s">
        <v>74</v>
      </c>
      <c r="B6638" t="s">
        <v>75</v>
      </c>
      <c r="C6638">
        <v>53.649500000000003</v>
      </c>
      <c r="D6638">
        <v>9.9618000000000002</v>
      </c>
      <c r="E6638">
        <v>15</v>
      </c>
      <c r="F6638" s="2">
        <v>41584</v>
      </c>
      <c r="G6638">
        <v>3.6</v>
      </c>
      <c r="H6638" s="3">
        <v>41584.48541666667</v>
      </c>
      <c r="I6638" s="3">
        <v>41584.458333333336</v>
      </c>
      <c r="J6638">
        <v>5.8</v>
      </c>
      <c r="K6638">
        <v>7.7</v>
      </c>
      <c r="L6638" s="3">
        <v>41584.460416666669</v>
      </c>
      <c r="M6638" t="s">
        <v>89</v>
      </c>
      <c r="N6638" t="s">
        <v>9</v>
      </c>
      <c r="O6638" t="s">
        <v>9</v>
      </c>
      <c r="P6638" s="3">
        <v>41584.48541666667</v>
      </c>
      <c r="Q6638">
        <v>3.6</v>
      </c>
      <c r="R6638" t="s">
        <v>77</v>
      </c>
      <c r="S6638">
        <v>3.6</v>
      </c>
      <c r="T6638">
        <v>0</v>
      </c>
      <c r="U6638" t="s">
        <v>9</v>
      </c>
      <c r="V6638" s="3">
        <v>41584.458333333336</v>
      </c>
      <c r="W6638">
        <v>1</v>
      </c>
      <c r="X6638" s="3">
        <v>41584.460416666669</v>
      </c>
      <c r="Y6638" t="s">
        <v>9</v>
      </c>
      <c r="Z6638">
        <v>3.6</v>
      </c>
      <c r="AA6638">
        <v>0</v>
      </c>
      <c r="AB6638" t="s">
        <v>88</v>
      </c>
    </row>
    <row r="6639" spans="1:28" x14ac:dyDescent="0.25">
      <c r="A6639" t="s">
        <v>74</v>
      </c>
      <c r="B6639" t="s">
        <v>75</v>
      </c>
      <c r="C6639">
        <v>53.649500000000003</v>
      </c>
      <c r="D6639">
        <v>9.9618000000000002</v>
      </c>
      <c r="E6639">
        <v>15</v>
      </c>
      <c r="F6639" s="2">
        <v>41585</v>
      </c>
      <c r="G6639">
        <v>4.5999999999999996</v>
      </c>
      <c r="H6639" s="3">
        <v>41585.48541666667</v>
      </c>
      <c r="I6639" s="3">
        <v>41585.458333333336</v>
      </c>
      <c r="J6639">
        <v>7.2</v>
      </c>
      <c r="K6639">
        <v>7.2</v>
      </c>
      <c r="L6639" s="3">
        <v>41585.460416666669</v>
      </c>
      <c r="M6639" t="s">
        <v>89</v>
      </c>
      <c r="N6639" t="s">
        <v>9</v>
      </c>
      <c r="O6639" t="s">
        <v>9</v>
      </c>
      <c r="P6639" s="3">
        <v>41585.48541666667</v>
      </c>
      <c r="Q6639">
        <v>10.5</v>
      </c>
      <c r="R6639" t="s">
        <v>77</v>
      </c>
      <c r="S6639">
        <v>10.5</v>
      </c>
      <c r="T6639">
        <v>0</v>
      </c>
      <c r="U6639" t="s">
        <v>9</v>
      </c>
      <c r="V6639" s="3">
        <v>41585.458333333336</v>
      </c>
      <c r="W6639">
        <v>1</v>
      </c>
      <c r="X6639" s="3">
        <v>41585.460416666669</v>
      </c>
      <c r="Y6639" t="s">
        <v>9</v>
      </c>
      <c r="Z6639">
        <v>10.5</v>
      </c>
      <c r="AA6639">
        <v>0</v>
      </c>
      <c r="AB6639" t="s">
        <v>88</v>
      </c>
    </row>
    <row r="6640" spans="1:28" x14ac:dyDescent="0.25">
      <c r="A6640" t="s">
        <v>74</v>
      </c>
      <c r="B6640" t="s">
        <v>75</v>
      </c>
      <c r="C6640">
        <v>53.649500000000003</v>
      </c>
      <c r="D6640">
        <v>9.9618000000000002</v>
      </c>
      <c r="E6640">
        <v>15</v>
      </c>
      <c r="F6640" s="2">
        <v>41586</v>
      </c>
      <c r="G6640">
        <v>3</v>
      </c>
      <c r="H6640" s="3">
        <v>41586.48541666667</v>
      </c>
      <c r="I6640" s="3">
        <v>41586.458333333336</v>
      </c>
      <c r="J6640">
        <v>6.2</v>
      </c>
      <c r="K6640">
        <v>8.8000000000000007</v>
      </c>
      <c r="L6640" s="3">
        <v>41586.460416666669</v>
      </c>
      <c r="M6640" t="s">
        <v>89</v>
      </c>
      <c r="N6640" t="s">
        <v>9</v>
      </c>
      <c r="O6640" t="s">
        <v>9</v>
      </c>
      <c r="P6640" s="3">
        <v>41586.48541666667</v>
      </c>
      <c r="Q6640">
        <v>0</v>
      </c>
      <c r="R6640" t="s">
        <v>76</v>
      </c>
      <c r="S6640">
        <v>0</v>
      </c>
      <c r="T6640">
        <v>0</v>
      </c>
      <c r="U6640" t="s">
        <v>9</v>
      </c>
      <c r="V6640" s="3">
        <v>41586.458333333336</v>
      </c>
      <c r="W6640">
        <v>1</v>
      </c>
      <c r="X6640" s="3">
        <v>41586.460416666669</v>
      </c>
      <c r="Y6640" t="s">
        <v>9</v>
      </c>
      <c r="Z6640">
        <v>0</v>
      </c>
      <c r="AA6640">
        <v>0</v>
      </c>
      <c r="AB6640" t="s">
        <v>88</v>
      </c>
    </row>
    <row r="6641" spans="1:28" x14ac:dyDescent="0.25">
      <c r="A6641" t="s">
        <v>74</v>
      </c>
      <c r="B6641" t="s">
        <v>75</v>
      </c>
      <c r="C6641">
        <v>53.649500000000003</v>
      </c>
      <c r="D6641">
        <v>9.9618000000000002</v>
      </c>
      <c r="E6641">
        <v>15</v>
      </c>
      <c r="F6641" s="2">
        <v>41587</v>
      </c>
      <c r="G6641">
        <v>4.9000000000000004</v>
      </c>
      <c r="H6641" s="3">
        <v>41587.48541666667</v>
      </c>
      <c r="I6641" s="3">
        <v>41587.458333333336</v>
      </c>
      <c r="J6641">
        <v>8</v>
      </c>
      <c r="K6641">
        <v>8</v>
      </c>
      <c r="L6641" s="3">
        <v>41587.460416666669</v>
      </c>
      <c r="M6641" t="s">
        <v>89</v>
      </c>
      <c r="N6641" t="s">
        <v>9</v>
      </c>
      <c r="O6641" t="s">
        <v>9</v>
      </c>
      <c r="P6641" s="3">
        <v>41587.48541666667</v>
      </c>
      <c r="Q6641">
        <v>2.1</v>
      </c>
      <c r="R6641" t="s">
        <v>77</v>
      </c>
      <c r="S6641">
        <v>2.1</v>
      </c>
      <c r="T6641">
        <v>0</v>
      </c>
      <c r="U6641" t="s">
        <v>9</v>
      </c>
      <c r="V6641" s="3">
        <v>41587.458333333336</v>
      </c>
      <c r="W6641">
        <v>1</v>
      </c>
      <c r="X6641" s="3">
        <v>41587.460416666669</v>
      </c>
      <c r="Y6641" t="s">
        <v>9</v>
      </c>
      <c r="Z6641">
        <v>2.1</v>
      </c>
      <c r="AA6641">
        <v>0</v>
      </c>
      <c r="AB6641" t="s">
        <v>88</v>
      </c>
    </row>
    <row r="6642" spans="1:28" x14ac:dyDescent="0.25">
      <c r="A6642" t="s">
        <v>74</v>
      </c>
      <c r="B6642" t="s">
        <v>75</v>
      </c>
      <c r="C6642">
        <v>53.649500000000003</v>
      </c>
      <c r="D6642">
        <v>9.9618000000000002</v>
      </c>
      <c r="E6642">
        <v>15</v>
      </c>
      <c r="F6642" s="2">
        <v>41588</v>
      </c>
      <c r="G6642">
        <v>2.5</v>
      </c>
      <c r="H6642" s="3">
        <v>41588.48541666667</v>
      </c>
      <c r="I6642" s="3">
        <v>41588.458333333336</v>
      </c>
      <c r="J6642">
        <v>4</v>
      </c>
      <c r="K6642">
        <v>9</v>
      </c>
      <c r="L6642" s="3">
        <v>41588.461111111108</v>
      </c>
      <c r="M6642" t="s">
        <v>89</v>
      </c>
      <c r="N6642" t="s">
        <v>9</v>
      </c>
      <c r="O6642" t="s">
        <v>9</v>
      </c>
      <c r="P6642" s="3">
        <v>41588.48541666667</v>
      </c>
      <c r="Q6642">
        <v>4.8</v>
      </c>
      <c r="R6642" t="s">
        <v>77</v>
      </c>
      <c r="S6642">
        <v>4.8</v>
      </c>
      <c r="T6642">
        <v>0</v>
      </c>
      <c r="U6642" t="s">
        <v>9</v>
      </c>
      <c r="V6642" s="3">
        <v>41588.458333333336</v>
      </c>
      <c r="W6642">
        <v>1</v>
      </c>
      <c r="X6642" s="3">
        <v>41588.461111111108</v>
      </c>
      <c r="Y6642" t="s">
        <v>9</v>
      </c>
      <c r="Z6642">
        <v>4.8</v>
      </c>
      <c r="AA6642">
        <v>0</v>
      </c>
      <c r="AB6642" t="s">
        <v>88</v>
      </c>
    </row>
    <row r="6643" spans="1:28" x14ac:dyDescent="0.25">
      <c r="A6643" t="s">
        <v>74</v>
      </c>
      <c r="B6643" t="s">
        <v>75</v>
      </c>
      <c r="C6643">
        <v>53.649500000000003</v>
      </c>
      <c r="D6643">
        <v>9.9618000000000002</v>
      </c>
      <c r="E6643">
        <v>15</v>
      </c>
      <c r="F6643" s="2">
        <v>41589</v>
      </c>
      <c r="G6643">
        <v>-2.5</v>
      </c>
      <c r="H6643" s="3">
        <v>41589.48541666667</v>
      </c>
      <c r="I6643" s="3">
        <v>41589.458333333336</v>
      </c>
      <c r="J6643">
        <v>3.5</v>
      </c>
      <c r="K6643">
        <v>6.6</v>
      </c>
      <c r="L6643" s="3">
        <v>41589.461111111108</v>
      </c>
      <c r="M6643" t="s">
        <v>89</v>
      </c>
      <c r="N6643" t="s">
        <v>9</v>
      </c>
      <c r="O6643" t="s">
        <v>9</v>
      </c>
      <c r="P6643" s="3">
        <v>41589.48541666667</v>
      </c>
      <c r="Q6643">
        <v>0.9</v>
      </c>
      <c r="R6643" t="s">
        <v>77</v>
      </c>
      <c r="S6643">
        <v>0.9</v>
      </c>
      <c r="T6643">
        <v>0</v>
      </c>
      <c r="U6643" t="s">
        <v>9</v>
      </c>
      <c r="V6643" s="3">
        <v>41589.458333333336</v>
      </c>
      <c r="W6643">
        <v>1</v>
      </c>
      <c r="X6643" s="3">
        <v>41589.461111111108</v>
      </c>
      <c r="Y6643" t="s">
        <v>9</v>
      </c>
      <c r="Z6643">
        <v>0.9</v>
      </c>
      <c r="AA6643">
        <v>0</v>
      </c>
      <c r="AB6643" t="s">
        <v>88</v>
      </c>
    </row>
    <row r="6644" spans="1:28" x14ac:dyDescent="0.25">
      <c r="A6644" t="s">
        <v>74</v>
      </c>
      <c r="B6644" t="s">
        <v>75</v>
      </c>
      <c r="C6644">
        <v>53.649500000000003</v>
      </c>
      <c r="D6644">
        <v>9.9618000000000002</v>
      </c>
      <c r="E6644">
        <v>15</v>
      </c>
      <c r="F6644" s="2">
        <v>41590</v>
      </c>
      <c r="G6644">
        <v>3.2</v>
      </c>
      <c r="H6644" s="3">
        <v>41590.48541666667</v>
      </c>
      <c r="I6644" s="3">
        <v>41590.458333333336</v>
      </c>
      <c r="J6644">
        <v>5.6</v>
      </c>
      <c r="K6644">
        <v>6.3</v>
      </c>
      <c r="L6644" s="3">
        <v>41590.461111111108</v>
      </c>
      <c r="M6644" t="s">
        <v>89</v>
      </c>
      <c r="N6644" t="s">
        <v>9</v>
      </c>
      <c r="O6644" t="s">
        <v>9</v>
      </c>
      <c r="P6644" s="3">
        <v>41590.48541666667</v>
      </c>
      <c r="Q6644">
        <v>0.9</v>
      </c>
      <c r="R6644" t="s">
        <v>77</v>
      </c>
      <c r="S6644">
        <v>0.9</v>
      </c>
      <c r="T6644">
        <v>0</v>
      </c>
      <c r="U6644" t="s">
        <v>9</v>
      </c>
      <c r="V6644" s="3">
        <v>41590.458333333336</v>
      </c>
      <c r="W6644">
        <v>1</v>
      </c>
      <c r="X6644" s="3">
        <v>41590.461111111108</v>
      </c>
      <c r="Y6644" t="s">
        <v>9</v>
      </c>
      <c r="Z6644">
        <v>0.9</v>
      </c>
      <c r="AA6644">
        <v>0</v>
      </c>
      <c r="AB6644" t="s">
        <v>88</v>
      </c>
    </row>
    <row r="6645" spans="1:28" x14ac:dyDescent="0.25">
      <c r="A6645" t="s">
        <v>74</v>
      </c>
      <c r="B6645" t="s">
        <v>75</v>
      </c>
      <c r="C6645">
        <v>53.649500000000003</v>
      </c>
      <c r="D6645">
        <v>9.9618000000000002</v>
      </c>
      <c r="E6645">
        <v>15</v>
      </c>
      <c r="F6645" s="2">
        <v>41591</v>
      </c>
      <c r="G6645">
        <v>0.9</v>
      </c>
      <c r="H6645" s="3">
        <v>41591.48541666667</v>
      </c>
      <c r="I6645" s="3">
        <v>41591.458333333336</v>
      </c>
      <c r="J6645">
        <v>5</v>
      </c>
      <c r="K6645">
        <v>5.5</v>
      </c>
      <c r="L6645" s="3">
        <v>41591.461111111108</v>
      </c>
      <c r="M6645" t="s">
        <v>89</v>
      </c>
      <c r="N6645" t="s">
        <v>9</v>
      </c>
      <c r="O6645" t="s">
        <v>9</v>
      </c>
      <c r="P6645" s="3">
        <v>41591.48541666667</v>
      </c>
      <c r="Q6645">
        <v>0.6</v>
      </c>
      <c r="R6645" t="s">
        <v>77</v>
      </c>
      <c r="S6645">
        <v>0.6</v>
      </c>
      <c r="T6645">
        <v>0</v>
      </c>
      <c r="U6645" t="s">
        <v>9</v>
      </c>
      <c r="V6645" s="3">
        <v>41591.458333333336</v>
      </c>
      <c r="W6645">
        <v>1</v>
      </c>
      <c r="X6645" s="3">
        <v>41591.461111111108</v>
      </c>
      <c r="Y6645" t="s">
        <v>9</v>
      </c>
      <c r="Z6645">
        <v>0.6</v>
      </c>
      <c r="AA6645">
        <v>0</v>
      </c>
      <c r="AB6645" t="s">
        <v>88</v>
      </c>
    </row>
    <row r="6646" spans="1:28" x14ac:dyDescent="0.25">
      <c r="A6646" t="s">
        <v>74</v>
      </c>
      <c r="B6646" t="s">
        <v>75</v>
      </c>
      <c r="C6646">
        <v>53.649500000000003</v>
      </c>
      <c r="D6646">
        <v>9.9618000000000002</v>
      </c>
      <c r="E6646">
        <v>15</v>
      </c>
      <c r="F6646" s="2">
        <v>41592</v>
      </c>
      <c r="G6646">
        <v>2.1</v>
      </c>
      <c r="H6646" s="3">
        <v>41592.48541666667</v>
      </c>
      <c r="I6646" s="3">
        <v>41592.458333333336</v>
      </c>
      <c r="J6646">
        <v>5</v>
      </c>
      <c r="K6646">
        <v>5.5</v>
      </c>
      <c r="L6646" s="3">
        <v>41592.461111111108</v>
      </c>
      <c r="M6646" t="s">
        <v>89</v>
      </c>
      <c r="N6646" t="s">
        <v>9</v>
      </c>
      <c r="O6646" t="s">
        <v>9</v>
      </c>
      <c r="P6646" s="3">
        <v>41592.48541666667</v>
      </c>
      <c r="Q6646">
        <v>0</v>
      </c>
      <c r="R6646" t="s">
        <v>76</v>
      </c>
      <c r="S6646">
        <v>0</v>
      </c>
      <c r="T6646">
        <v>0</v>
      </c>
      <c r="U6646" t="s">
        <v>9</v>
      </c>
      <c r="V6646" s="3">
        <v>41592.458333333336</v>
      </c>
      <c r="W6646">
        <v>1</v>
      </c>
      <c r="X6646" s="3">
        <v>41592.461111111108</v>
      </c>
      <c r="Y6646" t="s">
        <v>9</v>
      </c>
      <c r="Z6646">
        <v>0</v>
      </c>
      <c r="AA6646">
        <v>0</v>
      </c>
      <c r="AB6646" t="s">
        <v>88</v>
      </c>
    </row>
    <row r="6647" spans="1:28" x14ac:dyDescent="0.25">
      <c r="A6647" t="s">
        <v>74</v>
      </c>
      <c r="B6647" t="s">
        <v>75</v>
      </c>
      <c r="C6647">
        <v>53.649500000000003</v>
      </c>
      <c r="D6647">
        <v>9.9618000000000002</v>
      </c>
      <c r="E6647">
        <v>15</v>
      </c>
      <c r="F6647" s="2">
        <v>41593</v>
      </c>
      <c r="G6647">
        <v>2.8</v>
      </c>
      <c r="H6647" s="3">
        <v>41593.48541666667</v>
      </c>
      <c r="I6647" s="3">
        <v>41593.458333333336</v>
      </c>
      <c r="J6647">
        <v>6.2</v>
      </c>
      <c r="K6647">
        <v>7.4</v>
      </c>
      <c r="L6647" s="3">
        <v>41593.461111111108</v>
      </c>
      <c r="M6647" t="s">
        <v>89</v>
      </c>
      <c r="N6647" t="s">
        <v>9</v>
      </c>
      <c r="O6647" t="s">
        <v>9</v>
      </c>
      <c r="P6647" s="3">
        <v>41593.48541666667</v>
      </c>
      <c r="Q6647">
        <v>0</v>
      </c>
      <c r="R6647" t="s">
        <v>76</v>
      </c>
      <c r="S6647">
        <v>0</v>
      </c>
      <c r="T6647">
        <v>0</v>
      </c>
      <c r="U6647" t="s">
        <v>9</v>
      </c>
      <c r="V6647" s="3">
        <v>41593.458333333336</v>
      </c>
      <c r="W6647">
        <v>1</v>
      </c>
      <c r="X6647" s="3">
        <v>41593.461111111108</v>
      </c>
      <c r="Y6647" t="s">
        <v>9</v>
      </c>
      <c r="Z6647">
        <v>0</v>
      </c>
      <c r="AA6647">
        <v>0</v>
      </c>
      <c r="AB6647" t="s">
        <v>88</v>
      </c>
    </row>
    <row r="6648" spans="1:28" x14ac:dyDescent="0.25">
      <c r="A6648" t="s">
        <v>74</v>
      </c>
      <c r="B6648" t="s">
        <v>75</v>
      </c>
      <c r="C6648">
        <v>53.649500000000003</v>
      </c>
      <c r="D6648">
        <v>9.9618000000000002</v>
      </c>
      <c r="E6648">
        <v>15</v>
      </c>
      <c r="F6648" s="2">
        <v>41594</v>
      </c>
      <c r="G6648">
        <v>3.2</v>
      </c>
      <c r="H6648" s="3">
        <v>41594.48541666667</v>
      </c>
      <c r="I6648" s="3">
        <v>41594.458333333336</v>
      </c>
      <c r="J6648">
        <v>6.7</v>
      </c>
      <c r="K6648">
        <v>6.7</v>
      </c>
      <c r="L6648" s="3">
        <v>41594.461111111108</v>
      </c>
      <c r="M6648" t="s">
        <v>89</v>
      </c>
      <c r="N6648" t="s">
        <v>9</v>
      </c>
      <c r="O6648" t="s">
        <v>9</v>
      </c>
      <c r="P6648" s="3">
        <v>41594.48541666667</v>
      </c>
      <c r="Q6648">
        <v>0</v>
      </c>
      <c r="R6648" t="s">
        <v>76</v>
      </c>
      <c r="S6648">
        <v>0</v>
      </c>
      <c r="T6648">
        <v>0</v>
      </c>
      <c r="U6648" t="s">
        <v>9</v>
      </c>
      <c r="V6648" s="3">
        <v>41594.458333333336</v>
      </c>
      <c r="W6648">
        <v>1</v>
      </c>
      <c r="X6648" s="3">
        <v>41594.461111111108</v>
      </c>
      <c r="Y6648" t="s">
        <v>9</v>
      </c>
      <c r="Z6648">
        <v>0</v>
      </c>
      <c r="AA6648">
        <v>0</v>
      </c>
      <c r="AB6648" t="s">
        <v>88</v>
      </c>
    </row>
    <row r="6649" spans="1:28" x14ac:dyDescent="0.25">
      <c r="A6649" t="s">
        <v>74</v>
      </c>
      <c r="B6649" t="s">
        <v>75</v>
      </c>
      <c r="C6649">
        <v>53.649500000000003</v>
      </c>
      <c r="D6649">
        <v>9.9618000000000002</v>
      </c>
      <c r="E6649">
        <v>15</v>
      </c>
      <c r="F6649" s="2">
        <v>41595</v>
      </c>
      <c r="G6649">
        <v>5.2</v>
      </c>
      <c r="H6649" s="3">
        <v>41595.48541666667</v>
      </c>
      <c r="I6649" s="3">
        <v>41595.458333333336</v>
      </c>
      <c r="J6649">
        <v>6</v>
      </c>
      <c r="K6649">
        <v>8.6</v>
      </c>
      <c r="L6649" s="3">
        <v>41595.461805555555</v>
      </c>
      <c r="M6649" t="s">
        <v>89</v>
      </c>
      <c r="N6649" t="s">
        <v>9</v>
      </c>
      <c r="O6649" t="s">
        <v>9</v>
      </c>
      <c r="P6649" s="3">
        <v>41595.48541666667</v>
      </c>
      <c r="Q6649">
        <v>0</v>
      </c>
      <c r="R6649" t="s">
        <v>76</v>
      </c>
      <c r="S6649">
        <v>0</v>
      </c>
      <c r="T6649">
        <v>0</v>
      </c>
      <c r="U6649" t="s">
        <v>9</v>
      </c>
      <c r="V6649" s="3">
        <v>41595.458333333336</v>
      </c>
      <c r="W6649">
        <v>1</v>
      </c>
      <c r="X6649" s="3">
        <v>41595.461805555555</v>
      </c>
      <c r="Y6649" t="s">
        <v>9</v>
      </c>
      <c r="Z6649">
        <v>0</v>
      </c>
      <c r="AA6649">
        <v>0</v>
      </c>
      <c r="AB6649" t="s">
        <v>88</v>
      </c>
    </row>
    <row r="6650" spans="1:28" x14ac:dyDescent="0.25">
      <c r="A6650" t="s">
        <v>74</v>
      </c>
      <c r="B6650" t="s">
        <v>75</v>
      </c>
      <c r="C6650">
        <v>53.649500000000003</v>
      </c>
      <c r="D6650">
        <v>9.9618000000000002</v>
      </c>
      <c r="E6650">
        <v>15</v>
      </c>
      <c r="F6650" s="2">
        <v>41596</v>
      </c>
      <c r="G6650">
        <v>4.5999999999999996</v>
      </c>
      <c r="H6650" s="3">
        <v>41596.48541666667</v>
      </c>
      <c r="I6650" s="3">
        <v>41596.458333333336</v>
      </c>
      <c r="J6650">
        <v>5.5</v>
      </c>
      <c r="K6650">
        <v>7</v>
      </c>
      <c r="L6650" s="3">
        <v>41596.461805555555</v>
      </c>
      <c r="M6650" t="s">
        <v>89</v>
      </c>
      <c r="N6650" t="s">
        <v>9</v>
      </c>
      <c r="O6650" t="s">
        <v>9</v>
      </c>
      <c r="P6650" s="3">
        <v>41596.48541666667</v>
      </c>
      <c r="Q6650">
        <v>0</v>
      </c>
      <c r="R6650" t="s">
        <v>76</v>
      </c>
      <c r="S6650">
        <v>0</v>
      </c>
      <c r="T6650">
        <v>0</v>
      </c>
      <c r="U6650" t="s">
        <v>9</v>
      </c>
      <c r="V6650" s="3">
        <v>41596.458333333336</v>
      </c>
      <c r="W6650">
        <v>1</v>
      </c>
      <c r="X6650" s="3">
        <v>41596.461805555555</v>
      </c>
      <c r="Y6650" t="s">
        <v>9</v>
      </c>
      <c r="Z6650">
        <v>0</v>
      </c>
      <c r="AA6650">
        <v>0</v>
      </c>
      <c r="AB6650" t="s">
        <v>88</v>
      </c>
    </row>
    <row r="6651" spans="1:28" x14ac:dyDescent="0.25">
      <c r="A6651" t="s">
        <v>74</v>
      </c>
      <c r="B6651" t="s">
        <v>75</v>
      </c>
      <c r="C6651">
        <v>53.649500000000003</v>
      </c>
      <c r="D6651">
        <v>9.9618000000000002</v>
      </c>
      <c r="E6651">
        <v>15</v>
      </c>
      <c r="F6651" s="2">
        <v>41597</v>
      </c>
      <c r="G6651">
        <v>2.8</v>
      </c>
      <c r="H6651" s="3">
        <v>41597.48541666667</v>
      </c>
      <c r="I6651" s="3">
        <v>41597.458333333336</v>
      </c>
      <c r="J6651">
        <v>3.8</v>
      </c>
      <c r="K6651">
        <v>5.7</v>
      </c>
      <c r="L6651" s="3">
        <v>41597.461805555555</v>
      </c>
      <c r="M6651" t="s">
        <v>89</v>
      </c>
      <c r="N6651" t="s">
        <v>9</v>
      </c>
      <c r="O6651" t="s">
        <v>9</v>
      </c>
      <c r="P6651" s="3">
        <v>41597.48541666667</v>
      </c>
      <c r="Q6651">
        <v>0.3</v>
      </c>
      <c r="R6651" t="s">
        <v>77</v>
      </c>
      <c r="S6651">
        <v>0.3</v>
      </c>
      <c r="T6651">
        <v>0</v>
      </c>
      <c r="U6651" t="s">
        <v>9</v>
      </c>
      <c r="V6651" s="3">
        <v>41597.458333333336</v>
      </c>
      <c r="W6651">
        <v>1</v>
      </c>
      <c r="X6651" s="3">
        <v>41597.461805555555</v>
      </c>
      <c r="Y6651" t="s">
        <v>9</v>
      </c>
      <c r="Z6651">
        <v>0.3</v>
      </c>
      <c r="AA6651">
        <v>0</v>
      </c>
      <c r="AB6651" t="s">
        <v>88</v>
      </c>
    </row>
    <row r="6652" spans="1:28" x14ac:dyDescent="0.25">
      <c r="A6652" t="s">
        <v>74</v>
      </c>
      <c r="B6652" t="s">
        <v>75</v>
      </c>
      <c r="C6652">
        <v>53.649500000000003</v>
      </c>
      <c r="D6652">
        <v>9.9618000000000002</v>
      </c>
      <c r="E6652">
        <v>15</v>
      </c>
      <c r="F6652" s="2">
        <v>41598</v>
      </c>
      <c r="G6652">
        <v>-2.4</v>
      </c>
      <c r="H6652" s="3">
        <v>41598.48541666667</v>
      </c>
      <c r="I6652" s="3">
        <v>41598.458333333336</v>
      </c>
      <c r="J6652">
        <v>1.2</v>
      </c>
      <c r="K6652">
        <v>4</v>
      </c>
      <c r="L6652" s="3">
        <v>41598.461805555555</v>
      </c>
      <c r="M6652" t="s">
        <v>89</v>
      </c>
      <c r="N6652" t="s">
        <v>9</v>
      </c>
      <c r="O6652" t="s">
        <v>9</v>
      </c>
      <c r="P6652" s="3">
        <v>41598.48541666667</v>
      </c>
      <c r="Q6652">
        <v>0.3</v>
      </c>
      <c r="R6652" t="s">
        <v>77</v>
      </c>
      <c r="S6652">
        <v>0.3</v>
      </c>
      <c r="T6652">
        <v>0</v>
      </c>
      <c r="U6652" t="s">
        <v>9</v>
      </c>
      <c r="V6652" s="3">
        <v>41598.458333333336</v>
      </c>
      <c r="W6652">
        <v>1</v>
      </c>
      <c r="X6652" s="3">
        <v>41598.461805555555</v>
      </c>
      <c r="Y6652" t="s">
        <v>9</v>
      </c>
      <c r="Z6652">
        <v>0.3</v>
      </c>
      <c r="AA6652">
        <v>0</v>
      </c>
      <c r="AB6652" t="s">
        <v>88</v>
      </c>
    </row>
    <row r="6653" spans="1:28" x14ac:dyDescent="0.25">
      <c r="A6653" t="s">
        <v>74</v>
      </c>
      <c r="B6653" t="s">
        <v>75</v>
      </c>
      <c r="C6653">
        <v>53.649500000000003</v>
      </c>
      <c r="D6653">
        <v>9.9618000000000002</v>
      </c>
      <c r="E6653">
        <v>15</v>
      </c>
      <c r="F6653" s="2">
        <v>41599</v>
      </c>
      <c r="G6653">
        <v>-6.6</v>
      </c>
      <c r="H6653" s="3">
        <v>41599.48541666667</v>
      </c>
      <c r="I6653" s="3">
        <v>41599.458333333336</v>
      </c>
      <c r="J6653">
        <v>-1.2</v>
      </c>
      <c r="K6653">
        <v>2.5</v>
      </c>
      <c r="L6653" s="3">
        <v>41599.462500000001</v>
      </c>
      <c r="M6653" t="s">
        <v>89</v>
      </c>
      <c r="N6653" t="s">
        <v>9</v>
      </c>
      <c r="O6653" t="s">
        <v>9</v>
      </c>
      <c r="P6653" s="3">
        <v>41599.48541666667</v>
      </c>
      <c r="Q6653">
        <v>0</v>
      </c>
      <c r="R6653" t="s">
        <v>76</v>
      </c>
      <c r="S6653">
        <v>0</v>
      </c>
      <c r="T6653">
        <v>0</v>
      </c>
      <c r="U6653" t="s">
        <v>9</v>
      </c>
      <c r="V6653" s="3">
        <v>41599.458333333336</v>
      </c>
      <c r="W6653">
        <v>1</v>
      </c>
      <c r="X6653" s="3">
        <v>41599.462500000001</v>
      </c>
      <c r="Y6653" t="s">
        <v>9</v>
      </c>
      <c r="Z6653">
        <v>0</v>
      </c>
      <c r="AA6653">
        <v>0</v>
      </c>
      <c r="AB6653" t="s">
        <v>88</v>
      </c>
    </row>
    <row r="6654" spans="1:28" x14ac:dyDescent="0.25">
      <c r="A6654" t="s">
        <v>74</v>
      </c>
      <c r="B6654" t="s">
        <v>75</v>
      </c>
      <c r="C6654">
        <v>53.649500000000003</v>
      </c>
      <c r="D6654">
        <v>9.9618000000000002</v>
      </c>
      <c r="E6654">
        <v>15</v>
      </c>
      <c r="F6654" s="2">
        <v>41600</v>
      </c>
      <c r="G6654">
        <v>-1.6</v>
      </c>
      <c r="H6654" s="3">
        <v>41600.48541666667</v>
      </c>
      <c r="I6654" s="3">
        <v>41600.458333333336</v>
      </c>
      <c r="J6654">
        <v>2</v>
      </c>
      <c r="K6654">
        <v>2.5</v>
      </c>
      <c r="L6654" s="3">
        <v>41600.462500000001</v>
      </c>
      <c r="M6654" t="s">
        <v>89</v>
      </c>
      <c r="N6654" t="s">
        <v>9</v>
      </c>
      <c r="O6654" t="s">
        <v>9</v>
      </c>
      <c r="P6654" s="3">
        <v>41600.48541666667</v>
      </c>
      <c r="Q6654">
        <v>0</v>
      </c>
      <c r="R6654" t="s">
        <v>76</v>
      </c>
      <c r="S6654">
        <v>0</v>
      </c>
      <c r="T6654">
        <v>0</v>
      </c>
      <c r="U6654" t="s">
        <v>9</v>
      </c>
      <c r="V6654" s="3">
        <v>41600.458333333336</v>
      </c>
      <c r="W6654">
        <v>1</v>
      </c>
      <c r="X6654" s="3">
        <v>41600.462500000001</v>
      </c>
      <c r="Y6654" t="s">
        <v>9</v>
      </c>
      <c r="Z6654">
        <v>0</v>
      </c>
      <c r="AA6654">
        <v>0</v>
      </c>
      <c r="AB6654" t="s">
        <v>88</v>
      </c>
    </row>
    <row r="6655" spans="1:28" x14ac:dyDescent="0.25">
      <c r="A6655" t="s">
        <v>74</v>
      </c>
      <c r="B6655" t="s">
        <v>75</v>
      </c>
      <c r="C6655">
        <v>53.649500000000003</v>
      </c>
      <c r="D6655">
        <v>9.9618000000000002</v>
      </c>
      <c r="E6655">
        <v>15</v>
      </c>
      <c r="F6655" s="2">
        <v>41601</v>
      </c>
      <c r="G6655">
        <v>2</v>
      </c>
      <c r="H6655" s="3">
        <v>41601.48541666667</v>
      </c>
      <c r="I6655" s="3">
        <v>41601.458333333336</v>
      </c>
      <c r="J6655">
        <v>6</v>
      </c>
      <c r="K6655">
        <v>6</v>
      </c>
      <c r="L6655" s="3">
        <v>41601.462500000001</v>
      </c>
      <c r="M6655" t="s">
        <v>89</v>
      </c>
      <c r="N6655" t="s">
        <v>9</v>
      </c>
      <c r="O6655" t="s">
        <v>9</v>
      </c>
      <c r="P6655" s="3">
        <v>41601.48541666667</v>
      </c>
      <c r="Q6655">
        <v>0</v>
      </c>
      <c r="R6655" t="s">
        <v>76</v>
      </c>
      <c r="S6655">
        <v>0</v>
      </c>
      <c r="T6655">
        <v>0</v>
      </c>
      <c r="U6655" t="s">
        <v>9</v>
      </c>
      <c r="V6655" s="3">
        <v>41601.458333333336</v>
      </c>
      <c r="W6655">
        <v>1</v>
      </c>
      <c r="X6655" s="3">
        <v>41601.462500000001</v>
      </c>
      <c r="Y6655" t="s">
        <v>9</v>
      </c>
      <c r="Z6655">
        <v>0</v>
      </c>
      <c r="AA6655">
        <v>0</v>
      </c>
      <c r="AB6655" t="s">
        <v>88</v>
      </c>
    </row>
    <row r="6656" spans="1:28" x14ac:dyDescent="0.25">
      <c r="A6656" t="s">
        <v>74</v>
      </c>
      <c r="B6656" t="s">
        <v>75</v>
      </c>
      <c r="C6656">
        <v>53.649500000000003</v>
      </c>
      <c r="D6656">
        <v>9.9618000000000002</v>
      </c>
      <c r="E6656">
        <v>15</v>
      </c>
      <c r="F6656" s="2">
        <v>41602</v>
      </c>
      <c r="G6656">
        <v>-2</v>
      </c>
      <c r="H6656" s="3">
        <v>41602.48541666667</v>
      </c>
      <c r="I6656" s="3">
        <v>41602.458333333336</v>
      </c>
      <c r="J6656">
        <v>5</v>
      </c>
      <c r="K6656">
        <v>6.6</v>
      </c>
      <c r="L6656" s="3">
        <v>41602.462500000001</v>
      </c>
      <c r="M6656" t="s">
        <v>89</v>
      </c>
      <c r="N6656" t="s">
        <v>9</v>
      </c>
      <c r="O6656" t="s">
        <v>9</v>
      </c>
      <c r="P6656" s="3">
        <v>41602.48541666667</v>
      </c>
      <c r="Q6656">
        <v>0.3</v>
      </c>
      <c r="R6656" t="s">
        <v>77</v>
      </c>
      <c r="S6656">
        <v>0.3</v>
      </c>
      <c r="T6656">
        <v>0</v>
      </c>
      <c r="U6656" t="s">
        <v>9</v>
      </c>
      <c r="V6656" s="3">
        <v>41602.458333333336</v>
      </c>
      <c r="W6656">
        <v>1</v>
      </c>
      <c r="X6656" s="3">
        <v>41602.462500000001</v>
      </c>
      <c r="Y6656" t="s">
        <v>9</v>
      </c>
      <c r="Z6656">
        <v>0.3</v>
      </c>
      <c r="AA6656">
        <v>0</v>
      </c>
      <c r="AB6656" t="s">
        <v>88</v>
      </c>
    </row>
    <row r="6657" spans="1:28" x14ac:dyDescent="0.25">
      <c r="A6657" t="s">
        <v>74</v>
      </c>
      <c r="B6657" t="s">
        <v>75</v>
      </c>
      <c r="C6657">
        <v>53.649500000000003</v>
      </c>
      <c r="D6657">
        <v>9.9618000000000002</v>
      </c>
      <c r="E6657">
        <v>15</v>
      </c>
      <c r="F6657" s="2">
        <v>41603</v>
      </c>
      <c r="N6657" t="s">
        <v>9</v>
      </c>
      <c r="O6657" t="s">
        <v>9</v>
      </c>
      <c r="P6657" s="3">
        <v>41603.48541666667</v>
      </c>
      <c r="Q6657">
        <v>0</v>
      </c>
      <c r="R6657" t="s">
        <v>76</v>
      </c>
      <c r="S6657">
        <v>0</v>
      </c>
      <c r="T6657">
        <v>0</v>
      </c>
      <c r="U6657" t="s">
        <v>9</v>
      </c>
      <c r="V6657" s="3">
        <v>41603.458333333336</v>
      </c>
      <c r="W6657">
        <v>1</v>
      </c>
      <c r="X6657" s="3">
        <v>41603.463194444441</v>
      </c>
      <c r="Y6657" t="s">
        <v>9</v>
      </c>
      <c r="Z6657">
        <v>0</v>
      </c>
      <c r="AA6657">
        <v>0</v>
      </c>
      <c r="AB6657" t="s">
        <v>88</v>
      </c>
    </row>
    <row r="6658" spans="1:28" x14ac:dyDescent="0.25">
      <c r="A6658" t="s">
        <v>74</v>
      </c>
      <c r="B6658" t="s">
        <v>75</v>
      </c>
      <c r="C6658">
        <v>53.649500000000003</v>
      </c>
      <c r="D6658">
        <v>9.9618000000000002</v>
      </c>
      <c r="E6658">
        <v>15</v>
      </c>
      <c r="F6658" s="2">
        <v>41604</v>
      </c>
      <c r="G6658" t="s">
        <v>9</v>
      </c>
      <c r="H6658" s="3">
        <v>41604.48541666667</v>
      </c>
      <c r="I6658" s="3">
        <v>41604.458333333336</v>
      </c>
      <c r="J6658">
        <v>-1.7</v>
      </c>
      <c r="K6658" t="s">
        <v>9</v>
      </c>
      <c r="L6658" s="3">
        <v>41604.463194444441</v>
      </c>
      <c r="M6658" t="s">
        <v>89</v>
      </c>
      <c r="N6658" t="s">
        <v>9</v>
      </c>
      <c r="O6658" t="s">
        <v>9</v>
      </c>
      <c r="P6658" s="3">
        <v>41604.48541666667</v>
      </c>
      <c r="Q6658">
        <v>0.3</v>
      </c>
      <c r="R6658" t="s">
        <v>77</v>
      </c>
      <c r="S6658">
        <v>0.3</v>
      </c>
      <c r="T6658">
        <v>0</v>
      </c>
      <c r="U6658" t="s">
        <v>9</v>
      </c>
      <c r="V6658" s="3">
        <v>41604.458333333336</v>
      </c>
      <c r="W6658">
        <v>1</v>
      </c>
      <c r="X6658" s="3">
        <v>41604.463194444441</v>
      </c>
      <c r="Y6658" t="s">
        <v>9</v>
      </c>
      <c r="Z6658">
        <v>0.3</v>
      </c>
      <c r="AA6658">
        <v>0</v>
      </c>
      <c r="AB6658" t="s">
        <v>88</v>
      </c>
    </row>
    <row r="6659" spans="1:28" x14ac:dyDescent="0.25">
      <c r="A6659" t="s">
        <v>74</v>
      </c>
      <c r="B6659" t="s">
        <v>75</v>
      </c>
      <c r="C6659">
        <v>53.649500000000003</v>
      </c>
      <c r="D6659">
        <v>9.9618000000000002</v>
      </c>
      <c r="E6659">
        <v>15</v>
      </c>
      <c r="F6659" s="2">
        <v>41605</v>
      </c>
      <c r="G6659">
        <v>-4.2</v>
      </c>
      <c r="H6659" s="3">
        <v>41605.48541666667</v>
      </c>
      <c r="I6659" s="3">
        <v>41605.458333333336</v>
      </c>
      <c r="J6659">
        <v>2.5</v>
      </c>
      <c r="K6659">
        <v>2.5</v>
      </c>
      <c r="L6659" s="3">
        <v>41605.463194444441</v>
      </c>
      <c r="M6659" t="s">
        <v>89</v>
      </c>
      <c r="N6659" t="s">
        <v>9</v>
      </c>
      <c r="O6659" t="s">
        <v>9</v>
      </c>
      <c r="P6659" s="3">
        <v>41605.48541666667</v>
      </c>
      <c r="Q6659">
        <v>0</v>
      </c>
      <c r="R6659" t="s">
        <v>76</v>
      </c>
      <c r="S6659">
        <v>0</v>
      </c>
      <c r="T6659">
        <v>0</v>
      </c>
      <c r="U6659" t="s">
        <v>9</v>
      </c>
      <c r="V6659" s="3">
        <v>41605.458333333336</v>
      </c>
      <c r="W6659">
        <v>1</v>
      </c>
      <c r="X6659" s="3">
        <v>41605.463194444441</v>
      </c>
      <c r="Y6659" t="s">
        <v>9</v>
      </c>
      <c r="Z6659">
        <v>0</v>
      </c>
      <c r="AA6659">
        <v>0</v>
      </c>
      <c r="AB6659" t="s">
        <v>88</v>
      </c>
    </row>
    <row r="6660" spans="1:28" x14ac:dyDescent="0.25">
      <c r="A6660" t="s">
        <v>74</v>
      </c>
      <c r="B6660" t="s">
        <v>75</v>
      </c>
      <c r="C6660">
        <v>53.649500000000003</v>
      </c>
      <c r="D6660">
        <v>9.9618000000000002</v>
      </c>
      <c r="E6660">
        <v>15</v>
      </c>
      <c r="F6660" s="2">
        <v>41606</v>
      </c>
      <c r="G6660">
        <v>2.2999999999999998</v>
      </c>
      <c r="H6660" s="3">
        <v>41606.48541666667</v>
      </c>
      <c r="I6660" s="3">
        <v>41606.458333333336</v>
      </c>
      <c r="J6660">
        <v>8.6</v>
      </c>
      <c r="K6660">
        <v>8.6</v>
      </c>
      <c r="L6660" s="3">
        <v>41606.463888888888</v>
      </c>
      <c r="M6660" t="s">
        <v>89</v>
      </c>
      <c r="N6660" t="s">
        <v>9</v>
      </c>
      <c r="O6660" t="s">
        <v>9</v>
      </c>
      <c r="P6660" s="3">
        <v>41606.48541666667</v>
      </c>
      <c r="Q6660">
        <v>0.6</v>
      </c>
      <c r="R6660" t="s">
        <v>77</v>
      </c>
      <c r="S6660">
        <v>0.6</v>
      </c>
      <c r="T6660">
        <v>0</v>
      </c>
      <c r="U6660" t="s">
        <v>9</v>
      </c>
      <c r="V6660" s="3">
        <v>41606.458333333336</v>
      </c>
      <c r="W6660">
        <v>1</v>
      </c>
      <c r="X6660" s="3">
        <v>41606.463888888888</v>
      </c>
      <c r="Y6660" t="s">
        <v>9</v>
      </c>
      <c r="Z6660">
        <v>0.6</v>
      </c>
      <c r="AA6660">
        <v>0</v>
      </c>
      <c r="AB6660" t="s">
        <v>88</v>
      </c>
    </row>
    <row r="6661" spans="1:28" x14ac:dyDescent="0.25">
      <c r="A6661" t="s">
        <v>74</v>
      </c>
      <c r="B6661" t="s">
        <v>75</v>
      </c>
      <c r="C6661">
        <v>53.649500000000003</v>
      </c>
      <c r="D6661">
        <v>9.9618000000000002</v>
      </c>
      <c r="E6661">
        <v>15</v>
      </c>
      <c r="F6661" s="2">
        <v>41607</v>
      </c>
      <c r="G6661">
        <v>4</v>
      </c>
      <c r="H6661" s="3">
        <v>41607.48541666667</v>
      </c>
      <c r="I6661" s="3">
        <v>41607.458333333336</v>
      </c>
      <c r="J6661">
        <v>4.4000000000000004</v>
      </c>
      <c r="K6661">
        <v>9.1</v>
      </c>
      <c r="L6661" s="3">
        <v>41607.463888888888</v>
      </c>
      <c r="M6661" t="s">
        <v>89</v>
      </c>
      <c r="N6661" t="s">
        <v>9</v>
      </c>
      <c r="O6661" t="s">
        <v>9</v>
      </c>
      <c r="P6661" s="3">
        <v>41607.48541666667</v>
      </c>
      <c r="Q6661">
        <v>0.3</v>
      </c>
      <c r="R6661" t="s">
        <v>77</v>
      </c>
      <c r="S6661">
        <v>0.3</v>
      </c>
      <c r="T6661">
        <v>0</v>
      </c>
      <c r="U6661" t="s">
        <v>9</v>
      </c>
      <c r="V6661" s="3">
        <v>41607.458333333336</v>
      </c>
      <c r="W6661">
        <v>1</v>
      </c>
      <c r="X6661" s="3">
        <v>41607.463888888888</v>
      </c>
      <c r="Y6661" t="s">
        <v>9</v>
      </c>
      <c r="Z6661">
        <v>0.3</v>
      </c>
      <c r="AA6661">
        <v>0</v>
      </c>
      <c r="AB6661" t="s">
        <v>88</v>
      </c>
    </row>
    <row r="6662" spans="1:28" x14ac:dyDescent="0.25">
      <c r="A6662" t="s">
        <v>74</v>
      </c>
      <c r="B6662" t="s">
        <v>75</v>
      </c>
      <c r="C6662">
        <v>53.649500000000003</v>
      </c>
      <c r="D6662">
        <v>9.9618000000000002</v>
      </c>
      <c r="E6662">
        <v>15</v>
      </c>
      <c r="F6662" s="2">
        <v>41608</v>
      </c>
      <c r="G6662">
        <v>1</v>
      </c>
      <c r="H6662" s="3">
        <v>41608.48541666667</v>
      </c>
      <c r="I6662" s="3">
        <v>41608.458333333336</v>
      </c>
      <c r="J6662">
        <v>3</v>
      </c>
      <c r="K6662">
        <v>4.4000000000000004</v>
      </c>
      <c r="L6662" s="3">
        <v>41608.463888888888</v>
      </c>
      <c r="M6662" t="s">
        <v>89</v>
      </c>
      <c r="N6662" t="s">
        <v>9</v>
      </c>
      <c r="O6662" t="s">
        <v>9</v>
      </c>
      <c r="P6662" s="3">
        <v>41608.48541666667</v>
      </c>
      <c r="Q6662">
        <v>13.5</v>
      </c>
      <c r="R6662" t="s">
        <v>77</v>
      </c>
      <c r="S6662">
        <v>13.5</v>
      </c>
      <c r="T6662">
        <v>0</v>
      </c>
      <c r="U6662" t="s">
        <v>9</v>
      </c>
      <c r="V6662" s="3">
        <v>41608.458333333336</v>
      </c>
      <c r="W6662">
        <v>1</v>
      </c>
      <c r="X6662" s="3">
        <v>41608.463888888888</v>
      </c>
      <c r="Y6662" t="s">
        <v>9</v>
      </c>
      <c r="Z6662">
        <v>13.5</v>
      </c>
      <c r="AA6662">
        <v>0</v>
      </c>
      <c r="AB6662" t="s">
        <v>88</v>
      </c>
    </row>
    <row r="6663" spans="1:28" x14ac:dyDescent="0.25">
      <c r="A6663" t="s">
        <v>74</v>
      </c>
      <c r="B6663" t="s">
        <v>75</v>
      </c>
      <c r="C6663">
        <v>53.649500000000003</v>
      </c>
      <c r="D6663">
        <v>9.9618000000000002</v>
      </c>
      <c r="E6663">
        <v>15</v>
      </c>
      <c r="F6663" s="2">
        <v>41609</v>
      </c>
      <c r="G6663">
        <v>1.4</v>
      </c>
      <c r="H6663" s="3">
        <v>41609.48541666667</v>
      </c>
      <c r="I6663" s="3">
        <v>41609.458333333336</v>
      </c>
      <c r="J6663">
        <v>6.3</v>
      </c>
      <c r="K6663">
        <v>6.3</v>
      </c>
      <c r="L6663" s="3">
        <v>41609.464583333334</v>
      </c>
      <c r="M6663" t="s">
        <v>89</v>
      </c>
      <c r="N6663" t="s">
        <v>9</v>
      </c>
      <c r="O6663" t="s">
        <v>9</v>
      </c>
      <c r="P6663" s="3">
        <v>41609.48541666667</v>
      </c>
      <c r="Q6663">
        <v>0.3</v>
      </c>
      <c r="R6663" t="s">
        <v>77</v>
      </c>
      <c r="S6663">
        <v>0.3</v>
      </c>
      <c r="T6663">
        <v>0</v>
      </c>
      <c r="U6663" t="s">
        <v>9</v>
      </c>
      <c r="V6663" s="3">
        <v>41609.458333333336</v>
      </c>
      <c r="W6663">
        <v>1</v>
      </c>
      <c r="X6663" s="3">
        <v>41609.464583333334</v>
      </c>
      <c r="Y6663" t="s">
        <v>9</v>
      </c>
      <c r="Z6663">
        <v>0.3</v>
      </c>
      <c r="AA6663">
        <v>0</v>
      </c>
      <c r="AB6663" t="s">
        <v>88</v>
      </c>
    </row>
    <row r="6664" spans="1:28" x14ac:dyDescent="0.25">
      <c r="A6664" t="s">
        <v>74</v>
      </c>
      <c r="B6664" t="s">
        <v>75</v>
      </c>
      <c r="C6664">
        <v>53.649500000000003</v>
      </c>
      <c r="D6664">
        <v>9.9618000000000002</v>
      </c>
      <c r="E6664">
        <v>15</v>
      </c>
      <c r="F6664" s="2">
        <v>41610</v>
      </c>
      <c r="G6664">
        <v>-4.4000000000000004</v>
      </c>
      <c r="H6664" s="3">
        <v>41610.48541666667</v>
      </c>
      <c r="I6664" s="3">
        <v>41610.458333333336</v>
      </c>
      <c r="J6664">
        <v>-1.2</v>
      </c>
      <c r="K6664">
        <v>6.9</v>
      </c>
      <c r="L6664" s="3">
        <v>41610.464583333334</v>
      </c>
      <c r="M6664" t="s">
        <v>89</v>
      </c>
      <c r="N6664" t="s">
        <v>9</v>
      </c>
      <c r="O6664" t="s">
        <v>9</v>
      </c>
      <c r="P6664" s="3">
        <v>41610.48541666667</v>
      </c>
      <c r="Q6664">
        <v>0</v>
      </c>
      <c r="R6664" t="s">
        <v>76</v>
      </c>
      <c r="S6664">
        <v>0</v>
      </c>
      <c r="T6664">
        <v>0</v>
      </c>
      <c r="U6664" t="s">
        <v>9</v>
      </c>
      <c r="V6664" s="3">
        <v>41610.458333333336</v>
      </c>
      <c r="W6664">
        <v>1</v>
      </c>
      <c r="X6664" s="3">
        <v>41610.464583333334</v>
      </c>
      <c r="Y6664" t="s">
        <v>9</v>
      </c>
      <c r="Z6664">
        <v>0</v>
      </c>
      <c r="AA6664">
        <v>0</v>
      </c>
      <c r="AB6664" t="s">
        <v>88</v>
      </c>
    </row>
    <row r="6665" spans="1:28" x14ac:dyDescent="0.25">
      <c r="A6665" t="s">
        <v>74</v>
      </c>
      <c r="B6665" t="s">
        <v>75</v>
      </c>
      <c r="C6665">
        <v>53.649500000000003</v>
      </c>
      <c r="D6665">
        <v>9.9618000000000002</v>
      </c>
      <c r="E6665">
        <v>15</v>
      </c>
      <c r="F6665" s="2">
        <v>41611</v>
      </c>
      <c r="G6665" t="s">
        <v>9</v>
      </c>
      <c r="H6665" s="3">
        <v>41611.48541666667</v>
      </c>
      <c r="I6665" s="3">
        <v>41611.458333333336</v>
      </c>
      <c r="J6665">
        <v>-2.2000000000000002</v>
      </c>
      <c r="K6665" t="s">
        <v>9</v>
      </c>
      <c r="L6665" s="3">
        <v>41611.465277777781</v>
      </c>
      <c r="M6665" t="s">
        <v>89</v>
      </c>
      <c r="N6665" t="s">
        <v>9</v>
      </c>
      <c r="O6665" t="s">
        <v>9</v>
      </c>
      <c r="P6665" s="3">
        <v>41611.48541666667</v>
      </c>
      <c r="Q6665">
        <v>0.3</v>
      </c>
      <c r="R6665" t="s">
        <v>77</v>
      </c>
      <c r="S6665">
        <v>0.3</v>
      </c>
      <c r="T6665">
        <v>0</v>
      </c>
      <c r="U6665" t="s">
        <v>9</v>
      </c>
      <c r="V6665" s="3">
        <v>41611.458333333336</v>
      </c>
      <c r="W6665">
        <v>1</v>
      </c>
      <c r="X6665" s="3">
        <v>41611.465277777781</v>
      </c>
      <c r="Y6665" t="s">
        <v>9</v>
      </c>
      <c r="Z6665">
        <v>0.3</v>
      </c>
      <c r="AA6665">
        <v>0</v>
      </c>
      <c r="AB6665" t="s">
        <v>88</v>
      </c>
    </row>
    <row r="6666" spans="1:28" x14ac:dyDescent="0.25">
      <c r="A6666" t="s">
        <v>74</v>
      </c>
      <c r="B6666" t="s">
        <v>75</v>
      </c>
      <c r="C6666">
        <v>53.649500000000003</v>
      </c>
      <c r="D6666">
        <v>9.9618000000000002</v>
      </c>
      <c r="E6666">
        <v>15</v>
      </c>
      <c r="F6666" s="2">
        <v>41612</v>
      </c>
      <c r="G6666">
        <v>-1.7</v>
      </c>
      <c r="H6666" s="3">
        <v>41612.48541666667</v>
      </c>
      <c r="I6666" s="3">
        <v>41612.458333333336</v>
      </c>
      <c r="J6666">
        <v>1.6</v>
      </c>
      <c r="K6666">
        <v>1.6</v>
      </c>
      <c r="L6666" s="3">
        <v>41612.465277777781</v>
      </c>
      <c r="M6666" t="s">
        <v>89</v>
      </c>
      <c r="N6666" t="s">
        <v>9</v>
      </c>
      <c r="O6666" t="s">
        <v>9</v>
      </c>
      <c r="P6666" s="3">
        <v>41612.48541666667</v>
      </c>
      <c r="Q6666">
        <v>0</v>
      </c>
      <c r="R6666" t="s">
        <v>76</v>
      </c>
      <c r="S6666">
        <v>0</v>
      </c>
      <c r="T6666">
        <v>0</v>
      </c>
      <c r="U6666" t="s">
        <v>9</v>
      </c>
      <c r="V6666" s="3">
        <v>41612.458333333336</v>
      </c>
      <c r="W6666">
        <v>1</v>
      </c>
      <c r="X6666" s="3">
        <v>41612.465277777781</v>
      </c>
      <c r="Y6666" t="s">
        <v>9</v>
      </c>
      <c r="Z6666">
        <v>0</v>
      </c>
      <c r="AA6666">
        <v>0</v>
      </c>
      <c r="AB6666" t="s">
        <v>88</v>
      </c>
    </row>
    <row r="6667" spans="1:28" x14ac:dyDescent="0.25">
      <c r="A6667" t="s">
        <v>74</v>
      </c>
      <c r="B6667" t="s">
        <v>75</v>
      </c>
      <c r="C6667">
        <v>53.649500000000003</v>
      </c>
      <c r="D6667">
        <v>9.9618000000000002</v>
      </c>
      <c r="E6667">
        <v>15</v>
      </c>
      <c r="F6667" s="2">
        <v>41613</v>
      </c>
      <c r="G6667">
        <v>0</v>
      </c>
      <c r="H6667" s="3">
        <v>41613.48541666667</v>
      </c>
      <c r="I6667" s="3">
        <v>41613.458333333336</v>
      </c>
      <c r="J6667">
        <v>4</v>
      </c>
      <c r="K6667">
        <v>4</v>
      </c>
      <c r="L6667" s="3">
        <v>41613.465277777781</v>
      </c>
      <c r="M6667" t="s">
        <v>89</v>
      </c>
      <c r="N6667" t="s">
        <v>9</v>
      </c>
      <c r="O6667" t="s">
        <v>9</v>
      </c>
      <c r="P6667" s="3">
        <v>41613.48541666667</v>
      </c>
      <c r="Q6667">
        <v>1.2</v>
      </c>
      <c r="R6667" t="s">
        <v>77</v>
      </c>
      <c r="S6667">
        <v>1.2</v>
      </c>
      <c r="T6667">
        <v>0</v>
      </c>
      <c r="U6667" t="s">
        <v>9</v>
      </c>
      <c r="V6667" s="3">
        <v>41613.458333333336</v>
      </c>
      <c r="W6667">
        <v>1</v>
      </c>
      <c r="X6667" s="3">
        <v>41613.465277777781</v>
      </c>
      <c r="Y6667" t="s">
        <v>9</v>
      </c>
      <c r="Z6667">
        <v>1.2</v>
      </c>
      <c r="AA6667">
        <v>0</v>
      </c>
      <c r="AB6667" t="s">
        <v>88</v>
      </c>
    </row>
    <row r="6668" spans="1:28" x14ac:dyDescent="0.25">
      <c r="A6668" t="s">
        <v>74</v>
      </c>
      <c r="B6668" t="s">
        <v>75</v>
      </c>
      <c r="C6668">
        <v>53.649500000000003</v>
      </c>
      <c r="D6668">
        <v>9.9618000000000002</v>
      </c>
      <c r="E6668">
        <v>15</v>
      </c>
      <c r="F6668" s="2">
        <v>41614</v>
      </c>
      <c r="G6668">
        <v>0.5</v>
      </c>
      <c r="H6668" s="3">
        <v>41614.48541666667</v>
      </c>
      <c r="I6668" s="3">
        <v>41614.458333333336</v>
      </c>
      <c r="J6668">
        <v>2</v>
      </c>
      <c r="K6668">
        <v>4</v>
      </c>
      <c r="L6668" s="3">
        <v>41614.46597222222</v>
      </c>
      <c r="M6668" t="s">
        <v>89</v>
      </c>
      <c r="N6668" t="s">
        <v>9</v>
      </c>
      <c r="O6668" t="s">
        <v>9</v>
      </c>
      <c r="P6668" s="3">
        <v>41614.48541666667</v>
      </c>
      <c r="Q6668">
        <v>7.2</v>
      </c>
      <c r="R6668" t="s">
        <v>77</v>
      </c>
      <c r="S6668">
        <v>7.2</v>
      </c>
      <c r="T6668">
        <v>0</v>
      </c>
      <c r="U6668" t="s">
        <v>9</v>
      </c>
      <c r="V6668" s="3">
        <v>41614.458333333336</v>
      </c>
      <c r="W6668">
        <v>1</v>
      </c>
      <c r="X6668" s="3">
        <v>41614.46597222222</v>
      </c>
      <c r="Y6668" t="s">
        <v>9</v>
      </c>
      <c r="Z6668">
        <v>7.2</v>
      </c>
      <c r="AA6668">
        <v>0</v>
      </c>
      <c r="AB6668" t="s">
        <v>88</v>
      </c>
    </row>
    <row r="6669" spans="1:28" x14ac:dyDescent="0.25">
      <c r="A6669" t="s">
        <v>74</v>
      </c>
      <c r="B6669" t="s">
        <v>75</v>
      </c>
      <c r="C6669">
        <v>53.649500000000003</v>
      </c>
      <c r="D6669">
        <v>9.9618000000000002</v>
      </c>
      <c r="E6669">
        <v>15</v>
      </c>
      <c r="F6669" s="2">
        <v>41615</v>
      </c>
      <c r="G6669">
        <v>-0.9</v>
      </c>
      <c r="H6669" s="3">
        <v>41615.48541666667</v>
      </c>
      <c r="I6669" s="3">
        <v>41615.458333333336</v>
      </c>
      <c r="J6669">
        <v>2</v>
      </c>
      <c r="K6669">
        <v>3.4</v>
      </c>
      <c r="L6669" s="3">
        <v>41615.46597222222</v>
      </c>
      <c r="M6669" t="s">
        <v>89</v>
      </c>
      <c r="N6669" t="s">
        <v>9</v>
      </c>
      <c r="O6669" t="s">
        <v>9</v>
      </c>
      <c r="P6669" s="3">
        <v>41615.48541666667</v>
      </c>
      <c r="Q6669">
        <v>0</v>
      </c>
      <c r="R6669" t="s">
        <v>76</v>
      </c>
      <c r="S6669">
        <v>0</v>
      </c>
      <c r="T6669">
        <v>0</v>
      </c>
      <c r="U6669" t="s">
        <v>9</v>
      </c>
      <c r="V6669" s="3">
        <v>41615.458333333336</v>
      </c>
      <c r="W6669">
        <v>1</v>
      </c>
      <c r="X6669" s="3">
        <v>41615.46597222222</v>
      </c>
      <c r="Y6669" t="s">
        <v>9</v>
      </c>
      <c r="Z6669">
        <v>0</v>
      </c>
      <c r="AA6669">
        <v>0</v>
      </c>
      <c r="AB6669" t="s">
        <v>88</v>
      </c>
    </row>
    <row r="6670" spans="1:28" x14ac:dyDescent="0.25">
      <c r="A6670" t="s">
        <v>74</v>
      </c>
      <c r="B6670" t="s">
        <v>75</v>
      </c>
      <c r="C6670">
        <v>53.649500000000003</v>
      </c>
      <c r="D6670">
        <v>9.9618000000000002</v>
      </c>
      <c r="E6670">
        <v>15</v>
      </c>
      <c r="F6670" s="2">
        <v>41616</v>
      </c>
      <c r="G6670">
        <v>2</v>
      </c>
      <c r="H6670" s="3">
        <v>41616.48541666667</v>
      </c>
      <c r="I6670" s="3">
        <v>41616.458333333336</v>
      </c>
      <c r="J6670">
        <v>3.7</v>
      </c>
      <c r="K6670">
        <v>3.7</v>
      </c>
      <c r="L6670" s="3">
        <v>41616.466666666667</v>
      </c>
      <c r="M6670" t="s">
        <v>89</v>
      </c>
      <c r="N6670" t="s">
        <v>9</v>
      </c>
      <c r="O6670" t="s">
        <v>9</v>
      </c>
      <c r="P6670" s="3">
        <v>41616.48541666667</v>
      </c>
      <c r="Q6670">
        <v>1.8</v>
      </c>
      <c r="R6670" t="s">
        <v>77</v>
      </c>
      <c r="S6670">
        <v>1.8</v>
      </c>
      <c r="T6670">
        <v>0</v>
      </c>
      <c r="U6670" t="s">
        <v>9</v>
      </c>
      <c r="V6670" s="3">
        <v>41616.458333333336</v>
      </c>
      <c r="W6670">
        <v>1</v>
      </c>
      <c r="X6670" s="3">
        <v>41616.466666666667</v>
      </c>
      <c r="Y6670" t="s">
        <v>9</v>
      </c>
      <c r="Z6670">
        <v>1.8</v>
      </c>
      <c r="AA6670">
        <v>0</v>
      </c>
      <c r="AB6670" t="s">
        <v>88</v>
      </c>
    </row>
    <row r="6671" spans="1:28" x14ac:dyDescent="0.25">
      <c r="A6671" t="s">
        <v>74</v>
      </c>
      <c r="B6671" t="s">
        <v>75</v>
      </c>
      <c r="C6671">
        <v>53.649500000000003</v>
      </c>
      <c r="D6671">
        <v>9.9618000000000002</v>
      </c>
      <c r="E6671">
        <v>15</v>
      </c>
      <c r="F6671" s="2">
        <v>41617</v>
      </c>
      <c r="G6671">
        <v>4.8</v>
      </c>
      <c r="H6671" s="3">
        <v>41617.48541666667</v>
      </c>
      <c r="I6671" s="3">
        <v>41617.458333333336</v>
      </c>
      <c r="J6671">
        <v>6</v>
      </c>
      <c r="K6671">
        <v>6.3</v>
      </c>
      <c r="L6671" s="3">
        <v>41617.466666666667</v>
      </c>
      <c r="M6671" t="s">
        <v>89</v>
      </c>
      <c r="N6671" t="s">
        <v>9</v>
      </c>
      <c r="O6671" t="s">
        <v>9</v>
      </c>
      <c r="P6671" s="3">
        <v>41617.48541666667</v>
      </c>
      <c r="Q6671">
        <v>19.100000000000001</v>
      </c>
      <c r="R6671" t="s">
        <v>77</v>
      </c>
      <c r="S6671">
        <v>19.100000000000001</v>
      </c>
      <c r="T6671">
        <v>0</v>
      </c>
      <c r="U6671" t="s">
        <v>9</v>
      </c>
      <c r="V6671" s="3">
        <v>41617.458333333336</v>
      </c>
      <c r="W6671">
        <v>1</v>
      </c>
      <c r="X6671" s="3">
        <v>41617.466666666667</v>
      </c>
      <c r="Y6671" t="s">
        <v>9</v>
      </c>
      <c r="Z6671">
        <v>19.100000000000001</v>
      </c>
      <c r="AA6671">
        <v>0</v>
      </c>
      <c r="AB6671" t="s">
        <v>88</v>
      </c>
    </row>
    <row r="6672" spans="1:28" x14ac:dyDescent="0.25">
      <c r="A6672" t="s">
        <v>74</v>
      </c>
      <c r="B6672" t="s">
        <v>75</v>
      </c>
      <c r="C6672">
        <v>53.649500000000003</v>
      </c>
      <c r="D6672">
        <v>9.9618000000000002</v>
      </c>
      <c r="E6672">
        <v>15</v>
      </c>
      <c r="F6672" s="2">
        <v>41618</v>
      </c>
      <c r="G6672">
        <v>4.0999999999999996</v>
      </c>
      <c r="H6672" s="3">
        <v>41618.48541666667</v>
      </c>
      <c r="I6672" s="3">
        <v>41618.458333333336</v>
      </c>
      <c r="J6672">
        <v>4.2</v>
      </c>
      <c r="K6672">
        <v>6</v>
      </c>
      <c r="L6672" s="3">
        <v>41618.467361111114</v>
      </c>
      <c r="M6672" t="s">
        <v>89</v>
      </c>
      <c r="N6672" t="s">
        <v>9</v>
      </c>
      <c r="O6672" t="s">
        <v>9</v>
      </c>
      <c r="P6672" s="3">
        <v>41618.48541666667</v>
      </c>
      <c r="Q6672">
        <v>1.8</v>
      </c>
      <c r="R6672" t="s">
        <v>77</v>
      </c>
      <c r="S6672">
        <v>1.8</v>
      </c>
      <c r="T6672">
        <v>0</v>
      </c>
      <c r="U6672" t="s">
        <v>9</v>
      </c>
      <c r="V6672" s="3">
        <v>41618.458333333336</v>
      </c>
      <c r="W6672">
        <v>1</v>
      </c>
      <c r="X6672" s="3">
        <v>41618.467361111114</v>
      </c>
      <c r="Y6672" t="s">
        <v>9</v>
      </c>
      <c r="Z6672">
        <v>1.8</v>
      </c>
      <c r="AA6672">
        <v>0</v>
      </c>
      <c r="AB6672" t="s">
        <v>88</v>
      </c>
    </row>
    <row r="6673" spans="1:28" x14ac:dyDescent="0.25">
      <c r="A6673" t="s">
        <v>74</v>
      </c>
      <c r="B6673" t="s">
        <v>75</v>
      </c>
      <c r="C6673">
        <v>53.649500000000003</v>
      </c>
      <c r="D6673">
        <v>9.9618000000000002</v>
      </c>
      <c r="E6673">
        <v>15</v>
      </c>
      <c r="F6673" s="2">
        <v>41619</v>
      </c>
      <c r="G6673">
        <v>1.4</v>
      </c>
      <c r="H6673" s="3">
        <v>41619.48541666667</v>
      </c>
      <c r="I6673" s="3">
        <v>41619.458333333336</v>
      </c>
      <c r="J6673">
        <v>2.5</v>
      </c>
      <c r="K6673">
        <v>4.2</v>
      </c>
      <c r="L6673" s="3">
        <v>41619.467361111114</v>
      </c>
      <c r="M6673" t="s">
        <v>89</v>
      </c>
      <c r="N6673" t="s">
        <v>9</v>
      </c>
      <c r="O6673" t="s">
        <v>9</v>
      </c>
      <c r="P6673" s="3">
        <v>41619.48541666667</v>
      </c>
      <c r="Q6673">
        <v>0</v>
      </c>
      <c r="R6673" t="s">
        <v>76</v>
      </c>
      <c r="S6673">
        <v>0</v>
      </c>
      <c r="T6673">
        <v>0</v>
      </c>
      <c r="U6673" t="s">
        <v>9</v>
      </c>
      <c r="V6673" s="3">
        <v>41619.458333333336</v>
      </c>
      <c r="W6673">
        <v>1</v>
      </c>
      <c r="X6673" s="3">
        <v>41619.467361111114</v>
      </c>
      <c r="Y6673" t="s">
        <v>9</v>
      </c>
      <c r="Z6673">
        <v>0</v>
      </c>
      <c r="AA6673">
        <v>0</v>
      </c>
      <c r="AB6673" t="s">
        <v>88</v>
      </c>
    </row>
    <row r="6674" spans="1:28" x14ac:dyDescent="0.25">
      <c r="A6674" t="s">
        <v>74</v>
      </c>
      <c r="B6674" t="s">
        <v>75</v>
      </c>
      <c r="C6674">
        <v>53.649500000000003</v>
      </c>
      <c r="D6674">
        <v>9.9618000000000002</v>
      </c>
      <c r="E6674">
        <v>15</v>
      </c>
      <c r="F6674" s="2">
        <v>41620</v>
      </c>
      <c r="G6674">
        <v>0</v>
      </c>
      <c r="H6674" s="3">
        <v>41620.48541666667</v>
      </c>
      <c r="I6674" s="3">
        <v>41620.458333333336</v>
      </c>
      <c r="J6674">
        <v>0</v>
      </c>
      <c r="K6674">
        <v>3</v>
      </c>
      <c r="L6674" s="3">
        <v>41620.467361111114</v>
      </c>
      <c r="M6674" t="s">
        <v>89</v>
      </c>
      <c r="N6674" t="s">
        <v>9</v>
      </c>
      <c r="O6674" t="s">
        <v>9</v>
      </c>
      <c r="P6674" s="3">
        <v>41620.48541666667</v>
      </c>
      <c r="Q6674">
        <v>0</v>
      </c>
      <c r="R6674" t="s">
        <v>76</v>
      </c>
      <c r="S6674">
        <v>0</v>
      </c>
      <c r="T6674">
        <v>0</v>
      </c>
      <c r="U6674" t="s">
        <v>9</v>
      </c>
      <c r="V6674" s="3">
        <v>41620.458333333336</v>
      </c>
      <c r="W6674">
        <v>1</v>
      </c>
      <c r="X6674" s="3">
        <v>41620.467361111114</v>
      </c>
      <c r="Y6674" t="s">
        <v>9</v>
      </c>
      <c r="Z6674">
        <v>0</v>
      </c>
      <c r="AA6674">
        <v>0</v>
      </c>
      <c r="AB6674" t="s">
        <v>88</v>
      </c>
    </row>
    <row r="6675" spans="1:28" x14ac:dyDescent="0.25">
      <c r="A6675" t="s">
        <v>74</v>
      </c>
      <c r="B6675" t="s">
        <v>75</v>
      </c>
      <c r="C6675">
        <v>53.649500000000003</v>
      </c>
      <c r="D6675">
        <v>9.9618000000000002</v>
      </c>
      <c r="E6675">
        <v>15</v>
      </c>
      <c r="F6675" s="2">
        <v>41621</v>
      </c>
      <c r="G6675">
        <v>-2</v>
      </c>
      <c r="H6675" s="3">
        <v>41621.48541666667</v>
      </c>
      <c r="I6675" s="3">
        <v>41621.458333333336</v>
      </c>
      <c r="J6675">
        <v>1.6</v>
      </c>
      <c r="K6675">
        <v>1.6</v>
      </c>
      <c r="L6675" s="3">
        <v>41621.468055555553</v>
      </c>
      <c r="M6675" t="s">
        <v>89</v>
      </c>
      <c r="N6675" t="s">
        <v>9</v>
      </c>
      <c r="O6675" t="s">
        <v>9</v>
      </c>
      <c r="P6675" s="3">
        <v>41621.48541666667</v>
      </c>
      <c r="Q6675">
        <v>0</v>
      </c>
      <c r="R6675" t="s">
        <v>76</v>
      </c>
      <c r="S6675">
        <v>0</v>
      </c>
      <c r="T6675">
        <v>0</v>
      </c>
      <c r="U6675" t="s">
        <v>9</v>
      </c>
      <c r="V6675" s="3">
        <v>41621.458333333336</v>
      </c>
      <c r="W6675">
        <v>1</v>
      </c>
      <c r="X6675" s="3">
        <v>41621.468055555553</v>
      </c>
      <c r="Y6675" t="s">
        <v>9</v>
      </c>
      <c r="Z6675">
        <v>0</v>
      </c>
      <c r="AA6675">
        <v>0</v>
      </c>
      <c r="AB6675" t="s">
        <v>88</v>
      </c>
    </row>
    <row r="6676" spans="1:28" x14ac:dyDescent="0.25">
      <c r="A6676" t="s">
        <v>74</v>
      </c>
      <c r="B6676" t="s">
        <v>75</v>
      </c>
      <c r="C6676">
        <v>53.649500000000003</v>
      </c>
      <c r="D6676">
        <v>9.9618000000000002</v>
      </c>
      <c r="E6676">
        <v>15</v>
      </c>
      <c r="F6676" s="2">
        <v>41622</v>
      </c>
      <c r="G6676">
        <v>-2</v>
      </c>
      <c r="H6676" s="3">
        <v>41622.48541666667</v>
      </c>
      <c r="I6676" s="3">
        <v>41622.458333333336</v>
      </c>
      <c r="J6676">
        <v>0</v>
      </c>
      <c r="K6676">
        <v>2.2999999999999998</v>
      </c>
      <c r="L6676" s="3">
        <v>41622.468055555553</v>
      </c>
      <c r="M6676" t="s">
        <v>89</v>
      </c>
      <c r="N6676" t="s">
        <v>9</v>
      </c>
      <c r="O6676" t="s">
        <v>9</v>
      </c>
      <c r="P6676" s="3">
        <v>41622.48541666667</v>
      </c>
      <c r="Q6676">
        <v>0</v>
      </c>
      <c r="R6676" t="s">
        <v>76</v>
      </c>
      <c r="S6676">
        <v>0</v>
      </c>
      <c r="T6676">
        <v>0</v>
      </c>
      <c r="U6676" t="s">
        <v>9</v>
      </c>
      <c r="V6676" s="3">
        <v>41622.458333333336</v>
      </c>
      <c r="W6676">
        <v>1</v>
      </c>
      <c r="X6676" s="3">
        <v>41622.468055555553</v>
      </c>
      <c r="Y6676" t="s">
        <v>9</v>
      </c>
      <c r="Z6676">
        <v>0</v>
      </c>
      <c r="AA6676">
        <v>0</v>
      </c>
      <c r="AB6676" t="s">
        <v>88</v>
      </c>
    </row>
    <row r="6677" spans="1:28" x14ac:dyDescent="0.25">
      <c r="A6677" t="s">
        <v>74</v>
      </c>
      <c r="B6677" t="s">
        <v>75</v>
      </c>
      <c r="C6677">
        <v>53.649500000000003</v>
      </c>
      <c r="D6677">
        <v>9.9618000000000002</v>
      </c>
      <c r="E6677">
        <v>15</v>
      </c>
      <c r="F6677" s="2">
        <v>41623</v>
      </c>
      <c r="G6677">
        <v>1.7</v>
      </c>
      <c r="H6677" s="3">
        <v>41623.48541666667</v>
      </c>
      <c r="I6677" s="3">
        <v>41623.458333333336</v>
      </c>
      <c r="J6677">
        <v>5.0999999999999996</v>
      </c>
      <c r="K6677">
        <v>5.0999999999999996</v>
      </c>
      <c r="L6677" s="3">
        <v>41623.46875</v>
      </c>
      <c r="M6677" t="s">
        <v>89</v>
      </c>
      <c r="N6677" t="s">
        <v>9</v>
      </c>
      <c r="O6677" t="s">
        <v>9</v>
      </c>
      <c r="P6677" s="3">
        <v>41623.48541666667</v>
      </c>
      <c r="Q6677">
        <v>1.5</v>
      </c>
      <c r="R6677" t="s">
        <v>77</v>
      </c>
      <c r="S6677">
        <v>1.5</v>
      </c>
      <c r="T6677">
        <v>0</v>
      </c>
      <c r="U6677" t="s">
        <v>9</v>
      </c>
      <c r="V6677" s="3">
        <v>41623.458333333336</v>
      </c>
      <c r="W6677">
        <v>1</v>
      </c>
      <c r="X6677" s="3">
        <v>41623.46875</v>
      </c>
      <c r="Y6677" t="s">
        <v>9</v>
      </c>
      <c r="Z6677">
        <v>1.5</v>
      </c>
      <c r="AA6677">
        <v>0</v>
      </c>
      <c r="AB6677" t="s">
        <v>88</v>
      </c>
    </row>
    <row r="6678" spans="1:28" x14ac:dyDescent="0.25">
      <c r="A6678" t="s">
        <v>74</v>
      </c>
      <c r="B6678" t="s">
        <v>75</v>
      </c>
      <c r="C6678">
        <v>53.649500000000003</v>
      </c>
      <c r="D6678">
        <v>9.9618000000000002</v>
      </c>
      <c r="E6678">
        <v>15</v>
      </c>
      <c r="F6678" s="2">
        <v>41624</v>
      </c>
      <c r="G6678">
        <v>5.0999999999999996</v>
      </c>
      <c r="H6678" s="3">
        <v>41624.48541666667</v>
      </c>
      <c r="I6678" s="3">
        <v>41624.458333333336</v>
      </c>
      <c r="J6678">
        <v>8.6</v>
      </c>
      <c r="K6678">
        <v>8.6</v>
      </c>
      <c r="L6678" s="3">
        <v>41624.46875</v>
      </c>
      <c r="M6678" t="s">
        <v>89</v>
      </c>
      <c r="N6678" t="s">
        <v>9</v>
      </c>
      <c r="O6678" t="s">
        <v>9</v>
      </c>
      <c r="P6678" s="3">
        <v>41624.48541666667</v>
      </c>
      <c r="Q6678">
        <v>0</v>
      </c>
      <c r="R6678" t="s">
        <v>76</v>
      </c>
      <c r="S6678">
        <v>0</v>
      </c>
      <c r="T6678">
        <v>0</v>
      </c>
      <c r="U6678" t="s">
        <v>9</v>
      </c>
      <c r="V6678" s="3">
        <v>41624.458333333336</v>
      </c>
      <c r="W6678">
        <v>1</v>
      </c>
      <c r="X6678" s="3">
        <v>41624.46875</v>
      </c>
      <c r="Y6678" t="s">
        <v>9</v>
      </c>
      <c r="Z6678">
        <v>0</v>
      </c>
      <c r="AA6678">
        <v>0</v>
      </c>
      <c r="AB6678" t="s">
        <v>88</v>
      </c>
    </row>
    <row r="6679" spans="1:28" x14ac:dyDescent="0.25">
      <c r="A6679" t="s">
        <v>74</v>
      </c>
      <c r="B6679" t="s">
        <v>75</v>
      </c>
      <c r="C6679">
        <v>53.649500000000003</v>
      </c>
      <c r="D6679">
        <v>9.9618000000000002</v>
      </c>
      <c r="E6679">
        <v>15</v>
      </c>
      <c r="F6679" s="2">
        <v>41625</v>
      </c>
      <c r="G6679">
        <v>7.8</v>
      </c>
      <c r="H6679" s="3">
        <v>41625.48541666667</v>
      </c>
      <c r="I6679" s="3">
        <v>41625.458333333336</v>
      </c>
      <c r="J6679">
        <v>7.8</v>
      </c>
      <c r="K6679">
        <v>9.6999999999999993</v>
      </c>
      <c r="L6679" s="3">
        <v>41625.469444444447</v>
      </c>
      <c r="M6679" t="s">
        <v>89</v>
      </c>
      <c r="N6679" t="s">
        <v>9</v>
      </c>
      <c r="O6679" t="s">
        <v>9</v>
      </c>
      <c r="P6679" s="3">
        <v>41625.48541666667</v>
      </c>
      <c r="Q6679">
        <v>0</v>
      </c>
      <c r="R6679" t="s">
        <v>76</v>
      </c>
      <c r="S6679">
        <v>0</v>
      </c>
      <c r="T6679">
        <v>0</v>
      </c>
      <c r="U6679" t="s">
        <v>9</v>
      </c>
      <c r="V6679" s="3">
        <v>41625.458333333336</v>
      </c>
      <c r="W6679">
        <v>1</v>
      </c>
      <c r="X6679" s="3">
        <v>41625.469444444447</v>
      </c>
      <c r="Y6679" t="s">
        <v>9</v>
      </c>
      <c r="Z6679">
        <v>0</v>
      </c>
      <c r="AA6679">
        <v>0</v>
      </c>
      <c r="AB6679" t="s">
        <v>88</v>
      </c>
    </row>
    <row r="6680" spans="1:28" x14ac:dyDescent="0.25">
      <c r="A6680" t="s">
        <v>74</v>
      </c>
      <c r="B6680" t="s">
        <v>75</v>
      </c>
      <c r="C6680">
        <v>53.649500000000003</v>
      </c>
      <c r="D6680">
        <v>9.9618000000000002</v>
      </c>
      <c r="E6680">
        <v>15</v>
      </c>
      <c r="F6680" s="2">
        <v>41626</v>
      </c>
      <c r="G6680">
        <v>2</v>
      </c>
      <c r="H6680" s="3">
        <v>41626.48541666667</v>
      </c>
      <c r="I6680" s="3">
        <v>41626.458333333336</v>
      </c>
      <c r="J6680">
        <v>7</v>
      </c>
      <c r="K6680">
        <v>7</v>
      </c>
      <c r="L6680" s="3">
        <v>41626.469444444447</v>
      </c>
      <c r="M6680" t="s">
        <v>89</v>
      </c>
      <c r="N6680" t="s">
        <v>9</v>
      </c>
      <c r="O6680" t="s">
        <v>9</v>
      </c>
      <c r="P6680" s="3">
        <v>41626.48541666667</v>
      </c>
      <c r="Q6680">
        <v>0.3</v>
      </c>
      <c r="R6680" t="s">
        <v>77</v>
      </c>
      <c r="S6680">
        <v>0.3</v>
      </c>
      <c r="T6680">
        <v>0</v>
      </c>
      <c r="U6680" t="s">
        <v>9</v>
      </c>
      <c r="V6680" s="3">
        <v>41626.458333333336</v>
      </c>
      <c r="W6680">
        <v>1</v>
      </c>
      <c r="X6680" s="3">
        <v>41626.469444444447</v>
      </c>
      <c r="Y6680" t="s">
        <v>9</v>
      </c>
      <c r="Z6680">
        <v>0.3</v>
      </c>
      <c r="AA6680">
        <v>0</v>
      </c>
      <c r="AB6680" t="s">
        <v>88</v>
      </c>
    </row>
    <row r="6681" spans="1:28" x14ac:dyDescent="0.25">
      <c r="A6681" t="s">
        <v>74</v>
      </c>
      <c r="B6681" t="s">
        <v>75</v>
      </c>
      <c r="C6681">
        <v>53.649500000000003</v>
      </c>
      <c r="D6681">
        <v>9.9618000000000002</v>
      </c>
      <c r="E6681">
        <v>15</v>
      </c>
      <c r="F6681" s="2">
        <v>41627</v>
      </c>
      <c r="G6681">
        <v>4.8</v>
      </c>
      <c r="H6681" s="3">
        <v>41627.48541666667</v>
      </c>
      <c r="I6681" s="3">
        <v>41627.458333333336</v>
      </c>
      <c r="J6681">
        <v>5.3</v>
      </c>
      <c r="K6681">
        <v>7.8</v>
      </c>
      <c r="L6681" s="3">
        <v>41627.470138888886</v>
      </c>
      <c r="M6681" t="s">
        <v>89</v>
      </c>
      <c r="N6681" t="s">
        <v>9</v>
      </c>
      <c r="O6681" t="s">
        <v>9</v>
      </c>
      <c r="P6681" s="3">
        <v>41627.48541666667</v>
      </c>
      <c r="Q6681">
        <v>2.1</v>
      </c>
      <c r="R6681" t="s">
        <v>77</v>
      </c>
      <c r="S6681">
        <v>2.1</v>
      </c>
      <c r="T6681">
        <v>0</v>
      </c>
      <c r="U6681" t="s">
        <v>9</v>
      </c>
      <c r="V6681" s="3">
        <v>41627.458333333336</v>
      </c>
      <c r="W6681">
        <v>1</v>
      </c>
      <c r="X6681" s="3">
        <v>41627.470138888886</v>
      </c>
      <c r="Y6681" t="s">
        <v>9</v>
      </c>
      <c r="Z6681">
        <v>2.1</v>
      </c>
      <c r="AA6681">
        <v>0</v>
      </c>
      <c r="AB6681" t="s">
        <v>88</v>
      </c>
    </row>
    <row r="6682" spans="1:28" x14ac:dyDescent="0.25">
      <c r="A6682" t="s">
        <v>74</v>
      </c>
      <c r="B6682" t="s">
        <v>75</v>
      </c>
      <c r="C6682">
        <v>53.649500000000003</v>
      </c>
      <c r="D6682">
        <v>9.9618000000000002</v>
      </c>
      <c r="E6682">
        <v>15</v>
      </c>
      <c r="F6682" s="2">
        <v>41628</v>
      </c>
      <c r="G6682">
        <v>0</v>
      </c>
      <c r="H6682" s="3">
        <v>41628.48541666667</v>
      </c>
      <c r="I6682" s="3">
        <v>41628.458333333336</v>
      </c>
      <c r="J6682">
        <v>2</v>
      </c>
      <c r="K6682">
        <v>6</v>
      </c>
      <c r="L6682" s="3">
        <v>41628.470138888886</v>
      </c>
      <c r="M6682" t="s">
        <v>89</v>
      </c>
      <c r="N6682" t="s">
        <v>9</v>
      </c>
      <c r="O6682" t="s">
        <v>9</v>
      </c>
      <c r="P6682" s="3">
        <v>41628.48541666667</v>
      </c>
      <c r="Q6682">
        <v>0.6</v>
      </c>
      <c r="R6682" t="s">
        <v>77</v>
      </c>
      <c r="S6682">
        <v>0.6</v>
      </c>
      <c r="T6682">
        <v>0</v>
      </c>
      <c r="U6682" t="s">
        <v>9</v>
      </c>
      <c r="V6682" s="3">
        <v>41628.458333333336</v>
      </c>
      <c r="W6682">
        <v>1</v>
      </c>
      <c r="X6682" s="3">
        <v>41628.470138888886</v>
      </c>
      <c r="Y6682" t="s">
        <v>9</v>
      </c>
      <c r="Z6682">
        <v>0.6</v>
      </c>
      <c r="AA6682">
        <v>0</v>
      </c>
      <c r="AB6682" t="s">
        <v>88</v>
      </c>
    </row>
    <row r="6683" spans="1:28" x14ac:dyDescent="0.25">
      <c r="A6683" t="s">
        <v>74</v>
      </c>
      <c r="B6683" t="s">
        <v>75</v>
      </c>
      <c r="C6683">
        <v>53.649500000000003</v>
      </c>
      <c r="D6683">
        <v>9.9618000000000002</v>
      </c>
      <c r="E6683">
        <v>15</v>
      </c>
      <c r="F6683" s="2">
        <v>41629</v>
      </c>
      <c r="G6683">
        <v>1.7</v>
      </c>
      <c r="H6683" s="3">
        <v>41629.48541666667</v>
      </c>
      <c r="I6683" s="3">
        <v>41629.458333333336</v>
      </c>
      <c r="J6683">
        <v>7.3</v>
      </c>
      <c r="K6683">
        <v>7.3</v>
      </c>
      <c r="L6683" s="3">
        <v>41629.470833333333</v>
      </c>
      <c r="M6683" t="s">
        <v>89</v>
      </c>
      <c r="N6683" t="s">
        <v>9</v>
      </c>
      <c r="O6683" t="s">
        <v>9</v>
      </c>
      <c r="P6683" s="3">
        <v>41629.48541666667</v>
      </c>
      <c r="Q6683">
        <v>0</v>
      </c>
      <c r="R6683" t="s">
        <v>76</v>
      </c>
      <c r="S6683">
        <v>0</v>
      </c>
      <c r="T6683">
        <v>0</v>
      </c>
      <c r="U6683" t="s">
        <v>9</v>
      </c>
      <c r="V6683" s="3">
        <v>41629.458333333336</v>
      </c>
      <c r="W6683">
        <v>1</v>
      </c>
      <c r="X6683" s="3">
        <v>41629.470833333333</v>
      </c>
      <c r="Y6683" t="s">
        <v>9</v>
      </c>
      <c r="Z6683">
        <v>0</v>
      </c>
      <c r="AA6683">
        <v>0</v>
      </c>
      <c r="AB6683" t="s">
        <v>88</v>
      </c>
    </row>
    <row r="6684" spans="1:28" x14ac:dyDescent="0.25">
      <c r="A6684" t="s">
        <v>74</v>
      </c>
      <c r="B6684" t="s">
        <v>75</v>
      </c>
      <c r="C6684">
        <v>53.649500000000003</v>
      </c>
      <c r="D6684">
        <v>9.9618000000000002</v>
      </c>
      <c r="E6684">
        <v>15</v>
      </c>
      <c r="F6684" s="2">
        <v>41630</v>
      </c>
      <c r="G6684">
        <v>1.7</v>
      </c>
      <c r="H6684" s="3">
        <v>41630.48541666667</v>
      </c>
      <c r="I6684" s="3">
        <v>41630.458333333336</v>
      </c>
      <c r="J6684">
        <v>7</v>
      </c>
      <c r="K6684">
        <v>7</v>
      </c>
      <c r="L6684" s="3">
        <v>41630.470833333333</v>
      </c>
      <c r="M6684" t="s">
        <v>89</v>
      </c>
      <c r="N6684" t="s">
        <v>9</v>
      </c>
      <c r="O6684" t="s">
        <v>9</v>
      </c>
      <c r="P6684" s="3">
        <v>41630.48541666667</v>
      </c>
      <c r="Q6684">
        <v>0</v>
      </c>
      <c r="R6684" t="s">
        <v>76</v>
      </c>
      <c r="S6684">
        <v>0</v>
      </c>
      <c r="T6684">
        <v>0</v>
      </c>
      <c r="U6684" t="s">
        <v>9</v>
      </c>
      <c r="V6684" s="3">
        <v>41630.458333333336</v>
      </c>
      <c r="W6684">
        <v>1</v>
      </c>
      <c r="X6684" s="3">
        <v>41630.470833333333</v>
      </c>
      <c r="Y6684" t="s">
        <v>9</v>
      </c>
      <c r="Z6684">
        <v>0</v>
      </c>
      <c r="AA6684">
        <v>0</v>
      </c>
      <c r="AB6684" t="s">
        <v>88</v>
      </c>
    </row>
    <row r="6685" spans="1:28" x14ac:dyDescent="0.25">
      <c r="A6685" t="s">
        <v>74</v>
      </c>
      <c r="B6685" t="s">
        <v>75</v>
      </c>
      <c r="C6685">
        <v>53.649500000000003</v>
      </c>
      <c r="D6685">
        <v>9.9618000000000002</v>
      </c>
      <c r="E6685">
        <v>15</v>
      </c>
      <c r="F6685" s="2">
        <v>41631</v>
      </c>
      <c r="G6685">
        <v>1.7</v>
      </c>
      <c r="H6685" s="3">
        <v>41631.48541666667</v>
      </c>
      <c r="I6685" s="3">
        <v>41631.458333333336</v>
      </c>
      <c r="J6685">
        <v>3.5</v>
      </c>
      <c r="K6685">
        <v>8.6</v>
      </c>
      <c r="L6685" s="3">
        <v>41631.47152777778</v>
      </c>
      <c r="M6685" t="s">
        <v>89</v>
      </c>
      <c r="N6685" t="s">
        <v>9</v>
      </c>
      <c r="O6685" t="s">
        <v>9</v>
      </c>
      <c r="P6685" s="3">
        <v>41631.48541666667</v>
      </c>
      <c r="Q6685">
        <v>3.9</v>
      </c>
      <c r="R6685" t="s">
        <v>77</v>
      </c>
      <c r="S6685">
        <v>3.9</v>
      </c>
      <c r="T6685">
        <v>0</v>
      </c>
      <c r="U6685" t="s">
        <v>9</v>
      </c>
      <c r="V6685" s="3">
        <v>41631.458333333336</v>
      </c>
      <c r="W6685">
        <v>1</v>
      </c>
      <c r="X6685" s="3">
        <v>41631.47152777778</v>
      </c>
      <c r="Y6685" t="s">
        <v>9</v>
      </c>
      <c r="Z6685">
        <v>3.9</v>
      </c>
      <c r="AA6685">
        <v>0</v>
      </c>
      <c r="AB6685" t="s">
        <v>88</v>
      </c>
    </row>
    <row r="6686" spans="1:28" x14ac:dyDescent="0.25">
      <c r="A6686" t="s">
        <v>74</v>
      </c>
      <c r="B6686" t="s">
        <v>75</v>
      </c>
      <c r="C6686">
        <v>53.649500000000003</v>
      </c>
      <c r="D6686">
        <v>9.9618000000000002</v>
      </c>
      <c r="E6686">
        <v>15</v>
      </c>
      <c r="F6686" s="2">
        <v>41632</v>
      </c>
      <c r="G6686">
        <v>3.5</v>
      </c>
      <c r="H6686" s="3">
        <v>41632.48541666667</v>
      </c>
      <c r="I6686" s="3">
        <v>41632.458333333336</v>
      </c>
      <c r="J6686">
        <v>12.3</v>
      </c>
      <c r="K6686">
        <v>12.3</v>
      </c>
      <c r="L6686" s="3">
        <v>41632.47152777778</v>
      </c>
      <c r="M6686" t="s">
        <v>89</v>
      </c>
      <c r="N6686" t="s">
        <v>9</v>
      </c>
      <c r="O6686" t="s">
        <v>9</v>
      </c>
      <c r="P6686" s="3">
        <v>41632.48541666667</v>
      </c>
      <c r="Q6686">
        <v>0</v>
      </c>
      <c r="R6686" t="s">
        <v>76</v>
      </c>
      <c r="S6686">
        <v>0</v>
      </c>
      <c r="T6686">
        <v>0</v>
      </c>
      <c r="U6686" t="s">
        <v>9</v>
      </c>
      <c r="V6686" s="3">
        <v>41632.458333333336</v>
      </c>
      <c r="W6686">
        <v>1</v>
      </c>
      <c r="X6686" s="3">
        <v>41632.47152777778</v>
      </c>
      <c r="Y6686" t="s">
        <v>9</v>
      </c>
      <c r="Z6686">
        <v>0</v>
      </c>
      <c r="AA6686">
        <v>0</v>
      </c>
      <c r="AB6686" t="s">
        <v>88</v>
      </c>
    </row>
    <row r="6687" spans="1:28" x14ac:dyDescent="0.25">
      <c r="A6687" t="s">
        <v>74</v>
      </c>
      <c r="B6687" t="s">
        <v>75</v>
      </c>
      <c r="C6687">
        <v>53.649500000000003</v>
      </c>
      <c r="D6687">
        <v>9.9618000000000002</v>
      </c>
      <c r="E6687">
        <v>15</v>
      </c>
      <c r="F6687" s="2">
        <v>41633</v>
      </c>
      <c r="G6687">
        <v>6.3</v>
      </c>
      <c r="H6687" s="3">
        <v>41633.48541666667</v>
      </c>
      <c r="I6687" s="3">
        <v>41633.458333333336</v>
      </c>
      <c r="J6687">
        <v>9.3000000000000007</v>
      </c>
      <c r="K6687">
        <v>13.2</v>
      </c>
      <c r="L6687" s="3">
        <v>41633.472222222219</v>
      </c>
      <c r="M6687" t="s">
        <v>89</v>
      </c>
      <c r="N6687" t="s">
        <v>9</v>
      </c>
      <c r="O6687" t="s">
        <v>9</v>
      </c>
      <c r="P6687" s="3">
        <v>41633.48541666667</v>
      </c>
      <c r="Q6687">
        <v>6.3</v>
      </c>
      <c r="R6687" t="s">
        <v>77</v>
      </c>
      <c r="S6687">
        <v>6.3</v>
      </c>
      <c r="T6687">
        <v>0</v>
      </c>
      <c r="U6687" t="s">
        <v>9</v>
      </c>
      <c r="V6687" s="3">
        <v>41633.458333333336</v>
      </c>
      <c r="W6687">
        <v>1</v>
      </c>
      <c r="X6687" s="3">
        <v>41633.472222222219</v>
      </c>
      <c r="Y6687" t="s">
        <v>9</v>
      </c>
      <c r="Z6687">
        <v>6.3</v>
      </c>
      <c r="AA6687">
        <v>0</v>
      </c>
      <c r="AB6687" t="s">
        <v>88</v>
      </c>
    </row>
    <row r="6688" spans="1:28" x14ac:dyDescent="0.25">
      <c r="A6688" t="s">
        <v>74</v>
      </c>
      <c r="B6688" t="s">
        <v>75</v>
      </c>
      <c r="C6688">
        <v>53.649500000000003</v>
      </c>
      <c r="D6688">
        <v>9.9618000000000002</v>
      </c>
      <c r="E6688">
        <v>15</v>
      </c>
      <c r="F6688" s="2">
        <v>41634</v>
      </c>
      <c r="G6688">
        <v>-1.8</v>
      </c>
      <c r="H6688" s="3">
        <v>41634.48541666667</v>
      </c>
      <c r="I6688" s="3">
        <v>41634.458333333336</v>
      </c>
      <c r="J6688">
        <v>2.1</v>
      </c>
      <c r="K6688">
        <v>9.3000000000000007</v>
      </c>
      <c r="L6688" s="3">
        <v>41634.472222222219</v>
      </c>
      <c r="M6688" t="s">
        <v>89</v>
      </c>
      <c r="N6688" t="s">
        <v>9</v>
      </c>
      <c r="O6688" t="s">
        <v>9</v>
      </c>
      <c r="P6688" s="3">
        <v>41634.48541666667</v>
      </c>
      <c r="Q6688">
        <v>0</v>
      </c>
      <c r="R6688" t="s">
        <v>76</v>
      </c>
      <c r="S6688">
        <v>0</v>
      </c>
      <c r="T6688">
        <v>0</v>
      </c>
      <c r="U6688" t="s">
        <v>9</v>
      </c>
      <c r="V6688" s="3">
        <v>41634.458333333336</v>
      </c>
      <c r="W6688">
        <v>1</v>
      </c>
      <c r="X6688" s="3">
        <v>41634.472222222219</v>
      </c>
      <c r="Y6688" t="s">
        <v>9</v>
      </c>
      <c r="Z6688">
        <v>0</v>
      </c>
      <c r="AA6688">
        <v>0</v>
      </c>
      <c r="AB6688" t="s">
        <v>88</v>
      </c>
    </row>
    <row r="6689" spans="1:28" x14ac:dyDescent="0.25">
      <c r="A6689" t="s">
        <v>74</v>
      </c>
      <c r="B6689" t="s">
        <v>75</v>
      </c>
      <c r="C6689">
        <v>53.649500000000003</v>
      </c>
      <c r="D6689">
        <v>9.9618000000000002</v>
      </c>
      <c r="E6689">
        <v>15</v>
      </c>
      <c r="F6689" s="2">
        <v>41635</v>
      </c>
      <c r="G6689">
        <v>1.1000000000000001</v>
      </c>
      <c r="H6689" s="3">
        <v>41635.48541666667</v>
      </c>
      <c r="I6689" s="3">
        <v>41635.458333333336</v>
      </c>
      <c r="J6689">
        <v>5.5</v>
      </c>
      <c r="K6689">
        <v>5.5</v>
      </c>
      <c r="L6689" s="3">
        <v>41635.472916666666</v>
      </c>
      <c r="M6689" t="s">
        <v>89</v>
      </c>
      <c r="N6689" t="s">
        <v>9</v>
      </c>
      <c r="O6689" t="s">
        <v>9</v>
      </c>
      <c r="P6689" s="3">
        <v>41635.48541666667</v>
      </c>
      <c r="Q6689">
        <v>2.1</v>
      </c>
      <c r="R6689" t="s">
        <v>77</v>
      </c>
      <c r="S6689">
        <v>2.1</v>
      </c>
      <c r="T6689">
        <v>0</v>
      </c>
      <c r="U6689" t="s">
        <v>9</v>
      </c>
      <c r="V6689" s="3">
        <v>41635.458333333336</v>
      </c>
      <c r="W6689">
        <v>1</v>
      </c>
      <c r="X6689" s="3">
        <v>41635.472916666666</v>
      </c>
      <c r="Y6689" t="s">
        <v>9</v>
      </c>
      <c r="Z6689">
        <v>2.1</v>
      </c>
      <c r="AA6689">
        <v>0</v>
      </c>
      <c r="AB6689" t="s">
        <v>88</v>
      </c>
    </row>
    <row r="6690" spans="1:28" x14ac:dyDescent="0.25">
      <c r="A6690" t="s">
        <v>74</v>
      </c>
      <c r="B6690" t="s">
        <v>75</v>
      </c>
      <c r="C6690">
        <v>53.649500000000003</v>
      </c>
      <c r="D6690">
        <v>9.9618000000000002</v>
      </c>
      <c r="E6690">
        <v>15</v>
      </c>
      <c r="F6690" s="2">
        <v>41636</v>
      </c>
      <c r="G6690">
        <v>4.9000000000000004</v>
      </c>
      <c r="H6690" s="3">
        <v>41636.48541666667</v>
      </c>
      <c r="I6690" s="3">
        <v>41636.458333333336</v>
      </c>
      <c r="J6690">
        <v>4.9000000000000004</v>
      </c>
      <c r="K6690">
        <v>9</v>
      </c>
      <c r="L6690" s="3">
        <v>41636.472916666666</v>
      </c>
      <c r="M6690" t="s">
        <v>89</v>
      </c>
      <c r="N6690" t="s">
        <v>9</v>
      </c>
      <c r="O6690" t="s">
        <v>9</v>
      </c>
      <c r="P6690" s="3">
        <v>41636.48541666667</v>
      </c>
      <c r="Q6690">
        <v>3.9</v>
      </c>
      <c r="R6690" t="s">
        <v>77</v>
      </c>
      <c r="S6690">
        <v>3.9</v>
      </c>
      <c r="T6690">
        <v>0</v>
      </c>
      <c r="U6690" t="s">
        <v>9</v>
      </c>
      <c r="V6690" s="3">
        <v>41636.458333333336</v>
      </c>
      <c r="W6690">
        <v>1</v>
      </c>
      <c r="X6690" s="3">
        <v>41636.472916666666</v>
      </c>
      <c r="Y6690" t="s">
        <v>9</v>
      </c>
      <c r="Z6690">
        <v>3.9</v>
      </c>
      <c r="AA6690">
        <v>0</v>
      </c>
      <c r="AB6690" t="s">
        <v>88</v>
      </c>
    </row>
    <row r="6691" spans="1:28" x14ac:dyDescent="0.25">
      <c r="A6691" t="s">
        <v>74</v>
      </c>
      <c r="B6691" t="s">
        <v>75</v>
      </c>
      <c r="C6691">
        <v>53.649500000000003</v>
      </c>
      <c r="D6691">
        <v>9.9618000000000002</v>
      </c>
      <c r="E6691">
        <v>15</v>
      </c>
      <c r="F6691" s="2">
        <v>41637</v>
      </c>
      <c r="G6691">
        <v>2.6</v>
      </c>
      <c r="H6691" s="3">
        <v>41637.48541666667</v>
      </c>
      <c r="I6691" s="3">
        <v>41637.458333333336</v>
      </c>
      <c r="J6691">
        <v>3.9</v>
      </c>
      <c r="K6691">
        <v>5.4</v>
      </c>
      <c r="L6691" s="3">
        <v>41637.473611111112</v>
      </c>
      <c r="M6691" t="s">
        <v>89</v>
      </c>
      <c r="N6691" t="s">
        <v>9</v>
      </c>
      <c r="O6691" t="s">
        <v>9</v>
      </c>
      <c r="P6691" s="3">
        <v>41637.48541666667</v>
      </c>
      <c r="Q6691">
        <v>0</v>
      </c>
      <c r="R6691" t="s">
        <v>76</v>
      </c>
      <c r="S6691">
        <v>0</v>
      </c>
      <c r="T6691">
        <v>0</v>
      </c>
      <c r="U6691" t="s">
        <v>9</v>
      </c>
      <c r="V6691" s="3">
        <v>41637.458333333336</v>
      </c>
      <c r="W6691">
        <v>1</v>
      </c>
      <c r="X6691" s="3">
        <v>41637.473611111112</v>
      </c>
      <c r="Y6691" t="s">
        <v>9</v>
      </c>
      <c r="Z6691">
        <v>0</v>
      </c>
      <c r="AA6691">
        <v>0</v>
      </c>
      <c r="AB6691" t="s">
        <v>88</v>
      </c>
    </row>
    <row r="6692" spans="1:28" x14ac:dyDescent="0.25">
      <c r="A6692" t="s">
        <v>74</v>
      </c>
      <c r="B6692" t="s">
        <v>75</v>
      </c>
      <c r="C6692">
        <v>53.649500000000003</v>
      </c>
      <c r="D6692">
        <v>9.9618000000000002</v>
      </c>
      <c r="E6692">
        <v>15</v>
      </c>
      <c r="F6692" s="2">
        <v>41638</v>
      </c>
      <c r="G6692">
        <v>1</v>
      </c>
      <c r="H6692" s="3">
        <v>41638.48541666667</v>
      </c>
      <c r="I6692" s="3">
        <v>41638.458333333336</v>
      </c>
      <c r="J6692">
        <v>3.8</v>
      </c>
      <c r="K6692">
        <v>4.8</v>
      </c>
      <c r="L6692" s="3">
        <v>41638.473611111112</v>
      </c>
      <c r="M6692" t="s">
        <v>89</v>
      </c>
      <c r="N6692" t="s">
        <v>9</v>
      </c>
      <c r="O6692" t="s">
        <v>9</v>
      </c>
      <c r="P6692" s="3">
        <v>41638.48541666667</v>
      </c>
      <c r="Q6692">
        <v>0</v>
      </c>
      <c r="R6692" t="s">
        <v>76</v>
      </c>
      <c r="S6692">
        <v>0</v>
      </c>
      <c r="T6692">
        <v>0</v>
      </c>
      <c r="U6692" t="s">
        <v>9</v>
      </c>
      <c r="V6692" s="3">
        <v>41638.458333333336</v>
      </c>
      <c r="W6692">
        <v>1</v>
      </c>
      <c r="X6692" s="3">
        <v>41638.473611111112</v>
      </c>
      <c r="Y6692" t="s">
        <v>9</v>
      </c>
      <c r="Z6692">
        <v>0</v>
      </c>
      <c r="AA6692">
        <v>0</v>
      </c>
      <c r="AB6692" t="s">
        <v>88</v>
      </c>
    </row>
    <row r="6693" spans="1:28" x14ac:dyDescent="0.25">
      <c r="A6693" t="s">
        <v>74</v>
      </c>
      <c r="B6693" t="s">
        <v>75</v>
      </c>
      <c r="C6693">
        <v>53.649500000000003</v>
      </c>
      <c r="D6693">
        <v>9.9618000000000002</v>
      </c>
      <c r="E6693">
        <v>15</v>
      </c>
      <c r="F6693" s="2">
        <v>41639</v>
      </c>
      <c r="G6693">
        <v>1.6</v>
      </c>
      <c r="H6693" s="3">
        <v>41639.48541666667</v>
      </c>
      <c r="I6693" s="3">
        <v>41639.458333333336</v>
      </c>
      <c r="J6693">
        <v>5.2</v>
      </c>
      <c r="K6693">
        <v>5.4</v>
      </c>
      <c r="L6693" s="3">
        <v>41639.474305555559</v>
      </c>
      <c r="M6693" t="s">
        <v>89</v>
      </c>
      <c r="N6693" t="s">
        <v>9</v>
      </c>
      <c r="O6693" t="s">
        <v>9</v>
      </c>
      <c r="P6693" s="3">
        <v>41639.48541666667</v>
      </c>
      <c r="Q6693">
        <v>0</v>
      </c>
      <c r="R6693" t="s">
        <v>76</v>
      </c>
      <c r="S6693">
        <v>0</v>
      </c>
      <c r="T6693">
        <v>0</v>
      </c>
      <c r="U6693" t="s">
        <v>9</v>
      </c>
      <c r="V6693" s="3">
        <v>41639.458333333336</v>
      </c>
      <c r="W6693">
        <v>1</v>
      </c>
      <c r="X6693" s="3">
        <v>41639.474305555559</v>
      </c>
      <c r="Y6693" t="s">
        <v>9</v>
      </c>
      <c r="Z6693">
        <v>0</v>
      </c>
      <c r="AA6693">
        <v>0</v>
      </c>
      <c r="AB6693" t="s">
        <v>88</v>
      </c>
    </row>
    <row r="6694" spans="1:28" x14ac:dyDescent="0.25">
      <c r="A6694" t="s">
        <v>74</v>
      </c>
      <c r="B6694" t="s">
        <v>75</v>
      </c>
      <c r="C6694">
        <v>53.649500000000003</v>
      </c>
      <c r="D6694">
        <v>9.9618000000000002</v>
      </c>
      <c r="E6694">
        <v>15</v>
      </c>
      <c r="F6694" s="2">
        <v>41640</v>
      </c>
      <c r="G6694">
        <v>1.2</v>
      </c>
      <c r="H6694" s="3">
        <v>41640.48541666667</v>
      </c>
      <c r="I6694" s="3">
        <v>41640.458333333336</v>
      </c>
      <c r="J6694">
        <v>4.3</v>
      </c>
      <c r="K6694">
        <v>5</v>
      </c>
      <c r="L6694" s="3">
        <v>41640.474305555559</v>
      </c>
      <c r="M6694" t="s">
        <v>89</v>
      </c>
      <c r="N6694" t="s">
        <v>9</v>
      </c>
      <c r="O6694" t="s">
        <v>9</v>
      </c>
      <c r="P6694" s="3">
        <v>41640.48541666667</v>
      </c>
      <c r="Q6694">
        <v>0.6</v>
      </c>
      <c r="R6694" t="s">
        <v>77</v>
      </c>
      <c r="S6694">
        <v>0.6</v>
      </c>
      <c r="T6694">
        <v>0</v>
      </c>
      <c r="U6694" t="s">
        <v>9</v>
      </c>
      <c r="V6694" s="3">
        <v>41640.458333333336</v>
      </c>
      <c r="W6694">
        <v>1</v>
      </c>
      <c r="X6694" s="3">
        <v>41640.474305555559</v>
      </c>
      <c r="Y6694" t="s">
        <v>9</v>
      </c>
      <c r="Z6694">
        <v>0.6</v>
      </c>
      <c r="AA6694">
        <v>0</v>
      </c>
      <c r="AB6694" t="s">
        <v>88</v>
      </c>
    </row>
    <row r="6695" spans="1:28" x14ac:dyDescent="0.25">
      <c r="A6695" t="s">
        <v>74</v>
      </c>
      <c r="B6695" t="s">
        <v>75</v>
      </c>
      <c r="C6695">
        <v>53.649500000000003</v>
      </c>
      <c r="D6695">
        <v>9.9618000000000002</v>
      </c>
      <c r="E6695">
        <v>15</v>
      </c>
      <c r="F6695" s="2">
        <v>41641</v>
      </c>
      <c r="G6695">
        <v>0.7</v>
      </c>
      <c r="H6695" s="3">
        <v>41641.48541666667</v>
      </c>
      <c r="I6695" s="3">
        <v>41641.458333333336</v>
      </c>
      <c r="J6695">
        <v>4.0999999999999996</v>
      </c>
      <c r="K6695">
        <v>5.7</v>
      </c>
      <c r="L6695" s="3">
        <v>41641.474999999999</v>
      </c>
      <c r="M6695" t="s">
        <v>89</v>
      </c>
      <c r="N6695" t="s">
        <v>9</v>
      </c>
      <c r="O6695" t="s">
        <v>9</v>
      </c>
      <c r="P6695" s="3">
        <v>41641.48541666667</v>
      </c>
      <c r="Q6695">
        <v>0.9</v>
      </c>
      <c r="R6695" t="s">
        <v>77</v>
      </c>
      <c r="S6695">
        <v>0.9</v>
      </c>
      <c r="T6695">
        <v>0</v>
      </c>
      <c r="U6695" t="s">
        <v>9</v>
      </c>
      <c r="V6695" s="3">
        <v>41641.458333333336</v>
      </c>
      <c r="W6695">
        <v>1</v>
      </c>
      <c r="X6695" s="3">
        <v>41641.474999999999</v>
      </c>
      <c r="Y6695" t="s">
        <v>9</v>
      </c>
      <c r="Z6695">
        <v>0.9</v>
      </c>
      <c r="AA6695">
        <v>0</v>
      </c>
      <c r="AB6695" t="s">
        <v>88</v>
      </c>
    </row>
    <row r="6696" spans="1:28" x14ac:dyDescent="0.25">
      <c r="A6696" t="s">
        <v>74</v>
      </c>
      <c r="B6696" t="s">
        <v>75</v>
      </c>
      <c r="C6696">
        <v>53.649500000000003</v>
      </c>
      <c r="D6696">
        <v>9.9618000000000002</v>
      </c>
      <c r="E6696">
        <v>15</v>
      </c>
      <c r="F6696" s="2">
        <v>41642</v>
      </c>
      <c r="G6696">
        <v>1.9</v>
      </c>
      <c r="H6696" s="3">
        <v>41642.48541666667</v>
      </c>
      <c r="I6696" s="3">
        <v>41642.458333333336</v>
      </c>
      <c r="J6696">
        <v>5.2</v>
      </c>
      <c r="K6696">
        <v>6.7</v>
      </c>
      <c r="L6696" s="3">
        <v>41642.474999999999</v>
      </c>
      <c r="M6696" t="s">
        <v>89</v>
      </c>
      <c r="N6696" t="s">
        <v>9</v>
      </c>
      <c r="O6696" t="s">
        <v>9</v>
      </c>
      <c r="P6696" s="3">
        <v>41642.48541666667</v>
      </c>
      <c r="Q6696">
        <v>0.3</v>
      </c>
      <c r="R6696" t="s">
        <v>77</v>
      </c>
      <c r="S6696">
        <v>0.3</v>
      </c>
      <c r="T6696">
        <v>0</v>
      </c>
      <c r="U6696" t="s">
        <v>9</v>
      </c>
      <c r="V6696" s="3">
        <v>41642.458333333336</v>
      </c>
      <c r="W6696">
        <v>1</v>
      </c>
      <c r="X6696" s="3">
        <v>41642.474999999999</v>
      </c>
      <c r="Y6696" t="s">
        <v>9</v>
      </c>
      <c r="Z6696">
        <v>0.3</v>
      </c>
      <c r="AA6696">
        <v>0</v>
      </c>
      <c r="AB6696" t="s">
        <v>88</v>
      </c>
    </row>
    <row r="6697" spans="1:28" x14ac:dyDescent="0.25">
      <c r="A6697" t="s">
        <v>74</v>
      </c>
      <c r="B6697" t="s">
        <v>75</v>
      </c>
      <c r="C6697">
        <v>53.649500000000003</v>
      </c>
      <c r="D6697">
        <v>9.9618000000000002</v>
      </c>
      <c r="E6697">
        <v>15</v>
      </c>
      <c r="F6697" s="2">
        <v>41643</v>
      </c>
      <c r="G6697">
        <v>4.0999999999999996</v>
      </c>
      <c r="H6697" s="3">
        <v>41643.48541666667</v>
      </c>
      <c r="I6697" s="3">
        <v>41643.458333333336</v>
      </c>
      <c r="J6697">
        <v>7.2</v>
      </c>
      <c r="K6697">
        <v>7.8</v>
      </c>
      <c r="L6697" s="3">
        <v>41643.475694444445</v>
      </c>
      <c r="M6697" t="s">
        <v>89</v>
      </c>
      <c r="N6697" t="s">
        <v>9</v>
      </c>
      <c r="O6697" t="s">
        <v>9</v>
      </c>
      <c r="P6697" s="3">
        <v>41643.48541666667</v>
      </c>
      <c r="Q6697">
        <v>3.6</v>
      </c>
      <c r="R6697" t="s">
        <v>77</v>
      </c>
      <c r="S6697">
        <v>3.6</v>
      </c>
      <c r="T6697">
        <v>0</v>
      </c>
      <c r="U6697" t="s">
        <v>9</v>
      </c>
      <c r="V6697" s="3">
        <v>41643.458333333336</v>
      </c>
      <c r="W6697">
        <v>1</v>
      </c>
      <c r="X6697" s="3">
        <v>41643.475694444445</v>
      </c>
      <c r="Y6697" t="s">
        <v>9</v>
      </c>
      <c r="Z6697">
        <v>3.6</v>
      </c>
      <c r="AA6697">
        <v>0</v>
      </c>
      <c r="AB6697" t="s">
        <v>88</v>
      </c>
    </row>
    <row r="6698" spans="1:28" x14ac:dyDescent="0.25">
      <c r="A6698" t="s">
        <v>74</v>
      </c>
      <c r="B6698" t="s">
        <v>75</v>
      </c>
      <c r="C6698">
        <v>53.649500000000003</v>
      </c>
      <c r="D6698">
        <v>9.9618000000000002</v>
      </c>
      <c r="E6698">
        <v>15</v>
      </c>
      <c r="F6698" s="2">
        <v>41644</v>
      </c>
      <c r="G6698">
        <v>2.2000000000000002</v>
      </c>
      <c r="H6698" s="3">
        <v>41644.48541666667</v>
      </c>
      <c r="I6698" s="3">
        <v>41644.458333333336</v>
      </c>
      <c r="J6698">
        <v>5.6</v>
      </c>
      <c r="K6698">
        <v>7.8</v>
      </c>
      <c r="L6698" s="3">
        <v>41644.475694444445</v>
      </c>
      <c r="M6698" t="s">
        <v>89</v>
      </c>
      <c r="N6698" t="s">
        <v>9</v>
      </c>
      <c r="O6698" t="s">
        <v>9</v>
      </c>
      <c r="P6698" s="3">
        <v>41644.48541666667</v>
      </c>
      <c r="Q6698">
        <v>0.6</v>
      </c>
      <c r="R6698" t="s">
        <v>77</v>
      </c>
      <c r="S6698">
        <v>0.6</v>
      </c>
      <c r="T6698">
        <v>0</v>
      </c>
      <c r="U6698" t="s">
        <v>9</v>
      </c>
      <c r="V6698" s="3">
        <v>41644.458333333336</v>
      </c>
      <c r="W6698">
        <v>1</v>
      </c>
      <c r="X6698" s="3">
        <v>41644.475694444445</v>
      </c>
      <c r="Y6698" t="s">
        <v>9</v>
      </c>
      <c r="Z6698">
        <v>0.6</v>
      </c>
      <c r="AA6698">
        <v>0</v>
      </c>
      <c r="AB6698" t="s">
        <v>88</v>
      </c>
    </row>
    <row r="6699" spans="1:28" x14ac:dyDescent="0.25">
      <c r="A6699" t="s">
        <v>74</v>
      </c>
      <c r="B6699" t="s">
        <v>75</v>
      </c>
      <c r="C6699">
        <v>53.649500000000003</v>
      </c>
      <c r="D6699">
        <v>9.9618000000000002</v>
      </c>
      <c r="E6699">
        <v>15</v>
      </c>
      <c r="F6699" s="2">
        <v>41645</v>
      </c>
      <c r="G6699">
        <v>0.9</v>
      </c>
      <c r="H6699" s="3">
        <v>41645.48541666667</v>
      </c>
      <c r="I6699" s="3">
        <v>41645.458333333336</v>
      </c>
      <c r="J6699">
        <v>4.3</v>
      </c>
      <c r="K6699">
        <v>6.6</v>
      </c>
      <c r="L6699" s="3">
        <v>41645.475694444445</v>
      </c>
      <c r="M6699" t="s">
        <v>89</v>
      </c>
      <c r="N6699" t="s">
        <v>9</v>
      </c>
      <c r="O6699" t="s">
        <v>9</v>
      </c>
      <c r="P6699" s="3">
        <v>41645.48541666667</v>
      </c>
      <c r="Q6699">
        <v>3.9</v>
      </c>
      <c r="R6699" t="s">
        <v>77</v>
      </c>
      <c r="S6699">
        <v>3.9</v>
      </c>
      <c r="T6699">
        <v>0</v>
      </c>
      <c r="U6699" t="s">
        <v>9</v>
      </c>
      <c r="V6699" s="3">
        <v>41645.458333333336</v>
      </c>
      <c r="W6699">
        <v>1</v>
      </c>
      <c r="X6699" s="3">
        <v>41645.475694444445</v>
      </c>
      <c r="Y6699" t="s">
        <v>9</v>
      </c>
      <c r="Z6699">
        <v>3.9</v>
      </c>
      <c r="AA6699">
        <v>0</v>
      </c>
      <c r="AB6699" t="s">
        <v>88</v>
      </c>
    </row>
    <row r="6700" spans="1:28" x14ac:dyDescent="0.25">
      <c r="A6700" t="s">
        <v>74</v>
      </c>
      <c r="B6700" t="s">
        <v>75</v>
      </c>
      <c r="C6700">
        <v>53.649500000000003</v>
      </c>
      <c r="D6700">
        <v>9.9618000000000002</v>
      </c>
      <c r="E6700">
        <v>15</v>
      </c>
      <c r="F6700" s="2">
        <v>41646</v>
      </c>
      <c r="G6700">
        <v>5.2</v>
      </c>
      <c r="H6700" s="3">
        <v>41646.48541666667</v>
      </c>
      <c r="I6700" s="3">
        <v>41646.458333333336</v>
      </c>
      <c r="J6700">
        <v>9.1999999999999993</v>
      </c>
      <c r="K6700">
        <v>9.1999999999999993</v>
      </c>
      <c r="L6700" s="3">
        <v>41646.476388888892</v>
      </c>
      <c r="M6700" t="s">
        <v>89</v>
      </c>
      <c r="N6700" t="s">
        <v>9</v>
      </c>
      <c r="O6700" t="s">
        <v>9</v>
      </c>
      <c r="P6700" s="3">
        <v>41646.48541666667</v>
      </c>
      <c r="Q6700">
        <v>2.7</v>
      </c>
      <c r="R6700" t="s">
        <v>77</v>
      </c>
      <c r="S6700">
        <v>2.7</v>
      </c>
      <c r="T6700">
        <v>0</v>
      </c>
      <c r="U6700" t="s">
        <v>9</v>
      </c>
      <c r="V6700" s="3">
        <v>41646.458333333336</v>
      </c>
      <c r="W6700">
        <v>1</v>
      </c>
      <c r="X6700" s="3">
        <v>41646.476388888892</v>
      </c>
      <c r="Y6700" t="s">
        <v>9</v>
      </c>
      <c r="Z6700">
        <v>2.7</v>
      </c>
      <c r="AA6700">
        <v>0</v>
      </c>
      <c r="AB6700" t="s">
        <v>88</v>
      </c>
    </row>
    <row r="6701" spans="1:28" x14ac:dyDescent="0.25">
      <c r="A6701" t="s">
        <v>74</v>
      </c>
      <c r="B6701" t="s">
        <v>75</v>
      </c>
      <c r="C6701">
        <v>53.649500000000003</v>
      </c>
      <c r="D6701">
        <v>9.9618000000000002</v>
      </c>
      <c r="E6701">
        <v>15</v>
      </c>
      <c r="F6701" s="2">
        <v>41647</v>
      </c>
      <c r="G6701">
        <v>6.2</v>
      </c>
      <c r="H6701" s="3">
        <v>41647.48541666667</v>
      </c>
      <c r="I6701" s="3">
        <v>41647.458333333336</v>
      </c>
      <c r="J6701">
        <v>6.2</v>
      </c>
      <c r="K6701">
        <v>10.4</v>
      </c>
      <c r="L6701" s="3">
        <v>41647.476388888892</v>
      </c>
      <c r="M6701" t="s">
        <v>89</v>
      </c>
      <c r="N6701" t="s">
        <v>9</v>
      </c>
      <c r="O6701" t="s">
        <v>9</v>
      </c>
      <c r="P6701" s="3">
        <v>41647.48541666667</v>
      </c>
      <c r="Q6701">
        <v>3.9</v>
      </c>
      <c r="R6701" t="s">
        <v>77</v>
      </c>
      <c r="S6701">
        <v>3.9</v>
      </c>
      <c r="T6701">
        <v>0</v>
      </c>
      <c r="U6701" t="s">
        <v>9</v>
      </c>
      <c r="V6701" s="3">
        <v>41647.458333333336</v>
      </c>
      <c r="W6701">
        <v>1</v>
      </c>
      <c r="X6701" s="3">
        <v>41647.476388888892</v>
      </c>
      <c r="Y6701" t="s">
        <v>9</v>
      </c>
      <c r="Z6701">
        <v>3.9</v>
      </c>
      <c r="AA6701">
        <v>0</v>
      </c>
      <c r="AB6701" t="s">
        <v>88</v>
      </c>
    </row>
    <row r="6702" spans="1:28" x14ac:dyDescent="0.25">
      <c r="A6702" t="s">
        <v>74</v>
      </c>
      <c r="B6702" t="s">
        <v>75</v>
      </c>
      <c r="C6702">
        <v>53.649500000000003</v>
      </c>
      <c r="D6702">
        <v>9.9618000000000002</v>
      </c>
      <c r="E6702">
        <v>15</v>
      </c>
      <c r="F6702" s="2">
        <v>41648</v>
      </c>
      <c r="G6702">
        <v>5.4</v>
      </c>
      <c r="H6702" s="3">
        <v>41648.48541666667</v>
      </c>
      <c r="I6702" s="3">
        <v>41648.458333333336</v>
      </c>
      <c r="J6702">
        <v>7.6</v>
      </c>
      <c r="K6702">
        <v>7.7</v>
      </c>
      <c r="L6702" s="3">
        <v>41648.477083333331</v>
      </c>
      <c r="M6702" t="s">
        <v>89</v>
      </c>
      <c r="N6702" t="s">
        <v>9</v>
      </c>
      <c r="O6702" t="s">
        <v>9</v>
      </c>
      <c r="P6702" s="3">
        <v>41648.48541666667</v>
      </c>
      <c r="Q6702">
        <v>2.4</v>
      </c>
      <c r="R6702" t="s">
        <v>77</v>
      </c>
      <c r="S6702">
        <v>2.4</v>
      </c>
      <c r="T6702">
        <v>0</v>
      </c>
      <c r="U6702" t="s">
        <v>9</v>
      </c>
      <c r="V6702" s="3">
        <v>41648.458333333336</v>
      </c>
      <c r="W6702">
        <v>1</v>
      </c>
      <c r="X6702" s="3">
        <v>41648.477083333331</v>
      </c>
      <c r="Y6702" t="s">
        <v>9</v>
      </c>
      <c r="Z6702">
        <v>2.4</v>
      </c>
      <c r="AA6702">
        <v>0</v>
      </c>
      <c r="AB6702" t="s">
        <v>88</v>
      </c>
    </row>
    <row r="6703" spans="1:28" x14ac:dyDescent="0.25">
      <c r="A6703" t="s">
        <v>74</v>
      </c>
      <c r="B6703" t="s">
        <v>75</v>
      </c>
      <c r="C6703">
        <v>53.649500000000003</v>
      </c>
      <c r="D6703">
        <v>9.9618000000000002</v>
      </c>
      <c r="E6703">
        <v>15</v>
      </c>
      <c r="F6703" s="2">
        <v>41649</v>
      </c>
      <c r="G6703">
        <v>4</v>
      </c>
      <c r="H6703" s="3">
        <v>41649.48541666667</v>
      </c>
      <c r="I6703" s="3">
        <v>41649.458333333336</v>
      </c>
      <c r="J6703">
        <v>5.7</v>
      </c>
      <c r="K6703">
        <v>10.7</v>
      </c>
      <c r="L6703" s="3">
        <v>41649.477083333331</v>
      </c>
      <c r="M6703" t="s">
        <v>89</v>
      </c>
      <c r="N6703" t="s">
        <v>9</v>
      </c>
      <c r="O6703" t="s">
        <v>9</v>
      </c>
      <c r="P6703" s="3">
        <v>41649.48541666667</v>
      </c>
      <c r="Q6703">
        <v>3.3</v>
      </c>
      <c r="R6703" t="s">
        <v>77</v>
      </c>
      <c r="S6703">
        <v>3.3</v>
      </c>
      <c r="T6703">
        <v>0</v>
      </c>
      <c r="U6703" t="s">
        <v>9</v>
      </c>
      <c r="V6703" s="3">
        <v>41649.458333333336</v>
      </c>
      <c r="W6703">
        <v>1</v>
      </c>
      <c r="X6703" s="3">
        <v>41649.477083333331</v>
      </c>
      <c r="Y6703" t="s">
        <v>9</v>
      </c>
      <c r="Z6703">
        <v>3.3</v>
      </c>
      <c r="AA6703">
        <v>0</v>
      </c>
      <c r="AB6703" t="s">
        <v>88</v>
      </c>
    </row>
    <row r="6704" spans="1:28" x14ac:dyDescent="0.25">
      <c r="A6704" t="s">
        <v>74</v>
      </c>
      <c r="B6704" t="s">
        <v>75</v>
      </c>
      <c r="C6704">
        <v>53.649500000000003</v>
      </c>
      <c r="D6704">
        <v>9.9618000000000002</v>
      </c>
      <c r="E6704">
        <v>15</v>
      </c>
      <c r="F6704" s="2">
        <v>41650</v>
      </c>
      <c r="G6704">
        <v>4.3</v>
      </c>
      <c r="H6704" s="3">
        <v>41650.48541666667</v>
      </c>
      <c r="I6704" s="3">
        <v>41650.458333333336</v>
      </c>
      <c r="J6704">
        <v>4.3</v>
      </c>
      <c r="K6704">
        <v>6.5</v>
      </c>
      <c r="L6704" s="3">
        <v>41650.477777777778</v>
      </c>
      <c r="M6704" t="s">
        <v>89</v>
      </c>
      <c r="N6704" t="s">
        <v>9</v>
      </c>
      <c r="O6704" t="s">
        <v>9</v>
      </c>
      <c r="P6704" s="3">
        <v>41650.48541666667</v>
      </c>
      <c r="Q6704">
        <v>0.6</v>
      </c>
      <c r="R6704" t="s">
        <v>77</v>
      </c>
      <c r="S6704">
        <v>0.6</v>
      </c>
      <c r="T6704">
        <v>0</v>
      </c>
      <c r="U6704" t="s">
        <v>9</v>
      </c>
      <c r="V6704" s="3">
        <v>41650.458333333336</v>
      </c>
      <c r="W6704">
        <v>1</v>
      </c>
      <c r="X6704" s="3">
        <v>41650.477777777778</v>
      </c>
      <c r="Y6704" t="s">
        <v>9</v>
      </c>
      <c r="Z6704">
        <v>0.6</v>
      </c>
      <c r="AA6704">
        <v>0</v>
      </c>
      <c r="AB6704" t="s">
        <v>88</v>
      </c>
    </row>
    <row r="6705" spans="1:28" x14ac:dyDescent="0.25">
      <c r="A6705" t="s">
        <v>74</v>
      </c>
      <c r="B6705" t="s">
        <v>75</v>
      </c>
      <c r="C6705">
        <v>53.649500000000003</v>
      </c>
      <c r="D6705">
        <v>9.9618000000000002</v>
      </c>
      <c r="E6705">
        <v>15</v>
      </c>
      <c r="F6705" s="2">
        <v>41651</v>
      </c>
      <c r="G6705">
        <v>4</v>
      </c>
      <c r="H6705" s="3">
        <v>41651.48541666667</v>
      </c>
      <c r="I6705" s="3">
        <v>41651.458333333336</v>
      </c>
      <c r="J6705">
        <v>5.7</v>
      </c>
      <c r="K6705">
        <v>10.7</v>
      </c>
      <c r="L6705" s="3">
        <v>41651.477777777778</v>
      </c>
      <c r="M6705" t="s">
        <v>89</v>
      </c>
      <c r="N6705" t="s">
        <v>9</v>
      </c>
      <c r="O6705" t="s">
        <v>9</v>
      </c>
      <c r="P6705" s="3">
        <v>41651.48541666667</v>
      </c>
      <c r="Q6705">
        <v>5.0999999999999996</v>
      </c>
      <c r="R6705" t="s">
        <v>77</v>
      </c>
      <c r="S6705">
        <v>5.0999999999999996</v>
      </c>
      <c r="T6705">
        <v>0</v>
      </c>
      <c r="U6705" t="s">
        <v>9</v>
      </c>
      <c r="V6705" s="3">
        <v>41651.458333333336</v>
      </c>
      <c r="W6705">
        <v>1</v>
      </c>
      <c r="X6705" s="3">
        <v>41651.477777777778</v>
      </c>
      <c r="Y6705" t="s">
        <v>9</v>
      </c>
      <c r="Z6705">
        <v>5.0999999999999996</v>
      </c>
      <c r="AA6705">
        <v>0</v>
      </c>
      <c r="AB6705" t="s">
        <v>88</v>
      </c>
    </row>
    <row r="6706" spans="1:28" x14ac:dyDescent="0.25">
      <c r="A6706" t="s">
        <v>74</v>
      </c>
      <c r="B6706" t="s">
        <v>75</v>
      </c>
      <c r="C6706">
        <v>53.649500000000003</v>
      </c>
      <c r="D6706">
        <v>9.9618000000000002</v>
      </c>
      <c r="E6706">
        <v>15</v>
      </c>
      <c r="F6706" s="2">
        <v>41652</v>
      </c>
      <c r="G6706">
        <v>-1.1000000000000001</v>
      </c>
      <c r="H6706" s="3">
        <v>41652.48541666667</v>
      </c>
      <c r="I6706" s="3">
        <v>41652.458333333336</v>
      </c>
      <c r="J6706">
        <v>0.4</v>
      </c>
      <c r="K6706">
        <v>4.8</v>
      </c>
      <c r="L6706" s="3">
        <v>41652.477777777778</v>
      </c>
      <c r="M6706" t="s">
        <v>89</v>
      </c>
      <c r="N6706" t="s">
        <v>9</v>
      </c>
      <c r="O6706" t="s">
        <v>9</v>
      </c>
      <c r="P6706" s="3">
        <v>41652.48541666667</v>
      </c>
      <c r="Q6706">
        <v>1.8</v>
      </c>
      <c r="R6706" t="s">
        <v>77</v>
      </c>
      <c r="S6706">
        <v>1.8</v>
      </c>
      <c r="T6706">
        <v>0</v>
      </c>
      <c r="U6706" t="s">
        <v>9</v>
      </c>
      <c r="V6706" s="3">
        <v>41652.458333333336</v>
      </c>
      <c r="W6706">
        <v>1</v>
      </c>
      <c r="X6706" s="3">
        <v>41652.477777777778</v>
      </c>
      <c r="Y6706" t="s">
        <v>9</v>
      </c>
      <c r="Z6706">
        <v>1.8</v>
      </c>
      <c r="AA6706">
        <v>0</v>
      </c>
      <c r="AB6706" t="s">
        <v>88</v>
      </c>
    </row>
    <row r="6707" spans="1:28" x14ac:dyDescent="0.25">
      <c r="A6707" t="s">
        <v>74</v>
      </c>
      <c r="B6707" t="s">
        <v>75</v>
      </c>
      <c r="C6707">
        <v>53.649500000000003</v>
      </c>
      <c r="D6707">
        <v>9.9618000000000002</v>
      </c>
      <c r="E6707">
        <v>15</v>
      </c>
      <c r="F6707" s="2">
        <v>41653</v>
      </c>
      <c r="G6707" t="s">
        <v>9</v>
      </c>
      <c r="H6707" s="3">
        <v>41653.48541666667</v>
      </c>
      <c r="I6707" s="3">
        <v>41653.458333333336</v>
      </c>
      <c r="J6707">
        <v>1.7</v>
      </c>
      <c r="K6707" t="s">
        <v>9</v>
      </c>
      <c r="L6707" s="3">
        <v>41653.478472222225</v>
      </c>
      <c r="M6707" t="s">
        <v>89</v>
      </c>
      <c r="N6707" t="s">
        <v>9</v>
      </c>
      <c r="O6707" t="s">
        <v>9</v>
      </c>
      <c r="P6707" s="3">
        <v>41653.48541666667</v>
      </c>
      <c r="Q6707">
        <v>0</v>
      </c>
      <c r="R6707" t="s">
        <v>76</v>
      </c>
      <c r="S6707">
        <v>0</v>
      </c>
      <c r="T6707">
        <v>0</v>
      </c>
      <c r="U6707" t="s">
        <v>9</v>
      </c>
      <c r="V6707" s="3">
        <v>41653.458333333336</v>
      </c>
      <c r="W6707">
        <v>1</v>
      </c>
      <c r="X6707" s="3">
        <v>41653.478472222225</v>
      </c>
      <c r="Y6707" t="s">
        <v>9</v>
      </c>
      <c r="Z6707">
        <v>0</v>
      </c>
      <c r="AA6707">
        <v>0</v>
      </c>
      <c r="AB6707" t="s">
        <v>88</v>
      </c>
    </row>
    <row r="6708" spans="1:28" x14ac:dyDescent="0.25">
      <c r="A6708" t="s">
        <v>74</v>
      </c>
      <c r="B6708" t="s">
        <v>75</v>
      </c>
      <c r="C6708">
        <v>53.649500000000003</v>
      </c>
      <c r="D6708">
        <v>9.9618000000000002</v>
      </c>
      <c r="E6708">
        <v>15</v>
      </c>
      <c r="F6708" s="2">
        <v>41654</v>
      </c>
      <c r="G6708">
        <v>0.4</v>
      </c>
      <c r="H6708" s="3">
        <v>41654.48541666667</v>
      </c>
      <c r="I6708" s="3">
        <v>41654.458333333336</v>
      </c>
      <c r="J6708">
        <v>0.7</v>
      </c>
      <c r="K6708">
        <v>3.2</v>
      </c>
      <c r="L6708" s="3">
        <v>41654.478472222225</v>
      </c>
      <c r="M6708" t="s">
        <v>89</v>
      </c>
      <c r="N6708" t="s">
        <v>9</v>
      </c>
      <c r="O6708" t="s">
        <v>9</v>
      </c>
      <c r="P6708" s="3">
        <v>41654.48541666667</v>
      </c>
      <c r="Q6708">
        <v>0.3</v>
      </c>
      <c r="R6708" t="s">
        <v>77</v>
      </c>
      <c r="S6708">
        <v>0.3</v>
      </c>
      <c r="T6708">
        <v>0</v>
      </c>
      <c r="U6708" t="s">
        <v>9</v>
      </c>
      <c r="V6708" s="3">
        <v>41654.458333333336</v>
      </c>
      <c r="W6708">
        <v>1</v>
      </c>
      <c r="X6708" s="3">
        <v>41654.478472222225</v>
      </c>
      <c r="Y6708" t="s">
        <v>9</v>
      </c>
      <c r="Z6708">
        <v>0.3</v>
      </c>
      <c r="AA6708">
        <v>0</v>
      </c>
      <c r="AB6708" t="s">
        <v>88</v>
      </c>
    </row>
    <row r="6709" spans="1:28" x14ac:dyDescent="0.25">
      <c r="A6709" t="s">
        <v>74</v>
      </c>
      <c r="B6709" t="s">
        <v>75</v>
      </c>
      <c r="C6709">
        <v>53.649500000000003</v>
      </c>
      <c r="D6709">
        <v>9.9618000000000002</v>
      </c>
      <c r="E6709">
        <v>15</v>
      </c>
      <c r="F6709" s="2">
        <v>41655</v>
      </c>
      <c r="G6709">
        <v>0</v>
      </c>
      <c r="H6709" s="3">
        <v>41655.48541666667</v>
      </c>
      <c r="I6709" s="3">
        <v>41655.458333333336</v>
      </c>
      <c r="J6709">
        <v>0.5</v>
      </c>
      <c r="K6709">
        <v>1.6</v>
      </c>
      <c r="L6709" s="3">
        <v>41655.478472222225</v>
      </c>
      <c r="M6709" t="s">
        <v>89</v>
      </c>
      <c r="N6709" t="s">
        <v>9</v>
      </c>
      <c r="O6709" t="s">
        <v>9</v>
      </c>
      <c r="P6709" s="3">
        <v>41655.48541666667</v>
      </c>
      <c r="Q6709">
        <v>5.7</v>
      </c>
      <c r="R6709" t="s">
        <v>77</v>
      </c>
      <c r="S6709">
        <v>5.7</v>
      </c>
      <c r="T6709">
        <v>0</v>
      </c>
      <c r="U6709" t="s">
        <v>9</v>
      </c>
      <c r="V6709" s="3">
        <v>41655.458333333336</v>
      </c>
      <c r="W6709">
        <v>1</v>
      </c>
      <c r="X6709" s="3">
        <v>41655.478472222225</v>
      </c>
      <c r="Y6709" t="s">
        <v>9</v>
      </c>
      <c r="Z6709">
        <v>5.7</v>
      </c>
      <c r="AA6709">
        <v>0</v>
      </c>
      <c r="AB6709" t="s">
        <v>88</v>
      </c>
    </row>
    <row r="6710" spans="1:28" x14ac:dyDescent="0.25">
      <c r="A6710" t="s">
        <v>74</v>
      </c>
      <c r="B6710" t="s">
        <v>75</v>
      </c>
      <c r="C6710">
        <v>53.649500000000003</v>
      </c>
      <c r="D6710">
        <v>9.9618000000000002</v>
      </c>
      <c r="E6710">
        <v>15</v>
      </c>
      <c r="F6710" s="2">
        <v>41656</v>
      </c>
      <c r="G6710">
        <v>0.5</v>
      </c>
      <c r="H6710" s="3">
        <v>41656.48541666667</v>
      </c>
      <c r="I6710" s="3">
        <v>41656.458333333336</v>
      </c>
      <c r="J6710">
        <v>4</v>
      </c>
      <c r="K6710">
        <v>4</v>
      </c>
      <c r="L6710" s="3">
        <v>41656.479166666664</v>
      </c>
      <c r="M6710" t="s">
        <v>89</v>
      </c>
      <c r="N6710" t="s">
        <v>9</v>
      </c>
      <c r="O6710" t="s">
        <v>9</v>
      </c>
      <c r="P6710" s="3">
        <v>41656.48541666667</v>
      </c>
      <c r="Q6710">
        <v>5.7</v>
      </c>
      <c r="R6710" t="s">
        <v>77</v>
      </c>
      <c r="S6710">
        <v>5.7</v>
      </c>
      <c r="T6710">
        <v>0</v>
      </c>
      <c r="U6710" t="s">
        <v>9</v>
      </c>
      <c r="V6710" s="3">
        <v>41656.458333333336</v>
      </c>
      <c r="W6710">
        <v>1</v>
      </c>
      <c r="X6710" s="3">
        <v>41656.479166666664</v>
      </c>
      <c r="Y6710" t="s">
        <v>9</v>
      </c>
      <c r="Z6710">
        <v>5.7</v>
      </c>
      <c r="AA6710">
        <v>0</v>
      </c>
      <c r="AB6710" t="s">
        <v>88</v>
      </c>
    </row>
    <row r="6711" spans="1:28" x14ac:dyDescent="0.25">
      <c r="A6711" t="s">
        <v>74</v>
      </c>
      <c r="B6711" t="s">
        <v>75</v>
      </c>
      <c r="C6711">
        <v>53.649500000000003</v>
      </c>
      <c r="D6711">
        <v>9.9618000000000002</v>
      </c>
      <c r="E6711">
        <v>15</v>
      </c>
      <c r="F6711" s="2">
        <v>41657</v>
      </c>
      <c r="G6711">
        <v>3.1</v>
      </c>
      <c r="H6711" s="3">
        <v>41657.48541666667</v>
      </c>
      <c r="I6711" s="3">
        <v>41657.458333333336</v>
      </c>
      <c r="J6711">
        <v>4.3</v>
      </c>
      <c r="K6711">
        <v>9.1999999999999993</v>
      </c>
      <c r="L6711" s="3">
        <v>41657.479166666664</v>
      </c>
      <c r="M6711" t="s">
        <v>89</v>
      </c>
      <c r="N6711" t="s">
        <v>9</v>
      </c>
      <c r="O6711" t="s">
        <v>9</v>
      </c>
      <c r="P6711" s="3">
        <v>41657.48541666667</v>
      </c>
      <c r="Q6711">
        <v>2.1</v>
      </c>
      <c r="R6711" t="s">
        <v>77</v>
      </c>
      <c r="S6711">
        <v>2.1</v>
      </c>
      <c r="T6711">
        <v>0</v>
      </c>
      <c r="U6711" t="s">
        <v>9</v>
      </c>
      <c r="V6711" s="3">
        <v>41657.458333333336</v>
      </c>
      <c r="W6711">
        <v>1</v>
      </c>
      <c r="X6711" s="3">
        <v>41657.479166666664</v>
      </c>
      <c r="Y6711" t="s">
        <v>9</v>
      </c>
      <c r="Z6711">
        <v>2.1</v>
      </c>
      <c r="AA6711">
        <v>0</v>
      </c>
      <c r="AB6711" t="s">
        <v>88</v>
      </c>
    </row>
    <row r="6712" spans="1:28" x14ac:dyDescent="0.25">
      <c r="A6712" t="s">
        <v>74</v>
      </c>
      <c r="B6712" t="s">
        <v>75</v>
      </c>
      <c r="C6712">
        <v>53.649500000000003</v>
      </c>
      <c r="D6712">
        <v>9.9618000000000002</v>
      </c>
      <c r="E6712">
        <v>15</v>
      </c>
      <c r="F6712" s="2">
        <v>41658</v>
      </c>
      <c r="G6712">
        <v>1.3</v>
      </c>
      <c r="H6712" s="3">
        <v>41658.48541666667</v>
      </c>
      <c r="I6712" s="3">
        <v>41658.458333333336</v>
      </c>
      <c r="J6712">
        <v>2</v>
      </c>
      <c r="K6712">
        <v>6.7</v>
      </c>
      <c r="L6712" s="3">
        <v>41658.479166666664</v>
      </c>
      <c r="M6712" t="s">
        <v>89</v>
      </c>
      <c r="N6712" t="s">
        <v>9</v>
      </c>
      <c r="O6712" t="s">
        <v>9</v>
      </c>
      <c r="P6712" s="3">
        <v>41658.48541666667</v>
      </c>
      <c r="Q6712">
        <v>0</v>
      </c>
      <c r="R6712" t="s">
        <v>76</v>
      </c>
      <c r="S6712">
        <v>0</v>
      </c>
      <c r="T6712">
        <v>0</v>
      </c>
      <c r="U6712" t="s">
        <v>9</v>
      </c>
      <c r="V6712" s="3">
        <v>41658.458333333336</v>
      </c>
      <c r="W6712">
        <v>1</v>
      </c>
      <c r="X6712" s="3">
        <v>41658.479166666664</v>
      </c>
      <c r="Y6712" t="s">
        <v>9</v>
      </c>
      <c r="Z6712">
        <v>0</v>
      </c>
      <c r="AA6712">
        <v>0</v>
      </c>
      <c r="AB6712" t="s">
        <v>88</v>
      </c>
    </row>
    <row r="6713" spans="1:28" x14ac:dyDescent="0.25">
      <c r="A6713" t="s">
        <v>74</v>
      </c>
      <c r="B6713" t="s">
        <v>75</v>
      </c>
      <c r="C6713">
        <v>53.649500000000003</v>
      </c>
      <c r="D6713">
        <v>9.9618000000000002</v>
      </c>
      <c r="E6713">
        <v>15</v>
      </c>
      <c r="F6713" s="2">
        <v>41659</v>
      </c>
      <c r="G6713">
        <v>-2.5</v>
      </c>
      <c r="H6713" s="3">
        <v>41659.48541666667</v>
      </c>
      <c r="I6713" s="3">
        <v>41659.458333333336</v>
      </c>
      <c r="J6713">
        <v>-2</v>
      </c>
      <c r="K6713">
        <v>1.3</v>
      </c>
      <c r="L6713" s="3">
        <v>41659.479861111111</v>
      </c>
      <c r="M6713" t="s">
        <v>89</v>
      </c>
      <c r="N6713" t="s">
        <v>9</v>
      </c>
      <c r="O6713" t="s">
        <v>9</v>
      </c>
      <c r="P6713" s="3">
        <v>41659.48541666667</v>
      </c>
      <c r="Q6713">
        <v>0</v>
      </c>
      <c r="R6713" t="s">
        <v>76</v>
      </c>
      <c r="S6713">
        <v>0</v>
      </c>
      <c r="T6713">
        <v>0</v>
      </c>
      <c r="U6713" t="s">
        <v>9</v>
      </c>
      <c r="V6713" s="3">
        <v>41659.458333333336</v>
      </c>
      <c r="W6713">
        <v>1</v>
      </c>
      <c r="X6713" s="3">
        <v>41659.479861111111</v>
      </c>
      <c r="Y6713" t="s">
        <v>9</v>
      </c>
      <c r="Z6713">
        <v>0</v>
      </c>
      <c r="AA6713">
        <v>0</v>
      </c>
      <c r="AB6713" t="s">
        <v>88</v>
      </c>
    </row>
    <row r="6714" spans="1:28" x14ac:dyDescent="0.25">
      <c r="A6714" t="s">
        <v>74</v>
      </c>
      <c r="B6714" t="s">
        <v>75</v>
      </c>
      <c r="C6714">
        <v>53.649500000000003</v>
      </c>
      <c r="D6714">
        <v>9.9618000000000002</v>
      </c>
      <c r="E6714">
        <v>15</v>
      </c>
      <c r="F6714" s="2">
        <v>41660</v>
      </c>
      <c r="G6714">
        <v>-3</v>
      </c>
      <c r="H6714" s="3">
        <v>41660.48541666667</v>
      </c>
      <c r="I6714" s="3">
        <v>41660.458333333336</v>
      </c>
      <c r="J6714">
        <v>-2</v>
      </c>
      <c r="K6714">
        <v>-2</v>
      </c>
      <c r="L6714" s="3">
        <v>41660.479861111111</v>
      </c>
      <c r="M6714" t="s">
        <v>89</v>
      </c>
      <c r="N6714" t="s">
        <v>9</v>
      </c>
      <c r="O6714" t="s">
        <v>9</v>
      </c>
      <c r="P6714" s="3">
        <v>41660.48541666667</v>
      </c>
      <c r="Q6714">
        <v>0</v>
      </c>
      <c r="R6714" t="s">
        <v>76</v>
      </c>
      <c r="S6714">
        <v>0</v>
      </c>
      <c r="T6714">
        <v>0</v>
      </c>
      <c r="U6714" t="s">
        <v>9</v>
      </c>
      <c r="V6714" s="3">
        <v>41660.458333333336</v>
      </c>
      <c r="W6714">
        <v>1</v>
      </c>
      <c r="X6714" s="3">
        <v>41660.479861111111</v>
      </c>
      <c r="Y6714" t="s">
        <v>9</v>
      </c>
      <c r="Z6714">
        <v>0</v>
      </c>
      <c r="AA6714">
        <v>0</v>
      </c>
      <c r="AB6714" t="s">
        <v>88</v>
      </c>
    </row>
    <row r="6715" spans="1:28" x14ac:dyDescent="0.25">
      <c r="A6715" t="s">
        <v>74</v>
      </c>
      <c r="B6715" t="s">
        <v>75</v>
      </c>
      <c r="C6715">
        <v>53.649500000000003</v>
      </c>
      <c r="D6715">
        <v>9.9618000000000002</v>
      </c>
      <c r="E6715">
        <v>15</v>
      </c>
      <c r="F6715" s="2">
        <v>41661</v>
      </c>
      <c r="G6715">
        <v>-3.9</v>
      </c>
      <c r="H6715" s="3">
        <v>41661.48541666667</v>
      </c>
      <c r="I6715" s="3">
        <v>41661.458333333336</v>
      </c>
      <c r="J6715">
        <v>-2.4</v>
      </c>
      <c r="K6715">
        <v>-2</v>
      </c>
      <c r="L6715" s="3">
        <v>41661.479861111111</v>
      </c>
      <c r="M6715" t="s">
        <v>89</v>
      </c>
      <c r="N6715" t="s">
        <v>9</v>
      </c>
      <c r="O6715" t="s">
        <v>9</v>
      </c>
      <c r="P6715" s="3">
        <v>41661.48541666667</v>
      </c>
      <c r="Q6715">
        <v>0</v>
      </c>
      <c r="R6715" t="s">
        <v>76</v>
      </c>
      <c r="S6715">
        <v>0</v>
      </c>
      <c r="T6715">
        <v>0</v>
      </c>
      <c r="U6715" t="s">
        <v>9</v>
      </c>
      <c r="V6715" s="3">
        <v>41661.458333333336</v>
      </c>
      <c r="W6715">
        <v>1</v>
      </c>
      <c r="X6715" s="3">
        <v>41661.479861111111</v>
      </c>
      <c r="Y6715" t="s">
        <v>9</v>
      </c>
      <c r="Z6715">
        <v>0</v>
      </c>
      <c r="AA6715">
        <v>0</v>
      </c>
      <c r="AB6715" t="s">
        <v>88</v>
      </c>
    </row>
    <row r="6716" spans="1:28" x14ac:dyDescent="0.25">
      <c r="A6716" t="s">
        <v>74</v>
      </c>
      <c r="B6716" t="s">
        <v>75</v>
      </c>
      <c r="C6716">
        <v>53.649500000000003</v>
      </c>
      <c r="D6716">
        <v>9.9618000000000002</v>
      </c>
      <c r="E6716">
        <v>15</v>
      </c>
      <c r="F6716" s="2">
        <v>41662</v>
      </c>
      <c r="G6716">
        <v>-4.5</v>
      </c>
      <c r="H6716" s="3">
        <v>41662.48541666667</v>
      </c>
      <c r="I6716" s="3">
        <v>41662.458333333336</v>
      </c>
      <c r="J6716">
        <v>-4</v>
      </c>
      <c r="K6716">
        <v>-2</v>
      </c>
      <c r="L6716" s="3">
        <v>41662.479861111111</v>
      </c>
      <c r="M6716" t="s">
        <v>89</v>
      </c>
      <c r="N6716" t="s">
        <v>9</v>
      </c>
      <c r="O6716" t="s">
        <v>9</v>
      </c>
      <c r="P6716" s="3">
        <v>41662.48541666667</v>
      </c>
      <c r="Q6716">
        <v>0</v>
      </c>
      <c r="R6716" t="s">
        <v>76</v>
      </c>
      <c r="S6716">
        <v>0</v>
      </c>
      <c r="T6716">
        <v>0</v>
      </c>
      <c r="U6716" t="s">
        <v>9</v>
      </c>
      <c r="V6716" s="3">
        <v>41662.458333333336</v>
      </c>
      <c r="W6716">
        <v>1</v>
      </c>
      <c r="X6716" s="3">
        <v>41662.479861111111</v>
      </c>
      <c r="Y6716" t="s">
        <v>9</v>
      </c>
      <c r="Z6716">
        <v>0</v>
      </c>
      <c r="AA6716">
        <v>0</v>
      </c>
      <c r="AB6716" t="s">
        <v>88</v>
      </c>
    </row>
    <row r="6717" spans="1:28" x14ac:dyDescent="0.25">
      <c r="A6717" t="s">
        <v>74</v>
      </c>
      <c r="B6717" t="s">
        <v>75</v>
      </c>
      <c r="C6717">
        <v>53.649500000000003</v>
      </c>
      <c r="D6717">
        <v>9.9618000000000002</v>
      </c>
      <c r="E6717">
        <v>15</v>
      </c>
      <c r="F6717" s="2">
        <v>41663</v>
      </c>
      <c r="G6717">
        <v>-5.6</v>
      </c>
      <c r="H6717" s="3">
        <v>41663.48541666667</v>
      </c>
      <c r="I6717" s="3">
        <v>41663.458333333336</v>
      </c>
      <c r="J6717">
        <v>-5</v>
      </c>
      <c r="K6717">
        <v>-3.9</v>
      </c>
      <c r="L6717" s="3">
        <v>41663.480555555558</v>
      </c>
      <c r="M6717" t="s">
        <v>89</v>
      </c>
      <c r="N6717" t="s">
        <v>9</v>
      </c>
      <c r="O6717" t="s">
        <v>9</v>
      </c>
      <c r="P6717" s="3">
        <v>41663.48541666667</v>
      </c>
      <c r="Q6717">
        <v>0</v>
      </c>
      <c r="R6717" t="s">
        <v>76</v>
      </c>
      <c r="S6717">
        <v>0</v>
      </c>
      <c r="T6717">
        <v>0</v>
      </c>
      <c r="U6717" t="s">
        <v>9</v>
      </c>
      <c r="V6717" s="3">
        <v>41663.458333333336</v>
      </c>
      <c r="W6717">
        <v>1</v>
      </c>
      <c r="X6717" s="3">
        <v>41663.480555555558</v>
      </c>
      <c r="Y6717" t="s">
        <v>9</v>
      </c>
      <c r="Z6717">
        <v>0</v>
      </c>
      <c r="AA6717">
        <v>0</v>
      </c>
      <c r="AB6717" t="s">
        <v>88</v>
      </c>
    </row>
    <row r="6718" spans="1:28" x14ac:dyDescent="0.25">
      <c r="A6718" t="s">
        <v>74</v>
      </c>
      <c r="B6718" t="s">
        <v>75</v>
      </c>
      <c r="C6718">
        <v>53.649500000000003</v>
      </c>
      <c r="D6718">
        <v>9.9618000000000002</v>
      </c>
      <c r="E6718">
        <v>15</v>
      </c>
      <c r="F6718" s="2">
        <v>41664</v>
      </c>
      <c r="G6718">
        <v>-10</v>
      </c>
      <c r="H6718" s="3">
        <v>41664.48541666667</v>
      </c>
      <c r="I6718" s="3">
        <v>41664.458333333336</v>
      </c>
      <c r="J6718">
        <v>-9</v>
      </c>
      <c r="K6718">
        <v>-5</v>
      </c>
      <c r="L6718" s="3">
        <v>41664.480555555558</v>
      </c>
      <c r="M6718" t="s">
        <v>89</v>
      </c>
      <c r="N6718" t="s">
        <v>9</v>
      </c>
      <c r="O6718" t="s">
        <v>9</v>
      </c>
      <c r="P6718" s="3">
        <v>41664.48541666667</v>
      </c>
      <c r="Q6718">
        <v>0</v>
      </c>
      <c r="R6718" t="s">
        <v>76</v>
      </c>
      <c r="S6718">
        <v>0</v>
      </c>
      <c r="T6718">
        <v>0</v>
      </c>
      <c r="U6718" t="s">
        <v>9</v>
      </c>
      <c r="V6718" s="3">
        <v>41664.458333333336</v>
      </c>
      <c r="W6718">
        <v>1</v>
      </c>
      <c r="X6718" s="3">
        <v>41664.480555555558</v>
      </c>
      <c r="Y6718" t="s">
        <v>9</v>
      </c>
      <c r="Z6718">
        <v>0</v>
      </c>
      <c r="AA6718">
        <v>0</v>
      </c>
      <c r="AB6718" t="s">
        <v>88</v>
      </c>
    </row>
    <row r="6719" spans="1:28" x14ac:dyDescent="0.25">
      <c r="A6719" t="s">
        <v>74</v>
      </c>
      <c r="B6719" t="s">
        <v>75</v>
      </c>
      <c r="C6719">
        <v>53.649500000000003</v>
      </c>
      <c r="D6719">
        <v>9.9618000000000002</v>
      </c>
      <c r="E6719">
        <v>15</v>
      </c>
      <c r="F6719" s="2">
        <v>41665</v>
      </c>
      <c r="G6719">
        <v>-12</v>
      </c>
      <c r="H6719" s="3">
        <v>41665.48541666667</v>
      </c>
      <c r="I6719" s="3">
        <v>41665.458333333336</v>
      </c>
      <c r="J6719">
        <v>-10</v>
      </c>
      <c r="K6719">
        <v>-8.8000000000000007</v>
      </c>
      <c r="L6719" s="3">
        <v>41665.480555555558</v>
      </c>
      <c r="M6719" t="s">
        <v>89</v>
      </c>
      <c r="N6719" t="s">
        <v>9</v>
      </c>
      <c r="O6719" t="s">
        <v>9</v>
      </c>
      <c r="P6719" s="3">
        <v>41665.48541666667</v>
      </c>
      <c r="Q6719">
        <v>0</v>
      </c>
      <c r="R6719" t="s">
        <v>76</v>
      </c>
      <c r="S6719">
        <v>0</v>
      </c>
      <c r="T6719">
        <v>0</v>
      </c>
      <c r="U6719" t="s">
        <v>9</v>
      </c>
      <c r="V6719" s="3">
        <v>41665.458333333336</v>
      </c>
      <c r="W6719">
        <v>1</v>
      </c>
      <c r="X6719" s="3">
        <v>41665.480555555558</v>
      </c>
      <c r="Y6719" t="s">
        <v>9</v>
      </c>
      <c r="Z6719">
        <v>0</v>
      </c>
      <c r="AA6719">
        <v>0</v>
      </c>
      <c r="AB6719" t="s">
        <v>88</v>
      </c>
    </row>
    <row r="6720" spans="1:28" x14ac:dyDescent="0.25">
      <c r="A6720" t="s">
        <v>74</v>
      </c>
      <c r="B6720" t="s">
        <v>75</v>
      </c>
      <c r="C6720">
        <v>53.649500000000003</v>
      </c>
      <c r="D6720">
        <v>9.9618000000000002</v>
      </c>
      <c r="E6720">
        <v>15</v>
      </c>
      <c r="F6720" s="2">
        <v>41666</v>
      </c>
      <c r="G6720">
        <v>-12</v>
      </c>
      <c r="H6720" s="3">
        <v>41666.48541666667</v>
      </c>
      <c r="I6720" s="3">
        <v>41666.458333333336</v>
      </c>
      <c r="J6720">
        <v>-1</v>
      </c>
      <c r="K6720">
        <v>-1</v>
      </c>
      <c r="L6720" s="3">
        <v>41666.480555555558</v>
      </c>
      <c r="M6720" t="s">
        <v>89</v>
      </c>
      <c r="N6720" t="s">
        <v>9</v>
      </c>
      <c r="O6720" t="s">
        <v>9</v>
      </c>
      <c r="P6720" s="3">
        <v>41666.48541666667</v>
      </c>
      <c r="Q6720">
        <v>0</v>
      </c>
      <c r="R6720" t="s">
        <v>87</v>
      </c>
      <c r="S6720">
        <v>0</v>
      </c>
      <c r="T6720">
        <v>20</v>
      </c>
      <c r="U6720" t="s">
        <v>9</v>
      </c>
      <c r="V6720" s="3">
        <v>41666.458333333336</v>
      </c>
      <c r="W6720">
        <v>1</v>
      </c>
      <c r="X6720" s="3">
        <v>41666.480555555558</v>
      </c>
      <c r="Y6720" t="s">
        <v>9</v>
      </c>
      <c r="Z6720" t="s">
        <v>9</v>
      </c>
      <c r="AA6720">
        <v>20</v>
      </c>
      <c r="AB6720" t="s">
        <v>88</v>
      </c>
    </row>
    <row r="6721" spans="1:28" x14ac:dyDescent="0.25">
      <c r="A6721" t="s">
        <v>74</v>
      </c>
      <c r="B6721" t="s">
        <v>75</v>
      </c>
      <c r="C6721">
        <v>53.649500000000003</v>
      </c>
      <c r="D6721">
        <v>9.9618000000000002</v>
      </c>
      <c r="E6721">
        <v>15</v>
      </c>
      <c r="F6721" s="2">
        <v>41667</v>
      </c>
      <c r="G6721">
        <v>-4</v>
      </c>
      <c r="H6721" s="3">
        <v>41667.48541666667</v>
      </c>
      <c r="I6721" s="3">
        <v>41667.458333333336</v>
      </c>
      <c r="J6721">
        <v>-1.4</v>
      </c>
      <c r="K6721">
        <v>3</v>
      </c>
      <c r="L6721" s="3">
        <v>41667.481249999997</v>
      </c>
      <c r="M6721" t="s">
        <v>89</v>
      </c>
      <c r="N6721" t="s">
        <v>9</v>
      </c>
      <c r="O6721" t="s">
        <v>9</v>
      </c>
      <c r="P6721" s="3">
        <v>41667.48541666667</v>
      </c>
      <c r="Q6721">
        <v>0</v>
      </c>
      <c r="R6721" t="s">
        <v>76</v>
      </c>
      <c r="S6721">
        <v>0</v>
      </c>
      <c r="T6721">
        <v>0</v>
      </c>
      <c r="U6721" t="s">
        <v>9</v>
      </c>
      <c r="V6721" s="3">
        <v>41667.458333333336</v>
      </c>
      <c r="W6721">
        <v>1</v>
      </c>
      <c r="X6721" s="3">
        <v>41667.481249999997</v>
      </c>
      <c r="Y6721" t="s">
        <v>9</v>
      </c>
      <c r="Z6721">
        <v>0</v>
      </c>
      <c r="AA6721">
        <v>0</v>
      </c>
      <c r="AB6721" t="s">
        <v>88</v>
      </c>
    </row>
    <row r="6722" spans="1:28" x14ac:dyDescent="0.25">
      <c r="A6722" t="s">
        <v>74</v>
      </c>
      <c r="B6722" t="s">
        <v>75</v>
      </c>
      <c r="C6722">
        <v>53.649500000000003</v>
      </c>
      <c r="D6722">
        <v>9.9618000000000002</v>
      </c>
      <c r="E6722">
        <v>15</v>
      </c>
      <c r="F6722" s="2">
        <v>41668</v>
      </c>
      <c r="G6722">
        <v>-6.5</v>
      </c>
      <c r="H6722" s="3">
        <v>41668.48541666667</v>
      </c>
      <c r="I6722" s="3">
        <v>41668.458333333336</v>
      </c>
      <c r="J6722">
        <v>-4</v>
      </c>
      <c r="K6722">
        <v>-4</v>
      </c>
      <c r="L6722" s="3">
        <v>41668.481249999997</v>
      </c>
      <c r="M6722" t="s">
        <v>133</v>
      </c>
    </row>
    <row r="6723" spans="1:28" x14ac:dyDescent="0.25">
      <c r="A6723" t="s">
        <v>74</v>
      </c>
      <c r="B6723" t="s">
        <v>75</v>
      </c>
      <c r="C6723">
        <v>53.649500000000003</v>
      </c>
      <c r="D6723">
        <v>9.9618000000000002</v>
      </c>
      <c r="E6723">
        <v>15</v>
      </c>
      <c r="F6723" s="2">
        <v>41668</v>
      </c>
      <c r="N6723" t="s">
        <v>9</v>
      </c>
      <c r="P6723" s="3">
        <v>41668.48541666667</v>
      </c>
      <c r="Q6723">
        <v>0</v>
      </c>
      <c r="R6723" t="s">
        <v>76</v>
      </c>
      <c r="S6723">
        <v>0</v>
      </c>
      <c r="T6723">
        <v>0</v>
      </c>
      <c r="U6723" t="s">
        <v>9</v>
      </c>
      <c r="V6723" s="3">
        <v>41668.458333333336</v>
      </c>
      <c r="W6723">
        <v>1</v>
      </c>
      <c r="X6723" s="3">
        <v>41668.481249999997</v>
      </c>
      <c r="Y6723" t="s">
        <v>9</v>
      </c>
      <c r="Z6723">
        <v>0</v>
      </c>
      <c r="AA6723">
        <v>0</v>
      </c>
      <c r="AB6723" t="s">
        <v>134</v>
      </c>
    </row>
    <row r="6724" spans="1:28" x14ac:dyDescent="0.25">
      <c r="A6724" t="s">
        <v>74</v>
      </c>
      <c r="B6724" t="s">
        <v>75</v>
      </c>
      <c r="C6724">
        <v>53.649500000000003</v>
      </c>
      <c r="D6724">
        <v>9.9618000000000002</v>
      </c>
      <c r="E6724">
        <v>15</v>
      </c>
      <c r="F6724" s="2">
        <v>41668</v>
      </c>
      <c r="G6724">
        <v>-5.3</v>
      </c>
      <c r="H6724" s="3">
        <v>41668.48541666667</v>
      </c>
      <c r="I6724" s="3">
        <v>41668.458333333336</v>
      </c>
      <c r="J6724">
        <v>-4.7</v>
      </c>
      <c r="K6724">
        <v>0</v>
      </c>
      <c r="L6724" s="3">
        <v>41668.481249999997</v>
      </c>
      <c r="M6724" t="s">
        <v>89</v>
      </c>
      <c r="N6724" t="s">
        <v>9</v>
      </c>
      <c r="O6724" t="s">
        <v>9</v>
      </c>
      <c r="P6724" s="3">
        <v>41668.48541666667</v>
      </c>
      <c r="Q6724">
        <v>0</v>
      </c>
      <c r="R6724" t="s">
        <v>76</v>
      </c>
      <c r="S6724">
        <v>0</v>
      </c>
      <c r="T6724">
        <v>0</v>
      </c>
      <c r="U6724" t="s">
        <v>9</v>
      </c>
      <c r="V6724" s="3">
        <v>41668.458333333336</v>
      </c>
      <c r="W6724">
        <v>1</v>
      </c>
      <c r="X6724" s="3">
        <v>41668.481249999997</v>
      </c>
      <c r="Y6724" t="s">
        <v>9</v>
      </c>
      <c r="Z6724">
        <v>0</v>
      </c>
      <c r="AA6724">
        <v>0</v>
      </c>
      <c r="AB6724" t="s">
        <v>88</v>
      </c>
    </row>
    <row r="6725" spans="1:28" x14ac:dyDescent="0.25">
      <c r="A6725" t="s">
        <v>74</v>
      </c>
      <c r="B6725" t="s">
        <v>75</v>
      </c>
      <c r="C6725">
        <v>53.649500000000003</v>
      </c>
      <c r="D6725">
        <v>9.9618000000000002</v>
      </c>
      <c r="E6725">
        <v>15</v>
      </c>
      <c r="F6725" s="2">
        <v>41669</v>
      </c>
      <c r="G6725">
        <v>-6</v>
      </c>
      <c r="H6725" s="3">
        <v>41669.48541666667</v>
      </c>
      <c r="I6725" s="3">
        <v>41669.458333333336</v>
      </c>
      <c r="J6725">
        <v>-4</v>
      </c>
      <c r="K6725">
        <v>-4</v>
      </c>
      <c r="L6725" s="3">
        <v>41669.481249999997</v>
      </c>
      <c r="M6725" t="s">
        <v>133</v>
      </c>
      <c r="N6725" t="s">
        <v>9</v>
      </c>
      <c r="P6725" s="3">
        <v>41669.48541666667</v>
      </c>
      <c r="Q6725">
        <v>0</v>
      </c>
      <c r="R6725" t="s">
        <v>76</v>
      </c>
      <c r="S6725">
        <v>0</v>
      </c>
      <c r="T6725">
        <v>0</v>
      </c>
      <c r="U6725" t="s">
        <v>9</v>
      </c>
      <c r="V6725" s="3">
        <v>41669.458333333336</v>
      </c>
      <c r="W6725">
        <v>1</v>
      </c>
      <c r="X6725" s="3">
        <v>41669.481249999997</v>
      </c>
      <c r="Y6725" t="s">
        <v>9</v>
      </c>
      <c r="Z6725">
        <v>0</v>
      </c>
      <c r="AA6725">
        <v>0</v>
      </c>
      <c r="AB6725" t="s">
        <v>134</v>
      </c>
    </row>
    <row r="6726" spans="1:28" x14ac:dyDescent="0.25">
      <c r="A6726" t="s">
        <v>74</v>
      </c>
      <c r="B6726" t="s">
        <v>75</v>
      </c>
      <c r="C6726">
        <v>53.649500000000003</v>
      </c>
      <c r="D6726">
        <v>9.9618000000000002</v>
      </c>
      <c r="E6726">
        <v>15</v>
      </c>
      <c r="F6726" s="2">
        <v>41670</v>
      </c>
      <c r="G6726">
        <v>-6</v>
      </c>
      <c r="H6726" s="3">
        <v>41670.48541666667</v>
      </c>
      <c r="I6726" s="3">
        <v>41670.458333333336</v>
      </c>
      <c r="J6726">
        <v>-3</v>
      </c>
      <c r="K6726">
        <v>-3</v>
      </c>
      <c r="L6726" s="3">
        <v>41670.481249999997</v>
      </c>
      <c r="M6726" t="s">
        <v>133</v>
      </c>
      <c r="N6726" t="s">
        <v>9</v>
      </c>
      <c r="P6726" s="3">
        <v>41670.48541666667</v>
      </c>
      <c r="Q6726">
        <v>0</v>
      </c>
      <c r="R6726" t="s">
        <v>76</v>
      </c>
      <c r="S6726">
        <v>0</v>
      </c>
      <c r="T6726">
        <v>0</v>
      </c>
      <c r="U6726" t="s">
        <v>9</v>
      </c>
      <c r="V6726" s="3">
        <v>41670.458333333336</v>
      </c>
      <c r="W6726">
        <v>1</v>
      </c>
      <c r="X6726" s="3">
        <v>41670.481249999997</v>
      </c>
      <c r="Y6726" t="s">
        <v>9</v>
      </c>
      <c r="Z6726">
        <v>0</v>
      </c>
      <c r="AA6726">
        <v>0</v>
      </c>
      <c r="AB6726" t="s">
        <v>134</v>
      </c>
    </row>
    <row r="6727" spans="1:28" x14ac:dyDescent="0.25">
      <c r="A6727" t="s">
        <v>74</v>
      </c>
      <c r="B6727" t="s">
        <v>75</v>
      </c>
      <c r="C6727">
        <v>53.649500000000003</v>
      </c>
      <c r="D6727">
        <v>9.9618000000000002</v>
      </c>
      <c r="E6727">
        <v>15</v>
      </c>
      <c r="F6727" s="2">
        <v>41671</v>
      </c>
      <c r="G6727">
        <v>-4.7</v>
      </c>
      <c r="H6727" s="3">
        <v>41671.48541666667</v>
      </c>
      <c r="I6727" s="3">
        <v>41671.458333333336</v>
      </c>
      <c r="J6727">
        <v>0</v>
      </c>
      <c r="K6727">
        <v>0</v>
      </c>
      <c r="L6727" s="3">
        <v>41671.481249999997</v>
      </c>
      <c r="M6727" t="s">
        <v>133</v>
      </c>
      <c r="N6727" t="s">
        <v>9</v>
      </c>
      <c r="P6727" s="3">
        <v>41671.48541666667</v>
      </c>
      <c r="Q6727">
        <v>1.2</v>
      </c>
      <c r="R6727" t="s">
        <v>77</v>
      </c>
      <c r="S6727">
        <v>1.2</v>
      </c>
      <c r="T6727">
        <v>0</v>
      </c>
      <c r="U6727" t="s">
        <v>9</v>
      </c>
      <c r="V6727" s="3">
        <v>41671.458333333336</v>
      </c>
      <c r="W6727">
        <v>1</v>
      </c>
      <c r="X6727" s="3">
        <v>41671.481249999997</v>
      </c>
      <c r="Y6727" t="s">
        <v>9</v>
      </c>
      <c r="Z6727">
        <v>1.2</v>
      </c>
      <c r="AA6727">
        <v>0</v>
      </c>
      <c r="AB6727" t="s">
        <v>134</v>
      </c>
    </row>
    <row r="6728" spans="1:28" x14ac:dyDescent="0.25">
      <c r="A6728" t="s">
        <v>74</v>
      </c>
      <c r="B6728" t="s">
        <v>75</v>
      </c>
      <c r="C6728">
        <v>53.649500000000003</v>
      </c>
      <c r="D6728">
        <v>9.9618000000000002</v>
      </c>
      <c r="E6728">
        <v>15</v>
      </c>
      <c r="F6728" s="2">
        <v>41672</v>
      </c>
      <c r="G6728">
        <v>-1</v>
      </c>
      <c r="H6728" s="3">
        <v>41672.48541666667</v>
      </c>
      <c r="I6728" s="3">
        <v>41672.458333333336</v>
      </c>
      <c r="J6728">
        <v>2</v>
      </c>
      <c r="K6728">
        <v>3</v>
      </c>
      <c r="L6728" s="3">
        <v>41672.481249999997</v>
      </c>
      <c r="M6728" t="s">
        <v>133</v>
      </c>
      <c r="N6728" t="s">
        <v>9</v>
      </c>
      <c r="P6728" s="3">
        <v>41672.48541666667</v>
      </c>
      <c r="Q6728">
        <v>2.1</v>
      </c>
      <c r="R6728" t="s">
        <v>77</v>
      </c>
      <c r="S6728">
        <v>2.1</v>
      </c>
      <c r="T6728">
        <v>0</v>
      </c>
      <c r="U6728" t="s">
        <v>9</v>
      </c>
      <c r="V6728" s="3">
        <v>41672.458333333336</v>
      </c>
      <c r="W6728">
        <v>1</v>
      </c>
      <c r="X6728" s="3">
        <v>41672.481249999997</v>
      </c>
      <c r="Y6728" t="s">
        <v>9</v>
      </c>
      <c r="Z6728">
        <v>2.1</v>
      </c>
      <c r="AA6728">
        <v>0</v>
      </c>
      <c r="AB6728" t="s">
        <v>134</v>
      </c>
    </row>
    <row r="6729" spans="1:28" x14ac:dyDescent="0.25">
      <c r="A6729" t="s">
        <v>74</v>
      </c>
      <c r="B6729" t="s">
        <v>75</v>
      </c>
      <c r="C6729">
        <v>53.649500000000003</v>
      </c>
      <c r="D6729">
        <v>9.9618000000000002</v>
      </c>
      <c r="E6729">
        <v>15</v>
      </c>
      <c r="F6729" s="2">
        <v>41673</v>
      </c>
      <c r="G6729">
        <v>-3</v>
      </c>
      <c r="H6729" s="3">
        <v>41673.48541666667</v>
      </c>
      <c r="I6729" s="3">
        <v>41673.458333333336</v>
      </c>
      <c r="J6729">
        <v>3</v>
      </c>
      <c r="K6729">
        <v>7</v>
      </c>
      <c r="L6729" s="3">
        <v>41673.481249999997</v>
      </c>
      <c r="M6729" t="s">
        <v>133</v>
      </c>
      <c r="N6729" t="s">
        <v>9</v>
      </c>
      <c r="P6729" s="3">
        <v>41673.48541666667</v>
      </c>
      <c r="Q6729">
        <v>0.3</v>
      </c>
      <c r="R6729" t="s">
        <v>77</v>
      </c>
      <c r="S6729">
        <v>0.3</v>
      </c>
      <c r="T6729">
        <v>0</v>
      </c>
      <c r="U6729" t="s">
        <v>9</v>
      </c>
      <c r="V6729" s="3">
        <v>41673.458333333336</v>
      </c>
      <c r="W6729">
        <v>1</v>
      </c>
      <c r="X6729" s="3">
        <v>41673.481249999997</v>
      </c>
      <c r="Y6729" t="s">
        <v>9</v>
      </c>
      <c r="Z6729">
        <v>0.3</v>
      </c>
      <c r="AA6729">
        <v>0</v>
      </c>
      <c r="AB6729" t="s">
        <v>134</v>
      </c>
    </row>
    <row r="6730" spans="1:28" x14ac:dyDescent="0.25">
      <c r="A6730" t="s">
        <v>74</v>
      </c>
      <c r="B6730" t="s">
        <v>75</v>
      </c>
      <c r="C6730">
        <v>53.649500000000003</v>
      </c>
      <c r="D6730">
        <v>9.9618000000000002</v>
      </c>
      <c r="E6730">
        <v>15</v>
      </c>
      <c r="F6730" s="2">
        <v>41674</v>
      </c>
      <c r="G6730">
        <v>-1</v>
      </c>
      <c r="H6730" s="3">
        <v>41674.48541666667</v>
      </c>
      <c r="I6730" s="3">
        <v>41674.458333333336</v>
      </c>
      <c r="J6730">
        <v>3</v>
      </c>
      <c r="K6730">
        <v>4</v>
      </c>
      <c r="L6730" s="3">
        <v>41674.481944444444</v>
      </c>
      <c r="M6730" t="s">
        <v>133</v>
      </c>
      <c r="N6730" t="s">
        <v>9</v>
      </c>
      <c r="P6730" s="3">
        <v>41674.48541666667</v>
      </c>
      <c r="Q6730">
        <v>0</v>
      </c>
      <c r="R6730" t="s">
        <v>76</v>
      </c>
      <c r="S6730">
        <v>0</v>
      </c>
      <c r="T6730">
        <v>0</v>
      </c>
      <c r="U6730" t="s">
        <v>9</v>
      </c>
      <c r="V6730" s="3">
        <v>41674.458333333336</v>
      </c>
      <c r="W6730">
        <v>1</v>
      </c>
      <c r="X6730" s="3">
        <v>41674.481944444444</v>
      </c>
      <c r="Y6730" t="s">
        <v>9</v>
      </c>
      <c r="Z6730">
        <v>0</v>
      </c>
      <c r="AA6730">
        <v>0</v>
      </c>
      <c r="AB6730" t="s">
        <v>134</v>
      </c>
    </row>
    <row r="6731" spans="1:28" x14ac:dyDescent="0.25">
      <c r="A6731" t="s">
        <v>74</v>
      </c>
      <c r="B6731" t="s">
        <v>75</v>
      </c>
      <c r="C6731">
        <v>53.649500000000003</v>
      </c>
      <c r="D6731">
        <v>9.9618000000000002</v>
      </c>
      <c r="E6731">
        <v>15</v>
      </c>
      <c r="F6731" s="2">
        <v>41675</v>
      </c>
      <c r="G6731">
        <v>-3</v>
      </c>
      <c r="H6731" s="3">
        <v>41675.48541666667</v>
      </c>
      <c r="I6731" s="3">
        <v>41675.458333333336</v>
      </c>
      <c r="J6731">
        <v>3</v>
      </c>
      <c r="K6731">
        <v>3</v>
      </c>
      <c r="L6731" s="3">
        <v>41675.481944444444</v>
      </c>
      <c r="M6731" t="s">
        <v>133</v>
      </c>
      <c r="N6731" t="s">
        <v>9</v>
      </c>
      <c r="P6731" s="3">
        <v>41675.48541666667</v>
      </c>
      <c r="Q6731">
        <v>0.3</v>
      </c>
      <c r="R6731" t="s">
        <v>77</v>
      </c>
      <c r="S6731">
        <v>0.3</v>
      </c>
      <c r="T6731">
        <v>0</v>
      </c>
      <c r="U6731" t="s">
        <v>9</v>
      </c>
      <c r="V6731" s="3">
        <v>41675.458333333336</v>
      </c>
      <c r="W6731">
        <v>1</v>
      </c>
      <c r="X6731" s="3">
        <v>41675.481944444444</v>
      </c>
      <c r="Y6731" t="s">
        <v>9</v>
      </c>
      <c r="Z6731">
        <v>0.3</v>
      </c>
      <c r="AA6731">
        <v>0</v>
      </c>
      <c r="AB6731" t="s">
        <v>134</v>
      </c>
    </row>
    <row r="6732" spans="1:28" x14ac:dyDescent="0.25">
      <c r="A6732" t="s">
        <v>74</v>
      </c>
      <c r="B6732" t="s">
        <v>75</v>
      </c>
      <c r="C6732">
        <v>53.649500000000003</v>
      </c>
      <c r="D6732">
        <v>9.9618000000000002</v>
      </c>
      <c r="E6732">
        <v>15</v>
      </c>
      <c r="F6732" s="2">
        <v>41676</v>
      </c>
      <c r="G6732">
        <v>0.5</v>
      </c>
      <c r="H6732" s="3">
        <v>41676.48541666667</v>
      </c>
      <c r="I6732" s="3">
        <v>41676.458333333336</v>
      </c>
      <c r="J6732">
        <v>8</v>
      </c>
      <c r="K6732">
        <v>8</v>
      </c>
      <c r="L6732" s="3">
        <v>41676.481944444444</v>
      </c>
      <c r="M6732" t="s">
        <v>133</v>
      </c>
      <c r="N6732" t="s">
        <v>9</v>
      </c>
      <c r="P6732" s="3">
        <v>41676.48541666667</v>
      </c>
      <c r="Q6732">
        <v>0</v>
      </c>
      <c r="R6732" t="s">
        <v>76</v>
      </c>
      <c r="S6732">
        <v>0</v>
      </c>
      <c r="T6732">
        <v>0</v>
      </c>
      <c r="U6732" t="s">
        <v>9</v>
      </c>
      <c r="V6732" s="3">
        <v>41676.458333333336</v>
      </c>
      <c r="W6732">
        <v>1</v>
      </c>
      <c r="X6732" s="3">
        <v>41676.481944444444</v>
      </c>
      <c r="Y6732" t="s">
        <v>9</v>
      </c>
      <c r="Z6732">
        <v>0</v>
      </c>
      <c r="AA6732">
        <v>0</v>
      </c>
      <c r="AB6732" t="s">
        <v>134</v>
      </c>
    </row>
    <row r="6733" spans="1:28" x14ac:dyDescent="0.25">
      <c r="A6733" t="s">
        <v>74</v>
      </c>
      <c r="B6733" t="s">
        <v>75</v>
      </c>
      <c r="C6733">
        <v>53.649500000000003</v>
      </c>
      <c r="D6733">
        <v>9.9618000000000002</v>
      </c>
      <c r="E6733">
        <v>15</v>
      </c>
      <c r="F6733" s="2">
        <v>41677</v>
      </c>
      <c r="G6733">
        <v>2.5</v>
      </c>
      <c r="H6733" s="3">
        <v>41677.48541666667</v>
      </c>
      <c r="I6733" s="3">
        <v>41677.458333333336</v>
      </c>
      <c r="J6733">
        <v>10.7</v>
      </c>
      <c r="K6733">
        <v>10.7</v>
      </c>
      <c r="L6733" s="3">
        <v>41677.481944444444</v>
      </c>
      <c r="M6733" t="s">
        <v>133</v>
      </c>
      <c r="N6733" t="s">
        <v>9</v>
      </c>
      <c r="P6733" s="3">
        <v>41677.48541666667</v>
      </c>
      <c r="Q6733">
        <v>3</v>
      </c>
      <c r="R6733" t="s">
        <v>77</v>
      </c>
      <c r="S6733">
        <v>3</v>
      </c>
      <c r="T6733">
        <v>0</v>
      </c>
      <c r="U6733" t="s">
        <v>9</v>
      </c>
      <c r="V6733" s="3">
        <v>41677.458333333336</v>
      </c>
      <c r="W6733">
        <v>1</v>
      </c>
      <c r="X6733" s="3">
        <v>41677.481944444444</v>
      </c>
      <c r="Y6733" t="s">
        <v>9</v>
      </c>
      <c r="Z6733">
        <v>3</v>
      </c>
      <c r="AA6733">
        <v>0</v>
      </c>
      <c r="AB6733" t="s">
        <v>134</v>
      </c>
    </row>
    <row r="6734" spans="1:28" x14ac:dyDescent="0.25">
      <c r="A6734" t="s">
        <v>74</v>
      </c>
      <c r="B6734" t="s">
        <v>75</v>
      </c>
      <c r="C6734">
        <v>53.649500000000003</v>
      </c>
      <c r="D6734">
        <v>9.9618000000000002</v>
      </c>
      <c r="E6734">
        <v>15</v>
      </c>
      <c r="F6734" s="2">
        <v>41678</v>
      </c>
      <c r="G6734">
        <v>1.5</v>
      </c>
      <c r="H6734" s="3">
        <v>41678.48541666667</v>
      </c>
      <c r="I6734" s="3">
        <v>41678.458333333336</v>
      </c>
      <c r="J6734">
        <v>7.4</v>
      </c>
      <c r="K6734">
        <v>12.2</v>
      </c>
      <c r="L6734" s="3">
        <v>41678.481944444444</v>
      </c>
      <c r="M6734" t="s">
        <v>133</v>
      </c>
      <c r="N6734" t="s">
        <v>9</v>
      </c>
      <c r="P6734" s="3">
        <v>41678.48541666667</v>
      </c>
      <c r="Q6734">
        <v>6</v>
      </c>
      <c r="R6734" t="s">
        <v>77</v>
      </c>
      <c r="S6734">
        <v>6</v>
      </c>
      <c r="T6734">
        <v>0</v>
      </c>
      <c r="U6734" t="s">
        <v>9</v>
      </c>
      <c r="V6734" s="3">
        <v>41678.458333333336</v>
      </c>
      <c r="W6734">
        <v>1</v>
      </c>
      <c r="X6734" s="3">
        <v>41678.481944444444</v>
      </c>
      <c r="Y6734" t="s">
        <v>9</v>
      </c>
      <c r="Z6734">
        <v>6</v>
      </c>
      <c r="AA6734">
        <v>0</v>
      </c>
      <c r="AB6734" t="s">
        <v>134</v>
      </c>
    </row>
    <row r="6735" spans="1:28" x14ac:dyDescent="0.25">
      <c r="A6735" t="s">
        <v>74</v>
      </c>
      <c r="B6735" t="s">
        <v>75</v>
      </c>
      <c r="C6735">
        <v>53.649500000000003</v>
      </c>
      <c r="D6735">
        <v>9.9618000000000002</v>
      </c>
      <c r="E6735">
        <v>15</v>
      </c>
      <c r="F6735" s="2">
        <v>41679</v>
      </c>
      <c r="G6735">
        <v>3.4</v>
      </c>
      <c r="H6735" s="3">
        <v>41679.48541666667</v>
      </c>
      <c r="I6735" s="3">
        <v>41679.458333333336</v>
      </c>
      <c r="J6735">
        <v>7.4</v>
      </c>
      <c r="K6735">
        <v>8.6999999999999993</v>
      </c>
      <c r="L6735" s="3">
        <v>41679.481944444444</v>
      </c>
      <c r="M6735" t="s">
        <v>133</v>
      </c>
      <c r="N6735" t="s">
        <v>9</v>
      </c>
      <c r="P6735" s="3">
        <v>41679.48541666667</v>
      </c>
      <c r="Q6735">
        <v>1.2</v>
      </c>
      <c r="R6735" t="s">
        <v>77</v>
      </c>
      <c r="S6735">
        <v>1.2</v>
      </c>
      <c r="T6735">
        <v>0</v>
      </c>
      <c r="U6735" t="s">
        <v>9</v>
      </c>
      <c r="V6735" s="3">
        <v>41679.458333333336</v>
      </c>
      <c r="W6735">
        <v>1</v>
      </c>
      <c r="X6735" s="3">
        <v>41679.481944444444</v>
      </c>
      <c r="Y6735" t="s">
        <v>9</v>
      </c>
      <c r="Z6735">
        <v>1.2</v>
      </c>
      <c r="AA6735">
        <v>0</v>
      </c>
      <c r="AB6735" t="s">
        <v>134</v>
      </c>
    </row>
    <row r="6736" spans="1:28" x14ac:dyDescent="0.25">
      <c r="A6736" t="s">
        <v>74</v>
      </c>
      <c r="B6736" t="s">
        <v>75</v>
      </c>
      <c r="C6736">
        <v>53.649500000000003</v>
      </c>
      <c r="D6736">
        <v>9.9618000000000002</v>
      </c>
      <c r="E6736">
        <v>15</v>
      </c>
      <c r="F6736" s="2">
        <v>41680</v>
      </c>
      <c r="G6736">
        <v>0.7</v>
      </c>
      <c r="H6736" s="3">
        <v>41680.48541666667</v>
      </c>
      <c r="I6736" s="3">
        <v>41680.458333333336</v>
      </c>
      <c r="J6736">
        <v>6.2</v>
      </c>
      <c r="K6736">
        <v>6.7</v>
      </c>
      <c r="L6736" s="3">
        <v>41680.481944444444</v>
      </c>
      <c r="M6736" t="s">
        <v>133</v>
      </c>
      <c r="N6736" t="s">
        <v>9</v>
      </c>
      <c r="P6736" s="3">
        <v>41680.48541666667</v>
      </c>
      <c r="Q6736">
        <v>0.6</v>
      </c>
      <c r="R6736" t="s">
        <v>77</v>
      </c>
      <c r="S6736">
        <v>0.6</v>
      </c>
      <c r="T6736">
        <v>0</v>
      </c>
      <c r="U6736" t="s">
        <v>9</v>
      </c>
      <c r="V6736" s="3">
        <v>41680.458333333336</v>
      </c>
      <c r="W6736">
        <v>1</v>
      </c>
      <c r="X6736" s="3">
        <v>41680.481944444444</v>
      </c>
      <c r="Y6736" t="s">
        <v>9</v>
      </c>
      <c r="Z6736">
        <v>0.6</v>
      </c>
      <c r="AA6736">
        <v>0</v>
      </c>
      <c r="AB6736" t="s">
        <v>134</v>
      </c>
    </row>
    <row r="6737" spans="1:28" x14ac:dyDescent="0.25">
      <c r="A6737" t="s">
        <v>74</v>
      </c>
      <c r="B6737" t="s">
        <v>75</v>
      </c>
      <c r="C6737">
        <v>53.649500000000003</v>
      </c>
      <c r="D6737">
        <v>9.9618000000000002</v>
      </c>
      <c r="E6737">
        <v>15</v>
      </c>
      <c r="F6737" s="2">
        <v>41681</v>
      </c>
      <c r="G6737">
        <v>1</v>
      </c>
      <c r="H6737" s="3">
        <v>41681.48541666667</v>
      </c>
      <c r="I6737" s="3">
        <v>41681.458333333336</v>
      </c>
      <c r="J6737">
        <v>4</v>
      </c>
      <c r="K6737">
        <v>7.5</v>
      </c>
      <c r="L6737" s="3">
        <v>41681.481944444444</v>
      </c>
      <c r="M6737" t="s">
        <v>133</v>
      </c>
      <c r="N6737" t="s">
        <v>9</v>
      </c>
      <c r="P6737" s="3">
        <v>41681.48541666667</v>
      </c>
      <c r="Q6737">
        <v>0.3</v>
      </c>
      <c r="R6737" t="s">
        <v>77</v>
      </c>
      <c r="S6737">
        <v>0.3</v>
      </c>
      <c r="T6737">
        <v>0</v>
      </c>
      <c r="U6737" t="s">
        <v>9</v>
      </c>
      <c r="V6737" s="3">
        <v>41681.458333333336</v>
      </c>
      <c r="W6737">
        <v>1</v>
      </c>
      <c r="X6737" s="3">
        <v>41681.481944444444</v>
      </c>
      <c r="Y6737" t="s">
        <v>9</v>
      </c>
      <c r="Z6737">
        <v>0.3</v>
      </c>
      <c r="AA6737">
        <v>0</v>
      </c>
      <c r="AB6737" t="s">
        <v>134</v>
      </c>
    </row>
    <row r="6738" spans="1:28" x14ac:dyDescent="0.25">
      <c r="A6738" t="s">
        <v>74</v>
      </c>
      <c r="B6738" t="s">
        <v>75</v>
      </c>
      <c r="C6738">
        <v>53.649500000000003</v>
      </c>
      <c r="D6738">
        <v>9.9618000000000002</v>
      </c>
      <c r="E6738">
        <v>15</v>
      </c>
      <c r="F6738" s="2">
        <v>41682</v>
      </c>
      <c r="G6738">
        <v>1</v>
      </c>
      <c r="H6738" s="3">
        <v>41682.48541666667</v>
      </c>
      <c r="I6738" s="3">
        <v>41682.458333333336</v>
      </c>
      <c r="J6738">
        <v>6</v>
      </c>
      <c r="K6738">
        <v>6.5</v>
      </c>
      <c r="L6738" s="3">
        <v>41682.481944444444</v>
      </c>
      <c r="M6738" t="s">
        <v>133</v>
      </c>
      <c r="N6738" t="s">
        <v>9</v>
      </c>
      <c r="P6738" s="3">
        <v>41682.48541666667</v>
      </c>
      <c r="Q6738">
        <v>0</v>
      </c>
      <c r="R6738" t="s">
        <v>76</v>
      </c>
      <c r="S6738">
        <v>0</v>
      </c>
      <c r="T6738">
        <v>0</v>
      </c>
      <c r="U6738" t="s">
        <v>9</v>
      </c>
      <c r="V6738" s="3">
        <v>41682.458333333336</v>
      </c>
      <c r="W6738">
        <v>1</v>
      </c>
      <c r="X6738" s="3">
        <v>41682.481944444444</v>
      </c>
      <c r="Y6738" t="s">
        <v>9</v>
      </c>
      <c r="Z6738">
        <v>0</v>
      </c>
      <c r="AA6738">
        <v>0</v>
      </c>
      <c r="AB6738" t="s">
        <v>134</v>
      </c>
    </row>
    <row r="6739" spans="1:28" x14ac:dyDescent="0.25">
      <c r="A6739" t="s">
        <v>74</v>
      </c>
      <c r="B6739" t="s">
        <v>75</v>
      </c>
      <c r="C6739">
        <v>53.649500000000003</v>
      </c>
      <c r="D6739">
        <v>9.9618000000000002</v>
      </c>
      <c r="E6739">
        <v>15</v>
      </c>
      <c r="F6739" s="2">
        <v>41683</v>
      </c>
      <c r="G6739">
        <v>5.5</v>
      </c>
      <c r="H6739" s="3">
        <v>41683.48541666667</v>
      </c>
      <c r="I6739" s="3">
        <v>41683.458333333336</v>
      </c>
      <c r="J6739">
        <v>8.3000000000000007</v>
      </c>
      <c r="K6739">
        <v>8.3000000000000007</v>
      </c>
      <c r="L6739" s="3">
        <v>41683.481944444444</v>
      </c>
      <c r="M6739" t="s">
        <v>133</v>
      </c>
      <c r="N6739" t="s">
        <v>9</v>
      </c>
      <c r="P6739" s="3">
        <v>41683.48541666667</v>
      </c>
      <c r="Q6739">
        <v>0</v>
      </c>
      <c r="R6739" t="s">
        <v>76</v>
      </c>
      <c r="S6739">
        <v>0</v>
      </c>
      <c r="T6739">
        <v>0</v>
      </c>
      <c r="U6739" t="s">
        <v>9</v>
      </c>
      <c r="V6739" s="3">
        <v>41683.458333333336</v>
      </c>
      <c r="W6739">
        <v>1</v>
      </c>
      <c r="X6739" s="3">
        <v>41683.481944444444</v>
      </c>
      <c r="Y6739" t="s">
        <v>9</v>
      </c>
      <c r="Z6739">
        <v>0</v>
      </c>
      <c r="AA6739">
        <v>0</v>
      </c>
      <c r="AB6739" t="s">
        <v>134</v>
      </c>
    </row>
    <row r="6740" spans="1:28" x14ac:dyDescent="0.25">
      <c r="A6740" t="s">
        <v>74</v>
      </c>
      <c r="B6740" t="s">
        <v>75</v>
      </c>
      <c r="C6740">
        <v>53.649500000000003</v>
      </c>
      <c r="D6740">
        <v>9.9618000000000002</v>
      </c>
      <c r="E6740">
        <v>15</v>
      </c>
      <c r="F6740" s="2">
        <v>41684</v>
      </c>
      <c r="G6740">
        <v>-1</v>
      </c>
      <c r="H6740" s="3">
        <v>41684.48541666667</v>
      </c>
      <c r="I6740" s="3">
        <v>41684.458333333336</v>
      </c>
      <c r="J6740">
        <v>3.6</v>
      </c>
      <c r="K6740">
        <v>8.8000000000000007</v>
      </c>
      <c r="L6740" s="3">
        <v>41684.481944444444</v>
      </c>
      <c r="M6740" t="s">
        <v>133</v>
      </c>
      <c r="N6740" t="s">
        <v>9</v>
      </c>
      <c r="O6740" t="s">
        <v>9</v>
      </c>
      <c r="P6740" s="3">
        <v>41684.48541666667</v>
      </c>
      <c r="Q6740">
        <v>4.2</v>
      </c>
      <c r="R6740" t="s">
        <v>77</v>
      </c>
      <c r="S6740">
        <v>4.2</v>
      </c>
      <c r="T6740">
        <v>0</v>
      </c>
      <c r="U6740" t="s">
        <v>9</v>
      </c>
      <c r="V6740" s="3">
        <v>41684.458333333336</v>
      </c>
      <c r="W6740">
        <v>1</v>
      </c>
      <c r="X6740" s="3">
        <v>41684.481944444444</v>
      </c>
      <c r="Y6740" t="s">
        <v>9</v>
      </c>
      <c r="Z6740">
        <v>4.2</v>
      </c>
      <c r="AA6740">
        <v>0</v>
      </c>
      <c r="AB6740" t="s">
        <v>134</v>
      </c>
    </row>
    <row r="6741" spans="1:28" x14ac:dyDescent="0.25">
      <c r="A6741" t="s">
        <v>74</v>
      </c>
      <c r="B6741" t="s">
        <v>75</v>
      </c>
      <c r="C6741">
        <v>53.649500000000003</v>
      </c>
      <c r="D6741">
        <v>9.9618000000000002</v>
      </c>
      <c r="E6741">
        <v>15</v>
      </c>
      <c r="F6741" s="2">
        <v>41685</v>
      </c>
      <c r="G6741">
        <v>3.6</v>
      </c>
      <c r="H6741" s="3">
        <v>41685.48541666667</v>
      </c>
      <c r="I6741" s="3">
        <v>41685.458333333336</v>
      </c>
      <c r="J6741">
        <v>12.3</v>
      </c>
      <c r="K6741">
        <v>12.3</v>
      </c>
      <c r="L6741" s="3">
        <v>41685.481944444444</v>
      </c>
      <c r="M6741" t="s">
        <v>133</v>
      </c>
      <c r="N6741" t="s">
        <v>9</v>
      </c>
      <c r="O6741" t="s">
        <v>9</v>
      </c>
      <c r="P6741" s="3">
        <v>41685.48541666667</v>
      </c>
      <c r="Q6741">
        <v>0.6</v>
      </c>
      <c r="R6741" t="s">
        <v>77</v>
      </c>
      <c r="S6741">
        <v>0.6</v>
      </c>
      <c r="T6741">
        <v>0</v>
      </c>
      <c r="U6741" t="s">
        <v>9</v>
      </c>
      <c r="V6741" s="3">
        <v>41685.458333333336</v>
      </c>
      <c r="W6741">
        <v>1</v>
      </c>
      <c r="X6741" s="3">
        <v>41685.481944444444</v>
      </c>
      <c r="Y6741" t="s">
        <v>9</v>
      </c>
      <c r="Z6741">
        <v>0.6</v>
      </c>
      <c r="AA6741">
        <v>0</v>
      </c>
      <c r="AB6741" t="s">
        <v>134</v>
      </c>
    </row>
    <row r="6742" spans="1:28" x14ac:dyDescent="0.25">
      <c r="A6742" t="s">
        <v>74</v>
      </c>
      <c r="B6742" t="s">
        <v>75</v>
      </c>
      <c r="C6742">
        <v>53.649500000000003</v>
      </c>
      <c r="D6742">
        <v>9.9618000000000002</v>
      </c>
      <c r="E6742">
        <v>15</v>
      </c>
      <c r="F6742" s="2">
        <v>41686</v>
      </c>
      <c r="G6742">
        <v>4.5999999999999996</v>
      </c>
      <c r="H6742" s="3">
        <v>41686.48541666667</v>
      </c>
      <c r="I6742" s="3">
        <v>41686.458333333336</v>
      </c>
      <c r="J6742">
        <v>8</v>
      </c>
      <c r="K6742">
        <v>13</v>
      </c>
      <c r="L6742" s="3">
        <v>41686.481944444444</v>
      </c>
      <c r="M6742" t="s">
        <v>133</v>
      </c>
      <c r="N6742" t="s">
        <v>9</v>
      </c>
      <c r="P6742" s="3">
        <v>41686.48541666667</v>
      </c>
      <c r="Q6742">
        <v>1.5</v>
      </c>
      <c r="R6742" t="s">
        <v>77</v>
      </c>
      <c r="S6742">
        <v>1.5</v>
      </c>
      <c r="T6742">
        <v>0</v>
      </c>
      <c r="U6742" t="s">
        <v>9</v>
      </c>
      <c r="V6742" s="3">
        <v>41686.458333333336</v>
      </c>
      <c r="W6742">
        <v>1</v>
      </c>
      <c r="X6742" s="3">
        <v>41686.481944444444</v>
      </c>
      <c r="Y6742" t="s">
        <v>9</v>
      </c>
      <c r="Z6742">
        <v>1.5</v>
      </c>
      <c r="AA6742">
        <v>0</v>
      </c>
      <c r="AB6742" t="s">
        <v>134</v>
      </c>
    </row>
    <row r="6743" spans="1:28" x14ac:dyDescent="0.25">
      <c r="A6743" t="s">
        <v>74</v>
      </c>
      <c r="B6743" t="s">
        <v>75</v>
      </c>
      <c r="C6743">
        <v>53.649500000000003</v>
      </c>
      <c r="D6743">
        <v>9.9618000000000002</v>
      </c>
      <c r="E6743">
        <v>15</v>
      </c>
      <c r="F6743" s="2">
        <v>41687</v>
      </c>
      <c r="G6743">
        <v>-1</v>
      </c>
      <c r="H6743" s="3">
        <v>41687.48541666667</v>
      </c>
      <c r="I6743" s="3">
        <v>41687.458333333336</v>
      </c>
      <c r="J6743">
        <v>5</v>
      </c>
      <c r="K6743">
        <v>8</v>
      </c>
      <c r="L6743" s="3">
        <v>41687.481944444444</v>
      </c>
      <c r="M6743" t="s">
        <v>133</v>
      </c>
      <c r="N6743" t="s">
        <v>9</v>
      </c>
      <c r="P6743" s="3">
        <v>41687.48541666667</v>
      </c>
      <c r="Q6743">
        <v>0</v>
      </c>
      <c r="R6743" t="s">
        <v>76</v>
      </c>
      <c r="S6743">
        <v>0</v>
      </c>
      <c r="T6743">
        <v>0</v>
      </c>
      <c r="U6743" t="s">
        <v>9</v>
      </c>
      <c r="V6743" s="3">
        <v>41687.458333333336</v>
      </c>
      <c r="W6743">
        <v>1</v>
      </c>
      <c r="X6743" s="3">
        <v>41687.481944444444</v>
      </c>
      <c r="Y6743" t="s">
        <v>9</v>
      </c>
      <c r="Z6743">
        <v>0</v>
      </c>
      <c r="AA6743">
        <v>0</v>
      </c>
      <c r="AB6743" t="s">
        <v>134</v>
      </c>
    </row>
    <row r="6744" spans="1:28" x14ac:dyDescent="0.25">
      <c r="A6744" t="s">
        <v>74</v>
      </c>
      <c r="B6744" t="s">
        <v>75</v>
      </c>
      <c r="C6744">
        <v>53.649500000000003</v>
      </c>
      <c r="D6744">
        <v>9.9618000000000002</v>
      </c>
      <c r="E6744">
        <v>15</v>
      </c>
      <c r="F6744" s="2">
        <v>41688</v>
      </c>
      <c r="G6744">
        <v>-2</v>
      </c>
      <c r="H6744" s="3">
        <v>41688.48541666667</v>
      </c>
      <c r="I6744" s="3">
        <v>41688.458333333336</v>
      </c>
      <c r="J6744">
        <v>4</v>
      </c>
      <c r="K6744">
        <v>7</v>
      </c>
      <c r="L6744" s="3">
        <v>41688.481944444444</v>
      </c>
      <c r="M6744" t="s">
        <v>133</v>
      </c>
      <c r="N6744" t="s">
        <v>9</v>
      </c>
      <c r="P6744" s="3">
        <v>41688.48541666667</v>
      </c>
      <c r="Q6744">
        <v>0</v>
      </c>
      <c r="R6744" t="s">
        <v>76</v>
      </c>
      <c r="S6744">
        <v>0</v>
      </c>
      <c r="T6744">
        <v>0</v>
      </c>
      <c r="U6744" t="s">
        <v>9</v>
      </c>
      <c r="V6744" s="3">
        <v>41688.458333333336</v>
      </c>
      <c r="W6744">
        <v>1</v>
      </c>
      <c r="X6744" s="3">
        <v>41688.481944444444</v>
      </c>
      <c r="Y6744" t="s">
        <v>9</v>
      </c>
      <c r="Z6744">
        <v>0</v>
      </c>
      <c r="AA6744">
        <v>0</v>
      </c>
      <c r="AB6744" t="s">
        <v>134</v>
      </c>
    </row>
    <row r="6745" spans="1:28" x14ac:dyDescent="0.25">
      <c r="A6745" t="s">
        <v>74</v>
      </c>
      <c r="B6745" t="s">
        <v>75</v>
      </c>
      <c r="C6745">
        <v>53.649500000000003</v>
      </c>
      <c r="D6745">
        <v>9.9618000000000002</v>
      </c>
      <c r="E6745">
        <v>15</v>
      </c>
      <c r="F6745" s="2">
        <v>41689</v>
      </c>
      <c r="G6745">
        <v>1.7</v>
      </c>
      <c r="H6745" s="3">
        <v>41689.48541666667</v>
      </c>
      <c r="I6745" s="3">
        <v>41689.458333333336</v>
      </c>
      <c r="J6745">
        <v>3</v>
      </c>
      <c r="K6745">
        <v>9.3000000000000007</v>
      </c>
      <c r="L6745" s="3">
        <v>41689.481249999997</v>
      </c>
      <c r="M6745" t="s">
        <v>133</v>
      </c>
      <c r="N6745" t="s">
        <v>9</v>
      </c>
      <c r="P6745" s="3">
        <v>41689.48541666667</v>
      </c>
      <c r="Q6745">
        <v>4.8</v>
      </c>
      <c r="R6745" t="s">
        <v>77</v>
      </c>
      <c r="S6745">
        <v>4.8</v>
      </c>
      <c r="T6745">
        <v>0</v>
      </c>
      <c r="U6745" t="s">
        <v>9</v>
      </c>
      <c r="V6745" s="3">
        <v>41689.458333333336</v>
      </c>
      <c r="W6745">
        <v>1</v>
      </c>
      <c r="X6745" s="3">
        <v>41689.481249999997</v>
      </c>
      <c r="Y6745" t="s">
        <v>9</v>
      </c>
      <c r="Z6745">
        <v>4.8</v>
      </c>
      <c r="AA6745">
        <v>0</v>
      </c>
      <c r="AB6745" t="s">
        <v>134</v>
      </c>
    </row>
    <row r="6746" spans="1:28" x14ac:dyDescent="0.25">
      <c r="A6746" t="s">
        <v>74</v>
      </c>
      <c r="B6746" t="s">
        <v>75</v>
      </c>
      <c r="C6746">
        <v>53.649500000000003</v>
      </c>
      <c r="D6746">
        <v>9.9618000000000002</v>
      </c>
      <c r="E6746">
        <v>15</v>
      </c>
      <c r="F6746" s="2">
        <v>41690</v>
      </c>
      <c r="G6746">
        <v>2.9</v>
      </c>
      <c r="H6746" s="3">
        <v>41690.48541666667</v>
      </c>
      <c r="I6746" s="3">
        <v>41690.458333333336</v>
      </c>
      <c r="J6746">
        <v>8.3000000000000007</v>
      </c>
      <c r="K6746">
        <v>8.3000000000000007</v>
      </c>
      <c r="L6746" s="3">
        <v>41690.481249999997</v>
      </c>
      <c r="M6746" t="s">
        <v>133</v>
      </c>
      <c r="N6746" t="s">
        <v>9</v>
      </c>
      <c r="P6746" s="3">
        <v>41690.48541666667</v>
      </c>
      <c r="Q6746">
        <v>0</v>
      </c>
      <c r="R6746" t="s">
        <v>76</v>
      </c>
      <c r="S6746">
        <v>0</v>
      </c>
      <c r="T6746">
        <v>0</v>
      </c>
      <c r="U6746" t="s">
        <v>9</v>
      </c>
      <c r="V6746" s="3">
        <v>41690.458333333336</v>
      </c>
      <c r="W6746">
        <v>1</v>
      </c>
      <c r="X6746" s="3">
        <v>41690.481249999997</v>
      </c>
      <c r="Y6746" t="s">
        <v>9</v>
      </c>
      <c r="Z6746">
        <v>0</v>
      </c>
      <c r="AA6746">
        <v>0</v>
      </c>
      <c r="AB6746" t="s">
        <v>134</v>
      </c>
    </row>
    <row r="6747" spans="1:28" x14ac:dyDescent="0.25">
      <c r="A6747" t="s">
        <v>74</v>
      </c>
      <c r="B6747" t="s">
        <v>75</v>
      </c>
      <c r="C6747">
        <v>53.649500000000003</v>
      </c>
      <c r="D6747">
        <v>9.9618000000000002</v>
      </c>
      <c r="E6747">
        <v>15</v>
      </c>
      <c r="F6747" s="2">
        <v>41691</v>
      </c>
      <c r="G6747">
        <v>7.7</v>
      </c>
      <c r="H6747" s="3">
        <v>41691.48541666667</v>
      </c>
      <c r="I6747" s="3">
        <v>41691.458333333336</v>
      </c>
      <c r="J6747">
        <v>10</v>
      </c>
      <c r="K6747">
        <v>11.1</v>
      </c>
      <c r="L6747" s="3">
        <v>41691.481249999997</v>
      </c>
      <c r="M6747" t="s">
        <v>133</v>
      </c>
      <c r="N6747" t="s">
        <v>9</v>
      </c>
      <c r="P6747" s="3">
        <v>41691.48541666667</v>
      </c>
      <c r="Q6747">
        <v>2.1</v>
      </c>
      <c r="R6747" t="s">
        <v>77</v>
      </c>
      <c r="S6747">
        <v>2.1</v>
      </c>
      <c r="T6747">
        <v>0</v>
      </c>
      <c r="U6747" t="s">
        <v>9</v>
      </c>
      <c r="V6747" s="3">
        <v>41691.458333333336</v>
      </c>
      <c r="W6747">
        <v>1</v>
      </c>
      <c r="X6747" s="3">
        <v>41691.481249999997</v>
      </c>
      <c r="Y6747" t="s">
        <v>9</v>
      </c>
      <c r="Z6747">
        <v>2.1</v>
      </c>
      <c r="AA6747">
        <v>0</v>
      </c>
      <c r="AB6747" t="s">
        <v>134</v>
      </c>
    </row>
    <row r="6748" spans="1:28" x14ac:dyDescent="0.25">
      <c r="A6748" t="s">
        <v>74</v>
      </c>
      <c r="B6748" t="s">
        <v>75</v>
      </c>
      <c r="C6748">
        <v>53.649500000000003</v>
      </c>
      <c r="D6748">
        <v>9.9618000000000002</v>
      </c>
      <c r="E6748">
        <v>15</v>
      </c>
      <c r="F6748" s="2">
        <v>41692</v>
      </c>
      <c r="G6748">
        <v>1.9</v>
      </c>
      <c r="H6748" s="3">
        <v>41692.48541666667</v>
      </c>
      <c r="I6748" s="3">
        <v>41692.458333333336</v>
      </c>
      <c r="J6748">
        <v>8</v>
      </c>
      <c r="K6748">
        <v>10</v>
      </c>
      <c r="L6748" s="3">
        <v>41692.481249999997</v>
      </c>
      <c r="M6748" t="s">
        <v>133</v>
      </c>
      <c r="N6748" t="s">
        <v>9</v>
      </c>
      <c r="P6748" s="3">
        <v>41692.48541666667</v>
      </c>
      <c r="Q6748">
        <v>1.8</v>
      </c>
      <c r="R6748" t="s">
        <v>77</v>
      </c>
      <c r="S6748">
        <v>1.8</v>
      </c>
      <c r="T6748">
        <v>0</v>
      </c>
      <c r="U6748" t="s">
        <v>9</v>
      </c>
      <c r="V6748" s="3">
        <v>41692.458333333336</v>
      </c>
      <c r="W6748">
        <v>1</v>
      </c>
      <c r="X6748" s="3">
        <v>41692.481249999997</v>
      </c>
      <c r="Y6748" t="s">
        <v>9</v>
      </c>
      <c r="Z6748">
        <v>1.8</v>
      </c>
      <c r="AA6748">
        <v>0</v>
      </c>
      <c r="AB6748" t="s">
        <v>134</v>
      </c>
    </row>
    <row r="6749" spans="1:28" x14ac:dyDescent="0.25">
      <c r="A6749" t="s">
        <v>74</v>
      </c>
      <c r="B6749" t="s">
        <v>75</v>
      </c>
      <c r="C6749">
        <v>53.649500000000003</v>
      </c>
      <c r="D6749">
        <v>9.9618000000000002</v>
      </c>
      <c r="E6749">
        <v>15</v>
      </c>
      <c r="F6749" s="2">
        <v>41693</v>
      </c>
      <c r="G6749">
        <v>3.7</v>
      </c>
      <c r="H6749" s="3">
        <v>41693.48541666667</v>
      </c>
      <c r="I6749" s="3">
        <v>41693.458333333336</v>
      </c>
      <c r="J6749">
        <v>8.1</v>
      </c>
      <c r="K6749">
        <v>8.1</v>
      </c>
      <c r="L6749" s="3">
        <v>41693.481249999997</v>
      </c>
      <c r="M6749" t="s">
        <v>133</v>
      </c>
      <c r="N6749" t="s">
        <v>9</v>
      </c>
      <c r="P6749" s="3">
        <v>41693.48541666667</v>
      </c>
      <c r="Q6749">
        <v>0</v>
      </c>
      <c r="R6749" t="s">
        <v>76</v>
      </c>
      <c r="S6749">
        <v>0</v>
      </c>
      <c r="T6749">
        <v>0</v>
      </c>
      <c r="U6749" t="s">
        <v>9</v>
      </c>
      <c r="V6749" s="3">
        <v>41693.458333333336</v>
      </c>
      <c r="W6749">
        <v>1</v>
      </c>
      <c r="X6749" s="3">
        <v>41693.481249999997</v>
      </c>
      <c r="Y6749" t="s">
        <v>9</v>
      </c>
      <c r="Z6749">
        <v>0</v>
      </c>
      <c r="AA6749">
        <v>0</v>
      </c>
      <c r="AB6749" t="s">
        <v>134</v>
      </c>
    </row>
    <row r="6750" spans="1:28" x14ac:dyDescent="0.25">
      <c r="A6750" t="s">
        <v>74</v>
      </c>
      <c r="B6750" t="s">
        <v>75</v>
      </c>
      <c r="C6750">
        <v>53.649500000000003</v>
      </c>
      <c r="D6750">
        <v>9.9618000000000002</v>
      </c>
      <c r="E6750">
        <v>15</v>
      </c>
      <c r="F6750" s="2">
        <v>41694</v>
      </c>
      <c r="G6750">
        <v>2.2000000000000002</v>
      </c>
      <c r="H6750" s="3">
        <v>41694.502083333333</v>
      </c>
      <c r="I6750" s="3">
        <v>41694.474999999999</v>
      </c>
      <c r="J6750">
        <v>10.4</v>
      </c>
      <c r="K6750">
        <v>10.5</v>
      </c>
      <c r="L6750" s="3">
        <v>41694.481249999997</v>
      </c>
      <c r="M6750" t="s">
        <v>135</v>
      </c>
      <c r="N6750" t="s">
        <v>9</v>
      </c>
      <c r="P6750" s="3">
        <v>41694.502083333333</v>
      </c>
      <c r="Q6750">
        <v>0</v>
      </c>
      <c r="R6750" t="s">
        <v>76</v>
      </c>
      <c r="S6750">
        <v>0</v>
      </c>
      <c r="T6750">
        <v>0</v>
      </c>
      <c r="U6750" t="s">
        <v>9</v>
      </c>
      <c r="V6750" s="3">
        <v>41694.474999999999</v>
      </c>
      <c r="W6750">
        <v>1</v>
      </c>
      <c r="X6750" s="3">
        <v>41694.481249999997</v>
      </c>
      <c r="Y6750" t="s">
        <v>9</v>
      </c>
      <c r="Z6750">
        <v>0</v>
      </c>
      <c r="AA6750">
        <v>0</v>
      </c>
      <c r="AB6750" t="s">
        <v>133</v>
      </c>
    </row>
    <row r="6751" spans="1:28" x14ac:dyDescent="0.25">
      <c r="A6751" t="s">
        <v>74</v>
      </c>
      <c r="B6751" t="s">
        <v>75</v>
      </c>
      <c r="C6751">
        <v>53.649500000000003</v>
      </c>
      <c r="D6751">
        <v>9.9618000000000002</v>
      </c>
      <c r="E6751">
        <v>15</v>
      </c>
      <c r="F6751" s="2">
        <v>41695</v>
      </c>
      <c r="G6751">
        <v>3.5</v>
      </c>
      <c r="H6751" s="3">
        <v>41695.502083333333</v>
      </c>
      <c r="I6751" s="3">
        <v>41695.474999999999</v>
      </c>
      <c r="J6751">
        <v>10.7</v>
      </c>
      <c r="K6751">
        <v>12.1</v>
      </c>
      <c r="L6751" s="3">
        <v>41695.481249999997</v>
      </c>
      <c r="M6751" t="s">
        <v>135</v>
      </c>
      <c r="N6751" t="s">
        <v>9</v>
      </c>
      <c r="P6751" s="3">
        <v>41695.502083333333</v>
      </c>
      <c r="Q6751">
        <v>0</v>
      </c>
      <c r="R6751" t="s">
        <v>76</v>
      </c>
      <c r="S6751">
        <v>0</v>
      </c>
      <c r="T6751">
        <v>0</v>
      </c>
      <c r="U6751" t="s">
        <v>9</v>
      </c>
      <c r="V6751" s="3">
        <v>41695.474999999999</v>
      </c>
      <c r="W6751">
        <v>1</v>
      </c>
      <c r="X6751" s="3">
        <v>41695.481249999997</v>
      </c>
      <c r="Y6751" t="s">
        <v>9</v>
      </c>
      <c r="Z6751">
        <v>0</v>
      </c>
      <c r="AA6751">
        <v>0</v>
      </c>
      <c r="AB6751" t="s">
        <v>133</v>
      </c>
    </row>
    <row r="6752" spans="1:28" x14ac:dyDescent="0.25">
      <c r="A6752" t="s">
        <v>74</v>
      </c>
      <c r="B6752" t="s">
        <v>75</v>
      </c>
      <c r="C6752">
        <v>53.649500000000003</v>
      </c>
      <c r="D6752">
        <v>9.9618000000000002</v>
      </c>
      <c r="E6752">
        <v>15</v>
      </c>
      <c r="F6752" s="2">
        <v>41696</v>
      </c>
      <c r="G6752">
        <v>4.5</v>
      </c>
      <c r="H6752" s="3">
        <v>41696.502083333333</v>
      </c>
      <c r="I6752" s="3">
        <v>41696.474999999999</v>
      </c>
      <c r="J6752">
        <v>11.6</v>
      </c>
      <c r="K6752">
        <v>14.3</v>
      </c>
      <c r="L6752" s="3">
        <v>41696.481249999997</v>
      </c>
      <c r="M6752" t="s">
        <v>135</v>
      </c>
      <c r="N6752" t="s">
        <v>9</v>
      </c>
      <c r="P6752" s="3">
        <v>41696.502083333333</v>
      </c>
      <c r="Q6752">
        <v>0</v>
      </c>
      <c r="R6752" t="s">
        <v>76</v>
      </c>
      <c r="S6752">
        <v>0</v>
      </c>
      <c r="T6752">
        <v>0</v>
      </c>
      <c r="U6752" t="s">
        <v>9</v>
      </c>
      <c r="V6752" s="3">
        <v>41696.474999999999</v>
      </c>
      <c r="W6752">
        <v>1</v>
      </c>
      <c r="X6752" s="3">
        <v>41696.481249999997</v>
      </c>
      <c r="Y6752" t="s">
        <v>9</v>
      </c>
      <c r="Z6752">
        <v>0</v>
      </c>
      <c r="AA6752">
        <v>0</v>
      </c>
      <c r="AB6752" t="s">
        <v>133</v>
      </c>
    </row>
    <row r="6753" spans="1:28" x14ac:dyDescent="0.25">
      <c r="A6753" t="s">
        <v>74</v>
      </c>
      <c r="B6753" t="s">
        <v>75</v>
      </c>
      <c r="C6753">
        <v>53.649500000000003</v>
      </c>
      <c r="D6753">
        <v>9.9618000000000002</v>
      </c>
      <c r="E6753">
        <v>15</v>
      </c>
      <c r="F6753" s="2">
        <v>41697</v>
      </c>
      <c r="G6753">
        <v>-0.3</v>
      </c>
      <c r="H6753" s="3">
        <v>41697.499305555553</v>
      </c>
      <c r="I6753" s="3">
        <v>41697.472222222219</v>
      </c>
      <c r="J6753">
        <v>9.9</v>
      </c>
      <c r="K6753">
        <v>11.6</v>
      </c>
      <c r="L6753" s="3">
        <v>41697.480555555558</v>
      </c>
      <c r="M6753" t="s">
        <v>135</v>
      </c>
      <c r="N6753" t="s">
        <v>9</v>
      </c>
      <c r="P6753" s="3">
        <v>41697.499305555553</v>
      </c>
      <c r="Q6753">
        <v>0</v>
      </c>
      <c r="R6753" t="s">
        <v>76</v>
      </c>
      <c r="S6753">
        <v>0</v>
      </c>
      <c r="T6753">
        <v>0</v>
      </c>
      <c r="U6753" t="s">
        <v>9</v>
      </c>
      <c r="V6753" s="3">
        <v>41697.472222222219</v>
      </c>
      <c r="W6753">
        <v>1</v>
      </c>
      <c r="X6753" s="3">
        <v>41697.480555555558</v>
      </c>
      <c r="Y6753" t="s">
        <v>9</v>
      </c>
      <c r="Z6753">
        <v>0</v>
      </c>
      <c r="AA6753">
        <v>0</v>
      </c>
      <c r="AB6753" t="s">
        <v>133</v>
      </c>
    </row>
    <row r="6754" spans="1:28" x14ac:dyDescent="0.25">
      <c r="A6754" t="s">
        <v>74</v>
      </c>
      <c r="B6754" t="s">
        <v>75</v>
      </c>
      <c r="C6754">
        <v>53.649500000000003</v>
      </c>
      <c r="D6754">
        <v>9.9618000000000002</v>
      </c>
      <c r="E6754">
        <v>15</v>
      </c>
      <c r="F6754" s="2">
        <v>41698</v>
      </c>
      <c r="G6754">
        <v>3.4</v>
      </c>
      <c r="H6754" s="3">
        <v>41698.502083333333</v>
      </c>
      <c r="I6754" s="3">
        <v>41698.474999999999</v>
      </c>
      <c r="J6754">
        <v>6.1</v>
      </c>
      <c r="K6754">
        <v>11.8</v>
      </c>
      <c r="L6754" s="3">
        <v>41698.480555555558</v>
      </c>
      <c r="M6754" t="s">
        <v>135</v>
      </c>
      <c r="N6754" t="s">
        <v>9</v>
      </c>
      <c r="P6754" s="3">
        <v>41698.502083333333</v>
      </c>
      <c r="Q6754">
        <v>0</v>
      </c>
      <c r="R6754" t="s">
        <v>76</v>
      </c>
      <c r="S6754">
        <v>0</v>
      </c>
      <c r="T6754">
        <v>0</v>
      </c>
      <c r="U6754" t="s">
        <v>9</v>
      </c>
      <c r="V6754" s="3">
        <v>41698.474999999999</v>
      </c>
      <c r="W6754">
        <v>1</v>
      </c>
      <c r="X6754" s="3">
        <v>41698.480555555558</v>
      </c>
      <c r="Y6754" t="s">
        <v>9</v>
      </c>
      <c r="Z6754">
        <v>0</v>
      </c>
      <c r="AA6754">
        <v>0</v>
      </c>
      <c r="AB6754" t="s">
        <v>133</v>
      </c>
    </row>
    <row r="6755" spans="1:28" x14ac:dyDescent="0.25">
      <c r="A6755" t="s">
        <v>74</v>
      </c>
      <c r="B6755" t="s">
        <v>75</v>
      </c>
      <c r="C6755">
        <v>53.649500000000003</v>
      </c>
      <c r="D6755">
        <v>9.9618000000000002</v>
      </c>
      <c r="E6755">
        <v>15</v>
      </c>
      <c r="F6755" s="2">
        <v>41699</v>
      </c>
      <c r="G6755">
        <v>-1.4</v>
      </c>
      <c r="H6755" s="3">
        <v>41699.502083333333</v>
      </c>
      <c r="I6755" s="3">
        <v>41699.474999999999</v>
      </c>
      <c r="J6755">
        <v>6.6</v>
      </c>
      <c r="K6755">
        <v>6.8</v>
      </c>
      <c r="L6755" s="3">
        <v>41699.480555555558</v>
      </c>
      <c r="M6755" t="s">
        <v>135</v>
      </c>
      <c r="N6755" t="s">
        <v>9</v>
      </c>
      <c r="P6755" s="3">
        <v>41699.502083333333</v>
      </c>
      <c r="Q6755">
        <v>0</v>
      </c>
      <c r="R6755" t="s">
        <v>76</v>
      </c>
      <c r="S6755">
        <v>0</v>
      </c>
      <c r="T6755">
        <v>0</v>
      </c>
      <c r="U6755" t="s">
        <v>9</v>
      </c>
      <c r="V6755" s="3">
        <v>41699.474999999999</v>
      </c>
      <c r="W6755">
        <v>1</v>
      </c>
      <c r="X6755" s="3">
        <v>41699.480555555558</v>
      </c>
      <c r="Y6755" t="s">
        <v>9</v>
      </c>
      <c r="Z6755">
        <v>0</v>
      </c>
      <c r="AA6755">
        <v>0</v>
      </c>
      <c r="AB6755" t="s">
        <v>133</v>
      </c>
    </row>
    <row r="6756" spans="1:28" x14ac:dyDescent="0.25">
      <c r="A6756" t="s">
        <v>74</v>
      </c>
      <c r="B6756" t="s">
        <v>75</v>
      </c>
      <c r="C6756">
        <v>53.649500000000003</v>
      </c>
      <c r="D6756">
        <v>9.9618000000000002</v>
      </c>
      <c r="E6756">
        <v>15</v>
      </c>
      <c r="F6756" s="2">
        <v>41700</v>
      </c>
      <c r="G6756">
        <v>2.8</v>
      </c>
      <c r="H6756" s="3">
        <v>41700.502083333333</v>
      </c>
      <c r="I6756" s="3">
        <v>41700.474999999999</v>
      </c>
      <c r="J6756">
        <v>6.7</v>
      </c>
      <c r="K6756">
        <v>8.8000000000000007</v>
      </c>
      <c r="L6756" s="3">
        <v>41700.480555555558</v>
      </c>
      <c r="M6756" t="s">
        <v>135</v>
      </c>
      <c r="N6756" t="s">
        <v>9</v>
      </c>
      <c r="P6756" s="3">
        <v>41700.502083333333</v>
      </c>
      <c r="Q6756">
        <v>0</v>
      </c>
      <c r="R6756" t="s">
        <v>76</v>
      </c>
      <c r="S6756">
        <v>0</v>
      </c>
      <c r="T6756">
        <v>0</v>
      </c>
      <c r="U6756" t="s">
        <v>9</v>
      </c>
      <c r="V6756" s="3">
        <v>41700.474999999999</v>
      </c>
      <c r="W6756">
        <v>1</v>
      </c>
      <c r="X6756" s="3">
        <v>41700.480555555558</v>
      </c>
      <c r="Y6756" t="s">
        <v>9</v>
      </c>
      <c r="Z6756">
        <v>0</v>
      </c>
      <c r="AA6756">
        <v>0</v>
      </c>
      <c r="AB6756" t="s">
        <v>133</v>
      </c>
    </row>
    <row r="6757" spans="1:28" x14ac:dyDescent="0.25">
      <c r="A6757" t="s">
        <v>74</v>
      </c>
      <c r="B6757" t="s">
        <v>75</v>
      </c>
      <c r="C6757">
        <v>53.649500000000003</v>
      </c>
      <c r="D6757">
        <v>9.9618000000000002</v>
      </c>
      <c r="E6757">
        <v>15</v>
      </c>
      <c r="F6757" s="2">
        <v>41701</v>
      </c>
      <c r="G6757">
        <v>0.3</v>
      </c>
      <c r="H6757" s="3">
        <v>41701.502083333333</v>
      </c>
      <c r="I6757" s="3">
        <v>41701.474999999999</v>
      </c>
      <c r="J6757">
        <v>9.8000000000000007</v>
      </c>
      <c r="K6757">
        <v>9.8000000000000007</v>
      </c>
      <c r="L6757" s="3">
        <v>41701.480555555558</v>
      </c>
      <c r="M6757" t="s">
        <v>135</v>
      </c>
      <c r="N6757" t="s">
        <v>9</v>
      </c>
      <c r="P6757" s="3">
        <v>41701.502083333333</v>
      </c>
      <c r="Q6757">
        <v>0</v>
      </c>
      <c r="R6757" t="s">
        <v>76</v>
      </c>
      <c r="S6757">
        <v>0</v>
      </c>
      <c r="T6757">
        <v>0</v>
      </c>
      <c r="U6757" t="s">
        <v>9</v>
      </c>
      <c r="V6757" s="3">
        <v>41701.474999999999</v>
      </c>
      <c r="W6757">
        <v>1</v>
      </c>
      <c r="X6757" s="3">
        <v>41701.480555555558</v>
      </c>
      <c r="Y6757" t="s">
        <v>9</v>
      </c>
      <c r="Z6757">
        <v>0</v>
      </c>
      <c r="AA6757">
        <v>0</v>
      </c>
      <c r="AB6757" t="s">
        <v>133</v>
      </c>
    </row>
    <row r="6758" spans="1:28" x14ac:dyDescent="0.25">
      <c r="A6758" t="s">
        <v>74</v>
      </c>
      <c r="B6758" t="s">
        <v>75</v>
      </c>
      <c r="C6758">
        <v>53.649500000000003</v>
      </c>
      <c r="D6758">
        <v>9.9618000000000002</v>
      </c>
      <c r="E6758">
        <v>15</v>
      </c>
      <c r="F6758" s="2">
        <v>41702</v>
      </c>
      <c r="G6758">
        <v>1.2</v>
      </c>
      <c r="H6758" s="3">
        <v>41702.502083333333</v>
      </c>
      <c r="I6758" s="3">
        <v>41702.474999999999</v>
      </c>
      <c r="J6758">
        <v>8.9</v>
      </c>
      <c r="K6758">
        <v>11.7</v>
      </c>
      <c r="L6758" s="3">
        <v>41702.479861111111</v>
      </c>
      <c r="M6758" t="s">
        <v>135</v>
      </c>
      <c r="N6758" t="s">
        <v>9</v>
      </c>
      <c r="P6758" s="3">
        <v>41702.502083333333</v>
      </c>
      <c r="Q6758">
        <v>0</v>
      </c>
      <c r="R6758" t="s">
        <v>76</v>
      </c>
      <c r="S6758">
        <v>0</v>
      </c>
      <c r="T6758">
        <v>0</v>
      </c>
      <c r="U6758" t="s">
        <v>9</v>
      </c>
      <c r="V6758" s="3">
        <v>41702.474999999999</v>
      </c>
      <c r="W6758">
        <v>1</v>
      </c>
      <c r="X6758" s="3">
        <v>41702.479861111111</v>
      </c>
      <c r="Y6758" t="s">
        <v>9</v>
      </c>
      <c r="Z6758">
        <v>0</v>
      </c>
      <c r="AA6758">
        <v>0</v>
      </c>
      <c r="AB6758" t="s">
        <v>133</v>
      </c>
    </row>
    <row r="6759" spans="1:28" x14ac:dyDescent="0.25">
      <c r="A6759" t="s">
        <v>74</v>
      </c>
      <c r="B6759" t="s">
        <v>75</v>
      </c>
      <c r="C6759">
        <v>53.649500000000003</v>
      </c>
      <c r="D6759">
        <v>9.9618000000000002</v>
      </c>
      <c r="E6759">
        <v>15</v>
      </c>
      <c r="F6759" s="2">
        <v>41703</v>
      </c>
      <c r="G6759">
        <v>3.2</v>
      </c>
      <c r="H6759" s="3">
        <v>41703.502083333333</v>
      </c>
      <c r="I6759" s="3">
        <v>41703.474999999999</v>
      </c>
      <c r="J6759">
        <v>8.6999999999999993</v>
      </c>
      <c r="K6759">
        <v>10.1</v>
      </c>
      <c r="L6759" s="3">
        <v>41703.479861111111</v>
      </c>
      <c r="M6759" t="s">
        <v>135</v>
      </c>
      <c r="N6759" t="s">
        <v>9</v>
      </c>
      <c r="O6759" t="s">
        <v>9</v>
      </c>
      <c r="P6759" s="3">
        <v>41703.502083333333</v>
      </c>
      <c r="Q6759">
        <v>0</v>
      </c>
      <c r="R6759" t="s">
        <v>76</v>
      </c>
      <c r="S6759">
        <v>0</v>
      </c>
      <c r="T6759">
        <v>0</v>
      </c>
      <c r="U6759" t="s">
        <v>9</v>
      </c>
      <c r="V6759" s="3">
        <v>41703.474999999999</v>
      </c>
      <c r="W6759">
        <v>1</v>
      </c>
      <c r="X6759" s="3">
        <v>41703.479861111111</v>
      </c>
      <c r="Y6759" t="s">
        <v>9</v>
      </c>
      <c r="Z6759">
        <v>0</v>
      </c>
      <c r="AA6759">
        <v>0</v>
      </c>
      <c r="AB6759" t="s">
        <v>133</v>
      </c>
    </row>
    <row r="6760" spans="1:28" x14ac:dyDescent="0.25">
      <c r="A6760" t="s">
        <v>74</v>
      </c>
      <c r="B6760" t="s">
        <v>75</v>
      </c>
      <c r="C6760">
        <v>53.649500000000003</v>
      </c>
      <c r="D6760">
        <v>9.9618000000000002</v>
      </c>
      <c r="E6760">
        <v>15</v>
      </c>
      <c r="F6760" s="2">
        <v>41704</v>
      </c>
      <c r="G6760">
        <v>2.5</v>
      </c>
      <c r="H6760" s="3">
        <v>41704.502083333333</v>
      </c>
      <c r="I6760" s="3">
        <v>41704.474999999999</v>
      </c>
      <c r="J6760">
        <v>6.2</v>
      </c>
      <c r="K6760">
        <v>11.4</v>
      </c>
      <c r="L6760" s="3">
        <v>41704.479861111111</v>
      </c>
      <c r="M6760" t="s">
        <v>135</v>
      </c>
      <c r="N6760" t="s">
        <v>9</v>
      </c>
      <c r="O6760" t="s">
        <v>9</v>
      </c>
      <c r="P6760" s="3">
        <v>41704.502083333333</v>
      </c>
      <c r="Q6760">
        <v>0</v>
      </c>
      <c r="R6760" t="s">
        <v>76</v>
      </c>
      <c r="S6760">
        <v>0</v>
      </c>
      <c r="T6760">
        <v>0</v>
      </c>
      <c r="U6760" t="s">
        <v>9</v>
      </c>
      <c r="V6760" s="3">
        <v>41704.474999999999</v>
      </c>
      <c r="W6760">
        <v>1</v>
      </c>
      <c r="X6760" s="3">
        <v>41704.479861111111</v>
      </c>
      <c r="Y6760" t="s">
        <v>9</v>
      </c>
      <c r="Z6760">
        <v>0</v>
      </c>
      <c r="AA6760">
        <v>0</v>
      </c>
      <c r="AB6760" t="s">
        <v>133</v>
      </c>
    </row>
    <row r="6761" spans="1:28" x14ac:dyDescent="0.25">
      <c r="A6761" t="s">
        <v>74</v>
      </c>
      <c r="B6761" t="s">
        <v>75</v>
      </c>
      <c r="C6761">
        <v>53.649500000000003</v>
      </c>
      <c r="D6761">
        <v>9.9618000000000002</v>
      </c>
      <c r="E6761">
        <v>15</v>
      </c>
      <c r="F6761" s="2">
        <v>41705</v>
      </c>
      <c r="G6761">
        <v>3.8</v>
      </c>
      <c r="H6761" s="3">
        <v>41705.502083333333</v>
      </c>
      <c r="I6761" s="3">
        <v>41705.474999999999</v>
      </c>
      <c r="J6761">
        <v>12</v>
      </c>
      <c r="K6761">
        <v>12.2</v>
      </c>
      <c r="L6761" s="3">
        <v>41705.479861111111</v>
      </c>
      <c r="M6761" t="s">
        <v>135</v>
      </c>
      <c r="N6761" t="s">
        <v>9</v>
      </c>
      <c r="O6761" t="s">
        <v>9</v>
      </c>
      <c r="P6761" s="3">
        <v>41705.502083333333</v>
      </c>
      <c r="Q6761">
        <v>0</v>
      </c>
      <c r="R6761" t="s">
        <v>76</v>
      </c>
      <c r="S6761">
        <v>0</v>
      </c>
      <c r="T6761">
        <v>0</v>
      </c>
      <c r="U6761" t="s">
        <v>9</v>
      </c>
      <c r="V6761" s="3">
        <v>41705.474999999999</v>
      </c>
      <c r="W6761">
        <v>1</v>
      </c>
      <c r="X6761" s="3">
        <v>41705.479861111111</v>
      </c>
      <c r="Y6761" t="s">
        <v>9</v>
      </c>
      <c r="Z6761">
        <v>0</v>
      </c>
      <c r="AA6761">
        <v>0</v>
      </c>
      <c r="AB6761" t="s">
        <v>133</v>
      </c>
    </row>
    <row r="6762" spans="1:28" x14ac:dyDescent="0.25">
      <c r="A6762" t="s">
        <v>74</v>
      </c>
      <c r="B6762" t="s">
        <v>75</v>
      </c>
      <c r="C6762">
        <v>53.649500000000003</v>
      </c>
      <c r="D6762">
        <v>9.9618000000000002</v>
      </c>
      <c r="E6762">
        <v>15</v>
      </c>
      <c r="F6762" s="2">
        <v>41706</v>
      </c>
      <c r="G6762">
        <v>0.3</v>
      </c>
      <c r="H6762" s="3">
        <v>41706.502083333333</v>
      </c>
      <c r="I6762" s="3">
        <v>41706.474999999999</v>
      </c>
      <c r="J6762">
        <v>10.3</v>
      </c>
      <c r="K6762">
        <v>14.1</v>
      </c>
      <c r="L6762" s="3">
        <v>41706.479166666664</v>
      </c>
      <c r="M6762" t="s">
        <v>135</v>
      </c>
      <c r="N6762" t="s">
        <v>9</v>
      </c>
      <c r="P6762" s="3">
        <v>41706.502083333333</v>
      </c>
      <c r="Q6762">
        <v>0</v>
      </c>
      <c r="R6762" t="s">
        <v>76</v>
      </c>
      <c r="S6762">
        <v>0</v>
      </c>
      <c r="T6762">
        <v>0</v>
      </c>
      <c r="U6762" t="s">
        <v>9</v>
      </c>
      <c r="V6762" s="3">
        <v>41706.474999999999</v>
      </c>
      <c r="W6762">
        <v>1</v>
      </c>
      <c r="X6762" s="3">
        <v>41706.479166666664</v>
      </c>
      <c r="Y6762" t="s">
        <v>9</v>
      </c>
      <c r="Z6762">
        <v>0</v>
      </c>
      <c r="AA6762">
        <v>0</v>
      </c>
      <c r="AB6762" t="s">
        <v>134</v>
      </c>
    </row>
    <row r="6763" spans="1:28" x14ac:dyDescent="0.25">
      <c r="A6763" t="s">
        <v>74</v>
      </c>
      <c r="B6763" t="s">
        <v>75</v>
      </c>
      <c r="C6763">
        <v>53.649500000000003</v>
      </c>
      <c r="D6763">
        <v>9.9618000000000002</v>
      </c>
      <c r="E6763">
        <v>15</v>
      </c>
      <c r="F6763" s="2">
        <v>41707</v>
      </c>
      <c r="G6763">
        <v>2.8</v>
      </c>
      <c r="H6763" s="3">
        <v>41707.502083333333</v>
      </c>
      <c r="I6763" s="3">
        <v>41707.474999999999</v>
      </c>
      <c r="J6763">
        <v>14.9</v>
      </c>
      <c r="K6763">
        <v>14.9</v>
      </c>
      <c r="L6763" s="3">
        <v>41707.479166666664</v>
      </c>
      <c r="M6763" t="s">
        <v>135</v>
      </c>
      <c r="N6763" t="s">
        <v>9</v>
      </c>
      <c r="P6763" s="3">
        <v>41707.502083333333</v>
      </c>
      <c r="Q6763">
        <v>0</v>
      </c>
      <c r="R6763" t="s">
        <v>76</v>
      </c>
      <c r="S6763">
        <v>0</v>
      </c>
      <c r="T6763">
        <v>0</v>
      </c>
      <c r="U6763" t="s">
        <v>9</v>
      </c>
      <c r="V6763" s="3">
        <v>41707.474999999999</v>
      </c>
      <c r="W6763">
        <v>1</v>
      </c>
      <c r="X6763" s="3">
        <v>41707.479166666664</v>
      </c>
      <c r="Y6763" t="s">
        <v>9</v>
      </c>
      <c r="Z6763">
        <v>0</v>
      </c>
      <c r="AA6763">
        <v>0</v>
      </c>
      <c r="AB6763" t="s">
        <v>134</v>
      </c>
    </row>
    <row r="6764" spans="1:28" x14ac:dyDescent="0.25">
      <c r="A6764" t="s">
        <v>74</v>
      </c>
      <c r="B6764" t="s">
        <v>75</v>
      </c>
      <c r="C6764">
        <v>53.649500000000003</v>
      </c>
      <c r="D6764">
        <v>9.9618000000000002</v>
      </c>
      <c r="E6764">
        <v>15</v>
      </c>
      <c r="F6764" s="2">
        <v>41708</v>
      </c>
      <c r="G6764">
        <v>3.4</v>
      </c>
      <c r="H6764" s="3">
        <v>41708.499305555553</v>
      </c>
      <c r="I6764" s="3">
        <v>41708.472222222219</v>
      </c>
      <c r="J6764">
        <v>17.7</v>
      </c>
      <c r="K6764">
        <v>20.3</v>
      </c>
      <c r="L6764" s="3">
        <v>41708.479166666664</v>
      </c>
      <c r="M6764" t="s">
        <v>135</v>
      </c>
      <c r="N6764" t="s">
        <v>9</v>
      </c>
      <c r="P6764" s="3">
        <v>41708.499305555553</v>
      </c>
      <c r="Q6764">
        <v>0</v>
      </c>
      <c r="R6764" t="s">
        <v>76</v>
      </c>
      <c r="S6764">
        <v>0</v>
      </c>
      <c r="T6764">
        <v>0</v>
      </c>
      <c r="U6764" t="s">
        <v>9</v>
      </c>
      <c r="V6764" s="3">
        <v>41708.472222222219</v>
      </c>
      <c r="W6764">
        <v>1</v>
      </c>
      <c r="X6764" s="3">
        <v>41708.479166666664</v>
      </c>
      <c r="Y6764" t="s">
        <v>9</v>
      </c>
      <c r="Z6764">
        <v>0</v>
      </c>
      <c r="AA6764">
        <v>0</v>
      </c>
      <c r="AB6764" t="s">
        <v>134</v>
      </c>
    </row>
    <row r="6765" spans="1:28" x14ac:dyDescent="0.25">
      <c r="A6765" t="s">
        <v>74</v>
      </c>
      <c r="B6765" t="s">
        <v>75</v>
      </c>
      <c r="C6765">
        <v>53.649500000000003</v>
      </c>
      <c r="D6765">
        <v>9.9618000000000002</v>
      </c>
      <c r="E6765">
        <v>15</v>
      </c>
      <c r="F6765" s="2">
        <v>41709</v>
      </c>
      <c r="G6765">
        <v>3.4</v>
      </c>
      <c r="H6765" s="3">
        <v>41709.502083333333</v>
      </c>
      <c r="I6765" s="3">
        <v>41709.474999999999</v>
      </c>
      <c r="J6765">
        <v>11.5</v>
      </c>
      <c r="K6765">
        <v>18.899999999999999</v>
      </c>
      <c r="L6765" s="3">
        <v>41709.479166666664</v>
      </c>
      <c r="M6765" t="s">
        <v>135</v>
      </c>
      <c r="N6765" t="s">
        <v>9</v>
      </c>
      <c r="P6765" s="3">
        <v>41709.502083333333</v>
      </c>
      <c r="Q6765">
        <v>0</v>
      </c>
      <c r="R6765" t="s">
        <v>76</v>
      </c>
      <c r="S6765">
        <v>0</v>
      </c>
      <c r="T6765">
        <v>0</v>
      </c>
      <c r="U6765" t="s">
        <v>9</v>
      </c>
      <c r="V6765" s="3">
        <v>41709.474999999999</v>
      </c>
      <c r="W6765">
        <v>1</v>
      </c>
      <c r="X6765" s="3">
        <v>41709.479166666664</v>
      </c>
      <c r="Y6765" t="s">
        <v>9</v>
      </c>
      <c r="Z6765">
        <v>0</v>
      </c>
      <c r="AA6765">
        <v>0</v>
      </c>
      <c r="AB6765" t="s">
        <v>134</v>
      </c>
    </row>
    <row r="6766" spans="1:28" x14ac:dyDescent="0.25">
      <c r="A6766" t="s">
        <v>74</v>
      </c>
      <c r="B6766" t="s">
        <v>75</v>
      </c>
      <c r="C6766">
        <v>53.649500000000003</v>
      </c>
      <c r="D6766">
        <v>9.9618000000000002</v>
      </c>
      <c r="E6766">
        <v>15</v>
      </c>
      <c r="F6766" s="2">
        <v>41710</v>
      </c>
      <c r="G6766">
        <v>-1.1000000000000001</v>
      </c>
      <c r="H6766" s="3">
        <v>41710.502083333333</v>
      </c>
      <c r="I6766" s="3">
        <v>41710.474999999999</v>
      </c>
      <c r="J6766">
        <v>12.2</v>
      </c>
      <c r="K6766">
        <v>13.8</v>
      </c>
      <c r="L6766" s="3">
        <v>41710.478472222225</v>
      </c>
      <c r="M6766" t="s">
        <v>135</v>
      </c>
      <c r="N6766" t="s">
        <v>9</v>
      </c>
      <c r="P6766" s="3">
        <v>41710.502083333333</v>
      </c>
      <c r="Q6766">
        <v>0</v>
      </c>
      <c r="R6766" t="s">
        <v>76</v>
      </c>
      <c r="S6766">
        <v>0</v>
      </c>
      <c r="T6766">
        <v>0</v>
      </c>
      <c r="U6766" t="s">
        <v>9</v>
      </c>
      <c r="V6766" s="3">
        <v>41710.474999999999</v>
      </c>
      <c r="W6766">
        <v>1</v>
      </c>
      <c r="X6766" s="3">
        <v>41710.478472222225</v>
      </c>
      <c r="Y6766" t="s">
        <v>9</v>
      </c>
      <c r="Z6766">
        <v>0</v>
      </c>
      <c r="AA6766">
        <v>0</v>
      </c>
      <c r="AB6766" t="s">
        <v>134</v>
      </c>
    </row>
    <row r="6767" spans="1:28" x14ac:dyDescent="0.25">
      <c r="A6767" t="s">
        <v>74</v>
      </c>
      <c r="B6767" t="s">
        <v>75</v>
      </c>
      <c r="C6767">
        <v>53.649500000000003</v>
      </c>
      <c r="D6767">
        <v>9.9618000000000002</v>
      </c>
      <c r="E6767">
        <v>15</v>
      </c>
      <c r="F6767" s="2">
        <v>41711</v>
      </c>
      <c r="G6767">
        <v>-0.1</v>
      </c>
      <c r="H6767" s="3">
        <v>41711.502083333333</v>
      </c>
      <c r="I6767" s="3">
        <v>41711.474999999999</v>
      </c>
      <c r="J6767">
        <v>14.6</v>
      </c>
      <c r="K6767">
        <v>14.9</v>
      </c>
      <c r="L6767" s="3">
        <v>41711.478472222225</v>
      </c>
      <c r="M6767" t="s">
        <v>135</v>
      </c>
      <c r="N6767" t="s">
        <v>9</v>
      </c>
      <c r="P6767" s="3">
        <v>41711.502083333333</v>
      </c>
      <c r="Q6767">
        <v>0</v>
      </c>
      <c r="R6767" t="s">
        <v>76</v>
      </c>
      <c r="S6767">
        <v>0</v>
      </c>
      <c r="T6767">
        <v>0</v>
      </c>
      <c r="U6767" t="s">
        <v>9</v>
      </c>
      <c r="V6767" s="3">
        <v>41711.474999999999</v>
      </c>
      <c r="W6767">
        <v>1</v>
      </c>
      <c r="X6767" s="3">
        <v>41711.478472222225</v>
      </c>
      <c r="Y6767" t="s">
        <v>9</v>
      </c>
      <c r="Z6767">
        <v>0</v>
      </c>
      <c r="AA6767">
        <v>0</v>
      </c>
      <c r="AB6767" t="s">
        <v>134</v>
      </c>
    </row>
    <row r="6768" spans="1:28" x14ac:dyDescent="0.25">
      <c r="A6768" t="s">
        <v>74</v>
      </c>
      <c r="B6768" t="s">
        <v>75</v>
      </c>
      <c r="C6768">
        <v>53.649500000000003</v>
      </c>
      <c r="D6768">
        <v>9.9618000000000002</v>
      </c>
      <c r="E6768">
        <v>15</v>
      </c>
      <c r="F6768" s="2">
        <v>41712</v>
      </c>
      <c r="G6768">
        <v>3.7</v>
      </c>
      <c r="H6768" s="3">
        <v>41712.502083333333</v>
      </c>
      <c r="I6768" s="3">
        <v>41712.474999999999</v>
      </c>
      <c r="J6768">
        <v>8.6999999999999993</v>
      </c>
      <c r="K6768">
        <v>16.8</v>
      </c>
      <c r="L6768" s="3">
        <v>41712.478472222225</v>
      </c>
      <c r="M6768" t="s">
        <v>135</v>
      </c>
      <c r="N6768" t="s">
        <v>9</v>
      </c>
      <c r="P6768" s="3">
        <v>41712.502083333333</v>
      </c>
      <c r="Q6768">
        <v>0</v>
      </c>
      <c r="R6768" t="s">
        <v>76</v>
      </c>
      <c r="S6768">
        <v>0</v>
      </c>
      <c r="T6768">
        <v>0</v>
      </c>
      <c r="U6768" t="s">
        <v>9</v>
      </c>
      <c r="V6768" s="3">
        <v>41712.474999999999</v>
      </c>
      <c r="W6768">
        <v>1</v>
      </c>
      <c r="X6768" s="3">
        <v>41712.478472222225</v>
      </c>
      <c r="Y6768" t="s">
        <v>9</v>
      </c>
      <c r="Z6768">
        <v>0</v>
      </c>
      <c r="AA6768">
        <v>0</v>
      </c>
      <c r="AB6768" t="s">
        <v>134</v>
      </c>
    </row>
    <row r="6769" spans="1:28" x14ac:dyDescent="0.25">
      <c r="A6769" t="s">
        <v>74</v>
      </c>
      <c r="B6769" t="s">
        <v>75</v>
      </c>
      <c r="C6769">
        <v>53.649500000000003</v>
      </c>
      <c r="D6769">
        <v>9.9618000000000002</v>
      </c>
      <c r="E6769">
        <v>15</v>
      </c>
      <c r="F6769" s="2">
        <v>41713</v>
      </c>
      <c r="G6769">
        <v>6.4</v>
      </c>
      <c r="H6769" s="3">
        <v>41713.502083333333</v>
      </c>
      <c r="I6769" s="3">
        <v>41713.474999999999</v>
      </c>
      <c r="J6769">
        <v>9.8000000000000007</v>
      </c>
      <c r="K6769">
        <v>9.8000000000000007</v>
      </c>
      <c r="L6769" s="3">
        <v>41713.478472222225</v>
      </c>
      <c r="M6769" t="s">
        <v>135</v>
      </c>
      <c r="N6769" t="s">
        <v>9</v>
      </c>
      <c r="P6769" s="3">
        <v>41713.502083333333</v>
      </c>
      <c r="Q6769">
        <v>1.6</v>
      </c>
      <c r="R6769" t="s">
        <v>77</v>
      </c>
      <c r="S6769">
        <v>1.6</v>
      </c>
      <c r="T6769">
        <v>0</v>
      </c>
      <c r="U6769" t="s">
        <v>9</v>
      </c>
      <c r="V6769" s="3">
        <v>41713.474999999999</v>
      </c>
      <c r="W6769">
        <v>1</v>
      </c>
      <c r="X6769" s="3">
        <v>41713.478472222225</v>
      </c>
      <c r="Y6769" t="s">
        <v>9</v>
      </c>
      <c r="Z6769">
        <v>1.6</v>
      </c>
      <c r="AA6769">
        <v>0</v>
      </c>
      <c r="AB6769" t="s">
        <v>134</v>
      </c>
    </row>
    <row r="6770" spans="1:28" x14ac:dyDescent="0.25">
      <c r="A6770" t="s">
        <v>74</v>
      </c>
      <c r="B6770" t="s">
        <v>75</v>
      </c>
      <c r="C6770">
        <v>53.649500000000003</v>
      </c>
      <c r="D6770">
        <v>9.9618000000000002</v>
      </c>
      <c r="E6770">
        <v>15</v>
      </c>
      <c r="F6770" s="2">
        <v>41714</v>
      </c>
      <c r="G6770">
        <v>7</v>
      </c>
      <c r="H6770" s="3">
        <v>41714.502083333333</v>
      </c>
      <c r="I6770" s="3">
        <v>41714.474999999999</v>
      </c>
      <c r="J6770">
        <v>9.6</v>
      </c>
      <c r="K6770">
        <v>10.6</v>
      </c>
      <c r="L6770" s="3">
        <v>41714.477777777778</v>
      </c>
      <c r="M6770" t="s">
        <v>135</v>
      </c>
      <c r="N6770" t="s">
        <v>9</v>
      </c>
      <c r="P6770" s="3">
        <v>41714.502083333333</v>
      </c>
      <c r="Q6770">
        <v>0.2</v>
      </c>
      <c r="R6770" t="s">
        <v>77</v>
      </c>
      <c r="S6770">
        <v>0.2</v>
      </c>
      <c r="T6770">
        <v>0</v>
      </c>
      <c r="U6770" t="s">
        <v>9</v>
      </c>
      <c r="V6770" s="3">
        <v>41714.474999999999</v>
      </c>
      <c r="W6770">
        <v>1</v>
      </c>
      <c r="X6770" s="3">
        <v>41714.477777777778</v>
      </c>
      <c r="Y6770" t="s">
        <v>9</v>
      </c>
      <c r="Z6770">
        <v>0.2</v>
      </c>
      <c r="AA6770">
        <v>0</v>
      </c>
      <c r="AB6770" t="s">
        <v>134</v>
      </c>
    </row>
    <row r="6771" spans="1:28" x14ac:dyDescent="0.25">
      <c r="A6771" t="s">
        <v>74</v>
      </c>
      <c r="B6771" t="s">
        <v>75</v>
      </c>
      <c r="C6771">
        <v>53.649500000000003</v>
      </c>
      <c r="D6771">
        <v>9.9618000000000002</v>
      </c>
      <c r="E6771">
        <v>15</v>
      </c>
      <c r="F6771" s="2">
        <v>41715</v>
      </c>
      <c r="G6771">
        <v>7.8</v>
      </c>
      <c r="H6771" s="3">
        <v>41715.502083333333</v>
      </c>
      <c r="I6771" s="3">
        <v>41715.474999999999</v>
      </c>
      <c r="J6771">
        <v>9.8000000000000007</v>
      </c>
      <c r="K6771">
        <v>10.1</v>
      </c>
      <c r="L6771" s="3">
        <v>41715.477777777778</v>
      </c>
      <c r="M6771" t="s">
        <v>135</v>
      </c>
      <c r="N6771" t="s">
        <v>9</v>
      </c>
      <c r="P6771" s="3">
        <v>41715.502083333333</v>
      </c>
      <c r="Q6771">
        <v>0</v>
      </c>
      <c r="R6771" t="s">
        <v>76</v>
      </c>
      <c r="S6771">
        <v>0</v>
      </c>
      <c r="T6771">
        <v>0</v>
      </c>
      <c r="U6771" t="s">
        <v>9</v>
      </c>
      <c r="V6771" s="3">
        <v>41715.474999999999</v>
      </c>
      <c r="W6771">
        <v>1</v>
      </c>
      <c r="X6771" s="3">
        <v>41715.477777777778</v>
      </c>
      <c r="Y6771" t="s">
        <v>9</v>
      </c>
      <c r="Z6771">
        <v>0</v>
      </c>
      <c r="AA6771">
        <v>0</v>
      </c>
      <c r="AB6771" t="s">
        <v>134</v>
      </c>
    </row>
    <row r="6772" spans="1:28" x14ac:dyDescent="0.25">
      <c r="A6772" t="s">
        <v>74</v>
      </c>
      <c r="B6772" t="s">
        <v>75</v>
      </c>
      <c r="C6772">
        <v>53.649500000000003</v>
      </c>
      <c r="D6772">
        <v>9.9618000000000002</v>
      </c>
      <c r="E6772">
        <v>15</v>
      </c>
      <c r="F6772" s="2">
        <v>41716</v>
      </c>
      <c r="G6772">
        <v>8.1</v>
      </c>
      <c r="H6772" s="3">
        <v>41716.502083333333</v>
      </c>
      <c r="I6772" s="3">
        <v>41716.474999999999</v>
      </c>
      <c r="J6772">
        <v>9.8000000000000007</v>
      </c>
      <c r="K6772">
        <v>10.5</v>
      </c>
      <c r="L6772" s="3">
        <v>41716.477777777778</v>
      </c>
      <c r="M6772" t="s">
        <v>135</v>
      </c>
      <c r="N6772" t="s">
        <v>9</v>
      </c>
      <c r="P6772" s="3">
        <v>41716.502083333333</v>
      </c>
      <c r="Q6772">
        <v>0</v>
      </c>
      <c r="R6772" t="s">
        <v>76</v>
      </c>
      <c r="S6772">
        <v>0</v>
      </c>
      <c r="T6772">
        <v>0</v>
      </c>
      <c r="U6772" t="s">
        <v>9</v>
      </c>
      <c r="V6772" s="3">
        <v>41716.474999999999</v>
      </c>
      <c r="W6772">
        <v>1</v>
      </c>
      <c r="X6772" s="3">
        <v>41716.477777777778</v>
      </c>
      <c r="Y6772" t="s">
        <v>9</v>
      </c>
      <c r="Z6772">
        <v>0</v>
      </c>
      <c r="AA6772">
        <v>0</v>
      </c>
      <c r="AB6772" t="s">
        <v>134</v>
      </c>
    </row>
    <row r="6773" spans="1:28" x14ac:dyDescent="0.25">
      <c r="A6773" t="s">
        <v>74</v>
      </c>
      <c r="B6773" t="s">
        <v>75</v>
      </c>
      <c r="C6773">
        <v>53.649500000000003</v>
      </c>
      <c r="D6773">
        <v>9.9618000000000002</v>
      </c>
      <c r="E6773">
        <v>15</v>
      </c>
      <c r="F6773" s="2">
        <v>41717</v>
      </c>
      <c r="G6773">
        <v>7.1</v>
      </c>
      <c r="H6773" s="3">
        <v>41717.502083333333</v>
      </c>
      <c r="I6773" s="3">
        <v>41717.474999999999</v>
      </c>
      <c r="J6773">
        <v>9.3000000000000007</v>
      </c>
      <c r="K6773">
        <v>11.2</v>
      </c>
      <c r="L6773" s="3">
        <v>41717.477083333331</v>
      </c>
      <c r="M6773" t="s">
        <v>135</v>
      </c>
      <c r="N6773" t="s">
        <v>9</v>
      </c>
      <c r="P6773" s="3">
        <v>41717.502083333333</v>
      </c>
      <c r="Q6773">
        <v>0</v>
      </c>
      <c r="R6773" t="s">
        <v>76</v>
      </c>
      <c r="S6773">
        <v>0</v>
      </c>
      <c r="T6773">
        <v>0</v>
      </c>
      <c r="U6773" t="s">
        <v>9</v>
      </c>
      <c r="V6773" s="3">
        <v>41717.474999999999</v>
      </c>
      <c r="W6773">
        <v>1</v>
      </c>
      <c r="X6773" s="3">
        <v>41717.477083333331</v>
      </c>
      <c r="Y6773" t="s">
        <v>9</v>
      </c>
      <c r="Z6773">
        <v>0</v>
      </c>
      <c r="AA6773">
        <v>0</v>
      </c>
      <c r="AB6773" t="s">
        <v>134</v>
      </c>
    </row>
    <row r="6774" spans="1:28" x14ac:dyDescent="0.25">
      <c r="A6774" t="s">
        <v>74</v>
      </c>
      <c r="B6774" t="s">
        <v>75</v>
      </c>
      <c r="C6774">
        <v>53.649500000000003</v>
      </c>
      <c r="D6774">
        <v>9.9618000000000002</v>
      </c>
      <c r="E6774">
        <v>15</v>
      </c>
      <c r="F6774" s="2">
        <v>41718</v>
      </c>
      <c r="G6774">
        <v>7.2</v>
      </c>
      <c r="H6774" s="3">
        <v>41718.502083333333</v>
      </c>
      <c r="I6774" s="3">
        <v>41718.474999999999</v>
      </c>
      <c r="J6774">
        <v>16.5</v>
      </c>
      <c r="K6774">
        <v>16.5</v>
      </c>
      <c r="L6774" s="3">
        <v>41718.477083333331</v>
      </c>
      <c r="M6774" t="s">
        <v>135</v>
      </c>
      <c r="N6774" t="s">
        <v>9</v>
      </c>
      <c r="P6774" s="3">
        <v>41718.502083333333</v>
      </c>
      <c r="Q6774">
        <v>0</v>
      </c>
      <c r="R6774" t="s">
        <v>76</v>
      </c>
      <c r="S6774">
        <v>0</v>
      </c>
      <c r="T6774">
        <v>0</v>
      </c>
      <c r="U6774" t="s">
        <v>9</v>
      </c>
      <c r="V6774" s="3">
        <v>41718.474999999999</v>
      </c>
      <c r="W6774">
        <v>1</v>
      </c>
      <c r="X6774" s="3">
        <v>41718.477083333331</v>
      </c>
      <c r="Y6774" t="s">
        <v>9</v>
      </c>
      <c r="Z6774">
        <v>0</v>
      </c>
      <c r="AA6774">
        <v>0</v>
      </c>
      <c r="AB6774" t="s">
        <v>134</v>
      </c>
    </row>
    <row r="6775" spans="1:28" x14ac:dyDescent="0.25">
      <c r="A6775" t="s">
        <v>74</v>
      </c>
      <c r="B6775" t="s">
        <v>75</v>
      </c>
      <c r="C6775">
        <v>53.649500000000003</v>
      </c>
      <c r="D6775">
        <v>9.9618000000000002</v>
      </c>
      <c r="E6775">
        <v>15</v>
      </c>
      <c r="F6775" s="2">
        <v>41719</v>
      </c>
      <c r="G6775">
        <v>7.6</v>
      </c>
      <c r="H6775" s="3">
        <v>41719.502083333333</v>
      </c>
      <c r="I6775" s="3">
        <v>41719.474999999999</v>
      </c>
      <c r="J6775">
        <v>7.6</v>
      </c>
      <c r="K6775">
        <v>19.8</v>
      </c>
      <c r="L6775" s="3">
        <v>41719.477083333331</v>
      </c>
      <c r="M6775" t="s">
        <v>135</v>
      </c>
      <c r="N6775" t="s">
        <v>9</v>
      </c>
      <c r="P6775" s="3">
        <v>41719.502083333333</v>
      </c>
      <c r="Q6775">
        <v>3.6</v>
      </c>
      <c r="R6775" t="s">
        <v>77</v>
      </c>
      <c r="S6775">
        <v>3.6</v>
      </c>
      <c r="T6775">
        <v>0</v>
      </c>
      <c r="U6775" t="s">
        <v>9</v>
      </c>
      <c r="V6775" s="3">
        <v>41719.474999999999</v>
      </c>
      <c r="W6775">
        <v>1</v>
      </c>
      <c r="X6775" s="3">
        <v>41719.477083333331</v>
      </c>
      <c r="Y6775" t="s">
        <v>9</v>
      </c>
      <c r="Z6775">
        <v>3.6</v>
      </c>
      <c r="AA6775">
        <v>0</v>
      </c>
      <c r="AB6775" t="s">
        <v>134</v>
      </c>
    </row>
    <row r="6776" spans="1:28" x14ac:dyDescent="0.25">
      <c r="A6776" t="s">
        <v>74</v>
      </c>
      <c r="B6776" t="s">
        <v>75</v>
      </c>
      <c r="C6776">
        <v>53.649500000000003</v>
      </c>
      <c r="D6776">
        <v>9.9618000000000002</v>
      </c>
      <c r="E6776">
        <v>15</v>
      </c>
      <c r="F6776" s="2">
        <v>41720</v>
      </c>
      <c r="G6776">
        <v>2.4</v>
      </c>
      <c r="H6776" s="3">
        <v>41720.502083333333</v>
      </c>
      <c r="I6776" s="3">
        <v>41720.474999999999</v>
      </c>
      <c r="J6776">
        <v>9.9</v>
      </c>
      <c r="K6776">
        <v>10.199999999999999</v>
      </c>
      <c r="L6776" s="3">
        <v>41720.477083333331</v>
      </c>
      <c r="M6776" t="s">
        <v>135</v>
      </c>
      <c r="N6776" t="s">
        <v>9</v>
      </c>
      <c r="P6776" s="3">
        <v>41720.502083333333</v>
      </c>
      <c r="Q6776">
        <v>5.2</v>
      </c>
      <c r="R6776" t="s">
        <v>77</v>
      </c>
      <c r="S6776">
        <v>5.2</v>
      </c>
      <c r="T6776">
        <v>0</v>
      </c>
      <c r="U6776" t="s">
        <v>9</v>
      </c>
      <c r="V6776" s="3">
        <v>41720.474999999999</v>
      </c>
      <c r="W6776">
        <v>1</v>
      </c>
      <c r="X6776" s="3">
        <v>41720.477083333331</v>
      </c>
      <c r="Y6776" t="s">
        <v>9</v>
      </c>
      <c r="Z6776">
        <v>5.2</v>
      </c>
      <c r="AA6776">
        <v>0</v>
      </c>
      <c r="AB6776" t="s">
        <v>134</v>
      </c>
    </row>
    <row r="6777" spans="1:28" x14ac:dyDescent="0.25">
      <c r="A6777" t="s">
        <v>74</v>
      </c>
      <c r="B6777" t="s">
        <v>75</v>
      </c>
      <c r="C6777">
        <v>53.649500000000003</v>
      </c>
      <c r="D6777">
        <v>9.9618000000000002</v>
      </c>
      <c r="E6777">
        <v>15</v>
      </c>
      <c r="F6777" s="2">
        <v>41721</v>
      </c>
      <c r="G6777">
        <v>2.8</v>
      </c>
      <c r="H6777" s="3">
        <v>41721.502083333333</v>
      </c>
      <c r="I6777" s="3">
        <v>41721.474999999999</v>
      </c>
      <c r="J6777">
        <v>8.9</v>
      </c>
      <c r="K6777">
        <v>12</v>
      </c>
      <c r="L6777" s="3">
        <v>41721.476388888892</v>
      </c>
      <c r="M6777" t="s">
        <v>135</v>
      </c>
      <c r="N6777" t="s">
        <v>9</v>
      </c>
      <c r="P6777" s="3">
        <v>41721.502083333333</v>
      </c>
      <c r="Q6777">
        <v>2.2000000000000002</v>
      </c>
      <c r="R6777" t="s">
        <v>77</v>
      </c>
      <c r="S6777">
        <v>2.2000000000000002</v>
      </c>
      <c r="T6777">
        <v>0</v>
      </c>
      <c r="U6777" t="s">
        <v>9</v>
      </c>
      <c r="V6777" s="3">
        <v>41721.474999999999</v>
      </c>
      <c r="W6777">
        <v>1</v>
      </c>
      <c r="X6777" s="3">
        <v>41721.476388888892</v>
      </c>
      <c r="Y6777" t="s">
        <v>9</v>
      </c>
      <c r="Z6777">
        <v>2.2000000000000002</v>
      </c>
      <c r="AA6777">
        <v>0</v>
      </c>
      <c r="AB6777" t="s">
        <v>134</v>
      </c>
    </row>
    <row r="6778" spans="1:28" x14ac:dyDescent="0.25">
      <c r="A6778" t="s">
        <v>74</v>
      </c>
      <c r="B6778" t="s">
        <v>75</v>
      </c>
      <c r="C6778">
        <v>53.649500000000003</v>
      </c>
      <c r="D6778">
        <v>9.9618000000000002</v>
      </c>
      <c r="E6778">
        <v>15</v>
      </c>
      <c r="F6778" s="2">
        <v>41722</v>
      </c>
      <c r="G6778">
        <v>1.3</v>
      </c>
      <c r="H6778" s="3">
        <v>41722.502083333333</v>
      </c>
      <c r="I6778" s="3">
        <v>41722.474999999999</v>
      </c>
      <c r="J6778">
        <v>9.5</v>
      </c>
      <c r="K6778">
        <v>11.2</v>
      </c>
      <c r="L6778" s="3">
        <v>41722.476388888892</v>
      </c>
      <c r="M6778" t="s">
        <v>135</v>
      </c>
      <c r="N6778" t="s">
        <v>9</v>
      </c>
      <c r="P6778" s="3">
        <v>41722.502083333333</v>
      </c>
      <c r="Q6778">
        <v>0</v>
      </c>
      <c r="R6778" t="s">
        <v>76</v>
      </c>
      <c r="S6778">
        <v>0</v>
      </c>
      <c r="T6778">
        <v>0</v>
      </c>
      <c r="U6778" t="s">
        <v>9</v>
      </c>
      <c r="V6778" s="3">
        <v>41722.474999999999</v>
      </c>
      <c r="W6778">
        <v>1</v>
      </c>
      <c r="X6778" s="3">
        <v>41722.476388888892</v>
      </c>
      <c r="Y6778" t="s">
        <v>9</v>
      </c>
      <c r="Z6778">
        <v>0</v>
      </c>
      <c r="AA6778">
        <v>0</v>
      </c>
      <c r="AB6778" t="s">
        <v>134</v>
      </c>
    </row>
    <row r="6779" spans="1:28" x14ac:dyDescent="0.25">
      <c r="A6779" t="s">
        <v>74</v>
      </c>
      <c r="B6779" t="s">
        <v>75</v>
      </c>
      <c r="C6779">
        <v>53.649500000000003</v>
      </c>
      <c r="D6779">
        <v>9.9618000000000002</v>
      </c>
      <c r="E6779">
        <v>15</v>
      </c>
      <c r="F6779" s="2">
        <v>41723</v>
      </c>
      <c r="G6779">
        <v>0.9</v>
      </c>
      <c r="H6779" s="3">
        <v>41723.502083333333</v>
      </c>
      <c r="I6779" s="3">
        <v>41723.474999999999</v>
      </c>
      <c r="J6779">
        <v>9.9</v>
      </c>
      <c r="K6779">
        <v>10.199999999999999</v>
      </c>
      <c r="L6779" s="3">
        <v>41723.476388888892</v>
      </c>
      <c r="M6779" t="s">
        <v>135</v>
      </c>
      <c r="N6779" t="s">
        <v>9</v>
      </c>
      <c r="P6779" s="3">
        <v>41723.502083333333</v>
      </c>
      <c r="Q6779">
        <v>0</v>
      </c>
      <c r="R6779" t="s">
        <v>76</v>
      </c>
      <c r="S6779">
        <v>0</v>
      </c>
      <c r="T6779">
        <v>0</v>
      </c>
      <c r="U6779" t="s">
        <v>9</v>
      </c>
      <c r="V6779" s="3">
        <v>41723.474999999999</v>
      </c>
      <c r="W6779">
        <v>1</v>
      </c>
      <c r="X6779" s="3">
        <v>41723.476388888892</v>
      </c>
      <c r="Y6779" t="s">
        <v>9</v>
      </c>
      <c r="Z6779">
        <v>0</v>
      </c>
      <c r="AA6779">
        <v>0</v>
      </c>
      <c r="AB6779" t="s">
        <v>134</v>
      </c>
    </row>
    <row r="6780" spans="1:28" x14ac:dyDescent="0.25">
      <c r="A6780" t="s">
        <v>74</v>
      </c>
      <c r="B6780" t="s">
        <v>75</v>
      </c>
      <c r="C6780">
        <v>53.649500000000003</v>
      </c>
      <c r="D6780">
        <v>9.9618000000000002</v>
      </c>
      <c r="E6780">
        <v>15</v>
      </c>
      <c r="F6780" s="2">
        <v>41724</v>
      </c>
      <c r="G6780">
        <v>3.3</v>
      </c>
      <c r="H6780" s="3">
        <v>41724.502083333333</v>
      </c>
      <c r="I6780" s="3">
        <v>41724.474999999999</v>
      </c>
      <c r="J6780">
        <v>9.8000000000000007</v>
      </c>
      <c r="K6780">
        <v>11.1</v>
      </c>
      <c r="L6780" s="3">
        <v>41724.475694444445</v>
      </c>
      <c r="M6780" t="s">
        <v>135</v>
      </c>
      <c r="N6780" t="s">
        <v>9</v>
      </c>
      <c r="P6780" s="3">
        <v>41724.502083333333</v>
      </c>
      <c r="Q6780">
        <v>0.2</v>
      </c>
      <c r="R6780" t="s">
        <v>77</v>
      </c>
      <c r="S6780">
        <v>0.2</v>
      </c>
      <c r="T6780">
        <v>0</v>
      </c>
      <c r="U6780" t="s">
        <v>9</v>
      </c>
      <c r="V6780" s="3">
        <v>41724.474999999999</v>
      </c>
      <c r="W6780">
        <v>1</v>
      </c>
      <c r="X6780" s="3">
        <v>41724.475694444445</v>
      </c>
      <c r="Y6780" t="s">
        <v>9</v>
      </c>
      <c r="Z6780">
        <v>0.2</v>
      </c>
      <c r="AA6780">
        <v>0</v>
      </c>
      <c r="AB6780" t="s">
        <v>134</v>
      </c>
    </row>
    <row r="6781" spans="1:28" x14ac:dyDescent="0.25">
      <c r="A6781" t="s">
        <v>74</v>
      </c>
      <c r="B6781" t="s">
        <v>75</v>
      </c>
      <c r="C6781">
        <v>53.649500000000003</v>
      </c>
      <c r="D6781">
        <v>9.9618000000000002</v>
      </c>
      <c r="E6781">
        <v>15</v>
      </c>
      <c r="F6781" s="2">
        <v>41725</v>
      </c>
      <c r="G6781">
        <v>2.1</v>
      </c>
      <c r="H6781" s="3">
        <v>41725.502083333333</v>
      </c>
      <c r="I6781" s="3">
        <v>41725.474999999999</v>
      </c>
      <c r="J6781">
        <v>9.9</v>
      </c>
      <c r="K6781">
        <v>11.7</v>
      </c>
      <c r="L6781" s="3">
        <v>41725.475694444445</v>
      </c>
      <c r="M6781" t="s">
        <v>135</v>
      </c>
      <c r="N6781" t="s">
        <v>9</v>
      </c>
      <c r="P6781" s="3">
        <v>41725.502083333333</v>
      </c>
      <c r="Q6781">
        <v>0</v>
      </c>
      <c r="R6781" t="s">
        <v>76</v>
      </c>
      <c r="S6781">
        <v>0</v>
      </c>
      <c r="T6781">
        <v>0</v>
      </c>
      <c r="U6781" t="s">
        <v>9</v>
      </c>
      <c r="V6781" s="3">
        <v>41725.474999999999</v>
      </c>
      <c r="W6781">
        <v>1</v>
      </c>
      <c r="X6781" s="3">
        <v>41725.475694444445</v>
      </c>
      <c r="Y6781" t="s">
        <v>9</v>
      </c>
      <c r="Z6781">
        <v>0</v>
      </c>
      <c r="AA6781">
        <v>0</v>
      </c>
      <c r="AB6781" t="s">
        <v>134</v>
      </c>
    </row>
    <row r="6782" spans="1:28" x14ac:dyDescent="0.25">
      <c r="A6782" t="s">
        <v>74</v>
      </c>
      <c r="B6782" t="s">
        <v>75</v>
      </c>
      <c r="C6782">
        <v>53.649500000000003</v>
      </c>
      <c r="D6782">
        <v>9.9618000000000002</v>
      </c>
      <c r="E6782">
        <v>15</v>
      </c>
      <c r="F6782" s="2">
        <v>41726</v>
      </c>
      <c r="G6782">
        <v>2.2999999999999998</v>
      </c>
      <c r="H6782" s="3">
        <v>41726.502083333333</v>
      </c>
      <c r="I6782" s="3">
        <v>41726.474999999999</v>
      </c>
      <c r="J6782">
        <v>7.3</v>
      </c>
      <c r="K6782">
        <v>11.4</v>
      </c>
      <c r="L6782" s="3">
        <v>41726.475694444445</v>
      </c>
      <c r="M6782" t="s">
        <v>135</v>
      </c>
      <c r="N6782" t="s">
        <v>9</v>
      </c>
      <c r="P6782" s="3">
        <v>41726.502083333333</v>
      </c>
      <c r="Q6782">
        <v>0</v>
      </c>
      <c r="R6782" t="s">
        <v>76</v>
      </c>
      <c r="S6782">
        <v>0</v>
      </c>
      <c r="T6782">
        <v>0</v>
      </c>
      <c r="U6782" t="s">
        <v>9</v>
      </c>
      <c r="V6782" s="3">
        <v>41726.474999999999</v>
      </c>
      <c r="W6782">
        <v>1</v>
      </c>
      <c r="X6782" s="3">
        <v>41726.475694444445</v>
      </c>
      <c r="Y6782" t="s">
        <v>9</v>
      </c>
      <c r="Z6782">
        <v>0</v>
      </c>
      <c r="AA6782">
        <v>0</v>
      </c>
      <c r="AB6782" t="s">
        <v>134</v>
      </c>
    </row>
    <row r="6783" spans="1:28" x14ac:dyDescent="0.25">
      <c r="A6783" t="s">
        <v>74</v>
      </c>
      <c r="B6783" t="s">
        <v>75</v>
      </c>
      <c r="C6783">
        <v>53.649500000000003</v>
      </c>
      <c r="D6783">
        <v>9.9618000000000002</v>
      </c>
      <c r="E6783">
        <v>15</v>
      </c>
      <c r="F6783" s="2">
        <v>41727</v>
      </c>
      <c r="G6783">
        <v>3.1</v>
      </c>
      <c r="H6783" s="3">
        <v>41727.502083333333</v>
      </c>
      <c r="I6783" s="3">
        <v>41727.474999999999</v>
      </c>
      <c r="J6783">
        <v>11.9</v>
      </c>
      <c r="K6783">
        <v>12.5</v>
      </c>
      <c r="L6783" s="3">
        <v>41727.474999999999</v>
      </c>
      <c r="M6783" t="s">
        <v>135</v>
      </c>
      <c r="N6783" t="s">
        <v>9</v>
      </c>
      <c r="P6783" s="3">
        <v>41727.502083333333</v>
      </c>
      <c r="Q6783">
        <v>0</v>
      </c>
      <c r="R6783" t="s">
        <v>76</v>
      </c>
      <c r="S6783">
        <v>0</v>
      </c>
      <c r="T6783">
        <v>0</v>
      </c>
      <c r="U6783" t="s">
        <v>9</v>
      </c>
      <c r="V6783" s="3">
        <v>41727.474999999999</v>
      </c>
      <c r="W6783">
        <v>1</v>
      </c>
      <c r="X6783" s="3">
        <v>41727.474999999999</v>
      </c>
      <c r="Y6783" t="s">
        <v>9</v>
      </c>
      <c r="Z6783">
        <v>0</v>
      </c>
      <c r="AA6783">
        <v>0</v>
      </c>
      <c r="AB6783" t="s">
        <v>134</v>
      </c>
    </row>
    <row r="6784" spans="1:28" x14ac:dyDescent="0.25">
      <c r="A6784" t="s">
        <v>74</v>
      </c>
      <c r="B6784" t="s">
        <v>75</v>
      </c>
      <c r="C6784">
        <v>53.649500000000003</v>
      </c>
      <c r="D6784">
        <v>9.9618000000000002</v>
      </c>
      <c r="E6784">
        <v>15</v>
      </c>
      <c r="F6784" s="2">
        <v>41728</v>
      </c>
      <c r="G6784">
        <v>3.6</v>
      </c>
      <c r="H6784" s="3">
        <v>41728.502083333333</v>
      </c>
      <c r="I6784" s="3">
        <v>41728.474999999999</v>
      </c>
      <c r="J6784">
        <v>15.3</v>
      </c>
      <c r="K6784">
        <v>16.3</v>
      </c>
      <c r="L6784" s="3">
        <v>41728.474999999999</v>
      </c>
      <c r="M6784" t="s">
        <v>135</v>
      </c>
      <c r="N6784" t="s">
        <v>9</v>
      </c>
      <c r="O6784" t="s">
        <v>9</v>
      </c>
      <c r="P6784" s="3">
        <v>41728.502083333333</v>
      </c>
      <c r="Q6784">
        <v>0</v>
      </c>
      <c r="R6784" t="s">
        <v>76</v>
      </c>
      <c r="S6784">
        <v>0</v>
      </c>
      <c r="T6784">
        <v>0</v>
      </c>
      <c r="U6784" t="s">
        <v>9</v>
      </c>
      <c r="V6784" s="3">
        <v>41728.474999999999</v>
      </c>
      <c r="W6784">
        <v>1</v>
      </c>
      <c r="X6784" s="3">
        <v>41728.474999999999</v>
      </c>
      <c r="Y6784" t="s">
        <v>9</v>
      </c>
      <c r="Z6784">
        <v>0</v>
      </c>
      <c r="AA6784">
        <v>0</v>
      </c>
      <c r="AB6784" t="s">
        <v>134</v>
      </c>
    </row>
    <row r="6785" spans="1:28" x14ac:dyDescent="0.25">
      <c r="A6785" t="s">
        <v>74</v>
      </c>
      <c r="B6785" t="s">
        <v>75</v>
      </c>
      <c r="C6785">
        <v>53.649500000000003</v>
      </c>
      <c r="D6785">
        <v>9.9618000000000002</v>
      </c>
      <c r="E6785">
        <v>15</v>
      </c>
      <c r="F6785" s="2">
        <v>41729</v>
      </c>
      <c r="G6785">
        <v>9</v>
      </c>
      <c r="H6785" s="3">
        <v>41729.502083333333</v>
      </c>
      <c r="I6785" s="3">
        <v>41729.474999999999</v>
      </c>
      <c r="J6785">
        <v>12.4</v>
      </c>
      <c r="K6785">
        <v>19.2</v>
      </c>
      <c r="L6785" s="3">
        <v>41729.474999999999</v>
      </c>
      <c r="M6785" t="s">
        <v>135</v>
      </c>
      <c r="N6785" t="s">
        <v>9</v>
      </c>
      <c r="O6785" t="s">
        <v>9</v>
      </c>
      <c r="P6785" s="3">
        <v>41729.502083333333</v>
      </c>
      <c r="Q6785">
        <v>0</v>
      </c>
      <c r="R6785" t="s">
        <v>76</v>
      </c>
      <c r="S6785">
        <v>0</v>
      </c>
      <c r="T6785">
        <v>0</v>
      </c>
      <c r="U6785" t="s">
        <v>9</v>
      </c>
      <c r="V6785" s="3">
        <v>41729.474999999999</v>
      </c>
      <c r="W6785">
        <v>1</v>
      </c>
      <c r="X6785" s="3">
        <v>41729.474999999999</v>
      </c>
      <c r="Y6785" t="s">
        <v>9</v>
      </c>
      <c r="Z6785">
        <v>0</v>
      </c>
      <c r="AA6785">
        <v>0</v>
      </c>
      <c r="AB6785" t="s">
        <v>134</v>
      </c>
    </row>
    <row r="6786" spans="1:28" x14ac:dyDescent="0.25">
      <c r="A6786" t="s">
        <v>74</v>
      </c>
      <c r="B6786" t="s">
        <v>75</v>
      </c>
      <c r="C6786">
        <v>53.649500000000003</v>
      </c>
      <c r="D6786">
        <v>9.9618000000000002</v>
      </c>
      <c r="E6786">
        <v>15</v>
      </c>
      <c r="F6786" s="2">
        <v>41730</v>
      </c>
      <c r="G6786">
        <v>3.9</v>
      </c>
      <c r="H6786" s="3">
        <v>41730.502083333333</v>
      </c>
      <c r="I6786" s="3">
        <v>41730.474999999999</v>
      </c>
      <c r="J6786">
        <v>9.4</v>
      </c>
      <c r="K6786">
        <v>15.3</v>
      </c>
      <c r="L6786" s="3">
        <v>41730.474999999999</v>
      </c>
      <c r="M6786" t="s">
        <v>135</v>
      </c>
      <c r="N6786" t="s">
        <v>9</v>
      </c>
      <c r="P6786" s="3">
        <v>41730.502083333333</v>
      </c>
      <c r="Q6786">
        <v>0</v>
      </c>
      <c r="R6786" t="s">
        <v>76</v>
      </c>
      <c r="S6786">
        <v>0</v>
      </c>
      <c r="T6786">
        <v>0</v>
      </c>
      <c r="U6786" t="s">
        <v>9</v>
      </c>
      <c r="V6786" s="3">
        <v>41730.474999999999</v>
      </c>
      <c r="W6786">
        <v>1</v>
      </c>
      <c r="X6786" s="3">
        <v>41730.474999999999</v>
      </c>
      <c r="Y6786" t="s">
        <v>9</v>
      </c>
      <c r="Z6786">
        <v>0</v>
      </c>
      <c r="AA6786">
        <v>0</v>
      </c>
      <c r="AB6786" t="s">
        <v>134</v>
      </c>
    </row>
    <row r="6787" spans="1:28" x14ac:dyDescent="0.25">
      <c r="A6787" t="s">
        <v>74</v>
      </c>
      <c r="B6787" t="s">
        <v>75</v>
      </c>
      <c r="C6787">
        <v>53.649500000000003</v>
      </c>
      <c r="D6787">
        <v>9.9618000000000002</v>
      </c>
      <c r="E6787">
        <v>15</v>
      </c>
      <c r="F6787" s="2">
        <v>41731</v>
      </c>
      <c r="G6787">
        <v>5.6</v>
      </c>
      <c r="H6787" s="3">
        <v>41731.502083333333</v>
      </c>
      <c r="I6787" s="3">
        <v>41731.474999999999</v>
      </c>
      <c r="J6787">
        <v>12.4</v>
      </c>
      <c r="K6787">
        <v>12.8</v>
      </c>
      <c r="L6787" s="3">
        <v>41731.474305555559</v>
      </c>
      <c r="M6787" t="s">
        <v>135</v>
      </c>
      <c r="N6787" t="s">
        <v>9</v>
      </c>
      <c r="P6787" s="3">
        <v>41731.502083333333</v>
      </c>
      <c r="Q6787">
        <v>0</v>
      </c>
      <c r="R6787" t="s">
        <v>76</v>
      </c>
      <c r="S6787">
        <v>0</v>
      </c>
      <c r="T6787">
        <v>0</v>
      </c>
      <c r="U6787" t="s">
        <v>9</v>
      </c>
      <c r="V6787" s="3">
        <v>41731.474999999999</v>
      </c>
      <c r="W6787">
        <v>1</v>
      </c>
      <c r="X6787" s="3">
        <v>41731.474305555559</v>
      </c>
      <c r="Y6787" t="s">
        <v>9</v>
      </c>
      <c r="Z6787">
        <v>0</v>
      </c>
      <c r="AA6787">
        <v>0</v>
      </c>
      <c r="AB6787" t="s">
        <v>134</v>
      </c>
    </row>
    <row r="6788" spans="1:28" x14ac:dyDescent="0.25">
      <c r="A6788" t="s">
        <v>74</v>
      </c>
      <c r="B6788" t="s">
        <v>75</v>
      </c>
      <c r="C6788">
        <v>53.649500000000003</v>
      </c>
      <c r="D6788">
        <v>9.9618000000000002</v>
      </c>
      <c r="E6788">
        <v>15</v>
      </c>
      <c r="F6788" s="2">
        <v>41732</v>
      </c>
      <c r="G6788">
        <v>4.9000000000000004</v>
      </c>
      <c r="H6788" s="3">
        <v>41732.502083333333</v>
      </c>
      <c r="I6788" s="3">
        <v>41732.474999999999</v>
      </c>
      <c r="J6788">
        <v>12.1</v>
      </c>
      <c r="K6788">
        <v>19.2</v>
      </c>
      <c r="L6788" s="3">
        <v>41732.474305555559</v>
      </c>
      <c r="M6788" t="s">
        <v>135</v>
      </c>
      <c r="N6788" t="s">
        <v>9</v>
      </c>
      <c r="P6788" s="3">
        <v>41732.502083333333</v>
      </c>
      <c r="Q6788">
        <v>0</v>
      </c>
      <c r="R6788" t="s">
        <v>76</v>
      </c>
      <c r="S6788">
        <v>0</v>
      </c>
      <c r="T6788">
        <v>0</v>
      </c>
      <c r="U6788" t="s">
        <v>9</v>
      </c>
      <c r="V6788" s="3">
        <v>41732.474999999999</v>
      </c>
      <c r="W6788">
        <v>1</v>
      </c>
      <c r="X6788" s="3">
        <v>41732.474305555559</v>
      </c>
      <c r="Y6788" t="s">
        <v>9</v>
      </c>
      <c r="Z6788">
        <v>0</v>
      </c>
      <c r="AA6788">
        <v>0</v>
      </c>
      <c r="AB6788" t="s">
        <v>134</v>
      </c>
    </row>
    <row r="6789" spans="1:28" x14ac:dyDescent="0.25">
      <c r="A6789" t="s">
        <v>74</v>
      </c>
      <c r="B6789" t="s">
        <v>75</v>
      </c>
      <c r="C6789">
        <v>53.649500000000003</v>
      </c>
      <c r="D6789">
        <v>9.9618000000000002</v>
      </c>
      <c r="E6789">
        <v>15</v>
      </c>
      <c r="F6789" s="2">
        <v>41733</v>
      </c>
      <c r="G6789">
        <v>5.2</v>
      </c>
      <c r="H6789" s="3">
        <v>41733.502083333333</v>
      </c>
      <c r="I6789" s="3">
        <v>41733.474999999999</v>
      </c>
      <c r="J6789">
        <v>7.1</v>
      </c>
      <c r="K6789">
        <v>15.2</v>
      </c>
      <c r="L6789" s="3">
        <v>41733.474305555559</v>
      </c>
      <c r="M6789" t="s">
        <v>135</v>
      </c>
      <c r="N6789" t="s">
        <v>9</v>
      </c>
      <c r="P6789" s="3">
        <v>41733.502083333333</v>
      </c>
      <c r="Q6789">
        <v>0</v>
      </c>
      <c r="R6789" t="s">
        <v>76</v>
      </c>
      <c r="S6789">
        <v>0</v>
      </c>
      <c r="T6789">
        <v>0</v>
      </c>
      <c r="U6789" t="s">
        <v>9</v>
      </c>
      <c r="V6789" s="3">
        <v>41733.474999999999</v>
      </c>
      <c r="W6789">
        <v>1</v>
      </c>
      <c r="X6789" s="3">
        <v>41733.474305555559</v>
      </c>
      <c r="Y6789" t="s">
        <v>9</v>
      </c>
      <c r="Z6789">
        <v>0</v>
      </c>
      <c r="AA6789">
        <v>0</v>
      </c>
      <c r="AB6789" t="s">
        <v>134</v>
      </c>
    </row>
    <row r="6790" spans="1:28" x14ac:dyDescent="0.25">
      <c r="A6790" t="s">
        <v>74</v>
      </c>
      <c r="B6790" t="s">
        <v>75</v>
      </c>
      <c r="C6790">
        <v>53.649500000000003</v>
      </c>
      <c r="D6790">
        <v>9.9618000000000002</v>
      </c>
      <c r="E6790">
        <v>15</v>
      </c>
      <c r="F6790" s="2">
        <v>41734</v>
      </c>
      <c r="G6790">
        <v>6.4</v>
      </c>
      <c r="H6790" s="3">
        <v>41734.502083333333</v>
      </c>
      <c r="I6790" s="3">
        <v>41734.474999999999</v>
      </c>
      <c r="J6790">
        <v>8.4</v>
      </c>
      <c r="K6790">
        <v>8.6</v>
      </c>
      <c r="L6790" s="3">
        <v>41734.473611111112</v>
      </c>
      <c r="M6790" t="s">
        <v>135</v>
      </c>
      <c r="N6790" t="s">
        <v>9</v>
      </c>
      <c r="P6790" s="3">
        <v>41734.502083333333</v>
      </c>
      <c r="Q6790">
        <v>15.6</v>
      </c>
      <c r="R6790" t="s">
        <v>77</v>
      </c>
      <c r="S6790">
        <v>15.6</v>
      </c>
      <c r="T6790">
        <v>0</v>
      </c>
      <c r="U6790" t="s">
        <v>9</v>
      </c>
      <c r="V6790" s="3">
        <v>41734.474999999999</v>
      </c>
      <c r="W6790">
        <v>1</v>
      </c>
      <c r="X6790" s="3">
        <v>41734.473611111112</v>
      </c>
      <c r="Y6790" t="s">
        <v>9</v>
      </c>
      <c r="Z6790">
        <v>15.6</v>
      </c>
      <c r="AA6790">
        <v>0</v>
      </c>
      <c r="AB6790" t="s">
        <v>134</v>
      </c>
    </row>
    <row r="6791" spans="1:28" x14ac:dyDescent="0.25">
      <c r="A6791" t="s">
        <v>74</v>
      </c>
      <c r="B6791" t="s">
        <v>75</v>
      </c>
      <c r="C6791">
        <v>53.649500000000003</v>
      </c>
      <c r="D6791">
        <v>9.9618000000000002</v>
      </c>
      <c r="E6791">
        <v>15</v>
      </c>
      <c r="F6791" s="2">
        <v>41735</v>
      </c>
      <c r="G6791">
        <v>6.9</v>
      </c>
      <c r="H6791" s="3">
        <v>41735.502083333333</v>
      </c>
      <c r="I6791" s="3">
        <v>41735.474999999999</v>
      </c>
      <c r="J6791">
        <v>12.8</v>
      </c>
      <c r="K6791">
        <v>13.2</v>
      </c>
      <c r="L6791" s="3">
        <v>41735.473611111112</v>
      </c>
      <c r="M6791" t="s">
        <v>135</v>
      </c>
      <c r="N6791" t="s">
        <v>9</v>
      </c>
      <c r="P6791" s="3">
        <v>41735.502083333333</v>
      </c>
      <c r="Q6791">
        <v>0.2</v>
      </c>
      <c r="R6791" t="s">
        <v>77</v>
      </c>
      <c r="S6791">
        <v>0.2</v>
      </c>
      <c r="T6791">
        <v>0</v>
      </c>
      <c r="U6791" t="s">
        <v>9</v>
      </c>
      <c r="V6791" s="3">
        <v>41735.474999999999</v>
      </c>
      <c r="W6791">
        <v>1</v>
      </c>
      <c r="X6791" s="3">
        <v>41735.473611111112</v>
      </c>
      <c r="Y6791" t="s">
        <v>9</v>
      </c>
      <c r="Z6791">
        <v>0.2</v>
      </c>
      <c r="AA6791">
        <v>0</v>
      </c>
      <c r="AB6791" t="s">
        <v>134</v>
      </c>
    </row>
    <row r="6792" spans="1:28" x14ac:dyDescent="0.25">
      <c r="A6792" t="s">
        <v>74</v>
      </c>
      <c r="B6792" t="s">
        <v>75</v>
      </c>
      <c r="C6792">
        <v>53.649500000000003</v>
      </c>
      <c r="D6792">
        <v>9.9618000000000002</v>
      </c>
      <c r="E6792">
        <v>15</v>
      </c>
      <c r="F6792" s="2">
        <v>41736</v>
      </c>
      <c r="G6792">
        <v>12.6</v>
      </c>
      <c r="H6792" s="3">
        <v>41736.502083333333</v>
      </c>
      <c r="I6792" s="3">
        <v>41736.474999999999</v>
      </c>
      <c r="J6792">
        <v>17.3</v>
      </c>
      <c r="K6792">
        <v>17.3</v>
      </c>
      <c r="L6792" s="3">
        <v>41736.473611111112</v>
      </c>
      <c r="M6792" t="s">
        <v>135</v>
      </c>
      <c r="N6792" t="s">
        <v>9</v>
      </c>
      <c r="P6792" s="3">
        <v>41736.502083333333</v>
      </c>
      <c r="Q6792">
        <v>7.2</v>
      </c>
      <c r="R6792" t="s">
        <v>77</v>
      </c>
      <c r="S6792">
        <v>7.2</v>
      </c>
      <c r="T6792">
        <v>0</v>
      </c>
      <c r="U6792" t="s">
        <v>9</v>
      </c>
      <c r="V6792" s="3">
        <v>41736.474999999999</v>
      </c>
      <c r="W6792">
        <v>1</v>
      </c>
      <c r="X6792" s="3">
        <v>41736.473611111112</v>
      </c>
      <c r="Y6792" t="s">
        <v>9</v>
      </c>
      <c r="Z6792">
        <v>7.2</v>
      </c>
      <c r="AA6792">
        <v>0</v>
      </c>
      <c r="AB6792" t="s">
        <v>134</v>
      </c>
    </row>
    <row r="6793" spans="1:28" x14ac:dyDescent="0.25">
      <c r="A6793" t="s">
        <v>74</v>
      </c>
      <c r="B6793" t="s">
        <v>75</v>
      </c>
      <c r="C6793">
        <v>53.649500000000003</v>
      </c>
      <c r="D6793">
        <v>9.9618000000000002</v>
      </c>
      <c r="E6793">
        <v>15</v>
      </c>
      <c r="F6793" s="2">
        <v>41737</v>
      </c>
      <c r="G6793">
        <v>10.7</v>
      </c>
      <c r="H6793" s="3">
        <v>41737.502083333333</v>
      </c>
      <c r="I6793" s="3">
        <v>41737.474999999999</v>
      </c>
      <c r="J6793">
        <v>11.3</v>
      </c>
      <c r="K6793">
        <v>19.5</v>
      </c>
      <c r="L6793" s="3">
        <v>41737.473611111112</v>
      </c>
      <c r="M6793" t="s">
        <v>135</v>
      </c>
      <c r="N6793" t="s">
        <v>9</v>
      </c>
      <c r="P6793" s="3">
        <v>41737.502083333333</v>
      </c>
      <c r="Q6793">
        <v>0.6</v>
      </c>
      <c r="R6793" t="s">
        <v>77</v>
      </c>
      <c r="S6793">
        <v>0.6</v>
      </c>
      <c r="T6793">
        <v>0</v>
      </c>
      <c r="U6793" t="s">
        <v>9</v>
      </c>
      <c r="V6793" s="3">
        <v>41737.474999999999</v>
      </c>
      <c r="W6793">
        <v>1</v>
      </c>
      <c r="X6793" s="3">
        <v>41737.473611111112</v>
      </c>
      <c r="Y6793" t="s">
        <v>9</v>
      </c>
      <c r="Z6793">
        <v>0.6</v>
      </c>
      <c r="AA6793">
        <v>0</v>
      </c>
      <c r="AB6793" t="s">
        <v>134</v>
      </c>
    </row>
    <row r="6794" spans="1:28" x14ac:dyDescent="0.25">
      <c r="A6794" t="s">
        <v>74</v>
      </c>
      <c r="B6794" t="s">
        <v>75</v>
      </c>
      <c r="C6794">
        <v>53.649500000000003</v>
      </c>
      <c r="D6794">
        <v>9.9618000000000002</v>
      </c>
      <c r="E6794">
        <v>15</v>
      </c>
      <c r="F6794" s="2">
        <v>41738</v>
      </c>
      <c r="G6794">
        <v>6.1</v>
      </c>
      <c r="H6794" s="3">
        <v>41738.499305555553</v>
      </c>
      <c r="I6794" s="3">
        <v>41738.472222222219</v>
      </c>
      <c r="J6794">
        <v>10.4</v>
      </c>
      <c r="K6794">
        <v>12.8</v>
      </c>
      <c r="L6794" s="3">
        <v>41738.472916666666</v>
      </c>
      <c r="M6794" t="s">
        <v>135</v>
      </c>
      <c r="N6794" t="s">
        <v>9</v>
      </c>
      <c r="P6794" s="3">
        <v>41738.499305555553</v>
      </c>
      <c r="Q6794">
        <v>6.6</v>
      </c>
      <c r="R6794" t="s">
        <v>77</v>
      </c>
      <c r="S6794">
        <v>6.6</v>
      </c>
      <c r="T6794">
        <v>0</v>
      </c>
      <c r="U6794" t="s">
        <v>9</v>
      </c>
      <c r="V6794" s="3">
        <v>41738.472222222219</v>
      </c>
      <c r="W6794">
        <v>1</v>
      </c>
      <c r="X6794" s="3">
        <v>41738.472916666666</v>
      </c>
      <c r="Y6794" t="s">
        <v>9</v>
      </c>
      <c r="Z6794">
        <v>6.6</v>
      </c>
      <c r="AA6794">
        <v>0</v>
      </c>
      <c r="AB6794" t="s">
        <v>134</v>
      </c>
    </row>
    <row r="6795" spans="1:28" x14ac:dyDescent="0.25">
      <c r="A6795" t="s">
        <v>74</v>
      </c>
      <c r="B6795" t="s">
        <v>75</v>
      </c>
      <c r="C6795">
        <v>53.649500000000003</v>
      </c>
      <c r="D6795">
        <v>9.9618000000000002</v>
      </c>
      <c r="E6795">
        <v>15</v>
      </c>
      <c r="F6795" s="2">
        <v>41739</v>
      </c>
      <c r="G6795">
        <v>6.9</v>
      </c>
      <c r="H6795" s="3">
        <v>41739.499305555553</v>
      </c>
      <c r="I6795" s="3">
        <v>41739.472222222219</v>
      </c>
      <c r="J6795">
        <v>10.1</v>
      </c>
      <c r="K6795">
        <v>11.2</v>
      </c>
      <c r="L6795" s="3">
        <v>41739.472916666666</v>
      </c>
      <c r="M6795" t="s">
        <v>135</v>
      </c>
      <c r="N6795" t="s">
        <v>9</v>
      </c>
      <c r="P6795" s="3">
        <v>41739.499305555553</v>
      </c>
      <c r="Q6795">
        <v>0</v>
      </c>
      <c r="R6795" t="s">
        <v>76</v>
      </c>
      <c r="S6795">
        <v>0</v>
      </c>
      <c r="T6795">
        <v>0</v>
      </c>
      <c r="U6795" t="s">
        <v>9</v>
      </c>
      <c r="V6795" s="3">
        <v>41739.472222222219</v>
      </c>
      <c r="W6795">
        <v>1</v>
      </c>
      <c r="X6795" s="3">
        <v>41739.472916666666</v>
      </c>
      <c r="Y6795" t="s">
        <v>9</v>
      </c>
      <c r="Z6795">
        <v>0</v>
      </c>
      <c r="AA6795">
        <v>0</v>
      </c>
      <c r="AB6795" t="s">
        <v>134</v>
      </c>
    </row>
    <row r="6796" spans="1:28" x14ac:dyDescent="0.25">
      <c r="A6796" t="s">
        <v>74</v>
      </c>
      <c r="B6796" t="s">
        <v>75</v>
      </c>
      <c r="C6796">
        <v>53.649500000000003</v>
      </c>
      <c r="D6796">
        <v>9.9618000000000002</v>
      </c>
      <c r="E6796">
        <v>15</v>
      </c>
      <c r="F6796" s="2">
        <v>41740</v>
      </c>
      <c r="G6796">
        <v>7.2</v>
      </c>
      <c r="H6796" s="3">
        <v>41740.502083333333</v>
      </c>
      <c r="I6796" s="3">
        <v>41740.474999999999</v>
      </c>
      <c r="J6796">
        <v>11.9</v>
      </c>
      <c r="K6796">
        <v>12.6</v>
      </c>
      <c r="L6796" s="3">
        <v>41740.472916666666</v>
      </c>
      <c r="M6796" t="s">
        <v>135</v>
      </c>
      <c r="N6796" t="s">
        <v>9</v>
      </c>
      <c r="P6796" s="3">
        <v>41740.502083333333</v>
      </c>
      <c r="Q6796">
        <v>0</v>
      </c>
      <c r="R6796" t="s">
        <v>76</v>
      </c>
      <c r="S6796">
        <v>0</v>
      </c>
      <c r="T6796">
        <v>0</v>
      </c>
      <c r="U6796" t="s">
        <v>9</v>
      </c>
      <c r="V6796" s="3">
        <v>41740.474999999999</v>
      </c>
      <c r="W6796">
        <v>1</v>
      </c>
      <c r="X6796" s="3">
        <v>41740.472916666666</v>
      </c>
      <c r="Y6796" t="s">
        <v>9</v>
      </c>
      <c r="Z6796">
        <v>0</v>
      </c>
      <c r="AA6796">
        <v>0</v>
      </c>
      <c r="AB6796" t="s">
        <v>134</v>
      </c>
    </row>
    <row r="6797" spans="1:28" x14ac:dyDescent="0.25">
      <c r="A6797" t="s">
        <v>74</v>
      </c>
      <c r="B6797" t="s">
        <v>75</v>
      </c>
      <c r="C6797">
        <v>53.649500000000003</v>
      </c>
      <c r="D6797">
        <v>9.9618000000000002</v>
      </c>
      <c r="E6797">
        <v>15</v>
      </c>
      <c r="F6797" s="2">
        <v>41741</v>
      </c>
      <c r="G6797">
        <v>3.5</v>
      </c>
      <c r="H6797" s="3">
        <v>41741.502083333333</v>
      </c>
      <c r="I6797" s="3">
        <v>41741.474999999999</v>
      </c>
      <c r="J6797">
        <v>12</v>
      </c>
      <c r="K6797">
        <v>15.2</v>
      </c>
      <c r="L6797" s="3">
        <v>41741.472222222219</v>
      </c>
      <c r="M6797" t="s">
        <v>135</v>
      </c>
      <c r="N6797" t="s">
        <v>9</v>
      </c>
      <c r="P6797" s="3">
        <v>41741.502083333333</v>
      </c>
      <c r="Q6797">
        <v>0</v>
      </c>
      <c r="R6797" t="s">
        <v>76</v>
      </c>
      <c r="S6797">
        <v>0</v>
      </c>
      <c r="T6797">
        <v>0</v>
      </c>
      <c r="U6797" t="s">
        <v>9</v>
      </c>
      <c r="V6797" s="3">
        <v>41741.474999999999</v>
      </c>
      <c r="W6797">
        <v>1</v>
      </c>
      <c r="X6797" s="3">
        <v>41741.472222222219</v>
      </c>
      <c r="Y6797" t="s">
        <v>9</v>
      </c>
      <c r="Z6797">
        <v>0</v>
      </c>
      <c r="AA6797">
        <v>0</v>
      </c>
      <c r="AB6797" t="s">
        <v>134</v>
      </c>
    </row>
    <row r="6798" spans="1:28" x14ac:dyDescent="0.25">
      <c r="A6798" t="s">
        <v>74</v>
      </c>
      <c r="B6798" t="s">
        <v>75</v>
      </c>
      <c r="C6798">
        <v>53.649500000000003</v>
      </c>
      <c r="D6798">
        <v>9.9618000000000002</v>
      </c>
      <c r="E6798">
        <v>15</v>
      </c>
      <c r="F6798" s="2">
        <v>41743</v>
      </c>
      <c r="N6798" t="s">
        <v>9</v>
      </c>
      <c r="P6798" s="3">
        <v>41743.502083333333</v>
      </c>
      <c r="Q6798">
        <v>6.2</v>
      </c>
      <c r="R6798" t="s">
        <v>77</v>
      </c>
      <c r="S6798">
        <v>6.2</v>
      </c>
      <c r="T6798">
        <v>0</v>
      </c>
      <c r="U6798" t="s">
        <v>9</v>
      </c>
      <c r="V6798" s="3">
        <v>41743.474999999999</v>
      </c>
      <c r="W6798">
        <v>1</v>
      </c>
      <c r="X6798" s="3">
        <v>41743.472222222219</v>
      </c>
      <c r="Y6798" t="s">
        <v>9</v>
      </c>
      <c r="Z6798">
        <v>6.2</v>
      </c>
      <c r="AA6798">
        <v>0</v>
      </c>
      <c r="AB6798" t="s">
        <v>134</v>
      </c>
    </row>
    <row r="6799" spans="1:28" x14ac:dyDescent="0.25">
      <c r="A6799" t="s">
        <v>74</v>
      </c>
      <c r="B6799" t="s">
        <v>75</v>
      </c>
      <c r="C6799">
        <v>53.649500000000003</v>
      </c>
      <c r="D6799">
        <v>9.9618000000000002</v>
      </c>
      <c r="E6799">
        <v>15</v>
      </c>
      <c r="F6799" s="2">
        <v>41744</v>
      </c>
      <c r="G6799">
        <v>3.6</v>
      </c>
      <c r="H6799" s="3">
        <v>41744.502083333333</v>
      </c>
      <c r="I6799" s="3">
        <v>41744.474999999999</v>
      </c>
      <c r="J6799">
        <v>10.8</v>
      </c>
      <c r="K6799">
        <v>11.1</v>
      </c>
      <c r="L6799" s="3">
        <v>41744.472222222219</v>
      </c>
      <c r="M6799" t="s">
        <v>135</v>
      </c>
      <c r="N6799" t="s">
        <v>9</v>
      </c>
      <c r="P6799" s="3">
        <v>41744.502083333333</v>
      </c>
      <c r="Q6799">
        <v>1</v>
      </c>
      <c r="R6799" t="s">
        <v>77</v>
      </c>
      <c r="S6799">
        <v>1</v>
      </c>
      <c r="T6799">
        <v>0</v>
      </c>
      <c r="U6799" t="s">
        <v>9</v>
      </c>
      <c r="V6799" s="3">
        <v>41744.474999999999</v>
      </c>
      <c r="W6799">
        <v>1</v>
      </c>
      <c r="X6799" s="3">
        <v>41744.472222222219</v>
      </c>
      <c r="Y6799" t="s">
        <v>9</v>
      </c>
      <c r="Z6799">
        <v>1</v>
      </c>
      <c r="AA6799">
        <v>0</v>
      </c>
      <c r="AB6799" t="s">
        <v>134</v>
      </c>
    </row>
    <row r="6800" spans="1:28" x14ac:dyDescent="0.25">
      <c r="A6800" t="s">
        <v>74</v>
      </c>
      <c r="B6800" t="s">
        <v>75</v>
      </c>
      <c r="C6800">
        <v>53.649500000000003</v>
      </c>
      <c r="D6800">
        <v>9.9618000000000002</v>
      </c>
      <c r="E6800">
        <v>15</v>
      </c>
      <c r="F6800" s="2">
        <v>41745</v>
      </c>
      <c r="G6800">
        <v>-0.3</v>
      </c>
      <c r="H6800" s="3">
        <v>41745.502083333333</v>
      </c>
      <c r="I6800" s="3">
        <v>41745.474999999999</v>
      </c>
      <c r="J6800">
        <v>12.2</v>
      </c>
      <c r="K6800">
        <v>13.1</v>
      </c>
      <c r="L6800" s="3">
        <v>41745.47152777778</v>
      </c>
      <c r="M6800" t="s">
        <v>135</v>
      </c>
      <c r="N6800" t="s">
        <v>9</v>
      </c>
      <c r="P6800" s="3">
        <v>41745.502083333333</v>
      </c>
      <c r="Q6800">
        <v>0</v>
      </c>
      <c r="R6800" t="s">
        <v>76</v>
      </c>
      <c r="S6800">
        <v>0</v>
      </c>
      <c r="T6800">
        <v>0</v>
      </c>
      <c r="U6800" t="s">
        <v>9</v>
      </c>
      <c r="V6800" s="3">
        <v>41745.474999999999</v>
      </c>
      <c r="W6800">
        <v>1</v>
      </c>
      <c r="X6800" s="3">
        <v>41745.47152777778</v>
      </c>
      <c r="Y6800" t="s">
        <v>9</v>
      </c>
      <c r="Z6800">
        <v>0</v>
      </c>
      <c r="AA6800">
        <v>0</v>
      </c>
      <c r="AB6800" t="s">
        <v>134</v>
      </c>
    </row>
    <row r="6801" spans="1:28" x14ac:dyDescent="0.25">
      <c r="A6801" t="s">
        <v>74</v>
      </c>
      <c r="B6801" t="s">
        <v>75</v>
      </c>
      <c r="C6801">
        <v>53.649500000000003</v>
      </c>
      <c r="D6801">
        <v>9.9618000000000002</v>
      </c>
      <c r="E6801">
        <v>15</v>
      </c>
      <c r="F6801" s="2">
        <v>41746</v>
      </c>
      <c r="G6801">
        <v>3.2</v>
      </c>
      <c r="H6801" s="3">
        <v>41746.502083333333</v>
      </c>
      <c r="I6801" s="3">
        <v>41746.474999999999</v>
      </c>
      <c r="J6801">
        <v>14.1</v>
      </c>
      <c r="K6801">
        <v>14.6</v>
      </c>
      <c r="L6801" s="3">
        <v>41746.47152777778</v>
      </c>
      <c r="M6801" t="s">
        <v>135</v>
      </c>
      <c r="N6801" t="s">
        <v>9</v>
      </c>
      <c r="P6801" s="3">
        <v>41746.502083333333</v>
      </c>
      <c r="Q6801">
        <v>0</v>
      </c>
      <c r="R6801" t="s">
        <v>76</v>
      </c>
      <c r="S6801">
        <v>0</v>
      </c>
      <c r="T6801">
        <v>0</v>
      </c>
      <c r="U6801" t="s">
        <v>9</v>
      </c>
      <c r="V6801" s="3">
        <v>41746.474999999999</v>
      </c>
      <c r="W6801">
        <v>1</v>
      </c>
      <c r="X6801" s="3">
        <v>41746.47152777778</v>
      </c>
      <c r="Y6801" t="s">
        <v>9</v>
      </c>
      <c r="Z6801">
        <v>0</v>
      </c>
      <c r="AA6801">
        <v>0</v>
      </c>
      <c r="AB6801" t="s">
        <v>134</v>
      </c>
    </row>
    <row r="6802" spans="1:28" x14ac:dyDescent="0.25">
      <c r="A6802" t="s">
        <v>74</v>
      </c>
      <c r="B6802" t="s">
        <v>75</v>
      </c>
      <c r="C6802">
        <v>53.649500000000003</v>
      </c>
      <c r="D6802">
        <v>9.9618000000000002</v>
      </c>
      <c r="E6802">
        <v>15</v>
      </c>
      <c r="F6802" s="2">
        <v>41747</v>
      </c>
      <c r="G6802">
        <v>6.1</v>
      </c>
      <c r="H6802" s="3">
        <v>41747.502083333333</v>
      </c>
      <c r="I6802" s="3">
        <v>41747.474999999999</v>
      </c>
      <c r="J6802">
        <v>9.5</v>
      </c>
      <c r="K6802">
        <v>16.8</v>
      </c>
      <c r="L6802" s="3">
        <v>41747.47152777778</v>
      </c>
      <c r="M6802" t="s">
        <v>135</v>
      </c>
      <c r="N6802" t="s">
        <v>9</v>
      </c>
      <c r="P6802" s="3">
        <v>41747.502083333333</v>
      </c>
      <c r="Q6802">
        <v>4</v>
      </c>
      <c r="R6802" t="s">
        <v>77</v>
      </c>
      <c r="S6802">
        <v>4</v>
      </c>
      <c r="T6802">
        <v>0</v>
      </c>
      <c r="U6802" t="s">
        <v>9</v>
      </c>
      <c r="V6802" s="3">
        <v>41747.474999999999</v>
      </c>
      <c r="W6802">
        <v>1</v>
      </c>
      <c r="X6802" s="3">
        <v>41747.47152777778</v>
      </c>
      <c r="Y6802" t="s">
        <v>9</v>
      </c>
      <c r="Z6802">
        <v>4</v>
      </c>
      <c r="AA6802">
        <v>0</v>
      </c>
      <c r="AB6802" t="s">
        <v>134</v>
      </c>
    </row>
    <row r="6803" spans="1:28" x14ac:dyDescent="0.25">
      <c r="A6803" t="s">
        <v>74</v>
      </c>
      <c r="B6803" t="s">
        <v>75</v>
      </c>
      <c r="C6803">
        <v>53.649500000000003</v>
      </c>
      <c r="D6803">
        <v>9.9618000000000002</v>
      </c>
      <c r="E6803">
        <v>15</v>
      </c>
      <c r="F6803" s="2">
        <v>41748</v>
      </c>
      <c r="G6803">
        <v>3.6</v>
      </c>
      <c r="H6803" s="3">
        <v>41748.502083333333</v>
      </c>
      <c r="I6803" s="3">
        <v>41748.474999999999</v>
      </c>
      <c r="J6803">
        <v>14</v>
      </c>
      <c r="K6803">
        <v>14</v>
      </c>
      <c r="L6803" s="3">
        <v>41748.47152777778</v>
      </c>
      <c r="M6803" t="s">
        <v>135</v>
      </c>
      <c r="N6803" t="s">
        <v>9</v>
      </c>
      <c r="P6803" s="3">
        <v>41748.502083333333</v>
      </c>
      <c r="Q6803">
        <v>2.4</v>
      </c>
      <c r="R6803" t="s">
        <v>77</v>
      </c>
      <c r="S6803">
        <v>2.4</v>
      </c>
      <c r="T6803">
        <v>0</v>
      </c>
      <c r="U6803" t="s">
        <v>9</v>
      </c>
      <c r="V6803" s="3">
        <v>41748.474999999999</v>
      </c>
      <c r="W6803">
        <v>1</v>
      </c>
      <c r="X6803" s="3">
        <v>41748.47152777778</v>
      </c>
      <c r="Y6803" t="s">
        <v>9</v>
      </c>
      <c r="Z6803">
        <v>2.4</v>
      </c>
      <c r="AA6803">
        <v>0</v>
      </c>
      <c r="AB6803" t="s">
        <v>134</v>
      </c>
    </row>
    <row r="6804" spans="1:28" x14ac:dyDescent="0.25">
      <c r="A6804" t="s">
        <v>74</v>
      </c>
      <c r="B6804" t="s">
        <v>75</v>
      </c>
      <c r="C6804">
        <v>53.649500000000003</v>
      </c>
      <c r="D6804">
        <v>9.9618000000000002</v>
      </c>
      <c r="E6804">
        <v>15</v>
      </c>
      <c r="F6804" s="2">
        <v>41749</v>
      </c>
      <c r="G6804">
        <v>7.6</v>
      </c>
      <c r="H6804" s="3">
        <v>41749.502083333333</v>
      </c>
      <c r="I6804" s="3">
        <v>41749.474999999999</v>
      </c>
      <c r="J6804">
        <v>18.3</v>
      </c>
      <c r="K6804">
        <v>18.3</v>
      </c>
      <c r="L6804" s="3">
        <v>41749.47152777778</v>
      </c>
      <c r="M6804" t="s">
        <v>135</v>
      </c>
      <c r="N6804" t="s">
        <v>9</v>
      </c>
      <c r="P6804" s="3">
        <v>41749.502083333333</v>
      </c>
      <c r="Q6804">
        <v>0</v>
      </c>
      <c r="R6804" t="s">
        <v>76</v>
      </c>
      <c r="S6804">
        <v>0</v>
      </c>
      <c r="T6804">
        <v>0</v>
      </c>
      <c r="U6804" t="s">
        <v>9</v>
      </c>
      <c r="V6804" s="3">
        <v>41749.474999999999</v>
      </c>
      <c r="W6804">
        <v>1</v>
      </c>
      <c r="X6804" s="3">
        <v>41749.47152777778</v>
      </c>
      <c r="Y6804" t="s">
        <v>9</v>
      </c>
      <c r="Z6804">
        <v>0</v>
      </c>
      <c r="AA6804">
        <v>0</v>
      </c>
      <c r="AB6804" t="s">
        <v>134</v>
      </c>
    </row>
    <row r="6805" spans="1:28" x14ac:dyDescent="0.25">
      <c r="A6805" t="s">
        <v>74</v>
      </c>
      <c r="B6805" t="s">
        <v>75</v>
      </c>
      <c r="C6805">
        <v>53.649500000000003</v>
      </c>
      <c r="D6805">
        <v>9.9618000000000002</v>
      </c>
      <c r="E6805">
        <v>15</v>
      </c>
      <c r="F6805" s="2">
        <v>41750</v>
      </c>
      <c r="G6805">
        <v>9</v>
      </c>
      <c r="H6805" s="3">
        <v>41750.499305555553</v>
      </c>
      <c r="I6805" s="3">
        <v>41750.472222222219</v>
      </c>
      <c r="J6805">
        <v>13.2</v>
      </c>
      <c r="K6805">
        <v>20.6</v>
      </c>
      <c r="L6805" s="3">
        <v>41750.470833333333</v>
      </c>
      <c r="M6805" t="s">
        <v>135</v>
      </c>
      <c r="N6805" t="s">
        <v>9</v>
      </c>
      <c r="P6805" s="3">
        <v>41750.499305555553</v>
      </c>
      <c r="Q6805">
        <v>1.4</v>
      </c>
      <c r="R6805" t="s">
        <v>77</v>
      </c>
      <c r="S6805">
        <v>1.4</v>
      </c>
      <c r="T6805">
        <v>0</v>
      </c>
      <c r="U6805" t="s">
        <v>9</v>
      </c>
      <c r="V6805" s="3">
        <v>41750.472222222219</v>
      </c>
      <c r="W6805">
        <v>1</v>
      </c>
      <c r="X6805" s="3">
        <v>41750.470833333333</v>
      </c>
      <c r="Y6805" t="s">
        <v>9</v>
      </c>
      <c r="Z6805">
        <v>1.4</v>
      </c>
      <c r="AA6805">
        <v>0</v>
      </c>
      <c r="AB6805" t="s">
        <v>134</v>
      </c>
    </row>
    <row r="6806" spans="1:28" x14ac:dyDescent="0.25">
      <c r="A6806" t="s">
        <v>74</v>
      </c>
      <c r="B6806" t="s">
        <v>75</v>
      </c>
      <c r="C6806">
        <v>53.649500000000003</v>
      </c>
      <c r="D6806">
        <v>9.9618000000000002</v>
      </c>
      <c r="E6806">
        <v>15</v>
      </c>
      <c r="F6806" s="2">
        <v>41751</v>
      </c>
      <c r="G6806">
        <v>8.9</v>
      </c>
      <c r="H6806" s="3">
        <v>41751.502083333333</v>
      </c>
      <c r="I6806" s="3">
        <v>41751.474999999999</v>
      </c>
      <c r="J6806">
        <v>18.100000000000001</v>
      </c>
      <c r="K6806">
        <v>18.7</v>
      </c>
      <c r="L6806" s="3">
        <v>41751.470833333333</v>
      </c>
      <c r="M6806" t="s">
        <v>135</v>
      </c>
      <c r="N6806" t="s">
        <v>9</v>
      </c>
      <c r="P6806" s="3">
        <v>41751.502083333333</v>
      </c>
      <c r="Q6806">
        <v>4.8</v>
      </c>
      <c r="R6806" t="s">
        <v>77</v>
      </c>
      <c r="S6806">
        <v>4.8</v>
      </c>
      <c r="T6806">
        <v>0</v>
      </c>
      <c r="U6806" t="s">
        <v>9</v>
      </c>
      <c r="V6806" s="3">
        <v>41751.474999999999</v>
      </c>
      <c r="W6806">
        <v>1</v>
      </c>
      <c r="X6806" s="3">
        <v>41751.470833333333</v>
      </c>
      <c r="Y6806" t="s">
        <v>9</v>
      </c>
      <c r="Z6806">
        <v>4.8</v>
      </c>
      <c r="AA6806">
        <v>0</v>
      </c>
      <c r="AB6806" t="s">
        <v>134</v>
      </c>
    </row>
    <row r="6807" spans="1:28" x14ac:dyDescent="0.25">
      <c r="A6807" t="s">
        <v>74</v>
      </c>
      <c r="B6807" t="s">
        <v>75</v>
      </c>
      <c r="C6807">
        <v>53.649500000000003</v>
      </c>
      <c r="D6807">
        <v>9.9618000000000002</v>
      </c>
      <c r="E6807">
        <v>15</v>
      </c>
      <c r="F6807" s="2">
        <v>41752</v>
      </c>
      <c r="G6807">
        <v>10.3</v>
      </c>
      <c r="H6807" s="3">
        <v>41752.502083333333</v>
      </c>
      <c r="I6807" s="3">
        <v>41752.474999999999</v>
      </c>
      <c r="J6807">
        <v>14.6</v>
      </c>
      <c r="K6807">
        <v>19.899999999999999</v>
      </c>
      <c r="L6807" s="3">
        <v>41752.470833333333</v>
      </c>
      <c r="M6807" t="s">
        <v>135</v>
      </c>
      <c r="N6807" t="s">
        <v>9</v>
      </c>
      <c r="P6807" s="3">
        <v>41752.502083333333</v>
      </c>
      <c r="Q6807">
        <v>4.4000000000000004</v>
      </c>
      <c r="R6807" t="s">
        <v>77</v>
      </c>
      <c r="S6807">
        <v>4.4000000000000004</v>
      </c>
      <c r="T6807">
        <v>0</v>
      </c>
      <c r="U6807" t="s">
        <v>9</v>
      </c>
      <c r="V6807" s="3">
        <v>41752.474999999999</v>
      </c>
      <c r="W6807">
        <v>1</v>
      </c>
      <c r="X6807" s="3">
        <v>41752.470833333333</v>
      </c>
      <c r="Y6807" t="s">
        <v>9</v>
      </c>
      <c r="Z6807">
        <v>4.4000000000000004</v>
      </c>
      <c r="AA6807">
        <v>0</v>
      </c>
      <c r="AB6807" t="s">
        <v>134</v>
      </c>
    </row>
    <row r="6808" spans="1:28" x14ac:dyDescent="0.25">
      <c r="A6808" t="s">
        <v>74</v>
      </c>
      <c r="B6808" t="s">
        <v>75</v>
      </c>
      <c r="C6808">
        <v>53.649500000000003</v>
      </c>
      <c r="D6808">
        <v>9.9618000000000002</v>
      </c>
      <c r="E6808">
        <v>15</v>
      </c>
      <c r="F6808" s="2">
        <v>41753</v>
      </c>
      <c r="G6808">
        <v>7.6</v>
      </c>
      <c r="H6808" s="3">
        <v>41753.502083333333</v>
      </c>
      <c r="I6808" s="3">
        <v>41753.474999999999</v>
      </c>
      <c r="J6808">
        <v>10.8</v>
      </c>
      <c r="K6808">
        <v>17.2</v>
      </c>
      <c r="L6808" s="3">
        <v>41753.470833333333</v>
      </c>
      <c r="M6808" t="s">
        <v>135</v>
      </c>
      <c r="N6808" t="s">
        <v>9</v>
      </c>
      <c r="P6808" s="3">
        <v>41753.502083333333</v>
      </c>
      <c r="Q6808">
        <v>0</v>
      </c>
      <c r="R6808" t="s">
        <v>76</v>
      </c>
      <c r="S6808">
        <v>0</v>
      </c>
      <c r="T6808">
        <v>0</v>
      </c>
      <c r="U6808" t="s">
        <v>9</v>
      </c>
      <c r="V6808" s="3">
        <v>41753.474999999999</v>
      </c>
      <c r="W6808">
        <v>1</v>
      </c>
      <c r="X6808" s="3">
        <v>41753.470833333333</v>
      </c>
      <c r="Y6808" t="s">
        <v>9</v>
      </c>
      <c r="Z6808">
        <v>0</v>
      </c>
      <c r="AA6808">
        <v>0</v>
      </c>
      <c r="AB6808" t="s">
        <v>134</v>
      </c>
    </row>
    <row r="6809" spans="1:28" x14ac:dyDescent="0.25">
      <c r="A6809" t="s">
        <v>74</v>
      </c>
      <c r="B6809" t="s">
        <v>75</v>
      </c>
      <c r="C6809">
        <v>53.649500000000003</v>
      </c>
      <c r="D6809">
        <v>9.9618000000000002</v>
      </c>
      <c r="E6809">
        <v>15</v>
      </c>
      <c r="F6809" s="2">
        <v>41754</v>
      </c>
      <c r="G6809">
        <v>7.4</v>
      </c>
      <c r="H6809" s="3">
        <v>41754.502083333333</v>
      </c>
      <c r="I6809" s="3">
        <v>41754.474999999999</v>
      </c>
      <c r="J6809">
        <v>19.100000000000001</v>
      </c>
      <c r="K6809">
        <v>19.100000000000001</v>
      </c>
      <c r="L6809" s="3">
        <v>41754.470833333333</v>
      </c>
      <c r="M6809" t="s">
        <v>135</v>
      </c>
      <c r="N6809" t="s">
        <v>9</v>
      </c>
      <c r="O6809" t="s">
        <v>9</v>
      </c>
      <c r="P6809" s="3">
        <v>41754.502083333333</v>
      </c>
      <c r="Q6809">
        <v>0</v>
      </c>
      <c r="R6809" t="s">
        <v>76</v>
      </c>
      <c r="S6809">
        <v>0</v>
      </c>
      <c r="T6809">
        <v>0</v>
      </c>
      <c r="U6809" t="s">
        <v>9</v>
      </c>
      <c r="V6809" s="3">
        <v>41754.474999999999</v>
      </c>
      <c r="W6809">
        <v>1</v>
      </c>
      <c r="X6809" s="3">
        <v>41754.470833333333</v>
      </c>
      <c r="Y6809" t="s">
        <v>9</v>
      </c>
      <c r="Z6809">
        <v>0</v>
      </c>
      <c r="AA6809">
        <v>0</v>
      </c>
      <c r="AB6809" t="s">
        <v>134</v>
      </c>
    </row>
    <row r="6810" spans="1:28" x14ac:dyDescent="0.25">
      <c r="A6810" t="s">
        <v>74</v>
      </c>
      <c r="B6810" t="s">
        <v>75</v>
      </c>
      <c r="C6810">
        <v>53.649500000000003</v>
      </c>
      <c r="D6810">
        <v>9.9618000000000002</v>
      </c>
      <c r="E6810">
        <v>15</v>
      </c>
      <c r="F6810" s="2">
        <v>41755</v>
      </c>
      <c r="G6810">
        <v>8.1</v>
      </c>
      <c r="H6810" s="3">
        <v>41755.502083333333</v>
      </c>
      <c r="I6810" s="3">
        <v>41755.474999999999</v>
      </c>
      <c r="J6810">
        <v>20.2</v>
      </c>
      <c r="K6810">
        <v>22.7</v>
      </c>
      <c r="L6810" s="3">
        <v>41755.470138888886</v>
      </c>
      <c r="M6810" t="s">
        <v>135</v>
      </c>
      <c r="N6810" t="s">
        <v>9</v>
      </c>
      <c r="P6810" s="3">
        <v>41755.502083333333</v>
      </c>
      <c r="Q6810">
        <v>0.2</v>
      </c>
      <c r="R6810" t="s">
        <v>77</v>
      </c>
      <c r="S6810">
        <v>0.2</v>
      </c>
      <c r="T6810">
        <v>0</v>
      </c>
      <c r="U6810" t="s">
        <v>9</v>
      </c>
      <c r="V6810" s="3">
        <v>41755.474999999999</v>
      </c>
      <c r="W6810">
        <v>1</v>
      </c>
      <c r="X6810" s="3">
        <v>41755.470138888886</v>
      </c>
      <c r="Y6810" t="s">
        <v>9</v>
      </c>
      <c r="Z6810">
        <v>0.2</v>
      </c>
      <c r="AA6810">
        <v>0</v>
      </c>
      <c r="AB6810" t="s">
        <v>134</v>
      </c>
    </row>
    <row r="6811" spans="1:28" x14ac:dyDescent="0.25">
      <c r="A6811" t="s">
        <v>74</v>
      </c>
      <c r="B6811" t="s">
        <v>75</v>
      </c>
      <c r="C6811">
        <v>53.649500000000003</v>
      </c>
      <c r="D6811">
        <v>9.9618000000000002</v>
      </c>
      <c r="E6811">
        <v>15</v>
      </c>
      <c r="F6811" s="2">
        <v>41756</v>
      </c>
      <c r="G6811">
        <v>10.8</v>
      </c>
      <c r="H6811" s="3">
        <v>41756.502083333333</v>
      </c>
      <c r="I6811" s="3">
        <v>41756.474999999999</v>
      </c>
      <c r="J6811">
        <v>20</v>
      </c>
      <c r="K6811">
        <v>23.1</v>
      </c>
      <c r="L6811" s="3">
        <v>41756.470138888886</v>
      </c>
      <c r="M6811" t="s">
        <v>135</v>
      </c>
      <c r="N6811" t="s">
        <v>9</v>
      </c>
      <c r="P6811" s="3">
        <v>41756.502083333333</v>
      </c>
      <c r="Q6811">
        <v>0</v>
      </c>
      <c r="R6811" t="s">
        <v>76</v>
      </c>
      <c r="S6811">
        <v>0</v>
      </c>
      <c r="T6811">
        <v>0</v>
      </c>
      <c r="U6811" t="s">
        <v>9</v>
      </c>
      <c r="V6811" s="3">
        <v>41756.474999999999</v>
      </c>
      <c r="W6811">
        <v>1</v>
      </c>
      <c r="X6811" s="3">
        <v>41756.470138888886</v>
      </c>
      <c r="Y6811" t="s">
        <v>9</v>
      </c>
      <c r="Z6811">
        <v>0</v>
      </c>
      <c r="AA6811">
        <v>0</v>
      </c>
      <c r="AB6811" t="s">
        <v>134</v>
      </c>
    </row>
    <row r="6812" spans="1:28" x14ac:dyDescent="0.25">
      <c r="A6812" t="s">
        <v>74</v>
      </c>
      <c r="B6812" t="s">
        <v>75</v>
      </c>
      <c r="C6812">
        <v>53.649500000000003</v>
      </c>
      <c r="D6812">
        <v>9.9618000000000002</v>
      </c>
      <c r="E6812">
        <v>15</v>
      </c>
      <c r="F6812" s="2">
        <v>41757</v>
      </c>
      <c r="G6812">
        <v>9.8000000000000007</v>
      </c>
      <c r="H6812" s="3">
        <v>41757.502083333333</v>
      </c>
      <c r="I6812" s="3">
        <v>41757.474999999999</v>
      </c>
      <c r="J6812">
        <v>19</v>
      </c>
      <c r="K6812">
        <v>22.5</v>
      </c>
      <c r="L6812" s="3">
        <v>41757.470138888886</v>
      </c>
      <c r="M6812" t="s">
        <v>135</v>
      </c>
      <c r="N6812" t="s">
        <v>9</v>
      </c>
      <c r="P6812" s="3">
        <v>41757.502083333333</v>
      </c>
      <c r="Q6812">
        <v>0</v>
      </c>
      <c r="R6812" t="s">
        <v>76</v>
      </c>
      <c r="S6812">
        <v>0</v>
      </c>
      <c r="T6812">
        <v>0</v>
      </c>
      <c r="U6812" t="s">
        <v>9</v>
      </c>
      <c r="V6812" s="3">
        <v>41757.474999999999</v>
      </c>
      <c r="W6812">
        <v>1</v>
      </c>
      <c r="X6812" s="3">
        <v>41757.470138888886</v>
      </c>
      <c r="Y6812" t="s">
        <v>9</v>
      </c>
      <c r="Z6812">
        <v>0</v>
      </c>
      <c r="AA6812">
        <v>0</v>
      </c>
      <c r="AB6812" t="s">
        <v>134</v>
      </c>
    </row>
    <row r="6813" spans="1:28" x14ac:dyDescent="0.25">
      <c r="A6813" t="s">
        <v>74</v>
      </c>
      <c r="B6813" t="s">
        <v>75</v>
      </c>
      <c r="C6813">
        <v>53.649500000000003</v>
      </c>
      <c r="D6813">
        <v>9.9618000000000002</v>
      </c>
      <c r="E6813">
        <v>15</v>
      </c>
      <c r="F6813" s="2">
        <v>41758</v>
      </c>
      <c r="G6813">
        <v>6.7</v>
      </c>
      <c r="H6813" s="3">
        <v>41758.502083333333</v>
      </c>
      <c r="I6813" s="3">
        <v>41758.474999999999</v>
      </c>
      <c r="J6813">
        <v>19.899999999999999</v>
      </c>
      <c r="K6813">
        <v>21.1</v>
      </c>
      <c r="L6813" s="3">
        <v>41758.470138888886</v>
      </c>
      <c r="M6813" t="s">
        <v>135</v>
      </c>
      <c r="N6813" t="s">
        <v>9</v>
      </c>
      <c r="O6813" t="s">
        <v>9</v>
      </c>
      <c r="P6813" s="3">
        <v>41758.502083333333</v>
      </c>
      <c r="Q6813">
        <v>0</v>
      </c>
      <c r="R6813" t="s">
        <v>76</v>
      </c>
      <c r="S6813">
        <v>0</v>
      </c>
      <c r="T6813">
        <v>0</v>
      </c>
      <c r="U6813" t="s">
        <v>9</v>
      </c>
      <c r="V6813" s="3">
        <v>41758.474999999999</v>
      </c>
      <c r="W6813">
        <v>1</v>
      </c>
      <c r="X6813" s="3">
        <v>41758.470138888886</v>
      </c>
      <c r="Y6813" t="s">
        <v>9</v>
      </c>
      <c r="Z6813">
        <v>0</v>
      </c>
      <c r="AA6813">
        <v>0</v>
      </c>
      <c r="AB6813" t="s">
        <v>134</v>
      </c>
    </row>
    <row r="6814" spans="1:28" x14ac:dyDescent="0.25">
      <c r="A6814" t="s">
        <v>74</v>
      </c>
      <c r="B6814" t="s">
        <v>75</v>
      </c>
      <c r="C6814">
        <v>53.649500000000003</v>
      </c>
      <c r="D6814">
        <v>9.9618000000000002</v>
      </c>
      <c r="E6814">
        <v>15</v>
      </c>
      <c r="F6814" s="2">
        <v>41759</v>
      </c>
      <c r="G6814">
        <v>7.9</v>
      </c>
      <c r="H6814" s="3">
        <v>41759.502083333333</v>
      </c>
      <c r="I6814" s="3">
        <v>41759.474999999999</v>
      </c>
      <c r="J6814">
        <v>19.100000000000001</v>
      </c>
      <c r="K6814">
        <v>21.7</v>
      </c>
      <c r="L6814" s="3">
        <v>41759.470138888886</v>
      </c>
      <c r="M6814" t="s">
        <v>135</v>
      </c>
      <c r="N6814" t="s">
        <v>9</v>
      </c>
      <c r="O6814" t="s">
        <v>9</v>
      </c>
      <c r="P6814" s="3">
        <v>41759.502083333333</v>
      </c>
      <c r="Q6814">
        <v>0</v>
      </c>
      <c r="R6814" t="s">
        <v>76</v>
      </c>
      <c r="S6814">
        <v>0</v>
      </c>
      <c r="T6814">
        <v>0</v>
      </c>
      <c r="U6814" t="s">
        <v>9</v>
      </c>
      <c r="V6814" s="3">
        <v>41759.474999999999</v>
      </c>
      <c r="W6814">
        <v>1</v>
      </c>
      <c r="X6814" s="3">
        <v>41759.470138888886</v>
      </c>
      <c r="Y6814" t="s">
        <v>9</v>
      </c>
      <c r="Z6814">
        <v>0</v>
      </c>
      <c r="AA6814">
        <v>0</v>
      </c>
      <c r="AB6814" t="s">
        <v>134</v>
      </c>
    </row>
    <row r="6815" spans="1:28" x14ac:dyDescent="0.25">
      <c r="A6815" t="s">
        <v>74</v>
      </c>
      <c r="B6815" t="s">
        <v>75</v>
      </c>
      <c r="C6815">
        <v>53.649500000000003</v>
      </c>
      <c r="D6815">
        <v>9.9618000000000002</v>
      </c>
      <c r="E6815">
        <v>15</v>
      </c>
      <c r="F6815" s="2">
        <v>41760</v>
      </c>
      <c r="G6815">
        <v>7.8</v>
      </c>
      <c r="H6815" s="3">
        <v>41760.502083333333</v>
      </c>
      <c r="I6815" s="3">
        <v>41760.474999999999</v>
      </c>
      <c r="J6815">
        <v>14.9</v>
      </c>
      <c r="K6815">
        <v>20.6</v>
      </c>
      <c r="L6815" s="3">
        <v>41760.470138888886</v>
      </c>
      <c r="M6815" t="s">
        <v>135</v>
      </c>
      <c r="N6815" t="s">
        <v>9</v>
      </c>
      <c r="P6815" s="3">
        <v>41760.502083333333</v>
      </c>
      <c r="Q6815">
        <v>0</v>
      </c>
      <c r="R6815" t="s">
        <v>76</v>
      </c>
      <c r="S6815">
        <v>0</v>
      </c>
      <c r="T6815">
        <v>0</v>
      </c>
      <c r="U6815" t="s">
        <v>9</v>
      </c>
      <c r="V6815" s="3">
        <v>41760.474999999999</v>
      </c>
      <c r="W6815">
        <v>1</v>
      </c>
      <c r="X6815" s="3">
        <v>41760.470138888886</v>
      </c>
      <c r="Y6815" t="s">
        <v>9</v>
      </c>
      <c r="Z6815">
        <v>0</v>
      </c>
      <c r="AA6815">
        <v>0</v>
      </c>
      <c r="AB6815" t="s">
        <v>134</v>
      </c>
    </row>
    <row r="6816" spans="1:28" x14ac:dyDescent="0.25">
      <c r="A6816" t="s">
        <v>74</v>
      </c>
      <c r="B6816" t="s">
        <v>75</v>
      </c>
      <c r="C6816">
        <v>53.649500000000003</v>
      </c>
      <c r="D6816">
        <v>9.9618000000000002</v>
      </c>
      <c r="E6816">
        <v>15</v>
      </c>
      <c r="F6816" s="2">
        <v>41761</v>
      </c>
      <c r="G6816">
        <v>7.4</v>
      </c>
      <c r="H6816" s="3">
        <v>41761.502083333333</v>
      </c>
      <c r="I6816" s="3">
        <v>41761.474999999999</v>
      </c>
      <c r="J6816">
        <v>10.4</v>
      </c>
      <c r="K6816">
        <v>16</v>
      </c>
      <c r="L6816" s="3">
        <v>41761.470138888886</v>
      </c>
      <c r="M6816" t="s">
        <v>135</v>
      </c>
      <c r="N6816" t="s">
        <v>9</v>
      </c>
      <c r="P6816" s="3">
        <v>41761.502083333333</v>
      </c>
      <c r="Q6816">
        <v>0</v>
      </c>
      <c r="R6816" t="s">
        <v>76</v>
      </c>
      <c r="S6816">
        <v>0</v>
      </c>
      <c r="T6816">
        <v>0</v>
      </c>
      <c r="U6816" t="s">
        <v>9</v>
      </c>
      <c r="V6816" s="3">
        <v>41761.474999999999</v>
      </c>
      <c r="W6816">
        <v>1</v>
      </c>
      <c r="X6816" s="3">
        <v>41761.470138888886</v>
      </c>
      <c r="Y6816" t="s">
        <v>9</v>
      </c>
      <c r="Z6816">
        <v>0</v>
      </c>
      <c r="AA6816">
        <v>0</v>
      </c>
      <c r="AB6816" t="s">
        <v>134</v>
      </c>
    </row>
    <row r="6817" spans="1:28" x14ac:dyDescent="0.25">
      <c r="A6817" t="s">
        <v>74</v>
      </c>
      <c r="B6817" t="s">
        <v>75</v>
      </c>
      <c r="C6817">
        <v>53.649500000000003</v>
      </c>
      <c r="D6817">
        <v>9.9618000000000002</v>
      </c>
      <c r="E6817">
        <v>15</v>
      </c>
      <c r="F6817" s="2">
        <v>41762</v>
      </c>
      <c r="G6817">
        <v>0.1</v>
      </c>
      <c r="H6817" s="3">
        <v>41762.502083333333</v>
      </c>
      <c r="I6817" s="3">
        <v>41762.474999999999</v>
      </c>
      <c r="J6817">
        <v>13.4</v>
      </c>
      <c r="K6817">
        <v>13.4</v>
      </c>
      <c r="L6817" s="3">
        <v>41762.470138888886</v>
      </c>
      <c r="M6817" t="s">
        <v>135</v>
      </c>
      <c r="N6817" t="s">
        <v>9</v>
      </c>
      <c r="P6817" s="3">
        <v>41762.502083333333</v>
      </c>
      <c r="Q6817">
        <v>0</v>
      </c>
      <c r="R6817" t="s">
        <v>76</v>
      </c>
      <c r="S6817">
        <v>0</v>
      </c>
      <c r="T6817">
        <v>0</v>
      </c>
      <c r="U6817" t="s">
        <v>9</v>
      </c>
      <c r="V6817" s="3">
        <v>41762.474999999999</v>
      </c>
      <c r="W6817">
        <v>1</v>
      </c>
      <c r="X6817" s="3">
        <v>41762.470138888886</v>
      </c>
      <c r="Y6817" t="s">
        <v>9</v>
      </c>
      <c r="Z6817">
        <v>0</v>
      </c>
      <c r="AA6817">
        <v>0</v>
      </c>
      <c r="AB6817" t="s">
        <v>134</v>
      </c>
    </row>
    <row r="6818" spans="1:28" x14ac:dyDescent="0.25">
      <c r="A6818" t="s">
        <v>74</v>
      </c>
      <c r="B6818" t="s">
        <v>75</v>
      </c>
      <c r="C6818">
        <v>53.649500000000003</v>
      </c>
      <c r="D6818">
        <v>9.9618000000000002</v>
      </c>
      <c r="E6818">
        <v>15</v>
      </c>
      <c r="F6818" s="2">
        <v>41763</v>
      </c>
      <c r="G6818">
        <v>6.4</v>
      </c>
      <c r="H6818" s="3">
        <v>41763.502083333333</v>
      </c>
      <c r="I6818" s="3">
        <v>41763.474999999999</v>
      </c>
      <c r="J6818">
        <v>10.5</v>
      </c>
      <c r="K6818">
        <v>14.3</v>
      </c>
      <c r="L6818" s="3">
        <v>41763.469444444447</v>
      </c>
      <c r="M6818" t="s">
        <v>135</v>
      </c>
      <c r="N6818" t="s">
        <v>9</v>
      </c>
      <c r="P6818" s="3">
        <v>41763.502083333333</v>
      </c>
      <c r="Q6818">
        <v>0</v>
      </c>
      <c r="R6818" t="s">
        <v>76</v>
      </c>
      <c r="S6818">
        <v>0</v>
      </c>
      <c r="T6818">
        <v>0</v>
      </c>
      <c r="U6818" t="s">
        <v>9</v>
      </c>
      <c r="V6818" s="3">
        <v>41763.474999999999</v>
      </c>
      <c r="W6818">
        <v>1</v>
      </c>
      <c r="X6818" s="3">
        <v>41763.469444444447</v>
      </c>
      <c r="Y6818" t="s">
        <v>9</v>
      </c>
      <c r="Z6818">
        <v>0</v>
      </c>
      <c r="AA6818">
        <v>0</v>
      </c>
      <c r="AB6818" t="s">
        <v>134</v>
      </c>
    </row>
    <row r="6819" spans="1:28" x14ac:dyDescent="0.25">
      <c r="A6819" t="s">
        <v>74</v>
      </c>
      <c r="B6819" t="s">
        <v>75</v>
      </c>
      <c r="C6819">
        <v>53.649500000000003</v>
      </c>
      <c r="D6819">
        <v>9.9618000000000002</v>
      </c>
      <c r="E6819">
        <v>15</v>
      </c>
      <c r="F6819" s="2">
        <v>41764</v>
      </c>
      <c r="G6819">
        <v>5.0999999999999996</v>
      </c>
      <c r="H6819" s="3">
        <v>41764.502083333333</v>
      </c>
      <c r="I6819" s="3">
        <v>41764.474999999999</v>
      </c>
      <c r="J6819">
        <v>12.4</v>
      </c>
      <c r="K6819">
        <v>12.4</v>
      </c>
      <c r="L6819" s="3">
        <v>41764.469444444447</v>
      </c>
      <c r="M6819" t="s">
        <v>135</v>
      </c>
      <c r="N6819" t="s">
        <v>9</v>
      </c>
      <c r="P6819" s="3">
        <v>41764.502083333333</v>
      </c>
      <c r="Q6819">
        <v>0</v>
      </c>
      <c r="R6819" t="s">
        <v>76</v>
      </c>
      <c r="S6819">
        <v>0</v>
      </c>
      <c r="T6819">
        <v>0</v>
      </c>
      <c r="U6819" t="s">
        <v>9</v>
      </c>
      <c r="V6819" s="3">
        <v>41764.474999999999</v>
      </c>
      <c r="W6819">
        <v>1</v>
      </c>
      <c r="X6819" s="3">
        <v>41764.469444444447</v>
      </c>
      <c r="Y6819" t="s">
        <v>9</v>
      </c>
      <c r="Z6819">
        <v>0</v>
      </c>
      <c r="AA6819">
        <v>0</v>
      </c>
      <c r="AB6819" t="s">
        <v>134</v>
      </c>
    </row>
    <row r="6820" spans="1:28" x14ac:dyDescent="0.25">
      <c r="A6820" t="s">
        <v>74</v>
      </c>
      <c r="B6820" t="s">
        <v>75</v>
      </c>
      <c r="C6820">
        <v>53.649500000000003</v>
      </c>
      <c r="D6820">
        <v>9.9618000000000002</v>
      </c>
      <c r="E6820">
        <v>15</v>
      </c>
      <c r="F6820" s="2">
        <v>41765</v>
      </c>
      <c r="G6820">
        <v>9.6999999999999993</v>
      </c>
      <c r="H6820" s="3">
        <v>41765.502083333333</v>
      </c>
      <c r="I6820" s="3">
        <v>41765.474999999999</v>
      </c>
      <c r="J6820">
        <v>15.6</v>
      </c>
      <c r="K6820">
        <v>15.8</v>
      </c>
      <c r="L6820" s="3">
        <v>41765.469444444447</v>
      </c>
      <c r="M6820" t="s">
        <v>135</v>
      </c>
      <c r="N6820" t="s">
        <v>9</v>
      </c>
      <c r="O6820" t="s">
        <v>9</v>
      </c>
      <c r="P6820" s="3">
        <v>41765.502083333333</v>
      </c>
      <c r="Q6820">
        <v>0</v>
      </c>
      <c r="R6820" t="s">
        <v>76</v>
      </c>
      <c r="S6820">
        <v>0</v>
      </c>
      <c r="T6820">
        <v>0</v>
      </c>
      <c r="U6820" t="s">
        <v>9</v>
      </c>
      <c r="V6820" s="3">
        <v>41765.474999999999</v>
      </c>
      <c r="W6820">
        <v>1</v>
      </c>
      <c r="X6820" s="3">
        <v>41765.469444444447</v>
      </c>
      <c r="Y6820" t="s">
        <v>9</v>
      </c>
      <c r="Z6820">
        <v>0</v>
      </c>
      <c r="AA6820">
        <v>0</v>
      </c>
      <c r="AB6820" t="s">
        <v>134</v>
      </c>
    </row>
    <row r="6821" spans="1:28" x14ac:dyDescent="0.25">
      <c r="A6821" t="s">
        <v>74</v>
      </c>
      <c r="B6821" t="s">
        <v>75</v>
      </c>
      <c r="C6821">
        <v>53.649500000000003</v>
      </c>
      <c r="D6821">
        <v>9.9618000000000002</v>
      </c>
      <c r="E6821">
        <v>15</v>
      </c>
      <c r="F6821" s="2">
        <v>41766</v>
      </c>
      <c r="G6821">
        <v>10.7</v>
      </c>
      <c r="H6821" s="3">
        <v>41766.502083333333</v>
      </c>
      <c r="I6821" s="3">
        <v>41766.474999999999</v>
      </c>
      <c r="J6821">
        <v>14.4</v>
      </c>
      <c r="K6821">
        <v>19.600000000000001</v>
      </c>
      <c r="L6821" s="3">
        <v>41766.469444444447</v>
      </c>
      <c r="M6821" t="s">
        <v>135</v>
      </c>
      <c r="N6821" t="s">
        <v>9</v>
      </c>
      <c r="O6821" t="s">
        <v>9</v>
      </c>
      <c r="P6821" s="3">
        <v>41766.502083333333</v>
      </c>
      <c r="Q6821">
        <v>3.8</v>
      </c>
      <c r="R6821" t="s">
        <v>77</v>
      </c>
      <c r="S6821">
        <v>3.8</v>
      </c>
      <c r="T6821">
        <v>0</v>
      </c>
      <c r="U6821" t="s">
        <v>9</v>
      </c>
      <c r="V6821" s="3">
        <v>41766.474999999999</v>
      </c>
      <c r="W6821">
        <v>1</v>
      </c>
      <c r="X6821" s="3">
        <v>41766.469444444447</v>
      </c>
      <c r="Y6821" t="s">
        <v>9</v>
      </c>
      <c r="Z6821">
        <v>3.8</v>
      </c>
      <c r="AA6821">
        <v>0</v>
      </c>
      <c r="AB6821" t="s">
        <v>134</v>
      </c>
    </row>
    <row r="6822" spans="1:28" x14ac:dyDescent="0.25">
      <c r="A6822" t="s">
        <v>74</v>
      </c>
      <c r="B6822" t="s">
        <v>75</v>
      </c>
      <c r="C6822">
        <v>53.649500000000003</v>
      </c>
      <c r="D6822">
        <v>9.9618000000000002</v>
      </c>
      <c r="E6822">
        <v>15</v>
      </c>
      <c r="F6822" s="2">
        <v>41767</v>
      </c>
      <c r="G6822">
        <v>9.4</v>
      </c>
      <c r="H6822" s="3">
        <v>41767.502083333333</v>
      </c>
      <c r="I6822" s="3">
        <v>41767.474999999999</v>
      </c>
      <c r="J6822">
        <v>12.7</v>
      </c>
      <c r="K6822">
        <v>15.1</v>
      </c>
      <c r="L6822" s="3">
        <v>41767.469444444447</v>
      </c>
      <c r="M6822" t="s">
        <v>135</v>
      </c>
      <c r="N6822" t="s">
        <v>9</v>
      </c>
      <c r="O6822" t="s">
        <v>9</v>
      </c>
      <c r="P6822" s="3">
        <v>41767.502083333333</v>
      </c>
      <c r="Q6822">
        <v>3.8</v>
      </c>
      <c r="R6822" t="s">
        <v>77</v>
      </c>
      <c r="S6822">
        <v>3.8</v>
      </c>
      <c r="T6822">
        <v>0</v>
      </c>
      <c r="U6822" t="s">
        <v>9</v>
      </c>
      <c r="V6822" s="3">
        <v>41767.474999999999</v>
      </c>
      <c r="W6822">
        <v>1</v>
      </c>
      <c r="X6822" s="3">
        <v>41767.469444444447</v>
      </c>
      <c r="Y6822" t="s">
        <v>9</v>
      </c>
      <c r="Z6822">
        <v>3.8</v>
      </c>
      <c r="AA6822">
        <v>0</v>
      </c>
      <c r="AB6822" t="s">
        <v>134</v>
      </c>
    </row>
    <row r="6823" spans="1:28" x14ac:dyDescent="0.25">
      <c r="A6823" t="s">
        <v>74</v>
      </c>
      <c r="B6823" t="s">
        <v>75</v>
      </c>
      <c r="C6823">
        <v>53.649500000000003</v>
      </c>
      <c r="D6823">
        <v>9.9618000000000002</v>
      </c>
      <c r="E6823">
        <v>15</v>
      </c>
      <c r="F6823" s="2">
        <v>41768</v>
      </c>
      <c r="G6823">
        <v>10</v>
      </c>
      <c r="H6823" s="3">
        <v>41768.502083333333</v>
      </c>
      <c r="I6823" s="3">
        <v>41768.474999999999</v>
      </c>
      <c r="J6823">
        <v>15.4</v>
      </c>
      <c r="K6823">
        <v>15.4</v>
      </c>
      <c r="L6823" s="3">
        <v>41768.469444444447</v>
      </c>
      <c r="M6823" t="s">
        <v>135</v>
      </c>
      <c r="N6823" t="s">
        <v>9</v>
      </c>
      <c r="P6823" s="3">
        <v>41768.502083333333</v>
      </c>
      <c r="Q6823">
        <v>1.6</v>
      </c>
      <c r="R6823" t="s">
        <v>77</v>
      </c>
      <c r="S6823">
        <v>1.6</v>
      </c>
      <c r="T6823">
        <v>0</v>
      </c>
      <c r="U6823" t="s">
        <v>9</v>
      </c>
      <c r="V6823" s="3">
        <v>41768.474999999999</v>
      </c>
      <c r="W6823">
        <v>1</v>
      </c>
      <c r="X6823" s="3">
        <v>41768.469444444447</v>
      </c>
      <c r="Y6823" t="s">
        <v>9</v>
      </c>
      <c r="Z6823">
        <v>1.6</v>
      </c>
      <c r="AA6823">
        <v>0</v>
      </c>
      <c r="AB6823" t="s">
        <v>134</v>
      </c>
    </row>
    <row r="6824" spans="1:28" x14ac:dyDescent="0.25">
      <c r="A6824" t="s">
        <v>74</v>
      </c>
      <c r="B6824" t="s">
        <v>75</v>
      </c>
      <c r="C6824">
        <v>53.649500000000003</v>
      </c>
      <c r="D6824">
        <v>9.9618000000000002</v>
      </c>
      <c r="E6824">
        <v>15</v>
      </c>
      <c r="F6824" s="2">
        <v>41769</v>
      </c>
      <c r="G6824">
        <v>9</v>
      </c>
      <c r="H6824" s="3">
        <v>41769.502083333333</v>
      </c>
      <c r="I6824" s="3">
        <v>41769.474999999999</v>
      </c>
      <c r="J6824">
        <v>14.9</v>
      </c>
      <c r="K6824">
        <v>15.8</v>
      </c>
      <c r="L6824" s="3">
        <v>41769.469444444447</v>
      </c>
      <c r="M6824" t="s">
        <v>135</v>
      </c>
      <c r="N6824" t="s">
        <v>9</v>
      </c>
      <c r="O6824" t="s">
        <v>9</v>
      </c>
      <c r="P6824" s="3">
        <v>41769.502083333333</v>
      </c>
      <c r="Q6824">
        <v>0.8</v>
      </c>
      <c r="R6824" t="s">
        <v>77</v>
      </c>
      <c r="S6824">
        <v>0.8</v>
      </c>
      <c r="T6824">
        <v>0</v>
      </c>
      <c r="U6824" t="s">
        <v>9</v>
      </c>
      <c r="V6824" s="3">
        <v>41769.474999999999</v>
      </c>
      <c r="W6824">
        <v>1</v>
      </c>
      <c r="X6824" s="3">
        <v>41769.469444444447</v>
      </c>
      <c r="Y6824" t="s">
        <v>9</v>
      </c>
      <c r="Z6824">
        <v>0.8</v>
      </c>
      <c r="AA6824">
        <v>0</v>
      </c>
      <c r="AB6824" t="s">
        <v>134</v>
      </c>
    </row>
    <row r="6825" spans="1:28" x14ac:dyDescent="0.25">
      <c r="A6825" t="s">
        <v>74</v>
      </c>
      <c r="B6825" t="s">
        <v>75</v>
      </c>
      <c r="C6825">
        <v>53.649500000000003</v>
      </c>
      <c r="D6825">
        <v>9.9618000000000002</v>
      </c>
      <c r="E6825">
        <v>15</v>
      </c>
      <c r="F6825" s="2">
        <v>41770</v>
      </c>
      <c r="G6825">
        <v>10.1</v>
      </c>
      <c r="H6825" s="3">
        <v>41770.502083333333</v>
      </c>
      <c r="I6825" s="3">
        <v>41770.474999999999</v>
      </c>
      <c r="J6825">
        <v>11.3</v>
      </c>
      <c r="K6825">
        <v>15.4</v>
      </c>
      <c r="L6825" s="3">
        <v>41770.469444444447</v>
      </c>
      <c r="M6825" t="s">
        <v>135</v>
      </c>
      <c r="N6825" t="s">
        <v>9</v>
      </c>
      <c r="O6825" t="s">
        <v>9</v>
      </c>
      <c r="P6825" s="3">
        <v>41770.502083333333</v>
      </c>
      <c r="Q6825">
        <v>0.6</v>
      </c>
      <c r="R6825" t="s">
        <v>77</v>
      </c>
      <c r="S6825">
        <v>0.6</v>
      </c>
      <c r="T6825">
        <v>0</v>
      </c>
      <c r="U6825" t="s">
        <v>9</v>
      </c>
      <c r="V6825" s="3">
        <v>41770.474999999999</v>
      </c>
      <c r="W6825">
        <v>1</v>
      </c>
      <c r="X6825" s="3">
        <v>41770.469444444447</v>
      </c>
      <c r="Y6825" t="s">
        <v>9</v>
      </c>
      <c r="Z6825">
        <v>0.6</v>
      </c>
      <c r="AA6825">
        <v>0</v>
      </c>
      <c r="AB6825" t="s">
        <v>134</v>
      </c>
    </row>
    <row r="6826" spans="1:28" x14ac:dyDescent="0.25">
      <c r="A6826" t="s">
        <v>74</v>
      </c>
      <c r="B6826" t="s">
        <v>75</v>
      </c>
      <c r="C6826">
        <v>53.649500000000003</v>
      </c>
      <c r="D6826">
        <v>9.9618000000000002</v>
      </c>
      <c r="E6826">
        <v>15</v>
      </c>
      <c r="F6826" s="2">
        <v>41771</v>
      </c>
      <c r="G6826">
        <v>9.6</v>
      </c>
      <c r="H6826" s="3">
        <v>41771.502083333333</v>
      </c>
      <c r="I6826" s="3">
        <v>41771.474999999999</v>
      </c>
      <c r="J6826">
        <v>12.1</v>
      </c>
      <c r="K6826">
        <v>13.6</v>
      </c>
      <c r="L6826" s="3">
        <v>41771.469444444447</v>
      </c>
      <c r="M6826" t="s">
        <v>135</v>
      </c>
      <c r="N6826" t="s">
        <v>9</v>
      </c>
      <c r="P6826" s="3">
        <v>41771.502083333333</v>
      </c>
      <c r="Q6826">
        <v>0.4</v>
      </c>
      <c r="R6826" t="s">
        <v>77</v>
      </c>
      <c r="S6826">
        <v>0.4</v>
      </c>
      <c r="T6826">
        <v>0</v>
      </c>
      <c r="U6826" t="s">
        <v>9</v>
      </c>
      <c r="V6826" s="3">
        <v>41771.474999999999</v>
      </c>
      <c r="W6826">
        <v>1</v>
      </c>
      <c r="X6826" s="3">
        <v>41771.469444444447</v>
      </c>
      <c r="Y6826" t="s">
        <v>9</v>
      </c>
      <c r="Z6826">
        <v>0.4</v>
      </c>
      <c r="AA6826">
        <v>0</v>
      </c>
      <c r="AB6826" t="s">
        <v>134</v>
      </c>
    </row>
    <row r="6827" spans="1:28" x14ac:dyDescent="0.25">
      <c r="A6827" t="s">
        <v>74</v>
      </c>
      <c r="B6827" t="s">
        <v>75</v>
      </c>
      <c r="C6827">
        <v>53.649500000000003</v>
      </c>
      <c r="D6827">
        <v>9.9618000000000002</v>
      </c>
      <c r="E6827">
        <v>15</v>
      </c>
      <c r="F6827" s="2">
        <v>41772</v>
      </c>
      <c r="G6827">
        <v>7.7</v>
      </c>
      <c r="H6827" s="3">
        <v>41772.502083333333</v>
      </c>
      <c r="I6827" s="3">
        <v>41772.474999999999</v>
      </c>
      <c r="J6827">
        <v>12.8</v>
      </c>
      <c r="K6827">
        <v>13.3</v>
      </c>
      <c r="L6827" s="3">
        <v>41772.469444444447</v>
      </c>
      <c r="M6827" t="s">
        <v>135</v>
      </c>
      <c r="N6827" t="s">
        <v>9</v>
      </c>
      <c r="P6827" s="3">
        <v>41772.502083333333</v>
      </c>
      <c r="Q6827">
        <v>0.4</v>
      </c>
      <c r="R6827" t="s">
        <v>77</v>
      </c>
      <c r="S6827">
        <v>0.4</v>
      </c>
      <c r="T6827">
        <v>0</v>
      </c>
      <c r="U6827" t="s">
        <v>9</v>
      </c>
      <c r="V6827" s="3">
        <v>41772.474999999999</v>
      </c>
      <c r="W6827">
        <v>1</v>
      </c>
      <c r="X6827" s="3">
        <v>41772.469444444447</v>
      </c>
      <c r="Y6827" t="s">
        <v>9</v>
      </c>
      <c r="Z6827">
        <v>0.4</v>
      </c>
      <c r="AA6827">
        <v>0</v>
      </c>
      <c r="AB6827" t="s">
        <v>134</v>
      </c>
    </row>
    <row r="6828" spans="1:28" x14ac:dyDescent="0.25">
      <c r="A6828" t="s">
        <v>74</v>
      </c>
      <c r="B6828" t="s">
        <v>75</v>
      </c>
      <c r="C6828">
        <v>53.649500000000003</v>
      </c>
      <c r="D6828">
        <v>9.9618000000000002</v>
      </c>
      <c r="E6828">
        <v>15</v>
      </c>
      <c r="F6828" s="2">
        <v>41773</v>
      </c>
      <c r="G6828">
        <v>6.7</v>
      </c>
      <c r="H6828" s="3">
        <v>41773.502083333333</v>
      </c>
      <c r="I6828" s="3">
        <v>41773.474999999999</v>
      </c>
      <c r="J6828">
        <v>11.2</v>
      </c>
      <c r="K6828">
        <v>14.1</v>
      </c>
      <c r="L6828" s="3">
        <v>41773.469444444447</v>
      </c>
      <c r="M6828" t="s">
        <v>135</v>
      </c>
      <c r="N6828" t="s">
        <v>9</v>
      </c>
      <c r="P6828" s="3">
        <v>41773.502083333333</v>
      </c>
      <c r="Q6828">
        <v>0.4</v>
      </c>
      <c r="R6828" t="s">
        <v>77</v>
      </c>
      <c r="S6828">
        <v>0.4</v>
      </c>
      <c r="T6828">
        <v>0</v>
      </c>
      <c r="U6828" t="s">
        <v>9</v>
      </c>
      <c r="V6828" s="3">
        <v>41773.474999999999</v>
      </c>
      <c r="W6828">
        <v>1</v>
      </c>
      <c r="X6828" s="3">
        <v>41773.469444444447</v>
      </c>
      <c r="Y6828" t="s">
        <v>9</v>
      </c>
      <c r="Z6828">
        <v>0.4</v>
      </c>
      <c r="AA6828">
        <v>0</v>
      </c>
      <c r="AB6828" t="s">
        <v>134</v>
      </c>
    </row>
    <row r="6829" spans="1:28" x14ac:dyDescent="0.25">
      <c r="A6829" t="s">
        <v>74</v>
      </c>
      <c r="B6829" t="s">
        <v>75</v>
      </c>
      <c r="C6829">
        <v>53.649500000000003</v>
      </c>
      <c r="D6829">
        <v>9.9618000000000002</v>
      </c>
      <c r="E6829">
        <v>15</v>
      </c>
      <c r="F6829" s="2">
        <v>41774</v>
      </c>
      <c r="G6829">
        <v>8.1999999999999993</v>
      </c>
      <c r="H6829" s="3">
        <v>41774.502083333333</v>
      </c>
      <c r="I6829" s="3">
        <v>41774.474999999999</v>
      </c>
      <c r="J6829">
        <v>12.5</v>
      </c>
      <c r="K6829">
        <v>13.9</v>
      </c>
      <c r="L6829" s="3">
        <v>41774.469444444447</v>
      </c>
      <c r="M6829" t="s">
        <v>135</v>
      </c>
      <c r="N6829" t="s">
        <v>9</v>
      </c>
      <c r="P6829" s="3">
        <v>41774.502083333333</v>
      </c>
      <c r="Q6829">
        <v>0.4</v>
      </c>
      <c r="R6829" t="s">
        <v>77</v>
      </c>
      <c r="S6829">
        <v>0.4</v>
      </c>
      <c r="T6829">
        <v>0</v>
      </c>
      <c r="U6829" t="s">
        <v>9</v>
      </c>
      <c r="V6829" s="3">
        <v>41774.474999999999</v>
      </c>
      <c r="W6829">
        <v>1</v>
      </c>
      <c r="X6829" s="3">
        <v>41774.469444444447</v>
      </c>
      <c r="Y6829" t="s">
        <v>9</v>
      </c>
      <c r="Z6829">
        <v>0.4</v>
      </c>
      <c r="AA6829">
        <v>0</v>
      </c>
      <c r="AB6829" t="s">
        <v>134</v>
      </c>
    </row>
    <row r="6830" spans="1:28" x14ac:dyDescent="0.25">
      <c r="A6830" t="s">
        <v>74</v>
      </c>
      <c r="B6830" t="s">
        <v>75</v>
      </c>
      <c r="C6830">
        <v>53.649500000000003</v>
      </c>
      <c r="D6830">
        <v>9.9618000000000002</v>
      </c>
      <c r="E6830">
        <v>15</v>
      </c>
      <c r="F6830" s="2">
        <v>41775</v>
      </c>
      <c r="G6830">
        <v>5.3</v>
      </c>
      <c r="H6830" s="3">
        <v>41775.502083333333</v>
      </c>
      <c r="I6830" s="3">
        <v>41775.474999999999</v>
      </c>
      <c r="J6830">
        <v>16.399999999999999</v>
      </c>
      <c r="K6830">
        <v>16.600000000000001</v>
      </c>
      <c r="L6830" s="3">
        <v>41775.469444444447</v>
      </c>
      <c r="M6830" t="s">
        <v>135</v>
      </c>
      <c r="N6830" t="s">
        <v>9</v>
      </c>
      <c r="P6830" s="3">
        <v>41775.502083333333</v>
      </c>
      <c r="Q6830">
        <v>0.2</v>
      </c>
      <c r="R6830" t="s">
        <v>77</v>
      </c>
      <c r="S6830">
        <v>0.2</v>
      </c>
      <c r="T6830">
        <v>0</v>
      </c>
      <c r="U6830" t="s">
        <v>9</v>
      </c>
      <c r="V6830" s="3">
        <v>41775.474999999999</v>
      </c>
      <c r="W6830">
        <v>1</v>
      </c>
      <c r="X6830" s="3">
        <v>41775.469444444447</v>
      </c>
      <c r="Y6830" t="s">
        <v>9</v>
      </c>
      <c r="Z6830">
        <v>0.2</v>
      </c>
      <c r="AA6830">
        <v>0</v>
      </c>
      <c r="AB6830" t="s">
        <v>134</v>
      </c>
    </row>
    <row r="6831" spans="1:28" x14ac:dyDescent="0.25">
      <c r="A6831" t="s">
        <v>74</v>
      </c>
      <c r="B6831" t="s">
        <v>75</v>
      </c>
      <c r="C6831">
        <v>53.649500000000003</v>
      </c>
      <c r="D6831">
        <v>9.9618000000000002</v>
      </c>
      <c r="E6831">
        <v>15</v>
      </c>
      <c r="F6831" s="2">
        <v>41776</v>
      </c>
      <c r="G6831">
        <v>7</v>
      </c>
      <c r="H6831" s="3">
        <v>41776.502083333333</v>
      </c>
      <c r="I6831" s="3">
        <v>41776.474999999999</v>
      </c>
      <c r="J6831">
        <v>17.5</v>
      </c>
      <c r="K6831">
        <v>19.100000000000001</v>
      </c>
      <c r="L6831" s="3">
        <v>41776.469444444447</v>
      </c>
      <c r="M6831" t="s">
        <v>135</v>
      </c>
      <c r="N6831" t="s">
        <v>9</v>
      </c>
      <c r="P6831" s="3">
        <v>41776.502083333333</v>
      </c>
      <c r="Q6831">
        <v>0.2</v>
      </c>
      <c r="R6831" t="s">
        <v>77</v>
      </c>
      <c r="S6831">
        <v>0.2</v>
      </c>
      <c r="T6831">
        <v>0</v>
      </c>
      <c r="U6831" t="s">
        <v>9</v>
      </c>
      <c r="V6831" s="3">
        <v>41776.474999999999</v>
      </c>
      <c r="W6831">
        <v>1</v>
      </c>
      <c r="X6831" s="3">
        <v>41776.469444444447</v>
      </c>
      <c r="Y6831" t="s">
        <v>9</v>
      </c>
      <c r="Z6831">
        <v>0.2</v>
      </c>
      <c r="AA6831">
        <v>0</v>
      </c>
      <c r="AB6831" t="s">
        <v>134</v>
      </c>
    </row>
    <row r="6832" spans="1:28" x14ac:dyDescent="0.25">
      <c r="A6832" t="s">
        <v>74</v>
      </c>
      <c r="B6832" t="s">
        <v>75</v>
      </c>
      <c r="C6832">
        <v>53.649500000000003</v>
      </c>
      <c r="D6832">
        <v>9.9618000000000002</v>
      </c>
      <c r="E6832">
        <v>15</v>
      </c>
      <c r="F6832" s="2">
        <v>41777</v>
      </c>
      <c r="G6832">
        <v>8.1</v>
      </c>
      <c r="H6832" s="3">
        <v>41777.502083333333</v>
      </c>
      <c r="I6832" s="3">
        <v>41777.474999999999</v>
      </c>
      <c r="J6832">
        <v>19.8</v>
      </c>
      <c r="K6832">
        <v>21.3</v>
      </c>
      <c r="L6832" s="3">
        <v>41777.469444444447</v>
      </c>
      <c r="M6832" t="s">
        <v>135</v>
      </c>
      <c r="N6832" t="s">
        <v>9</v>
      </c>
      <c r="P6832" s="3">
        <v>41777.502083333333</v>
      </c>
      <c r="Q6832">
        <v>0.2</v>
      </c>
      <c r="R6832" t="s">
        <v>77</v>
      </c>
      <c r="S6832">
        <v>0.2</v>
      </c>
      <c r="T6832">
        <v>0</v>
      </c>
      <c r="U6832" t="s">
        <v>9</v>
      </c>
      <c r="V6832" s="3">
        <v>41777.474999999999</v>
      </c>
      <c r="W6832">
        <v>1</v>
      </c>
      <c r="X6832" s="3">
        <v>41777.469444444447</v>
      </c>
      <c r="Y6832" t="s">
        <v>9</v>
      </c>
      <c r="Z6832">
        <v>0.2</v>
      </c>
      <c r="AA6832">
        <v>0</v>
      </c>
      <c r="AB6832" t="s">
        <v>134</v>
      </c>
    </row>
    <row r="6833" spans="1:28" x14ac:dyDescent="0.25">
      <c r="A6833" t="s">
        <v>74</v>
      </c>
      <c r="B6833" t="s">
        <v>75</v>
      </c>
      <c r="C6833">
        <v>53.649500000000003</v>
      </c>
      <c r="D6833">
        <v>9.9618000000000002</v>
      </c>
      <c r="E6833">
        <v>15</v>
      </c>
      <c r="F6833" s="2">
        <v>41778</v>
      </c>
      <c r="G6833">
        <v>10.8</v>
      </c>
      <c r="H6833" s="3">
        <v>41778.502083333333</v>
      </c>
      <c r="I6833" s="3">
        <v>41778.474999999999</v>
      </c>
      <c r="J6833">
        <v>15.4</v>
      </c>
      <c r="K6833">
        <v>20.3</v>
      </c>
      <c r="L6833" s="3">
        <v>41778.469444444447</v>
      </c>
      <c r="M6833" t="s">
        <v>135</v>
      </c>
      <c r="N6833" t="s">
        <v>9</v>
      </c>
      <c r="P6833" s="3">
        <v>41778.502083333333</v>
      </c>
      <c r="Q6833">
        <v>0.4</v>
      </c>
      <c r="R6833" t="s">
        <v>77</v>
      </c>
      <c r="S6833">
        <v>0.4</v>
      </c>
      <c r="T6833">
        <v>0</v>
      </c>
      <c r="U6833" t="s">
        <v>9</v>
      </c>
      <c r="V6833" s="3">
        <v>41778.474999999999</v>
      </c>
      <c r="W6833">
        <v>1</v>
      </c>
      <c r="X6833" s="3">
        <v>41778.469444444447</v>
      </c>
      <c r="Y6833" t="s">
        <v>9</v>
      </c>
      <c r="Z6833">
        <v>0.4</v>
      </c>
      <c r="AA6833">
        <v>0</v>
      </c>
      <c r="AB6833" t="s">
        <v>134</v>
      </c>
    </row>
    <row r="6834" spans="1:28" x14ac:dyDescent="0.25">
      <c r="A6834" t="s">
        <v>74</v>
      </c>
      <c r="B6834" t="s">
        <v>75</v>
      </c>
      <c r="C6834">
        <v>53.649500000000003</v>
      </c>
      <c r="D6834">
        <v>9.9618000000000002</v>
      </c>
      <c r="E6834">
        <v>15</v>
      </c>
      <c r="F6834" s="2">
        <v>41779</v>
      </c>
      <c r="G6834">
        <v>9.1999999999999993</v>
      </c>
      <c r="H6834" s="3">
        <v>41779.502083333333</v>
      </c>
      <c r="I6834" s="3">
        <v>41779.474999999999</v>
      </c>
      <c r="J6834">
        <v>23.7</v>
      </c>
      <c r="K6834">
        <v>23.9</v>
      </c>
      <c r="L6834" s="3">
        <v>41779.469444444447</v>
      </c>
      <c r="M6834" t="s">
        <v>135</v>
      </c>
      <c r="N6834" t="s">
        <v>9</v>
      </c>
      <c r="P6834" s="3">
        <v>41779.502083333333</v>
      </c>
      <c r="Q6834">
        <v>0</v>
      </c>
      <c r="R6834" t="s">
        <v>76</v>
      </c>
      <c r="S6834">
        <v>0</v>
      </c>
      <c r="T6834">
        <v>0</v>
      </c>
      <c r="U6834" t="s">
        <v>9</v>
      </c>
      <c r="V6834" s="3">
        <v>41779.474999999999</v>
      </c>
      <c r="W6834">
        <v>1</v>
      </c>
      <c r="X6834" s="3">
        <v>41779.469444444447</v>
      </c>
      <c r="Y6834" t="s">
        <v>9</v>
      </c>
      <c r="Z6834">
        <v>0</v>
      </c>
      <c r="AA6834">
        <v>0</v>
      </c>
      <c r="AB6834" t="s">
        <v>134</v>
      </c>
    </row>
    <row r="6835" spans="1:28" x14ac:dyDescent="0.25">
      <c r="A6835" t="s">
        <v>74</v>
      </c>
      <c r="B6835" t="s">
        <v>75</v>
      </c>
      <c r="C6835">
        <v>53.649500000000003</v>
      </c>
      <c r="D6835">
        <v>9.9618000000000002</v>
      </c>
      <c r="E6835">
        <v>15</v>
      </c>
      <c r="F6835" s="2">
        <v>41780</v>
      </c>
      <c r="G6835">
        <v>14.8</v>
      </c>
      <c r="H6835" s="3">
        <v>41780.504861111112</v>
      </c>
      <c r="I6835" s="3">
        <v>41780.477777777778</v>
      </c>
      <c r="J6835">
        <v>26.6</v>
      </c>
      <c r="K6835">
        <v>27.3</v>
      </c>
      <c r="L6835" s="3">
        <v>41780.469444444447</v>
      </c>
      <c r="M6835" t="s">
        <v>135</v>
      </c>
      <c r="N6835" t="s">
        <v>9</v>
      </c>
      <c r="P6835" s="3">
        <v>41780.504861111112</v>
      </c>
      <c r="Q6835">
        <v>19.2</v>
      </c>
      <c r="R6835" t="s">
        <v>77</v>
      </c>
      <c r="S6835">
        <v>19.2</v>
      </c>
      <c r="T6835">
        <v>0</v>
      </c>
      <c r="U6835" t="s">
        <v>9</v>
      </c>
      <c r="V6835" s="3">
        <v>41780.477777777778</v>
      </c>
      <c r="W6835">
        <v>1</v>
      </c>
      <c r="X6835" s="3">
        <v>41780.469444444447</v>
      </c>
      <c r="Y6835" t="s">
        <v>9</v>
      </c>
      <c r="Z6835">
        <v>19.2</v>
      </c>
      <c r="AA6835">
        <v>0</v>
      </c>
      <c r="AB6835" t="s">
        <v>134</v>
      </c>
    </row>
    <row r="6836" spans="1:28" x14ac:dyDescent="0.25">
      <c r="A6836" t="s">
        <v>74</v>
      </c>
      <c r="B6836" t="s">
        <v>75</v>
      </c>
      <c r="C6836">
        <v>53.649500000000003</v>
      </c>
      <c r="D6836">
        <v>9.9618000000000002</v>
      </c>
      <c r="E6836">
        <v>15</v>
      </c>
      <c r="F6836" s="2">
        <v>41781</v>
      </c>
      <c r="G6836">
        <v>17.3</v>
      </c>
      <c r="H6836" s="3">
        <v>41781.502083333333</v>
      </c>
      <c r="I6836" s="3">
        <v>41781.474999999999</v>
      </c>
      <c r="J6836">
        <v>26.3</v>
      </c>
      <c r="K6836">
        <v>29.1</v>
      </c>
      <c r="L6836" s="3">
        <v>41781.469444444447</v>
      </c>
      <c r="M6836" t="s">
        <v>135</v>
      </c>
      <c r="N6836" t="s">
        <v>9</v>
      </c>
      <c r="P6836" s="3">
        <v>41781.502083333333</v>
      </c>
      <c r="Q6836">
        <v>0</v>
      </c>
      <c r="R6836" t="s">
        <v>76</v>
      </c>
      <c r="S6836">
        <v>0</v>
      </c>
      <c r="T6836">
        <v>0</v>
      </c>
      <c r="U6836" t="s">
        <v>9</v>
      </c>
      <c r="V6836" s="3">
        <v>41781.474999999999</v>
      </c>
      <c r="W6836">
        <v>1</v>
      </c>
      <c r="X6836" s="3">
        <v>41781.469444444447</v>
      </c>
      <c r="Y6836" t="s">
        <v>9</v>
      </c>
      <c r="Z6836">
        <v>0</v>
      </c>
      <c r="AA6836">
        <v>0</v>
      </c>
      <c r="AB6836" t="s">
        <v>134</v>
      </c>
    </row>
    <row r="6837" spans="1:28" x14ac:dyDescent="0.25">
      <c r="A6837" t="s">
        <v>74</v>
      </c>
      <c r="B6837" t="s">
        <v>75</v>
      </c>
      <c r="C6837">
        <v>53.649500000000003</v>
      </c>
      <c r="D6837">
        <v>9.9618000000000002</v>
      </c>
      <c r="E6837">
        <v>15</v>
      </c>
      <c r="F6837" s="2">
        <v>41782</v>
      </c>
      <c r="G6837">
        <v>13.9</v>
      </c>
      <c r="H6837" s="3">
        <v>41782.502083333333</v>
      </c>
      <c r="I6837" s="3">
        <v>41782.474999999999</v>
      </c>
      <c r="J6837">
        <v>17.8</v>
      </c>
      <c r="K6837">
        <v>29.5</v>
      </c>
      <c r="L6837" s="3">
        <v>41782.469444444447</v>
      </c>
      <c r="M6837" t="s">
        <v>135</v>
      </c>
      <c r="N6837" t="s">
        <v>9</v>
      </c>
      <c r="P6837" s="3">
        <v>41782.502083333333</v>
      </c>
      <c r="Q6837">
        <v>8.1999999999999993</v>
      </c>
      <c r="R6837" t="s">
        <v>77</v>
      </c>
      <c r="S6837">
        <v>8.1999999999999993</v>
      </c>
      <c r="T6837">
        <v>0</v>
      </c>
      <c r="U6837" t="s">
        <v>9</v>
      </c>
      <c r="V6837" s="3">
        <v>41782.474999999999</v>
      </c>
      <c r="W6837">
        <v>1</v>
      </c>
      <c r="X6837" s="3">
        <v>41782.469444444447</v>
      </c>
      <c r="Y6837" t="s">
        <v>9</v>
      </c>
      <c r="Z6837">
        <v>8.1999999999999993</v>
      </c>
      <c r="AA6837">
        <v>0</v>
      </c>
      <c r="AB6837" t="s">
        <v>134</v>
      </c>
    </row>
    <row r="6838" spans="1:28" x14ac:dyDescent="0.25">
      <c r="A6838" t="s">
        <v>74</v>
      </c>
      <c r="B6838" t="s">
        <v>75</v>
      </c>
      <c r="C6838">
        <v>53.649500000000003</v>
      </c>
      <c r="D6838">
        <v>9.9618000000000002</v>
      </c>
      <c r="E6838">
        <v>15</v>
      </c>
      <c r="F6838" s="2">
        <v>41783</v>
      </c>
      <c r="G6838">
        <v>9.9</v>
      </c>
      <c r="H6838" s="3">
        <v>41783.502083333333</v>
      </c>
      <c r="I6838" s="3">
        <v>41783.474999999999</v>
      </c>
      <c r="J6838">
        <v>19.5</v>
      </c>
      <c r="K6838">
        <v>19.5</v>
      </c>
      <c r="L6838" s="3">
        <v>41783.469444444447</v>
      </c>
      <c r="M6838" t="s">
        <v>135</v>
      </c>
      <c r="N6838" t="s">
        <v>9</v>
      </c>
      <c r="P6838" s="3">
        <v>41783.502083333333</v>
      </c>
      <c r="Q6838">
        <v>7.4</v>
      </c>
      <c r="R6838" t="s">
        <v>77</v>
      </c>
      <c r="S6838">
        <v>7.4</v>
      </c>
      <c r="T6838">
        <v>0</v>
      </c>
      <c r="U6838" t="s">
        <v>9</v>
      </c>
      <c r="V6838" s="3">
        <v>41783.474999999999</v>
      </c>
      <c r="W6838">
        <v>1</v>
      </c>
      <c r="X6838" s="3">
        <v>41783.469444444447</v>
      </c>
      <c r="Y6838" t="s">
        <v>9</v>
      </c>
      <c r="Z6838">
        <v>7.4</v>
      </c>
      <c r="AA6838">
        <v>0</v>
      </c>
      <c r="AB6838" t="s">
        <v>134</v>
      </c>
    </row>
    <row r="6839" spans="1:28" x14ac:dyDescent="0.25">
      <c r="A6839" t="s">
        <v>74</v>
      </c>
      <c r="B6839" t="s">
        <v>75</v>
      </c>
      <c r="C6839">
        <v>53.649500000000003</v>
      </c>
      <c r="D6839">
        <v>9.9618000000000002</v>
      </c>
      <c r="E6839">
        <v>15</v>
      </c>
      <c r="F6839" s="2">
        <v>41784</v>
      </c>
      <c r="G6839">
        <v>12.3</v>
      </c>
      <c r="H6839" s="3">
        <v>41784.502083333333</v>
      </c>
      <c r="I6839" s="3">
        <v>41784.474999999999</v>
      </c>
      <c r="J6839">
        <v>19.600000000000001</v>
      </c>
      <c r="K6839">
        <v>22.7</v>
      </c>
      <c r="L6839" s="3">
        <v>41784.470138888886</v>
      </c>
      <c r="M6839" t="s">
        <v>135</v>
      </c>
      <c r="N6839" t="s">
        <v>9</v>
      </c>
      <c r="P6839" s="3">
        <v>41784.502083333333</v>
      </c>
      <c r="Q6839">
        <v>12.2</v>
      </c>
      <c r="R6839" t="s">
        <v>77</v>
      </c>
      <c r="S6839">
        <v>12.2</v>
      </c>
      <c r="T6839">
        <v>0</v>
      </c>
      <c r="U6839" t="s">
        <v>9</v>
      </c>
      <c r="V6839" s="3">
        <v>41784.474999999999</v>
      </c>
      <c r="W6839">
        <v>1</v>
      </c>
      <c r="X6839" s="3">
        <v>41784.470138888886</v>
      </c>
      <c r="Y6839" t="s">
        <v>9</v>
      </c>
      <c r="Z6839">
        <v>12.2</v>
      </c>
      <c r="AA6839">
        <v>0</v>
      </c>
      <c r="AB6839" t="s">
        <v>134</v>
      </c>
    </row>
    <row r="6840" spans="1:28" x14ac:dyDescent="0.25">
      <c r="A6840" t="s">
        <v>74</v>
      </c>
      <c r="B6840" t="s">
        <v>75</v>
      </c>
      <c r="C6840">
        <v>53.649500000000003</v>
      </c>
      <c r="D6840">
        <v>9.9618000000000002</v>
      </c>
      <c r="E6840">
        <v>15</v>
      </c>
      <c r="F6840" s="2">
        <v>41785</v>
      </c>
      <c r="G6840">
        <v>11.8</v>
      </c>
      <c r="H6840" s="3">
        <v>41785.502083333333</v>
      </c>
      <c r="I6840" s="3">
        <v>41785.474999999999</v>
      </c>
      <c r="J6840">
        <v>22.1</v>
      </c>
      <c r="K6840">
        <v>22.4</v>
      </c>
      <c r="L6840" s="3">
        <v>41785.470138888886</v>
      </c>
      <c r="M6840" t="s">
        <v>135</v>
      </c>
      <c r="N6840" t="s">
        <v>9</v>
      </c>
      <c r="P6840" s="3">
        <v>41785.502083333333</v>
      </c>
      <c r="Q6840">
        <v>0</v>
      </c>
      <c r="R6840" t="s">
        <v>76</v>
      </c>
      <c r="S6840">
        <v>0</v>
      </c>
      <c r="T6840">
        <v>0</v>
      </c>
      <c r="U6840" t="s">
        <v>9</v>
      </c>
      <c r="V6840" s="3">
        <v>41785.474999999999</v>
      </c>
      <c r="W6840">
        <v>1</v>
      </c>
      <c r="X6840" s="3">
        <v>41785.470138888886</v>
      </c>
      <c r="Y6840" t="s">
        <v>9</v>
      </c>
      <c r="Z6840">
        <v>0</v>
      </c>
      <c r="AA6840">
        <v>0</v>
      </c>
      <c r="AB6840" t="s">
        <v>134</v>
      </c>
    </row>
    <row r="6841" spans="1:28" x14ac:dyDescent="0.25">
      <c r="A6841" t="s">
        <v>74</v>
      </c>
      <c r="B6841" t="s">
        <v>75</v>
      </c>
      <c r="C6841">
        <v>53.649500000000003</v>
      </c>
      <c r="D6841">
        <v>9.9618000000000002</v>
      </c>
      <c r="E6841">
        <v>15</v>
      </c>
      <c r="F6841" s="2">
        <v>41786</v>
      </c>
      <c r="G6841">
        <v>12.1</v>
      </c>
      <c r="H6841" s="3">
        <v>41786.502083333333</v>
      </c>
      <c r="I6841" s="3">
        <v>41786.474999999999</v>
      </c>
      <c r="J6841">
        <v>16.100000000000001</v>
      </c>
      <c r="K6841">
        <v>23.2</v>
      </c>
      <c r="L6841" s="3">
        <v>41786.470138888886</v>
      </c>
      <c r="M6841" t="s">
        <v>135</v>
      </c>
      <c r="N6841" t="s">
        <v>9</v>
      </c>
      <c r="P6841" s="3">
        <v>41786.502083333333</v>
      </c>
      <c r="Q6841">
        <v>0</v>
      </c>
      <c r="R6841" t="s">
        <v>76</v>
      </c>
      <c r="S6841">
        <v>0</v>
      </c>
      <c r="T6841">
        <v>0</v>
      </c>
      <c r="U6841" t="s">
        <v>9</v>
      </c>
      <c r="V6841" s="3">
        <v>41786.474999999999</v>
      </c>
      <c r="W6841">
        <v>1</v>
      </c>
      <c r="X6841" s="3">
        <v>41786.470138888886</v>
      </c>
      <c r="Y6841" t="s">
        <v>9</v>
      </c>
      <c r="Z6841">
        <v>0</v>
      </c>
      <c r="AA6841">
        <v>0</v>
      </c>
      <c r="AB6841" t="s">
        <v>134</v>
      </c>
    </row>
    <row r="6842" spans="1:28" x14ac:dyDescent="0.25">
      <c r="A6842" t="s">
        <v>74</v>
      </c>
      <c r="B6842" t="s">
        <v>75</v>
      </c>
      <c r="C6842">
        <v>53.649500000000003</v>
      </c>
      <c r="D6842">
        <v>9.9618000000000002</v>
      </c>
      <c r="E6842">
        <v>15</v>
      </c>
      <c r="F6842" s="2">
        <v>41787</v>
      </c>
      <c r="G6842">
        <v>9.6999999999999993</v>
      </c>
      <c r="H6842" s="3">
        <v>41787.502083333333</v>
      </c>
      <c r="I6842" s="3">
        <v>41787.474999999999</v>
      </c>
      <c r="J6842">
        <v>11.8</v>
      </c>
      <c r="K6842">
        <v>16.600000000000001</v>
      </c>
      <c r="L6842" s="3">
        <v>41787.470138888886</v>
      </c>
      <c r="M6842" t="s">
        <v>135</v>
      </c>
      <c r="N6842" t="s">
        <v>9</v>
      </c>
      <c r="P6842" s="3">
        <v>41787.502083333333</v>
      </c>
      <c r="Q6842">
        <v>1.4</v>
      </c>
      <c r="R6842" t="s">
        <v>77</v>
      </c>
      <c r="S6842">
        <v>1.4</v>
      </c>
      <c r="T6842">
        <v>0</v>
      </c>
      <c r="U6842" t="s">
        <v>9</v>
      </c>
      <c r="V6842" s="3">
        <v>41787.474999999999</v>
      </c>
      <c r="W6842">
        <v>1</v>
      </c>
      <c r="X6842" s="3">
        <v>41787.470138888886</v>
      </c>
      <c r="Y6842" t="s">
        <v>9</v>
      </c>
      <c r="Z6842">
        <v>1.4</v>
      </c>
      <c r="AA6842">
        <v>0</v>
      </c>
      <c r="AB6842" t="s">
        <v>134</v>
      </c>
    </row>
    <row r="6843" spans="1:28" x14ac:dyDescent="0.25">
      <c r="A6843" t="s">
        <v>74</v>
      </c>
      <c r="B6843" t="s">
        <v>75</v>
      </c>
      <c r="C6843">
        <v>53.649500000000003</v>
      </c>
      <c r="D6843">
        <v>9.9618000000000002</v>
      </c>
      <c r="E6843">
        <v>15</v>
      </c>
      <c r="F6843" s="2">
        <v>41788</v>
      </c>
      <c r="G6843">
        <v>6</v>
      </c>
      <c r="H6843" s="3">
        <v>41788.502083333333</v>
      </c>
      <c r="I6843" s="3">
        <v>41788.474999999999</v>
      </c>
      <c r="J6843">
        <v>13</v>
      </c>
      <c r="K6843">
        <v>13.5</v>
      </c>
      <c r="L6843" s="3">
        <v>41788.470138888886</v>
      </c>
      <c r="M6843" t="s">
        <v>135</v>
      </c>
      <c r="N6843" t="s">
        <v>9</v>
      </c>
      <c r="P6843" s="3">
        <v>41788.502083333333</v>
      </c>
      <c r="Q6843">
        <v>0</v>
      </c>
      <c r="R6843" t="s">
        <v>76</v>
      </c>
      <c r="S6843">
        <v>0</v>
      </c>
      <c r="T6843">
        <v>0</v>
      </c>
      <c r="U6843" t="s">
        <v>9</v>
      </c>
      <c r="V6843" s="3">
        <v>41788.474999999999</v>
      </c>
      <c r="W6843">
        <v>1</v>
      </c>
      <c r="X6843" s="3">
        <v>41788.470138888886</v>
      </c>
      <c r="Y6843" t="s">
        <v>9</v>
      </c>
      <c r="Z6843">
        <v>0</v>
      </c>
      <c r="AA6843">
        <v>0</v>
      </c>
      <c r="AB6843" t="s">
        <v>134</v>
      </c>
    </row>
    <row r="6844" spans="1:28" x14ac:dyDescent="0.25">
      <c r="A6844" t="s">
        <v>74</v>
      </c>
      <c r="B6844" t="s">
        <v>75</v>
      </c>
      <c r="C6844">
        <v>53.649500000000003</v>
      </c>
      <c r="D6844">
        <v>9.9618000000000002</v>
      </c>
      <c r="E6844">
        <v>15</v>
      </c>
      <c r="F6844" s="2">
        <v>41789</v>
      </c>
      <c r="G6844">
        <v>4</v>
      </c>
      <c r="H6844" s="3">
        <v>41789.499305555553</v>
      </c>
      <c r="I6844" s="3">
        <v>41789.472222222219</v>
      </c>
      <c r="J6844">
        <v>17.7</v>
      </c>
      <c r="K6844">
        <v>18.100000000000001</v>
      </c>
      <c r="L6844" s="3">
        <v>41789.470138888886</v>
      </c>
      <c r="M6844" t="s">
        <v>135</v>
      </c>
      <c r="N6844" t="s">
        <v>9</v>
      </c>
      <c r="P6844" s="3">
        <v>41789.499305555553</v>
      </c>
      <c r="Q6844">
        <v>0</v>
      </c>
      <c r="R6844" t="s">
        <v>76</v>
      </c>
      <c r="S6844">
        <v>0</v>
      </c>
      <c r="T6844">
        <v>0</v>
      </c>
      <c r="U6844" t="s">
        <v>9</v>
      </c>
      <c r="V6844" s="3">
        <v>41789.472222222219</v>
      </c>
      <c r="W6844">
        <v>1</v>
      </c>
      <c r="X6844" s="3">
        <v>41789.470138888886</v>
      </c>
      <c r="Y6844" t="s">
        <v>9</v>
      </c>
      <c r="Z6844">
        <v>0</v>
      </c>
      <c r="AA6844">
        <v>0</v>
      </c>
      <c r="AB6844" t="s">
        <v>134</v>
      </c>
    </row>
    <row r="6845" spans="1:28" x14ac:dyDescent="0.25">
      <c r="A6845" t="s">
        <v>74</v>
      </c>
      <c r="B6845" t="s">
        <v>75</v>
      </c>
      <c r="C6845">
        <v>53.649500000000003</v>
      </c>
      <c r="D6845">
        <v>9.9618000000000002</v>
      </c>
      <c r="E6845">
        <v>15</v>
      </c>
      <c r="F6845" s="2">
        <v>41790</v>
      </c>
      <c r="G6845">
        <v>10.199999999999999</v>
      </c>
      <c r="H6845" s="3">
        <v>41790.499305555553</v>
      </c>
      <c r="I6845" s="3">
        <v>41790.472222222219</v>
      </c>
      <c r="J6845">
        <v>16.2</v>
      </c>
      <c r="K6845">
        <v>20.2</v>
      </c>
      <c r="L6845" s="3">
        <v>41790.470138888886</v>
      </c>
      <c r="M6845" t="s">
        <v>135</v>
      </c>
      <c r="N6845" t="s">
        <v>9</v>
      </c>
      <c r="P6845" s="3">
        <v>41790.499305555553</v>
      </c>
      <c r="Q6845">
        <v>0</v>
      </c>
      <c r="R6845" t="s">
        <v>76</v>
      </c>
      <c r="S6845">
        <v>0</v>
      </c>
      <c r="T6845">
        <v>0</v>
      </c>
      <c r="U6845" t="s">
        <v>9</v>
      </c>
      <c r="V6845" s="3">
        <v>41790.472222222219</v>
      </c>
      <c r="W6845">
        <v>1</v>
      </c>
      <c r="X6845" s="3">
        <v>41790.470138888886</v>
      </c>
      <c r="Y6845" t="s">
        <v>9</v>
      </c>
      <c r="Z6845">
        <v>0</v>
      </c>
      <c r="AA6845">
        <v>0</v>
      </c>
      <c r="AB6845" t="s">
        <v>134</v>
      </c>
    </row>
    <row r="6846" spans="1:28" x14ac:dyDescent="0.25">
      <c r="A6846" t="s">
        <v>74</v>
      </c>
      <c r="B6846" t="s">
        <v>75</v>
      </c>
      <c r="C6846">
        <v>53.649500000000003</v>
      </c>
      <c r="D6846">
        <v>9.9618000000000002</v>
      </c>
      <c r="E6846">
        <v>15</v>
      </c>
      <c r="F6846" s="2">
        <v>41791</v>
      </c>
      <c r="G6846">
        <v>8.4</v>
      </c>
      <c r="H6846" s="3">
        <v>41791.502083333333</v>
      </c>
      <c r="I6846" s="3">
        <v>41791.474999999999</v>
      </c>
      <c r="J6846">
        <v>13.4</v>
      </c>
      <c r="K6846">
        <v>17.899999999999999</v>
      </c>
      <c r="L6846" s="3">
        <v>41791.470138888886</v>
      </c>
      <c r="M6846" t="s">
        <v>135</v>
      </c>
      <c r="N6846" t="s">
        <v>9</v>
      </c>
      <c r="P6846" s="3">
        <v>41791.502083333333</v>
      </c>
      <c r="Q6846">
        <v>0</v>
      </c>
      <c r="R6846" t="s">
        <v>76</v>
      </c>
      <c r="S6846">
        <v>0</v>
      </c>
      <c r="T6846">
        <v>0</v>
      </c>
      <c r="U6846" t="s">
        <v>9</v>
      </c>
      <c r="V6846" s="3">
        <v>41791.474999999999</v>
      </c>
      <c r="W6846">
        <v>1</v>
      </c>
      <c r="X6846" s="3">
        <v>41791.470138888886</v>
      </c>
      <c r="Y6846" t="s">
        <v>9</v>
      </c>
      <c r="Z6846">
        <v>0</v>
      </c>
      <c r="AA6846">
        <v>0</v>
      </c>
      <c r="AB6846" t="s">
        <v>134</v>
      </c>
    </row>
    <row r="6847" spans="1:28" x14ac:dyDescent="0.25">
      <c r="A6847" t="s">
        <v>74</v>
      </c>
      <c r="B6847" t="s">
        <v>75</v>
      </c>
      <c r="C6847">
        <v>53.649500000000003</v>
      </c>
      <c r="D6847">
        <v>9.9618000000000002</v>
      </c>
      <c r="E6847">
        <v>15</v>
      </c>
      <c r="F6847" s="2">
        <v>41792</v>
      </c>
      <c r="G6847">
        <v>5.7</v>
      </c>
      <c r="H6847" s="3">
        <v>41792.502083333333</v>
      </c>
      <c r="I6847" s="3">
        <v>41792.474999999999</v>
      </c>
      <c r="J6847">
        <v>18.3</v>
      </c>
      <c r="K6847">
        <v>18.8</v>
      </c>
      <c r="L6847" s="3">
        <v>41792.470833333333</v>
      </c>
      <c r="M6847" t="s">
        <v>135</v>
      </c>
      <c r="N6847" t="s">
        <v>9</v>
      </c>
      <c r="P6847" s="3">
        <v>41792.502083333333</v>
      </c>
      <c r="Q6847">
        <v>0</v>
      </c>
      <c r="R6847" t="s">
        <v>76</v>
      </c>
      <c r="S6847">
        <v>0</v>
      </c>
      <c r="T6847">
        <v>0</v>
      </c>
      <c r="U6847" t="s">
        <v>9</v>
      </c>
      <c r="V6847" s="3">
        <v>41792.474999999999</v>
      </c>
      <c r="W6847">
        <v>1</v>
      </c>
      <c r="X6847" s="3">
        <v>41792.470833333333</v>
      </c>
      <c r="Y6847" t="s">
        <v>9</v>
      </c>
      <c r="Z6847">
        <v>0</v>
      </c>
      <c r="AA6847">
        <v>0</v>
      </c>
      <c r="AB6847" t="s">
        <v>134</v>
      </c>
    </row>
    <row r="6848" spans="1:28" x14ac:dyDescent="0.25">
      <c r="A6848" t="s">
        <v>74</v>
      </c>
      <c r="B6848" t="s">
        <v>75</v>
      </c>
      <c r="C6848">
        <v>53.649500000000003</v>
      </c>
      <c r="D6848">
        <v>9.9618000000000002</v>
      </c>
      <c r="E6848">
        <v>15</v>
      </c>
      <c r="F6848" s="2">
        <v>41793</v>
      </c>
      <c r="G6848">
        <v>8.4</v>
      </c>
      <c r="H6848" s="3">
        <v>41793.502083333333</v>
      </c>
      <c r="I6848" s="3">
        <v>41793.474999999999</v>
      </c>
      <c r="J6848">
        <v>20.3</v>
      </c>
      <c r="K6848">
        <v>21</v>
      </c>
      <c r="L6848" s="3">
        <v>41793.470833333333</v>
      </c>
      <c r="M6848" t="s">
        <v>135</v>
      </c>
      <c r="N6848" t="s">
        <v>9</v>
      </c>
      <c r="P6848" s="3">
        <v>41793.502083333333</v>
      </c>
      <c r="Q6848">
        <v>0</v>
      </c>
      <c r="R6848" t="s">
        <v>76</v>
      </c>
      <c r="S6848">
        <v>0</v>
      </c>
      <c r="T6848">
        <v>0</v>
      </c>
      <c r="U6848" t="s">
        <v>9</v>
      </c>
      <c r="V6848" s="3">
        <v>41793.474999999999</v>
      </c>
      <c r="W6848">
        <v>1</v>
      </c>
      <c r="X6848" s="3">
        <v>41793.470833333333</v>
      </c>
      <c r="Y6848" t="s">
        <v>9</v>
      </c>
      <c r="Z6848">
        <v>0</v>
      </c>
      <c r="AA6848">
        <v>0</v>
      </c>
      <c r="AB6848" t="s">
        <v>134</v>
      </c>
    </row>
    <row r="6849" spans="1:28" x14ac:dyDescent="0.25">
      <c r="A6849" t="s">
        <v>74</v>
      </c>
      <c r="B6849" t="s">
        <v>75</v>
      </c>
      <c r="C6849">
        <v>53.649500000000003</v>
      </c>
      <c r="D6849">
        <v>9.9618000000000002</v>
      </c>
      <c r="E6849">
        <v>15</v>
      </c>
      <c r="F6849" s="2">
        <v>41794</v>
      </c>
      <c r="G6849">
        <v>10.9</v>
      </c>
      <c r="H6849" s="3">
        <v>41794.502083333333</v>
      </c>
      <c r="I6849" s="3">
        <v>41794.474999999999</v>
      </c>
      <c r="J6849">
        <v>23.2</v>
      </c>
      <c r="K6849">
        <v>23.5</v>
      </c>
      <c r="L6849" s="3">
        <v>41794.470833333333</v>
      </c>
      <c r="M6849" t="s">
        <v>135</v>
      </c>
      <c r="N6849" t="s">
        <v>9</v>
      </c>
      <c r="P6849" s="3">
        <v>41794.502083333333</v>
      </c>
      <c r="Q6849">
        <v>0</v>
      </c>
      <c r="R6849" t="s">
        <v>76</v>
      </c>
      <c r="S6849">
        <v>0</v>
      </c>
      <c r="T6849">
        <v>0</v>
      </c>
      <c r="U6849" t="s">
        <v>9</v>
      </c>
      <c r="V6849" s="3">
        <v>41794.474999999999</v>
      </c>
      <c r="W6849">
        <v>1</v>
      </c>
      <c r="X6849" s="3">
        <v>41794.470833333333</v>
      </c>
      <c r="Y6849" t="s">
        <v>9</v>
      </c>
      <c r="Z6849">
        <v>0</v>
      </c>
      <c r="AA6849">
        <v>0</v>
      </c>
      <c r="AB6849" t="s">
        <v>134</v>
      </c>
    </row>
    <row r="6850" spans="1:28" x14ac:dyDescent="0.25">
      <c r="A6850" t="s">
        <v>74</v>
      </c>
      <c r="B6850" t="s">
        <v>75</v>
      </c>
      <c r="C6850">
        <v>53.649500000000003</v>
      </c>
      <c r="D6850">
        <v>9.9618000000000002</v>
      </c>
      <c r="E6850">
        <v>15</v>
      </c>
      <c r="F6850" s="2">
        <v>41795</v>
      </c>
      <c r="G6850">
        <v>12.4</v>
      </c>
      <c r="H6850" s="3">
        <v>41795.502083333333</v>
      </c>
      <c r="I6850" s="3">
        <v>41795.474999999999</v>
      </c>
      <c r="J6850">
        <v>16.100000000000001</v>
      </c>
      <c r="K6850">
        <v>24.7</v>
      </c>
      <c r="L6850" s="3">
        <v>41795.470833333333</v>
      </c>
      <c r="M6850" t="s">
        <v>135</v>
      </c>
      <c r="N6850" t="s">
        <v>9</v>
      </c>
      <c r="P6850" s="3">
        <v>41795.502083333333</v>
      </c>
      <c r="Q6850">
        <v>15.2</v>
      </c>
      <c r="R6850" t="s">
        <v>77</v>
      </c>
      <c r="S6850">
        <v>15.2</v>
      </c>
      <c r="T6850">
        <v>0</v>
      </c>
      <c r="U6850" t="s">
        <v>9</v>
      </c>
      <c r="V6850" s="3">
        <v>41795.474999999999</v>
      </c>
      <c r="W6850">
        <v>1</v>
      </c>
      <c r="X6850" s="3">
        <v>41795.470833333333</v>
      </c>
      <c r="Y6850" t="s">
        <v>9</v>
      </c>
      <c r="Z6850">
        <v>15.2</v>
      </c>
      <c r="AA6850">
        <v>0</v>
      </c>
      <c r="AB6850" t="s">
        <v>134</v>
      </c>
    </row>
    <row r="6851" spans="1:28" x14ac:dyDescent="0.25">
      <c r="A6851" t="s">
        <v>74</v>
      </c>
      <c r="B6851" t="s">
        <v>75</v>
      </c>
      <c r="C6851">
        <v>53.649500000000003</v>
      </c>
      <c r="D6851">
        <v>9.9618000000000002</v>
      </c>
      <c r="E6851">
        <v>15</v>
      </c>
      <c r="F6851" s="2">
        <v>41796</v>
      </c>
      <c r="G6851">
        <v>12.3</v>
      </c>
      <c r="H6851" s="3">
        <v>41796.502083333333</v>
      </c>
      <c r="I6851" s="3">
        <v>41796.474999999999</v>
      </c>
      <c r="J6851">
        <v>19.899999999999999</v>
      </c>
      <c r="K6851">
        <v>20.3</v>
      </c>
      <c r="L6851" s="3">
        <v>41796.470833333333</v>
      </c>
      <c r="M6851" t="s">
        <v>135</v>
      </c>
      <c r="N6851" t="s">
        <v>9</v>
      </c>
      <c r="P6851" s="3">
        <v>41796.502083333333</v>
      </c>
      <c r="Q6851">
        <v>0.4</v>
      </c>
      <c r="R6851" t="s">
        <v>77</v>
      </c>
      <c r="S6851">
        <v>0.4</v>
      </c>
      <c r="T6851">
        <v>0</v>
      </c>
      <c r="U6851" t="s">
        <v>9</v>
      </c>
      <c r="V6851" s="3">
        <v>41796.474999999999</v>
      </c>
      <c r="W6851">
        <v>1</v>
      </c>
      <c r="X6851" s="3">
        <v>41796.470833333333</v>
      </c>
      <c r="Y6851" t="s">
        <v>9</v>
      </c>
      <c r="Z6851">
        <v>0.4</v>
      </c>
      <c r="AA6851">
        <v>0</v>
      </c>
      <c r="AB6851" t="s">
        <v>134</v>
      </c>
    </row>
    <row r="6852" spans="1:28" x14ac:dyDescent="0.25">
      <c r="A6852" t="s">
        <v>74</v>
      </c>
      <c r="B6852" t="s">
        <v>75</v>
      </c>
      <c r="C6852">
        <v>53.649500000000003</v>
      </c>
      <c r="D6852">
        <v>9.9618000000000002</v>
      </c>
      <c r="E6852">
        <v>15</v>
      </c>
      <c r="F6852" s="2">
        <v>41797</v>
      </c>
      <c r="G6852">
        <v>11.3</v>
      </c>
      <c r="H6852" s="3">
        <v>41797.502083333333</v>
      </c>
      <c r="I6852" s="3">
        <v>41797.474999999999</v>
      </c>
      <c r="J6852">
        <v>23.8</v>
      </c>
      <c r="K6852">
        <v>23.8</v>
      </c>
      <c r="L6852" s="3">
        <v>41797.47152777778</v>
      </c>
      <c r="M6852" t="s">
        <v>135</v>
      </c>
      <c r="N6852" t="s">
        <v>9</v>
      </c>
      <c r="P6852" s="3">
        <v>41797.502083333333</v>
      </c>
      <c r="Q6852">
        <v>0</v>
      </c>
      <c r="R6852" t="s">
        <v>76</v>
      </c>
      <c r="S6852">
        <v>0</v>
      </c>
      <c r="T6852">
        <v>0</v>
      </c>
      <c r="U6852" t="s">
        <v>9</v>
      </c>
      <c r="V6852" s="3">
        <v>41797.474999999999</v>
      </c>
      <c r="W6852">
        <v>1</v>
      </c>
      <c r="X6852" s="3">
        <v>41797.47152777778</v>
      </c>
      <c r="Y6852" t="s">
        <v>9</v>
      </c>
      <c r="Z6852">
        <v>0</v>
      </c>
      <c r="AA6852">
        <v>0</v>
      </c>
      <c r="AB6852" t="s">
        <v>134</v>
      </c>
    </row>
    <row r="6853" spans="1:28" x14ac:dyDescent="0.25">
      <c r="A6853" t="s">
        <v>74</v>
      </c>
      <c r="B6853" t="s">
        <v>75</v>
      </c>
      <c r="C6853">
        <v>53.649500000000003</v>
      </c>
      <c r="D6853">
        <v>9.9618000000000002</v>
      </c>
      <c r="E6853">
        <v>15</v>
      </c>
      <c r="F6853" s="2">
        <v>41798</v>
      </c>
      <c r="G6853">
        <v>14.9</v>
      </c>
      <c r="H6853" s="3">
        <v>41798.502083333333</v>
      </c>
      <c r="I6853" s="3">
        <v>41798.474999999999</v>
      </c>
      <c r="J6853">
        <v>26.4</v>
      </c>
      <c r="K6853">
        <v>26.9</v>
      </c>
      <c r="L6853" s="3">
        <v>41798.47152777778</v>
      </c>
      <c r="M6853" t="s">
        <v>135</v>
      </c>
      <c r="N6853" t="s">
        <v>9</v>
      </c>
      <c r="P6853" s="3">
        <v>41798.502083333333</v>
      </c>
      <c r="Q6853">
        <v>0</v>
      </c>
      <c r="R6853" t="s">
        <v>76</v>
      </c>
      <c r="S6853">
        <v>0</v>
      </c>
      <c r="T6853">
        <v>0</v>
      </c>
      <c r="U6853" t="s">
        <v>9</v>
      </c>
      <c r="V6853" s="3">
        <v>41798.474999999999</v>
      </c>
      <c r="W6853">
        <v>1</v>
      </c>
      <c r="X6853" s="3">
        <v>41798.47152777778</v>
      </c>
      <c r="Y6853" t="s">
        <v>9</v>
      </c>
      <c r="Z6853">
        <v>0</v>
      </c>
      <c r="AA6853">
        <v>0</v>
      </c>
      <c r="AB6853" t="s">
        <v>134</v>
      </c>
    </row>
    <row r="6854" spans="1:28" x14ac:dyDescent="0.25">
      <c r="A6854" t="s">
        <v>74</v>
      </c>
      <c r="B6854" t="s">
        <v>75</v>
      </c>
      <c r="C6854">
        <v>53.649500000000003</v>
      </c>
      <c r="D6854">
        <v>9.9618000000000002</v>
      </c>
      <c r="E6854">
        <v>15</v>
      </c>
      <c r="F6854" s="2">
        <v>41799</v>
      </c>
      <c r="G6854">
        <v>13.5</v>
      </c>
      <c r="H6854" s="3">
        <v>41799.499305555553</v>
      </c>
      <c r="I6854" s="3">
        <v>41799.472222222219</v>
      </c>
      <c r="J6854">
        <v>22.8</v>
      </c>
      <c r="K6854">
        <v>28</v>
      </c>
      <c r="L6854" s="3">
        <v>41799.47152777778</v>
      </c>
      <c r="M6854" t="s">
        <v>133</v>
      </c>
      <c r="N6854" t="s">
        <v>9</v>
      </c>
      <c r="P6854" s="3">
        <v>41799.499305555553</v>
      </c>
      <c r="Q6854">
        <v>3.6</v>
      </c>
      <c r="R6854" t="s">
        <v>77</v>
      </c>
      <c r="S6854">
        <v>3.6</v>
      </c>
      <c r="T6854">
        <v>0</v>
      </c>
      <c r="U6854" t="s">
        <v>9</v>
      </c>
      <c r="V6854" s="3">
        <v>41799.472222222219</v>
      </c>
      <c r="W6854">
        <v>1</v>
      </c>
      <c r="X6854" s="3">
        <v>41799.47152777778</v>
      </c>
      <c r="Y6854" t="s">
        <v>9</v>
      </c>
      <c r="Z6854">
        <v>3.6</v>
      </c>
      <c r="AA6854">
        <v>0</v>
      </c>
      <c r="AB6854" t="s">
        <v>134</v>
      </c>
    </row>
    <row r="6855" spans="1:28" x14ac:dyDescent="0.25">
      <c r="A6855" t="s">
        <v>74</v>
      </c>
      <c r="B6855" t="s">
        <v>75</v>
      </c>
      <c r="C6855">
        <v>53.649500000000003</v>
      </c>
      <c r="D6855">
        <v>9.9618000000000002</v>
      </c>
      <c r="E6855">
        <v>15</v>
      </c>
      <c r="F6855" s="2">
        <v>41800</v>
      </c>
      <c r="G6855">
        <v>14.5</v>
      </c>
      <c r="H6855" s="3">
        <v>41800.498611111114</v>
      </c>
      <c r="I6855" s="3">
        <v>41800.47152777778</v>
      </c>
      <c r="J6855">
        <v>25.2</v>
      </c>
      <c r="K6855">
        <v>26.8</v>
      </c>
      <c r="L6855" s="3">
        <v>41800.47152777778</v>
      </c>
      <c r="M6855" t="s">
        <v>133</v>
      </c>
      <c r="N6855" t="s">
        <v>9</v>
      </c>
      <c r="P6855" s="3">
        <v>41800.502083333333</v>
      </c>
      <c r="Q6855">
        <v>0.6</v>
      </c>
      <c r="R6855" t="s">
        <v>77</v>
      </c>
      <c r="S6855">
        <v>0.6</v>
      </c>
      <c r="T6855">
        <v>0</v>
      </c>
      <c r="U6855" t="s">
        <v>9</v>
      </c>
      <c r="V6855" s="3">
        <v>41800.474999999999</v>
      </c>
      <c r="W6855">
        <v>1</v>
      </c>
      <c r="X6855" s="3">
        <v>41800.47152777778</v>
      </c>
      <c r="Y6855" t="s">
        <v>9</v>
      </c>
      <c r="Z6855">
        <v>0.6</v>
      </c>
      <c r="AA6855">
        <v>0</v>
      </c>
      <c r="AB6855" t="s">
        <v>134</v>
      </c>
    </row>
    <row r="6856" spans="1:28" x14ac:dyDescent="0.25">
      <c r="A6856" t="s">
        <v>74</v>
      </c>
      <c r="B6856" t="s">
        <v>75</v>
      </c>
      <c r="C6856">
        <v>53.649500000000003</v>
      </c>
      <c r="D6856">
        <v>9.9618000000000002</v>
      </c>
      <c r="E6856">
        <v>15</v>
      </c>
      <c r="F6856" s="2">
        <v>41801</v>
      </c>
      <c r="G6856">
        <v>18.600000000000001</v>
      </c>
      <c r="H6856" s="3">
        <v>41801.500694444447</v>
      </c>
      <c r="I6856" s="3">
        <v>41801.473611111112</v>
      </c>
      <c r="J6856">
        <v>20.2</v>
      </c>
      <c r="K6856">
        <v>29.4</v>
      </c>
      <c r="L6856" s="3">
        <v>41801.47152777778</v>
      </c>
      <c r="M6856" t="s">
        <v>135</v>
      </c>
      <c r="N6856" t="s">
        <v>9</v>
      </c>
      <c r="P6856" s="3">
        <v>41801.500694444447</v>
      </c>
      <c r="Q6856">
        <v>0</v>
      </c>
      <c r="R6856" t="s">
        <v>76</v>
      </c>
      <c r="S6856">
        <v>0</v>
      </c>
      <c r="T6856">
        <v>0</v>
      </c>
      <c r="U6856" t="s">
        <v>9</v>
      </c>
      <c r="V6856" s="3">
        <v>41801.473611111112</v>
      </c>
      <c r="W6856">
        <v>1</v>
      </c>
      <c r="X6856" s="3">
        <v>41801.47152777778</v>
      </c>
      <c r="Y6856" t="s">
        <v>9</v>
      </c>
      <c r="Z6856">
        <v>0</v>
      </c>
      <c r="AA6856">
        <v>0</v>
      </c>
      <c r="AB6856" t="s">
        <v>134</v>
      </c>
    </row>
    <row r="6857" spans="1:28" x14ac:dyDescent="0.25">
      <c r="A6857" t="s">
        <v>74</v>
      </c>
      <c r="B6857" t="s">
        <v>75</v>
      </c>
      <c r="C6857">
        <v>53.649500000000003</v>
      </c>
      <c r="D6857">
        <v>9.9618000000000002</v>
      </c>
      <c r="E6857">
        <v>15</v>
      </c>
      <c r="F6857" s="2">
        <v>41802</v>
      </c>
      <c r="G6857">
        <v>11.1</v>
      </c>
      <c r="H6857" s="3">
        <v>41802.502083333333</v>
      </c>
      <c r="I6857" s="3">
        <v>41802.474999999999</v>
      </c>
      <c r="J6857">
        <v>20</v>
      </c>
      <c r="K6857">
        <v>22</v>
      </c>
      <c r="L6857" s="3">
        <v>41802.47152777778</v>
      </c>
      <c r="M6857" t="s">
        <v>135</v>
      </c>
      <c r="N6857" t="s">
        <v>9</v>
      </c>
      <c r="P6857" s="3">
        <v>41802.502083333333</v>
      </c>
      <c r="Q6857">
        <v>0.2</v>
      </c>
      <c r="R6857" t="s">
        <v>77</v>
      </c>
      <c r="S6857">
        <v>0.2</v>
      </c>
      <c r="T6857">
        <v>0</v>
      </c>
      <c r="U6857" t="s">
        <v>9</v>
      </c>
      <c r="V6857" s="3">
        <v>41802.474999999999</v>
      </c>
      <c r="W6857">
        <v>1</v>
      </c>
      <c r="X6857" s="3">
        <v>41802.47152777778</v>
      </c>
      <c r="Y6857" t="s">
        <v>9</v>
      </c>
      <c r="Z6857">
        <v>0.2</v>
      </c>
      <c r="AA6857">
        <v>0</v>
      </c>
      <c r="AB6857" t="s">
        <v>134</v>
      </c>
    </row>
    <row r="6858" spans="1:28" x14ac:dyDescent="0.25">
      <c r="A6858" t="s">
        <v>74</v>
      </c>
      <c r="B6858" t="s">
        <v>75</v>
      </c>
      <c r="C6858">
        <v>53.649500000000003</v>
      </c>
      <c r="D6858">
        <v>9.9618000000000002</v>
      </c>
      <c r="E6858">
        <v>15</v>
      </c>
      <c r="F6858" s="2">
        <v>41803</v>
      </c>
      <c r="G6858">
        <v>13.6</v>
      </c>
      <c r="H6858" s="3">
        <v>41803.502083333333</v>
      </c>
      <c r="I6858" s="3">
        <v>41803.474999999999</v>
      </c>
      <c r="J6858">
        <v>18.8</v>
      </c>
      <c r="K6858">
        <v>21.8</v>
      </c>
      <c r="L6858" s="3">
        <v>41803.472222222219</v>
      </c>
      <c r="M6858" t="s">
        <v>135</v>
      </c>
      <c r="N6858" t="s">
        <v>9</v>
      </c>
      <c r="P6858" s="3">
        <v>41803.502083333333</v>
      </c>
      <c r="Q6858">
        <v>0.8</v>
      </c>
      <c r="R6858" t="s">
        <v>77</v>
      </c>
      <c r="S6858">
        <v>0.8</v>
      </c>
      <c r="T6858">
        <v>0</v>
      </c>
      <c r="U6858" t="s">
        <v>9</v>
      </c>
      <c r="V6858" s="3">
        <v>41803.474999999999</v>
      </c>
      <c r="W6858">
        <v>1</v>
      </c>
      <c r="X6858" s="3">
        <v>41803.472222222219</v>
      </c>
      <c r="Y6858" t="s">
        <v>9</v>
      </c>
      <c r="Z6858">
        <v>0.8</v>
      </c>
      <c r="AA6858">
        <v>0</v>
      </c>
      <c r="AB6858" t="s">
        <v>134</v>
      </c>
    </row>
    <row r="6859" spans="1:28" x14ac:dyDescent="0.25">
      <c r="A6859" t="s">
        <v>74</v>
      </c>
      <c r="B6859" t="s">
        <v>75</v>
      </c>
      <c r="C6859">
        <v>53.649500000000003</v>
      </c>
      <c r="D6859">
        <v>9.9618000000000002</v>
      </c>
      <c r="E6859">
        <v>15</v>
      </c>
      <c r="F6859" s="2">
        <v>41804</v>
      </c>
      <c r="G6859">
        <v>12.5</v>
      </c>
      <c r="H6859" s="3">
        <v>41804.502083333333</v>
      </c>
      <c r="I6859" s="3">
        <v>41804.474999999999</v>
      </c>
      <c r="J6859">
        <v>18.5</v>
      </c>
      <c r="K6859">
        <v>19.5</v>
      </c>
      <c r="L6859" s="3">
        <v>41804.472222222219</v>
      </c>
      <c r="M6859" t="s">
        <v>135</v>
      </c>
      <c r="N6859" t="s">
        <v>9</v>
      </c>
      <c r="P6859" s="3">
        <v>41804.502083333333</v>
      </c>
      <c r="Q6859">
        <v>0.2</v>
      </c>
      <c r="R6859" t="s">
        <v>77</v>
      </c>
      <c r="S6859">
        <v>0.2</v>
      </c>
      <c r="T6859">
        <v>0</v>
      </c>
      <c r="U6859" t="s">
        <v>9</v>
      </c>
      <c r="V6859" s="3">
        <v>41804.474999999999</v>
      </c>
      <c r="W6859">
        <v>1</v>
      </c>
      <c r="X6859" s="3">
        <v>41804.472222222219</v>
      </c>
      <c r="Y6859" t="s">
        <v>9</v>
      </c>
      <c r="Z6859">
        <v>0.2</v>
      </c>
      <c r="AA6859">
        <v>0</v>
      </c>
      <c r="AB6859" t="s">
        <v>134</v>
      </c>
    </row>
    <row r="6860" spans="1:28" x14ac:dyDescent="0.25">
      <c r="A6860" t="s">
        <v>74</v>
      </c>
      <c r="B6860" t="s">
        <v>75</v>
      </c>
      <c r="C6860">
        <v>53.649500000000003</v>
      </c>
      <c r="D6860">
        <v>9.9618000000000002</v>
      </c>
      <c r="E6860">
        <v>15</v>
      </c>
      <c r="F6860" s="2">
        <v>41805</v>
      </c>
      <c r="G6860">
        <v>9</v>
      </c>
      <c r="H6860" s="3">
        <v>41805.502083333333</v>
      </c>
      <c r="I6860" s="3">
        <v>41805.474999999999</v>
      </c>
      <c r="J6860">
        <v>20.3</v>
      </c>
      <c r="K6860">
        <v>21.6</v>
      </c>
      <c r="L6860" s="3">
        <v>41805.472222222219</v>
      </c>
      <c r="M6860" t="s">
        <v>135</v>
      </c>
      <c r="N6860" t="s">
        <v>9</v>
      </c>
      <c r="P6860" s="3">
        <v>41805.502083333333</v>
      </c>
      <c r="Q6860">
        <v>0.2</v>
      </c>
      <c r="R6860" t="s">
        <v>77</v>
      </c>
      <c r="S6860">
        <v>0.2</v>
      </c>
      <c r="T6860">
        <v>0</v>
      </c>
      <c r="U6860" t="s">
        <v>9</v>
      </c>
      <c r="V6860" s="3">
        <v>41805.474999999999</v>
      </c>
      <c r="W6860">
        <v>1</v>
      </c>
      <c r="X6860" s="3">
        <v>41805.472222222219</v>
      </c>
      <c r="Y6860" t="s">
        <v>9</v>
      </c>
      <c r="Z6860">
        <v>0.2</v>
      </c>
      <c r="AA6860">
        <v>0</v>
      </c>
      <c r="AB6860" t="s">
        <v>134</v>
      </c>
    </row>
    <row r="6861" spans="1:28" x14ac:dyDescent="0.25">
      <c r="A6861" t="s">
        <v>74</v>
      </c>
      <c r="B6861" t="s">
        <v>75</v>
      </c>
      <c r="C6861">
        <v>53.649500000000003</v>
      </c>
      <c r="D6861">
        <v>9.9618000000000002</v>
      </c>
      <c r="E6861">
        <v>15</v>
      </c>
      <c r="F6861" s="2">
        <v>41806</v>
      </c>
      <c r="G6861">
        <v>10.1</v>
      </c>
      <c r="H6861" s="3">
        <v>41806.502083333333</v>
      </c>
      <c r="I6861" s="3">
        <v>41806.474999999999</v>
      </c>
      <c r="J6861">
        <v>16.2</v>
      </c>
      <c r="K6861">
        <v>22.8</v>
      </c>
      <c r="L6861" s="3">
        <v>41806.472222222219</v>
      </c>
      <c r="M6861" t="s">
        <v>135</v>
      </c>
      <c r="N6861" t="s">
        <v>9</v>
      </c>
      <c r="P6861" s="3">
        <v>41806.502083333333</v>
      </c>
      <c r="Q6861">
        <v>0</v>
      </c>
      <c r="R6861" t="s">
        <v>76</v>
      </c>
      <c r="S6861">
        <v>0</v>
      </c>
      <c r="T6861">
        <v>0</v>
      </c>
      <c r="U6861" t="s">
        <v>9</v>
      </c>
      <c r="V6861" s="3">
        <v>41806.474999999999</v>
      </c>
      <c r="W6861">
        <v>1</v>
      </c>
      <c r="X6861" s="3">
        <v>41806.472222222219</v>
      </c>
      <c r="Y6861" t="s">
        <v>9</v>
      </c>
      <c r="Z6861">
        <v>0</v>
      </c>
      <c r="AA6861">
        <v>0</v>
      </c>
      <c r="AB6861" t="s">
        <v>134</v>
      </c>
    </row>
    <row r="6862" spans="1:28" x14ac:dyDescent="0.25">
      <c r="A6862" t="s">
        <v>74</v>
      </c>
      <c r="B6862" t="s">
        <v>75</v>
      </c>
      <c r="C6862">
        <v>53.649500000000003</v>
      </c>
      <c r="D6862">
        <v>9.9618000000000002</v>
      </c>
      <c r="E6862">
        <v>15</v>
      </c>
      <c r="F6862" s="2">
        <v>41807</v>
      </c>
      <c r="G6862">
        <v>12.8</v>
      </c>
      <c r="H6862" s="3">
        <v>41807.502083333333</v>
      </c>
      <c r="I6862" s="3">
        <v>41807.474999999999</v>
      </c>
      <c r="J6862">
        <v>21</v>
      </c>
      <c r="K6862">
        <v>21.9</v>
      </c>
      <c r="L6862" s="3">
        <v>41807.472916666666</v>
      </c>
      <c r="M6862" t="s">
        <v>135</v>
      </c>
      <c r="N6862" t="s">
        <v>9</v>
      </c>
      <c r="P6862" s="3">
        <v>41807.502083333333</v>
      </c>
      <c r="Q6862">
        <v>0</v>
      </c>
      <c r="R6862" t="s">
        <v>76</v>
      </c>
      <c r="S6862">
        <v>0</v>
      </c>
      <c r="T6862">
        <v>0</v>
      </c>
      <c r="U6862" t="s">
        <v>9</v>
      </c>
      <c r="V6862" s="3">
        <v>41807.474999999999</v>
      </c>
      <c r="W6862">
        <v>1</v>
      </c>
      <c r="X6862" s="3">
        <v>41807.472916666666</v>
      </c>
      <c r="Y6862" t="s">
        <v>9</v>
      </c>
      <c r="Z6862">
        <v>0</v>
      </c>
      <c r="AA6862">
        <v>0</v>
      </c>
      <c r="AB6862" t="s">
        <v>134</v>
      </c>
    </row>
    <row r="6863" spans="1:28" x14ac:dyDescent="0.25">
      <c r="A6863" t="s">
        <v>74</v>
      </c>
      <c r="B6863" t="s">
        <v>75</v>
      </c>
      <c r="C6863">
        <v>53.649500000000003</v>
      </c>
      <c r="D6863">
        <v>9.9618000000000002</v>
      </c>
      <c r="E6863">
        <v>15</v>
      </c>
      <c r="F6863" s="2">
        <v>41808</v>
      </c>
      <c r="G6863">
        <v>10.6</v>
      </c>
      <c r="H6863" s="3">
        <v>41808.499305555553</v>
      </c>
      <c r="I6863" s="3">
        <v>41808.472222222219</v>
      </c>
      <c r="J6863">
        <v>19.3</v>
      </c>
      <c r="K6863">
        <v>23.4</v>
      </c>
      <c r="L6863" s="3">
        <v>41808.472916666666</v>
      </c>
      <c r="M6863" t="s">
        <v>135</v>
      </c>
      <c r="N6863" t="s">
        <v>9</v>
      </c>
      <c r="P6863" s="3">
        <v>41808.499305555553</v>
      </c>
      <c r="Q6863">
        <v>0</v>
      </c>
      <c r="R6863" t="s">
        <v>76</v>
      </c>
      <c r="S6863">
        <v>0</v>
      </c>
      <c r="T6863">
        <v>0</v>
      </c>
      <c r="U6863" t="s">
        <v>9</v>
      </c>
      <c r="V6863" s="3">
        <v>41808.472222222219</v>
      </c>
      <c r="W6863">
        <v>1</v>
      </c>
      <c r="X6863" s="3">
        <v>41808.472916666666</v>
      </c>
      <c r="Y6863" t="s">
        <v>9</v>
      </c>
      <c r="Z6863">
        <v>0</v>
      </c>
      <c r="AA6863">
        <v>0</v>
      </c>
      <c r="AB6863" t="s">
        <v>134</v>
      </c>
    </row>
    <row r="6864" spans="1:28" x14ac:dyDescent="0.25">
      <c r="A6864" t="s">
        <v>74</v>
      </c>
      <c r="B6864" t="s">
        <v>75</v>
      </c>
      <c r="C6864">
        <v>53.649500000000003</v>
      </c>
      <c r="D6864">
        <v>9.9618000000000002</v>
      </c>
      <c r="E6864">
        <v>15</v>
      </c>
      <c r="F6864" s="2">
        <v>41809</v>
      </c>
      <c r="G6864">
        <v>14.2</v>
      </c>
      <c r="H6864" s="3">
        <v>41809.502083333333</v>
      </c>
      <c r="I6864" s="3">
        <v>41809.474999999999</v>
      </c>
      <c r="J6864">
        <v>15.1</v>
      </c>
      <c r="K6864">
        <v>20.6</v>
      </c>
      <c r="L6864" s="3">
        <v>41809.472916666666</v>
      </c>
      <c r="M6864" t="s">
        <v>133</v>
      </c>
      <c r="N6864" t="s">
        <v>9</v>
      </c>
      <c r="P6864" s="3">
        <v>41809.502083333333</v>
      </c>
      <c r="Q6864">
        <v>0</v>
      </c>
      <c r="R6864" t="s">
        <v>76</v>
      </c>
      <c r="S6864">
        <v>0</v>
      </c>
      <c r="T6864">
        <v>0</v>
      </c>
      <c r="U6864" t="s">
        <v>9</v>
      </c>
      <c r="V6864" s="3">
        <v>41809.474999999999</v>
      </c>
      <c r="W6864">
        <v>1</v>
      </c>
      <c r="X6864" s="3">
        <v>41809.472916666666</v>
      </c>
      <c r="Y6864" t="s">
        <v>9</v>
      </c>
      <c r="Z6864">
        <v>0</v>
      </c>
      <c r="AA6864">
        <v>0</v>
      </c>
      <c r="AB6864" t="s">
        <v>134</v>
      </c>
    </row>
    <row r="6865" spans="1:28" x14ac:dyDescent="0.25">
      <c r="A6865" t="s">
        <v>74</v>
      </c>
      <c r="B6865" t="s">
        <v>75</v>
      </c>
      <c r="C6865">
        <v>53.649500000000003</v>
      </c>
      <c r="D6865">
        <v>9.9618000000000002</v>
      </c>
      <c r="E6865">
        <v>15</v>
      </c>
      <c r="F6865" s="2">
        <v>41810</v>
      </c>
      <c r="G6865">
        <v>12</v>
      </c>
      <c r="H6865" s="3">
        <v>41810.502083333333</v>
      </c>
      <c r="I6865" s="3">
        <v>41810.474999999999</v>
      </c>
      <c r="J6865">
        <v>18</v>
      </c>
      <c r="K6865">
        <v>18</v>
      </c>
      <c r="L6865" s="3">
        <v>41810.472916666666</v>
      </c>
      <c r="M6865" t="s">
        <v>133</v>
      </c>
      <c r="N6865" t="s">
        <v>9</v>
      </c>
      <c r="P6865" s="3">
        <v>41810.502083333333</v>
      </c>
      <c r="Q6865">
        <v>2.7</v>
      </c>
      <c r="R6865" t="s">
        <v>77</v>
      </c>
      <c r="S6865">
        <v>2.7</v>
      </c>
      <c r="T6865">
        <v>0</v>
      </c>
      <c r="U6865" t="s">
        <v>9</v>
      </c>
      <c r="V6865" s="3">
        <v>41810.474999999999</v>
      </c>
      <c r="W6865">
        <v>1</v>
      </c>
      <c r="X6865" s="3">
        <v>41810.472916666666</v>
      </c>
      <c r="Y6865" t="s">
        <v>9</v>
      </c>
      <c r="Z6865">
        <v>2.7</v>
      </c>
      <c r="AA6865">
        <v>0</v>
      </c>
      <c r="AB6865" t="s">
        <v>134</v>
      </c>
    </row>
    <row r="6866" spans="1:28" x14ac:dyDescent="0.25">
      <c r="A6866" t="s">
        <v>74</v>
      </c>
      <c r="B6866" t="s">
        <v>75</v>
      </c>
      <c r="C6866">
        <v>53.649500000000003</v>
      </c>
      <c r="D6866">
        <v>9.9618000000000002</v>
      </c>
      <c r="E6866">
        <v>15</v>
      </c>
      <c r="F6866" s="2">
        <v>41811</v>
      </c>
      <c r="G6866">
        <v>11</v>
      </c>
      <c r="H6866" s="3">
        <v>41811.502083333333</v>
      </c>
      <c r="I6866" s="3">
        <v>41811.474999999999</v>
      </c>
      <c r="J6866">
        <v>17</v>
      </c>
      <c r="K6866">
        <v>17</v>
      </c>
      <c r="L6866" s="3">
        <v>41811.472916666666</v>
      </c>
      <c r="M6866" t="s">
        <v>133</v>
      </c>
      <c r="N6866" t="s">
        <v>9</v>
      </c>
      <c r="P6866" s="3">
        <v>41811.502083333333</v>
      </c>
      <c r="Q6866">
        <v>0.3</v>
      </c>
      <c r="R6866" t="s">
        <v>77</v>
      </c>
      <c r="S6866">
        <v>0.3</v>
      </c>
      <c r="T6866">
        <v>0</v>
      </c>
      <c r="U6866" t="s">
        <v>9</v>
      </c>
      <c r="V6866" s="3">
        <v>41811.474999999999</v>
      </c>
      <c r="W6866">
        <v>1</v>
      </c>
      <c r="X6866" s="3">
        <v>41811.472916666666</v>
      </c>
      <c r="Y6866" t="s">
        <v>9</v>
      </c>
      <c r="Z6866">
        <v>0.3</v>
      </c>
      <c r="AA6866">
        <v>0</v>
      </c>
      <c r="AB6866" t="s">
        <v>134</v>
      </c>
    </row>
    <row r="6867" spans="1:28" x14ac:dyDescent="0.25">
      <c r="A6867" t="s">
        <v>74</v>
      </c>
      <c r="B6867" t="s">
        <v>75</v>
      </c>
      <c r="C6867">
        <v>53.649500000000003</v>
      </c>
      <c r="D6867">
        <v>9.9618000000000002</v>
      </c>
      <c r="E6867">
        <v>15</v>
      </c>
      <c r="F6867" s="2">
        <v>41812</v>
      </c>
      <c r="G6867">
        <v>14</v>
      </c>
      <c r="H6867" s="3">
        <v>41812.502083333333</v>
      </c>
      <c r="I6867" s="3">
        <v>41812.474999999999</v>
      </c>
      <c r="J6867">
        <v>17</v>
      </c>
      <c r="K6867">
        <v>17</v>
      </c>
      <c r="L6867" s="3">
        <v>41812.473611111112</v>
      </c>
      <c r="M6867" t="s">
        <v>133</v>
      </c>
      <c r="N6867" t="s">
        <v>9</v>
      </c>
      <c r="P6867" s="3">
        <v>41812.502083333333</v>
      </c>
      <c r="Q6867">
        <v>0.6</v>
      </c>
      <c r="R6867" t="s">
        <v>77</v>
      </c>
      <c r="S6867">
        <v>0.6</v>
      </c>
      <c r="T6867">
        <v>0</v>
      </c>
      <c r="U6867" t="s">
        <v>9</v>
      </c>
      <c r="V6867" s="3">
        <v>41812.474999999999</v>
      </c>
      <c r="W6867">
        <v>1</v>
      </c>
      <c r="X6867" s="3">
        <v>41812.473611111112</v>
      </c>
      <c r="Y6867" t="s">
        <v>9</v>
      </c>
      <c r="Z6867">
        <v>0.6</v>
      </c>
      <c r="AA6867">
        <v>0</v>
      </c>
      <c r="AB6867" t="s">
        <v>134</v>
      </c>
    </row>
    <row r="6868" spans="1:28" x14ac:dyDescent="0.25">
      <c r="A6868" t="s">
        <v>74</v>
      </c>
      <c r="B6868" t="s">
        <v>75</v>
      </c>
      <c r="C6868">
        <v>53.649500000000003</v>
      </c>
      <c r="D6868">
        <v>9.9618000000000002</v>
      </c>
      <c r="E6868">
        <v>15</v>
      </c>
      <c r="F6868" s="2">
        <v>41813</v>
      </c>
      <c r="G6868">
        <v>12</v>
      </c>
      <c r="H6868" s="3">
        <v>41813.502083333333</v>
      </c>
      <c r="I6868" s="3">
        <v>41813.474999999999</v>
      </c>
      <c r="J6868">
        <v>18</v>
      </c>
      <c r="K6868">
        <v>18</v>
      </c>
      <c r="L6868" s="3">
        <v>41813.473611111112</v>
      </c>
      <c r="M6868" t="s">
        <v>133</v>
      </c>
      <c r="N6868" t="s">
        <v>9</v>
      </c>
      <c r="P6868" s="3">
        <v>41813.502083333333</v>
      </c>
      <c r="Q6868">
        <v>0</v>
      </c>
      <c r="R6868" t="s">
        <v>76</v>
      </c>
      <c r="S6868">
        <v>0</v>
      </c>
      <c r="T6868">
        <v>0</v>
      </c>
      <c r="U6868" t="s">
        <v>9</v>
      </c>
      <c r="V6868" s="3">
        <v>41813.474999999999</v>
      </c>
      <c r="W6868">
        <v>1</v>
      </c>
      <c r="X6868" s="3">
        <v>41813.473611111112</v>
      </c>
      <c r="Y6868" t="s">
        <v>9</v>
      </c>
      <c r="Z6868">
        <v>0</v>
      </c>
      <c r="AA6868">
        <v>0</v>
      </c>
      <c r="AB6868" t="s">
        <v>134</v>
      </c>
    </row>
    <row r="6869" spans="1:28" x14ac:dyDescent="0.25">
      <c r="A6869" t="s">
        <v>74</v>
      </c>
      <c r="B6869" t="s">
        <v>75</v>
      </c>
      <c r="C6869">
        <v>53.649500000000003</v>
      </c>
      <c r="D6869">
        <v>9.9618000000000002</v>
      </c>
      <c r="E6869">
        <v>15</v>
      </c>
      <c r="F6869" s="2">
        <v>41814</v>
      </c>
      <c r="G6869">
        <v>11</v>
      </c>
      <c r="H6869" s="3">
        <v>41814.502083333333</v>
      </c>
      <c r="I6869" s="3">
        <v>41814.474999999999</v>
      </c>
      <c r="J6869">
        <v>16</v>
      </c>
      <c r="K6869">
        <v>16</v>
      </c>
      <c r="L6869" s="3">
        <v>41814.473611111112</v>
      </c>
      <c r="M6869" t="s">
        <v>133</v>
      </c>
      <c r="N6869" t="s">
        <v>9</v>
      </c>
      <c r="P6869" s="3">
        <v>41814.502083333333</v>
      </c>
      <c r="Q6869">
        <v>9.6</v>
      </c>
      <c r="R6869" t="s">
        <v>77</v>
      </c>
      <c r="S6869">
        <v>9.6</v>
      </c>
      <c r="T6869">
        <v>0</v>
      </c>
      <c r="U6869" t="s">
        <v>9</v>
      </c>
      <c r="V6869" s="3">
        <v>41814.474999999999</v>
      </c>
      <c r="W6869">
        <v>1</v>
      </c>
      <c r="X6869" s="3">
        <v>41814.473611111112</v>
      </c>
      <c r="Y6869" t="s">
        <v>9</v>
      </c>
      <c r="Z6869">
        <v>9.6</v>
      </c>
      <c r="AA6869">
        <v>0</v>
      </c>
      <c r="AB6869" t="s">
        <v>134</v>
      </c>
    </row>
    <row r="6870" spans="1:28" x14ac:dyDescent="0.25">
      <c r="A6870" t="s">
        <v>74</v>
      </c>
      <c r="B6870" t="s">
        <v>75</v>
      </c>
      <c r="C6870">
        <v>53.649500000000003</v>
      </c>
      <c r="D6870">
        <v>9.9618000000000002</v>
      </c>
      <c r="E6870">
        <v>15</v>
      </c>
      <c r="F6870" s="2">
        <v>41815</v>
      </c>
      <c r="G6870">
        <v>10</v>
      </c>
      <c r="H6870" s="3">
        <v>41815.502083333333</v>
      </c>
      <c r="I6870" s="3">
        <v>41815.474999999999</v>
      </c>
      <c r="J6870">
        <v>19</v>
      </c>
      <c r="K6870">
        <v>19</v>
      </c>
      <c r="L6870" s="3">
        <v>41815.473611111112</v>
      </c>
      <c r="M6870" t="s">
        <v>133</v>
      </c>
      <c r="N6870" t="s">
        <v>9</v>
      </c>
      <c r="P6870" s="3">
        <v>41815.502083333333</v>
      </c>
      <c r="Q6870">
        <v>0.6</v>
      </c>
      <c r="R6870" t="s">
        <v>77</v>
      </c>
      <c r="S6870">
        <v>0.6</v>
      </c>
      <c r="T6870">
        <v>0</v>
      </c>
      <c r="U6870" t="s">
        <v>9</v>
      </c>
      <c r="V6870" s="3">
        <v>41815.474999999999</v>
      </c>
      <c r="W6870">
        <v>1</v>
      </c>
      <c r="X6870" s="3">
        <v>41815.473611111112</v>
      </c>
      <c r="Y6870" t="s">
        <v>9</v>
      </c>
      <c r="Z6870">
        <v>0.6</v>
      </c>
      <c r="AA6870">
        <v>0</v>
      </c>
      <c r="AB6870" t="s">
        <v>134</v>
      </c>
    </row>
    <row r="6871" spans="1:28" x14ac:dyDescent="0.25">
      <c r="A6871" t="s">
        <v>74</v>
      </c>
      <c r="B6871" t="s">
        <v>75</v>
      </c>
      <c r="C6871">
        <v>53.649500000000003</v>
      </c>
      <c r="D6871">
        <v>9.9618000000000002</v>
      </c>
      <c r="E6871">
        <v>15</v>
      </c>
      <c r="F6871" s="2">
        <v>41816</v>
      </c>
      <c r="G6871">
        <v>9.1999999999999993</v>
      </c>
      <c r="H6871" s="3">
        <v>41816.502083333333</v>
      </c>
      <c r="I6871" s="3">
        <v>41816.474999999999</v>
      </c>
      <c r="J6871">
        <v>18.600000000000001</v>
      </c>
      <c r="K6871">
        <v>20.5</v>
      </c>
      <c r="L6871" s="3">
        <v>41816.473611111112</v>
      </c>
      <c r="M6871" t="s">
        <v>135</v>
      </c>
      <c r="N6871" t="s">
        <v>9</v>
      </c>
      <c r="P6871" s="3">
        <v>41816.502083333333</v>
      </c>
      <c r="Q6871">
        <v>0</v>
      </c>
      <c r="R6871" t="s">
        <v>76</v>
      </c>
      <c r="S6871">
        <v>0</v>
      </c>
      <c r="T6871">
        <v>0</v>
      </c>
      <c r="U6871" t="s">
        <v>9</v>
      </c>
      <c r="V6871" s="3">
        <v>41816.474999999999</v>
      </c>
      <c r="W6871">
        <v>1</v>
      </c>
      <c r="X6871" s="3">
        <v>41816.473611111112</v>
      </c>
      <c r="Y6871" t="s">
        <v>9</v>
      </c>
      <c r="Z6871">
        <v>0</v>
      </c>
      <c r="AA6871">
        <v>0</v>
      </c>
      <c r="AB6871" t="s">
        <v>134</v>
      </c>
    </row>
    <row r="6872" spans="1:28" x14ac:dyDescent="0.25">
      <c r="A6872" t="s">
        <v>74</v>
      </c>
      <c r="B6872" t="s">
        <v>75</v>
      </c>
      <c r="C6872">
        <v>53.649500000000003</v>
      </c>
      <c r="D6872">
        <v>9.9618000000000002</v>
      </c>
      <c r="E6872">
        <v>15</v>
      </c>
      <c r="F6872" s="2">
        <v>41817</v>
      </c>
      <c r="G6872">
        <v>9.6</v>
      </c>
      <c r="H6872" s="3">
        <v>41817.502083333333</v>
      </c>
      <c r="I6872" s="3">
        <v>41817.474999999999</v>
      </c>
      <c r="J6872">
        <v>20.6</v>
      </c>
      <c r="K6872">
        <v>22.1</v>
      </c>
      <c r="L6872" s="3">
        <v>41817.474305555559</v>
      </c>
      <c r="M6872" t="s">
        <v>135</v>
      </c>
      <c r="N6872" t="s">
        <v>9</v>
      </c>
      <c r="P6872" s="3">
        <v>41817.502083333333</v>
      </c>
      <c r="Q6872">
        <v>0.4</v>
      </c>
      <c r="R6872" t="s">
        <v>77</v>
      </c>
      <c r="S6872">
        <v>0.4</v>
      </c>
      <c r="T6872">
        <v>0</v>
      </c>
      <c r="U6872" t="s">
        <v>9</v>
      </c>
      <c r="V6872" s="3">
        <v>41817.474999999999</v>
      </c>
      <c r="W6872">
        <v>1</v>
      </c>
      <c r="X6872" s="3">
        <v>41817.474305555559</v>
      </c>
      <c r="Y6872" t="s">
        <v>9</v>
      </c>
      <c r="Z6872">
        <v>0.4</v>
      </c>
      <c r="AA6872">
        <v>0</v>
      </c>
      <c r="AB6872" t="s">
        <v>134</v>
      </c>
    </row>
    <row r="6873" spans="1:28" x14ac:dyDescent="0.25">
      <c r="A6873" t="s">
        <v>74</v>
      </c>
      <c r="B6873" t="s">
        <v>75</v>
      </c>
      <c r="C6873">
        <v>53.649500000000003</v>
      </c>
      <c r="D6873">
        <v>9.9618000000000002</v>
      </c>
      <c r="E6873">
        <v>15</v>
      </c>
      <c r="F6873" s="2">
        <v>41818</v>
      </c>
      <c r="G6873">
        <v>13.8</v>
      </c>
      <c r="H6873" s="3">
        <v>41818.499305555553</v>
      </c>
      <c r="I6873" s="3">
        <v>41818.472222222219</v>
      </c>
      <c r="J6873">
        <v>19.8</v>
      </c>
      <c r="K6873">
        <v>23.1</v>
      </c>
      <c r="L6873" s="3">
        <v>41818.474305555559</v>
      </c>
      <c r="M6873" t="s">
        <v>135</v>
      </c>
      <c r="N6873" t="s">
        <v>9</v>
      </c>
      <c r="P6873" s="3">
        <v>41818.499305555553</v>
      </c>
      <c r="Q6873">
        <v>2.6</v>
      </c>
      <c r="R6873" t="s">
        <v>77</v>
      </c>
      <c r="S6873">
        <v>2.6</v>
      </c>
      <c r="T6873">
        <v>0</v>
      </c>
      <c r="U6873" t="s">
        <v>9</v>
      </c>
      <c r="V6873" s="3">
        <v>41818.472222222219</v>
      </c>
      <c r="W6873">
        <v>1</v>
      </c>
      <c r="X6873" s="3">
        <v>41818.474305555559</v>
      </c>
      <c r="Y6873" t="s">
        <v>9</v>
      </c>
      <c r="Z6873">
        <v>2.6</v>
      </c>
      <c r="AA6873">
        <v>0</v>
      </c>
      <c r="AB6873" t="s">
        <v>134</v>
      </c>
    </row>
    <row r="6874" spans="1:28" x14ac:dyDescent="0.25">
      <c r="A6874" t="s">
        <v>74</v>
      </c>
      <c r="B6874" t="s">
        <v>75</v>
      </c>
      <c r="C6874">
        <v>53.649500000000003</v>
      </c>
      <c r="D6874">
        <v>9.9618000000000002</v>
      </c>
      <c r="E6874">
        <v>15</v>
      </c>
      <c r="F6874" s="2">
        <v>41819</v>
      </c>
      <c r="G6874">
        <v>12</v>
      </c>
      <c r="H6874" s="3">
        <v>41819.502083333333</v>
      </c>
      <c r="I6874" s="3">
        <v>41819.474999999999</v>
      </c>
      <c r="J6874">
        <v>17</v>
      </c>
      <c r="K6874">
        <v>18</v>
      </c>
      <c r="L6874" s="3">
        <v>41819.474305555559</v>
      </c>
      <c r="M6874" t="s">
        <v>133</v>
      </c>
      <c r="N6874" t="s">
        <v>9</v>
      </c>
      <c r="P6874" s="3">
        <v>41819.502083333333</v>
      </c>
      <c r="Q6874">
        <v>8.1</v>
      </c>
      <c r="R6874" t="s">
        <v>77</v>
      </c>
      <c r="S6874">
        <v>8.1</v>
      </c>
      <c r="T6874">
        <v>0</v>
      </c>
      <c r="U6874" t="s">
        <v>9</v>
      </c>
      <c r="V6874" s="3">
        <v>41819.474999999999</v>
      </c>
      <c r="W6874">
        <v>1</v>
      </c>
      <c r="X6874" s="3">
        <v>41819.474305555559</v>
      </c>
      <c r="Y6874" t="s">
        <v>9</v>
      </c>
      <c r="Z6874">
        <v>8.1</v>
      </c>
      <c r="AA6874">
        <v>0</v>
      </c>
      <c r="AB6874" t="s">
        <v>134</v>
      </c>
    </row>
    <row r="6875" spans="1:28" x14ac:dyDescent="0.25">
      <c r="A6875" t="s">
        <v>74</v>
      </c>
      <c r="B6875" t="s">
        <v>75</v>
      </c>
      <c r="C6875">
        <v>53.649500000000003</v>
      </c>
      <c r="D6875">
        <v>9.9618000000000002</v>
      </c>
      <c r="E6875">
        <v>15</v>
      </c>
      <c r="F6875" s="2">
        <v>41820</v>
      </c>
      <c r="G6875">
        <v>11</v>
      </c>
      <c r="H6875" s="3">
        <v>41820.502083333333</v>
      </c>
      <c r="I6875" s="3">
        <v>41820.474999999999</v>
      </c>
      <c r="J6875">
        <v>20</v>
      </c>
      <c r="K6875">
        <v>20</v>
      </c>
      <c r="L6875" s="3">
        <v>41820.474305555559</v>
      </c>
      <c r="M6875" t="s">
        <v>133</v>
      </c>
      <c r="N6875" t="s">
        <v>9</v>
      </c>
      <c r="P6875" s="3">
        <v>41820.502083333333</v>
      </c>
      <c r="Q6875">
        <v>0</v>
      </c>
      <c r="R6875" t="s">
        <v>76</v>
      </c>
      <c r="S6875">
        <v>0</v>
      </c>
      <c r="T6875">
        <v>0</v>
      </c>
      <c r="U6875" t="s">
        <v>9</v>
      </c>
      <c r="V6875" s="3">
        <v>41820.474999999999</v>
      </c>
      <c r="W6875">
        <v>1</v>
      </c>
      <c r="X6875" s="3">
        <v>41820.474305555559</v>
      </c>
      <c r="Y6875" t="s">
        <v>9</v>
      </c>
      <c r="Z6875">
        <v>0</v>
      </c>
      <c r="AA6875">
        <v>0</v>
      </c>
      <c r="AB6875" t="s">
        <v>134</v>
      </c>
    </row>
    <row r="6876" spans="1:28" x14ac:dyDescent="0.25">
      <c r="A6876" t="s">
        <v>74</v>
      </c>
      <c r="B6876" t="s">
        <v>75</v>
      </c>
      <c r="C6876">
        <v>53.649500000000003</v>
      </c>
      <c r="D6876">
        <v>9.9618000000000002</v>
      </c>
      <c r="E6876">
        <v>15</v>
      </c>
      <c r="F6876" s="2">
        <v>41821</v>
      </c>
      <c r="G6876">
        <v>11.2</v>
      </c>
      <c r="H6876" s="3">
        <v>41821.502083333333</v>
      </c>
      <c r="I6876" s="3">
        <v>41821.474999999999</v>
      </c>
      <c r="J6876">
        <v>15.4</v>
      </c>
      <c r="K6876">
        <v>19.7</v>
      </c>
      <c r="L6876" s="3">
        <v>41821.474999999999</v>
      </c>
      <c r="M6876" t="s">
        <v>135</v>
      </c>
      <c r="N6876" t="s">
        <v>9</v>
      </c>
      <c r="P6876" s="3">
        <v>41821.502083333333</v>
      </c>
      <c r="Q6876">
        <v>1.2</v>
      </c>
      <c r="R6876" t="s">
        <v>77</v>
      </c>
      <c r="S6876">
        <v>1.2</v>
      </c>
      <c r="T6876">
        <v>0</v>
      </c>
      <c r="U6876" t="s">
        <v>9</v>
      </c>
      <c r="V6876" s="3">
        <v>41821.474999999999</v>
      </c>
      <c r="W6876">
        <v>1</v>
      </c>
      <c r="X6876" s="3">
        <v>41821.474999999999</v>
      </c>
      <c r="Y6876" t="s">
        <v>9</v>
      </c>
      <c r="Z6876">
        <v>1.2</v>
      </c>
      <c r="AA6876">
        <v>0</v>
      </c>
      <c r="AB6876" t="s">
        <v>134</v>
      </c>
    </row>
    <row r="6877" spans="1:28" x14ac:dyDescent="0.25">
      <c r="A6877" t="s">
        <v>74</v>
      </c>
      <c r="B6877" t="s">
        <v>75</v>
      </c>
      <c r="C6877">
        <v>53.649500000000003</v>
      </c>
      <c r="D6877">
        <v>9.9618000000000002</v>
      </c>
      <c r="E6877">
        <v>15</v>
      </c>
      <c r="F6877" s="2">
        <v>41822</v>
      </c>
      <c r="G6877">
        <v>11.3</v>
      </c>
      <c r="H6877" s="3">
        <v>41822.502083333333</v>
      </c>
      <c r="I6877" s="3">
        <v>41822.474999999999</v>
      </c>
      <c r="J6877">
        <v>17.899999999999999</v>
      </c>
      <c r="K6877">
        <v>18.100000000000001</v>
      </c>
      <c r="L6877" s="3">
        <v>41822.474999999999</v>
      </c>
      <c r="M6877" t="s">
        <v>135</v>
      </c>
      <c r="N6877" t="s">
        <v>9</v>
      </c>
      <c r="P6877" s="3">
        <v>41822.502083333333</v>
      </c>
      <c r="Q6877">
        <v>10</v>
      </c>
      <c r="R6877" t="s">
        <v>77</v>
      </c>
      <c r="S6877">
        <v>10</v>
      </c>
      <c r="T6877">
        <v>0</v>
      </c>
      <c r="U6877" t="s">
        <v>9</v>
      </c>
      <c r="V6877" s="3">
        <v>41822.474999999999</v>
      </c>
      <c r="W6877">
        <v>1</v>
      </c>
      <c r="X6877" s="3">
        <v>41822.474999999999</v>
      </c>
      <c r="Y6877" t="s">
        <v>9</v>
      </c>
      <c r="Z6877">
        <v>10</v>
      </c>
      <c r="AA6877">
        <v>0</v>
      </c>
      <c r="AB6877" t="s">
        <v>134</v>
      </c>
    </row>
    <row r="6878" spans="1:28" x14ac:dyDescent="0.25">
      <c r="A6878" t="s">
        <v>74</v>
      </c>
      <c r="B6878" t="s">
        <v>75</v>
      </c>
      <c r="C6878">
        <v>53.649500000000003</v>
      </c>
      <c r="D6878">
        <v>9.9618000000000002</v>
      </c>
      <c r="E6878">
        <v>15</v>
      </c>
      <c r="F6878" s="2">
        <v>41823</v>
      </c>
      <c r="G6878">
        <v>9.8000000000000007</v>
      </c>
      <c r="H6878" s="3">
        <v>41823.502083333333</v>
      </c>
      <c r="I6878" s="3">
        <v>41823.474999999999</v>
      </c>
      <c r="J6878">
        <v>20.100000000000001</v>
      </c>
      <c r="K6878">
        <v>20.2</v>
      </c>
      <c r="L6878" s="3">
        <v>41823.474999999999</v>
      </c>
      <c r="M6878" t="s">
        <v>135</v>
      </c>
      <c r="N6878" t="s">
        <v>9</v>
      </c>
      <c r="P6878" s="3">
        <v>41823.502083333333</v>
      </c>
      <c r="Q6878">
        <v>0.2</v>
      </c>
      <c r="R6878" t="s">
        <v>77</v>
      </c>
      <c r="S6878">
        <v>0.2</v>
      </c>
      <c r="T6878">
        <v>0</v>
      </c>
      <c r="U6878" t="s">
        <v>9</v>
      </c>
      <c r="V6878" s="3">
        <v>41823.474999999999</v>
      </c>
      <c r="W6878">
        <v>1</v>
      </c>
      <c r="X6878" s="3">
        <v>41823.474999999999</v>
      </c>
      <c r="Y6878" t="s">
        <v>9</v>
      </c>
      <c r="Z6878">
        <v>0.2</v>
      </c>
      <c r="AA6878">
        <v>0</v>
      </c>
      <c r="AB6878" t="s">
        <v>134</v>
      </c>
    </row>
    <row r="6879" spans="1:28" x14ac:dyDescent="0.25">
      <c r="A6879" t="s">
        <v>74</v>
      </c>
      <c r="B6879" t="s">
        <v>75</v>
      </c>
      <c r="C6879">
        <v>53.649500000000003</v>
      </c>
      <c r="D6879">
        <v>9.9618000000000002</v>
      </c>
      <c r="E6879">
        <v>15</v>
      </c>
      <c r="F6879" s="2">
        <v>41824</v>
      </c>
      <c r="G6879">
        <v>12.3</v>
      </c>
      <c r="H6879" s="3">
        <v>41824.502083333333</v>
      </c>
      <c r="I6879" s="3">
        <v>41824.474999999999</v>
      </c>
      <c r="J6879">
        <v>26.4</v>
      </c>
      <c r="K6879">
        <v>26.4</v>
      </c>
      <c r="L6879" s="3">
        <v>41824.474999999999</v>
      </c>
      <c r="M6879" t="s">
        <v>135</v>
      </c>
      <c r="N6879" t="s">
        <v>9</v>
      </c>
      <c r="P6879" s="3">
        <v>41824.502083333333</v>
      </c>
      <c r="Q6879">
        <v>0</v>
      </c>
      <c r="R6879" t="s">
        <v>76</v>
      </c>
      <c r="S6879">
        <v>0</v>
      </c>
      <c r="T6879">
        <v>0</v>
      </c>
      <c r="U6879" t="s">
        <v>9</v>
      </c>
      <c r="V6879" s="3">
        <v>41824.474999999999</v>
      </c>
      <c r="W6879">
        <v>1</v>
      </c>
      <c r="X6879" s="3">
        <v>41824.474999999999</v>
      </c>
      <c r="Y6879" t="s">
        <v>9</v>
      </c>
      <c r="Z6879">
        <v>0</v>
      </c>
      <c r="AA6879">
        <v>0</v>
      </c>
      <c r="AB6879" t="s">
        <v>134</v>
      </c>
    </row>
    <row r="6880" spans="1:28" x14ac:dyDescent="0.25">
      <c r="A6880" t="s">
        <v>74</v>
      </c>
      <c r="B6880" t="s">
        <v>75</v>
      </c>
      <c r="C6880">
        <v>53.649500000000003</v>
      </c>
      <c r="D6880">
        <v>9.9618000000000002</v>
      </c>
      <c r="E6880">
        <v>15</v>
      </c>
      <c r="F6880" s="2">
        <v>41825</v>
      </c>
      <c r="G6880">
        <v>18.600000000000001</v>
      </c>
      <c r="H6880" s="3">
        <v>41825.499305555553</v>
      </c>
      <c r="I6880" s="3">
        <v>41825.472222222219</v>
      </c>
      <c r="J6880">
        <v>26.1</v>
      </c>
      <c r="K6880">
        <v>28.5</v>
      </c>
      <c r="L6880" s="3">
        <v>41825.474999999999</v>
      </c>
      <c r="M6880" t="s">
        <v>135</v>
      </c>
      <c r="N6880" t="s">
        <v>9</v>
      </c>
      <c r="P6880" s="3">
        <v>41825.499305555553</v>
      </c>
      <c r="Q6880">
        <v>0</v>
      </c>
      <c r="R6880" t="s">
        <v>76</v>
      </c>
      <c r="S6880">
        <v>0</v>
      </c>
      <c r="T6880">
        <v>0</v>
      </c>
      <c r="U6880" t="s">
        <v>9</v>
      </c>
      <c r="V6880" s="3">
        <v>41825.472222222219</v>
      </c>
      <c r="W6880">
        <v>1</v>
      </c>
      <c r="X6880" s="3">
        <v>41825.474999999999</v>
      </c>
      <c r="Y6880" t="s">
        <v>9</v>
      </c>
      <c r="Z6880">
        <v>0</v>
      </c>
      <c r="AA6880">
        <v>0</v>
      </c>
      <c r="AB6880" t="s">
        <v>134</v>
      </c>
    </row>
    <row r="6881" spans="1:28" x14ac:dyDescent="0.25">
      <c r="A6881" t="s">
        <v>74</v>
      </c>
      <c r="B6881" t="s">
        <v>75</v>
      </c>
      <c r="C6881">
        <v>53.649500000000003</v>
      </c>
      <c r="D6881">
        <v>9.9618000000000002</v>
      </c>
      <c r="E6881">
        <v>15</v>
      </c>
      <c r="F6881" s="2">
        <v>41826</v>
      </c>
      <c r="G6881">
        <v>16</v>
      </c>
      <c r="H6881" s="3">
        <v>41826.502083333333</v>
      </c>
      <c r="I6881" s="3">
        <v>41826.474999999999</v>
      </c>
      <c r="J6881">
        <v>28</v>
      </c>
      <c r="K6881">
        <v>29</v>
      </c>
      <c r="L6881" s="3">
        <v>41826.474999999999</v>
      </c>
      <c r="M6881" t="s">
        <v>133</v>
      </c>
      <c r="N6881" t="s">
        <v>9</v>
      </c>
      <c r="P6881" s="3">
        <v>41826.502083333333</v>
      </c>
      <c r="Q6881">
        <v>0.3</v>
      </c>
      <c r="R6881" t="s">
        <v>77</v>
      </c>
      <c r="S6881">
        <v>0.3</v>
      </c>
      <c r="T6881">
        <v>0</v>
      </c>
      <c r="U6881" t="s">
        <v>9</v>
      </c>
      <c r="V6881" s="3">
        <v>41826.474999999999</v>
      </c>
      <c r="W6881">
        <v>1</v>
      </c>
      <c r="X6881" s="3">
        <v>41826.474999999999</v>
      </c>
      <c r="Y6881" t="s">
        <v>9</v>
      </c>
      <c r="Z6881">
        <v>0.3</v>
      </c>
      <c r="AA6881">
        <v>0</v>
      </c>
      <c r="AB6881" t="s">
        <v>134</v>
      </c>
    </row>
    <row r="6882" spans="1:28" x14ac:dyDescent="0.25">
      <c r="A6882" t="s">
        <v>74</v>
      </c>
      <c r="B6882" t="s">
        <v>75</v>
      </c>
      <c r="C6882">
        <v>53.649500000000003</v>
      </c>
      <c r="D6882">
        <v>9.9618000000000002</v>
      </c>
      <c r="E6882">
        <v>15</v>
      </c>
      <c r="F6882" s="2">
        <v>41827</v>
      </c>
      <c r="G6882">
        <v>17</v>
      </c>
      <c r="H6882" s="3">
        <v>41827.502083333333</v>
      </c>
      <c r="I6882" s="3">
        <v>41827.474999999999</v>
      </c>
      <c r="J6882">
        <v>24</v>
      </c>
      <c r="K6882">
        <v>28</v>
      </c>
      <c r="L6882" s="3">
        <v>41827.475694444445</v>
      </c>
      <c r="M6882" t="s">
        <v>133</v>
      </c>
      <c r="N6882" t="s">
        <v>9</v>
      </c>
      <c r="P6882" s="3">
        <v>41827.502083333333</v>
      </c>
      <c r="Q6882">
        <v>0.3</v>
      </c>
      <c r="R6882" t="s">
        <v>77</v>
      </c>
      <c r="S6882">
        <v>0.3</v>
      </c>
      <c r="T6882">
        <v>0</v>
      </c>
      <c r="U6882" t="s">
        <v>9</v>
      </c>
      <c r="V6882" s="3">
        <v>41827.474999999999</v>
      </c>
      <c r="W6882">
        <v>1</v>
      </c>
      <c r="X6882" s="3">
        <v>41827.475694444445</v>
      </c>
      <c r="Y6882" t="s">
        <v>9</v>
      </c>
      <c r="Z6882">
        <v>0.3</v>
      </c>
      <c r="AA6882">
        <v>0</v>
      </c>
      <c r="AB6882" t="s">
        <v>134</v>
      </c>
    </row>
    <row r="6883" spans="1:28" x14ac:dyDescent="0.25">
      <c r="A6883" t="s">
        <v>74</v>
      </c>
      <c r="B6883" t="s">
        <v>75</v>
      </c>
      <c r="C6883">
        <v>53.649500000000003</v>
      </c>
      <c r="D6883">
        <v>9.9618000000000002</v>
      </c>
      <c r="E6883">
        <v>15</v>
      </c>
      <c r="F6883" s="2">
        <v>41828</v>
      </c>
      <c r="G6883">
        <v>14.9</v>
      </c>
      <c r="H6883" s="3">
        <v>41828.502083333333</v>
      </c>
      <c r="I6883" s="3">
        <v>41828.474999999999</v>
      </c>
      <c r="J6883">
        <v>17.3</v>
      </c>
      <c r="K6883">
        <v>23.2</v>
      </c>
      <c r="L6883" s="3">
        <v>41828.475694444445</v>
      </c>
      <c r="M6883" t="s">
        <v>135</v>
      </c>
      <c r="N6883" t="s">
        <v>9</v>
      </c>
      <c r="P6883" s="3">
        <v>41828.502083333333</v>
      </c>
      <c r="Q6883">
        <v>9.1999999999999993</v>
      </c>
      <c r="R6883" t="s">
        <v>77</v>
      </c>
      <c r="S6883">
        <v>9.1999999999999993</v>
      </c>
      <c r="T6883">
        <v>0</v>
      </c>
      <c r="U6883" t="s">
        <v>9</v>
      </c>
      <c r="V6883" s="3">
        <v>41828.474999999999</v>
      </c>
      <c r="W6883">
        <v>1</v>
      </c>
      <c r="X6883" s="3">
        <v>41828.475694444445</v>
      </c>
      <c r="Y6883" t="s">
        <v>9</v>
      </c>
      <c r="Z6883">
        <v>9.1999999999999993</v>
      </c>
      <c r="AA6883">
        <v>0</v>
      </c>
      <c r="AB6883" t="s">
        <v>134</v>
      </c>
    </row>
    <row r="6884" spans="1:28" x14ac:dyDescent="0.25">
      <c r="A6884" t="s">
        <v>74</v>
      </c>
      <c r="B6884" t="s">
        <v>75</v>
      </c>
      <c r="C6884">
        <v>53.649500000000003</v>
      </c>
      <c r="D6884">
        <v>9.9618000000000002</v>
      </c>
      <c r="E6884">
        <v>15</v>
      </c>
      <c r="F6884" s="2">
        <v>41829</v>
      </c>
      <c r="G6884">
        <v>17.3</v>
      </c>
      <c r="H6884" s="3">
        <v>41829.502083333333</v>
      </c>
      <c r="I6884" s="3">
        <v>41829.474999999999</v>
      </c>
      <c r="J6884">
        <v>26.4</v>
      </c>
      <c r="K6884">
        <v>26.4</v>
      </c>
      <c r="L6884" s="3">
        <v>41829.475694444445</v>
      </c>
      <c r="M6884" t="s">
        <v>135</v>
      </c>
      <c r="N6884" t="s">
        <v>9</v>
      </c>
      <c r="P6884" s="3">
        <v>41829.502083333333</v>
      </c>
      <c r="Q6884">
        <v>13.6</v>
      </c>
      <c r="R6884" t="s">
        <v>77</v>
      </c>
      <c r="S6884">
        <v>13.6</v>
      </c>
      <c r="T6884">
        <v>0</v>
      </c>
      <c r="U6884" t="s">
        <v>9</v>
      </c>
      <c r="V6884" s="3">
        <v>41829.474999999999</v>
      </c>
      <c r="W6884">
        <v>1</v>
      </c>
      <c r="X6884" s="3">
        <v>41829.475694444445</v>
      </c>
      <c r="Y6884" t="s">
        <v>9</v>
      </c>
      <c r="Z6884">
        <v>13.6</v>
      </c>
      <c r="AA6884">
        <v>0</v>
      </c>
      <c r="AB6884" t="s">
        <v>134</v>
      </c>
    </row>
    <row r="6885" spans="1:28" x14ac:dyDescent="0.25">
      <c r="A6885" t="s">
        <v>74</v>
      </c>
      <c r="B6885" t="s">
        <v>75</v>
      </c>
      <c r="C6885">
        <v>53.649500000000003</v>
      </c>
      <c r="D6885">
        <v>9.9618000000000002</v>
      </c>
      <c r="E6885">
        <v>15</v>
      </c>
      <c r="F6885" s="2">
        <v>41830</v>
      </c>
      <c r="G6885">
        <v>18.100000000000001</v>
      </c>
      <c r="H6885" s="3">
        <v>41830.499305555553</v>
      </c>
      <c r="I6885" s="3">
        <v>41830.472222222219</v>
      </c>
      <c r="J6885">
        <v>25.9</v>
      </c>
      <c r="K6885">
        <v>29.1</v>
      </c>
      <c r="L6885" s="3">
        <v>41830.475694444445</v>
      </c>
      <c r="M6885" t="s">
        <v>135</v>
      </c>
      <c r="N6885" t="s">
        <v>9</v>
      </c>
      <c r="P6885" s="3">
        <v>41830.499305555553</v>
      </c>
      <c r="Q6885">
        <v>0</v>
      </c>
      <c r="R6885" t="s">
        <v>76</v>
      </c>
      <c r="S6885">
        <v>0</v>
      </c>
      <c r="T6885">
        <v>0</v>
      </c>
      <c r="U6885" t="s">
        <v>9</v>
      </c>
      <c r="V6885" s="3">
        <v>41830.472222222219</v>
      </c>
      <c r="W6885">
        <v>1</v>
      </c>
      <c r="X6885" s="3">
        <v>41830.475694444445</v>
      </c>
      <c r="Y6885" t="s">
        <v>9</v>
      </c>
      <c r="Z6885">
        <v>0</v>
      </c>
      <c r="AA6885">
        <v>0</v>
      </c>
      <c r="AB6885" t="s">
        <v>134</v>
      </c>
    </row>
    <row r="6886" spans="1:28" x14ac:dyDescent="0.25">
      <c r="A6886" t="s">
        <v>74</v>
      </c>
      <c r="B6886" t="s">
        <v>75</v>
      </c>
      <c r="C6886">
        <v>53.649500000000003</v>
      </c>
      <c r="D6886">
        <v>9.9618000000000002</v>
      </c>
      <c r="E6886">
        <v>15</v>
      </c>
      <c r="F6886" s="2">
        <v>41831</v>
      </c>
      <c r="G6886">
        <v>16.899999999999999</v>
      </c>
      <c r="H6886" s="3">
        <v>41831.502083333333</v>
      </c>
      <c r="I6886" s="3">
        <v>41831.474999999999</v>
      </c>
      <c r="J6886">
        <v>24.4</v>
      </c>
      <c r="K6886">
        <v>28.5</v>
      </c>
      <c r="L6886" s="3">
        <v>41831.475694444445</v>
      </c>
      <c r="M6886" t="s">
        <v>135</v>
      </c>
      <c r="N6886" t="s">
        <v>9</v>
      </c>
      <c r="P6886" s="3">
        <v>41831.502083333333</v>
      </c>
      <c r="Q6886">
        <v>0</v>
      </c>
      <c r="R6886" t="s">
        <v>76</v>
      </c>
      <c r="S6886">
        <v>0</v>
      </c>
      <c r="T6886">
        <v>0</v>
      </c>
      <c r="U6886" t="s">
        <v>9</v>
      </c>
      <c r="V6886" s="3">
        <v>41831.474999999999</v>
      </c>
      <c r="W6886">
        <v>1</v>
      </c>
      <c r="X6886" s="3">
        <v>41831.475694444445</v>
      </c>
      <c r="Y6886" t="s">
        <v>9</v>
      </c>
      <c r="Z6886">
        <v>0</v>
      </c>
      <c r="AA6886">
        <v>0</v>
      </c>
      <c r="AB6886" t="s">
        <v>134</v>
      </c>
    </row>
    <row r="6887" spans="1:28" x14ac:dyDescent="0.25">
      <c r="A6887" t="s">
        <v>74</v>
      </c>
      <c r="B6887" t="s">
        <v>75</v>
      </c>
      <c r="C6887">
        <v>53.649500000000003</v>
      </c>
      <c r="D6887">
        <v>9.9618000000000002</v>
      </c>
      <c r="E6887">
        <v>15</v>
      </c>
      <c r="F6887" s="2">
        <v>41832</v>
      </c>
      <c r="G6887">
        <v>13.6</v>
      </c>
      <c r="H6887" s="3">
        <v>41832.502083333333</v>
      </c>
      <c r="I6887" s="3">
        <v>41832.474999999999</v>
      </c>
      <c r="J6887">
        <v>21.8</v>
      </c>
      <c r="K6887">
        <v>25.1</v>
      </c>
      <c r="L6887" s="3">
        <v>41832.475694444445</v>
      </c>
      <c r="M6887" t="s">
        <v>135</v>
      </c>
      <c r="N6887" t="s">
        <v>9</v>
      </c>
      <c r="P6887" s="3">
        <v>41832.502083333333</v>
      </c>
      <c r="Q6887">
        <v>0</v>
      </c>
      <c r="R6887" t="s">
        <v>76</v>
      </c>
      <c r="S6887">
        <v>0</v>
      </c>
      <c r="T6887">
        <v>0</v>
      </c>
      <c r="U6887" t="s">
        <v>9</v>
      </c>
      <c r="V6887" s="3">
        <v>41832.474999999999</v>
      </c>
      <c r="W6887">
        <v>1</v>
      </c>
      <c r="X6887" s="3">
        <v>41832.475694444445</v>
      </c>
      <c r="Y6887" t="s">
        <v>9</v>
      </c>
      <c r="Z6887">
        <v>0</v>
      </c>
      <c r="AA6887">
        <v>0</v>
      </c>
      <c r="AB6887" t="s">
        <v>134</v>
      </c>
    </row>
    <row r="6888" spans="1:28" x14ac:dyDescent="0.25">
      <c r="A6888" t="s">
        <v>74</v>
      </c>
      <c r="B6888" t="s">
        <v>75</v>
      </c>
      <c r="C6888">
        <v>53.649500000000003</v>
      </c>
      <c r="D6888">
        <v>9.9618000000000002</v>
      </c>
      <c r="E6888">
        <v>15</v>
      </c>
      <c r="F6888" s="2">
        <v>41833</v>
      </c>
      <c r="G6888">
        <v>15.2</v>
      </c>
      <c r="H6888" s="3">
        <v>41833.502083333333</v>
      </c>
      <c r="I6888" s="3">
        <v>41833.474999999999</v>
      </c>
      <c r="J6888">
        <v>17.100000000000001</v>
      </c>
      <c r="K6888">
        <v>23.3</v>
      </c>
      <c r="L6888" s="3">
        <v>41833.475694444445</v>
      </c>
      <c r="M6888" t="s">
        <v>135</v>
      </c>
      <c r="N6888" t="s">
        <v>9</v>
      </c>
      <c r="P6888" s="3">
        <v>41833.502083333333</v>
      </c>
      <c r="Q6888">
        <v>0.8</v>
      </c>
      <c r="R6888" t="s">
        <v>77</v>
      </c>
      <c r="S6888">
        <v>0.8</v>
      </c>
      <c r="T6888">
        <v>0</v>
      </c>
      <c r="U6888" t="s">
        <v>9</v>
      </c>
      <c r="V6888" s="3">
        <v>41833.474999999999</v>
      </c>
      <c r="W6888">
        <v>1</v>
      </c>
      <c r="X6888" s="3">
        <v>41833.475694444445</v>
      </c>
      <c r="Y6888" t="s">
        <v>9</v>
      </c>
      <c r="Z6888">
        <v>0.8</v>
      </c>
      <c r="AA6888">
        <v>0</v>
      </c>
      <c r="AB6888" t="s">
        <v>134</v>
      </c>
    </row>
    <row r="6889" spans="1:28" x14ac:dyDescent="0.25">
      <c r="A6889" t="s">
        <v>74</v>
      </c>
      <c r="B6889" t="s">
        <v>75</v>
      </c>
      <c r="C6889">
        <v>53.649500000000003</v>
      </c>
      <c r="D6889">
        <v>9.9618000000000002</v>
      </c>
      <c r="E6889">
        <v>15</v>
      </c>
      <c r="F6889" s="2">
        <v>41834</v>
      </c>
      <c r="G6889">
        <v>14</v>
      </c>
      <c r="H6889" s="3">
        <v>41834.502083333333</v>
      </c>
      <c r="I6889" s="3">
        <v>41834.474999999999</v>
      </c>
      <c r="J6889">
        <v>21</v>
      </c>
      <c r="K6889">
        <v>22</v>
      </c>
      <c r="L6889" s="3">
        <v>41834.476388888892</v>
      </c>
      <c r="M6889" t="s">
        <v>133</v>
      </c>
      <c r="N6889" t="s">
        <v>9</v>
      </c>
      <c r="P6889" s="3">
        <v>41834.502083333333</v>
      </c>
      <c r="Q6889">
        <v>1.8</v>
      </c>
      <c r="R6889" t="s">
        <v>77</v>
      </c>
      <c r="S6889">
        <v>1.8</v>
      </c>
      <c r="T6889">
        <v>0</v>
      </c>
      <c r="U6889" t="s">
        <v>9</v>
      </c>
      <c r="V6889" s="3">
        <v>41834.474999999999</v>
      </c>
      <c r="W6889">
        <v>1</v>
      </c>
      <c r="X6889" s="3">
        <v>41834.476388888892</v>
      </c>
      <c r="Y6889" t="s">
        <v>9</v>
      </c>
      <c r="Z6889">
        <v>1.8</v>
      </c>
      <c r="AA6889">
        <v>0</v>
      </c>
      <c r="AB6889" t="s">
        <v>134</v>
      </c>
    </row>
    <row r="6890" spans="1:28" x14ac:dyDescent="0.25">
      <c r="A6890" t="s">
        <v>74</v>
      </c>
      <c r="B6890" t="s">
        <v>75</v>
      </c>
      <c r="C6890">
        <v>53.649500000000003</v>
      </c>
      <c r="D6890">
        <v>9.9618000000000002</v>
      </c>
      <c r="E6890">
        <v>15</v>
      </c>
      <c r="F6890" s="2">
        <v>41835</v>
      </c>
      <c r="G6890">
        <v>13</v>
      </c>
      <c r="H6890" s="3">
        <v>41835.502083333333</v>
      </c>
      <c r="I6890" s="3">
        <v>41835.474999999999</v>
      </c>
      <c r="J6890">
        <v>25</v>
      </c>
      <c r="K6890">
        <v>25</v>
      </c>
      <c r="L6890" s="3">
        <v>41835.476388888892</v>
      </c>
      <c r="M6890" t="s">
        <v>133</v>
      </c>
      <c r="N6890" t="s">
        <v>9</v>
      </c>
      <c r="P6890" s="3">
        <v>41835.502083333333</v>
      </c>
      <c r="Q6890">
        <v>0</v>
      </c>
      <c r="R6890" t="s">
        <v>76</v>
      </c>
      <c r="S6890">
        <v>0</v>
      </c>
      <c r="T6890">
        <v>0</v>
      </c>
      <c r="U6890" t="s">
        <v>9</v>
      </c>
      <c r="V6890" s="3">
        <v>41835.474999999999</v>
      </c>
      <c r="W6890">
        <v>1</v>
      </c>
      <c r="X6890" s="3">
        <v>41835.476388888892</v>
      </c>
      <c r="Y6890" t="s">
        <v>9</v>
      </c>
      <c r="Z6890">
        <v>0</v>
      </c>
      <c r="AA6890">
        <v>0</v>
      </c>
      <c r="AB6890" t="s">
        <v>134</v>
      </c>
    </row>
    <row r="6891" spans="1:28" x14ac:dyDescent="0.25">
      <c r="A6891" t="s">
        <v>74</v>
      </c>
      <c r="B6891" t="s">
        <v>75</v>
      </c>
      <c r="C6891">
        <v>53.649500000000003</v>
      </c>
      <c r="D6891">
        <v>9.9618000000000002</v>
      </c>
      <c r="E6891">
        <v>15</v>
      </c>
      <c r="F6891" s="2">
        <v>41836</v>
      </c>
      <c r="G6891">
        <v>14</v>
      </c>
      <c r="H6891" s="3">
        <v>41836.502083333333</v>
      </c>
      <c r="I6891" s="3">
        <v>41836.474999999999</v>
      </c>
      <c r="J6891">
        <v>24</v>
      </c>
      <c r="K6891">
        <v>25</v>
      </c>
      <c r="L6891" s="3">
        <v>41836.476388888892</v>
      </c>
      <c r="M6891" t="s">
        <v>133</v>
      </c>
      <c r="N6891" t="s">
        <v>9</v>
      </c>
      <c r="P6891" s="3">
        <v>41836.502083333333</v>
      </c>
      <c r="Q6891">
        <v>0</v>
      </c>
      <c r="R6891" t="s">
        <v>76</v>
      </c>
      <c r="S6891">
        <v>0</v>
      </c>
      <c r="T6891">
        <v>0</v>
      </c>
      <c r="U6891" t="s">
        <v>9</v>
      </c>
      <c r="V6891" s="3">
        <v>41836.474999999999</v>
      </c>
      <c r="W6891">
        <v>1</v>
      </c>
      <c r="X6891" s="3">
        <v>41836.476388888892</v>
      </c>
      <c r="Y6891" t="s">
        <v>9</v>
      </c>
      <c r="Z6891">
        <v>0</v>
      </c>
      <c r="AA6891">
        <v>0</v>
      </c>
      <c r="AB6891" t="s">
        <v>134</v>
      </c>
    </row>
    <row r="6892" spans="1:28" x14ac:dyDescent="0.25">
      <c r="A6892" t="s">
        <v>74</v>
      </c>
      <c r="B6892" t="s">
        <v>75</v>
      </c>
      <c r="C6892">
        <v>53.649500000000003</v>
      </c>
      <c r="D6892">
        <v>9.9618000000000002</v>
      </c>
      <c r="E6892">
        <v>15</v>
      </c>
      <c r="F6892" s="2">
        <v>41837</v>
      </c>
      <c r="G6892">
        <v>10</v>
      </c>
      <c r="H6892" s="3">
        <v>41837.502083333333</v>
      </c>
      <c r="I6892" s="3">
        <v>41837.474999999999</v>
      </c>
      <c r="J6892">
        <v>26</v>
      </c>
      <c r="K6892">
        <v>26</v>
      </c>
      <c r="L6892" s="3">
        <v>41837.476388888892</v>
      </c>
      <c r="M6892" t="s">
        <v>133</v>
      </c>
      <c r="N6892" t="s">
        <v>9</v>
      </c>
      <c r="P6892" s="3">
        <v>41837.502083333333</v>
      </c>
      <c r="Q6892">
        <v>0</v>
      </c>
      <c r="R6892" t="s">
        <v>76</v>
      </c>
      <c r="S6892">
        <v>0</v>
      </c>
      <c r="T6892">
        <v>0</v>
      </c>
      <c r="U6892" t="s">
        <v>9</v>
      </c>
      <c r="V6892" s="3">
        <v>41837.474999999999</v>
      </c>
      <c r="W6892">
        <v>1</v>
      </c>
      <c r="X6892" s="3">
        <v>41837.476388888892</v>
      </c>
      <c r="Y6892" t="s">
        <v>9</v>
      </c>
      <c r="Z6892">
        <v>0</v>
      </c>
      <c r="AA6892">
        <v>0</v>
      </c>
      <c r="AB6892" t="s">
        <v>134</v>
      </c>
    </row>
    <row r="6893" spans="1:28" x14ac:dyDescent="0.25">
      <c r="A6893" t="s">
        <v>74</v>
      </c>
      <c r="B6893" t="s">
        <v>75</v>
      </c>
      <c r="C6893">
        <v>53.649500000000003</v>
      </c>
      <c r="D6893">
        <v>9.9618000000000002</v>
      </c>
      <c r="E6893">
        <v>15</v>
      </c>
      <c r="F6893" s="2">
        <v>41838</v>
      </c>
      <c r="G6893">
        <v>15</v>
      </c>
      <c r="H6893" s="3">
        <v>41838.502083333333</v>
      </c>
      <c r="I6893" s="3">
        <v>41838.474999999999</v>
      </c>
      <c r="J6893">
        <v>29</v>
      </c>
      <c r="K6893">
        <v>29</v>
      </c>
      <c r="L6893" s="3">
        <v>41838.476388888892</v>
      </c>
      <c r="M6893" t="s">
        <v>133</v>
      </c>
      <c r="N6893" t="s">
        <v>9</v>
      </c>
      <c r="P6893" s="3">
        <v>41838.502083333333</v>
      </c>
      <c r="Q6893">
        <v>0</v>
      </c>
      <c r="R6893" t="s">
        <v>76</v>
      </c>
      <c r="S6893">
        <v>0</v>
      </c>
      <c r="T6893">
        <v>0</v>
      </c>
      <c r="U6893" t="s">
        <v>9</v>
      </c>
      <c r="V6893" s="3">
        <v>41838.474999999999</v>
      </c>
      <c r="W6893">
        <v>1</v>
      </c>
      <c r="X6893" s="3">
        <v>41838.476388888892</v>
      </c>
      <c r="Y6893" t="s">
        <v>9</v>
      </c>
      <c r="Z6893">
        <v>0</v>
      </c>
      <c r="AA6893">
        <v>0</v>
      </c>
      <c r="AB6893" t="s">
        <v>134</v>
      </c>
    </row>
    <row r="6894" spans="1:28" x14ac:dyDescent="0.25">
      <c r="A6894" t="s">
        <v>74</v>
      </c>
      <c r="B6894" t="s">
        <v>75</v>
      </c>
      <c r="C6894">
        <v>53.649500000000003</v>
      </c>
      <c r="D6894">
        <v>9.9618000000000002</v>
      </c>
      <c r="E6894">
        <v>15</v>
      </c>
      <c r="F6894" s="2">
        <v>41839</v>
      </c>
      <c r="G6894">
        <v>13</v>
      </c>
      <c r="H6894" s="3">
        <v>41839.502083333333</v>
      </c>
      <c r="I6894" s="3">
        <v>41839.474999999999</v>
      </c>
      <c r="J6894">
        <v>25</v>
      </c>
      <c r="K6894">
        <v>25</v>
      </c>
      <c r="L6894" s="3">
        <v>41839.476388888892</v>
      </c>
      <c r="M6894" t="s">
        <v>133</v>
      </c>
      <c r="N6894" t="s">
        <v>9</v>
      </c>
      <c r="P6894" s="3">
        <v>41839.502083333333</v>
      </c>
      <c r="Q6894">
        <v>0</v>
      </c>
      <c r="R6894" t="s">
        <v>76</v>
      </c>
      <c r="S6894">
        <v>0</v>
      </c>
      <c r="T6894">
        <v>0</v>
      </c>
      <c r="U6894" t="s">
        <v>9</v>
      </c>
      <c r="V6894" s="3">
        <v>41839.474999999999</v>
      </c>
      <c r="W6894">
        <v>1</v>
      </c>
      <c r="X6894" s="3">
        <v>41839.476388888892</v>
      </c>
      <c r="Y6894" t="s">
        <v>9</v>
      </c>
      <c r="Z6894">
        <v>0</v>
      </c>
      <c r="AA6894">
        <v>0</v>
      </c>
      <c r="AB6894" t="s">
        <v>134</v>
      </c>
    </row>
    <row r="6895" spans="1:28" x14ac:dyDescent="0.25">
      <c r="A6895" t="s">
        <v>74</v>
      </c>
      <c r="B6895" t="s">
        <v>75</v>
      </c>
      <c r="C6895">
        <v>53.649500000000003</v>
      </c>
      <c r="D6895">
        <v>9.9618000000000002</v>
      </c>
      <c r="E6895">
        <v>15</v>
      </c>
      <c r="F6895" s="2">
        <v>41840</v>
      </c>
      <c r="G6895">
        <v>18</v>
      </c>
      <c r="H6895" s="3">
        <v>41840.502083333333</v>
      </c>
      <c r="I6895" s="3">
        <v>41840.474999999999</v>
      </c>
      <c r="J6895">
        <v>30</v>
      </c>
      <c r="K6895">
        <v>32</v>
      </c>
      <c r="L6895" s="3">
        <v>41840.476388888892</v>
      </c>
      <c r="M6895" t="s">
        <v>133</v>
      </c>
      <c r="N6895" t="s">
        <v>9</v>
      </c>
      <c r="P6895" s="3">
        <v>41840.502083333333</v>
      </c>
      <c r="Q6895">
        <v>0</v>
      </c>
      <c r="R6895" t="s">
        <v>76</v>
      </c>
      <c r="S6895">
        <v>0</v>
      </c>
      <c r="T6895">
        <v>0</v>
      </c>
      <c r="U6895" t="s">
        <v>9</v>
      </c>
      <c r="V6895" s="3">
        <v>41840.474999999999</v>
      </c>
      <c r="W6895">
        <v>1</v>
      </c>
      <c r="X6895" s="3">
        <v>41840.476388888892</v>
      </c>
      <c r="Y6895" t="s">
        <v>9</v>
      </c>
      <c r="Z6895">
        <v>0</v>
      </c>
      <c r="AA6895">
        <v>0</v>
      </c>
      <c r="AB6895" t="s">
        <v>134</v>
      </c>
    </row>
    <row r="6896" spans="1:28" x14ac:dyDescent="0.25">
      <c r="A6896" t="s">
        <v>74</v>
      </c>
      <c r="B6896" t="s">
        <v>75</v>
      </c>
      <c r="C6896">
        <v>53.649500000000003</v>
      </c>
      <c r="D6896">
        <v>9.9618000000000002</v>
      </c>
      <c r="E6896">
        <v>15</v>
      </c>
      <c r="F6896" s="2">
        <v>41841</v>
      </c>
      <c r="G6896">
        <v>17</v>
      </c>
      <c r="H6896" s="3">
        <v>41841.502083333333</v>
      </c>
      <c r="I6896" s="3">
        <v>41841.474999999999</v>
      </c>
      <c r="J6896">
        <v>28</v>
      </c>
      <c r="K6896">
        <v>30</v>
      </c>
      <c r="L6896" s="3">
        <v>41841.476388888892</v>
      </c>
      <c r="M6896" t="s">
        <v>133</v>
      </c>
      <c r="N6896" t="s">
        <v>9</v>
      </c>
      <c r="P6896" s="3">
        <v>41841.502083333333</v>
      </c>
      <c r="Q6896">
        <v>1.5</v>
      </c>
      <c r="R6896" t="s">
        <v>77</v>
      </c>
      <c r="S6896">
        <v>1.5</v>
      </c>
      <c r="T6896">
        <v>0</v>
      </c>
      <c r="U6896" t="s">
        <v>9</v>
      </c>
      <c r="V6896" s="3">
        <v>41841.474999999999</v>
      </c>
      <c r="W6896">
        <v>1</v>
      </c>
      <c r="X6896" s="3">
        <v>41841.476388888892</v>
      </c>
      <c r="Y6896" t="s">
        <v>9</v>
      </c>
      <c r="Z6896">
        <v>1.5</v>
      </c>
      <c r="AA6896">
        <v>0</v>
      </c>
      <c r="AB6896" t="s">
        <v>134</v>
      </c>
    </row>
    <row r="6897" spans="1:28" x14ac:dyDescent="0.25">
      <c r="A6897" t="s">
        <v>74</v>
      </c>
      <c r="B6897" t="s">
        <v>75</v>
      </c>
      <c r="C6897">
        <v>53.649500000000003</v>
      </c>
      <c r="D6897">
        <v>9.9618000000000002</v>
      </c>
      <c r="E6897">
        <v>15</v>
      </c>
      <c r="F6897" s="2">
        <v>41842</v>
      </c>
      <c r="G6897">
        <v>15</v>
      </c>
      <c r="H6897" s="3">
        <v>41842.502083333333</v>
      </c>
      <c r="I6897" s="3">
        <v>41842.474999999999</v>
      </c>
      <c r="J6897">
        <v>28</v>
      </c>
      <c r="K6897">
        <v>28</v>
      </c>
      <c r="L6897" s="3">
        <v>41842.476388888892</v>
      </c>
      <c r="M6897" t="s">
        <v>133</v>
      </c>
      <c r="N6897" t="s">
        <v>9</v>
      </c>
      <c r="P6897" s="3">
        <v>41842.502083333333</v>
      </c>
      <c r="Q6897">
        <v>0</v>
      </c>
      <c r="R6897" t="s">
        <v>76</v>
      </c>
      <c r="S6897">
        <v>0</v>
      </c>
      <c r="T6897">
        <v>0</v>
      </c>
      <c r="U6897" t="s">
        <v>9</v>
      </c>
      <c r="V6897" s="3">
        <v>41842.474999999999</v>
      </c>
      <c r="W6897">
        <v>1</v>
      </c>
      <c r="X6897" s="3">
        <v>41842.476388888892</v>
      </c>
      <c r="Y6897" t="s">
        <v>9</v>
      </c>
      <c r="Z6897">
        <v>0</v>
      </c>
      <c r="AA6897">
        <v>0</v>
      </c>
      <c r="AB6897" t="s">
        <v>134</v>
      </c>
    </row>
    <row r="6898" spans="1:28" x14ac:dyDescent="0.25">
      <c r="A6898" t="s">
        <v>74</v>
      </c>
      <c r="B6898" t="s">
        <v>75</v>
      </c>
      <c r="C6898">
        <v>53.649500000000003</v>
      </c>
      <c r="D6898">
        <v>9.9618000000000002</v>
      </c>
      <c r="E6898">
        <v>15</v>
      </c>
      <c r="F6898" s="2">
        <v>41843</v>
      </c>
      <c r="G6898">
        <v>15</v>
      </c>
      <c r="H6898" s="3">
        <v>41843.502083333333</v>
      </c>
      <c r="I6898" s="3">
        <v>41843.474999999999</v>
      </c>
      <c r="J6898">
        <v>27</v>
      </c>
      <c r="K6898">
        <v>28</v>
      </c>
      <c r="L6898" s="3">
        <v>41843.476388888892</v>
      </c>
      <c r="M6898" t="s">
        <v>133</v>
      </c>
      <c r="N6898" t="s">
        <v>9</v>
      </c>
      <c r="P6898" s="3">
        <v>41843.502083333333</v>
      </c>
      <c r="Q6898">
        <v>0</v>
      </c>
      <c r="R6898" t="s">
        <v>76</v>
      </c>
      <c r="S6898">
        <v>0</v>
      </c>
      <c r="T6898">
        <v>0</v>
      </c>
      <c r="U6898" t="s">
        <v>9</v>
      </c>
      <c r="V6898" s="3">
        <v>41843.474999999999</v>
      </c>
      <c r="W6898">
        <v>1</v>
      </c>
      <c r="X6898" s="3">
        <v>41843.476388888892</v>
      </c>
      <c r="Y6898" t="s">
        <v>9</v>
      </c>
      <c r="Z6898">
        <v>0</v>
      </c>
      <c r="AA6898">
        <v>0</v>
      </c>
      <c r="AB6898" t="s">
        <v>134</v>
      </c>
    </row>
    <row r="6899" spans="1:28" x14ac:dyDescent="0.25">
      <c r="A6899" t="s">
        <v>74</v>
      </c>
      <c r="B6899" t="s">
        <v>75</v>
      </c>
      <c r="C6899">
        <v>53.649500000000003</v>
      </c>
      <c r="D6899">
        <v>9.9618000000000002</v>
      </c>
      <c r="E6899">
        <v>15</v>
      </c>
      <c r="F6899" s="2">
        <v>41844</v>
      </c>
      <c r="G6899">
        <v>16.600000000000001</v>
      </c>
      <c r="H6899" s="3">
        <v>41844.502083333333</v>
      </c>
      <c r="I6899" s="3">
        <v>41844.474999999999</v>
      </c>
      <c r="J6899">
        <v>25.4</v>
      </c>
      <c r="K6899">
        <v>27.7</v>
      </c>
      <c r="L6899" s="3">
        <v>41844.476388888892</v>
      </c>
      <c r="M6899" t="s">
        <v>135</v>
      </c>
      <c r="N6899" t="s">
        <v>9</v>
      </c>
      <c r="P6899" s="3">
        <v>41844.502083333333</v>
      </c>
      <c r="Q6899">
        <v>0</v>
      </c>
      <c r="R6899" t="s">
        <v>76</v>
      </c>
      <c r="S6899">
        <v>0</v>
      </c>
      <c r="T6899">
        <v>0</v>
      </c>
      <c r="U6899" t="s">
        <v>9</v>
      </c>
      <c r="V6899" s="3">
        <v>41844.474999999999</v>
      </c>
      <c r="W6899">
        <v>1</v>
      </c>
      <c r="X6899" s="3">
        <v>41844.476388888892</v>
      </c>
      <c r="Y6899" t="s">
        <v>9</v>
      </c>
      <c r="Z6899">
        <v>0</v>
      </c>
      <c r="AA6899">
        <v>0</v>
      </c>
      <c r="AB6899" t="s">
        <v>134</v>
      </c>
    </row>
    <row r="6900" spans="1:28" x14ac:dyDescent="0.25">
      <c r="A6900" t="s">
        <v>74</v>
      </c>
      <c r="B6900" t="s">
        <v>75</v>
      </c>
      <c r="C6900">
        <v>53.649500000000003</v>
      </c>
      <c r="D6900">
        <v>9.9618000000000002</v>
      </c>
      <c r="E6900">
        <v>15</v>
      </c>
      <c r="F6900" s="2">
        <v>41845</v>
      </c>
      <c r="G6900">
        <v>17.7</v>
      </c>
      <c r="H6900" s="3">
        <v>41845.502083333333</v>
      </c>
      <c r="I6900" s="3">
        <v>41845.474999999999</v>
      </c>
      <c r="J6900">
        <v>23.3</v>
      </c>
      <c r="K6900">
        <v>25.8</v>
      </c>
      <c r="L6900" s="3">
        <v>41845.476388888892</v>
      </c>
      <c r="M6900" t="s">
        <v>135</v>
      </c>
      <c r="N6900" t="s">
        <v>9</v>
      </c>
      <c r="P6900" s="3">
        <v>41845.502083333333</v>
      </c>
      <c r="Q6900">
        <v>0</v>
      </c>
      <c r="R6900" t="s">
        <v>76</v>
      </c>
      <c r="S6900">
        <v>0</v>
      </c>
      <c r="T6900">
        <v>0</v>
      </c>
      <c r="U6900" t="s">
        <v>9</v>
      </c>
      <c r="V6900" s="3">
        <v>41845.474999999999</v>
      </c>
      <c r="W6900">
        <v>1</v>
      </c>
      <c r="X6900" s="3">
        <v>41845.476388888892</v>
      </c>
      <c r="Y6900" t="s">
        <v>9</v>
      </c>
      <c r="Z6900">
        <v>0</v>
      </c>
      <c r="AA6900">
        <v>0</v>
      </c>
      <c r="AB6900" t="s">
        <v>134</v>
      </c>
    </row>
    <row r="6901" spans="1:28" x14ac:dyDescent="0.25">
      <c r="A6901" t="s">
        <v>74</v>
      </c>
      <c r="B6901" t="s">
        <v>75</v>
      </c>
      <c r="C6901">
        <v>53.649500000000003</v>
      </c>
      <c r="D6901">
        <v>9.9618000000000002</v>
      </c>
      <c r="E6901">
        <v>15</v>
      </c>
      <c r="F6901" s="2">
        <v>41846</v>
      </c>
      <c r="G6901">
        <v>16.5</v>
      </c>
      <c r="H6901" s="3">
        <v>41846.502083333333</v>
      </c>
      <c r="I6901" s="3">
        <v>41846.474999999999</v>
      </c>
      <c r="J6901">
        <v>22.2</v>
      </c>
      <c r="K6901">
        <v>27.4</v>
      </c>
      <c r="L6901" s="3">
        <v>41846.476388888892</v>
      </c>
      <c r="M6901" t="s">
        <v>135</v>
      </c>
      <c r="N6901" t="s">
        <v>9</v>
      </c>
      <c r="P6901" s="3">
        <v>41846.502083333333</v>
      </c>
      <c r="Q6901">
        <v>0.2</v>
      </c>
      <c r="R6901" t="s">
        <v>77</v>
      </c>
      <c r="S6901">
        <v>0.2</v>
      </c>
      <c r="T6901">
        <v>0</v>
      </c>
      <c r="U6901" t="s">
        <v>9</v>
      </c>
      <c r="V6901" s="3">
        <v>41846.474999999999</v>
      </c>
      <c r="W6901">
        <v>1</v>
      </c>
      <c r="X6901" s="3">
        <v>41846.476388888892</v>
      </c>
      <c r="Y6901" t="s">
        <v>9</v>
      </c>
      <c r="Z6901">
        <v>0.2</v>
      </c>
      <c r="AA6901">
        <v>0</v>
      </c>
      <c r="AB6901" t="s">
        <v>134</v>
      </c>
    </row>
    <row r="6902" spans="1:28" x14ac:dyDescent="0.25">
      <c r="A6902" t="s">
        <v>74</v>
      </c>
      <c r="B6902" t="s">
        <v>75</v>
      </c>
      <c r="C6902">
        <v>53.649500000000003</v>
      </c>
      <c r="D6902">
        <v>9.9618000000000002</v>
      </c>
      <c r="E6902">
        <v>15</v>
      </c>
      <c r="F6902" s="2">
        <v>41847</v>
      </c>
      <c r="G6902">
        <v>15.9</v>
      </c>
      <c r="H6902" s="3">
        <v>41847.502083333333</v>
      </c>
      <c r="I6902" s="3">
        <v>41847.474999999999</v>
      </c>
      <c r="J6902">
        <v>26.4</v>
      </c>
      <c r="K6902">
        <v>27.2</v>
      </c>
      <c r="L6902" s="3">
        <v>41847.476388888892</v>
      </c>
      <c r="M6902" t="s">
        <v>135</v>
      </c>
      <c r="N6902" t="s">
        <v>9</v>
      </c>
      <c r="P6902" s="3">
        <v>41847.502083333333</v>
      </c>
      <c r="Q6902">
        <v>0</v>
      </c>
      <c r="R6902" t="s">
        <v>76</v>
      </c>
      <c r="S6902">
        <v>0</v>
      </c>
      <c r="T6902">
        <v>0</v>
      </c>
      <c r="U6902" t="s">
        <v>9</v>
      </c>
      <c r="V6902" s="3">
        <v>41847.474999999999</v>
      </c>
      <c r="W6902">
        <v>1</v>
      </c>
      <c r="X6902" s="3">
        <v>41847.476388888892</v>
      </c>
      <c r="Y6902" t="s">
        <v>9</v>
      </c>
      <c r="Z6902">
        <v>0</v>
      </c>
      <c r="AA6902">
        <v>0</v>
      </c>
      <c r="AB6902" t="s">
        <v>134</v>
      </c>
    </row>
    <row r="6903" spans="1:28" x14ac:dyDescent="0.25">
      <c r="A6903" t="s">
        <v>74</v>
      </c>
      <c r="B6903" t="s">
        <v>75</v>
      </c>
      <c r="C6903">
        <v>53.649500000000003</v>
      </c>
      <c r="D6903">
        <v>9.9618000000000002</v>
      </c>
      <c r="E6903">
        <v>15</v>
      </c>
      <c r="F6903" s="2">
        <v>41848</v>
      </c>
      <c r="G6903">
        <v>16.3</v>
      </c>
      <c r="H6903" s="3">
        <v>41848.502083333333</v>
      </c>
      <c r="I6903" s="3">
        <v>41848.474999999999</v>
      </c>
      <c r="J6903">
        <v>25.3</v>
      </c>
      <c r="K6903">
        <v>28.3</v>
      </c>
      <c r="L6903" s="3">
        <v>41848.476388888892</v>
      </c>
      <c r="M6903" t="s">
        <v>135</v>
      </c>
      <c r="N6903" t="s">
        <v>9</v>
      </c>
      <c r="P6903" s="3">
        <v>41848.502083333333</v>
      </c>
      <c r="Q6903">
        <v>0</v>
      </c>
      <c r="R6903" t="s">
        <v>76</v>
      </c>
      <c r="S6903">
        <v>0</v>
      </c>
      <c r="T6903">
        <v>0</v>
      </c>
      <c r="U6903" t="s">
        <v>9</v>
      </c>
      <c r="V6903" s="3">
        <v>41848.474999999999</v>
      </c>
      <c r="W6903">
        <v>1</v>
      </c>
      <c r="X6903" s="3">
        <v>41848.476388888892</v>
      </c>
      <c r="Y6903" t="s">
        <v>9</v>
      </c>
      <c r="Z6903">
        <v>0</v>
      </c>
      <c r="AA6903">
        <v>0</v>
      </c>
      <c r="AB6903" t="s">
        <v>134</v>
      </c>
    </row>
    <row r="6904" spans="1:28" x14ac:dyDescent="0.25">
      <c r="A6904" t="s">
        <v>74</v>
      </c>
      <c r="B6904" t="s">
        <v>75</v>
      </c>
      <c r="C6904">
        <v>53.649500000000003</v>
      </c>
      <c r="D6904">
        <v>9.9618000000000002</v>
      </c>
      <c r="E6904">
        <v>15</v>
      </c>
      <c r="F6904" s="2">
        <v>41849</v>
      </c>
      <c r="G6904">
        <v>17.899999999999999</v>
      </c>
      <c r="H6904" s="3">
        <v>41849.499305555553</v>
      </c>
      <c r="I6904" s="3">
        <v>41849.472222222219</v>
      </c>
      <c r="J6904">
        <v>27.3</v>
      </c>
      <c r="K6904">
        <v>29.1</v>
      </c>
      <c r="L6904" s="3">
        <v>41849.476388888892</v>
      </c>
      <c r="M6904" t="s">
        <v>135</v>
      </c>
      <c r="N6904" t="s">
        <v>9</v>
      </c>
      <c r="P6904" s="3">
        <v>41849.499305555553</v>
      </c>
      <c r="Q6904">
        <v>0</v>
      </c>
      <c r="R6904" t="s">
        <v>76</v>
      </c>
      <c r="S6904">
        <v>0</v>
      </c>
      <c r="T6904">
        <v>0</v>
      </c>
      <c r="U6904" t="s">
        <v>9</v>
      </c>
      <c r="V6904" s="3">
        <v>41849.472222222219</v>
      </c>
      <c r="W6904">
        <v>1</v>
      </c>
      <c r="X6904" s="3">
        <v>41849.476388888892</v>
      </c>
      <c r="Y6904" t="s">
        <v>9</v>
      </c>
      <c r="Z6904">
        <v>0</v>
      </c>
      <c r="AA6904">
        <v>0</v>
      </c>
      <c r="AB6904" t="s">
        <v>134</v>
      </c>
    </row>
    <row r="6905" spans="1:28" x14ac:dyDescent="0.25">
      <c r="A6905" t="s">
        <v>74</v>
      </c>
      <c r="B6905" t="s">
        <v>75</v>
      </c>
      <c r="C6905">
        <v>53.649500000000003</v>
      </c>
      <c r="D6905">
        <v>9.9618000000000002</v>
      </c>
      <c r="E6905">
        <v>15</v>
      </c>
      <c r="F6905" s="2">
        <v>41850</v>
      </c>
      <c r="G6905">
        <v>17</v>
      </c>
      <c r="H6905" s="3">
        <v>41850.499305555553</v>
      </c>
      <c r="I6905" s="3">
        <v>41850.472222222219</v>
      </c>
      <c r="J6905">
        <v>21.8</v>
      </c>
      <c r="K6905">
        <v>29.7</v>
      </c>
      <c r="L6905" s="3">
        <v>41850.476388888892</v>
      </c>
      <c r="M6905" t="s">
        <v>135</v>
      </c>
      <c r="N6905" t="s">
        <v>9</v>
      </c>
      <c r="P6905" s="3">
        <v>41850.499305555553</v>
      </c>
      <c r="Q6905">
        <v>0.4</v>
      </c>
      <c r="R6905" t="s">
        <v>77</v>
      </c>
      <c r="S6905">
        <v>0.4</v>
      </c>
      <c r="T6905">
        <v>0</v>
      </c>
      <c r="U6905" t="s">
        <v>9</v>
      </c>
      <c r="V6905" s="3">
        <v>41850.472222222219</v>
      </c>
      <c r="W6905">
        <v>1</v>
      </c>
      <c r="X6905" s="3">
        <v>41850.476388888892</v>
      </c>
      <c r="Y6905" t="s">
        <v>9</v>
      </c>
      <c r="Z6905">
        <v>0.4</v>
      </c>
      <c r="AA6905">
        <v>0</v>
      </c>
      <c r="AB6905" t="s">
        <v>134</v>
      </c>
    </row>
    <row r="6906" spans="1:28" x14ac:dyDescent="0.25">
      <c r="A6906" t="s">
        <v>74</v>
      </c>
      <c r="B6906" t="s">
        <v>75</v>
      </c>
      <c r="C6906">
        <v>53.649500000000003</v>
      </c>
      <c r="D6906">
        <v>9.9618000000000002</v>
      </c>
      <c r="E6906">
        <v>15</v>
      </c>
      <c r="F6906" s="2">
        <v>41851</v>
      </c>
      <c r="G6906">
        <v>14.7</v>
      </c>
      <c r="H6906" s="3">
        <v>41851.502083333333</v>
      </c>
      <c r="I6906" s="3">
        <v>41851.474999999999</v>
      </c>
      <c r="J6906">
        <v>22.8</v>
      </c>
      <c r="K6906">
        <v>24.8</v>
      </c>
      <c r="L6906" s="3">
        <v>41851.476388888892</v>
      </c>
      <c r="M6906" t="s">
        <v>135</v>
      </c>
      <c r="N6906" t="s">
        <v>9</v>
      </c>
      <c r="P6906" s="3">
        <v>41851.502083333333</v>
      </c>
      <c r="Q6906">
        <v>0.2</v>
      </c>
      <c r="R6906" t="s">
        <v>77</v>
      </c>
      <c r="S6906">
        <v>0.2</v>
      </c>
      <c r="T6906">
        <v>0</v>
      </c>
      <c r="U6906" t="s">
        <v>9</v>
      </c>
      <c r="V6906" s="3">
        <v>41851.474999999999</v>
      </c>
      <c r="W6906">
        <v>1</v>
      </c>
      <c r="X6906" s="3">
        <v>41851.476388888892</v>
      </c>
      <c r="Y6906" t="s">
        <v>9</v>
      </c>
      <c r="Z6906">
        <v>0.2</v>
      </c>
      <c r="AA6906">
        <v>0</v>
      </c>
      <c r="AB6906" t="s">
        <v>134</v>
      </c>
    </row>
    <row r="6907" spans="1:28" x14ac:dyDescent="0.25">
      <c r="A6907" t="s">
        <v>74</v>
      </c>
      <c r="B6907" t="s">
        <v>75</v>
      </c>
      <c r="C6907">
        <v>53.649500000000003</v>
      </c>
      <c r="D6907">
        <v>9.9618000000000002</v>
      </c>
      <c r="E6907">
        <v>15</v>
      </c>
      <c r="F6907" s="2">
        <v>41852</v>
      </c>
      <c r="G6907">
        <v>15.1</v>
      </c>
      <c r="H6907" s="3">
        <v>41852.502083333333</v>
      </c>
      <c r="I6907" s="3">
        <v>41852.474999999999</v>
      </c>
      <c r="J6907">
        <v>26.1</v>
      </c>
      <c r="K6907">
        <v>26.2</v>
      </c>
      <c r="L6907" s="3">
        <v>41852.476388888892</v>
      </c>
      <c r="M6907" t="s">
        <v>135</v>
      </c>
      <c r="N6907" t="s">
        <v>9</v>
      </c>
      <c r="P6907" s="3">
        <v>41852.502083333333</v>
      </c>
      <c r="Q6907">
        <v>0</v>
      </c>
      <c r="R6907" t="s">
        <v>76</v>
      </c>
      <c r="S6907">
        <v>0</v>
      </c>
      <c r="T6907">
        <v>0</v>
      </c>
      <c r="U6907" t="s">
        <v>9</v>
      </c>
      <c r="V6907" s="3">
        <v>41852.474999999999</v>
      </c>
      <c r="W6907">
        <v>1</v>
      </c>
      <c r="X6907" s="3">
        <v>41852.476388888892</v>
      </c>
      <c r="Y6907" t="s">
        <v>9</v>
      </c>
      <c r="Z6907">
        <v>0</v>
      </c>
      <c r="AA6907">
        <v>0</v>
      </c>
      <c r="AB6907" t="s">
        <v>134</v>
      </c>
    </row>
    <row r="6908" spans="1:28" x14ac:dyDescent="0.25">
      <c r="A6908" t="s">
        <v>74</v>
      </c>
      <c r="B6908" t="s">
        <v>75</v>
      </c>
      <c r="C6908">
        <v>53.649500000000003</v>
      </c>
      <c r="D6908">
        <v>9.9618000000000002</v>
      </c>
      <c r="E6908">
        <v>15</v>
      </c>
      <c r="F6908" s="2">
        <v>41853</v>
      </c>
      <c r="G6908">
        <v>16.3</v>
      </c>
      <c r="H6908" s="3">
        <v>41853.502083333333</v>
      </c>
      <c r="I6908" s="3">
        <v>41853.474999999999</v>
      </c>
      <c r="J6908">
        <v>26.1</v>
      </c>
      <c r="K6908">
        <v>28.8</v>
      </c>
      <c r="L6908" s="3">
        <v>41853.476388888892</v>
      </c>
      <c r="M6908" t="s">
        <v>135</v>
      </c>
      <c r="N6908" t="s">
        <v>9</v>
      </c>
      <c r="P6908" s="3">
        <v>41853.502083333333</v>
      </c>
      <c r="Q6908">
        <v>0</v>
      </c>
      <c r="R6908" t="s">
        <v>76</v>
      </c>
      <c r="S6908">
        <v>0</v>
      </c>
      <c r="T6908">
        <v>0</v>
      </c>
      <c r="U6908" t="s">
        <v>9</v>
      </c>
      <c r="V6908" s="3">
        <v>41853.474999999999</v>
      </c>
      <c r="W6908">
        <v>1</v>
      </c>
      <c r="X6908" s="3">
        <v>41853.476388888892</v>
      </c>
      <c r="Y6908" t="s">
        <v>9</v>
      </c>
      <c r="Z6908">
        <v>0</v>
      </c>
      <c r="AA6908">
        <v>0</v>
      </c>
      <c r="AB6908" t="s">
        <v>134</v>
      </c>
    </row>
    <row r="6909" spans="1:28" x14ac:dyDescent="0.25">
      <c r="A6909" t="s">
        <v>74</v>
      </c>
      <c r="B6909" t="s">
        <v>75</v>
      </c>
      <c r="C6909">
        <v>53.649500000000003</v>
      </c>
      <c r="D6909">
        <v>9.9618000000000002</v>
      </c>
      <c r="E6909">
        <v>15</v>
      </c>
      <c r="F6909" s="2">
        <v>41854</v>
      </c>
      <c r="G6909">
        <v>19.7</v>
      </c>
      <c r="H6909" s="3">
        <v>41854.502083333333</v>
      </c>
      <c r="I6909" s="3">
        <v>41854.474999999999</v>
      </c>
      <c r="J6909">
        <v>25.2</v>
      </c>
      <c r="K6909">
        <v>28.4</v>
      </c>
      <c r="L6909" s="3">
        <v>41854.476388888892</v>
      </c>
      <c r="M6909" t="s">
        <v>135</v>
      </c>
      <c r="N6909" t="s">
        <v>9</v>
      </c>
      <c r="P6909" s="3">
        <v>41854.502083333333</v>
      </c>
      <c r="Q6909">
        <v>0.2</v>
      </c>
      <c r="R6909" t="s">
        <v>77</v>
      </c>
      <c r="S6909">
        <v>0.2</v>
      </c>
      <c r="T6909">
        <v>0</v>
      </c>
      <c r="U6909" t="s">
        <v>9</v>
      </c>
      <c r="V6909" s="3">
        <v>41854.474999999999</v>
      </c>
      <c r="W6909">
        <v>1</v>
      </c>
      <c r="X6909" s="3">
        <v>41854.476388888892</v>
      </c>
      <c r="Y6909" t="s">
        <v>9</v>
      </c>
      <c r="Z6909">
        <v>0.2</v>
      </c>
      <c r="AA6909">
        <v>0</v>
      </c>
      <c r="AB6909" t="s">
        <v>134</v>
      </c>
    </row>
    <row r="6910" spans="1:28" x14ac:dyDescent="0.25">
      <c r="A6910" t="s">
        <v>74</v>
      </c>
      <c r="B6910" t="s">
        <v>75</v>
      </c>
      <c r="C6910">
        <v>53.649500000000003</v>
      </c>
      <c r="D6910">
        <v>9.9618000000000002</v>
      </c>
      <c r="E6910">
        <v>15</v>
      </c>
      <c r="F6910" s="2">
        <v>41855</v>
      </c>
      <c r="G6910">
        <v>16.3</v>
      </c>
      <c r="H6910" s="3">
        <v>41855.502083333333</v>
      </c>
      <c r="I6910" s="3">
        <v>41855.474999999999</v>
      </c>
      <c r="J6910">
        <v>21.2</v>
      </c>
      <c r="K6910">
        <v>28.5</v>
      </c>
      <c r="L6910" s="3">
        <v>41855.476388888892</v>
      </c>
      <c r="M6910" t="s">
        <v>135</v>
      </c>
      <c r="N6910" t="s">
        <v>9</v>
      </c>
      <c r="P6910" s="3">
        <v>41855.502083333333</v>
      </c>
      <c r="Q6910">
        <v>0</v>
      </c>
      <c r="R6910" t="s">
        <v>76</v>
      </c>
      <c r="S6910">
        <v>0</v>
      </c>
      <c r="T6910">
        <v>0</v>
      </c>
      <c r="U6910" t="s">
        <v>9</v>
      </c>
      <c r="V6910" s="3">
        <v>41855.474999999999</v>
      </c>
      <c r="W6910">
        <v>1</v>
      </c>
      <c r="X6910" s="3">
        <v>41855.476388888892</v>
      </c>
      <c r="Y6910" t="s">
        <v>9</v>
      </c>
      <c r="Z6910">
        <v>0</v>
      </c>
      <c r="AA6910">
        <v>0</v>
      </c>
      <c r="AB6910" t="s">
        <v>134</v>
      </c>
    </row>
    <row r="6911" spans="1:28" x14ac:dyDescent="0.25">
      <c r="A6911" t="s">
        <v>74</v>
      </c>
      <c r="B6911" t="s">
        <v>75</v>
      </c>
      <c r="C6911">
        <v>53.649500000000003</v>
      </c>
      <c r="D6911">
        <v>9.9618000000000002</v>
      </c>
      <c r="E6911">
        <v>15</v>
      </c>
      <c r="F6911" s="2">
        <v>41856</v>
      </c>
      <c r="G6911">
        <v>16</v>
      </c>
      <c r="H6911" s="3">
        <v>41856.499305555553</v>
      </c>
      <c r="I6911" s="3">
        <v>41856.472222222219</v>
      </c>
      <c r="J6911">
        <v>21.4</v>
      </c>
      <c r="K6911">
        <v>23.2</v>
      </c>
      <c r="L6911" s="3">
        <v>41856.476388888892</v>
      </c>
      <c r="M6911" t="s">
        <v>135</v>
      </c>
      <c r="N6911" t="s">
        <v>9</v>
      </c>
      <c r="P6911" s="3">
        <v>41856.499305555553</v>
      </c>
      <c r="Q6911">
        <v>0.6</v>
      </c>
      <c r="R6911" t="s">
        <v>77</v>
      </c>
      <c r="S6911">
        <v>0.6</v>
      </c>
      <c r="T6911">
        <v>0</v>
      </c>
      <c r="U6911" t="s">
        <v>9</v>
      </c>
      <c r="V6911" s="3">
        <v>41856.472222222219</v>
      </c>
      <c r="W6911">
        <v>1</v>
      </c>
      <c r="X6911" s="3">
        <v>41856.476388888892</v>
      </c>
      <c r="Y6911" t="s">
        <v>9</v>
      </c>
      <c r="Z6911">
        <v>0.6</v>
      </c>
      <c r="AA6911">
        <v>0</v>
      </c>
      <c r="AB6911" t="s">
        <v>134</v>
      </c>
    </row>
    <row r="6912" spans="1:28" x14ac:dyDescent="0.25">
      <c r="A6912" t="s">
        <v>74</v>
      </c>
      <c r="B6912" t="s">
        <v>75</v>
      </c>
      <c r="C6912">
        <v>53.649500000000003</v>
      </c>
      <c r="D6912">
        <v>9.9618000000000002</v>
      </c>
      <c r="E6912">
        <v>15</v>
      </c>
      <c r="F6912" s="2">
        <v>41857</v>
      </c>
      <c r="G6912">
        <v>10.6</v>
      </c>
      <c r="H6912" s="3">
        <v>41857.502083333333</v>
      </c>
      <c r="I6912" s="3">
        <v>41857.474999999999</v>
      </c>
      <c r="J6912">
        <v>22.2</v>
      </c>
      <c r="K6912">
        <v>23.4</v>
      </c>
      <c r="L6912" s="3">
        <v>41857.476388888892</v>
      </c>
      <c r="M6912" t="s">
        <v>135</v>
      </c>
      <c r="N6912" t="s">
        <v>9</v>
      </c>
      <c r="P6912" s="3">
        <v>41857.502083333333</v>
      </c>
      <c r="Q6912">
        <v>0.2</v>
      </c>
      <c r="R6912" t="s">
        <v>77</v>
      </c>
      <c r="S6912">
        <v>0.2</v>
      </c>
      <c r="T6912">
        <v>0</v>
      </c>
      <c r="U6912" t="s">
        <v>9</v>
      </c>
      <c r="V6912" s="3">
        <v>41857.474999999999</v>
      </c>
      <c r="W6912">
        <v>1</v>
      </c>
      <c r="X6912" s="3">
        <v>41857.476388888892</v>
      </c>
      <c r="Y6912" t="s">
        <v>9</v>
      </c>
      <c r="Z6912">
        <v>0.2</v>
      </c>
      <c r="AA6912">
        <v>0</v>
      </c>
      <c r="AB6912" t="s">
        <v>134</v>
      </c>
    </row>
    <row r="6913" spans="1:28" x14ac:dyDescent="0.25">
      <c r="A6913" t="s">
        <v>74</v>
      </c>
      <c r="B6913" t="s">
        <v>75</v>
      </c>
      <c r="C6913">
        <v>53.649500000000003</v>
      </c>
      <c r="D6913">
        <v>9.9618000000000002</v>
      </c>
      <c r="E6913">
        <v>15</v>
      </c>
      <c r="F6913" s="2">
        <v>41858</v>
      </c>
      <c r="G6913">
        <v>-0.2</v>
      </c>
      <c r="H6913" s="3">
        <v>41858.499305555553</v>
      </c>
      <c r="I6913" s="3">
        <v>41858.472222222219</v>
      </c>
      <c r="J6913">
        <v>18.3</v>
      </c>
      <c r="K6913">
        <v>25.5</v>
      </c>
      <c r="L6913" s="3">
        <v>41858.475694444445</v>
      </c>
      <c r="M6913" t="s">
        <v>135</v>
      </c>
      <c r="N6913" t="s">
        <v>9</v>
      </c>
      <c r="P6913" s="3">
        <v>41858.499305555553</v>
      </c>
      <c r="Q6913">
        <v>1</v>
      </c>
      <c r="R6913" t="s">
        <v>77</v>
      </c>
      <c r="S6913">
        <v>1</v>
      </c>
      <c r="T6913">
        <v>0</v>
      </c>
      <c r="U6913" t="s">
        <v>9</v>
      </c>
      <c r="V6913" s="3">
        <v>41858.472222222219</v>
      </c>
      <c r="W6913">
        <v>1</v>
      </c>
      <c r="X6913" s="3">
        <v>41858.475694444445</v>
      </c>
      <c r="Y6913" t="s">
        <v>9</v>
      </c>
      <c r="Z6913">
        <v>1</v>
      </c>
      <c r="AA6913">
        <v>0</v>
      </c>
      <c r="AB6913" t="s">
        <v>134</v>
      </c>
    </row>
    <row r="6914" spans="1:28" x14ac:dyDescent="0.25">
      <c r="A6914" t="s">
        <v>74</v>
      </c>
      <c r="B6914" t="s">
        <v>75</v>
      </c>
      <c r="C6914">
        <v>53.649500000000003</v>
      </c>
      <c r="D6914">
        <v>9.9618000000000002</v>
      </c>
      <c r="E6914">
        <v>15</v>
      </c>
      <c r="F6914" s="2">
        <v>41859</v>
      </c>
      <c r="G6914">
        <v>12.9</v>
      </c>
      <c r="H6914" s="3">
        <v>41859.502083333333</v>
      </c>
      <c r="I6914" s="3">
        <v>41859.474999999999</v>
      </c>
      <c r="J6914">
        <v>23.1</v>
      </c>
      <c r="K6914">
        <v>23.3</v>
      </c>
      <c r="L6914" s="3">
        <v>41859.475694444445</v>
      </c>
      <c r="M6914" t="s">
        <v>135</v>
      </c>
      <c r="N6914" t="s">
        <v>9</v>
      </c>
      <c r="P6914" s="3">
        <v>41859.502083333333</v>
      </c>
      <c r="Q6914">
        <v>0.2</v>
      </c>
      <c r="R6914" t="s">
        <v>77</v>
      </c>
      <c r="S6914">
        <v>0.2</v>
      </c>
      <c r="T6914">
        <v>0</v>
      </c>
      <c r="U6914" t="s">
        <v>9</v>
      </c>
      <c r="V6914" s="3">
        <v>41859.474999999999</v>
      </c>
      <c r="W6914">
        <v>1</v>
      </c>
      <c r="X6914" s="3">
        <v>41859.475694444445</v>
      </c>
      <c r="Y6914" t="s">
        <v>9</v>
      </c>
      <c r="Z6914">
        <v>0.2</v>
      </c>
      <c r="AA6914">
        <v>0</v>
      </c>
      <c r="AB6914" t="s">
        <v>134</v>
      </c>
    </row>
    <row r="6915" spans="1:28" x14ac:dyDescent="0.25">
      <c r="A6915" t="s">
        <v>74</v>
      </c>
      <c r="B6915" t="s">
        <v>75</v>
      </c>
      <c r="C6915">
        <v>53.649500000000003</v>
      </c>
      <c r="D6915">
        <v>9.9618000000000002</v>
      </c>
      <c r="E6915">
        <v>15</v>
      </c>
      <c r="F6915" s="2">
        <v>41860</v>
      </c>
      <c r="G6915">
        <v>17.7</v>
      </c>
      <c r="H6915" s="3">
        <v>41860.502083333333</v>
      </c>
      <c r="I6915" s="3">
        <v>41860.474999999999</v>
      </c>
      <c r="J6915">
        <v>21.8</v>
      </c>
      <c r="K6915">
        <v>26.3</v>
      </c>
      <c r="L6915" s="3">
        <v>41860.475694444445</v>
      </c>
      <c r="M6915" t="s">
        <v>135</v>
      </c>
      <c r="N6915" t="s">
        <v>9</v>
      </c>
      <c r="P6915" s="3">
        <v>41860.502083333333</v>
      </c>
      <c r="Q6915">
        <v>4.5999999999999996</v>
      </c>
      <c r="R6915" t="s">
        <v>77</v>
      </c>
      <c r="S6915">
        <v>4.5999999999999996</v>
      </c>
      <c r="T6915">
        <v>0</v>
      </c>
      <c r="U6915" t="s">
        <v>9</v>
      </c>
      <c r="V6915" s="3">
        <v>41860.474999999999</v>
      </c>
      <c r="W6915">
        <v>1</v>
      </c>
      <c r="X6915" s="3">
        <v>41860.475694444445</v>
      </c>
      <c r="Y6915" t="s">
        <v>9</v>
      </c>
      <c r="Z6915">
        <v>4.5999999999999996</v>
      </c>
      <c r="AA6915">
        <v>0</v>
      </c>
      <c r="AB6915" t="s">
        <v>134</v>
      </c>
    </row>
    <row r="6916" spans="1:28" x14ac:dyDescent="0.25">
      <c r="A6916" t="s">
        <v>74</v>
      </c>
      <c r="B6916" t="s">
        <v>75</v>
      </c>
      <c r="C6916">
        <v>53.649500000000003</v>
      </c>
      <c r="D6916">
        <v>9.9618000000000002</v>
      </c>
      <c r="E6916">
        <v>15</v>
      </c>
      <c r="F6916" s="2">
        <v>41861</v>
      </c>
      <c r="G6916">
        <v>13.8</v>
      </c>
      <c r="H6916" s="3">
        <v>41861.502083333333</v>
      </c>
      <c r="I6916" s="3">
        <v>41861.474999999999</v>
      </c>
      <c r="J6916">
        <v>22.7</v>
      </c>
      <c r="K6916">
        <v>23.7</v>
      </c>
      <c r="L6916" s="3">
        <v>41861.475694444445</v>
      </c>
      <c r="M6916" t="s">
        <v>135</v>
      </c>
      <c r="N6916" t="s">
        <v>9</v>
      </c>
      <c r="P6916" s="3">
        <v>41861.502083333333</v>
      </c>
      <c r="Q6916">
        <v>2</v>
      </c>
      <c r="R6916" t="s">
        <v>77</v>
      </c>
      <c r="S6916">
        <v>2</v>
      </c>
      <c r="T6916">
        <v>0</v>
      </c>
      <c r="U6916" t="s">
        <v>9</v>
      </c>
      <c r="V6916" s="3">
        <v>41861.474999999999</v>
      </c>
      <c r="W6916">
        <v>1</v>
      </c>
      <c r="X6916" s="3">
        <v>41861.475694444445</v>
      </c>
      <c r="Y6916" t="s">
        <v>9</v>
      </c>
      <c r="Z6916">
        <v>2</v>
      </c>
      <c r="AA6916">
        <v>0</v>
      </c>
      <c r="AB6916" t="s">
        <v>134</v>
      </c>
    </row>
    <row r="6917" spans="1:28" x14ac:dyDescent="0.25">
      <c r="A6917" t="s">
        <v>74</v>
      </c>
      <c r="B6917" t="s">
        <v>75</v>
      </c>
      <c r="C6917">
        <v>53.649500000000003</v>
      </c>
      <c r="D6917">
        <v>9.9618000000000002</v>
      </c>
      <c r="E6917">
        <v>15</v>
      </c>
      <c r="F6917" s="2">
        <v>41862</v>
      </c>
      <c r="G6917">
        <v>15.3</v>
      </c>
      <c r="H6917" s="3">
        <v>41862.499305555553</v>
      </c>
      <c r="I6917" s="3">
        <v>41862.472222222219</v>
      </c>
      <c r="J6917">
        <v>20.100000000000001</v>
      </c>
      <c r="K6917">
        <v>25.6</v>
      </c>
      <c r="L6917" s="3">
        <v>41862.475694444445</v>
      </c>
      <c r="M6917" t="s">
        <v>135</v>
      </c>
      <c r="N6917" t="s">
        <v>9</v>
      </c>
      <c r="P6917" s="3">
        <v>41862.499305555553</v>
      </c>
      <c r="Q6917">
        <v>2.4</v>
      </c>
      <c r="R6917" t="s">
        <v>77</v>
      </c>
      <c r="S6917">
        <v>2.4</v>
      </c>
      <c r="T6917">
        <v>0</v>
      </c>
      <c r="U6917" t="s">
        <v>9</v>
      </c>
      <c r="V6917" s="3">
        <v>41862.472222222219</v>
      </c>
      <c r="W6917">
        <v>1</v>
      </c>
      <c r="X6917" s="3">
        <v>41862.475694444445</v>
      </c>
      <c r="Y6917" t="s">
        <v>9</v>
      </c>
      <c r="Z6917">
        <v>2.4</v>
      </c>
      <c r="AA6917">
        <v>0</v>
      </c>
      <c r="AB6917" t="s">
        <v>134</v>
      </c>
    </row>
    <row r="6918" spans="1:28" x14ac:dyDescent="0.25">
      <c r="A6918" t="s">
        <v>74</v>
      </c>
      <c r="B6918" t="s">
        <v>75</v>
      </c>
      <c r="C6918">
        <v>53.649500000000003</v>
      </c>
      <c r="D6918">
        <v>9.9618000000000002</v>
      </c>
      <c r="E6918">
        <v>15</v>
      </c>
      <c r="F6918" s="2">
        <v>41863</v>
      </c>
      <c r="G6918">
        <v>14.2</v>
      </c>
      <c r="H6918" s="3">
        <v>41863.502083333333</v>
      </c>
      <c r="I6918" s="3">
        <v>41863.474999999999</v>
      </c>
      <c r="J6918">
        <v>18</v>
      </c>
      <c r="K6918">
        <v>22.3</v>
      </c>
      <c r="L6918" s="3">
        <v>41863.475694444445</v>
      </c>
      <c r="M6918" t="s">
        <v>135</v>
      </c>
      <c r="N6918" t="s">
        <v>9</v>
      </c>
      <c r="P6918" s="3">
        <v>41863.502083333333</v>
      </c>
      <c r="Q6918">
        <v>0</v>
      </c>
      <c r="R6918" t="s">
        <v>76</v>
      </c>
      <c r="S6918">
        <v>0</v>
      </c>
      <c r="T6918">
        <v>0</v>
      </c>
      <c r="U6918" t="s">
        <v>9</v>
      </c>
      <c r="V6918" s="3">
        <v>41863.474999999999</v>
      </c>
      <c r="W6918">
        <v>1</v>
      </c>
      <c r="X6918" s="3">
        <v>41863.475694444445</v>
      </c>
      <c r="Y6918" t="s">
        <v>9</v>
      </c>
      <c r="Z6918">
        <v>0</v>
      </c>
      <c r="AA6918">
        <v>0</v>
      </c>
      <c r="AB6918" t="s">
        <v>134</v>
      </c>
    </row>
    <row r="6919" spans="1:28" x14ac:dyDescent="0.25">
      <c r="A6919" t="s">
        <v>74</v>
      </c>
      <c r="B6919" t="s">
        <v>75</v>
      </c>
      <c r="C6919">
        <v>53.649500000000003</v>
      </c>
      <c r="D6919">
        <v>9.9618000000000002</v>
      </c>
      <c r="E6919">
        <v>15</v>
      </c>
      <c r="F6919" s="2">
        <v>41864</v>
      </c>
      <c r="G6919">
        <v>12.4</v>
      </c>
      <c r="H6919" s="3">
        <v>41864.499305555553</v>
      </c>
      <c r="I6919" s="3">
        <v>41864.472222222219</v>
      </c>
      <c r="J6919">
        <v>20.8</v>
      </c>
      <c r="K6919">
        <v>20.9</v>
      </c>
      <c r="L6919" s="3">
        <v>41864.475694444445</v>
      </c>
      <c r="M6919" t="s">
        <v>135</v>
      </c>
      <c r="N6919" t="s">
        <v>9</v>
      </c>
      <c r="P6919" s="3">
        <v>41864.499305555553</v>
      </c>
      <c r="Q6919">
        <v>1.4</v>
      </c>
      <c r="R6919" t="s">
        <v>77</v>
      </c>
      <c r="S6919">
        <v>1.4</v>
      </c>
      <c r="T6919">
        <v>0</v>
      </c>
      <c r="U6919" t="s">
        <v>9</v>
      </c>
      <c r="V6919" s="3">
        <v>41864.472222222219</v>
      </c>
      <c r="W6919">
        <v>1</v>
      </c>
      <c r="X6919" s="3">
        <v>41864.475694444445</v>
      </c>
      <c r="Y6919" t="s">
        <v>9</v>
      </c>
      <c r="Z6919">
        <v>1.4</v>
      </c>
      <c r="AA6919">
        <v>0</v>
      </c>
      <c r="AB6919" t="s">
        <v>134</v>
      </c>
    </row>
    <row r="6920" spans="1:28" x14ac:dyDescent="0.25">
      <c r="A6920" t="s">
        <v>74</v>
      </c>
      <c r="B6920" t="s">
        <v>75</v>
      </c>
      <c r="C6920">
        <v>53.649500000000003</v>
      </c>
      <c r="D6920">
        <v>9.9618000000000002</v>
      </c>
      <c r="E6920">
        <v>15</v>
      </c>
      <c r="F6920" s="2">
        <v>41865</v>
      </c>
      <c r="G6920">
        <v>13.2</v>
      </c>
      <c r="H6920" s="3">
        <v>41865.502083333333</v>
      </c>
      <c r="I6920" s="3">
        <v>41865.474999999999</v>
      </c>
      <c r="J6920">
        <v>20.100000000000001</v>
      </c>
      <c r="K6920">
        <v>23.5</v>
      </c>
      <c r="L6920" s="3">
        <v>41865.474999999999</v>
      </c>
      <c r="M6920" t="s">
        <v>135</v>
      </c>
      <c r="N6920" t="s">
        <v>9</v>
      </c>
      <c r="P6920" s="3">
        <v>41865.502083333333</v>
      </c>
      <c r="Q6920">
        <v>0</v>
      </c>
      <c r="R6920" t="s">
        <v>76</v>
      </c>
      <c r="S6920">
        <v>0</v>
      </c>
      <c r="T6920">
        <v>0</v>
      </c>
      <c r="U6920" t="s">
        <v>9</v>
      </c>
      <c r="V6920" s="3">
        <v>41865.474999999999</v>
      </c>
      <c r="W6920">
        <v>1</v>
      </c>
      <c r="X6920" s="3">
        <v>41865.474999999999</v>
      </c>
      <c r="Y6920" t="s">
        <v>9</v>
      </c>
      <c r="Z6920">
        <v>0</v>
      </c>
      <c r="AA6920">
        <v>0</v>
      </c>
      <c r="AB6920" t="s">
        <v>134</v>
      </c>
    </row>
    <row r="6921" spans="1:28" x14ac:dyDescent="0.25">
      <c r="A6921" t="s">
        <v>74</v>
      </c>
      <c r="B6921" t="s">
        <v>75</v>
      </c>
      <c r="C6921">
        <v>53.649500000000003</v>
      </c>
      <c r="D6921">
        <v>9.9618000000000002</v>
      </c>
      <c r="E6921">
        <v>15</v>
      </c>
      <c r="F6921" s="2">
        <v>41866</v>
      </c>
      <c r="G6921">
        <v>12.8</v>
      </c>
      <c r="H6921" s="3">
        <v>41866.502083333333</v>
      </c>
      <c r="I6921" s="3">
        <v>41866.474999999999</v>
      </c>
      <c r="J6921">
        <v>19.2</v>
      </c>
      <c r="K6921">
        <v>22.1</v>
      </c>
      <c r="L6921" s="3">
        <v>41866.474999999999</v>
      </c>
      <c r="M6921" t="s">
        <v>135</v>
      </c>
      <c r="N6921" t="s">
        <v>9</v>
      </c>
      <c r="P6921" s="3">
        <v>41866.502083333333</v>
      </c>
      <c r="Q6921">
        <v>0</v>
      </c>
      <c r="R6921" t="s">
        <v>76</v>
      </c>
      <c r="S6921">
        <v>0</v>
      </c>
      <c r="T6921">
        <v>0</v>
      </c>
      <c r="U6921" t="s">
        <v>9</v>
      </c>
      <c r="V6921" s="3">
        <v>41866.474999999999</v>
      </c>
      <c r="W6921">
        <v>1</v>
      </c>
      <c r="X6921" s="3">
        <v>41866.474999999999</v>
      </c>
      <c r="Y6921" t="s">
        <v>9</v>
      </c>
      <c r="Z6921">
        <v>0</v>
      </c>
      <c r="AA6921">
        <v>0</v>
      </c>
      <c r="AB6921" t="s">
        <v>134</v>
      </c>
    </row>
    <row r="6922" spans="1:28" x14ac:dyDescent="0.25">
      <c r="A6922" t="s">
        <v>74</v>
      </c>
      <c r="B6922" t="s">
        <v>75</v>
      </c>
      <c r="C6922">
        <v>53.649500000000003</v>
      </c>
      <c r="D6922">
        <v>9.9618000000000002</v>
      </c>
      <c r="E6922">
        <v>15</v>
      </c>
      <c r="F6922" s="2">
        <v>41867</v>
      </c>
      <c r="G6922">
        <v>11.7</v>
      </c>
      <c r="H6922" s="3">
        <v>41867.502083333333</v>
      </c>
      <c r="I6922" s="3">
        <v>41867.474999999999</v>
      </c>
      <c r="J6922">
        <v>16.5</v>
      </c>
      <c r="K6922">
        <v>20.6</v>
      </c>
      <c r="L6922" s="3">
        <v>41867.474999999999</v>
      </c>
      <c r="M6922" t="s">
        <v>135</v>
      </c>
      <c r="N6922" t="s">
        <v>9</v>
      </c>
      <c r="P6922" s="3">
        <v>41867.502083333333</v>
      </c>
      <c r="Q6922">
        <v>1</v>
      </c>
      <c r="R6922" t="s">
        <v>77</v>
      </c>
      <c r="S6922">
        <v>1</v>
      </c>
      <c r="T6922">
        <v>0</v>
      </c>
      <c r="U6922" t="s">
        <v>9</v>
      </c>
      <c r="V6922" s="3">
        <v>41867.474999999999</v>
      </c>
      <c r="W6922">
        <v>1</v>
      </c>
      <c r="X6922" s="3">
        <v>41867.474999999999</v>
      </c>
      <c r="Y6922" t="s">
        <v>9</v>
      </c>
      <c r="Z6922">
        <v>1</v>
      </c>
      <c r="AA6922">
        <v>0</v>
      </c>
      <c r="AB6922" t="s">
        <v>134</v>
      </c>
    </row>
    <row r="6923" spans="1:28" x14ac:dyDescent="0.25">
      <c r="A6923" t="s">
        <v>74</v>
      </c>
      <c r="B6923" t="s">
        <v>75</v>
      </c>
      <c r="C6923">
        <v>53.649500000000003</v>
      </c>
      <c r="D6923">
        <v>9.9618000000000002</v>
      </c>
      <c r="E6923">
        <v>15</v>
      </c>
      <c r="F6923" s="2">
        <v>41868</v>
      </c>
      <c r="G6923">
        <v>13.4</v>
      </c>
      <c r="H6923" s="3">
        <v>41868.502083333333</v>
      </c>
      <c r="I6923" s="3">
        <v>41868.474999999999</v>
      </c>
      <c r="J6923">
        <v>17.5</v>
      </c>
      <c r="K6923">
        <v>18</v>
      </c>
      <c r="L6923" s="3">
        <v>41868.474999999999</v>
      </c>
      <c r="M6923" t="s">
        <v>135</v>
      </c>
      <c r="N6923" t="s">
        <v>9</v>
      </c>
      <c r="P6923" s="3">
        <v>41868.502083333333</v>
      </c>
      <c r="Q6923">
        <v>1.6</v>
      </c>
      <c r="R6923" t="s">
        <v>77</v>
      </c>
      <c r="S6923">
        <v>1.6</v>
      </c>
      <c r="T6923">
        <v>0</v>
      </c>
      <c r="U6923" t="s">
        <v>9</v>
      </c>
      <c r="V6923" s="3">
        <v>41868.474999999999</v>
      </c>
      <c r="W6923">
        <v>1</v>
      </c>
      <c r="X6923" s="3">
        <v>41868.474999999999</v>
      </c>
      <c r="Y6923" t="s">
        <v>9</v>
      </c>
      <c r="Z6923">
        <v>1.6</v>
      </c>
      <c r="AA6923">
        <v>0</v>
      </c>
      <c r="AB6923" t="s">
        <v>134</v>
      </c>
    </row>
    <row r="6924" spans="1:28" x14ac:dyDescent="0.25">
      <c r="A6924" t="s">
        <v>74</v>
      </c>
      <c r="B6924" t="s">
        <v>75</v>
      </c>
      <c r="C6924">
        <v>53.649500000000003</v>
      </c>
      <c r="D6924">
        <v>9.9618000000000002</v>
      </c>
      <c r="E6924">
        <v>15</v>
      </c>
      <c r="F6924" s="2">
        <v>41869</v>
      </c>
      <c r="G6924">
        <v>12</v>
      </c>
      <c r="H6924" s="3">
        <v>41869.502083333333</v>
      </c>
      <c r="I6924" s="3">
        <v>41869.474999999999</v>
      </c>
      <c r="J6924">
        <v>14.6</v>
      </c>
      <c r="K6924">
        <v>18</v>
      </c>
      <c r="L6924" s="3">
        <v>41869.474999999999</v>
      </c>
      <c r="M6924" t="s">
        <v>135</v>
      </c>
      <c r="N6924" t="s">
        <v>9</v>
      </c>
      <c r="P6924" s="3">
        <v>41869.502083333333</v>
      </c>
      <c r="Q6924">
        <v>4</v>
      </c>
      <c r="R6924" t="s">
        <v>77</v>
      </c>
      <c r="S6924">
        <v>4</v>
      </c>
      <c r="T6924">
        <v>0</v>
      </c>
      <c r="U6924" t="s">
        <v>9</v>
      </c>
      <c r="V6924" s="3">
        <v>41869.474999999999</v>
      </c>
      <c r="W6924">
        <v>1</v>
      </c>
      <c r="X6924" s="3">
        <v>41869.474999999999</v>
      </c>
      <c r="Y6924" t="s">
        <v>9</v>
      </c>
      <c r="Z6924">
        <v>4</v>
      </c>
      <c r="AA6924">
        <v>0</v>
      </c>
      <c r="AB6924" t="s">
        <v>134</v>
      </c>
    </row>
    <row r="6925" spans="1:28" x14ac:dyDescent="0.25">
      <c r="A6925" t="s">
        <v>74</v>
      </c>
      <c r="B6925" t="s">
        <v>75</v>
      </c>
      <c r="C6925">
        <v>53.649500000000003</v>
      </c>
      <c r="D6925">
        <v>9.9618000000000002</v>
      </c>
      <c r="E6925">
        <v>15</v>
      </c>
      <c r="F6925" s="2">
        <v>41870</v>
      </c>
      <c r="G6925">
        <v>10.5</v>
      </c>
      <c r="H6925" s="3">
        <v>41870.502083333333</v>
      </c>
      <c r="I6925" s="3">
        <v>41870.474999999999</v>
      </c>
      <c r="J6925">
        <v>16.600000000000001</v>
      </c>
      <c r="K6925">
        <v>17.600000000000001</v>
      </c>
      <c r="L6925" s="3">
        <v>41870.474305555559</v>
      </c>
      <c r="M6925" t="s">
        <v>135</v>
      </c>
      <c r="N6925" t="s">
        <v>9</v>
      </c>
      <c r="P6925" s="3">
        <v>41870.502083333333</v>
      </c>
      <c r="Q6925">
        <v>6</v>
      </c>
      <c r="R6925" t="s">
        <v>77</v>
      </c>
      <c r="S6925">
        <v>6</v>
      </c>
      <c r="T6925">
        <v>0</v>
      </c>
      <c r="U6925" t="s">
        <v>9</v>
      </c>
      <c r="V6925" s="3">
        <v>41870.474999999999</v>
      </c>
      <c r="W6925">
        <v>1</v>
      </c>
      <c r="X6925" s="3">
        <v>41870.474305555559</v>
      </c>
      <c r="Y6925" t="s">
        <v>9</v>
      </c>
      <c r="Z6925">
        <v>6</v>
      </c>
      <c r="AA6925">
        <v>0</v>
      </c>
      <c r="AB6925" t="s">
        <v>134</v>
      </c>
    </row>
    <row r="6926" spans="1:28" x14ac:dyDescent="0.25">
      <c r="A6926" t="s">
        <v>74</v>
      </c>
      <c r="B6926" t="s">
        <v>75</v>
      </c>
      <c r="C6926">
        <v>53.649500000000003</v>
      </c>
      <c r="D6926">
        <v>9.9618000000000002</v>
      </c>
      <c r="E6926">
        <v>15</v>
      </c>
      <c r="F6926" s="2">
        <v>41871</v>
      </c>
      <c r="G6926">
        <v>10.3</v>
      </c>
      <c r="H6926" s="3">
        <v>41871.502083333333</v>
      </c>
      <c r="I6926" s="3">
        <v>41871.474999999999</v>
      </c>
      <c r="J6926">
        <v>15.8</v>
      </c>
      <c r="K6926">
        <v>18.600000000000001</v>
      </c>
      <c r="L6926" s="3">
        <v>41871.474305555559</v>
      </c>
      <c r="M6926" t="s">
        <v>135</v>
      </c>
      <c r="N6926" t="s">
        <v>9</v>
      </c>
      <c r="P6926" s="3">
        <v>41871.502083333333</v>
      </c>
      <c r="Q6926">
        <v>7.8</v>
      </c>
      <c r="R6926" t="s">
        <v>77</v>
      </c>
      <c r="S6926">
        <v>7.8</v>
      </c>
      <c r="T6926">
        <v>0</v>
      </c>
      <c r="U6926" t="s">
        <v>9</v>
      </c>
      <c r="V6926" s="3">
        <v>41871.474999999999</v>
      </c>
      <c r="W6926">
        <v>1</v>
      </c>
      <c r="X6926" s="3">
        <v>41871.474305555559</v>
      </c>
      <c r="Y6926" t="s">
        <v>9</v>
      </c>
      <c r="Z6926">
        <v>7.8</v>
      </c>
      <c r="AA6926">
        <v>0</v>
      </c>
      <c r="AB6926" t="s">
        <v>134</v>
      </c>
    </row>
    <row r="6927" spans="1:28" x14ac:dyDescent="0.25">
      <c r="A6927" t="s">
        <v>74</v>
      </c>
      <c r="B6927" t="s">
        <v>75</v>
      </c>
      <c r="C6927">
        <v>53.649500000000003</v>
      </c>
      <c r="D6927">
        <v>9.9618000000000002</v>
      </c>
      <c r="E6927">
        <v>15</v>
      </c>
      <c r="F6927" s="2">
        <v>41872</v>
      </c>
      <c r="G6927">
        <v>7.9</v>
      </c>
      <c r="H6927" s="3">
        <v>41872.502083333333</v>
      </c>
      <c r="I6927" s="3">
        <v>41872.474999999999</v>
      </c>
      <c r="J6927">
        <v>15.9</v>
      </c>
      <c r="K6927">
        <v>16.2</v>
      </c>
      <c r="L6927" s="3">
        <v>41872.474305555559</v>
      </c>
      <c r="M6927" t="s">
        <v>135</v>
      </c>
      <c r="N6927" t="s">
        <v>9</v>
      </c>
      <c r="P6927" s="3">
        <v>41872.502083333333</v>
      </c>
      <c r="Q6927">
        <v>2.4</v>
      </c>
      <c r="R6927" t="s">
        <v>77</v>
      </c>
      <c r="S6927">
        <v>2.4</v>
      </c>
      <c r="T6927">
        <v>0</v>
      </c>
      <c r="U6927" t="s">
        <v>9</v>
      </c>
      <c r="V6927" s="3">
        <v>41872.474999999999</v>
      </c>
      <c r="W6927">
        <v>1</v>
      </c>
      <c r="X6927" s="3">
        <v>41872.474305555559</v>
      </c>
      <c r="Y6927" t="s">
        <v>9</v>
      </c>
      <c r="Z6927">
        <v>2.4</v>
      </c>
      <c r="AA6927">
        <v>0</v>
      </c>
      <c r="AB6927" t="s">
        <v>134</v>
      </c>
    </row>
    <row r="6928" spans="1:28" x14ac:dyDescent="0.25">
      <c r="A6928" t="s">
        <v>74</v>
      </c>
      <c r="B6928" t="s">
        <v>75</v>
      </c>
      <c r="C6928">
        <v>53.649500000000003</v>
      </c>
      <c r="D6928">
        <v>9.9618000000000002</v>
      </c>
      <c r="E6928">
        <v>15</v>
      </c>
      <c r="F6928" s="2">
        <v>41873</v>
      </c>
      <c r="G6928">
        <v>11.7</v>
      </c>
      <c r="H6928" s="3">
        <v>41873.502083333333</v>
      </c>
      <c r="I6928" s="3">
        <v>41873.474999999999</v>
      </c>
      <c r="J6928">
        <v>17.600000000000001</v>
      </c>
      <c r="K6928">
        <v>18.600000000000001</v>
      </c>
      <c r="L6928" s="3">
        <v>41873.474305555559</v>
      </c>
      <c r="M6928" t="s">
        <v>135</v>
      </c>
      <c r="N6928" t="s">
        <v>9</v>
      </c>
      <c r="P6928" s="3">
        <v>41873.502083333333</v>
      </c>
      <c r="Q6928">
        <v>0.4</v>
      </c>
      <c r="R6928" t="s">
        <v>77</v>
      </c>
      <c r="S6928">
        <v>0.4</v>
      </c>
      <c r="T6928">
        <v>0</v>
      </c>
      <c r="U6928" t="s">
        <v>9</v>
      </c>
      <c r="V6928" s="3">
        <v>41873.474999999999</v>
      </c>
      <c r="W6928">
        <v>1</v>
      </c>
      <c r="X6928" s="3">
        <v>41873.474305555559</v>
      </c>
      <c r="Y6928" t="s">
        <v>9</v>
      </c>
      <c r="Z6928">
        <v>0.4</v>
      </c>
      <c r="AA6928">
        <v>0</v>
      </c>
      <c r="AB6928" t="s">
        <v>134</v>
      </c>
    </row>
    <row r="6929" spans="1:28" x14ac:dyDescent="0.25">
      <c r="A6929" t="s">
        <v>74</v>
      </c>
      <c r="B6929" t="s">
        <v>75</v>
      </c>
      <c r="C6929">
        <v>53.649500000000003</v>
      </c>
      <c r="D6929">
        <v>9.9618000000000002</v>
      </c>
      <c r="E6929">
        <v>15</v>
      </c>
      <c r="F6929" s="2">
        <v>41875</v>
      </c>
      <c r="N6929" t="s">
        <v>9</v>
      </c>
      <c r="P6929" s="3">
        <v>41875.499305555553</v>
      </c>
      <c r="Q6929">
        <v>2.2000000000000002</v>
      </c>
      <c r="R6929" t="s">
        <v>77</v>
      </c>
      <c r="S6929">
        <v>2.2000000000000002</v>
      </c>
      <c r="T6929">
        <v>0</v>
      </c>
      <c r="U6929" t="s">
        <v>9</v>
      </c>
      <c r="V6929" s="3">
        <v>41875.472222222219</v>
      </c>
      <c r="W6929">
        <v>1</v>
      </c>
      <c r="X6929" s="3">
        <v>41875.473611111112</v>
      </c>
      <c r="Y6929" t="s">
        <v>9</v>
      </c>
      <c r="Z6929">
        <v>2.2000000000000002</v>
      </c>
      <c r="AA6929">
        <v>0</v>
      </c>
      <c r="AB6929" t="s">
        <v>134</v>
      </c>
    </row>
    <row r="6930" spans="1:28" x14ac:dyDescent="0.25">
      <c r="A6930" t="s">
        <v>74</v>
      </c>
      <c r="B6930" t="s">
        <v>75</v>
      </c>
      <c r="C6930">
        <v>53.649500000000003</v>
      </c>
      <c r="D6930">
        <v>9.9618000000000002</v>
      </c>
      <c r="E6930">
        <v>15</v>
      </c>
      <c r="F6930" s="2">
        <v>41877</v>
      </c>
      <c r="N6930" t="s">
        <v>9</v>
      </c>
      <c r="P6930" s="3">
        <v>41877.499305555553</v>
      </c>
      <c r="Q6930">
        <v>0.2</v>
      </c>
      <c r="R6930" t="s">
        <v>77</v>
      </c>
      <c r="S6930">
        <v>0.2</v>
      </c>
      <c r="T6930">
        <v>0</v>
      </c>
      <c r="U6930" t="s">
        <v>9</v>
      </c>
      <c r="V6930" s="3">
        <v>41877.472222222219</v>
      </c>
      <c r="W6930">
        <v>1</v>
      </c>
      <c r="X6930" s="3">
        <v>41877.472916666666</v>
      </c>
      <c r="Y6930" t="s">
        <v>9</v>
      </c>
      <c r="Z6930">
        <v>0.2</v>
      </c>
      <c r="AA6930">
        <v>0</v>
      </c>
      <c r="AB6930" t="s">
        <v>134</v>
      </c>
    </row>
    <row r="6931" spans="1:28" x14ac:dyDescent="0.25">
      <c r="A6931" t="s">
        <v>74</v>
      </c>
      <c r="B6931" t="s">
        <v>75</v>
      </c>
      <c r="C6931">
        <v>53.649500000000003</v>
      </c>
      <c r="D6931">
        <v>9.9618000000000002</v>
      </c>
      <c r="E6931">
        <v>15</v>
      </c>
      <c r="F6931" s="2">
        <v>41878</v>
      </c>
      <c r="G6931">
        <v>7.6</v>
      </c>
      <c r="H6931" s="3">
        <v>41878.502083333333</v>
      </c>
      <c r="I6931" s="3">
        <v>41878.474999999999</v>
      </c>
      <c r="J6931">
        <v>19.399999999999999</v>
      </c>
      <c r="K6931">
        <v>19.8</v>
      </c>
      <c r="L6931" s="3">
        <v>41878.472916666666</v>
      </c>
      <c r="M6931" t="s">
        <v>135</v>
      </c>
      <c r="N6931" t="s">
        <v>9</v>
      </c>
      <c r="P6931" s="3">
        <v>41878.502083333333</v>
      </c>
      <c r="Q6931">
        <v>0</v>
      </c>
      <c r="R6931" t="s">
        <v>76</v>
      </c>
      <c r="S6931">
        <v>0</v>
      </c>
      <c r="T6931">
        <v>0</v>
      </c>
      <c r="U6931" t="s">
        <v>9</v>
      </c>
      <c r="V6931" s="3">
        <v>41878.474999999999</v>
      </c>
      <c r="W6931">
        <v>1</v>
      </c>
      <c r="X6931" s="3">
        <v>41878.472916666666</v>
      </c>
      <c r="Y6931" t="s">
        <v>9</v>
      </c>
      <c r="Z6931">
        <v>0</v>
      </c>
      <c r="AA6931">
        <v>0</v>
      </c>
      <c r="AB6931" t="s">
        <v>134</v>
      </c>
    </row>
    <row r="6932" spans="1:28" x14ac:dyDescent="0.25">
      <c r="A6932" t="s">
        <v>74</v>
      </c>
      <c r="B6932" t="s">
        <v>75</v>
      </c>
      <c r="C6932">
        <v>53.649500000000003</v>
      </c>
      <c r="D6932">
        <v>9.9618000000000002</v>
      </c>
      <c r="E6932">
        <v>15</v>
      </c>
      <c r="F6932" s="2">
        <v>41879</v>
      </c>
      <c r="G6932">
        <v>6.9</v>
      </c>
      <c r="H6932" s="3">
        <v>41879.499305555553</v>
      </c>
      <c r="I6932" s="3">
        <v>41879.472222222219</v>
      </c>
      <c r="J6932">
        <v>21.2</v>
      </c>
      <c r="K6932">
        <v>22.1</v>
      </c>
      <c r="L6932" s="3">
        <v>41879.472916666666</v>
      </c>
      <c r="M6932" t="s">
        <v>135</v>
      </c>
      <c r="N6932" t="s">
        <v>9</v>
      </c>
      <c r="P6932" s="3">
        <v>41879.499305555553</v>
      </c>
      <c r="Q6932">
        <v>0</v>
      </c>
      <c r="R6932" t="s">
        <v>76</v>
      </c>
      <c r="S6932">
        <v>0</v>
      </c>
      <c r="T6932">
        <v>0</v>
      </c>
      <c r="U6932" t="s">
        <v>9</v>
      </c>
      <c r="V6932" s="3">
        <v>41879.472222222219</v>
      </c>
      <c r="W6932">
        <v>1</v>
      </c>
      <c r="X6932" s="3">
        <v>41879.472916666666</v>
      </c>
      <c r="Y6932" t="s">
        <v>9</v>
      </c>
      <c r="Z6932">
        <v>0</v>
      </c>
      <c r="AA6932">
        <v>0</v>
      </c>
      <c r="AB6932" t="s">
        <v>134</v>
      </c>
    </row>
    <row r="6933" spans="1:28" x14ac:dyDescent="0.25">
      <c r="A6933" t="s">
        <v>74</v>
      </c>
      <c r="B6933" t="s">
        <v>75</v>
      </c>
      <c r="C6933">
        <v>53.649500000000003</v>
      </c>
      <c r="D6933">
        <v>9.9618000000000002</v>
      </c>
      <c r="E6933">
        <v>15</v>
      </c>
      <c r="F6933" s="2">
        <v>41880</v>
      </c>
      <c r="G6933">
        <v>15.9</v>
      </c>
      <c r="H6933" s="3">
        <v>41880.499305555553</v>
      </c>
      <c r="I6933" s="3">
        <v>41880.472222222219</v>
      </c>
      <c r="J6933">
        <v>18.399999999999999</v>
      </c>
      <c r="K6933">
        <v>23.9</v>
      </c>
      <c r="L6933" s="3">
        <v>41880.472916666666</v>
      </c>
      <c r="M6933" t="s">
        <v>135</v>
      </c>
      <c r="N6933" t="s">
        <v>9</v>
      </c>
      <c r="P6933" s="3">
        <v>41880.499305555553</v>
      </c>
      <c r="Q6933">
        <v>6</v>
      </c>
      <c r="R6933" t="s">
        <v>77</v>
      </c>
      <c r="S6933">
        <v>6</v>
      </c>
      <c r="T6933">
        <v>0</v>
      </c>
      <c r="U6933" t="s">
        <v>9</v>
      </c>
      <c r="V6933" s="3">
        <v>41880.472222222219</v>
      </c>
      <c r="W6933">
        <v>1</v>
      </c>
      <c r="X6933" s="3">
        <v>41880.472916666666</v>
      </c>
      <c r="Y6933" t="s">
        <v>9</v>
      </c>
      <c r="Z6933">
        <v>6</v>
      </c>
      <c r="AA6933">
        <v>0</v>
      </c>
      <c r="AB6933" t="s">
        <v>134</v>
      </c>
    </row>
    <row r="6934" spans="1:28" x14ac:dyDescent="0.25">
      <c r="A6934" t="s">
        <v>74</v>
      </c>
      <c r="B6934" t="s">
        <v>75</v>
      </c>
      <c r="C6934">
        <v>53.649500000000003</v>
      </c>
      <c r="D6934">
        <v>9.9618000000000002</v>
      </c>
      <c r="E6934">
        <v>15</v>
      </c>
      <c r="F6934" s="2">
        <v>41881</v>
      </c>
      <c r="G6934">
        <v>-0.6</v>
      </c>
      <c r="H6934" s="3">
        <v>41881.502083333333</v>
      </c>
      <c r="I6934" s="3">
        <v>41881.474999999999</v>
      </c>
      <c r="J6934">
        <v>16.2</v>
      </c>
      <c r="K6934">
        <v>22.3</v>
      </c>
      <c r="L6934" s="3">
        <v>41881.472222222219</v>
      </c>
      <c r="M6934" t="s">
        <v>135</v>
      </c>
      <c r="N6934" t="s">
        <v>9</v>
      </c>
      <c r="P6934" s="3">
        <v>41881.502083333333</v>
      </c>
      <c r="Q6934">
        <v>2.2000000000000002</v>
      </c>
      <c r="R6934" t="s">
        <v>77</v>
      </c>
      <c r="S6934">
        <v>2.2000000000000002</v>
      </c>
      <c r="T6934">
        <v>0</v>
      </c>
      <c r="U6934" t="s">
        <v>9</v>
      </c>
      <c r="V6934" s="3">
        <v>41881.474999999999</v>
      </c>
      <c r="W6934">
        <v>1</v>
      </c>
      <c r="X6934" s="3">
        <v>41881.472222222219</v>
      </c>
      <c r="Y6934" t="s">
        <v>9</v>
      </c>
      <c r="Z6934">
        <v>2.2000000000000002</v>
      </c>
      <c r="AA6934">
        <v>0</v>
      </c>
      <c r="AB6934" t="s">
        <v>134</v>
      </c>
    </row>
    <row r="6935" spans="1:28" x14ac:dyDescent="0.25">
      <c r="A6935" t="s">
        <v>74</v>
      </c>
      <c r="B6935" t="s">
        <v>75</v>
      </c>
      <c r="C6935">
        <v>53.649500000000003</v>
      </c>
      <c r="D6935">
        <v>9.9618000000000002</v>
      </c>
      <c r="E6935">
        <v>15</v>
      </c>
      <c r="F6935" s="2">
        <v>41882</v>
      </c>
      <c r="G6935">
        <v>13.8</v>
      </c>
      <c r="H6935" s="3">
        <v>41882.502083333333</v>
      </c>
      <c r="I6935" s="3">
        <v>41882.474999999999</v>
      </c>
      <c r="J6935">
        <v>17.8</v>
      </c>
      <c r="K6935">
        <v>20.2</v>
      </c>
      <c r="L6935" s="3">
        <v>41882.472222222219</v>
      </c>
      <c r="M6935" t="s">
        <v>135</v>
      </c>
      <c r="N6935" t="s">
        <v>9</v>
      </c>
      <c r="P6935" s="3">
        <v>41882.502083333333</v>
      </c>
      <c r="Q6935">
        <v>3.8</v>
      </c>
      <c r="R6935" t="s">
        <v>77</v>
      </c>
      <c r="S6935">
        <v>3.8</v>
      </c>
      <c r="T6935">
        <v>0</v>
      </c>
      <c r="U6935" t="s">
        <v>9</v>
      </c>
      <c r="V6935" s="3">
        <v>41882.474999999999</v>
      </c>
      <c r="W6935">
        <v>1</v>
      </c>
      <c r="X6935" s="3">
        <v>41882.472222222219</v>
      </c>
      <c r="Y6935" t="s">
        <v>9</v>
      </c>
      <c r="Z6935">
        <v>3.8</v>
      </c>
      <c r="AA6935">
        <v>0</v>
      </c>
      <c r="AB6935" t="s">
        <v>134</v>
      </c>
    </row>
    <row r="6936" spans="1:28" x14ac:dyDescent="0.25">
      <c r="A6936" t="s">
        <v>74</v>
      </c>
      <c r="B6936" t="s">
        <v>75</v>
      </c>
      <c r="C6936">
        <v>53.649500000000003</v>
      </c>
      <c r="D6936">
        <v>9.9618000000000002</v>
      </c>
      <c r="E6936">
        <v>15</v>
      </c>
      <c r="F6936" s="2">
        <v>41883</v>
      </c>
      <c r="G6936">
        <v>11.1</v>
      </c>
      <c r="H6936" s="3">
        <v>41883.502083333333</v>
      </c>
      <c r="I6936" s="3">
        <v>41883.474999999999</v>
      </c>
      <c r="J6936">
        <v>15.7</v>
      </c>
      <c r="K6936">
        <v>18.7</v>
      </c>
      <c r="L6936" s="3">
        <v>41883.472222222219</v>
      </c>
      <c r="M6936" t="s">
        <v>135</v>
      </c>
      <c r="N6936" t="s">
        <v>9</v>
      </c>
      <c r="P6936" s="3">
        <v>41883.502083333333</v>
      </c>
      <c r="Q6936">
        <v>6.4</v>
      </c>
      <c r="R6936" t="s">
        <v>77</v>
      </c>
      <c r="S6936">
        <v>6.4</v>
      </c>
      <c r="T6936">
        <v>0</v>
      </c>
      <c r="U6936" t="s">
        <v>9</v>
      </c>
      <c r="V6936" s="3">
        <v>41883.474999999999</v>
      </c>
      <c r="W6936">
        <v>1</v>
      </c>
      <c r="X6936" s="3">
        <v>41883.472222222219</v>
      </c>
      <c r="Y6936" t="s">
        <v>9</v>
      </c>
      <c r="Z6936">
        <v>6.4</v>
      </c>
      <c r="AA6936">
        <v>0</v>
      </c>
      <c r="AB6936" t="s">
        <v>134</v>
      </c>
    </row>
    <row r="6937" spans="1:28" x14ac:dyDescent="0.25">
      <c r="A6937" t="s">
        <v>74</v>
      </c>
      <c r="B6937" t="s">
        <v>75</v>
      </c>
      <c r="C6937">
        <v>53.649500000000003</v>
      </c>
      <c r="D6937">
        <v>9.9618000000000002</v>
      </c>
      <c r="E6937">
        <v>15</v>
      </c>
      <c r="F6937" s="2">
        <v>41884</v>
      </c>
      <c r="G6937">
        <v>14.1</v>
      </c>
      <c r="H6937" s="3">
        <v>41884.502083333333</v>
      </c>
      <c r="I6937" s="3">
        <v>41884.474999999999</v>
      </c>
      <c r="J6937">
        <v>19.3</v>
      </c>
      <c r="K6937">
        <v>19.3</v>
      </c>
      <c r="L6937" s="3">
        <v>41884.47152777778</v>
      </c>
      <c r="M6937" t="s">
        <v>135</v>
      </c>
      <c r="N6937" t="s">
        <v>9</v>
      </c>
      <c r="P6937" s="3">
        <v>41884.502083333333</v>
      </c>
      <c r="Q6937">
        <v>8.8000000000000007</v>
      </c>
      <c r="R6937" t="s">
        <v>77</v>
      </c>
      <c r="S6937">
        <v>8.8000000000000007</v>
      </c>
      <c r="T6937">
        <v>0</v>
      </c>
      <c r="U6937" t="s">
        <v>9</v>
      </c>
      <c r="V6937" s="3">
        <v>41884.474999999999</v>
      </c>
      <c r="W6937">
        <v>1</v>
      </c>
      <c r="X6937" s="3">
        <v>41884.47152777778</v>
      </c>
      <c r="Y6937" t="s">
        <v>9</v>
      </c>
      <c r="Z6937">
        <v>8.8000000000000007</v>
      </c>
      <c r="AA6937">
        <v>0</v>
      </c>
      <c r="AB6937" t="s">
        <v>134</v>
      </c>
    </row>
    <row r="6938" spans="1:28" x14ac:dyDescent="0.25">
      <c r="A6938" t="s">
        <v>74</v>
      </c>
      <c r="B6938" t="s">
        <v>75</v>
      </c>
      <c r="C6938">
        <v>53.649500000000003</v>
      </c>
      <c r="D6938">
        <v>9.9618000000000002</v>
      </c>
      <c r="E6938">
        <v>15</v>
      </c>
      <c r="F6938" s="2">
        <v>41885</v>
      </c>
      <c r="G6938">
        <v>10.3</v>
      </c>
      <c r="H6938" s="3">
        <v>41885.502083333333</v>
      </c>
      <c r="I6938" s="3">
        <v>41885.474999999999</v>
      </c>
      <c r="J6938">
        <v>18.8</v>
      </c>
      <c r="K6938">
        <v>21.8</v>
      </c>
      <c r="L6938" s="3">
        <v>41885.47152777778</v>
      </c>
      <c r="M6938" t="s">
        <v>135</v>
      </c>
      <c r="N6938" t="s">
        <v>9</v>
      </c>
      <c r="P6938" s="3">
        <v>41885.502083333333</v>
      </c>
      <c r="Q6938">
        <v>0</v>
      </c>
      <c r="R6938" t="s">
        <v>76</v>
      </c>
      <c r="S6938">
        <v>0</v>
      </c>
      <c r="T6938">
        <v>0</v>
      </c>
      <c r="U6938" t="s">
        <v>9</v>
      </c>
      <c r="V6938" s="3">
        <v>41885.474999999999</v>
      </c>
      <c r="W6938">
        <v>1</v>
      </c>
      <c r="X6938" s="3">
        <v>41885.47152777778</v>
      </c>
      <c r="Y6938" t="s">
        <v>9</v>
      </c>
      <c r="Z6938">
        <v>0</v>
      </c>
      <c r="AA6938">
        <v>0</v>
      </c>
      <c r="AB6938" t="s">
        <v>134</v>
      </c>
    </row>
    <row r="6939" spans="1:28" x14ac:dyDescent="0.25">
      <c r="A6939" t="s">
        <v>74</v>
      </c>
      <c r="B6939" t="s">
        <v>75</v>
      </c>
      <c r="C6939">
        <v>53.649500000000003</v>
      </c>
      <c r="D6939">
        <v>9.9618000000000002</v>
      </c>
      <c r="E6939">
        <v>15</v>
      </c>
      <c r="F6939" s="2">
        <v>41886</v>
      </c>
      <c r="G6939">
        <v>10.7</v>
      </c>
      <c r="H6939" s="3">
        <v>41886.502083333333</v>
      </c>
      <c r="I6939" s="3">
        <v>41886.474999999999</v>
      </c>
      <c r="J6939">
        <v>21.5</v>
      </c>
      <c r="K6939">
        <v>22.3</v>
      </c>
      <c r="L6939" s="3">
        <v>41886.47152777778</v>
      </c>
      <c r="M6939" t="s">
        <v>135</v>
      </c>
      <c r="N6939" t="s">
        <v>9</v>
      </c>
      <c r="P6939" s="3">
        <v>41886.502083333333</v>
      </c>
      <c r="Q6939">
        <v>0</v>
      </c>
      <c r="R6939" t="s">
        <v>76</v>
      </c>
      <c r="S6939">
        <v>0</v>
      </c>
      <c r="T6939">
        <v>0</v>
      </c>
      <c r="U6939" t="s">
        <v>9</v>
      </c>
      <c r="V6939" s="3">
        <v>41886.474999999999</v>
      </c>
      <c r="W6939">
        <v>1</v>
      </c>
      <c r="X6939" s="3">
        <v>41886.47152777778</v>
      </c>
      <c r="Y6939" t="s">
        <v>9</v>
      </c>
      <c r="Z6939">
        <v>0</v>
      </c>
      <c r="AA6939">
        <v>0</v>
      </c>
      <c r="AB6939" t="s">
        <v>134</v>
      </c>
    </row>
    <row r="6940" spans="1:28" x14ac:dyDescent="0.25">
      <c r="A6940" t="s">
        <v>74</v>
      </c>
      <c r="B6940" t="s">
        <v>75</v>
      </c>
      <c r="C6940">
        <v>53.649500000000003</v>
      </c>
      <c r="D6940">
        <v>9.9618000000000002</v>
      </c>
      <c r="E6940">
        <v>15</v>
      </c>
      <c r="F6940" s="2">
        <v>41887</v>
      </c>
      <c r="G6940">
        <v>12.8</v>
      </c>
      <c r="H6940" s="3">
        <v>41887.499305555553</v>
      </c>
      <c r="I6940" s="3">
        <v>41887.472222222219</v>
      </c>
      <c r="J6940">
        <v>22.4</v>
      </c>
      <c r="K6940">
        <v>24.3</v>
      </c>
      <c r="L6940" s="3">
        <v>41887.470833333333</v>
      </c>
      <c r="M6940" t="s">
        <v>135</v>
      </c>
      <c r="N6940" t="s">
        <v>9</v>
      </c>
      <c r="P6940" s="3">
        <v>41887.499305555553</v>
      </c>
      <c r="Q6940">
        <v>0</v>
      </c>
      <c r="R6940" t="s">
        <v>76</v>
      </c>
      <c r="S6940">
        <v>0</v>
      </c>
      <c r="T6940">
        <v>0</v>
      </c>
      <c r="U6940" t="s">
        <v>9</v>
      </c>
      <c r="V6940" s="3">
        <v>41887.472222222219</v>
      </c>
      <c r="W6940">
        <v>1</v>
      </c>
      <c r="X6940" s="3">
        <v>41887.470833333333</v>
      </c>
      <c r="Y6940" t="s">
        <v>9</v>
      </c>
      <c r="Z6940">
        <v>0</v>
      </c>
      <c r="AA6940">
        <v>0</v>
      </c>
      <c r="AB6940" t="s">
        <v>134</v>
      </c>
    </row>
    <row r="6941" spans="1:28" x14ac:dyDescent="0.25">
      <c r="A6941" t="s">
        <v>74</v>
      </c>
      <c r="B6941" t="s">
        <v>75</v>
      </c>
      <c r="C6941">
        <v>53.649500000000003</v>
      </c>
      <c r="D6941">
        <v>9.9618000000000002</v>
      </c>
      <c r="E6941">
        <v>15</v>
      </c>
      <c r="F6941" s="2">
        <v>41888</v>
      </c>
      <c r="G6941">
        <v>14.3</v>
      </c>
      <c r="H6941" s="3">
        <v>41888.502083333333</v>
      </c>
      <c r="I6941" s="3">
        <v>41888.474999999999</v>
      </c>
      <c r="J6941">
        <v>24.4</v>
      </c>
      <c r="K6941">
        <v>26.3</v>
      </c>
      <c r="L6941" s="3">
        <v>41888.470833333333</v>
      </c>
      <c r="M6941" t="s">
        <v>135</v>
      </c>
      <c r="N6941" t="s">
        <v>9</v>
      </c>
      <c r="P6941" s="3">
        <v>41888.502083333333</v>
      </c>
      <c r="Q6941">
        <v>0</v>
      </c>
      <c r="R6941" t="s">
        <v>76</v>
      </c>
      <c r="S6941">
        <v>0</v>
      </c>
      <c r="T6941">
        <v>0</v>
      </c>
      <c r="U6941" t="s">
        <v>9</v>
      </c>
      <c r="V6941" s="3">
        <v>41888.474999999999</v>
      </c>
      <c r="W6941">
        <v>1</v>
      </c>
      <c r="X6941" s="3">
        <v>41888.470833333333</v>
      </c>
      <c r="Y6941" t="s">
        <v>9</v>
      </c>
      <c r="Z6941">
        <v>0</v>
      </c>
      <c r="AA6941">
        <v>0</v>
      </c>
      <c r="AB6941" t="s">
        <v>134</v>
      </c>
    </row>
    <row r="6942" spans="1:28" x14ac:dyDescent="0.25">
      <c r="A6942" t="s">
        <v>74</v>
      </c>
      <c r="B6942" t="s">
        <v>75</v>
      </c>
      <c r="C6942">
        <v>53.649500000000003</v>
      </c>
      <c r="D6942">
        <v>9.9618000000000002</v>
      </c>
      <c r="E6942">
        <v>15</v>
      </c>
      <c r="F6942" s="2">
        <v>41889</v>
      </c>
      <c r="G6942">
        <v>16.100000000000001</v>
      </c>
      <c r="H6942" s="3">
        <v>41889.502083333333</v>
      </c>
      <c r="I6942" s="3">
        <v>41889.474999999999</v>
      </c>
      <c r="J6942">
        <v>18.7</v>
      </c>
      <c r="K6942">
        <v>26.2</v>
      </c>
      <c r="L6942" s="3">
        <v>41889.470833333333</v>
      </c>
      <c r="M6942" t="s">
        <v>135</v>
      </c>
      <c r="N6942" t="s">
        <v>9</v>
      </c>
      <c r="P6942" s="3">
        <v>41889.502083333333</v>
      </c>
      <c r="Q6942">
        <v>1.2</v>
      </c>
      <c r="R6942" t="s">
        <v>77</v>
      </c>
      <c r="S6942">
        <v>1.2</v>
      </c>
      <c r="T6942">
        <v>0</v>
      </c>
      <c r="U6942" t="s">
        <v>9</v>
      </c>
      <c r="V6942" s="3">
        <v>41889.474999999999</v>
      </c>
      <c r="W6942">
        <v>1</v>
      </c>
      <c r="X6942" s="3">
        <v>41889.470833333333</v>
      </c>
      <c r="Y6942" t="s">
        <v>9</v>
      </c>
      <c r="Z6942">
        <v>1.2</v>
      </c>
      <c r="AA6942">
        <v>0</v>
      </c>
      <c r="AB6942" t="s">
        <v>134</v>
      </c>
    </row>
    <row r="6943" spans="1:28" x14ac:dyDescent="0.25">
      <c r="A6943" t="s">
        <v>74</v>
      </c>
      <c r="B6943" t="s">
        <v>75</v>
      </c>
      <c r="C6943">
        <v>53.649500000000003</v>
      </c>
      <c r="D6943">
        <v>9.9618000000000002</v>
      </c>
      <c r="E6943">
        <v>15</v>
      </c>
      <c r="F6943" s="2">
        <v>41890</v>
      </c>
      <c r="G6943">
        <v>10.9</v>
      </c>
      <c r="H6943" s="3">
        <v>41890.499305555553</v>
      </c>
      <c r="I6943" s="3">
        <v>41890.472222222219</v>
      </c>
      <c r="J6943">
        <v>17.7</v>
      </c>
      <c r="K6943">
        <v>21.6</v>
      </c>
      <c r="L6943" s="3">
        <v>41890.470138888886</v>
      </c>
      <c r="M6943" t="s">
        <v>135</v>
      </c>
      <c r="N6943" t="s">
        <v>9</v>
      </c>
      <c r="P6943" s="3">
        <v>41890.499305555553</v>
      </c>
      <c r="Q6943">
        <v>0.2</v>
      </c>
      <c r="R6943" t="s">
        <v>77</v>
      </c>
      <c r="S6943">
        <v>0.2</v>
      </c>
      <c r="T6943">
        <v>0</v>
      </c>
      <c r="U6943" t="s">
        <v>9</v>
      </c>
      <c r="V6943" s="3">
        <v>41890.472222222219</v>
      </c>
      <c r="W6943">
        <v>1</v>
      </c>
      <c r="X6943" s="3">
        <v>41890.470138888886</v>
      </c>
      <c r="Y6943" t="s">
        <v>9</v>
      </c>
      <c r="Z6943">
        <v>0.2</v>
      </c>
      <c r="AA6943">
        <v>0</v>
      </c>
      <c r="AB6943" t="s">
        <v>134</v>
      </c>
    </row>
    <row r="6944" spans="1:28" x14ac:dyDescent="0.25">
      <c r="A6944" t="s">
        <v>74</v>
      </c>
      <c r="B6944" t="s">
        <v>75</v>
      </c>
      <c r="C6944">
        <v>53.649500000000003</v>
      </c>
      <c r="D6944">
        <v>9.9618000000000002</v>
      </c>
      <c r="E6944">
        <v>15</v>
      </c>
      <c r="F6944" s="2">
        <v>41891</v>
      </c>
      <c r="G6944">
        <v>12.4</v>
      </c>
      <c r="H6944" s="3">
        <v>41891.502083333333</v>
      </c>
      <c r="I6944" s="3">
        <v>41891.474999999999</v>
      </c>
      <c r="J6944">
        <v>16.600000000000001</v>
      </c>
      <c r="K6944">
        <v>20.8</v>
      </c>
      <c r="L6944" s="3">
        <v>41891.470138888886</v>
      </c>
      <c r="M6944" t="s">
        <v>135</v>
      </c>
      <c r="N6944" t="s">
        <v>9</v>
      </c>
      <c r="P6944" s="3">
        <v>41891.502083333333</v>
      </c>
      <c r="Q6944">
        <v>0.6</v>
      </c>
      <c r="R6944" t="s">
        <v>77</v>
      </c>
      <c r="S6944">
        <v>0.6</v>
      </c>
      <c r="T6944">
        <v>0</v>
      </c>
      <c r="U6944" t="s">
        <v>9</v>
      </c>
      <c r="V6944" s="3">
        <v>41891.474999999999</v>
      </c>
      <c r="W6944">
        <v>1</v>
      </c>
      <c r="X6944" s="3">
        <v>41891.470138888886</v>
      </c>
      <c r="Y6944" t="s">
        <v>9</v>
      </c>
      <c r="Z6944">
        <v>0.6</v>
      </c>
      <c r="AA6944">
        <v>0</v>
      </c>
      <c r="AB6944" t="s">
        <v>134</v>
      </c>
    </row>
    <row r="6945" spans="1:28" x14ac:dyDescent="0.25">
      <c r="A6945" t="s">
        <v>74</v>
      </c>
      <c r="B6945" t="s">
        <v>75</v>
      </c>
      <c r="C6945">
        <v>53.649500000000003</v>
      </c>
      <c r="D6945">
        <v>9.9618000000000002</v>
      </c>
      <c r="E6945">
        <v>15</v>
      </c>
      <c r="F6945" s="2">
        <v>41892</v>
      </c>
      <c r="G6945">
        <v>13.5</v>
      </c>
      <c r="H6945" s="3">
        <v>41892.502083333333</v>
      </c>
      <c r="I6945" s="3">
        <v>41892.474999999999</v>
      </c>
      <c r="J6945">
        <v>17.899999999999999</v>
      </c>
      <c r="K6945">
        <v>17.899999999999999</v>
      </c>
      <c r="L6945" s="3">
        <v>41892.470138888886</v>
      </c>
      <c r="M6945" t="s">
        <v>135</v>
      </c>
      <c r="N6945" t="s">
        <v>9</v>
      </c>
      <c r="P6945" s="3">
        <v>41892.502083333333</v>
      </c>
      <c r="Q6945">
        <v>4.8</v>
      </c>
      <c r="R6945" t="s">
        <v>77</v>
      </c>
      <c r="S6945">
        <v>4.8</v>
      </c>
      <c r="T6945">
        <v>0</v>
      </c>
      <c r="U6945" t="s">
        <v>9</v>
      </c>
      <c r="V6945" s="3">
        <v>41892.474999999999</v>
      </c>
      <c r="W6945">
        <v>1</v>
      </c>
      <c r="X6945" s="3">
        <v>41892.470138888886</v>
      </c>
      <c r="Y6945" t="s">
        <v>9</v>
      </c>
      <c r="Z6945">
        <v>4.8</v>
      </c>
      <c r="AA6945">
        <v>0</v>
      </c>
      <c r="AB6945" t="s">
        <v>134</v>
      </c>
    </row>
    <row r="6946" spans="1:28" x14ac:dyDescent="0.25">
      <c r="A6946" t="s">
        <v>74</v>
      </c>
      <c r="B6946" t="s">
        <v>75</v>
      </c>
      <c r="C6946">
        <v>53.649500000000003</v>
      </c>
      <c r="D6946">
        <v>9.9618000000000002</v>
      </c>
      <c r="E6946">
        <v>15</v>
      </c>
      <c r="F6946" s="2">
        <v>41893</v>
      </c>
      <c r="G6946">
        <v>11.2</v>
      </c>
      <c r="H6946" s="3">
        <v>41893.499305555553</v>
      </c>
      <c r="I6946" s="3">
        <v>41893.472222222219</v>
      </c>
      <c r="J6946">
        <v>17.600000000000001</v>
      </c>
      <c r="K6946">
        <v>21</v>
      </c>
      <c r="L6946" s="3">
        <v>41893.469444444447</v>
      </c>
      <c r="M6946" t="s">
        <v>135</v>
      </c>
      <c r="N6946" t="s">
        <v>9</v>
      </c>
      <c r="P6946" s="3">
        <v>41893.499305555553</v>
      </c>
      <c r="Q6946">
        <v>2.2000000000000002</v>
      </c>
      <c r="R6946" t="s">
        <v>77</v>
      </c>
      <c r="S6946">
        <v>2.2000000000000002</v>
      </c>
      <c r="T6946">
        <v>0</v>
      </c>
      <c r="U6946" t="s">
        <v>9</v>
      </c>
      <c r="V6946" s="3">
        <v>41893.472222222219</v>
      </c>
      <c r="W6946">
        <v>1</v>
      </c>
      <c r="X6946" s="3">
        <v>41893.469444444447</v>
      </c>
      <c r="Y6946" t="s">
        <v>9</v>
      </c>
      <c r="Z6946">
        <v>2.2000000000000002</v>
      </c>
      <c r="AA6946">
        <v>0</v>
      </c>
      <c r="AB6946" t="s">
        <v>134</v>
      </c>
    </row>
    <row r="6947" spans="1:28" x14ac:dyDescent="0.25">
      <c r="A6947" t="s">
        <v>74</v>
      </c>
      <c r="B6947" t="s">
        <v>75</v>
      </c>
      <c r="C6947">
        <v>53.649500000000003</v>
      </c>
      <c r="D6947">
        <v>9.9618000000000002</v>
      </c>
      <c r="E6947">
        <v>15</v>
      </c>
      <c r="F6947" s="2">
        <v>41894</v>
      </c>
      <c r="G6947">
        <v>10.7</v>
      </c>
      <c r="H6947" s="3">
        <v>41894.502083333333</v>
      </c>
      <c r="I6947" s="3">
        <v>41894.474999999999</v>
      </c>
      <c r="J6947">
        <v>19.100000000000001</v>
      </c>
      <c r="K6947">
        <v>20.100000000000001</v>
      </c>
      <c r="L6947" s="3">
        <v>41894.469444444447</v>
      </c>
      <c r="M6947" t="s">
        <v>135</v>
      </c>
      <c r="N6947" t="s">
        <v>9</v>
      </c>
      <c r="P6947" s="3">
        <v>41894.502083333333</v>
      </c>
      <c r="Q6947">
        <v>0</v>
      </c>
      <c r="R6947" t="s">
        <v>76</v>
      </c>
      <c r="S6947">
        <v>0</v>
      </c>
      <c r="T6947">
        <v>0</v>
      </c>
      <c r="U6947" t="s">
        <v>9</v>
      </c>
      <c r="V6947" s="3">
        <v>41894.474999999999</v>
      </c>
      <c r="W6947">
        <v>1</v>
      </c>
      <c r="X6947" s="3">
        <v>41894.469444444447</v>
      </c>
      <c r="Y6947" t="s">
        <v>9</v>
      </c>
      <c r="Z6947">
        <v>0</v>
      </c>
      <c r="AA6947">
        <v>0</v>
      </c>
      <c r="AB6947" t="s">
        <v>134</v>
      </c>
    </row>
    <row r="6948" spans="1:28" x14ac:dyDescent="0.25">
      <c r="A6948" t="s">
        <v>74</v>
      </c>
      <c r="B6948" t="s">
        <v>75</v>
      </c>
      <c r="C6948">
        <v>53.649500000000003</v>
      </c>
      <c r="D6948">
        <v>9.9618000000000002</v>
      </c>
      <c r="E6948">
        <v>15</v>
      </c>
      <c r="F6948" s="2">
        <v>41895</v>
      </c>
      <c r="G6948">
        <v>11.4</v>
      </c>
      <c r="H6948" s="3">
        <v>41895.502083333333</v>
      </c>
      <c r="I6948" s="3">
        <v>41895.474999999999</v>
      </c>
      <c r="J6948">
        <v>19.3</v>
      </c>
      <c r="K6948">
        <v>21.9</v>
      </c>
      <c r="L6948" s="3">
        <v>41895.469444444447</v>
      </c>
      <c r="M6948" t="s">
        <v>135</v>
      </c>
      <c r="N6948" t="s">
        <v>9</v>
      </c>
      <c r="P6948" s="3">
        <v>41895.502083333333</v>
      </c>
      <c r="Q6948">
        <v>0.2</v>
      </c>
      <c r="R6948" t="s">
        <v>77</v>
      </c>
      <c r="S6948">
        <v>0.2</v>
      </c>
      <c r="T6948">
        <v>0</v>
      </c>
      <c r="U6948" t="s">
        <v>9</v>
      </c>
      <c r="V6948" s="3">
        <v>41895.474999999999</v>
      </c>
      <c r="W6948">
        <v>1</v>
      </c>
      <c r="X6948" s="3">
        <v>41895.469444444447</v>
      </c>
      <c r="Y6948" t="s">
        <v>9</v>
      </c>
      <c r="Z6948">
        <v>0.2</v>
      </c>
      <c r="AA6948">
        <v>0</v>
      </c>
      <c r="AB6948" t="s">
        <v>134</v>
      </c>
    </row>
    <row r="6949" spans="1:28" x14ac:dyDescent="0.25">
      <c r="A6949" t="s">
        <v>74</v>
      </c>
      <c r="B6949" t="s">
        <v>75</v>
      </c>
      <c r="C6949">
        <v>53.649500000000003</v>
      </c>
      <c r="D6949">
        <v>9.9618000000000002</v>
      </c>
      <c r="E6949">
        <v>15</v>
      </c>
      <c r="F6949" s="2">
        <v>41896</v>
      </c>
      <c r="G6949">
        <v>15.1</v>
      </c>
      <c r="H6949" s="3">
        <v>41896.502083333333</v>
      </c>
      <c r="I6949" s="3">
        <v>41896.474999999999</v>
      </c>
      <c r="J6949">
        <v>18.100000000000001</v>
      </c>
      <c r="K6949">
        <v>20.5</v>
      </c>
      <c r="L6949" s="3">
        <v>41896.46875</v>
      </c>
      <c r="M6949" t="s">
        <v>135</v>
      </c>
      <c r="N6949" t="s">
        <v>9</v>
      </c>
      <c r="P6949" s="3">
        <v>41896.502083333333</v>
      </c>
      <c r="Q6949">
        <v>0</v>
      </c>
      <c r="R6949" t="s">
        <v>76</v>
      </c>
      <c r="S6949">
        <v>0</v>
      </c>
      <c r="T6949">
        <v>0</v>
      </c>
      <c r="U6949" t="s">
        <v>9</v>
      </c>
      <c r="V6949" s="3">
        <v>41896.474999999999</v>
      </c>
      <c r="W6949">
        <v>1</v>
      </c>
      <c r="X6949" s="3">
        <v>41896.46875</v>
      </c>
      <c r="Y6949" t="s">
        <v>9</v>
      </c>
      <c r="Z6949">
        <v>0</v>
      </c>
      <c r="AA6949">
        <v>0</v>
      </c>
      <c r="AB6949" t="s">
        <v>134</v>
      </c>
    </row>
    <row r="6950" spans="1:28" x14ac:dyDescent="0.25">
      <c r="A6950" t="s">
        <v>74</v>
      </c>
      <c r="B6950" t="s">
        <v>75</v>
      </c>
      <c r="C6950">
        <v>53.649500000000003</v>
      </c>
      <c r="D6950">
        <v>9.9618000000000002</v>
      </c>
      <c r="E6950">
        <v>15</v>
      </c>
      <c r="F6950" s="2">
        <v>41897</v>
      </c>
      <c r="G6950">
        <v>15.2</v>
      </c>
      <c r="H6950" s="3">
        <v>41897.502083333333</v>
      </c>
      <c r="I6950" s="3">
        <v>41897.474999999999</v>
      </c>
      <c r="J6950">
        <v>20.7</v>
      </c>
      <c r="K6950">
        <v>20.7</v>
      </c>
      <c r="L6950" s="3">
        <v>41897.46875</v>
      </c>
      <c r="M6950" t="s">
        <v>135</v>
      </c>
      <c r="N6950" t="s">
        <v>9</v>
      </c>
      <c r="P6950" s="3">
        <v>41897.502083333333</v>
      </c>
      <c r="Q6950">
        <v>6.2</v>
      </c>
      <c r="R6950" t="s">
        <v>77</v>
      </c>
      <c r="S6950">
        <v>6.2</v>
      </c>
      <c r="T6950">
        <v>0</v>
      </c>
      <c r="U6950" t="s">
        <v>9</v>
      </c>
      <c r="V6950" s="3">
        <v>41897.474999999999</v>
      </c>
      <c r="W6950">
        <v>1</v>
      </c>
      <c r="X6950" s="3">
        <v>41897.46875</v>
      </c>
      <c r="Y6950" t="s">
        <v>9</v>
      </c>
      <c r="Z6950">
        <v>6.2</v>
      </c>
      <c r="AA6950">
        <v>0</v>
      </c>
      <c r="AB6950" t="s">
        <v>134</v>
      </c>
    </row>
    <row r="6951" spans="1:28" x14ac:dyDescent="0.25">
      <c r="A6951" t="s">
        <v>74</v>
      </c>
      <c r="B6951" t="s">
        <v>75</v>
      </c>
      <c r="C6951">
        <v>53.649500000000003</v>
      </c>
      <c r="D6951">
        <v>9.9618000000000002</v>
      </c>
      <c r="E6951">
        <v>15</v>
      </c>
      <c r="F6951" s="2">
        <v>41898</v>
      </c>
      <c r="G6951">
        <v>13.6</v>
      </c>
      <c r="H6951" s="3">
        <v>41898.502083333333</v>
      </c>
      <c r="I6951" s="3">
        <v>41898.474999999999</v>
      </c>
      <c r="J6951">
        <v>21.1</v>
      </c>
      <c r="K6951">
        <v>24.9</v>
      </c>
      <c r="L6951" s="3">
        <v>41898.46875</v>
      </c>
      <c r="M6951" t="s">
        <v>135</v>
      </c>
      <c r="N6951" t="s">
        <v>9</v>
      </c>
      <c r="P6951" s="3">
        <v>41898.502083333333</v>
      </c>
      <c r="Q6951">
        <v>0.2</v>
      </c>
      <c r="R6951" t="s">
        <v>77</v>
      </c>
      <c r="S6951">
        <v>0.2</v>
      </c>
      <c r="T6951">
        <v>0</v>
      </c>
      <c r="U6951" t="s">
        <v>9</v>
      </c>
      <c r="V6951" s="3">
        <v>41898.474999999999</v>
      </c>
      <c r="W6951">
        <v>1</v>
      </c>
      <c r="X6951" s="3">
        <v>41898.46875</v>
      </c>
      <c r="Y6951" t="s">
        <v>9</v>
      </c>
      <c r="Z6951">
        <v>0.2</v>
      </c>
      <c r="AA6951">
        <v>0</v>
      </c>
      <c r="AB6951" t="s">
        <v>134</v>
      </c>
    </row>
    <row r="6952" spans="1:28" x14ac:dyDescent="0.25">
      <c r="A6952" t="s">
        <v>74</v>
      </c>
      <c r="B6952" t="s">
        <v>75</v>
      </c>
      <c r="C6952">
        <v>53.649500000000003</v>
      </c>
      <c r="D6952">
        <v>9.9618000000000002</v>
      </c>
      <c r="E6952">
        <v>15</v>
      </c>
      <c r="F6952" s="2">
        <v>41899</v>
      </c>
      <c r="G6952">
        <v>13.4</v>
      </c>
      <c r="H6952" s="3">
        <v>41899.502083333333</v>
      </c>
      <c r="I6952" s="3">
        <v>41899.474999999999</v>
      </c>
      <c r="J6952">
        <v>21.8</v>
      </c>
      <c r="K6952">
        <v>24.4</v>
      </c>
      <c r="L6952" s="3">
        <v>41899.468055555553</v>
      </c>
      <c r="M6952" t="s">
        <v>135</v>
      </c>
      <c r="N6952" t="s">
        <v>9</v>
      </c>
      <c r="P6952" s="3">
        <v>41899.502083333333</v>
      </c>
      <c r="Q6952">
        <v>0</v>
      </c>
      <c r="R6952" t="s">
        <v>76</v>
      </c>
      <c r="S6952">
        <v>0</v>
      </c>
      <c r="T6952">
        <v>0</v>
      </c>
      <c r="U6952" t="s">
        <v>9</v>
      </c>
      <c r="V6952" s="3">
        <v>41899.474999999999</v>
      </c>
      <c r="W6952">
        <v>1</v>
      </c>
      <c r="X6952" s="3">
        <v>41899.468055555553</v>
      </c>
      <c r="Y6952" t="s">
        <v>9</v>
      </c>
      <c r="Z6952">
        <v>0</v>
      </c>
      <c r="AA6952">
        <v>0</v>
      </c>
      <c r="AB6952" t="s">
        <v>134</v>
      </c>
    </row>
    <row r="6953" spans="1:28" x14ac:dyDescent="0.25">
      <c r="A6953" t="s">
        <v>74</v>
      </c>
      <c r="B6953" t="s">
        <v>75</v>
      </c>
      <c r="C6953">
        <v>53.649500000000003</v>
      </c>
      <c r="D6953">
        <v>9.9618000000000002</v>
      </c>
      <c r="E6953">
        <v>15</v>
      </c>
      <c r="F6953" s="2">
        <v>41900</v>
      </c>
      <c r="G6953">
        <v>12.1</v>
      </c>
      <c r="H6953" s="3">
        <v>41900.502083333333</v>
      </c>
      <c r="I6953" s="3">
        <v>41900.474999999999</v>
      </c>
      <c r="J6953">
        <v>21.4</v>
      </c>
      <c r="K6953">
        <v>23.9</v>
      </c>
      <c r="L6953" s="3">
        <v>41900.468055555553</v>
      </c>
      <c r="M6953" t="s">
        <v>135</v>
      </c>
      <c r="N6953" t="s">
        <v>9</v>
      </c>
      <c r="P6953" s="3">
        <v>41900.502083333333</v>
      </c>
      <c r="Q6953">
        <v>0</v>
      </c>
      <c r="R6953" t="s">
        <v>76</v>
      </c>
      <c r="S6953">
        <v>0</v>
      </c>
      <c r="T6953">
        <v>0</v>
      </c>
      <c r="U6953" t="s">
        <v>9</v>
      </c>
      <c r="V6953" s="3">
        <v>41900.474999999999</v>
      </c>
      <c r="W6953">
        <v>1</v>
      </c>
      <c r="X6953" s="3">
        <v>41900.468055555553</v>
      </c>
      <c r="Y6953" t="s">
        <v>9</v>
      </c>
      <c r="Z6953">
        <v>0</v>
      </c>
      <c r="AA6953">
        <v>0</v>
      </c>
      <c r="AB6953" t="s">
        <v>134</v>
      </c>
    </row>
    <row r="6954" spans="1:28" x14ac:dyDescent="0.25">
      <c r="A6954" t="s">
        <v>74</v>
      </c>
      <c r="B6954" t="s">
        <v>75</v>
      </c>
      <c r="C6954">
        <v>53.649500000000003</v>
      </c>
      <c r="D6954">
        <v>9.9618000000000002</v>
      </c>
      <c r="E6954">
        <v>15</v>
      </c>
      <c r="F6954" s="2">
        <v>41901</v>
      </c>
      <c r="G6954">
        <v>13.4</v>
      </c>
      <c r="H6954" s="3">
        <v>41901.502083333333</v>
      </c>
      <c r="I6954" s="3">
        <v>41901.474999999999</v>
      </c>
      <c r="J6954">
        <v>21.7</v>
      </c>
      <c r="K6954">
        <v>23.8</v>
      </c>
      <c r="L6954" s="3">
        <v>41901.467361111114</v>
      </c>
      <c r="M6954" t="s">
        <v>135</v>
      </c>
      <c r="N6954" t="s">
        <v>9</v>
      </c>
      <c r="P6954" s="3">
        <v>41901.502083333333</v>
      </c>
      <c r="Q6954">
        <v>0</v>
      </c>
      <c r="R6954" t="s">
        <v>76</v>
      </c>
      <c r="S6954">
        <v>0</v>
      </c>
      <c r="T6954">
        <v>0</v>
      </c>
      <c r="U6954" t="s">
        <v>9</v>
      </c>
      <c r="V6954" s="3">
        <v>41901.474999999999</v>
      </c>
      <c r="W6954">
        <v>1</v>
      </c>
      <c r="X6954" s="3">
        <v>41901.467361111114</v>
      </c>
      <c r="Y6954" t="s">
        <v>9</v>
      </c>
      <c r="Z6954">
        <v>0</v>
      </c>
      <c r="AA6954">
        <v>0</v>
      </c>
      <c r="AB6954" t="s">
        <v>134</v>
      </c>
    </row>
    <row r="6955" spans="1:28" x14ac:dyDescent="0.25">
      <c r="A6955" t="s">
        <v>74</v>
      </c>
      <c r="B6955" t="s">
        <v>75</v>
      </c>
      <c r="C6955">
        <v>53.649500000000003</v>
      </c>
      <c r="D6955">
        <v>9.9618000000000002</v>
      </c>
      <c r="E6955">
        <v>15</v>
      </c>
      <c r="F6955" s="2">
        <v>41902</v>
      </c>
      <c r="G6955">
        <v>12.1</v>
      </c>
      <c r="H6955" s="3">
        <v>41902.502083333333</v>
      </c>
      <c r="I6955" s="3">
        <v>41902.474999999999</v>
      </c>
      <c r="J6955">
        <v>21.6</v>
      </c>
      <c r="K6955">
        <v>24.6</v>
      </c>
      <c r="L6955" s="3">
        <v>41902.467361111114</v>
      </c>
      <c r="M6955" t="s">
        <v>135</v>
      </c>
      <c r="N6955" t="s">
        <v>9</v>
      </c>
      <c r="P6955" s="3">
        <v>41902.502083333333</v>
      </c>
      <c r="Q6955">
        <v>0</v>
      </c>
      <c r="R6955" t="s">
        <v>76</v>
      </c>
      <c r="S6955">
        <v>0</v>
      </c>
      <c r="T6955">
        <v>0</v>
      </c>
      <c r="U6955" t="s">
        <v>9</v>
      </c>
      <c r="V6955" s="3">
        <v>41902.474999999999</v>
      </c>
      <c r="W6955">
        <v>1</v>
      </c>
      <c r="X6955" s="3">
        <v>41902.467361111114</v>
      </c>
      <c r="Y6955" t="s">
        <v>9</v>
      </c>
      <c r="Z6955">
        <v>0</v>
      </c>
      <c r="AA6955">
        <v>0</v>
      </c>
      <c r="AB6955" t="s">
        <v>134</v>
      </c>
    </row>
    <row r="6956" spans="1:28" x14ac:dyDescent="0.25">
      <c r="A6956" t="s">
        <v>74</v>
      </c>
      <c r="B6956" t="s">
        <v>75</v>
      </c>
      <c r="C6956">
        <v>53.649500000000003</v>
      </c>
      <c r="D6956">
        <v>9.9618000000000002</v>
      </c>
      <c r="E6956">
        <v>15</v>
      </c>
      <c r="F6956" s="2">
        <v>41903</v>
      </c>
      <c r="G6956">
        <v>14.2</v>
      </c>
      <c r="H6956" s="3">
        <v>41903.502083333333</v>
      </c>
      <c r="I6956" s="3">
        <v>41903.474999999999</v>
      </c>
      <c r="J6956">
        <v>18.2</v>
      </c>
      <c r="K6956">
        <v>23.9</v>
      </c>
      <c r="L6956" s="3">
        <v>41903.467361111114</v>
      </c>
      <c r="M6956" t="s">
        <v>135</v>
      </c>
      <c r="N6956" t="s">
        <v>9</v>
      </c>
      <c r="P6956" s="3">
        <v>41903.502083333333</v>
      </c>
      <c r="Q6956">
        <v>0</v>
      </c>
      <c r="R6956" t="s">
        <v>76</v>
      </c>
      <c r="S6956">
        <v>0</v>
      </c>
      <c r="T6956">
        <v>0</v>
      </c>
      <c r="U6956" t="s">
        <v>9</v>
      </c>
      <c r="V6956" s="3">
        <v>41903.474999999999</v>
      </c>
      <c r="W6956">
        <v>1</v>
      </c>
      <c r="X6956" s="3">
        <v>41903.467361111114</v>
      </c>
      <c r="Y6956" t="s">
        <v>9</v>
      </c>
      <c r="Z6956">
        <v>0</v>
      </c>
      <c r="AA6956">
        <v>0</v>
      </c>
      <c r="AB6956" t="s">
        <v>134</v>
      </c>
    </row>
    <row r="6957" spans="1:28" x14ac:dyDescent="0.25">
      <c r="A6957" t="s">
        <v>74</v>
      </c>
      <c r="B6957" t="s">
        <v>75</v>
      </c>
      <c r="C6957">
        <v>53.649500000000003</v>
      </c>
      <c r="D6957">
        <v>9.9618000000000002</v>
      </c>
      <c r="E6957">
        <v>15</v>
      </c>
      <c r="F6957" s="2">
        <v>41904</v>
      </c>
      <c r="G6957">
        <v>11.5</v>
      </c>
      <c r="H6957" s="3">
        <v>41904.502083333333</v>
      </c>
      <c r="I6957" s="3">
        <v>41904.474999999999</v>
      </c>
      <c r="J6957">
        <v>14.3</v>
      </c>
      <c r="K6957">
        <v>19.399999999999999</v>
      </c>
      <c r="L6957" s="3">
        <v>41904.466666666667</v>
      </c>
      <c r="M6957" t="s">
        <v>135</v>
      </c>
      <c r="N6957" t="s">
        <v>9</v>
      </c>
      <c r="P6957" s="3">
        <v>41904.502083333333</v>
      </c>
      <c r="Q6957">
        <v>0</v>
      </c>
      <c r="R6957" t="s">
        <v>76</v>
      </c>
      <c r="S6957">
        <v>0</v>
      </c>
      <c r="T6957">
        <v>0</v>
      </c>
      <c r="U6957" t="s">
        <v>9</v>
      </c>
      <c r="V6957" s="3">
        <v>41904.474999999999</v>
      </c>
      <c r="W6957">
        <v>1</v>
      </c>
      <c r="X6957" s="3">
        <v>41904.466666666667</v>
      </c>
      <c r="Y6957" t="s">
        <v>9</v>
      </c>
      <c r="Z6957">
        <v>0</v>
      </c>
      <c r="AA6957">
        <v>0</v>
      </c>
      <c r="AB6957" t="s">
        <v>134</v>
      </c>
    </row>
    <row r="6958" spans="1:28" x14ac:dyDescent="0.25">
      <c r="A6958" t="s">
        <v>74</v>
      </c>
      <c r="B6958" t="s">
        <v>75</v>
      </c>
      <c r="C6958">
        <v>53.649500000000003</v>
      </c>
      <c r="D6958">
        <v>9.9618000000000002</v>
      </c>
      <c r="E6958">
        <v>15</v>
      </c>
      <c r="F6958" s="2">
        <v>41905</v>
      </c>
      <c r="G6958">
        <v>4.2</v>
      </c>
      <c r="H6958" s="3">
        <v>41905.502083333333</v>
      </c>
      <c r="I6958" s="3">
        <v>41905.474999999999</v>
      </c>
      <c r="J6958">
        <v>14.7</v>
      </c>
      <c r="K6958">
        <v>15</v>
      </c>
      <c r="L6958" s="3">
        <v>41905.466666666667</v>
      </c>
      <c r="M6958" t="s">
        <v>135</v>
      </c>
      <c r="N6958" t="s">
        <v>9</v>
      </c>
      <c r="P6958" s="3">
        <v>41905.502083333333</v>
      </c>
      <c r="Q6958">
        <v>0</v>
      </c>
      <c r="R6958" t="s">
        <v>76</v>
      </c>
      <c r="S6958">
        <v>0</v>
      </c>
      <c r="T6958">
        <v>0</v>
      </c>
      <c r="U6958" t="s">
        <v>9</v>
      </c>
      <c r="V6958" s="3">
        <v>41905.474999999999</v>
      </c>
      <c r="W6958">
        <v>1</v>
      </c>
      <c r="X6958" s="3">
        <v>41905.466666666667</v>
      </c>
      <c r="Y6958" t="s">
        <v>9</v>
      </c>
      <c r="Z6958">
        <v>0</v>
      </c>
      <c r="AA6958">
        <v>0</v>
      </c>
      <c r="AB6958" t="s">
        <v>134</v>
      </c>
    </row>
    <row r="6959" spans="1:28" x14ac:dyDescent="0.25">
      <c r="A6959" t="s">
        <v>74</v>
      </c>
      <c r="B6959" t="s">
        <v>75</v>
      </c>
      <c r="C6959">
        <v>53.649500000000003</v>
      </c>
      <c r="D6959">
        <v>9.9618000000000002</v>
      </c>
      <c r="E6959">
        <v>15</v>
      </c>
      <c r="F6959" s="2">
        <v>41906</v>
      </c>
      <c r="G6959">
        <v>11.9</v>
      </c>
      <c r="H6959" s="3">
        <v>41906.502083333333</v>
      </c>
      <c r="I6959" s="3">
        <v>41906.474999999999</v>
      </c>
      <c r="J6959">
        <v>15.3</v>
      </c>
      <c r="K6959">
        <v>16.5</v>
      </c>
      <c r="L6959" s="3">
        <v>41906.466666666667</v>
      </c>
      <c r="M6959" t="s">
        <v>135</v>
      </c>
      <c r="N6959" t="s">
        <v>9</v>
      </c>
      <c r="P6959" s="3">
        <v>41906.502083333333</v>
      </c>
      <c r="Q6959">
        <v>0</v>
      </c>
      <c r="R6959" t="s">
        <v>76</v>
      </c>
      <c r="S6959">
        <v>0</v>
      </c>
      <c r="T6959">
        <v>0</v>
      </c>
      <c r="U6959" t="s">
        <v>9</v>
      </c>
      <c r="V6959" s="3">
        <v>41906.474999999999</v>
      </c>
      <c r="W6959">
        <v>1</v>
      </c>
      <c r="X6959" s="3">
        <v>41906.466666666667</v>
      </c>
      <c r="Y6959" t="s">
        <v>9</v>
      </c>
      <c r="Z6959">
        <v>0</v>
      </c>
      <c r="AA6959">
        <v>0</v>
      </c>
      <c r="AB6959" t="s">
        <v>134</v>
      </c>
    </row>
    <row r="6960" spans="1:28" x14ac:dyDescent="0.25">
      <c r="A6960" t="s">
        <v>74</v>
      </c>
      <c r="B6960" t="s">
        <v>75</v>
      </c>
      <c r="C6960">
        <v>53.649500000000003</v>
      </c>
      <c r="D6960">
        <v>9.9618000000000002</v>
      </c>
      <c r="E6960">
        <v>15</v>
      </c>
      <c r="F6960" s="2">
        <v>41907</v>
      </c>
      <c r="G6960">
        <v>11.4</v>
      </c>
      <c r="H6960" s="3">
        <v>41907.502083333333</v>
      </c>
      <c r="I6960" s="3">
        <v>41907.474999999999</v>
      </c>
      <c r="J6960">
        <v>16.3</v>
      </c>
      <c r="K6960">
        <v>16.600000000000001</v>
      </c>
      <c r="L6960" s="3">
        <v>41907.46597222222</v>
      </c>
      <c r="M6960" t="s">
        <v>135</v>
      </c>
      <c r="N6960" t="s">
        <v>9</v>
      </c>
      <c r="P6960" s="3">
        <v>41907.502083333333</v>
      </c>
      <c r="Q6960">
        <v>0.6</v>
      </c>
      <c r="R6960" t="s">
        <v>77</v>
      </c>
      <c r="S6960">
        <v>0.6</v>
      </c>
      <c r="T6960">
        <v>0</v>
      </c>
      <c r="U6960" t="s">
        <v>9</v>
      </c>
      <c r="V6960" s="3">
        <v>41907.474999999999</v>
      </c>
      <c r="W6960">
        <v>1</v>
      </c>
      <c r="X6960" s="3">
        <v>41907.46597222222</v>
      </c>
      <c r="Y6960" t="s">
        <v>9</v>
      </c>
      <c r="Z6960">
        <v>0.6</v>
      </c>
      <c r="AA6960">
        <v>0</v>
      </c>
      <c r="AB6960" t="s">
        <v>134</v>
      </c>
    </row>
    <row r="6961" spans="1:28" x14ac:dyDescent="0.25">
      <c r="A6961" t="s">
        <v>74</v>
      </c>
      <c r="B6961" t="s">
        <v>75</v>
      </c>
      <c r="C6961">
        <v>53.649500000000003</v>
      </c>
      <c r="D6961">
        <v>9.9618000000000002</v>
      </c>
      <c r="E6961">
        <v>15</v>
      </c>
      <c r="F6961" s="2">
        <v>41908</v>
      </c>
      <c r="G6961">
        <v>12.8</v>
      </c>
      <c r="H6961" s="3">
        <v>41908.499305555553</v>
      </c>
      <c r="I6961" s="3">
        <v>41908.472222222219</v>
      </c>
      <c r="J6961">
        <v>15.9</v>
      </c>
      <c r="K6961">
        <v>16.600000000000001</v>
      </c>
      <c r="L6961" s="3">
        <v>41908.46597222222</v>
      </c>
      <c r="M6961" t="s">
        <v>135</v>
      </c>
      <c r="N6961" t="s">
        <v>9</v>
      </c>
      <c r="P6961" s="3">
        <v>41908.499305555553</v>
      </c>
      <c r="Q6961">
        <v>1.4</v>
      </c>
      <c r="R6961" t="s">
        <v>77</v>
      </c>
      <c r="S6961">
        <v>1.4</v>
      </c>
      <c r="T6961">
        <v>0</v>
      </c>
      <c r="U6961" t="s">
        <v>9</v>
      </c>
      <c r="V6961" s="3">
        <v>41908.472222222219</v>
      </c>
      <c r="W6961">
        <v>1</v>
      </c>
      <c r="X6961" s="3">
        <v>41908.46597222222</v>
      </c>
      <c r="Y6961" t="s">
        <v>9</v>
      </c>
      <c r="Z6961">
        <v>1.4</v>
      </c>
      <c r="AA6961">
        <v>0</v>
      </c>
      <c r="AB6961" t="s">
        <v>134</v>
      </c>
    </row>
    <row r="6962" spans="1:28" x14ac:dyDescent="0.25">
      <c r="A6962" t="s">
        <v>74</v>
      </c>
      <c r="B6962" t="s">
        <v>75</v>
      </c>
      <c r="C6962">
        <v>53.649500000000003</v>
      </c>
      <c r="D6962">
        <v>9.9618000000000002</v>
      </c>
      <c r="E6962">
        <v>15</v>
      </c>
      <c r="F6962" s="2">
        <v>41909</v>
      </c>
      <c r="G6962">
        <v>8.6999999999999993</v>
      </c>
      <c r="H6962" s="3">
        <v>41909.502083333333</v>
      </c>
      <c r="I6962" s="3">
        <v>41909.474999999999</v>
      </c>
      <c r="J6962">
        <v>17</v>
      </c>
      <c r="K6962">
        <v>17.7</v>
      </c>
      <c r="L6962" s="3">
        <v>41909.46597222222</v>
      </c>
      <c r="M6962" t="s">
        <v>135</v>
      </c>
      <c r="N6962" t="s">
        <v>9</v>
      </c>
      <c r="P6962" s="3">
        <v>41909.502083333333</v>
      </c>
      <c r="Q6962">
        <v>2.4</v>
      </c>
      <c r="R6962" t="s">
        <v>77</v>
      </c>
      <c r="S6962">
        <v>2.4</v>
      </c>
      <c r="T6962">
        <v>0</v>
      </c>
      <c r="U6962" t="s">
        <v>9</v>
      </c>
      <c r="V6962" s="3">
        <v>41909.474999999999</v>
      </c>
      <c r="W6962">
        <v>1</v>
      </c>
      <c r="X6962" s="3">
        <v>41909.46597222222</v>
      </c>
      <c r="Y6962" t="s">
        <v>9</v>
      </c>
      <c r="Z6962">
        <v>2.4</v>
      </c>
      <c r="AA6962">
        <v>0</v>
      </c>
      <c r="AB6962" t="s">
        <v>134</v>
      </c>
    </row>
    <row r="6963" spans="1:28" x14ac:dyDescent="0.25">
      <c r="A6963" t="s">
        <v>74</v>
      </c>
      <c r="B6963" t="s">
        <v>75</v>
      </c>
      <c r="C6963">
        <v>53.649500000000003</v>
      </c>
      <c r="D6963">
        <v>9.9618000000000002</v>
      </c>
      <c r="E6963">
        <v>15</v>
      </c>
      <c r="F6963" s="2">
        <v>41910</v>
      </c>
      <c r="G6963">
        <v>7.4</v>
      </c>
      <c r="H6963" s="3">
        <v>41910.502083333333</v>
      </c>
      <c r="I6963" s="3">
        <v>41910.474999999999</v>
      </c>
      <c r="J6963">
        <v>18.5</v>
      </c>
      <c r="K6963">
        <v>18.7</v>
      </c>
      <c r="L6963" s="3">
        <v>41910.465277777781</v>
      </c>
      <c r="M6963" t="s">
        <v>135</v>
      </c>
      <c r="N6963" t="s">
        <v>9</v>
      </c>
      <c r="P6963" s="3">
        <v>41910.502083333333</v>
      </c>
      <c r="Q6963">
        <v>0.2</v>
      </c>
      <c r="R6963" t="s">
        <v>77</v>
      </c>
      <c r="S6963">
        <v>0.2</v>
      </c>
      <c r="T6963">
        <v>0</v>
      </c>
      <c r="U6963" t="s">
        <v>9</v>
      </c>
      <c r="V6963" s="3">
        <v>41910.474999999999</v>
      </c>
      <c r="W6963">
        <v>1</v>
      </c>
      <c r="X6963" s="3">
        <v>41910.465277777781</v>
      </c>
      <c r="Y6963" t="s">
        <v>9</v>
      </c>
      <c r="Z6963">
        <v>0.2</v>
      </c>
      <c r="AA6963">
        <v>0</v>
      </c>
      <c r="AB6963" t="s">
        <v>134</v>
      </c>
    </row>
    <row r="6964" spans="1:28" x14ac:dyDescent="0.25">
      <c r="A6964" t="s">
        <v>74</v>
      </c>
      <c r="B6964" t="s">
        <v>75</v>
      </c>
      <c r="C6964">
        <v>53.649500000000003</v>
      </c>
      <c r="D6964">
        <v>9.9618000000000002</v>
      </c>
      <c r="E6964">
        <v>15</v>
      </c>
      <c r="F6964" s="2">
        <v>41911</v>
      </c>
      <c r="G6964">
        <v>9.4</v>
      </c>
      <c r="H6964" s="3">
        <v>41911.499305555553</v>
      </c>
      <c r="I6964" s="3">
        <v>41911.472222222219</v>
      </c>
      <c r="J6964">
        <v>19</v>
      </c>
      <c r="K6964">
        <v>20.100000000000001</v>
      </c>
      <c r="L6964" s="3">
        <v>41911.465277777781</v>
      </c>
      <c r="M6964" t="s">
        <v>135</v>
      </c>
      <c r="N6964" t="s">
        <v>9</v>
      </c>
      <c r="P6964" s="3">
        <v>41911.499305555553</v>
      </c>
      <c r="Q6964">
        <v>0</v>
      </c>
      <c r="R6964" t="s">
        <v>76</v>
      </c>
      <c r="S6964">
        <v>0</v>
      </c>
      <c r="T6964">
        <v>0</v>
      </c>
      <c r="U6964" t="s">
        <v>9</v>
      </c>
      <c r="V6964" s="3">
        <v>41911.472222222219</v>
      </c>
      <c r="W6964">
        <v>1</v>
      </c>
      <c r="X6964" s="3">
        <v>41911.465277777781</v>
      </c>
      <c r="Y6964" t="s">
        <v>9</v>
      </c>
      <c r="Z6964">
        <v>0</v>
      </c>
      <c r="AA6964">
        <v>0</v>
      </c>
      <c r="AB6964" t="s">
        <v>134</v>
      </c>
    </row>
    <row r="6965" spans="1:28" x14ac:dyDescent="0.25">
      <c r="A6965" t="s">
        <v>74</v>
      </c>
      <c r="B6965" t="s">
        <v>75</v>
      </c>
      <c r="C6965">
        <v>53.649500000000003</v>
      </c>
      <c r="D6965">
        <v>9.9618000000000002</v>
      </c>
      <c r="E6965">
        <v>15</v>
      </c>
      <c r="F6965" s="2">
        <v>41912</v>
      </c>
      <c r="G6965">
        <v>15.5</v>
      </c>
      <c r="H6965" s="3">
        <v>41912.499305555553</v>
      </c>
      <c r="I6965" s="3">
        <v>41912.472222222219</v>
      </c>
      <c r="J6965">
        <v>17.100000000000001</v>
      </c>
      <c r="K6965">
        <v>21.8</v>
      </c>
      <c r="L6965" s="3">
        <v>41912.465277777781</v>
      </c>
      <c r="M6965" t="s">
        <v>135</v>
      </c>
      <c r="N6965" t="s">
        <v>9</v>
      </c>
      <c r="P6965" s="3">
        <v>41912.499305555553</v>
      </c>
      <c r="Q6965">
        <v>1.4</v>
      </c>
      <c r="R6965" t="s">
        <v>77</v>
      </c>
      <c r="S6965">
        <v>1.4</v>
      </c>
      <c r="T6965">
        <v>0</v>
      </c>
      <c r="U6965" t="s">
        <v>9</v>
      </c>
      <c r="V6965" s="3">
        <v>41912.472222222219</v>
      </c>
      <c r="W6965">
        <v>1</v>
      </c>
      <c r="X6965" s="3">
        <v>41912.465277777781</v>
      </c>
      <c r="Y6965" t="s">
        <v>9</v>
      </c>
      <c r="Z6965">
        <v>1.4</v>
      </c>
      <c r="AA6965">
        <v>0</v>
      </c>
      <c r="AB6965" t="s">
        <v>134</v>
      </c>
    </row>
    <row r="6966" spans="1:28" x14ac:dyDescent="0.25">
      <c r="A6966" t="s">
        <v>74</v>
      </c>
      <c r="B6966" t="s">
        <v>75</v>
      </c>
      <c r="C6966">
        <v>53.649500000000003</v>
      </c>
      <c r="D6966">
        <v>9.9618000000000002</v>
      </c>
      <c r="E6966">
        <v>15</v>
      </c>
      <c r="F6966" s="2">
        <v>41913</v>
      </c>
      <c r="G6966">
        <v>12.7</v>
      </c>
      <c r="H6966" s="3">
        <v>41913.502083333333</v>
      </c>
      <c r="I6966" s="3">
        <v>41913.474999999999</v>
      </c>
      <c r="J6966">
        <v>17.600000000000001</v>
      </c>
      <c r="K6966">
        <v>19.100000000000001</v>
      </c>
      <c r="L6966" s="3">
        <v>41913.464583333334</v>
      </c>
      <c r="M6966" t="s">
        <v>135</v>
      </c>
      <c r="N6966" t="s">
        <v>9</v>
      </c>
      <c r="P6966" s="3">
        <v>41913.502083333333</v>
      </c>
      <c r="Q6966">
        <v>5</v>
      </c>
      <c r="R6966" t="s">
        <v>77</v>
      </c>
      <c r="S6966">
        <v>5</v>
      </c>
      <c r="T6966">
        <v>0</v>
      </c>
      <c r="U6966" t="s">
        <v>9</v>
      </c>
      <c r="V6966" s="3">
        <v>41913.474999999999</v>
      </c>
      <c r="W6966">
        <v>1</v>
      </c>
      <c r="X6966" s="3">
        <v>41913.464583333334</v>
      </c>
      <c r="Y6966" t="s">
        <v>9</v>
      </c>
      <c r="Z6966">
        <v>5</v>
      </c>
      <c r="AA6966">
        <v>0</v>
      </c>
      <c r="AB6966" t="s">
        <v>134</v>
      </c>
    </row>
    <row r="6967" spans="1:28" x14ac:dyDescent="0.25">
      <c r="A6967" t="s">
        <v>74</v>
      </c>
      <c r="B6967" t="s">
        <v>75</v>
      </c>
      <c r="C6967">
        <v>53.649500000000003</v>
      </c>
      <c r="D6967">
        <v>9.9618000000000002</v>
      </c>
      <c r="E6967">
        <v>15</v>
      </c>
      <c r="F6967" s="2">
        <v>41914</v>
      </c>
      <c r="G6967">
        <v>13.9</v>
      </c>
      <c r="H6967" s="3">
        <v>41914.502083333333</v>
      </c>
      <c r="I6967" s="3">
        <v>41914.474999999999</v>
      </c>
      <c r="J6967">
        <v>17.399999999999999</v>
      </c>
      <c r="K6967">
        <v>20.2</v>
      </c>
      <c r="L6967" s="3">
        <v>41914.464583333334</v>
      </c>
      <c r="M6967" t="s">
        <v>135</v>
      </c>
      <c r="N6967" t="s">
        <v>9</v>
      </c>
      <c r="P6967" s="3">
        <v>41914.502083333333</v>
      </c>
      <c r="Q6967">
        <v>0.2</v>
      </c>
      <c r="R6967" t="s">
        <v>77</v>
      </c>
      <c r="S6967">
        <v>0.2</v>
      </c>
      <c r="T6967">
        <v>0</v>
      </c>
      <c r="U6967" t="s">
        <v>9</v>
      </c>
      <c r="V6967" s="3">
        <v>41914.474999999999</v>
      </c>
      <c r="W6967">
        <v>1</v>
      </c>
      <c r="X6967" s="3">
        <v>41914.464583333334</v>
      </c>
      <c r="Y6967" t="s">
        <v>9</v>
      </c>
      <c r="Z6967">
        <v>0.2</v>
      </c>
      <c r="AA6967">
        <v>0</v>
      </c>
      <c r="AB6967" t="s">
        <v>134</v>
      </c>
    </row>
    <row r="6968" spans="1:28" x14ac:dyDescent="0.25">
      <c r="A6968" t="s">
        <v>74</v>
      </c>
      <c r="B6968" t="s">
        <v>75</v>
      </c>
      <c r="C6968">
        <v>53.649500000000003</v>
      </c>
      <c r="D6968">
        <v>9.9618000000000002</v>
      </c>
      <c r="E6968">
        <v>15</v>
      </c>
      <c r="F6968" s="2">
        <v>41915</v>
      </c>
      <c r="G6968">
        <v>15.1</v>
      </c>
      <c r="H6968" s="3">
        <v>41915.502083333333</v>
      </c>
      <c r="I6968" s="3">
        <v>41915.474999999999</v>
      </c>
      <c r="J6968">
        <v>19.600000000000001</v>
      </c>
      <c r="K6968">
        <v>19.7</v>
      </c>
      <c r="L6968" s="3">
        <v>41915.464583333334</v>
      </c>
      <c r="M6968" t="s">
        <v>135</v>
      </c>
      <c r="N6968" t="s">
        <v>9</v>
      </c>
      <c r="P6968" s="3">
        <v>41915.502083333333</v>
      </c>
      <c r="Q6968">
        <v>0.2</v>
      </c>
      <c r="R6968" t="s">
        <v>77</v>
      </c>
      <c r="S6968">
        <v>0.2</v>
      </c>
      <c r="T6968">
        <v>0</v>
      </c>
      <c r="U6968" t="s">
        <v>9</v>
      </c>
      <c r="V6968" s="3">
        <v>41915.474999999999</v>
      </c>
      <c r="W6968">
        <v>1</v>
      </c>
      <c r="X6968" s="3">
        <v>41915.464583333334</v>
      </c>
      <c r="Y6968" t="s">
        <v>9</v>
      </c>
      <c r="Z6968">
        <v>0.2</v>
      </c>
      <c r="AA6968">
        <v>0</v>
      </c>
      <c r="AB6968" t="s">
        <v>134</v>
      </c>
    </row>
    <row r="6969" spans="1:28" x14ac:dyDescent="0.25">
      <c r="A6969" t="s">
        <v>74</v>
      </c>
      <c r="B6969" t="s">
        <v>75</v>
      </c>
      <c r="C6969">
        <v>53.649500000000003</v>
      </c>
      <c r="D6969">
        <v>9.9618000000000002</v>
      </c>
      <c r="E6969">
        <v>15</v>
      </c>
      <c r="F6969" s="2">
        <v>41916</v>
      </c>
      <c r="G6969">
        <v>10.6</v>
      </c>
      <c r="H6969" s="3">
        <v>41916.502083333333</v>
      </c>
      <c r="I6969" s="3">
        <v>41916.474999999999</v>
      </c>
      <c r="J6969">
        <v>18.2</v>
      </c>
      <c r="K6969">
        <v>22.3</v>
      </c>
      <c r="L6969" s="3">
        <v>41916.463888888888</v>
      </c>
      <c r="M6969" t="s">
        <v>135</v>
      </c>
      <c r="N6969" t="s">
        <v>9</v>
      </c>
      <c r="P6969" s="3">
        <v>41916.502083333333</v>
      </c>
      <c r="Q6969">
        <v>0</v>
      </c>
      <c r="R6969" t="s">
        <v>76</v>
      </c>
      <c r="S6969">
        <v>0</v>
      </c>
      <c r="T6969">
        <v>0</v>
      </c>
      <c r="U6969" t="s">
        <v>9</v>
      </c>
      <c r="V6969" s="3">
        <v>41916.474999999999</v>
      </c>
      <c r="W6969">
        <v>1</v>
      </c>
      <c r="X6969" s="3">
        <v>41916.463888888888</v>
      </c>
      <c r="Y6969" t="s">
        <v>9</v>
      </c>
      <c r="Z6969">
        <v>0</v>
      </c>
      <c r="AA6969">
        <v>0</v>
      </c>
      <c r="AB6969" t="s">
        <v>134</v>
      </c>
    </row>
    <row r="6970" spans="1:28" x14ac:dyDescent="0.25">
      <c r="A6970" t="s">
        <v>74</v>
      </c>
      <c r="B6970" t="s">
        <v>75</v>
      </c>
      <c r="C6970">
        <v>53.649500000000003</v>
      </c>
      <c r="D6970">
        <v>9.9618000000000002</v>
      </c>
      <c r="E6970">
        <v>15</v>
      </c>
      <c r="F6970" s="2">
        <v>41917</v>
      </c>
      <c r="G6970">
        <v>8.9</v>
      </c>
      <c r="H6970" s="3">
        <v>41917.502083333333</v>
      </c>
      <c r="I6970" s="3">
        <v>41917.474999999999</v>
      </c>
      <c r="J6970">
        <v>15</v>
      </c>
      <c r="K6970">
        <v>20.9</v>
      </c>
      <c r="L6970" s="3">
        <v>41917.463888888888</v>
      </c>
      <c r="M6970" t="s">
        <v>135</v>
      </c>
      <c r="N6970" t="s">
        <v>9</v>
      </c>
      <c r="P6970" s="3">
        <v>41917.502083333333</v>
      </c>
      <c r="Q6970">
        <v>0</v>
      </c>
      <c r="R6970" t="s">
        <v>76</v>
      </c>
      <c r="S6970">
        <v>0</v>
      </c>
      <c r="T6970">
        <v>0</v>
      </c>
      <c r="U6970" t="s">
        <v>9</v>
      </c>
      <c r="V6970" s="3">
        <v>41917.474999999999</v>
      </c>
      <c r="W6970">
        <v>1</v>
      </c>
      <c r="X6970" s="3">
        <v>41917.463888888888</v>
      </c>
      <c r="Y6970" t="s">
        <v>9</v>
      </c>
      <c r="Z6970">
        <v>0</v>
      </c>
      <c r="AA6970">
        <v>0</v>
      </c>
      <c r="AB6970" t="s">
        <v>134</v>
      </c>
    </row>
    <row r="6971" spans="1:28" x14ac:dyDescent="0.25">
      <c r="A6971" t="s">
        <v>74</v>
      </c>
      <c r="B6971" t="s">
        <v>75</v>
      </c>
      <c r="C6971">
        <v>53.649500000000003</v>
      </c>
      <c r="D6971">
        <v>9.9618000000000002</v>
      </c>
      <c r="E6971">
        <v>15</v>
      </c>
      <c r="F6971" s="2">
        <v>41918</v>
      </c>
      <c r="G6971">
        <v>10.199999999999999</v>
      </c>
      <c r="H6971" s="3">
        <v>41918.499305555553</v>
      </c>
      <c r="I6971" s="3">
        <v>41918.472222222219</v>
      </c>
      <c r="J6971">
        <v>15.8</v>
      </c>
      <c r="K6971">
        <v>18.2</v>
      </c>
      <c r="L6971" s="3">
        <v>41918.463888888888</v>
      </c>
      <c r="M6971" t="s">
        <v>135</v>
      </c>
      <c r="N6971" t="s">
        <v>9</v>
      </c>
      <c r="P6971" s="3">
        <v>41918.499305555553</v>
      </c>
      <c r="Q6971">
        <v>0</v>
      </c>
      <c r="R6971" t="s">
        <v>76</v>
      </c>
      <c r="S6971">
        <v>0</v>
      </c>
      <c r="T6971">
        <v>0</v>
      </c>
      <c r="U6971" t="s">
        <v>9</v>
      </c>
      <c r="V6971" s="3">
        <v>41918.472222222219</v>
      </c>
      <c r="W6971">
        <v>1</v>
      </c>
      <c r="X6971" s="3">
        <v>41918.463888888888</v>
      </c>
      <c r="Y6971" t="s">
        <v>9</v>
      </c>
      <c r="Z6971">
        <v>0</v>
      </c>
      <c r="AA6971">
        <v>0</v>
      </c>
      <c r="AB6971" t="s">
        <v>134</v>
      </c>
    </row>
    <row r="6972" spans="1:28" x14ac:dyDescent="0.25">
      <c r="A6972" t="s">
        <v>74</v>
      </c>
      <c r="B6972" t="s">
        <v>75</v>
      </c>
      <c r="C6972">
        <v>53.649500000000003</v>
      </c>
      <c r="D6972">
        <v>9.9618000000000002</v>
      </c>
      <c r="E6972">
        <v>15</v>
      </c>
      <c r="F6972" s="2">
        <v>41919</v>
      </c>
      <c r="G6972">
        <v>11</v>
      </c>
      <c r="H6972" s="3">
        <v>41919.502083333333</v>
      </c>
      <c r="I6972" s="3">
        <v>41919.474999999999</v>
      </c>
      <c r="J6972">
        <v>13.2</v>
      </c>
      <c r="K6972">
        <v>17.7</v>
      </c>
      <c r="L6972" s="3">
        <v>41919.463888888888</v>
      </c>
      <c r="M6972" t="s">
        <v>135</v>
      </c>
      <c r="N6972" t="s">
        <v>9</v>
      </c>
      <c r="P6972" s="3">
        <v>41919.502083333333</v>
      </c>
      <c r="Q6972">
        <v>0.8</v>
      </c>
      <c r="R6972" t="s">
        <v>77</v>
      </c>
      <c r="S6972">
        <v>0.8</v>
      </c>
      <c r="T6972">
        <v>0</v>
      </c>
      <c r="U6972" t="s">
        <v>9</v>
      </c>
      <c r="V6972" s="3">
        <v>41919.474999999999</v>
      </c>
      <c r="W6972">
        <v>1</v>
      </c>
      <c r="X6972" s="3">
        <v>41919.463888888888</v>
      </c>
      <c r="Y6972" t="s">
        <v>9</v>
      </c>
      <c r="Z6972">
        <v>0.8</v>
      </c>
      <c r="AA6972">
        <v>0</v>
      </c>
      <c r="AB6972" t="s">
        <v>134</v>
      </c>
    </row>
    <row r="6973" spans="1:28" x14ac:dyDescent="0.25">
      <c r="A6973" t="s">
        <v>74</v>
      </c>
      <c r="B6973" t="s">
        <v>75</v>
      </c>
      <c r="C6973">
        <v>53.649500000000003</v>
      </c>
      <c r="D6973">
        <v>9.9618000000000002</v>
      </c>
      <c r="E6973">
        <v>15</v>
      </c>
      <c r="F6973" s="2">
        <v>41920</v>
      </c>
      <c r="G6973">
        <v>9.3000000000000007</v>
      </c>
      <c r="H6973" s="3">
        <v>41920.499305555553</v>
      </c>
      <c r="I6973" s="3">
        <v>41920.472222222219</v>
      </c>
      <c r="J6973">
        <v>14.6</v>
      </c>
      <c r="K6973">
        <v>15.6</v>
      </c>
      <c r="L6973" s="3">
        <v>41920.463194444441</v>
      </c>
      <c r="M6973" t="s">
        <v>135</v>
      </c>
      <c r="N6973" t="s">
        <v>9</v>
      </c>
      <c r="P6973" s="3">
        <v>41920.499305555553</v>
      </c>
      <c r="Q6973">
        <v>7.4</v>
      </c>
      <c r="R6973" t="s">
        <v>77</v>
      </c>
      <c r="S6973">
        <v>7.4</v>
      </c>
      <c r="T6973">
        <v>0</v>
      </c>
      <c r="U6973" t="s">
        <v>9</v>
      </c>
      <c r="V6973" s="3">
        <v>41920.472222222219</v>
      </c>
      <c r="W6973">
        <v>1</v>
      </c>
      <c r="X6973" s="3">
        <v>41920.463194444441</v>
      </c>
      <c r="Y6973" t="s">
        <v>9</v>
      </c>
      <c r="Z6973">
        <v>7.4</v>
      </c>
      <c r="AA6973">
        <v>0</v>
      </c>
      <c r="AB6973" t="s">
        <v>134</v>
      </c>
    </row>
    <row r="6974" spans="1:28" x14ac:dyDescent="0.25">
      <c r="A6974" t="s">
        <v>74</v>
      </c>
      <c r="B6974" t="s">
        <v>75</v>
      </c>
      <c r="C6974">
        <v>53.649500000000003</v>
      </c>
      <c r="D6974">
        <v>9.9618000000000002</v>
      </c>
      <c r="E6974">
        <v>15</v>
      </c>
      <c r="F6974" s="2">
        <v>41921</v>
      </c>
      <c r="G6974">
        <v>13.8</v>
      </c>
      <c r="H6974" s="3">
        <v>41921.502083333333</v>
      </c>
      <c r="I6974" s="3">
        <v>41921.474999999999</v>
      </c>
      <c r="J6974">
        <v>17.7</v>
      </c>
      <c r="K6974">
        <v>17.7</v>
      </c>
      <c r="L6974" s="3">
        <v>41921.463194444441</v>
      </c>
      <c r="M6974" t="s">
        <v>135</v>
      </c>
      <c r="N6974" t="s">
        <v>9</v>
      </c>
      <c r="P6974" s="3">
        <v>41921.502083333333</v>
      </c>
      <c r="Q6974">
        <v>3.2</v>
      </c>
      <c r="R6974" t="s">
        <v>77</v>
      </c>
      <c r="S6974">
        <v>3.2</v>
      </c>
      <c r="T6974">
        <v>0</v>
      </c>
      <c r="U6974" t="s">
        <v>9</v>
      </c>
      <c r="V6974" s="3">
        <v>41921.474999999999</v>
      </c>
      <c r="W6974">
        <v>1</v>
      </c>
      <c r="X6974" s="3">
        <v>41921.463194444441</v>
      </c>
      <c r="Y6974" t="s">
        <v>9</v>
      </c>
      <c r="Z6974">
        <v>3.2</v>
      </c>
      <c r="AA6974">
        <v>0</v>
      </c>
      <c r="AB6974" t="s">
        <v>134</v>
      </c>
    </row>
    <row r="6975" spans="1:28" x14ac:dyDescent="0.25">
      <c r="A6975" t="s">
        <v>74</v>
      </c>
      <c r="B6975" t="s">
        <v>75</v>
      </c>
      <c r="C6975">
        <v>53.649500000000003</v>
      </c>
      <c r="D6975">
        <v>9.9618000000000002</v>
      </c>
      <c r="E6975">
        <v>15</v>
      </c>
      <c r="F6975" s="2">
        <v>41922</v>
      </c>
      <c r="G6975">
        <v>13.1</v>
      </c>
      <c r="H6975" s="3">
        <v>41922.502083333333</v>
      </c>
      <c r="I6975" s="3">
        <v>41922.474999999999</v>
      </c>
      <c r="J6975">
        <v>16.7</v>
      </c>
      <c r="K6975">
        <v>18.600000000000001</v>
      </c>
      <c r="L6975" s="3">
        <v>41922.463194444441</v>
      </c>
      <c r="M6975" t="s">
        <v>135</v>
      </c>
      <c r="N6975" t="s">
        <v>9</v>
      </c>
      <c r="O6975" t="s">
        <v>9</v>
      </c>
      <c r="P6975" s="3">
        <v>41922.502083333333</v>
      </c>
      <c r="Q6975">
        <v>0</v>
      </c>
      <c r="R6975" t="s">
        <v>76</v>
      </c>
      <c r="S6975">
        <v>0</v>
      </c>
      <c r="T6975">
        <v>0</v>
      </c>
      <c r="U6975" t="s">
        <v>9</v>
      </c>
      <c r="V6975" s="3">
        <v>41922.474999999999</v>
      </c>
      <c r="W6975">
        <v>1</v>
      </c>
      <c r="X6975" s="3">
        <v>41922.463194444441</v>
      </c>
      <c r="Y6975" t="s">
        <v>9</v>
      </c>
      <c r="Z6975">
        <v>0</v>
      </c>
      <c r="AA6975">
        <v>0</v>
      </c>
      <c r="AB6975" t="s">
        <v>134</v>
      </c>
    </row>
    <row r="6976" spans="1:28" x14ac:dyDescent="0.25">
      <c r="A6976" t="s">
        <v>74</v>
      </c>
      <c r="B6976" t="s">
        <v>75</v>
      </c>
      <c r="C6976">
        <v>53.649500000000003</v>
      </c>
      <c r="D6976">
        <v>9.9618000000000002</v>
      </c>
      <c r="E6976">
        <v>15</v>
      </c>
      <c r="F6976" s="2">
        <v>41923</v>
      </c>
      <c r="G6976">
        <v>8.9</v>
      </c>
      <c r="H6976" s="3">
        <v>41923.502083333333</v>
      </c>
      <c r="I6976" s="3">
        <v>41923.474999999999</v>
      </c>
      <c r="J6976">
        <v>15.8</v>
      </c>
      <c r="K6976">
        <v>18.600000000000001</v>
      </c>
      <c r="L6976" s="3">
        <v>41923.462500000001</v>
      </c>
      <c r="M6976" t="s">
        <v>135</v>
      </c>
      <c r="N6976" t="s">
        <v>9</v>
      </c>
      <c r="O6976" t="s">
        <v>9</v>
      </c>
      <c r="P6976" s="3">
        <v>41923.502083333333</v>
      </c>
      <c r="Q6976">
        <v>0.6</v>
      </c>
      <c r="R6976" t="s">
        <v>77</v>
      </c>
      <c r="S6976">
        <v>0.6</v>
      </c>
      <c r="T6976">
        <v>0</v>
      </c>
      <c r="U6976" t="s">
        <v>9</v>
      </c>
      <c r="V6976" s="3">
        <v>41923.474999999999</v>
      </c>
      <c r="W6976">
        <v>1</v>
      </c>
      <c r="X6976" s="3">
        <v>41923.462500000001</v>
      </c>
      <c r="Y6976" t="s">
        <v>9</v>
      </c>
      <c r="Z6976">
        <v>0.6</v>
      </c>
      <c r="AA6976">
        <v>0</v>
      </c>
      <c r="AB6976" t="s">
        <v>134</v>
      </c>
    </row>
    <row r="6977" spans="1:28" x14ac:dyDescent="0.25">
      <c r="A6977" t="s">
        <v>74</v>
      </c>
      <c r="B6977" t="s">
        <v>75</v>
      </c>
      <c r="C6977">
        <v>53.649500000000003</v>
      </c>
      <c r="D6977">
        <v>9.9618000000000002</v>
      </c>
      <c r="E6977">
        <v>15</v>
      </c>
      <c r="F6977" s="2">
        <v>41924</v>
      </c>
      <c r="G6977">
        <v>11.4</v>
      </c>
      <c r="H6977" s="3">
        <v>41924.502083333333</v>
      </c>
      <c r="I6977" s="3">
        <v>41924.474999999999</v>
      </c>
      <c r="J6977">
        <v>14.4</v>
      </c>
      <c r="K6977">
        <v>18.7</v>
      </c>
      <c r="L6977" s="3">
        <v>41924.462500000001</v>
      </c>
      <c r="M6977" t="s">
        <v>135</v>
      </c>
      <c r="N6977" t="s">
        <v>9</v>
      </c>
      <c r="O6977" t="s">
        <v>9</v>
      </c>
      <c r="P6977" s="3">
        <v>41924.502083333333</v>
      </c>
      <c r="Q6977">
        <v>6.2</v>
      </c>
      <c r="R6977" t="s">
        <v>77</v>
      </c>
      <c r="S6977">
        <v>6.2</v>
      </c>
      <c r="T6977">
        <v>0</v>
      </c>
      <c r="U6977" t="s">
        <v>9</v>
      </c>
      <c r="V6977" s="3">
        <v>41924.474999999999</v>
      </c>
      <c r="W6977">
        <v>1</v>
      </c>
      <c r="X6977" s="3">
        <v>41924.462500000001</v>
      </c>
      <c r="Y6977" t="s">
        <v>9</v>
      </c>
      <c r="Z6977">
        <v>6.2</v>
      </c>
      <c r="AA6977">
        <v>0</v>
      </c>
      <c r="AB6977" t="s">
        <v>134</v>
      </c>
    </row>
    <row r="6978" spans="1:28" x14ac:dyDescent="0.25">
      <c r="A6978" t="s">
        <v>74</v>
      </c>
      <c r="B6978" t="s">
        <v>75</v>
      </c>
      <c r="C6978">
        <v>53.649500000000003</v>
      </c>
      <c r="D6978">
        <v>9.9618000000000002</v>
      </c>
      <c r="E6978">
        <v>15</v>
      </c>
      <c r="F6978" s="2">
        <v>41925</v>
      </c>
      <c r="G6978">
        <v>9.9</v>
      </c>
      <c r="H6978" s="3">
        <v>41925.502083333333</v>
      </c>
      <c r="I6978" s="3">
        <v>41925.474999999999</v>
      </c>
      <c r="J6978">
        <v>12.9</v>
      </c>
      <c r="K6978">
        <v>16.899999999999999</v>
      </c>
      <c r="L6978" s="3">
        <v>41925.462500000001</v>
      </c>
      <c r="M6978" t="s">
        <v>135</v>
      </c>
      <c r="N6978" t="s">
        <v>9</v>
      </c>
      <c r="O6978" t="s">
        <v>9</v>
      </c>
      <c r="P6978" s="3">
        <v>41925.502083333333</v>
      </c>
      <c r="Q6978">
        <v>5.8</v>
      </c>
      <c r="R6978" t="s">
        <v>77</v>
      </c>
      <c r="S6978">
        <v>5.8</v>
      </c>
      <c r="T6978">
        <v>0</v>
      </c>
      <c r="U6978" t="s">
        <v>9</v>
      </c>
      <c r="V6978" s="3">
        <v>41925.474999999999</v>
      </c>
      <c r="W6978">
        <v>1</v>
      </c>
      <c r="X6978" s="3">
        <v>41925.462500000001</v>
      </c>
      <c r="Y6978" t="s">
        <v>9</v>
      </c>
      <c r="Z6978">
        <v>5.8</v>
      </c>
      <c r="AA6978">
        <v>0</v>
      </c>
      <c r="AB6978" t="s">
        <v>134</v>
      </c>
    </row>
    <row r="6979" spans="1:28" x14ac:dyDescent="0.25">
      <c r="A6979" t="s">
        <v>74</v>
      </c>
      <c r="B6979" t="s">
        <v>75</v>
      </c>
      <c r="C6979">
        <v>53.649500000000003</v>
      </c>
      <c r="D6979">
        <v>9.9618000000000002</v>
      </c>
      <c r="E6979">
        <v>15</v>
      </c>
      <c r="F6979" s="2">
        <v>41926</v>
      </c>
      <c r="G6979">
        <v>12.6</v>
      </c>
      <c r="H6979" s="3">
        <v>41926.502083333333</v>
      </c>
      <c r="I6979" s="3">
        <v>41926.474999999999</v>
      </c>
      <c r="J6979">
        <v>15.4</v>
      </c>
      <c r="K6979">
        <v>15.6</v>
      </c>
      <c r="L6979" s="3">
        <v>41926.462500000001</v>
      </c>
      <c r="M6979" t="s">
        <v>135</v>
      </c>
      <c r="N6979" t="s">
        <v>9</v>
      </c>
      <c r="P6979" s="3">
        <v>41926.502083333333</v>
      </c>
      <c r="Q6979">
        <v>3.2</v>
      </c>
      <c r="R6979" t="s">
        <v>77</v>
      </c>
      <c r="S6979">
        <v>3.2</v>
      </c>
      <c r="T6979">
        <v>0</v>
      </c>
      <c r="U6979" t="s">
        <v>9</v>
      </c>
      <c r="V6979" s="3">
        <v>41926.474999999999</v>
      </c>
      <c r="W6979">
        <v>1</v>
      </c>
      <c r="X6979" s="3">
        <v>41926.462500000001</v>
      </c>
      <c r="Y6979" t="s">
        <v>9</v>
      </c>
      <c r="Z6979">
        <v>3.2</v>
      </c>
      <c r="AA6979">
        <v>0</v>
      </c>
      <c r="AB6979" t="s">
        <v>134</v>
      </c>
    </row>
    <row r="6980" spans="1:28" x14ac:dyDescent="0.25">
      <c r="A6980" t="s">
        <v>74</v>
      </c>
      <c r="B6980" t="s">
        <v>75</v>
      </c>
      <c r="C6980">
        <v>53.649500000000003</v>
      </c>
      <c r="D6980">
        <v>9.9618000000000002</v>
      </c>
      <c r="E6980">
        <v>15</v>
      </c>
      <c r="F6980" s="2">
        <v>41927</v>
      </c>
      <c r="G6980">
        <v>11.1</v>
      </c>
      <c r="H6980" s="3">
        <v>41927.502083333333</v>
      </c>
      <c r="I6980" s="3">
        <v>41927.474999999999</v>
      </c>
      <c r="J6980">
        <v>13.8</v>
      </c>
      <c r="K6980">
        <v>17.5</v>
      </c>
      <c r="L6980" s="3">
        <v>41927.461805555555</v>
      </c>
      <c r="M6980" t="s">
        <v>135</v>
      </c>
      <c r="N6980" t="s">
        <v>9</v>
      </c>
      <c r="P6980" s="3">
        <v>41927.502083333333</v>
      </c>
      <c r="Q6980">
        <v>0.6</v>
      </c>
      <c r="R6980" t="s">
        <v>77</v>
      </c>
      <c r="S6980">
        <v>0.6</v>
      </c>
      <c r="T6980">
        <v>0</v>
      </c>
      <c r="U6980" t="s">
        <v>9</v>
      </c>
      <c r="V6980" s="3">
        <v>41927.474999999999</v>
      </c>
      <c r="W6980">
        <v>1</v>
      </c>
      <c r="X6980" s="3">
        <v>41927.461805555555</v>
      </c>
      <c r="Y6980" t="s">
        <v>9</v>
      </c>
      <c r="Z6980">
        <v>0.6</v>
      </c>
      <c r="AA6980">
        <v>0</v>
      </c>
      <c r="AB6980" t="s">
        <v>134</v>
      </c>
    </row>
    <row r="6981" spans="1:28" x14ac:dyDescent="0.25">
      <c r="A6981" t="s">
        <v>74</v>
      </c>
      <c r="B6981" t="s">
        <v>75</v>
      </c>
      <c r="C6981">
        <v>53.649500000000003</v>
      </c>
      <c r="D6981">
        <v>9.9618000000000002</v>
      </c>
      <c r="E6981">
        <v>15</v>
      </c>
      <c r="F6981" s="2">
        <v>41928</v>
      </c>
      <c r="G6981">
        <v>11.8</v>
      </c>
      <c r="H6981" s="3">
        <v>41928.502083333333</v>
      </c>
      <c r="I6981" s="3">
        <v>41928.474999999999</v>
      </c>
      <c r="J6981">
        <v>13.6</v>
      </c>
      <c r="K6981">
        <v>15.3</v>
      </c>
      <c r="L6981" s="3">
        <v>41928.461805555555</v>
      </c>
      <c r="M6981" t="s">
        <v>135</v>
      </c>
      <c r="N6981" t="s">
        <v>9</v>
      </c>
      <c r="O6981" t="s">
        <v>9</v>
      </c>
      <c r="P6981" s="3">
        <v>41928.502083333333</v>
      </c>
      <c r="Q6981">
        <v>0.2</v>
      </c>
      <c r="R6981" t="s">
        <v>77</v>
      </c>
      <c r="S6981">
        <v>0.2</v>
      </c>
      <c r="T6981">
        <v>0</v>
      </c>
      <c r="U6981" t="s">
        <v>9</v>
      </c>
      <c r="V6981" s="3">
        <v>41928.474999999999</v>
      </c>
      <c r="W6981">
        <v>1</v>
      </c>
      <c r="X6981" s="3">
        <v>41928.461805555555</v>
      </c>
      <c r="Y6981" t="s">
        <v>9</v>
      </c>
      <c r="Z6981">
        <v>0.2</v>
      </c>
      <c r="AA6981">
        <v>0</v>
      </c>
      <c r="AB6981" t="s">
        <v>134</v>
      </c>
    </row>
    <row r="6982" spans="1:28" x14ac:dyDescent="0.25">
      <c r="A6982" t="s">
        <v>74</v>
      </c>
      <c r="B6982" t="s">
        <v>75</v>
      </c>
      <c r="C6982">
        <v>53.649500000000003</v>
      </c>
      <c r="D6982">
        <v>9.9618000000000002</v>
      </c>
      <c r="E6982">
        <v>15</v>
      </c>
      <c r="F6982" s="2">
        <v>41929</v>
      </c>
      <c r="G6982">
        <v>12.5</v>
      </c>
      <c r="H6982" s="3">
        <v>41929.502083333333</v>
      </c>
      <c r="I6982" s="3">
        <v>41929.474999999999</v>
      </c>
      <c r="J6982">
        <v>15.2</v>
      </c>
      <c r="K6982">
        <v>15.3</v>
      </c>
      <c r="L6982" s="3">
        <v>41929.461805555555</v>
      </c>
      <c r="M6982" t="s">
        <v>135</v>
      </c>
      <c r="N6982" t="s">
        <v>9</v>
      </c>
      <c r="P6982" s="3">
        <v>41929.502083333333</v>
      </c>
      <c r="Q6982">
        <v>2.2000000000000002</v>
      </c>
      <c r="R6982" t="s">
        <v>77</v>
      </c>
      <c r="S6982">
        <v>2.2000000000000002</v>
      </c>
      <c r="T6982">
        <v>0</v>
      </c>
      <c r="U6982" t="s">
        <v>9</v>
      </c>
      <c r="V6982" s="3">
        <v>41929.474999999999</v>
      </c>
      <c r="W6982">
        <v>1</v>
      </c>
      <c r="X6982" s="3">
        <v>41929.461805555555</v>
      </c>
      <c r="Y6982" t="s">
        <v>9</v>
      </c>
      <c r="Z6982">
        <v>2.2000000000000002</v>
      </c>
      <c r="AA6982">
        <v>0</v>
      </c>
      <c r="AB6982" t="s">
        <v>134</v>
      </c>
    </row>
    <row r="6983" spans="1:28" x14ac:dyDescent="0.25">
      <c r="A6983" t="s">
        <v>74</v>
      </c>
      <c r="B6983" t="s">
        <v>75</v>
      </c>
      <c r="C6983">
        <v>53.649500000000003</v>
      </c>
      <c r="D6983">
        <v>9.9618000000000002</v>
      </c>
      <c r="E6983">
        <v>15</v>
      </c>
      <c r="F6983" s="2">
        <v>41930</v>
      </c>
      <c r="G6983">
        <v>9.6</v>
      </c>
      <c r="H6983" s="3">
        <v>41930.502083333333</v>
      </c>
      <c r="I6983" s="3">
        <v>41930.474999999999</v>
      </c>
      <c r="J6983">
        <v>13.6</v>
      </c>
      <c r="K6983">
        <v>17.100000000000001</v>
      </c>
      <c r="L6983" s="3">
        <v>41930.461805555555</v>
      </c>
      <c r="M6983" t="s">
        <v>135</v>
      </c>
      <c r="N6983" t="s">
        <v>9</v>
      </c>
      <c r="O6983" t="s">
        <v>9</v>
      </c>
      <c r="P6983" s="3">
        <v>41930.502083333333</v>
      </c>
      <c r="Q6983">
        <v>0.2</v>
      </c>
      <c r="R6983" t="s">
        <v>77</v>
      </c>
      <c r="S6983">
        <v>0.2</v>
      </c>
      <c r="T6983">
        <v>0</v>
      </c>
      <c r="U6983" t="s">
        <v>9</v>
      </c>
      <c r="V6983" s="3">
        <v>41930.474999999999</v>
      </c>
      <c r="W6983">
        <v>1</v>
      </c>
      <c r="X6983" s="3">
        <v>41930.461805555555</v>
      </c>
      <c r="Y6983" t="s">
        <v>9</v>
      </c>
      <c r="Z6983">
        <v>0.2</v>
      </c>
      <c r="AA6983">
        <v>0</v>
      </c>
      <c r="AB6983" t="s">
        <v>134</v>
      </c>
    </row>
    <row r="6984" spans="1:28" x14ac:dyDescent="0.25">
      <c r="A6984" t="s">
        <v>74</v>
      </c>
      <c r="B6984" t="s">
        <v>75</v>
      </c>
      <c r="C6984">
        <v>53.649500000000003</v>
      </c>
      <c r="D6984">
        <v>9.9618000000000002</v>
      </c>
      <c r="E6984">
        <v>15</v>
      </c>
      <c r="F6984" s="2">
        <v>41931</v>
      </c>
      <c r="G6984">
        <v>13.6</v>
      </c>
      <c r="H6984" s="3">
        <v>41931.502083333333</v>
      </c>
      <c r="I6984" s="3">
        <v>41931.474999999999</v>
      </c>
      <c r="J6984">
        <v>19.399999999999999</v>
      </c>
      <c r="K6984">
        <v>20</v>
      </c>
      <c r="L6984" s="3">
        <v>41931.461805555555</v>
      </c>
      <c r="M6984" t="s">
        <v>135</v>
      </c>
      <c r="N6984" t="s">
        <v>9</v>
      </c>
      <c r="O6984" t="s">
        <v>9</v>
      </c>
      <c r="P6984" s="3">
        <v>41931.502083333333</v>
      </c>
      <c r="Q6984">
        <v>0</v>
      </c>
      <c r="R6984" t="s">
        <v>76</v>
      </c>
      <c r="S6984">
        <v>0</v>
      </c>
      <c r="T6984">
        <v>0</v>
      </c>
      <c r="U6984" t="s">
        <v>9</v>
      </c>
      <c r="V6984" s="3">
        <v>41931.474999999999</v>
      </c>
      <c r="W6984">
        <v>1</v>
      </c>
      <c r="X6984" s="3">
        <v>41931.461805555555</v>
      </c>
      <c r="Y6984" t="s">
        <v>9</v>
      </c>
      <c r="Z6984">
        <v>0</v>
      </c>
      <c r="AA6984">
        <v>0</v>
      </c>
      <c r="AB6984" t="s">
        <v>134</v>
      </c>
    </row>
    <row r="6985" spans="1:28" x14ac:dyDescent="0.25">
      <c r="A6985" t="s">
        <v>74</v>
      </c>
      <c r="B6985" t="s">
        <v>75</v>
      </c>
      <c r="C6985">
        <v>53.649500000000003</v>
      </c>
      <c r="D6985">
        <v>9.9618000000000002</v>
      </c>
      <c r="E6985">
        <v>15</v>
      </c>
      <c r="F6985" s="2">
        <v>41932</v>
      </c>
      <c r="G6985">
        <v>13.3</v>
      </c>
      <c r="H6985" s="3">
        <v>41932.502083333333</v>
      </c>
      <c r="I6985" s="3">
        <v>41932.474999999999</v>
      </c>
      <c r="J6985">
        <v>14.8</v>
      </c>
      <c r="K6985">
        <v>22.4</v>
      </c>
      <c r="L6985" s="3">
        <v>41932.461111111108</v>
      </c>
      <c r="M6985" t="s">
        <v>135</v>
      </c>
      <c r="N6985" t="s">
        <v>9</v>
      </c>
      <c r="P6985" s="3">
        <v>41932.502083333333</v>
      </c>
      <c r="Q6985">
        <v>14.8</v>
      </c>
      <c r="R6985" t="s">
        <v>77</v>
      </c>
      <c r="S6985">
        <v>14.8</v>
      </c>
      <c r="T6985">
        <v>0</v>
      </c>
      <c r="U6985" t="s">
        <v>9</v>
      </c>
      <c r="V6985" s="3">
        <v>41932.474999999999</v>
      </c>
      <c r="W6985">
        <v>1</v>
      </c>
      <c r="X6985" s="3">
        <v>41932.461111111108</v>
      </c>
      <c r="Y6985" t="s">
        <v>9</v>
      </c>
      <c r="Z6985">
        <v>14.8</v>
      </c>
      <c r="AA6985">
        <v>0</v>
      </c>
      <c r="AB6985" t="s">
        <v>134</v>
      </c>
    </row>
    <row r="6986" spans="1:28" x14ac:dyDescent="0.25">
      <c r="A6986" t="s">
        <v>74</v>
      </c>
      <c r="B6986" t="s">
        <v>75</v>
      </c>
      <c r="C6986">
        <v>53.649500000000003</v>
      </c>
      <c r="D6986">
        <v>9.9618000000000002</v>
      </c>
      <c r="E6986">
        <v>15</v>
      </c>
      <c r="F6986" s="2">
        <v>41933</v>
      </c>
      <c r="G6986">
        <v>11.5</v>
      </c>
      <c r="H6986" s="3">
        <v>41933.502083333333</v>
      </c>
      <c r="I6986" s="3">
        <v>41933.474999999999</v>
      </c>
      <c r="J6986">
        <v>12.8</v>
      </c>
      <c r="K6986">
        <v>16.100000000000001</v>
      </c>
      <c r="L6986" s="3">
        <v>41933.461111111108</v>
      </c>
      <c r="M6986" t="s">
        <v>135</v>
      </c>
      <c r="N6986" t="s">
        <v>9</v>
      </c>
      <c r="O6986" t="s">
        <v>9</v>
      </c>
      <c r="P6986" s="3">
        <v>41933.502083333333</v>
      </c>
      <c r="Q6986">
        <v>1.8</v>
      </c>
      <c r="R6986" t="s">
        <v>77</v>
      </c>
      <c r="S6986">
        <v>1.8</v>
      </c>
      <c r="T6986">
        <v>0</v>
      </c>
      <c r="U6986" t="s">
        <v>9</v>
      </c>
      <c r="V6986" s="3">
        <v>41933.474999999999</v>
      </c>
      <c r="W6986">
        <v>1</v>
      </c>
      <c r="X6986" s="3">
        <v>41933.461111111108</v>
      </c>
      <c r="Y6986" t="s">
        <v>9</v>
      </c>
      <c r="Z6986">
        <v>1.8</v>
      </c>
      <c r="AA6986">
        <v>0</v>
      </c>
      <c r="AB6986" t="s">
        <v>134</v>
      </c>
    </row>
    <row r="6987" spans="1:28" x14ac:dyDescent="0.25">
      <c r="A6987" t="s">
        <v>74</v>
      </c>
      <c r="B6987" t="s">
        <v>75</v>
      </c>
      <c r="C6987">
        <v>53.649500000000003</v>
      </c>
      <c r="D6987">
        <v>9.9618000000000002</v>
      </c>
      <c r="E6987">
        <v>15</v>
      </c>
      <c r="F6987" s="2">
        <v>41934</v>
      </c>
      <c r="G6987">
        <v>9.1</v>
      </c>
      <c r="H6987" s="3">
        <v>41934.499305555553</v>
      </c>
      <c r="I6987" s="3">
        <v>41934.472222222219</v>
      </c>
      <c r="J6987">
        <v>12.6</v>
      </c>
      <c r="K6987">
        <v>12.8</v>
      </c>
      <c r="L6987" s="3">
        <v>41934.461111111108</v>
      </c>
      <c r="M6987" t="s">
        <v>135</v>
      </c>
      <c r="N6987" t="s">
        <v>9</v>
      </c>
      <c r="O6987" t="s">
        <v>9</v>
      </c>
      <c r="P6987" s="3">
        <v>41934.499305555553</v>
      </c>
      <c r="Q6987">
        <v>8.1999999999999993</v>
      </c>
      <c r="R6987" t="s">
        <v>77</v>
      </c>
      <c r="S6987">
        <v>8.1999999999999993</v>
      </c>
      <c r="T6987">
        <v>0</v>
      </c>
      <c r="U6987" t="s">
        <v>9</v>
      </c>
      <c r="V6987" s="3">
        <v>41934.472222222219</v>
      </c>
      <c r="W6987">
        <v>1</v>
      </c>
      <c r="X6987" s="3">
        <v>41934.461111111108</v>
      </c>
      <c r="Y6987" t="s">
        <v>9</v>
      </c>
      <c r="Z6987">
        <v>8.1999999999999993</v>
      </c>
      <c r="AA6987">
        <v>0</v>
      </c>
      <c r="AB6987" t="s">
        <v>134</v>
      </c>
    </row>
    <row r="6988" spans="1:28" x14ac:dyDescent="0.25">
      <c r="A6988" t="s">
        <v>74</v>
      </c>
      <c r="B6988" t="s">
        <v>75</v>
      </c>
      <c r="C6988">
        <v>53.649500000000003</v>
      </c>
      <c r="D6988">
        <v>9.9618000000000002</v>
      </c>
      <c r="E6988">
        <v>15</v>
      </c>
      <c r="F6988" s="2">
        <v>41935</v>
      </c>
      <c r="G6988">
        <v>8.8000000000000007</v>
      </c>
      <c r="H6988" s="3">
        <v>41935.499305555553</v>
      </c>
      <c r="I6988" s="3">
        <v>41935.472222222219</v>
      </c>
      <c r="J6988">
        <v>13.4</v>
      </c>
      <c r="K6988">
        <v>14.4</v>
      </c>
      <c r="L6988" s="3">
        <v>41935.461111111108</v>
      </c>
      <c r="M6988" t="s">
        <v>135</v>
      </c>
      <c r="N6988" t="s">
        <v>9</v>
      </c>
      <c r="O6988" t="s">
        <v>9</v>
      </c>
      <c r="P6988" s="3">
        <v>41935.499305555553</v>
      </c>
      <c r="Q6988">
        <v>0</v>
      </c>
      <c r="R6988" t="s">
        <v>76</v>
      </c>
      <c r="S6988">
        <v>0</v>
      </c>
      <c r="T6988">
        <v>0</v>
      </c>
      <c r="U6988" t="s">
        <v>9</v>
      </c>
      <c r="V6988" s="3">
        <v>41935.472222222219</v>
      </c>
      <c r="W6988">
        <v>1</v>
      </c>
      <c r="X6988" s="3">
        <v>41935.461111111108</v>
      </c>
      <c r="Y6988" t="s">
        <v>9</v>
      </c>
      <c r="Z6988">
        <v>0</v>
      </c>
      <c r="AA6988">
        <v>0</v>
      </c>
      <c r="AB6988" t="s">
        <v>134</v>
      </c>
    </row>
    <row r="6989" spans="1:28" x14ac:dyDescent="0.25">
      <c r="A6989" t="s">
        <v>74</v>
      </c>
      <c r="B6989" t="s">
        <v>75</v>
      </c>
      <c r="C6989">
        <v>53.649500000000003</v>
      </c>
      <c r="D6989">
        <v>9.9618000000000002</v>
      </c>
      <c r="E6989">
        <v>15</v>
      </c>
      <c r="F6989" s="2">
        <v>41936</v>
      </c>
      <c r="G6989">
        <v>11.3</v>
      </c>
      <c r="H6989" s="3">
        <v>41936.502083333333</v>
      </c>
      <c r="I6989" s="3">
        <v>41936.474999999999</v>
      </c>
      <c r="J6989">
        <v>13.1</v>
      </c>
      <c r="K6989">
        <v>13.8</v>
      </c>
      <c r="L6989" s="3">
        <v>41936.461111111108</v>
      </c>
      <c r="M6989" t="s">
        <v>135</v>
      </c>
      <c r="N6989" t="s">
        <v>9</v>
      </c>
      <c r="P6989" s="3">
        <v>41936.502083333333</v>
      </c>
      <c r="Q6989">
        <v>0</v>
      </c>
      <c r="R6989" t="s">
        <v>76</v>
      </c>
      <c r="S6989">
        <v>0</v>
      </c>
      <c r="T6989">
        <v>0</v>
      </c>
      <c r="U6989" t="s">
        <v>9</v>
      </c>
      <c r="V6989" s="3">
        <v>41936.474999999999</v>
      </c>
      <c r="W6989">
        <v>1</v>
      </c>
      <c r="X6989" s="3">
        <v>41936.461111111108</v>
      </c>
      <c r="Y6989" t="s">
        <v>9</v>
      </c>
      <c r="Z6989">
        <v>0</v>
      </c>
      <c r="AA6989">
        <v>0</v>
      </c>
      <c r="AB6989" t="s">
        <v>134</v>
      </c>
    </row>
    <row r="6990" spans="1:28" x14ac:dyDescent="0.25">
      <c r="A6990" t="s">
        <v>74</v>
      </c>
      <c r="B6990" t="s">
        <v>75</v>
      </c>
      <c r="C6990">
        <v>53.649500000000003</v>
      </c>
      <c r="D6990">
        <v>9.9618000000000002</v>
      </c>
      <c r="E6990">
        <v>15</v>
      </c>
      <c r="F6990" s="2">
        <v>41937</v>
      </c>
      <c r="G6990">
        <v>10</v>
      </c>
      <c r="H6990" s="3">
        <v>41937.499305555553</v>
      </c>
      <c r="I6990" s="3">
        <v>41937.472222222219</v>
      </c>
      <c r="J6990">
        <v>11</v>
      </c>
      <c r="K6990">
        <v>14.3</v>
      </c>
      <c r="L6990" s="3">
        <v>41937.461111111108</v>
      </c>
      <c r="M6990" t="s">
        <v>135</v>
      </c>
      <c r="N6990" t="s">
        <v>9</v>
      </c>
      <c r="O6990" t="s">
        <v>9</v>
      </c>
      <c r="P6990" s="3">
        <v>41937.499305555553</v>
      </c>
      <c r="Q6990">
        <v>2</v>
      </c>
      <c r="R6990" t="s">
        <v>77</v>
      </c>
      <c r="S6990">
        <v>2</v>
      </c>
      <c r="T6990">
        <v>0</v>
      </c>
      <c r="U6990" t="s">
        <v>9</v>
      </c>
      <c r="V6990" s="3">
        <v>41937.472222222219</v>
      </c>
      <c r="W6990">
        <v>1</v>
      </c>
      <c r="X6990" s="3">
        <v>41937.461111111108</v>
      </c>
      <c r="Y6990" t="s">
        <v>9</v>
      </c>
      <c r="Z6990">
        <v>2</v>
      </c>
      <c r="AA6990">
        <v>0</v>
      </c>
      <c r="AB6990" t="s">
        <v>134</v>
      </c>
    </row>
    <row r="6991" spans="1:28" x14ac:dyDescent="0.25">
      <c r="A6991" t="s">
        <v>74</v>
      </c>
      <c r="B6991" t="s">
        <v>75</v>
      </c>
      <c r="C6991">
        <v>53.649500000000003</v>
      </c>
      <c r="D6991">
        <v>9.9618000000000002</v>
      </c>
      <c r="E6991">
        <v>15</v>
      </c>
      <c r="F6991" s="2">
        <v>41938</v>
      </c>
      <c r="G6991">
        <v>9.1</v>
      </c>
      <c r="H6991" s="3">
        <v>41938.499305555553</v>
      </c>
      <c r="I6991" s="3">
        <v>41938.472222222219</v>
      </c>
      <c r="J6991">
        <v>13.6</v>
      </c>
      <c r="K6991">
        <v>13.8</v>
      </c>
      <c r="L6991" s="3">
        <v>41938.461111111108</v>
      </c>
      <c r="M6991" t="s">
        <v>135</v>
      </c>
      <c r="N6991" t="s">
        <v>9</v>
      </c>
      <c r="O6991" t="s">
        <v>9</v>
      </c>
      <c r="P6991" s="3">
        <v>41938.499305555553</v>
      </c>
      <c r="Q6991">
        <v>0.2</v>
      </c>
      <c r="R6991" t="s">
        <v>77</v>
      </c>
      <c r="S6991">
        <v>0.2</v>
      </c>
      <c r="T6991">
        <v>0</v>
      </c>
      <c r="U6991" t="s">
        <v>9</v>
      </c>
      <c r="V6991" s="3">
        <v>41938.472222222219</v>
      </c>
      <c r="W6991">
        <v>1</v>
      </c>
      <c r="X6991" s="3">
        <v>41938.461111111108</v>
      </c>
      <c r="Y6991" t="s">
        <v>9</v>
      </c>
      <c r="Z6991">
        <v>0.2</v>
      </c>
      <c r="AA6991">
        <v>0</v>
      </c>
      <c r="AB6991" t="s">
        <v>134</v>
      </c>
    </row>
    <row r="6992" spans="1:28" x14ac:dyDescent="0.25">
      <c r="A6992" t="s">
        <v>74</v>
      </c>
      <c r="B6992" t="s">
        <v>75</v>
      </c>
      <c r="C6992">
        <v>53.649500000000003</v>
      </c>
      <c r="D6992">
        <v>9.9618000000000002</v>
      </c>
      <c r="E6992">
        <v>15</v>
      </c>
      <c r="F6992" s="2">
        <v>41939</v>
      </c>
      <c r="G6992">
        <v>10.7</v>
      </c>
      <c r="H6992" s="3">
        <v>41939.502083333333</v>
      </c>
      <c r="I6992" s="3">
        <v>41939.474999999999</v>
      </c>
      <c r="J6992">
        <v>15.8</v>
      </c>
      <c r="K6992">
        <v>16.2</v>
      </c>
      <c r="L6992" s="3">
        <v>41939.460416666669</v>
      </c>
      <c r="M6992" t="s">
        <v>135</v>
      </c>
      <c r="N6992" t="s">
        <v>9</v>
      </c>
      <c r="O6992" t="s">
        <v>9</v>
      </c>
      <c r="P6992" s="3">
        <v>41939.502083333333</v>
      </c>
      <c r="Q6992">
        <v>0</v>
      </c>
      <c r="R6992" t="s">
        <v>76</v>
      </c>
      <c r="S6992">
        <v>0</v>
      </c>
      <c r="T6992">
        <v>0</v>
      </c>
      <c r="U6992" t="s">
        <v>9</v>
      </c>
      <c r="V6992" s="3">
        <v>41939.474999999999</v>
      </c>
      <c r="W6992">
        <v>1</v>
      </c>
      <c r="X6992" s="3">
        <v>41939.460416666669</v>
      </c>
      <c r="Y6992" t="s">
        <v>9</v>
      </c>
      <c r="Z6992">
        <v>0</v>
      </c>
      <c r="AA6992">
        <v>0</v>
      </c>
      <c r="AB6992" t="s">
        <v>134</v>
      </c>
    </row>
    <row r="6993" spans="1:28" x14ac:dyDescent="0.25">
      <c r="A6993" t="s">
        <v>74</v>
      </c>
      <c r="B6993" t="s">
        <v>75</v>
      </c>
      <c r="C6993">
        <v>53.649500000000003</v>
      </c>
      <c r="D6993">
        <v>9.9618000000000002</v>
      </c>
      <c r="E6993">
        <v>15</v>
      </c>
      <c r="F6993" s="2">
        <v>41940</v>
      </c>
      <c r="G6993">
        <v>6.9</v>
      </c>
      <c r="H6993" s="3">
        <v>41940.502083333333</v>
      </c>
      <c r="I6993" s="3">
        <v>41940.474999999999</v>
      </c>
      <c r="J6993">
        <v>13.3</v>
      </c>
      <c r="K6993">
        <v>16.5</v>
      </c>
      <c r="L6993" s="3">
        <v>41940.460416666669</v>
      </c>
      <c r="M6993" t="s">
        <v>135</v>
      </c>
      <c r="N6993" t="s">
        <v>9</v>
      </c>
      <c r="O6993" t="s">
        <v>9</v>
      </c>
      <c r="P6993" s="3">
        <v>41940.502083333333</v>
      </c>
      <c r="Q6993">
        <v>0.2</v>
      </c>
      <c r="R6993" t="s">
        <v>77</v>
      </c>
      <c r="S6993">
        <v>0.2</v>
      </c>
      <c r="T6993">
        <v>0</v>
      </c>
      <c r="U6993" t="s">
        <v>9</v>
      </c>
      <c r="V6993" s="3">
        <v>41940.474999999999</v>
      </c>
      <c r="W6993">
        <v>1</v>
      </c>
      <c r="X6993" s="3">
        <v>41940.460416666669</v>
      </c>
      <c r="Y6993" t="s">
        <v>9</v>
      </c>
      <c r="Z6993">
        <v>0.2</v>
      </c>
      <c r="AA6993">
        <v>0</v>
      </c>
      <c r="AB6993" t="s">
        <v>134</v>
      </c>
    </row>
    <row r="6994" spans="1:28" x14ac:dyDescent="0.25">
      <c r="A6994" t="s">
        <v>74</v>
      </c>
      <c r="B6994" t="s">
        <v>75</v>
      </c>
      <c r="C6994">
        <v>53.649500000000003</v>
      </c>
      <c r="D6994">
        <v>9.9618000000000002</v>
      </c>
      <c r="E6994">
        <v>15</v>
      </c>
      <c r="F6994" s="2">
        <v>41941</v>
      </c>
      <c r="G6994">
        <v>4.9000000000000004</v>
      </c>
      <c r="H6994" s="3">
        <v>41941.502083333333</v>
      </c>
      <c r="I6994" s="3">
        <v>41941.474999999999</v>
      </c>
      <c r="J6994">
        <v>7.8</v>
      </c>
      <c r="K6994">
        <v>15.2</v>
      </c>
      <c r="L6994" s="3">
        <v>41941.460416666669</v>
      </c>
      <c r="M6994" t="s">
        <v>135</v>
      </c>
      <c r="N6994" t="s">
        <v>9</v>
      </c>
      <c r="P6994" s="3">
        <v>41941.502083333333</v>
      </c>
      <c r="Q6994">
        <v>0.6</v>
      </c>
      <c r="R6994" t="s">
        <v>77</v>
      </c>
      <c r="S6994">
        <v>0.6</v>
      </c>
      <c r="T6994">
        <v>0</v>
      </c>
      <c r="U6994" t="s">
        <v>9</v>
      </c>
      <c r="V6994" s="3">
        <v>41941.474999999999</v>
      </c>
      <c r="W6994">
        <v>1</v>
      </c>
      <c r="X6994" s="3">
        <v>41941.460416666669</v>
      </c>
      <c r="Y6994" t="s">
        <v>9</v>
      </c>
      <c r="Z6994">
        <v>0.6</v>
      </c>
      <c r="AA6994">
        <v>0</v>
      </c>
      <c r="AB6994" t="s">
        <v>134</v>
      </c>
    </row>
    <row r="6995" spans="1:28" x14ac:dyDescent="0.25">
      <c r="A6995" t="s">
        <v>74</v>
      </c>
      <c r="B6995" t="s">
        <v>75</v>
      </c>
      <c r="C6995">
        <v>53.649500000000003</v>
      </c>
      <c r="D6995">
        <v>9.9618000000000002</v>
      </c>
      <c r="E6995">
        <v>15</v>
      </c>
      <c r="F6995" s="2">
        <v>41943</v>
      </c>
      <c r="N6995" t="s">
        <v>9</v>
      </c>
      <c r="P6995" s="3">
        <v>41943.499305555553</v>
      </c>
      <c r="Q6995">
        <v>0.2</v>
      </c>
      <c r="R6995" t="s">
        <v>77</v>
      </c>
      <c r="S6995">
        <v>0.2</v>
      </c>
      <c r="T6995">
        <v>0</v>
      </c>
      <c r="U6995" t="s">
        <v>9</v>
      </c>
      <c r="V6995" s="3">
        <v>41943.472222222219</v>
      </c>
      <c r="W6995">
        <v>1</v>
      </c>
      <c r="X6995" s="3">
        <v>41943.460416666669</v>
      </c>
      <c r="Y6995" t="s">
        <v>9</v>
      </c>
      <c r="Z6995">
        <v>0.2</v>
      </c>
      <c r="AA6995">
        <v>0</v>
      </c>
      <c r="AB6995" t="s">
        <v>134</v>
      </c>
    </row>
    <row r="6996" spans="1:28" x14ac:dyDescent="0.25">
      <c r="A6996" t="s">
        <v>74</v>
      </c>
      <c r="B6996" t="s">
        <v>75</v>
      </c>
      <c r="C6996">
        <v>53.649500000000003</v>
      </c>
      <c r="D6996">
        <v>9.9618000000000002</v>
      </c>
      <c r="E6996">
        <v>15</v>
      </c>
      <c r="F6996" s="2">
        <v>41944</v>
      </c>
      <c r="G6996">
        <v>9.1</v>
      </c>
      <c r="H6996" s="3">
        <v>41944.502083333333</v>
      </c>
      <c r="I6996" s="3">
        <v>41944.474999999999</v>
      </c>
      <c r="J6996">
        <v>17</v>
      </c>
      <c r="K6996">
        <v>17</v>
      </c>
      <c r="L6996" s="3">
        <v>41944.460416666669</v>
      </c>
      <c r="M6996" t="s">
        <v>135</v>
      </c>
      <c r="N6996" t="s">
        <v>9</v>
      </c>
      <c r="P6996" s="3">
        <v>41944.502083333333</v>
      </c>
      <c r="Q6996">
        <v>0</v>
      </c>
      <c r="R6996" t="s">
        <v>76</v>
      </c>
      <c r="S6996">
        <v>0</v>
      </c>
      <c r="T6996">
        <v>0</v>
      </c>
      <c r="U6996" t="s">
        <v>9</v>
      </c>
      <c r="V6996" s="3">
        <v>41944.474999999999</v>
      </c>
      <c r="W6996">
        <v>1</v>
      </c>
      <c r="X6996" s="3">
        <v>41944.460416666669</v>
      </c>
      <c r="Y6996" t="s">
        <v>9</v>
      </c>
      <c r="Z6996">
        <v>0</v>
      </c>
      <c r="AA6996">
        <v>0</v>
      </c>
      <c r="AB6996" t="s">
        <v>134</v>
      </c>
    </row>
    <row r="6997" spans="1:28" x14ac:dyDescent="0.25">
      <c r="A6997" t="s">
        <v>74</v>
      </c>
      <c r="B6997" t="s">
        <v>75</v>
      </c>
      <c r="C6997">
        <v>53.649500000000003</v>
      </c>
      <c r="D6997">
        <v>9.9618000000000002</v>
      </c>
      <c r="E6997">
        <v>15</v>
      </c>
      <c r="F6997" s="2">
        <v>41945</v>
      </c>
      <c r="G6997">
        <v>9.1999999999999993</v>
      </c>
      <c r="H6997" s="3">
        <v>41945.499305555553</v>
      </c>
      <c r="I6997" s="3">
        <v>41945.472222222219</v>
      </c>
      <c r="J6997">
        <v>14.9</v>
      </c>
      <c r="K6997">
        <v>19.899999999999999</v>
      </c>
      <c r="L6997" s="3">
        <v>41945.460416666669</v>
      </c>
      <c r="M6997" t="s">
        <v>135</v>
      </c>
      <c r="N6997" t="s">
        <v>9</v>
      </c>
      <c r="P6997" s="3">
        <v>41945.499305555553</v>
      </c>
      <c r="Q6997">
        <v>0.2</v>
      </c>
      <c r="R6997" t="s">
        <v>77</v>
      </c>
      <c r="S6997">
        <v>0.2</v>
      </c>
      <c r="T6997">
        <v>0</v>
      </c>
      <c r="U6997" t="s">
        <v>9</v>
      </c>
      <c r="V6997" s="3">
        <v>41945.472222222219</v>
      </c>
      <c r="W6997">
        <v>1</v>
      </c>
      <c r="X6997" s="3">
        <v>41945.460416666669</v>
      </c>
      <c r="Y6997" t="s">
        <v>9</v>
      </c>
      <c r="Z6997">
        <v>0.2</v>
      </c>
      <c r="AA6997">
        <v>0</v>
      </c>
      <c r="AB6997" t="s">
        <v>134</v>
      </c>
    </row>
    <row r="6998" spans="1:28" x14ac:dyDescent="0.25">
      <c r="A6998" t="s">
        <v>74</v>
      </c>
      <c r="B6998" t="s">
        <v>75</v>
      </c>
      <c r="C6998">
        <v>53.649500000000003</v>
      </c>
      <c r="D6998">
        <v>9.9618000000000002</v>
      </c>
      <c r="E6998">
        <v>15</v>
      </c>
      <c r="F6998" s="2">
        <v>41946</v>
      </c>
      <c r="G6998">
        <v>11.9</v>
      </c>
      <c r="H6998" s="3">
        <v>41946.502083333333</v>
      </c>
      <c r="I6998" s="3">
        <v>41946.474999999999</v>
      </c>
      <c r="J6998">
        <v>15.3</v>
      </c>
      <c r="K6998">
        <v>16.7</v>
      </c>
      <c r="L6998" s="3">
        <v>41946.460416666669</v>
      </c>
      <c r="M6998" t="s">
        <v>135</v>
      </c>
      <c r="N6998" t="s">
        <v>9</v>
      </c>
      <c r="P6998" s="3">
        <v>41946.502083333333</v>
      </c>
      <c r="Q6998">
        <v>0.6</v>
      </c>
      <c r="R6998" t="s">
        <v>77</v>
      </c>
      <c r="S6998">
        <v>0.6</v>
      </c>
      <c r="T6998">
        <v>0</v>
      </c>
      <c r="U6998" t="s">
        <v>9</v>
      </c>
      <c r="V6998" s="3">
        <v>41946.474999999999</v>
      </c>
      <c r="W6998">
        <v>1</v>
      </c>
      <c r="X6998" s="3">
        <v>41946.460416666669</v>
      </c>
      <c r="Y6998" t="s">
        <v>9</v>
      </c>
      <c r="Z6998">
        <v>0.6</v>
      </c>
      <c r="AA6998">
        <v>0</v>
      </c>
      <c r="AB6998" t="s">
        <v>134</v>
      </c>
    </row>
    <row r="6999" spans="1:28" x14ac:dyDescent="0.25">
      <c r="A6999" t="s">
        <v>74</v>
      </c>
      <c r="B6999" t="s">
        <v>75</v>
      </c>
      <c r="C6999">
        <v>53.649500000000003</v>
      </c>
      <c r="D6999">
        <v>9.9618000000000002</v>
      </c>
      <c r="E6999">
        <v>15</v>
      </c>
      <c r="F6999" s="2">
        <v>41947</v>
      </c>
      <c r="G6999">
        <v>10.7</v>
      </c>
      <c r="H6999" s="3">
        <v>41947.502083333333</v>
      </c>
      <c r="I6999" s="3">
        <v>41947.474999999999</v>
      </c>
      <c r="J6999">
        <v>11.7</v>
      </c>
      <c r="K6999">
        <v>16.399999999999999</v>
      </c>
      <c r="L6999" s="3">
        <v>41947.460416666669</v>
      </c>
      <c r="M6999" t="s">
        <v>135</v>
      </c>
      <c r="N6999" t="s">
        <v>9</v>
      </c>
      <c r="P6999" s="3">
        <v>41947.502083333333</v>
      </c>
      <c r="Q6999">
        <v>3</v>
      </c>
      <c r="R6999" t="s">
        <v>77</v>
      </c>
      <c r="S6999">
        <v>3</v>
      </c>
      <c r="T6999">
        <v>0</v>
      </c>
      <c r="U6999" t="s">
        <v>9</v>
      </c>
      <c r="V6999" s="3">
        <v>41947.474999999999</v>
      </c>
      <c r="W6999">
        <v>1</v>
      </c>
      <c r="X6999" s="3">
        <v>41947.460416666669</v>
      </c>
      <c r="Y6999" t="s">
        <v>9</v>
      </c>
      <c r="Z6999">
        <v>3</v>
      </c>
      <c r="AA6999">
        <v>0</v>
      </c>
      <c r="AB6999" t="s">
        <v>134</v>
      </c>
    </row>
    <row r="7000" spans="1:28" x14ac:dyDescent="0.25">
      <c r="A7000" t="s">
        <v>74</v>
      </c>
      <c r="B7000" t="s">
        <v>75</v>
      </c>
      <c r="C7000">
        <v>53.649500000000003</v>
      </c>
      <c r="D7000">
        <v>9.9618000000000002</v>
      </c>
      <c r="E7000">
        <v>15</v>
      </c>
      <c r="F7000" s="2">
        <v>41948</v>
      </c>
      <c r="G7000">
        <v>8.6</v>
      </c>
      <c r="H7000" s="3">
        <v>41948.502083333333</v>
      </c>
      <c r="I7000" s="3">
        <v>41948.474999999999</v>
      </c>
      <c r="J7000">
        <v>9.6</v>
      </c>
      <c r="K7000">
        <v>12.1</v>
      </c>
      <c r="L7000" s="3">
        <v>41948.460416666669</v>
      </c>
      <c r="M7000" t="s">
        <v>135</v>
      </c>
      <c r="N7000" t="s">
        <v>9</v>
      </c>
      <c r="P7000" s="3">
        <v>41948.502083333333</v>
      </c>
      <c r="Q7000">
        <v>11.8</v>
      </c>
      <c r="R7000" t="s">
        <v>77</v>
      </c>
      <c r="S7000">
        <v>11.8</v>
      </c>
      <c r="T7000">
        <v>0</v>
      </c>
      <c r="U7000" t="s">
        <v>9</v>
      </c>
      <c r="V7000" s="3">
        <v>41948.474999999999</v>
      </c>
      <c r="W7000">
        <v>1</v>
      </c>
      <c r="X7000" s="3">
        <v>41948.460416666669</v>
      </c>
      <c r="Y7000" t="s">
        <v>9</v>
      </c>
      <c r="Z7000">
        <v>11.8</v>
      </c>
      <c r="AA7000">
        <v>0</v>
      </c>
      <c r="AB7000" t="s">
        <v>134</v>
      </c>
    </row>
    <row r="7001" spans="1:28" x14ac:dyDescent="0.25">
      <c r="A7001" t="s">
        <v>74</v>
      </c>
      <c r="B7001" t="s">
        <v>75</v>
      </c>
      <c r="C7001">
        <v>53.649500000000003</v>
      </c>
      <c r="D7001">
        <v>9.9618000000000002</v>
      </c>
      <c r="E7001">
        <v>15</v>
      </c>
      <c r="F7001" s="2">
        <v>41949</v>
      </c>
      <c r="G7001">
        <v>7.6</v>
      </c>
      <c r="H7001" s="3">
        <v>41949.502083333333</v>
      </c>
      <c r="I7001" s="3">
        <v>41949.474999999999</v>
      </c>
      <c r="J7001">
        <v>11.2</v>
      </c>
      <c r="K7001">
        <v>11.2</v>
      </c>
      <c r="L7001" s="3">
        <v>41949.460416666669</v>
      </c>
      <c r="M7001" t="s">
        <v>135</v>
      </c>
      <c r="N7001" t="s">
        <v>9</v>
      </c>
      <c r="P7001" s="3">
        <v>41949.502083333333</v>
      </c>
      <c r="Q7001">
        <v>0.2</v>
      </c>
      <c r="R7001" t="s">
        <v>77</v>
      </c>
      <c r="S7001">
        <v>0.2</v>
      </c>
      <c r="T7001">
        <v>0</v>
      </c>
      <c r="U7001" t="s">
        <v>9</v>
      </c>
      <c r="V7001" s="3">
        <v>41949.474999999999</v>
      </c>
      <c r="W7001">
        <v>1</v>
      </c>
      <c r="X7001" s="3">
        <v>41949.460416666669</v>
      </c>
      <c r="Y7001" t="s">
        <v>9</v>
      </c>
      <c r="Z7001">
        <v>0.2</v>
      </c>
      <c r="AA7001">
        <v>0</v>
      </c>
      <c r="AB7001" t="s">
        <v>134</v>
      </c>
    </row>
    <row r="7002" spans="1:28" x14ac:dyDescent="0.25">
      <c r="A7002" t="s">
        <v>74</v>
      </c>
      <c r="B7002" t="s">
        <v>75</v>
      </c>
      <c r="C7002">
        <v>53.649500000000003</v>
      </c>
      <c r="D7002">
        <v>9.9618000000000002</v>
      </c>
      <c r="E7002">
        <v>15</v>
      </c>
      <c r="F7002" s="2">
        <v>41950</v>
      </c>
      <c r="G7002">
        <v>3</v>
      </c>
      <c r="H7002" s="3">
        <v>41950.502083333333</v>
      </c>
      <c r="I7002" s="3">
        <v>41950.474999999999</v>
      </c>
      <c r="J7002">
        <v>8.1999999999999993</v>
      </c>
      <c r="K7002">
        <v>12.3</v>
      </c>
      <c r="L7002" s="3">
        <v>41950.460416666669</v>
      </c>
      <c r="M7002" t="s">
        <v>135</v>
      </c>
      <c r="N7002" t="s">
        <v>9</v>
      </c>
      <c r="P7002" s="3">
        <v>41950.502083333333</v>
      </c>
      <c r="Q7002">
        <v>0</v>
      </c>
      <c r="R7002" t="s">
        <v>76</v>
      </c>
      <c r="S7002">
        <v>0</v>
      </c>
      <c r="T7002">
        <v>0</v>
      </c>
      <c r="U7002" t="s">
        <v>9</v>
      </c>
      <c r="V7002" s="3">
        <v>41950.474999999999</v>
      </c>
      <c r="W7002">
        <v>1</v>
      </c>
      <c r="X7002" s="3">
        <v>41950.460416666669</v>
      </c>
      <c r="Y7002" t="s">
        <v>9</v>
      </c>
      <c r="Z7002">
        <v>0</v>
      </c>
      <c r="AA7002">
        <v>0</v>
      </c>
      <c r="AB7002" t="s">
        <v>134</v>
      </c>
    </row>
    <row r="7003" spans="1:28" x14ac:dyDescent="0.25">
      <c r="A7003" t="s">
        <v>74</v>
      </c>
      <c r="B7003" t="s">
        <v>75</v>
      </c>
      <c r="C7003">
        <v>53.649500000000003</v>
      </c>
      <c r="D7003">
        <v>9.9618000000000002</v>
      </c>
      <c r="E7003">
        <v>15</v>
      </c>
      <c r="F7003" s="2">
        <v>41951</v>
      </c>
      <c r="G7003">
        <v>5.7</v>
      </c>
      <c r="H7003" s="3">
        <v>41951.502083333333</v>
      </c>
      <c r="I7003" s="3">
        <v>41951.474999999999</v>
      </c>
      <c r="J7003">
        <v>11.4</v>
      </c>
      <c r="K7003">
        <v>11.4</v>
      </c>
      <c r="L7003" s="3">
        <v>41951.460416666669</v>
      </c>
      <c r="M7003" t="s">
        <v>135</v>
      </c>
      <c r="N7003" t="s">
        <v>9</v>
      </c>
      <c r="P7003" s="3">
        <v>41951.502083333333</v>
      </c>
      <c r="Q7003">
        <v>0.6</v>
      </c>
      <c r="R7003" t="s">
        <v>77</v>
      </c>
      <c r="S7003">
        <v>0.6</v>
      </c>
      <c r="T7003">
        <v>0</v>
      </c>
      <c r="U7003" t="s">
        <v>9</v>
      </c>
      <c r="V7003" s="3">
        <v>41951.474999999999</v>
      </c>
      <c r="W7003">
        <v>1</v>
      </c>
      <c r="X7003" s="3">
        <v>41951.460416666669</v>
      </c>
      <c r="Y7003" t="s">
        <v>9</v>
      </c>
      <c r="Z7003">
        <v>0.6</v>
      </c>
      <c r="AA7003">
        <v>0</v>
      </c>
      <c r="AB7003" t="s">
        <v>134</v>
      </c>
    </row>
    <row r="7004" spans="1:28" x14ac:dyDescent="0.25">
      <c r="A7004" t="s">
        <v>74</v>
      </c>
      <c r="B7004" t="s">
        <v>75</v>
      </c>
      <c r="C7004">
        <v>53.649500000000003</v>
      </c>
      <c r="D7004">
        <v>9.9618000000000002</v>
      </c>
      <c r="E7004">
        <v>15</v>
      </c>
      <c r="F7004" s="2">
        <v>41952</v>
      </c>
      <c r="G7004">
        <v>4.4000000000000004</v>
      </c>
      <c r="H7004" s="3">
        <v>41952.502083333333</v>
      </c>
      <c r="I7004" s="3">
        <v>41952.474999999999</v>
      </c>
      <c r="J7004">
        <v>11.8</v>
      </c>
      <c r="K7004">
        <v>12.6</v>
      </c>
      <c r="L7004" s="3">
        <v>41952.460416666669</v>
      </c>
      <c r="M7004" t="s">
        <v>135</v>
      </c>
      <c r="N7004" t="s">
        <v>9</v>
      </c>
      <c r="P7004" s="3">
        <v>41952.502083333333</v>
      </c>
      <c r="Q7004">
        <v>0.2</v>
      </c>
      <c r="R7004" t="s">
        <v>77</v>
      </c>
      <c r="S7004">
        <v>0.2</v>
      </c>
      <c r="T7004">
        <v>0</v>
      </c>
      <c r="U7004" t="s">
        <v>9</v>
      </c>
      <c r="V7004" s="3">
        <v>41952.474999999999</v>
      </c>
      <c r="W7004">
        <v>1</v>
      </c>
      <c r="X7004" s="3">
        <v>41952.460416666669</v>
      </c>
      <c r="Y7004" t="s">
        <v>9</v>
      </c>
      <c r="Z7004">
        <v>0.2</v>
      </c>
      <c r="AA7004">
        <v>0</v>
      </c>
      <c r="AB7004" t="s">
        <v>134</v>
      </c>
    </row>
    <row r="7005" spans="1:28" x14ac:dyDescent="0.25">
      <c r="A7005" t="s">
        <v>74</v>
      </c>
      <c r="B7005" t="s">
        <v>75</v>
      </c>
      <c r="C7005">
        <v>53.649500000000003</v>
      </c>
      <c r="D7005">
        <v>9.9618000000000002</v>
      </c>
      <c r="E7005">
        <v>15</v>
      </c>
      <c r="F7005" s="2">
        <v>41953</v>
      </c>
      <c r="G7005">
        <v>5.4</v>
      </c>
      <c r="H7005" s="3">
        <v>41953.502083333333</v>
      </c>
      <c r="I7005" s="3">
        <v>41953.474999999999</v>
      </c>
      <c r="J7005">
        <v>8.1</v>
      </c>
      <c r="K7005">
        <v>11.9</v>
      </c>
      <c r="L7005" s="3">
        <v>41953.461111111108</v>
      </c>
      <c r="M7005" t="s">
        <v>135</v>
      </c>
      <c r="N7005" t="s">
        <v>9</v>
      </c>
      <c r="P7005" s="3">
        <v>41953.502083333333</v>
      </c>
      <c r="Q7005">
        <v>0.6</v>
      </c>
      <c r="R7005" t="s">
        <v>77</v>
      </c>
      <c r="S7005">
        <v>0.6</v>
      </c>
      <c r="T7005">
        <v>0</v>
      </c>
      <c r="U7005" t="s">
        <v>9</v>
      </c>
      <c r="V7005" s="3">
        <v>41953.474999999999</v>
      </c>
      <c r="W7005">
        <v>1</v>
      </c>
      <c r="X7005" s="3">
        <v>41953.461111111108</v>
      </c>
      <c r="Y7005" t="s">
        <v>9</v>
      </c>
      <c r="Z7005">
        <v>0.6</v>
      </c>
      <c r="AA7005">
        <v>0</v>
      </c>
      <c r="AB7005" t="s">
        <v>134</v>
      </c>
    </row>
    <row r="7006" spans="1:28" x14ac:dyDescent="0.25">
      <c r="A7006" t="s">
        <v>74</v>
      </c>
      <c r="B7006" t="s">
        <v>75</v>
      </c>
      <c r="C7006">
        <v>53.649500000000003</v>
      </c>
      <c r="D7006">
        <v>9.9618000000000002</v>
      </c>
      <c r="E7006">
        <v>15</v>
      </c>
      <c r="F7006" s="2">
        <v>41954</v>
      </c>
      <c r="G7006">
        <v>3.4</v>
      </c>
      <c r="H7006" s="3">
        <v>41954.502083333333</v>
      </c>
      <c r="I7006" s="3">
        <v>41954.474999999999</v>
      </c>
      <c r="J7006">
        <v>9.6</v>
      </c>
      <c r="K7006">
        <v>10.1</v>
      </c>
      <c r="L7006" s="3">
        <v>41954.461111111108</v>
      </c>
      <c r="M7006" t="s">
        <v>135</v>
      </c>
      <c r="N7006" t="s">
        <v>9</v>
      </c>
      <c r="P7006" s="3">
        <v>41954.502083333333</v>
      </c>
      <c r="Q7006">
        <v>0.2</v>
      </c>
      <c r="R7006" t="s">
        <v>77</v>
      </c>
      <c r="S7006">
        <v>0.2</v>
      </c>
      <c r="T7006">
        <v>0</v>
      </c>
      <c r="U7006" t="s">
        <v>9</v>
      </c>
      <c r="V7006" s="3">
        <v>41954.474999999999</v>
      </c>
      <c r="W7006">
        <v>1</v>
      </c>
      <c r="X7006" s="3">
        <v>41954.461111111108</v>
      </c>
      <c r="Y7006" t="s">
        <v>9</v>
      </c>
      <c r="Z7006">
        <v>0.2</v>
      </c>
      <c r="AA7006">
        <v>0</v>
      </c>
      <c r="AB7006" t="s">
        <v>134</v>
      </c>
    </row>
    <row r="7007" spans="1:28" x14ac:dyDescent="0.25">
      <c r="A7007" t="s">
        <v>74</v>
      </c>
      <c r="B7007" t="s">
        <v>75</v>
      </c>
      <c r="C7007">
        <v>53.649500000000003</v>
      </c>
      <c r="D7007">
        <v>9.9618000000000002</v>
      </c>
      <c r="E7007">
        <v>15</v>
      </c>
      <c r="F7007" s="2">
        <v>41955</v>
      </c>
      <c r="G7007">
        <v>8.6</v>
      </c>
      <c r="H7007" s="3">
        <v>41955.499305555553</v>
      </c>
      <c r="I7007" s="3">
        <v>41955.472222222219</v>
      </c>
      <c r="J7007">
        <v>9.6</v>
      </c>
      <c r="K7007">
        <v>11.4</v>
      </c>
      <c r="L7007" s="3">
        <v>41955.461111111108</v>
      </c>
      <c r="M7007" t="s">
        <v>135</v>
      </c>
      <c r="N7007" t="s">
        <v>9</v>
      </c>
      <c r="P7007" s="3">
        <v>41955.499305555553</v>
      </c>
      <c r="Q7007">
        <v>0</v>
      </c>
      <c r="R7007" t="s">
        <v>76</v>
      </c>
      <c r="S7007">
        <v>0</v>
      </c>
      <c r="T7007">
        <v>0</v>
      </c>
      <c r="U7007" t="s">
        <v>9</v>
      </c>
      <c r="V7007" s="3">
        <v>41955.472222222219</v>
      </c>
      <c r="W7007">
        <v>1</v>
      </c>
      <c r="X7007" s="3">
        <v>41955.461111111108</v>
      </c>
      <c r="Y7007" t="s">
        <v>9</v>
      </c>
      <c r="Z7007">
        <v>0</v>
      </c>
      <c r="AA7007">
        <v>0</v>
      </c>
      <c r="AB7007" t="s">
        <v>134</v>
      </c>
    </row>
    <row r="7008" spans="1:28" x14ac:dyDescent="0.25">
      <c r="A7008" t="s">
        <v>74</v>
      </c>
      <c r="B7008" t="s">
        <v>75</v>
      </c>
      <c r="C7008">
        <v>53.649500000000003</v>
      </c>
      <c r="D7008">
        <v>9.9618000000000002</v>
      </c>
      <c r="E7008">
        <v>15</v>
      </c>
      <c r="F7008" s="2">
        <v>41956</v>
      </c>
      <c r="G7008">
        <v>9.4</v>
      </c>
      <c r="H7008" s="3">
        <v>41956.499305555553</v>
      </c>
      <c r="I7008" s="3">
        <v>41956.472222222219</v>
      </c>
      <c r="J7008">
        <v>11.2</v>
      </c>
      <c r="K7008">
        <v>11.2</v>
      </c>
      <c r="L7008" s="3">
        <v>41956.461111111108</v>
      </c>
      <c r="M7008" t="s">
        <v>135</v>
      </c>
      <c r="N7008" t="s">
        <v>9</v>
      </c>
      <c r="P7008" s="3">
        <v>41956.499305555553</v>
      </c>
      <c r="Q7008">
        <v>0.2</v>
      </c>
      <c r="R7008" t="s">
        <v>77</v>
      </c>
      <c r="S7008">
        <v>0.2</v>
      </c>
      <c r="T7008">
        <v>0</v>
      </c>
      <c r="U7008" t="s">
        <v>9</v>
      </c>
      <c r="V7008" s="3">
        <v>41956.472222222219</v>
      </c>
      <c r="W7008">
        <v>1</v>
      </c>
      <c r="X7008" s="3">
        <v>41956.461111111108</v>
      </c>
      <c r="Y7008" t="s">
        <v>9</v>
      </c>
      <c r="Z7008">
        <v>0.2</v>
      </c>
      <c r="AA7008">
        <v>0</v>
      </c>
      <c r="AB7008" t="s">
        <v>134</v>
      </c>
    </row>
    <row r="7009" spans="1:28" x14ac:dyDescent="0.25">
      <c r="A7009" t="s">
        <v>74</v>
      </c>
      <c r="B7009" t="s">
        <v>75</v>
      </c>
      <c r="C7009">
        <v>53.649500000000003</v>
      </c>
      <c r="D7009">
        <v>9.9618000000000002</v>
      </c>
      <c r="E7009">
        <v>15</v>
      </c>
      <c r="F7009" s="2">
        <v>41957</v>
      </c>
      <c r="G7009">
        <v>9.6999999999999993</v>
      </c>
      <c r="H7009" s="3">
        <v>41957.499305555553</v>
      </c>
      <c r="I7009" s="3">
        <v>41957.472222222219</v>
      </c>
      <c r="J7009">
        <v>11.3</v>
      </c>
      <c r="K7009">
        <v>11.4</v>
      </c>
      <c r="L7009" s="3">
        <v>41957.461111111108</v>
      </c>
      <c r="M7009" t="s">
        <v>135</v>
      </c>
      <c r="N7009" t="s">
        <v>9</v>
      </c>
      <c r="P7009" s="3">
        <v>41957.499305555553</v>
      </c>
      <c r="Q7009">
        <v>0</v>
      </c>
      <c r="R7009" t="s">
        <v>76</v>
      </c>
      <c r="S7009">
        <v>0</v>
      </c>
      <c r="T7009">
        <v>0</v>
      </c>
      <c r="U7009" t="s">
        <v>9</v>
      </c>
      <c r="V7009" s="3">
        <v>41957.472222222219</v>
      </c>
      <c r="W7009">
        <v>1</v>
      </c>
      <c r="X7009" s="3">
        <v>41957.461111111108</v>
      </c>
      <c r="Y7009" t="s">
        <v>9</v>
      </c>
      <c r="Z7009">
        <v>0</v>
      </c>
      <c r="AA7009">
        <v>0</v>
      </c>
      <c r="AB7009" t="s">
        <v>134</v>
      </c>
    </row>
    <row r="7010" spans="1:28" x14ac:dyDescent="0.25">
      <c r="A7010" t="s">
        <v>74</v>
      </c>
      <c r="B7010" t="s">
        <v>75</v>
      </c>
      <c r="C7010">
        <v>53.649500000000003</v>
      </c>
      <c r="D7010">
        <v>9.9618000000000002</v>
      </c>
      <c r="E7010">
        <v>15</v>
      </c>
      <c r="F7010" s="2">
        <v>41958</v>
      </c>
      <c r="G7010">
        <v>9.1999999999999993</v>
      </c>
      <c r="H7010" s="3">
        <v>41958.499305555553</v>
      </c>
      <c r="I7010" s="3">
        <v>41958.472222222219</v>
      </c>
      <c r="J7010">
        <v>9.9</v>
      </c>
      <c r="K7010">
        <v>12</v>
      </c>
      <c r="L7010" s="3">
        <v>41958.461111111108</v>
      </c>
      <c r="M7010" t="s">
        <v>135</v>
      </c>
      <c r="N7010" t="s">
        <v>9</v>
      </c>
      <c r="P7010" s="3">
        <v>41958.499305555553</v>
      </c>
      <c r="Q7010">
        <v>0</v>
      </c>
      <c r="R7010" t="s">
        <v>76</v>
      </c>
      <c r="S7010">
        <v>0</v>
      </c>
      <c r="T7010">
        <v>0</v>
      </c>
      <c r="U7010" t="s">
        <v>9</v>
      </c>
      <c r="V7010" s="3">
        <v>41958.472222222219</v>
      </c>
      <c r="W7010">
        <v>1</v>
      </c>
      <c r="X7010" s="3">
        <v>41958.461111111108</v>
      </c>
      <c r="Y7010" t="s">
        <v>9</v>
      </c>
      <c r="Z7010">
        <v>0</v>
      </c>
      <c r="AA7010">
        <v>0</v>
      </c>
      <c r="AB7010" t="s">
        <v>134</v>
      </c>
    </row>
    <row r="7011" spans="1:28" x14ac:dyDescent="0.25">
      <c r="A7011" t="s">
        <v>74</v>
      </c>
      <c r="B7011" t="s">
        <v>75</v>
      </c>
      <c r="C7011">
        <v>53.649500000000003</v>
      </c>
      <c r="D7011">
        <v>9.9618000000000002</v>
      </c>
      <c r="E7011">
        <v>15</v>
      </c>
      <c r="F7011" s="2">
        <v>41959</v>
      </c>
      <c r="G7011">
        <v>7.6</v>
      </c>
      <c r="H7011" s="3">
        <v>41959.499305555553</v>
      </c>
      <c r="I7011" s="3">
        <v>41959.472222222219</v>
      </c>
      <c r="J7011">
        <v>7.6</v>
      </c>
      <c r="K7011">
        <v>10.5</v>
      </c>
      <c r="L7011" s="3">
        <v>41959.461111111108</v>
      </c>
      <c r="M7011" t="s">
        <v>135</v>
      </c>
      <c r="N7011" t="s">
        <v>9</v>
      </c>
      <c r="P7011" s="3">
        <v>41959.499305555553</v>
      </c>
      <c r="Q7011">
        <v>0.6</v>
      </c>
      <c r="R7011" t="s">
        <v>77</v>
      </c>
      <c r="S7011">
        <v>0.6</v>
      </c>
      <c r="T7011">
        <v>0</v>
      </c>
      <c r="U7011" t="s">
        <v>9</v>
      </c>
      <c r="V7011" s="3">
        <v>41959.472222222219</v>
      </c>
      <c r="W7011">
        <v>1</v>
      </c>
      <c r="X7011" s="3">
        <v>41959.461111111108</v>
      </c>
      <c r="Y7011" t="s">
        <v>9</v>
      </c>
      <c r="Z7011">
        <v>0.6</v>
      </c>
      <c r="AA7011">
        <v>0</v>
      </c>
      <c r="AB7011" t="s">
        <v>134</v>
      </c>
    </row>
    <row r="7012" spans="1:28" x14ac:dyDescent="0.25">
      <c r="A7012" t="s">
        <v>74</v>
      </c>
      <c r="B7012" t="s">
        <v>75</v>
      </c>
      <c r="C7012">
        <v>53.649500000000003</v>
      </c>
      <c r="D7012">
        <v>9.9618000000000002</v>
      </c>
      <c r="E7012">
        <v>15</v>
      </c>
      <c r="F7012" s="2">
        <v>41960</v>
      </c>
      <c r="G7012">
        <v>4.8</v>
      </c>
      <c r="H7012" s="3">
        <v>41960.499305555553</v>
      </c>
      <c r="I7012" s="3">
        <v>41960.472222222219</v>
      </c>
      <c r="J7012">
        <v>10.199999999999999</v>
      </c>
      <c r="K7012">
        <v>10.6</v>
      </c>
      <c r="L7012" s="3">
        <v>41960.461805555555</v>
      </c>
      <c r="M7012" t="s">
        <v>135</v>
      </c>
      <c r="N7012" t="s">
        <v>9</v>
      </c>
      <c r="P7012" s="3">
        <v>41960.499305555553</v>
      </c>
      <c r="Q7012">
        <v>2.8</v>
      </c>
      <c r="R7012" t="s">
        <v>77</v>
      </c>
      <c r="S7012">
        <v>2.8</v>
      </c>
      <c r="T7012">
        <v>0</v>
      </c>
      <c r="U7012" t="s">
        <v>9</v>
      </c>
      <c r="V7012" s="3">
        <v>41960.472222222219</v>
      </c>
      <c r="W7012">
        <v>1</v>
      </c>
      <c r="X7012" s="3">
        <v>41960.461805555555</v>
      </c>
      <c r="Y7012" t="s">
        <v>9</v>
      </c>
      <c r="Z7012">
        <v>2.8</v>
      </c>
      <c r="AA7012">
        <v>0</v>
      </c>
      <c r="AB7012" t="s">
        <v>134</v>
      </c>
    </row>
    <row r="7013" spans="1:28" x14ac:dyDescent="0.25">
      <c r="A7013" t="s">
        <v>74</v>
      </c>
      <c r="B7013" t="s">
        <v>75</v>
      </c>
      <c r="C7013">
        <v>53.649500000000003</v>
      </c>
      <c r="D7013">
        <v>9.9618000000000002</v>
      </c>
      <c r="E7013">
        <v>15</v>
      </c>
      <c r="F7013" s="2">
        <v>41961</v>
      </c>
      <c r="G7013">
        <v>6.9</v>
      </c>
      <c r="H7013" s="3">
        <v>41961.499305555553</v>
      </c>
      <c r="I7013" s="3">
        <v>41961.472222222219</v>
      </c>
      <c r="J7013">
        <v>8.6999999999999993</v>
      </c>
      <c r="K7013">
        <v>11.6</v>
      </c>
      <c r="L7013" s="3">
        <v>41961.461805555555</v>
      </c>
      <c r="M7013" t="s">
        <v>135</v>
      </c>
      <c r="N7013" t="s">
        <v>9</v>
      </c>
      <c r="P7013" s="3">
        <v>41961.499305555553</v>
      </c>
      <c r="Q7013">
        <v>0</v>
      </c>
      <c r="R7013" t="s">
        <v>76</v>
      </c>
      <c r="S7013">
        <v>0</v>
      </c>
      <c r="T7013">
        <v>0</v>
      </c>
      <c r="U7013" t="s">
        <v>9</v>
      </c>
      <c r="V7013" s="3">
        <v>41961.472222222219</v>
      </c>
      <c r="W7013">
        <v>1</v>
      </c>
      <c r="X7013" s="3">
        <v>41961.461805555555</v>
      </c>
      <c r="Y7013" t="s">
        <v>9</v>
      </c>
      <c r="Z7013">
        <v>0</v>
      </c>
      <c r="AA7013">
        <v>0</v>
      </c>
      <c r="AB7013" t="s">
        <v>134</v>
      </c>
    </row>
    <row r="7014" spans="1:28" x14ac:dyDescent="0.25">
      <c r="A7014" t="s">
        <v>74</v>
      </c>
      <c r="B7014" t="s">
        <v>75</v>
      </c>
      <c r="C7014">
        <v>53.649500000000003</v>
      </c>
      <c r="D7014">
        <v>9.9618000000000002</v>
      </c>
      <c r="E7014">
        <v>15</v>
      </c>
      <c r="F7014" s="2">
        <v>41962</v>
      </c>
      <c r="G7014">
        <v>6.3</v>
      </c>
      <c r="H7014" s="3">
        <v>41962.499305555553</v>
      </c>
      <c r="I7014" s="3">
        <v>41962.472222222219</v>
      </c>
      <c r="J7014">
        <v>7.6</v>
      </c>
      <c r="K7014">
        <v>8.8000000000000007</v>
      </c>
      <c r="L7014" s="3">
        <v>41962.461805555555</v>
      </c>
      <c r="M7014" t="s">
        <v>135</v>
      </c>
      <c r="N7014" t="s">
        <v>9</v>
      </c>
      <c r="P7014" s="3">
        <v>41962.499305555553</v>
      </c>
      <c r="Q7014">
        <v>0</v>
      </c>
      <c r="R7014" t="s">
        <v>76</v>
      </c>
      <c r="S7014">
        <v>0</v>
      </c>
      <c r="T7014">
        <v>0</v>
      </c>
      <c r="U7014" t="s">
        <v>9</v>
      </c>
      <c r="V7014" s="3">
        <v>41962.472222222219</v>
      </c>
      <c r="W7014">
        <v>1</v>
      </c>
      <c r="X7014" s="3">
        <v>41962.461805555555</v>
      </c>
      <c r="Y7014" t="s">
        <v>9</v>
      </c>
      <c r="Z7014">
        <v>0</v>
      </c>
      <c r="AA7014">
        <v>0</v>
      </c>
      <c r="AB7014" t="s">
        <v>134</v>
      </c>
    </row>
    <row r="7015" spans="1:28" x14ac:dyDescent="0.25">
      <c r="A7015" t="s">
        <v>74</v>
      </c>
      <c r="B7015" t="s">
        <v>75</v>
      </c>
      <c r="C7015">
        <v>53.649500000000003</v>
      </c>
      <c r="D7015">
        <v>9.9618000000000002</v>
      </c>
      <c r="E7015">
        <v>15</v>
      </c>
      <c r="F7015" s="2">
        <v>41963</v>
      </c>
      <c r="G7015">
        <v>6.4</v>
      </c>
      <c r="H7015" s="3">
        <v>41963.499305555553</v>
      </c>
      <c r="I7015" s="3">
        <v>41963.472222222219</v>
      </c>
      <c r="J7015">
        <v>8.4</v>
      </c>
      <c r="K7015">
        <v>8.6</v>
      </c>
      <c r="L7015" s="3">
        <v>41963.461805555555</v>
      </c>
      <c r="M7015" t="s">
        <v>135</v>
      </c>
      <c r="N7015" t="s">
        <v>9</v>
      </c>
      <c r="P7015" s="3">
        <v>41963.499305555553</v>
      </c>
      <c r="Q7015">
        <v>0.2</v>
      </c>
      <c r="R7015" t="s">
        <v>77</v>
      </c>
      <c r="S7015">
        <v>0.2</v>
      </c>
      <c r="T7015">
        <v>0</v>
      </c>
      <c r="U7015" t="s">
        <v>9</v>
      </c>
      <c r="V7015" s="3">
        <v>41963.472222222219</v>
      </c>
      <c r="W7015">
        <v>1</v>
      </c>
      <c r="X7015" s="3">
        <v>41963.461805555555</v>
      </c>
      <c r="Y7015" t="s">
        <v>9</v>
      </c>
      <c r="Z7015">
        <v>0.2</v>
      </c>
      <c r="AA7015">
        <v>0</v>
      </c>
      <c r="AB7015" t="s">
        <v>134</v>
      </c>
    </row>
    <row r="7016" spans="1:28" x14ac:dyDescent="0.25">
      <c r="A7016" t="s">
        <v>74</v>
      </c>
      <c r="B7016" t="s">
        <v>75</v>
      </c>
      <c r="C7016">
        <v>53.649500000000003</v>
      </c>
      <c r="D7016">
        <v>9.9618000000000002</v>
      </c>
      <c r="E7016">
        <v>15</v>
      </c>
      <c r="F7016" s="2">
        <v>41964</v>
      </c>
      <c r="G7016">
        <v>-0.8</v>
      </c>
      <c r="H7016" s="3">
        <v>41964.499305555553</v>
      </c>
      <c r="I7016" s="3">
        <v>41964.472222222219</v>
      </c>
      <c r="J7016">
        <v>2.7</v>
      </c>
      <c r="K7016">
        <v>8.9</v>
      </c>
      <c r="L7016" s="3">
        <v>41964.461805555555</v>
      </c>
      <c r="M7016" t="s">
        <v>135</v>
      </c>
      <c r="N7016" t="s">
        <v>9</v>
      </c>
      <c r="P7016" s="3">
        <v>41964.499305555553</v>
      </c>
      <c r="Q7016">
        <v>0</v>
      </c>
      <c r="R7016" t="s">
        <v>76</v>
      </c>
      <c r="S7016">
        <v>0</v>
      </c>
      <c r="T7016">
        <v>0</v>
      </c>
      <c r="U7016" t="s">
        <v>9</v>
      </c>
      <c r="V7016" s="3">
        <v>41964.472222222219</v>
      </c>
      <c r="W7016">
        <v>1</v>
      </c>
      <c r="X7016" s="3">
        <v>41964.461805555555</v>
      </c>
      <c r="Y7016" t="s">
        <v>9</v>
      </c>
      <c r="Z7016">
        <v>0</v>
      </c>
      <c r="AA7016">
        <v>0</v>
      </c>
      <c r="AB7016" t="s">
        <v>134</v>
      </c>
    </row>
    <row r="7017" spans="1:28" x14ac:dyDescent="0.25">
      <c r="A7017" t="s">
        <v>74</v>
      </c>
      <c r="B7017" t="s">
        <v>75</v>
      </c>
      <c r="C7017">
        <v>53.649500000000003</v>
      </c>
      <c r="D7017">
        <v>9.9618000000000002</v>
      </c>
      <c r="E7017">
        <v>15</v>
      </c>
      <c r="F7017" s="2">
        <v>41965</v>
      </c>
      <c r="G7017">
        <v>1.4</v>
      </c>
      <c r="H7017" s="3">
        <v>41965.499305555553</v>
      </c>
      <c r="I7017" s="3">
        <v>41965.472222222219</v>
      </c>
      <c r="J7017">
        <v>6.7</v>
      </c>
      <c r="K7017">
        <v>6.7</v>
      </c>
      <c r="L7017" s="3">
        <v>41965.462500000001</v>
      </c>
      <c r="M7017" t="s">
        <v>135</v>
      </c>
      <c r="N7017" t="s">
        <v>9</v>
      </c>
      <c r="P7017" s="3">
        <v>41965.499305555553</v>
      </c>
      <c r="Q7017">
        <v>0.2</v>
      </c>
      <c r="R7017" t="s">
        <v>77</v>
      </c>
      <c r="S7017">
        <v>0.2</v>
      </c>
      <c r="T7017">
        <v>0</v>
      </c>
      <c r="U7017" t="s">
        <v>9</v>
      </c>
      <c r="V7017" s="3">
        <v>41965.472222222219</v>
      </c>
      <c r="W7017">
        <v>1</v>
      </c>
      <c r="X7017" s="3">
        <v>41965.462500000001</v>
      </c>
      <c r="Y7017" t="s">
        <v>9</v>
      </c>
      <c r="Z7017">
        <v>0.2</v>
      </c>
      <c r="AA7017">
        <v>0</v>
      </c>
      <c r="AB7017" t="s">
        <v>134</v>
      </c>
    </row>
    <row r="7018" spans="1:28" x14ac:dyDescent="0.25">
      <c r="A7018" t="s">
        <v>74</v>
      </c>
      <c r="B7018" t="s">
        <v>75</v>
      </c>
      <c r="C7018">
        <v>53.649500000000003</v>
      </c>
      <c r="D7018">
        <v>9.9618000000000002</v>
      </c>
      <c r="E7018">
        <v>15</v>
      </c>
      <c r="F7018" s="2">
        <v>41966</v>
      </c>
      <c r="G7018">
        <v>4.9000000000000004</v>
      </c>
      <c r="H7018" s="3">
        <v>41966.499305555553</v>
      </c>
      <c r="I7018" s="3">
        <v>41966.472222222219</v>
      </c>
      <c r="J7018">
        <v>6.7</v>
      </c>
      <c r="K7018">
        <v>6.7</v>
      </c>
      <c r="L7018" s="3">
        <v>41966.462500000001</v>
      </c>
      <c r="M7018" t="s">
        <v>135</v>
      </c>
      <c r="N7018" t="s">
        <v>9</v>
      </c>
      <c r="P7018" s="3">
        <v>41966.499305555553</v>
      </c>
      <c r="Q7018">
        <v>1.6</v>
      </c>
      <c r="R7018" t="s">
        <v>77</v>
      </c>
      <c r="S7018">
        <v>1.6</v>
      </c>
      <c r="T7018">
        <v>0</v>
      </c>
      <c r="U7018" t="s">
        <v>9</v>
      </c>
      <c r="V7018" s="3">
        <v>41966.472222222219</v>
      </c>
      <c r="W7018">
        <v>1</v>
      </c>
      <c r="X7018" s="3">
        <v>41966.462500000001</v>
      </c>
      <c r="Y7018" t="s">
        <v>9</v>
      </c>
      <c r="Z7018">
        <v>1.6</v>
      </c>
      <c r="AA7018">
        <v>0</v>
      </c>
      <c r="AB7018" t="s">
        <v>134</v>
      </c>
    </row>
    <row r="7019" spans="1:28" x14ac:dyDescent="0.25">
      <c r="A7019" t="s">
        <v>74</v>
      </c>
      <c r="B7019" t="s">
        <v>75</v>
      </c>
      <c r="C7019">
        <v>53.649500000000003</v>
      </c>
      <c r="D7019">
        <v>9.9618000000000002</v>
      </c>
      <c r="E7019">
        <v>15</v>
      </c>
      <c r="F7019" s="2">
        <v>41967</v>
      </c>
      <c r="G7019">
        <v>6.7</v>
      </c>
      <c r="H7019" s="3">
        <v>41967.499305555553</v>
      </c>
      <c r="I7019" s="3">
        <v>41967.472222222219</v>
      </c>
      <c r="J7019">
        <v>9.4</v>
      </c>
      <c r="K7019">
        <v>10.199999999999999</v>
      </c>
      <c r="L7019" s="3">
        <v>41967.462500000001</v>
      </c>
      <c r="M7019" t="s">
        <v>135</v>
      </c>
      <c r="N7019" t="s">
        <v>9</v>
      </c>
      <c r="P7019" s="3">
        <v>41967.499305555553</v>
      </c>
      <c r="Q7019">
        <v>10.8</v>
      </c>
      <c r="R7019" t="s">
        <v>77</v>
      </c>
      <c r="S7019">
        <v>10.8</v>
      </c>
      <c r="T7019">
        <v>0</v>
      </c>
      <c r="U7019" t="s">
        <v>9</v>
      </c>
      <c r="V7019" s="3">
        <v>41967.472222222219</v>
      </c>
      <c r="W7019">
        <v>1</v>
      </c>
      <c r="X7019" s="3">
        <v>41967.462500000001</v>
      </c>
      <c r="Y7019" t="s">
        <v>9</v>
      </c>
      <c r="Z7019">
        <v>10.8</v>
      </c>
      <c r="AA7019">
        <v>0</v>
      </c>
      <c r="AB7019" t="s">
        <v>134</v>
      </c>
    </row>
    <row r="7020" spans="1:28" x14ac:dyDescent="0.25">
      <c r="A7020" t="s">
        <v>74</v>
      </c>
      <c r="B7020" t="s">
        <v>75</v>
      </c>
      <c r="C7020">
        <v>53.649500000000003</v>
      </c>
      <c r="D7020">
        <v>9.9618000000000002</v>
      </c>
      <c r="E7020">
        <v>15</v>
      </c>
      <c r="F7020" s="2">
        <v>41968</v>
      </c>
      <c r="G7020">
        <v>1.6</v>
      </c>
      <c r="H7020" s="3">
        <v>41968.499305555553</v>
      </c>
      <c r="I7020" s="3">
        <v>41968.472222222219</v>
      </c>
      <c r="J7020">
        <v>5.8</v>
      </c>
      <c r="K7020">
        <v>10.7</v>
      </c>
      <c r="L7020" s="3">
        <v>41968.463194444441</v>
      </c>
      <c r="M7020" t="s">
        <v>135</v>
      </c>
      <c r="N7020" t="s">
        <v>9</v>
      </c>
      <c r="P7020" s="3">
        <v>41968.499305555553</v>
      </c>
      <c r="Q7020">
        <v>0.8</v>
      </c>
      <c r="R7020" t="s">
        <v>77</v>
      </c>
      <c r="S7020">
        <v>0.8</v>
      </c>
      <c r="T7020">
        <v>0</v>
      </c>
      <c r="U7020" t="s">
        <v>9</v>
      </c>
      <c r="V7020" s="3">
        <v>41968.472222222219</v>
      </c>
      <c r="W7020">
        <v>1</v>
      </c>
      <c r="X7020" s="3">
        <v>41968.463194444441</v>
      </c>
      <c r="Y7020" t="s">
        <v>9</v>
      </c>
      <c r="Z7020">
        <v>0.8</v>
      </c>
      <c r="AA7020">
        <v>0</v>
      </c>
      <c r="AB7020" t="s">
        <v>134</v>
      </c>
    </row>
    <row r="7021" spans="1:28" x14ac:dyDescent="0.25">
      <c r="A7021" t="s">
        <v>74</v>
      </c>
      <c r="B7021" t="s">
        <v>75</v>
      </c>
      <c r="C7021">
        <v>53.649500000000003</v>
      </c>
      <c r="D7021">
        <v>9.9618000000000002</v>
      </c>
      <c r="E7021">
        <v>15</v>
      </c>
      <c r="F7021" s="2">
        <v>41969</v>
      </c>
      <c r="G7021">
        <v>2.1</v>
      </c>
      <c r="H7021" s="3">
        <v>41969.499305555553</v>
      </c>
      <c r="I7021" s="3">
        <v>41969.472222222219</v>
      </c>
      <c r="J7021">
        <v>5.0999999999999996</v>
      </c>
      <c r="K7021">
        <v>6.3</v>
      </c>
      <c r="L7021" s="3">
        <v>41969.463194444441</v>
      </c>
      <c r="M7021" t="s">
        <v>135</v>
      </c>
      <c r="N7021" t="s">
        <v>9</v>
      </c>
      <c r="P7021" s="3">
        <v>41969.499305555553</v>
      </c>
      <c r="Q7021">
        <v>0.2</v>
      </c>
      <c r="R7021" t="s">
        <v>77</v>
      </c>
      <c r="S7021">
        <v>0.2</v>
      </c>
      <c r="T7021">
        <v>0</v>
      </c>
      <c r="U7021" t="s">
        <v>9</v>
      </c>
      <c r="V7021" s="3">
        <v>41969.472222222219</v>
      </c>
      <c r="W7021">
        <v>1</v>
      </c>
      <c r="X7021" s="3">
        <v>41969.463194444441</v>
      </c>
      <c r="Y7021" t="s">
        <v>9</v>
      </c>
      <c r="Z7021">
        <v>0.2</v>
      </c>
      <c r="AA7021">
        <v>0</v>
      </c>
      <c r="AB7021" t="s">
        <v>134</v>
      </c>
    </row>
    <row r="7022" spans="1:28" x14ac:dyDescent="0.25">
      <c r="A7022" t="s">
        <v>74</v>
      </c>
      <c r="B7022" t="s">
        <v>75</v>
      </c>
      <c r="C7022">
        <v>53.649500000000003</v>
      </c>
      <c r="D7022">
        <v>9.9618000000000002</v>
      </c>
      <c r="E7022">
        <v>15</v>
      </c>
      <c r="F7022" s="2">
        <v>41970</v>
      </c>
      <c r="G7022">
        <v>2.1</v>
      </c>
      <c r="H7022" s="3">
        <v>41970.502083333333</v>
      </c>
      <c r="I7022" s="3">
        <v>41970.474999999999</v>
      </c>
      <c r="J7022">
        <v>3.7</v>
      </c>
      <c r="K7022">
        <v>5.9</v>
      </c>
      <c r="L7022" s="3">
        <v>41970.463194444441</v>
      </c>
      <c r="M7022" t="s">
        <v>135</v>
      </c>
      <c r="N7022" t="s">
        <v>9</v>
      </c>
      <c r="P7022" s="3">
        <v>41970.502083333333</v>
      </c>
      <c r="Q7022">
        <v>0</v>
      </c>
      <c r="R7022" t="s">
        <v>76</v>
      </c>
      <c r="S7022">
        <v>0</v>
      </c>
      <c r="T7022">
        <v>0</v>
      </c>
      <c r="U7022" t="s">
        <v>9</v>
      </c>
      <c r="V7022" s="3">
        <v>41970.474999999999</v>
      </c>
      <c r="W7022">
        <v>1</v>
      </c>
      <c r="X7022" s="3">
        <v>41970.463194444441</v>
      </c>
      <c r="Y7022" t="s">
        <v>9</v>
      </c>
      <c r="Z7022">
        <v>0</v>
      </c>
      <c r="AA7022">
        <v>0</v>
      </c>
      <c r="AB7022" t="s">
        <v>134</v>
      </c>
    </row>
    <row r="7023" spans="1:28" x14ac:dyDescent="0.25">
      <c r="A7023" t="s">
        <v>74</v>
      </c>
      <c r="B7023" t="s">
        <v>75</v>
      </c>
      <c r="C7023">
        <v>53.649500000000003</v>
      </c>
      <c r="D7023">
        <v>9.9618000000000002</v>
      </c>
      <c r="E7023">
        <v>15</v>
      </c>
      <c r="F7023" s="2">
        <v>41971</v>
      </c>
      <c r="G7023">
        <v>1.5</v>
      </c>
      <c r="H7023" s="3">
        <v>41971.502083333333</v>
      </c>
      <c r="I7023" s="3">
        <v>41971.474999999999</v>
      </c>
      <c r="J7023">
        <v>1.8</v>
      </c>
      <c r="K7023">
        <v>4.2</v>
      </c>
      <c r="L7023" s="3">
        <v>41971.463888888888</v>
      </c>
      <c r="M7023" t="s">
        <v>135</v>
      </c>
      <c r="N7023" t="s">
        <v>9</v>
      </c>
      <c r="P7023" s="3">
        <v>41971.502083333333</v>
      </c>
      <c r="Q7023">
        <v>0</v>
      </c>
      <c r="R7023" t="s">
        <v>76</v>
      </c>
      <c r="S7023">
        <v>0</v>
      </c>
      <c r="T7023">
        <v>0</v>
      </c>
      <c r="U7023" t="s">
        <v>9</v>
      </c>
      <c r="V7023" s="3">
        <v>41971.474999999999</v>
      </c>
      <c r="W7023">
        <v>1</v>
      </c>
      <c r="X7023" s="3">
        <v>41971.463888888888</v>
      </c>
      <c r="Y7023" t="s">
        <v>9</v>
      </c>
      <c r="Z7023">
        <v>0</v>
      </c>
      <c r="AA7023">
        <v>0</v>
      </c>
      <c r="AB7023" t="s">
        <v>134</v>
      </c>
    </row>
    <row r="7024" spans="1:28" x14ac:dyDescent="0.25">
      <c r="A7024" t="s">
        <v>74</v>
      </c>
      <c r="B7024" t="s">
        <v>75</v>
      </c>
      <c r="C7024">
        <v>53.649500000000003</v>
      </c>
      <c r="D7024">
        <v>9.9618000000000002</v>
      </c>
      <c r="E7024">
        <v>15</v>
      </c>
      <c r="F7024" s="2">
        <v>41972</v>
      </c>
      <c r="G7024">
        <v>0.3</v>
      </c>
      <c r="H7024" s="3">
        <v>41972.499305555553</v>
      </c>
      <c r="I7024" s="3">
        <v>41972.472222222219</v>
      </c>
      <c r="J7024">
        <v>0.8</v>
      </c>
      <c r="K7024">
        <v>2</v>
      </c>
      <c r="L7024" s="3">
        <v>41972.463888888888</v>
      </c>
      <c r="M7024" t="s">
        <v>135</v>
      </c>
      <c r="N7024" t="s">
        <v>9</v>
      </c>
      <c r="P7024" s="3">
        <v>41972.499305555553</v>
      </c>
      <c r="Q7024">
        <v>0</v>
      </c>
      <c r="R7024" t="s">
        <v>76</v>
      </c>
      <c r="S7024">
        <v>0</v>
      </c>
      <c r="T7024">
        <v>0</v>
      </c>
      <c r="U7024" t="s">
        <v>9</v>
      </c>
      <c r="V7024" s="3">
        <v>41972.472222222219</v>
      </c>
      <c r="W7024">
        <v>1</v>
      </c>
      <c r="X7024" s="3">
        <v>41972.463888888888</v>
      </c>
      <c r="Y7024" t="s">
        <v>9</v>
      </c>
      <c r="Z7024">
        <v>0</v>
      </c>
      <c r="AA7024">
        <v>0</v>
      </c>
      <c r="AB7024" t="s">
        <v>134</v>
      </c>
    </row>
    <row r="7025" spans="1:28" x14ac:dyDescent="0.25">
      <c r="A7025" t="s">
        <v>74</v>
      </c>
      <c r="B7025" t="s">
        <v>75</v>
      </c>
      <c r="C7025">
        <v>53.649500000000003</v>
      </c>
      <c r="D7025">
        <v>9.9618000000000002</v>
      </c>
      <c r="E7025">
        <v>15</v>
      </c>
      <c r="F7025" s="2">
        <v>41973</v>
      </c>
      <c r="G7025">
        <v>-1.2</v>
      </c>
      <c r="H7025" s="3">
        <v>41973.502083333333</v>
      </c>
      <c r="I7025" s="3">
        <v>41973.474999999999</v>
      </c>
      <c r="J7025">
        <v>-0.7</v>
      </c>
      <c r="K7025">
        <v>1.2</v>
      </c>
      <c r="L7025" s="3">
        <v>41973.463888888888</v>
      </c>
      <c r="M7025" t="s">
        <v>135</v>
      </c>
      <c r="N7025" t="s">
        <v>9</v>
      </c>
      <c r="P7025" s="3">
        <v>41973.502083333333</v>
      </c>
      <c r="Q7025">
        <v>0</v>
      </c>
      <c r="R7025" t="s">
        <v>76</v>
      </c>
      <c r="S7025">
        <v>0</v>
      </c>
      <c r="T7025">
        <v>0</v>
      </c>
      <c r="U7025" t="s">
        <v>9</v>
      </c>
      <c r="V7025" s="3">
        <v>41973.474999999999</v>
      </c>
      <c r="W7025">
        <v>1</v>
      </c>
      <c r="X7025" s="3">
        <v>41973.463888888888</v>
      </c>
      <c r="Y7025" t="s">
        <v>9</v>
      </c>
      <c r="Z7025">
        <v>0</v>
      </c>
      <c r="AA7025">
        <v>0</v>
      </c>
      <c r="AB7025" t="s">
        <v>134</v>
      </c>
    </row>
    <row r="7026" spans="1:28" x14ac:dyDescent="0.25">
      <c r="A7026" t="s">
        <v>74</v>
      </c>
      <c r="B7026" t="s">
        <v>75</v>
      </c>
      <c r="C7026">
        <v>53.649500000000003</v>
      </c>
      <c r="D7026">
        <v>9.9618000000000002</v>
      </c>
      <c r="E7026">
        <v>15</v>
      </c>
      <c r="F7026" s="2">
        <v>41974</v>
      </c>
      <c r="G7026">
        <v>-2.6</v>
      </c>
      <c r="H7026" s="3">
        <v>41974.502083333333</v>
      </c>
      <c r="I7026" s="3">
        <v>41974.474999999999</v>
      </c>
      <c r="J7026">
        <v>-2.1</v>
      </c>
      <c r="K7026">
        <v>0.1</v>
      </c>
      <c r="L7026" s="3">
        <v>41974.464583333334</v>
      </c>
      <c r="M7026" t="s">
        <v>135</v>
      </c>
      <c r="N7026" t="s">
        <v>9</v>
      </c>
      <c r="P7026" s="3">
        <v>41974.502083333333</v>
      </c>
      <c r="Q7026">
        <v>0</v>
      </c>
      <c r="R7026" t="s">
        <v>76</v>
      </c>
      <c r="S7026">
        <v>0</v>
      </c>
      <c r="T7026">
        <v>0</v>
      </c>
      <c r="U7026" t="s">
        <v>9</v>
      </c>
      <c r="V7026" s="3">
        <v>41974.474999999999</v>
      </c>
      <c r="W7026">
        <v>1</v>
      </c>
      <c r="X7026" s="3">
        <v>41974.464583333334</v>
      </c>
      <c r="Y7026" t="s">
        <v>9</v>
      </c>
      <c r="Z7026">
        <v>0</v>
      </c>
      <c r="AA7026">
        <v>0</v>
      </c>
      <c r="AB7026" t="s">
        <v>134</v>
      </c>
    </row>
    <row r="7027" spans="1:28" x14ac:dyDescent="0.25">
      <c r="A7027" t="s">
        <v>74</v>
      </c>
      <c r="B7027" t="s">
        <v>75</v>
      </c>
      <c r="C7027">
        <v>53.649500000000003</v>
      </c>
      <c r="D7027">
        <v>9.9618000000000002</v>
      </c>
      <c r="E7027">
        <v>15</v>
      </c>
      <c r="F7027" s="2">
        <v>41975</v>
      </c>
      <c r="G7027">
        <v>-3.6</v>
      </c>
      <c r="H7027" s="3">
        <v>41975.499305555553</v>
      </c>
      <c r="I7027" s="3">
        <v>41975.472222222219</v>
      </c>
      <c r="J7027">
        <v>-2.6</v>
      </c>
      <c r="K7027">
        <v>-1.4</v>
      </c>
      <c r="L7027" s="3">
        <v>41975.464583333334</v>
      </c>
      <c r="M7027" t="s">
        <v>135</v>
      </c>
      <c r="N7027" t="s">
        <v>9</v>
      </c>
      <c r="P7027" s="3">
        <v>41975.499305555553</v>
      </c>
      <c r="Q7027">
        <v>0</v>
      </c>
      <c r="R7027" t="s">
        <v>76</v>
      </c>
      <c r="S7027">
        <v>0</v>
      </c>
      <c r="T7027">
        <v>0</v>
      </c>
      <c r="U7027" t="s">
        <v>9</v>
      </c>
      <c r="V7027" s="3">
        <v>41975.472222222219</v>
      </c>
      <c r="W7027">
        <v>1</v>
      </c>
      <c r="X7027" s="3">
        <v>41975.464583333334</v>
      </c>
      <c r="Y7027" t="s">
        <v>9</v>
      </c>
      <c r="Z7027">
        <v>0</v>
      </c>
      <c r="AA7027">
        <v>0</v>
      </c>
      <c r="AB7027" t="s">
        <v>134</v>
      </c>
    </row>
    <row r="7028" spans="1:28" x14ac:dyDescent="0.25">
      <c r="A7028" t="s">
        <v>74</v>
      </c>
      <c r="B7028" t="s">
        <v>75</v>
      </c>
      <c r="C7028">
        <v>53.649500000000003</v>
      </c>
      <c r="D7028">
        <v>9.9618000000000002</v>
      </c>
      <c r="E7028">
        <v>15</v>
      </c>
      <c r="F7028" s="2">
        <v>41976</v>
      </c>
      <c r="G7028">
        <v>-3.3</v>
      </c>
      <c r="H7028" s="3">
        <v>41976.499305555553</v>
      </c>
      <c r="I7028" s="3">
        <v>41976.472222222219</v>
      </c>
      <c r="J7028">
        <v>-2</v>
      </c>
      <c r="K7028">
        <v>-2</v>
      </c>
      <c r="L7028" s="3">
        <v>41976.464583333334</v>
      </c>
      <c r="M7028" t="s">
        <v>135</v>
      </c>
      <c r="N7028" t="s">
        <v>9</v>
      </c>
      <c r="P7028" s="3">
        <v>41976.499305555553</v>
      </c>
      <c r="Q7028">
        <v>0</v>
      </c>
      <c r="R7028" t="s">
        <v>76</v>
      </c>
      <c r="S7028">
        <v>0</v>
      </c>
      <c r="T7028">
        <v>0</v>
      </c>
      <c r="U7028" t="s">
        <v>9</v>
      </c>
      <c r="V7028" s="3">
        <v>41976.472222222219</v>
      </c>
      <c r="W7028">
        <v>1</v>
      </c>
      <c r="X7028" s="3">
        <v>41976.464583333334</v>
      </c>
      <c r="Y7028" t="s">
        <v>9</v>
      </c>
      <c r="Z7028">
        <v>0</v>
      </c>
      <c r="AA7028">
        <v>0</v>
      </c>
      <c r="AB7028" t="s">
        <v>134</v>
      </c>
    </row>
    <row r="7029" spans="1:28" x14ac:dyDescent="0.25">
      <c r="A7029" t="s">
        <v>74</v>
      </c>
      <c r="B7029" t="s">
        <v>75</v>
      </c>
      <c r="C7029">
        <v>53.649500000000003</v>
      </c>
      <c r="D7029">
        <v>9.9618000000000002</v>
      </c>
      <c r="E7029">
        <v>15</v>
      </c>
      <c r="F7029" s="2">
        <v>41977</v>
      </c>
      <c r="G7029">
        <v>-2.1</v>
      </c>
      <c r="H7029" s="3">
        <v>41977.502083333333</v>
      </c>
      <c r="I7029" s="3">
        <v>41977.474999999999</v>
      </c>
      <c r="J7029">
        <v>1.2</v>
      </c>
      <c r="K7029">
        <v>1.3</v>
      </c>
      <c r="L7029" s="3">
        <v>41977.465277777781</v>
      </c>
      <c r="M7029" t="s">
        <v>135</v>
      </c>
      <c r="N7029" t="s">
        <v>9</v>
      </c>
      <c r="P7029" s="3">
        <v>41977.502083333333</v>
      </c>
      <c r="Q7029">
        <v>0</v>
      </c>
      <c r="R7029" t="s">
        <v>76</v>
      </c>
      <c r="S7029">
        <v>0</v>
      </c>
      <c r="T7029">
        <v>0</v>
      </c>
      <c r="U7029" t="s">
        <v>9</v>
      </c>
      <c r="V7029" s="3">
        <v>41977.474999999999</v>
      </c>
      <c r="W7029">
        <v>1</v>
      </c>
      <c r="X7029" s="3">
        <v>41977.465277777781</v>
      </c>
      <c r="Y7029" t="s">
        <v>9</v>
      </c>
      <c r="Z7029">
        <v>0</v>
      </c>
      <c r="AA7029">
        <v>0</v>
      </c>
      <c r="AB7029" t="s">
        <v>134</v>
      </c>
    </row>
    <row r="7030" spans="1:28" x14ac:dyDescent="0.25">
      <c r="A7030" t="s">
        <v>74</v>
      </c>
      <c r="B7030" t="s">
        <v>75</v>
      </c>
      <c r="C7030">
        <v>53.649500000000003</v>
      </c>
      <c r="D7030">
        <v>9.9618000000000002</v>
      </c>
      <c r="E7030">
        <v>15</v>
      </c>
      <c r="F7030" s="2">
        <v>41978</v>
      </c>
      <c r="G7030">
        <v>1.2</v>
      </c>
      <c r="H7030" s="3">
        <v>41978.499305555553</v>
      </c>
      <c r="I7030" s="3">
        <v>41978.472222222219</v>
      </c>
      <c r="J7030">
        <v>2.1</v>
      </c>
      <c r="K7030">
        <v>2.2000000000000002</v>
      </c>
      <c r="L7030" s="3">
        <v>41978.465277777781</v>
      </c>
      <c r="M7030" t="s">
        <v>135</v>
      </c>
      <c r="N7030" t="s">
        <v>9</v>
      </c>
      <c r="P7030" s="3">
        <v>41978.499305555553</v>
      </c>
      <c r="Q7030">
        <v>0.2</v>
      </c>
      <c r="R7030" t="s">
        <v>77</v>
      </c>
      <c r="S7030">
        <v>0.2</v>
      </c>
      <c r="T7030">
        <v>0</v>
      </c>
      <c r="U7030" t="s">
        <v>9</v>
      </c>
      <c r="V7030" s="3">
        <v>41978.472222222219</v>
      </c>
      <c r="W7030">
        <v>1</v>
      </c>
      <c r="X7030" s="3">
        <v>41978.465277777781</v>
      </c>
      <c r="Y7030" t="s">
        <v>9</v>
      </c>
      <c r="Z7030">
        <v>0.2</v>
      </c>
      <c r="AA7030">
        <v>0</v>
      </c>
      <c r="AB7030" t="s">
        <v>134</v>
      </c>
    </row>
    <row r="7031" spans="1:28" x14ac:dyDescent="0.25">
      <c r="A7031" t="s">
        <v>74</v>
      </c>
      <c r="B7031" t="s">
        <v>75</v>
      </c>
      <c r="C7031">
        <v>53.649500000000003</v>
      </c>
      <c r="D7031">
        <v>9.9618000000000002</v>
      </c>
      <c r="E7031">
        <v>15</v>
      </c>
      <c r="F7031" s="2">
        <v>41979</v>
      </c>
      <c r="G7031">
        <v>2.1</v>
      </c>
      <c r="H7031" s="3">
        <v>41979.499305555553</v>
      </c>
      <c r="I7031" s="3">
        <v>41979.472222222219</v>
      </c>
      <c r="J7031">
        <v>5.6</v>
      </c>
      <c r="K7031">
        <v>5.8</v>
      </c>
      <c r="L7031" s="3">
        <v>41979.46597222222</v>
      </c>
      <c r="M7031" t="s">
        <v>135</v>
      </c>
      <c r="N7031" t="s">
        <v>9</v>
      </c>
      <c r="P7031" s="3">
        <v>41979.499305555553</v>
      </c>
      <c r="Q7031">
        <v>0</v>
      </c>
      <c r="R7031" t="s">
        <v>76</v>
      </c>
      <c r="S7031">
        <v>0</v>
      </c>
      <c r="T7031">
        <v>0</v>
      </c>
      <c r="U7031" t="s">
        <v>9</v>
      </c>
      <c r="V7031" s="3">
        <v>41979.472222222219</v>
      </c>
      <c r="W7031">
        <v>1</v>
      </c>
      <c r="X7031" s="3">
        <v>41979.46597222222</v>
      </c>
      <c r="Y7031" t="s">
        <v>9</v>
      </c>
      <c r="Z7031">
        <v>0</v>
      </c>
      <c r="AA7031">
        <v>0</v>
      </c>
      <c r="AB7031" t="s">
        <v>134</v>
      </c>
    </row>
    <row r="7032" spans="1:28" x14ac:dyDescent="0.25">
      <c r="A7032" t="s">
        <v>74</v>
      </c>
      <c r="B7032" t="s">
        <v>75</v>
      </c>
      <c r="C7032">
        <v>53.649500000000003</v>
      </c>
      <c r="D7032">
        <v>9.9618000000000002</v>
      </c>
      <c r="E7032">
        <v>15</v>
      </c>
      <c r="F7032" s="2">
        <v>41980</v>
      </c>
      <c r="G7032">
        <v>0.9</v>
      </c>
      <c r="H7032" s="3">
        <v>41980.499305555553</v>
      </c>
      <c r="I7032" s="3">
        <v>41980.472222222219</v>
      </c>
      <c r="J7032">
        <v>5.3</v>
      </c>
      <c r="K7032">
        <v>7.6</v>
      </c>
      <c r="L7032" s="3">
        <v>41980.46597222222</v>
      </c>
      <c r="M7032" t="s">
        <v>135</v>
      </c>
      <c r="N7032" t="s">
        <v>9</v>
      </c>
      <c r="P7032" s="3">
        <v>41980.499305555553</v>
      </c>
      <c r="Q7032">
        <v>0</v>
      </c>
      <c r="R7032" t="s">
        <v>76</v>
      </c>
      <c r="S7032">
        <v>0</v>
      </c>
      <c r="T7032">
        <v>0</v>
      </c>
      <c r="U7032" t="s">
        <v>9</v>
      </c>
      <c r="V7032" s="3">
        <v>41980.472222222219</v>
      </c>
      <c r="W7032">
        <v>1</v>
      </c>
      <c r="X7032" s="3">
        <v>41980.46597222222</v>
      </c>
      <c r="Y7032" t="s">
        <v>9</v>
      </c>
      <c r="Z7032">
        <v>0</v>
      </c>
      <c r="AA7032">
        <v>0</v>
      </c>
      <c r="AB7032" t="s">
        <v>134</v>
      </c>
    </row>
    <row r="7033" spans="1:28" x14ac:dyDescent="0.25">
      <c r="A7033" t="s">
        <v>74</v>
      </c>
      <c r="B7033" t="s">
        <v>75</v>
      </c>
      <c r="C7033">
        <v>53.649500000000003</v>
      </c>
      <c r="D7033">
        <v>9.9618000000000002</v>
      </c>
      <c r="E7033">
        <v>15</v>
      </c>
      <c r="F7033" s="2">
        <v>41981</v>
      </c>
      <c r="G7033">
        <v>1.8</v>
      </c>
      <c r="H7033" s="3">
        <v>41981.499305555553</v>
      </c>
      <c r="I7033" s="3">
        <v>41981.472222222219</v>
      </c>
      <c r="J7033">
        <v>4.3</v>
      </c>
      <c r="K7033">
        <v>5.7</v>
      </c>
      <c r="L7033" s="3">
        <v>41981.466666666667</v>
      </c>
      <c r="M7033" t="s">
        <v>135</v>
      </c>
      <c r="N7033" t="s">
        <v>9</v>
      </c>
      <c r="P7033" s="3">
        <v>41981.499305555553</v>
      </c>
      <c r="Q7033">
        <v>5</v>
      </c>
      <c r="R7033" t="s">
        <v>77</v>
      </c>
      <c r="S7033">
        <v>5</v>
      </c>
      <c r="T7033">
        <v>0</v>
      </c>
      <c r="U7033" t="s">
        <v>9</v>
      </c>
      <c r="V7033" s="3">
        <v>41981.472222222219</v>
      </c>
      <c r="W7033">
        <v>1</v>
      </c>
      <c r="X7033" s="3">
        <v>41981.466666666667</v>
      </c>
      <c r="Y7033" t="s">
        <v>9</v>
      </c>
      <c r="Z7033">
        <v>5</v>
      </c>
      <c r="AA7033">
        <v>0</v>
      </c>
      <c r="AB7033" t="s">
        <v>134</v>
      </c>
    </row>
    <row r="7034" spans="1:28" x14ac:dyDescent="0.25">
      <c r="A7034" t="s">
        <v>74</v>
      </c>
      <c r="B7034" t="s">
        <v>75</v>
      </c>
      <c r="C7034">
        <v>53.649500000000003</v>
      </c>
      <c r="D7034">
        <v>9.9618000000000002</v>
      </c>
      <c r="E7034">
        <v>15</v>
      </c>
      <c r="F7034" s="2">
        <v>41982</v>
      </c>
      <c r="G7034">
        <v>2.7</v>
      </c>
      <c r="H7034" s="3">
        <v>41982.499305555553</v>
      </c>
      <c r="I7034" s="3">
        <v>41982.472222222219</v>
      </c>
      <c r="J7034">
        <v>2.8</v>
      </c>
      <c r="K7034">
        <v>5.2</v>
      </c>
      <c r="L7034" s="3">
        <v>41982.466666666667</v>
      </c>
      <c r="M7034" t="s">
        <v>135</v>
      </c>
      <c r="N7034" t="s">
        <v>9</v>
      </c>
      <c r="P7034" s="3">
        <v>41982.499305555553</v>
      </c>
      <c r="Q7034">
        <v>0</v>
      </c>
      <c r="R7034" t="s">
        <v>76</v>
      </c>
      <c r="S7034">
        <v>0</v>
      </c>
      <c r="T7034">
        <v>0</v>
      </c>
      <c r="U7034" t="s">
        <v>9</v>
      </c>
      <c r="V7034" s="3">
        <v>41982.472222222219</v>
      </c>
      <c r="W7034">
        <v>1</v>
      </c>
      <c r="X7034" s="3">
        <v>41982.466666666667</v>
      </c>
      <c r="Y7034" t="s">
        <v>9</v>
      </c>
      <c r="Z7034">
        <v>0</v>
      </c>
      <c r="AA7034">
        <v>0</v>
      </c>
      <c r="AB7034" t="s">
        <v>134</v>
      </c>
    </row>
    <row r="7035" spans="1:28" x14ac:dyDescent="0.25">
      <c r="A7035" t="s">
        <v>74</v>
      </c>
      <c r="B7035" t="s">
        <v>75</v>
      </c>
      <c r="C7035">
        <v>53.649500000000003</v>
      </c>
      <c r="D7035">
        <v>9.9618000000000002</v>
      </c>
      <c r="E7035">
        <v>15</v>
      </c>
      <c r="F7035" s="2">
        <v>41983</v>
      </c>
      <c r="G7035">
        <v>2.7</v>
      </c>
      <c r="H7035" s="3">
        <v>41983.499305555553</v>
      </c>
      <c r="I7035" s="3">
        <v>41983.472222222219</v>
      </c>
      <c r="J7035">
        <v>5.3</v>
      </c>
      <c r="K7035">
        <v>5.4</v>
      </c>
      <c r="L7035" s="3">
        <v>41983.466666666667</v>
      </c>
      <c r="M7035" t="s">
        <v>135</v>
      </c>
      <c r="N7035" t="s">
        <v>9</v>
      </c>
      <c r="P7035" s="3">
        <v>41983.499305555553</v>
      </c>
      <c r="Q7035">
        <v>0.2</v>
      </c>
      <c r="R7035" t="s">
        <v>77</v>
      </c>
      <c r="S7035">
        <v>0.2</v>
      </c>
      <c r="T7035">
        <v>0</v>
      </c>
      <c r="U7035" t="s">
        <v>9</v>
      </c>
      <c r="V7035" s="3">
        <v>41983.472222222219</v>
      </c>
      <c r="W7035">
        <v>1</v>
      </c>
      <c r="X7035" s="3">
        <v>41983.466666666667</v>
      </c>
      <c r="Y7035" t="s">
        <v>9</v>
      </c>
      <c r="Z7035">
        <v>0.2</v>
      </c>
      <c r="AA7035">
        <v>0</v>
      </c>
      <c r="AB7035" t="s">
        <v>134</v>
      </c>
    </row>
    <row r="7036" spans="1:28" x14ac:dyDescent="0.25">
      <c r="A7036" t="s">
        <v>74</v>
      </c>
      <c r="B7036" t="s">
        <v>75</v>
      </c>
      <c r="C7036">
        <v>53.649500000000003</v>
      </c>
      <c r="D7036">
        <v>9.9618000000000002</v>
      </c>
      <c r="E7036">
        <v>15</v>
      </c>
      <c r="F7036" s="2">
        <v>41984</v>
      </c>
      <c r="G7036">
        <v>3.4</v>
      </c>
      <c r="H7036" s="3">
        <v>41984.499305555553</v>
      </c>
      <c r="I7036" s="3">
        <v>41984.472222222219</v>
      </c>
      <c r="J7036">
        <v>5.7</v>
      </c>
      <c r="K7036">
        <v>6.7</v>
      </c>
      <c r="L7036" s="3">
        <v>41984.467361111114</v>
      </c>
      <c r="M7036" t="s">
        <v>135</v>
      </c>
      <c r="N7036" t="s">
        <v>9</v>
      </c>
      <c r="P7036" s="3">
        <v>41984.499305555553</v>
      </c>
      <c r="Q7036">
        <v>0.2</v>
      </c>
      <c r="R7036" t="s">
        <v>77</v>
      </c>
      <c r="S7036">
        <v>0.2</v>
      </c>
      <c r="T7036">
        <v>0</v>
      </c>
      <c r="U7036" t="s">
        <v>9</v>
      </c>
      <c r="V7036" s="3">
        <v>41984.472222222219</v>
      </c>
      <c r="W7036">
        <v>1</v>
      </c>
      <c r="X7036" s="3">
        <v>41984.467361111114</v>
      </c>
      <c r="Y7036" t="s">
        <v>9</v>
      </c>
      <c r="Z7036">
        <v>0.2</v>
      </c>
      <c r="AA7036">
        <v>0</v>
      </c>
      <c r="AB7036" t="s">
        <v>134</v>
      </c>
    </row>
    <row r="7037" spans="1:28" x14ac:dyDescent="0.25">
      <c r="A7037" t="s">
        <v>74</v>
      </c>
      <c r="B7037" t="s">
        <v>75</v>
      </c>
      <c r="C7037">
        <v>53.649500000000003</v>
      </c>
      <c r="D7037">
        <v>9.9618000000000002</v>
      </c>
      <c r="E7037">
        <v>15</v>
      </c>
      <c r="F7037" s="2">
        <v>41985</v>
      </c>
      <c r="G7037">
        <v>3</v>
      </c>
      <c r="H7037" s="3">
        <v>41985.499305555553</v>
      </c>
      <c r="I7037" s="3">
        <v>41985.472222222219</v>
      </c>
      <c r="J7037">
        <v>7.1</v>
      </c>
      <c r="K7037">
        <v>7.1</v>
      </c>
      <c r="L7037" s="3">
        <v>41985.467361111114</v>
      </c>
      <c r="M7037" t="s">
        <v>135</v>
      </c>
      <c r="N7037" t="s">
        <v>9</v>
      </c>
      <c r="P7037" s="3">
        <v>41985.499305555553</v>
      </c>
      <c r="Q7037">
        <v>0.6</v>
      </c>
      <c r="R7037" t="s">
        <v>77</v>
      </c>
      <c r="S7037">
        <v>0.6</v>
      </c>
      <c r="T7037">
        <v>0</v>
      </c>
      <c r="U7037" t="s">
        <v>9</v>
      </c>
      <c r="V7037" s="3">
        <v>41985.472222222219</v>
      </c>
      <c r="W7037">
        <v>1</v>
      </c>
      <c r="X7037" s="3">
        <v>41985.467361111114</v>
      </c>
      <c r="Y7037" t="s">
        <v>9</v>
      </c>
      <c r="Z7037">
        <v>0.6</v>
      </c>
      <c r="AA7037">
        <v>0</v>
      </c>
      <c r="AB7037" t="s">
        <v>134</v>
      </c>
    </row>
    <row r="7038" spans="1:28" x14ac:dyDescent="0.25">
      <c r="A7038" t="s">
        <v>74</v>
      </c>
      <c r="B7038" t="s">
        <v>75</v>
      </c>
      <c r="C7038">
        <v>53.649500000000003</v>
      </c>
      <c r="D7038">
        <v>9.9618000000000002</v>
      </c>
      <c r="E7038">
        <v>15</v>
      </c>
      <c r="F7038" s="2">
        <v>41986</v>
      </c>
      <c r="G7038">
        <v>3.5</v>
      </c>
      <c r="H7038" s="3">
        <v>41986.499305555553</v>
      </c>
      <c r="I7038" s="3">
        <v>41986.472222222219</v>
      </c>
      <c r="J7038">
        <v>5.2</v>
      </c>
      <c r="K7038">
        <v>8.6</v>
      </c>
      <c r="L7038" s="3">
        <v>41986.468055555553</v>
      </c>
      <c r="M7038" t="s">
        <v>135</v>
      </c>
      <c r="N7038" t="s">
        <v>9</v>
      </c>
      <c r="P7038" s="3">
        <v>41986.499305555553</v>
      </c>
      <c r="Q7038">
        <v>0</v>
      </c>
      <c r="R7038" t="s">
        <v>76</v>
      </c>
      <c r="S7038">
        <v>0</v>
      </c>
      <c r="T7038">
        <v>0</v>
      </c>
      <c r="U7038" t="s">
        <v>9</v>
      </c>
      <c r="V7038" s="3">
        <v>41986.472222222219</v>
      </c>
      <c r="W7038">
        <v>1</v>
      </c>
      <c r="X7038" s="3">
        <v>41986.468055555553</v>
      </c>
      <c r="Y7038" t="s">
        <v>9</v>
      </c>
      <c r="Z7038">
        <v>0</v>
      </c>
      <c r="AA7038">
        <v>0</v>
      </c>
      <c r="AB7038" t="s">
        <v>134</v>
      </c>
    </row>
    <row r="7039" spans="1:28" x14ac:dyDescent="0.25">
      <c r="A7039" t="s">
        <v>74</v>
      </c>
      <c r="B7039" t="s">
        <v>75</v>
      </c>
      <c r="C7039">
        <v>53.649500000000003</v>
      </c>
      <c r="D7039">
        <v>9.9618000000000002</v>
      </c>
      <c r="E7039">
        <v>15</v>
      </c>
      <c r="F7039" s="2">
        <v>41987</v>
      </c>
      <c r="G7039">
        <v>1.6</v>
      </c>
      <c r="H7039" s="3">
        <v>41987.499305555553</v>
      </c>
      <c r="I7039" s="3">
        <v>41987.472222222219</v>
      </c>
      <c r="J7039">
        <v>3.9</v>
      </c>
      <c r="K7039">
        <v>5.3</v>
      </c>
      <c r="L7039" s="3">
        <v>41987.468055555553</v>
      </c>
      <c r="M7039" t="s">
        <v>135</v>
      </c>
      <c r="N7039" t="s">
        <v>9</v>
      </c>
      <c r="P7039" s="3">
        <v>41987.499305555553</v>
      </c>
      <c r="Q7039">
        <v>0</v>
      </c>
      <c r="R7039" t="s">
        <v>76</v>
      </c>
      <c r="S7039">
        <v>0</v>
      </c>
      <c r="T7039">
        <v>0</v>
      </c>
      <c r="U7039" t="s">
        <v>9</v>
      </c>
      <c r="V7039" s="3">
        <v>41987.472222222219</v>
      </c>
      <c r="W7039">
        <v>1</v>
      </c>
      <c r="X7039" s="3">
        <v>41987.468055555553</v>
      </c>
      <c r="Y7039" t="s">
        <v>9</v>
      </c>
      <c r="Z7039">
        <v>0</v>
      </c>
      <c r="AA7039">
        <v>0</v>
      </c>
      <c r="AB7039" t="s">
        <v>134</v>
      </c>
    </row>
    <row r="7040" spans="1:28" x14ac:dyDescent="0.25">
      <c r="A7040" t="s">
        <v>74</v>
      </c>
      <c r="B7040" t="s">
        <v>75</v>
      </c>
      <c r="C7040">
        <v>53.649500000000003</v>
      </c>
      <c r="D7040">
        <v>9.9618000000000002</v>
      </c>
      <c r="E7040">
        <v>15</v>
      </c>
      <c r="F7040" s="2">
        <v>41988</v>
      </c>
      <c r="G7040">
        <v>2.2000000000000002</v>
      </c>
      <c r="H7040" s="3">
        <v>41988.499305555553</v>
      </c>
      <c r="I7040" s="3">
        <v>41988.472222222219</v>
      </c>
      <c r="J7040">
        <v>4.0999999999999996</v>
      </c>
      <c r="K7040">
        <v>4.3</v>
      </c>
      <c r="L7040" s="3">
        <v>41988.46875</v>
      </c>
      <c r="M7040" t="s">
        <v>135</v>
      </c>
      <c r="N7040" t="s">
        <v>9</v>
      </c>
      <c r="P7040" s="3">
        <v>41988.499305555553</v>
      </c>
      <c r="Q7040">
        <v>2</v>
      </c>
      <c r="R7040" t="s">
        <v>77</v>
      </c>
      <c r="S7040">
        <v>2</v>
      </c>
      <c r="T7040">
        <v>0</v>
      </c>
      <c r="U7040" t="s">
        <v>9</v>
      </c>
      <c r="V7040" s="3">
        <v>41988.472222222219</v>
      </c>
      <c r="W7040">
        <v>1</v>
      </c>
      <c r="X7040" s="3">
        <v>41988.46875</v>
      </c>
      <c r="Y7040" t="s">
        <v>9</v>
      </c>
      <c r="Z7040">
        <v>2</v>
      </c>
      <c r="AA7040">
        <v>0</v>
      </c>
      <c r="AB7040" t="s">
        <v>134</v>
      </c>
    </row>
    <row r="7041" spans="1:28" x14ac:dyDescent="0.25">
      <c r="A7041" t="s">
        <v>74</v>
      </c>
      <c r="B7041" t="s">
        <v>75</v>
      </c>
      <c r="C7041">
        <v>53.649500000000003</v>
      </c>
      <c r="D7041">
        <v>9.9618000000000002</v>
      </c>
      <c r="E7041">
        <v>15</v>
      </c>
      <c r="F7041" s="2">
        <v>41989</v>
      </c>
      <c r="G7041">
        <v>4.0999999999999996</v>
      </c>
      <c r="H7041" s="3">
        <v>41989.499305555553</v>
      </c>
      <c r="I7041" s="3">
        <v>41989.472222222219</v>
      </c>
      <c r="J7041">
        <v>5.9</v>
      </c>
      <c r="K7041">
        <v>6.1</v>
      </c>
      <c r="L7041" s="3">
        <v>41989.46875</v>
      </c>
      <c r="M7041" t="s">
        <v>135</v>
      </c>
      <c r="N7041" t="s">
        <v>9</v>
      </c>
      <c r="P7041" s="3">
        <v>41989.499305555553</v>
      </c>
      <c r="Q7041">
        <v>1.2</v>
      </c>
      <c r="R7041" t="s">
        <v>77</v>
      </c>
      <c r="S7041">
        <v>1.2</v>
      </c>
      <c r="T7041">
        <v>0</v>
      </c>
      <c r="U7041" t="s">
        <v>9</v>
      </c>
      <c r="V7041" s="3">
        <v>41989.472222222219</v>
      </c>
      <c r="W7041">
        <v>1</v>
      </c>
      <c r="X7041" s="3">
        <v>41989.46875</v>
      </c>
      <c r="Y7041" t="s">
        <v>9</v>
      </c>
      <c r="Z7041">
        <v>1.2</v>
      </c>
      <c r="AA7041">
        <v>0</v>
      </c>
      <c r="AB7041" t="s">
        <v>134</v>
      </c>
    </row>
    <row r="7042" spans="1:28" x14ac:dyDescent="0.25">
      <c r="A7042" t="s">
        <v>74</v>
      </c>
      <c r="B7042" t="s">
        <v>75</v>
      </c>
      <c r="C7042">
        <v>53.649500000000003</v>
      </c>
      <c r="D7042">
        <v>9.9618000000000002</v>
      </c>
      <c r="E7042">
        <v>15</v>
      </c>
      <c r="F7042" s="2">
        <v>41990</v>
      </c>
      <c r="G7042">
        <v>1.6</v>
      </c>
      <c r="H7042" s="3">
        <v>41990.499305555553</v>
      </c>
      <c r="I7042" s="3">
        <v>41990.472222222219</v>
      </c>
      <c r="J7042">
        <v>3.6</v>
      </c>
      <c r="K7042">
        <v>6.4</v>
      </c>
      <c r="L7042" s="3">
        <v>41990.469444444447</v>
      </c>
      <c r="M7042" t="s">
        <v>135</v>
      </c>
      <c r="N7042" t="s">
        <v>9</v>
      </c>
      <c r="P7042" s="3">
        <v>41990.499305555553</v>
      </c>
      <c r="Q7042">
        <v>0.2</v>
      </c>
      <c r="R7042" t="s">
        <v>77</v>
      </c>
      <c r="S7042">
        <v>0.2</v>
      </c>
      <c r="T7042">
        <v>0</v>
      </c>
      <c r="U7042" t="s">
        <v>9</v>
      </c>
      <c r="V7042" s="3">
        <v>41990.472222222219</v>
      </c>
      <c r="W7042">
        <v>1</v>
      </c>
      <c r="X7042" s="3">
        <v>41990.469444444447</v>
      </c>
      <c r="Y7042" t="s">
        <v>9</v>
      </c>
      <c r="Z7042">
        <v>0.2</v>
      </c>
      <c r="AA7042">
        <v>0</v>
      </c>
      <c r="AB7042" t="s">
        <v>134</v>
      </c>
    </row>
    <row r="7043" spans="1:28" x14ac:dyDescent="0.25">
      <c r="A7043" t="s">
        <v>74</v>
      </c>
      <c r="B7043" t="s">
        <v>75</v>
      </c>
      <c r="C7043">
        <v>53.649500000000003</v>
      </c>
      <c r="D7043">
        <v>9.9618000000000002</v>
      </c>
      <c r="E7043">
        <v>15</v>
      </c>
      <c r="F7043" s="2">
        <v>41991</v>
      </c>
      <c r="G7043">
        <v>3.4</v>
      </c>
      <c r="H7043" s="3">
        <v>41991.499305555553</v>
      </c>
      <c r="I7043" s="3">
        <v>41991.472222222219</v>
      </c>
      <c r="J7043">
        <v>10.199999999999999</v>
      </c>
      <c r="K7043">
        <v>10.199999999999999</v>
      </c>
      <c r="L7043" s="3">
        <v>41991.469444444447</v>
      </c>
      <c r="M7043" t="s">
        <v>135</v>
      </c>
      <c r="N7043" t="s">
        <v>9</v>
      </c>
      <c r="P7043" s="3">
        <v>41991.499305555553</v>
      </c>
      <c r="Q7043">
        <v>0</v>
      </c>
      <c r="R7043" t="s">
        <v>76</v>
      </c>
      <c r="S7043">
        <v>0</v>
      </c>
      <c r="T7043">
        <v>0</v>
      </c>
      <c r="U7043" t="s">
        <v>9</v>
      </c>
      <c r="V7043" s="3">
        <v>41991.472222222219</v>
      </c>
      <c r="W7043">
        <v>1</v>
      </c>
      <c r="X7043" s="3">
        <v>41991.469444444447</v>
      </c>
      <c r="Y7043" t="s">
        <v>9</v>
      </c>
      <c r="Z7043">
        <v>0</v>
      </c>
      <c r="AA7043">
        <v>0</v>
      </c>
      <c r="AB7043" t="s">
        <v>134</v>
      </c>
    </row>
    <row r="7044" spans="1:28" x14ac:dyDescent="0.25">
      <c r="A7044" t="s">
        <v>74</v>
      </c>
      <c r="B7044" t="s">
        <v>75</v>
      </c>
      <c r="C7044">
        <v>53.649500000000003</v>
      </c>
      <c r="D7044">
        <v>9.9618000000000002</v>
      </c>
      <c r="E7044">
        <v>15</v>
      </c>
      <c r="F7044" s="2">
        <v>41992</v>
      </c>
      <c r="G7044">
        <v>8.6</v>
      </c>
      <c r="H7044" s="3">
        <v>41992.502083333333</v>
      </c>
      <c r="I7044" s="3">
        <v>41992.474999999999</v>
      </c>
      <c r="J7044">
        <v>9</v>
      </c>
      <c r="K7044">
        <v>11.5</v>
      </c>
      <c r="L7044" s="3">
        <v>41992.470138888886</v>
      </c>
      <c r="M7044" t="s">
        <v>135</v>
      </c>
      <c r="N7044" t="s">
        <v>9</v>
      </c>
      <c r="P7044" s="3">
        <v>41992.502083333333</v>
      </c>
      <c r="Q7044">
        <v>0</v>
      </c>
      <c r="R7044" t="s">
        <v>76</v>
      </c>
      <c r="S7044">
        <v>0</v>
      </c>
      <c r="T7044">
        <v>0</v>
      </c>
      <c r="U7044" t="s">
        <v>9</v>
      </c>
      <c r="V7044" s="3">
        <v>41992.474999999999</v>
      </c>
      <c r="W7044">
        <v>1</v>
      </c>
      <c r="X7044" s="3">
        <v>41992.470138888886</v>
      </c>
      <c r="Y7044" t="s">
        <v>9</v>
      </c>
      <c r="Z7044">
        <v>0</v>
      </c>
      <c r="AA7044">
        <v>0</v>
      </c>
      <c r="AB7044" t="s">
        <v>134</v>
      </c>
    </row>
    <row r="7045" spans="1:28" x14ac:dyDescent="0.25">
      <c r="A7045" t="s">
        <v>74</v>
      </c>
      <c r="B7045" t="s">
        <v>75</v>
      </c>
      <c r="C7045">
        <v>53.649500000000003</v>
      </c>
      <c r="D7045">
        <v>9.9618000000000002</v>
      </c>
      <c r="E7045">
        <v>15</v>
      </c>
      <c r="F7045" s="2">
        <v>41993</v>
      </c>
      <c r="G7045">
        <v>2.4</v>
      </c>
      <c r="H7045" s="3">
        <v>41993.499305555553</v>
      </c>
      <c r="I7045" s="3">
        <v>41993.472222222219</v>
      </c>
      <c r="J7045">
        <v>2.6</v>
      </c>
      <c r="K7045">
        <v>9</v>
      </c>
      <c r="L7045" s="3">
        <v>41993.470138888886</v>
      </c>
      <c r="M7045" t="s">
        <v>135</v>
      </c>
      <c r="N7045" t="s">
        <v>9</v>
      </c>
      <c r="P7045" s="3">
        <v>41993.499305555553</v>
      </c>
      <c r="Q7045">
        <v>0</v>
      </c>
      <c r="R7045" t="s">
        <v>76</v>
      </c>
      <c r="S7045">
        <v>0</v>
      </c>
      <c r="T7045">
        <v>0</v>
      </c>
      <c r="U7045" t="s">
        <v>9</v>
      </c>
      <c r="V7045" s="3">
        <v>41993.472222222219</v>
      </c>
      <c r="W7045">
        <v>1</v>
      </c>
      <c r="X7045" s="3">
        <v>41993.470138888886</v>
      </c>
      <c r="Y7045" t="s">
        <v>9</v>
      </c>
      <c r="Z7045">
        <v>0</v>
      </c>
      <c r="AA7045">
        <v>0</v>
      </c>
      <c r="AB7045" t="s">
        <v>134</v>
      </c>
    </row>
    <row r="7046" spans="1:28" x14ac:dyDescent="0.25">
      <c r="A7046" t="s">
        <v>74</v>
      </c>
      <c r="B7046" t="s">
        <v>75</v>
      </c>
      <c r="C7046">
        <v>53.649500000000003</v>
      </c>
      <c r="D7046">
        <v>9.9618000000000002</v>
      </c>
      <c r="E7046">
        <v>15</v>
      </c>
      <c r="F7046" s="2">
        <v>41994</v>
      </c>
      <c r="G7046">
        <v>2.6</v>
      </c>
      <c r="H7046" s="3">
        <v>41994.499305555553</v>
      </c>
      <c r="I7046" s="3">
        <v>41994.472222222219</v>
      </c>
      <c r="J7046">
        <v>6</v>
      </c>
      <c r="K7046">
        <v>6.4</v>
      </c>
      <c r="L7046" s="3">
        <v>41994.470833333333</v>
      </c>
      <c r="M7046" t="s">
        <v>135</v>
      </c>
      <c r="N7046" t="s">
        <v>9</v>
      </c>
      <c r="P7046" s="3">
        <v>41994.499305555553</v>
      </c>
      <c r="Q7046">
        <v>0</v>
      </c>
      <c r="R7046" t="s">
        <v>76</v>
      </c>
      <c r="S7046">
        <v>0</v>
      </c>
      <c r="T7046">
        <v>0</v>
      </c>
      <c r="U7046" t="s">
        <v>9</v>
      </c>
      <c r="V7046" s="3">
        <v>41994.472222222219</v>
      </c>
      <c r="W7046">
        <v>1</v>
      </c>
      <c r="X7046" s="3">
        <v>41994.470833333333</v>
      </c>
      <c r="Y7046" t="s">
        <v>9</v>
      </c>
      <c r="Z7046">
        <v>0</v>
      </c>
      <c r="AA7046">
        <v>0</v>
      </c>
      <c r="AB7046" t="s">
        <v>134</v>
      </c>
    </row>
    <row r="7047" spans="1:28" x14ac:dyDescent="0.25">
      <c r="A7047" t="s">
        <v>74</v>
      </c>
      <c r="B7047" t="s">
        <v>75</v>
      </c>
      <c r="C7047">
        <v>53.649500000000003</v>
      </c>
      <c r="D7047">
        <v>9.9618000000000002</v>
      </c>
      <c r="E7047">
        <v>15</v>
      </c>
      <c r="F7047" s="2">
        <v>41995</v>
      </c>
      <c r="G7047">
        <v>6</v>
      </c>
      <c r="H7047" s="3">
        <v>41995.499305555553</v>
      </c>
      <c r="I7047" s="3">
        <v>41995.472222222219</v>
      </c>
      <c r="J7047">
        <v>11.1</v>
      </c>
      <c r="K7047">
        <v>11.1</v>
      </c>
      <c r="L7047" s="3">
        <v>41995.470833333333</v>
      </c>
      <c r="M7047" t="s">
        <v>135</v>
      </c>
      <c r="N7047" t="s">
        <v>9</v>
      </c>
      <c r="P7047" s="3">
        <v>41995.499305555553</v>
      </c>
      <c r="Q7047">
        <v>9.6</v>
      </c>
      <c r="R7047" t="s">
        <v>77</v>
      </c>
      <c r="S7047">
        <v>9.6</v>
      </c>
      <c r="T7047">
        <v>0</v>
      </c>
      <c r="U7047" t="s">
        <v>9</v>
      </c>
      <c r="V7047" s="3">
        <v>41995.472222222219</v>
      </c>
      <c r="W7047">
        <v>1</v>
      </c>
      <c r="X7047" s="3">
        <v>41995.470833333333</v>
      </c>
      <c r="Y7047" t="s">
        <v>9</v>
      </c>
      <c r="Z7047">
        <v>9.6</v>
      </c>
      <c r="AA7047">
        <v>0</v>
      </c>
      <c r="AB7047" t="s">
        <v>134</v>
      </c>
    </row>
    <row r="7048" spans="1:28" x14ac:dyDescent="0.25">
      <c r="A7048" t="s">
        <v>74</v>
      </c>
      <c r="B7048" t="s">
        <v>75</v>
      </c>
      <c r="C7048">
        <v>53.649500000000003</v>
      </c>
      <c r="D7048">
        <v>9.9618000000000002</v>
      </c>
      <c r="E7048">
        <v>15</v>
      </c>
      <c r="F7048" s="2">
        <v>41996</v>
      </c>
      <c r="G7048">
        <v>9.3000000000000007</v>
      </c>
      <c r="H7048" s="3">
        <v>41996.499305555553</v>
      </c>
      <c r="I7048" s="3">
        <v>41996.472222222219</v>
      </c>
      <c r="J7048">
        <v>9.8000000000000007</v>
      </c>
      <c r="K7048">
        <v>11.2</v>
      </c>
      <c r="L7048" s="3">
        <v>41996.47152777778</v>
      </c>
      <c r="M7048" t="s">
        <v>135</v>
      </c>
      <c r="N7048" t="s">
        <v>9</v>
      </c>
      <c r="P7048" s="3">
        <v>41996.499305555553</v>
      </c>
      <c r="Q7048">
        <v>20.399999999999999</v>
      </c>
      <c r="R7048" t="s">
        <v>77</v>
      </c>
      <c r="S7048">
        <v>20.399999999999999</v>
      </c>
      <c r="T7048">
        <v>0</v>
      </c>
      <c r="U7048" t="s">
        <v>9</v>
      </c>
      <c r="V7048" s="3">
        <v>41996.472222222219</v>
      </c>
      <c r="W7048">
        <v>1</v>
      </c>
      <c r="X7048" s="3">
        <v>41996.47152777778</v>
      </c>
      <c r="Y7048" t="s">
        <v>9</v>
      </c>
      <c r="Z7048">
        <v>20.399999999999999</v>
      </c>
      <c r="AA7048">
        <v>0</v>
      </c>
      <c r="AB7048" t="s">
        <v>134</v>
      </c>
    </row>
    <row r="7049" spans="1:28" x14ac:dyDescent="0.25">
      <c r="A7049" t="s">
        <v>74</v>
      </c>
      <c r="B7049" t="s">
        <v>75</v>
      </c>
      <c r="C7049">
        <v>53.649500000000003</v>
      </c>
      <c r="D7049">
        <v>9.9618000000000002</v>
      </c>
      <c r="E7049">
        <v>15</v>
      </c>
      <c r="F7049" s="2">
        <v>41997</v>
      </c>
      <c r="G7049">
        <v>8.1999999999999993</v>
      </c>
      <c r="H7049" s="3">
        <v>41997.499305555553</v>
      </c>
      <c r="I7049" s="3">
        <v>41997.472222222219</v>
      </c>
      <c r="J7049">
        <v>8.6</v>
      </c>
      <c r="K7049">
        <v>9.8000000000000007</v>
      </c>
      <c r="L7049" s="3">
        <v>41997.47152777778</v>
      </c>
      <c r="M7049" t="s">
        <v>135</v>
      </c>
      <c r="N7049" t="s">
        <v>9</v>
      </c>
      <c r="P7049" s="3">
        <v>41997.499305555553</v>
      </c>
      <c r="Q7049">
        <v>11</v>
      </c>
      <c r="R7049" t="s">
        <v>77</v>
      </c>
      <c r="S7049">
        <v>11</v>
      </c>
      <c r="T7049">
        <v>0</v>
      </c>
      <c r="U7049" t="s">
        <v>9</v>
      </c>
      <c r="V7049" s="3">
        <v>41997.472222222219</v>
      </c>
      <c r="W7049">
        <v>1</v>
      </c>
      <c r="X7049" s="3">
        <v>41997.47152777778</v>
      </c>
      <c r="Y7049" t="s">
        <v>9</v>
      </c>
      <c r="Z7049">
        <v>11</v>
      </c>
      <c r="AA7049">
        <v>0</v>
      </c>
      <c r="AB7049" t="s">
        <v>134</v>
      </c>
    </row>
    <row r="7050" spans="1:28" x14ac:dyDescent="0.25">
      <c r="A7050" t="s">
        <v>74</v>
      </c>
      <c r="B7050" t="s">
        <v>75</v>
      </c>
      <c r="C7050">
        <v>53.649500000000003</v>
      </c>
      <c r="D7050">
        <v>9.9618000000000002</v>
      </c>
      <c r="E7050">
        <v>15</v>
      </c>
      <c r="F7050" s="2">
        <v>41998</v>
      </c>
      <c r="G7050">
        <v>4.2</v>
      </c>
      <c r="H7050" s="3">
        <v>41998.499305555553</v>
      </c>
      <c r="I7050" s="3">
        <v>41998.472222222219</v>
      </c>
      <c r="J7050">
        <v>6.6</v>
      </c>
      <c r="K7050">
        <v>8.6</v>
      </c>
      <c r="L7050" s="3">
        <v>41998.472222222219</v>
      </c>
      <c r="M7050" t="s">
        <v>135</v>
      </c>
      <c r="N7050" t="s">
        <v>9</v>
      </c>
      <c r="P7050" s="3">
        <v>41998.499305555553</v>
      </c>
      <c r="Q7050">
        <v>2.4</v>
      </c>
      <c r="R7050" t="s">
        <v>77</v>
      </c>
      <c r="S7050">
        <v>2.4</v>
      </c>
      <c r="T7050">
        <v>0</v>
      </c>
      <c r="U7050" t="s">
        <v>9</v>
      </c>
      <c r="V7050" s="3">
        <v>41998.472222222219</v>
      </c>
      <c r="W7050">
        <v>1</v>
      </c>
      <c r="X7050" s="3">
        <v>41998.472222222219</v>
      </c>
      <c r="Y7050" t="s">
        <v>9</v>
      </c>
      <c r="Z7050">
        <v>2.4</v>
      </c>
      <c r="AA7050">
        <v>0</v>
      </c>
      <c r="AB7050" t="s">
        <v>134</v>
      </c>
    </row>
    <row r="7051" spans="1:28" x14ac:dyDescent="0.25">
      <c r="A7051" t="s">
        <v>74</v>
      </c>
      <c r="B7051" t="s">
        <v>75</v>
      </c>
      <c r="C7051">
        <v>53.649500000000003</v>
      </c>
      <c r="D7051">
        <v>9.9618000000000002</v>
      </c>
      <c r="E7051">
        <v>15</v>
      </c>
      <c r="F7051" s="2">
        <v>41999</v>
      </c>
      <c r="G7051">
        <v>-2.9</v>
      </c>
      <c r="H7051" s="3">
        <v>41999.499305555553</v>
      </c>
      <c r="I7051" s="3">
        <v>41999.472222222219</v>
      </c>
      <c r="J7051">
        <v>-0.4</v>
      </c>
      <c r="K7051">
        <v>6.6</v>
      </c>
      <c r="L7051" s="3">
        <v>41999.472222222219</v>
      </c>
      <c r="M7051" t="s">
        <v>135</v>
      </c>
      <c r="N7051" t="s">
        <v>9</v>
      </c>
      <c r="P7051" s="3">
        <v>41999.499305555553</v>
      </c>
      <c r="Q7051">
        <v>0</v>
      </c>
      <c r="R7051" t="s">
        <v>76</v>
      </c>
      <c r="S7051">
        <v>0</v>
      </c>
      <c r="T7051">
        <v>0</v>
      </c>
      <c r="U7051" t="s">
        <v>9</v>
      </c>
      <c r="V7051" s="3">
        <v>41999.472222222219</v>
      </c>
      <c r="W7051">
        <v>1</v>
      </c>
      <c r="X7051" s="3">
        <v>41999.472222222219</v>
      </c>
      <c r="Y7051" t="s">
        <v>9</v>
      </c>
      <c r="Z7051">
        <v>0</v>
      </c>
      <c r="AA7051">
        <v>0</v>
      </c>
      <c r="AB7051" t="s">
        <v>134</v>
      </c>
    </row>
    <row r="7052" spans="1:28" x14ac:dyDescent="0.25">
      <c r="A7052" t="s">
        <v>74</v>
      </c>
      <c r="B7052" t="s">
        <v>75</v>
      </c>
      <c r="C7052">
        <v>53.649500000000003</v>
      </c>
      <c r="D7052">
        <v>9.9618000000000002</v>
      </c>
      <c r="E7052">
        <v>15</v>
      </c>
      <c r="F7052" s="2">
        <v>42000</v>
      </c>
      <c r="G7052">
        <v>-2.1</v>
      </c>
      <c r="H7052" s="3">
        <v>42000.499305555553</v>
      </c>
      <c r="I7052" s="3">
        <v>42000.472222222219</v>
      </c>
      <c r="J7052">
        <v>-0.7</v>
      </c>
      <c r="K7052">
        <v>0.7</v>
      </c>
      <c r="L7052" s="3">
        <v>42000.472916666666</v>
      </c>
      <c r="M7052" t="s">
        <v>135</v>
      </c>
      <c r="N7052" t="s">
        <v>9</v>
      </c>
      <c r="P7052" s="3">
        <v>42000.499305555553</v>
      </c>
      <c r="Q7052">
        <v>0</v>
      </c>
      <c r="R7052" t="s">
        <v>76</v>
      </c>
      <c r="S7052">
        <v>0</v>
      </c>
      <c r="T7052">
        <v>0</v>
      </c>
      <c r="U7052" t="s">
        <v>9</v>
      </c>
      <c r="V7052" s="3">
        <v>42000.472222222219</v>
      </c>
      <c r="W7052">
        <v>1</v>
      </c>
      <c r="X7052" s="3">
        <v>42000.472916666666</v>
      </c>
      <c r="Y7052" t="s">
        <v>9</v>
      </c>
      <c r="Z7052">
        <v>0</v>
      </c>
      <c r="AA7052">
        <v>0</v>
      </c>
      <c r="AB7052" t="s">
        <v>134</v>
      </c>
    </row>
    <row r="7053" spans="1:28" x14ac:dyDescent="0.25">
      <c r="A7053" t="s">
        <v>74</v>
      </c>
      <c r="B7053" t="s">
        <v>75</v>
      </c>
      <c r="C7053">
        <v>53.649500000000003</v>
      </c>
      <c r="D7053">
        <v>9.9618000000000002</v>
      </c>
      <c r="E7053">
        <v>15</v>
      </c>
      <c r="F7053" s="2">
        <v>42001</v>
      </c>
      <c r="G7053">
        <v>-6.4</v>
      </c>
      <c r="H7053" s="3">
        <v>42001.502083333333</v>
      </c>
      <c r="I7053" s="3">
        <v>42001.474999999999</v>
      </c>
      <c r="J7053">
        <v>-0.4</v>
      </c>
      <c r="K7053">
        <v>-0.3</v>
      </c>
      <c r="L7053" s="3">
        <v>42001.472916666666</v>
      </c>
      <c r="M7053" t="s">
        <v>135</v>
      </c>
      <c r="N7053" t="s">
        <v>9</v>
      </c>
      <c r="P7053" s="3">
        <v>42001.502083333333</v>
      </c>
      <c r="Q7053">
        <v>0</v>
      </c>
      <c r="R7053" t="s">
        <v>76</v>
      </c>
      <c r="S7053">
        <v>0</v>
      </c>
      <c r="T7053">
        <v>0</v>
      </c>
      <c r="U7053" t="s">
        <v>9</v>
      </c>
      <c r="V7053" s="3">
        <v>42001.474999999999</v>
      </c>
      <c r="W7053">
        <v>1</v>
      </c>
      <c r="X7053" s="3">
        <v>42001.472916666666</v>
      </c>
      <c r="Y7053" t="s">
        <v>9</v>
      </c>
      <c r="Z7053">
        <v>0</v>
      </c>
      <c r="AA7053">
        <v>0</v>
      </c>
      <c r="AB7053" t="s">
        <v>134</v>
      </c>
    </row>
    <row r="7054" spans="1:28" x14ac:dyDescent="0.25">
      <c r="A7054" t="s">
        <v>74</v>
      </c>
      <c r="B7054" t="s">
        <v>75</v>
      </c>
      <c r="C7054">
        <v>53.649500000000003</v>
      </c>
      <c r="D7054">
        <v>9.9618000000000002</v>
      </c>
      <c r="E7054">
        <v>15</v>
      </c>
      <c r="F7054" s="2">
        <v>42002</v>
      </c>
      <c r="G7054">
        <v>-3.2</v>
      </c>
      <c r="H7054" s="3">
        <v>42002.499305555553</v>
      </c>
      <c r="I7054" s="3">
        <v>42002.472222222219</v>
      </c>
      <c r="J7054">
        <v>1.4</v>
      </c>
      <c r="K7054">
        <v>1.9</v>
      </c>
      <c r="L7054" s="3">
        <v>42002.473611111112</v>
      </c>
      <c r="M7054" t="s">
        <v>135</v>
      </c>
      <c r="N7054" t="s">
        <v>82</v>
      </c>
      <c r="P7054" s="3">
        <v>42002.499305555553</v>
      </c>
      <c r="Q7054">
        <v>0.05</v>
      </c>
      <c r="R7054" t="s">
        <v>85</v>
      </c>
      <c r="S7054">
        <v>0.05</v>
      </c>
      <c r="T7054">
        <v>0.5</v>
      </c>
      <c r="U7054" t="s">
        <v>82</v>
      </c>
      <c r="V7054" s="3">
        <v>42002.472222222219</v>
      </c>
      <c r="W7054">
        <v>1</v>
      </c>
      <c r="X7054" s="3">
        <v>42002.473611111112</v>
      </c>
      <c r="Y7054" t="s">
        <v>9</v>
      </c>
      <c r="Z7054" t="s">
        <v>9</v>
      </c>
      <c r="AA7054">
        <v>0.5</v>
      </c>
      <c r="AB7054" t="s">
        <v>134</v>
      </c>
    </row>
    <row r="7055" spans="1:28" x14ac:dyDescent="0.25">
      <c r="A7055" t="s">
        <v>74</v>
      </c>
      <c r="B7055" t="s">
        <v>75</v>
      </c>
      <c r="C7055">
        <v>53.649500000000003</v>
      </c>
      <c r="D7055">
        <v>9.9618000000000002</v>
      </c>
      <c r="E7055">
        <v>15</v>
      </c>
      <c r="F7055" s="2">
        <v>42003</v>
      </c>
      <c r="G7055">
        <v>0.2</v>
      </c>
      <c r="H7055" s="3">
        <v>42003.499305555553</v>
      </c>
      <c r="I7055" s="3">
        <v>42003.472222222219</v>
      </c>
      <c r="J7055">
        <v>4.7</v>
      </c>
      <c r="K7055">
        <v>5</v>
      </c>
      <c r="L7055" s="3">
        <v>42003.473611111112</v>
      </c>
      <c r="M7055" t="s">
        <v>135</v>
      </c>
      <c r="N7055" t="s">
        <v>9</v>
      </c>
      <c r="P7055" s="3">
        <v>42003.499305555553</v>
      </c>
      <c r="Q7055">
        <v>0</v>
      </c>
      <c r="R7055" t="s">
        <v>76</v>
      </c>
      <c r="S7055">
        <v>0</v>
      </c>
      <c r="T7055">
        <v>0</v>
      </c>
      <c r="U7055" t="s">
        <v>9</v>
      </c>
      <c r="V7055" s="3">
        <v>42003.472222222219</v>
      </c>
      <c r="W7055">
        <v>1</v>
      </c>
      <c r="X7055" s="3">
        <v>42003.473611111112</v>
      </c>
      <c r="Y7055" t="s">
        <v>9</v>
      </c>
      <c r="Z7055">
        <v>0</v>
      </c>
      <c r="AA7055">
        <v>0</v>
      </c>
      <c r="AB7055" t="s">
        <v>134</v>
      </c>
    </row>
    <row r="7056" spans="1:28" x14ac:dyDescent="0.25">
      <c r="A7056" t="s">
        <v>74</v>
      </c>
      <c r="B7056" t="s">
        <v>75</v>
      </c>
      <c r="C7056">
        <v>53.649500000000003</v>
      </c>
      <c r="D7056">
        <v>9.9618000000000002</v>
      </c>
      <c r="E7056">
        <v>15</v>
      </c>
      <c r="F7056" s="2">
        <v>42004</v>
      </c>
      <c r="G7056">
        <v>3.6</v>
      </c>
      <c r="H7056" s="3">
        <v>42004.502083333333</v>
      </c>
      <c r="I7056" s="3">
        <v>42004.474999999999</v>
      </c>
      <c r="J7056">
        <v>7</v>
      </c>
      <c r="K7056">
        <v>7</v>
      </c>
      <c r="L7056" s="3">
        <v>42004.474305555559</v>
      </c>
      <c r="M7056" t="s">
        <v>135</v>
      </c>
      <c r="N7056" t="s">
        <v>9</v>
      </c>
      <c r="P7056" s="3">
        <v>42004.502083333333</v>
      </c>
      <c r="Q7056">
        <v>0</v>
      </c>
      <c r="R7056" t="s">
        <v>76</v>
      </c>
      <c r="S7056">
        <v>0</v>
      </c>
      <c r="T7056">
        <v>0</v>
      </c>
      <c r="U7056" t="s">
        <v>9</v>
      </c>
      <c r="V7056" s="3">
        <v>42004.474999999999</v>
      </c>
      <c r="W7056">
        <v>1</v>
      </c>
      <c r="X7056" s="3">
        <v>42004.474305555559</v>
      </c>
      <c r="Y7056" t="s">
        <v>9</v>
      </c>
      <c r="Z7056">
        <v>0</v>
      </c>
      <c r="AA7056">
        <v>0</v>
      </c>
      <c r="AB7056" t="s">
        <v>134</v>
      </c>
    </row>
    <row r="7057" spans="1:28" x14ac:dyDescent="0.25">
      <c r="A7057" t="s">
        <v>74</v>
      </c>
      <c r="B7057" t="s">
        <v>75</v>
      </c>
      <c r="C7057">
        <v>53.649500000000003</v>
      </c>
      <c r="D7057">
        <v>9.9618000000000002</v>
      </c>
      <c r="E7057">
        <v>15</v>
      </c>
      <c r="F7057" s="2">
        <v>42005</v>
      </c>
      <c r="G7057">
        <v>2.5</v>
      </c>
      <c r="H7057" s="3">
        <v>42005.499305555553</v>
      </c>
      <c r="I7057" s="3">
        <v>42005.472222222219</v>
      </c>
      <c r="J7057">
        <v>3.8</v>
      </c>
      <c r="K7057">
        <v>7.3</v>
      </c>
      <c r="L7057" s="3">
        <v>42005.474305555559</v>
      </c>
      <c r="M7057" t="s">
        <v>135</v>
      </c>
      <c r="N7057" t="s">
        <v>9</v>
      </c>
      <c r="O7057" t="s">
        <v>9</v>
      </c>
      <c r="P7057" s="3">
        <v>42005.499305555553</v>
      </c>
      <c r="Q7057">
        <v>0</v>
      </c>
      <c r="R7057" t="s">
        <v>76</v>
      </c>
      <c r="S7057">
        <v>0</v>
      </c>
      <c r="T7057">
        <v>0</v>
      </c>
      <c r="U7057" t="s">
        <v>9</v>
      </c>
      <c r="V7057" s="3">
        <v>42005.472222222219</v>
      </c>
      <c r="W7057">
        <v>1</v>
      </c>
      <c r="X7057" s="3">
        <v>42005.474305555559</v>
      </c>
      <c r="Y7057" t="s">
        <v>9</v>
      </c>
      <c r="Z7057">
        <v>0</v>
      </c>
      <c r="AA7057">
        <v>0</v>
      </c>
      <c r="AB7057" t="s">
        <v>134</v>
      </c>
    </row>
    <row r="7058" spans="1:28" x14ac:dyDescent="0.25">
      <c r="A7058" t="s">
        <v>74</v>
      </c>
      <c r="B7058" t="s">
        <v>75</v>
      </c>
      <c r="C7058">
        <v>53.649500000000003</v>
      </c>
      <c r="D7058">
        <v>9.9618000000000002</v>
      </c>
      <c r="E7058">
        <v>15</v>
      </c>
      <c r="F7058" s="2">
        <v>42006</v>
      </c>
      <c r="G7058">
        <v>3.7</v>
      </c>
      <c r="H7058" s="3">
        <v>42006.499305555553</v>
      </c>
      <c r="I7058" s="3">
        <v>42006.472222222219</v>
      </c>
      <c r="J7058">
        <v>8.3000000000000007</v>
      </c>
      <c r="K7058">
        <v>8.8000000000000007</v>
      </c>
      <c r="L7058" s="3">
        <v>42006.474999999999</v>
      </c>
      <c r="M7058" t="s">
        <v>135</v>
      </c>
      <c r="N7058" t="s">
        <v>9</v>
      </c>
      <c r="P7058" s="3">
        <v>42006.499305555553</v>
      </c>
      <c r="Q7058">
        <v>4.8</v>
      </c>
      <c r="R7058" t="s">
        <v>77</v>
      </c>
      <c r="S7058">
        <v>4.8</v>
      </c>
      <c r="T7058">
        <v>0</v>
      </c>
      <c r="U7058" t="s">
        <v>9</v>
      </c>
      <c r="V7058" s="3">
        <v>42006.472222222219</v>
      </c>
      <c r="W7058">
        <v>1</v>
      </c>
      <c r="X7058" s="3">
        <v>42006.474999999999</v>
      </c>
      <c r="Y7058" t="s">
        <v>9</v>
      </c>
      <c r="Z7058">
        <v>4.8</v>
      </c>
      <c r="AA7058">
        <v>0</v>
      </c>
      <c r="AB7058" t="s">
        <v>134</v>
      </c>
    </row>
    <row r="7059" spans="1:28" x14ac:dyDescent="0.25">
      <c r="A7059" t="s">
        <v>74</v>
      </c>
      <c r="B7059" t="s">
        <v>75</v>
      </c>
      <c r="C7059">
        <v>53.649500000000003</v>
      </c>
      <c r="D7059">
        <v>9.9618000000000002</v>
      </c>
      <c r="E7059">
        <v>15</v>
      </c>
      <c r="F7059" s="2">
        <v>42007</v>
      </c>
      <c r="G7059">
        <v>4.4000000000000004</v>
      </c>
      <c r="H7059" s="3">
        <v>42007.499305555553</v>
      </c>
      <c r="I7059" s="3">
        <v>42007.472222222219</v>
      </c>
      <c r="J7059">
        <v>5.4</v>
      </c>
      <c r="K7059">
        <v>8.4</v>
      </c>
      <c r="L7059" s="3">
        <v>42007.474999999999</v>
      </c>
      <c r="M7059" t="s">
        <v>135</v>
      </c>
      <c r="N7059" t="s">
        <v>9</v>
      </c>
      <c r="O7059" t="s">
        <v>9</v>
      </c>
      <c r="P7059" s="3">
        <v>42007.499305555553</v>
      </c>
      <c r="Q7059">
        <v>3.2</v>
      </c>
      <c r="R7059" t="s">
        <v>77</v>
      </c>
      <c r="S7059">
        <v>3.2</v>
      </c>
      <c r="T7059">
        <v>0</v>
      </c>
      <c r="U7059" t="s">
        <v>9</v>
      </c>
      <c r="V7059" s="3">
        <v>42007.472222222219</v>
      </c>
      <c r="W7059">
        <v>1</v>
      </c>
      <c r="X7059" s="3">
        <v>42007.474999999999</v>
      </c>
      <c r="Y7059" t="s">
        <v>9</v>
      </c>
      <c r="Z7059">
        <v>3.2</v>
      </c>
      <c r="AA7059">
        <v>0</v>
      </c>
      <c r="AB7059" t="s">
        <v>134</v>
      </c>
    </row>
    <row r="7060" spans="1:28" x14ac:dyDescent="0.25">
      <c r="A7060" t="s">
        <v>74</v>
      </c>
      <c r="B7060" t="s">
        <v>75</v>
      </c>
      <c r="C7060">
        <v>53.649500000000003</v>
      </c>
      <c r="D7060">
        <v>9.9618000000000002</v>
      </c>
      <c r="E7060">
        <v>15</v>
      </c>
      <c r="F7060" s="2">
        <v>42008</v>
      </c>
      <c r="G7060">
        <v>2.4</v>
      </c>
      <c r="H7060" s="3">
        <v>42008.502083333333</v>
      </c>
      <c r="I7060" s="3">
        <v>42008.474999999999</v>
      </c>
      <c r="J7060">
        <v>5.8</v>
      </c>
      <c r="K7060">
        <v>5.8</v>
      </c>
      <c r="L7060" s="3">
        <v>42008.474999999999</v>
      </c>
      <c r="M7060" t="s">
        <v>135</v>
      </c>
      <c r="N7060" t="s">
        <v>9</v>
      </c>
      <c r="P7060" s="3">
        <v>42008.502083333333</v>
      </c>
      <c r="Q7060">
        <v>8.6</v>
      </c>
      <c r="R7060" t="s">
        <v>77</v>
      </c>
      <c r="S7060">
        <v>8.6</v>
      </c>
      <c r="T7060">
        <v>0</v>
      </c>
      <c r="U7060" t="s">
        <v>9</v>
      </c>
      <c r="V7060" s="3">
        <v>42008.474999999999</v>
      </c>
      <c r="W7060">
        <v>1</v>
      </c>
      <c r="X7060" s="3">
        <v>42008.474999999999</v>
      </c>
      <c r="Y7060" t="s">
        <v>9</v>
      </c>
      <c r="Z7060">
        <v>8.6</v>
      </c>
      <c r="AA7060">
        <v>0</v>
      </c>
      <c r="AB7060" t="s">
        <v>134</v>
      </c>
    </row>
    <row r="7061" spans="1:28" x14ac:dyDescent="0.25">
      <c r="A7061" t="s">
        <v>74</v>
      </c>
      <c r="B7061" t="s">
        <v>75</v>
      </c>
      <c r="C7061">
        <v>53.649500000000003</v>
      </c>
      <c r="D7061">
        <v>9.9618000000000002</v>
      </c>
      <c r="E7061">
        <v>15</v>
      </c>
      <c r="F7061" s="2">
        <v>42009</v>
      </c>
      <c r="G7061">
        <v>2.9</v>
      </c>
      <c r="H7061" s="3">
        <v>42009.499305555553</v>
      </c>
      <c r="I7061" s="3">
        <v>42009.472222222219</v>
      </c>
      <c r="J7061">
        <v>4.2</v>
      </c>
      <c r="K7061">
        <v>6.3</v>
      </c>
      <c r="L7061" s="3">
        <v>42009.475694444445</v>
      </c>
      <c r="M7061" t="s">
        <v>135</v>
      </c>
      <c r="N7061" t="s">
        <v>9</v>
      </c>
      <c r="P7061" s="3">
        <v>42009.499305555553</v>
      </c>
      <c r="Q7061">
        <v>0</v>
      </c>
      <c r="R7061" t="s">
        <v>76</v>
      </c>
      <c r="S7061">
        <v>0</v>
      </c>
      <c r="T7061">
        <v>0</v>
      </c>
      <c r="U7061" t="s">
        <v>9</v>
      </c>
      <c r="V7061" s="3">
        <v>42009.472222222219</v>
      </c>
      <c r="W7061">
        <v>1</v>
      </c>
      <c r="X7061" s="3">
        <v>42009.475694444445</v>
      </c>
      <c r="Y7061" t="s">
        <v>9</v>
      </c>
      <c r="Z7061">
        <v>0</v>
      </c>
      <c r="AA7061">
        <v>0</v>
      </c>
      <c r="AB7061" t="s">
        <v>134</v>
      </c>
    </row>
    <row r="7062" spans="1:28" x14ac:dyDescent="0.25">
      <c r="A7062" t="s">
        <v>74</v>
      </c>
      <c r="B7062" t="s">
        <v>75</v>
      </c>
      <c r="C7062">
        <v>53.649500000000003</v>
      </c>
      <c r="D7062">
        <v>9.9618000000000002</v>
      </c>
      <c r="E7062">
        <v>15</v>
      </c>
      <c r="F7062" s="2">
        <v>42010</v>
      </c>
      <c r="G7062">
        <v>2.8</v>
      </c>
      <c r="H7062" s="3">
        <v>42010.499305555553</v>
      </c>
      <c r="I7062" s="3">
        <v>42010.472222222219</v>
      </c>
      <c r="J7062">
        <v>3.8</v>
      </c>
      <c r="K7062">
        <v>4.5</v>
      </c>
      <c r="L7062" s="3">
        <v>42010.475694444445</v>
      </c>
      <c r="M7062" t="s">
        <v>135</v>
      </c>
      <c r="N7062" t="s">
        <v>9</v>
      </c>
      <c r="P7062" s="3">
        <v>42010.499305555553</v>
      </c>
      <c r="Q7062">
        <v>0</v>
      </c>
      <c r="R7062" t="s">
        <v>76</v>
      </c>
      <c r="S7062">
        <v>0</v>
      </c>
      <c r="T7062">
        <v>0</v>
      </c>
      <c r="U7062" t="s">
        <v>9</v>
      </c>
      <c r="V7062" s="3">
        <v>42010.472222222219</v>
      </c>
      <c r="W7062">
        <v>1</v>
      </c>
      <c r="X7062" s="3">
        <v>42010.475694444445</v>
      </c>
      <c r="Y7062" t="s">
        <v>9</v>
      </c>
      <c r="Z7062">
        <v>0</v>
      </c>
      <c r="AA7062">
        <v>0</v>
      </c>
      <c r="AB7062" t="s">
        <v>134</v>
      </c>
    </row>
    <row r="7063" spans="1:28" x14ac:dyDescent="0.25">
      <c r="A7063" t="s">
        <v>74</v>
      </c>
      <c r="B7063" t="s">
        <v>75</v>
      </c>
      <c r="C7063">
        <v>53.649500000000003</v>
      </c>
      <c r="D7063">
        <v>9.9618000000000002</v>
      </c>
      <c r="E7063">
        <v>15</v>
      </c>
      <c r="F7063" s="2">
        <v>42011</v>
      </c>
      <c r="G7063">
        <v>1.7</v>
      </c>
      <c r="H7063" s="3">
        <v>42011.499305555553</v>
      </c>
      <c r="I7063" s="3">
        <v>42011.472222222219</v>
      </c>
      <c r="J7063">
        <v>6.1</v>
      </c>
      <c r="K7063">
        <v>6.2</v>
      </c>
      <c r="L7063" s="3">
        <v>42011.476388888892</v>
      </c>
      <c r="M7063" t="s">
        <v>135</v>
      </c>
      <c r="N7063" t="s">
        <v>9</v>
      </c>
      <c r="P7063" s="3">
        <v>42011.499305555553</v>
      </c>
      <c r="Q7063">
        <v>1.4</v>
      </c>
      <c r="R7063" t="s">
        <v>77</v>
      </c>
      <c r="S7063">
        <v>1.4</v>
      </c>
      <c r="T7063">
        <v>0</v>
      </c>
      <c r="U7063" t="s">
        <v>9</v>
      </c>
      <c r="V7063" s="3">
        <v>42011.472222222219</v>
      </c>
      <c r="W7063">
        <v>1</v>
      </c>
      <c r="X7063" s="3">
        <v>42011.476388888892</v>
      </c>
      <c r="Y7063" t="s">
        <v>9</v>
      </c>
      <c r="Z7063">
        <v>1.4</v>
      </c>
      <c r="AA7063">
        <v>0</v>
      </c>
      <c r="AB7063" t="s">
        <v>134</v>
      </c>
    </row>
    <row r="7064" spans="1:28" x14ac:dyDescent="0.25">
      <c r="A7064" t="s">
        <v>74</v>
      </c>
      <c r="B7064" t="s">
        <v>75</v>
      </c>
      <c r="C7064">
        <v>53.649500000000003</v>
      </c>
      <c r="D7064">
        <v>9.9618000000000002</v>
      </c>
      <c r="E7064">
        <v>15</v>
      </c>
      <c r="F7064" s="2">
        <v>42012</v>
      </c>
      <c r="G7064">
        <v>3.2</v>
      </c>
      <c r="H7064" s="3">
        <v>42012.499305555553</v>
      </c>
      <c r="I7064" s="3">
        <v>42012.472222222219</v>
      </c>
      <c r="J7064">
        <v>5.9</v>
      </c>
      <c r="K7064">
        <v>6.7</v>
      </c>
      <c r="L7064" s="3">
        <v>42012.476388888892</v>
      </c>
      <c r="M7064" t="s">
        <v>135</v>
      </c>
      <c r="N7064" t="s">
        <v>9</v>
      </c>
      <c r="O7064" t="s">
        <v>9</v>
      </c>
      <c r="P7064" s="3">
        <v>42012.499305555553</v>
      </c>
      <c r="Q7064">
        <v>1.8</v>
      </c>
      <c r="R7064" t="s">
        <v>77</v>
      </c>
      <c r="S7064">
        <v>1.8</v>
      </c>
      <c r="T7064">
        <v>0</v>
      </c>
      <c r="U7064" t="s">
        <v>9</v>
      </c>
      <c r="V7064" s="3">
        <v>42012.472222222219</v>
      </c>
      <c r="W7064">
        <v>1</v>
      </c>
      <c r="X7064" s="3">
        <v>42012.476388888892</v>
      </c>
      <c r="Y7064" t="s">
        <v>9</v>
      </c>
      <c r="Z7064">
        <v>1.8</v>
      </c>
      <c r="AA7064">
        <v>0</v>
      </c>
      <c r="AB7064" t="s">
        <v>134</v>
      </c>
    </row>
    <row r="7065" spans="1:28" x14ac:dyDescent="0.25">
      <c r="A7065" t="s">
        <v>74</v>
      </c>
      <c r="B7065" t="s">
        <v>75</v>
      </c>
      <c r="C7065">
        <v>53.649500000000003</v>
      </c>
      <c r="D7065">
        <v>9.9618000000000002</v>
      </c>
      <c r="E7065">
        <v>15</v>
      </c>
      <c r="F7065" s="2">
        <v>42013</v>
      </c>
      <c r="G7065">
        <v>4.5</v>
      </c>
      <c r="H7065" s="3">
        <v>42013.499305555553</v>
      </c>
      <c r="I7065" s="3">
        <v>42013.472222222219</v>
      </c>
      <c r="J7065">
        <v>7</v>
      </c>
      <c r="K7065">
        <v>8.5</v>
      </c>
      <c r="L7065" s="3">
        <v>42013.477083333331</v>
      </c>
      <c r="M7065" t="s">
        <v>135</v>
      </c>
      <c r="N7065" t="s">
        <v>9</v>
      </c>
      <c r="P7065" s="3">
        <v>42013.499305555553</v>
      </c>
      <c r="Q7065">
        <v>11</v>
      </c>
      <c r="R7065" t="s">
        <v>77</v>
      </c>
      <c r="S7065">
        <v>11</v>
      </c>
      <c r="T7065">
        <v>0</v>
      </c>
      <c r="U7065" t="s">
        <v>9</v>
      </c>
      <c r="V7065" s="3">
        <v>42013.472222222219</v>
      </c>
      <c r="W7065">
        <v>1</v>
      </c>
      <c r="X7065" s="3">
        <v>42013.477083333331</v>
      </c>
      <c r="Y7065" t="s">
        <v>9</v>
      </c>
      <c r="Z7065">
        <v>11</v>
      </c>
      <c r="AA7065">
        <v>0</v>
      </c>
      <c r="AB7065" t="s">
        <v>134</v>
      </c>
    </row>
    <row r="7066" spans="1:28" x14ac:dyDescent="0.25">
      <c r="A7066" t="s">
        <v>74</v>
      </c>
      <c r="B7066" t="s">
        <v>75</v>
      </c>
      <c r="C7066">
        <v>53.649500000000003</v>
      </c>
      <c r="D7066">
        <v>9.9618000000000002</v>
      </c>
      <c r="E7066">
        <v>15</v>
      </c>
      <c r="F7066" s="2">
        <v>42014</v>
      </c>
      <c r="G7066">
        <v>5.7</v>
      </c>
      <c r="H7066" s="3">
        <v>42014.499305555553</v>
      </c>
      <c r="I7066" s="3">
        <v>42014.472222222219</v>
      </c>
      <c r="J7066">
        <v>11.2</v>
      </c>
      <c r="K7066">
        <v>12.1</v>
      </c>
      <c r="L7066" s="3">
        <v>42014.477083333331</v>
      </c>
      <c r="M7066" t="s">
        <v>135</v>
      </c>
      <c r="N7066" t="s">
        <v>9</v>
      </c>
      <c r="O7066" t="s">
        <v>9</v>
      </c>
      <c r="P7066" s="3">
        <v>42014.499305555553</v>
      </c>
      <c r="Q7066">
        <v>0.4</v>
      </c>
      <c r="R7066" t="s">
        <v>77</v>
      </c>
      <c r="S7066">
        <v>0.4</v>
      </c>
      <c r="T7066">
        <v>0</v>
      </c>
      <c r="U7066" t="s">
        <v>9</v>
      </c>
      <c r="V7066" s="3">
        <v>42014.472222222219</v>
      </c>
      <c r="W7066">
        <v>1</v>
      </c>
      <c r="X7066" s="3">
        <v>42014.477083333331</v>
      </c>
      <c r="Y7066" t="s">
        <v>9</v>
      </c>
      <c r="Z7066">
        <v>0.4</v>
      </c>
      <c r="AA7066">
        <v>0</v>
      </c>
      <c r="AB7066" t="s">
        <v>134</v>
      </c>
    </row>
    <row r="7067" spans="1:28" x14ac:dyDescent="0.25">
      <c r="A7067" t="s">
        <v>74</v>
      </c>
      <c r="B7067" t="s">
        <v>75</v>
      </c>
      <c r="C7067">
        <v>53.649500000000003</v>
      </c>
      <c r="D7067">
        <v>9.9618000000000002</v>
      </c>
      <c r="E7067">
        <v>15</v>
      </c>
      <c r="F7067" s="2">
        <v>42015</v>
      </c>
      <c r="G7067">
        <v>2.2999999999999998</v>
      </c>
      <c r="H7067" s="3">
        <v>42015.499305555553</v>
      </c>
      <c r="I7067" s="3">
        <v>42015.472222222219</v>
      </c>
      <c r="J7067">
        <v>2.9</v>
      </c>
      <c r="K7067">
        <v>11.2</v>
      </c>
      <c r="L7067" s="3">
        <v>42015.477083333331</v>
      </c>
      <c r="M7067" t="s">
        <v>135</v>
      </c>
      <c r="N7067" t="s">
        <v>9</v>
      </c>
      <c r="O7067" t="s">
        <v>9</v>
      </c>
      <c r="P7067" s="3">
        <v>42015.499305555553</v>
      </c>
      <c r="Q7067">
        <v>0.4</v>
      </c>
      <c r="R7067" t="s">
        <v>77</v>
      </c>
      <c r="S7067">
        <v>0.4</v>
      </c>
      <c r="T7067">
        <v>0</v>
      </c>
      <c r="U7067" t="s">
        <v>9</v>
      </c>
      <c r="V7067" s="3">
        <v>42015.472222222219</v>
      </c>
      <c r="W7067">
        <v>1</v>
      </c>
      <c r="X7067" s="3">
        <v>42015.477083333331</v>
      </c>
      <c r="Y7067" t="s">
        <v>9</v>
      </c>
      <c r="Z7067">
        <v>0.4</v>
      </c>
      <c r="AA7067">
        <v>0</v>
      </c>
      <c r="AB7067" t="s">
        <v>134</v>
      </c>
    </row>
    <row r="7068" spans="1:28" x14ac:dyDescent="0.25">
      <c r="A7068" t="s">
        <v>74</v>
      </c>
      <c r="B7068" t="s">
        <v>75</v>
      </c>
      <c r="C7068">
        <v>53.649500000000003</v>
      </c>
      <c r="D7068">
        <v>9.9618000000000002</v>
      </c>
      <c r="E7068">
        <v>15</v>
      </c>
      <c r="F7068" s="2">
        <v>42016</v>
      </c>
      <c r="G7068">
        <v>2.9</v>
      </c>
      <c r="H7068" s="3">
        <v>42016.499305555553</v>
      </c>
      <c r="I7068" s="3">
        <v>42016.472222222219</v>
      </c>
      <c r="J7068">
        <v>7.7</v>
      </c>
      <c r="K7068">
        <v>7.7</v>
      </c>
      <c r="L7068" s="3">
        <v>42016.477777777778</v>
      </c>
      <c r="M7068" t="s">
        <v>135</v>
      </c>
      <c r="N7068" t="s">
        <v>9</v>
      </c>
      <c r="P7068" s="3">
        <v>42016.499305555553</v>
      </c>
      <c r="Q7068">
        <v>0.2</v>
      </c>
      <c r="R7068" t="s">
        <v>77</v>
      </c>
      <c r="S7068">
        <v>0.2</v>
      </c>
      <c r="T7068">
        <v>0</v>
      </c>
      <c r="U7068" t="s">
        <v>9</v>
      </c>
      <c r="V7068" s="3">
        <v>42016.472222222219</v>
      </c>
      <c r="W7068">
        <v>1</v>
      </c>
      <c r="X7068" s="3">
        <v>42016.477777777778</v>
      </c>
      <c r="Y7068" t="s">
        <v>9</v>
      </c>
      <c r="Z7068">
        <v>0.2</v>
      </c>
      <c r="AA7068">
        <v>0</v>
      </c>
      <c r="AB7068" t="s">
        <v>134</v>
      </c>
    </row>
    <row r="7069" spans="1:28" x14ac:dyDescent="0.25">
      <c r="A7069" t="s">
        <v>74</v>
      </c>
      <c r="B7069" t="s">
        <v>75</v>
      </c>
      <c r="C7069">
        <v>53.649500000000003</v>
      </c>
      <c r="D7069">
        <v>9.9618000000000002</v>
      </c>
      <c r="E7069">
        <v>15</v>
      </c>
      <c r="F7069" s="2">
        <v>42017</v>
      </c>
      <c r="G7069">
        <v>6.2</v>
      </c>
      <c r="H7069" s="3">
        <v>42017.502083333333</v>
      </c>
      <c r="I7069" s="3">
        <v>42017.474999999999</v>
      </c>
      <c r="J7069">
        <v>9</v>
      </c>
      <c r="K7069">
        <v>9.3000000000000007</v>
      </c>
      <c r="L7069" s="3">
        <v>42017.477777777778</v>
      </c>
      <c r="M7069" t="s">
        <v>135</v>
      </c>
      <c r="N7069" t="s">
        <v>9</v>
      </c>
      <c r="O7069" t="s">
        <v>9</v>
      </c>
      <c r="P7069" s="3">
        <v>42017.502083333333</v>
      </c>
      <c r="Q7069">
        <v>0</v>
      </c>
      <c r="R7069" t="s">
        <v>76</v>
      </c>
      <c r="S7069">
        <v>0</v>
      </c>
      <c r="T7069">
        <v>0</v>
      </c>
      <c r="U7069" t="s">
        <v>9</v>
      </c>
      <c r="V7069" s="3">
        <v>42017.474999999999</v>
      </c>
      <c r="W7069">
        <v>1</v>
      </c>
      <c r="X7069" s="3">
        <v>42017.477777777778</v>
      </c>
      <c r="Y7069" t="s">
        <v>9</v>
      </c>
      <c r="Z7069">
        <v>0</v>
      </c>
      <c r="AA7069">
        <v>0</v>
      </c>
      <c r="AB7069" t="s">
        <v>134</v>
      </c>
    </row>
    <row r="7070" spans="1:28" x14ac:dyDescent="0.25">
      <c r="A7070" t="s">
        <v>74</v>
      </c>
      <c r="B7070" t="s">
        <v>75</v>
      </c>
      <c r="C7070">
        <v>53.649500000000003</v>
      </c>
      <c r="D7070">
        <v>9.9618000000000002</v>
      </c>
      <c r="E7070">
        <v>15</v>
      </c>
      <c r="F7070" s="2">
        <v>42018</v>
      </c>
      <c r="G7070">
        <v>3.5</v>
      </c>
      <c r="H7070" s="3">
        <v>42018.502083333333</v>
      </c>
      <c r="I7070" s="3">
        <v>42018.474999999999</v>
      </c>
      <c r="J7070">
        <v>5.0999999999999996</v>
      </c>
      <c r="K7070">
        <v>9</v>
      </c>
      <c r="L7070" s="3">
        <v>42018.478472222225</v>
      </c>
      <c r="M7070" t="s">
        <v>135</v>
      </c>
      <c r="N7070" t="s">
        <v>9</v>
      </c>
      <c r="O7070" t="s">
        <v>9</v>
      </c>
      <c r="P7070" s="3">
        <v>42018.502083333333</v>
      </c>
      <c r="Q7070">
        <v>0.8</v>
      </c>
      <c r="R7070" t="s">
        <v>77</v>
      </c>
      <c r="S7070">
        <v>0.8</v>
      </c>
      <c r="T7070">
        <v>0</v>
      </c>
      <c r="U7070" t="s">
        <v>9</v>
      </c>
      <c r="V7070" s="3">
        <v>42018.474999999999</v>
      </c>
      <c r="W7070">
        <v>1</v>
      </c>
      <c r="X7070" s="3">
        <v>42018.478472222225</v>
      </c>
      <c r="Y7070" t="s">
        <v>9</v>
      </c>
      <c r="Z7070">
        <v>0.8</v>
      </c>
      <c r="AA7070">
        <v>0</v>
      </c>
      <c r="AB7070" t="s">
        <v>134</v>
      </c>
    </row>
    <row r="7071" spans="1:28" x14ac:dyDescent="0.25">
      <c r="A7071" t="s">
        <v>74</v>
      </c>
      <c r="B7071" t="s">
        <v>75</v>
      </c>
      <c r="C7071">
        <v>53.649500000000003</v>
      </c>
      <c r="D7071">
        <v>9.9618000000000002</v>
      </c>
      <c r="E7071">
        <v>15</v>
      </c>
      <c r="F7071" s="2">
        <v>42019</v>
      </c>
      <c r="G7071">
        <v>1.7</v>
      </c>
      <c r="H7071" s="3">
        <v>42019.499305555553</v>
      </c>
      <c r="I7071" s="3">
        <v>42019.472222222219</v>
      </c>
      <c r="J7071">
        <v>7</v>
      </c>
      <c r="K7071">
        <v>7.2</v>
      </c>
      <c r="L7071" s="3">
        <v>42019.478472222225</v>
      </c>
      <c r="M7071" t="s">
        <v>135</v>
      </c>
      <c r="N7071" t="s">
        <v>9</v>
      </c>
      <c r="P7071" s="3">
        <v>42019.499305555553</v>
      </c>
      <c r="Q7071">
        <v>0</v>
      </c>
      <c r="R7071" t="s">
        <v>76</v>
      </c>
      <c r="S7071">
        <v>0</v>
      </c>
      <c r="T7071">
        <v>0</v>
      </c>
      <c r="U7071" t="s">
        <v>9</v>
      </c>
      <c r="V7071" s="3">
        <v>42019.472222222219</v>
      </c>
      <c r="W7071">
        <v>1</v>
      </c>
      <c r="X7071" s="3">
        <v>42019.478472222225</v>
      </c>
      <c r="Y7071" t="s">
        <v>9</v>
      </c>
      <c r="Z7071">
        <v>0</v>
      </c>
      <c r="AA7071">
        <v>0</v>
      </c>
      <c r="AB7071" t="s">
        <v>134</v>
      </c>
    </row>
    <row r="7072" spans="1:28" x14ac:dyDescent="0.25">
      <c r="A7072" t="s">
        <v>74</v>
      </c>
      <c r="B7072" t="s">
        <v>75</v>
      </c>
      <c r="C7072">
        <v>53.649500000000003</v>
      </c>
      <c r="D7072">
        <v>9.9618000000000002</v>
      </c>
      <c r="E7072">
        <v>15</v>
      </c>
      <c r="F7072" s="2">
        <v>42020</v>
      </c>
      <c r="G7072">
        <v>5.8</v>
      </c>
      <c r="H7072" s="3">
        <v>42020.499305555553</v>
      </c>
      <c r="I7072" s="3">
        <v>42020.472222222219</v>
      </c>
      <c r="J7072">
        <v>7.3</v>
      </c>
      <c r="K7072">
        <v>9.3000000000000007</v>
      </c>
      <c r="L7072" s="3">
        <v>42020.478472222225</v>
      </c>
      <c r="M7072" t="s">
        <v>135</v>
      </c>
      <c r="N7072" t="s">
        <v>9</v>
      </c>
      <c r="O7072" t="s">
        <v>9</v>
      </c>
      <c r="P7072" s="3">
        <v>42020.499305555553</v>
      </c>
      <c r="Q7072">
        <v>0</v>
      </c>
      <c r="R7072" t="s">
        <v>76</v>
      </c>
      <c r="S7072">
        <v>0</v>
      </c>
      <c r="T7072">
        <v>0</v>
      </c>
      <c r="U7072" t="s">
        <v>9</v>
      </c>
      <c r="V7072" s="3">
        <v>42020.472222222219</v>
      </c>
      <c r="W7072">
        <v>1</v>
      </c>
      <c r="X7072" s="3">
        <v>42020.478472222225</v>
      </c>
      <c r="Y7072" t="s">
        <v>9</v>
      </c>
      <c r="Z7072">
        <v>0</v>
      </c>
      <c r="AA7072">
        <v>0</v>
      </c>
      <c r="AB7072" t="s">
        <v>134</v>
      </c>
    </row>
    <row r="7073" spans="1:28" x14ac:dyDescent="0.25">
      <c r="A7073" t="s">
        <v>74</v>
      </c>
      <c r="B7073" t="s">
        <v>75</v>
      </c>
      <c r="C7073">
        <v>53.649500000000003</v>
      </c>
      <c r="D7073">
        <v>9.9618000000000002</v>
      </c>
      <c r="E7073">
        <v>15</v>
      </c>
      <c r="F7073" s="2">
        <v>42021</v>
      </c>
      <c r="G7073">
        <v>1.2</v>
      </c>
      <c r="H7073" s="3">
        <v>42021.499305555553</v>
      </c>
      <c r="I7073" s="3">
        <v>42021.472222222219</v>
      </c>
      <c r="J7073">
        <v>4.7</v>
      </c>
      <c r="K7073">
        <v>7.5</v>
      </c>
      <c r="L7073" s="3">
        <v>42021.479166666664</v>
      </c>
      <c r="M7073" t="s">
        <v>135</v>
      </c>
      <c r="N7073" t="s">
        <v>9</v>
      </c>
      <c r="O7073" t="s">
        <v>9</v>
      </c>
      <c r="P7073" s="3">
        <v>42021.499305555553</v>
      </c>
      <c r="Q7073">
        <v>0</v>
      </c>
      <c r="R7073" t="s">
        <v>76</v>
      </c>
      <c r="S7073">
        <v>0</v>
      </c>
      <c r="T7073">
        <v>0</v>
      </c>
      <c r="U7073" t="s">
        <v>9</v>
      </c>
      <c r="V7073" s="3">
        <v>42021.472222222219</v>
      </c>
      <c r="W7073">
        <v>1</v>
      </c>
      <c r="X7073" s="3">
        <v>42021.479166666664</v>
      </c>
      <c r="Y7073" t="s">
        <v>9</v>
      </c>
      <c r="Z7073">
        <v>0</v>
      </c>
      <c r="AA7073">
        <v>0</v>
      </c>
      <c r="AB7073" t="s">
        <v>134</v>
      </c>
    </row>
    <row r="7074" spans="1:28" x14ac:dyDescent="0.25">
      <c r="A7074" t="s">
        <v>74</v>
      </c>
      <c r="B7074" t="s">
        <v>75</v>
      </c>
      <c r="C7074">
        <v>53.649500000000003</v>
      </c>
      <c r="D7074">
        <v>9.9618000000000002</v>
      </c>
      <c r="E7074">
        <v>15</v>
      </c>
      <c r="F7074" s="2">
        <v>42022</v>
      </c>
      <c r="G7074">
        <v>1.3</v>
      </c>
      <c r="H7074" s="3">
        <v>42022.499305555553</v>
      </c>
      <c r="I7074" s="3">
        <v>42022.472222222219</v>
      </c>
      <c r="J7074">
        <v>2.2000000000000002</v>
      </c>
      <c r="K7074">
        <v>5.7</v>
      </c>
      <c r="L7074" s="3">
        <v>42022.479166666664</v>
      </c>
      <c r="M7074" t="s">
        <v>135</v>
      </c>
      <c r="N7074" t="s">
        <v>9</v>
      </c>
      <c r="O7074" t="s">
        <v>9</v>
      </c>
      <c r="P7074" s="3">
        <v>42022.499305555553</v>
      </c>
      <c r="Q7074">
        <v>0</v>
      </c>
      <c r="R7074" t="s">
        <v>76</v>
      </c>
      <c r="S7074">
        <v>0</v>
      </c>
      <c r="T7074">
        <v>0</v>
      </c>
      <c r="U7074" t="s">
        <v>9</v>
      </c>
      <c r="V7074" s="3">
        <v>42022.472222222219</v>
      </c>
      <c r="W7074">
        <v>1</v>
      </c>
      <c r="X7074" s="3">
        <v>42022.479166666664</v>
      </c>
      <c r="Y7074" t="s">
        <v>9</v>
      </c>
      <c r="Z7074">
        <v>0</v>
      </c>
      <c r="AA7074">
        <v>0</v>
      </c>
      <c r="AB7074" t="s">
        <v>134</v>
      </c>
    </row>
    <row r="7075" spans="1:28" x14ac:dyDescent="0.25">
      <c r="A7075" t="s">
        <v>74</v>
      </c>
      <c r="B7075" t="s">
        <v>75</v>
      </c>
      <c r="C7075">
        <v>53.649500000000003</v>
      </c>
      <c r="D7075">
        <v>9.9618000000000002</v>
      </c>
      <c r="E7075">
        <v>15</v>
      </c>
      <c r="F7075" s="2">
        <v>42023</v>
      </c>
      <c r="G7075">
        <v>0.3</v>
      </c>
      <c r="H7075" s="3">
        <v>42023.499305555553</v>
      </c>
      <c r="I7075" s="3">
        <v>42023.472222222219</v>
      </c>
      <c r="J7075">
        <v>1.8</v>
      </c>
      <c r="K7075">
        <v>2.2999999999999998</v>
      </c>
      <c r="L7075" s="3">
        <v>42023.479166666664</v>
      </c>
      <c r="M7075" t="s">
        <v>135</v>
      </c>
      <c r="N7075" t="s">
        <v>9</v>
      </c>
      <c r="P7075" s="3">
        <v>42023.499305555553</v>
      </c>
      <c r="Q7075">
        <v>1.8</v>
      </c>
      <c r="R7075" t="s">
        <v>77</v>
      </c>
      <c r="S7075">
        <v>1.8</v>
      </c>
      <c r="T7075">
        <v>0</v>
      </c>
      <c r="U7075" t="s">
        <v>9</v>
      </c>
      <c r="V7075" s="3">
        <v>42023.472222222219</v>
      </c>
      <c r="W7075">
        <v>1</v>
      </c>
      <c r="X7075" s="3">
        <v>42023.479166666664</v>
      </c>
      <c r="Y7075" t="s">
        <v>9</v>
      </c>
      <c r="Z7075">
        <v>1.8</v>
      </c>
      <c r="AA7075">
        <v>0</v>
      </c>
      <c r="AB7075" t="s">
        <v>134</v>
      </c>
    </row>
    <row r="7076" spans="1:28" x14ac:dyDescent="0.25">
      <c r="A7076" t="s">
        <v>74</v>
      </c>
      <c r="B7076" t="s">
        <v>75</v>
      </c>
      <c r="C7076">
        <v>53.649500000000003</v>
      </c>
      <c r="D7076">
        <v>9.9618000000000002</v>
      </c>
      <c r="E7076">
        <v>15</v>
      </c>
      <c r="F7076" s="2">
        <v>42024</v>
      </c>
      <c r="G7076">
        <v>-0.8</v>
      </c>
      <c r="H7076" s="3">
        <v>42024.499305555553</v>
      </c>
      <c r="I7076" s="3">
        <v>42024.472222222219</v>
      </c>
      <c r="J7076">
        <v>1.2</v>
      </c>
      <c r="K7076">
        <v>2.2999999999999998</v>
      </c>
      <c r="L7076" s="3">
        <v>42024.479861111111</v>
      </c>
      <c r="M7076" t="s">
        <v>135</v>
      </c>
      <c r="N7076" t="s">
        <v>9</v>
      </c>
      <c r="O7076" t="s">
        <v>9</v>
      </c>
      <c r="P7076" s="3">
        <v>42024.499305555553</v>
      </c>
      <c r="Q7076">
        <v>0</v>
      </c>
      <c r="R7076" t="s">
        <v>76</v>
      </c>
      <c r="S7076">
        <v>0</v>
      </c>
      <c r="T7076">
        <v>0</v>
      </c>
      <c r="U7076" t="s">
        <v>9</v>
      </c>
      <c r="V7076" s="3">
        <v>42024.472222222219</v>
      </c>
      <c r="W7076">
        <v>1</v>
      </c>
      <c r="X7076" s="3">
        <v>42024.479861111111</v>
      </c>
      <c r="Y7076" t="s">
        <v>9</v>
      </c>
      <c r="Z7076">
        <v>0</v>
      </c>
      <c r="AA7076">
        <v>0</v>
      </c>
      <c r="AB7076" t="s">
        <v>134</v>
      </c>
    </row>
    <row r="7077" spans="1:28" x14ac:dyDescent="0.25">
      <c r="A7077" t="s">
        <v>74</v>
      </c>
      <c r="B7077" t="s">
        <v>75</v>
      </c>
      <c r="C7077">
        <v>53.649500000000003</v>
      </c>
      <c r="D7077">
        <v>9.9618000000000002</v>
      </c>
      <c r="E7077">
        <v>15</v>
      </c>
      <c r="F7077" s="2">
        <v>42025</v>
      </c>
      <c r="G7077">
        <v>-2.6</v>
      </c>
      <c r="H7077" s="3">
        <v>42025.499305555553</v>
      </c>
      <c r="I7077" s="3">
        <v>42025.472222222219</v>
      </c>
      <c r="J7077">
        <v>-1.7</v>
      </c>
      <c r="K7077">
        <v>1.7</v>
      </c>
      <c r="L7077" s="3">
        <v>42025.479861111111</v>
      </c>
      <c r="M7077" t="s">
        <v>135</v>
      </c>
      <c r="N7077" t="s">
        <v>9</v>
      </c>
      <c r="P7077" s="3">
        <v>42025.499305555553</v>
      </c>
      <c r="Q7077">
        <v>0</v>
      </c>
      <c r="R7077" t="s">
        <v>76</v>
      </c>
      <c r="S7077">
        <v>0</v>
      </c>
      <c r="T7077">
        <v>0</v>
      </c>
      <c r="U7077" t="s">
        <v>9</v>
      </c>
      <c r="V7077" s="3">
        <v>42025.472222222219</v>
      </c>
      <c r="W7077">
        <v>1</v>
      </c>
      <c r="X7077" s="3">
        <v>42025.479861111111</v>
      </c>
      <c r="Y7077" t="s">
        <v>9</v>
      </c>
      <c r="Z7077">
        <v>0</v>
      </c>
      <c r="AA7077">
        <v>0</v>
      </c>
      <c r="AB7077" t="s">
        <v>134</v>
      </c>
    </row>
    <row r="7078" spans="1:28" x14ac:dyDescent="0.25">
      <c r="A7078" t="s">
        <v>74</v>
      </c>
      <c r="B7078" t="s">
        <v>75</v>
      </c>
      <c r="C7078">
        <v>53.649500000000003</v>
      </c>
      <c r="D7078">
        <v>9.9618000000000002</v>
      </c>
      <c r="E7078">
        <v>15</v>
      </c>
      <c r="F7078" s="2">
        <v>42026</v>
      </c>
      <c r="G7078">
        <v>-2.2999999999999998</v>
      </c>
      <c r="H7078" s="3">
        <v>42026.499305555553</v>
      </c>
      <c r="I7078" s="3">
        <v>42026.472222222219</v>
      </c>
      <c r="J7078">
        <v>0.8</v>
      </c>
      <c r="K7078">
        <v>0.9</v>
      </c>
      <c r="L7078" s="3">
        <v>42026.479861111111</v>
      </c>
      <c r="M7078" t="s">
        <v>135</v>
      </c>
      <c r="N7078" t="s">
        <v>9</v>
      </c>
      <c r="P7078" s="3">
        <v>42026.499305555553</v>
      </c>
      <c r="Q7078">
        <v>0.2</v>
      </c>
      <c r="R7078" t="s">
        <v>77</v>
      </c>
      <c r="S7078">
        <v>0.2</v>
      </c>
      <c r="T7078">
        <v>0</v>
      </c>
      <c r="U7078" t="s">
        <v>9</v>
      </c>
      <c r="V7078" s="3">
        <v>42026.472222222219</v>
      </c>
      <c r="W7078">
        <v>1</v>
      </c>
      <c r="X7078" s="3">
        <v>42026.479861111111</v>
      </c>
      <c r="Y7078" t="s">
        <v>9</v>
      </c>
      <c r="Z7078">
        <v>0.2</v>
      </c>
      <c r="AA7078">
        <v>0</v>
      </c>
      <c r="AB7078" t="s">
        <v>134</v>
      </c>
    </row>
    <row r="7079" spans="1:28" x14ac:dyDescent="0.25">
      <c r="A7079" t="s">
        <v>74</v>
      </c>
      <c r="B7079" t="s">
        <v>75</v>
      </c>
      <c r="C7079">
        <v>53.649500000000003</v>
      </c>
      <c r="D7079">
        <v>9.9618000000000002</v>
      </c>
      <c r="E7079">
        <v>15</v>
      </c>
      <c r="F7079" s="2">
        <v>42027</v>
      </c>
      <c r="G7079">
        <v>-3.4</v>
      </c>
      <c r="H7079" s="3">
        <v>42027.499305555553</v>
      </c>
      <c r="I7079" s="3">
        <v>42027.472222222219</v>
      </c>
      <c r="J7079">
        <v>-1.2</v>
      </c>
      <c r="K7079">
        <v>1.1000000000000001</v>
      </c>
      <c r="L7079" s="3">
        <v>42027.479861111111</v>
      </c>
      <c r="M7079" t="s">
        <v>135</v>
      </c>
      <c r="N7079" t="s">
        <v>9</v>
      </c>
      <c r="P7079" s="3">
        <v>42027.499305555553</v>
      </c>
      <c r="Q7079">
        <v>0.4</v>
      </c>
      <c r="R7079" t="s">
        <v>77</v>
      </c>
      <c r="S7079">
        <v>0.4</v>
      </c>
      <c r="T7079">
        <v>0</v>
      </c>
      <c r="U7079" t="s">
        <v>9</v>
      </c>
      <c r="V7079" s="3">
        <v>42027.472222222219</v>
      </c>
      <c r="W7079">
        <v>1</v>
      </c>
      <c r="X7079" s="3">
        <v>42027.479861111111</v>
      </c>
      <c r="Y7079" t="s">
        <v>9</v>
      </c>
      <c r="Z7079">
        <v>0.4</v>
      </c>
      <c r="AA7079">
        <v>0</v>
      </c>
      <c r="AB7079" t="s">
        <v>134</v>
      </c>
    </row>
    <row r="7080" spans="1:28" x14ac:dyDescent="0.25">
      <c r="A7080" t="s">
        <v>74</v>
      </c>
      <c r="B7080" t="s">
        <v>75</v>
      </c>
      <c r="C7080">
        <v>53.649500000000003</v>
      </c>
      <c r="D7080">
        <v>9.9618000000000002</v>
      </c>
      <c r="E7080">
        <v>15</v>
      </c>
      <c r="F7080" s="2">
        <v>42028</v>
      </c>
      <c r="G7080">
        <v>-2.2000000000000002</v>
      </c>
      <c r="H7080" s="3">
        <v>42028.499305555553</v>
      </c>
      <c r="I7080" s="3">
        <v>42028.472222222219</v>
      </c>
      <c r="J7080">
        <v>-0.5</v>
      </c>
      <c r="K7080">
        <v>0.2</v>
      </c>
      <c r="L7080" s="3">
        <v>42028.480555555558</v>
      </c>
      <c r="M7080" t="s">
        <v>135</v>
      </c>
      <c r="N7080" t="s">
        <v>9</v>
      </c>
      <c r="P7080" s="3">
        <v>42028.499305555553</v>
      </c>
      <c r="Q7080">
        <v>0</v>
      </c>
      <c r="R7080" t="s">
        <v>87</v>
      </c>
      <c r="S7080">
        <v>0</v>
      </c>
      <c r="T7080">
        <v>10</v>
      </c>
      <c r="U7080" t="s">
        <v>9</v>
      </c>
      <c r="V7080" s="3">
        <v>42028.472222222219</v>
      </c>
      <c r="W7080">
        <v>1</v>
      </c>
      <c r="X7080" s="3">
        <v>42028.480555555558</v>
      </c>
      <c r="Y7080" t="s">
        <v>9</v>
      </c>
      <c r="Z7080" t="s">
        <v>9</v>
      </c>
      <c r="AA7080">
        <v>10</v>
      </c>
      <c r="AB7080" t="s">
        <v>134</v>
      </c>
    </row>
    <row r="7081" spans="1:28" x14ac:dyDescent="0.25">
      <c r="A7081" t="s">
        <v>74</v>
      </c>
      <c r="B7081" t="s">
        <v>75</v>
      </c>
      <c r="C7081">
        <v>53.649500000000003</v>
      </c>
      <c r="D7081">
        <v>9.9618000000000002</v>
      </c>
      <c r="E7081">
        <v>15</v>
      </c>
      <c r="F7081" s="2">
        <v>42029</v>
      </c>
      <c r="G7081">
        <v>-0.8</v>
      </c>
      <c r="H7081" s="3">
        <v>42029.499305555553</v>
      </c>
      <c r="I7081" s="3">
        <v>42029.472222222219</v>
      </c>
      <c r="J7081">
        <v>2.9</v>
      </c>
      <c r="K7081">
        <v>2.9</v>
      </c>
      <c r="L7081" s="3">
        <v>42029.480555555558</v>
      </c>
      <c r="M7081" t="s">
        <v>135</v>
      </c>
      <c r="N7081" t="s">
        <v>9</v>
      </c>
      <c r="P7081" s="3">
        <v>42029.499305555553</v>
      </c>
      <c r="Q7081">
        <v>0</v>
      </c>
      <c r="R7081" t="s">
        <v>76</v>
      </c>
      <c r="S7081">
        <v>0</v>
      </c>
      <c r="T7081">
        <v>0</v>
      </c>
      <c r="U7081" t="s">
        <v>9</v>
      </c>
      <c r="V7081" s="3">
        <v>42029.472222222219</v>
      </c>
      <c r="W7081">
        <v>1</v>
      </c>
      <c r="X7081" s="3">
        <v>42029.480555555558</v>
      </c>
      <c r="Y7081" t="s">
        <v>9</v>
      </c>
      <c r="Z7081">
        <v>0</v>
      </c>
      <c r="AA7081">
        <v>0</v>
      </c>
      <c r="AB7081" t="s">
        <v>134</v>
      </c>
    </row>
    <row r="7082" spans="1:28" x14ac:dyDescent="0.25">
      <c r="A7082" t="s">
        <v>74</v>
      </c>
      <c r="B7082" t="s">
        <v>75</v>
      </c>
      <c r="C7082">
        <v>53.649500000000003</v>
      </c>
      <c r="D7082">
        <v>9.9618000000000002</v>
      </c>
      <c r="E7082">
        <v>15</v>
      </c>
      <c r="F7082" s="2">
        <v>42030</v>
      </c>
      <c r="G7082">
        <v>2.2999999999999998</v>
      </c>
      <c r="H7082" s="3">
        <v>42030.502083333333</v>
      </c>
      <c r="I7082" s="3">
        <v>42030.474999999999</v>
      </c>
      <c r="J7082">
        <v>3.2</v>
      </c>
      <c r="K7082">
        <v>3.3</v>
      </c>
      <c r="L7082" s="3">
        <v>42030.480555555558</v>
      </c>
      <c r="M7082" t="s">
        <v>135</v>
      </c>
      <c r="N7082" t="s">
        <v>9</v>
      </c>
      <c r="P7082" s="3">
        <v>42030.502083333333</v>
      </c>
      <c r="Q7082">
        <v>0.8</v>
      </c>
      <c r="R7082" t="s">
        <v>77</v>
      </c>
      <c r="S7082">
        <v>0.8</v>
      </c>
      <c r="T7082">
        <v>0</v>
      </c>
      <c r="U7082" t="s">
        <v>9</v>
      </c>
      <c r="V7082" s="3">
        <v>42030.474999999999</v>
      </c>
      <c r="W7082">
        <v>1</v>
      </c>
      <c r="X7082" s="3">
        <v>42030.480555555558</v>
      </c>
      <c r="Y7082" t="s">
        <v>9</v>
      </c>
      <c r="Z7082">
        <v>0.8</v>
      </c>
      <c r="AA7082">
        <v>0</v>
      </c>
      <c r="AB7082" t="s">
        <v>134</v>
      </c>
    </row>
    <row r="7083" spans="1:28" x14ac:dyDescent="0.25">
      <c r="A7083" t="s">
        <v>74</v>
      </c>
      <c r="B7083" t="s">
        <v>75</v>
      </c>
      <c r="C7083">
        <v>53.649500000000003</v>
      </c>
      <c r="D7083">
        <v>9.9618000000000002</v>
      </c>
      <c r="E7083">
        <v>15</v>
      </c>
      <c r="F7083" s="2">
        <v>42031</v>
      </c>
      <c r="G7083">
        <v>2.4</v>
      </c>
      <c r="H7083" s="3">
        <v>42031.499305555553</v>
      </c>
      <c r="I7083" s="3">
        <v>42031.472222222219</v>
      </c>
      <c r="J7083">
        <v>5.6</v>
      </c>
      <c r="K7083">
        <v>5.7</v>
      </c>
      <c r="L7083" s="3">
        <v>42031.480555555558</v>
      </c>
      <c r="M7083" t="s">
        <v>135</v>
      </c>
      <c r="N7083" t="s">
        <v>9</v>
      </c>
      <c r="P7083" s="3">
        <v>42031.499305555553</v>
      </c>
      <c r="Q7083">
        <v>0</v>
      </c>
      <c r="R7083" t="s">
        <v>76</v>
      </c>
      <c r="S7083">
        <v>0</v>
      </c>
      <c r="T7083">
        <v>0</v>
      </c>
      <c r="U7083" t="s">
        <v>9</v>
      </c>
      <c r="V7083" s="3">
        <v>42031.472222222219</v>
      </c>
      <c r="W7083">
        <v>1</v>
      </c>
      <c r="X7083" s="3">
        <v>42031.480555555558</v>
      </c>
      <c r="Y7083" t="s">
        <v>9</v>
      </c>
      <c r="Z7083">
        <v>0</v>
      </c>
      <c r="AA7083">
        <v>0</v>
      </c>
      <c r="AB7083" t="s">
        <v>134</v>
      </c>
    </row>
    <row r="7084" spans="1:28" x14ac:dyDescent="0.25">
      <c r="A7084" t="s">
        <v>74</v>
      </c>
      <c r="B7084" t="s">
        <v>75</v>
      </c>
      <c r="C7084">
        <v>53.649500000000003</v>
      </c>
      <c r="D7084">
        <v>9.9618000000000002</v>
      </c>
      <c r="E7084">
        <v>15</v>
      </c>
      <c r="F7084" s="2">
        <v>42032</v>
      </c>
      <c r="G7084">
        <v>2.2000000000000002</v>
      </c>
      <c r="H7084" s="3">
        <v>42032.499305555553</v>
      </c>
      <c r="I7084" s="3">
        <v>42032.472222222219</v>
      </c>
      <c r="J7084">
        <v>4.8</v>
      </c>
      <c r="K7084">
        <v>6.4</v>
      </c>
      <c r="L7084" s="3">
        <v>42032.481249999997</v>
      </c>
      <c r="M7084" t="s">
        <v>135</v>
      </c>
      <c r="N7084" t="s">
        <v>9</v>
      </c>
      <c r="P7084" s="3">
        <v>42032.499305555553</v>
      </c>
      <c r="Q7084">
        <v>0</v>
      </c>
      <c r="R7084" t="s">
        <v>76</v>
      </c>
      <c r="S7084">
        <v>0</v>
      </c>
      <c r="T7084">
        <v>0</v>
      </c>
      <c r="U7084" t="s">
        <v>9</v>
      </c>
      <c r="V7084" s="3">
        <v>42032.472222222219</v>
      </c>
      <c r="W7084">
        <v>1</v>
      </c>
      <c r="X7084" s="3">
        <v>42032.481249999997</v>
      </c>
      <c r="Y7084" t="s">
        <v>9</v>
      </c>
      <c r="Z7084">
        <v>0</v>
      </c>
      <c r="AA7084">
        <v>0</v>
      </c>
      <c r="AB7084" t="s">
        <v>134</v>
      </c>
    </row>
    <row r="7085" spans="1:28" x14ac:dyDescent="0.25">
      <c r="A7085" t="s">
        <v>74</v>
      </c>
      <c r="B7085" t="s">
        <v>75</v>
      </c>
      <c r="C7085">
        <v>53.649500000000003</v>
      </c>
      <c r="D7085">
        <v>9.9618000000000002</v>
      </c>
      <c r="E7085">
        <v>15</v>
      </c>
      <c r="F7085" s="2">
        <v>42033</v>
      </c>
      <c r="G7085">
        <v>1.3</v>
      </c>
      <c r="H7085" s="3">
        <v>42033.499305555553</v>
      </c>
      <c r="I7085" s="3">
        <v>42033.472222222219</v>
      </c>
      <c r="J7085">
        <v>2.4</v>
      </c>
      <c r="K7085">
        <v>6.1</v>
      </c>
      <c r="L7085" s="3">
        <v>42033.481249999997</v>
      </c>
      <c r="M7085" t="s">
        <v>135</v>
      </c>
      <c r="N7085" t="s">
        <v>9</v>
      </c>
      <c r="P7085" s="3">
        <v>42033.499305555553</v>
      </c>
      <c r="Q7085">
        <v>0</v>
      </c>
      <c r="R7085" t="s">
        <v>76</v>
      </c>
      <c r="S7085">
        <v>0</v>
      </c>
      <c r="T7085">
        <v>0</v>
      </c>
      <c r="U7085" t="s">
        <v>9</v>
      </c>
      <c r="V7085" s="3">
        <v>42033.472222222219</v>
      </c>
      <c r="W7085">
        <v>1</v>
      </c>
      <c r="X7085" s="3">
        <v>42033.481249999997</v>
      </c>
      <c r="Y7085" t="s">
        <v>9</v>
      </c>
      <c r="Z7085">
        <v>0</v>
      </c>
      <c r="AA7085">
        <v>0</v>
      </c>
      <c r="AB7085" t="s">
        <v>134</v>
      </c>
    </row>
    <row r="7086" spans="1:28" x14ac:dyDescent="0.25">
      <c r="A7086" t="s">
        <v>74</v>
      </c>
      <c r="B7086" t="s">
        <v>75</v>
      </c>
      <c r="C7086">
        <v>53.649500000000003</v>
      </c>
      <c r="D7086">
        <v>9.9618000000000002</v>
      </c>
      <c r="E7086">
        <v>15</v>
      </c>
      <c r="F7086" s="2">
        <v>42034</v>
      </c>
      <c r="G7086">
        <v>0.4</v>
      </c>
      <c r="H7086" s="3">
        <v>42034.499305555553</v>
      </c>
      <c r="I7086" s="3">
        <v>42034.472222222219</v>
      </c>
      <c r="J7086">
        <v>1.9</v>
      </c>
      <c r="K7086">
        <v>3.2</v>
      </c>
      <c r="L7086" s="3">
        <v>42034.481249999997</v>
      </c>
      <c r="M7086" t="s">
        <v>135</v>
      </c>
      <c r="N7086" t="s">
        <v>9</v>
      </c>
      <c r="P7086" s="3">
        <v>42034.499305555553</v>
      </c>
      <c r="Q7086">
        <v>0</v>
      </c>
      <c r="R7086" t="s">
        <v>76</v>
      </c>
      <c r="S7086">
        <v>0</v>
      </c>
      <c r="T7086">
        <v>0</v>
      </c>
      <c r="U7086" t="s">
        <v>9</v>
      </c>
      <c r="V7086" s="3">
        <v>42034.472222222219</v>
      </c>
      <c r="W7086">
        <v>1</v>
      </c>
      <c r="X7086" s="3">
        <v>42034.481249999997</v>
      </c>
      <c r="Y7086" t="s">
        <v>9</v>
      </c>
      <c r="Z7086">
        <v>0</v>
      </c>
      <c r="AA7086">
        <v>0</v>
      </c>
      <c r="AB7086" t="s">
        <v>134</v>
      </c>
    </row>
    <row r="7087" spans="1:28" x14ac:dyDescent="0.25">
      <c r="A7087" t="s">
        <v>74</v>
      </c>
      <c r="B7087" t="s">
        <v>75</v>
      </c>
      <c r="C7087">
        <v>53.649500000000003</v>
      </c>
      <c r="D7087">
        <v>9.9618000000000002</v>
      </c>
      <c r="E7087">
        <v>15</v>
      </c>
      <c r="F7087" s="2">
        <v>42035</v>
      </c>
      <c r="G7087">
        <v>-0.8</v>
      </c>
      <c r="H7087" s="3">
        <v>42035.499305555553</v>
      </c>
      <c r="I7087" s="3">
        <v>42035.472222222219</v>
      </c>
      <c r="J7087">
        <v>1.9</v>
      </c>
      <c r="K7087">
        <v>2.7</v>
      </c>
      <c r="L7087" s="3">
        <v>42035.481249999997</v>
      </c>
      <c r="M7087" t="s">
        <v>135</v>
      </c>
      <c r="N7087" t="s">
        <v>9</v>
      </c>
      <c r="P7087" s="3">
        <v>42035.499305555553</v>
      </c>
      <c r="Q7087">
        <v>0</v>
      </c>
      <c r="R7087" t="s">
        <v>76</v>
      </c>
      <c r="S7087">
        <v>0</v>
      </c>
      <c r="T7087">
        <v>0</v>
      </c>
      <c r="U7087" t="s">
        <v>9</v>
      </c>
      <c r="V7087" s="3">
        <v>42035.472222222219</v>
      </c>
      <c r="W7087">
        <v>1</v>
      </c>
      <c r="X7087" s="3">
        <v>42035.481249999997</v>
      </c>
      <c r="Y7087" t="s">
        <v>9</v>
      </c>
      <c r="Z7087">
        <v>0</v>
      </c>
      <c r="AA7087">
        <v>0</v>
      </c>
      <c r="AB7087" t="s">
        <v>134</v>
      </c>
    </row>
    <row r="7088" spans="1:28" x14ac:dyDescent="0.25">
      <c r="A7088" t="s">
        <v>74</v>
      </c>
      <c r="B7088" t="s">
        <v>75</v>
      </c>
      <c r="C7088">
        <v>53.649500000000003</v>
      </c>
      <c r="D7088">
        <v>9.9618000000000002</v>
      </c>
      <c r="E7088">
        <v>15</v>
      </c>
      <c r="F7088" s="2">
        <v>42036</v>
      </c>
      <c r="G7088">
        <v>-3.1</v>
      </c>
      <c r="H7088" s="3">
        <v>42036.499305555553</v>
      </c>
      <c r="I7088" s="3">
        <v>42036.472222222219</v>
      </c>
      <c r="J7088">
        <v>1</v>
      </c>
      <c r="K7088">
        <v>3</v>
      </c>
      <c r="L7088" s="3">
        <v>42036.481249999997</v>
      </c>
      <c r="M7088" t="s">
        <v>135</v>
      </c>
      <c r="N7088" t="s">
        <v>9</v>
      </c>
      <c r="P7088" s="3">
        <v>42036.499305555553</v>
      </c>
      <c r="Q7088">
        <v>0</v>
      </c>
      <c r="R7088" t="s">
        <v>76</v>
      </c>
      <c r="S7088">
        <v>0</v>
      </c>
      <c r="T7088">
        <v>0</v>
      </c>
      <c r="U7088" t="s">
        <v>9</v>
      </c>
      <c r="V7088" s="3">
        <v>42036.472222222219</v>
      </c>
      <c r="W7088">
        <v>1</v>
      </c>
      <c r="X7088" s="3">
        <v>42036.481249999997</v>
      </c>
      <c r="Y7088" t="s">
        <v>9</v>
      </c>
      <c r="Z7088">
        <v>0</v>
      </c>
      <c r="AA7088">
        <v>0</v>
      </c>
      <c r="AB7088" t="s">
        <v>134</v>
      </c>
    </row>
    <row r="7089" spans="1:28" x14ac:dyDescent="0.25">
      <c r="A7089" t="s">
        <v>74</v>
      </c>
      <c r="B7089" t="s">
        <v>75</v>
      </c>
      <c r="C7089">
        <v>53.649500000000003</v>
      </c>
      <c r="D7089">
        <v>9.9618000000000002</v>
      </c>
      <c r="E7089">
        <v>15</v>
      </c>
      <c r="F7089" s="2">
        <v>42037</v>
      </c>
      <c r="G7089">
        <v>0.2</v>
      </c>
      <c r="H7089" s="3">
        <v>42037.499305555553</v>
      </c>
      <c r="I7089" s="3">
        <v>42037.472222222219</v>
      </c>
      <c r="J7089">
        <v>1.8</v>
      </c>
      <c r="K7089">
        <v>2.7</v>
      </c>
      <c r="L7089" s="3">
        <v>42037.481249999997</v>
      </c>
      <c r="M7089" t="s">
        <v>135</v>
      </c>
      <c r="N7089" t="s">
        <v>9</v>
      </c>
      <c r="P7089" s="3">
        <v>42037.499305555553</v>
      </c>
      <c r="Q7089">
        <v>0</v>
      </c>
      <c r="R7089" t="s">
        <v>76</v>
      </c>
      <c r="S7089">
        <v>0</v>
      </c>
      <c r="T7089">
        <v>0</v>
      </c>
      <c r="U7089" t="s">
        <v>9</v>
      </c>
      <c r="V7089" s="3">
        <v>42037.472222222219</v>
      </c>
      <c r="W7089">
        <v>1</v>
      </c>
      <c r="X7089" s="3">
        <v>42037.481249999997</v>
      </c>
      <c r="Y7089" t="s">
        <v>9</v>
      </c>
      <c r="Z7089">
        <v>0</v>
      </c>
      <c r="AA7089">
        <v>0</v>
      </c>
      <c r="AB7089" t="s">
        <v>134</v>
      </c>
    </row>
    <row r="7090" spans="1:28" x14ac:dyDescent="0.25">
      <c r="A7090" t="s">
        <v>74</v>
      </c>
      <c r="B7090" t="s">
        <v>75</v>
      </c>
      <c r="C7090">
        <v>53.649500000000003</v>
      </c>
      <c r="D7090">
        <v>9.9618000000000002</v>
      </c>
      <c r="E7090">
        <v>15</v>
      </c>
      <c r="F7090" s="2">
        <v>42039</v>
      </c>
      <c r="N7090" t="s">
        <v>9</v>
      </c>
      <c r="P7090" s="3">
        <v>42039.499305555553</v>
      </c>
      <c r="Q7090">
        <v>0</v>
      </c>
      <c r="R7090" t="s">
        <v>76</v>
      </c>
      <c r="S7090">
        <v>0</v>
      </c>
      <c r="T7090">
        <v>0</v>
      </c>
      <c r="U7090" t="s">
        <v>9</v>
      </c>
      <c r="V7090" s="3">
        <v>42039.472222222219</v>
      </c>
      <c r="W7090">
        <v>1</v>
      </c>
      <c r="X7090" s="3">
        <v>42039.481944444444</v>
      </c>
      <c r="Y7090" t="s">
        <v>9</v>
      </c>
      <c r="Z7090">
        <v>0</v>
      </c>
      <c r="AA7090">
        <v>0</v>
      </c>
      <c r="AB7090" t="s">
        <v>134</v>
      </c>
    </row>
    <row r="7091" spans="1:28" x14ac:dyDescent="0.25">
      <c r="A7091" t="s">
        <v>74</v>
      </c>
      <c r="B7091" t="s">
        <v>75</v>
      </c>
      <c r="C7091">
        <v>53.649500000000003</v>
      </c>
      <c r="D7091">
        <v>9.9618000000000002</v>
      </c>
      <c r="E7091">
        <v>15</v>
      </c>
      <c r="F7091" s="2">
        <v>42040</v>
      </c>
      <c r="G7091">
        <v>-3.2</v>
      </c>
      <c r="H7091" s="3">
        <v>42040.499305555553</v>
      </c>
      <c r="I7091" s="3">
        <v>42040.472222222219</v>
      </c>
      <c r="J7091">
        <v>0.2</v>
      </c>
      <c r="K7091">
        <v>0.9</v>
      </c>
      <c r="L7091" s="3">
        <v>42040.481944444444</v>
      </c>
      <c r="M7091" t="s">
        <v>135</v>
      </c>
      <c r="N7091" t="s">
        <v>9</v>
      </c>
      <c r="P7091" s="3">
        <v>42040.499305555553</v>
      </c>
      <c r="Q7091">
        <v>0</v>
      </c>
      <c r="R7091" t="s">
        <v>87</v>
      </c>
      <c r="S7091">
        <v>0</v>
      </c>
      <c r="T7091">
        <v>10</v>
      </c>
      <c r="U7091" t="s">
        <v>9</v>
      </c>
      <c r="V7091" s="3">
        <v>42040.472222222219</v>
      </c>
      <c r="W7091">
        <v>1</v>
      </c>
      <c r="X7091" s="3">
        <v>42040.481944444444</v>
      </c>
      <c r="Y7091" t="s">
        <v>9</v>
      </c>
      <c r="Z7091" t="s">
        <v>9</v>
      </c>
      <c r="AA7091">
        <v>10</v>
      </c>
      <c r="AB7091" t="s">
        <v>134</v>
      </c>
    </row>
    <row r="7092" spans="1:28" x14ac:dyDescent="0.25">
      <c r="A7092" t="s">
        <v>74</v>
      </c>
      <c r="B7092" t="s">
        <v>75</v>
      </c>
      <c r="C7092">
        <v>53.649500000000003</v>
      </c>
      <c r="D7092">
        <v>9.9618000000000002</v>
      </c>
      <c r="E7092">
        <v>15</v>
      </c>
      <c r="F7092" s="2">
        <v>42041</v>
      </c>
      <c r="G7092">
        <v>-4.7</v>
      </c>
      <c r="H7092" s="3">
        <v>42041.499305555553</v>
      </c>
      <c r="I7092" s="3">
        <v>42041.472222222219</v>
      </c>
      <c r="J7092">
        <v>1.3</v>
      </c>
      <c r="K7092">
        <v>2.9</v>
      </c>
      <c r="L7092" s="3">
        <v>42041.481944444444</v>
      </c>
      <c r="M7092" t="s">
        <v>135</v>
      </c>
      <c r="N7092" t="s">
        <v>9</v>
      </c>
      <c r="P7092" s="3">
        <v>42041.499305555553</v>
      </c>
      <c r="Q7092">
        <v>0.2</v>
      </c>
      <c r="R7092" t="s">
        <v>77</v>
      </c>
      <c r="S7092">
        <v>0.2</v>
      </c>
      <c r="T7092">
        <v>0</v>
      </c>
      <c r="U7092" t="s">
        <v>9</v>
      </c>
      <c r="V7092" s="3">
        <v>42041.472222222219</v>
      </c>
      <c r="W7092">
        <v>1</v>
      </c>
      <c r="X7092" s="3">
        <v>42041.481944444444</v>
      </c>
      <c r="Y7092" t="s">
        <v>9</v>
      </c>
      <c r="Z7092">
        <v>0.2</v>
      </c>
      <c r="AA7092">
        <v>0</v>
      </c>
      <c r="AB7092" t="s">
        <v>134</v>
      </c>
    </row>
    <row r="7093" spans="1:28" x14ac:dyDescent="0.25">
      <c r="A7093" t="s">
        <v>74</v>
      </c>
      <c r="B7093" t="s">
        <v>75</v>
      </c>
      <c r="C7093">
        <v>53.649500000000003</v>
      </c>
      <c r="D7093">
        <v>9.9618000000000002</v>
      </c>
      <c r="E7093">
        <v>15</v>
      </c>
      <c r="F7093" s="2">
        <v>42042</v>
      </c>
      <c r="G7093">
        <v>-4.2</v>
      </c>
      <c r="H7093" s="3">
        <v>42042.502083333333</v>
      </c>
      <c r="I7093" s="3">
        <v>42042.474999999999</v>
      </c>
      <c r="J7093">
        <v>3.7</v>
      </c>
      <c r="K7093">
        <v>3.8</v>
      </c>
      <c r="L7093" s="3">
        <v>42042.481944444444</v>
      </c>
      <c r="M7093" t="s">
        <v>135</v>
      </c>
      <c r="N7093" t="s">
        <v>9</v>
      </c>
      <c r="P7093" s="3">
        <v>42042.502083333333</v>
      </c>
      <c r="Q7093">
        <v>0.2</v>
      </c>
      <c r="R7093" t="s">
        <v>77</v>
      </c>
      <c r="S7093">
        <v>0.2</v>
      </c>
      <c r="T7093">
        <v>0</v>
      </c>
      <c r="U7093" t="s">
        <v>9</v>
      </c>
      <c r="V7093" s="3">
        <v>42042.474999999999</v>
      </c>
      <c r="W7093">
        <v>1</v>
      </c>
      <c r="X7093" s="3">
        <v>42042.481944444444</v>
      </c>
      <c r="Y7093" t="s">
        <v>9</v>
      </c>
      <c r="Z7093">
        <v>0.2</v>
      </c>
      <c r="AA7093">
        <v>0</v>
      </c>
      <c r="AB7093" t="s">
        <v>134</v>
      </c>
    </row>
    <row r="7094" spans="1:28" x14ac:dyDescent="0.25">
      <c r="A7094" t="s">
        <v>74</v>
      </c>
      <c r="B7094" t="s">
        <v>75</v>
      </c>
      <c r="C7094">
        <v>53.649500000000003</v>
      </c>
      <c r="D7094">
        <v>9.9618000000000002</v>
      </c>
      <c r="E7094">
        <v>15</v>
      </c>
      <c r="F7094" s="2">
        <v>42043</v>
      </c>
      <c r="G7094">
        <v>0.4</v>
      </c>
      <c r="H7094" s="3">
        <v>42043.499305555553</v>
      </c>
      <c r="I7094" s="3">
        <v>42043.472222222219</v>
      </c>
      <c r="J7094">
        <v>3.9</v>
      </c>
      <c r="K7094">
        <v>5.0999999999999996</v>
      </c>
      <c r="L7094" s="3">
        <v>42043.481944444444</v>
      </c>
      <c r="M7094" t="s">
        <v>135</v>
      </c>
      <c r="N7094" t="s">
        <v>9</v>
      </c>
      <c r="P7094" s="3">
        <v>42043.499305555553</v>
      </c>
      <c r="Q7094">
        <v>0.2</v>
      </c>
      <c r="R7094" t="s">
        <v>77</v>
      </c>
      <c r="S7094">
        <v>0.2</v>
      </c>
      <c r="T7094">
        <v>0</v>
      </c>
      <c r="U7094" t="s">
        <v>9</v>
      </c>
      <c r="V7094" s="3">
        <v>42043.472222222219</v>
      </c>
      <c r="W7094">
        <v>1</v>
      </c>
      <c r="X7094" s="3">
        <v>42043.481944444444</v>
      </c>
      <c r="Y7094" t="s">
        <v>9</v>
      </c>
      <c r="Z7094">
        <v>0.2</v>
      </c>
      <c r="AA7094">
        <v>0</v>
      </c>
      <c r="AB7094" t="s">
        <v>134</v>
      </c>
    </row>
    <row r="7095" spans="1:28" x14ac:dyDescent="0.25">
      <c r="A7095" t="s">
        <v>74</v>
      </c>
      <c r="B7095" t="s">
        <v>75</v>
      </c>
      <c r="C7095">
        <v>53.649500000000003</v>
      </c>
      <c r="D7095">
        <v>9.9618000000000002</v>
      </c>
      <c r="E7095">
        <v>15</v>
      </c>
      <c r="F7095" s="2">
        <v>42044</v>
      </c>
      <c r="G7095">
        <v>2.7</v>
      </c>
      <c r="H7095" s="3">
        <v>42044.502083333333</v>
      </c>
      <c r="I7095" s="3">
        <v>42044.474999999999</v>
      </c>
      <c r="J7095">
        <v>6</v>
      </c>
      <c r="K7095">
        <v>7</v>
      </c>
      <c r="L7095" s="3">
        <v>42044.481944444444</v>
      </c>
      <c r="M7095" t="s">
        <v>135</v>
      </c>
      <c r="N7095" t="s">
        <v>9</v>
      </c>
      <c r="P7095" s="3">
        <v>42044.502083333333</v>
      </c>
      <c r="Q7095">
        <v>2</v>
      </c>
      <c r="R7095" t="s">
        <v>77</v>
      </c>
      <c r="S7095">
        <v>2</v>
      </c>
      <c r="T7095">
        <v>0</v>
      </c>
      <c r="U7095" t="s">
        <v>9</v>
      </c>
      <c r="V7095" s="3">
        <v>42044.474999999999</v>
      </c>
      <c r="W7095">
        <v>1</v>
      </c>
      <c r="X7095" s="3">
        <v>42044.481944444444</v>
      </c>
      <c r="Y7095" t="s">
        <v>9</v>
      </c>
      <c r="Z7095">
        <v>2</v>
      </c>
      <c r="AA7095">
        <v>0</v>
      </c>
      <c r="AB7095" t="s">
        <v>134</v>
      </c>
    </row>
    <row r="7096" spans="1:28" x14ac:dyDescent="0.25">
      <c r="A7096" t="s">
        <v>74</v>
      </c>
      <c r="B7096" t="s">
        <v>75</v>
      </c>
      <c r="C7096">
        <v>53.649500000000003</v>
      </c>
      <c r="D7096">
        <v>9.9618000000000002</v>
      </c>
      <c r="E7096">
        <v>15</v>
      </c>
      <c r="F7096" s="2">
        <v>42045</v>
      </c>
      <c r="G7096">
        <v>5.3</v>
      </c>
      <c r="H7096" s="3">
        <v>42045.499305555553</v>
      </c>
      <c r="I7096" s="3">
        <v>42045.472222222219</v>
      </c>
      <c r="J7096">
        <v>6.6</v>
      </c>
      <c r="K7096">
        <v>6.7</v>
      </c>
      <c r="L7096" s="3">
        <v>42045.481944444444</v>
      </c>
      <c r="M7096" t="s">
        <v>135</v>
      </c>
      <c r="N7096" t="s">
        <v>9</v>
      </c>
      <c r="P7096" s="3">
        <v>42045.499305555553</v>
      </c>
      <c r="Q7096">
        <v>0.8</v>
      </c>
      <c r="R7096" t="s">
        <v>77</v>
      </c>
      <c r="S7096">
        <v>0.8</v>
      </c>
      <c r="T7096">
        <v>0</v>
      </c>
      <c r="U7096" t="s">
        <v>9</v>
      </c>
      <c r="V7096" s="3">
        <v>42045.472222222219</v>
      </c>
      <c r="W7096">
        <v>1</v>
      </c>
      <c r="X7096" s="3">
        <v>42045.481944444444</v>
      </c>
      <c r="Y7096" t="s">
        <v>9</v>
      </c>
      <c r="Z7096">
        <v>0.8</v>
      </c>
      <c r="AA7096">
        <v>0</v>
      </c>
      <c r="AB7096" t="s">
        <v>134</v>
      </c>
    </row>
    <row r="7097" spans="1:28" x14ac:dyDescent="0.25">
      <c r="A7097" t="s">
        <v>74</v>
      </c>
      <c r="B7097" t="s">
        <v>75</v>
      </c>
      <c r="C7097">
        <v>53.649500000000003</v>
      </c>
      <c r="D7097">
        <v>9.9618000000000002</v>
      </c>
      <c r="E7097">
        <v>15</v>
      </c>
      <c r="F7097" s="2">
        <v>42046</v>
      </c>
      <c r="G7097">
        <v>1.6</v>
      </c>
      <c r="H7097" s="3">
        <v>42046.499305555553</v>
      </c>
      <c r="I7097" s="3">
        <v>42046.472222222219</v>
      </c>
      <c r="J7097">
        <v>4.0999999999999996</v>
      </c>
      <c r="K7097">
        <v>7.4</v>
      </c>
      <c r="L7097" s="3">
        <v>42046.481944444444</v>
      </c>
      <c r="M7097" t="s">
        <v>135</v>
      </c>
      <c r="N7097" t="s">
        <v>9</v>
      </c>
      <c r="P7097" s="3">
        <v>42046.499305555553</v>
      </c>
      <c r="Q7097">
        <v>0</v>
      </c>
      <c r="R7097" t="s">
        <v>76</v>
      </c>
      <c r="S7097">
        <v>0</v>
      </c>
      <c r="T7097">
        <v>0</v>
      </c>
      <c r="U7097" t="s">
        <v>9</v>
      </c>
      <c r="V7097" s="3">
        <v>42046.472222222219</v>
      </c>
      <c r="W7097">
        <v>1</v>
      </c>
      <c r="X7097" s="3">
        <v>42046.481944444444</v>
      </c>
      <c r="Y7097" t="s">
        <v>9</v>
      </c>
      <c r="Z7097">
        <v>0</v>
      </c>
      <c r="AA7097">
        <v>0</v>
      </c>
      <c r="AB7097" t="s">
        <v>134</v>
      </c>
    </row>
    <row r="7098" spans="1:28" x14ac:dyDescent="0.25">
      <c r="A7098" t="s">
        <v>74</v>
      </c>
      <c r="B7098" t="s">
        <v>75</v>
      </c>
      <c r="C7098">
        <v>53.649500000000003</v>
      </c>
      <c r="D7098">
        <v>9.9618000000000002</v>
      </c>
      <c r="E7098">
        <v>15</v>
      </c>
      <c r="F7098" s="2">
        <v>42047</v>
      </c>
      <c r="G7098">
        <v>1.4</v>
      </c>
      <c r="H7098" s="3">
        <v>42047.502083333333</v>
      </c>
      <c r="I7098" s="3">
        <v>42047.474999999999</v>
      </c>
      <c r="J7098">
        <v>1.5</v>
      </c>
      <c r="K7098">
        <v>4.7</v>
      </c>
      <c r="L7098" s="3">
        <v>42047.481944444444</v>
      </c>
      <c r="M7098" t="s">
        <v>135</v>
      </c>
      <c r="N7098" t="s">
        <v>9</v>
      </c>
      <c r="P7098" s="3">
        <v>42047.502083333333</v>
      </c>
      <c r="Q7098">
        <v>0</v>
      </c>
      <c r="R7098" t="s">
        <v>76</v>
      </c>
      <c r="S7098">
        <v>0</v>
      </c>
      <c r="T7098">
        <v>0</v>
      </c>
      <c r="U7098" t="s">
        <v>9</v>
      </c>
      <c r="V7098" s="3">
        <v>42047.474999999999</v>
      </c>
      <c r="W7098">
        <v>1</v>
      </c>
      <c r="X7098" s="3">
        <v>42047.481944444444</v>
      </c>
      <c r="Y7098" t="s">
        <v>9</v>
      </c>
      <c r="Z7098">
        <v>0</v>
      </c>
      <c r="AA7098">
        <v>0</v>
      </c>
      <c r="AB7098" t="s">
        <v>134</v>
      </c>
    </row>
    <row r="7099" spans="1:28" x14ac:dyDescent="0.25">
      <c r="A7099" t="s">
        <v>74</v>
      </c>
      <c r="B7099" t="s">
        <v>75</v>
      </c>
      <c r="C7099">
        <v>53.649500000000003</v>
      </c>
      <c r="D7099">
        <v>9.9618000000000002</v>
      </c>
      <c r="E7099">
        <v>15</v>
      </c>
      <c r="F7099" s="2">
        <v>42048</v>
      </c>
      <c r="G7099">
        <v>-0.1</v>
      </c>
      <c r="H7099" s="3">
        <v>42048.499305555553</v>
      </c>
      <c r="I7099" s="3">
        <v>42048.472222222219</v>
      </c>
      <c r="J7099">
        <v>1.3</v>
      </c>
      <c r="K7099">
        <v>1.9</v>
      </c>
      <c r="L7099" s="3">
        <v>42048.481944444444</v>
      </c>
      <c r="M7099" t="s">
        <v>135</v>
      </c>
      <c r="N7099" t="s">
        <v>9</v>
      </c>
      <c r="P7099" s="3">
        <v>42048.499305555553</v>
      </c>
      <c r="Q7099">
        <v>0</v>
      </c>
      <c r="R7099" t="s">
        <v>76</v>
      </c>
      <c r="S7099">
        <v>0</v>
      </c>
      <c r="T7099">
        <v>0</v>
      </c>
      <c r="U7099" t="s">
        <v>9</v>
      </c>
      <c r="V7099" s="3">
        <v>42048.472222222219</v>
      </c>
      <c r="W7099">
        <v>1</v>
      </c>
      <c r="X7099" s="3">
        <v>42048.481944444444</v>
      </c>
      <c r="Y7099" t="s">
        <v>9</v>
      </c>
      <c r="Z7099">
        <v>0</v>
      </c>
      <c r="AA7099">
        <v>0</v>
      </c>
      <c r="AB7099" t="s">
        <v>134</v>
      </c>
    </row>
    <row r="7100" spans="1:28" x14ac:dyDescent="0.25">
      <c r="A7100" t="s">
        <v>74</v>
      </c>
      <c r="B7100" t="s">
        <v>75</v>
      </c>
      <c r="C7100">
        <v>53.649500000000003</v>
      </c>
      <c r="D7100">
        <v>9.9618000000000002</v>
      </c>
      <c r="E7100">
        <v>15</v>
      </c>
      <c r="F7100" s="2">
        <v>42049</v>
      </c>
      <c r="G7100">
        <v>-1.2</v>
      </c>
      <c r="H7100" s="3">
        <v>42049.499305555553</v>
      </c>
      <c r="I7100" s="3">
        <v>42049.472222222219</v>
      </c>
      <c r="J7100">
        <v>5.7</v>
      </c>
      <c r="K7100">
        <v>6.2</v>
      </c>
      <c r="L7100" s="3">
        <v>42049.481944444444</v>
      </c>
      <c r="M7100" t="s">
        <v>135</v>
      </c>
      <c r="N7100" t="s">
        <v>9</v>
      </c>
      <c r="P7100" s="3">
        <v>42049.499305555553</v>
      </c>
      <c r="Q7100">
        <v>0</v>
      </c>
      <c r="R7100" t="s">
        <v>76</v>
      </c>
      <c r="S7100">
        <v>0</v>
      </c>
      <c r="T7100">
        <v>0</v>
      </c>
      <c r="U7100" t="s">
        <v>9</v>
      </c>
      <c r="V7100" s="3">
        <v>42049.472222222219</v>
      </c>
      <c r="W7100">
        <v>1</v>
      </c>
      <c r="X7100" s="3">
        <v>42049.481944444444</v>
      </c>
      <c r="Y7100" t="s">
        <v>9</v>
      </c>
      <c r="Z7100">
        <v>0</v>
      </c>
      <c r="AA7100">
        <v>0</v>
      </c>
      <c r="AB7100" t="s">
        <v>134</v>
      </c>
    </row>
    <row r="7101" spans="1:28" x14ac:dyDescent="0.25">
      <c r="A7101" t="s">
        <v>74</v>
      </c>
      <c r="B7101" t="s">
        <v>75</v>
      </c>
      <c r="C7101">
        <v>53.649500000000003</v>
      </c>
      <c r="D7101">
        <v>9.9618000000000002</v>
      </c>
      <c r="E7101">
        <v>15</v>
      </c>
      <c r="F7101" s="2">
        <v>42050</v>
      </c>
      <c r="G7101">
        <v>-0.2</v>
      </c>
      <c r="H7101" s="3">
        <v>42050.502083333333</v>
      </c>
      <c r="I7101" s="3">
        <v>42050.474999999999</v>
      </c>
      <c r="J7101">
        <v>3.5</v>
      </c>
      <c r="K7101">
        <v>10.1</v>
      </c>
      <c r="L7101" s="3">
        <v>42050.481944444444</v>
      </c>
      <c r="M7101" t="s">
        <v>135</v>
      </c>
      <c r="N7101" t="s">
        <v>9</v>
      </c>
      <c r="P7101" s="3">
        <v>42050.502083333333</v>
      </c>
      <c r="Q7101">
        <v>0</v>
      </c>
      <c r="R7101" t="s">
        <v>76</v>
      </c>
      <c r="S7101">
        <v>0</v>
      </c>
      <c r="T7101">
        <v>0</v>
      </c>
      <c r="U7101" t="s">
        <v>9</v>
      </c>
      <c r="V7101" s="3">
        <v>42050.474999999999</v>
      </c>
      <c r="W7101">
        <v>1</v>
      </c>
      <c r="X7101" s="3">
        <v>42050.481944444444</v>
      </c>
      <c r="Y7101" t="s">
        <v>9</v>
      </c>
      <c r="Z7101">
        <v>0</v>
      </c>
      <c r="AA7101">
        <v>0</v>
      </c>
      <c r="AB7101" t="s">
        <v>134</v>
      </c>
    </row>
    <row r="7102" spans="1:28" x14ac:dyDescent="0.25">
      <c r="A7102" t="s">
        <v>74</v>
      </c>
      <c r="B7102" t="s">
        <v>75</v>
      </c>
      <c r="C7102">
        <v>53.649500000000003</v>
      </c>
      <c r="D7102">
        <v>9.9618000000000002</v>
      </c>
      <c r="E7102">
        <v>15</v>
      </c>
      <c r="F7102" s="2">
        <v>42051</v>
      </c>
      <c r="G7102">
        <v>0</v>
      </c>
      <c r="H7102" s="3">
        <v>42051.502083333333</v>
      </c>
      <c r="I7102" s="3">
        <v>42051.474999999999</v>
      </c>
      <c r="J7102">
        <v>2.1</v>
      </c>
      <c r="K7102">
        <v>4.9000000000000004</v>
      </c>
      <c r="L7102" s="3">
        <v>42051.481944444444</v>
      </c>
      <c r="M7102" t="s">
        <v>135</v>
      </c>
      <c r="N7102" t="s">
        <v>9</v>
      </c>
      <c r="P7102" s="3">
        <v>42051.502083333333</v>
      </c>
      <c r="Q7102">
        <v>0.2</v>
      </c>
      <c r="R7102" t="s">
        <v>77</v>
      </c>
      <c r="S7102">
        <v>0.2</v>
      </c>
      <c r="T7102">
        <v>0</v>
      </c>
      <c r="U7102" t="s">
        <v>9</v>
      </c>
      <c r="V7102" s="3">
        <v>42051.474999999999</v>
      </c>
      <c r="W7102">
        <v>1</v>
      </c>
      <c r="X7102" s="3">
        <v>42051.481944444444</v>
      </c>
      <c r="Y7102" t="s">
        <v>9</v>
      </c>
      <c r="Z7102">
        <v>0.2</v>
      </c>
      <c r="AA7102">
        <v>0</v>
      </c>
      <c r="AB7102" t="s">
        <v>134</v>
      </c>
    </row>
    <row r="7103" spans="1:28" x14ac:dyDescent="0.25">
      <c r="A7103" t="s">
        <v>74</v>
      </c>
      <c r="B7103" t="s">
        <v>75</v>
      </c>
      <c r="C7103">
        <v>53.649500000000003</v>
      </c>
      <c r="D7103">
        <v>9.9618000000000002</v>
      </c>
      <c r="E7103">
        <v>15</v>
      </c>
      <c r="F7103" s="2">
        <v>42052</v>
      </c>
      <c r="G7103">
        <v>-1.9</v>
      </c>
      <c r="H7103" s="3">
        <v>42052.502083333333</v>
      </c>
      <c r="I7103" s="3">
        <v>42052.474999999999</v>
      </c>
      <c r="J7103">
        <v>2.7</v>
      </c>
      <c r="K7103">
        <v>3.8</v>
      </c>
      <c r="L7103" s="3">
        <v>42052.481944444444</v>
      </c>
      <c r="M7103" t="s">
        <v>135</v>
      </c>
      <c r="N7103" t="s">
        <v>9</v>
      </c>
      <c r="P7103" s="3">
        <v>42052.502083333333</v>
      </c>
      <c r="Q7103">
        <v>0</v>
      </c>
      <c r="R7103" t="s">
        <v>76</v>
      </c>
      <c r="S7103">
        <v>0</v>
      </c>
      <c r="T7103">
        <v>0</v>
      </c>
      <c r="U7103" t="s">
        <v>9</v>
      </c>
      <c r="V7103" s="3">
        <v>42052.474999999999</v>
      </c>
      <c r="W7103">
        <v>1</v>
      </c>
      <c r="X7103" s="3">
        <v>42052.481944444444</v>
      </c>
      <c r="Y7103" t="s">
        <v>9</v>
      </c>
      <c r="Z7103">
        <v>0</v>
      </c>
      <c r="AA7103">
        <v>0</v>
      </c>
      <c r="AB7103" t="s">
        <v>134</v>
      </c>
    </row>
    <row r="7104" spans="1:28" x14ac:dyDescent="0.25">
      <c r="A7104" t="s">
        <v>74</v>
      </c>
      <c r="B7104" t="s">
        <v>75</v>
      </c>
      <c r="C7104">
        <v>53.649500000000003</v>
      </c>
      <c r="D7104">
        <v>9.9618000000000002</v>
      </c>
      <c r="E7104">
        <v>15</v>
      </c>
      <c r="F7104" s="2">
        <v>42053</v>
      </c>
      <c r="G7104">
        <v>0.7</v>
      </c>
      <c r="H7104" s="3">
        <v>42053.499305555553</v>
      </c>
      <c r="I7104" s="3">
        <v>42053.472222222219</v>
      </c>
      <c r="J7104">
        <v>3.2</v>
      </c>
      <c r="K7104">
        <v>3.9</v>
      </c>
      <c r="L7104" s="3">
        <v>42053.481944444444</v>
      </c>
      <c r="M7104" t="s">
        <v>135</v>
      </c>
      <c r="N7104" t="s">
        <v>9</v>
      </c>
      <c r="P7104" s="3">
        <v>42053.499305555553</v>
      </c>
      <c r="Q7104">
        <v>0</v>
      </c>
      <c r="R7104" t="s">
        <v>76</v>
      </c>
      <c r="S7104">
        <v>0</v>
      </c>
      <c r="T7104">
        <v>0</v>
      </c>
      <c r="U7104" t="s">
        <v>9</v>
      </c>
      <c r="V7104" s="3">
        <v>42053.472222222219</v>
      </c>
      <c r="W7104">
        <v>1</v>
      </c>
      <c r="X7104" s="3">
        <v>42053.481944444444</v>
      </c>
      <c r="Y7104" t="s">
        <v>9</v>
      </c>
      <c r="Z7104">
        <v>0</v>
      </c>
      <c r="AA7104">
        <v>0</v>
      </c>
      <c r="AB7104" t="s">
        <v>134</v>
      </c>
    </row>
    <row r="7105" spans="1:28" x14ac:dyDescent="0.25">
      <c r="A7105" t="s">
        <v>74</v>
      </c>
      <c r="B7105" t="s">
        <v>75</v>
      </c>
      <c r="C7105">
        <v>53.649500000000003</v>
      </c>
      <c r="D7105">
        <v>9.9618000000000002</v>
      </c>
      <c r="E7105">
        <v>15</v>
      </c>
      <c r="F7105" s="2">
        <v>42054</v>
      </c>
      <c r="G7105">
        <v>0.8</v>
      </c>
      <c r="H7105" s="3">
        <v>42054.502083333333</v>
      </c>
      <c r="I7105" s="3">
        <v>42054.474999999999</v>
      </c>
      <c r="J7105">
        <v>5.8</v>
      </c>
      <c r="K7105">
        <v>6.7</v>
      </c>
      <c r="L7105" s="3">
        <v>42054.481944444444</v>
      </c>
      <c r="M7105" t="s">
        <v>135</v>
      </c>
      <c r="N7105" t="s">
        <v>9</v>
      </c>
      <c r="P7105" s="3">
        <v>42054.502083333333</v>
      </c>
      <c r="Q7105">
        <v>0.2</v>
      </c>
      <c r="R7105" t="s">
        <v>77</v>
      </c>
      <c r="S7105">
        <v>0.2</v>
      </c>
      <c r="T7105">
        <v>0</v>
      </c>
      <c r="U7105" t="s">
        <v>9</v>
      </c>
      <c r="V7105" s="3">
        <v>42054.474999999999</v>
      </c>
      <c r="W7105">
        <v>1</v>
      </c>
      <c r="X7105" s="3">
        <v>42054.481944444444</v>
      </c>
      <c r="Y7105" t="s">
        <v>9</v>
      </c>
      <c r="Z7105">
        <v>0.2</v>
      </c>
      <c r="AA7105">
        <v>0</v>
      </c>
      <c r="AB7105" t="s">
        <v>134</v>
      </c>
    </row>
    <row r="7106" spans="1:28" x14ac:dyDescent="0.25">
      <c r="A7106" t="s">
        <v>74</v>
      </c>
      <c r="B7106" t="s">
        <v>75</v>
      </c>
      <c r="C7106">
        <v>53.649500000000003</v>
      </c>
      <c r="D7106">
        <v>9.9618000000000002</v>
      </c>
      <c r="E7106">
        <v>15</v>
      </c>
      <c r="F7106" s="2">
        <v>42055</v>
      </c>
      <c r="G7106">
        <v>1.3</v>
      </c>
      <c r="H7106" s="3">
        <v>42055.502083333333</v>
      </c>
      <c r="I7106" s="3">
        <v>42055.474999999999</v>
      </c>
      <c r="J7106">
        <v>5.4</v>
      </c>
      <c r="K7106">
        <v>7.3</v>
      </c>
      <c r="L7106" s="3">
        <v>42055.481249999997</v>
      </c>
      <c r="M7106" t="s">
        <v>135</v>
      </c>
      <c r="N7106" t="s">
        <v>9</v>
      </c>
      <c r="P7106" s="3">
        <v>42055.502083333333</v>
      </c>
      <c r="Q7106">
        <v>0</v>
      </c>
      <c r="R7106" t="s">
        <v>76</v>
      </c>
      <c r="S7106">
        <v>0</v>
      </c>
      <c r="T7106">
        <v>0</v>
      </c>
      <c r="U7106" t="s">
        <v>9</v>
      </c>
      <c r="V7106" s="3">
        <v>42055.474999999999</v>
      </c>
      <c r="W7106">
        <v>1</v>
      </c>
      <c r="X7106" s="3">
        <v>42055.481249999997</v>
      </c>
      <c r="Y7106" t="s">
        <v>9</v>
      </c>
      <c r="Z7106">
        <v>0</v>
      </c>
      <c r="AA7106">
        <v>0</v>
      </c>
      <c r="AB7106" t="s">
        <v>134</v>
      </c>
    </row>
    <row r="7107" spans="1:28" x14ac:dyDescent="0.25">
      <c r="A7107" t="s">
        <v>74</v>
      </c>
      <c r="B7107" t="s">
        <v>75</v>
      </c>
      <c r="C7107">
        <v>53.649500000000003</v>
      </c>
      <c r="D7107">
        <v>9.9618000000000002</v>
      </c>
      <c r="E7107">
        <v>15</v>
      </c>
      <c r="F7107" s="2">
        <v>42056</v>
      </c>
      <c r="G7107">
        <v>4.9000000000000004</v>
      </c>
      <c r="H7107" s="3">
        <v>42056.502083333333</v>
      </c>
      <c r="I7107" s="3">
        <v>42056.474999999999</v>
      </c>
      <c r="J7107">
        <v>4.9000000000000004</v>
      </c>
      <c r="K7107">
        <v>6.5</v>
      </c>
      <c r="L7107" s="3">
        <v>42056.481249999997</v>
      </c>
      <c r="M7107" t="s">
        <v>135</v>
      </c>
      <c r="N7107" t="s">
        <v>9</v>
      </c>
      <c r="P7107" s="3">
        <v>42056.502083333333</v>
      </c>
      <c r="Q7107">
        <v>7.4</v>
      </c>
      <c r="R7107" t="s">
        <v>77</v>
      </c>
      <c r="S7107">
        <v>7.4</v>
      </c>
      <c r="T7107">
        <v>0</v>
      </c>
      <c r="U7107" t="s">
        <v>9</v>
      </c>
      <c r="V7107" s="3">
        <v>42056.474999999999</v>
      </c>
      <c r="W7107">
        <v>1</v>
      </c>
      <c r="X7107" s="3">
        <v>42056.481249999997</v>
      </c>
      <c r="Y7107" t="s">
        <v>9</v>
      </c>
      <c r="Z7107">
        <v>7.4</v>
      </c>
      <c r="AA7107">
        <v>0</v>
      </c>
      <c r="AB7107" t="s">
        <v>134</v>
      </c>
    </row>
    <row r="7108" spans="1:28" x14ac:dyDescent="0.25">
      <c r="A7108" t="s">
        <v>74</v>
      </c>
      <c r="B7108" t="s">
        <v>75</v>
      </c>
      <c r="C7108">
        <v>53.649500000000003</v>
      </c>
      <c r="D7108">
        <v>9.9618000000000002</v>
      </c>
      <c r="E7108">
        <v>15</v>
      </c>
      <c r="F7108" s="2">
        <v>42057</v>
      </c>
      <c r="G7108">
        <v>2.2999999999999998</v>
      </c>
      <c r="H7108" s="3">
        <v>42057.499305555553</v>
      </c>
      <c r="I7108" s="3">
        <v>42057.472222222219</v>
      </c>
      <c r="J7108">
        <v>5</v>
      </c>
      <c r="K7108">
        <v>5</v>
      </c>
      <c r="L7108" s="3">
        <v>42057.481249999997</v>
      </c>
      <c r="M7108" t="s">
        <v>135</v>
      </c>
      <c r="N7108" t="s">
        <v>9</v>
      </c>
      <c r="P7108" s="3">
        <v>42057.499305555553</v>
      </c>
      <c r="Q7108">
        <v>1.4</v>
      </c>
      <c r="R7108" t="s">
        <v>77</v>
      </c>
      <c r="S7108">
        <v>1.4</v>
      </c>
      <c r="T7108">
        <v>0</v>
      </c>
      <c r="U7108" t="s">
        <v>9</v>
      </c>
      <c r="V7108" s="3">
        <v>42057.472222222219</v>
      </c>
      <c r="W7108">
        <v>1</v>
      </c>
      <c r="X7108" s="3">
        <v>42057.481249999997</v>
      </c>
      <c r="Y7108" t="s">
        <v>9</v>
      </c>
      <c r="Z7108">
        <v>1.4</v>
      </c>
      <c r="AA7108">
        <v>0</v>
      </c>
      <c r="AB7108" t="s">
        <v>134</v>
      </c>
    </row>
    <row r="7109" spans="1:28" x14ac:dyDescent="0.25">
      <c r="A7109" t="s">
        <v>74</v>
      </c>
      <c r="B7109" t="s">
        <v>75</v>
      </c>
      <c r="C7109">
        <v>53.649500000000003</v>
      </c>
      <c r="D7109">
        <v>9.9618000000000002</v>
      </c>
      <c r="E7109">
        <v>15</v>
      </c>
      <c r="F7109" s="2">
        <v>42058</v>
      </c>
      <c r="G7109">
        <v>1.8</v>
      </c>
      <c r="H7109" s="3">
        <v>42058.502083333333</v>
      </c>
      <c r="I7109" s="3">
        <v>42058.474999999999</v>
      </c>
      <c r="J7109">
        <v>4</v>
      </c>
      <c r="K7109">
        <v>7</v>
      </c>
      <c r="L7109" s="3">
        <v>42058.481249999997</v>
      </c>
      <c r="M7109" t="s">
        <v>135</v>
      </c>
      <c r="N7109" t="s">
        <v>9</v>
      </c>
      <c r="P7109" s="3">
        <v>42058.502083333333</v>
      </c>
      <c r="Q7109">
        <v>0</v>
      </c>
      <c r="R7109" t="s">
        <v>76</v>
      </c>
      <c r="S7109">
        <v>0</v>
      </c>
      <c r="T7109">
        <v>0</v>
      </c>
      <c r="U7109" t="s">
        <v>9</v>
      </c>
      <c r="V7109" s="3">
        <v>42058.474999999999</v>
      </c>
      <c r="W7109">
        <v>1</v>
      </c>
      <c r="X7109" s="3">
        <v>42058.481249999997</v>
      </c>
      <c r="Y7109" t="s">
        <v>9</v>
      </c>
      <c r="Z7109">
        <v>0</v>
      </c>
      <c r="AA7109">
        <v>0</v>
      </c>
      <c r="AB7109" t="s">
        <v>134</v>
      </c>
    </row>
    <row r="7110" spans="1:28" x14ac:dyDescent="0.25">
      <c r="A7110" t="s">
        <v>74</v>
      </c>
      <c r="B7110" t="s">
        <v>75</v>
      </c>
      <c r="C7110">
        <v>53.649500000000003</v>
      </c>
      <c r="D7110">
        <v>9.9618000000000002</v>
      </c>
      <c r="E7110">
        <v>15</v>
      </c>
      <c r="F7110" s="2">
        <v>42059</v>
      </c>
      <c r="G7110">
        <v>2.7</v>
      </c>
      <c r="H7110" s="3">
        <v>42059.502083333333</v>
      </c>
      <c r="I7110" s="3">
        <v>42059.474999999999</v>
      </c>
      <c r="J7110">
        <v>5.8</v>
      </c>
      <c r="K7110">
        <v>5.9</v>
      </c>
      <c r="L7110" s="3">
        <v>42059.481249999997</v>
      </c>
      <c r="M7110" t="s">
        <v>135</v>
      </c>
      <c r="N7110" t="s">
        <v>9</v>
      </c>
      <c r="P7110" s="3">
        <v>42059.502083333333</v>
      </c>
      <c r="Q7110">
        <v>0.6</v>
      </c>
      <c r="R7110" t="s">
        <v>77</v>
      </c>
      <c r="S7110">
        <v>0.6</v>
      </c>
      <c r="T7110">
        <v>0</v>
      </c>
      <c r="U7110" t="s">
        <v>9</v>
      </c>
      <c r="V7110" s="3">
        <v>42059.474999999999</v>
      </c>
      <c r="W7110">
        <v>1</v>
      </c>
      <c r="X7110" s="3">
        <v>42059.481249999997</v>
      </c>
      <c r="Y7110" t="s">
        <v>9</v>
      </c>
      <c r="Z7110">
        <v>0.6</v>
      </c>
      <c r="AA7110">
        <v>0</v>
      </c>
      <c r="AB7110" t="s">
        <v>134</v>
      </c>
    </row>
    <row r="7111" spans="1:28" x14ac:dyDescent="0.25">
      <c r="A7111" t="s">
        <v>74</v>
      </c>
      <c r="B7111" t="s">
        <v>75</v>
      </c>
      <c r="C7111">
        <v>53.649500000000003</v>
      </c>
      <c r="D7111">
        <v>9.9618000000000002</v>
      </c>
      <c r="E7111">
        <v>15</v>
      </c>
      <c r="F7111" s="2">
        <v>42060</v>
      </c>
      <c r="G7111">
        <v>2.1</v>
      </c>
      <c r="H7111" s="3">
        <v>42060.502083333333</v>
      </c>
      <c r="I7111" s="3">
        <v>42060.474999999999</v>
      </c>
      <c r="J7111">
        <v>6.3</v>
      </c>
      <c r="K7111">
        <v>6.9</v>
      </c>
      <c r="L7111" s="3">
        <v>42060.481249999997</v>
      </c>
      <c r="M7111" t="s">
        <v>135</v>
      </c>
      <c r="N7111" t="s">
        <v>9</v>
      </c>
      <c r="P7111" s="3">
        <v>42060.502083333333</v>
      </c>
      <c r="Q7111">
        <v>2.2000000000000002</v>
      </c>
      <c r="R7111" t="s">
        <v>77</v>
      </c>
      <c r="S7111">
        <v>2.2000000000000002</v>
      </c>
      <c r="T7111">
        <v>0</v>
      </c>
      <c r="U7111" t="s">
        <v>9</v>
      </c>
      <c r="V7111" s="3">
        <v>42060.474999999999</v>
      </c>
      <c r="W7111">
        <v>1</v>
      </c>
      <c r="X7111" s="3">
        <v>42060.481249999997</v>
      </c>
      <c r="Y7111" t="s">
        <v>9</v>
      </c>
      <c r="Z7111">
        <v>2.2000000000000002</v>
      </c>
      <c r="AA7111">
        <v>0</v>
      </c>
      <c r="AB7111" t="s">
        <v>134</v>
      </c>
    </row>
    <row r="7112" spans="1:28" x14ac:dyDescent="0.25">
      <c r="A7112" t="s">
        <v>74</v>
      </c>
      <c r="B7112" t="s">
        <v>75</v>
      </c>
      <c r="C7112">
        <v>53.649500000000003</v>
      </c>
      <c r="D7112">
        <v>9.9618000000000002</v>
      </c>
      <c r="E7112">
        <v>15</v>
      </c>
      <c r="F7112" s="2">
        <v>42061</v>
      </c>
      <c r="G7112">
        <v>3.8</v>
      </c>
      <c r="H7112" s="3">
        <v>42061.502083333333</v>
      </c>
      <c r="I7112" s="3">
        <v>42061.474999999999</v>
      </c>
      <c r="J7112">
        <v>5.8</v>
      </c>
      <c r="K7112">
        <v>8.1999999999999993</v>
      </c>
      <c r="L7112" s="3">
        <v>42061.481249999997</v>
      </c>
      <c r="M7112" t="s">
        <v>135</v>
      </c>
      <c r="N7112" t="s">
        <v>9</v>
      </c>
      <c r="P7112" s="3">
        <v>42061.502083333333</v>
      </c>
      <c r="Q7112">
        <v>0.6</v>
      </c>
      <c r="R7112" t="s">
        <v>77</v>
      </c>
      <c r="S7112">
        <v>0.6</v>
      </c>
      <c r="T7112">
        <v>0</v>
      </c>
      <c r="U7112" t="s">
        <v>9</v>
      </c>
      <c r="V7112" s="3">
        <v>42061.474999999999</v>
      </c>
      <c r="W7112">
        <v>1</v>
      </c>
      <c r="X7112" s="3">
        <v>42061.481249999997</v>
      </c>
      <c r="Y7112" t="s">
        <v>9</v>
      </c>
      <c r="Z7112">
        <v>0.6</v>
      </c>
      <c r="AA7112">
        <v>0</v>
      </c>
      <c r="AB7112" t="s">
        <v>134</v>
      </c>
    </row>
    <row r="7113" spans="1:28" x14ac:dyDescent="0.25">
      <c r="A7113" t="s">
        <v>74</v>
      </c>
      <c r="B7113" t="s">
        <v>75</v>
      </c>
      <c r="C7113">
        <v>53.649500000000003</v>
      </c>
      <c r="D7113">
        <v>9.9618000000000002</v>
      </c>
      <c r="E7113">
        <v>15</v>
      </c>
      <c r="F7113" s="2">
        <v>42062</v>
      </c>
      <c r="G7113">
        <v>3.1</v>
      </c>
      <c r="H7113" s="3">
        <v>42062.499305555553</v>
      </c>
      <c r="I7113" s="3">
        <v>42062.472222222219</v>
      </c>
      <c r="J7113">
        <v>5.6</v>
      </c>
      <c r="K7113">
        <v>8.8000000000000007</v>
      </c>
      <c r="L7113" s="3">
        <v>42062.480555555558</v>
      </c>
      <c r="M7113" t="s">
        <v>135</v>
      </c>
      <c r="N7113" t="s">
        <v>9</v>
      </c>
      <c r="P7113" s="3">
        <v>42062.499305555553</v>
      </c>
      <c r="Q7113">
        <v>3.6</v>
      </c>
      <c r="R7113" t="s">
        <v>77</v>
      </c>
      <c r="S7113">
        <v>3.6</v>
      </c>
      <c r="T7113">
        <v>0</v>
      </c>
      <c r="U7113" t="s">
        <v>9</v>
      </c>
      <c r="V7113" s="3">
        <v>42062.472222222219</v>
      </c>
      <c r="W7113">
        <v>1</v>
      </c>
      <c r="X7113" s="3">
        <v>42062.480555555558</v>
      </c>
      <c r="Y7113" t="s">
        <v>9</v>
      </c>
      <c r="Z7113">
        <v>3.6</v>
      </c>
      <c r="AA7113">
        <v>0</v>
      </c>
      <c r="AB7113" t="s">
        <v>134</v>
      </c>
    </row>
    <row r="7114" spans="1:28" x14ac:dyDescent="0.25">
      <c r="A7114" t="s">
        <v>74</v>
      </c>
      <c r="B7114" t="s">
        <v>75</v>
      </c>
      <c r="C7114">
        <v>53.649500000000003</v>
      </c>
      <c r="D7114">
        <v>9.9618000000000002</v>
      </c>
      <c r="E7114">
        <v>15</v>
      </c>
      <c r="F7114" s="2">
        <v>42063</v>
      </c>
      <c r="G7114">
        <v>0.8</v>
      </c>
      <c r="H7114" s="3">
        <v>42063.502083333333</v>
      </c>
      <c r="I7114" s="3">
        <v>42063.474999999999</v>
      </c>
      <c r="J7114">
        <v>5.6</v>
      </c>
      <c r="K7114">
        <v>6.3</v>
      </c>
      <c r="L7114" s="3">
        <v>42063.480555555558</v>
      </c>
      <c r="M7114" t="s">
        <v>135</v>
      </c>
      <c r="N7114" t="s">
        <v>9</v>
      </c>
      <c r="P7114" s="3">
        <v>42063.502083333333</v>
      </c>
      <c r="Q7114">
        <v>1.8</v>
      </c>
      <c r="R7114" t="s">
        <v>77</v>
      </c>
      <c r="S7114">
        <v>1.8</v>
      </c>
      <c r="T7114">
        <v>0</v>
      </c>
      <c r="U7114" t="s">
        <v>9</v>
      </c>
      <c r="V7114" s="3">
        <v>42063.474999999999</v>
      </c>
      <c r="W7114">
        <v>1</v>
      </c>
      <c r="X7114" s="3">
        <v>42063.480555555558</v>
      </c>
      <c r="Y7114" t="s">
        <v>9</v>
      </c>
      <c r="Z7114">
        <v>1.8</v>
      </c>
      <c r="AA7114">
        <v>0</v>
      </c>
      <c r="AB7114" t="s">
        <v>134</v>
      </c>
    </row>
    <row r="7115" spans="1:28" x14ac:dyDescent="0.25">
      <c r="A7115" t="s">
        <v>74</v>
      </c>
      <c r="B7115" t="s">
        <v>75</v>
      </c>
      <c r="C7115">
        <v>53.649500000000003</v>
      </c>
      <c r="D7115">
        <v>9.9618000000000002</v>
      </c>
      <c r="E7115">
        <v>15</v>
      </c>
      <c r="F7115" s="2">
        <v>42064</v>
      </c>
      <c r="G7115">
        <v>3.2</v>
      </c>
      <c r="H7115" s="3">
        <v>42064.502083333333</v>
      </c>
      <c r="I7115" s="3">
        <v>42064.474999999999</v>
      </c>
      <c r="J7115">
        <v>6.9</v>
      </c>
      <c r="K7115">
        <v>7.1</v>
      </c>
      <c r="L7115" s="3">
        <v>42064.480555555558</v>
      </c>
      <c r="M7115" t="s">
        <v>135</v>
      </c>
      <c r="N7115" t="s">
        <v>9</v>
      </c>
      <c r="P7115" s="3">
        <v>42064.502083333333</v>
      </c>
      <c r="Q7115">
        <v>3.8</v>
      </c>
      <c r="R7115" t="s">
        <v>77</v>
      </c>
      <c r="S7115">
        <v>3.8</v>
      </c>
      <c r="T7115">
        <v>0</v>
      </c>
      <c r="U7115" t="s">
        <v>9</v>
      </c>
      <c r="V7115" s="3">
        <v>42064.474999999999</v>
      </c>
      <c r="W7115">
        <v>1</v>
      </c>
      <c r="X7115" s="3">
        <v>42064.480555555558</v>
      </c>
      <c r="Y7115" t="s">
        <v>9</v>
      </c>
      <c r="Z7115">
        <v>3.8</v>
      </c>
      <c r="AA7115">
        <v>0</v>
      </c>
      <c r="AB7115" t="s">
        <v>134</v>
      </c>
    </row>
    <row r="7116" spans="1:28" x14ac:dyDescent="0.25">
      <c r="A7116" t="s">
        <v>74</v>
      </c>
      <c r="B7116" t="s">
        <v>75</v>
      </c>
      <c r="C7116">
        <v>53.649500000000003</v>
      </c>
      <c r="D7116">
        <v>9.9618000000000002</v>
      </c>
      <c r="E7116">
        <v>15</v>
      </c>
      <c r="F7116" s="2">
        <v>42065</v>
      </c>
      <c r="G7116">
        <v>2.1</v>
      </c>
      <c r="H7116" s="3">
        <v>42065.502083333333</v>
      </c>
      <c r="I7116" s="3">
        <v>42065.474999999999</v>
      </c>
      <c r="J7116">
        <v>3.2</v>
      </c>
      <c r="K7116">
        <v>9.4</v>
      </c>
      <c r="L7116" s="3">
        <v>42065.480555555558</v>
      </c>
      <c r="M7116" t="s">
        <v>135</v>
      </c>
      <c r="N7116" t="s">
        <v>9</v>
      </c>
      <c r="P7116" s="3">
        <v>42065.502083333333</v>
      </c>
      <c r="Q7116">
        <v>6.2</v>
      </c>
      <c r="R7116" t="s">
        <v>77</v>
      </c>
      <c r="S7116">
        <v>6.2</v>
      </c>
      <c r="T7116">
        <v>0</v>
      </c>
      <c r="U7116" t="s">
        <v>9</v>
      </c>
      <c r="V7116" s="3">
        <v>42065.474999999999</v>
      </c>
      <c r="W7116">
        <v>1</v>
      </c>
      <c r="X7116" s="3">
        <v>42065.480555555558</v>
      </c>
      <c r="Y7116" t="s">
        <v>9</v>
      </c>
      <c r="Z7116">
        <v>6.2</v>
      </c>
      <c r="AA7116">
        <v>0</v>
      </c>
      <c r="AB7116" t="s">
        <v>134</v>
      </c>
    </row>
    <row r="7117" spans="1:28" x14ac:dyDescent="0.25">
      <c r="A7117" t="s">
        <v>74</v>
      </c>
      <c r="B7117" t="s">
        <v>75</v>
      </c>
      <c r="C7117">
        <v>53.649500000000003</v>
      </c>
      <c r="D7117">
        <v>9.9618000000000002</v>
      </c>
      <c r="E7117">
        <v>15</v>
      </c>
      <c r="F7117" s="2">
        <v>42066</v>
      </c>
      <c r="G7117">
        <v>1.2</v>
      </c>
      <c r="H7117" s="3">
        <v>42066.502083333333</v>
      </c>
      <c r="I7117" s="3">
        <v>42066.474999999999</v>
      </c>
      <c r="J7117">
        <v>5.9</v>
      </c>
      <c r="K7117">
        <v>6.8</v>
      </c>
      <c r="L7117" s="3">
        <v>42066.480555555558</v>
      </c>
      <c r="M7117" t="s">
        <v>135</v>
      </c>
      <c r="N7117" t="s">
        <v>9</v>
      </c>
      <c r="P7117" s="3">
        <v>42066.502083333333</v>
      </c>
      <c r="Q7117">
        <v>4.2</v>
      </c>
      <c r="R7117" t="s">
        <v>77</v>
      </c>
      <c r="S7117">
        <v>4.2</v>
      </c>
      <c r="T7117">
        <v>0</v>
      </c>
      <c r="U7117" t="s">
        <v>9</v>
      </c>
      <c r="V7117" s="3">
        <v>42066.474999999999</v>
      </c>
      <c r="W7117">
        <v>1</v>
      </c>
      <c r="X7117" s="3">
        <v>42066.480555555558</v>
      </c>
      <c r="Y7117" t="s">
        <v>9</v>
      </c>
      <c r="Z7117">
        <v>4.2</v>
      </c>
      <c r="AA7117">
        <v>0</v>
      </c>
      <c r="AB7117" t="s">
        <v>134</v>
      </c>
    </row>
    <row r="7118" spans="1:28" x14ac:dyDescent="0.25">
      <c r="A7118" t="s">
        <v>74</v>
      </c>
      <c r="B7118" t="s">
        <v>75</v>
      </c>
      <c r="C7118">
        <v>53.649500000000003</v>
      </c>
      <c r="D7118">
        <v>9.9618000000000002</v>
      </c>
      <c r="E7118">
        <v>15</v>
      </c>
      <c r="F7118" s="2">
        <v>42067</v>
      </c>
      <c r="G7118">
        <v>1.1000000000000001</v>
      </c>
      <c r="H7118" s="3">
        <v>42067.499305555553</v>
      </c>
      <c r="I7118" s="3">
        <v>42067.472222222219</v>
      </c>
      <c r="J7118">
        <v>5.6</v>
      </c>
      <c r="K7118">
        <v>6.9</v>
      </c>
      <c r="L7118" s="3">
        <v>42067.479861111111</v>
      </c>
      <c r="M7118" t="s">
        <v>135</v>
      </c>
      <c r="N7118" t="s">
        <v>9</v>
      </c>
      <c r="P7118" s="3">
        <v>42067.499305555553</v>
      </c>
      <c r="Q7118">
        <v>5.4</v>
      </c>
      <c r="R7118" t="s">
        <v>77</v>
      </c>
      <c r="S7118">
        <v>5.4</v>
      </c>
      <c r="T7118">
        <v>0</v>
      </c>
      <c r="U7118" t="s">
        <v>9</v>
      </c>
      <c r="V7118" s="3">
        <v>42067.472222222219</v>
      </c>
      <c r="W7118">
        <v>1</v>
      </c>
      <c r="X7118" s="3">
        <v>42067.479861111111</v>
      </c>
      <c r="Y7118" t="s">
        <v>9</v>
      </c>
      <c r="Z7118">
        <v>5.4</v>
      </c>
      <c r="AA7118">
        <v>0</v>
      </c>
      <c r="AB7118" t="s">
        <v>134</v>
      </c>
    </row>
    <row r="7119" spans="1:28" x14ac:dyDescent="0.25">
      <c r="A7119" t="s">
        <v>74</v>
      </c>
      <c r="B7119" t="s">
        <v>75</v>
      </c>
      <c r="C7119">
        <v>53.649500000000003</v>
      </c>
      <c r="D7119">
        <v>9.9618000000000002</v>
      </c>
      <c r="E7119">
        <v>15</v>
      </c>
      <c r="F7119" s="2">
        <v>42068</v>
      </c>
      <c r="G7119">
        <v>1.3</v>
      </c>
      <c r="H7119" s="3">
        <v>42068.499305555553</v>
      </c>
      <c r="I7119" s="3">
        <v>42068.472222222219</v>
      </c>
      <c r="J7119">
        <v>6.9</v>
      </c>
      <c r="K7119">
        <v>6.9</v>
      </c>
      <c r="L7119" s="3">
        <v>42068.479861111111</v>
      </c>
      <c r="M7119" t="s">
        <v>135</v>
      </c>
      <c r="N7119" t="s">
        <v>9</v>
      </c>
      <c r="P7119" s="3">
        <v>42068.499305555553</v>
      </c>
      <c r="Q7119">
        <v>0</v>
      </c>
      <c r="R7119" t="s">
        <v>76</v>
      </c>
      <c r="S7119">
        <v>0</v>
      </c>
      <c r="T7119">
        <v>0</v>
      </c>
      <c r="U7119" t="s">
        <v>9</v>
      </c>
      <c r="V7119" s="3">
        <v>42068.472222222219</v>
      </c>
      <c r="W7119">
        <v>1</v>
      </c>
      <c r="X7119" s="3">
        <v>42068.479861111111</v>
      </c>
      <c r="Y7119" t="s">
        <v>9</v>
      </c>
      <c r="Z7119">
        <v>0</v>
      </c>
      <c r="AA7119">
        <v>0</v>
      </c>
      <c r="AB7119" t="s">
        <v>134</v>
      </c>
    </row>
    <row r="7120" spans="1:28" x14ac:dyDescent="0.25">
      <c r="A7120" t="s">
        <v>74</v>
      </c>
      <c r="B7120" t="s">
        <v>75</v>
      </c>
      <c r="C7120">
        <v>53.649500000000003</v>
      </c>
      <c r="D7120">
        <v>9.9618000000000002</v>
      </c>
      <c r="E7120">
        <v>15</v>
      </c>
      <c r="F7120" s="2">
        <v>42069</v>
      </c>
      <c r="G7120">
        <v>5</v>
      </c>
      <c r="H7120" s="3">
        <v>42069.502083333333</v>
      </c>
      <c r="I7120" s="3">
        <v>42069.474999999999</v>
      </c>
      <c r="J7120">
        <v>8.6</v>
      </c>
      <c r="K7120">
        <v>8.6</v>
      </c>
      <c r="L7120" s="3">
        <v>42069.479861111111</v>
      </c>
      <c r="M7120" t="s">
        <v>135</v>
      </c>
      <c r="N7120" t="s">
        <v>9</v>
      </c>
      <c r="P7120" s="3">
        <v>42069.502083333333</v>
      </c>
      <c r="Q7120">
        <v>0</v>
      </c>
      <c r="R7120" t="s">
        <v>76</v>
      </c>
      <c r="S7120">
        <v>0</v>
      </c>
      <c r="T7120">
        <v>0</v>
      </c>
      <c r="U7120" t="s">
        <v>9</v>
      </c>
      <c r="V7120" s="3">
        <v>42069.474999999999</v>
      </c>
      <c r="W7120">
        <v>1</v>
      </c>
      <c r="X7120" s="3">
        <v>42069.479861111111</v>
      </c>
      <c r="Y7120" t="s">
        <v>9</v>
      </c>
      <c r="Z7120">
        <v>0</v>
      </c>
      <c r="AA7120">
        <v>0</v>
      </c>
      <c r="AB7120" t="s">
        <v>134</v>
      </c>
    </row>
    <row r="7121" spans="1:28" x14ac:dyDescent="0.25">
      <c r="A7121" t="s">
        <v>74</v>
      </c>
      <c r="B7121" t="s">
        <v>75</v>
      </c>
      <c r="C7121">
        <v>53.649500000000003</v>
      </c>
      <c r="D7121">
        <v>9.9618000000000002</v>
      </c>
      <c r="E7121">
        <v>15</v>
      </c>
      <c r="F7121" s="2">
        <v>42070</v>
      </c>
      <c r="G7121">
        <v>5.2</v>
      </c>
      <c r="H7121" s="3">
        <v>42070.502083333333</v>
      </c>
      <c r="I7121" s="3">
        <v>42070.474999999999</v>
      </c>
      <c r="J7121">
        <v>11</v>
      </c>
      <c r="K7121">
        <v>11.2</v>
      </c>
      <c r="L7121" s="3">
        <v>42070.479861111111</v>
      </c>
      <c r="M7121" t="s">
        <v>135</v>
      </c>
      <c r="N7121" t="s">
        <v>9</v>
      </c>
      <c r="P7121" s="3">
        <v>42070.502083333333</v>
      </c>
      <c r="Q7121">
        <v>0</v>
      </c>
      <c r="R7121" t="s">
        <v>76</v>
      </c>
      <c r="S7121">
        <v>0</v>
      </c>
      <c r="T7121">
        <v>0</v>
      </c>
      <c r="U7121" t="s">
        <v>9</v>
      </c>
      <c r="V7121" s="3">
        <v>42070.474999999999</v>
      </c>
      <c r="W7121">
        <v>1</v>
      </c>
      <c r="X7121" s="3">
        <v>42070.479861111111</v>
      </c>
      <c r="Y7121" t="s">
        <v>9</v>
      </c>
      <c r="Z7121">
        <v>0</v>
      </c>
      <c r="AA7121">
        <v>0</v>
      </c>
      <c r="AB7121" t="s">
        <v>134</v>
      </c>
    </row>
    <row r="7122" spans="1:28" x14ac:dyDescent="0.25">
      <c r="A7122" t="s">
        <v>74</v>
      </c>
      <c r="B7122" t="s">
        <v>75</v>
      </c>
      <c r="C7122">
        <v>53.649500000000003</v>
      </c>
      <c r="D7122">
        <v>9.9618000000000002</v>
      </c>
      <c r="E7122">
        <v>15</v>
      </c>
      <c r="F7122" s="2">
        <v>42071</v>
      </c>
      <c r="G7122">
        <v>6.8</v>
      </c>
      <c r="H7122" s="3">
        <v>42071.502083333333</v>
      </c>
      <c r="I7122" s="3">
        <v>42071.474999999999</v>
      </c>
      <c r="J7122">
        <v>14.6</v>
      </c>
      <c r="K7122">
        <v>14.6</v>
      </c>
      <c r="L7122" s="3">
        <v>42071.479166666664</v>
      </c>
      <c r="M7122" t="s">
        <v>135</v>
      </c>
      <c r="N7122" t="s">
        <v>9</v>
      </c>
      <c r="P7122" s="3">
        <v>42071.502083333333</v>
      </c>
      <c r="Q7122">
        <v>0</v>
      </c>
      <c r="R7122" t="s">
        <v>76</v>
      </c>
      <c r="S7122">
        <v>0</v>
      </c>
      <c r="T7122">
        <v>0</v>
      </c>
      <c r="U7122" t="s">
        <v>9</v>
      </c>
      <c r="V7122" s="3">
        <v>42071.474999999999</v>
      </c>
      <c r="W7122">
        <v>1</v>
      </c>
      <c r="X7122" s="3">
        <v>42071.479166666664</v>
      </c>
      <c r="Y7122" t="s">
        <v>9</v>
      </c>
      <c r="Z7122">
        <v>0</v>
      </c>
      <c r="AA7122">
        <v>0</v>
      </c>
      <c r="AB7122" t="s">
        <v>134</v>
      </c>
    </row>
    <row r="7123" spans="1:28" x14ac:dyDescent="0.25">
      <c r="A7123" t="s">
        <v>74</v>
      </c>
      <c r="B7123" t="s">
        <v>75</v>
      </c>
      <c r="C7123">
        <v>53.649500000000003</v>
      </c>
      <c r="D7123">
        <v>9.9618000000000002</v>
      </c>
      <c r="E7123">
        <v>15</v>
      </c>
      <c r="F7123" s="2">
        <v>42077</v>
      </c>
      <c r="N7123" t="s">
        <v>9</v>
      </c>
      <c r="P7123" s="3">
        <v>42077.499305555553</v>
      </c>
      <c r="Q7123">
        <v>0</v>
      </c>
      <c r="R7123" t="s">
        <v>76</v>
      </c>
      <c r="S7123">
        <v>0</v>
      </c>
      <c r="T7123">
        <v>0</v>
      </c>
      <c r="U7123" t="s">
        <v>9</v>
      </c>
      <c r="V7123" s="3">
        <v>42077.472222222219</v>
      </c>
      <c r="W7123">
        <v>1</v>
      </c>
      <c r="X7123" s="3">
        <v>42077.478472222225</v>
      </c>
      <c r="Y7123" t="s">
        <v>9</v>
      </c>
      <c r="Z7123">
        <v>0</v>
      </c>
      <c r="AA7123">
        <v>0</v>
      </c>
      <c r="AB7123" t="s">
        <v>134</v>
      </c>
    </row>
    <row r="7124" spans="1:28" x14ac:dyDescent="0.25">
      <c r="A7124" t="s">
        <v>74</v>
      </c>
      <c r="B7124" t="s">
        <v>75</v>
      </c>
      <c r="C7124">
        <v>53.649500000000003</v>
      </c>
      <c r="D7124">
        <v>9.9618000000000002</v>
      </c>
      <c r="E7124">
        <v>15</v>
      </c>
      <c r="F7124" s="2">
        <v>42078</v>
      </c>
      <c r="G7124">
        <v>3.7</v>
      </c>
      <c r="H7124" s="3">
        <v>42078.502083333333</v>
      </c>
      <c r="I7124" s="3">
        <v>42078.474999999999</v>
      </c>
      <c r="J7124">
        <v>6.5</v>
      </c>
      <c r="K7124">
        <v>6.6</v>
      </c>
      <c r="L7124" s="3">
        <v>42078.478472222225</v>
      </c>
      <c r="M7124" t="s">
        <v>135</v>
      </c>
      <c r="N7124" t="s">
        <v>9</v>
      </c>
      <c r="P7124" s="3">
        <v>42078.502083333333</v>
      </c>
      <c r="Q7124">
        <v>0</v>
      </c>
      <c r="R7124" t="s">
        <v>76</v>
      </c>
      <c r="S7124">
        <v>0</v>
      </c>
      <c r="T7124">
        <v>0</v>
      </c>
      <c r="U7124" t="s">
        <v>9</v>
      </c>
      <c r="V7124" s="3">
        <v>42078.474999999999</v>
      </c>
      <c r="W7124">
        <v>1</v>
      </c>
      <c r="X7124" s="3">
        <v>42078.478472222225</v>
      </c>
      <c r="Y7124" t="s">
        <v>9</v>
      </c>
      <c r="Z7124">
        <v>0</v>
      </c>
      <c r="AA7124">
        <v>0</v>
      </c>
      <c r="AB7124" t="s">
        <v>134</v>
      </c>
    </row>
    <row r="7125" spans="1:28" x14ac:dyDescent="0.25">
      <c r="A7125" t="s">
        <v>74</v>
      </c>
      <c r="B7125" t="s">
        <v>75</v>
      </c>
      <c r="C7125">
        <v>53.649500000000003</v>
      </c>
      <c r="D7125">
        <v>9.9618000000000002</v>
      </c>
      <c r="E7125">
        <v>15</v>
      </c>
      <c r="F7125" s="2">
        <v>42079</v>
      </c>
      <c r="G7125">
        <v>5.4</v>
      </c>
      <c r="H7125" s="3">
        <v>42079.499305555553</v>
      </c>
      <c r="I7125" s="3">
        <v>42079.472222222219</v>
      </c>
      <c r="J7125">
        <v>11.7</v>
      </c>
      <c r="K7125">
        <v>11.7</v>
      </c>
      <c r="L7125" s="3">
        <v>42079.477777777778</v>
      </c>
      <c r="M7125" t="s">
        <v>135</v>
      </c>
      <c r="N7125" t="s">
        <v>9</v>
      </c>
      <c r="P7125" s="3">
        <v>42079.499305555553</v>
      </c>
      <c r="Q7125">
        <v>0</v>
      </c>
      <c r="R7125" t="s">
        <v>76</v>
      </c>
      <c r="S7125">
        <v>0</v>
      </c>
      <c r="T7125">
        <v>0</v>
      </c>
      <c r="U7125" t="s">
        <v>9</v>
      </c>
      <c r="V7125" s="3">
        <v>42079.472222222219</v>
      </c>
      <c r="W7125">
        <v>1</v>
      </c>
      <c r="X7125" s="3">
        <v>42079.477777777778</v>
      </c>
      <c r="Y7125" t="s">
        <v>9</v>
      </c>
      <c r="Z7125">
        <v>0</v>
      </c>
      <c r="AA7125">
        <v>0</v>
      </c>
      <c r="AB7125" t="s">
        <v>134</v>
      </c>
    </row>
    <row r="7126" spans="1:28" x14ac:dyDescent="0.25">
      <c r="A7126" t="s">
        <v>74</v>
      </c>
      <c r="B7126" t="s">
        <v>75</v>
      </c>
      <c r="C7126">
        <v>53.649500000000003</v>
      </c>
      <c r="D7126">
        <v>9.9618000000000002</v>
      </c>
      <c r="E7126">
        <v>15</v>
      </c>
      <c r="F7126" s="2">
        <v>42080</v>
      </c>
      <c r="G7126">
        <v>5.7</v>
      </c>
      <c r="H7126" s="3">
        <v>42080.502083333333</v>
      </c>
      <c r="I7126" s="3">
        <v>42080.474999999999</v>
      </c>
      <c r="J7126">
        <v>12.3</v>
      </c>
      <c r="K7126">
        <v>13.6</v>
      </c>
      <c r="L7126" s="3">
        <v>42080.477777777778</v>
      </c>
      <c r="M7126" t="s">
        <v>135</v>
      </c>
      <c r="N7126" t="s">
        <v>9</v>
      </c>
      <c r="P7126" s="3">
        <v>42080.502083333333</v>
      </c>
      <c r="Q7126">
        <v>0</v>
      </c>
      <c r="R7126" t="s">
        <v>76</v>
      </c>
      <c r="S7126">
        <v>0</v>
      </c>
      <c r="T7126">
        <v>0</v>
      </c>
      <c r="U7126" t="s">
        <v>9</v>
      </c>
      <c r="V7126" s="3">
        <v>42080.474999999999</v>
      </c>
      <c r="W7126">
        <v>1</v>
      </c>
      <c r="X7126" s="3">
        <v>42080.477777777778</v>
      </c>
      <c r="Y7126" t="s">
        <v>9</v>
      </c>
      <c r="Z7126">
        <v>0</v>
      </c>
      <c r="AA7126">
        <v>0</v>
      </c>
      <c r="AB7126" t="s">
        <v>134</v>
      </c>
    </row>
    <row r="7127" spans="1:28" x14ac:dyDescent="0.25">
      <c r="A7127" t="s">
        <v>74</v>
      </c>
      <c r="B7127" t="s">
        <v>75</v>
      </c>
      <c r="C7127">
        <v>53.649500000000003</v>
      </c>
      <c r="D7127">
        <v>9.9618000000000002</v>
      </c>
      <c r="E7127">
        <v>15</v>
      </c>
      <c r="F7127" s="2">
        <v>42081</v>
      </c>
      <c r="G7127">
        <v>5.3</v>
      </c>
      <c r="H7127" s="3">
        <v>42081.502083333333</v>
      </c>
      <c r="I7127" s="3">
        <v>42081.474999999999</v>
      </c>
      <c r="J7127">
        <v>13.4</v>
      </c>
      <c r="K7127">
        <v>15.3</v>
      </c>
      <c r="L7127" s="3">
        <v>42081.477777777778</v>
      </c>
      <c r="M7127" t="s">
        <v>135</v>
      </c>
      <c r="N7127" t="s">
        <v>9</v>
      </c>
      <c r="P7127" s="3">
        <v>42081.502083333333</v>
      </c>
      <c r="Q7127">
        <v>0</v>
      </c>
      <c r="R7127" t="s">
        <v>76</v>
      </c>
      <c r="S7127">
        <v>0</v>
      </c>
      <c r="T7127">
        <v>0</v>
      </c>
      <c r="U7127" t="s">
        <v>9</v>
      </c>
      <c r="V7127" s="3">
        <v>42081.474999999999</v>
      </c>
      <c r="W7127">
        <v>1</v>
      </c>
      <c r="X7127" s="3">
        <v>42081.477777777778</v>
      </c>
      <c r="Y7127" t="s">
        <v>9</v>
      </c>
      <c r="Z7127">
        <v>0</v>
      </c>
      <c r="AA7127">
        <v>0</v>
      </c>
      <c r="AB7127" t="s">
        <v>134</v>
      </c>
    </row>
    <row r="7128" spans="1:28" x14ac:dyDescent="0.25">
      <c r="A7128" t="s">
        <v>74</v>
      </c>
      <c r="B7128" t="s">
        <v>75</v>
      </c>
      <c r="C7128">
        <v>53.649500000000003</v>
      </c>
      <c r="D7128">
        <v>9.9618000000000002</v>
      </c>
      <c r="E7128">
        <v>15</v>
      </c>
      <c r="F7128" s="2">
        <v>42082</v>
      </c>
      <c r="G7128">
        <v>1</v>
      </c>
      <c r="H7128" s="3">
        <v>42082.502083333333</v>
      </c>
      <c r="I7128" s="3">
        <v>42082.474999999999</v>
      </c>
      <c r="J7128">
        <v>13.2</v>
      </c>
      <c r="K7128">
        <v>15.6</v>
      </c>
      <c r="L7128" s="3">
        <v>42082.477083333331</v>
      </c>
      <c r="M7128" t="s">
        <v>135</v>
      </c>
      <c r="N7128" t="s">
        <v>9</v>
      </c>
      <c r="P7128" s="3">
        <v>42082.502083333333</v>
      </c>
      <c r="Q7128">
        <v>0</v>
      </c>
      <c r="R7128" t="s">
        <v>76</v>
      </c>
      <c r="S7128">
        <v>0</v>
      </c>
      <c r="T7128">
        <v>0</v>
      </c>
      <c r="U7128" t="s">
        <v>9</v>
      </c>
      <c r="V7128" s="3">
        <v>42082.474999999999</v>
      </c>
      <c r="W7128">
        <v>1</v>
      </c>
      <c r="X7128" s="3">
        <v>42082.477083333331</v>
      </c>
      <c r="Y7128" t="s">
        <v>9</v>
      </c>
      <c r="Z7128">
        <v>0</v>
      </c>
      <c r="AA7128">
        <v>0</v>
      </c>
      <c r="AB7128" t="s">
        <v>134</v>
      </c>
    </row>
    <row r="7129" spans="1:28" x14ac:dyDescent="0.25">
      <c r="A7129" t="s">
        <v>74</v>
      </c>
      <c r="B7129" t="s">
        <v>75</v>
      </c>
      <c r="C7129">
        <v>53.649500000000003</v>
      </c>
      <c r="D7129">
        <v>9.9618000000000002</v>
      </c>
      <c r="E7129">
        <v>15</v>
      </c>
      <c r="F7129" s="2">
        <v>42083</v>
      </c>
      <c r="G7129">
        <v>-0.9</v>
      </c>
      <c r="H7129" s="3">
        <v>42083.502083333333</v>
      </c>
      <c r="I7129" s="3">
        <v>42083.474999999999</v>
      </c>
      <c r="J7129">
        <v>3.8</v>
      </c>
      <c r="K7129">
        <v>15</v>
      </c>
      <c r="L7129" s="3">
        <v>42083.477083333331</v>
      </c>
      <c r="M7129" t="s">
        <v>135</v>
      </c>
      <c r="N7129" t="s">
        <v>9</v>
      </c>
      <c r="P7129" s="3">
        <v>42083.502083333333</v>
      </c>
      <c r="Q7129">
        <v>0</v>
      </c>
      <c r="R7129" t="s">
        <v>76</v>
      </c>
      <c r="S7129">
        <v>0</v>
      </c>
      <c r="T7129">
        <v>0</v>
      </c>
      <c r="U7129" t="s">
        <v>9</v>
      </c>
      <c r="V7129" s="3">
        <v>42083.474999999999</v>
      </c>
      <c r="W7129">
        <v>1</v>
      </c>
      <c r="X7129" s="3">
        <v>42083.477083333331</v>
      </c>
      <c r="Y7129" t="s">
        <v>9</v>
      </c>
      <c r="Z7129">
        <v>0</v>
      </c>
      <c r="AA7129">
        <v>0</v>
      </c>
      <c r="AB7129" t="s">
        <v>134</v>
      </c>
    </row>
    <row r="7130" spans="1:28" x14ac:dyDescent="0.25">
      <c r="A7130" t="s">
        <v>74</v>
      </c>
      <c r="B7130" t="s">
        <v>75</v>
      </c>
      <c r="C7130">
        <v>53.649500000000003</v>
      </c>
      <c r="D7130">
        <v>9.9618000000000002</v>
      </c>
      <c r="E7130">
        <v>15</v>
      </c>
      <c r="F7130" s="2">
        <v>42084</v>
      </c>
      <c r="G7130">
        <v>3.8</v>
      </c>
      <c r="H7130" s="3">
        <v>42084.502083333333</v>
      </c>
      <c r="I7130" s="3">
        <v>42084.474999999999</v>
      </c>
      <c r="J7130">
        <v>6.4</v>
      </c>
      <c r="K7130">
        <v>7.2</v>
      </c>
      <c r="L7130" s="3">
        <v>42084.477083333331</v>
      </c>
      <c r="M7130" t="s">
        <v>135</v>
      </c>
      <c r="N7130" t="s">
        <v>9</v>
      </c>
      <c r="P7130" s="3">
        <v>42084.502083333333</v>
      </c>
      <c r="Q7130">
        <v>2.4</v>
      </c>
      <c r="R7130" t="s">
        <v>77</v>
      </c>
      <c r="S7130">
        <v>2.4</v>
      </c>
      <c r="T7130">
        <v>0</v>
      </c>
      <c r="U7130" t="s">
        <v>9</v>
      </c>
      <c r="V7130" s="3">
        <v>42084.474999999999</v>
      </c>
      <c r="W7130">
        <v>1</v>
      </c>
      <c r="X7130" s="3">
        <v>42084.477083333331</v>
      </c>
      <c r="Y7130" t="s">
        <v>9</v>
      </c>
      <c r="Z7130">
        <v>2.4</v>
      </c>
      <c r="AA7130">
        <v>0</v>
      </c>
      <c r="AB7130" t="s">
        <v>134</v>
      </c>
    </row>
    <row r="7131" spans="1:28" x14ac:dyDescent="0.25">
      <c r="A7131" t="s">
        <v>74</v>
      </c>
      <c r="B7131" t="s">
        <v>75</v>
      </c>
      <c r="C7131">
        <v>53.649500000000003</v>
      </c>
      <c r="D7131">
        <v>9.9618000000000002</v>
      </c>
      <c r="E7131">
        <v>15</v>
      </c>
      <c r="F7131" s="2">
        <v>42085</v>
      </c>
      <c r="G7131">
        <v>-1.3</v>
      </c>
      <c r="H7131" s="3">
        <v>42085.502083333333</v>
      </c>
      <c r="I7131" s="3">
        <v>42085.474999999999</v>
      </c>
      <c r="J7131">
        <v>4.5</v>
      </c>
      <c r="K7131">
        <v>6.6</v>
      </c>
      <c r="L7131" s="3">
        <v>42085.477083333331</v>
      </c>
      <c r="M7131" t="s">
        <v>135</v>
      </c>
      <c r="N7131" t="s">
        <v>9</v>
      </c>
      <c r="P7131" s="3">
        <v>42085.502083333333</v>
      </c>
      <c r="Q7131">
        <v>0.8</v>
      </c>
      <c r="R7131" t="s">
        <v>77</v>
      </c>
      <c r="S7131">
        <v>0.8</v>
      </c>
      <c r="T7131">
        <v>0</v>
      </c>
      <c r="U7131" t="s">
        <v>9</v>
      </c>
      <c r="V7131" s="3">
        <v>42085.474999999999</v>
      </c>
      <c r="W7131">
        <v>1</v>
      </c>
      <c r="X7131" s="3">
        <v>42085.477083333331</v>
      </c>
      <c r="Y7131" t="s">
        <v>9</v>
      </c>
      <c r="Z7131">
        <v>0.8</v>
      </c>
      <c r="AA7131">
        <v>0</v>
      </c>
      <c r="AB7131" t="s">
        <v>134</v>
      </c>
    </row>
    <row r="7132" spans="1:28" x14ac:dyDescent="0.25">
      <c r="A7132" t="s">
        <v>74</v>
      </c>
      <c r="B7132" t="s">
        <v>75</v>
      </c>
      <c r="C7132">
        <v>53.649500000000003</v>
      </c>
      <c r="D7132">
        <v>9.9618000000000002</v>
      </c>
      <c r="E7132">
        <v>15</v>
      </c>
      <c r="F7132" s="2">
        <v>42086</v>
      </c>
      <c r="G7132">
        <v>-0.7</v>
      </c>
      <c r="H7132" s="3">
        <v>42086.502083333333</v>
      </c>
      <c r="I7132" s="3">
        <v>42086.474999999999</v>
      </c>
      <c r="J7132">
        <v>7.8</v>
      </c>
      <c r="K7132">
        <v>7.8</v>
      </c>
      <c r="L7132" s="3">
        <v>42086.476388888892</v>
      </c>
      <c r="M7132" t="s">
        <v>135</v>
      </c>
      <c r="N7132" t="s">
        <v>9</v>
      </c>
      <c r="P7132" s="3">
        <v>42086.502083333333</v>
      </c>
      <c r="Q7132">
        <v>0</v>
      </c>
      <c r="R7132" t="s">
        <v>76</v>
      </c>
      <c r="S7132">
        <v>0</v>
      </c>
      <c r="T7132">
        <v>0</v>
      </c>
      <c r="U7132" t="s">
        <v>9</v>
      </c>
      <c r="V7132" s="3">
        <v>42086.474999999999</v>
      </c>
      <c r="W7132">
        <v>1</v>
      </c>
      <c r="X7132" s="3">
        <v>42086.476388888892</v>
      </c>
      <c r="Y7132" t="s">
        <v>9</v>
      </c>
      <c r="Z7132">
        <v>0</v>
      </c>
      <c r="AA7132">
        <v>0</v>
      </c>
      <c r="AB7132" t="s">
        <v>134</v>
      </c>
    </row>
    <row r="7133" spans="1:28" x14ac:dyDescent="0.25">
      <c r="A7133" t="s">
        <v>74</v>
      </c>
      <c r="B7133" t="s">
        <v>75</v>
      </c>
      <c r="C7133">
        <v>53.649500000000003</v>
      </c>
      <c r="D7133">
        <v>9.9618000000000002</v>
      </c>
      <c r="E7133">
        <v>15</v>
      </c>
      <c r="F7133" s="2">
        <v>42087</v>
      </c>
      <c r="G7133">
        <v>2.2000000000000002</v>
      </c>
      <c r="H7133" s="3">
        <v>42087.502083333333</v>
      </c>
      <c r="I7133" s="3">
        <v>42087.474999999999</v>
      </c>
      <c r="J7133">
        <v>8.3000000000000007</v>
      </c>
      <c r="K7133">
        <v>10.6</v>
      </c>
      <c r="L7133" s="3">
        <v>42087.476388888892</v>
      </c>
      <c r="M7133" t="s">
        <v>135</v>
      </c>
      <c r="N7133" t="s">
        <v>9</v>
      </c>
      <c r="P7133" s="3">
        <v>42087.502083333333</v>
      </c>
      <c r="Q7133">
        <v>0</v>
      </c>
      <c r="R7133" t="s">
        <v>76</v>
      </c>
      <c r="S7133">
        <v>0</v>
      </c>
      <c r="T7133">
        <v>0</v>
      </c>
      <c r="U7133" t="s">
        <v>9</v>
      </c>
      <c r="V7133" s="3">
        <v>42087.474999999999</v>
      </c>
      <c r="W7133">
        <v>1</v>
      </c>
      <c r="X7133" s="3">
        <v>42087.476388888892</v>
      </c>
      <c r="Y7133" t="s">
        <v>9</v>
      </c>
      <c r="Z7133">
        <v>0</v>
      </c>
      <c r="AA7133">
        <v>0</v>
      </c>
      <c r="AB7133" t="s">
        <v>134</v>
      </c>
    </row>
    <row r="7134" spans="1:28" x14ac:dyDescent="0.25">
      <c r="A7134" t="s">
        <v>74</v>
      </c>
      <c r="B7134" t="s">
        <v>75</v>
      </c>
      <c r="C7134">
        <v>53.649500000000003</v>
      </c>
      <c r="D7134">
        <v>9.9618000000000002</v>
      </c>
      <c r="E7134">
        <v>15</v>
      </c>
      <c r="F7134" s="2">
        <v>42088</v>
      </c>
      <c r="G7134">
        <v>0.2</v>
      </c>
      <c r="H7134" s="3">
        <v>42088.502083333333</v>
      </c>
      <c r="I7134" s="3">
        <v>42088.474999999999</v>
      </c>
      <c r="J7134">
        <v>12.9</v>
      </c>
      <c r="K7134">
        <v>12.9</v>
      </c>
      <c r="L7134" s="3">
        <v>42088.476388888892</v>
      </c>
      <c r="M7134" t="s">
        <v>135</v>
      </c>
      <c r="N7134" t="s">
        <v>9</v>
      </c>
      <c r="P7134" s="3">
        <v>42088.502083333333</v>
      </c>
      <c r="Q7134">
        <v>0</v>
      </c>
      <c r="R7134" t="s">
        <v>76</v>
      </c>
      <c r="S7134">
        <v>0</v>
      </c>
      <c r="T7134">
        <v>0</v>
      </c>
      <c r="U7134" t="s">
        <v>9</v>
      </c>
      <c r="V7134" s="3">
        <v>42088.474999999999</v>
      </c>
      <c r="W7134">
        <v>1</v>
      </c>
      <c r="X7134" s="3">
        <v>42088.476388888892</v>
      </c>
      <c r="Y7134" t="s">
        <v>9</v>
      </c>
      <c r="Z7134">
        <v>0</v>
      </c>
      <c r="AA7134">
        <v>0</v>
      </c>
      <c r="AB7134" t="s">
        <v>134</v>
      </c>
    </row>
    <row r="7135" spans="1:28" x14ac:dyDescent="0.25">
      <c r="A7135" t="s">
        <v>74</v>
      </c>
      <c r="B7135" t="s">
        <v>75</v>
      </c>
      <c r="C7135">
        <v>53.649500000000003</v>
      </c>
      <c r="D7135">
        <v>9.9618000000000002</v>
      </c>
      <c r="E7135">
        <v>15</v>
      </c>
      <c r="F7135" s="2">
        <v>42089</v>
      </c>
      <c r="G7135">
        <v>4.9000000000000004</v>
      </c>
      <c r="H7135" s="3">
        <v>42089.502083333333</v>
      </c>
      <c r="I7135" s="3">
        <v>42089.474999999999</v>
      </c>
      <c r="J7135">
        <v>7.1</v>
      </c>
      <c r="K7135">
        <v>14.2</v>
      </c>
      <c r="L7135" s="3">
        <v>42089.475694444445</v>
      </c>
      <c r="M7135" t="s">
        <v>135</v>
      </c>
      <c r="N7135" t="s">
        <v>9</v>
      </c>
      <c r="P7135" s="3">
        <v>42089.502083333333</v>
      </c>
      <c r="Q7135">
        <v>0.4</v>
      </c>
      <c r="R7135" t="s">
        <v>77</v>
      </c>
      <c r="S7135">
        <v>0.4</v>
      </c>
      <c r="T7135">
        <v>0</v>
      </c>
      <c r="U7135" t="s">
        <v>9</v>
      </c>
      <c r="V7135" s="3">
        <v>42089.474999999999</v>
      </c>
      <c r="W7135">
        <v>1</v>
      </c>
      <c r="X7135" s="3">
        <v>42089.475694444445</v>
      </c>
      <c r="Y7135" t="s">
        <v>9</v>
      </c>
      <c r="Z7135">
        <v>0.4</v>
      </c>
      <c r="AA7135">
        <v>0</v>
      </c>
      <c r="AB7135" t="s">
        <v>134</v>
      </c>
    </row>
    <row r="7136" spans="1:28" x14ac:dyDescent="0.25">
      <c r="A7136" t="s">
        <v>74</v>
      </c>
      <c r="B7136" t="s">
        <v>75</v>
      </c>
      <c r="C7136">
        <v>53.649500000000003</v>
      </c>
      <c r="D7136">
        <v>9.9618000000000002</v>
      </c>
      <c r="E7136">
        <v>15</v>
      </c>
      <c r="F7136" s="2">
        <v>42090</v>
      </c>
      <c r="G7136">
        <v>5.2</v>
      </c>
      <c r="H7136" s="3">
        <v>42090.502083333333</v>
      </c>
      <c r="I7136" s="3">
        <v>42090.474999999999</v>
      </c>
      <c r="J7136">
        <v>6.7</v>
      </c>
      <c r="K7136">
        <v>7.9</v>
      </c>
      <c r="L7136" s="3">
        <v>42090.475694444445</v>
      </c>
      <c r="M7136" t="s">
        <v>135</v>
      </c>
      <c r="N7136" t="s">
        <v>9</v>
      </c>
      <c r="P7136" s="3">
        <v>42090.502083333333</v>
      </c>
      <c r="Q7136">
        <v>2</v>
      </c>
      <c r="R7136" t="s">
        <v>77</v>
      </c>
      <c r="S7136">
        <v>2</v>
      </c>
      <c r="T7136">
        <v>0</v>
      </c>
      <c r="U7136" t="s">
        <v>9</v>
      </c>
      <c r="V7136" s="3">
        <v>42090.474999999999</v>
      </c>
      <c r="W7136">
        <v>1</v>
      </c>
      <c r="X7136" s="3">
        <v>42090.475694444445</v>
      </c>
      <c r="Y7136" t="s">
        <v>9</v>
      </c>
      <c r="Z7136">
        <v>2</v>
      </c>
      <c r="AA7136">
        <v>0</v>
      </c>
      <c r="AB7136" t="s">
        <v>134</v>
      </c>
    </row>
    <row r="7137" spans="1:28" x14ac:dyDescent="0.25">
      <c r="A7137" t="s">
        <v>74</v>
      </c>
      <c r="B7137" t="s">
        <v>75</v>
      </c>
      <c r="C7137">
        <v>53.649500000000003</v>
      </c>
      <c r="D7137">
        <v>9.9618000000000002</v>
      </c>
      <c r="E7137">
        <v>15</v>
      </c>
      <c r="F7137" s="2">
        <v>42091</v>
      </c>
      <c r="G7137">
        <v>5.3</v>
      </c>
      <c r="H7137" s="3">
        <v>42091.502083333333</v>
      </c>
      <c r="I7137" s="3">
        <v>42091.474999999999</v>
      </c>
      <c r="J7137">
        <v>9.4</v>
      </c>
      <c r="K7137">
        <v>9.4</v>
      </c>
      <c r="L7137" s="3">
        <v>42091.475694444445</v>
      </c>
      <c r="M7137" t="s">
        <v>135</v>
      </c>
      <c r="N7137" t="s">
        <v>9</v>
      </c>
      <c r="P7137" s="3">
        <v>42091.502083333333</v>
      </c>
      <c r="Q7137">
        <v>0.2</v>
      </c>
      <c r="R7137" t="s">
        <v>77</v>
      </c>
      <c r="S7137">
        <v>0.2</v>
      </c>
      <c r="T7137">
        <v>0</v>
      </c>
      <c r="U7137" t="s">
        <v>9</v>
      </c>
      <c r="V7137" s="3">
        <v>42091.474999999999</v>
      </c>
      <c r="W7137">
        <v>1</v>
      </c>
      <c r="X7137" s="3">
        <v>42091.475694444445</v>
      </c>
      <c r="Y7137" t="s">
        <v>9</v>
      </c>
      <c r="Z7137">
        <v>0.2</v>
      </c>
      <c r="AA7137">
        <v>0</v>
      </c>
      <c r="AB7137" t="s">
        <v>134</v>
      </c>
    </row>
    <row r="7138" spans="1:28" x14ac:dyDescent="0.25">
      <c r="A7138" t="s">
        <v>74</v>
      </c>
      <c r="B7138" t="s">
        <v>75</v>
      </c>
      <c r="C7138">
        <v>53.649500000000003</v>
      </c>
      <c r="D7138">
        <v>9.9618000000000002</v>
      </c>
      <c r="E7138">
        <v>15</v>
      </c>
      <c r="F7138" s="2">
        <v>42092</v>
      </c>
      <c r="G7138">
        <v>8.1</v>
      </c>
      <c r="H7138" s="3">
        <v>42092.502083333333</v>
      </c>
      <c r="I7138" s="3">
        <v>42092.474999999999</v>
      </c>
      <c r="J7138">
        <v>8.6999999999999993</v>
      </c>
      <c r="K7138">
        <v>11.1</v>
      </c>
      <c r="L7138" s="3">
        <v>42092.474999999999</v>
      </c>
      <c r="M7138" t="s">
        <v>135</v>
      </c>
      <c r="N7138" t="s">
        <v>9</v>
      </c>
      <c r="P7138" s="3">
        <v>42092.502083333333</v>
      </c>
      <c r="Q7138">
        <v>4.2</v>
      </c>
      <c r="R7138" t="s">
        <v>77</v>
      </c>
      <c r="S7138">
        <v>4.2</v>
      </c>
      <c r="T7138">
        <v>0</v>
      </c>
      <c r="U7138" t="s">
        <v>9</v>
      </c>
      <c r="V7138" s="3">
        <v>42092.474999999999</v>
      </c>
      <c r="W7138">
        <v>1</v>
      </c>
      <c r="X7138" s="3">
        <v>42092.474999999999</v>
      </c>
      <c r="Y7138" t="s">
        <v>9</v>
      </c>
      <c r="Z7138">
        <v>4.2</v>
      </c>
      <c r="AA7138">
        <v>0</v>
      </c>
      <c r="AB7138" t="s">
        <v>134</v>
      </c>
    </row>
    <row r="7139" spans="1:28" x14ac:dyDescent="0.25">
      <c r="A7139" t="s">
        <v>74</v>
      </c>
      <c r="B7139" t="s">
        <v>75</v>
      </c>
      <c r="C7139">
        <v>53.649500000000003</v>
      </c>
      <c r="D7139">
        <v>9.9618000000000002</v>
      </c>
      <c r="E7139">
        <v>15</v>
      </c>
      <c r="F7139" s="2">
        <v>42093</v>
      </c>
      <c r="G7139">
        <v>3.9</v>
      </c>
      <c r="H7139" s="3">
        <v>42093.502083333333</v>
      </c>
      <c r="I7139" s="3">
        <v>42093.474999999999</v>
      </c>
      <c r="J7139">
        <v>5.5</v>
      </c>
      <c r="K7139">
        <v>10.4</v>
      </c>
      <c r="L7139" s="3">
        <v>42093.474999999999</v>
      </c>
      <c r="M7139" t="s">
        <v>135</v>
      </c>
      <c r="N7139" t="s">
        <v>9</v>
      </c>
      <c r="P7139" s="3">
        <v>42093.502083333333</v>
      </c>
      <c r="Q7139">
        <v>14</v>
      </c>
      <c r="R7139" t="s">
        <v>77</v>
      </c>
      <c r="S7139">
        <v>14</v>
      </c>
      <c r="T7139">
        <v>0</v>
      </c>
      <c r="U7139" t="s">
        <v>9</v>
      </c>
      <c r="V7139" s="3">
        <v>42093.474999999999</v>
      </c>
      <c r="W7139">
        <v>1</v>
      </c>
      <c r="X7139" s="3">
        <v>42093.474999999999</v>
      </c>
      <c r="Y7139" t="s">
        <v>9</v>
      </c>
      <c r="Z7139">
        <v>14</v>
      </c>
      <c r="AA7139">
        <v>0</v>
      </c>
      <c r="AB7139" t="s">
        <v>134</v>
      </c>
    </row>
    <row r="7140" spans="1:28" x14ac:dyDescent="0.25">
      <c r="A7140" t="s">
        <v>74</v>
      </c>
      <c r="B7140" t="s">
        <v>75</v>
      </c>
      <c r="C7140">
        <v>53.649500000000003</v>
      </c>
      <c r="D7140">
        <v>9.9618000000000002</v>
      </c>
      <c r="E7140">
        <v>15</v>
      </c>
      <c r="F7140" s="2">
        <v>42094</v>
      </c>
      <c r="G7140">
        <v>1.6</v>
      </c>
      <c r="H7140" s="3">
        <v>42094.502083333333</v>
      </c>
      <c r="I7140" s="3">
        <v>42094.474999999999</v>
      </c>
      <c r="J7140">
        <v>7.6</v>
      </c>
      <c r="K7140">
        <v>8.5</v>
      </c>
      <c r="L7140" s="3">
        <v>42094.474999999999</v>
      </c>
      <c r="M7140" t="s">
        <v>135</v>
      </c>
      <c r="N7140" t="s">
        <v>9</v>
      </c>
      <c r="P7140" s="3">
        <v>42094.502083333333</v>
      </c>
      <c r="Q7140">
        <v>8.4</v>
      </c>
      <c r="R7140" t="s">
        <v>77</v>
      </c>
      <c r="S7140">
        <v>8.4</v>
      </c>
      <c r="T7140">
        <v>0</v>
      </c>
      <c r="U7140" t="s">
        <v>9</v>
      </c>
      <c r="V7140" s="3">
        <v>42094.474999999999</v>
      </c>
      <c r="W7140">
        <v>1</v>
      </c>
      <c r="X7140" s="3">
        <v>42094.474999999999</v>
      </c>
      <c r="Y7140" t="s">
        <v>9</v>
      </c>
      <c r="Z7140">
        <v>8.4</v>
      </c>
      <c r="AA7140">
        <v>0</v>
      </c>
      <c r="AB7140" t="s">
        <v>134</v>
      </c>
    </row>
    <row r="7141" spans="1:28" x14ac:dyDescent="0.25">
      <c r="A7141" t="s">
        <v>74</v>
      </c>
      <c r="B7141" t="s">
        <v>75</v>
      </c>
      <c r="C7141">
        <v>53.649500000000003</v>
      </c>
      <c r="D7141">
        <v>9.9618000000000002</v>
      </c>
      <c r="E7141">
        <v>15</v>
      </c>
      <c r="F7141" s="2">
        <v>42095</v>
      </c>
      <c r="G7141">
        <v>2.5</v>
      </c>
      <c r="H7141" s="3">
        <v>42095.502083333333</v>
      </c>
      <c r="I7141" s="3">
        <v>42095.474999999999</v>
      </c>
      <c r="J7141">
        <v>7.4</v>
      </c>
      <c r="K7141">
        <v>7.6</v>
      </c>
      <c r="L7141" s="3">
        <v>42095.474999999999</v>
      </c>
      <c r="M7141" t="s">
        <v>135</v>
      </c>
      <c r="N7141" t="s">
        <v>9</v>
      </c>
      <c r="P7141" s="3">
        <v>42095.502083333333</v>
      </c>
      <c r="Q7141">
        <v>0</v>
      </c>
      <c r="R7141" t="s">
        <v>76</v>
      </c>
      <c r="S7141">
        <v>0</v>
      </c>
      <c r="T7141">
        <v>0</v>
      </c>
      <c r="U7141" t="s">
        <v>9</v>
      </c>
      <c r="V7141" s="3">
        <v>42095.474999999999</v>
      </c>
      <c r="W7141">
        <v>1</v>
      </c>
      <c r="X7141" s="3">
        <v>42095.474999999999</v>
      </c>
      <c r="Y7141" t="s">
        <v>9</v>
      </c>
      <c r="Z7141">
        <v>0</v>
      </c>
      <c r="AA7141">
        <v>0</v>
      </c>
      <c r="AB7141" t="s">
        <v>134</v>
      </c>
    </row>
    <row r="7142" spans="1:28" x14ac:dyDescent="0.25">
      <c r="A7142" t="s">
        <v>74</v>
      </c>
      <c r="B7142" t="s">
        <v>75</v>
      </c>
      <c r="C7142">
        <v>53.649500000000003</v>
      </c>
      <c r="D7142">
        <v>9.9618000000000002</v>
      </c>
      <c r="E7142">
        <v>15</v>
      </c>
      <c r="F7142" s="2">
        <v>42096</v>
      </c>
      <c r="G7142">
        <v>0.9</v>
      </c>
      <c r="H7142" s="3">
        <v>42096.502083333333</v>
      </c>
      <c r="I7142" s="3">
        <v>42096.474999999999</v>
      </c>
      <c r="J7142">
        <v>4.9000000000000004</v>
      </c>
      <c r="K7142">
        <v>8.6999999999999993</v>
      </c>
      <c r="L7142" s="3">
        <v>42096.474305555559</v>
      </c>
      <c r="M7142" t="s">
        <v>135</v>
      </c>
      <c r="N7142" t="s">
        <v>9</v>
      </c>
      <c r="P7142" s="3">
        <v>42096.502083333333</v>
      </c>
      <c r="Q7142">
        <v>4.5999999999999996</v>
      </c>
      <c r="R7142" t="s">
        <v>77</v>
      </c>
      <c r="S7142">
        <v>4.5999999999999996</v>
      </c>
      <c r="T7142">
        <v>0</v>
      </c>
      <c r="U7142" t="s">
        <v>9</v>
      </c>
      <c r="V7142" s="3">
        <v>42096.474999999999</v>
      </c>
      <c r="W7142">
        <v>1</v>
      </c>
      <c r="X7142" s="3">
        <v>42096.474305555559</v>
      </c>
      <c r="Y7142" t="s">
        <v>9</v>
      </c>
      <c r="Z7142">
        <v>4.5999999999999996</v>
      </c>
      <c r="AA7142">
        <v>0</v>
      </c>
      <c r="AB7142" t="s">
        <v>134</v>
      </c>
    </row>
    <row r="7143" spans="1:28" x14ac:dyDescent="0.25">
      <c r="A7143" t="s">
        <v>74</v>
      </c>
      <c r="B7143" t="s">
        <v>75</v>
      </c>
      <c r="C7143">
        <v>53.649500000000003</v>
      </c>
      <c r="D7143">
        <v>9.9618000000000002</v>
      </c>
      <c r="E7143">
        <v>15</v>
      </c>
      <c r="F7143" s="2">
        <v>42097</v>
      </c>
      <c r="G7143">
        <v>2.8</v>
      </c>
      <c r="H7143" s="3">
        <v>42097.502083333333</v>
      </c>
      <c r="I7143" s="3">
        <v>42097.474999999999</v>
      </c>
      <c r="J7143">
        <v>7.5</v>
      </c>
      <c r="K7143">
        <v>8.6999999999999993</v>
      </c>
      <c r="L7143" s="3">
        <v>42097.474305555559</v>
      </c>
      <c r="M7143" t="s">
        <v>135</v>
      </c>
      <c r="N7143" t="s">
        <v>9</v>
      </c>
      <c r="P7143" s="3">
        <v>42097.502083333333</v>
      </c>
      <c r="Q7143">
        <v>0.2</v>
      </c>
      <c r="R7143" t="s">
        <v>77</v>
      </c>
      <c r="S7143">
        <v>0.2</v>
      </c>
      <c r="T7143">
        <v>0</v>
      </c>
      <c r="U7143" t="s">
        <v>9</v>
      </c>
      <c r="V7143" s="3">
        <v>42097.474999999999</v>
      </c>
      <c r="W7143">
        <v>1</v>
      </c>
      <c r="X7143" s="3">
        <v>42097.474305555559</v>
      </c>
      <c r="Y7143" t="s">
        <v>9</v>
      </c>
      <c r="Z7143">
        <v>0.2</v>
      </c>
      <c r="AA7143">
        <v>0</v>
      </c>
      <c r="AB7143" t="s">
        <v>134</v>
      </c>
    </row>
    <row r="7144" spans="1:28" x14ac:dyDescent="0.25">
      <c r="A7144" t="s">
        <v>74</v>
      </c>
      <c r="B7144" t="s">
        <v>75</v>
      </c>
      <c r="C7144">
        <v>53.649500000000003</v>
      </c>
      <c r="D7144">
        <v>9.9618000000000002</v>
      </c>
      <c r="E7144">
        <v>15</v>
      </c>
      <c r="F7144" s="2">
        <v>42098</v>
      </c>
      <c r="G7144">
        <v>-1.1000000000000001</v>
      </c>
      <c r="H7144" s="3">
        <v>42098.502083333333</v>
      </c>
      <c r="I7144" s="3">
        <v>42098.474999999999</v>
      </c>
      <c r="J7144">
        <v>8.6</v>
      </c>
      <c r="K7144">
        <v>9.1</v>
      </c>
      <c r="L7144" s="3">
        <v>42098.474305555559</v>
      </c>
      <c r="M7144" t="s">
        <v>135</v>
      </c>
      <c r="N7144" t="s">
        <v>9</v>
      </c>
      <c r="P7144" s="3">
        <v>42098.502083333333</v>
      </c>
      <c r="Q7144">
        <v>0.2</v>
      </c>
      <c r="R7144" t="s">
        <v>77</v>
      </c>
      <c r="S7144">
        <v>0.2</v>
      </c>
      <c r="T7144">
        <v>0</v>
      </c>
      <c r="U7144" t="s">
        <v>9</v>
      </c>
      <c r="V7144" s="3">
        <v>42098.474999999999</v>
      </c>
      <c r="W7144">
        <v>1</v>
      </c>
      <c r="X7144" s="3">
        <v>42098.474305555559</v>
      </c>
      <c r="Y7144" t="s">
        <v>9</v>
      </c>
      <c r="Z7144">
        <v>0.2</v>
      </c>
      <c r="AA7144">
        <v>0</v>
      </c>
      <c r="AB7144" t="s">
        <v>134</v>
      </c>
    </row>
    <row r="7145" spans="1:28" x14ac:dyDescent="0.25">
      <c r="A7145" t="s">
        <v>74</v>
      </c>
      <c r="B7145" t="s">
        <v>75</v>
      </c>
      <c r="C7145">
        <v>53.649500000000003</v>
      </c>
      <c r="D7145">
        <v>9.9618000000000002</v>
      </c>
      <c r="E7145">
        <v>15</v>
      </c>
      <c r="F7145" s="2">
        <v>42099</v>
      </c>
      <c r="G7145">
        <v>-1.8</v>
      </c>
      <c r="H7145" s="3">
        <v>42099.502083333333</v>
      </c>
      <c r="I7145" s="3">
        <v>42099.474999999999</v>
      </c>
      <c r="J7145">
        <v>9.1999999999999993</v>
      </c>
      <c r="K7145">
        <v>10.4</v>
      </c>
      <c r="L7145" s="3">
        <v>42099.473611111112</v>
      </c>
      <c r="M7145" t="s">
        <v>135</v>
      </c>
      <c r="N7145" t="s">
        <v>9</v>
      </c>
      <c r="P7145" s="3">
        <v>42099.502083333333</v>
      </c>
      <c r="Q7145">
        <v>0</v>
      </c>
      <c r="R7145" t="s">
        <v>76</v>
      </c>
      <c r="S7145">
        <v>0</v>
      </c>
      <c r="T7145">
        <v>0</v>
      </c>
      <c r="U7145" t="s">
        <v>9</v>
      </c>
      <c r="V7145" s="3">
        <v>42099.474999999999</v>
      </c>
      <c r="W7145">
        <v>1</v>
      </c>
      <c r="X7145" s="3">
        <v>42099.473611111112</v>
      </c>
      <c r="Y7145" t="s">
        <v>9</v>
      </c>
      <c r="Z7145">
        <v>0</v>
      </c>
      <c r="AA7145">
        <v>0</v>
      </c>
      <c r="AB7145" t="s">
        <v>134</v>
      </c>
    </row>
    <row r="7146" spans="1:28" x14ac:dyDescent="0.25">
      <c r="A7146" t="s">
        <v>74</v>
      </c>
      <c r="B7146" t="s">
        <v>75</v>
      </c>
      <c r="C7146">
        <v>53.649500000000003</v>
      </c>
      <c r="D7146">
        <v>9.9618000000000002</v>
      </c>
      <c r="E7146">
        <v>15</v>
      </c>
      <c r="F7146" s="2">
        <v>42100</v>
      </c>
      <c r="G7146">
        <v>4.3</v>
      </c>
      <c r="H7146" s="3">
        <v>42100.502083333333</v>
      </c>
      <c r="I7146" s="3">
        <v>42100.474999999999</v>
      </c>
      <c r="J7146">
        <v>9.9</v>
      </c>
      <c r="K7146">
        <v>11.4</v>
      </c>
      <c r="L7146" s="3">
        <v>42100.473611111112</v>
      </c>
      <c r="M7146" t="s">
        <v>135</v>
      </c>
      <c r="N7146" t="s">
        <v>9</v>
      </c>
      <c r="P7146" s="3">
        <v>42100.502083333333</v>
      </c>
      <c r="Q7146">
        <v>0</v>
      </c>
      <c r="R7146" t="s">
        <v>76</v>
      </c>
      <c r="S7146">
        <v>0</v>
      </c>
      <c r="T7146">
        <v>0</v>
      </c>
      <c r="U7146" t="s">
        <v>9</v>
      </c>
      <c r="V7146" s="3">
        <v>42100.474999999999</v>
      </c>
      <c r="W7146">
        <v>1</v>
      </c>
      <c r="X7146" s="3">
        <v>42100.473611111112</v>
      </c>
      <c r="Y7146" t="s">
        <v>9</v>
      </c>
      <c r="Z7146">
        <v>0</v>
      </c>
      <c r="AA7146">
        <v>0</v>
      </c>
      <c r="AB7146" t="s">
        <v>134</v>
      </c>
    </row>
    <row r="7147" spans="1:28" x14ac:dyDescent="0.25">
      <c r="A7147" t="s">
        <v>74</v>
      </c>
      <c r="B7147" t="s">
        <v>75</v>
      </c>
      <c r="C7147">
        <v>53.649500000000003</v>
      </c>
      <c r="D7147">
        <v>9.9618000000000002</v>
      </c>
      <c r="E7147">
        <v>15</v>
      </c>
      <c r="F7147" s="2">
        <v>42101</v>
      </c>
      <c r="G7147">
        <v>-0.3</v>
      </c>
      <c r="H7147" s="3">
        <v>42101.502083333333</v>
      </c>
      <c r="I7147" s="3">
        <v>42101.474999999999</v>
      </c>
      <c r="J7147">
        <v>8.5</v>
      </c>
      <c r="K7147">
        <v>11.2</v>
      </c>
      <c r="L7147" s="3">
        <v>42101.473611111112</v>
      </c>
      <c r="M7147" t="s">
        <v>135</v>
      </c>
      <c r="N7147" t="s">
        <v>9</v>
      </c>
      <c r="P7147" s="3">
        <v>42101.502083333333</v>
      </c>
      <c r="Q7147">
        <v>0</v>
      </c>
      <c r="R7147" t="s">
        <v>76</v>
      </c>
      <c r="S7147">
        <v>0</v>
      </c>
      <c r="T7147">
        <v>0</v>
      </c>
      <c r="U7147" t="s">
        <v>9</v>
      </c>
      <c r="V7147" s="3">
        <v>42101.474999999999</v>
      </c>
      <c r="W7147">
        <v>1</v>
      </c>
      <c r="X7147" s="3">
        <v>42101.473611111112</v>
      </c>
      <c r="Y7147" t="s">
        <v>9</v>
      </c>
      <c r="Z7147">
        <v>0</v>
      </c>
      <c r="AA7147">
        <v>0</v>
      </c>
      <c r="AB7147" t="s">
        <v>134</v>
      </c>
    </row>
    <row r="7148" spans="1:28" x14ac:dyDescent="0.25">
      <c r="A7148" t="s">
        <v>74</v>
      </c>
      <c r="B7148" t="s">
        <v>75</v>
      </c>
      <c r="C7148">
        <v>53.649500000000003</v>
      </c>
      <c r="D7148">
        <v>9.9618000000000002</v>
      </c>
      <c r="E7148">
        <v>15</v>
      </c>
      <c r="F7148" s="2">
        <v>42102</v>
      </c>
      <c r="G7148">
        <v>5.8</v>
      </c>
      <c r="H7148" s="3">
        <v>42102.502083333333</v>
      </c>
      <c r="I7148" s="3">
        <v>42102.474999999999</v>
      </c>
      <c r="J7148">
        <v>9.3000000000000007</v>
      </c>
      <c r="K7148">
        <v>10.4</v>
      </c>
      <c r="L7148" s="3">
        <v>42102.473611111112</v>
      </c>
      <c r="M7148" t="s">
        <v>135</v>
      </c>
      <c r="N7148" t="s">
        <v>9</v>
      </c>
      <c r="P7148" s="3">
        <v>42102.502083333333</v>
      </c>
      <c r="Q7148">
        <v>0</v>
      </c>
      <c r="R7148" t="s">
        <v>76</v>
      </c>
      <c r="S7148">
        <v>0</v>
      </c>
      <c r="T7148">
        <v>0</v>
      </c>
      <c r="U7148" t="s">
        <v>9</v>
      </c>
      <c r="V7148" s="3">
        <v>42102.474999999999</v>
      </c>
      <c r="W7148">
        <v>1</v>
      </c>
      <c r="X7148" s="3">
        <v>42102.473611111112</v>
      </c>
      <c r="Y7148" t="s">
        <v>9</v>
      </c>
      <c r="Z7148">
        <v>0</v>
      </c>
      <c r="AA7148">
        <v>0</v>
      </c>
      <c r="AB7148" t="s">
        <v>134</v>
      </c>
    </row>
    <row r="7149" spans="1:28" x14ac:dyDescent="0.25">
      <c r="A7149" t="s">
        <v>74</v>
      </c>
      <c r="B7149" t="s">
        <v>75</v>
      </c>
      <c r="C7149">
        <v>53.649500000000003</v>
      </c>
      <c r="D7149">
        <v>9.9618000000000002</v>
      </c>
      <c r="E7149">
        <v>15</v>
      </c>
      <c r="F7149" s="2">
        <v>42103</v>
      </c>
      <c r="G7149">
        <v>4.9000000000000004</v>
      </c>
      <c r="H7149" s="3">
        <v>42103.502083333333</v>
      </c>
      <c r="I7149" s="3">
        <v>42103.474999999999</v>
      </c>
      <c r="J7149">
        <v>13.1</v>
      </c>
      <c r="K7149">
        <v>14</v>
      </c>
      <c r="L7149" s="3">
        <v>42103.472916666666</v>
      </c>
      <c r="M7149" t="s">
        <v>135</v>
      </c>
      <c r="N7149" t="s">
        <v>9</v>
      </c>
      <c r="P7149" s="3">
        <v>42103.502083333333</v>
      </c>
      <c r="Q7149">
        <v>0</v>
      </c>
      <c r="R7149" t="s">
        <v>76</v>
      </c>
      <c r="S7149">
        <v>0</v>
      </c>
      <c r="T7149">
        <v>0</v>
      </c>
      <c r="U7149" t="s">
        <v>9</v>
      </c>
      <c r="V7149" s="3">
        <v>42103.474999999999</v>
      </c>
      <c r="W7149">
        <v>1</v>
      </c>
      <c r="X7149" s="3">
        <v>42103.472916666666</v>
      </c>
      <c r="Y7149" t="s">
        <v>9</v>
      </c>
      <c r="Z7149">
        <v>0</v>
      </c>
      <c r="AA7149">
        <v>0</v>
      </c>
      <c r="AB7149" t="s">
        <v>134</v>
      </c>
    </row>
    <row r="7150" spans="1:28" x14ac:dyDescent="0.25">
      <c r="A7150" t="s">
        <v>74</v>
      </c>
      <c r="B7150" t="s">
        <v>75</v>
      </c>
      <c r="C7150">
        <v>53.649500000000003</v>
      </c>
      <c r="D7150">
        <v>9.9618000000000002</v>
      </c>
      <c r="E7150">
        <v>15</v>
      </c>
      <c r="F7150" s="2">
        <v>42104</v>
      </c>
      <c r="G7150">
        <v>3.1</v>
      </c>
      <c r="H7150" s="3">
        <v>42104.502083333333</v>
      </c>
      <c r="I7150" s="3">
        <v>42104.474999999999</v>
      </c>
      <c r="J7150">
        <v>15.4</v>
      </c>
      <c r="K7150">
        <v>16.100000000000001</v>
      </c>
      <c r="L7150" s="3">
        <v>42104.472916666666</v>
      </c>
      <c r="M7150" t="s">
        <v>135</v>
      </c>
      <c r="N7150" t="s">
        <v>9</v>
      </c>
      <c r="P7150" s="3">
        <v>42104.502083333333</v>
      </c>
      <c r="Q7150">
        <v>0</v>
      </c>
      <c r="R7150" t="s">
        <v>76</v>
      </c>
      <c r="S7150">
        <v>0</v>
      </c>
      <c r="T7150">
        <v>0</v>
      </c>
      <c r="U7150" t="s">
        <v>9</v>
      </c>
      <c r="V7150" s="3">
        <v>42104.474999999999</v>
      </c>
      <c r="W7150">
        <v>1</v>
      </c>
      <c r="X7150" s="3">
        <v>42104.472916666666</v>
      </c>
      <c r="Y7150" t="s">
        <v>9</v>
      </c>
      <c r="Z7150">
        <v>0</v>
      </c>
      <c r="AA7150">
        <v>0</v>
      </c>
      <c r="AB7150" t="s">
        <v>134</v>
      </c>
    </row>
    <row r="7151" spans="1:28" x14ac:dyDescent="0.25">
      <c r="A7151" t="s">
        <v>74</v>
      </c>
      <c r="B7151" t="s">
        <v>75</v>
      </c>
      <c r="C7151">
        <v>53.649500000000003</v>
      </c>
      <c r="D7151">
        <v>9.9618000000000002</v>
      </c>
      <c r="E7151">
        <v>15</v>
      </c>
      <c r="F7151" s="2">
        <v>42105</v>
      </c>
      <c r="G7151">
        <v>6</v>
      </c>
      <c r="H7151" s="3">
        <v>42105.502083333333</v>
      </c>
      <c r="I7151" s="3">
        <v>42105.474999999999</v>
      </c>
      <c r="J7151">
        <v>18.600000000000001</v>
      </c>
      <c r="K7151">
        <v>19.3</v>
      </c>
      <c r="L7151" s="3">
        <v>42105.472916666666</v>
      </c>
      <c r="M7151" t="s">
        <v>135</v>
      </c>
      <c r="N7151" t="s">
        <v>9</v>
      </c>
      <c r="P7151" s="3">
        <v>42105.502083333333</v>
      </c>
      <c r="Q7151">
        <v>0</v>
      </c>
      <c r="R7151" t="s">
        <v>76</v>
      </c>
      <c r="S7151">
        <v>0</v>
      </c>
      <c r="T7151">
        <v>0</v>
      </c>
      <c r="U7151" t="s">
        <v>9</v>
      </c>
      <c r="V7151" s="3">
        <v>42105.474999999999</v>
      </c>
      <c r="W7151">
        <v>1</v>
      </c>
      <c r="X7151" s="3">
        <v>42105.472916666666</v>
      </c>
      <c r="Y7151" t="s">
        <v>9</v>
      </c>
      <c r="Z7151">
        <v>0</v>
      </c>
      <c r="AA7151">
        <v>0</v>
      </c>
      <c r="AB7151" t="s">
        <v>134</v>
      </c>
    </row>
    <row r="7152" spans="1:28" x14ac:dyDescent="0.25">
      <c r="A7152" t="s">
        <v>74</v>
      </c>
      <c r="B7152" t="s">
        <v>75</v>
      </c>
      <c r="C7152">
        <v>53.649500000000003</v>
      </c>
      <c r="D7152">
        <v>9.9618000000000002</v>
      </c>
      <c r="E7152">
        <v>15</v>
      </c>
      <c r="F7152" s="2">
        <v>42106</v>
      </c>
      <c r="G7152">
        <v>5.4</v>
      </c>
      <c r="H7152" s="3">
        <v>42106.499305555553</v>
      </c>
      <c r="I7152" s="3">
        <v>42106.472222222219</v>
      </c>
      <c r="J7152">
        <v>12.3</v>
      </c>
      <c r="K7152">
        <v>20.2</v>
      </c>
      <c r="L7152" s="3">
        <v>42106.472916666666</v>
      </c>
      <c r="M7152" t="s">
        <v>135</v>
      </c>
      <c r="N7152" t="s">
        <v>9</v>
      </c>
      <c r="P7152" s="3">
        <v>42106.499305555553</v>
      </c>
      <c r="Q7152">
        <v>3.4</v>
      </c>
      <c r="R7152" t="s">
        <v>77</v>
      </c>
      <c r="S7152">
        <v>3.4</v>
      </c>
      <c r="T7152">
        <v>0</v>
      </c>
      <c r="U7152" t="s">
        <v>9</v>
      </c>
      <c r="V7152" s="3">
        <v>42106.472222222219</v>
      </c>
      <c r="W7152">
        <v>1</v>
      </c>
      <c r="X7152" s="3">
        <v>42106.472916666666</v>
      </c>
      <c r="Y7152" t="s">
        <v>9</v>
      </c>
      <c r="Z7152">
        <v>3.4</v>
      </c>
      <c r="AA7152">
        <v>0</v>
      </c>
      <c r="AB7152" t="s">
        <v>134</v>
      </c>
    </row>
    <row r="7153" spans="1:28" x14ac:dyDescent="0.25">
      <c r="A7153" t="s">
        <v>74</v>
      </c>
      <c r="B7153" t="s">
        <v>75</v>
      </c>
      <c r="C7153">
        <v>53.649500000000003</v>
      </c>
      <c r="D7153">
        <v>9.9618000000000002</v>
      </c>
      <c r="E7153">
        <v>15</v>
      </c>
      <c r="F7153" s="2">
        <v>42107</v>
      </c>
      <c r="G7153">
        <v>5.7</v>
      </c>
      <c r="H7153" s="3">
        <v>42107.502083333333</v>
      </c>
      <c r="I7153" s="3">
        <v>42107.474999999999</v>
      </c>
      <c r="J7153">
        <v>10.4</v>
      </c>
      <c r="K7153">
        <v>14.7</v>
      </c>
      <c r="L7153" s="3">
        <v>42107.472222222219</v>
      </c>
      <c r="M7153" t="s">
        <v>135</v>
      </c>
      <c r="N7153" t="s">
        <v>9</v>
      </c>
      <c r="P7153" s="3">
        <v>42107.502083333333</v>
      </c>
      <c r="Q7153">
        <v>1</v>
      </c>
      <c r="R7153" t="s">
        <v>77</v>
      </c>
      <c r="S7153">
        <v>1</v>
      </c>
      <c r="T7153">
        <v>0</v>
      </c>
      <c r="U7153" t="s">
        <v>9</v>
      </c>
      <c r="V7153" s="3">
        <v>42107.474999999999</v>
      </c>
      <c r="W7153">
        <v>1</v>
      </c>
      <c r="X7153" s="3">
        <v>42107.472222222219</v>
      </c>
      <c r="Y7153" t="s">
        <v>9</v>
      </c>
      <c r="Z7153">
        <v>1</v>
      </c>
      <c r="AA7153">
        <v>0</v>
      </c>
      <c r="AB7153" t="s">
        <v>134</v>
      </c>
    </row>
    <row r="7154" spans="1:28" x14ac:dyDescent="0.25">
      <c r="A7154" t="s">
        <v>74</v>
      </c>
      <c r="B7154" t="s">
        <v>75</v>
      </c>
      <c r="C7154">
        <v>53.649500000000003</v>
      </c>
      <c r="D7154">
        <v>9.9618000000000002</v>
      </c>
      <c r="E7154">
        <v>15</v>
      </c>
      <c r="F7154" s="2">
        <v>42108</v>
      </c>
      <c r="G7154">
        <v>3.1</v>
      </c>
      <c r="H7154" s="3">
        <v>42108.502083333333</v>
      </c>
      <c r="I7154" s="3">
        <v>42108.474999999999</v>
      </c>
      <c r="J7154">
        <v>9.9</v>
      </c>
      <c r="K7154">
        <v>11.3</v>
      </c>
      <c r="L7154" s="3">
        <v>42108.472222222219</v>
      </c>
      <c r="M7154" t="s">
        <v>135</v>
      </c>
      <c r="N7154" t="s">
        <v>9</v>
      </c>
      <c r="P7154" s="3">
        <v>42108.502083333333</v>
      </c>
      <c r="Q7154">
        <v>0</v>
      </c>
      <c r="R7154" t="s">
        <v>76</v>
      </c>
      <c r="S7154">
        <v>0</v>
      </c>
      <c r="T7154">
        <v>0</v>
      </c>
      <c r="U7154" t="s">
        <v>9</v>
      </c>
      <c r="V7154" s="3">
        <v>42108.474999999999</v>
      </c>
      <c r="W7154">
        <v>1</v>
      </c>
      <c r="X7154" s="3">
        <v>42108.472222222219</v>
      </c>
      <c r="Y7154" t="s">
        <v>9</v>
      </c>
      <c r="Z7154">
        <v>0</v>
      </c>
      <c r="AA7154">
        <v>0</v>
      </c>
      <c r="AB7154" t="s">
        <v>134</v>
      </c>
    </row>
    <row r="7155" spans="1:28" x14ac:dyDescent="0.25">
      <c r="A7155" t="s">
        <v>74</v>
      </c>
      <c r="B7155" t="s">
        <v>75</v>
      </c>
      <c r="C7155">
        <v>53.649500000000003</v>
      </c>
      <c r="D7155">
        <v>9.9618000000000002</v>
      </c>
      <c r="E7155">
        <v>15</v>
      </c>
      <c r="F7155" s="2">
        <v>42109</v>
      </c>
      <c r="G7155">
        <v>9.1</v>
      </c>
      <c r="H7155" s="3">
        <v>42109.502083333333</v>
      </c>
      <c r="I7155" s="3">
        <v>42109.474999999999</v>
      </c>
      <c r="J7155">
        <v>18.899999999999999</v>
      </c>
      <c r="K7155">
        <v>19.399999999999999</v>
      </c>
      <c r="L7155" s="3">
        <v>42109.472222222219</v>
      </c>
      <c r="M7155" t="s">
        <v>135</v>
      </c>
      <c r="N7155" t="s">
        <v>9</v>
      </c>
      <c r="P7155" s="3">
        <v>42109.502083333333</v>
      </c>
      <c r="Q7155">
        <v>0</v>
      </c>
      <c r="R7155" t="s">
        <v>76</v>
      </c>
      <c r="S7155">
        <v>0</v>
      </c>
      <c r="T7155">
        <v>0</v>
      </c>
      <c r="U7155" t="s">
        <v>9</v>
      </c>
      <c r="V7155" s="3">
        <v>42109.474999999999</v>
      </c>
      <c r="W7155">
        <v>1</v>
      </c>
      <c r="X7155" s="3">
        <v>42109.472222222219</v>
      </c>
      <c r="Y7155" t="s">
        <v>9</v>
      </c>
      <c r="Z7155">
        <v>0</v>
      </c>
      <c r="AA7155">
        <v>0</v>
      </c>
      <c r="AB7155" t="s">
        <v>134</v>
      </c>
    </row>
    <row r="7156" spans="1:28" x14ac:dyDescent="0.25">
      <c r="A7156" t="s">
        <v>74</v>
      </c>
      <c r="B7156" t="s">
        <v>75</v>
      </c>
      <c r="C7156">
        <v>53.649500000000003</v>
      </c>
      <c r="D7156">
        <v>9.9618000000000002</v>
      </c>
      <c r="E7156">
        <v>15</v>
      </c>
      <c r="F7156" s="2">
        <v>42110</v>
      </c>
      <c r="G7156">
        <v>4.5999999999999996</v>
      </c>
      <c r="H7156" s="3">
        <v>42110.502083333333</v>
      </c>
      <c r="I7156" s="3">
        <v>42110.474999999999</v>
      </c>
      <c r="J7156">
        <v>11</v>
      </c>
      <c r="K7156">
        <v>21.6</v>
      </c>
      <c r="L7156" s="3">
        <v>42110.472222222219</v>
      </c>
      <c r="M7156" t="s">
        <v>135</v>
      </c>
      <c r="N7156" t="s">
        <v>9</v>
      </c>
      <c r="P7156" s="3">
        <v>42110.502083333333</v>
      </c>
      <c r="Q7156">
        <v>0</v>
      </c>
      <c r="R7156" t="s">
        <v>76</v>
      </c>
      <c r="S7156">
        <v>0</v>
      </c>
      <c r="T7156">
        <v>0</v>
      </c>
      <c r="U7156" t="s">
        <v>9</v>
      </c>
      <c r="V7156" s="3">
        <v>42110.474999999999</v>
      </c>
      <c r="W7156">
        <v>1</v>
      </c>
      <c r="X7156" s="3">
        <v>42110.472222222219</v>
      </c>
      <c r="Y7156" t="s">
        <v>9</v>
      </c>
      <c r="Z7156">
        <v>0</v>
      </c>
      <c r="AA7156">
        <v>0</v>
      </c>
      <c r="AB7156" t="s">
        <v>134</v>
      </c>
    </row>
    <row r="7157" spans="1:28" x14ac:dyDescent="0.25">
      <c r="A7157" t="s">
        <v>74</v>
      </c>
      <c r="B7157" t="s">
        <v>75</v>
      </c>
      <c r="C7157">
        <v>53.649500000000003</v>
      </c>
      <c r="D7157">
        <v>9.9618000000000002</v>
      </c>
      <c r="E7157">
        <v>15</v>
      </c>
      <c r="F7157" s="2">
        <v>42111</v>
      </c>
      <c r="G7157">
        <v>3.1</v>
      </c>
      <c r="H7157" s="3">
        <v>42111.502083333333</v>
      </c>
      <c r="I7157" s="3">
        <v>42111.474999999999</v>
      </c>
      <c r="J7157">
        <v>10.8</v>
      </c>
      <c r="K7157">
        <v>12.7</v>
      </c>
      <c r="L7157" s="3">
        <v>42111.47152777778</v>
      </c>
      <c r="M7157" t="s">
        <v>135</v>
      </c>
      <c r="N7157" t="s">
        <v>9</v>
      </c>
      <c r="P7157" s="3">
        <v>42111.502083333333</v>
      </c>
      <c r="Q7157">
        <v>0.4</v>
      </c>
      <c r="R7157" t="s">
        <v>77</v>
      </c>
      <c r="S7157">
        <v>0.4</v>
      </c>
      <c r="T7157">
        <v>0</v>
      </c>
      <c r="U7157" t="s">
        <v>9</v>
      </c>
      <c r="V7157" s="3">
        <v>42111.474999999999</v>
      </c>
      <c r="W7157">
        <v>1</v>
      </c>
      <c r="X7157" s="3">
        <v>42111.47152777778</v>
      </c>
      <c r="Y7157" t="s">
        <v>9</v>
      </c>
      <c r="Z7157">
        <v>0.4</v>
      </c>
      <c r="AA7157">
        <v>0</v>
      </c>
      <c r="AB7157" t="s">
        <v>134</v>
      </c>
    </row>
    <row r="7158" spans="1:28" x14ac:dyDescent="0.25">
      <c r="A7158" t="s">
        <v>74</v>
      </c>
      <c r="B7158" t="s">
        <v>75</v>
      </c>
      <c r="C7158">
        <v>53.649500000000003</v>
      </c>
      <c r="D7158">
        <v>9.9618000000000002</v>
      </c>
      <c r="E7158">
        <v>15</v>
      </c>
      <c r="F7158" s="2">
        <v>42112</v>
      </c>
      <c r="G7158">
        <v>1.1000000000000001</v>
      </c>
      <c r="H7158" s="3">
        <v>42112.502083333333</v>
      </c>
      <c r="I7158" s="3">
        <v>42112.474999999999</v>
      </c>
      <c r="J7158">
        <v>11.3</v>
      </c>
      <c r="K7158">
        <v>13.6</v>
      </c>
      <c r="L7158" s="3">
        <v>42112.47152777778</v>
      </c>
      <c r="M7158" t="s">
        <v>135</v>
      </c>
      <c r="N7158" t="s">
        <v>9</v>
      </c>
      <c r="P7158" s="3">
        <v>42112.502083333333</v>
      </c>
      <c r="Q7158">
        <v>0.2</v>
      </c>
      <c r="R7158" t="s">
        <v>77</v>
      </c>
      <c r="S7158">
        <v>0.2</v>
      </c>
      <c r="T7158">
        <v>0</v>
      </c>
      <c r="U7158" t="s">
        <v>9</v>
      </c>
      <c r="V7158" s="3">
        <v>42112.474999999999</v>
      </c>
      <c r="W7158">
        <v>1</v>
      </c>
      <c r="X7158" s="3">
        <v>42112.47152777778</v>
      </c>
      <c r="Y7158" t="s">
        <v>9</v>
      </c>
      <c r="Z7158">
        <v>0.2</v>
      </c>
      <c r="AA7158">
        <v>0</v>
      </c>
      <c r="AB7158" t="s">
        <v>134</v>
      </c>
    </row>
    <row r="7159" spans="1:28" x14ac:dyDescent="0.25">
      <c r="A7159" t="s">
        <v>74</v>
      </c>
      <c r="B7159" t="s">
        <v>75</v>
      </c>
      <c r="C7159">
        <v>53.649500000000003</v>
      </c>
      <c r="D7159">
        <v>9.9618000000000002</v>
      </c>
      <c r="E7159">
        <v>15</v>
      </c>
      <c r="F7159" s="2">
        <v>42113</v>
      </c>
      <c r="G7159">
        <v>5.0999999999999996</v>
      </c>
      <c r="H7159" s="3">
        <v>42113.502083333333</v>
      </c>
      <c r="I7159" s="3">
        <v>42113.474999999999</v>
      </c>
      <c r="J7159">
        <v>11.5</v>
      </c>
      <c r="K7159">
        <v>14.7</v>
      </c>
      <c r="L7159" s="3">
        <v>42113.47152777778</v>
      </c>
      <c r="M7159" t="s">
        <v>135</v>
      </c>
      <c r="N7159" t="s">
        <v>9</v>
      </c>
      <c r="P7159" s="3">
        <v>42113.502083333333</v>
      </c>
      <c r="Q7159">
        <v>0</v>
      </c>
      <c r="R7159" t="s">
        <v>76</v>
      </c>
      <c r="S7159">
        <v>0</v>
      </c>
      <c r="T7159">
        <v>0</v>
      </c>
      <c r="U7159" t="s">
        <v>9</v>
      </c>
      <c r="V7159" s="3">
        <v>42113.474999999999</v>
      </c>
      <c r="W7159">
        <v>1</v>
      </c>
      <c r="X7159" s="3">
        <v>42113.47152777778</v>
      </c>
      <c r="Y7159" t="s">
        <v>9</v>
      </c>
      <c r="Z7159">
        <v>0</v>
      </c>
      <c r="AA7159">
        <v>0</v>
      </c>
      <c r="AB7159" t="s">
        <v>134</v>
      </c>
    </row>
    <row r="7160" spans="1:28" x14ac:dyDescent="0.25">
      <c r="A7160" t="s">
        <v>74</v>
      </c>
      <c r="B7160" t="s">
        <v>75</v>
      </c>
      <c r="C7160">
        <v>53.649500000000003</v>
      </c>
      <c r="D7160">
        <v>9.9618000000000002</v>
      </c>
      <c r="E7160">
        <v>15</v>
      </c>
      <c r="F7160" s="2">
        <v>42114</v>
      </c>
      <c r="G7160">
        <v>3.2</v>
      </c>
      <c r="H7160" s="3">
        <v>42114.502083333333</v>
      </c>
      <c r="I7160" s="3">
        <v>42114.474999999999</v>
      </c>
      <c r="J7160">
        <v>17</v>
      </c>
      <c r="K7160">
        <v>17.100000000000001</v>
      </c>
      <c r="L7160" s="3">
        <v>42114.47152777778</v>
      </c>
      <c r="M7160" t="s">
        <v>135</v>
      </c>
      <c r="N7160" t="s">
        <v>9</v>
      </c>
      <c r="P7160" s="3">
        <v>42114.502083333333</v>
      </c>
      <c r="Q7160">
        <v>0</v>
      </c>
      <c r="R7160" t="s">
        <v>76</v>
      </c>
      <c r="S7160">
        <v>0</v>
      </c>
      <c r="T7160">
        <v>0</v>
      </c>
      <c r="U7160" t="s">
        <v>9</v>
      </c>
      <c r="V7160" s="3">
        <v>42114.474999999999</v>
      </c>
      <c r="W7160">
        <v>1</v>
      </c>
      <c r="X7160" s="3">
        <v>42114.47152777778</v>
      </c>
      <c r="Y7160" t="s">
        <v>9</v>
      </c>
      <c r="Z7160">
        <v>0</v>
      </c>
      <c r="AA7160">
        <v>0</v>
      </c>
      <c r="AB7160" t="s">
        <v>134</v>
      </c>
    </row>
    <row r="7161" spans="1:28" x14ac:dyDescent="0.25">
      <c r="A7161" t="s">
        <v>74</v>
      </c>
      <c r="B7161" t="s">
        <v>75</v>
      </c>
      <c r="C7161">
        <v>53.649500000000003</v>
      </c>
      <c r="D7161">
        <v>9.9618000000000002</v>
      </c>
      <c r="E7161">
        <v>15</v>
      </c>
      <c r="F7161" s="2">
        <v>42115</v>
      </c>
      <c r="G7161">
        <v>6.2</v>
      </c>
      <c r="H7161" s="3">
        <v>42115.502083333333</v>
      </c>
      <c r="I7161" s="3">
        <v>42115.474999999999</v>
      </c>
      <c r="J7161">
        <v>16.600000000000001</v>
      </c>
      <c r="K7161">
        <v>19.2</v>
      </c>
      <c r="L7161" s="3">
        <v>42115.470833333333</v>
      </c>
      <c r="M7161" t="s">
        <v>135</v>
      </c>
      <c r="N7161" t="s">
        <v>9</v>
      </c>
      <c r="P7161" s="3">
        <v>42115.502083333333</v>
      </c>
      <c r="Q7161">
        <v>0</v>
      </c>
      <c r="R7161" t="s">
        <v>76</v>
      </c>
      <c r="S7161">
        <v>0</v>
      </c>
      <c r="T7161">
        <v>0</v>
      </c>
      <c r="U7161" t="s">
        <v>9</v>
      </c>
      <c r="V7161" s="3">
        <v>42115.474999999999</v>
      </c>
      <c r="W7161">
        <v>1</v>
      </c>
      <c r="X7161" s="3">
        <v>42115.470833333333</v>
      </c>
      <c r="Y7161" t="s">
        <v>9</v>
      </c>
      <c r="Z7161">
        <v>0</v>
      </c>
      <c r="AA7161">
        <v>0</v>
      </c>
      <c r="AB7161" t="s">
        <v>134</v>
      </c>
    </row>
    <row r="7162" spans="1:28" x14ac:dyDescent="0.25">
      <c r="A7162" t="s">
        <v>74</v>
      </c>
      <c r="B7162" t="s">
        <v>75</v>
      </c>
      <c r="C7162">
        <v>53.649500000000003</v>
      </c>
      <c r="D7162">
        <v>9.9618000000000002</v>
      </c>
      <c r="E7162">
        <v>15</v>
      </c>
      <c r="F7162" s="2">
        <v>42116</v>
      </c>
      <c r="G7162">
        <v>7.1</v>
      </c>
      <c r="H7162" s="3">
        <v>42116.502083333333</v>
      </c>
      <c r="I7162" s="3">
        <v>42116.474999999999</v>
      </c>
      <c r="J7162">
        <v>12.9</v>
      </c>
      <c r="K7162">
        <v>17.3</v>
      </c>
      <c r="L7162" s="3">
        <v>42116.470833333333</v>
      </c>
      <c r="M7162" t="s">
        <v>135</v>
      </c>
      <c r="N7162" t="s">
        <v>9</v>
      </c>
      <c r="P7162" s="3">
        <v>42116.502083333333</v>
      </c>
      <c r="Q7162">
        <v>0</v>
      </c>
      <c r="R7162" t="s">
        <v>76</v>
      </c>
      <c r="S7162">
        <v>0</v>
      </c>
      <c r="T7162">
        <v>0</v>
      </c>
      <c r="U7162" t="s">
        <v>9</v>
      </c>
      <c r="V7162" s="3">
        <v>42116.474999999999</v>
      </c>
      <c r="W7162">
        <v>1</v>
      </c>
      <c r="X7162" s="3">
        <v>42116.470833333333</v>
      </c>
      <c r="Y7162" t="s">
        <v>9</v>
      </c>
      <c r="Z7162">
        <v>0</v>
      </c>
      <c r="AA7162">
        <v>0</v>
      </c>
      <c r="AB7162" t="s">
        <v>134</v>
      </c>
    </row>
    <row r="7163" spans="1:28" x14ac:dyDescent="0.25">
      <c r="A7163" t="s">
        <v>74</v>
      </c>
      <c r="B7163" t="s">
        <v>75</v>
      </c>
      <c r="C7163">
        <v>53.649500000000003</v>
      </c>
      <c r="D7163">
        <v>9.9618000000000002</v>
      </c>
      <c r="E7163">
        <v>15</v>
      </c>
      <c r="F7163" s="2">
        <v>42117</v>
      </c>
      <c r="G7163">
        <v>6.2</v>
      </c>
      <c r="H7163" s="3">
        <v>42117.502083333333</v>
      </c>
      <c r="I7163" s="3">
        <v>42117.474999999999</v>
      </c>
      <c r="J7163">
        <v>11.3</v>
      </c>
      <c r="K7163">
        <v>16.7</v>
      </c>
      <c r="L7163" s="3">
        <v>42117.470833333333</v>
      </c>
      <c r="M7163" t="s">
        <v>135</v>
      </c>
      <c r="N7163" t="s">
        <v>9</v>
      </c>
      <c r="P7163" s="3">
        <v>42117.502083333333</v>
      </c>
      <c r="Q7163">
        <v>0</v>
      </c>
      <c r="R7163" t="s">
        <v>76</v>
      </c>
      <c r="S7163">
        <v>0</v>
      </c>
      <c r="T7163">
        <v>0</v>
      </c>
      <c r="U7163" t="s">
        <v>9</v>
      </c>
      <c r="V7163" s="3">
        <v>42117.474999999999</v>
      </c>
      <c r="W7163">
        <v>1</v>
      </c>
      <c r="X7163" s="3">
        <v>42117.470833333333</v>
      </c>
      <c r="Y7163" t="s">
        <v>9</v>
      </c>
      <c r="Z7163">
        <v>0</v>
      </c>
      <c r="AA7163">
        <v>0</v>
      </c>
      <c r="AB7163" t="s">
        <v>134</v>
      </c>
    </row>
    <row r="7164" spans="1:28" x14ac:dyDescent="0.25">
      <c r="A7164" t="s">
        <v>74</v>
      </c>
      <c r="B7164" t="s">
        <v>75</v>
      </c>
      <c r="C7164">
        <v>53.649500000000003</v>
      </c>
      <c r="D7164">
        <v>9.9618000000000002</v>
      </c>
      <c r="E7164">
        <v>15</v>
      </c>
      <c r="F7164" s="2">
        <v>42118</v>
      </c>
      <c r="G7164">
        <v>7.1</v>
      </c>
      <c r="H7164" s="3">
        <v>42118.502083333333</v>
      </c>
      <c r="I7164" s="3">
        <v>42118.474999999999</v>
      </c>
      <c r="J7164">
        <v>14.8</v>
      </c>
      <c r="K7164">
        <v>16.100000000000001</v>
      </c>
      <c r="L7164" s="3">
        <v>42118.470833333333</v>
      </c>
      <c r="M7164" t="s">
        <v>135</v>
      </c>
      <c r="N7164" t="s">
        <v>9</v>
      </c>
      <c r="P7164" s="3">
        <v>42118.502083333333</v>
      </c>
      <c r="Q7164">
        <v>0</v>
      </c>
      <c r="R7164" t="s">
        <v>76</v>
      </c>
      <c r="S7164">
        <v>0</v>
      </c>
      <c r="T7164">
        <v>0</v>
      </c>
      <c r="U7164" t="s">
        <v>9</v>
      </c>
      <c r="V7164" s="3">
        <v>42118.474999999999</v>
      </c>
      <c r="W7164">
        <v>1</v>
      </c>
      <c r="X7164" s="3">
        <v>42118.470833333333</v>
      </c>
      <c r="Y7164" t="s">
        <v>9</v>
      </c>
      <c r="Z7164">
        <v>0</v>
      </c>
      <c r="AA7164">
        <v>0</v>
      </c>
      <c r="AB7164" t="s">
        <v>134</v>
      </c>
    </row>
    <row r="7165" spans="1:28" x14ac:dyDescent="0.25">
      <c r="A7165" t="s">
        <v>74</v>
      </c>
      <c r="B7165" t="s">
        <v>75</v>
      </c>
      <c r="C7165">
        <v>53.649500000000003</v>
      </c>
      <c r="D7165">
        <v>9.9618000000000002</v>
      </c>
      <c r="E7165">
        <v>15</v>
      </c>
      <c r="F7165" s="2">
        <v>42119</v>
      </c>
      <c r="G7165">
        <v>8.6999999999999993</v>
      </c>
      <c r="H7165" s="3">
        <v>42119.502083333333</v>
      </c>
      <c r="I7165" s="3">
        <v>42119.474999999999</v>
      </c>
      <c r="J7165">
        <v>13.6</v>
      </c>
      <c r="K7165">
        <v>19.100000000000001</v>
      </c>
      <c r="L7165" s="3">
        <v>42119.470833333333</v>
      </c>
      <c r="M7165" t="s">
        <v>135</v>
      </c>
      <c r="N7165" t="s">
        <v>9</v>
      </c>
      <c r="P7165" s="3">
        <v>42119.502083333333</v>
      </c>
      <c r="Q7165">
        <v>0</v>
      </c>
      <c r="R7165" t="s">
        <v>76</v>
      </c>
      <c r="S7165">
        <v>0</v>
      </c>
      <c r="T7165">
        <v>0</v>
      </c>
      <c r="U7165" t="s">
        <v>9</v>
      </c>
      <c r="V7165" s="3">
        <v>42119.474999999999</v>
      </c>
      <c r="W7165">
        <v>1</v>
      </c>
      <c r="X7165" s="3">
        <v>42119.470833333333</v>
      </c>
      <c r="Y7165" t="s">
        <v>9</v>
      </c>
      <c r="Z7165">
        <v>0</v>
      </c>
      <c r="AA7165">
        <v>0</v>
      </c>
      <c r="AB7165" t="s">
        <v>134</v>
      </c>
    </row>
    <row r="7166" spans="1:28" x14ac:dyDescent="0.25">
      <c r="A7166" t="s">
        <v>74</v>
      </c>
      <c r="B7166" t="s">
        <v>75</v>
      </c>
      <c r="C7166">
        <v>53.649500000000003</v>
      </c>
      <c r="D7166">
        <v>9.9618000000000002</v>
      </c>
      <c r="E7166">
        <v>15</v>
      </c>
      <c r="F7166" s="2">
        <v>42120</v>
      </c>
      <c r="G7166">
        <v>10.3</v>
      </c>
      <c r="H7166" s="3">
        <v>42120.502083333333</v>
      </c>
      <c r="I7166" s="3">
        <v>42120.474999999999</v>
      </c>
      <c r="J7166">
        <v>13.6</v>
      </c>
      <c r="K7166">
        <v>14.1</v>
      </c>
      <c r="L7166" s="3">
        <v>42120.470833333333</v>
      </c>
      <c r="M7166" t="s">
        <v>135</v>
      </c>
      <c r="N7166" t="s">
        <v>9</v>
      </c>
      <c r="P7166" s="3">
        <v>42120.502083333333</v>
      </c>
      <c r="Q7166">
        <v>2.4</v>
      </c>
      <c r="R7166" t="s">
        <v>77</v>
      </c>
      <c r="S7166">
        <v>2.4</v>
      </c>
      <c r="T7166">
        <v>0</v>
      </c>
      <c r="U7166" t="s">
        <v>9</v>
      </c>
      <c r="V7166" s="3">
        <v>42120.474999999999</v>
      </c>
      <c r="W7166">
        <v>1</v>
      </c>
      <c r="X7166" s="3">
        <v>42120.470833333333</v>
      </c>
      <c r="Y7166" t="s">
        <v>9</v>
      </c>
      <c r="Z7166">
        <v>2.4</v>
      </c>
      <c r="AA7166">
        <v>0</v>
      </c>
      <c r="AB7166" t="s">
        <v>134</v>
      </c>
    </row>
    <row r="7167" spans="1:28" x14ac:dyDescent="0.25">
      <c r="A7167" t="s">
        <v>74</v>
      </c>
      <c r="B7167" t="s">
        <v>75</v>
      </c>
      <c r="C7167">
        <v>53.649500000000003</v>
      </c>
      <c r="D7167">
        <v>9.9618000000000002</v>
      </c>
      <c r="E7167">
        <v>15</v>
      </c>
      <c r="F7167" s="2">
        <v>42121</v>
      </c>
      <c r="G7167">
        <v>6.1</v>
      </c>
      <c r="H7167" s="3">
        <v>42121.502083333333</v>
      </c>
      <c r="I7167" s="3">
        <v>42121.474999999999</v>
      </c>
      <c r="J7167">
        <v>9.3000000000000007</v>
      </c>
      <c r="K7167">
        <v>14.1</v>
      </c>
      <c r="L7167" s="3">
        <v>42121.470138888886</v>
      </c>
      <c r="M7167" t="s">
        <v>135</v>
      </c>
      <c r="N7167" t="s">
        <v>9</v>
      </c>
      <c r="P7167" s="3">
        <v>42121.502083333333</v>
      </c>
      <c r="Q7167">
        <v>5.6</v>
      </c>
      <c r="R7167" t="s">
        <v>77</v>
      </c>
      <c r="S7167">
        <v>5.6</v>
      </c>
      <c r="T7167">
        <v>0</v>
      </c>
      <c r="U7167" t="s">
        <v>9</v>
      </c>
      <c r="V7167" s="3">
        <v>42121.474999999999</v>
      </c>
      <c r="W7167">
        <v>1</v>
      </c>
      <c r="X7167" s="3">
        <v>42121.470138888886</v>
      </c>
      <c r="Y7167" t="s">
        <v>9</v>
      </c>
      <c r="Z7167">
        <v>5.6</v>
      </c>
      <c r="AA7167">
        <v>0</v>
      </c>
      <c r="AB7167" t="s">
        <v>134</v>
      </c>
    </row>
    <row r="7168" spans="1:28" x14ac:dyDescent="0.25">
      <c r="A7168" t="s">
        <v>74</v>
      </c>
      <c r="B7168" t="s">
        <v>75</v>
      </c>
      <c r="C7168">
        <v>53.649500000000003</v>
      </c>
      <c r="D7168">
        <v>9.9618000000000002</v>
      </c>
      <c r="E7168">
        <v>15</v>
      </c>
      <c r="F7168" s="2">
        <v>42122</v>
      </c>
      <c r="G7168">
        <v>-0.3</v>
      </c>
      <c r="H7168" s="3">
        <v>42122.502083333333</v>
      </c>
      <c r="I7168" s="3">
        <v>42122.474999999999</v>
      </c>
      <c r="J7168">
        <v>10.4</v>
      </c>
      <c r="K7168">
        <v>13.2</v>
      </c>
      <c r="L7168" s="3">
        <v>42122.470138888886</v>
      </c>
      <c r="M7168" t="s">
        <v>135</v>
      </c>
      <c r="N7168" t="s">
        <v>9</v>
      </c>
      <c r="P7168" s="3">
        <v>42122.502083333333</v>
      </c>
      <c r="Q7168">
        <v>0</v>
      </c>
      <c r="R7168" t="s">
        <v>76</v>
      </c>
      <c r="S7168">
        <v>0</v>
      </c>
      <c r="T7168">
        <v>0</v>
      </c>
      <c r="U7168" t="s">
        <v>9</v>
      </c>
      <c r="V7168" s="3">
        <v>42122.474999999999</v>
      </c>
      <c r="W7168">
        <v>1</v>
      </c>
      <c r="X7168" s="3">
        <v>42122.470138888886</v>
      </c>
      <c r="Y7168" t="s">
        <v>9</v>
      </c>
      <c r="Z7168">
        <v>0</v>
      </c>
      <c r="AA7168">
        <v>0</v>
      </c>
      <c r="AB7168" t="s">
        <v>134</v>
      </c>
    </row>
    <row r="7169" spans="1:28" x14ac:dyDescent="0.25">
      <c r="A7169" t="s">
        <v>74</v>
      </c>
      <c r="B7169" t="s">
        <v>75</v>
      </c>
      <c r="C7169">
        <v>53.649500000000003</v>
      </c>
      <c r="D7169">
        <v>9.9618000000000002</v>
      </c>
      <c r="E7169">
        <v>15</v>
      </c>
      <c r="F7169" s="2">
        <v>42123</v>
      </c>
      <c r="G7169">
        <v>2.2999999999999998</v>
      </c>
      <c r="H7169" s="3">
        <v>42123.502083333333</v>
      </c>
      <c r="I7169" s="3">
        <v>42123.474999999999</v>
      </c>
      <c r="J7169">
        <v>12.7</v>
      </c>
      <c r="K7169">
        <v>13.2</v>
      </c>
      <c r="L7169" s="3">
        <v>42123.470138888886</v>
      </c>
      <c r="M7169" t="s">
        <v>135</v>
      </c>
      <c r="N7169" t="s">
        <v>9</v>
      </c>
      <c r="P7169" s="3">
        <v>42123.502083333333</v>
      </c>
      <c r="Q7169">
        <v>0</v>
      </c>
      <c r="R7169" t="s">
        <v>76</v>
      </c>
      <c r="S7169">
        <v>0</v>
      </c>
      <c r="T7169">
        <v>0</v>
      </c>
      <c r="U7169" t="s">
        <v>9</v>
      </c>
      <c r="V7169" s="3">
        <v>42123.474999999999</v>
      </c>
      <c r="W7169">
        <v>1</v>
      </c>
      <c r="X7169" s="3">
        <v>42123.470138888886</v>
      </c>
      <c r="Y7169" t="s">
        <v>9</v>
      </c>
      <c r="Z7169">
        <v>0</v>
      </c>
      <c r="AA7169">
        <v>0</v>
      </c>
      <c r="AB7169" t="s">
        <v>134</v>
      </c>
    </row>
    <row r="7170" spans="1:28" x14ac:dyDescent="0.25">
      <c r="A7170" t="s">
        <v>74</v>
      </c>
      <c r="B7170" t="s">
        <v>75</v>
      </c>
      <c r="C7170">
        <v>53.649500000000003</v>
      </c>
      <c r="D7170">
        <v>9.9618000000000002</v>
      </c>
      <c r="E7170">
        <v>15</v>
      </c>
      <c r="F7170" s="2">
        <v>42124</v>
      </c>
      <c r="G7170">
        <v>6.7</v>
      </c>
      <c r="H7170" s="3">
        <v>42124.502083333333</v>
      </c>
      <c r="I7170" s="3">
        <v>42124.474999999999</v>
      </c>
      <c r="J7170">
        <v>9.3000000000000007</v>
      </c>
      <c r="K7170">
        <v>14.5</v>
      </c>
      <c r="L7170" s="3">
        <v>42124.470138888886</v>
      </c>
      <c r="M7170" t="s">
        <v>135</v>
      </c>
      <c r="N7170" t="s">
        <v>9</v>
      </c>
      <c r="P7170" s="3">
        <v>42124.502083333333</v>
      </c>
      <c r="Q7170">
        <v>1.4</v>
      </c>
      <c r="R7170" t="s">
        <v>77</v>
      </c>
      <c r="S7170">
        <v>1.4</v>
      </c>
      <c r="T7170">
        <v>0</v>
      </c>
      <c r="U7170" t="s">
        <v>9</v>
      </c>
      <c r="V7170" s="3">
        <v>42124.474999999999</v>
      </c>
      <c r="W7170">
        <v>1</v>
      </c>
      <c r="X7170" s="3">
        <v>42124.470138888886</v>
      </c>
      <c r="Y7170" t="s">
        <v>9</v>
      </c>
      <c r="Z7170">
        <v>1.4</v>
      </c>
      <c r="AA7170">
        <v>0</v>
      </c>
      <c r="AB7170" t="s">
        <v>134</v>
      </c>
    </row>
    <row r="7171" spans="1:28" x14ac:dyDescent="0.25">
      <c r="A7171" t="s">
        <v>74</v>
      </c>
      <c r="B7171" t="s">
        <v>75</v>
      </c>
      <c r="C7171">
        <v>53.649500000000003</v>
      </c>
      <c r="D7171">
        <v>9.9618000000000002</v>
      </c>
      <c r="E7171">
        <v>15</v>
      </c>
      <c r="F7171" s="2">
        <v>42125</v>
      </c>
      <c r="G7171">
        <v>4.7</v>
      </c>
      <c r="H7171" s="3">
        <v>42125.502083333333</v>
      </c>
      <c r="I7171" s="3">
        <v>42125.474999999999</v>
      </c>
      <c r="J7171">
        <v>10.1</v>
      </c>
      <c r="K7171">
        <v>13.7</v>
      </c>
      <c r="L7171" s="3">
        <v>42125.470138888886</v>
      </c>
      <c r="M7171" t="s">
        <v>135</v>
      </c>
      <c r="N7171" t="s">
        <v>9</v>
      </c>
      <c r="P7171" s="3">
        <v>42125.502083333333</v>
      </c>
      <c r="Q7171">
        <v>1.4</v>
      </c>
      <c r="R7171" t="s">
        <v>77</v>
      </c>
      <c r="S7171">
        <v>1.4</v>
      </c>
      <c r="T7171">
        <v>0</v>
      </c>
      <c r="U7171" t="s">
        <v>9</v>
      </c>
      <c r="V7171" s="3">
        <v>42125.474999999999</v>
      </c>
      <c r="W7171">
        <v>1</v>
      </c>
      <c r="X7171" s="3">
        <v>42125.470138888886</v>
      </c>
      <c r="Y7171" t="s">
        <v>9</v>
      </c>
      <c r="Z7171">
        <v>1.4</v>
      </c>
      <c r="AA7171">
        <v>0</v>
      </c>
      <c r="AB7171" t="s">
        <v>134</v>
      </c>
    </row>
    <row r="7172" spans="1:28" x14ac:dyDescent="0.25">
      <c r="A7172" t="s">
        <v>74</v>
      </c>
      <c r="B7172" t="s">
        <v>75</v>
      </c>
      <c r="C7172">
        <v>53.649500000000003</v>
      </c>
      <c r="D7172">
        <v>9.9618000000000002</v>
      </c>
      <c r="E7172">
        <v>15</v>
      </c>
      <c r="F7172" s="2">
        <v>42126</v>
      </c>
      <c r="G7172">
        <v>3.7</v>
      </c>
      <c r="H7172" s="3">
        <v>42126.502083333333</v>
      </c>
      <c r="I7172" s="3">
        <v>42126.474999999999</v>
      </c>
      <c r="J7172">
        <v>11.8</v>
      </c>
      <c r="K7172">
        <v>13.4</v>
      </c>
      <c r="L7172" s="3">
        <v>42126.470138888886</v>
      </c>
      <c r="M7172" t="s">
        <v>135</v>
      </c>
      <c r="N7172" t="s">
        <v>9</v>
      </c>
      <c r="P7172" s="3">
        <v>42126.502083333333</v>
      </c>
      <c r="Q7172">
        <v>0</v>
      </c>
      <c r="R7172" t="s">
        <v>76</v>
      </c>
      <c r="S7172">
        <v>0</v>
      </c>
      <c r="T7172">
        <v>0</v>
      </c>
      <c r="U7172" t="s">
        <v>9</v>
      </c>
      <c r="V7172" s="3">
        <v>42126.474999999999</v>
      </c>
      <c r="W7172">
        <v>1</v>
      </c>
      <c r="X7172" s="3">
        <v>42126.470138888886</v>
      </c>
      <c r="Y7172" t="s">
        <v>9</v>
      </c>
      <c r="Z7172">
        <v>0</v>
      </c>
      <c r="AA7172">
        <v>0</v>
      </c>
      <c r="AB7172" t="s">
        <v>134</v>
      </c>
    </row>
    <row r="7173" spans="1:28" x14ac:dyDescent="0.25">
      <c r="A7173" t="s">
        <v>74</v>
      </c>
      <c r="B7173" t="s">
        <v>75</v>
      </c>
      <c r="C7173">
        <v>53.649500000000003</v>
      </c>
      <c r="D7173">
        <v>9.9618000000000002</v>
      </c>
      <c r="E7173">
        <v>15</v>
      </c>
      <c r="F7173" s="2">
        <v>42127</v>
      </c>
      <c r="G7173">
        <v>2.4</v>
      </c>
      <c r="H7173" s="3">
        <v>42127.499305555553</v>
      </c>
      <c r="I7173" s="3">
        <v>42127.472222222219</v>
      </c>
      <c r="J7173">
        <v>16.399999999999999</v>
      </c>
      <c r="K7173">
        <v>16.399999999999999</v>
      </c>
      <c r="L7173" s="3">
        <v>42127.470138888886</v>
      </c>
      <c r="M7173" t="s">
        <v>135</v>
      </c>
      <c r="N7173" t="s">
        <v>9</v>
      </c>
      <c r="P7173" s="3">
        <v>42127.499305555553</v>
      </c>
      <c r="Q7173">
        <v>0</v>
      </c>
      <c r="R7173" t="s">
        <v>76</v>
      </c>
      <c r="S7173">
        <v>0</v>
      </c>
      <c r="T7173">
        <v>0</v>
      </c>
      <c r="U7173" t="s">
        <v>9</v>
      </c>
      <c r="V7173" s="3">
        <v>42127.472222222219</v>
      </c>
      <c r="W7173">
        <v>1</v>
      </c>
      <c r="X7173" s="3">
        <v>42127.470138888886</v>
      </c>
      <c r="Y7173" t="s">
        <v>9</v>
      </c>
      <c r="Z7173">
        <v>0</v>
      </c>
      <c r="AA7173">
        <v>0</v>
      </c>
      <c r="AB7173" t="s">
        <v>134</v>
      </c>
    </row>
    <row r="7174" spans="1:28" x14ac:dyDescent="0.25">
      <c r="A7174" t="s">
        <v>74</v>
      </c>
      <c r="B7174" t="s">
        <v>75</v>
      </c>
      <c r="C7174">
        <v>53.649500000000003</v>
      </c>
      <c r="D7174">
        <v>9.9618000000000002</v>
      </c>
      <c r="E7174">
        <v>15</v>
      </c>
      <c r="F7174" s="2">
        <v>42128</v>
      </c>
      <c r="G7174">
        <v>11.8</v>
      </c>
      <c r="H7174" s="3">
        <v>42128.502083333333</v>
      </c>
      <c r="I7174" s="3">
        <v>42128.474999999999</v>
      </c>
      <c r="J7174">
        <v>15.6</v>
      </c>
      <c r="K7174">
        <v>19.3</v>
      </c>
      <c r="L7174" s="3">
        <v>42128.469444444447</v>
      </c>
      <c r="M7174" t="s">
        <v>135</v>
      </c>
      <c r="N7174" t="s">
        <v>9</v>
      </c>
      <c r="P7174" s="3">
        <v>42128.502083333333</v>
      </c>
      <c r="Q7174">
        <v>7</v>
      </c>
      <c r="R7174" t="s">
        <v>77</v>
      </c>
      <c r="S7174">
        <v>7</v>
      </c>
      <c r="T7174">
        <v>0</v>
      </c>
      <c r="U7174" t="s">
        <v>9</v>
      </c>
      <c r="V7174" s="3">
        <v>42128.474999999999</v>
      </c>
      <c r="W7174">
        <v>1</v>
      </c>
      <c r="X7174" s="3">
        <v>42128.469444444447</v>
      </c>
      <c r="Y7174" t="s">
        <v>9</v>
      </c>
      <c r="Z7174">
        <v>7</v>
      </c>
      <c r="AA7174">
        <v>0</v>
      </c>
      <c r="AB7174" t="s">
        <v>134</v>
      </c>
    </row>
    <row r="7175" spans="1:28" x14ac:dyDescent="0.25">
      <c r="A7175" t="s">
        <v>74</v>
      </c>
      <c r="B7175" t="s">
        <v>75</v>
      </c>
      <c r="C7175">
        <v>53.649500000000003</v>
      </c>
      <c r="D7175">
        <v>9.9618000000000002</v>
      </c>
      <c r="E7175">
        <v>15</v>
      </c>
      <c r="F7175" s="2">
        <v>42129</v>
      </c>
      <c r="G7175">
        <v>12.1</v>
      </c>
      <c r="H7175" s="3">
        <v>42129.502083333333</v>
      </c>
      <c r="I7175" s="3">
        <v>42129.474999999999</v>
      </c>
      <c r="J7175">
        <v>21.4</v>
      </c>
      <c r="K7175">
        <v>22.9</v>
      </c>
      <c r="L7175" s="3">
        <v>42129.469444444447</v>
      </c>
      <c r="M7175" t="s">
        <v>135</v>
      </c>
      <c r="N7175" t="s">
        <v>9</v>
      </c>
      <c r="P7175" s="3">
        <v>42129.502083333333</v>
      </c>
      <c r="Q7175">
        <v>1.4</v>
      </c>
      <c r="R7175" t="s">
        <v>77</v>
      </c>
      <c r="S7175">
        <v>1.4</v>
      </c>
      <c r="T7175">
        <v>0</v>
      </c>
      <c r="U7175" t="s">
        <v>9</v>
      </c>
      <c r="V7175" s="3">
        <v>42129.474999999999</v>
      </c>
      <c r="W7175">
        <v>1</v>
      </c>
      <c r="X7175" s="3">
        <v>42129.469444444447</v>
      </c>
      <c r="Y7175" t="s">
        <v>9</v>
      </c>
      <c r="Z7175">
        <v>1.4</v>
      </c>
      <c r="AA7175">
        <v>0</v>
      </c>
      <c r="AB7175" t="s">
        <v>134</v>
      </c>
    </row>
    <row r="7176" spans="1:28" x14ac:dyDescent="0.25">
      <c r="A7176" t="s">
        <v>74</v>
      </c>
      <c r="B7176" t="s">
        <v>75</v>
      </c>
      <c r="C7176">
        <v>53.649500000000003</v>
      </c>
      <c r="D7176">
        <v>9.9618000000000002</v>
      </c>
      <c r="E7176">
        <v>15</v>
      </c>
      <c r="F7176" s="2">
        <v>42130</v>
      </c>
      <c r="G7176">
        <v>7.8</v>
      </c>
      <c r="H7176" s="3">
        <v>42130.502083333333</v>
      </c>
      <c r="I7176" s="3">
        <v>42130.474999999999</v>
      </c>
      <c r="J7176">
        <v>18</v>
      </c>
      <c r="K7176">
        <v>25.2</v>
      </c>
      <c r="L7176" s="3">
        <v>42130.469444444447</v>
      </c>
      <c r="M7176" t="s">
        <v>135</v>
      </c>
      <c r="N7176" t="s">
        <v>9</v>
      </c>
      <c r="P7176" s="3">
        <v>42130.502083333333</v>
      </c>
      <c r="Q7176">
        <v>7.6</v>
      </c>
      <c r="R7176" t="s">
        <v>77</v>
      </c>
      <c r="S7176">
        <v>7.6</v>
      </c>
      <c r="T7176">
        <v>0</v>
      </c>
      <c r="U7176" t="s">
        <v>9</v>
      </c>
      <c r="V7176" s="3">
        <v>42130.474999999999</v>
      </c>
      <c r="W7176">
        <v>1</v>
      </c>
      <c r="X7176" s="3">
        <v>42130.469444444447</v>
      </c>
      <c r="Y7176" t="s">
        <v>9</v>
      </c>
      <c r="Z7176">
        <v>7.6</v>
      </c>
      <c r="AA7176">
        <v>0</v>
      </c>
      <c r="AB7176" t="s">
        <v>134</v>
      </c>
    </row>
    <row r="7177" spans="1:28" x14ac:dyDescent="0.25">
      <c r="A7177" t="s">
        <v>74</v>
      </c>
      <c r="B7177" t="s">
        <v>75</v>
      </c>
      <c r="C7177">
        <v>53.649500000000003</v>
      </c>
      <c r="D7177">
        <v>9.9618000000000002</v>
      </c>
      <c r="E7177">
        <v>15</v>
      </c>
      <c r="F7177" s="2">
        <v>42131</v>
      </c>
      <c r="G7177">
        <v>9.3000000000000007</v>
      </c>
      <c r="H7177" s="3">
        <v>42131.502083333333</v>
      </c>
      <c r="I7177" s="3">
        <v>42131.474999999999</v>
      </c>
      <c r="J7177">
        <v>13.3</v>
      </c>
      <c r="K7177">
        <v>19.3</v>
      </c>
      <c r="L7177" s="3">
        <v>42131.469444444447</v>
      </c>
      <c r="M7177" t="s">
        <v>135</v>
      </c>
      <c r="N7177" t="s">
        <v>9</v>
      </c>
      <c r="P7177" s="3">
        <v>42131.502083333333</v>
      </c>
      <c r="Q7177">
        <v>1.8</v>
      </c>
      <c r="R7177" t="s">
        <v>77</v>
      </c>
      <c r="S7177">
        <v>1.8</v>
      </c>
      <c r="T7177">
        <v>0</v>
      </c>
      <c r="U7177" t="s">
        <v>9</v>
      </c>
      <c r="V7177" s="3">
        <v>42131.474999999999</v>
      </c>
      <c r="W7177">
        <v>1</v>
      </c>
      <c r="X7177" s="3">
        <v>42131.469444444447</v>
      </c>
      <c r="Y7177" t="s">
        <v>9</v>
      </c>
      <c r="Z7177">
        <v>1.8</v>
      </c>
      <c r="AA7177">
        <v>0</v>
      </c>
      <c r="AB7177" t="s">
        <v>134</v>
      </c>
    </row>
    <row r="7178" spans="1:28" x14ac:dyDescent="0.25">
      <c r="A7178" t="s">
        <v>74</v>
      </c>
      <c r="B7178" t="s">
        <v>75</v>
      </c>
      <c r="C7178">
        <v>53.649500000000003</v>
      </c>
      <c r="D7178">
        <v>9.9618000000000002</v>
      </c>
      <c r="E7178">
        <v>15</v>
      </c>
      <c r="F7178" s="2">
        <v>42132</v>
      </c>
      <c r="G7178">
        <v>3.9</v>
      </c>
      <c r="H7178" s="3">
        <v>42132.502083333333</v>
      </c>
      <c r="I7178" s="3">
        <v>42132.474999999999</v>
      </c>
      <c r="J7178">
        <v>14.5</v>
      </c>
      <c r="K7178">
        <v>14.8</v>
      </c>
      <c r="L7178" s="3">
        <v>42132.469444444447</v>
      </c>
      <c r="M7178" t="s">
        <v>135</v>
      </c>
      <c r="N7178" t="s">
        <v>9</v>
      </c>
      <c r="P7178" s="3">
        <v>42132.502083333333</v>
      </c>
      <c r="Q7178">
        <v>1.4</v>
      </c>
      <c r="R7178" t="s">
        <v>77</v>
      </c>
      <c r="S7178">
        <v>1.4</v>
      </c>
      <c r="T7178">
        <v>0</v>
      </c>
      <c r="U7178" t="s">
        <v>9</v>
      </c>
      <c r="V7178" s="3">
        <v>42132.474999999999</v>
      </c>
      <c r="W7178">
        <v>1</v>
      </c>
      <c r="X7178" s="3">
        <v>42132.469444444447</v>
      </c>
      <c r="Y7178" t="s">
        <v>9</v>
      </c>
      <c r="Z7178">
        <v>1.4</v>
      </c>
      <c r="AA7178">
        <v>0</v>
      </c>
      <c r="AB7178" t="s">
        <v>134</v>
      </c>
    </row>
    <row r="7179" spans="1:28" x14ac:dyDescent="0.25">
      <c r="A7179" t="s">
        <v>74</v>
      </c>
      <c r="B7179" t="s">
        <v>75</v>
      </c>
      <c r="C7179">
        <v>53.649500000000003</v>
      </c>
      <c r="D7179">
        <v>9.9618000000000002</v>
      </c>
      <c r="E7179">
        <v>15</v>
      </c>
      <c r="F7179" s="2">
        <v>42133</v>
      </c>
      <c r="G7179">
        <v>9.6999999999999993</v>
      </c>
      <c r="H7179" s="3">
        <v>42133.502083333333</v>
      </c>
      <c r="I7179" s="3">
        <v>42133.474999999999</v>
      </c>
      <c r="J7179">
        <v>15</v>
      </c>
      <c r="K7179">
        <v>17.7</v>
      </c>
      <c r="L7179" s="3">
        <v>42133.469444444447</v>
      </c>
      <c r="M7179" t="s">
        <v>135</v>
      </c>
      <c r="N7179" t="s">
        <v>9</v>
      </c>
      <c r="P7179" s="3">
        <v>42133.502083333333</v>
      </c>
      <c r="Q7179">
        <v>4.4000000000000004</v>
      </c>
      <c r="R7179" t="s">
        <v>77</v>
      </c>
      <c r="S7179">
        <v>4.4000000000000004</v>
      </c>
      <c r="T7179">
        <v>0</v>
      </c>
      <c r="U7179" t="s">
        <v>9</v>
      </c>
      <c r="V7179" s="3">
        <v>42133.474999999999</v>
      </c>
      <c r="W7179">
        <v>1</v>
      </c>
      <c r="X7179" s="3">
        <v>42133.469444444447</v>
      </c>
      <c r="Y7179" t="s">
        <v>9</v>
      </c>
      <c r="Z7179">
        <v>4.4000000000000004</v>
      </c>
      <c r="AA7179">
        <v>0</v>
      </c>
      <c r="AB7179" t="s">
        <v>134</v>
      </c>
    </row>
    <row r="7180" spans="1:28" x14ac:dyDescent="0.25">
      <c r="A7180" t="s">
        <v>74</v>
      </c>
      <c r="B7180" t="s">
        <v>75</v>
      </c>
      <c r="C7180">
        <v>53.649500000000003</v>
      </c>
      <c r="D7180">
        <v>9.9618000000000002</v>
      </c>
      <c r="E7180">
        <v>15</v>
      </c>
      <c r="F7180" s="2">
        <v>42134</v>
      </c>
      <c r="G7180">
        <v>7.9</v>
      </c>
      <c r="H7180" s="3">
        <v>42134.502083333333</v>
      </c>
      <c r="I7180" s="3">
        <v>42134.474999999999</v>
      </c>
      <c r="J7180">
        <v>10.8</v>
      </c>
      <c r="K7180">
        <v>18</v>
      </c>
      <c r="L7180" s="3">
        <v>42134.469444444447</v>
      </c>
      <c r="M7180" t="s">
        <v>135</v>
      </c>
      <c r="N7180" t="s">
        <v>9</v>
      </c>
      <c r="P7180" s="3">
        <v>42134.502083333333</v>
      </c>
      <c r="Q7180">
        <v>1</v>
      </c>
      <c r="R7180" t="s">
        <v>77</v>
      </c>
      <c r="S7180">
        <v>1</v>
      </c>
      <c r="T7180">
        <v>0</v>
      </c>
      <c r="U7180" t="s">
        <v>9</v>
      </c>
      <c r="V7180" s="3">
        <v>42134.474999999999</v>
      </c>
      <c r="W7180">
        <v>1</v>
      </c>
      <c r="X7180" s="3">
        <v>42134.469444444447</v>
      </c>
      <c r="Y7180" t="s">
        <v>9</v>
      </c>
      <c r="Z7180">
        <v>1</v>
      </c>
      <c r="AA7180">
        <v>0</v>
      </c>
      <c r="AB7180" t="s">
        <v>134</v>
      </c>
    </row>
    <row r="7181" spans="1:28" x14ac:dyDescent="0.25">
      <c r="A7181" t="s">
        <v>74</v>
      </c>
      <c r="B7181" t="s">
        <v>75</v>
      </c>
      <c r="C7181">
        <v>53.649500000000003</v>
      </c>
      <c r="D7181">
        <v>9.9618000000000002</v>
      </c>
      <c r="E7181">
        <v>15</v>
      </c>
      <c r="F7181" s="2">
        <v>42135</v>
      </c>
      <c r="G7181">
        <v>5.7</v>
      </c>
      <c r="H7181" s="3">
        <v>42135.502083333333</v>
      </c>
      <c r="I7181" s="3">
        <v>42135.474999999999</v>
      </c>
      <c r="J7181">
        <v>18.899999999999999</v>
      </c>
      <c r="K7181">
        <v>19.399999999999999</v>
      </c>
      <c r="L7181" s="3">
        <v>42135.469444444447</v>
      </c>
      <c r="M7181" t="s">
        <v>135</v>
      </c>
      <c r="N7181" t="s">
        <v>9</v>
      </c>
      <c r="P7181" s="3">
        <v>42135.502083333333</v>
      </c>
      <c r="Q7181">
        <v>0</v>
      </c>
      <c r="R7181" t="s">
        <v>76</v>
      </c>
      <c r="S7181">
        <v>0</v>
      </c>
      <c r="T7181">
        <v>0</v>
      </c>
      <c r="U7181" t="s">
        <v>9</v>
      </c>
      <c r="V7181" s="3">
        <v>42135.474999999999</v>
      </c>
      <c r="W7181">
        <v>1</v>
      </c>
      <c r="X7181" s="3">
        <v>42135.469444444447</v>
      </c>
      <c r="Y7181" t="s">
        <v>9</v>
      </c>
      <c r="Z7181">
        <v>0</v>
      </c>
      <c r="AA7181">
        <v>0</v>
      </c>
      <c r="AB7181" t="s">
        <v>134</v>
      </c>
    </row>
    <row r="7182" spans="1:28" x14ac:dyDescent="0.25">
      <c r="A7182" t="s">
        <v>74</v>
      </c>
      <c r="B7182" t="s">
        <v>75</v>
      </c>
      <c r="C7182">
        <v>53.649500000000003</v>
      </c>
      <c r="D7182">
        <v>9.9618000000000002</v>
      </c>
      <c r="E7182">
        <v>15</v>
      </c>
      <c r="F7182" s="2">
        <v>42136</v>
      </c>
      <c r="G7182">
        <v>11.6</v>
      </c>
      <c r="H7182" s="3">
        <v>42136.502083333333</v>
      </c>
      <c r="I7182" s="3">
        <v>42136.474999999999</v>
      </c>
      <c r="J7182">
        <v>21.2</v>
      </c>
      <c r="K7182">
        <v>24.6</v>
      </c>
      <c r="L7182" s="3">
        <v>42136.469444444447</v>
      </c>
      <c r="M7182" t="s">
        <v>135</v>
      </c>
      <c r="N7182" t="s">
        <v>9</v>
      </c>
      <c r="P7182" s="3">
        <v>42136.502083333333</v>
      </c>
      <c r="Q7182">
        <v>0</v>
      </c>
      <c r="R7182" t="s">
        <v>76</v>
      </c>
      <c r="S7182">
        <v>0</v>
      </c>
      <c r="T7182">
        <v>0</v>
      </c>
      <c r="U7182" t="s">
        <v>9</v>
      </c>
      <c r="V7182" s="3">
        <v>42136.474999999999</v>
      </c>
      <c r="W7182">
        <v>1</v>
      </c>
      <c r="X7182" s="3">
        <v>42136.469444444447</v>
      </c>
      <c r="Y7182" t="s">
        <v>9</v>
      </c>
      <c r="Z7182">
        <v>0</v>
      </c>
      <c r="AA7182">
        <v>0</v>
      </c>
      <c r="AB7182" t="s">
        <v>134</v>
      </c>
    </row>
    <row r="7183" spans="1:28" x14ac:dyDescent="0.25">
      <c r="A7183" t="s">
        <v>74</v>
      </c>
      <c r="B7183" t="s">
        <v>75</v>
      </c>
      <c r="C7183">
        <v>53.649500000000003</v>
      </c>
      <c r="D7183">
        <v>9.9618000000000002</v>
      </c>
      <c r="E7183">
        <v>15</v>
      </c>
      <c r="F7183" s="2">
        <v>42137</v>
      </c>
      <c r="G7183">
        <v>9</v>
      </c>
      <c r="H7183" s="3">
        <v>42137.502083333333</v>
      </c>
      <c r="I7183" s="3">
        <v>42137.474999999999</v>
      </c>
      <c r="J7183">
        <v>15</v>
      </c>
      <c r="K7183">
        <v>21.2</v>
      </c>
      <c r="L7183" s="3">
        <v>42137.469444444447</v>
      </c>
      <c r="M7183" t="s">
        <v>135</v>
      </c>
      <c r="N7183" t="s">
        <v>9</v>
      </c>
      <c r="P7183" s="3">
        <v>42137.502083333333</v>
      </c>
      <c r="Q7183">
        <v>0</v>
      </c>
      <c r="R7183" t="s">
        <v>76</v>
      </c>
      <c r="S7183">
        <v>0</v>
      </c>
      <c r="T7183">
        <v>0</v>
      </c>
      <c r="U7183" t="s">
        <v>9</v>
      </c>
      <c r="V7183" s="3">
        <v>42137.474999999999</v>
      </c>
      <c r="W7183">
        <v>1</v>
      </c>
      <c r="X7183" s="3">
        <v>42137.469444444447</v>
      </c>
      <c r="Y7183" t="s">
        <v>9</v>
      </c>
      <c r="Z7183">
        <v>0</v>
      </c>
      <c r="AA7183">
        <v>0</v>
      </c>
      <c r="AB7183" t="s">
        <v>134</v>
      </c>
    </row>
    <row r="7184" spans="1:28" x14ac:dyDescent="0.25">
      <c r="A7184" t="s">
        <v>74</v>
      </c>
      <c r="B7184" t="s">
        <v>75</v>
      </c>
      <c r="C7184">
        <v>53.649500000000003</v>
      </c>
      <c r="D7184">
        <v>9.9618000000000002</v>
      </c>
      <c r="E7184">
        <v>15</v>
      </c>
      <c r="F7184" s="2">
        <v>42138</v>
      </c>
      <c r="G7184">
        <v>8.4</v>
      </c>
      <c r="H7184" s="3">
        <v>42138.502083333333</v>
      </c>
      <c r="I7184" s="3">
        <v>42138.474999999999</v>
      </c>
      <c r="J7184">
        <v>11.5</v>
      </c>
      <c r="K7184">
        <v>16.100000000000001</v>
      </c>
      <c r="L7184" s="3">
        <v>42138.469444444447</v>
      </c>
      <c r="M7184" t="s">
        <v>135</v>
      </c>
      <c r="N7184" t="s">
        <v>9</v>
      </c>
      <c r="P7184" s="3">
        <v>42138.502083333333</v>
      </c>
      <c r="Q7184">
        <v>0</v>
      </c>
      <c r="R7184" t="s">
        <v>76</v>
      </c>
      <c r="S7184">
        <v>0</v>
      </c>
      <c r="T7184">
        <v>0</v>
      </c>
      <c r="U7184" t="s">
        <v>9</v>
      </c>
      <c r="V7184" s="3">
        <v>42138.474999999999</v>
      </c>
      <c r="W7184">
        <v>1</v>
      </c>
      <c r="X7184" s="3">
        <v>42138.469444444447</v>
      </c>
      <c r="Y7184" t="s">
        <v>9</v>
      </c>
      <c r="Z7184">
        <v>0</v>
      </c>
      <c r="AA7184">
        <v>0</v>
      </c>
      <c r="AB7184" t="s">
        <v>134</v>
      </c>
    </row>
    <row r="7185" spans="1:28" x14ac:dyDescent="0.25">
      <c r="A7185" t="s">
        <v>74</v>
      </c>
      <c r="B7185" t="s">
        <v>75</v>
      </c>
      <c r="C7185">
        <v>53.649500000000003</v>
      </c>
      <c r="D7185">
        <v>9.9618000000000002</v>
      </c>
      <c r="E7185">
        <v>15</v>
      </c>
      <c r="F7185" s="2">
        <v>42139</v>
      </c>
      <c r="G7185">
        <v>7.1</v>
      </c>
      <c r="H7185" s="3">
        <v>42139.502083333333</v>
      </c>
      <c r="I7185" s="3">
        <v>42139.474999999999</v>
      </c>
      <c r="J7185">
        <v>11.4</v>
      </c>
      <c r="K7185">
        <v>12.5</v>
      </c>
      <c r="L7185" s="3">
        <v>42139.469444444447</v>
      </c>
      <c r="M7185" t="s">
        <v>135</v>
      </c>
      <c r="N7185" t="s">
        <v>9</v>
      </c>
      <c r="P7185" s="3">
        <v>42139.502083333333</v>
      </c>
      <c r="Q7185">
        <v>0.2</v>
      </c>
      <c r="R7185" t="s">
        <v>77</v>
      </c>
      <c r="S7185">
        <v>0.2</v>
      </c>
      <c r="T7185">
        <v>0</v>
      </c>
      <c r="U7185" t="s">
        <v>9</v>
      </c>
      <c r="V7185" s="3">
        <v>42139.474999999999</v>
      </c>
      <c r="W7185">
        <v>1</v>
      </c>
      <c r="X7185" s="3">
        <v>42139.469444444447</v>
      </c>
      <c r="Y7185" t="s">
        <v>9</v>
      </c>
      <c r="Z7185">
        <v>0.2</v>
      </c>
      <c r="AA7185">
        <v>0</v>
      </c>
      <c r="AB7185" t="s">
        <v>134</v>
      </c>
    </row>
    <row r="7186" spans="1:28" x14ac:dyDescent="0.25">
      <c r="A7186" t="s">
        <v>74</v>
      </c>
      <c r="B7186" t="s">
        <v>75</v>
      </c>
      <c r="C7186">
        <v>53.649500000000003</v>
      </c>
      <c r="D7186">
        <v>9.9618000000000002</v>
      </c>
      <c r="E7186">
        <v>15</v>
      </c>
      <c r="F7186" s="2">
        <v>42140</v>
      </c>
      <c r="G7186">
        <v>4.5999999999999996</v>
      </c>
      <c r="H7186" s="3">
        <v>42140.502083333333</v>
      </c>
      <c r="I7186" s="3">
        <v>42140.474999999999</v>
      </c>
      <c r="J7186">
        <v>10.4</v>
      </c>
      <c r="K7186">
        <v>14.6</v>
      </c>
      <c r="L7186" s="3">
        <v>42140.469444444447</v>
      </c>
      <c r="M7186" t="s">
        <v>135</v>
      </c>
      <c r="N7186" t="s">
        <v>9</v>
      </c>
      <c r="P7186" s="3">
        <v>42140.502083333333</v>
      </c>
      <c r="Q7186">
        <v>0</v>
      </c>
      <c r="R7186" t="s">
        <v>76</v>
      </c>
      <c r="S7186">
        <v>0</v>
      </c>
      <c r="T7186">
        <v>0</v>
      </c>
      <c r="U7186" t="s">
        <v>9</v>
      </c>
      <c r="V7186" s="3">
        <v>42140.474999999999</v>
      </c>
      <c r="W7186">
        <v>1</v>
      </c>
      <c r="X7186" s="3">
        <v>42140.469444444447</v>
      </c>
      <c r="Y7186" t="s">
        <v>9</v>
      </c>
      <c r="Z7186">
        <v>0</v>
      </c>
      <c r="AA7186">
        <v>0</v>
      </c>
      <c r="AB7186" t="s">
        <v>134</v>
      </c>
    </row>
    <row r="7187" spans="1:28" x14ac:dyDescent="0.25">
      <c r="A7187" t="s">
        <v>74</v>
      </c>
      <c r="B7187" t="s">
        <v>75</v>
      </c>
      <c r="C7187">
        <v>53.649500000000003</v>
      </c>
      <c r="D7187">
        <v>9.9618000000000002</v>
      </c>
      <c r="E7187">
        <v>15</v>
      </c>
      <c r="F7187" s="2">
        <v>42141</v>
      </c>
      <c r="G7187">
        <v>6.5</v>
      </c>
      <c r="H7187" s="3">
        <v>42141.502083333333</v>
      </c>
      <c r="I7187" s="3">
        <v>42141.474999999999</v>
      </c>
      <c r="J7187">
        <v>14.8</v>
      </c>
      <c r="K7187">
        <v>14.8</v>
      </c>
      <c r="L7187" s="3">
        <v>42141.469444444447</v>
      </c>
      <c r="M7187" t="s">
        <v>135</v>
      </c>
      <c r="N7187" t="s">
        <v>9</v>
      </c>
      <c r="P7187" s="3">
        <v>42141.502083333333</v>
      </c>
      <c r="Q7187">
        <v>0.4</v>
      </c>
      <c r="R7187" t="s">
        <v>77</v>
      </c>
      <c r="S7187">
        <v>0.4</v>
      </c>
      <c r="T7187">
        <v>0</v>
      </c>
      <c r="U7187" t="s">
        <v>9</v>
      </c>
      <c r="V7187" s="3">
        <v>42141.474999999999</v>
      </c>
      <c r="W7187">
        <v>1</v>
      </c>
      <c r="X7187" s="3">
        <v>42141.469444444447</v>
      </c>
      <c r="Y7187" t="s">
        <v>9</v>
      </c>
      <c r="Z7187">
        <v>0.4</v>
      </c>
      <c r="AA7187">
        <v>0</v>
      </c>
      <c r="AB7187" t="s">
        <v>134</v>
      </c>
    </row>
    <row r="7188" spans="1:28" x14ac:dyDescent="0.25">
      <c r="A7188" t="s">
        <v>74</v>
      </c>
      <c r="B7188" t="s">
        <v>75</v>
      </c>
      <c r="C7188">
        <v>53.649500000000003</v>
      </c>
      <c r="D7188">
        <v>9.9618000000000002</v>
      </c>
      <c r="E7188">
        <v>15</v>
      </c>
      <c r="F7188" s="2">
        <v>42142</v>
      </c>
      <c r="G7188">
        <v>8.3000000000000007</v>
      </c>
      <c r="H7188" s="3">
        <v>42142.502083333333</v>
      </c>
      <c r="I7188" s="3">
        <v>42142.474999999999</v>
      </c>
      <c r="J7188">
        <v>13.6</v>
      </c>
      <c r="K7188">
        <v>15.1</v>
      </c>
      <c r="L7188" s="3">
        <v>42142.469444444447</v>
      </c>
      <c r="M7188" t="s">
        <v>135</v>
      </c>
      <c r="N7188" t="s">
        <v>9</v>
      </c>
      <c r="P7188" s="3">
        <v>42142.502083333333</v>
      </c>
      <c r="Q7188">
        <v>0.8</v>
      </c>
      <c r="R7188" t="s">
        <v>77</v>
      </c>
      <c r="S7188">
        <v>0.8</v>
      </c>
      <c r="T7188">
        <v>0</v>
      </c>
      <c r="U7188" t="s">
        <v>9</v>
      </c>
      <c r="V7188" s="3">
        <v>42142.474999999999</v>
      </c>
      <c r="W7188">
        <v>1</v>
      </c>
      <c r="X7188" s="3">
        <v>42142.469444444447</v>
      </c>
      <c r="Y7188" t="s">
        <v>9</v>
      </c>
      <c r="Z7188">
        <v>0.8</v>
      </c>
      <c r="AA7188">
        <v>0</v>
      </c>
      <c r="AB7188" t="s">
        <v>134</v>
      </c>
    </row>
    <row r="7189" spans="1:28" x14ac:dyDescent="0.25">
      <c r="A7189" t="s">
        <v>74</v>
      </c>
      <c r="B7189" t="s">
        <v>75</v>
      </c>
      <c r="C7189">
        <v>53.649500000000003</v>
      </c>
      <c r="D7189">
        <v>9.9618000000000002</v>
      </c>
      <c r="E7189">
        <v>15</v>
      </c>
      <c r="F7189" s="2">
        <v>42143</v>
      </c>
      <c r="G7189">
        <v>8.8000000000000007</v>
      </c>
      <c r="H7189" s="3">
        <v>42143.502083333333</v>
      </c>
      <c r="I7189" s="3">
        <v>42143.474999999999</v>
      </c>
      <c r="J7189">
        <v>11.8</v>
      </c>
      <c r="K7189">
        <v>17.100000000000001</v>
      </c>
      <c r="L7189" s="3">
        <v>42143.469444444447</v>
      </c>
      <c r="M7189" t="s">
        <v>135</v>
      </c>
      <c r="N7189" t="s">
        <v>9</v>
      </c>
      <c r="P7189" s="3">
        <v>42143.502083333333</v>
      </c>
      <c r="Q7189">
        <v>3.2</v>
      </c>
      <c r="R7189" t="s">
        <v>77</v>
      </c>
      <c r="S7189">
        <v>3.2</v>
      </c>
      <c r="T7189">
        <v>0</v>
      </c>
      <c r="U7189" t="s">
        <v>9</v>
      </c>
      <c r="V7189" s="3">
        <v>42143.474999999999</v>
      </c>
      <c r="W7189">
        <v>1</v>
      </c>
      <c r="X7189" s="3">
        <v>42143.469444444447</v>
      </c>
      <c r="Y7189" t="s">
        <v>9</v>
      </c>
      <c r="Z7189">
        <v>3.2</v>
      </c>
      <c r="AA7189">
        <v>0</v>
      </c>
      <c r="AB7189" t="s">
        <v>134</v>
      </c>
    </row>
    <row r="7190" spans="1:28" x14ac:dyDescent="0.25">
      <c r="A7190" t="s">
        <v>74</v>
      </c>
      <c r="B7190" t="s">
        <v>75</v>
      </c>
      <c r="C7190">
        <v>53.649500000000003</v>
      </c>
      <c r="D7190">
        <v>9.9618000000000002</v>
      </c>
      <c r="E7190">
        <v>15</v>
      </c>
      <c r="F7190" s="2">
        <v>42144</v>
      </c>
      <c r="G7190">
        <v>6.6</v>
      </c>
      <c r="H7190" s="3">
        <v>42144.502083333333</v>
      </c>
      <c r="I7190" s="3">
        <v>42144.474999999999</v>
      </c>
      <c r="J7190">
        <v>12.8</v>
      </c>
      <c r="K7190">
        <v>16.2</v>
      </c>
      <c r="L7190" s="3">
        <v>42144.469444444447</v>
      </c>
      <c r="M7190" t="s">
        <v>135</v>
      </c>
      <c r="N7190" t="s">
        <v>9</v>
      </c>
      <c r="P7190" s="3">
        <v>42144.502083333333</v>
      </c>
      <c r="Q7190">
        <v>1.8</v>
      </c>
      <c r="R7190" t="s">
        <v>77</v>
      </c>
      <c r="S7190">
        <v>1.8</v>
      </c>
      <c r="T7190">
        <v>0</v>
      </c>
      <c r="U7190" t="s">
        <v>9</v>
      </c>
      <c r="V7190" s="3">
        <v>42144.474999999999</v>
      </c>
      <c r="W7190">
        <v>1</v>
      </c>
      <c r="X7190" s="3">
        <v>42144.469444444447</v>
      </c>
      <c r="Y7190" t="s">
        <v>9</v>
      </c>
      <c r="Z7190">
        <v>1.8</v>
      </c>
      <c r="AA7190">
        <v>0</v>
      </c>
      <c r="AB7190" t="s">
        <v>134</v>
      </c>
    </row>
    <row r="7191" spans="1:28" x14ac:dyDescent="0.25">
      <c r="A7191" t="s">
        <v>74</v>
      </c>
      <c r="B7191" t="s">
        <v>75</v>
      </c>
      <c r="C7191">
        <v>53.649500000000003</v>
      </c>
      <c r="D7191">
        <v>9.9618000000000002</v>
      </c>
      <c r="E7191">
        <v>15</v>
      </c>
      <c r="F7191" s="2">
        <v>42145</v>
      </c>
      <c r="G7191">
        <v>5.3</v>
      </c>
      <c r="H7191" s="3">
        <v>42145.502083333333</v>
      </c>
      <c r="I7191" s="3">
        <v>42145.474999999999</v>
      </c>
      <c r="J7191">
        <v>13.2</v>
      </c>
      <c r="K7191">
        <v>15.7</v>
      </c>
      <c r="L7191" s="3">
        <v>42145.469444444447</v>
      </c>
      <c r="M7191" t="s">
        <v>135</v>
      </c>
      <c r="N7191" t="s">
        <v>9</v>
      </c>
      <c r="P7191" s="3">
        <v>42145.502083333333</v>
      </c>
      <c r="Q7191">
        <v>1.2</v>
      </c>
      <c r="R7191" t="s">
        <v>77</v>
      </c>
      <c r="S7191">
        <v>1.2</v>
      </c>
      <c r="T7191">
        <v>0</v>
      </c>
      <c r="U7191" t="s">
        <v>9</v>
      </c>
      <c r="V7191" s="3">
        <v>42145.474999999999</v>
      </c>
      <c r="W7191">
        <v>1</v>
      </c>
      <c r="X7191" s="3">
        <v>42145.469444444447</v>
      </c>
      <c r="Y7191" t="s">
        <v>9</v>
      </c>
      <c r="Z7191">
        <v>1.2</v>
      </c>
      <c r="AA7191">
        <v>0</v>
      </c>
      <c r="AB7191" t="s">
        <v>134</v>
      </c>
    </row>
    <row r="7192" spans="1:28" x14ac:dyDescent="0.25">
      <c r="A7192" t="s">
        <v>74</v>
      </c>
      <c r="B7192" t="s">
        <v>75</v>
      </c>
      <c r="C7192">
        <v>53.649500000000003</v>
      </c>
      <c r="D7192">
        <v>9.9618000000000002</v>
      </c>
      <c r="E7192">
        <v>15</v>
      </c>
      <c r="F7192" s="2">
        <v>42146</v>
      </c>
      <c r="G7192">
        <v>6.3</v>
      </c>
      <c r="H7192" s="3">
        <v>42146.502083333333</v>
      </c>
      <c r="I7192" s="3">
        <v>42146.474999999999</v>
      </c>
      <c r="J7192">
        <v>17.8</v>
      </c>
      <c r="K7192">
        <v>17.8</v>
      </c>
      <c r="L7192" s="3">
        <v>42146.469444444447</v>
      </c>
      <c r="M7192" t="s">
        <v>135</v>
      </c>
      <c r="N7192" t="s">
        <v>9</v>
      </c>
      <c r="P7192" s="3">
        <v>42146.502083333333</v>
      </c>
      <c r="Q7192">
        <v>0</v>
      </c>
      <c r="R7192" t="s">
        <v>76</v>
      </c>
      <c r="S7192">
        <v>0</v>
      </c>
      <c r="T7192">
        <v>0</v>
      </c>
      <c r="U7192" t="s">
        <v>9</v>
      </c>
      <c r="V7192" s="3">
        <v>42146.474999999999</v>
      </c>
      <c r="W7192">
        <v>1</v>
      </c>
      <c r="X7192" s="3">
        <v>42146.469444444447</v>
      </c>
      <c r="Y7192" t="s">
        <v>9</v>
      </c>
      <c r="Z7192">
        <v>0</v>
      </c>
      <c r="AA7192">
        <v>0</v>
      </c>
      <c r="AB7192" t="s">
        <v>134</v>
      </c>
    </row>
    <row r="7193" spans="1:28" x14ac:dyDescent="0.25">
      <c r="A7193" t="s">
        <v>74</v>
      </c>
      <c r="B7193" t="s">
        <v>75</v>
      </c>
      <c r="C7193">
        <v>53.649500000000003</v>
      </c>
      <c r="D7193">
        <v>9.9618000000000002</v>
      </c>
      <c r="E7193">
        <v>15</v>
      </c>
      <c r="F7193" s="2">
        <v>42147</v>
      </c>
      <c r="G7193">
        <v>10.5</v>
      </c>
      <c r="H7193" s="3">
        <v>42147.502083333333</v>
      </c>
      <c r="I7193" s="3">
        <v>42147.474999999999</v>
      </c>
      <c r="J7193">
        <v>11.5</v>
      </c>
      <c r="K7193">
        <v>19.399999999999999</v>
      </c>
      <c r="L7193" s="3">
        <v>42147.469444444447</v>
      </c>
      <c r="M7193" t="s">
        <v>135</v>
      </c>
      <c r="N7193" t="s">
        <v>9</v>
      </c>
      <c r="P7193" s="3">
        <v>42147.502083333333</v>
      </c>
      <c r="Q7193">
        <v>0.6</v>
      </c>
      <c r="R7193" t="s">
        <v>77</v>
      </c>
      <c r="S7193">
        <v>0.6</v>
      </c>
      <c r="T7193">
        <v>0</v>
      </c>
      <c r="U7193" t="s">
        <v>9</v>
      </c>
      <c r="V7193" s="3">
        <v>42147.474999999999</v>
      </c>
      <c r="W7193">
        <v>1</v>
      </c>
      <c r="X7193" s="3">
        <v>42147.469444444447</v>
      </c>
      <c r="Y7193" t="s">
        <v>9</v>
      </c>
      <c r="Z7193">
        <v>0.6</v>
      </c>
      <c r="AA7193">
        <v>0</v>
      </c>
      <c r="AB7193" t="s">
        <v>134</v>
      </c>
    </row>
    <row r="7194" spans="1:28" x14ac:dyDescent="0.25">
      <c r="A7194" t="s">
        <v>74</v>
      </c>
      <c r="B7194" t="s">
        <v>75</v>
      </c>
      <c r="C7194">
        <v>53.649500000000003</v>
      </c>
      <c r="D7194">
        <v>9.9618000000000002</v>
      </c>
      <c r="E7194">
        <v>15</v>
      </c>
      <c r="F7194" s="2">
        <v>42148</v>
      </c>
      <c r="G7194">
        <v>3.4</v>
      </c>
      <c r="H7194" s="3">
        <v>42148.502083333333</v>
      </c>
      <c r="I7194" s="3">
        <v>42148.474999999999</v>
      </c>
      <c r="J7194">
        <v>14.9</v>
      </c>
      <c r="K7194">
        <v>17.600000000000001</v>
      </c>
      <c r="L7194" s="3">
        <v>42148.469444444447</v>
      </c>
      <c r="M7194" t="s">
        <v>135</v>
      </c>
      <c r="N7194" t="s">
        <v>9</v>
      </c>
      <c r="P7194" s="3">
        <v>42148.502083333333</v>
      </c>
      <c r="Q7194">
        <v>0</v>
      </c>
      <c r="R7194" t="s">
        <v>76</v>
      </c>
      <c r="S7194">
        <v>0</v>
      </c>
      <c r="T7194">
        <v>0</v>
      </c>
      <c r="U7194" t="s">
        <v>9</v>
      </c>
      <c r="V7194" s="3">
        <v>42148.474999999999</v>
      </c>
      <c r="W7194">
        <v>1</v>
      </c>
      <c r="X7194" s="3">
        <v>42148.469444444447</v>
      </c>
      <c r="Y7194" t="s">
        <v>9</v>
      </c>
      <c r="Z7194">
        <v>0</v>
      </c>
      <c r="AA7194">
        <v>0</v>
      </c>
      <c r="AB7194" t="s">
        <v>134</v>
      </c>
    </row>
    <row r="7195" spans="1:28" x14ac:dyDescent="0.25">
      <c r="A7195" t="s">
        <v>74</v>
      </c>
      <c r="B7195" t="s">
        <v>75</v>
      </c>
      <c r="C7195">
        <v>53.649500000000003</v>
      </c>
      <c r="D7195">
        <v>9.9618000000000002</v>
      </c>
      <c r="E7195">
        <v>15</v>
      </c>
      <c r="F7195" s="2">
        <v>42149</v>
      </c>
      <c r="G7195">
        <v>8.5</v>
      </c>
      <c r="H7195" s="3">
        <v>42149.502083333333</v>
      </c>
      <c r="I7195" s="3">
        <v>42149.474999999999</v>
      </c>
      <c r="J7195">
        <v>14.2</v>
      </c>
      <c r="K7195">
        <v>19.600000000000001</v>
      </c>
      <c r="L7195" s="3">
        <v>42149.470138888886</v>
      </c>
      <c r="M7195" t="s">
        <v>135</v>
      </c>
      <c r="N7195" t="s">
        <v>9</v>
      </c>
      <c r="P7195" s="3">
        <v>42149.502083333333</v>
      </c>
      <c r="Q7195">
        <v>0</v>
      </c>
      <c r="R7195" t="s">
        <v>76</v>
      </c>
      <c r="S7195">
        <v>0</v>
      </c>
      <c r="T7195">
        <v>0</v>
      </c>
      <c r="U7195" t="s">
        <v>9</v>
      </c>
      <c r="V7195" s="3">
        <v>42149.474999999999</v>
      </c>
      <c r="W7195">
        <v>1</v>
      </c>
      <c r="X7195" s="3">
        <v>42149.470138888886</v>
      </c>
      <c r="Y7195" t="s">
        <v>9</v>
      </c>
      <c r="Z7195">
        <v>0</v>
      </c>
      <c r="AA7195">
        <v>0</v>
      </c>
      <c r="AB7195" t="s">
        <v>134</v>
      </c>
    </row>
    <row r="7196" spans="1:28" x14ac:dyDescent="0.25">
      <c r="A7196" t="s">
        <v>74</v>
      </c>
      <c r="B7196" t="s">
        <v>75</v>
      </c>
      <c r="C7196">
        <v>53.649500000000003</v>
      </c>
      <c r="D7196">
        <v>9.9618000000000002</v>
      </c>
      <c r="E7196">
        <v>15</v>
      </c>
      <c r="F7196" s="2">
        <v>42150</v>
      </c>
      <c r="G7196">
        <v>7.7</v>
      </c>
      <c r="H7196" s="3">
        <v>42150.502083333333</v>
      </c>
      <c r="I7196" s="3">
        <v>42150.474999999999</v>
      </c>
      <c r="J7196">
        <v>11.9</v>
      </c>
      <c r="K7196">
        <v>15.1</v>
      </c>
      <c r="L7196" s="3">
        <v>42150.470138888886</v>
      </c>
      <c r="M7196" t="s">
        <v>135</v>
      </c>
      <c r="N7196" t="s">
        <v>9</v>
      </c>
      <c r="P7196" s="3">
        <v>42150.502083333333</v>
      </c>
      <c r="Q7196">
        <v>0.6</v>
      </c>
      <c r="R7196" t="s">
        <v>77</v>
      </c>
      <c r="S7196">
        <v>0.6</v>
      </c>
      <c r="T7196">
        <v>0</v>
      </c>
      <c r="U7196" t="s">
        <v>9</v>
      </c>
      <c r="V7196" s="3">
        <v>42150.474999999999</v>
      </c>
      <c r="W7196">
        <v>1</v>
      </c>
      <c r="X7196" s="3">
        <v>42150.470138888886</v>
      </c>
      <c r="Y7196" t="s">
        <v>9</v>
      </c>
      <c r="Z7196">
        <v>0.6</v>
      </c>
      <c r="AA7196">
        <v>0</v>
      </c>
      <c r="AB7196" t="s">
        <v>134</v>
      </c>
    </row>
    <row r="7197" spans="1:28" x14ac:dyDescent="0.25">
      <c r="A7197" t="s">
        <v>74</v>
      </c>
      <c r="B7197" t="s">
        <v>75</v>
      </c>
      <c r="C7197">
        <v>53.649500000000003</v>
      </c>
      <c r="D7197">
        <v>9.9618000000000002</v>
      </c>
      <c r="E7197">
        <v>15</v>
      </c>
      <c r="F7197" s="2">
        <v>42151</v>
      </c>
      <c r="G7197">
        <v>8.1</v>
      </c>
      <c r="H7197" s="3">
        <v>42151.502083333333</v>
      </c>
      <c r="I7197" s="3">
        <v>42151.474999999999</v>
      </c>
      <c r="J7197">
        <v>12.7</v>
      </c>
      <c r="K7197">
        <v>16.100000000000001</v>
      </c>
      <c r="L7197" s="3">
        <v>42151.470138888886</v>
      </c>
      <c r="M7197" t="s">
        <v>135</v>
      </c>
      <c r="N7197" t="s">
        <v>9</v>
      </c>
      <c r="P7197" s="3">
        <v>42151.502083333333</v>
      </c>
      <c r="Q7197">
        <v>0.6</v>
      </c>
      <c r="R7197" t="s">
        <v>77</v>
      </c>
      <c r="S7197">
        <v>0.6</v>
      </c>
      <c r="T7197">
        <v>0</v>
      </c>
      <c r="U7197" t="s">
        <v>9</v>
      </c>
      <c r="V7197" s="3">
        <v>42151.474999999999</v>
      </c>
      <c r="W7197">
        <v>1</v>
      </c>
      <c r="X7197" s="3">
        <v>42151.470138888886</v>
      </c>
      <c r="Y7197" t="s">
        <v>9</v>
      </c>
      <c r="Z7197">
        <v>0.6</v>
      </c>
      <c r="AA7197">
        <v>0</v>
      </c>
      <c r="AB7197" t="s">
        <v>134</v>
      </c>
    </row>
    <row r="7198" spans="1:28" x14ac:dyDescent="0.25">
      <c r="A7198" t="s">
        <v>74</v>
      </c>
      <c r="B7198" t="s">
        <v>75</v>
      </c>
      <c r="C7198">
        <v>53.649500000000003</v>
      </c>
      <c r="D7198">
        <v>9.9618000000000002</v>
      </c>
      <c r="E7198">
        <v>15</v>
      </c>
      <c r="F7198" s="2">
        <v>42152</v>
      </c>
      <c r="G7198">
        <v>12.1</v>
      </c>
      <c r="H7198" s="3">
        <v>42152.502083333333</v>
      </c>
      <c r="I7198" s="3">
        <v>42152.474999999999</v>
      </c>
      <c r="J7198">
        <v>14.9</v>
      </c>
      <c r="K7198">
        <v>16.3</v>
      </c>
      <c r="L7198" s="3">
        <v>42152.470138888886</v>
      </c>
      <c r="M7198" t="s">
        <v>135</v>
      </c>
      <c r="N7198" t="s">
        <v>9</v>
      </c>
      <c r="P7198" s="3">
        <v>42152.502083333333</v>
      </c>
      <c r="Q7198">
        <v>0</v>
      </c>
      <c r="R7198" t="s">
        <v>76</v>
      </c>
      <c r="S7198">
        <v>0</v>
      </c>
      <c r="T7198">
        <v>0</v>
      </c>
      <c r="U7198" t="s">
        <v>9</v>
      </c>
      <c r="V7198" s="3">
        <v>42152.474999999999</v>
      </c>
      <c r="W7198">
        <v>1</v>
      </c>
      <c r="X7198" s="3">
        <v>42152.470138888886</v>
      </c>
      <c r="Y7198" t="s">
        <v>9</v>
      </c>
      <c r="Z7198">
        <v>0</v>
      </c>
      <c r="AA7198">
        <v>0</v>
      </c>
      <c r="AB7198" t="s">
        <v>134</v>
      </c>
    </row>
    <row r="7199" spans="1:28" x14ac:dyDescent="0.25">
      <c r="A7199" t="s">
        <v>74</v>
      </c>
      <c r="B7199" t="s">
        <v>75</v>
      </c>
      <c r="C7199">
        <v>53.649500000000003</v>
      </c>
      <c r="D7199">
        <v>9.9618000000000002</v>
      </c>
      <c r="E7199">
        <v>15</v>
      </c>
      <c r="F7199" s="2">
        <v>42153</v>
      </c>
      <c r="G7199">
        <v>5.0999999999999996</v>
      </c>
      <c r="H7199" s="3">
        <v>42153.502083333333</v>
      </c>
      <c r="I7199" s="3">
        <v>42153.474999999999</v>
      </c>
      <c r="J7199">
        <v>15.4</v>
      </c>
      <c r="K7199">
        <v>16.2</v>
      </c>
      <c r="L7199" s="3">
        <v>42153.470138888886</v>
      </c>
      <c r="M7199" t="s">
        <v>135</v>
      </c>
      <c r="N7199" t="s">
        <v>9</v>
      </c>
      <c r="P7199" s="3">
        <v>42153.502083333333</v>
      </c>
      <c r="Q7199">
        <v>3.2</v>
      </c>
      <c r="R7199" t="s">
        <v>77</v>
      </c>
      <c r="S7199">
        <v>3.2</v>
      </c>
      <c r="T7199">
        <v>0</v>
      </c>
      <c r="U7199" t="s">
        <v>9</v>
      </c>
      <c r="V7199" s="3">
        <v>42153.474999999999</v>
      </c>
      <c r="W7199">
        <v>1</v>
      </c>
      <c r="X7199" s="3">
        <v>42153.470138888886</v>
      </c>
      <c r="Y7199" t="s">
        <v>9</v>
      </c>
      <c r="Z7199">
        <v>3.2</v>
      </c>
      <c r="AA7199">
        <v>0</v>
      </c>
      <c r="AB7199" t="s">
        <v>134</v>
      </c>
    </row>
    <row r="7200" spans="1:28" x14ac:dyDescent="0.25">
      <c r="A7200" t="s">
        <v>74</v>
      </c>
      <c r="B7200" t="s">
        <v>75</v>
      </c>
      <c r="C7200">
        <v>53.649500000000003</v>
      </c>
      <c r="D7200">
        <v>9.9618000000000002</v>
      </c>
      <c r="E7200">
        <v>15</v>
      </c>
      <c r="F7200" s="2">
        <v>42154</v>
      </c>
      <c r="G7200">
        <v>9</v>
      </c>
      <c r="H7200" s="3">
        <v>42154.502083333333</v>
      </c>
      <c r="I7200" s="3">
        <v>42154.474999999999</v>
      </c>
      <c r="J7200">
        <v>10.3</v>
      </c>
      <c r="K7200">
        <v>18.100000000000001</v>
      </c>
      <c r="L7200" s="3">
        <v>42154.470138888886</v>
      </c>
      <c r="M7200" t="s">
        <v>135</v>
      </c>
      <c r="N7200" t="s">
        <v>9</v>
      </c>
      <c r="P7200" s="3">
        <v>42154.502083333333</v>
      </c>
      <c r="Q7200">
        <v>1</v>
      </c>
      <c r="R7200" t="s">
        <v>77</v>
      </c>
      <c r="S7200">
        <v>1</v>
      </c>
      <c r="T7200">
        <v>0</v>
      </c>
      <c r="U7200" t="s">
        <v>9</v>
      </c>
      <c r="V7200" s="3">
        <v>42154.474999999999</v>
      </c>
      <c r="W7200">
        <v>1</v>
      </c>
      <c r="X7200" s="3">
        <v>42154.470138888886</v>
      </c>
      <c r="Y7200" t="s">
        <v>9</v>
      </c>
      <c r="Z7200">
        <v>1</v>
      </c>
      <c r="AA7200">
        <v>0</v>
      </c>
      <c r="AB7200" t="s">
        <v>134</v>
      </c>
    </row>
    <row r="7201" spans="1:28" x14ac:dyDescent="0.25">
      <c r="A7201" t="s">
        <v>74</v>
      </c>
      <c r="B7201" t="s">
        <v>75</v>
      </c>
      <c r="C7201">
        <v>53.649500000000003</v>
      </c>
      <c r="D7201">
        <v>9.9618000000000002</v>
      </c>
      <c r="E7201">
        <v>15</v>
      </c>
      <c r="F7201" s="2">
        <v>42155</v>
      </c>
      <c r="G7201">
        <v>6.8</v>
      </c>
      <c r="H7201" s="3">
        <v>42155.502083333333</v>
      </c>
      <c r="I7201" s="3">
        <v>42155.474999999999</v>
      </c>
      <c r="J7201">
        <v>16.3</v>
      </c>
      <c r="K7201">
        <v>16.3</v>
      </c>
      <c r="L7201" s="3">
        <v>42155.470138888886</v>
      </c>
      <c r="M7201" t="s">
        <v>135</v>
      </c>
      <c r="N7201" t="s">
        <v>9</v>
      </c>
      <c r="P7201" s="3">
        <v>42155.502083333333</v>
      </c>
      <c r="Q7201">
        <v>1.6</v>
      </c>
      <c r="R7201" t="s">
        <v>77</v>
      </c>
      <c r="S7201">
        <v>1.6</v>
      </c>
      <c r="T7201">
        <v>0</v>
      </c>
      <c r="U7201" t="s">
        <v>9</v>
      </c>
      <c r="V7201" s="3">
        <v>42155.474999999999</v>
      </c>
      <c r="W7201">
        <v>1</v>
      </c>
      <c r="X7201" s="3">
        <v>42155.470138888886</v>
      </c>
      <c r="Y7201" t="s">
        <v>9</v>
      </c>
      <c r="Z7201">
        <v>1.6</v>
      </c>
      <c r="AA7201">
        <v>0</v>
      </c>
      <c r="AB7201" t="s">
        <v>134</v>
      </c>
    </row>
    <row r="7202" spans="1:28" x14ac:dyDescent="0.25">
      <c r="A7202" t="s">
        <v>74</v>
      </c>
      <c r="B7202" t="s">
        <v>75</v>
      </c>
      <c r="C7202">
        <v>53.649500000000003</v>
      </c>
      <c r="D7202">
        <v>9.9618000000000002</v>
      </c>
      <c r="E7202">
        <v>15</v>
      </c>
      <c r="F7202" s="2">
        <v>42156</v>
      </c>
      <c r="G7202">
        <v>9.6</v>
      </c>
      <c r="H7202" s="3">
        <v>42156.502083333333</v>
      </c>
      <c r="I7202" s="3">
        <v>42156.474999999999</v>
      </c>
      <c r="J7202">
        <v>15.1</v>
      </c>
      <c r="K7202">
        <v>18.399999999999999</v>
      </c>
      <c r="L7202" s="3">
        <v>42156.470138888886</v>
      </c>
      <c r="M7202" t="s">
        <v>135</v>
      </c>
      <c r="N7202" t="s">
        <v>9</v>
      </c>
      <c r="P7202" s="3">
        <v>42156.502083333333</v>
      </c>
      <c r="Q7202">
        <v>3.4</v>
      </c>
      <c r="R7202" t="s">
        <v>77</v>
      </c>
      <c r="S7202">
        <v>3.4</v>
      </c>
      <c r="T7202">
        <v>0</v>
      </c>
      <c r="U7202" t="s">
        <v>9</v>
      </c>
      <c r="V7202" s="3">
        <v>42156.474999999999</v>
      </c>
      <c r="W7202">
        <v>1</v>
      </c>
      <c r="X7202" s="3">
        <v>42156.470138888886</v>
      </c>
      <c r="Y7202" t="s">
        <v>9</v>
      </c>
      <c r="Z7202">
        <v>3.4</v>
      </c>
      <c r="AA7202">
        <v>0</v>
      </c>
      <c r="AB7202" t="s">
        <v>134</v>
      </c>
    </row>
    <row r="7203" spans="1:28" x14ac:dyDescent="0.25">
      <c r="A7203" t="s">
        <v>74</v>
      </c>
      <c r="B7203" t="s">
        <v>75</v>
      </c>
      <c r="C7203">
        <v>53.649500000000003</v>
      </c>
      <c r="D7203">
        <v>9.9618000000000002</v>
      </c>
      <c r="E7203">
        <v>15</v>
      </c>
      <c r="F7203" s="2">
        <v>42157</v>
      </c>
      <c r="G7203">
        <v>10.3</v>
      </c>
      <c r="H7203" s="3">
        <v>42157.502083333333</v>
      </c>
      <c r="I7203" s="3">
        <v>42157.474999999999</v>
      </c>
      <c r="J7203">
        <v>15.4</v>
      </c>
      <c r="K7203">
        <v>16.600000000000001</v>
      </c>
      <c r="L7203" s="3">
        <v>42157.470833333333</v>
      </c>
      <c r="M7203" t="s">
        <v>135</v>
      </c>
      <c r="N7203" t="s">
        <v>9</v>
      </c>
      <c r="P7203" s="3">
        <v>42157.502083333333</v>
      </c>
      <c r="Q7203">
        <v>0.6</v>
      </c>
      <c r="R7203" t="s">
        <v>77</v>
      </c>
      <c r="S7203">
        <v>0.6</v>
      </c>
      <c r="T7203">
        <v>0</v>
      </c>
      <c r="U7203" t="s">
        <v>9</v>
      </c>
      <c r="V7203" s="3">
        <v>42157.474999999999</v>
      </c>
      <c r="W7203">
        <v>1</v>
      </c>
      <c r="X7203" s="3">
        <v>42157.470833333333</v>
      </c>
      <c r="Y7203" t="s">
        <v>9</v>
      </c>
      <c r="Z7203">
        <v>0.6</v>
      </c>
      <c r="AA7203">
        <v>0</v>
      </c>
      <c r="AB7203" t="s">
        <v>134</v>
      </c>
    </row>
    <row r="7204" spans="1:28" x14ac:dyDescent="0.25">
      <c r="A7204" t="s">
        <v>74</v>
      </c>
      <c r="B7204" t="s">
        <v>75</v>
      </c>
      <c r="C7204">
        <v>53.649500000000003</v>
      </c>
      <c r="D7204">
        <v>9.9618000000000002</v>
      </c>
      <c r="E7204">
        <v>15</v>
      </c>
      <c r="F7204" s="2">
        <v>42158</v>
      </c>
      <c r="G7204">
        <v>14.3</v>
      </c>
      <c r="H7204" s="3">
        <v>42158.502083333333</v>
      </c>
      <c r="I7204" s="3">
        <v>42158.474999999999</v>
      </c>
      <c r="J7204">
        <v>16.2</v>
      </c>
      <c r="K7204">
        <v>18.399999999999999</v>
      </c>
      <c r="L7204" s="3">
        <v>42158.470833333333</v>
      </c>
      <c r="M7204" t="s">
        <v>135</v>
      </c>
      <c r="N7204" t="s">
        <v>9</v>
      </c>
      <c r="P7204" s="3">
        <v>42158.502083333333</v>
      </c>
      <c r="Q7204">
        <v>0.2</v>
      </c>
      <c r="R7204" t="s">
        <v>77</v>
      </c>
      <c r="S7204">
        <v>0.2</v>
      </c>
      <c r="T7204">
        <v>0</v>
      </c>
      <c r="U7204" t="s">
        <v>9</v>
      </c>
      <c r="V7204" s="3">
        <v>42158.474999999999</v>
      </c>
      <c r="W7204">
        <v>1</v>
      </c>
      <c r="X7204" s="3">
        <v>42158.470833333333</v>
      </c>
      <c r="Y7204" t="s">
        <v>9</v>
      </c>
      <c r="Z7204">
        <v>0.2</v>
      </c>
      <c r="AA7204">
        <v>0</v>
      </c>
      <c r="AB7204" t="s">
        <v>134</v>
      </c>
    </row>
    <row r="7205" spans="1:28" x14ac:dyDescent="0.25">
      <c r="A7205" t="s">
        <v>74</v>
      </c>
      <c r="B7205" t="s">
        <v>75</v>
      </c>
      <c r="C7205">
        <v>53.649500000000003</v>
      </c>
      <c r="D7205">
        <v>9.9618000000000002</v>
      </c>
      <c r="E7205">
        <v>15</v>
      </c>
      <c r="F7205" s="2">
        <v>42159</v>
      </c>
      <c r="G7205">
        <v>6.2</v>
      </c>
      <c r="H7205" s="3">
        <v>42159.502083333333</v>
      </c>
      <c r="I7205" s="3">
        <v>42159.474999999999</v>
      </c>
      <c r="J7205">
        <v>16.600000000000001</v>
      </c>
      <c r="K7205">
        <v>18</v>
      </c>
      <c r="L7205" s="3">
        <v>42159.470833333333</v>
      </c>
      <c r="M7205" t="s">
        <v>135</v>
      </c>
      <c r="N7205" t="s">
        <v>9</v>
      </c>
      <c r="P7205" s="3">
        <v>42159.502083333333</v>
      </c>
      <c r="Q7205">
        <v>0.8</v>
      </c>
      <c r="R7205" t="s">
        <v>77</v>
      </c>
      <c r="S7205">
        <v>0.8</v>
      </c>
      <c r="T7205">
        <v>0</v>
      </c>
      <c r="U7205" t="s">
        <v>9</v>
      </c>
      <c r="V7205" s="3">
        <v>42159.474999999999</v>
      </c>
      <c r="W7205">
        <v>1</v>
      </c>
      <c r="X7205" s="3">
        <v>42159.470833333333</v>
      </c>
      <c r="Y7205" t="s">
        <v>9</v>
      </c>
      <c r="Z7205">
        <v>0.8</v>
      </c>
      <c r="AA7205">
        <v>0</v>
      </c>
      <c r="AB7205" t="s">
        <v>134</v>
      </c>
    </row>
    <row r="7206" spans="1:28" x14ac:dyDescent="0.25">
      <c r="A7206" t="s">
        <v>74</v>
      </c>
      <c r="B7206" t="s">
        <v>75</v>
      </c>
      <c r="C7206">
        <v>53.649500000000003</v>
      </c>
      <c r="D7206">
        <v>9.9618000000000002</v>
      </c>
      <c r="E7206">
        <v>15</v>
      </c>
      <c r="F7206" s="2">
        <v>42160</v>
      </c>
      <c r="G7206">
        <v>10.3</v>
      </c>
      <c r="H7206" s="3">
        <v>42160.502083333333</v>
      </c>
      <c r="I7206" s="3">
        <v>42160.474999999999</v>
      </c>
      <c r="J7206">
        <v>23.2</v>
      </c>
      <c r="K7206">
        <v>23.2</v>
      </c>
      <c r="L7206" s="3">
        <v>42160.470833333333</v>
      </c>
      <c r="M7206" t="s">
        <v>135</v>
      </c>
      <c r="N7206" t="s">
        <v>9</v>
      </c>
      <c r="P7206" s="3">
        <v>42160.502083333333</v>
      </c>
      <c r="Q7206">
        <v>0</v>
      </c>
      <c r="R7206" t="s">
        <v>76</v>
      </c>
      <c r="S7206">
        <v>0</v>
      </c>
      <c r="T7206">
        <v>0</v>
      </c>
      <c r="U7206" t="s">
        <v>9</v>
      </c>
      <c r="V7206" s="3">
        <v>42160.474999999999</v>
      </c>
      <c r="W7206">
        <v>1</v>
      </c>
      <c r="X7206" s="3">
        <v>42160.470833333333</v>
      </c>
      <c r="Y7206" t="s">
        <v>9</v>
      </c>
      <c r="Z7206">
        <v>0</v>
      </c>
      <c r="AA7206">
        <v>0</v>
      </c>
      <c r="AB7206" t="s">
        <v>134</v>
      </c>
    </row>
    <row r="7207" spans="1:28" x14ac:dyDescent="0.25">
      <c r="A7207" t="s">
        <v>74</v>
      </c>
      <c r="B7207" t="s">
        <v>75</v>
      </c>
      <c r="C7207">
        <v>53.649500000000003</v>
      </c>
      <c r="D7207">
        <v>9.9618000000000002</v>
      </c>
      <c r="E7207">
        <v>15</v>
      </c>
      <c r="F7207" s="2">
        <v>42161</v>
      </c>
      <c r="G7207">
        <v>19.7</v>
      </c>
      <c r="H7207" s="3">
        <v>42161.502083333333</v>
      </c>
      <c r="I7207" s="3">
        <v>42161.474999999999</v>
      </c>
      <c r="J7207">
        <v>20.9</v>
      </c>
      <c r="K7207">
        <v>29.2</v>
      </c>
      <c r="L7207" s="3">
        <v>42161.470833333333</v>
      </c>
      <c r="M7207" t="s">
        <v>135</v>
      </c>
      <c r="N7207" t="s">
        <v>9</v>
      </c>
      <c r="P7207" s="3">
        <v>42161.502083333333</v>
      </c>
      <c r="Q7207">
        <v>0</v>
      </c>
      <c r="R7207" t="s">
        <v>76</v>
      </c>
      <c r="S7207">
        <v>0</v>
      </c>
      <c r="T7207">
        <v>0</v>
      </c>
      <c r="U7207" t="s">
        <v>9</v>
      </c>
      <c r="V7207" s="3">
        <v>42161.474999999999</v>
      </c>
      <c r="W7207">
        <v>1</v>
      </c>
      <c r="X7207" s="3">
        <v>42161.470833333333</v>
      </c>
      <c r="Y7207" t="s">
        <v>9</v>
      </c>
      <c r="Z7207">
        <v>0</v>
      </c>
      <c r="AA7207">
        <v>0</v>
      </c>
      <c r="AB7207" t="s">
        <v>134</v>
      </c>
    </row>
    <row r="7208" spans="1:28" x14ac:dyDescent="0.25">
      <c r="A7208" t="s">
        <v>74</v>
      </c>
      <c r="B7208" t="s">
        <v>75</v>
      </c>
      <c r="C7208">
        <v>53.649500000000003</v>
      </c>
      <c r="D7208">
        <v>9.9618000000000002</v>
      </c>
      <c r="E7208">
        <v>15</v>
      </c>
      <c r="F7208" s="2">
        <v>42162</v>
      </c>
      <c r="G7208">
        <v>7.7</v>
      </c>
      <c r="H7208" s="3">
        <v>42162.502083333333</v>
      </c>
      <c r="I7208" s="3">
        <v>42162.474999999999</v>
      </c>
      <c r="J7208">
        <v>18.600000000000001</v>
      </c>
      <c r="K7208">
        <v>20.9</v>
      </c>
      <c r="L7208" s="3">
        <v>42162.470833333333</v>
      </c>
      <c r="M7208" t="s">
        <v>135</v>
      </c>
      <c r="N7208" t="s">
        <v>9</v>
      </c>
      <c r="P7208" s="3">
        <v>42162.502083333333</v>
      </c>
      <c r="Q7208">
        <v>0</v>
      </c>
      <c r="R7208" t="s">
        <v>76</v>
      </c>
      <c r="S7208">
        <v>0</v>
      </c>
      <c r="T7208">
        <v>0</v>
      </c>
      <c r="U7208" t="s">
        <v>9</v>
      </c>
      <c r="V7208" s="3">
        <v>42162.474999999999</v>
      </c>
      <c r="W7208">
        <v>1</v>
      </c>
      <c r="X7208" s="3">
        <v>42162.470833333333</v>
      </c>
      <c r="Y7208" t="s">
        <v>9</v>
      </c>
      <c r="Z7208">
        <v>0</v>
      </c>
      <c r="AA7208">
        <v>0</v>
      </c>
      <c r="AB7208" t="s">
        <v>134</v>
      </c>
    </row>
    <row r="7209" spans="1:28" x14ac:dyDescent="0.25">
      <c r="A7209" t="s">
        <v>74</v>
      </c>
      <c r="B7209" t="s">
        <v>75</v>
      </c>
      <c r="C7209">
        <v>53.649500000000003</v>
      </c>
      <c r="D7209">
        <v>9.9618000000000002</v>
      </c>
      <c r="E7209">
        <v>15</v>
      </c>
      <c r="F7209" s="2">
        <v>42163</v>
      </c>
      <c r="G7209">
        <v>6.2</v>
      </c>
      <c r="H7209" s="3">
        <v>42163.502083333333</v>
      </c>
      <c r="I7209" s="3">
        <v>42163.474999999999</v>
      </c>
      <c r="J7209">
        <v>15</v>
      </c>
      <c r="K7209">
        <v>19.899999999999999</v>
      </c>
      <c r="L7209" s="3">
        <v>42163.47152777778</v>
      </c>
      <c r="M7209" t="s">
        <v>135</v>
      </c>
      <c r="N7209" t="s">
        <v>9</v>
      </c>
      <c r="P7209" s="3">
        <v>42163.502083333333</v>
      </c>
      <c r="Q7209">
        <v>0</v>
      </c>
      <c r="R7209" t="s">
        <v>76</v>
      </c>
      <c r="S7209">
        <v>0</v>
      </c>
      <c r="T7209">
        <v>0</v>
      </c>
      <c r="U7209" t="s">
        <v>9</v>
      </c>
      <c r="V7209" s="3">
        <v>42163.474999999999</v>
      </c>
      <c r="W7209">
        <v>1</v>
      </c>
      <c r="X7209" s="3">
        <v>42163.47152777778</v>
      </c>
      <c r="Y7209" t="s">
        <v>9</v>
      </c>
      <c r="Z7209">
        <v>0</v>
      </c>
      <c r="AA7209">
        <v>0</v>
      </c>
      <c r="AB7209" t="s">
        <v>134</v>
      </c>
    </row>
    <row r="7210" spans="1:28" x14ac:dyDescent="0.25">
      <c r="A7210" t="s">
        <v>74</v>
      </c>
      <c r="B7210" t="s">
        <v>75</v>
      </c>
      <c r="C7210">
        <v>53.649500000000003</v>
      </c>
      <c r="D7210">
        <v>9.9618000000000002</v>
      </c>
      <c r="E7210">
        <v>15</v>
      </c>
      <c r="F7210" s="2">
        <v>42164</v>
      </c>
      <c r="G7210">
        <v>5.3</v>
      </c>
      <c r="H7210" s="3">
        <v>42164.502083333333</v>
      </c>
      <c r="I7210" s="3">
        <v>42164.474999999999</v>
      </c>
      <c r="J7210">
        <v>16.2</v>
      </c>
      <c r="K7210">
        <v>17.899999999999999</v>
      </c>
      <c r="L7210" s="3">
        <v>42164.47152777778</v>
      </c>
      <c r="M7210" t="s">
        <v>135</v>
      </c>
      <c r="N7210" t="s">
        <v>9</v>
      </c>
      <c r="P7210" s="3">
        <v>42164.502083333333</v>
      </c>
      <c r="Q7210">
        <v>0</v>
      </c>
      <c r="R7210" t="s">
        <v>76</v>
      </c>
      <c r="S7210">
        <v>0</v>
      </c>
      <c r="T7210">
        <v>0</v>
      </c>
      <c r="U7210" t="s">
        <v>9</v>
      </c>
      <c r="V7210" s="3">
        <v>42164.474999999999</v>
      </c>
      <c r="W7210">
        <v>1</v>
      </c>
      <c r="X7210" s="3">
        <v>42164.47152777778</v>
      </c>
      <c r="Y7210" t="s">
        <v>9</v>
      </c>
      <c r="Z7210">
        <v>0</v>
      </c>
      <c r="AA7210">
        <v>0</v>
      </c>
      <c r="AB7210" t="s">
        <v>134</v>
      </c>
    </row>
    <row r="7211" spans="1:28" x14ac:dyDescent="0.25">
      <c r="A7211" t="s">
        <v>74</v>
      </c>
      <c r="B7211" t="s">
        <v>75</v>
      </c>
      <c r="C7211">
        <v>53.649500000000003</v>
      </c>
      <c r="D7211">
        <v>9.9618000000000002</v>
      </c>
      <c r="E7211">
        <v>15</v>
      </c>
      <c r="F7211" s="2">
        <v>42165</v>
      </c>
      <c r="G7211">
        <v>7.1</v>
      </c>
      <c r="H7211" s="3">
        <v>42165.502083333333</v>
      </c>
      <c r="I7211" s="3">
        <v>42165.474999999999</v>
      </c>
      <c r="J7211">
        <v>18.899999999999999</v>
      </c>
      <c r="K7211">
        <v>19.3</v>
      </c>
      <c r="L7211" s="3">
        <v>42165.47152777778</v>
      </c>
      <c r="M7211" t="s">
        <v>135</v>
      </c>
      <c r="N7211" t="s">
        <v>9</v>
      </c>
      <c r="P7211" s="3">
        <v>42165.502083333333</v>
      </c>
      <c r="Q7211">
        <v>0</v>
      </c>
      <c r="R7211" t="s">
        <v>76</v>
      </c>
      <c r="S7211">
        <v>0</v>
      </c>
      <c r="T7211">
        <v>0</v>
      </c>
      <c r="U7211" t="s">
        <v>9</v>
      </c>
      <c r="V7211" s="3">
        <v>42165.474999999999</v>
      </c>
      <c r="W7211">
        <v>1</v>
      </c>
      <c r="X7211" s="3">
        <v>42165.47152777778</v>
      </c>
      <c r="Y7211" t="s">
        <v>9</v>
      </c>
      <c r="Z7211">
        <v>0</v>
      </c>
      <c r="AA7211">
        <v>0</v>
      </c>
      <c r="AB7211" t="s">
        <v>134</v>
      </c>
    </row>
    <row r="7212" spans="1:28" x14ac:dyDescent="0.25">
      <c r="A7212" t="s">
        <v>74</v>
      </c>
      <c r="B7212" t="s">
        <v>75</v>
      </c>
      <c r="C7212">
        <v>53.649500000000003</v>
      </c>
      <c r="D7212">
        <v>9.9618000000000002</v>
      </c>
      <c r="E7212">
        <v>15</v>
      </c>
      <c r="F7212" s="2">
        <v>42166</v>
      </c>
      <c r="G7212">
        <v>7.1</v>
      </c>
      <c r="H7212" s="3">
        <v>42166.502083333333</v>
      </c>
      <c r="I7212" s="3">
        <v>42166.474999999999</v>
      </c>
      <c r="J7212">
        <v>19.7</v>
      </c>
      <c r="K7212">
        <v>21.5</v>
      </c>
      <c r="L7212" s="3">
        <v>42166.47152777778</v>
      </c>
      <c r="M7212" t="s">
        <v>135</v>
      </c>
      <c r="N7212" t="s">
        <v>9</v>
      </c>
      <c r="P7212" s="3">
        <v>42166.502083333333</v>
      </c>
      <c r="Q7212">
        <v>0</v>
      </c>
      <c r="R7212" t="s">
        <v>76</v>
      </c>
      <c r="S7212">
        <v>0</v>
      </c>
      <c r="T7212">
        <v>0</v>
      </c>
      <c r="U7212" t="s">
        <v>9</v>
      </c>
      <c r="V7212" s="3">
        <v>42166.474999999999</v>
      </c>
      <c r="W7212">
        <v>1</v>
      </c>
      <c r="X7212" s="3">
        <v>42166.47152777778</v>
      </c>
      <c r="Y7212" t="s">
        <v>9</v>
      </c>
      <c r="Z7212">
        <v>0</v>
      </c>
      <c r="AA7212">
        <v>0</v>
      </c>
      <c r="AB7212" t="s">
        <v>134</v>
      </c>
    </row>
    <row r="7213" spans="1:28" x14ac:dyDescent="0.25">
      <c r="A7213" t="s">
        <v>74</v>
      </c>
      <c r="B7213" t="s">
        <v>75</v>
      </c>
      <c r="C7213">
        <v>53.649500000000003</v>
      </c>
      <c r="D7213">
        <v>9.9618000000000002</v>
      </c>
      <c r="E7213">
        <v>15</v>
      </c>
      <c r="F7213" s="2">
        <v>42167</v>
      </c>
      <c r="G7213">
        <v>10.7</v>
      </c>
      <c r="H7213" s="3">
        <v>42167.502083333333</v>
      </c>
      <c r="I7213" s="3">
        <v>42167.474999999999</v>
      </c>
      <c r="J7213">
        <v>23.5</v>
      </c>
      <c r="K7213">
        <v>24.4</v>
      </c>
      <c r="L7213" s="3">
        <v>42167.47152777778</v>
      </c>
      <c r="M7213" t="s">
        <v>135</v>
      </c>
      <c r="N7213" t="s">
        <v>9</v>
      </c>
      <c r="P7213" s="3">
        <v>42167.502083333333</v>
      </c>
      <c r="Q7213">
        <v>0</v>
      </c>
      <c r="R7213" t="s">
        <v>76</v>
      </c>
      <c r="S7213">
        <v>0</v>
      </c>
      <c r="T7213">
        <v>0</v>
      </c>
      <c r="U7213" t="s">
        <v>9</v>
      </c>
      <c r="V7213" s="3">
        <v>42167.474999999999</v>
      </c>
      <c r="W7213">
        <v>1</v>
      </c>
      <c r="X7213" s="3">
        <v>42167.47152777778</v>
      </c>
      <c r="Y7213" t="s">
        <v>9</v>
      </c>
      <c r="Z7213">
        <v>0</v>
      </c>
      <c r="AA7213">
        <v>0</v>
      </c>
      <c r="AB7213" t="s">
        <v>134</v>
      </c>
    </row>
    <row r="7214" spans="1:28" x14ac:dyDescent="0.25">
      <c r="A7214" t="s">
        <v>74</v>
      </c>
      <c r="B7214" t="s">
        <v>75</v>
      </c>
      <c r="C7214">
        <v>53.649500000000003</v>
      </c>
      <c r="D7214">
        <v>9.9618000000000002</v>
      </c>
      <c r="E7214">
        <v>15</v>
      </c>
      <c r="F7214" s="2">
        <v>42168</v>
      </c>
      <c r="G7214">
        <v>13.8</v>
      </c>
      <c r="H7214" s="3">
        <v>42168.502083333333</v>
      </c>
      <c r="I7214" s="3">
        <v>42168.474999999999</v>
      </c>
      <c r="J7214">
        <v>25.4</v>
      </c>
      <c r="K7214">
        <v>26.7</v>
      </c>
      <c r="L7214" s="3">
        <v>42168.472222222219</v>
      </c>
      <c r="M7214" t="s">
        <v>135</v>
      </c>
      <c r="N7214" t="s">
        <v>9</v>
      </c>
      <c r="P7214" s="3">
        <v>42168.502083333333</v>
      </c>
      <c r="Q7214">
        <v>0</v>
      </c>
      <c r="R7214" t="s">
        <v>76</v>
      </c>
      <c r="S7214">
        <v>0</v>
      </c>
      <c r="T7214">
        <v>0</v>
      </c>
      <c r="U7214" t="s">
        <v>9</v>
      </c>
      <c r="V7214" s="3">
        <v>42168.474999999999</v>
      </c>
      <c r="W7214">
        <v>1</v>
      </c>
      <c r="X7214" s="3">
        <v>42168.472222222219</v>
      </c>
      <c r="Y7214" t="s">
        <v>9</v>
      </c>
      <c r="Z7214">
        <v>0</v>
      </c>
      <c r="AA7214">
        <v>0</v>
      </c>
      <c r="AB7214" t="s">
        <v>134</v>
      </c>
    </row>
    <row r="7215" spans="1:28" x14ac:dyDescent="0.25">
      <c r="A7215" t="s">
        <v>74</v>
      </c>
      <c r="B7215" t="s">
        <v>75</v>
      </c>
      <c r="C7215">
        <v>53.649500000000003</v>
      </c>
      <c r="D7215">
        <v>9.9618000000000002</v>
      </c>
      <c r="E7215">
        <v>15</v>
      </c>
      <c r="F7215" s="2">
        <v>42169</v>
      </c>
      <c r="G7215">
        <v>13.4</v>
      </c>
      <c r="H7215" s="3">
        <v>42169.502083333333</v>
      </c>
      <c r="I7215" s="3">
        <v>42169.474999999999</v>
      </c>
      <c r="J7215">
        <v>15.7</v>
      </c>
      <c r="K7215">
        <v>27.6</v>
      </c>
      <c r="L7215" s="3">
        <v>42169.472222222219</v>
      </c>
      <c r="M7215" t="s">
        <v>135</v>
      </c>
      <c r="N7215" t="s">
        <v>9</v>
      </c>
      <c r="P7215" s="3">
        <v>42169.502083333333</v>
      </c>
      <c r="Q7215">
        <v>5.6</v>
      </c>
      <c r="R7215" t="s">
        <v>77</v>
      </c>
      <c r="S7215">
        <v>5.6</v>
      </c>
      <c r="T7215">
        <v>0</v>
      </c>
      <c r="U7215" t="s">
        <v>9</v>
      </c>
      <c r="V7215" s="3">
        <v>42169.474999999999</v>
      </c>
      <c r="W7215">
        <v>1</v>
      </c>
      <c r="X7215" s="3">
        <v>42169.472222222219</v>
      </c>
      <c r="Y7215" t="s">
        <v>9</v>
      </c>
      <c r="Z7215">
        <v>5.6</v>
      </c>
      <c r="AA7215">
        <v>0</v>
      </c>
      <c r="AB7215" t="s">
        <v>134</v>
      </c>
    </row>
    <row r="7216" spans="1:28" x14ac:dyDescent="0.25">
      <c r="A7216" t="s">
        <v>74</v>
      </c>
      <c r="B7216" t="s">
        <v>75</v>
      </c>
      <c r="C7216">
        <v>53.649500000000003</v>
      </c>
      <c r="D7216">
        <v>9.9618000000000002</v>
      </c>
      <c r="E7216">
        <v>15</v>
      </c>
      <c r="F7216" s="2">
        <v>42170</v>
      </c>
      <c r="G7216">
        <v>6.1</v>
      </c>
      <c r="H7216" s="3">
        <v>42170.502083333333</v>
      </c>
      <c r="I7216" s="3">
        <v>42170.474999999999</v>
      </c>
      <c r="J7216">
        <v>13.4</v>
      </c>
      <c r="K7216">
        <v>16.5</v>
      </c>
      <c r="L7216" s="3">
        <v>42170.472222222219</v>
      </c>
      <c r="M7216" t="s">
        <v>135</v>
      </c>
      <c r="N7216" t="s">
        <v>9</v>
      </c>
      <c r="P7216" s="3">
        <v>42170.502083333333</v>
      </c>
      <c r="Q7216">
        <v>0</v>
      </c>
      <c r="R7216" t="s">
        <v>76</v>
      </c>
      <c r="S7216">
        <v>0</v>
      </c>
      <c r="T7216">
        <v>0</v>
      </c>
      <c r="U7216" t="s">
        <v>9</v>
      </c>
      <c r="V7216" s="3">
        <v>42170.474999999999</v>
      </c>
      <c r="W7216">
        <v>1</v>
      </c>
      <c r="X7216" s="3">
        <v>42170.472222222219</v>
      </c>
      <c r="Y7216" t="s">
        <v>9</v>
      </c>
      <c r="Z7216">
        <v>0</v>
      </c>
      <c r="AA7216">
        <v>0</v>
      </c>
      <c r="AB7216" t="s">
        <v>134</v>
      </c>
    </row>
    <row r="7217" spans="1:28" x14ac:dyDescent="0.25">
      <c r="A7217" t="s">
        <v>74</v>
      </c>
      <c r="B7217" t="s">
        <v>75</v>
      </c>
      <c r="C7217">
        <v>53.649500000000003</v>
      </c>
      <c r="D7217">
        <v>9.9618000000000002</v>
      </c>
      <c r="E7217">
        <v>15</v>
      </c>
      <c r="F7217" s="2">
        <v>42171</v>
      </c>
      <c r="G7217">
        <v>9.5</v>
      </c>
      <c r="H7217" s="3">
        <v>42171.502083333333</v>
      </c>
      <c r="I7217" s="3">
        <v>42171.474999999999</v>
      </c>
      <c r="J7217">
        <v>14.8</v>
      </c>
      <c r="K7217">
        <v>16.600000000000001</v>
      </c>
      <c r="L7217" s="3">
        <v>42171.472222222219</v>
      </c>
      <c r="M7217" t="s">
        <v>135</v>
      </c>
      <c r="N7217" t="s">
        <v>9</v>
      </c>
      <c r="P7217" s="3">
        <v>42171.502083333333</v>
      </c>
      <c r="Q7217">
        <v>0</v>
      </c>
      <c r="R7217" t="s">
        <v>76</v>
      </c>
      <c r="S7217">
        <v>0</v>
      </c>
      <c r="T7217">
        <v>0</v>
      </c>
      <c r="U7217" t="s">
        <v>9</v>
      </c>
      <c r="V7217" s="3">
        <v>42171.474999999999</v>
      </c>
      <c r="W7217">
        <v>1</v>
      </c>
      <c r="X7217" s="3">
        <v>42171.472222222219</v>
      </c>
      <c r="Y7217" t="s">
        <v>9</v>
      </c>
      <c r="Z7217">
        <v>0</v>
      </c>
      <c r="AA7217">
        <v>0</v>
      </c>
      <c r="AB7217" t="s">
        <v>134</v>
      </c>
    </row>
    <row r="7218" spans="1:28" x14ac:dyDescent="0.25">
      <c r="A7218" t="s">
        <v>74</v>
      </c>
      <c r="B7218" t="s">
        <v>75</v>
      </c>
      <c r="C7218">
        <v>53.649500000000003</v>
      </c>
      <c r="D7218">
        <v>9.9618000000000002</v>
      </c>
      <c r="E7218">
        <v>15</v>
      </c>
      <c r="F7218" s="2">
        <v>42172</v>
      </c>
      <c r="G7218">
        <v>5.2</v>
      </c>
      <c r="H7218" s="3">
        <v>42172.502083333333</v>
      </c>
      <c r="I7218" s="3">
        <v>42172.474999999999</v>
      </c>
      <c r="J7218">
        <v>16.399999999999999</v>
      </c>
      <c r="K7218">
        <v>17.100000000000001</v>
      </c>
      <c r="L7218" s="3">
        <v>42172.472916666666</v>
      </c>
      <c r="M7218" t="s">
        <v>135</v>
      </c>
      <c r="N7218" t="s">
        <v>9</v>
      </c>
      <c r="P7218" s="3">
        <v>42172.502083333333</v>
      </c>
      <c r="Q7218">
        <v>0</v>
      </c>
      <c r="R7218" t="s">
        <v>76</v>
      </c>
      <c r="S7218">
        <v>0</v>
      </c>
      <c r="T7218">
        <v>0</v>
      </c>
      <c r="U7218" t="s">
        <v>9</v>
      </c>
      <c r="V7218" s="3">
        <v>42172.474999999999</v>
      </c>
      <c r="W7218">
        <v>1</v>
      </c>
      <c r="X7218" s="3">
        <v>42172.472916666666</v>
      </c>
      <c r="Y7218" t="s">
        <v>9</v>
      </c>
      <c r="Z7218">
        <v>0</v>
      </c>
      <c r="AA7218">
        <v>0</v>
      </c>
      <c r="AB7218" t="s">
        <v>134</v>
      </c>
    </row>
    <row r="7219" spans="1:28" x14ac:dyDescent="0.25">
      <c r="A7219" t="s">
        <v>74</v>
      </c>
      <c r="B7219" t="s">
        <v>75</v>
      </c>
      <c r="C7219">
        <v>53.649500000000003</v>
      </c>
      <c r="D7219">
        <v>9.9618000000000002</v>
      </c>
      <c r="E7219">
        <v>15</v>
      </c>
      <c r="F7219" s="2">
        <v>42173</v>
      </c>
      <c r="G7219">
        <v>12.6</v>
      </c>
      <c r="H7219" s="3">
        <v>42173.502083333333</v>
      </c>
      <c r="I7219" s="3">
        <v>42173.474999999999</v>
      </c>
      <c r="J7219">
        <v>15.8</v>
      </c>
      <c r="K7219">
        <v>19.8</v>
      </c>
      <c r="L7219" s="3">
        <v>42173.472916666666</v>
      </c>
      <c r="M7219" t="s">
        <v>135</v>
      </c>
      <c r="N7219" t="s">
        <v>9</v>
      </c>
      <c r="P7219" s="3">
        <v>42173.502083333333</v>
      </c>
      <c r="Q7219">
        <v>3</v>
      </c>
      <c r="R7219" t="s">
        <v>77</v>
      </c>
      <c r="S7219">
        <v>3</v>
      </c>
      <c r="T7219">
        <v>0</v>
      </c>
      <c r="U7219" t="s">
        <v>9</v>
      </c>
      <c r="V7219" s="3">
        <v>42173.474999999999</v>
      </c>
      <c r="W7219">
        <v>1</v>
      </c>
      <c r="X7219" s="3">
        <v>42173.472916666666</v>
      </c>
      <c r="Y7219" t="s">
        <v>9</v>
      </c>
      <c r="Z7219">
        <v>3</v>
      </c>
      <c r="AA7219">
        <v>0</v>
      </c>
      <c r="AB7219" t="s">
        <v>134</v>
      </c>
    </row>
    <row r="7220" spans="1:28" x14ac:dyDescent="0.25">
      <c r="A7220" t="s">
        <v>74</v>
      </c>
      <c r="B7220" t="s">
        <v>75</v>
      </c>
      <c r="C7220">
        <v>53.649500000000003</v>
      </c>
      <c r="D7220">
        <v>9.9618000000000002</v>
      </c>
      <c r="E7220">
        <v>15</v>
      </c>
      <c r="F7220" s="2">
        <v>42174</v>
      </c>
      <c r="G7220">
        <v>9.6</v>
      </c>
      <c r="H7220" s="3">
        <v>42174.502083333333</v>
      </c>
      <c r="I7220" s="3">
        <v>42174.474999999999</v>
      </c>
      <c r="J7220">
        <v>14.1</v>
      </c>
      <c r="K7220">
        <v>15.8</v>
      </c>
      <c r="L7220" s="3">
        <v>42174.472916666666</v>
      </c>
      <c r="M7220" t="s">
        <v>135</v>
      </c>
      <c r="N7220" t="s">
        <v>9</v>
      </c>
      <c r="P7220" s="3">
        <v>42174.502083333333</v>
      </c>
      <c r="Q7220">
        <v>1.4</v>
      </c>
      <c r="R7220" t="s">
        <v>77</v>
      </c>
      <c r="S7220">
        <v>1.4</v>
      </c>
      <c r="T7220">
        <v>0</v>
      </c>
      <c r="U7220" t="s">
        <v>9</v>
      </c>
      <c r="V7220" s="3">
        <v>42174.474999999999</v>
      </c>
      <c r="W7220">
        <v>1</v>
      </c>
      <c r="X7220" s="3">
        <v>42174.472916666666</v>
      </c>
      <c r="Y7220" t="s">
        <v>9</v>
      </c>
      <c r="Z7220">
        <v>1.4</v>
      </c>
      <c r="AA7220">
        <v>0</v>
      </c>
      <c r="AB7220" t="s">
        <v>134</v>
      </c>
    </row>
    <row r="7221" spans="1:28" x14ac:dyDescent="0.25">
      <c r="A7221" t="s">
        <v>74</v>
      </c>
      <c r="B7221" t="s">
        <v>75</v>
      </c>
      <c r="C7221">
        <v>53.649500000000003</v>
      </c>
      <c r="D7221">
        <v>9.9618000000000002</v>
      </c>
      <c r="E7221">
        <v>15</v>
      </c>
      <c r="F7221" s="2">
        <v>42175</v>
      </c>
      <c r="G7221">
        <v>10.8</v>
      </c>
      <c r="H7221" s="3">
        <v>42175.502083333333</v>
      </c>
      <c r="I7221" s="3">
        <v>42175.474999999999</v>
      </c>
      <c r="J7221">
        <v>16.5</v>
      </c>
      <c r="K7221">
        <v>17.5</v>
      </c>
      <c r="L7221" s="3">
        <v>42175.472916666666</v>
      </c>
      <c r="M7221" t="s">
        <v>135</v>
      </c>
      <c r="N7221" t="s">
        <v>9</v>
      </c>
      <c r="P7221" s="3">
        <v>42175.502083333333</v>
      </c>
      <c r="Q7221">
        <v>0.2</v>
      </c>
      <c r="R7221" t="s">
        <v>77</v>
      </c>
      <c r="S7221">
        <v>0.2</v>
      </c>
      <c r="T7221">
        <v>0</v>
      </c>
      <c r="U7221" t="s">
        <v>9</v>
      </c>
      <c r="V7221" s="3">
        <v>42175.474999999999</v>
      </c>
      <c r="W7221">
        <v>1</v>
      </c>
      <c r="X7221" s="3">
        <v>42175.472916666666</v>
      </c>
      <c r="Y7221" t="s">
        <v>9</v>
      </c>
      <c r="Z7221">
        <v>0.2</v>
      </c>
      <c r="AA7221">
        <v>0</v>
      </c>
      <c r="AB7221" t="s">
        <v>134</v>
      </c>
    </row>
    <row r="7222" spans="1:28" x14ac:dyDescent="0.25">
      <c r="A7222" t="s">
        <v>74</v>
      </c>
      <c r="B7222" t="s">
        <v>75</v>
      </c>
      <c r="C7222">
        <v>53.649500000000003</v>
      </c>
      <c r="D7222">
        <v>9.9618000000000002</v>
      </c>
      <c r="E7222">
        <v>15</v>
      </c>
      <c r="F7222" s="2">
        <v>42176</v>
      </c>
      <c r="G7222">
        <v>9.3000000000000007</v>
      </c>
      <c r="H7222" s="3">
        <v>42176.502083333333</v>
      </c>
      <c r="I7222" s="3">
        <v>42176.474999999999</v>
      </c>
      <c r="J7222">
        <v>15.7</v>
      </c>
      <c r="K7222">
        <v>18.100000000000001</v>
      </c>
      <c r="L7222" s="3">
        <v>42176.472916666666</v>
      </c>
      <c r="M7222" t="s">
        <v>135</v>
      </c>
      <c r="N7222" t="s">
        <v>9</v>
      </c>
      <c r="P7222" s="3">
        <v>42176.502083333333</v>
      </c>
      <c r="Q7222">
        <v>1.2</v>
      </c>
      <c r="R7222" t="s">
        <v>77</v>
      </c>
      <c r="S7222">
        <v>1.2</v>
      </c>
      <c r="T7222">
        <v>0</v>
      </c>
      <c r="U7222" t="s">
        <v>9</v>
      </c>
      <c r="V7222" s="3">
        <v>42176.474999999999</v>
      </c>
      <c r="W7222">
        <v>1</v>
      </c>
      <c r="X7222" s="3">
        <v>42176.472916666666</v>
      </c>
      <c r="Y7222" t="s">
        <v>9</v>
      </c>
      <c r="Z7222">
        <v>1.2</v>
      </c>
      <c r="AA7222">
        <v>0</v>
      </c>
      <c r="AB7222" t="s">
        <v>134</v>
      </c>
    </row>
    <row r="7223" spans="1:28" x14ac:dyDescent="0.25">
      <c r="A7223" t="s">
        <v>74</v>
      </c>
      <c r="B7223" t="s">
        <v>75</v>
      </c>
      <c r="C7223">
        <v>53.649500000000003</v>
      </c>
      <c r="D7223">
        <v>9.9618000000000002</v>
      </c>
      <c r="E7223">
        <v>15</v>
      </c>
      <c r="F7223" s="2">
        <v>42177</v>
      </c>
      <c r="G7223">
        <v>10.9</v>
      </c>
      <c r="H7223" s="3">
        <v>42177.502083333333</v>
      </c>
      <c r="I7223" s="3">
        <v>42177.474999999999</v>
      </c>
      <c r="J7223">
        <v>15</v>
      </c>
      <c r="K7223">
        <v>19.100000000000001</v>
      </c>
      <c r="L7223" s="3">
        <v>42177.473611111112</v>
      </c>
      <c r="M7223" t="s">
        <v>135</v>
      </c>
      <c r="N7223" t="s">
        <v>9</v>
      </c>
      <c r="P7223" s="3">
        <v>42177.502083333333</v>
      </c>
      <c r="Q7223">
        <v>4.5999999999999996</v>
      </c>
      <c r="R7223" t="s">
        <v>77</v>
      </c>
      <c r="S7223">
        <v>4.5999999999999996</v>
      </c>
      <c r="T7223">
        <v>0</v>
      </c>
      <c r="U7223" t="s">
        <v>9</v>
      </c>
      <c r="V7223" s="3">
        <v>42177.474999999999</v>
      </c>
      <c r="W7223">
        <v>1</v>
      </c>
      <c r="X7223" s="3">
        <v>42177.473611111112</v>
      </c>
      <c r="Y7223" t="s">
        <v>9</v>
      </c>
      <c r="Z7223">
        <v>4.5999999999999996</v>
      </c>
      <c r="AA7223">
        <v>0</v>
      </c>
      <c r="AB7223" t="s">
        <v>134</v>
      </c>
    </row>
    <row r="7224" spans="1:28" x14ac:dyDescent="0.25">
      <c r="A7224" t="s">
        <v>74</v>
      </c>
      <c r="B7224" t="s">
        <v>75</v>
      </c>
      <c r="C7224">
        <v>53.649500000000003</v>
      </c>
      <c r="D7224">
        <v>9.9618000000000002</v>
      </c>
      <c r="E7224">
        <v>15</v>
      </c>
      <c r="F7224" s="2">
        <v>42178</v>
      </c>
      <c r="G7224">
        <v>10.3</v>
      </c>
      <c r="H7224" s="3">
        <v>42178.502083333333</v>
      </c>
      <c r="I7224" s="3">
        <v>42178.474999999999</v>
      </c>
      <c r="J7224">
        <v>16.2</v>
      </c>
      <c r="K7224">
        <v>16.399999999999999</v>
      </c>
      <c r="L7224" s="3">
        <v>42178.473611111112</v>
      </c>
      <c r="M7224" t="s">
        <v>135</v>
      </c>
      <c r="N7224" t="s">
        <v>9</v>
      </c>
      <c r="P7224" s="3">
        <v>42178.502083333333</v>
      </c>
      <c r="Q7224">
        <v>0.8</v>
      </c>
      <c r="R7224" t="s">
        <v>77</v>
      </c>
      <c r="S7224">
        <v>0.8</v>
      </c>
      <c r="T7224">
        <v>0</v>
      </c>
      <c r="U7224" t="s">
        <v>9</v>
      </c>
      <c r="V7224" s="3">
        <v>42178.474999999999</v>
      </c>
      <c r="W7224">
        <v>1</v>
      </c>
      <c r="X7224" s="3">
        <v>42178.473611111112</v>
      </c>
      <c r="Y7224" t="s">
        <v>9</v>
      </c>
      <c r="Z7224">
        <v>0.8</v>
      </c>
      <c r="AA7224">
        <v>0</v>
      </c>
      <c r="AB7224" t="s">
        <v>134</v>
      </c>
    </row>
    <row r="7225" spans="1:28" x14ac:dyDescent="0.25">
      <c r="A7225" t="s">
        <v>74</v>
      </c>
      <c r="B7225" t="s">
        <v>75</v>
      </c>
      <c r="C7225">
        <v>53.649500000000003</v>
      </c>
      <c r="D7225">
        <v>9.9618000000000002</v>
      </c>
      <c r="E7225">
        <v>15</v>
      </c>
      <c r="F7225" s="2">
        <v>42179</v>
      </c>
      <c r="G7225">
        <v>11.3</v>
      </c>
      <c r="H7225" s="3">
        <v>42179.502083333333</v>
      </c>
      <c r="I7225" s="3">
        <v>42179.474999999999</v>
      </c>
      <c r="J7225">
        <v>13.7</v>
      </c>
      <c r="K7225">
        <v>18.100000000000001</v>
      </c>
      <c r="L7225" s="3">
        <v>42179.473611111112</v>
      </c>
      <c r="M7225" t="s">
        <v>135</v>
      </c>
      <c r="N7225" t="s">
        <v>9</v>
      </c>
      <c r="P7225" s="3">
        <v>42179.502083333333</v>
      </c>
      <c r="Q7225">
        <v>0.6</v>
      </c>
      <c r="R7225" t="s">
        <v>77</v>
      </c>
      <c r="S7225">
        <v>0.6</v>
      </c>
      <c r="T7225">
        <v>0</v>
      </c>
      <c r="U7225" t="s">
        <v>9</v>
      </c>
      <c r="V7225" s="3">
        <v>42179.474999999999</v>
      </c>
      <c r="W7225">
        <v>1</v>
      </c>
      <c r="X7225" s="3">
        <v>42179.473611111112</v>
      </c>
      <c r="Y7225" t="s">
        <v>9</v>
      </c>
      <c r="Z7225">
        <v>0.6</v>
      </c>
      <c r="AA7225">
        <v>0</v>
      </c>
      <c r="AB7225" t="s">
        <v>134</v>
      </c>
    </row>
    <row r="7226" spans="1:28" x14ac:dyDescent="0.25">
      <c r="A7226" t="s">
        <v>74</v>
      </c>
      <c r="B7226" t="s">
        <v>75</v>
      </c>
      <c r="C7226">
        <v>53.649500000000003</v>
      </c>
      <c r="D7226">
        <v>9.9618000000000002</v>
      </c>
      <c r="E7226">
        <v>15</v>
      </c>
      <c r="F7226" s="2">
        <v>42180</v>
      </c>
      <c r="G7226">
        <v>13.2</v>
      </c>
      <c r="H7226" s="3">
        <v>42180.502083333333</v>
      </c>
      <c r="I7226" s="3">
        <v>42180.474999999999</v>
      </c>
      <c r="J7226">
        <v>17.100000000000001</v>
      </c>
      <c r="K7226">
        <v>17.7</v>
      </c>
      <c r="L7226" s="3">
        <v>42180.473611111112</v>
      </c>
      <c r="M7226" t="s">
        <v>135</v>
      </c>
      <c r="N7226" t="s">
        <v>9</v>
      </c>
      <c r="P7226" s="3">
        <v>42180.502083333333</v>
      </c>
      <c r="Q7226">
        <v>0.4</v>
      </c>
      <c r="R7226" t="s">
        <v>77</v>
      </c>
      <c r="S7226">
        <v>0.4</v>
      </c>
      <c r="T7226">
        <v>0</v>
      </c>
      <c r="U7226" t="s">
        <v>9</v>
      </c>
      <c r="V7226" s="3">
        <v>42180.474999999999</v>
      </c>
      <c r="W7226">
        <v>1</v>
      </c>
      <c r="X7226" s="3">
        <v>42180.473611111112</v>
      </c>
      <c r="Y7226" t="s">
        <v>9</v>
      </c>
      <c r="Z7226">
        <v>0.4</v>
      </c>
      <c r="AA7226">
        <v>0</v>
      </c>
      <c r="AB7226" t="s">
        <v>134</v>
      </c>
    </row>
    <row r="7227" spans="1:28" x14ac:dyDescent="0.25">
      <c r="A7227" t="s">
        <v>74</v>
      </c>
      <c r="B7227" t="s">
        <v>75</v>
      </c>
      <c r="C7227">
        <v>53.649500000000003</v>
      </c>
      <c r="D7227">
        <v>9.9618000000000002</v>
      </c>
      <c r="E7227">
        <v>15</v>
      </c>
      <c r="F7227" s="2">
        <v>42181</v>
      </c>
      <c r="G7227">
        <v>13.8</v>
      </c>
      <c r="H7227" s="3">
        <v>42181.502083333333</v>
      </c>
      <c r="I7227" s="3">
        <v>42181.474999999999</v>
      </c>
      <c r="J7227">
        <v>21.1</v>
      </c>
      <c r="K7227">
        <v>22.7</v>
      </c>
      <c r="L7227" s="3">
        <v>42181.473611111112</v>
      </c>
      <c r="M7227" t="s">
        <v>135</v>
      </c>
      <c r="N7227" t="s">
        <v>9</v>
      </c>
      <c r="P7227" s="3">
        <v>42181.502083333333</v>
      </c>
      <c r="Q7227">
        <v>2.6</v>
      </c>
      <c r="R7227" t="s">
        <v>77</v>
      </c>
      <c r="S7227">
        <v>2.6</v>
      </c>
      <c r="T7227">
        <v>0</v>
      </c>
      <c r="U7227" t="s">
        <v>9</v>
      </c>
      <c r="V7227" s="3">
        <v>42181.474999999999</v>
      </c>
      <c r="W7227">
        <v>1</v>
      </c>
      <c r="X7227" s="3">
        <v>42181.473611111112</v>
      </c>
      <c r="Y7227" t="s">
        <v>9</v>
      </c>
      <c r="Z7227">
        <v>2.6</v>
      </c>
      <c r="AA7227">
        <v>0</v>
      </c>
      <c r="AB7227" t="s">
        <v>134</v>
      </c>
    </row>
    <row r="7228" spans="1:28" x14ac:dyDescent="0.25">
      <c r="A7228" t="s">
        <v>74</v>
      </c>
      <c r="B7228" t="s">
        <v>75</v>
      </c>
      <c r="C7228">
        <v>53.649500000000003</v>
      </c>
      <c r="D7228">
        <v>9.9618000000000002</v>
      </c>
      <c r="E7228">
        <v>15</v>
      </c>
      <c r="F7228" s="2">
        <v>42182</v>
      </c>
      <c r="G7228">
        <v>15.3</v>
      </c>
      <c r="H7228" s="3">
        <v>42182.502083333333</v>
      </c>
      <c r="I7228" s="3">
        <v>42182.474999999999</v>
      </c>
      <c r="J7228">
        <v>22.2</v>
      </c>
      <c r="K7228">
        <v>22.5</v>
      </c>
      <c r="L7228" s="3">
        <v>42182.474305555559</v>
      </c>
      <c r="M7228" t="s">
        <v>135</v>
      </c>
      <c r="N7228" t="s">
        <v>9</v>
      </c>
      <c r="P7228" s="3">
        <v>42182.502083333333</v>
      </c>
      <c r="Q7228">
        <v>0.4</v>
      </c>
      <c r="R7228" t="s">
        <v>77</v>
      </c>
      <c r="S7228">
        <v>0.4</v>
      </c>
      <c r="T7228">
        <v>0</v>
      </c>
      <c r="U7228" t="s">
        <v>9</v>
      </c>
      <c r="V7228" s="3">
        <v>42182.474999999999</v>
      </c>
      <c r="W7228">
        <v>1</v>
      </c>
      <c r="X7228" s="3">
        <v>42182.474305555559</v>
      </c>
      <c r="Y7228" t="s">
        <v>9</v>
      </c>
      <c r="Z7228">
        <v>0.4</v>
      </c>
      <c r="AA7228">
        <v>0</v>
      </c>
      <c r="AB7228" t="s">
        <v>134</v>
      </c>
    </row>
    <row r="7229" spans="1:28" x14ac:dyDescent="0.25">
      <c r="A7229" t="s">
        <v>74</v>
      </c>
      <c r="B7229" t="s">
        <v>75</v>
      </c>
      <c r="C7229">
        <v>53.649500000000003</v>
      </c>
      <c r="D7229">
        <v>9.9618000000000002</v>
      </c>
      <c r="E7229">
        <v>15</v>
      </c>
      <c r="F7229" s="2">
        <v>42183</v>
      </c>
      <c r="G7229">
        <v>11.4</v>
      </c>
      <c r="H7229" s="3">
        <v>42183.502083333333</v>
      </c>
      <c r="I7229" s="3">
        <v>42183.474999999999</v>
      </c>
      <c r="J7229">
        <v>20.2</v>
      </c>
      <c r="K7229">
        <v>23.3</v>
      </c>
      <c r="L7229" s="3">
        <v>42183.474305555559</v>
      </c>
      <c r="M7229" t="s">
        <v>135</v>
      </c>
      <c r="N7229" t="s">
        <v>9</v>
      </c>
      <c r="P7229" s="3">
        <v>42183.502083333333</v>
      </c>
      <c r="Q7229">
        <v>0</v>
      </c>
      <c r="R7229" t="s">
        <v>76</v>
      </c>
      <c r="S7229">
        <v>0</v>
      </c>
      <c r="T7229">
        <v>0</v>
      </c>
      <c r="U7229" t="s">
        <v>9</v>
      </c>
      <c r="V7229" s="3">
        <v>42183.474999999999</v>
      </c>
      <c r="W7229">
        <v>1</v>
      </c>
      <c r="X7229" s="3">
        <v>42183.474305555559</v>
      </c>
      <c r="Y7229" t="s">
        <v>9</v>
      </c>
      <c r="Z7229">
        <v>0</v>
      </c>
      <c r="AA7229">
        <v>0</v>
      </c>
      <c r="AB7229" t="s">
        <v>134</v>
      </c>
    </row>
    <row r="7230" spans="1:28" x14ac:dyDescent="0.25">
      <c r="A7230" t="s">
        <v>74</v>
      </c>
      <c r="B7230" t="s">
        <v>75</v>
      </c>
      <c r="C7230">
        <v>53.649500000000003</v>
      </c>
      <c r="D7230">
        <v>9.9618000000000002</v>
      </c>
      <c r="E7230">
        <v>15</v>
      </c>
      <c r="F7230" s="2">
        <v>42184</v>
      </c>
      <c r="G7230">
        <v>15.3</v>
      </c>
      <c r="H7230" s="3">
        <v>42184.502083333333</v>
      </c>
      <c r="I7230" s="3">
        <v>42184.474999999999</v>
      </c>
      <c r="J7230">
        <v>22.6</v>
      </c>
      <c r="K7230">
        <v>22.8</v>
      </c>
      <c r="L7230" s="3">
        <v>42184.474305555559</v>
      </c>
      <c r="M7230" t="s">
        <v>135</v>
      </c>
      <c r="N7230" t="s">
        <v>9</v>
      </c>
      <c r="P7230" s="3">
        <v>42184.502083333333</v>
      </c>
      <c r="Q7230">
        <v>0.6</v>
      </c>
      <c r="R7230" t="s">
        <v>77</v>
      </c>
      <c r="S7230">
        <v>0.6</v>
      </c>
      <c r="T7230">
        <v>0</v>
      </c>
      <c r="U7230" t="s">
        <v>9</v>
      </c>
      <c r="V7230" s="3">
        <v>42184.474999999999</v>
      </c>
      <c r="W7230">
        <v>1</v>
      </c>
      <c r="X7230" s="3">
        <v>42184.474305555559</v>
      </c>
      <c r="Y7230" t="s">
        <v>9</v>
      </c>
      <c r="Z7230">
        <v>0.6</v>
      </c>
      <c r="AA7230">
        <v>0</v>
      </c>
      <c r="AB7230" t="s">
        <v>134</v>
      </c>
    </row>
    <row r="7231" spans="1:28" x14ac:dyDescent="0.25">
      <c r="A7231" t="s">
        <v>74</v>
      </c>
      <c r="B7231" t="s">
        <v>75</v>
      </c>
      <c r="C7231">
        <v>53.649500000000003</v>
      </c>
      <c r="D7231">
        <v>9.9618000000000002</v>
      </c>
      <c r="E7231">
        <v>15</v>
      </c>
      <c r="F7231" s="2">
        <v>42185</v>
      </c>
      <c r="G7231">
        <v>11.8</v>
      </c>
      <c r="H7231" s="3">
        <v>42185.502083333333</v>
      </c>
      <c r="I7231" s="3">
        <v>42185.474999999999</v>
      </c>
      <c r="J7231">
        <v>21.7</v>
      </c>
      <c r="K7231">
        <v>24.3</v>
      </c>
      <c r="L7231" s="3">
        <v>42185.474305555559</v>
      </c>
      <c r="M7231" t="s">
        <v>135</v>
      </c>
      <c r="N7231" t="s">
        <v>9</v>
      </c>
      <c r="P7231" s="3">
        <v>42185.502083333333</v>
      </c>
      <c r="Q7231">
        <v>0.2</v>
      </c>
      <c r="R7231" t="s">
        <v>77</v>
      </c>
      <c r="S7231">
        <v>0.2</v>
      </c>
      <c r="T7231">
        <v>0</v>
      </c>
      <c r="U7231" t="s">
        <v>9</v>
      </c>
      <c r="V7231" s="3">
        <v>42185.474999999999</v>
      </c>
      <c r="W7231">
        <v>1</v>
      </c>
      <c r="X7231" s="3">
        <v>42185.474305555559</v>
      </c>
      <c r="Y7231" t="s">
        <v>9</v>
      </c>
      <c r="Z7231">
        <v>0.2</v>
      </c>
      <c r="AA7231">
        <v>0</v>
      </c>
      <c r="AB7231" t="s">
        <v>134</v>
      </c>
    </row>
    <row r="7232" spans="1:28" x14ac:dyDescent="0.25">
      <c r="A7232" t="s">
        <v>74</v>
      </c>
      <c r="B7232" t="s">
        <v>75</v>
      </c>
      <c r="C7232">
        <v>53.649500000000003</v>
      </c>
      <c r="D7232">
        <v>9.9618000000000002</v>
      </c>
      <c r="E7232">
        <v>15</v>
      </c>
      <c r="F7232" s="2">
        <v>42186</v>
      </c>
      <c r="G7232">
        <v>12.6</v>
      </c>
      <c r="H7232" s="3">
        <v>42186.502083333333</v>
      </c>
      <c r="I7232" s="3">
        <v>42186.474999999999</v>
      </c>
      <c r="J7232">
        <v>24.9</v>
      </c>
      <c r="K7232">
        <v>25.2</v>
      </c>
      <c r="L7232" s="3">
        <v>42186.474305555559</v>
      </c>
      <c r="M7232" t="s">
        <v>135</v>
      </c>
      <c r="N7232" t="s">
        <v>9</v>
      </c>
      <c r="P7232" s="3">
        <v>42186.502083333333</v>
      </c>
      <c r="Q7232">
        <v>0</v>
      </c>
      <c r="R7232" t="s">
        <v>76</v>
      </c>
      <c r="S7232">
        <v>0</v>
      </c>
      <c r="T7232">
        <v>0</v>
      </c>
      <c r="U7232" t="s">
        <v>9</v>
      </c>
      <c r="V7232" s="3">
        <v>42186.474999999999</v>
      </c>
      <c r="W7232">
        <v>1</v>
      </c>
      <c r="X7232" s="3">
        <v>42186.474305555559</v>
      </c>
      <c r="Y7232" t="s">
        <v>9</v>
      </c>
      <c r="Z7232">
        <v>0</v>
      </c>
      <c r="AA7232">
        <v>0</v>
      </c>
      <c r="AB7232" t="s">
        <v>134</v>
      </c>
    </row>
    <row r="7233" spans="1:28" x14ac:dyDescent="0.25">
      <c r="A7233" t="s">
        <v>74</v>
      </c>
      <c r="B7233" t="s">
        <v>75</v>
      </c>
      <c r="C7233">
        <v>53.649500000000003</v>
      </c>
      <c r="D7233">
        <v>9.9618000000000002</v>
      </c>
      <c r="E7233">
        <v>15</v>
      </c>
      <c r="F7233" s="2">
        <v>42187</v>
      </c>
      <c r="G7233">
        <v>17.8</v>
      </c>
      <c r="H7233" s="3">
        <v>42187.502083333333</v>
      </c>
      <c r="I7233" s="3">
        <v>42187.474999999999</v>
      </c>
      <c r="J7233">
        <v>28.4</v>
      </c>
      <c r="K7233">
        <v>28.7</v>
      </c>
      <c r="L7233" s="3">
        <v>42187.474999999999</v>
      </c>
      <c r="M7233" t="s">
        <v>135</v>
      </c>
      <c r="N7233" t="s">
        <v>9</v>
      </c>
      <c r="P7233" s="3">
        <v>42187.502083333333</v>
      </c>
      <c r="Q7233">
        <v>0</v>
      </c>
      <c r="R7233" t="s">
        <v>76</v>
      </c>
      <c r="S7233">
        <v>0</v>
      </c>
      <c r="T7233">
        <v>0</v>
      </c>
      <c r="U7233" t="s">
        <v>9</v>
      </c>
      <c r="V7233" s="3">
        <v>42187.474999999999</v>
      </c>
      <c r="W7233">
        <v>1</v>
      </c>
      <c r="X7233" s="3">
        <v>42187.474999999999</v>
      </c>
      <c r="Y7233" t="s">
        <v>9</v>
      </c>
      <c r="Z7233">
        <v>0</v>
      </c>
      <c r="AA7233">
        <v>0</v>
      </c>
      <c r="AB7233" t="s">
        <v>134</v>
      </c>
    </row>
    <row r="7234" spans="1:28" x14ac:dyDescent="0.25">
      <c r="A7234" t="s">
        <v>74</v>
      </c>
      <c r="B7234" t="s">
        <v>75</v>
      </c>
      <c r="C7234">
        <v>53.649500000000003</v>
      </c>
      <c r="D7234">
        <v>9.9618000000000002</v>
      </c>
      <c r="E7234">
        <v>15</v>
      </c>
      <c r="F7234" s="2">
        <v>42188</v>
      </c>
      <c r="G7234">
        <v>19</v>
      </c>
      <c r="H7234" s="3">
        <v>42188.502083333333</v>
      </c>
      <c r="I7234" s="3">
        <v>42188.474999999999</v>
      </c>
      <c r="J7234">
        <v>27.2</v>
      </c>
      <c r="K7234">
        <v>32.4</v>
      </c>
      <c r="L7234" s="3">
        <v>42188.474999999999</v>
      </c>
      <c r="M7234" t="s">
        <v>135</v>
      </c>
      <c r="N7234" t="s">
        <v>9</v>
      </c>
      <c r="P7234" s="3">
        <v>42188.502083333333</v>
      </c>
      <c r="Q7234">
        <v>3.4</v>
      </c>
      <c r="R7234" t="s">
        <v>77</v>
      </c>
      <c r="S7234">
        <v>3.4</v>
      </c>
      <c r="T7234">
        <v>0</v>
      </c>
      <c r="U7234" t="s">
        <v>9</v>
      </c>
      <c r="V7234" s="3">
        <v>42188.474999999999</v>
      </c>
      <c r="W7234">
        <v>1</v>
      </c>
      <c r="X7234" s="3">
        <v>42188.474999999999</v>
      </c>
      <c r="Y7234" t="s">
        <v>9</v>
      </c>
      <c r="Z7234">
        <v>3.4</v>
      </c>
      <c r="AA7234">
        <v>0</v>
      </c>
      <c r="AB7234" t="s">
        <v>134</v>
      </c>
    </row>
    <row r="7235" spans="1:28" x14ac:dyDescent="0.25">
      <c r="A7235" t="s">
        <v>74</v>
      </c>
      <c r="B7235" t="s">
        <v>75</v>
      </c>
      <c r="C7235">
        <v>53.649500000000003</v>
      </c>
      <c r="D7235">
        <v>9.9618000000000002</v>
      </c>
      <c r="E7235">
        <v>15</v>
      </c>
      <c r="F7235" s="2">
        <v>42189</v>
      </c>
      <c r="G7235">
        <v>18.600000000000001</v>
      </c>
      <c r="H7235" s="3">
        <v>42189.502083333333</v>
      </c>
      <c r="I7235" s="3">
        <v>42189.474999999999</v>
      </c>
      <c r="J7235">
        <v>31.4</v>
      </c>
      <c r="K7235">
        <v>31.9</v>
      </c>
      <c r="L7235" s="3">
        <v>42189.474999999999</v>
      </c>
      <c r="M7235" t="s">
        <v>135</v>
      </c>
      <c r="N7235" t="s">
        <v>9</v>
      </c>
      <c r="P7235" s="3">
        <v>42189.502083333333</v>
      </c>
      <c r="Q7235">
        <v>0.2</v>
      </c>
      <c r="R7235" t="s">
        <v>77</v>
      </c>
      <c r="S7235">
        <v>0.2</v>
      </c>
      <c r="T7235">
        <v>0</v>
      </c>
      <c r="U7235" t="s">
        <v>9</v>
      </c>
      <c r="V7235" s="3">
        <v>42189.474999999999</v>
      </c>
      <c r="W7235">
        <v>1</v>
      </c>
      <c r="X7235" s="3">
        <v>42189.474999999999</v>
      </c>
      <c r="Y7235" t="s">
        <v>9</v>
      </c>
      <c r="Z7235">
        <v>0.2</v>
      </c>
      <c r="AA7235">
        <v>0</v>
      </c>
      <c r="AB7235" t="s">
        <v>134</v>
      </c>
    </row>
    <row r="7236" spans="1:28" x14ac:dyDescent="0.25">
      <c r="A7236" t="s">
        <v>74</v>
      </c>
      <c r="B7236" t="s">
        <v>75</v>
      </c>
      <c r="C7236">
        <v>53.649500000000003</v>
      </c>
      <c r="D7236">
        <v>9.9618000000000002</v>
      </c>
      <c r="E7236">
        <v>15</v>
      </c>
      <c r="F7236" s="2">
        <v>42190</v>
      </c>
      <c r="G7236">
        <v>20.399999999999999</v>
      </c>
      <c r="H7236" s="3">
        <v>42190.502083333333</v>
      </c>
      <c r="I7236" s="3">
        <v>42190.474999999999</v>
      </c>
      <c r="J7236">
        <v>29.5</v>
      </c>
      <c r="K7236">
        <v>36.4</v>
      </c>
      <c r="L7236" s="3">
        <v>42190.474999999999</v>
      </c>
      <c r="M7236" t="s">
        <v>135</v>
      </c>
      <c r="N7236" t="s">
        <v>9</v>
      </c>
      <c r="P7236" s="3">
        <v>42190.502083333333</v>
      </c>
      <c r="Q7236">
        <v>0</v>
      </c>
      <c r="R7236" t="s">
        <v>76</v>
      </c>
      <c r="S7236">
        <v>0</v>
      </c>
      <c r="T7236">
        <v>0</v>
      </c>
      <c r="U7236" t="s">
        <v>9</v>
      </c>
      <c r="V7236" s="3">
        <v>42190.474999999999</v>
      </c>
      <c r="W7236">
        <v>1</v>
      </c>
      <c r="X7236" s="3">
        <v>42190.474999999999</v>
      </c>
      <c r="Y7236" t="s">
        <v>9</v>
      </c>
      <c r="Z7236">
        <v>0</v>
      </c>
      <c r="AA7236">
        <v>0</v>
      </c>
      <c r="AB7236" t="s">
        <v>134</v>
      </c>
    </row>
    <row r="7237" spans="1:28" x14ac:dyDescent="0.25">
      <c r="A7237" t="s">
        <v>74</v>
      </c>
      <c r="B7237" t="s">
        <v>75</v>
      </c>
      <c r="C7237">
        <v>53.649500000000003</v>
      </c>
      <c r="D7237">
        <v>9.9618000000000002</v>
      </c>
      <c r="E7237">
        <v>15</v>
      </c>
      <c r="F7237" s="2">
        <v>42191</v>
      </c>
      <c r="G7237">
        <v>15.9</v>
      </c>
      <c r="H7237" s="3">
        <v>42191.502083333333</v>
      </c>
      <c r="I7237" s="3">
        <v>42191.474999999999</v>
      </c>
      <c r="J7237">
        <v>21.4</v>
      </c>
      <c r="K7237">
        <v>29.7</v>
      </c>
      <c r="L7237" s="3">
        <v>42191.474999999999</v>
      </c>
      <c r="M7237" t="s">
        <v>135</v>
      </c>
      <c r="N7237" t="s">
        <v>9</v>
      </c>
      <c r="P7237" s="3">
        <v>42191.502083333333</v>
      </c>
      <c r="Q7237">
        <v>2.8</v>
      </c>
      <c r="R7237" t="s">
        <v>77</v>
      </c>
      <c r="S7237">
        <v>2.8</v>
      </c>
      <c r="T7237">
        <v>0</v>
      </c>
      <c r="U7237" t="s">
        <v>9</v>
      </c>
      <c r="V7237" s="3">
        <v>42191.474999999999</v>
      </c>
      <c r="W7237">
        <v>1</v>
      </c>
      <c r="X7237" s="3">
        <v>42191.474999999999</v>
      </c>
      <c r="Y7237" t="s">
        <v>9</v>
      </c>
      <c r="Z7237">
        <v>2.8</v>
      </c>
      <c r="AA7237">
        <v>0</v>
      </c>
      <c r="AB7237" t="s">
        <v>134</v>
      </c>
    </row>
    <row r="7238" spans="1:28" x14ac:dyDescent="0.25">
      <c r="A7238" t="s">
        <v>74</v>
      </c>
      <c r="B7238" t="s">
        <v>75</v>
      </c>
      <c r="C7238">
        <v>53.649500000000003</v>
      </c>
      <c r="D7238">
        <v>9.9618000000000002</v>
      </c>
      <c r="E7238">
        <v>15</v>
      </c>
      <c r="F7238" s="2">
        <v>42192</v>
      </c>
      <c r="G7238">
        <v>12.1</v>
      </c>
      <c r="H7238" s="3">
        <v>42192.502083333333</v>
      </c>
      <c r="I7238" s="3">
        <v>42192.474999999999</v>
      </c>
      <c r="J7238">
        <v>26.9</v>
      </c>
      <c r="K7238">
        <v>26.9</v>
      </c>
      <c r="L7238" s="3">
        <v>42192.475694444445</v>
      </c>
      <c r="M7238" t="s">
        <v>135</v>
      </c>
      <c r="N7238" t="s">
        <v>9</v>
      </c>
      <c r="P7238" s="3">
        <v>42192.502083333333</v>
      </c>
      <c r="Q7238">
        <v>0</v>
      </c>
      <c r="R7238" t="s">
        <v>76</v>
      </c>
      <c r="S7238">
        <v>0</v>
      </c>
      <c r="T7238">
        <v>0</v>
      </c>
      <c r="U7238" t="s">
        <v>9</v>
      </c>
      <c r="V7238" s="3">
        <v>42192.474999999999</v>
      </c>
      <c r="W7238">
        <v>1</v>
      </c>
      <c r="X7238" s="3">
        <v>42192.475694444445</v>
      </c>
      <c r="Y7238" t="s">
        <v>9</v>
      </c>
      <c r="Z7238">
        <v>0</v>
      </c>
      <c r="AA7238">
        <v>0</v>
      </c>
      <c r="AB7238" t="s">
        <v>134</v>
      </c>
    </row>
    <row r="7239" spans="1:28" x14ac:dyDescent="0.25">
      <c r="A7239" t="s">
        <v>74</v>
      </c>
      <c r="B7239" t="s">
        <v>75</v>
      </c>
      <c r="C7239">
        <v>53.649500000000003</v>
      </c>
      <c r="D7239">
        <v>9.9618000000000002</v>
      </c>
      <c r="E7239">
        <v>15</v>
      </c>
      <c r="F7239" s="2">
        <v>42193</v>
      </c>
      <c r="G7239">
        <v>14.8</v>
      </c>
      <c r="H7239" s="3">
        <v>42193.502083333333</v>
      </c>
      <c r="I7239" s="3">
        <v>42193.474999999999</v>
      </c>
      <c r="J7239">
        <v>14.8</v>
      </c>
      <c r="K7239">
        <v>28.3</v>
      </c>
      <c r="L7239" s="3">
        <v>42193.475694444445</v>
      </c>
      <c r="M7239" t="s">
        <v>135</v>
      </c>
      <c r="N7239" t="s">
        <v>9</v>
      </c>
      <c r="P7239" s="3">
        <v>42193.502083333333</v>
      </c>
      <c r="Q7239">
        <v>3</v>
      </c>
      <c r="R7239" t="s">
        <v>77</v>
      </c>
      <c r="S7239">
        <v>3</v>
      </c>
      <c r="T7239">
        <v>0</v>
      </c>
      <c r="U7239" t="s">
        <v>9</v>
      </c>
      <c r="V7239" s="3">
        <v>42193.474999999999</v>
      </c>
      <c r="W7239">
        <v>1</v>
      </c>
      <c r="X7239" s="3">
        <v>42193.475694444445</v>
      </c>
      <c r="Y7239" t="s">
        <v>9</v>
      </c>
      <c r="Z7239">
        <v>3</v>
      </c>
      <c r="AA7239">
        <v>0</v>
      </c>
      <c r="AB7239" t="s">
        <v>134</v>
      </c>
    </row>
    <row r="7240" spans="1:28" x14ac:dyDescent="0.25">
      <c r="A7240" t="s">
        <v>74</v>
      </c>
      <c r="B7240" t="s">
        <v>75</v>
      </c>
      <c r="C7240">
        <v>53.649500000000003</v>
      </c>
      <c r="D7240">
        <v>9.9618000000000002</v>
      </c>
      <c r="E7240">
        <v>15</v>
      </c>
      <c r="F7240" s="2">
        <v>42194</v>
      </c>
      <c r="G7240">
        <v>11.2</v>
      </c>
      <c r="H7240" s="3">
        <v>42194.502083333333</v>
      </c>
      <c r="I7240" s="3">
        <v>42194.474999999999</v>
      </c>
      <c r="J7240">
        <v>14.7</v>
      </c>
      <c r="K7240">
        <v>19.100000000000001</v>
      </c>
      <c r="L7240" s="3">
        <v>42194.475694444445</v>
      </c>
      <c r="M7240" t="s">
        <v>135</v>
      </c>
      <c r="N7240" t="s">
        <v>9</v>
      </c>
      <c r="P7240" s="3">
        <v>42194.502083333333</v>
      </c>
      <c r="Q7240">
        <v>2</v>
      </c>
      <c r="R7240" t="s">
        <v>77</v>
      </c>
      <c r="S7240">
        <v>2</v>
      </c>
      <c r="T7240">
        <v>0</v>
      </c>
      <c r="U7240" t="s">
        <v>9</v>
      </c>
      <c r="V7240" s="3">
        <v>42194.474999999999</v>
      </c>
      <c r="W7240">
        <v>1</v>
      </c>
      <c r="X7240" s="3">
        <v>42194.475694444445</v>
      </c>
      <c r="Y7240" t="s">
        <v>9</v>
      </c>
      <c r="Z7240">
        <v>2</v>
      </c>
      <c r="AA7240">
        <v>0</v>
      </c>
      <c r="AB7240" t="s">
        <v>134</v>
      </c>
    </row>
    <row r="7241" spans="1:28" x14ac:dyDescent="0.25">
      <c r="A7241" t="s">
        <v>74</v>
      </c>
      <c r="B7241" t="s">
        <v>75</v>
      </c>
      <c r="C7241">
        <v>53.649500000000003</v>
      </c>
      <c r="D7241">
        <v>9.9618000000000002</v>
      </c>
      <c r="E7241">
        <v>15</v>
      </c>
      <c r="F7241" s="2">
        <v>42195</v>
      </c>
      <c r="G7241">
        <v>10.9</v>
      </c>
      <c r="H7241" s="3">
        <v>42195.502083333333</v>
      </c>
      <c r="I7241" s="3">
        <v>42195.474999999999</v>
      </c>
      <c r="J7241">
        <v>16.5</v>
      </c>
      <c r="K7241">
        <v>17.7</v>
      </c>
      <c r="L7241" s="3">
        <v>42195.475694444445</v>
      </c>
      <c r="M7241" t="s">
        <v>135</v>
      </c>
      <c r="N7241" t="s">
        <v>9</v>
      </c>
      <c r="P7241" s="3">
        <v>42195.502083333333</v>
      </c>
      <c r="Q7241">
        <v>1.8</v>
      </c>
      <c r="R7241" t="s">
        <v>77</v>
      </c>
      <c r="S7241">
        <v>1.8</v>
      </c>
      <c r="T7241">
        <v>0</v>
      </c>
      <c r="U7241" t="s">
        <v>9</v>
      </c>
      <c r="V7241" s="3">
        <v>42195.474999999999</v>
      </c>
      <c r="W7241">
        <v>1</v>
      </c>
      <c r="X7241" s="3">
        <v>42195.475694444445</v>
      </c>
      <c r="Y7241" t="s">
        <v>9</v>
      </c>
      <c r="Z7241">
        <v>1.8</v>
      </c>
      <c r="AA7241">
        <v>0</v>
      </c>
      <c r="AB7241" t="s">
        <v>134</v>
      </c>
    </row>
    <row r="7242" spans="1:28" x14ac:dyDescent="0.25">
      <c r="A7242" t="s">
        <v>74</v>
      </c>
      <c r="B7242" t="s">
        <v>75</v>
      </c>
      <c r="C7242">
        <v>53.649500000000003</v>
      </c>
      <c r="D7242">
        <v>9.9618000000000002</v>
      </c>
      <c r="E7242">
        <v>15</v>
      </c>
      <c r="F7242" s="2">
        <v>42196</v>
      </c>
      <c r="G7242">
        <v>8.4</v>
      </c>
      <c r="H7242" s="3">
        <v>42196.502083333333</v>
      </c>
      <c r="I7242" s="3">
        <v>42196.474999999999</v>
      </c>
      <c r="J7242">
        <v>18.600000000000001</v>
      </c>
      <c r="K7242">
        <v>18.600000000000001</v>
      </c>
      <c r="L7242" s="3">
        <v>42196.475694444445</v>
      </c>
      <c r="M7242" t="s">
        <v>135</v>
      </c>
      <c r="N7242" t="s">
        <v>9</v>
      </c>
      <c r="P7242" s="3">
        <v>42196.502083333333</v>
      </c>
      <c r="Q7242">
        <v>2</v>
      </c>
      <c r="R7242" t="s">
        <v>77</v>
      </c>
      <c r="S7242">
        <v>2</v>
      </c>
      <c r="T7242">
        <v>0</v>
      </c>
      <c r="U7242" t="s">
        <v>9</v>
      </c>
      <c r="V7242" s="3">
        <v>42196.474999999999</v>
      </c>
      <c r="W7242">
        <v>1</v>
      </c>
      <c r="X7242" s="3">
        <v>42196.475694444445</v>
      </c>
      <c r="Y7242" t="s">
        <v>9</v>
      </c>
      <c r="Z7242">
        <v>2</v>
      </c>
      <c r="AA7242">
        <v>0</v>
      </c>
      <c r="AB7242" t="s">
        <v>134</v>
      </c>
    </row>
    <row r="7243" spans="1:28" x14ac:dyDescent="0.25">
      <c r="A7243" t="s">
        <v>74</v>
      </c>
      <c r="B7243" t="s">
        <v>75</v>
      </c>
      <c r="C7243">
        <v>53.649500000000003</v>
      </c>
      <c r="D7243">
        <v>9.9618000000000002</v>
      </c>
      <c r="E7243">
        <v>15</v>
      </c>
      <c r="F7243" s="2">
        <v>42197</v>
      </c>
      <c r="G7243">
        <v>14.9</v>
      </c>
      <c r="H7243" s="3">
        <v>42197.502083333333</v>
      </c>
      <c r="I7243" s="3">
        <v>42197.474999999999</v>
      </c>
      <c r="J7243">
        <v>18.8</v>
      </c>
      <c r="K7243">
        <v>23.9</v>
      </c>
      <c r="L7243" s="3">
        <v>42197.475694444445</v>
      </c>
      <c r="M7243" t="s">
        <v>135</v>
      </c>
      <c r="N7243" t="s">
        <v>9</v>
      </c>
      <c r="P7243" s="3">
        <v>42197.502083333333</v>
      </c>
      <c r="Q7243">
        <v>0</v>
      </c>
      <c r="R7243" t="s">
        <v>76</v>
      </c>
      <c r="S7243">
        <v>0</v>
      </c>
      <c r="T7243">
        <v>0</v>
      </c>
      <c r="U7243" t="s">
        <v>9</v>
      </c>
      <c r="V7243" s="3">
        <v>42197.474999999999</v>
      </c>
      <c r="W7243">
        <v>1</v>
      </c>
      <c r="X7243" s="3">
        <v>42197.475694444445</v>
      </c>
      <c r="Y7243" t="s">
        <v>9</v>
      </c>
      <c r="Z7243">
        <v>0</v>
      </c>
      <c r="AA7243">
        <v>0</v>
      </c>
      <c r="AB7243" t="s">
        <v>134</v>
      </c>
    </row>
    <row r="7244" spans="1:28" x14ac:dyDescent="0.25">
      <c r="A7244" t="s">
        <v>74</v>
      </c>
      <c r="B7244" t="s">
        <v>75</v>
      </c>
      <c r="C7244">
        <v>53.649500000000003</v>
      </c>
      <c r="D7244">
        <v>9.9618000000000002</v>
      </c>
      <c r="E7244">
        <v>15</v>
      </c>
      <c r="F7244" s="2">
        <v>42198</v>
      </c>
      <c r="G7244">
        <v>15.2</v>
      </c>
      <c r="H7244" s="3">
        <v>42198.502083333333</v>
      </c>
      <c r="I7244" s="3">
        <v>42198.474999999999</v>
      </c>
      <c r="J7244">
        <v>20.100000000000001</v>
      </c>
      <c r="K7244">
        <v>20.100000000000001</v>
      </c>
      <c r="L7244" s="3">
        <v>42198.475694444445</v>
      </c>
      <c r="M7244" t="s">
        <v>135</v>
      </c>
      <c r="N7244" t="s">
        <v>9</v>
      </c>
      <c r="P7244" s="3">
        <v>42198.502083333333</v>
      </c>
      <c r="Q7244">
        <v>8.6</v>
      </c>
      <c r="R7244" t="s">
        <v>77</v>
      </c>
      <c r="S7244">
        <v>8.6</v>
      </c>
      <c r="T7244">
        <v>0</v>
      </c>
      <c r="U7244" t="s">
        <v>9</v>
      </c>
      <c r="V7244" s="3">
        <v>42198.474999999999</v>
      </c>
      <c r="W7244">
        <v>1</v>
      </c>
      <c r="X7244" s="3">
        <v>42198.475694444445</v>
      </c>
      <c r="Y7244" t="s">
        <v>9</v>
      </c>
      <c r="Z7244">
        <v>8.6</v>
      </c>
      <c r="AA7244">
        <v>0</v>
      </c>
      <c r="AB7244" t="s">
        <v>134</v>
      </c>
    </row>
    <row r="7245" spans="1:28" x14ac:dyDescent="0.25">
      <c r="A7245" t="s">
        <v>74</v>
      </c>
      <c r="B7245" t="s">
        <v>75</v>
      </c>
      <c r="C7245">
        <v>53.649500000000003</v>
      </c>
      <c r="D7245">
        <v>9.9618000000000002</v>
      </c>
      <c r="E7245">
        <v>15</v>
      </c>
      <c r="F7245" s="2">
        <v>42199</v>
      </c>
      <c r="G7245">
        <v>14.8</v>
      </c>
      <c r="H7245" s="3">
        <v>42199.502083333333</v>
      </c>
      <c r="I7245" s="3">
        <v>42199.474999999999</v>
      </c>
      <c r="J7245">
        <v>17.2</v>
      </c>
      <c r="K7245">
        <v>20.399999999999999</v>
      </c>
      <c r="L7245" s="3">
        <v>42199.475694444445</v>
      </c>
      <c r="M7245" t="s">
        <v>135</v>
      </c>
      <c r="N7245" t="s">
        <v>9</v>
      </c>
      <c r="P7245" s="3">
        <v>42199.502083333333</v>
      </c>
      <c r="Q7245">
        <v>6.8</v>
      </c>
      <c r="R7245" t="s">
        <v>77</v>
      </c>
      <c r="S7245">
        <v>6.8</v>
      </c>
      <c r="T7245">
        <v>0</v>
      </c>
      <c r="U7245" t="s">
        <v>9</v>
      </c>
      <c r="V7245" s="3">
        <v>42199.474999999999</v>
      </c>
      <c r="W7245">
        <v>1</v>
      </c>
      <c r="X7245" s="3">
        <v>42199.475694444445</v>
      </c>
      <c r="Y7245" t="s">
        <v>9</v>
      </c>
      <c r="Z7245">
        <v>6.8</v>
      </c>
      <c r="AA7245">
        <v>0</v>
      </c>
      <c r="AB7245" t="s">
        <v>134</v>
      </c>
    </row>
    <row r="7246" spans="1:28" x14ac:dyDescent="0.25">
      <c r="A7246" t="s">
        <v>74</v>
      </c>
      <c r="B7246" t="s">
        <v>75</v>
      </c>
      <c r="C7246">
        <v>53.649500000000003</v>
      </c>
      <c r="D7246">
        <v>9.9618000000000002</v>
      </c>
      <c r="E7246">
        <v>15</v>
      </c>
      <c r="F7246" s="2">
        <v>42200</v>
      </c>
      <c r="G7246">
        <v>12.9</v>
      </c>
      <c r="H7246" s="3">
        <v>42200.502083333333</v>
      </c>
      <c r="I7246" s="3">
        <v>42200.474999999999</v>
      </c>
      <c r="J7246">
        <v>20.8</v>
      </c>
      <c r="K7246">
        <v>21.1</v>
      </c>
      <c r="L7246" s="3">
        <v>42200.476388888892</v>
      </c>
      <c r="M7246" t="s">
        <v>135</v>
      </c>
      <c r="N7246" t="s">
        <v>9</v>
      </c>
      <c r="P7246" s="3">
        <v>42200.502083333333</v>
      </c>
      <c r="Q7246">
        <v>0</v>
      </c>
      <c r="R7246" t="s">
        <v>76</v>
      </c>
      <c r="S7246">
        <v>0</v>
      </c>
      <c r="T7246">
        <v>0</v>
      </c>
      <c r="U7246" t="s">
        <v>9</v>
      </c>
      <c r="V7246" s="3">
        <v>42200.474999999999</v>
      </c>
      <c r="W7246">
        <v>1</v>
      </c>
      <c r="X7246" s="3">
        <v>42200.476388888892</v>
      </c>
      <c r="Y7246" t="s">
        <v>9</v>
      </c>
      <c r="Z7246">
        <v>0</v>
      </c>
      <c r="AA7246">
        <v>0</v>
      </c>
      <c r="AB7246" t="s">
        <v>134</v>
      </c>
    </row>
    <row r="7247" spans="1:28" x14ac:dyDescent="0.25">
      <c r="A7247" t="s">
        <v>74</v>
      </c>
      <c r="B7247" t="s">
        <v>75</v>
      </c>
      <c r="C7247">
        <v>53.649500000000003</v>
      </c>
      <c r="D7247">
        <v>9.9618000000000002</v>
      </c>
      <c r="E7247">
        <v>15</v>
      </c>
      <c r="F7247" s="2">
        <v>42201</v>
      </c>
      <c r="G7247">
        <v>14.3</v>
      </c>
      <c r="H7247" s="3">
        <v>42201.502083333333</v>
      </c>
      <c r="I7247" s="3">
        <v>42201.474999999999</v>
      </c>
      <c r="J7247">
        <v>18.7</v>
      </c>
      <c r="K7247">
        <v>24.1</v>
      </c>
      <c r="L7247" s="3">
        <v>42201.476388888892</v>
      </c>
      <c r="M7247" t="s">
        <v>135</v>
      </c>
      <c r="N7247" t="s">
        <v>9</v>
      </c>
      <c r="P7247" s="3">
        <v>42201.502083333333</v>
      </c>
      <c r="Q7247">
        <v>1.8</v>
      </c>
      <c r="R7247" t="s">
        <v>77</v>
      </c>
      <c r="S7247">
        <v>1.8</v>
      </c>
      <c r="T7247">
        <v>0</v>
      </c>
      <c r="U7247" t="s">
        <v>9</v>
      </c>
      <c r="V7247" s="3">
        <v>42201.474999999999</v>
      </c>
      <c r="W7247">
        <v>1</v>
      </c>
      <c r="X7247" s="3">
        <v>42201.476388888892</v>
      </c>
      <c r="Y7247" t="s">
        <v>9</v>
      </c>
      <c r="Z7247">
        <v>1.8</v>
      </c>
      <c r="AA7247">
        <v>0</v>
      </c>
      <c r="AB7247" t="s">
        <v>134</v>
      </c>
    </row>
    <row r="7248" spans="1:28" x14ac:dyDescent="0.25">
      <c r="A7248" t="s">
        <v>74</v>
      </c>
      <c r="B7248" t="s">
        <v>75</v>
      </c>
      <c r="C7248">
        <v>53.649500000000003</v>
      </c>
      <c r="D7248">
        <v>9.9618000000000002</v>
      </c>
      <c r="E7248">
        <v>15</v>
      </c>
      <c r="F7248" s="2">
        <v>42202</v>
      </c>
      <c r="G7248">
        <v>12.1</v>
      </c>
      <c r="H7248" s="3">
        <v>42202.502083333333</v>
      </c>
      <c r="I7248" s="3">
        <v>42202.474999999999</v>
      </c>
      <c r="J7248">
        <v>22.6</v>
      </c>
      <c r="K7248">
        <v>23.4</v>
      </c>
      <c r="L7248" s="3">
        <v>42202.476388888892</v>
      </c>
      <c r="M7248" t="s">
        <v>135</v>
      </c>
      <c r="N7248" t="s">
        <v>9</v>
      </c>
      <c r="P7248" s="3">
        <v>42202.502083333333</v>
      </c>
      <c r="Q7248">
        <v>0</v>
      </c>
      <c r="R7248" t="s">
        <v>76</v>
      </c>
      <c r="S7248">
        <v>0</v>
      </c>
      <c r="T7248">
        <v>0</v>
      </c>
      <c r="U7248" t="s">
        <v>9</v>
      </c>
      <c r="V7248" s="3">
        <v>42202.474999999999</v>
      </c>
      <c r="W7248">
        <v>1</v>
      </c>
      <c r="X7248" s="3">
        <v>42202.476388888892</v>
      </c>
      <c r="Y7248" t="s">
        <v>9</v>
      </c>
      <c r="Z7248">
        <v>0</v>
      </c>
      <c r="AA7248">
        <v>0</v>
      </c>
      <c r="AB7248" t="s">
        <v>134</v>
      </c>
    </row>
    <row r="7249" spans="1:28" x14ac:dyDescent="0.25">
      <c r="A7249" t="s">
        <v>74</v>
      </c>
      <c r="B7249" t="s">
        <v>75</v>
      </c>
      <c r="C7249">
        <v>53.649500000000003</v>
      </c>
      <c r="D7249">
        <v>9.9618000000000002</v>
      </c>
      <c r="E7249">
        <v>15</v>
      </c>
      <c r="F7249" s="2">
        <v>42203</v>
      </c>
      <c r="G7249">
        <v>17.5</v>
      </c>
      <c r="H7249" s="3">
        <v>42203.502083333333</v>
      </c>
      <c r="I7249" s="3">
        <v>42203.474999999999</v>
      </c>
      <c r="J7249">
        <v>22.1</v>
      </c>
      <c r="K7249">
        <v>30.2</v>
      </c>
      <c r="L7249" s="3">
        <v>42203.476388888892</v>
      </c>
      <c r="M7249" t="s">
        <v>135</v>
      </c>
      <c r="N7249" t="s">
        <v>9</v>
      </c>
      <c r="P7249" s="3">
        <v>42203.502083333333</v>
      </c>
      <c r="Q7249">
        <v>2.4</v>
      </c>
      <c r="R7249" t="s">
        <v>77</v>
      </c>
      <c r="S7249">
        <v>2.4</v>
      </c>
      <c r="T7249">
        <v>0</v>
      </c>
      <c r="U7249" t="s">
        <v>9</v>
      </c>
      <c r="V7249" s="3">
        <v>42203.474999999999</v>
      </c>
      <c r="W7249">
        <v>1</v>
      </c>
      <c r="X7249" s="3">
        <v>42203.476388888892</v>
      </c>
      <c r="Y7249" t="s">
        <v>9</v>
      </c>
      <c r="Z7249">
        <v>2.4</v>
      </c>
      <c r="AA7249">
        <v>0</v>
      </c>
      <c r="AB7249" t="s">
        <v>134</v>
      </c>
    </row>
    <row r="7250" spans="1:28" x14ac:dyDescent="0.25">
      <c r="A7250" t="s">
        <v>74</v>
      </c>
      <c r="B7250" t="s">
        <v>75</v>
      </c>
      <c r="C7250">
        <v>53.649500000000003</v>
      </c>
      <c r="D7250">
        <v>9.9618000000000002</v>
      </c>
      <c r="E7250">
        <v>15</v>
      </c>
      <c r="F7250" s="2">
        <v>42204</v>
      </c>
      <c r="G7250">
        <v>11.4</v>
      </c>
      <c r="H7250" s="3">
        <v>42204.502083333333</v>
      </c>
      <c r="I7250" s="3">
        <v>42204.474999999999</v>
      </c>
      <c r="J7250">
        <v>14.2</v>
      </c>
      <c r="K7250">
        <v>24.4</v>
      </c>
      <c r="L7250" s="3">
        <v>42204.476388888892</v>
      </c>
      <c r="M7250" t="s">
        <v>135</v>
      </c>
      <c r="N7250" t="s">
        <v>9</v>
      </c>
      <c r="P7250" s="3">
        <v>42204.502083333333</v>
      </c>
      <c r="Q7250">
        <v>2.6</v>
      </c>
      <c r="R7250" t="s">
        <v>77</v>
      </c>
      <c r="S7250">
        <v>2.6</v>
      </c>
      <c r="T7250">
        <v>0</v>
      </c>
      <c r="U7250" t="s">
        <v>9</v>
      </c>
      <c r="V7250" s="3">
        <v>42204.474999999999</v>
      </c>
      <c r="W7250">
        <v>1</v>
      </c>
      <c r="X7250" s="3">
        <v>42204.476388888892</v>
      </c>
      <c r="Y7250" t="s">
        <v>9</v>
      </c>
      <c r="Z7250">
        <v>2.6</v>
      </c>
      <c r="AA7250">
        <v>0</v>
      </c>
      <c r="AB7250" t="s">
        <v>134</v>
      </c>
    </row>
    <row r="7251" spans="1:28" x14ac:dyDescent="0.25">
      <c r="A7251" t="s">
        <v>74</v>
      </c>
      <c r="B7251" t="s">
        <v>75</v>
      </c>
      <c r="C7251">
        <v>53.649500000000003</v>
      </c>
      <c r="D7251">
        <v>9.9618000000000002</v>
      </c>
      <c r="E7251">
        <v>15</v>
      </c>
      <c r="F7251" s="2">
        <v>42205</v>
      </c>
      <c r="G7251">
        <v>11.6</v>
      </c>
      <c r="H7251" s="3">
        <v>42205.502083333333</v>
      </c>
      <c r="I7251" s="3">
        <v>42205.474999999999</v>
      </c>
      <c r="J7251">
        <v>19.3</v>
      </c>
      <c r="K7251">
        <v>19.3</v>
      </c>
      <c r="L7251" s="3">
        <v>42205.476388888892</v>
      </c>
      <c r="M7251" t="s">
        <v>135</v>
      </c>
      <c r="N7251" t="s">
        <v>9</v>
      </c>
      <c r="P7251" s="3">
        <v>42205.502083333333</v>
      </c>
      <c r="Q7251">
        <v>2.6</v>
      </c>
      <c r="R7251" t="s">
        <v>77</v>
      </c>
      <c r="S7251">
        <v>2.6</v>
      </c>
      <c r="T7251">
        <v>0</v>
      </c>
      <c r="U7251" t="s">
        <v>9</v>
      </c>
      <c r="V7251" s="3">
        <v>42205.474999999999</v>
      </c>
      <c r="W7251">
        <v>1</v>
      </c>
      <c r="X7251" s="3">
        <v>42205.476388888892</v>
      </c>
      <c r="Y7251" t="s">
        <v>9</v>
      </c>
      <c r="Z7251">
        <v>2.6</v>
      </c>
      <c r="AA7251">
        <v>0</v>
      </c>
      <c r="AB7251" t="s">
        <v>134</v>
      </c>
    </row>
    <row r="7252" spans="1:28" x14ac:dyDescent="0.25">
      <c r="A7252" t="s">
        <v>74</v>
      </c>
      <c r="B7252" t="s">
        <v>75</v>
      </c>
      <c r="C7252">
        <v>53.649500000000003</v>
      </c>
      <c r="D7252">
        <v>9.9618000000000002</v>
      </c>
      <c r="E7252">
        <v>15</v>
      </c>
      <c r="F7252" s="2">
        <v>42206</v>
      </c>
      <c r="G7252">
        <v>18.399999999999999</v>
      </c>
      <c r="H7252" s="3">
        <v>42206.502083333333</v>
      </c>
      <c r="I7252" s="3">
        <v>42206.474999999999</v>
      </c>
      <c r="J7252">
        <v>23.9</v>
      </c>
      <c r="K7252">
        <v>24.6</v>
      </c>
      <c r="L7252" s="3">
        <v>42206.476388888892</v>
      </c>
      <c r="M7252" t="s">
        <v>135</v>
      </c>
      <c r="N7252" t="s">
        <v>9</v>
      </c>
      <c r="P7252" s="3">
        <v>42206.502083333333</v>
      </c>
      <c r="Q7252">
        <v>1</v>
      </c>
      <c r="R7252" t="s">
        <v>77</v>
      </c>
      <c r="S7252">
        <v>1</v>
      </c>
      <c r="T7252">
        <v>0</v>
      </c>
      <c r="U7252" t="s">
        <v>9</v>
      </c>
      <c r="V7252" s="3">
        <v>42206.474999999999</v>
      </c>
      <c r="W7252">
        <v>1</v>
      </c>
      <c r="X7252" s="3">
        <v>42206.476388888892</v>
      </c>
      <c r="Y7252" t="s">
        <v>9</v>
      </c>
      <c r="Z7252">
        <v>1</v>
      </c>
      <c r="AA7252">
        <v>0</v>
      </c>
      <c r="AB7252" t="s">
        <v>134</v>
      </c>
    </row>
    <row r="7253" spans="1:28" x14ac:dyDescent="0.25">
      <c r="A7253" t="s">
        <v>74</v>
      </c>
      <c r="B7253" t="s">
        <v>75</v>
      </c>
      <c r="C7253">
        <v>53.649500000000003</v>
      </c>
      <c r="D7253">
        <v>9.9618000000000002</v>
      </c>
      <c r="E7253">
        <v>15</v>
      </c>
      <c r="F7253" s="2">
        <v>42207</v>
      </c>
      <c r="G7253">
        <v>14.9</v>
      </c>
      <c r="H7253" s="3">
        <v>42207.502083333333</v>
      </c>
      <c r="I7253" s="3">
        <v>42207.474999999999</v>
      </c>
      <c r="J7253">
        <v>25.3</v>
      </c>
      <c r="K7253">
        <v>25.3</v>
      </c>
      <c r="L7253" s="3">
        <v>42207.476388888892</v>
      </c>
      <c r="M7253" t="s">
        <v>135</v>
      </c>
      <c r="N7253" t="s">
        <v>9</v>
      </c>
      <c r="P7253" s="3">
        <v>42207.502083333333</v>
      </c>
      <c r="Q7253">
        <v>0</v>
      </c>
      <c r="R7253" t="s">
        <v>76</v>
      </c>
      <c r="S7253">
        <v>0</v>
      </c>
      <c r="T7253">
        <v>0</v>
      </c>
      <c r="U7253" t="s">
        <v>9</v>
      </c>
      <c r="V7253" s="3">
        <v>42207.474999999999</v>
      </c>
      <c r="W7253">
        <v>1</v>
      </c>
      <c r="X7253" s="3">
        <v>42207.476388888892</v>
      </c>
      <c r="Y7253" t="s">
        <v>9</v>
      </c>
      <c r="Z7253">
        <v>0</v>
      </c>
      <c r="AA7253">
        <v>0</v>
      </c>
      <c r="AB7253" t="s">
        <v>134</v>
      </c>
    </row>
    <row r="7254" spans="1:28" x14ac:dyDescent="0.25">
      <c r="A7254" t="s">
        <v>74</v>
      </c>
      <c r="B7254" t="s">
        <v>75</v>
      </c>
      <c r="C7254">
        <v>53.649500000000003</v>
      </c>
      <c r="D7254">
        <v>9.9618000000000002</v>
      </c>
      <c r="E7254">
        <v>15</v>
      </c>
      <c r="F7254" s="2">
        <v>42208</v>
      </c>
      <c r="G7254">
        <v>14.6</v>
      </c>
      <c r="H7254" s="3">
        <v>42208.502083333333</v>
      </c>
      <c r="I7254" s="3">
        <v>42208.474999999999</v>
      </c>
      <c r="J7254">
        <v>18.399999999999999</v>
      </c>
      <c r="K7254">
        <v>27</v>
      </c>
      <c r="L7254" s="3">
        <v>42208.476388888892</v>
      </c>
      <c r="M7254" t="s">
        <v>135</v>
      </c>
      <c r="N7254" t="s">
        <v>9</v>
      </c>
      <c r="P7254" s="3">
        <v>42208.502083333333</v>
      </c>
      <c r="Q7254">
        <v>0</v>
      </c>
      <c r="R7254" t="s">
        <v>76</v>
      </c>
      <c r="S7254">
        <v>0</v>
      </c>
      <c r="T7254">
        <v>0</v>
      </c>
      <c r="U7254" t="s">
        <v>9</v>
      </c>
      <c r="V7254" s="3">
        <v>42208.474999999999</v>
      </c>
      <c r="W7254">
        <v>1</v>
      </c>
      <c r="X7254" s="3">
        <v>42208.476388888892</v>
      </c>
      <c r="Y7254" t="s">
        <v>9</v>
      </c>
      <c r="Z7254">
        <v>0</v>
      </c>
      <c r="AA7254">
        <v>0</v>
      </c>
      <c r="AB7254" t="s">
        <v>134</v>
      </c>
    </row>
    <row r="7255" spans="1:28" x14ac:dyDescent="0.25">
      <c r="A7255" t="s">
        <v>74</v>
      </c>
      <c r="B7255" t="s">
        <v>75</v>
      </c>
      <c r="C7255">
        <v>53.649500000000003</v>
      </c>
      <c r="D7255">
        <v>9.9618000000000002</v>
      </c>
      <c r="E7255">
        <v>15</v>
      </c>
      <c r="F7255" s="2">
        <v>42209</v>
      </c>
      <c r="G7255">
        <v>9.5</v>
      </c>
      <c r="H7255" s="3">
        <v>42209.502083333333</v>
      </c>
      <c r="I7255" s="3">
        <v>42209.474999999999</v>
      </c>
      <c r="J7255">
        <v>20.8</v>
      </c>
      <c r="K7255">
        <v>20.8</v>
      </c>
      <c r="L7255" s="3">
        <v>42209.476388888892</v>
      </c>
      <c r="M7255" t="s">
        <v>135</v>
      </c>
      <c r="N7255" t="s">
        <v>9</v>
      </c>
      <c r="P7255" s="3">
        <v>42209.502083333333</v>
      </c>
      <c r="Q7255">
        <v>0</v>
      </c>
      <c r="R7255" t="s">
        <v>76</v>
      </c>
      <c r="S7255">
        <v>0</v>
      </c>
      <c r="T7255">
        <v>0</v>
      </c>
      <c r="U7255" t="s">
        <v>9</v>
      </c>
      <c r="V7255" s="3">
        <v>42209.474999999999</v>
      </c>
      <c r="W7255">
        <v>1</v>
      </c>
      <c r="X7255" s="3">
        <v>42209.476388888892</v>
      </c>
      <c r="Y7255" t="s">
        <v>9</v>
      </c>
      <c r="Z7255">
        <v>0</v>
      </c>
      <c r="AA7255">
        <v>0</v>
      </c>
      <c r="AB7255" t="s">
        <v>134</v>
      </c>
    </row>
    <row r="7256" spans="1:28" x14ac:dyDescent="0.25">
      <c r="A7256" t="s">
        <v>74</v>
      </c>
      <c r="B7256" t="s">
        <v>75</v>
      </c>
      <c r="C7256">
        <v>53.649500000000003</v>
      </c>
      <c r="D7256">
        <v>9.9618000000000002</v>
      </c>
      <c r="E7256">
        <v>15</v>
      </c>
      <c r="F7256" s="2">
        <v>42210</v>
      </c>
      <c r="G7256">
        <v>16.100000000000001</v>
      </c>
      <c r="H7256" s="3">
        <v>42210.502083333333</v>
      </c>
      <c r="I7256" s="3">
        <v>42210.474999999999</v>
      </c>
      <c r="J7256">
        <v>23.8</v>
      </c>
      <c r="K7256">
        <v>24.7</v>
      </c>
      <c r="L7256" s="3">
        <v>42210.476388888892</v>
      </c>
      <c r="M7256" t="s">
        <v>135</v>
      </c>
      <c r="N7256" t="s">
        <v>9</v>
      </c>
      <c r="P7256" s="3">
        <v>42210.502083333333</v>
      </c>
      <c r="Q7256">
        <v>7.6</v>
      </c>
      <c r="R7256" t="s">
        <v>77</v>
      </c>
      <c r="S7256">
        <v>7.6</v>
      </c>
      <c r="T7256">
        <v>0</v>
      </c>
      <c r="U7256" t="s">
        <v>9</v>
      </c>
      <c r="V7256" s="3">
        <v>42210.474999999999</v>
      </c>
      <c r="W7256">
        <v>1</v>
      </c>
      <c r="X7256" s="3">
        <v>42210.476388888892</v>
      </c>
      <c r="Y7256" t="s">
        <v>9</v>
      </c>
      <c r="Z7256">
        <v>7.6</v>
      </c>
      <c r="AA7256">
        <v>0</v>
      </c>
      <c r="AB7256" t="s">
        <v>134</v>
      </c>
    </row>
    <row r="7257" spans="1:28" x14ac:dyDescent="0.25">
      <c r="A7257" t="s">
        <v>74</v>
      </c>
      <c r="B7257" t="s">
        <v>75</v>
      </c>
      <c r="C7257">
        <v>53.649500000000003</v>
      </c>
      <c r="D7257">
        <v>9.9618000000000002</v>
      </c>
      <c r="E7257">
        <v>15</v>
      </c>
      <c r="F7257" s="2">
        <v>42211</v>
      </c>
      <c r="G7257">
        <v>12.2</v>
      </c>
      <c r="H7257" s="3">
        <v>42211.502083333333</v>
      </c>
      <c r="I7257" s="3">
        <v>42211.474999999999</v>
      </c>
      <c r="J7257">
        <v>16.3</v>
      </c>
      <c r="K7257">
        <v>25.6</v>
      </c>
      <c r="L7257" s="3">
        <v>42211.476388888892</v>
      </c>
      <c r="M7257" t="s">
        <v>135</v>
      </c>
      <c r="N7257" t="s">
        <v>9</v>
      </c>
      <c r="P7257" s="3">
        <v>42211.502083333333</v>
      </c>
      <c r="Q7257">
        <v>13.8</v>
      </c>
      <c r="R7257" t="s">
        <v>77</v>
      </c>
      <c r="S7257">
        <v>13.8</v>
      </c>
      <c r="T7257">
        <v>0</v>
      </c>
      <c r="U7257" t="s">
        <v>9</v>
      </c>
      <c r="V7257" s="3">
        <v>42211.474999999999</v>
      </c>
      <c r="W7257">
        <v>1</v>
      </c>
      <c r="X7257" s="3">
        <v>42211.476388888892</v>
      </c>
      <c r="Y7257" t="s">
        <v>9</v>
      </c>
      <c r="Z7257">
        <v>13.8</v>
      </c>
      <c r="AA7257">
        <v>0</v>
      </c>
      <c r="AB7257" t="s">
        <v>134</v>
      </c>
    </row>
    <row r="7258" spans="1:28" x14ac:dyDescent="0.25">
      <c r="A7258" t="s">
        <v>74</v>
      </c>
      <c r="B7258" t="s">
        <v>75</v>
      </c>
      <c r="C7258">
        <v>53.649500000000003</v>
      </c>
      <c r="D7258">
        <v>9.9618000000000002</v>
      </c>
      <c r="E7258">
        <v>15</v>
      </c>
      <c r="F7258" s="2">
        <v>42212</v>
      </c>
      <c r="G7258">
        <v>13.1</v>
      </c>
      <c r="H7258" s="3">
        <v>42212.502083333333</v>
      </c>
      <c r="I7258" s="3">
        <v>42212.474999999999</v>
      </c>
      <c r="J7258">
        <v>14.9</v>
      </c>
      <c r="K7258">
        <v>19.600000000000001</v>
      </c>
      <c r="L7258" s="3">
        <v>42212.476388888892</v>
      </c>
      <c r="M7258" t="s">
        <v>135</v>
      </c>
      <c r="N7258" t="s">
        <v>9</v>
      </c>
      <c r="P7258" s="3">
        <v>42212.502083333333</v>
      </c>
      <c r="Q7258">
        <v>1.6</v>
      </c>
      <c r="R7258" t="s">
        <v>77</v>
      </c>
      <c r="S7258">
        <v>1.6</v>
      </c>
      <c r="T7258">
        <v>0</v>
      </c>
      <c r="U7258" t="s">
        <v>9</v>
      </c>
      <c r="V7258" s="3">
        <v>42212.474999999999</v>
      </c>
      <c r="W7258">
        <v>1</v>
      </c>
      <c r="X7258" s="3">
        <v>42212.476388888892</v>
      </c>
      <c r="Y7258" t="s">
        <v>9</v>
      </c>
      <c r="Z7258">
        <v>1.6</v>
      </c>
      <c r="AA7258">
        <v>0</v>
      </c>
      <c r="AB7258" t="s">
        <v>134</v>
      </c>
    </row>
    <row r="7259" spans="1:28" x14ac:dyDescent="0.25">
      <c r="A7259" t="s">
        <v>74</v>
      </c>
      <c r="B7259" t="s">
        <v>75</v>
      </c>
      <c r="C7259">
        <v>53.649500000000003</v>
      </c>
      <c r="D7259">
        <v>9.9618000000000002</v>
      </c>
      <c r="E7259">
        <v>15</v>
      </c>
      <c r="F7259" s="2">
        <v>42213</v>
      </c>
      <c r="G7259">
        <v>13.9</v>
      </c>
      <c r="H7259" s="3">
        <v>42213.502083333333</v>
      </c>
      <c r="I7259" s="3">
        <v>42213.474999999999</v>
      </c>
      <c r="J7259">
        <v>15.9</v>
      </c>
      <c r="K7259">
        <v>19.7</v>
      </c>
      <c r="L7259" s="3">
        <v>42213.476388888892</v>
      </c>
      <c r="M7259" t="s">
        <v>135</v>
      </c>
      <c r="N7259" t="s">
        <v>9</v>
      </c>
      <c r="P7259" s="3">
        <v>42213.502083333333</v>
      </c>
      <c r="Q7259">
        <v>3.4</v>
      </c>
      <c r="R7259" t="s">
        <v>77</v>
      </c>
      <c r="S7259">
        <v>3.4</v>
      </c>
      <c r="T7259">
        <v>0</v>
      </c>
      <c r="U7259" t="s">
        <v>9</v>
      </c>
      <c r="V7259" s="3">
        <v>42213.474999999999</v>
      </c>
      <c r="W7259">
        <v>1</v>
      </c>
      <c r="X7259" s="3">
        <v>42213.476388888892</v>
      </c>
      <c r="Y7259" t="s">
        <v>9</v>
      </c>
      <c r="Z7259">
        <v>3.4</v>
      </c>
      <c r="AA7259">
        <v>0</v>
      </c>
      <c r="AB7259" t="s">
        <v>134</v>
      </c>
    </row>
    <row r="7260" spans="1:28" x14ac:dyDescent="0.25">
      <c r="A7260" t="s">
        <v>74</v>
      </c>
      <c r="B7260" t="s">
        <v>75</v>
      </c>
      <c r="C7260">
        <v>53.649500000000003</v>
      </c>
      <c r="D7260">
        <v>9.9618000000000002</v>
      </c>
      <c r="E7260">
        <v>15</v>
      </c>
      <c r="F7260" s="2">
        <v>42214</v>
      </c>
      <c r="G7260">
        <v>13.7</v>
      </c>
      <c r="H7260" s="3">
        <v>42214.502083333333</v>
      </c>
      <c r="I7260" s="3">
        <v>42214.474999999999</v>
      </c>
      <c r="J7260">
        <v>17.3</v>
      </c>
      <c r="K7260">
        <v>17.5</v>
      </c>
      <c r="L7260" s="3">
        <v>42214.476388888892</v>
      </c>
      <c r="M7260" t="s">
        <v>135</v>
      </c>
      <c r="N7260" t="s">
        <v>9</v>
      </c>
      <c r="P7260" s="3">
        <v>42214.502083333333</v>
      </c>
      <c r="Q7260">
        <v>0.8</v>
      </c>
      <c r="R7260" t="s">
        <v>77</v>
      </c>
      <c r="S7260">
        <v>0.8</v>
      </c>
      <c r="T7260">
        <v>0</v>
      </c>
      <c r="U7260" t="s">
        <v>9</v>
      </c>
      <c r="V7260" s="3">
        <v>42214.474999999999</v>
      </c>
      <c r="W7260">
        <v>1</v>
      </c>
      <c r="X7260" s="3">
        <v>42214.476388888892</v>
      </c>
      <c r="Y7260" t="s">
        <v>9</v>
      </c>
      <c r="Z7260">
        <v>0.8</v>
      </c>
      <c r="AA7260">
        <v>0</v>
      </c>
      <c r="AB7260" t="s">
        <v>134</v>
      </c>
    </row>
    <row r="7261" spans="1:28" x14ac:dyDescent="0.25">
      <c r="A7261" t="s">
        <v>74</v>
      </c>
      <c r="B7261" t="s">
        <v>75</v>
      </c>
      <c r="C7261">
        <v>53.649500000000003</v>
      </c>
      <c r="D7261">
        <v>9.9618000000000002</v>
      </c>
      <c r="E7261">
        <v>15</v>
      </c>
      <c r="F7261" s="2">
        <v>42215</v>
      </c>
      <c r="G7261">
        <v>12.2</v>
      </c>
      <c r="H7261" s="3">
        <v>42215.502083333333</v>
      </c>
      <c r="I7261" s="3">
        <v>42215.474999999999</v>
      </c>
      <c r="J7261">
        <v>15</v>
      </c>
      <c r="K7261">
        <v>18.399999999999999</v>
      </c>
      <c r="L7261" s="3">
        <v>42215.476388888892</v>
      </c>
      <c r="M7261" t="s">
        <v>135</v>
      </c>
      <c r="N7261" t="s">
        <v>9</v>
      </c>
      <c r="P7261" s="3">
        <v>42215.502083333333</v>
      </c>
      <c r="Q7261">
        <v>0.6</v>
      </c>
      <c r="R7261" t="s">
        <v>77</v>
      </c>
      <c r="S7261">
        <v>0.6</v>
      </c>
      <c r="T7261">
        <v>0</v>
      </c>
      <c r="U7261" t="s">
        <v>9</v>
      </c>
      <c r="V7261" s="3">
        <v>42215.474999999999</v>
      </c>
      <c r="W7261">
        <v>1</v>
      </c>
      <c r="X7261" s="3">
        <v>42215.476388888892</v>
      </c>
      <c r="Y7261" t="s">
        <v>9</v>
      </c>
      <c r="Z7261">
        <v>0.6</v>
      </c>
      <c r="AA7261">
        <v>0</v>
      </c>
      <c r="AB7261" t="s">
        <v>134</v>
      </c>
    </row>
    <row r="7262" spans="1:28" x14ac:dyDescent="0.25">
      <c r="A7262" t="s">
        <v>74</v>
      </c>
      <c r="B7262" t="s">
        <v>75</v>
      </c>
      <c r="C7262">
        <v>53.649500000000003</v>
      </c>
      <c r="D7262">
        <v>9.9618000000000002</v>
      </c>
      <c r="E7262">
        <v>15</v>
      </c>
      <c r="F7262" s="2">
        <v>42216</v>
      </c>
      <c r="G7262">
        <v>10.7</v>
      </c>
      <c r="H7262" s="3">
        <v>42216.502083333333</v>
      </c>
      <c r="I7262" s="3">
        <v>42216.474999999999</v>
      </c>
      <c r="J7262">
        <v>15.9</v>
      </c>
      <c r="K7262">
        <v>17.100000000000001</v>
      </c>
      <c r="L7262" s="3">
        <v>42216.476388888892</v>
      </c>
      <c r="M7262" t="s">
        <v>135</v>
      </c>
      <c r="N7262" t="s">
        <v>9</v>
      </c>
      <c r="P7262" s="3">
        <v>42216.502083333333</v>
      </c>
      <c r="Q7262">
        <v>0.4</v>
      </c>
      <c r="R7262" t="s">
        <v>77</v>
      </c>
      <c r="S7262">
        <v>0.4</v>
      </c>
      <c r="T7262">
        <v>0</v>
      </c>
      <c r="U7262" t="s">
        <v>9</v>
      </c>
      <c r="V7262" s="3">
        <v>42216.474999999999</v>
      </c>
      <c r="W7262">
        <v>1</v>
      </c>
      <c r="X7262" s="3">
        <v>42216.476388888892</v>
      </c>
      <c r="Y7262" t="s">
        <v>9</v>
      </c>
      <c r="Z7262">
        <v>0.4</v>
      </c>
      <c r="AA7262">
        <v>0</v>
      </c>
      <c r="AB7262" t="s">
        <v>134</v>
      </c>
    </row>
    <row r="7263" spans="1:28" x14ac:dyDescent="0.25">
      <c r="A7263" t="s">
        <v>74</v>
      </c>
      <c r="B7263" t="s">
        <v>75</v>
      </c>
      <c r="C7263">
        <v>53.649500000000003</v>
      </c>
      <c r="D7263">
        <v>9.9618000000000002</v>
      </c>
      <c r="E7263">
        <v>15</v>
      </c>
      <c r="F7263" s="2">
        <v>42217</v>
      </c>
      <c r="G7263">
        <v>6.6</v>
      </c>
      <c r="H7263" s="3">
        <v>42217.502083333333</v>
      </c>
      <c r="I7263" s="3">
        <v>42217.474999999999</v>
      </c>
      <c r="J7263">
        <v>19.3</v>
      </c>
      <c r="K7263">
        <v>19.3</v>
      </c>
      <c r="L7263" s="3">
        <v>42217.476388888892</v>
      </c>
      <c r="M7263" t="s">
        <v>135</v>
      </c>
      <c r="N7263" t="s">
        <v>9</v>
      </c>
      <c r="P7263" s="3">
        <v>42217.502083333333</v>
      </c>
      <c r="Q7263">
        <v>0.2</v>
      </c>
      <c r="R7263" t="s">
        <v>77</v>
      </c>
      <c r="S7263">
        <v>0.2</v>
      </c>
      <c r="T7263">
        <v>0</v>
      </c>
      <c r="U7263" t="s">
        <v>9</v>
      </c>
      <c r="V7263" s="3">
        <v>42217.474999999999</v>
      </c>
      <c r="W7263">
        <v>1</v>
      </c>
      <c r="X7263" s="3">
        <v>42217.476388888892</v>
      </c>
      <c r="Y7263" t="s">
        <v>9</v>
      </c>
      <c r="Z7263">
        <v>0.2</v>
      </c>
      <c r="AA7263">
        <v>0</v>
      </c>
      <c r="AB7263" t="s">
        <v>134</v>
      </c>
    </row>
    <row r="7264" spans="1:28" x14ac:dyDescent="0.25">
      <c r="A7264" t="s">
        <v>74</v>
      </c>
      <c r="B7264" t="s">
        <v>75</v>
      </c>
      <c r="C7264">
        <v>53.649500000000003</v>
      </c>
      <c r="D7264">
        <v>9.9618000000000002</v>
      </c>
      <c r="E7264">
        <v>15</v>
      </c>
      <c r="F7264" s="2">
        <v>42218</v>
      </c>
      <c r="G7264">
        <v>10.4</v>
      </c>
      <c r="H7264" s="3">
        <v>42218.502083333333</v>
      </c>
      <c r="I7264" s="3">
        <v>42218.474999999999</v>
      </c>
      <c r="J7264">
        <v>22.1</v>
      </c>
      <c r="K7264">
        <v>22.8</v>
      </c>
      <c r="L7264" s="3">
        <v>42218.476388888892</v>
      </c>
      <c r="M7264" t="s">
        <v>135</v>
      </c>
      <c r="N7264" t="s">
        <v>9</v>
      </c>
      <c r="P7264" s="3">
        <v>42218.502083333333</v>
      </c>
      <c r="Q7264">
        <v>0.2</v>
      </c>
      <c r="R7264" t="s">
        <v>77</v>
      </c>
      <c r="S7264">
        <v>0.2</v>
      </c>
      <c r="T7264">
        <v>0</v>
      </c>
      <c r="U7264" t="s">
        <v>9</v>
      </c>
      <c r="V7264" s="3">
        <v>42218.474999999999</v>
      </c>
      <c r="W7264">
        <v>1</v>
      </c>
      <c r="X7264" s="3">
        <v>42218.476388888892</v>
      </c>
      <c r="Y7264" t="s">
        <v>9</v>
      </c>
      <c r="Z7264">
        <v>0.2</v>
      </c>
      <c r="AA7264">
        <v>0</v>
      </c>
      <c r="AB7264" t="s">
        <v>134</v>
      </c>
    </row>
    <row r="7265" spans="1:28" x14ac:dyDescent="0.25">
      <c r="A7265" t="s">
        <v>74</v>
      </c>
      <c r="B7265" t="s">
        <v>75</v>
      </c>
      <c r="C7265">
        <v>53.649500000000003</v>
      </c>
      <c r="D7265">
        <v>9.9618000000000002</v>
      </c>
      <c r="E7265">
        <v>15</v>
      </c>
      <c r="F7265" s="2">
        <v>42219</v>
      </c>
      <c r="G7265">
        <v>11.1</v>
      </c>
      <c r="H7265" s="3">
        <v>42219.502083333333</v>
      </c>
      <c r="I7265" s="3">
        <v>42219.474999999999</v>
      </c>
      <c r="J7265">
        <v>26.4</v>
      </c>
      <c r="K7265">
        <v>26.4</v>
      </c>
      <c r="L7265" s="3">
        <v>42219.476388888892</v>
      </c>
      <c r="M7265" t="s">
        <v>135</v>
      </c>
      <c r="N7265" t="s">
        <v>9</v>
      </c>
      <c r="P7265" s="3">
        <v>42219.502083333333</v>
      </c>
      <c r="Q7265">
        <v>0</v>
      </c>
      <c r="R7265" t="s">
        <v>76</v>
      </c>
      <c r="S7265">
        <v>0</v>
      </c>
      <c r="T7265">
        <v>0</v>
      </c>
      <c r="U7265" t="s">
        <v>9</v>
      </c>
      <c r="V7265" s="3">
        <v>42219.474999999999</v>
      </c>
      <c r="W7265">
        <v>1</v>
      </c>
      <c r="X7265" s="3">
        <v>42219.476388888892</v>
      </c>
      <c r="Y7265" t="s">
        <v>9</v>
      </c>
      <c r="Z7265">
        <v>0</v>
      </c>
      <c r="AA7265">
        <v>0</v>
      </c>
      <c r="AB7265" t="s">
        <v>134</v>
      </c>
    </row>
    <row r="7266" spans="1:28" x14ac:dyDescent="0.25">
      <c r="A7266" t="s">
        <v>74</v>
      </c>
      <c r="B7266" t="s">
        <v>75</v>
      </c>
      <c r="C7266">
        <v>53.649500000000003</v>
      </c>
      <c r="D7266">
        <v>9.9618000000000002</v>
      </c>
      <c r="E7266">
        <v>15</v>
      </c>
      <c r="F7266" s="2">
        <v>42220</v>
      </c>
      <c r="G7266">
        <v>18.399999999999999</v>
      </c>
      <c r="H7266" s="3">
        <v>42220.502083333333</v>
      </c>
      <c r="I7266" s="3">
        <v>42220.474999999999</v>
      </c>
      <c r="J7266">
        <v>29.2</v>
      </c>
      <c r="K7266">
        <v>31.4</v>
      </c>
      <c r="L7266" s="3">
        <v>42220.476388888892</v>
      </c>
      <c r="M7266" t="s">
        <v>135</v>
      </c>
      <c r="N7266" t="s">
        <v>9</v>
      </c>
      <c r="P7266" s="3">
        <v>42220.502083333333</v>
      </c>
      <c r="Q7266">
        <v>0</v>
      </c>
      <c r="R7266" t="s">
        <v>76</v>
      </c>
      <c r="S7266">
        <v>0</v>
      </c>
      <c r="T7266">
        <v>0</v>
      </c>
      <c r="U7266" t="s">
        <v>9</v>
      </c>
      <c r="V7266" s="3">
        <v>42220.474999999999</v>
      </c>
      <c r="W7266">
        <v>1</v>
      </c>
      <c r="X7266" s="3">
        <v>42220.476388888892</v>
      </c>
      <c r="Y7266" t="s">
        <v>9</v>
      </c>
      <c r="Z7266">
        <v>0</v>
      </c>
      <c r="AA7266">
        <v>0</v>
      </c>
      <c r="AB7266" t="s">
        <v>134</v>
      </c>
    </row>
    <row r="7267" spans="1:28" x14ac:dyDescent="0.25">
      <c r="A7267" t="s">
        <v>74</v>
      </c>
      <c r="B7267" t="s">
        <v>75</v>
      </c>
      <c r="C7267">
        <v>53.649500000000003</v>
      </c>
      <c r="D7267">
        <v>9.9618000000000002</v>
      </c>
      <c r="E7267">
        <v>15</v>
      </c>
      <c r="F7267" s="2">
        <v>42221</v>
      </c>
      <c r="G7267">
        <v>13.8</v>
      </c>
      <c r="H7267" s="3">
        <v>42221.502083333333</v>
      </c>
      <c r="I7267" s="3">
        <v>42221.474999999999</v>
      </c>
      <c r="J7267">
        <v>21.3</v>
      </c>
      <c r="K7267">
        <v>31.7</v>
      </c>
      <c r="L7267" s="3">
        <v>42221.476388888892</v>
      </c>
      <c r="M7267" t="s">
        <v>135</v>
      </c>
      <c r="N7267" t="s">
        <v>9</v>
      </c>
      <c r="P7267" s="3">
        <v>42221.502083333333</v>
      </c>
      <c r="Q7267">
        <v>12.6</v>
      </c>
      <c r="R7267" t="s">
        <v>77</v>
      </c>
      <c r="S7267">
        <v>12.6</v>
      </c>
      <c r="T7267">
        <v>0</v>
      </c>
      <c r="U7267" t="s">
        <v>9</v>
      </c>
      <c r="V7267" s="3">
        <v>42221.474999999999</v>
      </c>
      <c r="W7267">
        <v>1</v>
      </c>
      <c r="X7267" s="3">
        <v>42221.476388888892</v>
      </c>
      <c r="Y7267" t="s">
        <v>9</v>
      </c>
      <c r="Z7267">
        <v>12.6</v>
      </c>
      <c r="AA7267">
        <v>0</v>
      </c>
      <c r="AB7267" t="s">
        <v>134</v>
      </c>
    </row>
    <row r="7268" spans="1:28" x14ac:dyDescent="0.25">
      <c r="A7268" t="s">
        <v>74</v>
      </c>
      <c r="B7268" t="s">
        <v>75</v>
      </c>
      <c r="C7268">
        <v>53.649500000000003</v>
      </c>
      <c r="D7268">
        <v>9.9618000000000002</v>
      </c>
      <c r="E7268">
        <v>15</v>
      </c>
      <c r="F7268" s="2">
        <v>42222</v>
      </c>
      <c r="G7268">
        <v>13.9</v>
      </c>
      <c r="H7268" s="3">
        <v>42222.502083333333</v>
      </c>
      <c r="I7268" s="3">
        <v>42222.474999999999</v>
      </c>
      <c r="J7268">
        <v>26.2</v>
      </c>
      <c r="K7268">
        <v>26.2</v>
      </c>
      <c r="L7268" s="3">
        <v>42222.476388888892</v>
      </c>
      <c r="M7268" t="s">
        <v>135</v>
      </c>
      <c r="N7268" t="s">
        <v>9</v>
      </c>
      <c r="P7268" s="3">
        <v>42222.502083333333</v>
      </c>
      <c r="Q7268">
        <v>0</v>
      </c>
      <c r="R7268" t="s">
        <v>76</v>
      </c>
      <c r="S7268">
        <v>0</v>
      </c>
      <c r="T7268">
        <v>0</v>
      </c>
      <c r="U7268" t="s">
        <v>9</v>
      </c>
      <c r="V7268" s="3">
        <v>42222.474999999999</v>
      </c>
      <c r="W7268">
        <v>1</v>
      </c>
      <c r="X7268" s="3">
        <v>42222.476388888892</v>
      </c>
      <c r="Y7268" t="s">
        <v>9</v>
      </c>
      <c r="Z7268">
        <v>0</v>
      </c>
      <c r="AA7268">
        <v>0</v>
      </c>
      <c r="AB7268" t="s">
        <v>134</v>
      </c>
    </row>
    <row r="7269" spans="1:28" x14ac:dyDescent="0.25">
      <c r="A7269" t="s">
        <v>74</v>
      </c>
      <c r="B7269" t="s">
        <v>75</v>
      </c>
      <c r="C7269">
        <v>53.649500000000003</v>
      </c>
      <c r="D7269">
        <v>9.9618000000000002</v>
      </c>
      <c r="E7269">
        <v>15</v>
      </c>
      <c r="F7269" s="2">
        <v>42223</v>
      </c>
      <c r="G7269">
        <v>16.899999999999999</v>
      </c>
      <c r="H7269" s="3">
        <v>42223.499305555553</v>
      </c>
      <c r="I7269" s="3">
        <v>42223.472222222219</v>
      </c>
      <c r="J7269">
        <v>18.2</v>
      </c>
      <c r="K7269">
        <v>31.2</v>
      </c>
      <c r="L7269" s="3">
        <v>42223.475694444445</v>
      </c>
      <c r="M7269" t="s">
        <v>135</v>
      </c>
      <c r="N7269" t="s">
        <v>9</v>
      </c>
      <c r="P7269" s="3">
        <v>42223.499305555553</v>
      </c>
      <c r="Q7269">
        <v>2.6</v>
      </c>
      <c r="R7269" t="s">
        <v>77</v>
      </c>
      <c r="S7269">
        <v>2.6</v>
      </c>
      <c r="T7269">
        <v>0</v>
      </c>
      <c r="U7269" t="s">
        <v>9</v>
      </c>
      <c r="V7269" s="3">
        <v>42223.472222222219</v>
      </c>
      <c r="W7269">
        <v>1</v>
      </c>
      <c r="X7269" s="3">
        <v>42223.475694444445</v>
      </c>
      <c r="Y7269" t="s">
        <v>9</v>
      </c>
      <c r="Z7269">
        <v>2.6</v>
      </c>
      <c r="AA7269">
        <v>0</v>
      </c>
      <c r="AB7269" t="s">
        <v>134</v>
      </c>
    </row>
    <row r="7270" spans="1:28" x14ac:dyDescent="0.25">
      <c r="A7270" t="s">
        <v>74</v>
      </c>
      <c r="B7270" t="s">
        <v>75</v>
      </c>
      <c r="C7270">
        <v>53.649500000000003</v>
      </c>
      <c r="D7270">
        <v>9.9618000000000002</v>
      </c>
      <c r="E7270">
        <v>15</v>
      </c>
      <c r="F7270" s="2">
        <v>42224</v>
      </c>
      <c r="G7270">
        <v>17.600000000000001</v>
      </c>
      <c r="H7270" s="3">
        <v>42224.499305555553</v>
      </c>
      <c r="I7270" s="3">
        <v>42224.472222222219</v>
      </c>
      <c r="J7270">
        <v>21.6</v>
      </c>
      <c r="K7270">
        <v>23.1</v>
      </c>
      <c r="L7270" s="3">
        <v>42224.475694444445</v>
      </c>
      <c r="M7270" t="s">
        <v>135</v>
      </c>
      <c r="N7270" t="s">
        <v>9</v>
      </c>
      <c r="P7270" s="3">
        <v>42224.499305555553</v>
      </c>
      <c r="Q7270">
        <v>1.4</v>
      </c>
      <c r="R7270" t="s">
        <v>77</v>
      </c>
      <c r="S7270">
        <v>1.4</v>
      </c>
      <c r="T7270">
        <v>0</v>
      </c>
      <c r="U7270" t="s">
        <v>9</v>
      </c>
      <c r="V7270" s="3">
        <v>42224.472222222219</v>
      </c>
      <c r="W7270">
        <v>1</v>
      </c>
      <c r="X7270" s="3">
        <v>42224.475694444445</v>
      </c>
      <c r="Y7270" t="s">
        <v>9</v>
      </c>
      <c r="Z7270">
        <v>1.4</v>
      </c>
      <c r="AA7270">
        <v>0</v>
      </c>
      <c r="AB7270" t="s">
        <v>134</v>
      </c>
    </row>
    <row r="7271" spans="1:28" x14ac:dyDescent="0.25">
      <c r="A7271" t="s">
        <v>74</v>
      </c>
      <c r="B7271" t="s">
        <v>75</v>
      </c>
      <c r="C7271">
        <v>53.649500000000003</v>
      </c>
      <c r="D7271">
        <v>9.9618000000000002</v>
      </c>
      <c r="E7271">
        <v>15</v>
      </c>
      <c r="F7271" s="2">
        <v>42225</v>
      </c>
      <c r="G7271">
        <v>14.1</v>
      </c>
      <c r="H7271" s="3">
        <v>42225.499305555553</v>
      </c>
      <c r="I7271" s="3">
        <v>42225.472222222219</v>
      </c>
      <c r="J7271">
        <v>22.3</v>
      </c>
      <c r="K7271">
        <v>22.8</v>
      </c>
      <c r="L7271" s="3">
        <v>42225.475694444445</v>
      </c>
      <c r="M7271" t="s">
        <v>135</v>
      </c>
      <c r="N7271" t="s">
        <v>9</v>
      </c>
      <c r="P7271" s="3">
        <v>42225.499305555553</v>
      </c>
      <c r="Q7271">
        <v>0.4</v>
      </c>
      <c r="R7271" t="s">
        <v>77</v>
      </c>
      <c r="S7271">
        <v>0.4</v>
      </c>
      <c r="T7271">
        <v>0</v>
      </c>
      <c r="U7271" t="s">
        <v>9</v>
      </c>
      <c r="V7271" s="3">
        <v>42225.472222222219</v>
      </c>
      <c r="W7271">
        <v>1</v>
      </c>
      <c r="X7271" s="3">
        <v>42225.475694444445</v>
      </c>
      <c r="Y7271" t="s">
        <v>9</v>
      </c>
      <c r="Z7271">
        <v>0.4</v>
      </c>
      <c r="AA7271">
        <v>0</v>
      </c>
      <c r="AB7271" t="s">
        <v>134</v>
      </c>
    </row>
    <row r="7272" spans="1:28" x14ac:dyDescent="0.25">
      <c r="A7272" t="s">
        <v>74</v>
      </c>
      <c r="B7272" t="s">
        <v>75</v>
      </c>
      <c r="C7272">
        <v>53.649500000000003</v>
      </c>
      <c r="D7272">
        <v>9.9618000000000002</v>
      </c>
      <c r="E7272">
        <v>15</v>
      </c>
      <c r="F7272" s="2">
        <v>42226</v>
      </c>
      <c r="G7272">
        <v>16.100000000000001</v>
      </c>
      <c r="H7272" s="3">
        <v>42226.502083333333</v>
      </c>
      <c r="I7272" s="3">
        <v>42226.474999999999</v>
      </c>
      <c r="J7272">
        <v>23.3</v>
      </c>
      <c r="K7272">
        <v>25.2</v>
      </c>
      <c r="L7272" s="3">
        <v>42226.475694444445</v>
      </c>
      <c r="M7272" t="s">
        <v>135</v>
      </c>
      <c r="N7272" t="s">
        <v>9</v>
      </c>
      <c r="P7272" s="3">
        <v>42226.502083333333</v>
      </c>
      <c r="Q7272">
        <v>0.2</v>
      </c>
      <c r="R7272" t="s">
        <v>77</v>
      </c>
      <c r="S7272">
        <v>0.2</v>
      </c>
      <c r="T7272">
        <v>0</v>
      </c>
      <c r="U7272" t="s">
        <v>9</v>
      </c>
      <c r="V7272" s="3">
        <v>42226.474999999999</v>
      </c>
      <c r="W7272">
        <v>1</v>
      </c>
      <c r="X7272" s="3">
        <v>42226.475694444445</v>
      </c>
      <c r="Y7272" t="s">
        <v>9</v>
      </c>
      <c r="Z7272">
        <v>0.2</v>
      </c>
      <c r="AA7272">
        <v>0</v>
      </c>
      <c r="AB7272" t="s">
        <v>134</v>
      </c>
    </row>
    <row r="7273" spans="1:28" x14ac:dyDescent="0.25">
      <c r="A7273" t="s">
        <v>74</v>
      </c>
      <c r="B7273" t="s">
        <v>75</v>
      </c>
      <c r="C7273">
        <v>53.649500000000003</v>
      </c>
      <c r="D7273">
        <v>9.9618000000000002</v>
      </c>
      <c r="E7273">
        <v>15</v>
      </c>
      <c r="F7273" s="2">
        <v>42227</v>
      </c>
      <c r="G7273">
        <v>16.399999999999999</v>
      </c>
      <c r="H7273" s="3">
        <v>42227.499305555553</v>
      </c>
      <c r="I7273" s="3">
        <v>42227.472222222219</v>
      </c>
      <c r="J7273">
        <v>21.7</v>
      </c>
      <c r="K7273">
        <v>26.2</v>
      </c>
      <c r="L7273" s="3">
        <v>42227.475694444445</v>
      </c>
      <c r="M7273" t="s">
        <v>135</v>
      </c>
      <c r="N7273" t="s">
        <v>9</v>
      </c>
      <c r="P7273" s="3">
        <v>42227.499305555553</v>
      </c>
      <c r="Q7273">
        <v>6</v>
      </c>
      <c r="R7273" t="s">
        <v>77</v>
      </c>
      <c r="S7273">
        <v>6</v>
      </c>
      <c r="T7273">
        <v>0</v>
      </c>
      <c r="U7273" t="s">
        <v>9</v>
      </c>
      <c r="V7273" s="3">
        <v>42227.472222222219</v>
      </c>
      <c r="W7273">
        <v>1</v>
      </c>
      <c r="X7273" s="3">
        <v>42227.475694444445</v>
      </c>
      <c r="Y7273" t="s">
        <v>9</v>
      </c>
      <c r="Z7273">
        <v>6</v>
      </c>
      <c r="AA7273">
        <v>0</v>
      </c>
      <c r="AB7273" t="s">
        <v>134</v>
      </c>
    </row>
    <row r="7274" spans="1:28" x14ac:dyDescent="0.25">
      <c r="A7274" t="s">
        <v>74</v>
      </c>
      <c r="B7274" t="s">
        <v>75</v>
      </c>
      <c r="C7274">
        <v>53.649500000000003</v>
      </c>
      <c r="D7274">
        <v>9.9618000000000002</v>
      </c>
      <c r="E7274">
        <v>15</v>
      </c>
      <c r="F7274" s="2">
        <v>42228</v>
      </c>
      <c r="G7274">
        <v>16.7</v>
      </c>
      <c r="H7274" s="3">
        <v>42228.499305555553</v>
      </c>
      <c r="I7274" s="3">
        <v>42228.472222222219</v>
      </c>
      <c r="J7274">
        <v>20.100000000000001</v>
      </c>
      <c r="K7274">
        <v>25.3</v>
      </c>
      <c r="L7274" s="3">
        <v>42228.475694444445</v>
      </c>
      <c r="M7274" t="s">
        <v>135</v>
      </c>
      <c r="N7274" t="s">
        <v>9</v>
      </c>
      <c r="P7274" s="3">
        <v>42228.499305555553</v>
      </c>
      <c r="Q7274">
        <v>0.8</v>
      </c>
      <c r="R7274" t="s">
        <v>77</v>
      </c>
      <c r="S7274">
        <v>0.8</v>
      </c>
      <c r="T7274">
        <v>0</v>
      </c>
      <c r="U7274" t="s">
        <v>9</v>
      </c>
      <c r="V7274" s="3">
        <v>42228.472222222219</v>
      </c>
      <c r="W7274">
        <v>1</v>
      </c>
      <c r="X7274" s="3">
        <v>42228.475694444445</v>
      </c>
      <c r="Y7274" t="s">
        <v>9</v>
      </c>
      <c r="Z7274">
        <v>0.8</v>
      </c>
      <c r="AA7274">
        <v>0</v>
      </c>
      <c r="AB7274" t="s">
        <v>134</v>
      </c>
    </row>
    <row r="7275" spans="1:28" x14ac:dyDescent="0.25">
      <c r="A7275" t="s">
        <v>74</v>
      </c>
      <c r="B7275" t="s">
        <v>75</v>
      </c>
      <c r="C7275">
        <v>53.649500000000003</v>
      </c>
      <c r="D7275">
        <v>9.9618000000000002</v>
      </c>
      <c r="E7275">
        <v>15</v>
      </c>
      <c r="F7275" s="2">
        <v>42229</v>
      </c>
      <c r="G7275">
        <v>13.2</v>
      </c>
      <c r="H7275" s="3">
        <v>42229.499305555553</v>
      </c>
      <c r="I7275" s="3">
        <v>42229.472222222219</v>
      </c>
      <c r="J7275">
        <v>22.9</v>
      </c>
      <c r="K7275">
        <v>22.9</v>
      </c>
      <c r="L7275" s="3">
        <v>42229.475694444445</v>
      </c>
      <c r="M7275" t="s">
        <v>135</v>
      </c>
      <c r="N7275" t="s">
        <v>9</v>
      </c>
      <c r="P7275" s="3">
        <v>42229.499305555553</v>
      </c>
      <c r="Q7275">
        <v>0.4</v>
      </c>
      <c r="R7275" t="s">
        <v>77</v>
      </c>
      <c r="S7275">
        <v>0.4</v>
      </c>
      <c r="T7275">
        <v>0</v>
      </c>
      <c r="U7275" t="s">
        <v>9</v>
      </c>
      <c r="V7275" s="3">
        <v>42229.472222222219</v>
      </c>
      <c r="W7275">
        <v>1</v>
      </c>
      <c r="X7275" s="3">
        <v>42229.475694444445</v>
      </c>
      <c r="Y7275" t="s">
        <v>9</v>
      </c>
      <c r="Z7275">
        <v>0.4</v>
      </c>
      <c r="AA7275">
        <v>0</v>
      </c>
      <c r="AB7275" t="s">
        <v>134</v>
      </c>
    </row>
    <row r="7276" spans="1:28" x14ac:dyDescent="0.25">
      <c r="A7276" t="s">
        <v>74</v>
      </c>
      <c r="B7276" t="s">
        <v>75</v>
      </c>
      <c r="C7276">
        <v>53.649500000000003</v>
      </c>
      <c r="D7276">
        <v>9.9618000000000002</v>
      </c>
      <c r="E7276">
        <v>15</v>
      </c>
      <c r="F7276" s="2">
        <v>42230</v>
      </c>
      <c r="G7276">
        <v>17.3</v>
      </c>
      <c r="H7276" s="3">
        <v>42230.499305555553</v>
      </c>
      <c r="I7276" s="3">
        <v>42230.472222222219</v>
      </c>
      <c r="J7276">
        <v>24.8</v>
      </c>
      <c r="K7276">
        <v>25.5</v>
      </c>
      <c r="L7276" s="3">
        <v>42230.474999999999</v>
      </c>
      <c r="M7276" t="s">
        <v>135</v>
      </c>
      <c r="N7276" t="s">
        <v>9</v>
      </c>
      <c r="P7276" s="3">
        <v>42230.499305555553</v>
      </c>
      <c r="Q7276">
        <v>0</v>
      </c>
      <c r="R7276" t="s">
        <v>76</v>
      </c>
      <c r="S7276">
        <v>0</v>
      </c>
      <c r="T7276">
        <v>0</v>
      </c>
      <c r="U7276" t="s">
        <v>9</v>
      </c>
      <c r="V7276" s="3">
        <v>42230.472222222219</v>
      </c>
      <c r="W7276">
        <v>1</v>
      </c>
      <c r="X7276" s="3">
        <v>42230.474999999999</v>
      </c>
      <c r="Y7276" t="s">
        <v>9</v>
      </c>
      <c r="Z7276">
        <v>0</v>
      </c>
      <c r="AA7276">
        <v>0</v>
      </c>
      <c r="AB7276" t="s">
        <v>134</v>
      </c>
    </row>
    <row r="7277" spans="1:28" x14ac:dyDescent="0.25">
      <c r="A7277" t="s">
        <v>74</v>
      </c>
      <c r="B7277" t="s">
        <v>75</v>
      </c>
      <c r="C7277">
        <v>53.649500000000003</v>
      </c>
      <c r="D7277">
        <v>9.9618000000000002</v>
      </c>
      <c r="E7277">
        <v>15</v>
      </c>
      <c r="F7277" s="2">
        <v>42231</v>
      </c>
      <c r="G7277">
        <v>17.8</v>
      </c>
      <c r="H7277" s="3">
        <v>42231.499305555553</v>
      </c>
      <c r="I7277" s="3">
        <v>42231.472222222219</v>
      </c>
      <c r="J7277">
        <v>20.9</v>
      </c>
      <c r="K7277">
        <v>29.2</v>
      </c>
      <c r="L7277" s="3">
        <v>42231.474999999999</v>
      </c>
      <c r="M7277" t="s">
        <v>135</v>
      </c>
      <c r="N7277" t="s">
        <v>9</v>
      </c>
      <c r="P7277" s="3">
        <v>42231.499305555553</v>
      </c>
      <c r="Q7277">
        <v>0</v>
      </c>
      <c r="R7277" t="s">
        <v>76</v>
      </c>
      <c r="S7277">
        <v>0</v>
      </c>
      <c r="T7277">
        <v>0</v>
      </c>
      <c r="U7277" t="s">
        <v>9</v>
      </c>
      <c r="V7277" s="3">
        <v>42231.472222222219</v>
      </c>
      <c r="W7277">
        <v>1</v>
      </c>
      <c r="X7277" s="3">
        <v>42231.474999999999</v>
      </c>
      <c r="Y7277" t="s">
        <v>9</v>
      </c>
      <c r="Z7277">
        <v>0</v>
      </c>
      <c r="AA7277">
        <v>0</v>
      </c>
      <c r="AB7277" t="s">
        <v>134</v>
      </c>
    </row>
    <row r="7278" spans="1:28" x14ac:dyDescent="0.25">
      <c r="A7278" t="s">
        <v>74</v>
      </c>
      <c r="B7278" t="s">
        <v>75</v>
      </c>
      <c r="C7278">
        <v>53.649500000000003</v>
      </c>
      <c r="D7278">
        <v>9.9618000000000002</v>
      </c>
      <c r="E7278">
        <v>15</v>
      </c>
      <c r="F7278" s="2">
        <v>42232</v>
      </c>
      <c r="G7278">
        <v>16.7</v>
      </c>
      <c r="H7278" s="3">
        <v>42232.499305555553</v>
      </c>
      <c r="I7278" s="3">
        <v>42232.472222222219</v>
      </c>
      <c r="J7278">
        <v>21.6</v>
      </c>
      <c r="K7278">
        <v>24.6</v>
      </c>
      <c r="L7278" s="3">
        <v>42232.474999999999</v>
      </c>
      <c r="M7278" t="s">
        <v>135</v>
      </c>
      <c r="N7278" t="s">
        <v>9</v>
      </c>
      <c r="P7278" s="3">
        <v>42232.499305555553</v>
      </c>
      <c r="Q7278">
        <v>0.2</v>
      </c>
      <c r="R7278" t="s">
        <v>77</v>
      </c>
      <c r="S7278">
        <v>0.2</v>
      </c>
      <c r="T7278">
        <v>0</v>
      </c>
      <c r="U7278" t="s">
        <v>9</v>
      </c>
      <c r="V7278" s="3">
        <v>42232.472222222219</v>
      </c>
      <c r="W7278">
        <v>1</v>
      </c>
      <c r="X7278" s="3">
        <v>42232.474999999999</v>
      </c>
      <c r="Y7278" t="s">
        <v>9</v>
      </c>
      <c r="Z7278">
        <v>0.2</v>
      </c>
      <c r="AA7278">
        <v>0</v>
      </c>
      <c r="AB7278" t="s">
        <v>134</v>
      </c>
    </row>
    <row r="7279" spans="1:28" x14ac:dyDescent="0.25">
      <c r="A7279" t="s">
        <v>74</v>
      </c>
      <c r="B7279" t="s">
        <v>75</v>
      </c>
      <c r="C7279">
        <v>53.649500000000003</v>
      </c>
      <c r="D7279">
        <v>9.9618000000000002</v>
      </c>
      <c r="E7279">
        <v>15</v>
      </c>
      <c r="F7279" s="2">
        <v>42233</v>
      </c>
      <c r="G7279">
        <v>17.8</v>
      </c>
      <c r="H7279" s="3">
        <v>42233.499305555553</v>
      </c>
      <c r="I7279" s="3">
        <v>42233.472222222219</v>
      </c>
      <c r="J7279">
        <v>20.5</v>
      </c>
      <c r="K7279">
        <v>25.8</v>
      </c>
      <c r="L7279" s="3">
        <v>42233.474999999999</v>
      </c>
      <c r="M7279" t="s">
        <v>135</v>
      </c>
      <c r="N7279" t="s">
        <v>9</v>
      </c>
      <c r="P7279" s="3">
        <v>42233.499305555553</v>
      </c>
      <c r="Q7279">
        <v>0.2</v>
      </c>
      <c r="R7279" t="s">
        <v>77</v>
      </c>
      <c r="S7279">
        <v>0.2</v>
      </c>
      <c r="T7279">
        <v>0</v>
      </c>
      <c r="U7279" t="s">
        <v>9</v>
      </c>
      <c r="V7279" s="3">
        <v>42233.472222222219</v>
      </c>
      <c r="W7279">
        <v>1</v>
      </c>
      <c r="X7279" s="3">
        <v>42233.474999999999</v>
      </c>
      <c r="Y7279" t="s">
        <v>9</v>
      </c>
      <c r="Z7279">
        <v>0.2</v>
      </c>
      <c r="AA7279">
        <v>0</v>
      </c>
      <c r="AB7279" t="s">
        <v>134</v>
      </c>
    </row>
    <row r="7280" spans="1:28" x14ac:dyDescent="0.25">
      <c r="A7280" t="s">
        <v>74</v>
      </c>
      <c r="B7280" t="s">
        <v>75</v>
      </c>
      <c r="C7280">
        <v>53.649500000000003</v>
      </c>
      <c r="D7280">
        <v>9.9618000000000002</v>
      </c>
      <c r="E7280">
        <v>15</v>
      </c>
      <c r="F7280" s="2">
        <v>42234</v>
      </c>
      <c r="G7280">
        <v>16.399999999999999</v>
      </c>
      <c r="H7280" s="3">
        <v>42234.499305555553</v>
      </c>
      <c r="I7280" s="3">
        <v>42234.472222222219</v>
      </c>
      <c r="J7280">
        <v>16.399999999999999</v>
      </c>
      <c r="K7280">
        <v>22.9</v>
      </c>
      <c r="L7280" s="3">
        <v>42234.474999999999</v>
      </c>
      <c r="M7280" t="s">
        <v>135</v>
      </c>
      <c r="N7280" t="s">
        <v>9</v>
      </c>
      <c r="P7280" s="3">
        <v>42234.499305555553</v>
      </c>
      <c r="Q7280">
        <v>0</v>
      </c>
      <c r="R7280" t="s">
        <v>76</v>
      </c>
      <c r="S7280">
        <v>0</v>
      </c>
      <c r="T7280">
        <v>0</v>
      </c>
      <c r="U7280" t="s">
        <v>9</v>
      </c>
      <c r="V7280" s="3">
        <v>42234.472222222219</v>
      </c>
      <c r="W7280">
        <v>1</v>
      </c>
      <c r="X7280" s="3">
        <v>42234.474999999999</v>
      </c>
      <c r="Y7280" t="s">
        <v>9</v>
      </c>
      <c r="Z7280">
        <v>0</v>
      </c>
      <c r="AA7280">
        <v>0</v>
      </c>
      <c r="AB7280" t="s">
        <v>134</v>
      </c>
    </row>
    <row r="7281" spans="1:28" x14ac:dyDescent="0.25">
      <c r="A7281" t="s">
        <v>74</v>
      </c>
      <c r="B7281" t="s">
        <v>75</v>
      </c>
      <c r="C7281">
        <v>53.649500000000003</v>
      </c>
      <c r="D7281">
        <v>9.9618000000000002</v>
      </c>
      <c r="E7281">
        <v>15</v>
      </c>
      <c r="F7281" s="2">
        <v>42235</v>
      </c>
      <c r="G7281">
        <v>14.5</v>
      </c>
      <c r="H7281" s="3">
        <v>42235.499305555553</v>
      </c>
      <c r="I7281" s="3">
        <v>42235.472222222219</v>
      </c>
      <c r="J7281">
        <v>14.9</v>
      </c>
      <c r="K7281">
        <v>17.100000000000001</v>
      </c>
      <c r="L7281" s="3">
        <v>42235.474305555559</v>
      </c>
      <c r="M7281" t="s">
        <v>135</v>
      </c>
      <c r="N7281" t="s">
        <v>9</v>
      </c>
      <c r="P7281" s="3">
        <v>42235.499305555553</v>
      </c>
      <c r="Q7281">
        <v>0</v>
      </c>
      <c r="R7281" t="s">
        <v>76</v>
      </c>
      <c r="S7281">
        <v>0</v>
      </c>
      <c r="T7281">
        <v>0</v>
      </c>
      <c r="U7281" t="s">
        <v>9</v>
      </c>
      <c r="V7281" s="3">
        <v>42235.472222222219</v>
      </c>
      <c r="W7281">
        <v>1</v>
      </c>
      <c r="X7281" s="3">
        <v>42235.474305555559</v>
      </c>
      <c r="Y7281" t="s">
        <v>9</v>
      </c>
      <c r="Z7281">
        <v>0</v>
      </c>
      <c r="AA7281">
        <v>0</v>
      </c>
      <c r="AB7281" t="s">
        <v>134</v>
      </c>
    </row>
    <row r="7282" spans="1:28" x14ac:dyDescent="0.25">
      <c r="A7282" t="s">
        <v>74</v>
      </c>
      <c r="B7282" t="s">
        <v>75</v>
      </c>
      <c r="C7282">
        <v>53.649500000000003</v>
      </c>
      <c r="D7282">
        <v>9.9618000000000002</v>
      </c>
      <c r="E7282">
        <v>15</v>
      </c>
      <c r="F7282" s="2">
        <v>42236</v>
      </c>
      <c r="G7282">
        <v>12.3</v>
      </c>
      <c r="H7282" s="3">
        <v>42236.502083333333</v>
      </c>
      <c r="I7282" s="3">
        <v>42236.474999999999</v>
      </c>
      <c r="J7282">
        <v>20.100000000000001</v>
      </c>
      <c r="K7282">
        <v>20.6</v>
      </c>
      <c r="L7282" s="3">
        <v>42236.474305555559</v>
      </c>
      <c r="M7282" t="s">
        <v>135</v>
      </c>
      <c r="N7282" t="s">
        <v>9</v>
      </c>
      <c r="P7282" s="3">
        <v>42236.502083333333</v>
      </c>
      <c r="Q7282">
        <v>0.2</v>
      </c>
      <c r="R7282" t="s">
        <v>77</v>
      </c>
      <c r="S7282">
        <v>0.2</v>
      </c>
      <c r="T7282">
        <v>0</v>
      </c>
      <c r="U7282" t="s">
        <v>9</v>
      </c>
      <c r="V7282" s="3">
        <v>42236.474999999999</v>
      </c>
      <c r="W7282">
        <v>1</v>
      </c>
      <c r="X7282" s="3">
        <v>42236.474305555559</v>
      </c>
      <c r="Y7282" t="s">
        <v>9</v>
      </c>
      <c r="Z7282">
        <v>0.2</v>
      </c>
      <c r="AA7282">
        <v>0</v>
      </c>
      <c r="AB7282" t="s">
        <v>134</v>
      </c>
    </row>
    <row r="7283" spans="1:28" x14ac:dyDescent="0.25">
      <c r="A7283" t="s">
        <v>74</v>
      </c>
      <c r="B7283" t="s">
        <v>75</v>
      </c>
      <c r="C7283">
        <v>53.649500000000003</v>
      </c>
      <c r="D7283">
        <v>9.9618000000000002</v>
      </c>
      <c r="E7283">
        <v>15</v>
      </c>
      <c r="F7283" s="2">
        <v>42237</v>
      </c>
      <c r="G7283">
        <v>11.2</v>
      </c>
      <c r="H7283" s="3">
        <v>42237.502083333333</v>
      </c>
      <c r="I7283" s="3">
        <v>42237.474999999999</v>
      </c>
      <c r="J7283">
        <v>23.4</v>
      </c>
      <c r="K7283">
        <v>23.7</v>
      </c>
      <c r="L7283" s="3">
        <v>42237.474305555559</v>
      </c>
      <c r="M7283" t="s">
        <v>135</v>
      </c>
      <c r="N7283" t="s">
        <v>9</v>
      </c>
      <c r="P7283" s="3">
        <v>42237.502083333333</v>
      </c>
      <c r="Q7283">
        <v>0.2</v>
      </c>
      <c r="R7283" t="s">
        <v>77</v>
      </c>
      <c r="S7283">
        <v>0.2</v>
      </c>
      <c r="T7283">
        <v>0</v>
      </c>
      <c r="U7283" t="s">
        <v>9</v>
      </c>
      <c r="V7283" s="3">
        <v>42237.474999999999</v>
      </c>
      <c r="W7283">
        <v>1</v>
      </c>
      <c r="X7283" s="3">
        <v>42237.474305555559</v>
      </c>
      <c r="Y7283" t="s">
        <v>9</v>
      </c>
      <c r="Z7283">
        <v>0.2</v>
      </c>
      <c r="AA7283">
        <v>0</v>
      </c>
      <c r="AB7283" t="s">
        <v>134</v>
      </c>
    </row>
    <row r="7284" spans="1:28" x14ac:dyDescent="0.25">
      <c r="A7284" t="s">
        <v>74</v>
      </c>
      <c r="B7284" t="s">
        <v>75</v>
      </c>
      <c r="C7284">
        <v>53.649500000000003</v>
      </c>
      <c r="D7284">
        <v>9.9618000000000002</v>
      </c>
      <c r="E7284">
        <v>15</v>
      </c>
      <c r="F7284" s="2">
        <v>42238</v>
      </c>
      <c r="G7284">
        <v>10.8</v>
      </c>
      <c r="H7284" s="3">
        <v>42238.499305555553</v>
      </c>
      <c r="I7284" s="3">
        <v>42238.472222222219</v>
      </c>
      <c r="J7284">
        <v>24.7</v>
      </c>
      <c r="K7284">
        <v>25.6</v>
      </c>
      <c r="L7284" s="3">
        <v>42238.474305555559</v>
      </c>
      <c r="M7284" t="s">
        <v>135</v>
      </c>
      <c r="N7284" t="s">
        <v>9</v>
      </c>
      <c r="P7284" s="3">
        <v>42238.499305555553</v>
      </c>
      <c r="Q7284">
        <v>0</v>
      </c>
      <c r="R7284" t="s">
        <v>76</v>
      </c>
      <c r="S7284">
        <v>0</v>
      </c>
      <c r="T7284">
        <v>0</v>
      </c>
      <c r="U7284" t="s">
        <v>9</v>
      </c>
      <c r="V7284" s="3">
        <v>42238.472222222219</v>
      </c>
      <c r="W7284">
        <v>1</v>
      </c>
      <c r="X7284" s="3">
        <v>42238.474305555559</v>
      </c>
      <c r="Y7284" t="s">
        <v>9</v>
      </c>
      <c r="Z7284">
        <v>0</v>
      </c>
      <c r="AA7284">
        <v>0</v>
      </c>
      <c r="AB7284" t="s">
        <v>134</v>
      </c>
    </row>
    <row r="7285" spans="1:28" x14ac:dyDescent="0.25">
      <c r="A7285" t="s">
        <v>74</v>
      </c>
      <c r="B7285" t="s">
        <v>75</v>
      </c>
      <c r="C7285">
        <v>53.649500000000003</v>
      </c>
      <c r="D7285">
        <v>9.9618000000000002</v>
      </c>
      <c r="E7285">
        <v>15</v>
      </c>
      <c r="F7285" s="2">
        <v>42239</v>
      </c>
      <c r="G7285">
        <v>11.8</v>
      </c>
      <c r="H7285" s="3">
        <v>42239.499305555553</v>
      </c>
      <c r="I7285" s="3">
        <v>42239.472222222219</v>
      </c>
      <c r="J7285">
        <v>22.6</v>
      </c>
      <c r="K7285">
        <v>26.3</v>
      </c>
      <c r="L7285" s="3">
        <v>42239.473611111112</v>
      </c>
      <c r="M7285" t="s">
        <v>135</v>
      </c>
      <c r="N7285" t="s">
        <v>9</v>
      </c>
      <c r="P7285" s="3">
        <v>42239.499305555553</v>
      </c>
      <c r="Q7285">
        <v>0.2</v>
      </c>
      <c r="R7285" t="s">
        <v>77</v>
      </c>
      <c r="S7285">
        <v>0.2</v>
      </c>
      <c r="T7285">
        <v>0</v>
      </c>
      <c r="U7285" t="s">
        <v>9</v>
      </c>
      <c r="V7285" s="3">
        <v>42239.472222222219</v>
      </c>
      <c r="W7285">
        <v>1</v>
      </c>
      <c r="X7285" s="3">
        <v>42239.473611111112</v>
      </c>
      <c r="Y7285" t="s">
        <v>9</v>
      </c>
      <c r="Z7285">
        <v>0.2</v>
      </c>
      <c r="AA7285">
        <v>0</v>
      </c>
      <c r="AB7285" t="s">
        <v>134</v>
      </c>
    </row>
    <row r="7286" spans="1:28" x14ac:dyDescent="0.25">
      <c r="A7286" t="s">
        <v>74</v>
      </c>
      <c r="B7286" t="s">
        <v>75</v>
      </c>
      <c r="C7286">
        <v>53.649500000000003</v>
      </c>
      <c r="D7286">
        <v>9.9618000000000002</v>
      </c>
      <c r="E7286">
        <v>15</v>
      </c>
      <c r="F7286" s="2">
        <v>42240</v>
      </c>
      <c r="G7286">
        <v>14.8</v>
      </c>
      <c r="H7286" s="3">
        <v>42240.499305555553</v>
      </c>
      <c r="I7286" s="3">
        <v>42240.472222222219</v>
      </c>
      <c r="J7286">
        <v>20.8</v>
      </c>
      <c r="K7286">
        <v>24.2</v>
      </c>
      <c r="L7286" s="3">
        <v>42240.473611111112</v>
      </c>
      <c r="M7286" t="s">
        <v>135</v>
      </c>
      <c r="N7286" t="s">
        <v>9</v>
      </c>
      <c r="P7286" s="3">
        <v>42240.499305555553</v>
      </c>
      <c r="Q7286">
        <v>0</v>
      </c>
      <c r="R7286" t="s">
        <v>76</v>
      </c>
      <c r="S7286">
        <v>0</v>
      </c>
      <c r="T7286">
        <v>0</v>
      </c>
      <c r="U7286" t="s">
        <v>9</v>
      </c>
      <c r="V7286" s="3">
        <v>42240.472222222219</v>
      </c>
      <c r="W7286">
        <v>1</v>
      </c>
      <c r="X7286" s="3">
        <v>42240.473611111112</v>
      </c>
      <c r="Y7286" t="s">
        <v>9</v>
      </c>
      <c r="Z7286">
        <v>0</v>
      </c>
      <c r="AA7286">
        <v>0</v>
      </c>
      <c r="AB7286" t="s">
        <v>134</v>
      </c>
    </row>
    <row r="7287" spans="1:28" x14ac:dyDescent="0.25">
      <c r="A7287" t="s">
        <v>74</v>
      </c>
      <c r="B7287" t="s">
        <v>75</v>
      </c>
      <c r="C7287">
        <v>53.649500000000003</v>
      </c>
      <c r="D7287">
        <v>9.9618000000000002</v>
      </c>
      <c r="E7287">
        <v>15</v>
      </c>
      <c r="F7287" s="2">
        <v>42241</v>
      </c>
      <c r="G7287">
        <v>15</v>
      </c>
      <c r="H7287" s="3">
        <v>42241.499305555553</v>
      </c>
      <c r="I7287" s="3">
        <v>42241.472222222219</v>
      </c>
      <c r="J7287">
        <v>18.100000000000001</v>
      </c>
      <c r="K7287">
        <v>24.1</v>
      </c>
      <c r="L7287" s="3">
        <v>42241.473611111112</v>
      </c>
      <c r="M7287" t="s">
        <v>135</v>
      </c>
      <c r="N7287" t="s">
        <v>9</v>
      </c>
      <c r="P7287" s="3">
        <v>42241.499305555553</v>
      </c>
      <c r="Q7287">
        <v>0.2</v>
      </c>
      <c r="R7287" t="s">
        <v>77</v>
      </c>
      <c r="S7287">
        <v>0.2</v>
      </c>
      <c r="T7287">
        <v>0</v>
      </c>
      <c r="U7287" t="s">
        <v>9</v>
      </c>
      <c r="V7287" s="3">
        <v>42241.472222222219</v>
      </c>
      <c r="W7287">
        <v>1</v>
      </c>
      <c r="X7287" s="3">
        <v>42241.473611111112</v>
      </c>
      <c r="Y7287" t="s">
        <v>9</v>
      </c>
      <c r="Z7287">
        <v>0.2</v>
      </c>
      <c r="AA7287">
        <v>0</v>
      </c>
      <c r="AB7287" t="s">
        <v>134</v>
      </c>
    </row>
    <row r="7288" spans="1:28" x14ac:dyDescent="0.25">
      <c r="A7288" t="s">
        <v>74</v>
      </c>
      <c r="B7288" t="s">
        <v>75</v>
      </c>
      <c r="C7288">
        <v>53.649500000000003</v>
      </c>
      <c r="D7288">
        <v>9.9618000000000002</v>
      </c>
      <c r="E7288">
        <v>15</v>
      </c>
      <c r="F7288" s="2">
        <v>42242</v>
      </c>
      <c r="G7288">
        <v>14.4</v>
      </c>
      <c r="H7288" s="3">
        <v>42242.499305555553</v>
      </c>
      <c r="I7288" s="3">
        <v>42242.472222222219</v>
      </c>
      <c r="J7288">
        <v>22.4</v>
      </c>
      <c r="K7288">
        <v>22.5</v>
      </c>
      <c r="L7288" s="3">
        <v>42242.473611111112</v>
      </c>
      <c r="M7288" t="s">
        <v>135</v>
      </c>
      <c r="N7288" t="s">
        <v>9</v>
      </c>
      <c r="P7288" s="3">
        <v>42242.499305555553</v>
      </c>
      <c r="Q7288">
        <v>0</v>
      </c>
      <c r="R7288" t="s">
        <v>76</v>
      </c>
      <c r="S7288">
        <v>0</v>
      </c>
      <c r="T7288">
        <v>0</v>
      </c>
      <c r="U7288" t="s">
        <v>9</v>
      </c>
      <c r="V7288" s="3">
        <v>42242.472222222219</v>
      </c>
      <c r="W7288">
        <v>1</v>
      </c>
      <c r="X7288" s="3">
        <v>42242.473611111112</v>
      </c>
      <c r="Y7288" t="s">
        <v>9</v>
      </c>
      <c r="Z7288">
        <v>0</v>
      </c>
      <c r="AA7288">
        <v>0</v>
      </c>
      <c r="AB7288" t="s">
        <v>134</v>
      </c>
    </row>
    <row r="7289" spans="1:28" x14ac:dyDescent="0.25">
      <c r="A7289" t="s">
        <v>74</v>
      </c>
      <c r="B7289" t="s">
        <v>75</v>
      </c>
      <c r="C7289">
        <v>53.649500000000003</v>
      </c>
      <c r="D7289">
        <v>9.9618000000000002</v>
      </c>
      <c r="E7289">
        <v>15</v>
      </c>
      <c r="F7289" s="2">
        <v>42243</v>
      </c>
      <c r="G7289">
        <v>17.600000000000001</v>
      </c>
      <c r="H7289" s="3">
        <v>42243.499305555553</v>
      </c>
      <c r="I7289" s="3">
        <v>42243.472222222219</v>
      </c>
      <c r="J7289">
        <v>20.6</v>
      </c>
      <c r="K7289">
        <v>25.4</v>
      </c>
      <c r="L7289" s="3">
        <v>42243.472916666666</v>
      </c>
      <c r="M7289" t="s">
        <v>135</v>
      </c>
      <c r="N7289" t="s">
        <v>9</v>
      </c>
      <c r="P7289" s="3">
        <v>42243.499305555553</v>
      </c>
      <c r="Q7289">
        <v>0</v>
      </c>
      <c r="R7289" t="s">
        <v>76</v>
      </c>
      <c r="S7289">
        <v>0</v>
      </c>
      <c r="T7289">
        <v>0</v>
      </c>
      <c r="U7289" t="s">
        <v>9</v>
      </c>
      <c r="V7289" s="3">
        <v>42243.472222222219</v>
      </c>
      <c r="W7289">
        <v>1</v>
      </c>
      <c r="X7289" s="3">
        <v>42243.472916666666</v>
      </c>
      <c r="Y7289" t="s">
        <v>9</v>
      </c>
      <c r="Z7289">
        <v>0</v>
      </c>
      <c r="AA7289">
        <v>0</v>
      </c>
      <c r="AB7289" t="s">
        <v>134</v>
      </c>
    </row>
    <row r="7290" spans="1:28" x14ac:dyDescent="0.25">
      <c r="A7290" t="s">
        <v>74</v>
      </c>
      <c r="B7290" t="s">
        <v>75</v>
      </c>
      <c r="C7290">
        <v>53.649500000000003</v>
      </c>
      <c r="D7290">
        <v>9.9618000000000002</v>
      </c>
      <c r="E7290">
        <v>15</v>
      </c>
      <c r="F7290" s="2">
        <v>42244</v>
      </c>
      <c r="G7290">
        <v>13.6</v>
      </c>
      <c r="H7290" s="3">
        <v>42244.499305555553</v>
      </c>
      <c r="I7290" s="3">
        <v>42244.472222222219</v>
      </c>
      <c r="J7290">
        <v>17.3</v>
      </c>
      <c r="K7290">
        <v>20.6</v>
      </c>
      <c r="L7290" s="3">
        <v>42244.472916666666</v>
      </c>
      <c r="M7290" t="s">
        <v>135</v>
      </c>
      <c r="N7290" t="s">
        <v>9</v>
      </c>
      <c r="P7290" s="3">
        <v>42244.499305555553</v>
      </c>
      <c r="Q7290">
        <v>0.2</v>
      </c>
      <c r="R7290" t="s">
        <v>77</v>
      </c>
      <c r="S7290">
        <v>0.2</v>
      </c>
      <c r="T7290">
        <v>0</v>
      </c>
      <c r="U7290" t="s">
        <v>9</v>
      </c>
      <c r="V7290" s="3">
        <v>42244.472222222219</v>
      </c>
      <c r="W7290">
        <v>1</v>
      </c>
      <c r="X7290" s="3">
        <v>42244.472916666666</v>
      </c>
      <c r="Y7290" t="s">
        <v>9</v>
      </c>
      <c r="Z7290">
        <v>0.2</v>
      </c>
      <c r="AA7290">
        <v>0</v>
      </c>
      <c r="AB7290" t="s">
        <v>134</v>
      </c>
    </row>
    <row r="7291" spans="1:28" x14ac:dyDescent="0.25">
      <c r="A7291" t="s">
        <v>74</v>
      </c>
      <c r="B7291" t="s">
        <v>75</v>
      </c>
      <c r="C7291">
        <v>53.649500000000003</v>
      </c>
      <c r="D7291">
        <v>9.9618000000000002</v>
      </c>
      <c r="E7291">
        <v>15</v>
      </c>
      <c r="F7291" s="2">
        <v>42245</v>
      </c>
      <c r="G7291">
        <v>10.199999999999999</v>
      </c>
      <c r="H7291" s="3">
        <v>42245.499305555553</v>
      </c>
      <c r="I7291" s="3">
        <v>42245.472222222219</v>
      </c>
      <c r="J7291">
        <v>20.2</v>
      </c>
      <c r="K7291">
        <v>20.6</v>
      </c>
      <c r="L7291" s="3">
        <v>42245.472916666666</v>
      </c>
      <c r="M7291" t="s">
        <v>135</v>
      </c>
      <c r="N7291" t="s">
        <v>9</v>
      </c>
      <c r="P7291" s="3">
        <v>42245.499305555553</v>
      </c>
      <c r="Q7291">
        <v>0</v>
      </c>
      <c r="R7291" t="s">
        <v>76</v>
      </c>
      <c r="S7291">
        <v>0</v>
      </c>
      <c r="T7291">
        <v>0</v>
      </c>
      <c r="U7291" t="s">
        <v>9</v>
      </c>
      <c r="V7291" s="3">
        <v>42245.472222222219</v>
      </c>
      <c r="W7291">
        <v>1</v>
      </c>
      <c r="X7291" s="3">
        <v>42245.472916666666</v>
      </c>
      <c r="Y7291" t="s">
        <v>9</v>
      </c>
      <c r="Z7291">
        <v>0</v>
      </c>
      <c r="AA7291">
        <v>0</v>
      </c>
      <c r="AB7291" t="s">
        <v>134</v>
      </c>
    </row>
    <row r="7292" spans="1:28" x14ac:dyDescent="0.25">
      <c r="A7292" t="s">
        <v>74</v>
      </c>
      <c r="B7292" t="s">
        <v>75</v>
      </c>
      <c r="C7292">
        <v>53.649500000000003</v>
      </c>
      <c r="D7292">
        <v>9.9618000000000002</v>
      </c>
      <c r="E7292">
        <v>15</v>
      </c>
      <c r="F7292" s="2">
        <v>42246</v>
      </c>
      <c r="G7292">
        <v>12.4</v>
      </c>
      <c r="H7292" s="3">
        <v>42246.499305555553</v>
      </c>
      <c r="I7292" s="3">
        <v>42246.472222222219</v>
      </c>
      <c r="J7292">
        <v>19.399999999999999</v>
      </c>
      <c r="K7292">
        <v>23.5</v>
      </c>
      <c r="L7292" s="3">
        <v>42246.472222222219</v>
      </c>
      <c r="M7292" t="s">
        <v>135</v>
      </c>
      <c r="N7292" t="s">
        <v>9</v>
      </c>
      <c r="P7292" s="3">
        <v>42246.499305555553</v>
      </c>
      <c r="Q7292">
        <v>0</v>
      </c>
      <c r="R7292" t="s">
        <v>76</v>
      </c>
      <c r="S7292">
        <v>0</v>
      </c>
      <c r="T7292">
        <v>0</v>
      </c>
      <c r="U7292" t="s">
        <v>9</v>
      </c>
      <c r="V7292" s="3">
        <v>42246.472222222219</v>
      </c>
      <c r="W7292">
        <v>1</v>
      </c>
      <c r="X7292" s="3">
        <v>42246.472222222219</v>
      </c>
      <c r="Y7292" t="s">
        <v>9</v>
      </c>
      <c r="Z7292">
        <v>0</v>
      </c>
      <c r="AA7292">
        <v>0</v>
      </c>
      <c r="AB7292" t="s">
        <v>134</v>
      </c>
    </row>
    <row r="7293" spans="1:28" x14ac:dyDescent="0.25">
      <c r="A7293" t="s">
        <v>74</v>
      </c>
      <c r="B7293" t="s">
        <v>75</v>
      </c>
      <c r="C7293">
        <v>53.649500000000003</v>
      </c>
      <c r="D7293">
        <v>9.9618000000000002</v>
      </c>
      <c r="E7293">
        <v>15</v>
      </c>
      <c r="F7293" s="2">
        <v>42247</v>
      </c>
      <c r="G7293">
        <v>16.600000000000001</v>
      </c>
      <c r="H7293" s="3">
        <v>42247.502083333333</v>
      </c>
      <c r="I7293" s="3">
        <v>42247.474999999999</v>
      </c>
      <c r="J7293">
        <v>24.3</v>
      </c>
      <c r="K7293">
        <v>24.6</v>
      </c>
      <c r="L7293" s="3">
        <v>42247.472222222219</v>
      </c>
      <c r="M7293" t="s">
        <v>135</v>
      </c>
      <c r="N7293" t="s">
        <v>9</v>
      </c>
      <c r="P7293" s="3">
        <v>42247.502083333333</v>
      </c>
      <c r="Q7293">
        <v>0.2</v>
      </c>
      <c r="R7293" t="s">
        <v>77</v>
      </c>
      <c r="S7293">
        <v>0.2</v>
      </c>
      <c r="T7293">
        <v>0</v>
      </c>
      <c r="U7293" t="s">
        <v>9</v>
      </c>
      <c r="V7293" s="3">
        <v>42247.474999999999</v>
      </c>
      <c r="W7293">
        <v>1</v>
      </c>
      <c r="X7293" s="3">
        <v>42247.472222222219</v>
      </c>
      <c r="Y7293" t="s">
        <v>9</v>
      </c>
      <c r="Z7293">
        <v>0.2</v>
      </c>
      <c r="AA7293">
        <v>0</v>
      </c>
      <c r="AB7293" t="s">
        <v>134</v>
      </c>
    </row>
    <row r="7294" spans="1:28" x14ac:dyDescent="0.25">
      <c r="A7294" t="s">
        <v>74</v>
      </c>
      <c r="B7294" t="s">
        <v>75</v>
      </c>
      <c r="C7294">
        <v>53.649500000000003</v>
      </c>
      <c r="D7294">
        <v>9.9618000000000002</v>
      </c>
      <c r="E7294">
        <v>15</v>
      </c>
      <c r="F7294" s="2">
        <v>42248</v>
      </c>
      <c r="G7294">
        <v>18.2</v>
      </c>
      <c r="H7294" s="3">
        <v>42248.499305555553</v>
      </c>
      <c r="I7294" s="3">
        <v>42248.472222222219</v>
      </c>
      <c r="J7294">
        <v>18.3</v>
      </c>
      <c r="K7294">
        <v>28.3</v>
      </c>
      <c r="L7294" s="3">
        <v>42248.472222222219</v>
      </c>
      <c r="M7294" t="s">
        <v>135</v>
      </c>
      <c r="N7294" t="s">
        <v>9</v>
      </c>
      <c r="P7294" s="3">
        <v>42248.499305555553</v>
      </c>
      <c r="Q7294">
        <v>0.2</v>
      </c>
      <c r="R7294" t="s">
        <v>77</v>
      </c>
      <c r="S7294">
        <v>0.2</v>
      </c>
      <c r="T7294">
        <v>0</v>
      </c>
      <c r="U7294" t="s">
        <v>9</v>
      </c>
      <c r="V7294" s="3">
        <v>42248.472222222219</v>
      </c>
      <c r="W7294">
        <v>1</v>
      </c>
      <c r="X7294" s="3">
        <v>42248.472222222219</v>
      </c>
      <c r="Y7294" t="s">
        <v>9</v>
      </c>
      <c r="Z7294">
        <v>0.2</v>
      </c>
      <c r="AA7294">
        <v>0</v>
      </c>
      <c r="AB7294" t="s">
        <v>134</v>
      </c>
    </row>
    <row r="7295" spans="1:28" x14ac:dyDescent="0.25">
      <c r="A7295" t="s">
        <v>74</v>
      </c>
      <c r="B7295" t="s">
        <v>75</v>
      </c>
      <c r="C7295">
        <v>53.649500000000003</v>
      </c>
      <c r="D7295">
        <v>9.9618000000000002</v>
      </c>
      <c r="E7295">
        <v>15</v>
      </c>
      <c r="F7295" s="2">
        <v>42249</v>
      </c>
      <c r="G7295">
        <v>11.7</v>
      </c>
      <c r="H7295" s="3">
        <v>42249.499305555553</v>
      </c>
      <c r="I7295" s="3">
        <v>42249.472222222219</v>
      </c>
      <c r="J7295">
        <v>17.8</v>
      </c>
      <c r="K7295">
        <v>18.5</v>
      </c>
      <c r="L7295" s="3">
        <v>42249.47152777778</v>
      </c>
      <c r="M7295" t="s">
        <v>135</v>
      </c>
      <c r="N7295" t="s">
        <v>9</v>
      </c>
      <c r="P7295" s="3">
        <v>42249.499305555553</v>
      </c>
      <c r="Q7295">
        <v>0</v>
      </c>
      <c r="R7295" t="s">
        <v>76</v>
      </c>
      <c r="S7295">
        <v>0</v>
      </c>
      <c r="T7295">
        <v>0</v>
      </c>
      <c r="U7295" t="s">
        <v>9</v>
      </c>
      <c r="V7295" s="3">
        <v>42249.472222222219</v>
      </c>
      <c r="W7295">
        <v>1</v>
      </c>
      <c r="X7295" s="3">
        <v>42249.47152777778</v>
      </c>
      <c r="Y7295" t="s">
        <v>9</v>
      </c>
      <c r="Z7295">
        <v>0</v>
      </c>
      <c r="AA7295">
        <v>0</v>
      </c>
      <c r="AB7295" t="s">
        <v>134</v>
      </c>
    </row>
    <row r="7296" spans="1:28" x14ac:dyDescent="0.25">
      <c r="A7296" t="s">
        <v>74</v>
      </c>
      <c r="B7296" t="s">
        <v>75</v>
      </c>
      <c r="C7296">
        <v>53.649500000000003</v>
      </c>
      <c r="D7296">
        <v>9.9618000000000002</v>
      </c>
      <c r="E7296">
        <v>15</v>
      </c>
      <c r="F7296" s="2">
        <v>42250</v>
      </c>
      <c r="G7296">
        <v>9.4</v>
      </c>
      <c r="H7296" s="3">
        <v>42250.499305555553</v>
      </c>
      <c r="I7296" s="3">
        <v>42250.472222222219</v>
      </c>
      <c r="J7296">
        <v>16.8</v>
      </c>
      <c r="K7296">
        <v>20.100000000000001</v>
      </c>
      <c r="L7296" s="3">
        <v>42250.47152777778</v>
      </c>
      <c r="M7296" t="s">
        <v>135</v>
      </c>
      <c r="N7296" t="s">
        <v>9</v>
      </c>
      <c r="P7296" s="3">
        <v>42250.499305555553</v>
      </c>
      <c r="Q7296">
        <v>0</v>
      </c>
      <c r="R7296" t="s">
        <v>76</v>
      </c>
      <c r="S7296">
        <v>0</v>
      </c>
      <c r="T7296">
        <v>0</v>
      </c>
      <c r="U7296" t="s">
        <v>9</v>
      </c>
      <c r="V7296" s="3">
        <v>42250.472222222219</v>
      </c>
      <c r="W7296">
        <v>1</v>
      </c>
      <c r="X7296" s="3">
        <v>42250.47152777778</v>
      </c>
      <c r="Y7296" t="s">
        <v>9</v>
      </c>
      <c r="Z7296">
        <v>0</v>
      </c>
      <c r="AA7296">
        <v>0</v>
      </c>
      <c r="AB7296" t="s">
        <v>134</v>
      </c>
    </row>
    <row r="7297" spans="1:28" x14ac:dyDescent="0.25">
      <c r="A7297" t="s">
        <v>74</v>
      </c>
      <c r="B7297" t="s">
        <v>75</v>
      </c>
      <c r="C7297">
        <v>53.649500000000003</v>
      </c>
      <c r="D7297">
        <v>9.9618000000000002</v>
      </c>
      <c r="E7297">
        <v>15</v>
      </c>
      <c r="F7297" s="2">
        <v>42251</v>
      </c>
      <c r="G7297">
        <v>10.7</v>
      </c>
      <c r="H7297" s="3">
        <v>42251.499305555553</v>
      </c>
      <c r="I7297" s="3">
        <v>42251.472222222219</v>
      </c>
      <c r="J7297">
        <v>15.8</v>
      </c>
      <c r="K7297">
        <v>19</v>
      </c>
      <c r="L7297" s="3">
        <v>42251.47152777778</v>
      </c>
      <c r="M7297" t="s">
        <v>135</v>
      </c>
      <c r="N7297" t="s">
        <v>9</v>
      </c>
      <c r="P7297" s="3">
        <v>42251.499305555553</v>
      </c>
      <c r="Q7297">
        <v>0.2</v>
      </c>
      <c r="R7297" t="s">
        <v>77</v>
      </c>
      <c r="S7297">
        <v>0.2</v>
      </c>
      <c r="T7297">
        <v>0</v>
      </c>
      <c r="U7297" t="s">
        <v>9</v>
      </c>
      <c r="V7297" s="3">
        <v>42251.472222222219</v>
      </c>
      <c r="W7297">
        <v>1</v>
      </c>
      <c r="X7297" s="3">
        <v>42251.47152777778</v>
      </c>
      <c r="Y7297" t="s">
        <v>9</v>
      </c>
      <c r="Z7297">
        <v>0.2</v>
      </c>
      <c r="AA7297">
        <v>0</v>
      </c>
      <c r="AB7297" t="s">
        <v>134</v>
      </c>
    </row>
    <row r="7298" spans="1:28" x14ac:dyDescent="0.25">
      <c r="A7298" t="s">
        <v>74</v>
      </c>
      <c r="B7298" t="s">
        <v>75</v>
      </c>
      <c r="C7298">
        <v>53.649500000000003</v>
      </c>
      <c r="D7298">
        <v>9.9618000000000002</v>
      </c>
      <c r="E7298">
        <v>15</v>
      </c>
      <c r="F7298" s="2">
        <v>42252</v>
      </c>
      <c r="G7298">
        <v>11.9</v>
      </c>
      <c r="H7298" s="3">
        <v>42252.499305555553</v>
      </c>
      <c r="I7298" s="3">
        <v>42252.472222222219</v>
      </c>
      <c r="J7298">
        <v>13.9</v>
      </c>
      <c r="K7298">
        <v>16.899999999999999</v>
      </c>
      <c r="L7298" s="3">
        <v>42252.470833333333</v>
      </c>
      <c r="M7298" t="s">
        <v>135</v>
      </c>
      <c r="N7298" t="s">
        <v>9</v>
      </c>
      <c r="P7298" s="3">
        <v>42252.499305555553</v>
      </c>
      <c r="Q7298">
        <v>0</v>
      </c>
      <c r="R7298" t="s">
        <v>76</v>
      </c>
      <c r="S7298">
        <v>0</v>
      </c>
      <c r="T7298">
        <v>0</v>
      </c>
      <c r="U7298" t="s">
        <v>9</v>
      </c>
      <c r="V7298" s="3">
        <v>42252.472222222219</v>
      </c>
      <c r="W7298">
        <v>1</v>
      </c>
      <c r="X7298" s="3">
        <v>42252.470833333333</v>
      </c>
      <c r="Y7298" t="s">
        <v>9</v>
      </c>
      <c r="Z7298">
        <v>0</v>
      </c>
      <c r="AA7298">
        <v>0</v>
      </c>
      <c r="AB7298" t="s">
        <v>134</v>
      </c>
    </row>
    <row r="7299" spans="1:28" x14ac:dyDescent="0.25">
      <c r="A7299" t="s">
        <v>74</v>
      </c>
      <c r="B7299" t="s">
        <v>75</v>
      </c>
      <c r="C7299">
        <v>53.649500000000003</v>
      </c>
      <c r="D7299">
        <v>9.9618000000000002</v>
      </c>
      <c r="E7299">
        <v>15</v>
      </c>
      <c r="F7299" s="2">
        <v>42253</v>
      </c>
      <c r="G7299">
        <v>10.8</v>
      </c>
      <c r="H7299" s="3">
        <v>42253.499305555553</v>
      </c>
      <c r="I7299" s="3">
        <v>42253.472222222219</v>
      </c>
      <c r="J7299">
        <v>17.5</v>
      </c>
      <c r="K7299">
        <v>17.8</v>
      </c>
      <c r="L7299" s="3">
        <v>42253.470833333333</v>
      </c>
      <c r="M7299" t="s">
        <v>135</v>
      </c>
      <c r="N7299" t="s">
        <v>9</v>
      </c>
      <c r="P7299" s="3">
        <v>42253.499305555553</v>
      </c>
      <c r="Q7299">
        <v>0</v>
      </c>
      <c r="R7299" t="s">
        <v>76</v>
      </c>
      <c r="S7299">
        <v>0</v>
      </c>
      <c r="T7299">
        <v>0</v>
      </c>
      <c r="U7299" t="s">
        <v>9</v>
      </c>
      <c r="V7299" s="3">
        <v>42253.472222222219</v>
      </c>
      <c r="W7299">
        <v>1</v>
      </c>
      <c r="X7299" s="3">
        <v>42253.470833333333</v>
      </c>
      <c r="Y7299" t="s">
        <v>9</v>
      </c>
      <c r="Z7299">
        <v>0</v>
      </c>
      <c r="AA7299">
        <v>0</v>
      </c>
      <c r="AB7299" t="s">
        <v>134</v>
      </c>
    </row>
    <row r="7300" spans="1:28" x14ac:dyDescent="0.25">
      <c r="A7300" t="s">
        <v>74</v>
      </c>
      <c r="B7300" t="s">
        <v>75</v>
      </c>
      <c r="C7300">
        <v>53.649500000000003</v>
      </c>
      <c r="D7300">
        <v>9.9618000000000002</v>
      </c>
      <c r="E7300">
        <v>15</v>
      </c>
      <c r="F7300" s="2">
        <v>42254</v>
      </c>
      <c r="G7300">
        <v>10.6</v>
      </c>
      <c r="H7300" s="3">
        <v>42254.499305555553</v>
      </c>
      <c r="I7300" s="3">
        <v>42254.472222222219</v>
      </c>
      <c r="J7300">
        <v>17.3</v>
      </c>
      <c r="K7300">
        <v>18.7</v>
      </c>
      <c r="L7300" s="3">
        <v>42254.470833333333</v>
      </c>
      <c r="M7300" t="s">
        <v>135</v>
      </c>
      <c r="N7300" t="s">
        <v>9</v>
      </c>
      <c r="P7300" s="3">
        <v>42254.499305555553</v>
      </c>
      <c r="Q7300">
        <v>0</v>
      </c>
      <c r="R7300" t="s">
        <v>76</v>
      </c>
      <c r="S7300">
        <v>0</v>
      </c>
      <c r="T7300">
        <v>0</v>
      </c>
      <c r="U7300" t="s">
        <v>9</v>
      </c>
      <c r="V7300" s="3">
        <v>42254.472222222219</v>
      </c>
      <c r="W7300">
        <v>1</v>
      </c>
      <c r="X7300" s="3">
        <v>42254.470833333333</v>
      </c>
      <c r="Y7300" t="s">
        <v>9</v>
      </c>
      <c r="Z7300">
        <v>0</v>
      </c>
      <c r="AA7300">
        <v>0</v>
      </c>
      <c r="AB7300" t="s">
        <v>134</v>
      </c>
    </row>
    <row r="7301" spans="1:28" x14ac:dyDescent="0.25">
      <c r="A7301" t="s">
        <v>74</v>
      </c>
      <c r="B7301" t="s">
        <v>75</v>
      </c>
      <c r="C7301">
        <v>53.649500000000003</v>
      </c>
      <c r="D7301">
        <v>9.9618000000000002</v>
      </c>
      <c r="E7301">
        <v>15</v>
      </c>
      <c r="F7301" s="2">
        <v>42255</v>
      </c>
      <c r="G7301">
        <v>8.3000000000000007</v>
      </c>
      <c r="H7301" s="3">
        <v>42255.499305555553</v>
      </c>
      <c r="I7301" s="3">
        <v>42255.472222222219</v>
      </c>
      <c r="J7301">
        <v>17.2</v>
      </c>
      <c r="K7301">
        <v>19.2</v>
      </c>
      <c r="L7301" s="3">
        <v>42255.470138888886</v>
      </c>
      <c r="M7301" t="s">
        <v>135</v>
      </c>
      <c r="N7301" t="s">
        <v>9</v>
      </c>
      <c r="P7301" s="3">
        <v>42255.499305555553</v>
      </c>
      <c r="Q7301">
        <v>0.2</v>
      </c>
      <c r="R7301" t="s">
        <v>77</v>
      </c>
      <c r="S7301">
        <v>0.2</v>
      </c>
      <c r="T7301">
        <v>0</v>
      </c>
      <c r="U7301" t="s">
        <v>9</v>
      </c>
      <c r="V7301" s="3">
        <v>42255.472222222219</v>
      </c>
      <c r="W7301">
        <v>1</v>
      </c>
      <c r="X7301" s="3">
        <v>42255.470138888886</v>
      </c>
      <c r="Y7301" t="s">
        <v>9</v>
      </c>
      <c r="Z7301">
        <v>0.2</v>
      </c>
      <c r="AA7301">
        <v>0</v>
      </c>
      <c r="AB7301" t="s">
        <v>134</v>
      </c>
    </row>
    <row r="7302" spans="1:28" x14ac:dyDescent="0.25">
      <c r="A7302" t="s">
        <v>74</v>
      </c>
      <c r="B7302" t="s">
        <v>75</v>
      </c>
      <c r="C7302">
        <v>53.649500000000003</v>
      </c>
      <c r="D7302">
        <v>9.9618000000000002</v>
      </c>
      <c r="E7302">
        <v>15</v>
      </c>
      <c r="F7302" s="2">
        <v>42256</v>
      </c>
      <c r="G7302">
        <v>6.2</v>
      </c>
      <c r="H7302" s="3">
        <v>42256.499305555553</v>
      </c>
      <c r="I7302" s="3">
        <v>42256.472222222219</v>
      </c>
      <c r="J7302">
        <v>17.2</v>
      </c>
      <c r="K7302">
        <v>19.3</v>
      </c>
      <c r="L7302" s="3">
        <v>42256.470138888886</v>
      </c>
      <c r="M7302" t="s">
        <v>135</v>
      </c>
      <c r="N7302" t="s">
        <v>9</v>
      </c>
      <c r="P7302" s="3">
        <v>42256.499305555553</v>
      </c>
      <c r="Q7302">
        <v>0.2</v>
      </c>
      <c r="R7302" t="s">
        <v>77</v>
      </c>
      <c r="S7302">
        <v>0.2</v>
      </c>
      <c r="T7302">
        <v>0</v>
      </c>
      <c r="U7302" t="s">
        <v>9</v>
      </c>
      <c r="V7302" s="3">
        <v>42256.472222222219</v>
      </c>
      <c r="W7302">
        <v>1</v>
      </c>
      <c r="X7302" s="3">
        <v>42256.470138888886</v>
      </c>
      <c r="Y7302" t="s">
        <v>9</v>
      </c>
      <c r="Z7302">
        <v>0.2</v>
      </c>
      <c r="AA7302">
        <v>0</v>
      </c>
      <c r="AB7302" t="s">
        <v>134</v>
      </c>
    </row>
    <row r="7303" spans="1:28" x14ac:dyDescent="0.25">
      <c r="A7303" t="s">
        <v>74</v>
      </c>
      <c r="B7303" t="s">
        <v>75</v>
      </c>
      <c r="C7303">
        <v>53.649500000000003</v>
      </c>
      <c r="D7303">
        <v>9.9618000000000002</v>
      </c>
      <c r="E7303">
        <v>15</v>
      </c>
      <c r="F7303" s="2">
        <v>42257</v>
      </c>
      <c r="G7303">
        <v>6.7</v>
      </c>
      <c r="H7303" s="3">
        <v>42257.502083333333</v>
      </c>
      <c r="I7303" s="3">
        <v>42257.474999999999</v>
      </c>
      <c r="J7303">
        <v>16.7</v>
      </c>
      <c r="K7303">
        <v>19.100000000000001</v>
      </c>
      <c r="L7303" s="3">
        <v>42257.470138888886</v>
      </c>
      <c r="M7303" t="s">
        <v>135</v>
      </c>
      <c r="N7303" t="s">
        <v>9</v>
      </c>
      <c r="P7303" s="3">
        <v>42257.502083333333</v>
      </c>
      <c r="Q7303">
        <v>0</v>
      </c>
      <c r="R7303" t="s">
        <v>76</v>
      </c>
      <c r="S7303">
        <v>0</v>
      </c>
      <c r="T7303">
        <v>0</v>
      </c>
      <c r="U7303" t="s">
        <v>9</v>
      </c>
      <c r="V7303" s="3">
        <v>42257.474999999999</v>
      </c>
      <c r="W7303">
        <v>1</v>
      </c>
      <c r="X7303" s="3">
        <v>42257.470138888886</v>
      </c>
      <c r="Y7303" t="s">
        <v>9</v>
      </c>
      <c r="Z7303">
        <v>0</v>
      </c>
      <c r="AA7303">
        <v>0</v>
      </c>
      <c r="AB7303" t="s">
        <v>134</v>
      </c>
    </row>
    <row r="7304" spans="1:28" x14ac:dyDescent="0.25">
      <c r="A7304" t="s">
        <v>74</v>
      </c>
      <c r="B7304" t="s">
        <v>75</v>
      </c>
      <c r="C7304">
        <v>53.649500000000003</v>
      </c>
      <c r="D7304">
        <v>9.9618000000000002</v>
      </c>
      <c r="E7304">
        <v>15</v>
      </c>
      <c r="F7304" s="2">
        <v>42258</v>
      </c>
      <c r="G7304">
        <v>10.7</v>
      </c>
      <c r="H7304" s="3">
        <v>42258.499305555553</v>
      </c>
      <c r="I7304" s="3">
        <v>42258.472222222219</v>
      </c>
      <c r="J7304">
        <v>15.7</v>
      </c>
      <c r="K7304">
        <v>20.100000000000001</v>
      </c>
      <c r="L7304" s="3">
        <v>42258.469444444447</v>
      </c>
      <c r="M7304" t="s">
        <v>135</v>
      </c>
      <c r="N7304" t="s">
        <v>9</v>
      </c>
      <c r="P7304" s="3">
        <v>42258.499305555553</v>
      </c>
      <c r="Q7304">
        <v>0</v>
      </c>
      <c r="R7304" t="s">
        <v>76</v>
      </c>
      <c r="S7304">
        <v>0</v>
      </c>
      <c r="T7304">
        <v>0</v>
      </c>
      <c r="U7304" t="s">
        <v>9</v>
      </c>
      <c r="V7304" s="3">
        <v>42258.472222222219</v>
      </c>
      <c r="W7304">
        <v>1</v>
      </c>
      <c r="X7304" s="3">
        <v>42258.469444444447</v>
      </c>
      <c r="Y7304" t="s">
        <v>9</v>
      </c>
      <c r="Z7304">
        <v>0</v>
      </c>
      <c r="AA7304">
        <v>0</v>
      </c>
      <c r="AB7304" t="s">
        <v>134</v>
      </c>
    </row>
    <row r="7305" spans="1:28" x14ac:dyDescent="0.25">
      <c r="A7305" t="s">
        <v>74</v>
      </c>
      <c r="B7305" t="s">
        <v>75</v>
      </c>
      <c r="C7305">
        <v>53.649500000000003</v>
      </c>
      <c r="D7305">
        <v>9.9618000000000002</v>
      </c>
      <c r="E7305">
        <v>15</v>
      </c>
      <c r="F7305" s="2">
        <v>42259</v>
      </c>
      <c r="G7305">
        <v>12.2</v>
      </c>
      <c r="H7305" s="3">
        <v>42259.499305555553</v>
      </c>
      <c r="I7305" s="3">
        <v>42259.472222222219</v>
      </c>
      <c r="J7305">
        <v>15.7</v>
      </c>
      <c r="K7305">
        <v>17</v>
      </c>
      <c r="L7305" s="3">
        <v>42259.469444444447</v>
      </c>
      <c r="M7305" t="s">
        <v>135</v>
      </c>
      <c r="N7305" t="s">
        <v>9</v>
      </c>
      <c r="P7305" s="3">
        <v>42259.499305555553</v>
      </c>
      <c r="Q7305">
        <v>0</v>
      </c>
      <c r="R7305" t="s">
        <v>76</v>
      </c>
      <c r="S7305">
        <v>0</v>
      </c>
      <c r="T7305">
        <v>0</v>
      </c>
      <c r="U7305" t="s">
        <v>9</v>
      </c>
      <c r="V7305" s="3">
        <v>42259.472222222219</v>
      </c>
      <c r="W7305">
        <v>1</v>
      </c>
      <c r="X7305" s="3">
        <v>42259.469444444447</v>
      </c>
      <c r="Y7305" t="s">
        <v>9</v>
      </c>
      <c r="Z7305">
        <v>0</v>
      </c>
      <c r="AA7305">
        <v>0</v>
      </c>
      <c r="AB7305" t="s">
        <v>134</v>
      </c>
    </row>
    <row r="7306" spans="1:28" x14ac:dyDescent="0.25">
      <c r="A7306" t="s">
        <v>74</v>
      </c>
      <c r="B7306" t="s">
        <v>75</v>
      </c>
      <c r="C7306">
        <v>53.649500000000003</v>
      </c>
      <c r="D7306">
        <v>9.9618000000000002</v>
      </c>
      <c r="E7306">
        <v>15</v>
      </c>
      <c r="F7306" s="2">
        <v>42260</v>
      </c>
      <c r="G7306">
        <v>15.3</v>
      </c>
      <c r="H7306" s="3">
        <v>42260.499305555553</v>
      </c>
      <c r="I7306" s="3">
        <v>42260.472222222219</v>
      </c>
      <c r="J7306">
        <v>18.100000000000001</v>
      </c>
      <c r="K7306">
        <v>20.7</v>
      </c>
      <c r="L7306" s="3">
        <v>42260.469444444447</v>
      </c>
      <c r="M7306" t="s">
        <v>135</v>
      </c>
      <c r="N7306" t="s">
        <v>9</v>
      </c>
      <c r="P7306" s="3">
        <v>42260.499305555553</v>
      </c>
      <c r="Q7306">
        <v>0.2</v>
      </c>
      <c r="R7306" t="s">
        <v>77</v>
      </c>
      <c r="S7306">
        <v>0.2</v>
      </c>
      <c r="T7306">
        <v>0</v>
      </c>
      <c r="U7306" t="s">
        <v>9</v>
      </c>
      <c r="V7306" s="3">
        <v>42260.472222222219</v>
      </c>
      <c r="W7306">
        <v>1</v>
      </c>
      <c r="X7306" s="3">
        <v>42260.469444444447</v>
      </c>
      <c r="Y7306" t="s">
        <v>9</v>
      </c>
      <c r="Z7306">
        <v>0.2</v>
      </c>
      <c r="AA7306">
        <v>0</v>
      </c>
      <c r="AB7306" t="s">
        <v>134</v>
      </c>
    </row>
    <row r="7307" spans="1:28" x14ac:dyDescent="0.25">
      <c r="A7307" t="s">
        <v>74</v>
      </c>
      <c r="B7307" t="s">
        <v>75</v>
      </c>
      <c r="C7307">
        <v>53.649500000000003</v>
      </c>
      <c r="D7307">
        <v>9.9618000000000002</v>
      </c>
      <c r="E7307">
        <v>15</v>
      </c>
      <c r="F7307" s="2">
        <v>42261</v>
      </c>
      <c r="G7307">
        <v>15.1</v>
      </c>
      <c r="H7307" s="3">
        <v>42261.499305555553</v>
      </c>
      <c r="I7307" s="3">
        <v>42261.472222222219</v>
      </c>
      <c r="J7307">
        <v>17.600000000000001</v>
      </c>
      <c r="K7307">
        <v>20.8</v>
      </c>
      <c r="L7307" s="3">
        <v>42261.46875</v>
      </c>
      <c r="M7307" t="s">
        <v>135</v>
      </c>
      <c r="N7307" t="s">
        <v>9</v>
      </c>
      <c r="P7307" s="3">
        <v>42261.499305555553</v>
      </c>
      <c r="Q7307">
        <v>0.2</v>
      </c>
      <c r="R7307" t="s">
        <v>77</v>
      </c>
      <c r="S7307">
        <v>0.2</v>
      </c>
      <c r="T7307">
        <v>0</v>
      </c>
      <c r="U7307" t="s">
        <v>9</v>
      </c>
      <c r="V7307" s="3">
        <v>42261.472222222219</v>
      </c>
      <c r="W7307">
        <v>1</v>
      </c>
      <c r="X7307" s="3">
        <v>42261.46875</v>
      </c>
      <c r="Y7307" t="s">
        <v>9</v>
      </c>
      <c r="Z7307">
        <v>0.2</v>
      </c>
      <c r="AA7307">
        <v>0</v>
      </c>
      <c r="AB7307" t="s">
        <v>134</v>
      </c>
    </row>
    <row r="7308" spans="1:28" x14ac:dyDescent="0.25">
      <c r="A7308" t="s">
        <v>74</v>
      </c>
      <c r="B7308" t="s">
        <v>75</v>
      </c>
      <c r="C7308">
        <v>53.649500000000003</v>
      </c>
      <c r="D7308">
        <v>9.9618000000000002</v>
      </c>
      <c r="E7308">
        <v>15</v>
      </c>
      <c r="F7308" s="2">
        <v>42262</v>
      </c>
      <c r="G7308">
        <v>11.3</v>
      </c>
      <c r="H7308" s="3">
        <v>42262.499305555553</v>
      </c>
      <c r="I7308" s="3">
        <v>42262.472222222219</v>
      </c>
      <c r="J7308">
        <v>15.1</v>
      </c>
      <c r="K7308">
        <v>17.7</v>
      </c>
      <c r="L7308" s="3">
        <v>42262.46875</v>
      </c>
      <c r="M7308" t="s">
        <v>135</v>
      </c>
      <c r="N7308" t="s">
        <v>9</v>
      </c>
      <c r="P7308" s="3">
        <v>42262.499305555553</v>
      </c>
      <c r="Q7308">
        <v>0</v>
      </c>
      <c r="R7308" t="s">
        <v>76</v>
      </c>
      <c r="S7308">
        <v>0</v>
      </c>
      <c r="T7308">
        <v>0</v>
      </c>
      <c r="U7308" t="s">
        <v>9</v>
      </c>
      <c r="V7308" s="3">
        <v>42262.472222222219</v>
      </c>
      <c r="W7308">
        <v>1</v>
      </c>
      <c r="X7308" s="3">
        <v>42262.46875</v>
      </c>
      <c r="Y7308" t="s">
        <v>9</v>
      </c>
      <c r="Z7308">
        <v>0</v>
      </c>
      <c r="AA7308">
        <v>0</v>
      </c>
      <c r="AB7308" t="s">
        <v>134</v>
      </c>
    </row>
    <row r="7309" spans="1:28" x14ac:dyDescent="0.25">
      <c r="A7309" t="s">
        <v>74</v>
      </c>
      <c r="B7309" t="s">
        <v>75</v>
      </c>
      <c r="C7309">
        <v>53.649500000000003</v>
      </c>
      <c r="D7309">
        <v>9.9618000000000002</v>
      </c>
      <c r="E7309">
        <v>15</v>
      </c>
      <c r="F7309" s="2">
        <v>42263</v>
      </c>
      <c r="G7309">
        <v>10.9</v>
      </c>
      <c r="H7309" s="3">
        <v>42263.499305555553</v>
      </c>
      <c r="I7309" s="3">
        <v>42263.472222222219</v>
      </c>
      <c r="J7309">
        <v>14.6</v>
      </c>
      <c r="K7309">
        <v>15.8</v>
      </c>
      <c r="L7309" s="3">
        <v>42263.46875</v>
      </c>
      <c r="M7309" t="s">
        <v>135</v>
      </c>
      <c r="N7309" t="s">
        <v>9</v>
      </c>
      <c r="P7309" s="3">
        <v>42263.499305555553</v>
      </c>
      <c r="Q7309">
        <v>0</v>
      </c>
      <c r="R7309" t="s">
        <v>76</v>
      </c>
      <c r="S7309">
        <v>0</v>
      </c>
      <c r="T7309">
        <v>0</v>
      </c>
      <c r="U7309" t="s">
        <v>9</v>
      </c>
      <c r="V7309" s="3">
        <v>42263.472222222219</v>
      </c>
      <c r="W7309">
        <v>1</v>
      </c>
      <c r="X7309" s="3">
        <v>42263.46875</v>
      </c>
      <c r="Y7309" t="s">
        <v>9</v>
      </c>
      <c r="Z7309">
        <v>0</v>
      </c>
      <c r="AA7309">
        <v>0</v>
      </c>
      <c r="AB7309" t="s">
        <v>134</v>
      </c>
    </row>
    <row r="7310" spans="1:28" x14ac:dyDescent="0.25">
      <c r="A7310" t="s">
        <v>74</v>
      </c>
      <c r="B7310" t="s">
        <v>75</v>
      </c>
      <c r="C7310">
        <v>53.649500000000003</v>
      </c>
      <c r="D7310">
        <v>9.9618000000000002</v>
      </c>
      <c r="E7310">
        <v>15</v>
      </c>
      <c r="F7310" s="2">
        <v>42264</v>
      </c>
      <c r="G7310">
        <v>14.6</v>
      </c>
      <c r="H7310" s="3">
        <v>42264.499305555553</v>
      </c>
      <c r="I7310" s="3">
        <v>42264.472222222219</v>
      </c>
      <c r="J7310">
        <v>18</v>
      </c>
      <c r="K7310">
        <v>18.2</v>
      </c>
      <c r="L7310" s="3">
        <v>42264.468055555553</v>
      </c>
      <c r="M7310" t="s">
        <v>135</v>
      </c>
      <c r="N7310" t="s">
        <v>9</v>
      </c>
      <c r="P7310" s="3">
        <v>42264.499305555553</v>
      </c>
      <c r="Q7310">
        <v>0.2</v>
      </c>
      <c r="R7310" t="s">
        <v>77</v>
      </c>
      <c r="S7310">
        <v>0.2</v>
      </c>
      <c r="T7310">
        <v>0</v>
      </c>
      <c r="U7310" t="s">
        <v>9</v>
      </c>
      <c r="V7310" s="3">
        <v>42264.472222222219</v>
      </c>
      <c r="W7310">
        <v>1</v>
      </c>
      <c r="X7310" s="3">
        <v>42264.468055555553</v>
      </c>
      <c r="Y7310" t="s">
        <v>9</v>
      </c>
      <c r="Z7310">
        <v>0.2</v>
      </c>
      <c r="AA7310">
        <v>0</v>
      </c>
      <c r="AB7310" t="s">
        <v>134</v>
      </c>
    </row>
    <row r="7311" spans="1:28" x14ac:dyDescent="0.25">
      <c r="A7311" t="s">
        <v>74</v>
      </c>
      <c r="B7311" t="s">
        <v>75</v>
      </c>
      <c r="C7311">
        <v>53.649500000000003</v>
      </c>
      <c r="D7311">
        <v>9.9618000000000002</v>
      </c>
      <c r="E7311">
        <v>15</v>
      </c>
      <c r="F7311" s="2">
        <v>42265</v>
      </c>
      <c r="G7311">
        <v>11.7</v>
      </c>
      <c r="H7311" s="3">
        <v>42265.499305555553</v>
      </c>
      <c r="I7311" s="3">
        <v>42265.472222222219</v>
      </c>
      <c r="J7311">
        <v>17.2</v>
      </c>
      <c r="K7311">
        <v>19.2</v>
      </c>
      <c r="L7311" s="3">
        <v>42265.468055555553</v>
      </c>
      <c r="M7311" t="s">
        <v>135</v>
      </c>
      <c r="N7311" t="s">
        <v>9</v>
      </c>
      <c r="P7311" s="3">
        <v>42265.499305555553</v>
      </c>
      <c r="Q7311">
        <v>0.4</v>
      </c>
      <c r="R7311" t="s">
        <v>77</v>
      </c>
      <c r="S7311">
        <v>0.4</v>
      </c>
      <c r="T7311">
        <v>0</v>
      </c>
      <c r="U7311" t="s">
        <v>9</v>
      </c>
      <c r="V7311" s="3">
        <v>42265.472222222219</v>
      </c>
      <c r="W7311">
        <v>1</v>
      </c>
      <c r="X7311" s="3">
        <v>42265.468055555553</v>
      </c>
      <c r="Y7311" t="s">
        <v>9</v>
      </c>
      <c r="Z7311">
        <v>0.4</v>
      </c>
      <c r="AA7311">
        <v>0</v>
      </c>
      <c r="AB7311" t="s">
        <v>134</v>
      </c>
    </row>
    <row r="7312" spans="1:28" x14ac:dyDescent="0.25">
      <c r="A7312" t="s">
        <v>74</v>
      </c>
      <c r="B7312" t="s">
        <v>75</v>
      </c>
      <c r="C7312">
        <v>53.649500000000003</v>
      </c>
      <c r="D7312">
        <v>9.9618000000000002</v>
      </c>
      <c r="E7312">
        <v>15</v>
      </c>
      <c r="F7312" s="2">
        <v>42266</v>
      </c>
      <c r="G7312">
        <v>12.2</v>
      </c>
      <c r="H7312" s="3">
        <v>42266.499305555553</v>
      </c>
      <c r="I7312" s="3">
        <v>42266.472222222219</v>
      </c>
      <c r="J7312">
        <v>13.3</v>
      </c>
      <c r="K7312">
        <v>18.8</v>
      </c>
      <c r="L7312" s="3">
        <v>42266.468055555553</v>
      </c>
      <c r="M7312" t="s">
        <v>135</v>
      </c>
      <c r="N7312" t="s">
        <v>9</v>
      </c>
      <c r="P7312" s="3">
        <v>42266.499305555553</v>
      </c>
      <c r="Q7312">
        <v>0</v>
      </c>
      <c r="R7312" t="s">
        <v>76</v>
      </c>
      <c r="S7312">
        <v>0</v>
      </c>
      <c r="T7312">
        <v>0</v>
      </c>
      <c r="U7312" t="s">
        <v>9</v>
      </c>
      <c r="V7312" s="3">
        <v>42266.472222222219</v>
      </c>
      <c r="W7312">
        <v>1</v>
      </c>
      <c r="X7312" s="3">
        <v>42266.468055555553</v>
      </c>
      <c r="Y7312" t="s">
        <v>9</v>
      </c>
      <c r="Z7312">
        <v>0</v>
      </c>
      <c r="AA7312">
        <v>0</v>
      </c>
      <c r="AB7312" t="s">
        <v>134</v>
      </c>
    </row>
    <row r="7313" spans="1:28" x14ac:dyDescent="0.25">
      <c r="A7313" t="s">
        <v>74</v>
      </c>
      <c r="B7313" t="s">
        <v>75</v>
      </c>
      <c r="C7313">
        <v>53.649500000000003</v>
      </c>
      <c r="D7313">
        <v>9.9618000000000002</v>
      </c>
      <c r="E7313">
        <v>15</v>
      </c>
      <c r="F7313" s="2">
        <v>42267</v>
      </c>
      <c r="G7313">
        <v>11.1</v>
      </c>
      <c r="H7313" s="3">
        <v>42267.499305555553</v>
      </c>
      <c r="I7313" s="3">
        <v>42267.472222222219</v>
      </c>
      <c r="J7313">
        <v>14.7</v>
      </c>
      <c r="K7313">
        <v>16.7</v>
      </c>
      <c r="L7313" s="3">
        <v>42267.467361111114</v>
      </c>
      <c r="M7313" t="s">
        <v>135</v>
      </c>
      <c r="N7313" t="s">
        <v>9</v>
      </c>
      <c r="P7313" s="3">
        <v>42267.499305555553</v>
      </c>
      <c r="Q7313">
        <v>0</v>
      </c>
      <c r="R7313" t="s">
        <v>76</v>
      </c>
      <c r="S7313">
        <v>0</v>
      </c>
      <c r="T7313">
        <v>0</v>
      </c>
      <c r="U7313" t="s">
        <v>9</v>
      </c>
      <c r="V7313" s="3">
        <v>42267.472222222219</v>
      </c>
      <c r="W7313">
        <v>1</v>
      </c>
      <c r="X7313" s="3">
        <v>42267.467361111114</v>
      </c>
      <c r="Y7313" t="s">
        <v>9</v>
      </c>
      <c r="Z7313">
        <v>0</v>
      </c>
      <c r="AA7313">
        <v>0</v>
      </c>
      <c r="AB7313" t="s">
        <v>134</v>
      </c>
    </row>
    <row r="7314" spans="1:28" x14ac:dyDescent="0.25">
      <c r="A7314" t="s">
        <v>74</v>
      </c>
      <c r="B7314" t="s">
        <v>75</v>
      </c>
      <c r="C7314">
        <v>53.649500000000003</v>
      </c>
      <c r="D7314">
        <v>9.9618000000000002</v>
      </c>
      <c r="E7314">
        <v>15</v>
      </c>
      <c r="F7314" s="2">
        <v>42269</v>
      </c>
      <c r="N7314" t="s">
        <v>9</v>
      </c>
      <c r="P7314" s="3">
        <v>42269.499305555553</v>
      </c>
      <c r="Q7314">
        <v>0.4</v>
      </c>
      <c r="R7314" t="s">
        <v>77</v>
      </c>
      <c r="S7314">
        <v>0.4</v>
      </c>
      <c r="T7314">
        <v>0</v>
      </c>
      <c r="U7314" t="s">
        <v>9</v>
      </c>
      <c r="V7314" s="3">
        <v>42269.472222222219</v>
      </c>
      <c r="W7314">
        <v>1</v>
      </c>
      <c r="X7314" s="3">
        <v>42269.467361111114</v>
      </c>
      <c r="Y7314" t="s">
        <v>9</v>
      </c>
      <c r="Z7314">
        <v>0.4</v>
      </c>
      <c r="AA7314">
        <v>0</v>
      </c>
      <c r="AB7314" t="s">
        <v>134</v>
      </c>
    </row>
    <row r="7315" spans="1:28" x14ac:dyDescent="0.25">
      <c r="A7315" t="s">
        <v>74</v>
      </c>
      <c r="B7315" t="s">
        <v>75</v>
      </c>
      <c r="C7315">
        <v>53.649500000000003</v>
      </c>
      <c r="D7315">
        <v>9.9618000000000002</v>
      </c>
      <c r="E7315">
        <v>15</v>
      </c>
      <c r="F7315" s="2">
        <v>42270</v>
      </c>
      <c r="G7315">
        <v>10.6</v>
      </c>
      <c r="H7315" s="3">
        <v>42270.499305555553</v>
      </c>
      <c r="I7315" s="3">
        <v>42270.472222222219</v>
      </c>
      <c r="J7315">
        <v>13.7</v>
      </c>
      <c r="K7315">
        <v>15.7</v>
      </c>
      <c r="L7315" s="3">
        <v>42270.466666666667</v>
      </c>
      <c r="M7315" t="s">
        <v>135</v>
      </c>
      <c r="N7315" t="s">
        <v>9</v>
      </c>
      <c r="P7315" s="3">
        <v>42270.499305555553</v>
      </c>
      <c r="Q7315">
        <v>0.2</v>
      </c>
      <c r="R7315" t="s">
        <v>77</v>
      </c>
      <c r="S7315">
        <v>0.2</v>
      </c>
      <c r="T7315">
        <v>0</v>
      </c>
      <c r="U7315" t="s">
        <v>9</v>
      </c>
      <c r="V7315" s="3">
        <v>42270.472222222219</v>
      </c>
      <c r="W7315">
        <v>1</v>
      </c>
      <c r="X7315" s="3">
        <v>42270.466666666667</v>
      </c>
      <c r="Y7315" t="s">
        <v>9</v>
      </c>
      <c r="Z7315">
        <v>0.2</v>
      </c>
      <c r="AA7315">
        <v>0</v>
      </c>
      <c r="AB7315" t="s">
        <v>134</v>
      </c>
    </row>
    <row r="7316" spans="1:28" x14ac:dyDescent="0.25">
      <c r="A7316" t="s">
        <v>74</v>
      </c>
      <c r="B7316" t="s">
        <v>75</v>
      </c>
      <c r="C7316">
        <v>53.649500000000003</v>
      </c>
      <c r="D7316">
        <v>9.9618000000000002</v>
      </c>
      <c r="E7316">
        <v>15</v>
      </c>
      <c r="F7316" s="2">
        <v>42271</v>
      </c>
      <c r="G7316">
        <v>9.6</v>
      </c>
      <c r="H7316" s="3">
        <v>42271.499305555553</v>
      </c>
      <c r="I7316" s="3">
        <v>42271.472222222219</v>
      </c>
      <c r="J7316">
        <v>16</v>
      </c>
      <c r="K7316">
        <v>16.100000000000001</v>
      </c>
      <c r="L7316" s="3">
        <v>42271.466666666667</v>
      </c>
      <c r="M7316" t="s">
        <v>135</v>
      </c>
      <c r="N7316" t="s">
        <v>9</v>
      </c>
      <c r="P7316" s="3">
        <v>42271.499305555553</v>
      </c>
      <c r="Q7316">
        <v>0</v>
      </c>
      <c r="R7316" t="s">
        <v>76</v>
      </c>
      <c r="S7316">
        <v>0</v>
      </c>
      <c r="T7316">
        <v>0</v>
      </c>
      <c r="U7316" t="s">
        <v>9</v>
      </c>
      <c r="V7316" s="3">
        <v>42271.472222222219</v>
      </c>
      <c r="W7316">
        <v>1</v>
      </c>
      <c r="X7316" s="3">
        <v>42271.466666666667</v>
      </c>
      <c r="Y7316" t="s">
        <v>9</v>
      </c>
      <c r="Z7316">
        <v>0</v>
      </c>
      <c r="AA7316">
        <v>0</v>
      </c>
      <c r="AB7316" t="s">
        <v>134</v>
      </c>
    </row>
    <row r="7317" spans="1:28" x14ac:dyDescent="0.25">
      <c r="A7317" t="s">
        <v>74</v>
      </c>
      <c r="B7317" t="s">
        <v>75</v>
      </c>
      <c r="C7317">
        <v>53.649500000000003</v>
      </c>
      <c r="D7317">
        <v>9.9618000000000002</v>
      </c>
      <c r="E7317">
        <v>15</v>
      </c>
      <c r="F7317" s="2">
        <v>42272</v>
      </c>
      <c r="G7317">
        <v>10.4</v>
      </c>
      <c r="H7317" s="3">
        <v>42272.499305555553</v>
      </c>
      <c r="I7317" s="3">
        <v>42272.472222222219</v>
      </c>
      <c r="J7317">
        <v>13.8</v>
      </c>
      <c r="K7317">
        <v>17.399999999999999</v>
      </c>
      <c r="L7317" s="3">
        <v>42272.46597222222</v>
      </c>
      <c r="M7317" t="s">
        <v>135</v>
      </c>
      <c r="N7317" t="s">
        <v>9</v>
      </c>
      <c r="P7317" s="3">
        <v>42272.499305555553</v>
      </c>
      <c r="Q7317">
        <v>0</v>
      </c>
      <c r="R7317" t="s">
        <v>76</v>
      </c>
      <c r="S7317">
        <v>0</v>
      </c>
      <c r="T7317">
        <v>0</v>
      </c>
      <c r="U7317" t="s">
        <v>9</v>
      </c>
      <c r="V7317" s="3">
        <v>42272.472222222219</v>
      </c>
      <c r="W7317">
        <v>1</v>
      </c>
      <c r="X7317" s="3">
        <v>42272.46597222222</v>
      </c>
      <c r="Y7317" t="s">
        <v>9</v>
      </c>
      <c r="Z7317">
        <v>0</v>
      </c>
      <c r="AA7317">
        <v>0</v>
      </c>
      <c r="AB7317" t="s">
        <v>134</v>
      </c>
    </row>
    <row r="7318" spans="1:28" x14ac:dyDescent="0.25">
      <c r="A7318" t="s">
        <v>74</v>
      </c>
      <c r="B7318" t="s">
        <v>75</v>
      </c>
      <c r="C7318">
        <v>53.649500000000003</v>
      </c>
      <c r="D7318">
        <v>9.9618000000000002</v>
      </c>
      <c r="E7318">
        <v>15</v>
      </c>
      <c r="F7318" s="2">
        <v>42273</v>
      </c>
      <c r="G7318">
        <v>6.8</v>
      </c>
      <c r="H7318" s="3">
        <v>42273.499305555553</v>
      </c>
      <c r="I7318" s="3">
        <v>42273.472222222219</v>
      </c>
      <c r="J7318">
        <v>16.100000000000001</v>
      </c>
      <c r="K7318">
        <v>17.3</v>
      </c>
      <c r="L7318" s="3">
        <v>42273.46597222222</v>
      </c>
      <c r="M7318" t="s">
        <v>135</v>
      </c>
      <c r="N7318" t="s">
        <v>9</v>
      </c>
      <c r="P7318" s="3">
        <v>42273.499305555553</v>
      </c>
      <c r="Q7318">
        <v>0.2</v>
      </c>
      <c r="R7318" t="s">
        <v>77</v>
      </c>
      <c r="S7318">
        <v>0.2</v>
      </c>
      <c r="T7318">
        <v>0</v>
      </c>
      <c r="U7318" t="s">
        <v>9</v>
      </c>
      <c r="V7318" s="3">
        <v>42273.472222222219</v>
      </c>
      <c r="W7318">
        <v>1</v>
      </c>
      <c r="X7318" s="3">
        <v>42273.46597222222</v>
      </c>
      <c r="Y7318" t="s">
        <v>9</v>
      </c>
      <c r="Z7318">
        <v>0.2</v>
      </c>
      <c r="AA7318">
        <v>0</v>
      </c>
      <c r="AB7318" t="s">
        <v>134</v>
      </c>
    </row>
    <row r="7319" spans="1:28" x14ac:dyDescent="0.25">
      <c r="A7319" t="s">
        <v>74</v>
      </c>
      <c r="B7319" t="s">
        <v>75</v>
      </c>
      <c r="C7319">
        <v>53.649500000000003</v>
      </c>
      <c r="D7319">
        <v>9.9618000000000002</v>
      </c>
      <c r="E7319">
        <v>15</v>
      </c>
      <c r="F7319" s="2">
        <v>42274</v>
      </c>
      <c r="G7319">
        <v>5</v>
      </c>
      <c r="H7319" s="3">
        <v>42274.499305555553</v>
      </c>
      <c r="I7319" s="3">
        <v>42274.472222222219</v>
      </c>
      <c r="J7319">
        <v>14.8</v>
      </c>
      <c r="K7319">
        <v>17.600000000000001</v>
      </c>
      <c r="L7319" s="3">
        <v>42274.46597222222</v>
      </c>
      <c r="M7319" t="s">
        <v>135</v>
      </c>
      <c r="N7319" t="s">
        <v>9</v>
      </c>
      <c r="P7319" s="3">
        <v>42274.499305555553</v>
      </c>
      <c r="Q7319">
        <v>0</v>
      </c>
      <c r="R7319" t="s">
        <v>76</v>
      </c>
      <c r="S7319">
        <v>0</v>
      </c>
      <c r="T7319">
        <v>0</v>
      </c>
      <c r="U7319" t="s">
        <v>9</v>
      </c>
      <c r="V7319" s="3">
        <v>42274.472222222219</v>
      </c>
      <c r="W7319">
        <v>1</v>
      </c>
      <c r="X7319" s="3">
        <v>42274.46597222222</v>
      </c>
      <c r="Y7319" t="s">
        <v>9</v>
      </c>
      <c r="Z7319">
        <v>0</v>
      </c>
      <c r="AA7319">
        <v>0</v>
      </c>
      <c r="AB7319" t="s">
        <v>134</v>
      </c>
    </row>
    <row r="7320" spans="1:28" x14ac:dyDescent="0.25">
      <c r="A7320" t="s">
        <v>74</v>
      </c>
      <c r="B7320" t="s">
        <v>75</v>
      </c>
      <c r="C7320">
        <v>53.649500000000003</v>
      </c>
      <c r="D7320">
        <v>9.9618000000000002</v>
      </c>
      <c r="E7320">
        <v>15</v>
      </c>
      <c r="F7320" s="2">
        <v>42275</v>
      </c>
      <c r="G7320">
        <v>5.5</v>
      </c>
      <c r="H7320" s="3">
        <v>42275.499305555553</v>
      </c>
      <c r="I7320" s="3">
        <v>42275.472222222219</v>
      </c>
      <c r="J7320">
        <v>15.9</v>
      </c>
      <c r="K7320">
        <v>17.100000000000001</v>
      </c>
      <c r="L7320" s="3">
        <v>42275.465277777781</v>
      </c>
      <c r="M7320" t="s">
        <v>135</v>
      </c>
      <c r="N7320" t="s">
        <v>9</v>
      </c>
      <c r="P7320" s="3">
        <v>42275.499305555553</v>
      </c>
      <c r="Q7320">
        <v>0</v>
      </c>
      <c r="R7320" t="s">
        <v>76</v>
      </c>
      <c r="S7320">
        <v>0</v>
      </c>
      <c r="T7320">
        <v>0</v>
      </c>
      <c r="U7320" t="s">
        <v>9</v>
      </c>
      <c r="V7320" s="3">
        <v>42275.472222222219</v>
      </c>
      <c r="W7320">
        <v>1</v>
      </c>
      <c r="X7320" s="3">
        <v>42275.465277777781</v>
      </c>
      <c r="Y7320" t="s">
        <v>9</v>
      </c>
      <c r="Z7320">
        <v>0</v>
      </c>
      <c r="AA7320">
        <v>0</v>
      </c>
      <c r="AB7320" t="s">
        <v>134</v>
      </c>
    </row>
    <row r="7321" spans="1:28" x14ac:dyDescent="0.25">
      <c r="A7321" t="s">
        <v>74</v>
      </c>
      <c r="B7321" t="s">
        <v>75</v>
      </c>
      <c r="C7321">
        <v>53.649500000000003</v>
      </c>
      <c r="D7321">
        <v>9.9618000000000002</v>
      </c>
      <c r="E7321">
        <v>15</v>
      </c>
      <c r="F7321" s="2">
        <v>42276</v>
      </c>
      <c r="G7321">
        <v>4.3</v>
      </c>
      <c r="H7321" s="3">
        <v>42276.499305555553</v>
      </c>
      <c r="I7321" s="3">
        <v>42276.472222222219</v>
      </c>
      <c r="J7321">
        <v>15.9</v>
      </c>
      <c r="K7321">
        <v>17.399999999999999</v>
      </c>
      <c r="L7321" s="3">
        <v>42276.465277777781</v>
      </c>
      <c r="M7321" t="s">
        <v>135</v>
      </c>
      <c r="N7321" t="s">
        <v>9</v>
      </c>
      <c r="P7321" s="3">
        <v>42276.499305555553</v>
      </c>
      <c r="Q7321">
        <v>0.2</v>
      </c>
      <c r="R7321" t="s">
        <v>77</v>
      </c>
      <c r="S7321">
        <v>0.2</v>
      </c>
      <c r="T7321">
        <v>0</v>
      </c>
      <c r="U7321" t="s">
        <v>9</v>
      </c>
      <c r="V7321" s="3">
        <v>42276.472222222219</v>
      </c>
      <c r="W7321">
        <v>1</v>
      </c>
      <c r="X7321" s="3">
        <v>42276.465277777781</v>
      </c>
      <c r="Y7321" t="s">
        <v>9</v>
      </c>
      <c r="Z7321">
        <v>0.2</v>
      </c>
      <c r="AA7321">
        <v>0</v>
      </c>
      <c r="AB7321" t="s">
        <v>134</v>
      </c>
    </row>
    <row r="7322" spans="1:28" x14ac:dyDescent="0.25">
      <c r="A7322" t="s">
        <v>74</v>
      </c>
      <c r="B7322" t="s">
        <v>75</v>
      </c>
      <c r="C7322">
        <v>53.649500000000003</v>
      </c>
      <c r="D7322">
        <v>9.9618000000000002</v>
      </c>
      <c r="E7322">
        <v>15</v>
      </c>
      <c r="F7322" s="2">
        <v>42277</v>
      </c>
      <c r="G7322">
        <v>5.6</v>
      </c>
      <c r="H7322" s="3">
        <v>42277.502083333333</v>
      </c>
      <c r="I7322" s="3">
        <v>42277.474999999999</v>
      </c>
      <c r="J7322">
        <v>15.2</v>
      </c>
      <c r="K7322">
        <v>17.399999999999999</v>
      </c>
      <c r="L7322" s="3">
        <v>42277.465277777781</v>
      </c>
      <c r="M7322" t="s">
        <v>135</v>
      </c>
      <c r="N7322" t="s">
        <v>9</v>
      </c>
      <c r="P7322" s="3">
        <v>42277.502083333333</v>
      </c>
      <c r="Q7322">
        <v>0</v>
      </c>
      <c r="R7322" t="s">
        <v>76</v>
      </c>
      <c r="S7322">
        <v>0</v>
      </c>
      <c r="T7322">
        <v>0</v>
      </c>
      <c r="U7322" t="s">
        <v>9</v>
      </c>
      <c r="V7322" s="3">
        <v>42277.474999999999</v>
      </c>
      <c r="W7322">
        <v>1</v>
      </c>
      <c r="X7322" s="3">
        <v>42277.465277777781</v>
      </c>
      <c r="Y7322" t="s">
        <v>9</v>
      </c>
      <c r="Z7322">
        <v>0</v>
      </c>
      <c r="AA7322">
        <v>0</v>
      </c>
      <c r="AB7322" t="s">
        <v>134</v>
      </c>
    </row>
    <row r="7323" spans="1:28" x14ac:dyDescent="0.25">
      <c r="A7323" t="s">
        <v>74</v>
      </c>
      <c r="B7323" t="s">
        <v>75</v>
      </c>
      <c r="C7323">
        <v>53.649500000000003</v>
      </c>
      <c r="D7323">
        <v>9.9618000000000002</v>
      </c>
      <c r="E7323">
        <v>15</v>
      </c>
      <c r="F7323" s="2">
        <v>42278</v>
      </c>
      <c r="G7323">
        <v>3.4</v>
      </c>
      <c r="H7323" s="3">
        <v>42278.499305555553</v>
      </c>
      <c r="I7323" s="3">
        <v>42278.472222222219</v>
      </c>
      <c r="J7323">
        <v>14.9</v>
      </c>
      <c r="K7323">
        <v>17.100000000000001</v>
      </c>
      <c r="L7323" s="3">
        <v>42278.464583333334</v>
      </c>
      <c r="M7323" t="s">
        <v>135</v>
      </c>
      <c r="N7323" t="s">
        <v>9</v>
      </c>
      <c r="P7323" s="3">
        <v>42278.499305555553</v>
      </c>
      <c r="Q7323">
        <v>0</v>
      </c>
      <c r="R7323" t="s">
        <v>76</v>
      </c>
      <c r="S7323">
        <v>0</v>
      </c>
      <c r="T7323">
        <v>0</v>
      </c>
      <c r="U7323" t="s">
        <v>9</v>
      </c>
      <c r="V7323" s="3">
        <v>42278.472222222219</v>
      </c>
      <c r="W7323">
        <v>1</v>
      </c>
      <c r="X7323" s="3">
        <v>42278.464583333334</v>
      </c>
      <c r="Y7323" t="s">
        <v>9</v>
      </c>
      <c r="Z7323">
        <v>0</v>
      </c>
      <c r="AA7323">
        <v>0</v>
      </c>
      <c r="AB7323" t="s">
        <v>134</v>
      </c>
    </row>
    <row r="7324" spans="1:28" x14ac:dyDescent="0.25">
      <c r="A7324" t="s">
        <v>74</v>
      </c>
      <c r="B7324" t="s">
        <v>75</v>
      </c>
      <c r="C7324">
        <v>53.649500000000003</v>
      </c>
      <c r="D7324">
        <v>9.9618000000000002</v>
      </c>
      <c r="E7324">
        <v>15</v>
      </c>
      <c r="F7324" s="2">
        <v>42279</v>
      </c>
      <c r="G7324">
        <v>4.7</v>
      </c>
      <c r="H7324" s="3">
        <v>42279.502083333333</v>
      </c>
      <c r="I7324" s="3">
        <v>42279.474999999999</v>
      </c>
      <c r="J7324">
        <v>13.1</v>
      </c>
      <c r="K7324">
        <v>17.2</v>
      </c>
      <c r="L7324" s="3">
        <v>42279.464583333334</v>
      </c>
      <c r="M7324" t="s">
        <v>135</v>
      </c>
      <c r="N7324" t="s">
        <v>9</v>
      </c>
      <c r="P7324" s="3">
        <v>42279.502083333333</v>
      </c>
      <c r="Q7324">
        <v>0</v>
      </c>
      <c r="R7324" t="s">
        <v>76</v>
      </c>
      <c r="S7324">
        <v>0</v>
      </c>
      <c r="T7324">
        <v>0</v>
      </c>
      <c r="U7324" t="s">
        <v>9</v>
      </c>
      <c r="V7324" s="3">
        <v>42279.474999999999</v>
      </c>
      <c r="W7324">
        <v>1</v>
      </c>
      <c r="X7324" s="3">
        <v>42279.464583333334</v>
      </c>
      <c r="Y7324" t="s">
        <v>9</v>
      </c>
      <c r="Z7324">
        <v>0</v>
      </c>
      <c r="AA7324">
        <v>0</v>
      </c>
      <c r="AB7324" t="s">
        <v>134</v>
      </c>
    </row>
    <row r="7325" spans="1:28" x14ac:dyDescent="0.25">
      <c r="A7325" t="s">
        <v>74</v>
      </c>
      <c r="B7325" t="s">
        <v>75</v>
      </c>
      <c r="C7325">
        <v>53.649500000000003</v>
      </c>
      <c r="D7325">
        <v>9.9618000000000002</v>
      </c>
      <c r="E7325">
        <v>15</v>
      </c>
      <c r="F7325" s="2">
        <v>42280</v>
      </c>
      <c r="G7325">
        <v>3.6</v>
      </c>
      <c r="H7325" s="3">
        <v>42280.499305555553</v>
      </c>
      <c r="I7325" s="3">
        <v>42280.472222222219</v>
      </c>
      <c r="J7325">
        <v>16.100000000000001</v>
      </c>
      <c r="K7325">
        <v>17.100000000000001</v>
      </c>
      <c r="L7325" s="3">
        <v>42280.464583333334</v>
      </c>
      <c r="M7325" t="s">
        <v>135</v>
      </c>
      <c r="N7325" t="s">
        <v>9</v>
      </c>
      <c r="P7325" s="3">
        <v>42280.499305555553</v>
      </c>
      <c r="Q7325">
        <v>0</v>
      </c>
      <c r="R7325" t="s">
        <v>76</v>
      </c>
      <c r="S7325">
        <v>0</v>
      </c>
      <c r="T7325">
        <v>0</v>
      </c>
      <c r="U7325" t="s">
        <v>9</v>
      </c>
      <c r="V7325" s="3">
        <v>42280.472222222219</v>
      </c>
      <c r="W7325">
        <v>1</v>
      </c>
      <c r="X7325" s="3">
        <v>42280.464583333334</v>
      </c>
      <c r="Y7325" t="s">
        <v>9</v>
      </c>
      <c r="Z7325">
        <v>0</v>
      </c>
      <c r="AA7325">
        <v>0</v>
      </c>
      <c r="AB7325" t="s">
        <v>134</v>
      </c>
    </row>
    <row r="7326" spans="1:28" x14ac:dyDescent="0.25">
      <c r="A7326" t="s">
        <v>74</v>
      </c>
      <c r="B7326" t="s">
        <v>75</v>
      </c>
      <c r="C7326">
        <v>53.649500000000003</v>
      </c>
      <c r="D7326">
        <v>9.9618000000000002</v>
      </c>
      <c r="E7326">
        <v>15</v>
      </c>
      <c r="F7326" s="2">
        <v>42281</v>
      </c>
      <c r="G7326">
        <v>8.6</v>
      </c>
      <c r="H7326" s="3">
        <v>42281.499305555553</v>
      </c>
      <c r="I7326" s="3">
        <v>42281.472222222219</v>
      </c>
      <c r="J7326">
        <v>15.5</v>
      </c>
      <c r="K7326">
        <v>19.399999999999999</v>
      </c>
      <c r="L7326" s="3">
        <v>42281.463888888888</v>
      </c>
      <c r="M7326" t="s">
        <v>135</v>
      </c>
      <c r="N7326" t="s">
        <v>9</v>
      </c>
      <c r="P7326" s="3">
        <v>42281.499305555553</v>
      </c>
      <c r="Q7326">
        <v>0</v>
      </c>
      <c r="R7326" t="s">
        <v>76</v>
      </c>
      <c r="S7326">
        <v>0</v>
      </c>
      <c r="T7326">
        <v>0</v>
      </c>
      <c r="U7326" t="s">
        <v>9</v>
      </c>
      <c r="V7326" s="3">
        <v>42281.472222222219</v>
      </c>
      <c r="W7326">
        <v>1</v>
      </c>
      <c r="X7326" s="3">
        <v>42281.463888888888</v>
      </c>
      <c r="Y7326" t="s">
        <v>9</v>
      </c>
      <c r="Z7326">
        <v>0</v>
      </c>
      <c r="AA7326">
        <v>0</v>
      </c>
      <c r="AB7326" t="s">
        <v>134</v>
      </c>
    </row>
    <row r="7327" spans="1:28" x14ac:dyDescent="0.25">
      <c r="A7327" t="s">
        <v>74</v>
      </c>
      <c r="B7327" t="s">
        <v>75</v>
      </c>
      <c r="C7327">
        <v>53.649500000000003</v>
      </c>
      <c r="D7327">
        <v>9.9618000000000002</v>
      </c>
      <c r="E7327">
        <v>15</v>
      </c>
      <c r="F7327" s="2">
        <v>42282</v>
      </c>
      <c r="G7327">
        <v>6.7</v>
      </c>
      <c r="H7327" s="3">
        <v>42282.499305555553</v>
      </c>
      <c r="I7327" s="3">
        <v>42282.472222222219</v>
      </c>
      <c r="J7327">
        <v>16.8</v>
      </c>
      <c r="K7327">
        <v>18.3</v>
      </c>
      <c r="L7327" s="3">
        <v>42282.463888888888</v>
      </c>
      <c r="M7327" t="s">
        <v>135</v>
      </c>
      <c r="N7327" t="s">
        <v>9</v>
      </c>
      <c r="P7327" s="3">
        <v>42282.499305555553</v>
      </c>
      <c r="Q7327">
        <v>0</v>
      </c>
      <c r="R7327" t="s">
        <v>76</v>
      </c>
      <c r="S7327">
        <v>0</v>
      </c>
      <c r="T7327">
        <v>0</v>
      </c>
      <c r="U7327" t="s">
        <v>9</v>
      </c>
      <c r="V7327" s="3">
        <v>42282.472222222219</v>
      </c>
      <c r="W7327">
        <v>1</v>
      </c>
      <c r="X7327" s="3">
        <v>42282.463888888888</v>
      </c>
      <c r="Y7327" t="s">
        <v>9</v>
      </c>
      <c r="Z7327">
        <v>0</v>
      </c>
      <c r="AA7327">
        <v>0</v>
      </c>
      <c r="AB7327" t="s">
        <v>134</v>
      </c>
    </row>
    <row r="7328" spans="1:28" x14ac:dyDescent="0.25">
      <c r="A7328" t="s">
        <v>74</v>
      </c>
      <c r="B7328" t="s">
        <v>75</v>
      </c>
      <c r="C7328">
        <v>53.649500000000003</v>
      </c>
      <c r="D7328">
        <v>9.9618000000000002</v>
      </c>
      <c r="E7328">
        <v>15</v>
      </c>
      <c r="F7328" s="2">
        <v>42283</v>
      </c>
      <c r="G7328">
        <v>11.8</v>
      </c>
      <c r="H7328" s="3">
        <v>42283.502083333333</v>
      </c>
      <c r="I7328" s="3">
        <v>42283.474999999999</v>
      </c>
      <c r="J7328">
        <v>14.2</v>
      </c>
      <c r="K7328">
        <v>18.899999999999999</v>
      </c>
      <c r="L7328" s="3">
        <v>42283.463888888888</v>
      </c>
      <c r="M7328" t="s">
        <v>135</v>
      </c>
      <c r="N7328" t="s">
        <v>9</v>
      </c>
      <c r="P7328" s="3">
        <v>42283.502083333333</v>
      </c>
      <c r="Q7328">
        <v>0</v>
      </c>
      <c r="R7328" t="s">
        <v>76</v>
      </c>
      <c r="S7328">
        <v>0</v>
      </c>
      <c r="T7328">
        <v>0</v>
      </c>
      <c r="U7328" t="s">
        <v>9</v>
      </c>
      <c r="V7328" s="3">
        <v>42283.474999999999</v>
      </c>
      <c r="W7328">
        <v>1</v>
      </c>
      <c r="X7328" s="3">
        <v>42283.463888888888</v>
      </c>
      <c r="Y7328" t="s">
        <v>9</v>
      </c>
      <c r="Z7328">
        <v>0</v>
      </c>
      <c r="AA7328">
        <v>0</v>
      </c>
      <c r="AB7328" t="s">
        <v>134</v>
      </c>
    </row>
    <row r="7329" spans="1:28" x14ac:dyDescent="0.25">
      <c r="A7329" t="s">
        <v>74</v>
      </c>
      <c r="B7329" t="s">
        <v>75</v>
      </c>
      <c r="C7329">
        <v>53.649500000000003</v>
      </c>
      <c r="D7329">
        <v>9.9618000000000002</v>
      </c>
      <c r="E7329">
        <v>15</v>
      </c>
      <c r="F7329" s="2">
        <v>42284</v>
      </c>
      <c r="G7329">
        <v>12.7</v>
      </c>
      <c r="H7329" s="3">
        <v>42284.499305555553</v>
      </c>
      <c r="I7329" s="3">
        <v>42284.472222222219</v>
      </c>
      <c r="J7329">
        <v>13</v>
      </c>
      <c r="K7329">
        <v>15.2</v>
      </c>
      <c r="L7329" s="3">
        <v>42284.463888888888</v>
      </c>
      <c r="M7329" t="s">
        <v>135</v>
      </c>
      <c r="N7329" t="s">
        <v>9</v>
      </c>
      <c r="P7329" s="3">
        <v>42284.499305555553</v>
      </c>
      <c r="Q7329">
        <v>0</v>
      </c>
      <c r="R7329" t="s">
        <v>76</v>
      </c>
      <c r="S7329">
        <v>0</v>
      </c>
      <c r="T7329">
        <v>0</v>
      </c>
      <c r="U7329" t="s">
        <v>9</v>
      </c>
      <c r="V7329" s="3">
        <v>42284.472222222219</v>
      </c>
      <c r="W7329">
        <v>1</v>
      </c>
      <c r="X7329" s="3">
        <v>42284.463888888888</v>
      </c>
      <c r="Y7329" t="s">
        <v>9</v>
      </c>
      <c r="Z7329">
        <v>0</v>
      </c>
      <c r="AA7329">
        <v>0</v>
      </c>
      <c r="AB7329" t="s">
        <v>134</v>
      </c>
    </row>
    <row r="7330" spans="1:28" x14ac:dyDescent="0.25">
      <c r="A7330" t="s">
        <v>74</v>
      </c>
      <c r="B7330" t="s">
        <v>75</v>
      </c>
      <c r="C7330">
        <v>53.649500000000003</v>
      </c>
      <c r="D7330">
        <v>9.9618000000000002</v>
      </c>
      <c r="E7330">
        <v>15</v>
      </c>
      <c r="F7330" s="2">
        <v>42285</v>
      </c>
      <c r="G7330">
        <v>13</v>
      </c>
      <c r="H7330" s="3">
        <v>42285.499305555553</v>
      </c>
      <c r="I7330" s="3">
        <v>42285.472222222219</v>
      </c>
      <c r="J7330">
        <v>14.4</v>
      </c>
      <c r="K7330">
        <v>14.4</v>
      </c>
      <c r="L7330" s="3">
        <v>42285.463194444441</v>
      </c>
      <c r="M7330" t="s">
        <v>135</v>
      </c>
      <c r="N7330" t="s">
        <v>9</v>
      </c>
      <c r="P7330" s="3">
        <v>42285.499305555553</v>
      </c>
      <c r="Q7330">
        <v>0</v>
      </c>
      <c r="R7330" t="s">
        <v>76</v>
      </c>
      <c r="S7330">
        <v>0</v>
      </c>
      <c r="T7330">
        <v>0</v>
      </c>
      <c r="U7330" t="s">
        <v>9</v>
      </c>
      <c r="V7330" s="3">
        <v>42285.472222222219</v>
      </c>
      <c r="W7330">
        <v>1</v>
      </c>
      <c r="X7330" s="3">
        <v>42285.463194444441</v>
      </c>
      <c r="Y7330" t="s">
        <v>9</v>
      </c>
      <c r="Z7330">
        <v>0</v>
      </c>
      <c r="AA7330">
        <v>0</v>
      </c>
      <c r="AB7330" t="s">
        <v>134</v>
      </c>
    </row>
    <row r="7331" spans="1:28" x14ac:dyDescent="0.25">
      <c r="A7331" t="s">
        <v>74</v>
      </c>
      <c r="B7331" t="s">
        <v>75</v>
      </c>
      <c r="C7331">
        <v>53.649500000000003</v>
      </c>
      <c r="D7331">
        <v>9.9618000000000002</v>
      </c>
      <c r="E7331">
        <v>15</v>
      </c>
      <c r="F7331" s="2">
        <v>42286</v>
      </c>
      <c r="G7331">
        <v>9.3000000000000007</v>
      </c>
      <c r="H7331" s="3">
        <v>42286.499305555553</v>
      </c>
      <c r="I7331" s="3">
        <v>42286.472222222219</v>
      </c>
      <c r="J7331">
        <v>9.8000000000000007</v>
      </c>
      <c r="K7331">
        <v>15.1</v>
      </c>
      <c r="L7331" s="3">
        <v>42286.463194444441</v>
      </c>
      <c r="M7331" t="s">
        <v>135</v>
      </c>
      <c r="N7331" t="s">
        <v>9</v>
      </c>
      <c r="P7331" s="3">
        <v>42286.499305555553</v>
      </c>
      <c r="Q7331">
        <v>0</v>
      </c>
      <c r="R7331" t="s">
        <v>76</v>
      </c>
      <c r="S7331">
        <v>0</v>
      </c>
      <c r="T7331">
        <v>0</v>
      </c>
      <c r="U7331" t="s">
        <v>9</v>
      </c>
      <c r="V7331" s="3">
        <v>42286.472222222219</v>
      </c>
      <c r="W7331">
        <v>1</v>
      </c>
      <c r="X7331" s="3">
        <v>42286.463194444441</v>
      </c>
      <c r="Y7331" t="s">
        <v>9</v>
      </c>
      <c r="Z7331">
        <v>0</v>
      </c>
      <c r="AA7331">
        <v>0</v>
      </c>
      <c r="AB7331" t="s">
        <v>134</v>
      </c>
    </row>
    <row r="7332" spans="1:28" x14ac:dyDescent="0.25">
      <c r="A7332" t="s">
        <v>74</v>
      </c>
      <c r="B7332" t="s">
        <v>75</v>
      </c>
      <c r="C7332">
        <v>53.649500000000003</v>
      </c>
      <c r="D7332">
        <v>9.9618000000000002</v>
      </c>
      <c r="E7332">
        <v>15</v>
      </c>
      <c r="F7332" s="2">
        <v>42287</v>
      </c>
      <c r="G7332">
        <v>3.9</v>
      </c>
      <c r="H7332" s="3">
        <v>42287.499305555553</v>
      </c>
      <c r="I7332" s="3">
        <v>42287.472222222219</v>
      </c>
      <c r="J7332">
        <v>10.7</v>
      </c>
      <c r="K7332">
        <v>11.7</v>
      </c>
      <c r="L7332" s="3">
        <v>42287.463194444441</v>
      </c>
      <c r="M7332" t="s">
        <v>135</v>
      </c>
      <c r="N7332" t="s">
        <v>9</v>
      </c>
      <c r="P7332" s="3">
        <v>42287.499305555553</v>
      </c>
      <c r="Q7332">
        <v>0</v>
      </c>
      <c r="R7332" t="s">
        <v>76</v>
      </c>
      <c r="S7332">
        <v>0</v>
      </c>
      <c r="T7332">
        <v>0</v>
      </c>
      <c r="U7332" t="s">
        <v>9</v>
      </c>
      <c r="V7332" s="3">
        <v>42287.472222222219</v>
      </c>
      <c r="W7332">
        <v>1</v>
      </c>
      <c r="X7332" s="3">
        <v>42287.463194444441</v>
      </c>
      <c r="Y7332" t="s">
        <v>9</v>
      </c>
      <c r="Z7332">
        <v>0</v>
      </c>
      <c r="AA7332">
        <v>0</v>
      </c>
      <c r="AB7332" t="s">
        <v>134</v>
      </c>
    </row>
    <row r="7333" spans="1:28" x14ac:dyDescent="0.25">
      <c r="A7333" t="s">
        <v>74</v>
      </c>
      <c r="B7333" t="s">
        <v>75</v>
      </c>
      <c r="C7333">
        <v>53.649500000000003</v>
      </c>
      <c r="D7333">
        <v>9.9618000000000002</v>
      </c>
      <c r="E7333">
        <v>15</v>
      </c>
      <c r="F7333" s="2">
        <v>42288</v>
      </c>
      <c r="G7333">
        <v>1.3</v>
      </c>
      <c r="H7333" s="3">
        <v>42288.499305555553</v>
      </c>
      <c r="I7333" s="3">
        <v>42288.472222222219</v>
      </c>
      <c r="J7333">
        <v>9.3000000000000007</v>
      </c>
      <c r="K7333">
        <v>11.7</v>
      </c>
      <c r="L7333" s="3">
        <v>42288.462500000001</v>
      </c>
      <c r="M7333" t="s">
        <v>135</v>
      </c>
      <c r="N7333" t="s">
        <v>9</v>
      </c>
      <c r="P7333" s="3">
        <v>42288.499305555553</v>
      </c>
      <c r="Q7333">
        <v>0</v>
      </c>
      <c r="R7333" t="s">
        <v>76</v>
      </c>
      <c r="S7333">
        <v>0</v>
      </c>
      <c r="T7333">
        <v>0</v>
      </c>
      <c r="U7333" t="s">
        <v>9</v>
      </c>
      <c r="V7333" s="3">
        <v>42288.472222222219</v>
      </c>
      <c r="W7333">
        <v>1</v>
      </c>
      <c r="X7333" s="3">
        <v>42288.462500000001</v>
      </c>
      <c r="Y7333" t="s">
        <v>9</v>
      </c>
      <c r="Z7333">
        <v>0</v>
      </c>
      <c r="AA7333">
        <v>0</v>
      </c>
      <c r="AB7333" t="s">
        <v>134</v>
      </c>
    </row>
    <row r="7334" spans="1:28" x14ac:dyDescent="0.25">
      <c r="A7334" t="s">
        <v>74</v>
      </c>
      <c r="B7334" t="s">
        <v>75</v>
      </c>
      <c r="C7334">
        <v>53.649500000000003</v>
      </c>
      <c r="D7334">
        <v>9.9618000000000002</v>
      </c>
      <c r="E7334">
        <v>15</v>
      </c>
      <c r="F7334" s="2">
        <v>42289</v>
      </c>
      <c r="G7334">
        <v>1.4</v>
      </c>
      <c r="H7334" s="3">
        <v>42289.499305555553</v>
      </c>
      <c r="I7334" s="3">
        <v>42289.472222222219</v>
      </c>
      <c r="J7334">
        <v>7.6</v>
      </c>
      <c r="K7334">
        <v>11.1</v>
      </c>
      <c r="L7334" s="3">
        <v>42289.462500000001</v>
      </c>
      <c r="M7334" t="s">
        <v>135</v>
      </c>
      <c r="N7334" t="s">
        <v>9</v>
      </c>
      <c r="P7334" s="3">
        <v>42289.499305555553</v>
      </c>
      <c r="Q7334">
        <v>0</v>
      </c>
      <c r="R7334" t="s">
        <v>76</v>
      </c>
      <c r="S7334">
        <v>0</v>
      </c>
      <c r="T7334">
        <v>0</v>
      </c>
      <c r="U7334" t="s">
        <v>9</v>
      </c>
      <c r="V7334" s="3">
        <v>42289.472222222219</v>
      </c>
      <c r="W7334">
        <v>1</v>
      </c>
      <c r="X7334" s="3">
        <v>42289.462500000001</v>
      </c>
      <c r="Y7334" t="s">
        <v>9</v>
      </c>
      <c r="Z7334">
        <v>0</v>
      </c>
      <c r="AA7334">
        <v>0</v>
      </c>
      <c r="AB7334" t="s">
        <v>134</v>
      </c>
    </row>
    <row r="7335" spans="1:28" x14ac:dyDescent="0.25">
      <c r="A7335" t="s">
        <v>74</v>
      </c>
      <c r="B7335" t="s">
        <v>75</v>
      </c>
      <c r="C7335">
        <v>53.649500000000003</v>
      </c>
      <c r="D7335">
        <v>9.9618000000000002</v>
      </c>
      <c r="E7335">
        <v>15</v>
      </c>
      <c r="F7335" s="2">
        <v>42290</v>
      </c>
      <c r="G7335">
        <v>1.9</v>
      </c>
      <c r="H7335" s="3">
        <v>42290.499305555553</v>
      </c>
      <c r="I7335" s="3">
        <v>42290.472222222219</v>
      </c>
      <c r="J7335">
        <v>5.8</v>
      </c>
      <c r="K7335">
        <v>9.1999999999999993</v>
      </c>
      <c r="L7335" s="3">
        <v>42290.462500000001</v>
      </c>
      <c r="M7335" t="s">
        <v>135</v>
      </c>
      <c r="N7335" t="s">
        <v>9</v>
      </c>
      <c r="P7335" s="3">
        <v>42290.499305555553</v>
      </c>
      <c r="Q7335">
        <v>0.2</v>
      </c>
      <c r="R7335" t="s">
        <v>77</v>
      </c>
      <c r="S7335">
        <v>0.2</v>
      </c>
      <c r="T7335">
        <v>0</v>
      </c>
      <c r="U7335" t="s">
        <v>9</v>
      </c>
      <c r="V7335" s="3">
        <v>42290.472222222219</v>
      </c>
      <c r="W7335">
        <v>1</v>
      </c>
      <c r="X7335" s="3">
        <v>42290.462500000001</v>
      </c>
      <c r="Y7335" t="s">
        <v>9</v>
      </c>
      <c r="Z7335">
        <v>0.2</v>
      </c>
      <c r="AA7335">
        <v>0</v>
      </c>
      <c r="AB7335" t="s">
        <v>134</v>
      </c>
    </row>
    <row r="7336" spans="1:28" x14ac:dyDescent="0.25">
      <c r="A7336" t="s">
        <v>74</v>
      </c>
      <c r="B7336" t="s">
        <v>75</v>
      </c>
      <c r="C7336">
        <v>53.649500000000003</v>
      </c>
      <c r="D7336">
        <v>9.9618000000000002</v>
      </c>
      <c r="E7336">
        <v>15</v>
      </c>
      <c r="F7336" s="2">
        <v>42291</v>
      </c>
      <c r="G7336">
        <v>4.9000000000000004</v>
      </c>
      <c r="H7336" s="3">
        <v>42291.502083333333</v>
      </c>
      <c r="I7336" s="3">
        <v>42291.474999999999</v>
      </c>
      <c r="J7336">
        <v>6.2</v>
      </c>
      <c r="K7336">
        <v>8.1</v>
      </c>
      <c r="L7336" s="3">
        <v>42291.462500000001</v>
      </c>
      <c r="M7336" t="s">
        <v>135</v>
      </c>
      <c r="N7336" t="s">
        <v>9</v>
      </c>
      <c r="P7336" s="3">
        <v>42291.502083333333</v>
      </c>
      <c r="Q7336">
        <v>0</v>
      </c>
      <c r="R7336" t="s">
        <v>76</v>
      </c>
      <c r="S7336">
        <v>0</v>
      </c>
      <c r="T7336">
        <v>0</v>
      </c>
      <c r="U7336" t="s">
        <v>9</v>
      </c>
      <c r="V7336" s="3">
        <v>42291.474999999999</v>
      </c>
      <c r="W7336">
        <v>1</v>
      </c>
      <c r="X7336" s="3">
        <v>42291.462500000001</v>
      </c>
      <c r="Y7336" t="s">
        <v>9</v>
      </c>
      <c r="Z7336">
        <v>0</v>
      </c>
      <c r="AA7336">
        <v>0</v>
      </c>
      <c r="AB7336" t="s">
        <v>134</v>
      </c>
    </row>
    <row r="7337" spans="1:28" x14ac:dyDescent="0.25">
      <c r="A7337" t="s">
        <v>74</v>
      </c>
      <c r="B7337" t="s">
        <v>75</v>
      </c>
      <c r="C7337">
        <v>53.649500000000003</v>
      </c>
      <c r="D7337">
        <v>9.9618000000000002</v>
      </c>
      <c r="E7337">
        <v>15</v>
      </c>
      <c r="F7337" s="2">
        <v>42292</v>
      </c>
      <c r="G7337">
        <v>5.7</v>
      </c>
      <c r="H7337" s="3">
        <v>42292.499305555553</v>
      </c>
      <c r="I7337" s="3">
        <v>42292.472222222219</v>
      </c>
      <c r="J7337">
        <v>8.3000000000000007</v>
      </c>
      <c r="K7337">
        <v>8.6</v>
      </c>
      <c r="L7337" s="3">
        <v>42292.461805555555</v>
      </c>
      <c r="M7337" t="s">
        <v>135</v>
      </c>
      <c r="N7337" t="s">
        <v>9</v>
      </c>
      <c r="P7337" s="3">
        <v>42292.499305555553</v>
      </c>
      <c r="Q7337">
        <v>0</v>
      </c>
      <c r="R7337" t="s">
        <v>76</v>
      </c>
      <c r="S7337">
        <v>0</v>
      </c>
      <c r="T7337">
        <v>0</v>
      </c>
      <c r="U7337" t="s">
        <v>9</v>
      </c>
      <c r="V7337" s="3">
        <v>42292.472222222219</v>
      </c>
      <c r="W7337">
        <v>1</v>
      </c>
      <c r="X7337" s="3">
        <v>42292.461805555555</v>
      </c>
      <c r="Y7337" t="s">
        <v>9</v>
      </c>
      <c r="Z7337">
        <v>0</v>
      </c>
      <c r="AA7337">
        <v>0</v>
      </c>
      <c r="AB7337" t="s">
        <v>134</v>
      </c>
    </row>
    <row r="7338" spans="1:28" x14ac:dyDescent="0.25">
      <c r="A7338" t="s">
        <v>74</v>
      </c>
      <c r="B7338" t="s">
        <v>75</v>
      </c>
      <c r="C7338">
        <v>53.649500000000003</v>
      </c>
      <c r="D7338">
        <v>9.9618000000000002</v>
      </c>
      <c r="E7338">
        <v>15</v>
      </c>
      <c r="F7338" s="2">
        <v>42293</v>
      </c>
      <c r="G7338">
        <v>6.1</v>
      </c>
      <c r="H7338" s="3">
        <v>42293.499305555553</v>
      </c>
      <c r="I7338" s="3">
        <v>42293.472222222219</v>
      </c>
      <c r="J7338">
        <v>8.1</v>
      </c>
      <c r="K7338">
        <v>9.5</v>
      </c>
      <c r="L7338" s="3">
        <v>42293.461805555555</v>
      </c>
      <c r="M7338" t="s">
        <v>135</v>
      </c>
      <c r="N7338" t="s">
        <v>9</v>
      </c>
      <c r="P7338" s="3">
        <v>42293.499305555553</v>
      </c>
      <c r="Q7338">
        <v>0</v>
      </c>
      <c r="R7338" t="s">
        <v>76</v>
      </c>
      <c r="S7338">
        <v>0</v>
      </c>
      <c r="T7338">
        <v>0</v>
      </c>
      <c r="U7338" t="s">
        <v>9</v>
      </c>
      <c r="V7338" s="3">
        <v>42293.472222222219</v>
      </c>
      <c r="W7338">
        <v>1</v>
      </c>
      <c r="X7338" s="3">
        <v>42293.461805555555</v>
      </c>
      <c r="Y7338" t="s">
        <v>9</v>
      </c>
      <c r="Z7338">
        <v>0</v>
      </c>
      <c r="AA7338">
        <v>0</v>
      </c>
      <c r="AB7338" t="s">
        <v>134</v>
      </c>
    </row>
    <row r="7339" spans="1:28" x14ac:dyDescent="0.25">
      <c r="A7339" t="s">
        <v>74</v>
      </c>
      <c r="B7339" t="s">
        <v>75</v>
      </c>
      <c r="C7339">
        <v>53.649500000000003</v>
      </c>
      <c r="D7339">
        <v>9.9618000000000002</v>
      </c>
      <c r="E7339">
        <v>15</v>
      </c>
      <c r="F7339" s="2">
        <v>42294</v>
      </c>
      <c r="G7339">
        <v>7.7</v>
      </c>
      <c r="H7339" s="3">
        <v>42294.499305555553</v>
      </c>
      <c r="I7339" s="3">
        <v>42294.472222222219</v>
      </c>
      <c r="J7339">
        <v>8.6</v>
      </c>
      <c r="K7339">
        <v>8.9</v>
      </c>
      <c r="L7339" s="3">
        <v>42294.461805555555</v>
      </c>
      <c r="M7339" t="s">
        <v>135</v>
      </c>
      <c r="N7339" t="s">
        <v>9</v>
      </c>
      <c r="P7339" s="3">
        <v>42294.499305555553</v>
      </c>
      <c r="Q7339">
        <v>0.2</v>
      </c>
      <c r="R7339" t="s">
        <v>77</v>
      </c>
      <c r="S7339">
        <v>0.2</v>
      </c>
      <c r="T7339">
        <v>0</v>
      </c>
      <c r="U7339" t="s">
        <v>9</v>
      </c>
      <c r="V7339" s="3">
        <v>42294.472222222219</v>
      </c>
      <c r="W7339">
        <v>1</v>
      </c>
      <c r="X7339" s="3">
        <v>42294.461805555555</v>
      </c>
      <c r="Y7339" t="s">
        <v>9</v>
      </c>
      <c r="Z7339">
        <v>0.2</v>
      </c>
      <c r="AA7339">
        <v>0</v>
      </c>
      <c r="AB7339" t="s">
        <v>134</v>
      </c>
    </row>
    <row r="7340" spans="1:28" x14ac:dyDescent="0.25">
      <c r="A7340" t="s">
        <v>74</v>
      </c>
      <c r="B7340" t="s">
        <v>75</v>
      </c>
      <c r="C7340">
        <v>53.649500000000003</v>
      </c>
      <c r="D7340">
        <v>9.9618000000000002</v>
      </c>
      <c r="E7340">
        <v>15</v>
      </c>
      <c r="F7340" s="2">
        <v>42295</v>
      </c>
      <c r="G7340">
        <v>7.8</v>
      </c>
      <c r="H7340" s="3">
        <v>42295.499305555553</v>
      </c>
      <c r="I7340" s="3">
        <v>42295.472222222219</v>
      </c>
      <c r="J7340">
        <v>8.1999999999999993</v>
      </c>
      <c r="K7340">
        <v>9.1999999999999993</v>
      </c>
      <c r="L7340" s="3">
        <v>42295.461805555555</v>
      </c>
      <c r="M7340" t="s">
        <v>135</v>
      </c>
      <c r="N7340" t="s">
        <v>9</v>
      </c>
      <c r="P7340" s="3">
        <v>42295.499305555553</v>
      </c>
      <c r="Q7340">
        <v>0</v>
      </c>
      <c r="R7340" t="s">
        <v>76</v>
      </c>
      <c r="S7340">
        <v>0</v>
      </c>
      <c r="T7340">
        <v>0</v>
      </c>
      <c r="U7340" t="s">
        <v>9</v>
      </c>
      <c r="V7340" s="3">
        <v>42295.472222222219</v>
      </c>
      <c r="W7340">
        <v>1</v>
      </c>
      <c r="X7340" s="3">
        <v>42295.461805555555</v>
      </c>
      <c r="Y7340" t="s">
        <v>9</v>
      </c>
      <c r="Z7340">
        <v>0</v>
      </c>
      <c r="AA7340">
        <v>0</v>
      </c>
      <c r="AB7340" t="s">
        <v>134</v>
      </c>
    </row>
    <row r="7341" spans="1:28" x14ac:dyDescent="0.25">
      <c r="A7341" t="s">
        <v>74</v>
      </c>
      <c r="B7341" t="s">
        <v>75</v>
      </c>
      <c r="C7341">
        <v>53.649500000000003</v>
      </c>
      <c r="D7341">
        <v>9.9618000000000002</v>
      </c>
      <c r="E7341">
        <v>15</v>
      </c>
      <c r="F7341" s="2">
        <v>42296</v>
      </c>
      <c r="G7341">
        <v>8.1999999999999993</v>
      </c>
      <c r="H7341" s="3">
        <v>42296.499305555553</v>
      </c>
      <c r="I7341" s="3">
        <v>42296.472222222219</v>
      </c>
      <c r="J7341">
        <v>10.1</v>
      </c>
      <c r="K7341">
        <v>10.3</v>
      </c>
      <c r="L7341" s="3">
        <v>42296.461805555555</v>
      </c>
      <c r="M7341" t="s">
        <v>135</v>
      </c>
      <c r="N7341" t="s">
        <v>9</v>
      </c>
      <c r="P7341" s="3">
        <v>42296.499305555553</v>
      </c>
      <c r="Q7341">
        <v>0</v>
      </c>
      <c r="R7341" t="s">
        <v>76</v>
      </c>
      <c r="S7341">
        <v>0</v>
      </c>
      <c r="T7341">
        <v>0</v>
      </c>
      <c r="U7341" t="s">
        <v>9</v>
      </c>
      <c r="V7341" s="3">
        <v>42296.472222222219</v>
      </c>
      <c r="W7341">
        <v>1</v>
      </c>
      <c r="X7341" s="3">
        <v>42296.461805555555</v>
      </c>
      <c r="Y7341" t="s">
        <v>9</v>
      </c>
      <c r="Z7341">
        <v>0</v>
      </c>
      <c r="AA7341">
        <v>0</v>
      </c>
      <c r="AB7341" t="s">
        <v>134</v>
      </c>
    </row>
    <row r="7342" spans="1:28" x14ac:dyDescent="0.25">
      <c r="A7342" t="s">
        <v>74</v>
      </c>
      <c r="B7342" t="s">
        <v>75</v>
      </c>
      <c r="C7342">
        <v>53.649500000000003</v>
      </c>
      <c r="D7342">
        <v>9.9618000000000002</v>
      </c>
      <c r="E7342">
        <v>15</v>
      </c>
      <c r="F7342" s="2">
        <v>42297</v>
      </c>
      <c r="G7342">
        <v>3.7</v>
      </c>
      <c r="H7342" s="3">
        <v>42297.499305555553</v>
      </c>
      <c r="I7342" s="3">
        <v>42297.472222222219</v>
      </c>
      <c r="J7342">
        <v>7.4</v>
      </c>
      <c r="K7342">
        <v>13.2</v>
      </c>
      <c r="L7342" s="3">
        <v>42297.461111111108</v>
      </c>
      <c r="M7342" t="s">
        <v>135</v>
      </c>
      <c r="N7342" t="s">
        <v>9</v>
      </c>
      <c r="P7342" s="3">
        <v>42297.499305555553</v>
      </c>
      <c r="Q7342">
        <v>1.4</v>
      </c>
      <c r="R7342" t="s">
        <v>77</v>
      </c>
      <c r="S7342">
        <v>1.4</v>
      </c>
      <c r="T7342">
        <v>0</v>
      </c>
      <c r="U7342" t="s">
        <v>9</v>
      </c>
      <c r="V7342" s="3">
        <v>42297.472222222219</v>
      </c>
      <c r="W7342">
        <v>1</v>
      </c>
      <c r="X7342" s="3">
        <v>42297.461111111108</v>
      </c>
      <c r="Y7342" t="s">
        <v>9</v>
      </c>
      <c r="Z7342">
        <v>1.4</v>
      </c>
      <c r="AA7342">
        <v>0</v>
      </c>
      <c r="AB7342" t="s">
        <v>134</v>
      </c>
    </row>
    <row r="7343" spans="1:28" x14ac:dyDescent="0.25">
      <c r="A7343" t="s">
        <v>74</v>
      </c>
      <c r="B7343" t="s">
        <v>75</v>
      </c>
      <c r="C7343">
        <v>53.649500000000003</v>
      </c>
      <c r="D7343">
        <v>9.9618000000000002</v>
      </c>
      <c r="E7343">
        <v>15</v>
      </c>
      <c r="F7343" s="2">
        <v>42298</v>
      </c>
      <c r="G7343">
        <v>7.4</v>
      </c>
      <c r="H7343" s="3">
        <v>42298.499305555553</v>
      </c>
      <c r="I7343" s="3">
        <v>42298.472222222219</v>
      </c>
      <c r="J7343">
        <v>10.9</v>
      </c>
      <c r="K7343">
        <v>11.3</v>
      </c>
      <c r="L7343" s="3">
        <v>42298.461111111108</v>
      </c>
      <c r="M7343" t="s">
        <v>135</v>
      </c>
      <c r="N7343" t="s">
        <v>9</v>
      </c>
      <c r="P7343" s="3">
        <v>42298.499305555553</v>
      </c>
      <c r="Q7343">
        <v>0.2</v>
      </c>
      <c r="R7343" t="s">
        <v>77</v>
      </c>
      <c r="S7343">
        <v>0.2</v>
      </c>
      <c r="T7343">
        <v>0</v>
      </c>
      <c r="U7343" t="s">
        <v>9</v>
      </c>
      <c r="V7343" s="3">
        <v>42298.472222222219</v>
      </c>
      <c r="W7343">
        <v>1</v>
      </c>
      <c r="X7343" s="3">
        <v>42298.461111111108</v>
      </c>
      <c r="Y7343" t="s">
        <v>9</v>
      </c>
      <c r="Z7343">
        <v>0.2</v>
      </c>
      <c r="AA7343">
        <v>0</v>
      </c>
      <c r="AB7343" t="s">
        <v>134</v>
      </c>
    </row>
    <row r="7344" spans="1:28" x14ac:dyDescent="0.25">
      <c r="A7344" t="s">
        <v>74</v>
      </c>
      <c r="B7344" t="s">
        <v>75</v>
      </c>
      <c r="C7344">
        <v>53.649500000000003</v>
      </c>
      <c r="D7344">
        <v>9.9618000000000002</v>
      </c>
      <c r="E7344">
        <v>15</v>
      </c>
      <c r="F7344" s="2">
        <v>42299</v>
      </c>
      <c r="G7344">
        <v>9.6999999999999993</v>
      </c>
      <c r="H7344" s="3">
        <v>42299.499305555553</v>
      </c>
      <c r="I7344" s="3">
        <v>42299.472222222219</v>
      </c>
      <c r="J7344">
        <v>11.2</v>
      </c>
      <c r="K7344">
        <v>11.9</v>
      </c>
      <c r="L7344" s="3">
        <v>42299.461111111108</v>
      </c>
      <c r="M7344" t="s">
        <v>135</v>
      </c>
      <c r="N7344" t="s">
        <v>9</v>
      </c>
      <c r="P7344" s="3">
        <v>42299.499305555553</v>
      </c>
      <c r="Q7344">
        <v>0</v>
      </c>
      <c r="R7344" t="s">
        <v>76</v>
      </c>
      <c r="S7344">
        <v>0</v>
      </c>
      <c r="T7344">
        <v>0</v>
      </c>
      <c r="U7344" t="s">
        <v>9</v>
      </c>
      <c r="V7344" s="3">
        <v>42299.472222222219</v>
      </c>
      <c r="W7344">
        <v>1</v>
      </c>
      <c r="X7344" s="3">
        <v>42299.461111111108</v>
      </c>
      <c r="Y7344" t="s">
        <v>9</v>
      </c>
      <c r="Z7344">
        <v>0</v>
      </c>
      <c r="AA7344">
        <v>0</v>
      </c>
      <c r="AB7344" t="s">
        <v>134</v>
      </c>
    </row>
    <row r="7345" spans="1:28" x14ac:dyDescent="0.25">
      <c r="A7345" t="s">
        <v>74</v>
      </c>
      <c r="B7345" t="s">
        <v>75</v>
      </c>
      <c r="C7345">
        <v>53.649500000000003</v>
      </c>
      <c r="D7345">
        <v>9.9618000000000002</v>
      </c>
      <c r="E7345">
        <v>15</v>
      </c>
      <c r="F7345" s="2">
        <v>42300</v>
      </c>
      <c r="G7345">
        <v>8.6</v>
      </c>
      <c r="H7345" s="3">
        <v>42300.499305555553</v>
      </c>
      <c r="I7345" s="3">
        <v>42300.472222222219</v>
      </c>
      <c r="J7345">
        <v>13.8</v>
      </c>
      <c r="K7345">
        <v>13.8</v>
      </c>
      <c r="L7345" s="3">
        <v>42300.461111111108</v>
      </c>
      <c r="M7345" t="s">
        <v>135</v>
      </c>
      <c r="N7345" t="s">
        <v>9</v>
      </c>
      <c r="P7345" s="3">
        <v>42300.499305555553</v>
      </c>
      <c r="Q7345">
        <v>1</v>
      </c>
      <c r="R7345" t="s">
        <v>77</v>
      </c>
      <c r="S7345">
        <v>1</v>
      </c>
      <c r="T7345">
        <v>0</v>
      </c>
      <c r="U7345" t="s">
        <v>9</v>
      </c>
      <c r="V7345" s="3">
        <v>42300.472222222219</v>
      </c>
      <c r="W7345">
        <v>1</v>
      </c>
      <c r="X7345" s="3">
        <v>42300.461111111108</v>
      </c>
      <c r="Y7345" t="s">
        <v>9</v>
      </c>
      <c r="Z7345">
        <v>1</v>
      </c>
      <c r="AA7345">
        <v>0</v>
      </c>
      <c r="AB7345" t="s">
        <v>134</v>
      </c>
    </row>
    <row r="7346" spans="1:28" x14ac:dyDescent="0.25">
      <c r="A7346" t="s">
        <v>74</v>
      </c>
      <c r="B7346" t="s">
        <v>75</v>
      </c>
      <c r="C7346">
        <v>53.649500000000003</v>
      </c>
      <c r="D7346">
        <v>9.9618000000000002</v>
      </c>
      <c r="E7346">
        <v>15</v>
      </c>
      <c r="F7346" s="2">
        <v>42301</v>
      </c>
      <c r="G7346">
        <v>7.8</v>
      </c>
      <c r="H7346" s="3">
        <v>42301.499305555553</v>
      </c>
      <c r="I7346" s="3">
        <v>42301.472222222219</v>
      </c>
      <c r="J7346">
        <v>10.6</v>
      </c>
      <c r="K7346">
        <v>14.7</v>
      </c>
      <c r="L7346" s="3">
        <v>42301.461111111108</v>
      </c>
      <c r="M7346" t="s">
        <v>135</v>
      </c>
      <c r="N7346" t="s">
        <v>9</v>
      </c>
      <c r="P7346" s="3">
        <v>42301.499305555553</v>
      </c>
      <c r="Q7346">
        <v>0</v>
      </c>
      <c r="R7346" t="s">
        <v>76</v>
      </c>
      <c r="S7346">
        <v>0</v>
      </c>
      <c r="T7346">
        <v>0</v>
      </c>
      <c r="U7346" t="s">
        <v>9</v>
      </c>
      <c r="V7346" s="3">
        <v>42301.472222222219</v>
      </c>
      <c r="W7346">
        <v>1</v>
      </c>
      <c r="X7346" s="3">
        <v>42301.461111111108</v>
      </c>
      <c r="Y7346" t="s">
        <v>9</v>
      </c>
      <c r="Z7346">
        <v>0</v>
      </c>
      <c r="AA7346">
        <v>0</v>
      </c>
      <c r="AB7346" t="s">
        <v>134</v>
      </c>
    </row>
    <row r="7347" spans="1:28" x14ac:dyDescent="0.25">
      <c r="A7347" t="s">
        <v>74</v>
      </c>
      <c r="B7347" t="s">
        <v>75</v>
      </c>
      <c r="C7347">
        <v>53.649500000000003</v>
      </c>
      <c r="D7347">
        <v>9.9618000000000002</v>
      </c>
      <c r="E7347">
        <v>15</v>
      </c>
      <c r="F7347" s="2">
        <v>42302</v>
      </c>
      <c r="G7347">
        <v>10.1</v>
      </c>
      <c r="H7347" s="3">
        <v>42302.499305555553</v>
      </c>
      <c r="I7347" s="3">
        <v>42302.472222222219</v>
      </c>
      <c r="J7347">
        <v>13.1</v>
      </c>
      <c r="K7347">
        <v>14.1</v>
      </c>
      <c r="L7347" s="3">
        <v>42302.461111111108</v>
      </c>
      <c r="M7347" t="s">
        <v>135</v>
      </c>
      <c r="N7347" t="s">
        <v>9</v>
      </c>
      <c r="P7347" s="3">
        <v>42302.499305555553</v>
      </c>
      <c r="Q7347">
        <v>0.4</v>
      </c>
      <c r="R7347" t="s">
        <v>77</v>
      </c>
      <c r="S7347">
        <v>0.4</v>
      </c>
      <c r="T7347">
        <v>0</v>
      </c>
      <c r="U7347" t="s">
        <v>9</v>
      </c>
      <c r="V7347" s="3">
        <v>42302.472222222219</v>
      </c>
      <c r="W7347">
        <v>1</v>
      </c>
      <c r="X7347" s="3">
        <v>42302.461111111108</v>
      </c>
      <c r="Y7347" t="s">
        <v>9</v>
      </c>
      <c r="Z7347">
        <v>0.4</v>
      </c>
      <c r="AA7347">
        <v>0</v>
      </c>
      <c r="AB7347" t="s">
        <v>134</v>
      </c>
    </row>
    <row r="7348" spans="1:28" x14ac:dyDescent="0.25">
      <c r="A7348" t="s">
        <v>74</v>
      </c>
      <c r="B7348" t="s">
        <v>75</v>
      </c>
      <c r="C7348">
        <v>53.649500000000003</v>
      </c>
      <c r="D7348">
        <v>9.9618000000000002</v>
      </c>
      <c r="E7348">
        <v>15</v>
      </c>
      <c r="F7348" s="2">
        <v>42303</v>
      </c>
      <c r="G7348">
        <v>2.2000000000000002</v>
      </c>
      <c r="H7348" s="3">
        <v>42303.502083333333</v>
      </c>
      <c r="I7348" s="3">
        <v>42303.474999999999</v>
      </c>
      <c r="J7348">
        <v>12.3</v>
      </c>
      <c r="K7348">
        <v>14.4</v>
      </c>
      <c r="L7348" s="3">
        <v>42303.461111111108</v>
      </c>
      <c r="M7348" t="s">
        <v>135</v>
      </c>
      <c r="N7348" t="s">
        <v>9</v>
      </c>
      <c r="P7348" s="3">
        <v>42303.502083333333</v>
      </c>
      <c r="Q7348">
        <v>0</v>
      </c>
      <c r="R7348" t="s">
        <v>76</v>
      </c>
      <c r="S7348">
        <v>0</v>
      </c>
      <c r="T7348">
        <v>0</v>
      </c>
      <c r="U7348" t="s">
        <v>9</v>
      </c>
      <c r="V7348" s="3">
        <v>42303.474999999999</v>
      </c>
      <c r="W7348">
        <v>1</v>
      </c>
      <c r="X7348" s="3">
        <v>42303.461111111108</v>
      </c>
      <c r="Y7348" t="s">
        <v>9</v>
      </c>
      <c r="Z7348">
        <v>0</v>
      </c>
      <c r="AA7348">
        <v>0</v>
      </c>
      <c r="AB7348" t="s">
        <v>134</v>
      </c>
    </row>
    <row r="7349" spans="1:28" x14ac:dyDescent="0.25">
      <c r="A7349" t="s">
        <v>74</v>
      </c>
      <c r="B7349" t="s">
        <v>75</v>
      </c>
      <c r="C7349">
        <v>53.649500000000003</v>
      </c>
      <c r="D7349">
        <v>9.9618000000000002</v>
      </c>
      <c r="E7349">
        <v>15</v>
      </c>
      <c r="F7349" s="2">
        <v>42304</v>
      </c>
      <c r="G7349">
        <v>4.5999999999999996</v>
      </c>
      <c r="H7349" s="3">
        <v>42304.499305555553</v>
      </c>
      <c r="I7349" s="3">
        <v>42304.472222222219</v>
      </c>
      <c r="J7349">
        <v>11.9</v>
      </c>
      <c r="K7349">
        <v>13.2</v>
      </c>
      <c r="L7349" s="3">
        <v>42304.461111111108</v>
      </c>
      <c r="M7349" t="s">
        <v>135</v>
      </c>
      <c r="N7349" t="s">
        <v>9</v>
      </c>
      <c r="P7349" s="3">
        <v>42304.499305555553</v>
      </c>
      <c r="Q7349">
        <v>0.2</v>
      </c>
      <c r="R7349" t="s">
        <v>77</v>
      </c>
      <c r="S7349">
        <v>0.2</v>
      </c>
      <c r="T7349">
        <v>0</v>
      </c>
      <c r="U7349" t="s">
        <v>9</v>
      </c>
      <c r="V7349" s="3">
        <v>42304.472222222219</v>
      </c>
      <c r="W7349">
        <v>1</v>
      </c>
      <c r="X7349" s="3">
        <v>42304.461111111108</v>
      </c>
      <c r="Y7349" t="s">
        <v>9</v>
      </c>
      <c r="Z7349">
        <v>0.2</v>
      </c>
      <c r="AA7349">
        <v>0</v>
      </c>
      <c r="AB7349" t="s">
        <v>134</v>
      </c>
    </row>
    <row r="7350" spans="1:28" x14ac:dyDescent="0.25">
      <c r="A7350" t="s">
        <v>74</v>
      </c>
      <c r="B7350" t="s">
        <v>75</v>
      </c>
      <c r="C7350">
        <v>53.649500000000003</v>
      </c>
      <c r="D7350">
        <v>9.9618000000000002</v>
      </c>
      <c r="E7350">
        <v>15</v>
      </c>
      <c r="F7350" s="2">
        <v>42305</v>
      </c>
      <c r="G7350">
        <v>6.2</v>
      </c>
      <c r="H7350" s="3">
        <v>42305.502083333333</v>
      </c>
      <c r="I7350" s="3">
        <v>42305.474999999999</v>
      </c>
      <c r="J7350">
        <v>10.199999999999999</v>
      </c>
      <c r="K7350">
        <v>13.2</v>
      </c>
      <c r="L7350" s="3">
        <v>42305.460416666669</v>
      </c>
      <c r="M7350" t="s">
        <v>135</v>
      </c>
      <c r="N7350" t="s">
        <v>9</v>
      </c>
      <c r="P7350" s="3">
        <v>42305.502083333333</v>
      </c>
      <c r="Q7350">
        <v>0</v>
      </c>
      <c r="R7350" t="s">
        <v>76</v>
      </c>
      <c r="S7350">
        <v>0</v>
      </c>
      <c r="T7350">
        <v>0</v>
      </c>
      <c r="U7350" t="s">
        <v>9</v>
      </c>
      <c r="V7350" s="3">
        <v>42305.474999999999</v>
      </c>
      <c r="W7350">
        <v>1</v>
      </c>
      <c r="X7350" s="3">
        <v>42305.460416666669</v>
      </c>
      <c r="Y7350" t="s">
        <v>9</v>
      </c>
      <c r="Z7350">
        <v>0</v>
      </c>
      <c r="AA7350">
        <v>0</v>
      </c>
      <c r="AB7350" t="s">
        <v>134</v>
      </c>
    </row>
    <row r="7351" spans="1:28" x14ac:dyDescent="0.25">
      <c r="A7351" t="s">
        <v>74</v>
      </c>
      <c r="B7351" t="s">
        <v>75</v>
      </c>
      <c r="C7351">
        <v>53.649500000000003</v>
      </c>
      <c r="D7351">
        <v>9.9618000000000002</v>
      </c>
      <c r="E7351">
        <v>15</v>
      </c>
      <c r="F7351" s="2">
        <v>42306</v>
      </c>
      <c r="G7351">
        <v>5.5</v>
      </c>
      <c r="H7351" s="3">
        <v>42306.499305555553</v>
      </c>
      <c r="I7351" s="3">
        <v>42306.472222222219</v>
      </c>
      <c r="J7351">
        <v>11.2</v>
      </c>
      <c r="K7351">
        <v>12.4</v>
      </c>
      <c r="L7351" s="3">
        <v>42306.460416666669</v>
      </c>
      <c r="M7351" t="s">
        <v>135</v>
      </c>
      <c r="N7351" t="s">
        <v>9</v>
      </c>
      <c r="P7351" s="3">
        <v>42306.499305555553</v>
      </c>
      <c r="Q7351">
        <v>0.2</v>
      </c>
      <c r="R7351" t="s">
        <v>77</v>
      </c>
      <c r="S7351">
        <v>0.2</v>
      </c>
      <c r="T7351">
        <v>0</v>
      </c>
      <c r="U7351" t="s">
        <v>9</v>
      </c>
      <c r="V7351" s="3">
        <v>42306.472222222219</v>
      </c>
      <c r="W7351">
        <v>1</v>
      </c>
      <c r="X7351" s="3">
        <v>42306.460416666669</v>
      </c>
      <c r="Y7351" t="s">
        <v>9</v>
      </c>
      <c r="Z7351">
        <v>0.2</v>
      </c>
      <c r="AA7351">
        <v>0</v>
      </c>
      <c r="AB7351" t="s">
        <v>134</v>
      </c>
    </row>
    <row r="7352" spans="1:28" x14ac:dyDescent="0.25">
      <c r="A7352" t="s">
        <v>74</v>
      </c>
      <c r="B7352" t="s">
        <v>75</v>
      </c>
      <c r="C7352">
        <v>53.649500000000003</v>
      </c>
      <c r="D7352">
        <v>9.9618000000000002</v>
      </c>
      <c r="E7352">
        <v>15</v>
      </c>
      <c r="F7352" s="2">
        <v>42308</v>
      </c>
      <c r="N7352" t="s">
        <v>9</v>
      </c>
      <c r="P7352" s="3">
        <v>42308.502083333333</v>
      </c>
      <c r="Q7352">
        <v>0</v>
      </c>
      <c r="R7352" t="s">
        <v>76</v>
      </c>
      <c r="S7352">
        <v>0</v>
      </c>
      <c r="T7352">
        <v>0</v>
      </c>
      <c r="U7352" t="s">
        <v>9</v>
      </c>
      <c r="V7352" s="3">
        <v>42308.474999999999</v>
      </c>
      <c r="W7352">
        <v>1</v>
      </c>
      <c r="X7352" s="3">
        <v>42308.460416666669</v>
      </c>
      <c r="Y7352" t="s">
        <v>9</v>
      </c>
      <c r="Z7352">
        <v>0</v>
      </c>
      <c r="AA7352">
        <v>0</v>
      </c>
      <c r="AB7352" t="s">
        <v>134</v>
      </c>
    </row>
    <row r="7353" spans="1:28" x14ac:dyDescent="0.25">
      <c r="A7353" t="s">
        <v>74</v>
      </c>
      <c r="B7353" t="s">
        <v>75</v>
      </c>
      <c r="C7353">
        <v>53.649500000000003</v>
      </c>
      <c r="D7353">
        <v>9.9618000000000002</v>
      </c>
      <c r="E7353">
        <v>15</v>
      </c>
      <c r="F7353" s="2">
        <v>42309</v>
      </c>
      <c r="G7353">
        <v>3.5</v>
      </c>
      <c r="H7353" s="3">
        <v>42309.499305555553</v>
      </c>
      <c r="I7353" s="3">
        <v>42309.472222222219</v>
      </c>
      <c r="J7353">
        <v>13.1</v>
      </c>
      <c r="K7353">
        <v>13.2</v>
      </c>
      <c r="L7353" s="3">
        <v>42309.460416666669</v>
      </c>
      <c r="M7353" t="s">
        <v>135</v>
      </c>
      <c r="N7353" t="s">
        <v>9</v>
      </c>
      <c r="P7353" s="3">
        <v>42309.499305555553</v>
      </c>
      <c r="Q7353">
        <v>0</v>
      </c>
      <c r="R7353" t="s">
        <v>76</v>
      </c>
      <c r="S7353">
        <v>0</v>
      </c>
      <c r="T7353">
        <v>0</v>
      </c>
      <c r="U7353" t="s">
        <v>9</v>
      </c>
      <c r="V7353" s="3">
        <v>42309.472222222219</v>
      </c>
      <c r="W7353">
        <v>1</v>
      </c>
      <c r="X7353" s="3">
        <v>42309.460416666669</v>
      </c>
      <c r="Y7353" t="s">
        <v>9</v>
      </c>
      <c r="Z7353">
        <v>0</v>
      </c>
      <c r="AA7353">
        <v>0</v>
      </c>
      <c r="AB7353" t="s">
        <v>134</v>
      </c>
    </row>
    <row r="7354" spans="1:28" x14ac:dyDescent="0.25">
      <c r="A7354" t="s">
        <v>74</v>
      </c>
      <c r="B7354" t="s">
        <v>75</v>
      </c>
      <c r="C7354">
        <v>53.649500000000003</v>
      </c>
      <c r="D7354">
        <v>9.9618000000000002</v>
      </c>
      <c r="E7354">
        <v>15</v>
      </c>
      <c r="F7354" s="2">
        <v>42310</v>
      </c>
      <c r="N7354" t="s">
        <v>9</v>
      </c>
      <c r="P7354" s="3">
        <v>42310.502083333333</v>
      </c>
      <c r="Q7354">
        <v>0</v>
      </c>
      <c r="R7354" t="s">
        <v>76</v>
      </c>
      <c r="S7354">
        <v>0</v>
      </c>
      <c r="T7354">
        <v>0</v>
      </c>
      <c r="U7354" t="s">
        <v>9</v>
      </c>
      <c r="V7354" s="3">
        <v>42310.474999999999</v>
      </c>
      <c r="W7354">
        <v>1</v>
      </c>
      <c r="X7354" s="3">
        <v>42310.460416666669</v>
      </c>
      <c r="Y7354" t="s">
        <v>9</v>
      </c>
      <c r="Z7354">
        <v>0</v>
      </c>
      <c r="AA7354">
        <v>0</v>
      </c>
      <c r="AB7354" t="s">
        <v>134</v>
      </c>
    </row>
    <row r="7355" spans="1:28" x14ac:dyDescent="0.25">
      <c r="A7355" t="s">
        <v>74</v>
      </c>
      <c r="B7355" t="s">
        <v>75</v>
      </c>
      <c r="C7355">
        <v>53.649500000000003</v>
      </c>
      <c r="D7355">
        <v>9.9618000000000002</v>
      </c>
      <c r="E7355">
        <v>15</v>
      </c>
      <c r="F7355" s="2">
        <v>42311</v>
      </c>
      <c r="G7355">
        <v>3.6</v>
      </c>
      <c r="H7355" s="3">
        <v>42311.502083333333</v>
      </c>
      <c r="I7355" s="3">
        <v>42311.474999999999</v>
      </c>
      <c r="J7355">
        <v>4.2</v>
      </c>
      <c r="K7355">
        <v>8.4</v>
      </c>
      <c r="L7355" s="3">
        <v>42311.460416666669</v>
      </c>
      <c r="M7355" t="s">
        <v>135</v>
      </c>
      <c r="N7355" t="s">
        <v>9</v>
      </c>
      <c r="P7355" s="3">
        <v>42311.502083333333</v>
      </c>
      <c r="Q7355">
        <v>0.2</v>
      </c>
      <c r="R7355" t="s">
        <v>77</v>
      </c>
      <c r="S7355">
        <v>0.2</v>
      </c>
      <c r="T7355">
        <v>0</v>
      </c>
      <c r="U7355" t="s">
        <v>9</v>
      </c>
      <c r="V7355" s="3">
        <v>42311.474999999999</v>
      </c>
      <c r="W7355">
        <v>1</v>
      </c>
      <c r="X7355" s="3">
        <v>42311.460416666669</v>
      </c>
      <c r="Y7355" t="s">
        <v>9</v>
      </c>
      <c r="Z7355">
        <v>0.2</v>
      </c>
      <c r="AA7355">
        <v>0</v>
      </c>
      <c r="AB7355" t="s">
        <v>134</v>
      </c>
    </row>
    <row r="7356" spans="1:28" x14ac:dyDescent="0.25">
      <c r="A7356" t="s">
        <v>74</v>
      </c>
      <c r="B7356" t="s">
        <v>75</v>
      </c>
      <c r="C7356">
        <v>53.649500000000003</v>
      </c>
      <c r="D7356">
        <v>9.9618000000000002</v>
      </c>
      <c r="E7356">
        <v>15</v>
      </c>
      <c r="F7356" s="2">
        <v>42312</v>
      </c>
      <c r="N7356" t="s">
        <v>9</v>
      </c>
      <c r="P7356" s="3">
        <v>42312.499305555553</v>
      </c>
      <c r="Q7356">
        <v>0</v>
      </c>
      <c r="R7356" t="s">
        <v>76</v>
      </c>
      <c r="S7356">
        <v>0</v>
      </c>
      <c r="T7356">
        <v>0</v>
      </c>
      <c r="U7356" t="s">
        <v>9</v>
      </c>
      <c r="V7356" s="3">
        <v>42312.472222222219</v>
      </c>
      <c r="W7356">
        <v>1</v>
      </c>
      <c r="X7356" s="3">
        <v>42312.460416666669</v>
      </c>
      <c r="Y7356" t="s">
        <v>9</v>
      </c>
      <c r="Z7356">
        <v>0</v>
      </c>
      <c r="AA7356">
        <v>0</v>
      </c>
      <c r="AB7356" t="s">
        <v>134</v>
      </c>
    </row>
    <row r="7357" spans="1:28" x14ac:dyDescent="0.25">
      <c r="A7357" t="s">
        <v>74</v>
      </c>
      <c r="B7357" t="s">
        <v>75</v>
      </c>
      <c r="C7357">
        <v>53.649500000000003</v>
      </c>
      <c r="D7357">
        <v>9.9618000000000002</v>
      </c>
      <c r="E7357">
        <v>15</v>
      </c>
      <c r="F7357" s="2">
        <v>42313</v>
      </c>
      <c r="G7357">
        <v>7.4</v>
      </c>
      <c r="H7357" s="3">
        <v>42313.502083333333</v>
      </c>
      <c r="I7357" s="3">
        <v>42313.474999999999</v>
      </c>
      <c r="J7357">
        <v>14.3</v>
      </c>
      <c r="K7357">
        <v>14.5</v>
      </c>
      <c r="L7357" s="3">
        <v>42313.460416666669</v>
      </c>
      <c r="M7357" t="s">
        <v>135</v>
      </c>
      <c r="N7357" t="s">
        <v>9</v>
      </c>
      <c r="P7357" s="3">
        <v>42313.502083333333</v>
      </c>
      <c r="Q7357">
        <v>0.2</v>
      </c>
      <c r="R7357" t="s">
        <v>77</v>
      </c>
      <c r="S7357">
        <v>0.2</v>
      </c>
      <c r="T7357">
        <v>0</v>
      </c>
      <c r="U7357" t="s">
        <v>9</v>
      </c>
      <c r="V7357" s="3">
        <v>42313.474999999999</v>
      </c>
      <c r="W7357">
        <v>1</v>
      </c>
      <c r="X7357" s="3">
        <v>42313.460416666669</v>
      </c>
      <c r="Y7357" t="s">
        <v>9</v>
      </c>
      <c r="Z7357">
        <v>0.2</v>
      </c>
      <c r="AA7357">
        <v>0</v>
      </c>
      <c r="AB7357" t="s">
        <v>134</v>
      </c>
    </row>
    <row r="7358" spans="1:28" x14ac:dyDescent="0.25">
      <c r="A7358" t="s">
        <v>74</v>
      </c>
      <c r="B7358" t="s">
        <v>75</v>
      </c>
      <c r="C7358">
        <v>53.649500000000003</v>
      </c>
      <c r="D7358">
        <v>9.9618000000000002</v>
      </c>
      <c r="E7358">
        <v>15</v>
      </c>
      <c r="F7358" s="2">
        <v>42314</v>
      </c>
      <c r="G7358">
        <v>10.6</v>
      </c>
      <c r="H7358" s="3">
        <v>42314.502083333333</v>
      </c>
      <c r="I7358" s="3">
        <v>42314.474999999999</v>
      </c>
      <c r="J7358">
        <v>13.8</v>
      </c>
      <c r="K7358">
        <v>14.9</v>
      </c>
      <c r="L7358" s="3">
        <v>42314.460416666669</v>
      </c>
      <c r="M7358" t="s">
        <v>135</v>
      </c>
      <c r="N7358" t="s">
        <v>9</v>
      </c>
      <c r="P7358" s="3">
        <v>42314.502083333333</v>
      </c>
      <c r="Q7358">
        <v>5.8</v>
      </c>
      <c r="R7358" t="s">
        <v>77</v>
      </c>
      <c r="S7358">
        <v>5.8</v>
      </c>
      <c r="T7358">
        <v>0</v>
      </c>
      <c r="U7358" t="s">
        <v>9</v>
      </c>
      <c r="V7358" s="3">
        <v>42314.474999999999</v>
      </c>
      <c r="W7358">
        <v>1</v>
      </c>
      <c r="X7358" s="3">
        <v>42314.460416666669</v>
      </c>
      <c r="Y7358" t="s">
        <v>9</v>
      </c>
      <c r="Z7358">
        <v>5.8</v>
      </c>
      <c r="AA7358">
        <v>0</v>
      </c>
      <c r="AB7358" t="s">
        <v>134</v>
      </c>
    </row>
    <row r="7359" spans="1:28" x14ac:dyDescent="0.25">
      <c r="A7359" t="s">
        <v>74</v>
      </c>
      <c r="B7359" t="s">
        <v>75</v>
      </c>
      <c r="C7359">
        <v>53.649500000000003</v>
      </c>
      <c r="D7359">
        <v>9.9618000000000002</v>
      </c>
      <c r="E7359">
        <v>15</v>
      </c>
      <c r="F7359" s="2">
        <v>42315</v>
      </c>
      <c r="G7359">
        <v>13.6</v>
      </c>
      <c r="H7359" s="3">
        <v>42315.499305555553</v>
      </c>
      <c r="I7359" s="3">
        <v>42315.472222222219</v>
      </c>
      <c r="J7359">
        <v>15.3</v>
      </c>
      <c r="K7359">
        <v>15.3</v>
      </c>
      <c r="L7359" s="3">
        <v>42315.460416666669</v>
      </c>
      <c r="M7359" t="s">
        <v>135</v>
      </c>
      <c r="N7359" t="s">
        <v>9</v>
      </c>
      <c r="P7359" s="3">
        <v>42315.499305555553</v>
      </c>
      <c r="Q7359">
        <v>2.8</v>
      </c>
      <c r="R7359" t="s">
        <v>77</v>
      </c>
      <c r="S7359">
        <v>2.8</v>
      </c>
      <c r="T7359">
        <v>0</v>
      </c>
      <c r="U7359" t="s">
        <v>9</v>
      </c>
      <c r="V7359" s="3">
        <v>42315.472222222219</v>
      </c>
      <c r="W7359">
        <v>1</v>
      </c>
      <c r="X7359" s="3">
        <v>42315.460416666669</v>
      </c>
      <c r="Y7359" t="s">
        <v>9</v>
      </c>
      <c r="Z7359">
        <v>2.8</v>
      </c>
      <c r="AA7359">
        <v>0</v>
      </c>
      <c r="AB7359" t="s">
        <v>134</v>
      </c>
    </row>
    <row r="7360" spans="1:28" x14ac:dyDescent="0.25">
      <c r="A7360" t="s">
        <v>74</v>
      </c>
      <c r="B7360" t="s">
        <v>75</v>
      </c>
      <c r="C7360">
        <v>53.649500000000003</v>
      </c>
      <c r="D7360">
        <v>9.9618000000000002</v>
      </c>
      <c r="E7360">
        <v>15</v>
      </c>
      <c r="F7360" s="2">
        <v>42316</v>
      </c>
      <c r="G7360">
        <v>10.9</v>
      </c>
      <c r="H7360" s="3">
        <v>42316.502083333333</v>
      </c>
      <c r="I7360" s="3">
        <v>42316.474999999999</v>
      </c>
      <c r="J7360">
        <v>12.8</v>
      </c>
      <c r="K7360">
        <v>16.899999999999999</v>
      </c>
      <c r="L7360" s="3">
        <v>42316.460416666669</v>
      </c>
      <c r="M7360" t="s">
        <v>135</v>
      </c>
      <c r="N7360" t="s">
        <v>9</v>
      </c>
      <c r="P7360" s="3">
        <v>42316.502083333333</v>
      </c>
      <c r="Q7360">
        <v>1.2</v>
      </c>
      <c r="R7360" t="s">
        <v>77</v>
      </c>
      <c r="S7360">
        <v>1.2</v>
      </c>
      <c r="T7360">
        <v>0</v>
      </c>
      <c r="U7360" t="s">
        <v>9</v>
      </c>
      <c r="V7360" s="3">
        <v>42316.474999999999</v>
      </c>
      <c r="W7360">
        <v>1</v>
      </c>
      <c r="X7360" s="3">
        <v>42316.460416666669</v>
      </c>
      <c r="Y7360" t="s">
        <v>9</v>
      </c>
      <c r="Z7360">
        <v>1.2</v>
      </c>
      <c r="AA7360">
        <v>0</v>
      </c>
      <c r="AB7360" t="s">
        <v>134</v>
      </c>
    </row>
    <row r="7361" spans="1:28" x14ac:dyDescent="0.25">
      <c r="A7361" t="s">
        <v>74</v>
      </c>
      <c r="B7361" t="s">
        <v>75</v>
      </c>
      <c r="C7361">
        <v>53.649500000000003</v>
      </c>
      <c r="D7361">
        <v>9.9618000000000002</v>
      </c>
      <c r="E7361">
        <v>15</v>
      </c>
      <c r="F7361" s="2">
        <v>42317</v>
      </c>
      <c r="G7361">
        <v>11</v>
      </c>
      <c r="H7361" s="3">
        <v>42317.499305555553</v>
      </c>
      <c r="I7361" s="3">
        <v>42317.472222222219</v>
      </c>
      <c r="J7361">
        <v>12.9</v>
      </c>
      <c r="K7361">
        <v>14.6</v>
      </c>
      <c r="L7361" s="3">
        <v>42317.460416666669</v>
      </c>
      <c r="M7361" t="s">
        <v>135</v>
      </c>
      <c r="N7361" t="s">
        <v>9</v>
      </c>
      <c r="P7361" s="3">
        <v>42317.499305555553</v>
      </c>
      <c r="Q7361">
        <v>0.6</v>
      </c>
      <c r="R7361" t="s">
        <v>77</v>
      </c>
      <c r="S7361">
        <v>0.6</v>
      </c>
      <c r="T7361">
        <v>0</v>
      </c>
      <c r="U7361" t="s">
        <v>9</v>
      </c>
      <c r="V7361" s="3">
        <v>42317.472222222219</v>
      </c>
      <c r="W7361">
        <v>1</v>
      </c>
      <c r="X7361" s="3">
        <v>42317.460416666669</v>
      </c>
      <c r="Y7361" t="s">
        <v>9</v>
      </c>
      <c r="Z7361">
        <v>0.6</v>
      </c>
      <c r="AA7361">
        <v>0</v>
      </c>
      <c r="AB7361" t="s">
        <v>134</v>
      </c>
    </row>
    <row r="7362" spans="1:28" x14ac:dyDescent="0.25">
      <c r="A7362" t="s">
        <v>74</v>
      </c>
      <c r="B7362" t="s">
        <v>75</v>
      </c>
      <c r="C7362">
        <v>53.649500000000003</v>
      </c>
      <c r="D7362">
        <v>9.9618000000000002</v>
      </c>
      <c r="E7362">
        <v>15</v>
      </c>
      <c r="F7362" s="2">
        <v>42318</v>
      </c>
      <c r="G7362">
        <v>10.9</v>
      </c>
      <c r="H7362" s="3">
        <v>42318.499305555553</v>
      </c>
      <c r="I7362" s="3">
        <v>42318.472222222219</v>
      </c>
      <c r="J7362">
        <v>15.5</v>
      </c>
      <c r="K7362">
        <v>15.5</v>
      </c>
      <c r="L7362" s="3">
        <v>42318.461111111108</v>
      </c>
      <c r="M7362" t="s">
        <v>135</v>
      </c>
      <c r="N7362" t="s">
        <v>9</v>
      </c>
      <c r="P7362" s="3">
        <v>42318.499305555553</v>
      </c>
      <c r="Q7362">
        <v>0.2</v>
      </c>
      <c r="R7362" t="s">
        <v>77</v>
      </c>
      <c r="S7362">
        <v>0.2</v>
      </c>
      <c r="T7362">
        <v>0</v>
      </c>
      <c r="U7362" t="s">
        <v>9</v>
      </c>
      <c r="V7362" s="3">
        <v>42318.472222222219</v>
      </c>
      <c r="W7362">
        <v>1</v>
      </c>
      <c r="X7362" s="3">
        <v>42318.461111111108</v>
      </c>
      <c r="Y7362" t="s">
        <v>9</v>
      </c>
      <c r="Z7362">
        <v>0.2</v>
      </c>
      <c r="AA7362">
        <v>0</v>
      </c>
      <c r="AB7362" t="s">
        <v>134</v>
      </c>
    </row>
    <row r="7363" spans="1:28" x14ac:dyDescent="0.25">
      <c r="A7363" t="s">
        <v>74</v>
      </c>
      <c r="B7363" t="s">
        <v>75</v>
      </c>
      <c r="C7363">
        <v>53.649500000000003</v>
      </c>
      <c r="D7363">
        <v>9.9618000000000002</v>
      </c>
      <c r="E7363">
        <v>15</v>
      </c>
      <c r="F7363" s="2">
        <v>42319</v>
      </c>
      <c r="G7363">
        <v>13.5</v>
      </c>
      <c r="H7363" s="3">
        <v>42319.502083333333</v>
      </c>
      <c r="I7363" s="3">
        <v>42319.474999999999</v>
      </c>
      <c r="J7363">
        <v>13.5</v>
      </c>
      <c r="K7363">
        <v>15.9</v>
      </c>
      <c r="L7363" s="3">
        <v>42319.461111111108</v>
      </c>
      <c r="M7363" t="s">
        <v>135</v>
      </c>
      <c r="N7363" t="s">
        <v>9</v>
      </c>
      <c r="P7363" s="3">
        <v>42319.502083333333</v>
      </c>
      <c r="Q7363">
        <v>0.4</v>
      </c>
      <c r="R7363" t="s">
        <v>77</v>
      </c>
      <c r="S7363">
        <v>0.4</v>
      </c>
      <c r="T7363">
        <v>0</v>
      </c>
      <c r="U7363" t="s">
        <v>9</v>
      </c>
      <c r="V7363" s="3">
        <v>42319.474999999999</v>
      </c>
      <c r="W7363">
        <v>1</v>
      </c>
      <c r="X7363" s="3">
        <v>42319.461111111108</v>
      </c>
      <c r="Y7363" t="s">
        <v>9</v>
      </c>
      <c r="Z7363">
        <v>0.4</v>
      </c>
      <c r="AA7363">
        <v>0</v>
      </c>
      <c r="AB7363" t="s">
        <v>134</v>
      </c>
    </row>
    <row r="7364" spans="1:28" x14ac:dyDescent="0.25">
      <c r="A7364" t="s">
        <v>74</v>
      </c>
      <c r="B7364" t="s">
        <v>75</v>
      </c>
      <c r="C7364">
        <v>53.649500000000003</v>
      </c>
      <c r="D7364">
        <v>9.9618000000000002</v>
      </c>
      <c r="E7364">
        <v>15</v>
      </c>
      <c r="F7364" s="2">
        <v>42320</v>
      </c>
      <c r="G7364">
        <v>11.8</v>
      </c>
      <c r="H7364" s="3">
        <v>42320.499305555553</v>
      </c>
      <c r="I7364" s="3">
        <v>42320.472222222219</v>
      </c>
      <c r="J7364">
        <v>14.2</v>
      </c>
      <c r="K7364">
        <v>14.2</v>
      </c>
      <c r="L7364" s="3">
        <v>42320.461111111108</v>
      </c>
      <c r="M7364" t="s">
        <v>135</v>
      </c>
      <c r="N7364" t="s">
        <v>9</v>
      </c>
      <c r="P7364" s="3">
        <v>42320.499305555553</v>
      </c>
      <c r="Q7364">
        <v>0.2</v>
      </c>
      <c r="R7364" t="s">
        <v>77</v>
      </c>
      <c r="S7364">
        <v>0.2</v>
      </c>
      <c r="T7364">
        <v>0</v>
      </c>
      <c r="U7364" t="s">
        <v>9</v>
      </c>
      <c r="V7364" s="3">
        <v>42320.472222222219</v>
      </c>
      <c r="W7364">
        <v>1</v>
      </c>
      <c r="X7364" s="3">
        <v>42320.461111111108</v>
      </c>
      <c r="Y7364" t="s">
        <v>9</v>
      </c>
      <c r="Z7364">
        <v>0.2</v>
      </c>
      <c r="AA7364">
        <v>0</v>
      </c>
      <c r="AB7364" t="s">
        <v>134</v>
      </c>
    </row>
    <row r="7365" spans="1:28" x14ac:dyDescent="0.25">
      <c r="A7365" t="s">
        <v>74</v>
      </c>
      <c r="B7365" t="s">
        <v>75</v>
      </c>
      <c r="C7365">
        <v>53.649500000000003</v>
      </c>
      <c r="D7365">
        <v>9.9618000000000002</v>
      </c>
      <c r="E7365">
        <v>15</v>
      </c>
      <c r="F7365" s="2">
        <v>42321</v>
      </c>
      <c r="G7365">
        <v>9</v>
      </c>
      <c r="H7365" s="3">
        <v>42321.499305555553</v>
      </c>
      <c r="I7365" s="3">
        <v>42321.472222222219</v>
      </c>
      <c r="J7365">
        <v>12.6</v>
      </c>
      <c r="K7365">
        <v>15.3</v>
      </c>
      <c r="L7365" s="3">
        <v>42321.461111111108</v>
      </c>
      <c r="M7365" t="s">
        <v>135</v>
      </c>
      <c r="N7365" t="s">
        <v>9</v>
      </c>
      <c r="P7365" s="3">
        <v>42321.499305555553</v>
      </c>
      <c r="Q7365">
        <v>0.2</v>
      </c>
      <c r="R7365" t="s">
        <v>77</v>
      </c>
      <c r="S7365">
        <v>0.2</v>
      </c>
      <c r="T7365">
        <v>0</v>
      </c>
      <c r="U7365" t="s">
        <v>9</v>
      </c>
      <c r="V7365" s="3">
        <v>42321.472222222219</v>
      </c>
      <c r="W7365">
        <v>1</v>
      </c>
      <c r="X7365" s="3">
        <v>42321.461111111108</v>
      </c>
      <c r="Y7365" t="s">
        <v>9</v>
      </c>
      <c r="Z7365">
        <v>0.2</v>
      </c>
      <c r="AA7365">
        <v>0</v>
      </c>
      <c r="AB7365" t="s">
        <v>134</v>
      </c>
    </row>
    <row r="7366" spans="1:28" x14ac:dyDescent="0.25">
      <c r="A7366" t="s">
        <v>74</v>
      </c>
      <c r="B7366" t="s">
        <v>75</v>
      </c>
      <c r="C7366">
        <v>53.649500000000003</v>
      </c>
      <c r="D7366">
        <v>9.9618000000000002</v>
      </c>
      <c r="E7366">
        <v>15</v>
      </c>
      <c r="F7366" s="2">
        <v>42322</v>
      </c>
      <c r="G7366">
        <v>6.1</v>
      </c>
      <c r="H7366" s="3">
        <v>42322.499305555553</v>
      </c>
      <c r="I7366" s="3">
        <v>42322.472222222219</v>
      </c>
      <c r="J7366">
        <v>8.5</v>
      </c>
      <c r="K7366">
        <v>14.3</v>
      </c>
      <c r="L7366" s="3">
        <v>42322.461111111108</v>
      </c>
      <c r="M7366" t="s">
        <v>135</v>
      </c>
      <c r="N7366" t="s">
        <v>9</v>
      </c>
      <c r="P7366" s="3">
        <v>42322.499305555553</v>
      </c>
      <c r="Q7366">
        <v>0.2</v>
      </c>
      <c r="R7366" t="s">
        <v>77</v>
      </c>
      <c r="S7366">
        <v>0.2</v>
      </c>
      <c r="T7366">
        <v>0</v>
      </c>
      <c r="U7366" t="s">
        <v>9</v>
      </c>
      <c r="V7366" s="3">
        <v>42322.472222222219</v>
      </c>
      <c r="W7366">
        <v>1</v>
      </c>
      <c r="X7366" s="3">
        <v>42322.461111111108</v>
      </c>
      <c r="Y7366" t="s">
        <v>9</v>
      </c>
      <c r="Z7366">
        <v>0.2</v>
      </c>
      <c r="AA7366">
        <v>0</v>
      </c>
      <c r="AB7366" t="s">
        <v>134</v>
      </c>
    </row>
    <row r="7367" spans="1:28" x14ac:dyDescent="0.25">
      <c r="A7367" t="s">
        <v>74</v>
      </c>
      <c r="B7367" t="s">
        <v>75</v>
      </c>
      <c r="C7367">
        <v>53.649500000000003</v>
      </c>
      <c r="D7367">
        <v>9.9618000000000002</v>
      </c>
      <c r="E7367">
        <v>15</v>
      </c>
      <c r="F7367" s="2">
        <v>42323</v>
      </c>
      <c r="G7367">
        <v>6.7</v>
      </c>
      <c r="H7367" s="3">
        <v>42323.499305555553</v>
      </c>
      <c r="I7367" s="3">
        <v>42323.472222222219</v>
      </c>
      <c r="J7367">
        <v>12.8</v>
      </c>
      <c r="K7367">
        <v>12.8</v>
      </c>
      <c r="L7367" s="3">
        <v>42323.461111111108</v>
      </c>
      <c r="M7367" t="s">
        <v>135</v>
      </c>
      <c r="N7367" t="s">
        <v>9</v>
      </c>
      <c r="P7367" s="3">
        <v>42323.499305555553</v>
      </c>
      <c r="Q7367">
        <v>0.2</v>
      </c>
      <c r="R7367" t="s">
        <v>77</v>
      </c>
      <c r="S7367">
        <v>0.2</v>
      </c>
      <c r="T7367">
        <v>0</v>
      </c>
      <c r="U7367" t="s">
        <v>9</v>
      </c>
      <c r="V7367" s="3">
        <v>42323.472222222219</v>
      </c>
      <c r="W7367">
        <v>1</v>
      </c>
      <c r="X7367" s="3">
        <v>42323.461111111108</v>
      </c>
      <c r="Y7367" t="s">
        <v>9</v>
      </c>
      <c r="Z7367">
        <v>0.2</v>
      </c>
      <c r="AA7367">
        <v>0</v>
      </c>
      <c r="AB7367" t="s">
        <v>134</v>
      </c>
    </row>
    <row r="7368" spans="1:28" x14ac:dyDescent="0.25">
      <c r="A7368" t="s">
        <v>74</v>
      </c>
      <c r="B7368" t="s">
        <v>75</v>
      </c>
      <c r="C7368">
        <v>53.649500000000003</v>
      </c>
      <c r="D7368">
        <v>9.9618000000000002</v>
      </c>
      <c r="E7368">
        <v>15</v>
      </c>
      <c r="F7368" s="2">
        <v>42324</v>
      </c>
      <c r="G7368">
        <v>9.3000000000000007</v>
      </c>
      <c r="H7368" s="3">
        <v>42324.499305555553</v>
      </c>
      <c r="I7368" s="3">
        <v>42324.472222222219</v>
      </c>
      <c r="J7368">
        <v>12</v>
      </c>
      <c r="K7368">
        <v>12.8</v>
      </c>
      <c r="L7368" s="3">
        <v>42324.461111111108</v>
      </c>
      <c r="M7368" t="s">
        <v>135</v>
      </c>
      <c r="N7368" t="s">
        <v>9</v>
      </c>
      <c r="P7368" s="3">
        <v>42324.499305555553</v>
      </c>
      <c r="Q7368">
        <v>0.4</v>
      </c>
      <c r="R7368" t="s">
        <v>77</v>
      </c>
      <c r="S7368">
        <v>0.4</v>
      </c>
      <c r="T7368">
        <v>0</v>
      </c>
      <c r="U7368" t="s">
        <v>9</v>
      </c>
      <c r="V7368" s="3">
        <v>42324.472222222219</v>
      </c>
      <c r="W7368">
        <v>1</v>
      </c>
      <c r="X7368" s="3">
        <v>42324.461111111108</v>
      </c>
      <c r="Y7368" t="s">
        <v>9</v>
      </c>
      <c r="Z7368">
        <v>0.4</v>
      </c>
      <c r="AA7368">
        <v>0</v>
      </c>
      <c r="AB7368" t="s">
        <v>134</v>
      </c>
    </row>
    <row r="7369" spans="1:28" x14ac:dyDescent="0.25">
      <c r="A7369" t="s">
        <v>74</v>
      </c>
      <c r="B7369" t="s">
        <v>75</v>
      </c>
      <c r="C7369">
        <v>53.649500000000003</v>
      </c>
      <c r="D7369">
        <v>9.9618000000000002</v>
      </c>
      <c r="E7369">
        <v>15</v>
      </c>
      <c r="F7369" s="2">
        <v>42325</v>
      </c>
      <c r="G7369">
        <v>9.1</v>
      </c>
      <c r="H7369" s="3">
        <v>42325.499305555553</v>
      </c>
      <c r="I7369" s="3">
        <v>42325.472222222219</v>
      </c>
      <c r="J7369">
        <v>10.9</v>
      </c>
      <c r="K7369">
        <v>12.6</v>
      </c>
      <c r="L7369" s="3">
        <v>42325.461805555555</v>
      </c>
      <c r="M7369" t="s">
        <v>135</v>
      </c>
      <c r="N7369" t="s">
        <v>9</v>
      </c>
      <c r="P7369" s="3">
        <v>42325.499305555553</v>
      </c>
      <c r="Q7369">
        <v>0.2</v>
      </c>
      <c r="R7369" t="s">
        <v>77</v>
      </c>
      <c r="S7369">
        <v>0.2</v>
      </c>
      <c r="T7369">
        <v>0</v>
      </c>
      <c r="U7369" t="s">
        <v>9</v>
      </c>
      <c r="V7369" s="3">
        <v>42325.472222222219</v>
      </c>
      <c r="W7369">
        <v>1</v>
      </c>
      <c r="X7369" s="3">
        <v>42325.461805555555</v>
      </c>
      <c r="Y7369" t="s">
        <v>9</v>
      </c>
      <c r="Z7369">
        <v>0.2</v>
      </c>
      <c r="AA7369">
        <v>0</v>
      </c>
      <c r="AB7369" t="s">
        <v>134</v>
      </c>
    </row>
    <row r="7370" spans="1:28" x14ac:dyDescent="0.25">
      <c r="A7370" t="s">
        <v>74</v>
      </c>
      <c r="B7370" t="s">
        <v>75</v>
      </c>
      <c r="C7370">
        <v>53.649500000000003</v>
      </c>
      <c r="D7370">
        <v>9.9618000000000002</v>
      </c>
      <c r="E7370">
        <v>15</v>
      </c>
      <c r="F7370" s="2">
        <v>42326</v>
      </c>
      <c r="G7370">
        <v>9.5</v>
      </c>
      <c r="H7370" s="3">
        <v>42326.499305555553</v>
      </c>
      <c r="I7370" s="3">
        <v>42326.472222222219</v>
      </c>
      <c r="J7370">
        <v>11.2</v>
      </c>
      <c r="K7370">
        <v>13.4</v>
      </c>
      <c r="L7370" s="3">
        <v>42326.461805555555</v>
      </c>
      <c r="M7370" t="s">
        <v>135</v>
      </c>
      <c r="N7370" t="s">
        <v>9</v>
      </c>
      <c r="P7370" s="3">
        <v>42326.499305555553</v>
      </c>
      <c r="Q7370">
        <v>1</v>
      </c>
      <c r="R7370" t="s">
        <v>77</v>
      </c>
      <c r="S7370">
        <v>1</v>
      </c>
      <c r="T7370">
        <v>0</v>
      </c>
      <c r="U7370" t="s">
        <v>9</v>
      </c>
      <c r="V7370" s="3">
        <v>42326.472222222219</v>
      </c>
      <c r="W7370">
        <v>1</v>
      </c>
      <c r="X7370" s="3">
        <v>42326.461805555555</v>
      </c>
      <c r="Y7370" t="s">
        <v>9</v>
      </c>
      <c r="Z7370">
        <v>1</v>
      </c>
      <c r="AA7370">
        <v>0</v>
      </c>
      <c r="AB7370" t="s">
        <v>134</v>
      </c>
    </row>
    <row r="7371" spans="1:28" x14ac:dyDescent="0.25">
      <c r="A7371" t="s">
        <v>74</v>
      </c>
      <c r="B7371" t="s">
        <v>75</v>
      </c>
      <c r="C7371">
        <v>53.649500000000003</v>
      </c>
      <c r="D7371">
        <v>9.9618000000000002</v>
      </c>
      <c r="E7371">
        <v>15</v>
      </c>
      <c r="F7371" s="2">
        <v>42327</v>
      </c>
      <c r="G7371">
        <v>9.1999999999999993</v>
      </c>
      <c r="H7371" s="3">
        <v>42327.499305555553</v>
      </c>
      <c r="I7371" s="3">
        <v>42327.472222222219</v>
      </c>
      <c r="J7371">
        <v>10.6</v>
      </c>
      <c r="K7371">
        <v>11.6</v>
      </c>
      <c r="L7371" s="3">
        <v>42327.461805555555</v>
      </c>
      <c r="M7371" t="s">
        <v>135</v>
      </c>
      <c r="N7371" t="s">
        <v>9</v>
      </c>
      <c r="P7371" s="3">
        <v>42327.499305555553</v>
      </c>
      <c r="Q7371">
        <v>60.8</v>
      </c>
      <c r="R7371" t="s">
        <v>77</v>
      </c>
      <c r="S7371">
        <v>60.8</v>
      </c>
      <c r="T7371">
        <v>0</v>
      </c>
      <c r="U7371" t="s">
        <v>9</v>
      </c>
      <c r="V7371" s="3">
        <v>42327.472222222219</v>
      </c>
      <c r="W7371">
        <v>1</v>
      </c>
      <c r="X7371" s="3">
        <v>42327.461805555555</v>
      </c>
      <c r="Y7371" t="s">
        <v>9</v>
      </c>
      <c r="Z7371">
        <v>60.8</v>
      </c>
      <c r="AA7371">
        <v>0</v>
      </c>
      <c r="AB7371" t="s">
        <v>134</v>
      </c>
    </row>
    <row r="7372" spans="1:28" x14ac:dyDescent="0.25">
      <c r="A7372" t="s">
        <v>74</v>
      </c>
      <c r="B7372" t="s">
        <v>75</v>
      </c>
      <c r="C7372">
        <v>53.649500000000003</v>
      </c>
      <c r="D7372">
        <v>9.9618000000000002</v>
      </c>
      <c r="E7372">
        <v>15</v>
      </c>
      <c r="F7372" s="2">
        <v>42328</v>
      </c>
      <c r="G7372">
        <v>6.7</v>
      </c>
      <c r="H7372" s="3">
        <v>42328.502083333333</v>
      </c>
      <c r="I7372" s="3">
        <v>42328.474999999999</v>
      </c>
      <c r="J7372">
        <v>8.6999999999999993</v>
      </c>
      <c r="K7372">
        <v>10.7</v>
      </c>
      <c r="L7372" s="3">
        <v>42328.461805555555</v>
      </c>
      <c r="M7372" t="s">
        <v>135</v>
      </c>
      <c r="N7372" t="s">
        <v>9</v>
      </c>
      <c r="P7372" s="3">
        <v>42328.502083333333</v>
      </c>
      <c r="Q7372">
        <v>10.8</v>
      </c>
      <c r="R7372" t="s">
        <v>77</v>
      </c>
      <c r="S7372">
        <v>10.8</v>
      </c>
      <c r="T7372">
        <v>0</v>
      </c>
      <c r="U7372" t="s">
        <v>9</v>
      </c>
      <c r="V7372" s="3">
        <v>42328.474999999999</v>
      </c>
      <c r="W7372">
        <v>1</v>
      </c>
      <c r="X7372" s="3">
        <v>42328.461805555555</v>
      </c>
      <c r="Y7372" t="s">
        <v>9</v>
      </c>
      <c r="Z7372">
        <v>10.8</v>
      </c>
      <c r="AA7372">
        <v>0</v>
      </c>
      <c r="AB7372" t="s">
        <v>134</v>
      </c>
    </row>
    <row r="7373" spans="1:28" x14ac:dyDescent="0.25">
      <c r="A7373" t="s">
        <v>74</v>
      </c>
      <c r="B7373" t="s">
        <v>75</v>
      </c>
      <c r="C7373">
        <v>53.649500000000003</v>
      </c>
      <c r="D7373">
        <v>9.9618000000000002</v>
      </c>
      <c r="E7373">
        <v>15</v>
      </c>
      <c r="F7373" s="2">
        <v>42330</v>
      </c>
      <c r="N7373" t="s">
        <v>9</v>
      </c>
      <c r="P7373" s="3">
        <v>42330.499305555553</v>
      </c>
      <c r="Q7373">
        <v>0.4</v>
      </c>
      <c r="R7373" t="s">
        <v>77</v>
      </c>
      <c r="S7373">
        <v>0.4</v>
      </c>
      <c r="T7373">
        <v>0</v>
      </c>
      <c r="U7373" t="s">
        <v>9</v>
      </c>
      <c r="V7373" s="3">
        <v>42330.472222222219</v>
      </c>
      <c r="W7373">
        <v>1</v>
      </c>
      <c r="X7373" s="3">
        <v>42330.462500000001</v>
      </c>
      <c r="Y7373" t="s">
        <v>9</v>
      </c>
      <c r="Z7373">
        <v>0.4</v>
      </c>
      <c r="AA7373">
        <v>0</v>
      </c>
      <c r="AB7373" t="s">
        <v>134</v>
      </c>
    </row>
    <row r="7374" spans="1:28" x14ac:dyDescent="0.25">
      <c r="A7374" t="s">
        <v>74</v>
      </c>
      <c r="B7374" t="s">
        <v>75</v>
      </c>
      <c r="C7374">
        <v>53.649500000000003</v>
      </c>
      <c r="D7374">
        <v>9.9618000000000002</v>
      </c>
      <c r="E7374">
        <v>15</v>
      </c>
      <c r="F7374" s="2">
        <v>42331</v>
      </c>
      <c r="G7374">
        <v>-0.8</v>
      </c>
      <c r="H7374" s="3">
        <v>42331.499305555553</v>
      </c>
      <c r="I7374" s="3">
        <v>42331.472222222219</v>
      </c>
      <c r="J7374">
        <v>2.9</v>
      </c>
      <c r="K7374">
        <v>3.2</v>
      </c>
      <c r="L7374" s="3">
        <v>42331.462500000001</v>
      </c>
      <c r="M7374" t="s">
        <v>135</v>
      </c>
      <c r="N7374" t="s">
        <v>82</v>
      </c>
      <c r="P7374" s="3">
        <v>42331.499305555553</v>
      </c>
      <c r="Q7374">
        <v>0.05</v>
      </c>
      <c r="R7374" t="s">
        <v>85</v>
      </c>
      <c r="S7374">
        <v>0.05</v>
      </c>
      <c r="T7374">
        <v>0.5</v>
      </c>
      <c r="U7374" t="s">
        <v>82</v>
      </c>
      <c r="V7374" s="3">
        <v>42331.472222222219</v>
      </c>
      <c r="W7374">
        <v>1</v>
      </c>
      <c r="X7374" s="3">
        <v>42331.462500000001</v>
      </c>
      <c r="Y7374" t="s">
        <v>9</v>
      </c>
      <c r="Z7374" t="s">
        <v>9</v>
      </c>
      <c r="AA7374">
        <v>0.5</v>
      </c>
      <c r="AB7374" t="s">
        <v>134</v>
      </c>
    </row>
    <row r="7375" spans="1:28" x14ac:dyDescent="0.25">
      <c r="A7375" t="s">
        <v>74</v>
      </c>
      <c r="B7375" t="s">
        <v>75</v>
      </c>
      <c r="C7375">
        <v>53.649500000000003</v>
      </c>
      <c r="D7375">
        <v>9.9618000000000002</v>
      </c>
      <c r="E7375">
        <v>15</v>
      </c>
      <c r="F7375" s="2">
        <v>42332</v>
      </c>
      <c r="G7375">
        <v>1.6</v>
      </c>
      <c r="H7375" s="3">
        <v>42332.502083333333</v>
      </c>
      <c r="I7375" s="3">
        <v>42332.474999999999</v>
      </c>
      <c r="J7375">
        <v>4.4000000000000004</v>
      </c>
      <c r="K7375">
        <v>4.4000000000000004</v>
      </c>
      <c r="L7375" s="3">
        <v>42332.462500000001</v>
      </c>
      <c r="M7375" t="s">
        <v>135</v>
      </c>
      <c r="N7375" t="s">
        <v>9</v>
      </c>
      <c r="P7375" s="3">
        <v>42332.502083333333</v>
      </c>
      <c r="Q7375">
        <v>23.8</v>
      </c>
      <c r="R7375" t="s">
        <v>77</v>
      </c>
      <c r="S7375">
        <v>23.8</v>
      </c>
      <c r="T7375">
        <v>0</v>
      </c>
      <c r="U7375" t="s">
        <v>9</v>
      </c>
      <c r="V7375" s="3">
        <v>42332.474999999999</v>
      </c>
      <c r="W7375">
        <v>1</v>
      </c>
      <c r="X7375" s="3">
        <v>42332.462500000001</v>
      </c>
      <c r="Y7375" t="s">
        <v>9</v>
      </c>
      <c r="Z7375">
        <v>23.8</v>
      </c>
      <c r="AA7375">
        <v>0</v>
      </c>
      <c r="AB7375" t="s">
        <v>134</v>
      </c>
    </row>
    <row r="7376" spans="1:28" x14ac:dyDescent="0.25">
      <c r="A7376" t="s">
        <v>74</v>
      </c>
      <c r="B7376" t="s">
        <v>75</v>
      </c>
      <c r="C7376">
        <v>53.649500000000003</v>
      </c>
      <c r="D7376">
        <v>9.9618000000000002</v>
      </c>
      <c r="E7376">
        <v>15</v>
      </c>
      <c r="F7376" s="2">
        <v>42333</v>
      </c>
      <c r="G7376">
        <v>1.9</v>
      </c>
      <c r="H7376" s="3">
        <v>42333.499305555553</v>
      </c>
      <c r="I7376" s="3">
        <v>42333.472222222219</v>
      </c>
      <c r="J7376">
        <v>4.7</v>
      </c>
      <c r="K7376">
        <v>4.9000000000000004</v>
      </c>
      <c r="L7376" s="3">
        <v>42333.463194444441</v>
      </c>
      <c r="M7376" t="s">
        <v>135</v>
      </c>
      <c r="N7376" t="s">
        <v>9</v>
      </c>
      <c r="P7376" s="3">
        <v>42333.499305555553</v>
      </c>
      <c r="Q7376">
        <v>40</v>
      </c>
      <c r="R7376" t="s">
        <v>77</v>
      </c>
      <c r="S7376">
        <v>40</v>
      </c>
      <c r="T7376">
        <v>0</v>
      </c>
      <c r="U7376" t="s">
        <v>9</v>
      </c>
      <c r="V7376" s="3">
        <v>42333.472222222219</v>
      </c>
      <c r="W7376">
        <v>1</v>
      </c>
      <c r="X7376" s="3">
        <v>42333.463194444441</v>
      </c>
      <c r="Y7376" t="s">
        <v>9</v>
      </c>
      <c r="Z7376">
        <v>40</v>
      </c>
      <c r="AA7376">
        <v>0</v>
      </c>
      <c r="AB7376" t="s">
        <v>134</v>
      </c>
    </row>
    <row r="7377" spans="1:28" x14ac:dyDescent="0.25">
      <c r="A7377" t="s">
        <v>74</v>
      </c>
      <c r="B7377" t="s">
        <v>75</v>
      </c>
      <c r="C7377">
        <v>53.649500000000003</v>
      </c>
      <c r="D7377">
        <v>9.9618000000000002</v>
      </c>
      <c r="E7377">
        <v>15</v>
      </c>
      <c r="F7377" s="2">
        <v>42334</v>
      </c>
      <c r="G7377">
        <v>1.6</v>
      </c>
      <c r="H7377" s="3">
        <v>42334.499305555553</v>
      </c>
      <c r="I7377" s="3">
        <v>42334.472222222219</v>
      </c>
      <c r="J7377">
        <v>6.9</v>
      </c>
      <c r="K7377">
        <v>7.2</v>
      </c>
      <c r="L7377" s="3">
        <v>42334.463194444441</v>
      </c>
      <c r="M7377" t="s">
        <v>135</v>
      </c>
      <c r="N7377" t="s">
        <v>9</v>
      </c>
      <c r="P7377" s="3">
        <v>42334.499305555553</v>
      </c>
      <c r="Q7377">
        <v>0</v>
      </c>
      <c r="R7377" t="s">
        <v>76</v>
      </c>
      <c r="S7377">
        <v>0</v>
      </c>
      <c r="T7377">
        <v>0</v>
      </c>
      <c r="U7377" t="s">
        <v>9</v>
      </c>
      <c r="V7377" s="3">
        <v>42334.472222222219</v>
      </c>
      <c r="W7377">
        <v>1</v>
      </c>
      <c r="X7377" s="3">
        <v>42334.463194444441</v>
      </c>
      <c r="Y7377" t="s">
        <v>9</v>
      </c>
      <c r="Z7377">
        <v>0</v>
      </c>
      <c r="AA7377">
        <v>0</v>
      </c>
      <c r="AB7377" t="s">
        <v>134</v>
      </c>
    </row>
    <row r="7378" spans="1:28" x14ac:dyDescent="0.25">
      <c r="A7378" t="s">
        <v>74</v>
      </c>
      <c r="B7378" t="s">
        <v>75</v>
      </c>
      <c r="C7378">
        <v>53.649500000000003</v>
      </c>
      <c r="D7378">
        <v>9.9618000000000002</v>
      </c>
      <c r="E7378">
        <v>15</v>
      </c>
      <c r="F7378" s="2">
        <v>42335</v>
      </c>
      <c r="G7378">
        <v>2.1</v>
      </c>
      <c r="H7378" s="3">
        <v>42335.499305555553</v>
      </c>
      <c r="I7378" s="3">
        <v>42335.472222222219</v>
      </c>
      <c r="J7378">
        <v>5.3</v>
      </c>
      <c r="K7378">
        <v>8.1999999999999993</v>
      </c>
      <c r="L7378" s="3">
        <v>42335.463194444441</v>
      </c>
      <c r="M7378" t="s">
        <v>135</v>
      </c>
      <c r="N7378" t="s">
        <v>9</v>
      </c>
      <c r="P7378" s="3">
        <v>42335.499305555553</v>
      </c>
      <c r="Q7378">
        <v>2</v>
      </c>
      <c r="R7378" t="s">
        <v>77</v>
      </c>
      <c r="S7378">
        <v>2</v>
      </c>
      <c r="T7378">
        <v>0</v>
      </c>
      <c r="U7378" t="s">
        <v>9</v>
      </c>
      <c r="V7378" s="3">
        <v>42335.472222222219</v>
      </c>
      <c r="W7378">
        <v>1</v>
      </c>
      <c r="X7378" s="3">
        <v>42335.463194444441</v>
      </c>
      <c r="Y7378" t="s">
        <v>9</v>
      </c>
      <c r="Z7378">
        <v>2</v>
      </c>
      <c r="AA7378">
        <v>0</v>
      </c>
      <c r="AB7378" t="s">
        <v>134</v>
      </c>
    </row>
    <row r="7379" spans="1:28" x14ac:dyDescent="0.25">
      <c r="A7379" t="s">
        <v>74</v>
      </c>
      <c r="B7379" t="s">
        <v>75</v>
      </c>
      <c r="C7379">
        <v>53.649500000000003</v>
      </c>
      <c r="D7379">
        <v>9.9618000000000002</v>
      </c>
      <c r="E7379">
        <v>15</v>
      </c>
      <c r="F7379" s="2">
        <v>42336</v>
      </c>
      <c r="G7379">
        <v>3</v>
      </c>
      <c r="H7379" s="3">
        <v>42336.499305555553</v>
      </c>
      <c r="I7379" s="3">
        <v>42336.472222222219</v>
      </c>
      <c r="J7379">
        <v>5.9</v>
      </c>
      <c r="K7379">
        <v>6.9</v>
      </c>
      <c r="L7379" s="3">
        <v>42336.463888888888</v>
      </c>
      <c r="M7379" t="s">
        <v>135</v>
      </c>
      <c r="N7379" t="s">
        <v>9</v>
      </c>
      <c r="P7379" s="3">
        <v>42336.499305555553</v>
      </c>
      <c r="Q7379">
        <v>22.8</v>
      </c>
      <c r="R7379" t="s">
        <v>77</v>
      </c>
      <c r="S7379">
        <v>22.8</v>
      </c>
      <c r="T7379">
        <v>0</v>
      </c>
      <c r="U7379" t="s">
        <v>9</v>
      </c>
      <c r="V7379" s="3">
        <v>42336.472222222219</v>
      </c>
      <c r="W7379">
        <v>1</v>
      </c>
      <c r="X7379" s="3">
        <v>42336.463888888888</v>
      </c>
      <c r="Y7379" t="s">
        <v>9</v>
      </c>
      <c r="Z7379">
        <v>22.8</v>
      </c>
      <c r="AA7379">
        <v>0</v>
      </c>
      <c r="AB7379" t="s">
        <v>134</v>
      </c>
    </row>
    <row r="7380" spans="1:28" x14ac:dyDescent="0.25">
      <c r="A7380" t="s">
        <v>74</v>
      </c>
      <c r="B7380" t="s">
        <v>75</v>
      </c>
      <c r="C7380">
        <v>53.649500000000003</v>
      </c>
      <c r="D7380">
        <v>9.9618000000000002</v>
      </c>
      <c r="E7380">
        <v>15</v>
      </c>
      <c r="F7380" s="2">
        <v>42337</v>
      </c>
      <c r="G7380">
        <v>4.5999999999999996</v>
      </c>
      <c r="H7380" s="3">
        <v>42337.502083333333</v>
      </c>
      <c r="I7380" s="3">
        <v>42337.474999999999</v>
      </c>
      <c r="J7380">
        <v>9</v>
      </c>
      <c r="K7380">
        <v>9.1999999999999993</v>
      </c>
      <c r="L7380" s="3">
        <v>42337.463888888888</v>
      </c>
      <c r="M7380" t="s">
        <v>135</v>
      </c>
      <c r="N7380" t="s">
        <v>9</v>
      </c>
      <c r="P7380" s="3">
        <v>42337.502083333333</v>
      </c>
      <c r="Q7380">
        <v>31.8</v>
      </c>
      <c r="R7380" t="s">
        <v>77</v>
      </c>
      <c r="S7380">
        <v>31.8</v>
      </c>
      <c r="T7380">
        <v>0</v>
      </c>
      <c r="U7380" t="s">
        <v>9</v>
      </c>
      <c r="V7380" s="3">
        <v>42337.474999999999</v>
      </c>
      <c r="W7380">
        <v>1</v>
      </c>
      <c r="X7380" s="3">
        <v>42337.463888888888</v>
      </c>
      <c r="Y7380" t="s">
        <v>9</v>
      </c>
      <c r="Z7380">
        <v>31.8</v>
      </c>
      <c r="AA7380">
        <v>0</v>
      </c>
      <c r="AB7380" t="s">
        <v>134</v>
      </c>
    </row>
    <row r="7381" spans="1:28" x14ac:dyDescent="0.25">
      <c r="A7381" t="s">
        <v>74</v>
      </c>
      <c r="B7381" t="s">
        <v>75</v>
      </c>
      <c r="C7381">
        <v>53.649500000000003</v>
      </c>
      <c r="D7381">
        <v>9.9618000000000002</v>
      </c>
      <c r="E7381">
        <v>15</v>
      </c>
      <c r="F7381" s="2">
        <v>42338</v>
      </c>
      <c r="G7381">
        <v>3.6</v>
      </c>
      <c r="H7381" s="3">
        <v>42338.499305555553</v>
      </c>
      <c r="I7381" s="3">
        <v>42338.472222222219</v>
      </c>
      <c r="J7381">
        <v>6.8</v>
      </c>
      <c r="K7381">
        <v>10.5</v>
      </c>
      <c r="L7381" s="3">
        <v>42338.463888888888</v>
      </c>
      <c r="M7381" t="s">
        <v>135</v>
      </c>
      <c r="N7381" t="s">
        <v>9</v>
      </c>
      <c r="P7381" s="3">
        <v>42338.499305555553</v>
      </c>
      <c r="Q7381">
        <v>30.4</v>
      </c>
      <c r="R7381" t="s">
        <v>77</v>
      </c>
      <c r="S7381">
        <v>30.4</v>
      </c>
      <c r="T7381">
        <v>0</v>
      </c>
      <c r="U7381" t="s">
        <v>9</v>
      </c>
      <c r="V7381" s="3">
        <v>42338.472222222219</v>
      </c>
      <c r="W7381">
        <v>1</v>
      </c>
      <c r="X7381" s="3">
        <v>42338.463888888888</v>
      </c>
      <c r="Y7381" t="s">
        <v>9</v>
      </c>
      <c r="Z7381">
        <v>30.4</v>
      </c>
      <c r="AA7381">
        <v>0</v>
      </c>
      <c r="AB7381" t="s">
        <v>134</v>
      </c>
    </row>
    <row r="7382" spans="1:28" x14ac:dyDescent="0.25">
      <c r="A7382" t="s">
        <v>74</v>
      </c>
      <c r="B7382" t="s">
        <v>75</v>
      </c>
      <c r="C7382">
        <v>53.649500000000003</v>
      </c>
      <c r="D7382">
        <v>9.9618000000000002</v>
      </c>
      <c r="E7382">
        <v>15</v>
      </c>
      <c r="F7382" s="2">
        <v>42339</v>
      </c>
      <c r="G7382">
        <v>3.3</v>
      </c>
      <c r="H7382" s="3">
        <v>42339.499305555553</v>
      </c>
      <c r="I7382" s="3">
        <v>42339.472222222219</v>
      </c>
      <c r="J7382">
        <v>7.2</v>
      </c>
      <c r="K7382">
        <v>7.3</v>
      </c>
      <c r="L7382" s="3">
        <v>42339.464583333334</v>
      </c>
      <c r="M7382" t="s">
        <v>135</v>
      </c>
      <c r="N7382" t="s">
        <v>9</v>
      </c>
      <c r="P7382" s="3">
        <v>42339.499305555553</v>
      </c>
      <c r="Q7382">
        <v>4.8</v>
      </c>
      <c r="R7382" t="s">
        <v>77</v>
      </c>
      <c r="S7382">
        <v>4.8</v>
      </c>
      <c r="T7382">
        <v>0</v>
      </c>
      <c r="U7382" t="s">
        <v>9</v>
      </c>
      <c r="V7382" s="3">
        <v>42339.472222222219</v>
      </c>
      <c r="W7382">
        <v>1</v>
      </c>
      <c r="X7382" s="3">
        <v>42339.464583333334</v>
      </c>
      <c r="Y7382" t="s">
        <v>9</v>
      </c>
      <c r="Z7382">
        <v>4.8</v>
      </c>
      <c r="AA7382">
        <v>0</v>
      </c>
      <c r="AB7382" t="s">
        <v>134</v>
      </c>
    </row>
    <row r="7383" spans="1:28" x14ac:dyDescent="0.25">
      <c r="A7383" t="s">
        <v>74</v>
      </c>
      <c r="B7383" t="s">
        <v>75</v>
      </c>
      <c r="C7383">
        <v>53.649500000000003</v>
      </c>
      <c r="D7383">
        <v>9.9618000000000002</v>
      </c>
      <c r="E7383">
        <v>15</v>
      </c>
      <c r="F7383" s="2">
        <v>42340</v>
      </c>
      <c r="G7383">
        <v>6.3</v>
      </c>
      <c r="H7383" s="3">
        <v>42340.499305555553</v>
      </c>
      <c r="I7383" s="3">
        <v>42340.472222222219</v>
      </c>
      <c r="J7383">
        <v>10.7</v>
      </c>
      <c r="K7383">
        <v>10.7</v>
      </c>
      <c r="L7383" s="3">
        <v>42340.464583333334</v>
      </c>
      <c r="M7383" t="s">
        <v>135</v>
      </c>
      <c r="N7383" t="s">
        <v>9</v>
      </c>
      <c r="P7383" s="3">
        <v>42340.499305555553</v>
      </c>
      <c r="Q7383">
        <v>0.8</v>
      </c>
      <c r="R7383" t="s">
        <v>77</v>
      </c>
      <c r="S7383">
        <v>0.8</v>
      </c>
      <c r="T7383">
        <v>0</v>
      </c>
      <c r="U7383" t="s">
        <v>9</v>
      </c>
      <c r="V7383" s="3">
        <v>42340.472222222219</v>
      </c>
      <c r="W7383">
        <v>1</v>
      </c>
      <c r="X7383" s="3">
        <v>42340.464583333334</v>
      </c>
      <c r="Y7383" t="s">
        <v>9</v>
      </c>
      <c r="Z7383">
        <v>0.8</v>
      </c>
      <c r="AA7383">
        <v>0</v>
      </c>
      <c r="AB7383" t="s">
        <v>134</v>
      </c>
    </row>
    <row r="7384" spans="1:28" x14ac:dyDescent="0.25">
      <c r="A7384" t="s">
        <v>74</v>
      </c>
      <c r="B7384" t="s">
        <v>75</v>
      </c>
      <c r="C7384">
        <v>53.649500000000003</v>
      </c>
      <c r="D7384">
        <v>9.9618000000000002</v>
      </c>
      <c r="E7384">
        <v>15</v>
      </c>
      <c r="F7384" s="2">
        <v>42341</v>
      </c>
      <c r="G7384">
        <v>8</v>
      </c>
      <c r="H7384" s="3">
        <v>42341.502083333333</v>
      </c>
      <c r="I7384" s="3">
        <v>42341.474999999999</v>
      </c>
      <c r="J7384">
        <v>10.1</v>
      </c>
      <c r="K7384">
        <v>10.9</v>
      </c>
      <c r="L7384" s="3">
        <v>42341.464583333334</v>
      </c>
      <c r="M7384" t="s">
        <v>135</v>
      </c>
      <c r="N7384" t="s">
        <v>9</v>
      </c>
      <c r="P7384" s="3">
        <v>42341.502083333333</v>
      </c>
      <c r="Q7384">
        <v>0</v>
      </c>
      <c r="R7384" t="s">
        <v>76</v>
      </c>
      <c r="S7384">
        <v>0</v>
      </c>
      <c r="T7384">
        <v>0</v>
      </c>
      <c r="U7384" t="s">
        <v>9</v>
      </c>
      <c r="V7384" s="3">
        <v>42341.474999999999</v>
      </c>
      <c r="W7384">
        <v>1</v>
      </c>
      <c r="X7384" s="3">
        <v>42341.464583333334</v>
      </c>
      <c r="Y7384" t="s">
        <v>9</v>
      </c>
      <c r="Z7384">
        <v>0</v>
      </c>
      <c r="AA7384">
        <v>0</v>
      </c>
      <c r="AB7384" t="s">
        <v>134</v>
      </c>
    </row>
    <row r="7385" spans="1:28" x14ac:dyDescent="0.25">
      <c r="A7385" t="s">
        <v>74</v>
      </c>
      <c r="B7385" t="s">
        <v>75</v>
      </c>
      <c r="C7385">
        <v>53.649500000000003</v>
      </c>
      <c r="D7385">
        <v>9.9618000000000002</v>
      </c>
      <c r="E7385">
        <v>15</v>
      </c>
      <c r="F7385" s="2">
        <v>42342</v>
      </c>
      <c r="G7385">
        <v>7.2</v>
      </c>
      <c r="H7385" s="3">
        <v>42342.499305555553</v>
      </c>
      <c r="I7385" s="3">
        <v>42342.472222222219</v>
      </c>
      <c r="J7385">
        <v>9.6999999999999993</v>
      </c>
      <c r="K7385">
        <v>11.1</v>
      </c>
      <c r="L7385" s="3">
        <v>42342.465277777781</v>
      </c>
      <c r="M7385" t="s">
        <v>135</v>
      </c>
      <c r="N7385" t="s">
        <v>9</v>
      </c>
      <c r="P7385" s="3">
        <v>42342.499305555553</v>
      </c>
      <c r="Q7385">
        <v>0.8</v>
      </c>
      <c r="R7385" t="s">
        <v>77</v>
      </c>
      <c r="S7385">
        <v>0.8</v>
      </c>
      <c r="T7385">
        <v>0</v>
      </c>
      <c r="U7385" t="s">
        <v>9</v>
      </c>
      <c r="V7385" s="3">
        <v>42342.472222222219</v>
      </c>
      <c r="W7385">
        <v>1</v>
      </c>
      <c r="X7385" s="3">
        <v>42342.465277777781</v>
      </c>
      <c r="Y7385" t="s">
        <v>9</v>
      </c>
      <c r="Z7385">
        <v>0.8</v>
      </c>
      <c r="AA7385">
        <v>0</v>
      </c>
      <c r="AB7385" t="s">
        <v>134</v>
      </c>
    </row>
    <row r="7386" spans="1:28" x14ac:dyDescent="0.25">
      <c r="A7386" t="s">
        <v>74</v>
      </c>
      <c r="B7386" t="s">
        <v>75</v>
      </c>
      <c r="C7386">
        <v>53.649500000000003</v>
      </c>
      <c r="D7386">
        <v>9.9618000000000002</v>
      </c>
      <c r="E7386">
        <v>15</v>
      </c>
      <c r="F7386" s="2">
        <v>42343</v>
      </c>
      <c r="G7386">
        <v>8</v>
      </c>
      <c r="H7386" s="3">
        <v>42343.499305555553</v>
      </c>
      <c r="I7386" s="3">
        <v>42343.472222222219</v>
      </c>
      <c r="J7386">
        <v>8.5</v>
      </c>
      <c r="K7386">
        <v>9.9</v>
      </c>
      <c r="L7386" s="3">
        <v>42343.465277777781</v>
      </c>
      <c r="M7386" t="s">
        <v>135</v>
      </c>
      <c r="N7386" t="s">
        <v>9</v>
      </c>
      <c r="P7386" s="3">
        <v>42343.499305555553</v>
      </c>
      <c r="Q7386">
        <v>0</v>
      </c>
      <c r="R7386" t="s">
        <v>76</v>
      </c>
      <c r="S7386">
        <v>0</v>
      </c>
      <c r="T7386">
        <v>0</v>
      </c>
      <c r="U7386" t="s">
        <v>9</v>
      </c>
      <c r="V7386" s="3">
        <v>42343.472222222219</v>
      </c>
      <c r="W7386">
        <v>1</v>
      </c>
      <c r="X7386" s="3">
        <v>42343.465277777781</v>
      </c>
      <c r="Y7386" t="s">
        <v>9</v>
      </c>
      <c r="Z7386">
        <v>0</v>
      </c>
      <c r="AA7386">
        <v>0</v>
      </c>
      <c r="AB7386" t="s">
        <v>134</v>
      </c>
    </row>
    <row r="7387" spans="1:28" x14ac:dyDescent="0.25">
      <c r="A7387" t="s">
        <v>74</v>
      </c>
      <c r="B7387" t="s">
        <v>75</v>
      </c>
      <c r="C7387">
        <v>53.649500000000003</v>
      </c>
      <c r="D7387">
        <v>9.9618000000000002</v>
      </c>
      <c r="E7387">
        <v>15</v>
      </c>
      <c r="F7387" s="2">
        <v>42344</v>
      </c>
      <c r="G7387">
        <v>7.2</v>
      </c>
      <c r="H7387" s="3">
        <v>42344.499305555553</v>
      </c>
      <c r="I7387" s="3">
        <v>42344.472222222219</v>
      </c>
      <c r="J7387">
        <v>9.9</v>
      </c>
      <c r="K7387">
        <v>10.199999999999999</v>
      </c>
      <c r="L7387" s="3">
        <v>42344.46597222222</v>
      </c>
      <c r="M7387" t="s">
        <v>135</v>
      </c>
      <c r="N7387" t="s">
        <v>9</v>
      </c>
      <c r="P7387" s="3">
        <v>42344.499305555553</v>
      </c>
      <c r="Q7387">
        <v>0</v>
      </c>
      <c r="R7387" t="s">
        <v>76</v>
      </c>
      <c r="S7387">
        <v>0</v>
      </c>
      <c r="T7387">
        <v>0</v>
      </c>
      <c r="U7387" t="s">
        <v>9</v>
      </c>
      <c r="V7387" s="3">
        <v>42344.472222222219</v>
      </c>
      <c r="W7387">
        <v>1</v>
      </c>
      <c r="X7387" s="3">
        <v>42344.46597222222</v>
      </c>
      <c r="Y7387" t="s">
        <v>9</v>
      </c>
      <c r="Z7387">
        <v>0</v>
      </c>
      <c r="AA7387">
        <v>0</v>
      </c>
      <c r="AB7387" t="s">
        <v>134</v>
      </c>
    </row>
    <row r="7388" spans="1:28" x14ac:dyDescent="0.25">
      <c r="A7388" t="s">
        <v>74</v>
      </c>
      <c r="B7388" t="s">
        <v>75</v>
      </c>
      <c r="C7388">
        <v>53.649500000000003</v>
      </c>
      <c r="D7388">
        <v>9.9618000000000002</v>
      </c>
      <c r="E7388">
        <v>15</v>
      </c>
      <c r="F7388" s="2">
        <v>42345</v>
      </c>
      <c r="G7388">
        <v>8.3000000000000007</v>
      </c>
      <c r="H7388" s="3">
        <v>42345.499305555553</v>
      </c>
      <c r="I7388" s="3">
        <v>42345.472222222219</v>
      </c>
      <c r="J7388">
        <v>8.9</v>
      </c>
      <c r="K7388">
        <v>11.8</v>
      </c>
      <c r="L7388" s="3">
        <v>42345.46597222222</v>
      </c>
      <c r="M7388" t="s">
        <v>135</v>
      </c>
      <c r="N7388" t="s">
        <v>9</v>
      </c>
      <c r="P7388" s="3">
        <v>42345.499305555553</v>
      </c>
      <c r="Q7388">
        <v>2.4</v>
      </c>
      <c r="R7388" t="s">
        <v>77</v>
      </c>
      <c r="S7388">
        <v>2.4</v>
      </c>
      <c r="T7388">
        <v>0</v>
      </c>
      <c r="U7388" t="s">
        <v>9</v>
      </c>
      <c r="V7388" s="3">
        <v>42345.472222222219</v>
      </c>
      <c r="W7388">
        <v>1</v>
      </c>
      <c r="X7388" s="3">
        <v>42345.46597222222</v>
      </c>
      <c r="Y7388" t="s">
        <v>9</v>
      </c>
      <c r="Z7388">
        <v>2.4</v>
      </c>
      <c r="AA7388">
        <v>0</v>
      </c>
      <c r="AB7388" t="s">
        <v>134</v>
      </c>
    </row>
    <row r="7389" spans="1:28" x14ac:dyDescent="0.25">
      <c r="A7389" t="s">
        <v>74</v>
      </c>
      <c r="B7389" t="s">
        <v>75</v>
      </c>
      <c r="C7389">
        <v>53.649500000000003</v>
      </c>
      <c r="D7389">
        <v>9.9618000000000002</v>
      </c>
      <c r="E7389">
        <v>15</v>
      </c>
      <c r="F7389" s="2">
        <v>42346</v>
      </c>
      <c r="G7389">
        <v>7.8</v>
      </c>
      <c r="H7389" s="3">
        <v>42346.499305555553</v>
      </c>
      <c r="I7389" s="3">
        <v>42346.472222222219</v>
      </c>
      <c r="J7389">
        <v>11</v>
      </c>
      <c r="K7389">
        <v>11.1</v>
      </c>
      <c r="L7389" s="3">
        <v>42346.46597222222</v>
      </c>
      <c r="M7389" t="s">
        <v>135</v>
      </c>
      <c r="N7389" t="s">
        <v>9</v>
      </c>
      <c r="P7389" s="3">
        <v>42346.499305555553</v>
      </c>
      <c r="Q7389">
        <v>0.2</v>
      </c>
      <c r="R7389" t="s">
        <v>77</v>
      </c>
      <c r="S7389">
        <v>0.2</v>
      </c>
      <c r="T7389">
        <v>0</v>
      </c>
      <c r="U7389" t="s">
        <v>9</v>
      </c>
      <c r="V7389" s="3">
        <v>42346.472222222219</v>
      </c>
      <c r="W7389">
        <v>1</v>
      </c>
      <c r="X7389" s="3">
        <v>42346.46597222222</v>
      </c>
      <c r="Y7389" t="s">
        <v>9</v>
      </c>
      <c r="Z7389">
        <v>0.2</v>
      </c>
      <c r="AA7389">
        <v>0</v>
      </c>
      <c r="AB7389" t="s">
        <v>134</v>
      </c>
    </row>
    <row r="7390" spans="1:28" x14ac:dyDescent="0.25">
      <c r="A7390" t="s">
        <v>74</v>
      </c>
      <c r="B7390" t="s">
        <v>75</v>
      </c>
      <c r="C7390">
        <v>53.649500000000003</v>
      </c>
      <c r="D7390">
        <v>9.9618000000000002</v>
      </c>
      <c r="E7390">
        <v>15</v>
      </c>
      <c r="F7390" s="2">
        <v>42347</v>
      </c>
      <c r="G7390">
        <v>8.1</v>
      </c>
      <c r="H7390" s="3">
        <v>42347.499305555553</v>
      </c>
      <c r="I7390" s="3">
        <v>42347.472222222219</v>
      </c>
      <c r="J7390">
        <v>9.4</v>
      </c>
      <c r="K7390">
        <v>12.4</v>
      </c>
      <c r="L7390" s="3">
        <v>42347.466666666667</v>
      </c>
      <c r="M7390" t="s">
        <v>135</v>
      </c>
      <c r="N7390" t="s">
        <v>9</v>
      </c>
      <c r="P7390" s="3">
        <v>42347.499305555553</v>
      </c>
      <c r="Q7390">
        <v>1.8</v>
      </c>
      <c r="R7390" t="s">
        <v>77</v>
      </c>
      <c r="S7390">
        <v>1.8</v>
      </c>
      <c r="T7390">
        <v>0</v>
      </c>
      <c r="U7390" t="s">
        <v>9</v>
      </c>
      <c r="V7390" s="3">
        <v>42347.472222222219</v>
      </c>
      <c r="W7390">
        <v>1</v>
      </c>
      <c r="X7390" s="3">
        <v>42347.466666666667</v>
      </c>
      <c r="Y7390" t="s">
        <v>9</v>
      </c>
      <c r="Z7390">
        <v>1.8</v>
      </c>
      <c r="AA7390">
        <v>0</v>
      </c>
      <c r="AB7390" t="s">
        <v>134</v>
      </c>
    </row>
    <row r="7391" spans="1:28" x14ac:dyDescent="0.25">
      <c r="A7391" t="s">
        <v>74</v>
      </c>
      <c r="B7391" t="s">
        <v>75</v>
      </c>
      <c r="C7391">
        <v>53.649500000000003</v>
      </c>
      <c r="D7391">
        <v>9.9618000000000002</v>
      </c>
      <c r="E7391">
        <v>15</v>
      </c>
      <c r="F7391" s="2">
        <v>42348</v>
      </c>
      <c r="G7391">
        <v>4.7</v>
      </c>
      <c r="H7391" s="3">
        <v>42348.499305555553</v>
      </c>
      <c r="I7391" s="3">
        <v>42348.472222222219</v>
      </c>
      <c r="J7391">
        <v>6.6</v>
      </c>
      <c r="K7391">
        <v>9.8000000000000007</v>
      </c>
      <c r="L7391" s="3">
        <v>42348.466666666667</v>
      </c>
      <c r="M7391" t="s">
        <v>135</v>
      </c>
      <c r="N7391" t="s">
        <v>9</v>
      </c>
      <c r="P7391" s="3">
        <v>42348.499305555553</v>
      </c>
      <c r="Q7391">
        <v>0</v>
      </c>
      <c r="R7391" t="s">
        <v>76</v>
      </c>
      <c r="S7391">
        <v>0</v>
      </c>
      <c r="T7391">
        <v>0</v>
      </c>
      <c r="U7391" t="s">
        <v>9</v>
      </c>
      <c r="V7391" s="3">
        <v>42348.472222222219</v>
      </c>
      <c r="W7391">
        <v>1</v>
      </c>
      <c r="X7391" s="3">
        <v>42348.466666666667</v>
      </c>
      <c r="Y7391" t="s">
        <v>9</v>
      </c>
      <c r="Z7391">
        <v>0</v>
      </c>
      <c r="AA7391">
        <v>0</v>
      </c>
      <c r="AB7391" t="s">
        <v>134</v>
      </c>
    </row>
    <row r="7392" spans="1:28" x14ac:dyDescent="0.25">
      <c r="A7392" t="s">
        <v>74</v>
      </c>
      <c r="B7392" t="s">
        <v>75</v>
      </c>
      <c r="C7392">
        <v>53.649500000000003</v>
      </c>
      <c r="D7392">
        <v>9.9618000000000002</v>
      </c>
      <c r="E7392">
        <v>15</v>
      </c>
      <c r="F7392" s="2">
        <v>42349</v>
      </c>
      <c r="G7392">
        <v>4.7</v>
      </c>
      <c r="H7392" s="3">
        <v>42349.502083333333</v>
      </c>
      <c r="I7392" s="3">
        <v>42349.474999999999</v>
      </c>
      <c r="J7392">
        <v>6.2</v>
      </c>
      <c r="K7392">
        <v>8.1</v>
      </c>
      <c r="L7392" s="3">
        <v>42349.467361111114</v>
      </c>
      <c r="M7392" t="s">
        <v>135</v>
      </c>
      <c r="N7392" t="s">
        <v>9</v>
      </c>
      <c r="P7392" s="3">
        <v>42349.502083333333</v>
      </c>
      <c r="Q7392">
        <v>3</v>
      </c>
      <c r="R7392" t="s">
        <v>77</v>
      </c>
      <c r="S7392">
        <v>3</v>
      </c>
      <c r="T7392">
        <v>0</v>
      </c>
      <c r="U7392" t="s">
        <v>9</v>
      </c>
      <c r="V7392" s="3">
        <v>42349.474999999999</v>
      </c>
      <c r="W7392">
        <v>1</v>
      </c>
      <c r="X7392" s="3">
        <v>42349.467361111114</v>
      </c>
      <c r="Y7392" t="s">
        <v>9</v>
      </c>
      <c r="Z7392">
        <v>3</v>
      </c>
      <c r="AA7392">
        <v>0</v>
      </c>
      <c r="AB7392" t="s">
        <v>134</v>
      </c>
    </row>
    <row r="7393" spans="1:28" x14ac:dyDescent="0.25">
      <c r="A7393" t="s">
        <v>74</v>
      </c>
      <c r="B7393" t="s">
        <v>75</v>
      </c>
      <c r="C7393">
        <v>53.649500000000003</v>
      </c>
      <c r="D7393">
        <v>9.9618000000000002</v>
      </c>
      <c r="E7393">
        <v>15</v>
      </c>
      <c r="F7393" s="2">
        <v>42350</v>
      </c>
      <c r="G7393">
        <v>4.9000000000000004</v>
      </c>
      <c r="H7393" s="3">
        <v>42350.499305555553</v>
      </c>
      <c r="I7393" s="3">
        <v>42350.472222222219</v>
      </c>
      <c r="J7393">
        <v>6.7</v>
      </c>
      <c r="K7393">
        <v>7.5</v>
      </c>
      <c r="L7393" s="3">
        <v>42350.467361111114</v>
      </c>
      <c r="M7393" t="s">
        <v>135</v>
      </c>
      <c r="N7393" t="s">
        <v>9</v>
      </c>
      <c r="P7393" s="3">
        <v>42350.499305555553</v>
      </c>
      <c r="Q7393">
        <v>2.6</v>
      </c>
      <c r="R7393" t="s">
        <v>77</v>
      </c>
      <c r="S7393">
        <v>2.6</v>
      </c>
      <c r="T7393">
        <v>0</v>
      </c>
      <c r="U7393" t="s">
        <v>9</v>
      </c>
      <c r="V7393" s="3">
        <v>42350.472222222219</v>
      </c>
      <c r="W7393">
        <v>1</v>
      </c>
      <c r="X7393" s="3">
        <v>42350.467361111114</v>
      </c>
      <c r="Y7393" t="s">
        <v>9</v>
      </c>
      <c r="Z7393">
        <v>2.6</v>
      </c>
      <c r="AA7393">
        <v>0</v>
      </c>
      <c r="AB7393" t="s">
        <v>134</v>
      </c>
    </row>
    <row r="7394" spans="1:28" x14ac:dyDescent="0.25">
      <c r="A7394" t="s">
        <v>74</v>
      </c>
      <c r="B7394" t="s">
        <v>75</v>
      </c>
      <c r="C7394">
        <v>53.649500000000003</v>
      </c>
      <c r="D7394">
        <v>9.9618000000000002</v>
      </c>
      <c r="E7394">
        <v>15</v>
      </c>
      <c r="F7394" s="2">
        <v>42351</v>
      </c>
      <c r="G7394">
        <v>3.7</v>
      </c>
      <c r="H7394" s="3">
        <v>42351.499305555553</v>
      </c>
      <c r="I7394" s="3">
        <v>42351.472222222219</v>
      </c>
      <c r="J7394">
        <v>6.6</v>
      </c>
      <c r="K7394">
        <v>9.9</v>
      </c>
      <c r="L7394" s="3">
        <v>42351.468055555553</v>
      </c>
      <c r="M7394" t="s">
        <v>135</v>
      </c>
      <c r="N7394" t="s">
        <v>9</v>
      </c>
      <c r="P7394" s="3">
        <v>42351.499305555553</v>
      </c>
      <c r="Q7394">
        <v>11.2</v>
      </c>
      <c r="R7394" t="s">
        <v>77</v>
      </c>
      <c r="S7394">
        <v>11.2</v>
      </c>
      <c r="T7394">
        <v>0</v>
      </c>
      <c r="U7394" t="s">
        <v>9</v>
      </c>
      <c r="V7394" s="3">
        <v>42351.472222222219</v>
      </c>
      <c r="W7394">
        <v>1</v>
      </c>
      <c r="X7394" s="3">
        <v>42351.468055555553</v>
      </c>
      <c r="Y7394" t="s">
        <v>9</v>
      </c>
      <c r="Z7394">
        <v>11.2</v>
      </c>
      <c r="AA7394">
        <v>0</v>
      </c>
      <c r="AB7394" t="s">
        <v>134</v>
      </c>
    </row>
    <row r="7395" spans="1:28" x14ac:dyDescent="0.25">
      <c r="A7395" t="s">
        <v>74</v>
      </c>
      <c r="B7395" t="s">
        <v>75</v>
      </c>
      <c r="C7395">
        <v>53.649500000000003</v>
      </c>
      <c r="D7395">
        <v>9.9618000000000002</v>
      </c>
      <c r="E7395">
        <v>15</v>
      </c>
      <c r="F7395" s="2">
        <v>42352</v>
      </c>
      <c r="G7395">
        <v>-1.1000000000000001</v>
      </c>
      <c r="H7395" s="3">
        <v>42352.499305555553</v>
      </c>
      <c r="I7395" s="3">
        <v>42352.472222222219</v>
      </c>
      <c r="J7395">
        <v>3.1</v>
      </c>
      <c r="K7395">
        <v>8.1999999999999993</v>
      </c>
      <c r="L7395" s="3">
        <v>42352.468055555553</v>
      </c>
      <c r="M7395" t="s">
        <v>135</v>
      </c>
      <c r="N7395" t="s">
        <v>9</v>
      </c>
      <c r="P7395" s="3">
        <v>42352.499305555553</v>
      </c>
      <c r="Q7395">
        <v>0.2</v>
      </c>
      <c r="R7395" t="s">
        <v>77</v>
      </c>
      <c r="S7395">
        <v>0.2</v>
      </c>
      <c r="T7395">
        <v>0</v>
      </c>
      <c r="U7395" t="s">
        <v>9</v>
      </c>
      <c r="V7395" s="3">
        <v>42352.472222222219</v>
      </c>
      <c r="W7395">
        <v>1</v>
      </c>
      <c r="X7395" s="3">
        <v>42352.468055555553</v>
      </c>
      <c r="Y7395" t="s">
        <v>9</v>
      </c>
      <c r="Z7395">
        <v>0.2</v>
      </c>
      <c r="AA7395">
        <v>0</v>
      </c>
      <c r="AB7395" t="s">
        <v>134</v>
      </c>
    </row>
    <row r="7396" spans="1:28" x14ac:dyDescent="0.25">
      <c r="A7396" t="s">
        <v>74</v>
      </c>
      <c r="B7396" t="s">
        <v>75</v>
      </c>
      <c r="C7396">
        <v>53.649500000000003</v>
      </c>
      <c r="D7396">
        <v>9.9618000000000002</v>
      </c>
      <c r="E7396">
        <v>15</v>
      </c>
      <c r="F7396" s="2">
        <v>42353</v>
      </c>
      <c r="G7396">
        <v>3.1</v>
      </c>
      <c r="H7396" s="3">
        <v>42353.499305555553</v>
      </c>
      <c r="I7396" s="3">
        <v>42353.472222222219</v>
      </c>
      <c r="J7396">
        <v>6.5</v>
      </c>
      <c r="K7396">
        <v>6.6</v>
      </c>
      <c r="L7396" s="3">
        <v>42353.46875</v>
      </c>
      <c r="M7396" t="s">
        <v>135</v>
      </c>
      <c r="N7396" t="s">
        <v>9</v>
      </c>
      <c r="P7396" s="3">
        <v>42353.499305555553</v>
      </c>
      <c r="Q7396">
        <v>0.2</v>
      </c>
      <c r="R7396" t="s">
        <v>77</v>
      </c>
      <c r="S7396">
        <v>0.2</v>
      </c>
      <c r="T7396">
        <v>0</v>
      </c>
      <c r="U7396" t="s">
        <v>9</v>
      </c>
      <c r="V7396" s="3">
        <v>42353.472222222219</v>
      </c>
      <c r="W7396">
        <v>1</v>
      </c>
      <c r="X7396" s="3">
        <v>42353.46875</v>
      </c>
      <c r="Y7396" t="s">
        <v>9</v>
      </c>
      <c r="Z7396">
        <v>0.2</v>
      </c>
      <c r="AA7396">
        <v>0</v>
      </c>
      <c r="AB7396" t="s">
        <v>134</v>
      </c>
    </row>
    <row r="7397" spans="1:28" x14ac:dyDescent="0.25">
      <c r="A7397" t="s">
        <v>74</v>
      </c>
      <c r="B7397" t="s">
        <v>75</v>
      </c>
      <c r="C7397">
        <v>53.649500000000003</v>
      </c>
      <c r="D7397">
        <v>9.9618000000000002</v>
      </c>
      <c r="E7397">
        <v>15</v>
      </c>
      <c r="F7397" s="2">
        <v>42354</v>
      </c>
      <c r="G7397">
        <v>4.0999999999999996</v>
      </c>
      <c r="H7397" s="3">
        <v>42354.499305555553</v>
      </c>
      <c r="I7397" s="3">
        <v>42354.472222222219</v>
      </c>
      <c r="J7397">
        <v>6.9</v>
      </c>
      <c r="K7397">
        <v>7</v>
      </c>
      <c r="L7397" s="3">
        <v>42354.46875</v>
      </c>
      <c r="M7397" t="s">
        <v>135</v>
      </c>
      <c r="N7397" t="s">
        <v>9</v>
      </c>
      <c r="P7397" s="3">
        <v>42354.499305555553</v>
      </c>
      <c r="Q7397">
        <v>0</v>
      </c>
      <c r="R7397" t="s">
        <v>76</v>
      </c>
      <c r="S7397">
        <v>0</v>
      </c>
      <c r="T7397">
        <v>0</v>
      </c>
      <c r="U7397" t="s">
        <v>9</v>
      </c>
      <c r="V7397" s="3">
        <v>42354.472222222219</v>
      </c>
      <c r="W7397">
        <v>1</v>
      </c>
      <c r="X7397" s="3">
        <v>42354.46875</v>
      </c>
      <c r="Y7397" t="s">
        <v>9</v>
      </c>
      <c r="Z7397">
        <v>0</v>
      </c>
      <c r="AA7397">
        <v>0</v>
      </c>
      <c r="AB7397" t="s">
        <v>134</v>
      </c>
    </row>
    <row r="7398" spans="1:28" x14ac:dyDescent="0.25">
      <c r="A7398" t="s">
        <v>74</v>
      </c>
      <c r="B7398" t="s">
        <v>75</v>
      </c>
      <c r="C7398">
        <v>53.649500000000003</v>
      </c>
      <c r="D7398">
        <v>9.9618000000000002</v>
      </c>
      <c r="E7398">
        <v>15</v>
      </c>
      <c r="F7398" s="2">
        <v>42355</v>
      </c>
      <c r="G7398">
        <v>6.9</v>
      </c>
      <c r="H7398" s="3">
        <v>42355.499305555553</v>
      </c>
      <c r="I7398" s="3">
        <v>42355.472222222219</v>
      </c>
      <c r="J7398">
        <v>11.9</v>
      </c>
      <c r="K7398">
        <v>12</v>
      </c>
      <c r="L7398" s="3">
        <v>42355.469444444447</v>
      </c>
      <c r="M7398" t="s">
        <v>135</v>
      </c>
      <c r="N7398" t="s">
        <v>9</v>
      </c>
      <c r="P7398" s="3">
        <v>42355.499305555553</v>
      </c>
      <c r="Q7398">
        <v>1.6</v>
      </c>
      <c r="R7398" t="s">
        <v>77</v>
      </c>
      <c r="S7398">
        <v>1.6</v>
      </c>
      <c r="T7398">
        <v>0</v>
      </c>
      <c r="U7398" t="s">
        <v>9</v>
      </c>
      <c r="V7398" s="3">
        <v>42355.472222222219</v>
      </c>
      <c r="W7398">
        <v>1</v>
      </c>
      <c r="X7398" s="3">
        <v>42355.469444444447</v>
      </c>
      <c r="Y7398" t="s">
        <v>9</v>
      </c>
      <c r="Z7398">
        <v>1.6</v>
      </c>
      <c r="AA7398">
        <v>0</v>
      </c>
      <c r="AB7398" t="s">
        <v>134</v>
      </c>
    </row>
    <row r="7399" spans="1:28" x14ac:dyDescent="0.25">
      <c r="A7399" t="s">
        <v>74</v>
      </c>
      <c r="B7399" t="s">
        <v>75</v>
      </c>
      <c r="C7399">
        <v>53.649500000000003</v>
      </c>
      <c r="D7399">
        <v>9.9618000000000002</v>
      </c>
      <c r="E7399">
        <v>15</v>
      </c>
      <c r="F7399" s="2">
        <v>42356</v>
      </c>
      <c r="G7399">
        <v>11.3</v>
      </c>
      <c r="H7399" s="3">
        <v>42356.499305555553</v>
      </c>
      <c r="I7399" s="3">
        <v>42356.472222222219</v>
      </c>
      <c r="J7399">
        <v>11.9</v>
      </c>
      <c r="K7399">
        <v>12.7</v>
      </c>
      <c r="L7399" s="3">
        <v>42356.469444444447</v>
      </c>
      <c r="M7399" t="s">
        <v>135</v>
      </c>
      <c r="N7399" t="s">
        <v>9</v>
      </c>
      <c r="P7399" s="3">
        <v>42356.499305555553</v>
      </c>
      <c r="Q7399">
        <v>0.8</v>
      </c>
      <c r="R7399" t="s">
        <v>77</v>
      </c>
      <c r="S7399">
        <v>0.8</v>
      </c>
      <c r="T7399">
        <v>0</v>
      </c>
      <c r="U7399" t="s">
        <v>9</v>
      </c>
      <c r="V7399" s="3">
        <v>42356.472222222219</v>
      </c>
      <c r="W7399">
        <v>1</v>
      </c>
      <c r="X7399" s="3">
        <v>42356.469444444447</v>
      </c>
      <c r="Y7399" t="s">
        <v>9</v>
      </c>
      <c r="Z7399">
        <v>0.8</v>
      </c>
      <c r="AA7399">
        <v>0</v>
      </c>
      <c r="AB7399" t="s">
        <v>134</v>
      </c>
    </row>
    <row r="7400" spans="1:28" x14ac:dyDescent="0.25">
      <c r="A7400" t="s">
        <v>74</v>
      </c>
      <c r="B7400" t="s">
        <v>75</v>
      </c>
      <c r="C7400">
        <v>53.649500000000003</v>
      </c>
      <c r="D7400">
        <v>9.9618000000000002</v>
      </c>
      <c r="E7400">
        <v>15</v>
      </c>
      <c r="F7400" s="2">
        <v>42357</v>
      </c>
      <c r="G7400">
        <v>10.3</v>
      </c>
      <c r="H7400" s="3">
        <v>42357.502083333333</v>
      </c>
      <c r="I7400" s="3">
        <v>42357.474999999999</v>
      </c>
      <c r="J7400">
        <v>11.7</v>
      </c>
      <c r="K7400">
        <v>12.3</v>
      </c>
      <c r="L7400" s="3">
        <v>42357.470138888886</v>
      </c>
      <c r="M7400" t="s">
        <v>135</v>
      </c>
      <c r="N7400" t="s">
        <v>9</v>
      </c>
      <c r="P7400" s="3">
        <v>42357.502083333333</v>
      </c>
      <c r="Q7400">
        <v>0</v>
      </c>
      <c r="R7400" t="s">
        <v>76</v>
      </c>
      <c r="S7400">
        <v>0</v>
      </c>
      <c r="T7400">
        <v>0</v>
      </c>
      <c r="U7400" t="s">
        <v>9</v>
      </c>
      <c r="V7400" s="3">
        <v>42357.474999999999</v>
      </c>
      <c r="W7400">
        <v>1</v>
      </c>
      <c r="X7400" s="3">
        <v>42357.470138888886</v>
      </c>
      <c r="Y7400" t="s">
        <v>9</v>
      </c>
      <c r="Z7400">
        <v>0</v>
      </c>
      <c r="AA7400">
        <v>0</v>
      </c>
      <c r="AB7400" t="s">
        <v>134</v>
      </c>
    </row>
    <row r="7401" spans="1:28" x14ac:dyDescent="0.25">
      <c r="A7401" t="s">
        <v>74</v>
      </c>
      <c r="B7401" t="s">
        <v>75</v>
      </c>
      <c r="C7401">
        <v>53.649500000000003</v>
      </c>
      <c r="D7401">
        <v>9.9618000000000002</v>
      </c>
      <c r="E7401">
        <v>15</v>
      </c>
      <c r="F7401" s="2">
        <v>42358</v>
      </c>
      <c r="G7401">
        <v>9.6</v>
      </c>
      <c r="H7401" s="3">
        <v>42358.499305555553</v>
      </c>
      <c r="I7401" s="3">
        <v>42358.472222222219</v>
      </c>
      <c r="J7401">
        <v>12.9</v>
      </c>
      <c r="K7401">
        <v>13.2</v>
      </c>
      <c r="L7401" s="3">
        <v>42358.470138888886</v>
      </c>
      <c r="M7401" t="s">
        <v>135</v>
      </c>
      <c r="N7401" t="s">
        <v>9</v>
      </c>
      <c r="P7401" s="3">
        <v>42358.499305555553</v>
      </c>
      <c r="Q7401">
        <v>0</v>
      </c>
      <c r="R7401" t="s">
        <v>76</v>
      </c>
      <c r="S7401">
        <v>0</v>
      </c>
      <c r="T7401">
        <v>0</v>
      </c>
      <c r="U7401" t="s">
        <v>9</v>
      </c>
      <c r="V7401" s="3">
        <v>42358.472222222219</v>
      </c>
      <c r="W7401">
        <v>1</v>
      </c>
      <c r="X7401" s="3">
        <v>42358.470138888886</v>
      </c>
      <c r="Y7401" t="s">
        <v>9</v>
      </c>
      <c r="Z7401">
        <v>0</v>
      </c>
      <c r="AA7401">
        <v>0</v>
      </c>
      <c r="AB7401" t="s">
        <v>134</v>
      </c>
    </row>
    <row r="7402" spans="1:28" x14ac:dyDescent="0.25">
      <c r="A7402" t="s">
        <v>74</v>
      </c>
      <c r="B7402" t="s">
        <v>75</v>
      </c>
      <c r="C7402">
        <v>53.649500000000003</v>
      </c>
      <c r="D7402">
        <v>9.9618000000000002</v>
      </c>
      <c r="E7402">
        <v>15</v>
      </c>
      <c r="F7402" s="2">
        <v>42359</v>
      </c>
      <c r="G7402">
        <v>10.4</v>
      </c>
      <c r="H7402" s="3">
        <v>42359.499305555553</v>
      </c>
      <c r="I7402" s="3">
        <v>42359.472222222219</v>
      </c>
      <c r="J7402">
        <v>10.7</v>
      </c>
      <c r="K7402">
        <v>13.1</v>
      </c>
      <c r="L7402" s="3">
        <v>42359.470833333333</v>
      </c>
      <c r="M7402" t="s">
        <v>135</v>
      </c>
      <c r="N7402" t="s">
        <v>9</v>
      </c>
      <c r="P7402" s="3">
        <v>42359.499305555553</v>
      </c>
      <c r="Q7402">
        <v>0.4</v>
      </c>
      <c r="R7402" t="s">
        <v>77</v>
      </c>
      <c r="S7402">
        <v>0.4</v>
      </c>
      <c r="T7402">
        <v>0</v>
      </c>
      <c r="U7402" t="s">
        <v>9</v>
      </c>
      <c r="V7402" s="3">
        <v>42359.472222222219</v>
      </c>
      <c r="W7402">
        <v>1</v>
      </c>
      <c r="X7402" s="3">
        <v>42359.470833333333</v>
      </c>
      <c r="Y7402" t="s">
        <v>9</v>
      </c>
      <c r="Z7402">
        <v>0.4</v>
      </c>
      <c r="AA7402">
        <v>0</v>
      </c>
      <c r="AB7402" t="s">
        <v>134</v>
      </c>
    </row>
    <row r="7403" spans="1:28" x14ac:dyDescent="0.25">
      <c r="A7403" t="s">
        <v>74</v>
      </c>
      <c r="B7403" t="s">
        <v>75</v>
      </c>
      <c r="C7403">
        <v>53.649500000000003</v>
      </c>
      <c r="D7403">
        <v>9.9618000000000002</v>
      </c>
      <c r="E7403">
        <v>15</v>
      </c>
      <c r="F7403" s="2">
        <v>42360</v>
      </c>
      <c r="G7403">
        <v>8.1999999999999993</v>
      </c>
      <c r="H7403" s="3">
        <v>42360.499305555553</v>
      </c>
      <c r="I7403" s="3">
        <v>42360.472222222219</v>
      </c>
      <c r="J7403">
        <v>11.2</v>
      </c>
      <c r="K7403">
        <v>11.2</v>
      </c>
      <c r="L7403" s="3">
        <v>42360.470833333333</v>
      </c>
      <c r="M7403" t="s">
        <v>135</v>
      </c>
      <c r="N7403" t="s">
        <v>9</v>
      </c>
      <c r="P7403" s="3">
        <v>42360.499305555553</v>
      </c>
      <c r="Q7403">
        <v>4.8</v>
      </c>
      <c r="R7403" t="s">
        <v>77</v>
      </c>
      <c r="S7403">
        <v>4.8</v>
      </c>
      <c r="T7403">
        <v>0</v>
      </c>
      <c r="U7403" t="s">
        <v>9</v>
      </c>
      <c r="V7403" s="3">
        <v>42360.472222222219</v>
      </c>
      <c r="W7403">
        <v>1</v>
      </c>
      <c r="X7403" s="3">
        <v>42360.470833333333</v>
      </c>
      <c r="Y7403" t="s">
        <v>9</v>
      </c>
      <c r="Z7403">
        <v>4.8</v>
      </c>
      <c r="AA7403">
        <v>0</v>
      </c>
      <c r="AB7403" t="s">
        <v>134</v>
      </c>
    </row>
    <row r="7404" spans="1:28" x14ac:dyDescent="0.25">
      <c r="A7404" t="s">
        <v>74</v>
      </c>
      <c r="B7404" t="s">
        <v>75</v>
      </c>
      <c r="C7404">
        <v>53.649500000000003</v>
      </c>
      <c r="D7404">
        <v>9.9618000000000002</v>
      </c>
      <c r="E7404">
        <v>15</v>
      </c>
      <c r="F7404" s="2">
        <v>42361</v>
      </c>
      <c r="G7404">
        <v>11.2</v>
      </c>
      <c r="H7404" s="3">
        <v>42361.499305555553</v>
      </c>
      <c r="I7404" s="3">
        <v>42361.472222222219</v>
      </c>
      <c r="J7404">
        <v>11.9</v>
      </c>
      <c r="K7404">
        <v>13.3</v>
      </c>
      <c r="L7404" s="3">
        <v>42361.47152777778</v>
      </c>
      <c r="M7404" t="s">
        <v>135</v>
      </c>
      <c r="N7404" t="s">
        <v>9</v>
      </c>
      <c r="P7404" s="3">
        <v>42361.499305555553</v>
      </c>
      <c r="Q7404">
        <v>2.8</v>
      </c>
      <c r="R7404" t="s">
        <v>77</v>
      </c>
      <c r="S7404">
        <v>2.8</v>
      </c>
      <c r="T7404">
        <v>0</v>
      </c>
      <c r="U7404" t="s">
        <v>9</v>
      </c>
      <c r="V7404" s="3">
        <v>42361.472222222219</v>
      </c>
      <c r="W7404">
        <v>1</v>
      </c>
      <c r="X7404" s="3">
        <v>42361.47152777778</v>
      </c>
      <c r="Y7404" t="s">
        <v>9</v>
      </c>
      <c r="Z7404">
        <v>2.8</v>
      </c>
      <c r="AA7404">
        <v>0</v>
      </c>
      <c r="AB7404" t="s">
        <v>134</v>
      </c>
    </row>
    <row r="7405" spans="1:28" x14ac:dyDescent="0.25">
      <c r="A7405" t="s">
        <v>74</v>
      </c>
      <c r="B7405" t="s">
        <v>75</v>
      </c>
      <c r="C7405">
        <v>53.649500000000003</v>
      </c>
      <c r="D7405">
        <v>9.9618000000000002</v>
      </c>
      <c r="E7405">
        <v>15</v>
      </c>
      <c r="F7405" s="2">
        <v>42362</v>
      </c>
      <c r="G7405">
        <v>5.4</v>
      </c>
      <c r="H7405" s="3">
        <v>42362.499305555553</v>
      </c>
      <c r="I7405" s="3">
        <v>42362.472222222219</v>
      </c>
      <c r="J7405">
        <v>8.3000000000000007</v>
      </c>
      <c r="K7405">
        <v>11.9</v>
      </c>
      <c r="L7405" s="3">
        <v>42362.47152777778</v>
      </c>
      <c r="M7405" t="s">
        <v>135</v>
      </c>
      <c r="N7405" t="s">
        <v>9</v>
      </c>
      <c r="P7405" s="3">
        <v>42362.499305555553</v>
      </c>
      <c r="Q7405">
        <v>0.6</v>
      </c>
      <c r="R7405" t="s">
        <v>77</v>
      </c>
      <c r="S7405">
        <v>0.6</v>
      </c>
      <c r="T7405">
        <v>0</v>
      </c>
      <c r="U7405" t="s">
        <v>9</v>
      </c>
      <c r="V7405" s="3">
        <v>42362.472222222219</v>
      </c>
      <c r="W7405">
        <v>1</v>
      </c>
      <c r="X7405" s="3">
        <v>42362.47152777778</v>
      </c>
      <c r="Y7405" t="s">
        <v>9</v>
      </c>
      <c r="Z7405">
        <v>0.6</v>
      </c>
      <c r="AA7405">
        <v>0</v>
      </c>
      <c r="AB7405" t="s">
        <v>134</v>
      </c>
    </row>
    <row r="7406" spans="1:28" x14ac:dyDescent="0.25">
      <c r="A7406" t="s">
        <v>74</v>
      </c>
      <c r="B7406" t="s">
        <v>75</v>
      </c>
      <c r="C7406">
        <v>53.649500000000003</v>
      </c>
      <c r="D7406">
        <v>9.9618000000000002</v>
      </c>
      <c r="E7406">
        <v>15</v>
      </c>
      <c r="F7406" s="2">
        <v>42363</v>
      </c>
      <c r="G7406">
        <v>6.8</v>
      </c>
      <c r="H7406" s="3">
        <v>42363.499305555553</v>
      </c>
      <c r="I7406" s="3">
        <v>42363.472222222219</v>
      </c>
      <c r="J7406">
        <v>8.8000000000000007</v>
      </c>
      <c r="K7406">
        <v>12.3</v>
      </c>
      <c r="L7406" s="3">
        <v>42363.472222222219</v>
      </c>
      <c r="M7406" t="s">
        <v>135</v>
      </c>
      <c r="N7406" t="s">
        <v>9</v>
      </c>
      <c r="P7406" s="3">
        <v>42363.499305555553</v>
      </c>
      <c r="Q7406">
        <v>0.8</v>
      </c>
      <c r="R7406" t="s">
        <v>77</v>
      </c>
      <c r="S7406">
        <v>0.8</v>
      </c>
      <c r="T7406">
        <v>0</v>
      </c>
      <c r="U7406" t="s">
        <v>9</v>
      </c>
      <c r="V7406" s="3">
        <v>42363.472222222219</v>
      </c>
      <c r="W7406">
        <v>1</v>
      </c>
      <c r="X7406" s="3">
        <v>42363.472222222219</v>
      </c>
      <c r="Y7406" t="s">
        <v>9</v>
      </c>
      <c r="Z7406">
        <v>0.8</v>
      </c>
      <c r="AA7406">
        <v>0</v>
      </c>
      <c r="AB7406" t="s">
        <v>134</v>
      </c>
    </row>
    <row r="7407" spans="1:28" x14ac:dyDescent="0.25">
      <c r="A7407" t="s">
        <v>74</v>
      </c>
      <c r="B7407" t="s">
        <v>75</v>
      </c>
      <c r="C7407">
        <v>53.649500000000003</v>
      </c>
      <c r="D7407">
        <v>9.9618000000000002</v>
      </c>
      <c r="E7407">
        <v>15</v>
      </c>
      <c r="F7407" s="2">
        <v>42364</v>
      </c>
      <c r="G7407">
        <v>7.2</v>
      </c>
      <c r="H7407" s="3">
        <v>42364.502083333333</v>
      </c>
      <c r="I7407" s="3">
        <v>42364.474999999999</v>
      </c>
      <c r="J7407">
        <v>13.4</v>
      </c>
      <c r="K7407">
        <v>13.7</v>
      </c>
      <c r="L7407" s="3">
        <v>42364.472222222219</v>
      </c>
      <c r="M7407" t="s">
        <v>135</v>
      </c>
      <c r="N7407" t="s">
        <v>9</v>
      </c>
      <c r="P7407" s="3">
        <v>42364.502083333333</v>
      </c>
      <c r="Q7407">
        <v>1.4</v>
      </c>
      <c r="R7407" t="s">
        <v>77</v>
      </c>
      <c r="S7407">
        <v>1.4</v>
      </c>
      <c r="T7407">
        <v>0</v>
      </c>
      <c r="U7407" t="s">
        <v>9</v>
      </c>
      <c r="V7407" s="3">
        <v>42364.474999999999</v>
      </c>
      <c r="W7407">
        <v>1</v>
      </c>
      <c r="X7407" s="3">
        <v>42364.472222222219</v>
      </c>
      <c r="Y7407" t="s">
        <v>9</v>
      </c>
      <c r="Z7407">
        <v>1.4</v>
      </c>
      <c r="AA7407">
        <v>0</v>
      </c>
      <c r="AB7407" t="s">
        <v>134</v>
      </c>
    </row>
    <row r="7408" spans="1:28" x14ac:dyDescent="0.25">
      <c r="A7408" t="s">
        <v>74</v>
      </c>
      <c r="B7408" t="s">
        <v>75</v>
      </c>
      <c r="C7408">
        <v>53.649500000000003</v>
      </c>
      <c r="D7408">
        <v>9.9618000000000002</v>
      </c>
      <c r="E7408">
        <v>15</v>
      </c>
      <c r="F7408" s="2">
        <v>42365</v>
      </c>
      <c r="G7408">
        <v>10.9</v>
      </c>
      <c r="H7408" s="3">
        <v>42365.499305555553</v>
      </c>
      <c r="I7408" s="3">
        <v>42365.472222222219</v>
      </c>
      <c r="J7408">
        <v>11.9</v>
      </c>
      <c r="K7408">
        <v>14.2</v>
      </c>
      <c r="L7408" s="3">
        <v>42365.472916666666</v>
      </c>
      <c r="M7408" t="s">
        <v>135</v>
      </c>
      <c r="N7408" t="s">
        <v>9</v>
      </c>
      <c r="P7408" s="3">
        <v>42365.499305555553</v>
      </c>
      <c r="Q7408">
        <v>0</v>
      </c>
      <c r="R7408" t="s">
        <v>76</v>
      </c>
      <c r="S7408">
        <v>0</v>
      </c>
      <c r="T7408">
        <v>0</v>
      </c>
      <c r="U7408" t="s">
        <v>9</v>
      </c>
      <c r="V7408" s="3">
        <v>42365.472222222219</v>
      </c>
      <c r="W7408">
        <v>1</v>
      </c>
      <c r="X7408" s="3">
        <v>42365.472916666666</v>
      </c>
      <c r="Y7408" t="s">
        <v>9</v>
      </c>
      <c r="Z7408">
        <v>0</v>
      </c>
      <c r="AA7408">
        <v>0</v>
      </c>
      <c r="AB7408" t="s">
        <v>134</v>
      </c>
    </row>
    <row r="7409" spans="1:28" x14ac:dyDescent="0.25">
      <c r="A7409" t="s">
        <v>74</v>
      </c>
      <c r="B7409" t="s">
        <v>75</v>
      </c>
      <c r="C7409">
        <v>53.649500000000003</v>
      </c>
      <c r="D7409">
        <v>9.9618000000000002</v>
      </c>
      <c r="E7409">
        <v>15</v>
      </c>
      <c r="F7409" s="2">
        <v>42366</v>
      </c>
      <c r="G7409">
        <v>0.4</v>
      </c>
      <c r="H7409" s="3">
        <v>42366.499305555553</v>
      </c>
      <c r="I7409" s="3">
        <v>42366.472222222219</v>
      </c>
      <c r="J7409">
        <v>5.0999999999999996</v>
      </c>
      <c r="K7409">
        <v>12.1</v>
      </c>
      <c r="L7409" s="3">
        <v>42366.472916666666</v>
      </c>
      <c r="M7409" t="s">
        <v>135</v>
      </c>
      <c r="N7409" t="s">
        <v>9</v>
      </c>
      <c r="P7409" s="3">
        <v>42366.499305555553</v>
      </c>
      <c r="Q7409">
        <v>1</v>
      </c>
      <c r="R7409" t="s">
        <v>77</v>
      </c>
      <c r="S7409">
        <v>1</v>
      </c>
      <c r="T7409">
        <v>0</v>
      </c>
      <c r="U7409" t="s">
        <v>9</v>
      </c>
      <c r="V7409" s="3">
        <v>42366.472222222219</v>
      </c>
      <c r="W7409">
        <v>1</v>
      </c>
      <c r="X7409" s="3">
        <v>42366.472916666666</v>
      </c>
      <c r="Y7409" t="s">
        <v>9</v>
      </c>
      <c r="Z7409">
        <v>1</v>
      </c>
      <c r="AA7409">
        <v>0</v>
      </c>
      <c r="AB7409" t="s">
        <v>134</v>
      </c>
    </row>
    <row r="7410" spans="1:28" x14ac:dyDescent="0.25">
      <c r="A7410" t="s">
        <v>74</v>
      </c>
      <c r="B7410" t="s">
        <v>75</v>
      </c>
      <c r="C7410">
        <v>53.649500000000003</v>
      </c>
      <c r="D7410">
        <v>9.9618000000000002</v>
      </c>
      <c r="E7410">
        <v>15</v>
      </c>
      <c r="F7410" s="2">
        <v>42367</v>
      </c>
      <c r="G7410">
        <v>4.7</v>
      </c>
      <c r="H7410" s="3">
        <v>42367.502083333333</v>
      </c>
      <c r="I7410" s="3">
        <v>42367.474999999999</v>
      </c>
      <c r="J7410">
        <v>5.4</v>
      </c>
      <c r="K7410">
        <v>6.6</v>
      </c>
      <c r="L7410" s="3">
        <v>42367.473611111112</v>
      </c>
      <c r="M7410" t="s">
        <v>135</v>
      </c>
      <c r="N7410" t="s">
        <v>9</v>
      </c>
      <c r="P7410" s="3">
        <v>42367.502083333333</v>
      </c>
      <c r="Q7410">
        <v>0</v>
      </c>
      <c r="R7410" t="s">
        <v>76</v>
      </c>
      <c r="S7410">
        <v>0</v>
      </c>
      <c r="T7410">
        <v>0</v>
      </c>
      <c r="U7410" t="s">
        <v>9</v>
      </c>
      <c r="V7410" s="3">
        <v>42367.474999999999</v>
      </c>
      <c r="W7410">
        <v>1</v>
      </c>
      <c r="X7410" s="3">
        <v>42367.473611111112</v>
      </c>
      <c r="Y7410" t="s">
        <v>9</v>
      </c>
      <c r="Z7410">
        <v>0</v>
      </c>
      <c r="AA7410">
        <v>0</v>
      </c>
      <c r="AB7410" t="s">
        <v>134</v>
      </c>
    </row>
    <row r="7411" spans="1:28" x14ac:dyDescent="0.25">
      <c r="A7411" t="s">
        <v>74</v>
      </c>
      <c r="B7411" t="s">
        <v>75</v>
      </c>
      <c r="C7411">
        <v>53.649500000000003</v>
      </c>
      <c r="D7411">
        <v>9.9618000000000002</v>
      </c>
      <c r="E7411">
        <v>15</v>
      </c>
      <c r="F7411" s="2">
        <v>42368</v>
      </c>
      <c r="G7411">
        <v>4.4000000000000004</v>
      </c>
      <c r="H7411" s="3">
        <v>42368.502083333333</v>
      </c>
      <c r="I7411" s="3">
        <v>42368.474999999999</v>
      </c>
      <c r="J7411">
        <v>5.4</v>
      </c>
      <c r="K7411">
        <v>6.2</v>
      </c>
      <c r="L7411" s="3">
        <v>42368.473611111112</v>
      </c>
      <c r="M7411" t="s">
        <v>135</v>
      </c>
      <c r="N7411" t="s">
        <v>9</v>
      </c>
      <c r="P7411" s="3">
        <v>42368.502083333333</v>
      </c>
      <c r="Q7411">
        <v>0</v>
      </c>
      <c r="R7411" t="s">
        <v>76</v>
      </c>
      <c r="S7411">
        <v>0</v>
      </c>
      <c r="T7411">
        <v>0</v>
      </c>
      <c r="U7411" t="s">
        <v>9</v>
      </c>
      <c r="V7411" s="3">
        <v>42368.474999999999</v>
      </c>
      <c r="W7411">
        <v>1</v>
      </c>
      <c r="X7411" s="3">
        <v>42368.473611111112</v>
      </c>
      <c r="Y7411" t="s">
        <v>9</v>
      </c>
      <c r="Z7411">
        <v>0</v>
      </c>
      <c r="AA7411">
        <v>0</v>
      </c>
      <c r="AB7411" t="s">
        <v>134</v>
      </c>
    </row>
    <row r="7412" spans="1:28" x14ac:dyDescent="0.25">
      <c r="A7412" t="s">
        <v>74</v>
      </c>
      <c r="B7412" t="s">
        <v>75</v>
      </c>
      <c r="C7412">
        <v>53.649500000000003</v>
      </c>
      <c r="D7412">
        <v>9.9618000000000002</v>
      </c>
      <c r="E7412">
        <v>15</v>
      </c>
      <c r="F7412" s="2">
        <v>42369</v>
      </c>
      <c r="G7412">
        <v>0.6</v>
      </c>
      <c r="H7412" s="3">
        <v>42369.499305555553</v>
      </c>
      <c r="I7412" s="3">
        <v>42369.472222222219</v>
      </c>
      <c r="J7412">
        <v>1.4</v>
      </c>
      <c r="K7412">
        <v>6</v>
      </c>
      <c r="L7412" s="3">
        <v>42369.473611111112</v>
      </c>
      <c r="M7412" t="s">
        <v>135</v>
      </c>
      <c r="N7412" t="s">
        <v>9</v>
      </c>
      <c r="P7412" s="3">
        <v>42369.499305555553</v>
      </c>
      <c r="Q7412">
        <v>2</v>
      </c>
      <c r="R7412" t="s">
        <v>77</v>
      </c>
      <c r="S7412">
        <v>2</v>
      </c>
      <c r="T7412">
        <v>0</v>
      </c>
      <c r="U7412" t="s">
        <v>9</v>
      </c>
      <c r="V7412" s="3">
        <v>42369.472222222219</v>
      </c>
      <c r="W7412">
        <v>1</v>
      </c>
      <c r="X7412" s="3">
        <v>42369.473611111112</v>
      </c>
      <c r="Y7412" t="s">
        <v>9</v>
      </c>
      <c r="Z7412">
        <v>2</v>
      </c>
      <c r="AA7412">
        <v>0</v>
      </c>
      <c r="AB7412" t="s">
        <v>134</v>
      </c>
    </row>
    <row r="7413" spans="1:28" x14ac:dyDescent="0.25">
      <c r="A7413" t="s">
        <v>74</v>
      </c>
      <c r="B7413" t="s">
        <v>75</v>
      </c>
      <c r="C7413">
        <v>53.649500000000003</v>
      </c>
      <c r="D7413">
        <v>9.9618000000000002</v>
      </c>
      <c r="E7413">
        <v>15</v>
      </c>
      <c r="F7413" s="2">
        <v>42370</v>
      </c>
      <c r="G7413">
        <v>0.1</v>
      </c>
      <c r="H7413" s="3">
        <v>42370.502083333333</v>
      </c>
      <c r="I7413" s="3">
        <v>42370.474999999999</v>
      </c>
      <c r="J7413">
        <v>4.5</v>
      </c>
      <c r="K7413">
        <v>4.5999999999999996</v>
      </c>
      <c r="L7413" s="3">
        <v>42370.474305555559</v>
      </c>
      <c r="M7413" t="s">
        <v>135</v>
      </c>
      <c r="N7413" t="s">
        <v>9</v>
      </c>
      <c r="P7413" s="3">
        <v>42370.502083333333</v>
      </c>
      <c r="Q7413">
        <v>0.4</v>
      </c>
      <c r="R7413" t="s">
        <v>77</v>
      </c>
      <c r="S7413">
        <v>0.4</v>
      </c>
      <c r="T7413">
        <v>0</v>
      </c>
      <c r="U7413" t="s">
        <v>9</v>
      </c>
      <c r="V7413" s="3">
        <v>42370.474999999999</v>
      </c>
      <c r="W7413">
        <v>1</v>
      </c>
      <c r="X7413" s="3">
        <v>42370.474305555559</v>
      </c>
      <c r="Y7413" t="s">
        <v>9</v>
      </c>
      <c r="Z7413">
        <v>0.4</v>
      </c>
      <c r="AA7413">
        <v>0</v>
      </c>
      <c r="AB7413" t="s">
        <v>134</v>
      </c>
    </row>
    <row r="7414" spans="1:28" x14ac:dyDescent="0.25">
      <c r="A7414" t="s">
        <v>74</v>
      </c>
      <c r="B7414" t="s">
        <v>75</v>
      </c>
      <c r="C7414">
        <v>53.649500000000003</v>
      </c>
      <c r="D7414">
        <v>9.9618000000000002</v>
      </c>
      <c r="E7414">
        <v>15</v>
      </c>
      <c r="F7414" s="2">
        <v>42371</v>
      </c>
      <c r="G7414">
        <v>1.1000000000000001</v>
      </c>
      <c r="H7414" s="3">
        <v>42371.499305555553</v>
      </c>
      <c r="I7414" s="3">
        <v>42371.472222222219</v>
      </c>
      <c r="J7414">
        <v>1.6</v>
      </c>
      <c r="K7414">
        <v>5.7</v>
      </c>
      <c r="L7414" s="3">
        <v>42371.474305555559</v>
      </c>
      <c r="M7414" t="s">
        <v>135</v>
      </c>
      <c r="N7414" t="s">
        <v>9</v>
      </c>
      <c r="P7414" s="3">
        <v>42371.499305555553</v>
      </c>
      <c r="Q7414">
        <v>0</v>
      </c>
      <c r="R7414" t="s">
        <v>76</v>
      </c>
      <c r="S7414">
        <v>0</v>
      </c>
      <c r="T7414">
        <v>0</v>
      </c>
      <c r="U7414" t="s">
        <v>9</v>
      </c>
      <c r="V7414" s="3">
        <v>42371.472222222219</v>
      </c>
      <c r="W7414">
        <v>1</v>
      </c>
      <c r="X7414" s="3">
        <v>42371.474305555559</v>
      </c>
      <c r="Y7414" t="s">
        <v>9</v>
      </c>
      <c r="Z7414">
        <v>0</v>
      </c>
      <c r="AA7414">
        <v>0</v>
      </c>
      <c r="AB7414" t="s">
        <v>134</v>
      </c>
    </row>
    <row r="7415" spans="1:28" x14ac:dyDescent="0.25">
      <c r="A7415" t="s">
        <v>74</v>
      </c>
      <c r="B7415" t="s">
        <v>75</v>
      </c>
      <c r="C7415">
        <v>53.649500000000003</v>
      </c>
      <c r="D7415">
        <v>9.9618000000000002</v>
      </c>
      <c r="E7415">
        <v>15</v>
      </c>
      <c r="F7415" s="2">
        <v>42372</v>
      </c>
      <c r="G7415">
        <v>-6.1</v>
      </c>
      <c r="H7415" s="3">
        <v>42372.499305555553</v>
      </c>
      <c r="I7415" s="3">
        <v>42372.472222222219</v>
      </c>
      <c r="J7415">
        <v>-5.6</v>
      </c>
      <c r="K7415">
        <v>1.6</v>
      </c>
      <c r="L7415" s="3">
        <v>42372.474999999999</v>
      </c>
      <c r="M7415" t="s">
        <v>135</v>
      </c>
      <c r="N7415" t="s">
        <v>9</v>
      </c>
      <c r="P7415" s="3">
        <v>42372.499305555553</v>
      </c>
      <c r="Q7415">
        <v>0</v>
      </c>
      <c r="R7415" t="s">
        <v>76</v>
      </c>
      <c r="S7415">
        <v>0</v>
      </c>
      <c r="T7415">
        <v>0</v>
      </c>
      <c r="U7415" t="s">
        <v>9</v>
      </c>
      <c r="V7415" s="3">
        <v>42372.472222222219</v>
      </c>
      <c r="W7415">
        <v>1</v>
      </c>
      <c r="X7415" s="3">
        <v>42372.474999999999</v>
      </c>
      <c r="Y7415" t="s">
        <v>9</v>
      </c>
      <c r="Z7415">
        <v>0</v>
      </c>
      <c r="AA7415">
        <v>0</v>
      </c>
      <c r="AB7415" t="s">
        <v>134</v>
      </c>
    </row>
    <row r="7416" spans="1:28" x14ac:dyDescent="0.25">
      <c r="A7416" t="s">
        <v>74</v>
      </c>
      <c r="B7416" t="s">
        <v>75</v>
      </c>
      <c r="C7416">
        <v>53.649500000000003</v>
      </c>
      <c r="D7416">
        <v>9.9618000000000002</v>
      </c>
      <c r="E7416">
        <v>15</v>
      </c>
      <c r="F7416" s="2">
        <v>42373</v>
      </c>
      <c r="G7416">
        <v>-7.5</v>
      </c>
      <c r="H7416" s="3">
        <v>42373.499305555553</v>
      </c>
      <c r="I7416" s="3">
        <v>42373.472222222219</v>
      </c>
      <c r="J7416">
        <v>-6.9</v>
      </c>
      <c r="K7416">
        <v>-5.0999999999999996</v>
      </c>
      <c r="L7416" s="3">
        <v>42373.474999999999</v>
      </c>
      <c r="M7416" t="s">
        <v>135</v>
      </c>
      <c r="N7416" t="s">
        <v>82</v>
      </c>
      <c r="P7416" s="3">
        <v>42373.499305555553</v>
      </c>
      <c r="Q7416">
        <v>0.05</v>
      </c>
      <c r="R7416" t="s">
        <v>87</v>
      </c>
      <c r="S7416">
        <v>0.05</v>
      </c>
      <c r="T7416">
        <v>0.5</v>
      </c>
      <c r="U7416" t="s">
        <v>82</v>
      </c>
      <c r="V7416" s="3">
        <v>42373.472222222219</v>
      </c>
      <c r="W7416">
        <v>1</v>
      </c>
      <c r="X7416" s="3">
        <v>42373.474999999999</v>
      </c>
      <c r="Y7416" t="s">
        <v>9</v>
      </c>
      <c r="Z7416" t="s">
        <v>9</v>
      </c>
      <c r="AA7416">
        <v>0.5</v>
      </c>
      <c r="AB7416" t="s">
        <v>134</v>
      </c>
    </row>
    <row r="7417" spans="1:28" x14ac:dyDescent="0.25">
      <c r="A7417" t="s">
        <v>74</v>
      </c>
      <c r="B7417" t="s">
        <v>75</v>
      </c>
      <c r="C7417">
        <v>53.649500000000003</v>
      </c>
      <c r="D7417">
        <v>9.9618000000000002</v>
      </c>
      <c r="E7417">
        <v>15</v>
      </c>
      <c r="F7417" s="2">
        <v>42374</v>
      </c>
      <c r="G7417">
        <v>-6.9</v>
      </c>
      <c r="H7417" s="3">
        <v>42374.499305555553</v>
      </c>
      <c r="I7417" s="3">
        <v>42374.472222222219</v>
      </c>
      <c r="J7417">
        <v>-5</v>
      </c>
      <c r="K7417">
        <v>-4.9000000000000004</v>
      </c>
      <c r="L7417" s="3">
        <v>42374.475694444445</v>
      </c>
      <c r="M7417" t="s">
        <v>135</v>
      </c>
      <c r="N7417" t="s">
        <v>82</v>
      </c>
      <c r="P7417" s="3">
        <v>42374.499305555553</v>
      </c>
      <c r="Q7417">
        <v>0.05</v>
      </c>
      <c r="R7417" t="s">
        <v>87</v>
      </c>
      <c r="S7417">
        <v>0.05</v>
      </c>
      <c r="T7417">
        <v>0.5</v>
      </c>
      <c r="U7417" t="s">
        <v>82</v>
      </c>
      <c r="V7417" s="3">
        <v>42374.472222222219</v>
      </c>
      <c r="W7417">
        <v>1</v>
      </c>
      <c r="X7417" s="3">
        <v>42374.475694444445</v>
      </c>
      <c r="Y7417" t="s">
        <v>9</v>
      </c>
      <c r="Z7417" t="s">
        <v>9</v>
      </c>
      <c r="AA7417">
        <v>0.5</v>
      </c>
      <c r="AB7417" t="s">
        <v>134</v>
      </c>
    </row>
    <row r="7418" spans="1:28" x14ac:dyDescent="0.25">
      <c r="A7418" t="s">
        <v>74</v>
      </c>
      <c r="B7418" t="s">
        <v>75</v>
      </c>
      <c r="C7418">
        <v>53.649500000000003</v>
      </c>
      <c r="D7418">
        <v>9.9618000000000002</v>
      </c>
      <c r="E7418">
        <v>15</v>
      </c>
      <c r="F7418" s="2">
        <v>42375</v>
      </c>
      <c r="G7418">
        <v>-5.8</v>
      </c>
      <c r="H7418" s="3">
        <v>42375.499305555553</v>
      </c>
      <c r="I7418" s="3">
        <v>42375.472222222219</v>
      </c>
      <c r="J7418">
        <v>-4.4000000000000004</v>
      </c>
      <c r="K7418">
        <v>-3.4</v>
      </c>
      <c r="L7418" s="3">
        <v>42375.475694444445</v>
      </c>
      <c r="M7418" t="s">
        <v>135</v>
      </c>
      <c r="N7418" t="s">
        <v>82</v>
      </c>
      <c r="P7418" s="3">
        <v>42375.499305555553</v>
      </c>
      <c r="Q7418">
        <v>0.05</v>
      </c>
      <c r="R7418" t="s">
        <v>87</v>
      </c>
      <c r="S7418">
        <v>0.05</v>
      </c>
      <c r="T7418">
        <v>0.5</v>
      </c>
      <c r="U7418" t="s">
        <v>82</v>
      </c>
      <c r="V7418" s="3">
        <v>42375.472222222219</v>
      </c>
      <c r="W7418">
        <v>1</v>
      </c>
      <c r="X7418" s="3">
        <v>42375.475694444445</v>
      </c>
      <c r="Y7418" t="s">
        <v>9</v>
      </c>
      <c r="Z7418" t="s">
        <v>9</v>
      </c>
      <c r="AA7418">
        <v>0.5</v>
      </c>
      <c r="AB7418" t="s">
        <v>134</v>
      </c>
    </row>
    <row r="7419" spans="1:28" x14ac:dyDescent="0.25">
      <c r="A7419" t="s">
        <v>74</v>
      </c>
      <c r="B7419" t="s">
        <v>75</v>
      </c>
      <c r="C7419">
        <v>53.649500000000003</v>
      </c>
      <c r="D7419">
        <v>9.9618000000000002</v>
      </c>
      <c r="E7419">
        <v>15</v>
      </c>
      <c r="F7419" s="2">
        <v>42376</v>
      </c>
      <c r="G7419">
        <v>-6.4</v>
      </c>
      <c r="H7419" s="3">
        <v>42376.499305555553</v>
      </c>
      <c r="I7419" s="3">
        <v>42376.472222222219</v>
      </c>
      <c r="J7419">
        <v>-4</v>
      </c>
      <c r="K7419">
        <v>-3.7</v>
      </c>
      <c r="L7419" s="3">
        <v>42376.476388888892</v>
      </c>
      <c r="M7419" t="s">
        <v>135</v>
      </c>
      <c r="N7419" t="s">
        <v>9</v>
      </c>
      <c r="P7419" s="3">
        <v>42376.499305555553</v>
      </c>
      <c r="Q7419">
        <v>0</v>
      </c>
      <c r="R7419" t="s">
        <v>76</v>
      </c>
      <c r="S7419">
        <v>0</v>
      </c>
      <c r="T7419">
        <v>0</v>
      </c>
      <c r="U7419" t="s">
        <v>9</v>
      </c>
      <c r="V7419" s="3">
        <v>42376.472222222219</v>
      </c>
      <c r="W7419">
        <v>1</v>
      </c>
      <c r="X7419" s="3">
        <v>42376.476388888892</v>
      </c>
      <c r="Y7419" t="s">
        <v>9</v>
      </c>
      <c r="Z7419">
        <v>0</v>
      </c>
      <c r="AA7419">
        <v>0</v>
      </c>
      <c r="AB7419" t="s">
        <v>134</v>
      </c>
    </row>
    <row r="7420" spans="1:28" x14ac:dyDescent="0.25">
      <c r="A7420" t="s">
        <v>74</v>
      </c>
      <c r="B7420" t="s">
        <v>75</v>
      </c>
      <c r="C7420">
        <v>53.649500000000003</v>
      </c>
      <c r="D7420">
        <v>9.9618000000000002</v>
      </c>
      <c r="E7420">
        <v>15</v>
      </c>
      <c r="F7420" s="2">
        <v>42377</v>
      </c>
      <c r="G7420">
        <v>-4</v>
      </c>
      <c r="H7420" s="3">
        <v>42377.499305555553</v>
      </c>
      <c r="I7420" s="3">
        <v>42377.472222222219</v>
      </c>
      <c r="J7420">
        <v>3.4</v>
      </c>
      <c r="K7420">
        <v>3.5</v>
      </c>
      <c r="L7420" s="3">
        <v>42377.476388888892</v>
      </c>
      <c r="M7420" t="s">
        <v>135</v>
      </c>
      <c r="N7420" t="s">
        <v>82</v>
      </c>
      <c r="P7420" s="3">
        <v>42377.499305555553</v>
      </c>
      <c r="Q7420">
        <v>0.05</v>
      </c>
      <c r="R7420" t="s">
        <v>85</v>
      </c>
      <c r="S7420">
        <v>0.05</v>
      </c>
      <c r="T7420">
        <v>0.5</v>
      </c>
      <c r="U7420" t="s">
        <v>82</v>
      </c>
      <c r="V7420" s="3">
        <v>42377.472222222219</v>
      </c>
      <c r="W7420">
        <v>1</v>
      </c>
      <c r="X7420" s="3">
        <v>42377.476388888892</v>
      </c>
      <c r="Y7420" t="s">
        <v>9</v>
      </c>
      <c r="Z7420" t="s">
        <v>9</v>
      </c>
      <c r="AA7420">
        <v>0.5</v>
      </c>
      <c r="AB7420" t="s">
        <v>134</v>
      </c>
    </row>
    <row r="7421" spans="1:28" x14ac:dyDescent="0.25">
      <c r="A7421" t="s">
        <v>74</v>
      </c>
      <c r="B7421" t="s">
        <v>75</v>
      </c>
      <c r="C7421">
        <v>53.649500000000003</v>
      </c>
      <c r="D7421">
        <v>9.9618000000000002</v>
      </c>
      <c r="E7421">
        <v>15</v>
      </c>
      <c r="F7421" s="2">
        <v>42378</v>
      </c>
      <c r="G7421">
        <v>-0.9</v>
      </c>
      <c r="H7421" s="3">
        <v>42378.499305555553</v>
      </c>
      <c r="I7421" s="3">
        <v>42378.472222222219</v>
      </c>
      <c r="J7421">
        <v>2.4</v>
      </c>
      <c r="K7421">
        <v>3.7</v>
      </c>
      <c r="L7421" s="3">
        <v>42378.477083333331</v>
      </c>
      <c r="M7421" t="s">
        <v>135</v>
      </c>
      <c r="N7421" t="s">
        <v>9</v>
      </c>
      <c r="P7421" s="3">
        <v>42378.499305555553</v>
      </c>
      <c r="Q7421">
        <v>0</v>
      </c>
      <c r="R7421" t="s">
        <v>76</v>
      </c>
      <c r="S7421">
        <v>0</v>
      </c>
      <c r="T7421">
        <v>0</v>
      </c>
      <c r="U7421" t="s">
        <v>9</v>
      </c>
      <c r="V7421" s="3">
        <v>42378.472222222219</v>
      </c>
      <c r="W7421">
        <v>1</v>
      </c>
      <c r="X7421" s="3">
        <v>42378.477083333331</v>
      </c>
      <c r="Y7421" t="s">
        <v>9</v>
      </c>
      <c r="Z7421">
        <v>0</v>
      </c>
      <c r="AA7421">
        <v>0</v>
      </c>
      <c r="AB7421" t="s">
        <v>134</v>
      </c>
    </row>
    <row r="7422" spans="1:28" x14ac:dyDescent="0.25">
      <c r="A7422" t="s">
        <v>74</v>
      </c>
      <c r="B7422" t="s">
        <v>75</v>
      </c>
      <c r="C7422">
        <v>53.649500000000003</v>
      </c>
      <c r="D7422">
        <v>9.9618000000000002</v>
      </c>
      <c r="E7422">
        <v>15</v>
      </c>
      <c r="F7422" s="2">
        <v>42379</v>
      </c>
      <c r="G7422">
        <v>0.7</v>
      </c>
      <c r="H7422" s="3">
        <v>42379.499305555553</v>
      </c>
      <c r="I7422" s="3">
        <v>42379.472222222219</v>
      </c>
      <c r="J7422">
        <v>2.1</v>
      </c>
      <c r="K7422">
        <v>3.6</v>
      </c>
      <c r="L7422" s="3">
        <v>42379.477083333331</v>
      </c>
      <c r="M7422" t="s">
        <v>135</v>
      </c>
      <c r="N7422" t="s">
        <v>9</v>
      </c>
      <c r="P7422" s="3">
        <v>42379.499305555553</v>
      </c>
      <c r="Q7422">
        <v>3.2</v>
      </c>
      <c r="R7422" t="s">
        <v>77</v>
      </c>
      <c r="S7422">
        <v>3.2</v>
      </c>
      <c r="T7422">
        <v>0</v>
      </c>
      <c r="U7422" t="s">
        <v>9</v>
      </c>
      <c r="V7422" s="3">
        <v>42379.472222222219</v>
      </c>
      <c r="W7422">
        <v>1</v>
      </c>
      <c r="X7422" s="3">
        <v>42379.477083333331</v>
      </c>
      <c r="Y7422" t="s">
        <v>9</v>
      </c>
      <c r="Z7422">
        <v>3.2</v>
      </c>
      <c r="AA7422">
        <v>0</v>
      </c>
      <c r="AB7422" t="s">
        <v>134</v>
      </c>
    </row>
    <row r="7423" spans="1:28" x14ac:dyDescent="0.25">
      <c r="A7423" t="s">
        <v>74</v>
      </c>
      <c r="B7423" t="s">
        <v>75</v>
      </c>
      <c r="C7423">
        <v>53.649500000000003</v>
      </c>
      <c r="D7423">
        <v>9.9618000000000002</v>
      </c>
      <c r="E7423">
        <v>15</v>
      </c>
      <c r="F7423" s="2">
        <v>42380</v>
      </c>
      <c r="G7423">
        <v>0.2</v>
      </c>
      <c r="H7423" s="3">
        <v>42380.499305555553</v>
      </c>
      <c r="I7423" s="3">
        <v>42380.472222222219</v>
      </c>
      <c r="J7423">
        <v>2.2999999999999998</v>
      </c>
      <c r="K7423">
        <v>4.7</v>
      </c>
      <c r="L7423" s="3">
        <v>42380.477083333331</v>
      </c>
      <c r="M7423" t="s">
        <v>135</v>
      </c>
      <c r="N7423" t="s">
        <v>9</v>
      </c>
      <c r="P7423" s="3">
        <v>42380.499305555553</v>
      </c>
      <c r="Q7423">
        <v>0.8</v>
      </c>
      <c r="R7423" t="s">
        <v>77</v>
      </c>
      <c r="S7423">
        <v>0.8</v>
      </c>
      <c r="T7423">
        <v>0</v>
      </c>
      <c r="U7423" t="s">
        <v>9</v>
      </c>
      <c r="V7423" s="3">
        <v>42380.472222222219</v>
      </c>
      <c r="W7423">
        <v>1</v>
      </c>
      <c r="X7423" s="3">
        <v>42380.477083333331</v>
      </c>
      <c r="Y7423" t="s">
        <v>9</v>
      </c>
      <c r="Z7423">
        <v>0.8</v>
      </c>
      <c r="AA7423">
        <v>0</v>
      </c>
      <c r="AB7423" t="s">
        <v>134</v>
      </c>
    </row>
    <row r="7424" spans="1:28" x14ac:dyDescent="0.25">
      <c r="A7424" t="s">
        <v>74</v>
      </c>
      <c r="B7424" t="s">
        <v>75</v>
      </c>
      <c r="C7424">
        <v>53.649500000000003</v>
      </c>
      <c r="D7424">
        <v>9.9618000000000002</v>
      </c>
      <c r="E7424">
        <v>15</v>
      </c>
      <c r="F7424" s="2">
        <v>42381</v>
      </c>
      <c r="G7424">
        <v>1.5</v>
      </c>
      <c r="H7424" s="3">
        <v>42381.499305555553</v>
      </c>
      <c r="I7424" s="3">
        <v>42381.472222222219</v>
      </c>
      <c r="J7424">
        <v>5.2</v>
      </c>
      <c r="K7424">
        <v>5.2</v>
      </c>
      <c r="L7424" s="3">
        <v>42381.477777777778</v>
      </c>
      <c r="M7424" t="s">
        <v>135</v>
      </c>
      <c r="N7424" t="s">
        <v>9</v>
      </c>
      <c r="P7424" s="3">
        <v>42381.499305555553</v>
      </c>
      <c r="Q7424">
        <v>3.6</v>
      </c>
      <c r="R7424" t="s">
        <v>77</v>
      </c>
      <c r="S7424">
        <v>3.6</v>
      </c>
      <c r="T7424">
        <v>0</v>
      </c>
      <c r="U7424" t="s">
        <v>9</v>
      </c>
      <c r="V7424" s="3">
        <v>42381.472222222219</v>
      </c>
      <c r="W7424">
        <v>1</v>
      </c>
      <c r="X7424" s="3">
        <v>42381.477777777778</v>
      </c>
      <c r="Y7424" t="s">
        <v>9</v>
      </c>
      <c r="Z7424">
        <v>3.6</v>
      </c>
      <c r="AA7424">
        <v>0</v>
      </c>
      <c r="AB7424" t="s">
        <v>134</v>
      </c>
    </row>
    <row r="7425" spans="1:28" x14ac:dyDescent="0.25">
      <c r="A7425" t="s">
        <v>74</v>
      </c>
      <c r="B7425" t="s">
        <v>75</v>
      </c>
      <c r="C7425">
        <v>53.649500000000003</v>
      </c>
      <c r="D7425">
        <v>9.9618000000000002</v>
      </c>
      <c r="E7425">
        <v>15</v>
      </c>
      <c r="F7425" s="2">
        <v>42382</v>
      </c>
      <c r="G7425">
        <v>2.2000000000000002</v>
      </c>
      <c r="H7425" s="3">
        <v>42382.502083333333</v>
      </c>
      <c r="I7425" s="3">
        <v>42382.474999999999</v>
      </c>
      <c r="J7425">
        <v>2.5</v>
      </c>
      <c r="K7425">
        <v>5.7</v>
      </c>
      <c r="L7425" s="3">
        <v>42382.477777777778</v>
      </c>
      <c r="M7425" t="s">
        <v>135</v>
      </c>
      <c r="N7425" t="s">
        <v>9</v>
      </c>
      <c r="P7425" s="3">
        <v>42382.502083333333</v>
      </c>
      <c r="Q7425">
        <v>0.6</v>
      </c>
      <c r="R7425" t="s">
        <v>77</v>
      </c>
      <c r="S7425">
        <v>0.6</v>
      </c>
      <c r="T7425">
        <v>0</v>
      </c>
      <c r="U7425" t="s">
        <v>9</v>
      </c>
      <c r="V7425" s="3">
        <v>42382.474999999999</v>
      </c>
      <c r="W7425">
        <v>1</v>
      </c>
      <c r="X7425" s="3">
        <v>42382.477777777778</v>
      </c>
      <c r="Y7425" t="s">
        <v>9</v>
      </c>
      <c r="Z7425">
        <v>0.6</v>
      </c>
      <c r="AA7425">
        <v>0</v>
      </c>
      <c r="AB7425" t="s">
        <v>134</v>
      </c>
    </row>
    <row r="7426" spans="1:28" x14ac:dyDescent="0.25">
      <c r="A7426" t="s">
        <v>74</v>
      </c>
      <c r="B7426" t="s">
        <v>75</v>
      </c>
      <c r="C7426">
        <v>53.649500000000003</v>
      </c>
      <c r="D7426">
        <v>9.9618000000000002</v>
      </c>
      <c r="E7426">
        <v>15</v>
      </c>
      <c r="F7426" s="2">
        <v>42383</v>
      </c>
      <c r="G7426">
        <v>1</v>
      </c>
      <c r="H7426" s="3">
        <v>42383.499305555553</v>
      </c>
      <c r="I7426" s="3">
        <v>42383.472222222219</v>
      </c>
      <c r="J7426">
        <v>2.6</v>
      </c>
      <c r="K7426">
        <v>3.4</v>
      </c>
      <c r="L7426" s="3">
        <v>42383.478472222225</v>
      </c>
      <c r="M7426" t="s">
        <v>135</v>
      </c>
      <c r="N7426" t="s">
        <v>9</v>
      </c>
      <c r="P7426" s="3">
        <v>42383.499305555553</v>
      </c>
      <c r="Q7426">
        <v>0.2</v>
      </c>
      <c r="R7426" t="s">
        <v>77</v>
      </c>
      <c r="S7426">
        <v>0.2</v>
      </c>
      <c r="T7426">
        <v>0</v>
      </c>
      <c r="U7426" t="s">
        <v>9</v>
      </c>
      <c r="V7426" s="3">
        <v>42383.472222222219</v>
      </c>
      <c r="W7426">
        <v>1</v>
      </c>
      <c r="X7426" s="3">
        <v>42383.478472222225</v>
      </c>
      <c r="Y7426" t="s">
        <v>9</v>
      </c>
      <c r="Z7426">
        <v>0.2</v>
      </c>
      <c r="AA7426">
        <v>0</v>
      </c>
      <c r="AB7426" t="s">
        <v>134</v>
      </c>
    </row>
    <row r="7427" spans="1:28" x14ac:dyDescent="0.25">
      <c r="A7427" t="s">
        <v>74</v>
      </c>
      <c r="B7427" t="s">
        <v>75</v>
      </c>
      <c r="C7427">
        <v>53.649500000000003</v>
      </c>
      <c r="D7427">
        <v>9.9618000000000002</v>
      </c>
      <c r="E7427">
        <v>15</v>
      </c>
      <c r="F7427" s="2">
        <v>42384</v>
      </c>
      <c r="G7427">
        <v>1.1000000000000001</v>
      </c>
      <c r="H7427" s="3">
        <v>42384.499305555553</v>
      </c>
      <c r="I7427" s="3">
        <v>42384.472222222219</v>
      </c>
      <c r="J7427">
        <v>1.1000000000000001</v>
      </c>
      <c r="K7427">
        <v>3</v>
      </c>
      <c r="L7427" s="3">
        <v>42384.478472222225</v>
      </c>
      <c r="M7427" t="s">
        <v>135</v>
      </c>
      <c r="N7427" t="s">
        <v>9</v>
      </c>
      <c r="P7427" s="3">
        <v>42384.499305555553</v>
      </c>
      <c r="Q7427">
        <v>2.2000000000000002</v>
      </c>
      <c r="R7427" t="s">
        <v>77</v>
      </c>
      <c r="S7427">
        <v>2.2000000000000002</v>
      </c>
      <c r="T7427">
        <v>0</v>
      </c>
      <c r="U7427" t="s">
        <v>9</v>
      </c>
      <c r="V7427" s="3">
        <v>42384.472222222219</v>
      </c>
      <c r="W7427">
        <v>1</v>
      </c>
      <c r="X7427" s="3">
        <v>42384.478472222225</v>
      </c>
      <c r="Y7427" t="s">
        <v>9</v>
      </c>
      <c r="Z7427">
        <v>2.2000000000000002</v>
      </c>
      <c r="AA7427">
        <v>0</v>
      </c>
      <c r="AB7427" t="s">
        <v>134</v>
      </c>
    </row>
    <row r="7428" spans="1:28" x14ac:dyDescent="0.25">
      <c r="A7428" t="s">
        <v>74</v>
      </c>
      <c r="B7428" t="s">
        <v>75</v>
      </c>
      <c r="C7428">
        <v>53.649500000000003</v>
      </c>
      <c r="D7428">
        <v>9.9618000000000002</v>
      </c>
      <c r="E7428">
        <v>15</v>
      </c>
      <c r="F7428" s="2">
        <v>42385</v>
      </c>
      <c r="G7428">
        <v>-0.7</v>
      </c>
      <c r="H7428" s="3">
        <v>42385.499305555553</v>
      </c>
      <c r="I7428" s="3">
        <v>42385.472222222219</v>
      </c>
      <c r="J7428">
        <v>1.2</v>
      </c>
      <c r="K7428">
        <v>2.1</v>
      </c>
      <c r="L7428" s="3">
        <v>42385.478472222225</v>
      </c>
      <c r="M7428" t="s">
        <v>135</v>
      </c>
      <c r="N7428" t="s">
        <v>82</v>
      </c>
      <c r="P7428" s="3">
        <v>42385.499305555553</v>
      </c>
      <c r="Q7428">
        <v>0.05</v>
      </c>
      <c r="R7428" t="s">
        <v>87</v>
      </c>
      <c r="S7428">
        <v>0.05</v>
      </c>
      <c r="T7428">
        <v>0.5</v>
      </c>
      <c r="U7428" t="s">
        <v>82</v>
      </c>
      <c r="V7428" s="3">
        <v>42385.472222222219</v>
      </c>
      <c r="W7428">
        <v>1</v>
      </c>
      <c r="X7428" s="3">
        <v>42385.478472222225</v>
      </c>
      <c r="Y7428" t="s">
        <v>9</v>
      </c>
      <c r="Z7428" t="s">
        <v>9</v>
      </c>
      <c r="AA7428">
        <v>0.5</v>
      </c>
      <c r="AB7428" t="s">
        <v>134</v>
      </c>
    </row>
    <row r="7429" spans="1:28" x14ac:dyDescent="0.25">
      <c r="A7429" t="s">
        <v>74</v>
      </c>
      <c r="B7429" t="s">
        <v>75</v>
      </c>
      <c r="C7429">
        <v>53.649500000000003</v>
      </c>
      <c r="D7429">
        <v>9.9618000000000002</v>
      </c>
      <c r="E7429">
        <v>15</v>
      </c>
      <c r="F7429" s="2">
        <v>42386</v>
      </c>
      <c r="G7429">
        <v>-2.1</v>
      </c>
      <c r="H7429" s="3">
        <v>42386.499305555553</v>
      </c>
      <c r="I7429" s="3">
        <v>42386.472222222219</v>
      </c>
      <c r="J7429">
        <v>-0.6</v>
      </c>
      <c r="K7429">
        <v>1.2</v>
      </c>
      <c r="L7429" s="3">
        <v>42386.479166666664</v>
      </c>
      <c r="M7429" t="s">
        <v>135</v>
      </c>
      <c r="N7429" t="s">
        <v>82</v>
      </c>
      <c r="P7429" s="3">
        <v>42386.499305555553</v>
      </c>
      <c r="Q7429">
        <v>0.05</v>
      </c>
      <c r="R7429" t="s">
        <v>85</v>
      </c>
      <c r="S7429">
        <v>0.05</v>
      </c>
      <c r="T7429">
        <v>0.5</v>
      </c>
      <c r="U7429" t="s">
        <v>82</v>
      </c>
      <c r="V7429" s="3">
        <v>42386.472222222219</v>
      </c>
      <c r="W7429">
        <v>1</v>
      </c>
      <c r="X7429" s="3">
        <v>42386.479166666664</v>
      </c>
      <c r="Y7429" t="s">
        <v>9</v>
      </c>
      <c r="Z7429" t="s">
        <v>9</v>
      </c>
      <c r="AA7429">
        <v>0.5</v>
      </c>
      <c r="AB7429" t="s">
        <v>134</v>
      </c>
    </row>
    <row r="7430" spans="1:28" x14ac:dyDescent="0.25">
      <c r="A7430" t="s">
        <v>74</v>
      </c>
      <c r="B7430" t="s">
        <v>75</v>
      </c>
      <c r="C7430">
        <v>53.649500000000003</v>
      </c>
      <c r="D7430">
        <v>9.9618000000000002</v>
      </c>
      <c r="E7430">
        <v>15</v>
      </c>
      <c r="F7430" s="2">
        <v>42387</v>
      </c>
      <c r="G7430">
        <v>-5.9</v>
      </c>
      <c r="H7430" s="3">
        <v>42387.502083333333</v>
      </c>
      <c r="I7430" s="3">
        <v>42387.474999999999</v>
      </c>
      <c r="J7430">
        <v>-2.2000000000000002</v>
      </c>
      <c r="K7430">
        <v>-0.3</v>
      </c>
      <c r="L7430" s="3">
        <v>42387.479166666664</v>
      </c>
      <c r="M7430" t="s">
        <v>135</v>
      </c>
      <c r="N7430" t="s">
        <v>9</v>
      </c>
      <c r="P7430" s="3">
        <v>42387.502083333333</v>
      </c>
      <c r="Q7430">
        <v>0</v>
      </c>
      <c r="R7430" t="s">
        <v>76</v>
      </c>
      <c r="S7430">
        <v>0</v>
      </c>
      <c r="T7430">
        <v>0</v>
      </c>
      <c r="U7430" t="s">
        <v>9</v>
      </c>
      <c r="V7430" s="3">
        <v>42387.474999999999</v>
      </c>
      <c r="W7430">
        <v>1</v>
      </c>
      <c r="X7430" s="3">
        <v>42387.479166666664</v>
      </c>
      <c r="Y7430" t="s">
        <v>9</v>
      </c>
      <c r="Z7430">
        <v>0</v>
      </c>
      <c r="AA7430">
        <v>0</v>
      </c>
      <c r="AB7430" t="s">
        <v>134</v>
      </c>
    </row>
    <row r="7431" spans="1:28" x14ac:dyDescent="0.25">
      <c r="A7431" t="s">
        <v>74</v>
      </c>
      <c r="B7431" t="s">
        <v>75</v>
      </c>
      <c r="C7431">
        <v>53.649500000000003</v>
      </c>
      <c r="D7431">
        <v>9.9618000000000002</v>
      </c>
      <c r="E7431">
        <v>15</v>
      </c>
      <c r="F7431" s="2">
        <v>42388</v>
      </c>
      <c r="G7431">
        <v>-6.1</v>
      </c>
      <c r="H7431" s="3">
        <v>42388.499305555553</v>
      </c>
      <c r="I7431" s="3">
        <v>42388.472222222219</v>
      </c>
      <c r="J7431">
        <v>-1.9</v>
      </c>
      <c r="K7431">
        <v>-1.1000000000000001</v>
      </c>
      <c r="L7431" s="3">
        <v>42388.479166666664</v>
      </c>
      <c r="M7431" t="s">
        <v>135</v>
      </c>
      <c r="N7431" t="s">
        <v>9</v>
      </c>
      <c r="P7431" s="3">
        <v>42388.499305555553</v>
      </c>
      <c r="Q7431">
        <v>0</v>
      </c>
      <c r="R7431" t="s">
        <v>76</v>
      </c>
      <c r="S7431">
        <v>0</v>
      </c>
      <c r="T7431">
        <v>0</v>
      </c>
      <c r="U7431" t="s">
        <v>9</v>
      </c>
      <c r="V7431" s="3">
        <v>42388.472222222219</v>
      </c>
      <c r="W7431">
        <v>1</v>
      </c>
      <c r="X7431" s="3">
        <v>42388.479166666664</v>
      </c>
      <c r="Y7431" t="s">
        <v>9</v>
      </c>
      <c r="Z7431">
        <v>0</v>
      </c>
      <c r="AA7431">
        <v>0</v>
      </c>
      <c r="AB7431" t="s">
        <v>134</v>
      </c>
    </row>
    <row r="7432" spans="1:28" x14ac:dyDescent="0.25">
      <c r="A7432" t="s">
        <v>74</v>
      </c>
      <c r="B7432" t="s">
        <v>75</v>
      </c>
      <c r="C7432">
        <v>53.649500000000003</v>
      </c>
      <c r="D7432">
        <v>9.9618000000000002</v>
      </c>
      <c r="E7432">
        <v>15</v>
      </c>
      <c r="F7432" s="2">
        <v>42389</v>
      </c>
      <c r="G7432">
        <v>-2.7</v>
      </c>
      <c r="H7432" s="3">
        <v>42389.499305555553</v>
      </c>
      <c r="I7432" s="3">
        <v>42389.472222222219</v>
      </c>
      <c r="J7432">
        <v>0.8</v>
      </c>
      <c r="K7432">
        <v>0.9</v>
      </c>
      <c r="L7432" s="3">
        <v>42389.479861111111</v>
      </c>
      <c r="M7432" t="s">
        <v>135</v>
      </c>
      <c r="N7432" t="s">
        <v>9</v>
      </c>
      <c r="P7432" s="3">
        <v>42389.499305555553</v>
      </c>
      <c r="Q7432">
        <v>0</v>
      </c>
      <c r="R7432" t="s">
        <v>87</v>
      </c>
      <c r="S7432">
        <v>0</v>
      </c>
      <c r="T7432">
        <v>17</v>
      </c>
      <c r="U7432" t="s">
        <v>9</v>
      </c>
      <c r="V7432" s="3">
        <v>42389.472222222219</v>
      </c>
      <c r="W7432">
        <v>1</v>
      </c>
      <c r="X7432" s="3">
        <v>42389.479861111111</v>
      </c>
      <c r="Y7432" t="s">
        <v>9</v>
      </c>
      <c r="Z7432" t="s">
        <v>9</v>
      </c>
      <c r="AA7432">
        <v>17</v>
      </c>
      <c r="AB7432" t="s">
        <v>134</v>
      </c>
    </row>
    <row r="7433" spans="1:28" x14ac:dyDescent="0.25">
      <c r="A7433" t="s">
        <v>74</v>
      </c>
      <c r="B7433" t="s">
        <v>75</v>
      </c>
      <c r="C7433">
        <v>53.649500000000003</v>
      </c>
      <c r="D7433">
        <v>9.9618000000000002</v>
      </c>
      <c r="E7433">
        <v>15</v>
      </c>
      <c r="F7433" s="2">
        <v>42390</v>
      </c>
      <c r="G7433">
        <v>-6.1</v>
      </c>
      <c r="H7433" s="3">
        <v>42390.499305555553</v>
      </c>
      <c r="I7433" s="3">
        <v>42390.472222222219</v>
      </c>
      <c r="J7433">
        <v>-3.7</v>
      </c>
      <c r="K7433">
        <v>1.3</v>
      </c>
      <c r="L7433" s="3">
        <v>42390.479861111111</v>
      </c>
      <c r="M7433" t="s">
        <v>135</v>
      </c>
      <c r="N7433" t="s">
        <v>9</v>
      </c>
      <c r="P7433" s="3">
        <v>42390.499305555553</v>
      </c>
      <c r="Q7433">
        <v>1</v>
      </c>
      <c r="R7433" t="s">
        <v>77</v>
      </c>
      <c r="S7433">
        <v>1</v>
      </c>
      <c r="T7433">
        <v>0</v>
      </c>
      <c r="U7433" t="s">
        <v>9</v>
      </c>
      <c r="V7433" s="3">
        <v>42390.472222222219</v>
      </c>
      <c r="W7433">
        <v>1</v>
      </c>
      <c r="X7433" s="3">
        <v>42390.479861111111</v>
      </c>
      <c r="Y7433" t="s">
        <v>9</v>
      </c>
      <c r="Z7433">
        <v>1</v>
      </c>
      <c r="AA7433">
        <v>0</v>
      </c>
      <c r="AB7433" t="s">
        <v>134</v>
      </c>
    </row>
    <row r="7434" spans="1:28" x14ac:dyDescent="0.25">
      <c r="A7434" t="s">
        <v>74</v>
      </c>
      <c r="B7434" t="s">
        <v>75</v>
      </c>
      <c r="C7434">
        <v>53.649500000000003</v>
      </c>
      <c r="D7434">
        <v>9.9618000000000002</v>
      </c>
      <c r="E7434">
        <v>15</v>
      </c>
      <c r="F7434" s="2">
        <v>42391</v>
      </c>
      <c r="G7434">
        <v>-6.2</v>
      </c>
      <c r="H7434" s="3">
        <v>42391.499305555553</v>
      </c>
      <c r="I7434" s="3">
        <v>42391.472222222219</v>
      </c>
      <c r="J7434">
        <v>-2.9</v>
      </c>
      <c r="K7434">
        <v>-2.4</v>
      </c>
      <c r="L7434" s="3">
        <v>42391.479861111111</v>
      </c>
      <c r="M7434" t="s">
        <v>135</v>
      </c>
      <c r="N7434" t="s">
        <v>9</v>
      </c>
      <c r="P7434" s="3">
        <v>42391.499305555553</v>
      </c>
      <c r="Q7434">
        <v>0</v>
      </c>
      <c r="R7434" t="s">
        <v>76</v>
      </c>
      <c r="S7434">
        <v>0</v>
      </c>
      <c r="T7434">
        <v>0</v>
      </c>
      <c r="U7434" t="s">
        <v>9</v>
      </c>
      <c r="V7434" s="3">
        <v>42391.472222222219</v>
      </c>
      <c r="W7434">
        <v>1</v>
      </c>
      <c r="X7434" s="3">
        <v>42391.479861111111</v>
      </c>
      <c r="Y7434" t="s">
        <v>9</v>
      </c>
      <c r="Z7434">
        <v>0</v>
      </c>
      <c r="AA7434">
        <v>0</v>
      </c>
      <c r="AB7434" t="s">
        <v>134</v>
      </c>
    </row>
    <row r="7435" spans="1:28" x14ac:dyDescent="0.25">
      <c r="A7435" t="s">
        <v>74</v>
      </c>
      <c r="B7435" t="s">
        <v>75</v>
      </c>
      <c r="C7435">
        <v>53.649500000000003</v>
      </c>
      <c r="D7435">
        <v>9.9618000000000002</v>
      </c>
      <c r="E7435">
        <v>15</v>
      </c>
      <c r="F7435" s="2">
        <v>42392</v>
      </c>
      <c r="G7435">
        <v>-3.9</v>
      </c>
      <c r="H7435" s="3">
        <v>42392.499305555553</v>
      </c>
      <c r="I7435" s="3">
        <v>42392.472222222219</v>
      </c>
      <c r="J7435">
        <v>5.0999999999999996</v>
      </c>
      <c r="K7435">
        <v>5.0999999999999996</v>
      </c>
      <c r="L7435" s="3">
        <v>42392.479861111111</v>
      </c>
      <c r="M7435" t="s">
        <v>135</v>
      </c>
      <c r="N7435" t="s">
        <v>82</v>
      </c>
      <c r="P7435" s="3">
        <v>42392.499305555553</v>
      </c>
      <c r="Q7435">
        <v>0.05</v>
      </c>
      <c r="R7435" t="s">
        <v>85</v>
      </c>
      <c r="S7435">
        <v>0.05</v>
      </c>
      <c r="T7435">
        <v>0.5</v>
      </c>
      <c r="U7435" t="s">
        <v>82</v>
      </c>
      <c r="V7435" s="3">
        <v>42392.472222222219</v>
      </c>
      <c r="W7435">
        <v>1</v>
      </c>
      <c r="X7435" s="3">
        <v>42392.479861111111</v>
      </c>
      <c r="Y7435" t="s">
        <v>9</v>
      </c>
      <c r="Z7435" t="s">
        <v>9</v>
      </c>
      <c r="AA7435">
        <v>0.5</v>
      </c>
      <c r="AB7435" t="s">
        <v>134</v>
      </c>
    </row>
    <row r="7436" spans="1:28" x14ac:dyDescent="0.25">
      <c r="A7436" t="s">
        <v>74</v>
      </c>
      <c r="B7436" t="s">
        <v>75</v>
      </c>
      <c r="C7436">
        <v>53.649500000000003</v>
      </c>
      <c r="D7436">
        <v>9.9618000000000002</v>
      </c>
      <c r="E7436">
        <v>15</v>
      </c>
      <c r="F7436" s="2">
        <v>42393</v>
      </c>
      <c r="G7436">
        <v>4.5</v>
      </c>
      <c r="H7436" s="3">
        <v>42393.499305555553</v>
      </c>
      <c r="I7436" s="3">
        <v>42393.472222222219</v>
      </c>
      <c r="J7436">
        <v>5.8</v>
      </c>
      <c r="K7436">
        <v>5.8</v>
      </c>
      <c r="L7436" s="3">
        <v>42393.480555555558</v>
      </c>
      <c r="M7436" t="s">
        <v>135</v>
      </c>
      <c r="N7436" t="s">
        <v>9</v>
      </c>
      <c r="P7436" s="3">
        <v>42393.499305555553</v>
      </c>
      <c r="Q7436">
        <v>2.2000000000000002</v>
      </c>
      <c r="R7436" t="s">
        <v>77</v>
      </c>
      <c r="S7436">
        <v>2.2000000000000002</v>
      </c>
      <c r="T7436">
        <v>0</v>
      </c>
      <c r="U7436" t="s">
        <v>9</v>
      </c>
      <c r="V7436" s="3">
        <v>42393.472222222219</v>
      </c>
      <c r="W7436">
        <v>1</v>
      </c>
      <c r="X7436" s="3">
        <v>42393.480555555558</v>
      </c>
      <c r="Y7436" t="s">
        <v>9</v>
      </c>
      <c r="Z7436">
        <v>2.2000000000000002</v>
      </c>
      <c r="AA7436">
        <v>0</v>
      </c>
      <c r="AB7436" t="s">
        <v>134</v>
      </c>
    </row>
    <row r="7437" spans="1:28" x14ac:dyDescent="0.25">
      <c r="A7437" t="s">
        <v>74</v>
      </c>
      <c r="B7437" t="s">
        <v>75</v>
      </c>
      <c r="C7437">
        <v>53.649500000000003</v>
      </c>
      <c r="D7437">
        <v>9.9618000000000002</v>
      </c>
      <c r="E7437">
        <v>15</v>
      </c>
      <c r="F7437" s="2">
        <v>42394</v>
      </c>
      <c r="G7437">
        <v>5.4</v>
      </c>
      <c r="H7437" s="3">
        <v>42394.499305555553</v>
      </c>
      <c r="I7437" s="3">
        <v>42394.472222222219</v>
      </c>
      <c r="J7437">
        <v>9.9</v>
      </c>
      <c r="K7437">
        <v>9.9</v>
      </c>
      <c r="L7437" s="3">
        <v>42394.480555555558</v>
      </c>
      <c r="M7437" t="s">
        <v>135</v>
      </c>
      <c r="N7437" t="s">
        <v>9</v>
      </c>
      <c r="P7437" s="3">
        <v>42394.499305555553</v>
      </c>
      <c r="Q7437">
        <v>1.2</v>
      </c>
      <c r="R7437" t="s">
        <v>77</v>
      </c>
      <c r="S7437">
        <v>1.2</v>
      </c>
      <c r="T7437">
        <v>0</v>
      </c>
      <c r="U7437" t="s">
        <v>9</v>
      </c>
      <c r="V7437" s="3">
        <v>42394.472222222219</v>
      </c>
      <c r="W7437">
        <v>1</v>
      </c>
      <c r="X7437" s="3">
        <v>42394.480555555558</v>
      </c>
      <c r="Y7437" t="s">
        <v>9</v>
      </c>
      <c r="Z7437">
        <v>1.2</v>
      </c>
      <c r="AA7437">
        <v>0</v>
      </c>
      <c r="AB7437" t="s">
        <v>134</v>
      </c>
    </row>
    <row r="7438" spans="1:28" x14ac:dyDescent="0.25">
      <c r="A7438" t="s">
        <v>74</v>
      </c>
      <c r="B7438" t="s">
        <v>75</v>
      </c>
      <c r="C7438">
        <v>53.649500000000003</v>
      </c>
      <c r="D7438">
        <v>9.9618000000000002</v>
      </c>
      <c r="E7438">
        <v>15</v>
      </c>
      <c r="F7438" s="2">
        <v>42395</v>
      </c>
      <c r="G7438">
        <v>7.6</v>
      </c>
      <c r="H7438" s="3">
        <v>42395.499305555553</v>
      </c>
      <c r="I7438" s="3">
        <v>42395.472222222219</v>
      </c>
      <c r="J7438">
        <v>9.1</v>
      </c>
      <c r="K7438">
        <v>10.3</v>
      </c>
      <c r="L7438" s="3">
        <v>42395.480555555558</v>
      </c>
      <c r="M7438" t="s">
        <v>135</v>
      </c>
      <c r="N7438" t="s">
        <v>9</v>
      </c>
      <c r="P7438" s="3">
        <v>42395.499305555553</v>
      </c>
      <c r="Q7438">
        <v>0</v>
      </c>
      <c r="R7438" t="s">
        <v>76</v>
      </c>
      <c r="S7438">
        <v>0</v>
      </c>
      <c r="T7438">
        <v>0</v>
      </c>
      <c r="U7438" t="s">
        <v>9</v>
      </c>
      <c r="V7438" s="3">
        <v>42395.472222222219</v>
      </c>
      <c r="W7438">
        <v>1</v>
      </c>
      <c r="X7438" s="3">
        <v>42395.480555555558</v>
      </c>
      <c r="Y7438" t="s">
        <v>9</v>
      </c>
      <c r="Z7438">
        <v>0</v>
      </c>
      <c r="AA7438">
        <v>0</v>
      </c>
      <c r="AB7438" t="s">
        <v>134</v>
      </c>
    </row>
    <row r="7439" spans="1:28" x14ac:dyDescent="0.25">
      <c r="A7439" t="s">
        <v>74</v>
      </c>
      <c r="B7439" t="s">
        <v>75</v>
      </c>
      <c r="C7439">
        <v>53.649500000000003</v>
      </c>
      <c r="D7439">
        <v>9.9618000000000002</v>
      </c>
      <c r="E7439">
        <v>15</v>
      </c>
      <c r="F7439" s="2">
        <v>42396</v>
      </c>
      <c r="G7439">
        <v>8.3000000000000007</v>
      </c>
      <c r="H7439" s="3">
        <v>42396.499305555553</v>
      </c>
      <c r="I7439" s="3">
        <v>42396.472222222219</v>
      </c>
      <c r="J7439">
        <v>10.3</v>
      </c>
      <c r="K7439">
        <v>10.4</v>
      </c>
      <c r="L7439" s="3">
        <v>42396.480555555558</v>
      </c>
      <c r="M7439" t="s">
        <v>135</v>
      </c>
      <c r="N7439" t="s">
        <v>9</v>
      </c>
      <c r="P7439" s="3">
        <v>42396.499305555553</v>
      </c>
      <c r="Q7439">
        <v>2.8</v>
      </c>
      <c r="R7439" t="s">
        <v>77</v>
      </c>
      <c r="S7439">
        <v>2.8</v>
      </c>
      <c r="T7439">
        <v>0</v>
      </c>
      <c r="U7439" t="s">
        <v>9</v>
      </c>
      <c r="V7439" s="3">
        <v>42396.472222222219</v>
      </c>
      <c r="W7439">
        <v>1</v>
      </c>
      <c r="X7439" s="3">
        <v>42396.480555555558</v>
      </c>
      <c r="Y7439" t="s">
        <v>9</v>
      </c>
      <c r="Z7439">
        <v>2.8</v>
      </c>
      <c r="AA7439">
        <v>0</v>
      </c>
      <c r="AB7439" t="s">
        <v>134</v>
      </c>
    </row>
    <row r="7440" spans="1:28" x14ac:dyDescent="0.25">
      <c r="A7440" t="s">
        <v>74</v>
      </c>
      <c r="B7440" t="s">
        <v>75</v>
      </c>
      <c r="C7440">
        <v>53.649500000000003</v>
      </c>
      <c r="D7440">
        <v>9.9618000000000002</v>
      </c>
      <c r="E7440">
        <v>15</v>
      </c>
      <c r="F7440" s="2">
        <v>42397</v>
      </c>
      <c r="G7440">
        <v>6.1</v>
      </c>
      <c r="H7440" s="3">
        <v>42397.499305555553</v>
      </c>
      <c r="I7440" s="3">
        <v>42397.472222222219</v>
      </c>
      <c r="J7440">
        <v>7.7</v>
      </c>
      <c r="K7440">
        <v>11.2</v>
      </c>
      <c r="L7440" s="3">
        <v>42397.481249999997</v>
      </c>
      <c r="M7440" t="s">
        <v>135</v>
      </c>
      <c r="N7440" t="s">
        <v>9</v>
      </c>
      <c r="P7440" s="3">
        <v>42397.499305555553</v>
      </c>
      <c r="Q7440">
        <v>3.6</v>
      </c>
      <c r="R7440" t="s">
        <v>77</v>
      </c>
      <c r="S7440">
        <v>3.6</v>
      </c>
      <c r="T7440">
        <v>0</v>
      </c>
      <c r="U7440" t="s">
        <v>9</v>
      </c>
      <c r="V7440" s="3">
        <v>42397.472222222219</v>
      </c>
      <c r="W7440">
        <v>1</v>
      </c>
      <c r="X7440" s="3">
        <v>42397.481249999997</v>
      </c>
      <c r="Y7440" t="s">
        <v>9</v>
      </c>
      <c r="Z7440">
        <v>3.6</v>
      </c>
      <c r="AA7440">
        <v>0</v>
      </c>
      <c r="AB7440" t="s">
        <v>134</v>
      </c>
    </row>
    <row r="7441" spans="1:28" x14ac:dyDescent="0.25">
      <c r="A7441" t="s">
        <v>74</v>
      </c>
      <c r="B7441" t="s">
        <v>75</v>
      </c>
      <c r="C7441">
        <v>53.649500000000003</v>
      </c>
      <c r="D7441">
        <v>9.9618000000000002</v>
      </c>
      <c r="E7441">
        <v>15</v>
      </c>
      <c r="F7441" s="2">
        <v>42398</v>
      </c>
      <c r="G7441">
        <v>3.8</v>
      </c>
      <c r="H7441" s="3">
        <v>42398.499305555553</v>
      </c>
      <c r="I7441" s="3">
        <v>42398.472222222219</v>
      </c>
      <c r="J7441">
        <v>7.5</v>
      </c>
      <c r="K7441">
        <v>8.1999999999999993</v>
      </c>
      <c r="L7441" s="3">
        <v>42398.481249999997</v>
      </c>
      <c r="M7441" t="s">
        <v>135</v>
      </c>
      <c r="N7441" t="s">
        <v>9</v>
      </c>
      <c r="P7441" s="3">
        <v>42398.499305555553</v>
      </c>
      <c r="Q7441">
        <v>0</v>
      </c>
      <c r="R7441" t="s">
        <v>76</v>
      </c>
      <c r="S7441">
        <v>0</v>
      </c>
      <c r="T7441">
        <v>0</v>
      </c>
      <c r="U7441" t="s">
        <v>9</v>
      </c>
      <c r="V7441" s="3">
        <v>42398.472222222219</v>
      </c>
      <c r="W7441">
        <v>1</v>
      </c>
      <c r="X7441" s="3">
        <v>42398.481249999997</v>
      </c>
      <c r="Y7441" t="s">
        <v>9</v>
      </c>
      <c r="Z7441">
        <v>0</v>
      </c>
      <c r="AA7441">
        <v>0</v>
      </c>
      <c r="AB7441" t="s">
        <v>134</v>
      </c>
    </row>
    <row r="7442" spans="1:28" x14ac:dyDescent="0.25">
      <c r="A7442" t="s">
        <v>74</v>
      </c>
      <c r="B7442" t="s">
        <v>75</v>
      </c>
      <c r="C7442">
        <v>53.649500000000003</v>
      </c>
      <c r="D7442">
        <v>9.9618000000000002</v>
      </c>
      <c r="E7442">
        <v>15</v>
      </c>
      <c r="F7442" s="2">
        <v>42399</v>
      </c>
      <c r="G7442">
        <v>6.7</v>
      </c>
      <c r="H7442" s="3">
        <v>42399.499305555553</v>
      </c>
      <c r="I7442" s="3">
        <v>42399.472222222219</v>
      </c>
      <c r="J7442">
        <v>6.7</v>
      </c>
      <c r="K7442">
        <v>9.6999999999999993</v>
      </c>
      <c r="L7442" s="3">
        <v>42399.481249999997</v>
      </c>
      <c r="M7442" t="s">
        <v>135</v>
      </c>
      <c r="N7442" t="s">
        <v>9</v>
      </c>
      <c r="P7442" s="3">
        <v>42399.499305555553</v>
      </c>
      <c r="Q7442">
        <v>10</v>
      </c>
      <c r="R7442" t="s">
        <v>77</v>
      </c>
      <c r="S7442">
        <v>10</v>
      </c>
      <c r="T7442">
        <v>0</v>
      </c>
      <c r="U7442" t="s">
        <v>9</v>
      </c>
      <c r="V7442" s="3">
        <v>42399.472222222219</v>
      </c>
      <c r="W7442">
        <v>1</v>
      </c>
      <c r="X7442" s="3">
        <v>42399.481249999997</v>
      </c>
      <c r="Y7442" t="s">
        <v>9</v>
      </c>
      <c r="Z7442">
        <v>10</v>
      </c>
      <c r="AA7442">
        <v>0</v>
      </c>
      <c r="AB7442" t="s">
        <v>134</v>
      </c>
    </row>
    <row r="7443" spans="1:28" x14ac:dyDescent="0.25">
      <c r="A7443" t="s">
        <v>74</v>
      </c>
      <c r="B7443" t="s">
        <v>75</v>
      </c>
      <c r="C7443">
        <v>53.649500000000003</v>
      </c>
      <c r="D7443">
        <v>9.9618000000000002</v>
      </c>
      <c r="E7443">
        <v>15</v>
      </c>
      <c r="F7443" s="2">
        <v>42400</v>
      </c>
      <c r="G7443">
        <v>1.1000000000000001</v>
      </c>
      <c r="H7443" s="3">
        <v>42400.499305555553</v>
      </c>
      <c r="I7443" s="3">
        <v>42400.472222222219</v>
      </c>
      <c r="J7443">
        <v>4.4000000000000004</v>
      </c>
      <c r="K7443">
        <v>6.7</v>
      </c>
      <c r="L7443" s="3">
        <v>42400.481249999997</v>
      </c>
      <c r="M7443" t="s">
        <v>135</v>
      </c>
      <c r="N7443" t="s">
        <v>9</v>
      </c>
      <c r="P7443" s="3">
        <v>42400.499305555553</v>
      </c>
      <c r="Q7443">
        <v>6.8</v>
      </c>
      <c r="R7443" t="s">
        <v>77</v>
      </c>
      <c r="S7443">
        <v>6.8</v>
      </c>
      <c r="T7443">
        <v>0</v>
      </c>
      <c r="U7443" t="s">
        <v>9</v>
      </c>
      <c r="V7443" s="3">
        <v>42400.472222222219</v>
      </c>
      <c r="W7443">
        <v>1</v>
      </c>
      <c r="X7443" s="3">
        <v>42400.481249999997</v>
      </c>
      <c r="Y7443" t="s">
        <v>9</v>
      </c>
      <c r="Z7443">
        <v>6.8</v>
      </c>
      <c r="AA7443">
        <v>0</v>
      </c>
      <c r="AB7443" t="s">
        <v>134</v>
      </c>
    </row>
    <row r="7444" spans="1:28" x14ac:dyDescent="0.25">
      <c r="A7444" t="s">
        <v>74</v>
      </c>
      <c r="B7444" t="s">
        <v>75</v>
      </c>
      <c r="C7444">
        <v>53.649500000000003</v>
      </c>
      <c r="D7444">
        <v>9.9618000000000002</v>
      </c>
      <c r="E7444">
        <v>15</v>
      </c>
      <c r="F7444" s="2">
        <v>42430</v>
      </c>
      <c r="G7444">
        <v>-4.5999999999999996</v>
      </c>
      <c r="H7444" s="3">
        <v>42430.499305555553</v>
      </c>
      <c r="I7444" s="3">
        <v>42430.472222222219</v>
      </c>
      <c r="J7444">
        <v>1.9</v>
      </c>
      <c r="K7444">
        <v>3.9</v>
      </c>
      <c r="L7444" s="3">
        <v>42430.480555555558</v>
      </c>
      <c r="M7444" t="s">
        <v>135</v>
      </c>
      <c r="N7444" t="s">
        <v>9</v>
      </c>
      <c r="P7444" s="3">
        <v>42430.499305555553</v>
      </c>
      <c r="Q7444">
        <v>0</v>
      </c>
      <c r="R7444" t="s">
        <v>76</v>
      </c>
      <c r="S7444">
        <v>0</v>
      </c>
      <c r="T7444">
        <v>0</v>
      </c>
      <c r="U7444" t="s">
        <v>9</v>
      </c>
      <c r="V7444" s="3">
        <v>42430.472222222219</v>
      </c>
      <c r="W7444">
        <v>1</v>
      </c>
      <c r="X7444" s="3">
        <v>42430.480555555558</v>
      </c>
      <c r="Y7444" t="s">
        <v>9</v>
      </c>
      <c r="Z7444">
        <v>0</v>
      </c>
      <c r="AA7444">
        <v>0</v>
      </c>
      <c r="AB7444" t="s">
        <v>134</v>
      </c>
    </row>
    <row r="7445" spans="1:28" x14ac:dyDescent="0.25">
      <c r="A7445" t="s">
        <v>74</v>
      </c>
      <c r="B7445" t="s">
        <v>75</v>
      </c>
      <c r="C7445">
        <v>53.649500000000003</v>
      </c>
      <c r="D7445">
        <v>9.9618000000000002</v>
      </c>
      <c r="E7445">
        <v>15</v>
      </c>
      <c r="F7445" s="2">
        <v>42431</v>
      </c>
      <c r="G7445">
        <v>0.3</v>
      </c>
      <c r="H7445" s="3">
        <v>42431.502083333333</v>
      </c>
      <c r="I7445" s="3">
        <v>42431.474999999999</v>
      </c>
      <c r="J7445">
        <v>7.6</v>
      </c>
      <c r="K7445">
        <v>7.6</v>
      </c>
      <c r="L7445" s="3">
        <v>42431.480555555558</v>
      </c>
      <c r="M7445" t="s">
        <v>135</v>
      </c>
      <c r="N7445" t="s">
        <v>9</v>
      </c>
      <c r="P7445" s="3">
        <v>42431.502083333333</v>
      </c>
      <c r="Q7445">
        <v>2</v>
      </c>
      <c r="R7445" t="s">
        <v>77</v>
      </c>
      <c r="S7445">
        <v>2</v>
      </c>
      <c r="T7445">
        <v>0</v>
      </c>
      <c r="U7445" t="s">
        <v>9</v>
      </c>
      <c r="V7445" s="3">
        <v>42431.474999999999</v>
      </c>
      <c r="W7445">
        <v>1</v>
      </c>
      <c r="X7445" s="3">
        <v>42431.480555555558</v>
      </c>
      <c r="Y7445" t="s">
        <v>9</v>
      </c>
      <c r="Z7445">
        <v>2</v>
      </c>
      <c r="AA7445">
        <v>0</v>
      </c>
      <c r="AB7445" t="s">
        <v>134</v>
      </c>
    </row>
    <row r="7446" spans="1:28" x14ac:dyDescent="0.25">
      <c r="A7446" t="s">
        <v>74</v>
      </c>
      <c r="B7446" t="s">
        <v>75</v>
      </c>
      <c r="C7446">
        <v>53.649500000000003</v>
      </c>
      <c r="D7446">
        <v>9.9618000000000002</v>
      </c>
      <c r="E7446">
        <v>15</v>
      </c>
      <c r="F7446" s="2">
        <v>42432</v>
      </c>
      <c r="G7446">
        <v>-0.1</v>
      </c>
      <c r="H7446" s="3">
        <v>42432.499305555553</v>
      </c>
      <c r="I7446" s="3">
        <v>42432.472222222219</v>
      </c>
      <c r="J7446">
        <v>5.4</v>
      </c>
      <c r="K7446">
        <v>7.6</v>
      </c>
      <c r="L7446" s="3">
        <v>42432.479861111111</v>
      </c>
      <c r="M7446" t="s">
        <v>135</v>
      </c>
      <c r="N7446" t="s">
        <v>9</v>
      </c>
      <c r="P7446" s="3">
        <v>42432.499305555553</v>
      </c>
      <c r="Q7446">
        <v>2.2000000000000002</v>
      </c>
      <c r="R7446" t="s">
        <v>77</v>
      </c>
      <c r="S7446">
        <v>2.2000000000000002</v>
      </c>
      <c r="T7446">
        <v>0</v>
      </c>
      <c r="U7446" t="s">
        <v>9</v>
      </c>
      <c r="V7446" s="3">
        <v>42432.472222222219</v>
      </c>
      <c r="W7446">
        <v>1</v>
      </c>
      <c r="X7446" s="3">
        <v>42432.479861111111</v>
      </c>
      <c r="Y7446" t="s">
        <v>9</v>
      </c>
      <c r="Z7446">
        <v>2.2000000000000002</v>
      </c>
      <c r="AA7446">
        <v>0</v>
      </c>
      <c r="AB7446" t="s">
        <v>134</v>
      </c>
    </row>
    <row r="7447" spans="1:28" x14ac:dyDescent="0.25">
      <c r="A7447" t="s">
        <v>74</v>
      </c>
      <c r="B7447" t="s">
        <v>75</v>
      </c>
      <c r="C7447">
        <v>53.649500000000003</v>
      </c>
      <c r="D7447">
        <v>9.9618000000000002</v>
      </c>
      <c r="E7447">
        <v>15</v>
      </c>
      <c r="F7447" s="2">
        <v>42433</v>
      </c>
      <c r="G7447">
        <v>-0.9</v>
      </c>
      <c r="H7447" s="3">
        <v>42433.502083333333</v>
      </c>
      <c r="I7447" s="3">
        <v>42433.474999999999</v>
      </c>
      <c r="J7447">
        <v>4.2</v>
      </c>
      <c r="K7447">
        <v>6.2</v>
      </c>
      <c r="L7447" s="3">
        <v>42433.479861111111</v>
      </c>
      <c r="M7447" t="s">
        <v>135</v>
      </c>
      <c r="N7447" t="s">
        <v>9</v>
      </c>
      <c r="P7447" s="3">
        <v>42433.502083333333</v>
      </c>
      <c r="Q7447">
        <v>1.4</v>
      </c>
      <c r="R7447" t="s">
        <v>77</v>
      </c>
      <c r="S7447">
        <v>1.4</v>
      </c>
      <c r="T7447">
        <v>0</v>
      </c>
      <c r="U7447" t="s">
        <v>9</v>
      </c>
      <c r="V7447" s="3">
        <v>42433.474999999999</v>
      </c>
      <c r="W7447">
        <v>1</v>
      </c>
      <c r="X7447" s="3">
        <v>42433.479861111111</v>
      </c>
      <c r="Y7447" t="s">
        <v>9</v>
      </c>
      <c r="Z7447">
        <v>1.4</v>
      </c>
      <c r="AA7447">
        <v>0</v>
      </c>
      <c r="AB7447" t="s">
        <v>134</v>
      </c>
    </row>
    <row r="7448" spans="1:28" x14ac:dyDescent="0.25">
      <c r="A7448" t="s">
        <v>74</v>
      </c>
      <c r="B7448" t="s">
        <v>75</v>
      </c>
      <c r="C7448">
        <v>53.649500000000003</v>
      </c>
      <c r="D7448">
        <v>9.9618000000000002</v>
      </c>
      <c r="E7448">
        <v>15</v>
      </c>
      <c r="F7448" s="2">
        <v>42434</v>
      </c>
      <c r="G7448">
        <v>2.8</v>
      </c>
      <c r="H7448" s="3">
        <v>42434.502083333333</v>
      </c>
      <c r="I7448" s="3">
        <v>42434.474999999999</v>
      </c>
      <c r="J7448">
        <v>4</v>
      </c>
      <c r="K7448">
        <v>6.4</v>
      </c>
      <c r="L7448" s="3">
        <v>42434.479861111111</v>
      </c>
      <c r="M7448" t="s">
        <v>135</v>
      </c>
      <c r="N7448" t="s">
        <v>9</v>
      </c>
      <c r="P7448" s="3">
        <v>42434.502083333333</v>
      </c>
      <c r="Q7448">
        <v>4</v>
      </c>
      <c r="R7448" t="s">
        <v>77</v>
      </c>
      <c r="S7448">
        <v>4</v>
      </c>
      <c r="T7448">
        <v>0</v>
      </c>
      <c r="U7448" t="s">
        <v>9</v>
      </c>
      <c r="V7448" s="3">
        <v>42434.474999999999</v>
      </c>
      <c r="W7448">
        <v>1</v>
      </c>
      <c r="X7448" s="3">
        <v>42434.479861111111</v>
      </c>
      <c r="Y7448" t="s">
        <v>9</v>
      </c>
      <c r="Z7448">
        <v>4</v>
      </c>
      <c r="AA7448">
        <v>0</v>
      </c>
      <c r="AB7448" t="s">
        <v>134</v>
      </c>
    </row>
    <row r="7449" spans="1:28" x14ac:dyDescent="0.25">
      <c r="A7449" t="s">
        <v>74</v>
      </c>
      <c r="B7449" t="s">
        <v>75</v>
      </c>
      <c r="C7449">
        <v>53.649500000000003</v>
      </c>
      <c r="D7449">
        <v>9.9618000000000002</v>
      </c>
      <c r="E7449">
        <v>15</v>
      </c>
      <c r="F7449" s="2">
        <v>42435</v>
      </c>
      <c r="G7449">
        <v>2.5</v>
      </c>
      <c r="H7449" s="3">
        <v>42435.502083333333</v>
      </c>
      <c r="I7449" s="3">
        <v>42435.474999999999</v>
      </c>
      <c r="J7449">
        <v>5.5</v>
      </c>
      <c r="K7449">
        <v>5.7</v>
      </c>
      <c r="L7449" s="3">
        <v>42435.479861111111</v>
      </c>
      <c r="M7449" t="s">
        <v>135</v>
      </c>
      <c r="N7449" t="s">
        <v>9</v>
      </c>
      <c r="P7449" s="3">
        <v>42435.502083333333</v>
      </c>
      <c r="Q7449">
        <v>0.8</v>
      </c>
      <c r="R7449" t="s">
        <v>77</v>
      </c>
      <c r="S7449">
        <v>0.8</v>
      </c>
      <c r="T7449">
        <v>0</v>
      </c>
      <c r="U7449" t="s">
        <v>9</v>
      </c>
      <c r="V7449" s="3">
        <v>42435.474999999999</v>
      </c>
      <c r="W7449">
        <v>1</v>
      </c>
      <c r="X7449" s="3">
        <v>42435.479861111111</v>
      </c>
      <c r="Y7449" t="s">
        <v>9</v>
      </c>
      <c r="Z7449">
        <v>0.8</v>
      </c>
      <c r="AA7449">
        <v>0</v>
      </c>
      <c r="AB7449" t="s">
        <v>134</v>
      </c>
    </row>
    <row r="7450" spans="1:28" x14ac:dyDescent="0.25">
      <c r="A7450" t="s">
        <v>74</v>
      </c>
      <c r="B7450" t="s">
        <v>75</v>
      </c>
      <c r="C7450">
        <v>53.649500000000003</v>
      </c>
      <c r="D7450">
        <v>9.9618000000000002</v>
      </c>
      <c r="E7450">
        <v>15</v>
      </c>
      <c r="F7450" s="2">
        <v>42436</v>
      </c>
      <c r="G7450">
        <v>1.4</v>
      </c>
      <c r="H7450" s="3">
        <v>42436.502083333333</v>
      </c>
      <c r="I7450" s="3">
        <v>42436.474999999999</v>
      </c>
      <c r="J7450">
        <v>4.2</v>
      </c>
      <c r="K7450">
        <v>6.8</v>
      </c>
      <c r="L7450" s="3">
        <v>42436.479861111111</v>
      </c>
      <c r="M7450" t="s">
        <v>135</v>
      </c>
      <c r="N7450" t="s">
        <v>9</v>
      </c>
      <c r="P7450" s="3">
        <v>42436.502083333333</v>
      </c>
      <c r="Q7450">
        <v>0</v>
      </c>
      <c r="R7450" t="s">
        <v>76</v>
      </c>
      <c r="S7450">
        <v>0</v>
      </c>
      <c r="T7450">
        <v>0</v>
      </c>
      <c r="U7450" t="s">
        <v>9</v>
      </c>
      <c r="V7450" s="3">
        <v>42436.474999999999</v>
      </c>
      <c r="W7450">
        <v>1</v>
      </c>
      <c r="X7450" s="3">
        <v>42436.479861111111</v>
      </c>
      <c r="Y7450" t="s">
        <v>9</v>
      </c>
      <c r="Z7450">
        <v>0</v>
      </c>
      <c r="AA7450">
        <v>0</v>
      </c>
      <c r="AB7450" t="s">
        <v>134</v>
      </c>
    </row>
    <row r="7451" spans="1:28" x14ac:dyDescent="0.25">
      <c r="A7451" t="s">
        <v>74</v>
      </c>
      <c r="B7451" t="s">
        <v>75</v>
      </c>
      <c r="C7451">
        <v>53.649500000000003</v>
      </c>
      <c r="D7451">
        <v>9.9618000000000002</v>
      </c>
      <c r="E7451">
        <v>15</v>
      </c>
      <c r="F7451" s="2">
        <v>42437</v>
      </c>
      <c r="G7451">
        <v>-1.3</v>
      </c>
      <c r="H7451" s="3">
        <v>42437.502083333333</v>
      </c>
      <c r="I7451" s="3">
        <v>42437.474999999999</v>
      </c>
      <c r="J7451">
        <v>5.5</v>
      </c>
      <c r="K7451">
        <v>6.9</v>
      </c>
      <c r="L7451" s="3">
        <v>42437.479166666664</v>
      </c>
      <c r="M7451" t="s">
        <v>135</v>
      </c>
      <c r="N7451" t="s">
        <v>9</v>
      </c>
      <c r="P7451" s="3">
        <v>42437.502083333333</v>
      </c>
      <c r="Q7451">
        <v>0</v>
      </c>
      <c r="R7451" t="s">
        <v>76</v>
      </c>
      <c r="S7451">
        <v>0</v>
      </c>
      <c r="T7451">
        <v>0</v>
      </c>
      <c r="U7451" t="s">
        <v>9</v>
      </c>
      <c r="V7451" s="3">
        <v>42437.474999999999</v>
      </c>
      <c r="W7451">
        <v>1</v>
      </c>
      <c r="X7451" s="3">
        <v>42437.479166666664</v>
      </c>
      <c r="Y7451" t="s">
        <v>9</v>
      </c>
      <c r="Z7451">
        <v>0</v>
      </c>
      <c r="AA7451">
        <v>0</v>
      </c>
      <c r="AB7451" t="s">
        <v>134</v>
      </c>
    </row>
    <row r="7452" spans="1:28" x14ac:dyDescent="0.25">
      <c r="A7452" t="s">
        <v>74</v>
      </c>
      <c r="B7452" t="s">
        <v>75</v>
      </c>
      <c r="C7452">
        <v>53.649500000000003</v>
      </c>
      <c r="D7452">
        <v>9.9618000000000002</v>
      </c>
      <c r="E7452">
        <v>15</v>
      </c>
      <c r="F7452" s="2">
        <v>42438</v>
      </c>
      <c r="G7452">
        <v>-0.2</v>
      </c>
      <c r="H7452" s="3">
        <v>42438.502083333333</v>
      </c>
      <c r="I7452" s="3">
        <v>42438.474999999999</v>
      </c>
      <c r="J7452">
        <v>7.1</v>
      </c>
      <c r="K7452">
        <v>7.3</v>
      </c>
      <c r="L7452" s="3">
        <v>42438.479166666664</v>
      </c>
      <c r="M7452" t="s">
        <v>135</v>
      </c>
      <c r="N7452" t="s">
        <v>9</v>
      </c>
      <c r="P7452" s="3">
        <v>42438.502083333333</v>
      </c>
      <c r="Q7452">
        <v>0.8</v>
      </c>
      <c r="R7452" t="s">
        <v>77</v>
      </c>
      <c r="S7452">
        <v>0.8</v>
      </c>
      <c r="T7452">
        <v>0</v>
      </c>
      <c r="U7452" t="s">
        <v>9</v>
      </c>
      <c r="V7452" s="3">
        <v>42438.474999999999</v>
      </c>
      <c r="W7452">
        <v>1</v>
      </c>
      <c r="X7452" s="3">
        <v>42438.479166666664</v>
      </c>
      <c r="Y7452" t="s">
        <v>9</v>
      </c>
      <c r="Z7452">
        <v>0.8</v>
      </c>
      <c r="AA7452">
        <v>0</v>
      </c>
      <c r="AB7452" t="s">
        <v>134</v>
      </c>
    </row>
    <row r="7453" spans="1:28" x14ac:dyDescent="0.25">
      <c r="A7453" t="s">
        <v>74</v>
      </c>
      <c r="B7453" t="s">
        <v>75</v>
      </c>
      <c r="C7453">
        <v>53.649500000000003</v>
      </c>
      <c r="D7453">
        <v>9.9618000000000002</v>
      </c>
      <c r="E7453">
        <v>15</v>
      </c>
      <c r="F7453" s="2">
        <v>42439</v>
      </c>
      <c r="G7453">
        <v>-1.3</v>
      </c>
      <c r="H7453" s="3">
        <v>42439.502083333333</v>
      </c>
      <c r="I7453" s="3">
        <v>42439.474999999999</v>
      </c>
      <c r="J7453">
        <v>4.5999999999999996</v>
      </c>
      <c r="K7453">
        <v>8.9</v>
      </c>
      <c r="L7453" s="3">
        <v>42439.479166666664</v>
      </c>
      <c r="M7453" t="s">
        <v>135</v>
      </c>
      <c r="N7453" t="s">
        <v>9</v>
      </c>
      <c r="P7453" s="3">
        <v>42439.502083333333</v>
      </c>
      <c r="Q7453">
        <v>0</v>
      </c>
      <c r="R7453" t="s">
        <v>76</v>
      </c>
      <c r="S7453">
        <v>0</v>
      </c>
      <c r="T7453">
        <v>0</v>
      </c>
      <c r="U7453" t="s">
        <v>9</v>
      </c>
      <c r="V7453" s="3">
        <v>42439.474999999999</v>
      </c>
      <c r="W7453">
        <v>1</v>
      </c>
      <c r="X7453" s="3">
        <v>42439.479166666664</v>
      </c>
      <c r="Y7453" t="s">
        <v>9</v>
      </c>
      <c r="Z7453">
        <v>0</v>
      </c>
      <c r="AA7453">
        <v>0</v>
      </c>
      <c r="AB7453" t="s">
        <v>134</v>
      </c>
    </row>
    <row r="7454" spans="1:28" x14ac:dyDescent="0.25">
      <c r="A7454" t="s">
        <v>74</v>
      </c>
      <c r="B7454" t="s">
        <v>75</v>
      </c>
      <c r="C7454">
        <v>53.649500000000003</v>
      </c>
      <c r="D7454">
        <v>9.9618000000000002</v>
      </c>
      <c r="E7454">
        <v>15</v>
      </c>
      <c r="F7454" s="2">
        <v>42440</v>
      </c>
      <c r="G7454">
        <v>0.1</v>
      </c>
      <c r="H7454" s="3">
        <v>42440.502083333333</v>
      </c>
      <c r="I7454" s="3">
        <v>42440.474999999999</v>
      </c>
      <c r="J7454">
        <v>4.7</v>
      </c>
      <c r="K7454">
        <v>7.8</v>
      </c>
      <c r="L7454" s="3">
        <v>42440.479166666664</v>
      </c>
      <c r="M7454" t="s">
        <v>135</v>
      </c>
      <c r="N7454" t="s">
        <v>9</v>
      </c>
      <c r="P7454" s="3">
        <v>42440.502083333333</v>
      </c>
      <c r="Q7454">
        <v>0.8</v>
      </c>
      <c r="R7454" t="s">
        <v>77</v>
      </c>
      <c r="S7454">
        <v>0.8</v>
      </c>
      <c r="T7454">
        <v>0</v>
      </c>
      <c r="U7454" t="s">
        <v>9</v>
      </c>
      <c r="V7454" s="3">
        <v>42440.474999999999</v>
      </c>
      <c r="W7454">
        <v>1</v>
      </c>
      <c r="X7454" s="3">
        <v>42440.479166666664</v>
      </c>
      <c r="Y7454" t="s">
        <v>9</v>
      </c>
      <c r="Z7454">
        <v>0.8</v>
      </c>
      <c r="AA7454">
        <v>0</v>
      </c>
      <c r="AB7454" t="s">
        <v>134</v>
      </c>
    </row>
    <row r="7455" spans="1:28" x14ac:dyDescent="0.25">
      <c r="A7455" t="s">
        <v>74</v>
      </c>
      <c r="B7455" t="s">
        <v>75</v>
      </c>
      <c r="C7455">
        <v>53.649500000000003</v>
      </c>
      <c r="D7455">
        <v>9.9618000000000002</v>
      </c>
      <c r="E7455">
        <v>15</v>
      </c>
      <c r="F7455" s="2">
        <v>42441</v>
      </c>
      <c r="G7455">
        <v>0</v>
      </c>
      <c r="H7455" s="3">
        <v>42441.502083333333</v>
      </c>
      <c r="I7455" s="3">
        <v>42441.474999999999</v>
      </c>
      <c r="J7455">
        <v>5</v>
      </c>
      <c r="K7455">
        <v>6.8</v>
      </c>
      <c r="L7455" s="3">
        <v>42441.478472222225</v>
      </c>
      <c r="M7455" t="s">
        <v>135</v>
      </c>
      <c r="N7455" t="s">
        <v>9</v>
      </c>
      <c r="P7455" s="3">
        <v>42441.502083333333</v>
      </c>
      <c r="Q7455">
        <v>0</v>
      </c>
      <c r="R7455" t="s">
        <v>76</v>
      </c>
      <c r="S7455">
        <v>0</v>
      </c>
      <c r="T7455">
        <v>0</v>
      </c>
      <c r="U7455" t="s">
        <v>9</v>
      </c>
      <c r="V7455" s="3">
        <v>42441.474999999999</v>
      </c>
      <c r="W7455">
        <v>1</v>
      </c>
      <c r="X7455" s="3">
        <v>42441.478472222225</v>
      </c>
      <c r="Y7455" t="s">
        <v>9</v>
      </c>
      <c r="Z7455">
        <v>0</v>
      </c>
      <c r="AA7455">
        <v>0</v>
      </c>
      <c r="AB7455" t="s">
        <v>134</v>
      </c>
    </row>
    <row r="7456" spans="1:28" x14ac:dyDescent="0.25">
      <c r="A7456" t="s">
        <v>74</v>
      </c>
      <c r="B7456" t="s">
        <v>75</v>
      </c>
      <c r="C7456">
        <v>53.649500000000003</v>
      </c>
      <c r="D7456">
        <v>9.9618000000000002</v>
      </c>
      <c r="E7456">
        <v>15</v>
      </c>
      <c r="F7456" s="2">
        <v>42442</v>
      </c>
      <c r="G7456">
        <v>-0.7</v>
      </c>
      <c r="H7456" s="3">
        <v>42442.502083333333</v>
      </c>
      <c r="I7456" s="3">
        <v>42442.474999999999</v>
      </c>
      <c r="J7456">
        <v>2</v>
      </c>
      <c r="K7456">
        <v>6</v>
      </c>
      <c r="L7456" s="3">
        <v>42442.478472222225</v>
      </c>
      <c r="M7456" t="s">
        <v>135</v>
      </c>
      <c r="N7456" t="s">
        <v>9</v>
      </c>
      <c r="P7456" s="3">
        <v>42442.502083333333</v>
      </c>
      <c r="Q7456">
        <v>0</v>
      </c>
      <c r="R7456" t="s">
        <v>76</v>
      </c>
      <c r="S7456">
        <v>0</v>
      </c>
      <c r="T7456">
        <v>0</v>
      </c>
      <c r="U7456" t="s">
        <v>9</v>
      </c>
      <c r="V7456" s="3">
        <v>42442.474999999999</v>
      </c>
      <c r="W7456">
        <v>1</v>
      </c>
      <c r="X7456" s="3">
        <v>42442.478472222225</v>
      </c>
      <c r="Y7456" t="s">
        <v>9</v>
      </c>
      <c r="Z7456">
        <v>0</v>
      </c>
      <c r="AA7456">
        <v>0</v>
      </c>
      <c r="AB7456" t="s">
        <v>134</v>
      </c>
    </row>
    <row r="7457" spans="1:28" x14ac:dyDescent="0.25">
      <c r="A7457" t="s">
        <v>74</v>
      </c>
      <c r="B7457" t="s">
        <v>75</v>
      </c>
      <c r="C7457">
        <v>53.649500000000003</v>
      </c>
      <c r="D7457">
        <v>9.9618000000000002</v>
      </c>
      <c r="E7457">
        <v>15</v>
      </c>
      <c r="F7457" s="2">
        <v>42443</v>
      </c>
      <c r="G7457">
        <v>-1.8</v>
      </c>
      <c r="H7457" s="3">
        <v>42443.502083333333</v>
      </c>
      <c r="I7457" s="3">
        <v>42443.474999999999</v>
      </c>
      <c r="J7457">
        <v>6.7</v>
      </c>
      <c r="K7457">
        <v>6.9</v>
      </c>
      <c r="L7457" s="3">
        <v>42443.478472222225</v>
      </c>
      <c r="M7457" t="s">
        <v>135</v>
      </c>
      <c r="N7457" t="s">
        <v>9</v>
      </c>
      <c r="P7457" s="3">
        <v>42443.502083333333</v>
      </c>
      <c r="Q7457">
        <v>0</v>
      </c>
      <c r="R7457" t="s">
        <v>76</v>
      </c>
      <c r="S7457">
        <v>0</v>
      </c>
      <c r="T7457">
        <v>0</v>
      </c>
      <c r="U7457" t="s">
        <v>9</v>
      </c>
      <c r="V7457" s="3">
        <v>42443.474999999999</v>
      </c>
      <c r="W7457">
        <v>1</v>
      </c>
      <c r="X7457" s="3">
        <v>42443.478472222225</v>
      </c>
      <c r="Y7457" t="s">
        <v>9</v>
      </c>
      <c r="Z7457">
        <v>0</v>
      </c>
      <c r="AA7457">
        <v>0</v>
      </c>
      <c r="AB7457" t="s">
        <v>134</v>
      </c>
    </row>
    <row r="7458" spans="1:28" x14ac:dyDescent="0.25">
      <c r="A7458" t="s">
        <v>74</v>
      </c>
      <c r="B7458" t="s">
        <v>75</v>
      </c>
      <c r="C7458">
        <v>53.649500000000003</v>
      </c>
      <c r="D7458">
        <v>9.9618000000000002</v>
      </c>
      <c r="E7458">
        <v>15</v>
      </c>
      <c r="F7458" s="2">
        <v>42444</v>
      </c>
      <c r="G7458">
        <v>4.4000000000000004</v>
      </c>
      <c r="H7458" s="3">
        <v>42444.502083333333</v>
      </c>
      <c r="I7458" s="3">
        <v>42444.474999999999</v>
      </c>
      <c r="J7458">
        <v>7</v>
      </c>
      <c r="K7458">
        <v>7.7</v>
      </c>
      <c r="L7458" s="3">
        <v>42444.477777777778</v>
      </c>
      <c r="M7458" t="s">
        <v>135</v>
      </c>
      <c r="N7458" t="s">
        <v>9</v>
      </c>
      <c r="P7458" s="3">
        <v>42444.502083333333</v>
      </c>
      <c r="Q7458">
        <v>0.4</v>
      </c>
      <c r="R7458" t="s">
        <v>77</v>
      </c>
      <c r="S7458">
        <v>0.4</v>
      </c>
      <c r="T7458">
        <v>0</v>
      </c>
      <c r="U7458" t="s">
        <v>9</v>
      </c>
      <c r="V7458" s="3">
        <v>42444.474999999999</v>
      </c>
      <c r="W7458">
        <v>1</v>
      </c>
      <c r="X7458" s="3">
        <v>42444.477777777778</v>
      </c>
      <c r="Y7458" t="s">
        <v>9</v>
      </c>
      <c r="Z7458">
        <v>0.4</v>
      </c>
      <c r="AA7458">
        <v>0</v>
      </c>
      <c r="AB7458" t="s">
        <v>134</v>
      </c>
    </row>
    <row r="7459" spans="1:28" x14ac:dyDescent="0.25">
      <c r="A7459" t="s">
        <v>74</v>
      </c>
      <c r="B7459" t="s">
        <v>75</v>
      </c>
      <c r="C7459">
        <v>53.649500000000003</v>
      </c>
      <c r="D7459">
        <v>9.9618000000000002</v>
      </c>
      <c r="E7459">
        <v>15</v>
      </c>
      <c r="F7459" s="2">
        <v>42445</v>
      </c>
      <c r="G7459">
        <v>1.1000000000000001</v>
      </c>
      <c r="H7459" s="3">
        <v>42445.502083333333</v>
      </c>
      <c r="I7459" s="3">
        <v>42445.474999999999</v>
      </c>
      <c r="J7459">
        <v>9.1</v>
      </c>
      <c r="K7459">
        <v>9.3000000000000007</v>
      </c>
      <c r="L7459" s="3">
        <v>42445.477777777778</v>
      </c>
      <c r="M7459" t="s">
        <v>135</v>
      </c>
      <c r="N7459" t="s">
        <v>9</v>
      </c>
      <c r="P7459" s="3">
        <v>42445.502083333333</v>
      </c>
      <c r="Q7459">
        <v>0</v>
      </c>
      <c r="R7459" t="s">
        <v>76</v>
      </c>
      <c r="S7459">
        <v>0</v>
      </c>
      <c r="T7459">
        <v>0</v>
      </c>
      <c r="U7459" t="s">
        <v>9</v>
      </c>
      <c r="V7459" s="3">
        <v>42445.474999999999</v>
      </c>
      <c r="W7459">
        <v>1</v>
      </c>
      <c r="X7459" s="3">
        <v>42445.477777777778</v>
      </c>
      <c r="Y7459" t="s">
        <v>9</v>
      </c>
      <c r="Z7459">
        <v>0</v>
      </c>
      <c r="AA7459">
        <v>0</v>
      </c>
      <c r="AB7459" t="s">
        <v>134</v>
      </c>
    </row>
    <row r="7460" spans="1:28" x14ac:dyDescent="0.25">
      <c r="A7460" t="s">
        <v>74</v>
      </c>
      <c r="B7460" t="s">
        <v>75</v>
      </c>
      <c r="C7460">
        <v>53.649500000000003</v>
      </c>
      <c r="D7460">
        <v>9.9618000000000002</v>
      </c>
      <c r="E7460">
        <v>15</v>
      </c>
      <c r="F7460" s="2">
        <v>42446</v>
      </c>
      <c r="G7460">
        <v>-2.2000000000000002</v>
      </c>
      <c r="H7460" s="3">
        <v>42446.502083333333</v>
      </c>
      <c r="I7460" s="3">
        <v>42446.474999999999</v>
      </c>
      <c r="J7460">
        <v>11.1</v>
      </c>
      <c r="K7460">
        <v>11.2</v>
      </c>
      <c r="L7460" s="3">
        <v>42446.477777777778</v>
      </c>
      <c r="M7460" t="s">
        <v>135</v>
      </c>
      <c r="N7460" t="s">
        <v>9</v>
      </c>
      <c r="P7460" s="3">
        <v>42446.502083333333</v>
      </c>
      <c r="Q7460">
        <v>0</v>
      </c>
      <c r="R7460" t="s">
        <v>76</v>
      </c>
      <c r="S7460">
        <v>0</v>
      </c>
      <c r="T7460">
        <v>0</v>
      </c>
      <c r="U7460" t="s">
        <v>9</v>
      </c>
      <c r="V7460" s="3">
        <v>42446.474999999999</v>
      </c>
      <c r="W7460">
        <v>1</v>
      </c>
      <c r="X7460" s="3">
        <v>42446.477777777778</v>
      </c>
      <c r="Y7460" t="s">
        <v>9</v>
      </c>
      <c r="Z7460">
        <v>0</v>
      </c>
      <c r="AA7460">
        <v>0</v>
      </c>
      <c r="AB7460" t="s">
        <v>134</v>
      </c>
    </row>
    <row r="7461" spans="1:28" x14ac:dyDescent="0.25">
      <c r="A7461" t="s">
        <v>74</v>
      </c>
      <c r="B7461" t="s">
        <v>75</v>
      </c>
      <c r="C7461">
        <v>53.649500000000003</v>
      </c>
      <c r="D7461">
        <v>9.9618000000000002</v>
      </c>
      <c r="E7461">
        <v>15</v>
      </c>
      <c r="F7461" s="2">
        <v>42447</v>
      </c>
      <c r="G7461">
        <v>3.5</v>
      </c>
      <c r="H7461" s="3">
        <v>42447.502083333333</v>
      </c>
      <c r="I7461" s="3">
        <v>42447.474999999999</v>
      </c>
      <c r="J7461">
        <v>6.7</v>
      </c>
      <c r="K7461">
        <v>12.9</v>
      </c>
      <c r="L7461" s="3">
        <v>42447.477777777778</v>
      </c>
      <c r="M7461" t="s">
        <v>135</v>
      </c>
      <c r="N7461" t="s">
        <v>9</v>
      </c>
      <c r="P7461" s="3">
        <v>42447.502083333333</v>
      </c>
      <c r="Q7461">
        <v>0</v>
      </c>
      <c r="R7461" t="s">
        <v>76</v>
      </c>
      <c r="S7461">
        <v>0</v>
      </c>
      <c r="T7461">
        <v>0</v>
      </c>
      <c r="U7461" t="s">
        <v>9</v>
      </c>
      <c r="V7461" s="3">
        <v>42447.474999999999</v>
      </c>
      <c r="W7461">
        <v>1</v>
      </c>
      <c r="X7461" s="3">
        <v>42447.477777777778</v>
      </c>
      <c r="Y7461" t="s">
        <v>9</v>
      </c>
      <c r="Z7461">
        <v>0</v>
      </c>
      <c r="AA7461">
        <v>0</v>
      </c>
      <c r="AB7461" t="s">
        <v>134</v>
      </c>
    </row>
    <row r="7462" spans="1:28" x14ac:dyDescent="0.25">
      <c r="A7462" t="s">
        <v>74</v>
      </c>
      <c r="B7462" t="s">
        <v>75</v>
      </c>
      <c r="C7462">
        <v>53.649500000000003</v>
      </c>
      <c r="D7462">
        <v>9.9618000000000002</v>
      </c>
      <c r="E7462">
        <v>15</v>
      </c>
      <c r="F7462" s="2">
        <v>42448</v>
      </c>
      <c r="G7462">
        <v>2.1</v>
      </c>
      <c r="H7462" s="3">
        <v>42448.502083333333</v>
      </c>
      <c r="I7462" s="3">
        <v>42448.474999999999</v>
      </c>
      <c r="J7462">
        <v>7.2</v>
      </c>
      <c r="K7462">
        <v>7.3</v>
      </c>
      <c r="L7462" s="3">
        <v>42448.477083333331</v>
      </c>
      <c r="M7462" t="s">
        <v>135</v>
      </c>
      <c r="N7462" t="s">
        <v>9</v>
      </c>
      <c r="P7462" s="3">
        <v>42448.502083333333</v>
      </c>
      <c r="Q7462">
        <v>0.2</v>
      </c>
      <c r="R7462" t="s">
        <v>77</v>
      </c>
      <c r="S7462">
        <v>0.2</v>
      </c>
      <c r="T7462">
        <v>0</v>
      </c>
      <c r="U7462" t="s">
        <v>9</v>
      </c>
      <c r="V7462" s="3">
        <v>42448.474999999999</v>
      </c>
      <c r="W7462">
        <v>1</v>
      </c>
      <c r="X7462" s="3">
        <v>42448.477083333331</v>
      </c>
      <c r="Y7462" t="s">
        <v>9</v>
      </c>
      <c r="Z7462">
        <v>0.2</v>
      </c>
      <c r="AA7462">
        <v>0</v>
      </c>
      <c r="AB7462" t="s">
        <v>134</v>
      </c>
    </row>
    <row r="7463" spans="1:28" x14ac:dyDescent="0.25">
      <c r="A7463" t="s">
        <v>74</v>
      </c>
      <c r="B7463" t="s">
        <v>75</v>
      </c>
      <c r="C7463">
        <v>53.649500000000003</v>
      </c>
      <c r="D7463">
        <v>9.9618000000000002</v>
      </c>
      <c r="E7463">
        <v>15</v>
      </c>
      <c r="F7463" s="2">
        <v>42449</v>
      </c>
      <c r="G7463">
        <v>4.8</v>
      </c>
      <c r="H7463" s="3">
        <v>42449.502083333333</v>
      </c>
      <c r="I7463" s="3">
        <v>42449.474999999999</v>
      </c>
      <c r="J7463">
        <v>7.8</v>
      </c>
      <c r="K7463">
        <v>8.1</v>
      </c>
      <c r="L7463" s="3">
        <v>42449.477083333331</v>
      </c>
      <c r="M7463" t="s">
        <v>135</v>
      </c>
      <c r="N7463" t="s">
        <v>9</v>
      </c>
      <c r="P7463" s="3">
        <v>42449.502083333333</v>
      </c>
      <c r="Q7463">
        <v>0</v>
      </c>
      <c r="R7463" t="s">
        <v>76</v>
      </c>
      <c r="S7463">
        <v>0</v>
      </c>
      <c r="T7463">
        <v>0</v>
      </c>
      <c r="U7463" t="s">
        <v>9</v>
      </c>
      <c r="V7463" s="3">
        <v>42449.474999999999</v>
      </c>
      <c r="W7463">
        <v>1</v>
      </c>
      <c r="X7463" s="3">
        <v>42449.477083333331</v>
      </c>
      <c r="Y7463" t="s">
        <v>9</v>
      </c>
      <c r="Z7463">
        <v>0</v>
      </c>
      <c r="AA7463">
        <v>0</v>
      </c>
      <c r="AB7463" t="s">
        <v>134</v>
      </c>
    </row>
    <row r="7464" spans="1:28" x14ac:dyDescent="0.25">
      <c r="A7464" t="s">
        <v>74</v>
      </c>
      <c r="B7464" t="s">
        <v>75</v>
      </c>
      <c r="C7464">
        <v>53.649500000000003</v>
      </c>
      <c r="D7464">
        <v>9.9618000000000002</v>
      </c>
      <c r="E7464">
        <v>15</v>
      </c>
      <c r="F7464" s="2">
        <v>42450</v>
      </c>
      <c r="G7464">
        <v>5.3</v>
      </c>
      <c r="H7464" s="3">
        <v>42450.502083333333</v>
      </c>
      <c r="I7464" s="3">
        <v>42450.474999999999</v>
      </c>
      <c r="J7464">
        <v>7.9</v>
      </c>
      <c r="K7464">
        <v>9.1</v>
      </c>
      <c r="L7464" s="3">
        <v>42450.477083333331</v>
      </c>
      <c r="M7464" t="s">
        <v>135</v>
      </c>
      <c r="N7464" t="s">
        <v>9</v>
      </c>
      <c r="P7464" s="3">
        <v>42450.502083333333</v>
      </c>
      <c r="Q7464">
        <v>0.4</v>
      </c>
      <c r="R7464" t="s">
        <v>77</v>
      </c>
      <c r="S7464">
        <v>0.4</v>
      </c>
      <c r="T7464">
        <v>0</v>
      </c>
      <c r="U7464" t="s">
        <v>9</v>
      </c>
      <c r="V7464" s="3">
        <v>42450.474999999999</v>
      </c>
      <c r="W7464">
        <v>1</v>
      </c>
      <c r="X7464" s="3">
        <v>42450.477083333331</v>
      </c>
      <c r="Y7464" t="s">
        <v>9</v>
      </c>
      <c r="Z7464">
        <v>0.4</v>
      </c>
      <c r="AA7464">
        <v>0</v>
      </c>
      <c r="AB7464" t="s">
        <v>134</v>
      </c>
    </row>
    <row r="7465" spans="1:28" x14ac:dyDescent="0.25">
      <c r="A7465" t="s">
        <v>74</v>
      </c>
      <c r="B7465" t="s">
        <v>75</v>
      </c>
      <c r="C7465">
        <v>53.649500000000003</v>
      </c>
      <c r="D7465">
        <v>9.9618000000000002</v>
      </c>
      <c r="E7465">
        <v>15</v>
      </c>
      <c r="F7465" s="2">
        <v>42451</v>
      </c>
      <c r="G7465">
        <v>5</v>
      </c>
      <c r="H7465" s="3">
        <v>42451.502083333333</v>
      </c>
      <c r="I7465" s="3">
        <v>42451.474999999999</v>
      </c>
      <c r="J7465">
        <v>8.1999999999999993</v>
      </c>
      <c r="K7465">
        <v>8.8000000000000007</v>
      </c>
      <c r="L7465" s="3">
        <v>42451.476388888892</v>
      </c>
      <c r="M7465" t="s">
        <v>135</v>
      </c>
      <c r="N7465" t="s">
        <v>9</v>
      </c>
      <c r="P7465" s="3">
        <v>42451.502083333333</v>
      </c>
      <c r="Q7465">
        <v>1.4</v>
      </c>
      <c r="R7465" t="s">
        <v>77</v>
      </c>
      <c r="S7465">
        <v>1.4</v>
      </c>
      <c r="T7465">
        <v>0</v>
      </c>
      <c r="U7465" t="s">
        <v>9</v>
      </c>
      <c r="V7465" s="3">
        <v>42451.474999999999</v>
      </c>
      <c r="W7465">
        <v>1</v>
      </c>
      <c r="X7465" s="3">
        <v>42451.476388888892</v>
      </c>
      <c r="Y7465" t="s">
        <v>9</v>
      </c>
      <c r="Z7465">
        <v>1.4</v>
      </c>
      <c r="AA7465">
        <v>0</v>
      </c>
      <c r="AB7465" t="s">
        <v>134</v>
      </c>
    </row>
    <row r="7466" spans="1:28" x14ac:dyDescent="0.25">
      <c r="A7466" t="s">
        <v>74</v>
      </c>
      <c r="B7466" t="s">
        <v>75</v>
      </c>
      <c r="C7466">
        <v>53.649500000000003</v>
      </c>
      <c r="D7466">
        <v>9.9618000000000002</v>
      </c>
      <c r="E7466">
        <v>15</v>
      </c>
      <c r="F7466" s="2">
        <v>42452</v>
      </c>
      <c r="G7466">
        <v>4.9000000000000004</v>
      </c>
      <c r="H7466" s="3">
        <v>42452.502083333333</v>
      </c>
      <c r="I7466" s="3">
        <v>42452.474999999999</v>
      </c>
      <c r="J7466">
        <v>9.1999999999999993</v>
      </c>
      <c r="K7466">
        <v>10.199999999999999</v>
      </c>
      <c r="L7466" s="3">
        <v>42452.476388888892</v>
      </c>
      <c r="M7466" t="s">
        <v>135</v>
      </c>
      <c r="N7466" t="s">
        <v>9</v>
      </c>
      <c r="P7466" s="3">
        <v>42452.502083333333</v>
      </c>
      <c r="Q7466">
        <v>0.8</v>
      </c>
      <c r="R7466" t="s">
        <v>77</v>
      </c>
      <c r="S7466">
        <v>0.8</v>
      </c>
      <c r="T7466">
        <v>0</v>
      </c>
      <c r="U7466" t="s">
        <v>9</v>
      </c>
      <c r="V7466" s="3">
        <v>42452.474999999999</v>
      </c>
      <c r="W7466">
        <v>1</v>
      </c>
      <c r="X7466" s="3">
        <v>42452.476388888892</v>
      </c>
      <c r="Y7466" t="s">
        <v>9</v>
      </c>
      <c r="Z7466">
        <v>0.8</v>
      </c>
      <c r="AA7466">
        <v>0</v>
      </c>
      <c r="AB7466" t="s">
        <v>134</v>
      </c>
    </row>
    <row r="7467" spans="1:28" x14ac:dyDescent="0.25">
      <c r="A7467" t="s">
        <v>74</v>
      </c>
      <c r="B7467" t="s">
        <v>75</v>
      </c>
      <c r="C7467">
        <v>53.649500000000003</v>
      </c>
      <c r="D7467">
        <v>9.9618000000000002</v>
      </c>
      <c r="E7467">
        <v>15</v>
      </c>
      <c r="F7467" s="2">
        <v>42453</v>
      </c>
      <c r="G7467">
        <v>-1.2</v>
      </c>
      <c r="H7467" s="3">
        <v>42453.502083333333</v>
      </c>
      <c r="I7467" s="3">
        <v>42453.474999999999</v>
      </c>
      <c r="J7467">
        <v>9.3000000000000007</v>
      </c>
      <c r="K7467">
        <v>10.3</v>
      </c>
      <c r="L7467" s="3">
        <v>42453.476388888892</v>
      </c>
      <c r="M7467" t="s">
        <v>135</v>
      </c>
      <c r="N7467" t="s">
        <v>9</v>
      </c>
      <c r="P7467" s="3">
        <v>42453.502083333333</v>
      </c>
      <c r="Q7467">
        <v>0</v>
      </c>
      <c r="R7467" t="s">
        <v>76</v>
      </c>
      <c r="S7467">
        <v>0</v>
      </c>
      <c r="T7467">
        <v>0</v>
      </c>
      <c r="U7467" t="s">
        <v>9</v>
      </c>
      <c r="V7467" s="3">
        <v>42453.474999999999</v>
      </c>
      <c r="W7467">
        <v>1</v>
      </c>
      <c r="X7467" s="3">
        <v>42453.476388888892</v>
      </c>
      <c r="Y7467" t="s">
        <v>9</v>
      </c>
      <c r="Z7467">
        <v>0</v>
      </c>
      <c r="AA7467">
        <v>0</v>
      </c>
      <c r="AB7467" t="s">
        <v>134</v>
      </c>
    </row>
    <row r="7468" spans="1:28" x14ac:dyDescent="0.25">
      <c r="A7468" t="s">
        <v>74</v>
      </c>
      <c r="B7468" t="s">
        <v>75</v>
      </c>
      <c r="C7468">
        <v>53.649500000000003</v>
      </c>
      <c r="D7468">
        <v>9.9618000000000002</v>
      </c>
      <c r="E7468">
        <v>15</v>
      </c>
      <c r="F7468" s="2">
        <v>42454</v>
      </c>
      <c r="G7468">
        <v>5.9</v>
      </c>
      <c r="H7468" s="3">
        <v>42454.502083333333</v>
      </c>
      <c r="I7468" s="3">
        <v>42454.474999999999</v>
      </c>
      <c r="J7468">
        <v>7.8</v>
      </c>
      <c r="K7468">
        <v>10.4</v>
      </c>
      <c r="L7468" s="3">
        <v>42454.475694444445</v>
      </c>
      <c r="M7468" t="s">
        <v>135</v>
      </c>
      <c r="N7468" t="s">
        <v>9</v>
      </c>
      <c r="P7468" s="3">
        <v>42454.502083333333</v>
      </c>
      <c r="Q7468">
        <v>3.6</v>
      </c>
      <c r="R7468" t="s">
        <v>77</v>
      </c>
      <c r="S7468">
        <v>3.6</v>
      </c>
      <c r="T7468">
        <v>0</v>
      </c>
      <c r="U7468" t="s">
        <v>9</v>
      </c>
      <c r="V7468" s="3">
        <v>42454.474999999999</v>
      </c>
      <c r="W7468">
        <v>1</v>
      </c>
      <c r="X7468" s="3">
        <v>42454.475694444445</v>
      </c>
      <c r="Y7468" t="s">
        <v>9</v>
      </c>
      <c r="Z7468">
        <v>3.6</v>
      </c>
      <c r="AA7468">
        <v>0</v>
      </c>
      <c r="AB7468" t="s">
        <v>134</v>
      </c>
    </row>
    <row r="7469" spans="1:28" x14ac:dyDescent="0.25">
      <c r="A7469" t="s">
        <v>74</v>
      </c>
      <c r="B7469" t="s">
        <v>75</v>
      </c>
      <c r="C7469">
        <v>53.649500000000003</v>
      </c>
      <c r="D7469">
        <v>9.9618000000000002</v>
      </c>
      <c r="E7469">
        <v>15</v>
      </c>
      <c r="F7469" s="2">
        <v>42455</v>
      </c>
      <c r="G7469">
        <v>3.9</v>
      </c>
      <c r="H7469" s="3">
        <v>42455.502083333333</v>
      </c>
      <c r="I7469" s="3">
        <v>42455.474999999999</v>
      </c>
      <c r="J7469">
        <v>10.7</v>
      </c>
      <c r="K7469">
        <v>10.7</v>
      </c>
      <c r="L7469" s="3">
        <v>42455.475694444445</v>
      </c>
      <c r="M7469" t="s">
        <v>135</v>
      </c>
      <c r="N7469" t="s">
        <v>9</v>
      </c>
      <c r="P7469" s="3">
        <v>42455.502083333333</v>
      </c>
      <c r="Q7469">
        <v>0.8</v>
      </c>
      <c r="R7469" t="s">
        <v>77</v>
      </c>
      <c r="S7469">
        <v>0.8</v>
      </c>
      <c r="T7469">
        <v>0</v>
      </c>
      <c r="U7469" t="s">
        <v>9</v>
      </c>
      <c r="V7469" s="3">
        <v>42455.474999999999</v>
      </c>
      <c r="W7469">
        <v>1</v>
      </c>
      <c r="X7469" s="3">
        <v>42455.475694444445</v>
      </c>
      <c r="Y7469" t="s">
        <v>9</v>
      </c>
      <c r="Z7469">
        <v>0.8</v>
      </c>
      <c r="AA7469">
        <v>0</v>
      </c>
      <c r="AB7469" t="s">
        <v>134</v>
      </c>
    </row>
    <row r="7470" spans="1:28" x14ac:dyDescent="0.25">
      <c r="A7470" t="s">
        <v>74</v>
      </c>
      <c r="B7470" t="s">
        <v>75</v>
      </c>
      <c r="C7470">
        <v>53.649500000000003</v>
      </c>
      <c r="D7470">
        <v>9.9618000000000002</v>
      </c>
      <c r="E7470">
        <v>15</v>
      </c>
      <c r="F7470" s="2">
        <v>42456</v>
      </c>
      <c r="G7470">
        <v>6.9</v>
      </c>
      <c r="H7470" s="3">
        <v>42456.502083333333</v>
      </c>
      <c r="I7470" s="3">
        <v>42456.474999999999</v>
      </c>
      <c r="J7470">
        <v>10.1</v>
      </c>
      <c r="K7470">
        <v>14.7</v>
      </c>
      <c r="L7470" s="3">
        <v>42456.475694444445</v>
      </c>
      <c r="M7470" t="s">
        <v>135</v>
      </c>
      <c r="N7470" t="s">
        <v>9</v>
      </c>
      <c r="P7470" s="3">
        <v>42456.502083333333</v>
      </c>
      <c r="Q7470">
        <v>0</v>
      </c>
      <c r="R7470" t="s">
        <v>76</v>
      </c>
      <c r="S7470">
        <v>0</v>
      </c>
      <c r="T7470">
        <v>0</v>
      </c>
      <c r="U7470" t="s">
        <v>9</v>
      </c>
      <c r="V7470" s="3">
        <v>42456.474999999999</v>
      </c>
      <c r="W7470">
        <v>1</v>
      </c>
      <c r="X7470" s="3">
        <v>42456.475694444445</v>
      </c>
      <c r="Y7470" t="s">
        <v>9</v>
      </c>
      <c r="Z7470">
        <v>0</v>
      </c>
      <c r="AA7470">
        <v>0</v>
      </c>
      <c r="AB7470" t="s">
        <v>134</v>
      </c>
    </row>
    <row r="7471" spans="1:28" x14ac:dyDescent="0.25">
      <c r="A7471" t="s">
        <v>74</v>
      </c>
      <c r="B7471" t="s">
        <v>75</v>
      </c>
      <c r="C7471">
        <v>53.649500000000003</v>
      </c>
      <c r="D7471">
        <v>9.9618000000000002</v>
      </c>
      <c r="E7471">
        <v>15</v>
      </c>
      <c r="F7471" s="2">
        <v>42458</v>
      </c>
      <c r="N7471" t="s">
        <v>9</v>
      </c>
      <c r="P7471" s="3">
        <v>42458.502083333333</v>
      </c>
      <c r="Q7471">
        <v>1.8</v>
      </c>
      <c r="R7471" t="s">
        <v>77</v>
      </c>
      <c r="S7471">
        <v>1.8</v>
      </c>
      <c r="T7471">
        <v>0</v>
      </c>
      <c r="U7471" t="s">
        <v>9</v>
      </c>
      <c r="V7471" s="3">
        <v>42458.474999999999</v>
      </c>
      <c r="W7471">
        <v>1</v>
      </c>
      <c r="X7471" s="3">
        <v>42458.474999999999</v>
      </c>
      <c r="Y7471" t="s">
        <v>9</v>
      </c>
      <c r="Z7471">
        <v>1.8</v>
      </c>
      <c r="AA7471">
        <v>0</v>
      </c>
      <c r="AB7471" t="s">
        <v>134</v>
      </c>
    </row>
    <row r="7472" spans="1:28" x14ac:dyDescent="0.25">
      <c r="A7472" t="s">
        <v>74</v>
      </c>
      <c r="B7472" t="s">
        <v>75</v>
      </c>
      <c r="C7472">
        <v>53.649500000000003</v>
      </c>
      <c r="D7472">
        <v>9.9618000000000002</v>
      </c>
      <c r="E7472">
        <v>15</v>
      </c>
      <c r="F7472" s="2">
        <v>42459</v>
      </c>
      <c r="G7472">
        <v>4.3</v>
      </c>
      <c r="H7472" s="3">
        <v>42459.502083333333</v>
      </c>
      <c r="I7472" s="3">
        <v>42459.474999999999</v>
      </c>
      <c r="J7472">
        <v>8.9</v>
      </c>
      <c r="K7472">
        <v>10.9</v>
      </c>
      <c r="L7472" s="3">
        <v>42459.474999999999</v>
      </c>
      <c r="M7472" t="s">
        <v>135</v>
      </c>
      <c r="N7472" t="s">
        <v>9</v>
      </c>
      <c r="P7472" s="3">
        <v>42459.502083333333</v>
      </c>
      <c r="Q7472">
        <v>3.6</v>
      </c>
      <c r="R7472" t="s">
        <v>77</v>
      </c>
      <c r="S7472">
        <v>3.6</v>
      </c>
      <c r="T7472">
        <v>0</v>
      </c>
      <c r="U7472" t="s">
        <v>9</v>
      </c>
      <c r="V7472" s="3">
        <v>42459.474999999999</v>
      </c>
      <c r="W7472">
        <v>1</v>
      </c>
      <c r="X7472" s="3">
        <v>42459.474999999999</v>
      </c>
      <c r="Y7472" t="s">
        <v>9</v>
      </c>
      <c r="Z7472">
        <v>3.6</v>
      </c>
      <c r="AA7472">
        <v>0</v>
      </c>
      <c r="AB7472" t="s">
        <v>134</v>
      </c>
    </row>
    <row r="7473" spans="1:28" x14ac:dyDescent="0.25">
      <c r="A7473" t="s">
        <v>74</v>
      </c>
      <c r="B7473" t="s">
        <v>75</v>
      </c>
      <c r="C7473">
        <v>53.649500000000003</v>
      </c>
      <c r="D7473">
        <v>9.9618000000000002</v>
      </c>
      <c r="E7473">
        <v>15</v>
      </c>
      <c r="F7473" s="2">
        <v>42460</v>
      </c>
      <c r="G7473">
        <v>2.8</v>
      </c>
      <c r="H7473" s="3">
        <v>42460.502083333333</v>
      </c>
      <c r="I7473" s="3">
        <v>42460.474999999999</v>
      </c>
      <c r="J7473">
        <v>8.8000000000000007</v>
      </c>
      <c r="K7473">
        <v>10.4</v>
      </c>
      <c r="L7473" s="3">
        <v>42460.474999999999</v>
      </c>
      <c r="M7473" t="s">
        <v>135</v>
      </c>
      <c r="N7473" t="s">
        <v>9</v>
      </c>
      <c r="P7473" s="3">
        <v>42460.502083333333</v>
      </c>
      <c r="Q7473">
        <v>2.4</v>
      </c>
      <c r="R7473" t="s">
        <v>77</v>
      </c>
      <c r="S7473">
        <v>2.4</v>
      </c>
      <c r="T7473">
        <v>0</v>
      </c>
      <c r="U7473" t="s">
        <v>9</v>
      </c>
      <c r="V7473" s="3">
        <v>42460.474999999999</v>
      </c>
      <c r="W7473">
        <v>1</v>
      </c>
      <c r="X7473" s="3">
        <v>42460.474999999999</v>
      </c>
      <c r="Y7473" t="s">
        <v>9</v>
      </c>
      <c r="Z7473">
        <v>2.4</v>
      </c>
      <c r="AA7473">
        <v>0</v>
      </c>
      <c r="AB7473" t="s">
        <v>134</v>
      </c>
    </row>
    <row r="7474" spans="1:28" x14ac:dyDescent="0.25">
      <c r="A7474" t="s">
        <v>74</v>
      </c>
      <c r="B7474" t="s">
        <v>75</v>
      </c>
      <c r="C7474">
        <v>53.649500000000003</v>
      </c>
      <c r="D7474">
        <v>9.9618000000000002</v>
      </c>
      <c r="E7474">
        <v>15</v>
      </c>
      <c r="F7474" s="2">
        <v>42461</v>
      </c>
      <c r="G7474">
        <v>-0.2</v>
      </c>
      <c r="H7474" s="3">
        <v>42461.502083333333</v>
      </c>
      <c r="I7474" s="3">
        <v>42461.474999999999</v>
      </c>
      <c r="J7474">
        <v>8.1999999999999993</v>
      </c>
      <c r="K7474">
        <v>10.8</v>
      </c>
      <c r="L7474" s="3">
        <v>42461.474305555559</v>
      </c>
      <c r="M7474" t="s">
        <v>135</v>
      </c>
      <c r="N7474" t="s">
        <v>9</v>
      </c>
      <c r="P7474" s="3">
        <v>42461.502083333333</v>
      </c>
      <c r="Q7474">
        <v>0</v>
      </c>
      <c r="R7474" t="s">
        <v>76</v>
      </c>
      <c r="S7474">
        <v>0</v>
      </c>
      <c r="T7474">
        <v>0</v>
      </c>
      <c r="U7474" t="s">
        <v>9</v>
      </c>
      <c r="V7474" s="3">
        <v>42461.474999999999</v>
      </c>
      <c r="W7474">
        <v>1</v>
      </c>
      <c r="X7474" s="3">
        <v>42461.474305555559</v>
      </c>
      <c r="Y7474" t="s">
        <v>9</v>
      </c>
      <c r="Z7474">
        <v>0</v>
      </c>
      <c r="AA7474">
        <v>0</v>
      </c>
      <c r="AB7474" t="s">
        <v>134</v>
      </c>
    </row>
    <row r="7475" spans="1:28" x14ac:dyDescent="0.25">
      <c r="A7475" t="s">
        <v>74</v>
      </c>
      <c r="B7475" t="s">
        <v>75</v>
      </c>
      <c r="C7475">
        <v>53.649500000000003</v>
      </c>
      <c r="D7475">
        <v>9.9618000000000002</v>
      </c>
      <c r="E7475">
        <v>15</v>
      </c>
      <c r="F7475" s="2">
        <v>42462</v>
      </c>
      <c r="G7475">
        <v>4.0999999999999996</v>
      </c>
      <c r="H7475" s="3">
        <v>42462.502083333333</v>
      </c>
      <c r="I7475" s="3">
        <v>42462.474999999999</v>
      </c>
      <c r="J7475">
        <v>11.7</v>
      </c>
      <c r="K7475">
        <v>12.2</v>
      </c>
      <c r="L7475" s="3">
        <v>42462.474305555559</v>
      </c>
      <c r="M7475" t="s">
        <v>135</v>
      </c>
      <c r="N7475" t="s">
        <v>9</v>
      </c>
      <c r="P7475" s="3">
        <v>42462.502083333333</v>
      </c>
      <c r="Q7475">
        <v>0</v>
      </c>
      <c r="R7475" t="s">
        <v>76</v>
      </c>
      <c r="S7475">
        <v>0</v>
      </c>
      <c r="T7475">
        <v>0</v>
      </c>
      <c r="U7475" t="s">
        <v>9</v>
      </c>
      <c r="V7475" s="3">
        <v>42462.474999999999</v>
      </c>
      <c r="W7475">
        <v>1</v>
      </c>
      <c r="X7475" s="3">
        <v>42462.474305555559</v>
      </c>
      <c r="Y7475" t="s">
        <v>9</v>
      </c>
      <c r="Z7475">
        <v>0</v>
      </c>
      <c r="AA7475">
        <v>0</v>
      </c>
      <c r="AB7475" t="s">
        <v>134</v>
      </c>
    </row>
    <row r="7476" spans="1:28" x14ac:dyDescent="0.25">
      <c r="A7476" t="s">
        <v>74</v>
      </c>
      <c r="B7476" t="s">
        <v>75</v>
      </c>
      <c r="C7476">
        <v>53.649500000000003</v>
      </c>
      <c r="D7476">
        <v>9.9618000000000002</v>
      </c>
      <c r="E7476">
        <v>15</v>
      </c>
      <c r="F7476" s="2">
        <v>42463</v>
      </c>
      <c r="G7476">
        <v>7.8</v>
      </c>
      <c r="H7476" s="3">
        <v>42463.499305555553</v>
      </c>
      <c r="I7476" s="3">
        <v>42463.472222222219</v>
      </c>
      <c r="J7476">
        <v>14.1</v>
      </c>
      <c r="K7476">
        <v>16.100000000000001</v>
      </c>
      <c r="L7476" s="3">
        <v>42463.474305555559</v>
      </c>
      <c r="M7476" t="s">
        <v>135</v>
      </c>
      <c r="N7476" t="s">
        <v>9</v>
      </c>
      <c r="P7476" s="3">
        <v>42463.499305555553</v>
      </c>
      <c r="Q7476">
        <v>0</v>
      </c>
      <c r="R7476" t="s">
        <v>76</v>
      </c>
      <c r="S7476">
        <v>0</v>
      </c>
      <c r="T7476">
        <v>0</v>
      </c>
      <c r="U7476" t="s">
        <v>9</v>
      </c>
      <c r="V7476" s="3">
        <v>42463.472222222219</v>
      </c>
      <c r="W7476">
        <v>1</v>
      </c>
      <c r="X7476" s="3">
        <v>42463.474305555559</v>
      </c>
      <c r="Y7476" t="s">
        <v>9</v>
      </c>
      <c r="Z7476">
        <v>0</v>
      </c>
      <c r="AA7476">
        <v>0</v>
      </c>
      <c r="AB7476" t="s">
        <v>134</v>
      </c>
    </row>
    <row r="7477" spans="1:28" x14ac:dyDescent="0.25">
      <c r="A7477" t="s">
        <v>74</v>
      </c>
      <c r="B7477" t="s">
        <v>75</v>
      </c>
      <c r="C7477">
        <v>53.649500000000003</v>
      </c>
      <c r="D7477">
        <v>9.9618000000000002</v>
      </c>
      <c r="E7477">
        <v>15</v>
      </c>
      <c r="F7477" s="2">
        <v>42464</v>
      </c>
      <c r="G7477">
        <v>11.6</v>
      </c>
      <c r="H7477" s="3">
        <v>42464.499305555553</v>
      </c>
      <c r="I7477" s="3">
        <v>42464.472222222219</v>
      </c>
      <c r="J7477">
        <v>17.100000000000001</v>
      </c>
      <c r="K7477">
        <v>19.899999999999999</v>
      </c>
      <c r="L7477" s="3">
        <v>42464.473611111112</v>
      </c>
      <c r="M7477" t="s">
        <v>135</v>
      </c>
      <c r="N7477" t="s">
        <v>9</v>
      </c>
      <c r="P7477" s="3">
        <v>42464.499305555553</v>
      </c>
      <c r="Q7477">
        <v>0.8</v>
      </c>
      <c r="R7477" t="s">
        <v>77</v>
      </c>
      <c r="S7477">
        <v>0.8</v>
      </c>
      <c r="T7477">
        <v>0</v>
      </c>
      <c r="U7477" t="s">
        <v>9</v>
      </c>
      <c r="V7477" s="3">
        <v>42464.472222222219</v>
      </c>
      <c r="W7477">
        <v>1</v>
      </c>
      <c r="X7477" s="3">
        <v>42464.473611111112</v>
      </c>
      <c r="Y7477" t="s">
        <v>9</v>
      </c>
      <c r="Z7477">
        <v>0.8</v>
      </c>
      <c r="AA7477">
        <v>0</v>
      </c>
      <c r="AB7477" t="s">
        <v>134</v>
      </c>
    </row>
    <row r="7478" spans="1:28" x14ac:dyDescent="0.25">
      <c r="A7478" t="s">
        <v>74</v>
      </c>
      <c r="B7478" t="s">
        <v>75</v>
      </c>
      <c r="C7478">
        <v>53.649500000000003</v>
      </c>
      <c r="D7478">
        <v>9.9618000000000002</v>
      </c>
      <c r="E7478">
        <v>15</v>
      </c>
      <c r="F7478" s="2">
        <v>42465</v>
      </c>
      <c r="G7478">
        <v>8.6999999999999993</v>
      </c>
      <c r="H7478" s="3">
        <v>42465.502083333333</v>
      </c>
      <c r="I7478" s="3">
        <v>42465.474999999999</v>
      </c>
      <c r="J7478">
        <v>13.5</v>
      </c>
      <c r="K7478">
        <v>20.9</v>
      </c>
      <c r="L7478" s="3">
        <v>42465.473611111112</v>
      </c>
      <c r="M7478" t="s">
        <v>135</v>
      </c>
      <c r="N7478" t="s">
        <v>9</v>
      </c>
      <c r="P7478" s="3">
        <v>42465.502083333333</v>
      </c>
      <c r="Q7478">
        <v>0.2</v>
      </c>
      <c r="R7478" t="s">
        <v>77</v>
      </c>
      <c r="S7478">
        <v>0.2</v>
      </c>
      <c r="T7478">
        <v>0</v>
      </c>
      <c r="U7478" t="s">
        <v>9</v>
      </c>
      <c r="V7478" s="3">
        <v>42465.474999999999</v>
      </c>
      <c r="W7478">
        <v>1</v>
      </c>
      <c r="X7478" s="3">
        <v>42465.473611111112</v>
      </c>
      <c r="Y7478" t="s">
        <v>9</v>
      </c>
      <c r="Z7478">
        <v>0.2</v>
      </c>
      <c r="AA7478">
        <v>0</v>
      </c>
      <c r="AB7478" t="s">
        <v>134</v>
      </c>
    </row>
    <row r="7479" spans="1:28" x14ac:dyDescent="0.25">
      <c r="A7479" t="s">
        <v>74</v>
      </c>
      <c r="B7479" t="s">
        <v>75</v>
      </c>
      <c r="C7479">
        <v>53.649500000000003</v>
      </c>
      <c r="D7479">
        <v>9.9618000000000002</v>
      </c>
      <c r="E7479">
        <v>15</v>
      </c>
      <c r="F7479" s="2">
        <v>42466</v>
      </c>
      <c r="G7479">
        <v>7.2</v>
      </c>
      <c r="H7479" s="3">
        <v>42466.502083333333</v>
      </c>
      <c r="I7479" s="3">
        <v>42466.474999999999</v>
      </c>
      <c r="J7479">
        <v>12.2</v>
      </c>
      <c r="K7479">
        <v>13.5</v>
      </c>
      <c r="L7479" s="3">
        <v>42466.473611111112</v>
      </c>
      <c r="M7479" t="s">
        <v>135</v>
      </c>
      <c r="N7479" t="s">
        <v>9</v>
      </c>
      <c r="P7479" s="3">
        <v>42466.502083333333</v>
      </c>
      <c r="Q7479">
        <v>3.4</v>
      </c>
      <c r="R7479" t="s">
        <v>77</v>
      </c>
      <c r="S7479">
        <v>3.4</v>
      </c>
      <c r="T7479">
        <v>0</v>
      </c>
      <c r="U7479" t="s">
        <v>9</v>
      </c>
      <c r="V7479" s="3">
        <v>42466.474999999999</v>
      </c>
      <c r="W7479">
        <v>1</v>
      </c>
      <c r="X7479" s="3">
        <v>42466.473611111112</v>
      </c>
      <c r="Y7479" t="s">
        <v>9</v>
      </c>
      <c r="Z7479">
        <v>3.4</v>
      </c>
      <c r="AA7479">
        <v>0</v>
      </c>
      <c r="AB7479" t="s">
        <v>134</v>
      </c>
    </row>
    <row r="7480" spans="1:28" x14ac:dyDescent="0.25">
      <c r="A7480" t="s">
        <v>74</v>
      </c>
      <c r="B7480" t="s">
        <v>75</v>
      </c>
      <c r="C7480">
        <v>53.649500000000003</v>
      </c>
      <c r="D7480">
        <v>9.9618000000000002</v>
      </c>
      <c r="E7480">
        <v>15</v>
      </c>
      <c r="F7480" s="2">
        <v>42467</v>
      </c>
      <c r="G7480">
        <v>5.4</v>
      </c>
      <c r="H7480" s="3">
        <v>42467.502083333333</v>
      </c>
      <c r="I7480" s="3">
        <v>42467.474999999999</v>
      </c>
      <c r="J7480">
        <v>9.3000000000000007</v>
      </c>
      <c r="K7480">
        <v>13.3</v>
      </c>
      <c r="L7480" s="3">
        <v>42467.473611111112</v>
      </c>
      <c r="M7480" t="s">
        <v>135</v>
      </c>
      <c r="N7480" t="s">
        <v>9</v>
      </c>
      <c r="P7480" s="3">
        <v>42467.502083333333</v>
      </c>
      <c r="Q7480">
        <v>1.6</v>
      </c>
      <c r="R7480" t="s">
        <v>77</v>
      </c>
      <c r="S7480">
        <v>1.6</v>
      </c>
      <c r="T7480">
        <v>0</v>
      </c>
      <c r="U7480" t="s">
        <v>9</v>
      </c>
      <c r="V7480" s="3">
        <v>42467.474999999999</v>
      </c>
      <c r="W7480">
        <v>1</v>
      </c>
      <c r="X7480" s="3">
        <v>42467.473611111112</v>
      </c>
      <c r="Y7480" t="s">
        <v>9</v>
      </c>
      <c r="Z7480">
        <v>1.6</v>
      </c>
      <c r="AA7480">
        <v>0</v>
      </c>
      <c r="AB7480" t="s">
        <v>134</v>
      </c>
    </row>
    <row r="7481" spans="1:28" x14ac:dyDescent="0.25">
      <c r="A7481" t="s">
        <v>74</v>
      </c>
      <c r="B7481" t="s">
        <v>75</v>
      </c>
      <c r="C7481">
        <v>53.649500000000003</v>
      </c>
      <c r="D7481">
        <v>9.9618000000000002</v>
      </c>
      <c r="E7481">
        <v>15</v>
      </c>
      <c r="F7481" s="2">
        <v>42468</v>
      </c>
      <c r="G7481">
        <v>4.2</v>
      </c>
      <c r="H7481" s="3">
        <v>42468.502083333333</v>
      </c>
      <c r="I7481" s="3">
        <v>42468.474999999999</v>
      </c>
      <c r="J7481">
        <v>8.8000000000000007</v>
      </c>
      <c r="K7481">
        <v>11.3</v>
      </c>
      <c r="L7481" s="3">
        <v>42468.472916666666</v>
      </c>
      <c r="M7481" t="s">
        <v>135</v>
      </c>
      <c r="N7481" t="s">
        <v>9</v>
      </c>
      <c r="P7481" s="3">
        <v>42468.502083333333</v>
      </c>
      <c r="Q7481">
        <v>2</v>
      </c>
      <c r="R7481" t="s">
        <v>77</v>
      </c>
      <c r="S7481">
        <v>2</v>
      </c>
      <c r="T7481">
        <v>0</v>
      </c>
      <c r="U7481" t="s">
        <v>9</v>
      </c>
      <c r="V7481" s="3">
        <v>42468.474999999999</v>
      </c>
      <c r="W7481">
        <v>1</v>
      </c>
      <c r="X7481" s="3">
        <v>42468.472916666666</v>
      </c>
      <c r="Y7481" t="s">
        <v>9</v>
      </c>
      <c r="Z7481">
        <v>2</v>
      </c>
      <c r="AA7481">
        <v>0</v>
      </c>
      <c r="AB7481" t="s">
        <v>134</v>
      </c>
    </row>
    <row r="7482" spans="1:28" x14ac:dyDescent="0.25">
      <c r="A7482" t="s">
        <v>74</v>
      </c>
      <c r="B7482" t="s">
        <v>75</v>
      </c>
      <c r="C7482">
        <v>53.649500000000003</v>
      </c>
      <c r="D7482">
        <v>9.9618000000000002</v>
      </c>
      <c r="E7482">
        <v>15</v>
      </c>
      <c r="F7482" s="2">
        <v>42469</v>
      </c>
      <c r="G7482">
        <v>1.7</v>
      </c>
      <c r="H7482" s="3">
        <v>42469.502083333333</v>
      </c>
      <c r="I7482" s="3">
        <v>42469.474999999999</v>
      </c>
      <c r="J7482">
        <v>11</v>
      </c>
      <c r="K7482">
        <v>12</v>
      </c>
      <c r="L7482" s="3">
        <v>42469.472916666666</v>
      </c>
      <c r="M7482" t="s">
        <v>135</v>
      </c>
      <c r="N7482" t="s">
        <v>9</v>
      </c>
      <c r="P7482" s="3">
        <v>42469.502083333333</v>
      </c>
      <c r="Q7482">
        <v>0.4</v>
      </c>
      <c r="R7482" t="s">
        <v>77</v>
      </c>
      <c r="S7482">
        <v>0.4</v>
      </c>
      <c r="T7482">
        <v>0</v>
      </c>
      <c r="U7482" t="s">
        <v>9</v>
      </c>
      <c r="V7482" s="3">
        <v>42469.474999999999</v>
      </c>
      <c r="W7482">
        <v>1</v>
      </c>
      <c r="X7482" s="3">
        <v>42469.472916666666</v>
      </c>
      <c r="Y7482" t="s">
        <v>9</v>
      </c>
      <c r="Z7482">
        <v>0.4</v>
      </c>
      <c r="AA7482">
        <v>0</v>
      </c>
      <c r="AB7482" t="s">
        <v>134</v>
      </c>
    </row>
    <row r="7483" spans="1:28" x14ac:dyDescent="0.25">
      <c r="A7483" t="s">
        <v>74</v>
      </c>
      <c r="B7483" t="s">
        <v>75</v>
      </c>
      <c r="C7483">
        <v>53.649500000000003</v>
      </c>
      <c r="D7483">
        <v>9.9618000000000002</v>
      </c>
      <c r="E7483">
        <v>15</v>
      </c>
      <c r="F7483" s="2">
        <v>42470</v>
      </c>
      <c r="G7483">
        <v>5.9</v>
      </c>
      <c r="H7483" s="3">
        <v>42470.499305555553</v>
      </c>
      <c r="I7483" s="3">
        <v>42470.472222222219</v>
      </c>
      <c r="J7483">
        <v>12.9</v>
      </c>
      <c r="K7483">
        <v>13.9</v>
      </c>
      <c r="L7483" s="3">
        <v>42470.472916666666</v>
      </c>
      <c r="M7483" t="s">
        <v>135</v>
      </c>
      <c r="N7483" t="s">
        <v>9</v>
      </c>
      <c r="P7483" s="3">
        <v>42470.499305555553</v>
      </c>
      <c r="Q7483">
        <v>0</v>
      </c>
      <c r="R7483" t="s">
        <v>76</v>
      </c>
      <c r="S7483">
        <v>0</v>
      </c>
      <c r="T7483">
        <v>0</v>
      </c>
      <c r="U7483" t="s">
        <v>9</v>
      </c>
      <c r="V7483" s="3">
        <v>42470.472222222219</v>
      </c>
      <c r="W7483">
        <v>1</v>
      </c>
      <c r="X7483" s="3">
        <v>42470.472916666666</v>
      </c>
      <c r="Y7483" t="s">
        <v>9</v>
      </c>
      <c r="Z7483">
        <v>0</v>
      </c>
      <c r="AA7483">
        <v>0</v>
      </c>
      <c r="AB7483" t="s">
        <v>134</v>
      </c>
    </row>
    <row r="7484" spans="1:28" x14ac:dyDescent="0.25">
      <c r="A7484" t="s">
        <v>74</v>
      </c>
      <c r="B7484" t="s">
        <v>75</v>
      </c>
      <c r="C7484">
        <v>53.649500000000003</v>
      </c>
      <c r="D7484">
        <v>9.9618000000000002</v>
      </c>
      <c r="E7484">
        <v>15</v>
      </c>
      <c r="F7484" s="2">
        <v>42471</v>
      </c>
      <c r="G7484">
        <v>3.6</v>
      </c>
      <c r="H7484" s="3">
        <v>42471.502083333333</v>
      </c>
      <c r="I7484" s="3">
        <v>42471.474999999999</v>
      </c>
      <c r="J7484">
        <v>12.7</v>
      </c>
      <c r="K7484">
        <v>15.8</v>
      </c>
      <c r="L7484" s="3">
        <v>42471.472916666666</v>
      </c>
      <c r="M7484" t="s">
        <v>135</v>
      </c>
      <c r="N7484" t="s">
        <v>9</v>
      </c>
      <c r="P7484" s="3">
        <v>42471.502083333333</v>
      </c>
      <c r="Q7484">
        <v>0</v>
      </c>
      <c r="R7484" t="s">
        <v>76</v>
      </c>
      <c r="S7484">
        <v>0</v>
      </c>
      <c r="T7484">
        <v>0</v>
      </c>
      <c r="U7484" t="s">
        <v>9</v>
      </c>
      <c r="V7484" s="3">
        <v>42471.474999999999</v>
      </c>
      <c r="W7484">
        <v>1</v>
      </c>
      <c r="X7484" s="3">
        <v>42471.472916666666</v>
      </c>
      <c r="Y7484" t="s">
        <v>9</v>
      </c>
      <c r="Z7484">
        <v>0</v>
      </c>
      <c r="AA7484">
        <v>0</v>
      </c>
      <c r="AB7484" t="s">
        <v>134</v>
      </c>
    </row>
    <row r="7485" spans="1:28" x14ac:dyDescent="0.25">
      <c r="A7485" t="s">
        <v>74</v>
      </c>
      <c r="B7485" t="s">
        <v>75</v>
      </c>
      <c r="C7485">
        <v>53.649500000000003</v>
      </c>
      <c r="D7485">
        <v>9.9618000000000002</v>
      </c>
      <c r="E7485">
        <v>15</v>
      </c>
      <c r="F7485" s="2">
        <v>42472</v>
      </c>
      <c r="G7485">
        <v>6.9</v>
      </c>
      <c r="H7485" s="3">
        <v>42472.502083333333</v>
      </c>
      <c r="I7485" s="3">
        <v>42472.474999999999</v>
      </c>
      <c r="J7485">
        <v>11.8</v>
      </c>
      <c r="K7485">
        <v>14.6</v>
      </c>
      <c r="L7485" s="3">
        <v>42472.472222222219</v>
      </c>
      <c r="M7485" t="s">
        <v>135</v>
      </c>
      <c r="N7485" t="s">
        <v>9</v>
      </c>
      <c r="P7485" s="3">
        <v>42472.502083333333</v>
      </c>
      <c r="Q7485">
        <v>0.2</v>
      </c>
      <c r="R7485" t="s">
        <v>77</v>
      </c>
      <c r="S7485">
        <v>0.2</v>
      </c>
      <c r="T7485">
        <v>0</v>
      </c>
      <c r="U7485" t="s">
        <v>9</v>
      </c>
      <c r="V7485" s="3">
        <v>42472.474999999999</v>
      </c>
      <c r="W7485">
        <v>1</v>
      </c>
      <c r="X7485" s="3">
        <v>42472.472222222219</v>
      </c>
      <c r="Y7485" t="s">
        <v>9</v>
      </c>
      <c r="Z7485">
        <v>0.2</v>
      </c>
      <c r="AA7485">
        <v>0</v>
      </c>
      <c r="AB7485" t="s">
        <v>134</v>
      </c>
    </row>
    <row r="7486" spans="1:28" x14ac:dyDescent="0.25">
      <c r="A7486" t="s">
        <v>74</v>
      </c>
      <c r="B7486" t="s">
        <v>75</v>
      </c>
      <c r="C7486">
        <v>53.649500000000003</v>
      </c>
      <c r="D7486">
        <v>9.9618000000000002</v>
      </c>
      <c r="E7486">
        <v>15</v>
      </c>
      <c r="F7486" s="2">
        <v>42473</v>
      </c>
      <c r="G7486">
        <v>5.9</v>
      </c>
      <c r="H7486" s="3">
        <v>42473.502083333333</v>
      </c>
      <c r="I7486" s="3">
        <v>42473.474999999999</v>
      </c>
      <c r="J7486">
        <v>13.1</v>
      </c>
      <c r="K7486">
        <v>15.2</v>
      </c>
      <c r="L7486" s="3">
        <v>42473.472222222219</v>
      </c>
      <c r="M7486" t="s">
        <v>135</v>
      </c>
      <c r="N7486" t="s">
        <v>9</v>
      </c>
      <c r="P7486" s="3">
        <v>42473.502083333333</v>
      </c>
      <c r="Q7486">
        <v>0</v>
      </c>
      <c r="R7486" t="s">
        <v>76</v>
      </c>
      <c r="S7486">
        <v>0</v>
      </c>
      <c r="T7486">
        <v>0</v>
      </c>
      <c r="U7486" t="s">
        <v>9</v>
      </c>
      <c r="V7486" s="3">
        <v>42473.474999999999</v>
      </c>
      <c r="W7486">
        <v>1</v>
      </c>
      <c r="X7486" s="3">
        <v>42473.472222222219</v>
      </c>
      <c r="Y7486" t="s">
        <v>9</v>
      </c>
      <c r="Z7486">
        <v>0</v>
      </c>
      <c r="AA7486">
        <v>0</v>
      </c>
      <c r="AB7486" t="s">
        <v>134</v>
      </c>
    </row>
    <row r="7487" spans="1:28" x14ac:dyDescent="0.25">
      <c r="A7487" t="s">
        <v>74</v>
      </c>
      <c r="B7487" t="s">
        <v>75</v>
      </c>
      <c r="C7487">
        <v>53.649500000000003</v>
      </c>
      <c r="D7487">
        <v>9.9618000000000002</v>
      </c>
      <c r="E7487">
        <v>15</v>
      </c>
      <c r="F7487" s="2">
        <v>42474</v>
      </c>
      <c r="G7487">
        <v>6.3</v>
      </c>
      <c r="H7487" s="3">
        <v>42474.502083333333</v>
      </c>
      <c r="I7487" s="3">
        <v>42474.474999999999</v>
      </c>
      <c r="J7487">
        <v>12</v>
      </c>
      <c r="K7487">
        <v>14.8</v>
      </c>
      <c r="L7487" s="3">
        <v>42474.472222222219</v>
      </c>
      <c r="M7487" t="s">
        <v>135</v>
      </c>
      <c r="N7487" t="s">
        <v>9</v>
      </c>
      <c r="P7487" s="3">
        <v>42474.502083333333</v>
      </c>
      <c r="Q7487">
        <v>1.2</v>
      </c>
      <c r="R7487" t="s">
        <v>77</v>
      </c>
      <c r="S7487">
        <v>1.2</v>
      </c>
      <c r="T7487">
        <v>0</v>
      </c>
      <c r="U7487" t="s">
        <v>9</v>
      </c>
      <c r="V7487" s="3">
        <v>42474.474999999999</v>
      </c>
      <c r="W7487">
        <v>1</v>
      </c>
      <c r="X7487" s="3">
        <v>42474.472222222219</v>
      </c>
      <c r="Y7487" t="s">
        <v>9</v>
      </c>
      <c r="Z7487">
        <v>1.2</v>
      </c>
      <c r="AA7487">
        <v>0</v>
      </c>
      <c r="AB7487" t="s">
        <v>134</v>
      </c>
    </row>
    <row r="7488" spans="1:28" x14ac:dyDescent="0.25">
      <c r="A7488" t="s">
        <v>74</v>
      </c>
      <c r="B7488" t="s">
        <v>75</v>
      </c>
      <c r="C7488">
        <v>53.649500000000003</v>
      </c>
      <c r="D7488">
        <v>9.9618000000000002</v>
      </c>
      <c r="E7488">
        <v>15</v>
      </c>
      <c r="F7488" s="2">
        <v>42475</v>
      </c>
      <c r="G7488">
        <v>6.6</v>
      </c>
      <c r="H7488" s="3">
        <v>42475.499305555553</v>
      </c>
      <c r="I7488" s="3">
        <v>42475.472222222219</v>
      </c>
      <c r="J7488">
        <v>8.9</v>
      </c>
      <c r="K7488">
        <v>14.8</v>
      </c>
      <c r="L7488" s="3">
        <v>42475.472222222219</v>
      </c>
      <c r="M7488" t="s">
        <v>135</v>
      </c>
      <c r="N7488" t="s">
        <v>9</v>
      </c>
      <c r="P7488" s="3">
        <v>42475.499305555553</v>
      </c>
      <c r="Q7488">
        <v>3.2</v>
      </c>
      <c r="R7488" t="s">
        <v>77</v>
      </c>
      <c r="S7488">
        <v>3.2</v>
      </c>
      <c r="T7488">
        <v>0</v>
      </c>
      <c r="U7488" t="s">
        <v>9</v>
      </c>
      <c r="V7488" s="3">
        <v>42475.472222222219</v>
      </c>
      <c r="W7488">
        <v>1</v>
      </c>
      <c r="X7488" s="3">
        <v>42475.472222222219</v>
      </c>
      <c r="Y7488" t="s">
        <v>9</v>
      </c>
      <c r="Z7488">
        <v>3.2</v>
      </c>
      <c r="AA7488">
        <v>0</v>
      </c>
      <c r="AB7488" t="s">
        <v>134</v>
      </c>
    </row>
    <row r="7489" spans="1:28" x14ac:dyDescent="0.25">
      <c r="A7489" t="s">
        <v>74</v>
      </c>
      <c r="B7489" t="s">
        <v>75</v>
      </c>
      <c r="C7489">
        <v>53.649500000000003</v>
      </c>
      <c r="D7489">
        <v>9.9618000000000002</v>
      </c>
      <c r="E7489">
        <v>15</v>
      </c>
      <c r="F7489" s="2">
        <v>42476</v>
      </c>
      <c r="G7489">
        <v>7.1</v>
      </c>
      <c r="H7489" s="3">
        <v>42476.50277777778</v>
      </c>
      <c r="I7489" s="3">
        <v>42476.474999999999</v>
      </c>
      <c r="J7489">
        <v>12.9</v>
      </c>
      <c r="K7489">
        <v>12.9</v>
      </c>
      <c r="L7489" s="3">
        <v>42476.47152777778</v>
      </c>
      <c r="M7489" t="s">
        <v>135</v>
      </c>
      <c r="N7489" t="s">
        <v>9</v>
      </c>
      <c r="P7489" s="3">
        <v>42476.50277777778</v>
      </c>
      <c r="Q7489">
        <v>1.8</v>
      </c>
      <c r="R7489" t="s">
        <v>77</v>
      </c>
      <c r="S7489">
        <v>1.8</v>
      </c>
      <c r="T7489">
        <v>0</v>
      </c>
      <c r="U7489" t="s">
        <v>9</v>
      </c>
      <c r="V7489" s="3">
        <v>42476.474999999999</v>
      </c>
      <c r="W7489">
        <v>1</v>
      </c>
      <c r="X7489" s="3">
        <v>42476.47152777778</v>
      </c>
      <c r="Y7489" t="s">
        <v>9</v>
      </c>
      <c r="Z7489">
        <v>1.8</v>
      </c>
      <c r="AA7489">
        <v>0</v>
      </c>
      <c r="AB7489" t="s">
        <v>134</v>
      </c>
    </row>
    <row r="7490" spans="1:28" x14ac:dyDescent="0.25">
      <c r="A7490" t="s">
        <v>74</v>
      </c>
      <c r="B7490" t="s">
        <v>75</v>
      </c>
      <c r="C7490">
        <v>53.649500000000003</v>
      </c>
      <c r="D7490">
        <v>9.9618000000000002</v>
      </c>
      <c r="E7490">
        <v>15</v>
      </c>
      <c r="F7490" s="2">
        <v>42477</v>
      </c>
      <c r="G7490">
        <v>5.2</v>
      </c>
      <c r="H7490" s="3">
        <v>42477.50277777778</v>
      </c>
      <c r="I7490" s="3">
        <v>42477.474999999999</v>
      </c>
      <c r="J7490">
        <v>9.6999999999999993</v>
      </c>
      <c r="K7490">
        <v>14.6</v>
      </c>
      <c r="L7490" s="3">
        <v>42477.47152777778</v>
      </c>
      <c r="M7490" t="s">
        <v>135</v>
      </c>
      <c r="N7490" t="s">
        <v>9</v>
      </c>
      <c r="P7490" s="3">
        <v>42477.50277777778</v>
      </c>
      <c r="Q7490">
        <v>0.2</v>
      </c>
      <c r="R7490" t="s">
        <v>77</v>
      </c>
      <c r="S7490">
        <v>0.2</v>
      </c>
      <c r="T7490">
        <v>0</v>
      </c>
      <c r="U7490" t="s">
        <v>9</v>
      </c>
      <c r="V7490" s="3">
        <v>42477.474999999999</v>
      </c>
      <c r="W7490">
        <v>1</v>
      </c>
      <c r="X7490" s="3">
        <v>42477.47152777778</v>
      </c>
      <c r="Y7490" t="s">
        <v>9</v>
      </c>
      <c r="Z7490">
        <v>0.2</v>
      </c>
      <c r="AA7490">
        <v>0</v>
      </c>
      <c r="AB7490" t="s">
        <v>134</v>
      </c>
    </row>
    <row r="7491" spans="1:28" x14ac:dyDescent="0.25">
      <c r="A7491" t="s">
        <v>74</v>
      </c>
      <c r="B7491" t="s">
        <v>75</v>
      </c>
      <c r="C7491">
        <v>53.649500000000003</v>
      </c>
      <c r="D7491">
        <v>9.9618000000000002</v>
      </c>
      <c r="E7491">
        <v>15</v>
      </c>
      <c r="F7491" s="2">
        <v>42478</v>
      </c>
      <c r="G7491">
        <v>3.6</v>
      </c>
      <c r="H7491" s="3">
        <v>42478.50277777778</v>
      </c>
      <c r="I7491" s="3">
        <v>42478.474999999999</v>
      </c>
      <c r="J7491">
        <v>9.4</v>
      </c>
      <c r="K7491">
        <v>11.7</v>
      </c>
      <c r="L7491" s="3">
        <v>42478.47152777778</v>
      </c>
      <c r="M7491" t="s">
        <v>135</v>
      </c>
      <c r="N7491" t="s">
        <v>9</v>
      </c>
      <c r="P7491" s="3">
        <v>42478.50277777778</v>
      </c>
      <c r="Q7491">
        <v>0</v>
      </c>
      <c r="R7491" t="s">
        <v>76</v>
      </c>
      <c r="S7491">
        <v>0</v>
      </c>
      <c r="T7491">
        <v>0</v>
      </c>
      <c r="U7491" t="s">
        <v>9</v>
      </c>
      <c r="V7491" s="3">
        <v>42478.474999999999</v>
      </c>
      <c r="W7491">
        <v>1</v>
      </c>
      <c r="X7491" s="3">
        <v>42478.47152777778</v>
      </c>
      <c r="Y7491" t="s">
        <v>9</v>
      </c>
      <c r="Z7491">
        <v>0</v>
      </c>
      <c r="AA7491">
        <v>0</v>
      </c>
      <c r="AB7491" t="s">
        <v>134</v>
      </c>
    </row>
    <row r="7492" spans="1:28" x14ac:dyDescent="0.25">
      <c r="A7492" t="s">
        <v>74</v>
      </c>
      <c r="B7492" t="s">
        <v>75</v>
      </c>
      <c r="C7492">
        <v>53.649500000000003</v>
      </c>
      <c r="D7492">
        <v>9.9618000000000002</v>
      </c>
      <c r="E7492">
        <v>15</v>
      </c>
      <c r="F7492" s="2">
        <v>42479</v>
      </c>
      <c r="G7492">
        <v>6.9</v>
      </c>
      <c r="H7492" s="3">
        <v>42479.503472222219</v>
      </c>
      <c r="I7492" s="3">
        <v>42479.474999999999</v>
      </c>
      <c r="J7492">
        <v>10.6</v>
      </c>
      <c r="K7492">
        <v>11.1</v>
      </c>
      <c r="L7492" s="3">
        <v>42479.47152777778</v>
      </c>
      <c r="M7492" t="s">
        <v>135</v>
      </c>
      <c r="N7492" t="s">
        <v>9</v>
      </c>
      <c r="P7492" s="3">
        <v>42479.503472222219</v>
      </c>
      <c r="Q7492">
        <v>0.4</v>
      </c>
      <c r="R7492" t="s">
        <v>77</v>
      </c>
      <c r="S7492">
        <v>0.4</v>
      </c>
      <c r="T7492">
        <v>0</v>
      </c>
      <c r="U7492" t="s">
        <v>9</v>
      </c>
      <c r="V7492" s="3">
        <v>42479.474999999999</v>
      </c>
      <c r="W7492">
        <v>1</v>
      </c>
      <c r="X7492" s="3">
        <v>42479.47152777778</v>
      </c>
      <c r="Y7492" t="s">
        <v>9</v>
      </c>
      <c r="Z7492">
        <v>0.4</v>
      </c>
      <c r="AA7492">
        <v>0</v>
      </c>
      <c r="AB7492" t="s">
        <v>134</v>
      </c>
    </row>
    <row r="7493" spans="1:28" x14ac:dyDescent="0.25">
      <c r="A7493" t="s">
        <v>74</v>
      </c>
      <c r="B7493" t="s">
        <v>75</v>
      </c>
      <c r="C7493">
        <v>53.649500000000003</v>
      </c>
      <c r="D7493">
        <v>9.9618000000000002</v>
      </c>
      <c r="E7493">
        <v>15</v>
      </c>
      <c r="F7493" s="2">
        <v>42480</v>
      </c>
      <c r="G7493">
        <v>6.3</v>
      </c>
      <c r="H7493" s="3">
        <v>42480.507638888892</v>
      </c>
      <c r="I7493" s="3">
        <v>42480.479166666664</v>
      </c>
      <c r="J7493">
        <v>11</v>
      </c>
      <c r="K7493">
        <v>11.5</v>
      </c>
      <c r="L7493" s="3">
        <v>42480.470833333333</v>
      </c>
      <c r="M7493" t="s">
        <v>135</v>
      </c>
      <c r="N7493" t="s">
        <v>9</v>
      </c>
      <c r="P7493" s="3">
        <v>42480.507638888892</v>
      </c>
      <c r="Q7493">
        <v>0</v>
      </c>
      <c r="R7493" t="s">
        <v>76</v>
      </c>
      <c r="S7493">
        <v>0</v>
      </c>
      <c r="T7493">
        <v>0</v>
      </c>
      <c r="U7493" t="s">
        <v>9</v>
      </c>
      <c r="V7493" s="3">
        <v>42480.479166666664</v>
      </c>
      <c r="W7493">
        <v>1</v>
      </c>
      <c r="X7493" s="3">
        <v>42480.470833333333</v>
      </c>
      <c r="Y7493" t="s">
        <v>9</v>
      </c>
      <c r="Z7493">
        <v>0</v>
      </c>
      <c r="AA7493">
        <v>0</v>
      </c>
      <c r="AB7493" t="s">
        <v>134</v>
      </c>
    </row>
    <row r="7494" spans="1:28" x14ac:dyDescent="0.25">
      <c r="A7494" t="s">
        <v>74</v>
      </c>
      <c r="B7494" t="s">
        <v>75</v>
      </c>
      <c r="C7494">
        <v>53.649500000000003</v>
      </c>
      <c r="D7494">
        <v>9.9618000000000002</v>
      </c>
      <c r="E7494">
        <v>15</v>
      </c>
      <c r="F7494" s="2">
        <v>42481</v>
      </c>
      <c r="G7494">
        <v>1.1000000000000001</v>
      </c>
      <c r="H7494" s="3">
        <v>42481.503472222219</v>
      </c>
      <c r="I7494" s="3">
        <v>42481.474999999999</v>
      </c>
      <c r="J7494">
        <v>12.1</v>
      </c>
      <c r="K7494">
        <v>12.1</v>
      </c>
      <c r="L7494" s="3">
        <v>42481.470833333333</v>
      </c>
      <c r="M7494" t="s">
        <v>135</v>
      </c>
      <c r="N7494" t="s">
        <v>9</v>
      </c>
      <c r="P7494" s="3">
        <v>42481.503472222219</v>
      </c>
      <c r="Q7494">
        <v>0</v>
      </c>
      <c r="R7494" t="s">
        <v>76</v>
      </c>
      <c r="S7494">
        <v>0</v>
      </c>
      <c r="T7494">
        <v>0</v>
      </c>
      <c r="U7494" t="s">
        <v>9</v>
      </c>
      <c r="V7494" s="3">
        <v>42481.474999999999</v>
      </c>
      <c r="W7494">
        <v>1</v>
      </c>
      <c r="X7494" s="3">
        <v>42481.470833333333</v>
      </c>
      <c r="Y7494" t="s">
        <v>9</v>
      </c>
      <c r="Z7494">
        <v>0</v>
      </c>
      <c r="AA7494">
        <v>0</v>
      </c>
      <c r="AB7494" t="s">
        <v>134</v>
      </c>
    </row>
    <row r="7495" spans="1:28" x14ac:dyDescent="0.25">
      <c r="A7495" t="s">
        <v>74</v>
      </c>
      <c r="B7495" t="s">
        <v>75</v>
      </c>
      <c r="C7495">
        <v>53.649500000000003</v>
      </c>
      <c r="D7495">
        <v>9.9618000000000002</v>
      </c>
      <c r="E7495">
        <v>15</v>
      </c>
      <c r="F7495" s="2">
        <v>42486</v>
      </c>
      <c r="N7495" t="s">
        <v>9</v>
      </c>
      <c r="P7495" s="3">
        <v>42486.504166666666</v>
      </c>
      <c r="Q7495">
        <v>2.2000000000000002</v>
      </c>
      <c r="R7495" t="s">
        <v>77</v>
      </c>
      <c r="S7495">
        <v>2.2000000000000002</v>
      </c>
      <c r="T7495">
        <v>0</v>
      </c>
      <c r="U7495" t="s">
        <v>9</v>
      </c>
      <c r="V7495" s="3">
        <v>42486.474999999999</v>
      </c>
      <c r="W7495">
        <v>1</v>
      </c>
      <c r="X7495" s="3">
        <v>42486.470138888886</v>
      </c>
      <c r="Y7495" t="s">
        <v>9</v>
      </c>
      <c r="Z7495">
        <v>2.2000000000000002</v>
      </c>
      <c r="AA7495">
        <v>0</v>
      </c>
      <c r="AB7495" t="s">
        <v>134</v>
      </c>
    </row>
    <row r="7496" spans="1:28" x14ac:dyDescent="0.25">
      <c r="A7496" t="s">
        <v>74</v>
      </c>
      <c r="B7496" t="s">
        <v>75</v>
      </c>
      <c r="C7496">
        <v>53.649500000000003</v>
      </c>
      <c r="D7496">
        <v>9.9618000000000002</v>
      </c>
      <c r="E7496">
        <v>15</v>
      </c>
      <c r="F7496" s="2">
        <v>42487</v>
      </c>
      <c r="G7496">
        <v>1.2</v>
      </c>
      <c r="H7496" s="3">
        <v>42487.501388888886</v>
      </c>
      <c r="I7496" s="3">
        <v>42487.472222222219</v>
      </c>
      <c r="J7496">
        <v>6.8</v>
      </c>
      <c r="K7496">
        <v>6.9</v>
      </c>
      <c r="L7496" s="3">
        <v>42487.470138888886</v>
      </c>
      <c r="M7496" t="s">
        <v>135</v>
      </c>
      <c r="N7496" t="s">
        <v>9</v>
      </c>
      <c r="P7496" s="3">
        <v>42487.501388888886</v>
      </c>
      <c r="Q7496">
        <v>3.8</v>
      </c>
      <c r="R7496" t="s">
        <v>77</v>
      </c>
      <c r="S7496">
        <v>3.8</v>
      </c>
      <c r="T7496">
        <v>0</v>
      </c>
      <c r="U7496" t="s">
        <v>9</v>
      </c>
      <c r="V7496" s="3">
        <v>42487.472222222219</v>
      </c>
      <c r="W7496">
        <v>1</v>
      </c>
      <c r="X7496" s="3">
        <v>42487.470138888886</v>
      </c>
      <c r="Y7496" t="s">
        <v>9</v>
      </c>
      <c r="Z7496">
        <v>3.8</v>
      </c>
      <c r="AA7496">
        <v>0</v>
      </c>
      <c r="AB7496" t="s">
        <v>134</v>
      </c>
    </row>
    <row r="7497" spans="1:28" x14ac:dyDescent="0.25">
      <c r="A7497" t="s">
        <v>74</v>
      </c>
      <c r="B7497" t="s">
        <v>75</v>
      </c>
      <c r="C7497">
        <v>53.649500000000003</v>
      </c>
      <c r="D7497">
        <v>9.9618000000000002</v>
      </c>
      <c r="E7497">
        <v>15</v>
      </c>
      <c r="F7497" s="2">
        <v>42488</v>
      </c>
      <c r="G7497">
        <v>3.3</v>
      </c>
      <c r="H7497" s="3">
        <v>42488.504166666666</v>
      </c>
      <c r="I7497" s="3">
        <v>42488.474999999999</v>
      </c>
      <c r="J7497">
        <v>7.7</v>
      </c>
      <c r="K7497">
        <v>7.8</v>
      </c>
      <c r="L7497" s="3">
        <v>42488.470138888886</v>
      </c>
      <c r="M7497" t="s">
        <v>135</v>
      </c>
      <c r="N7497" t="s">
        <v>9</v>
      </c>
      <c r="P7497" s="3">
        <v>42488.504166666666</v>
      </c>
      <c r="Q7497">
        <v>4.4000000000000004</v>
      </c>
      <c r="R7497" t="s">
        <v>77</v>
      </c>
      <c r="S7497">
        <v>4.4000000000000004</v>
      </c>
      <c r="T7497">
        <v>0</v>
      </c>
      <c r="U7497" t="s">
        <v>9</v>
      </c>
      <c r="V7497" s="3">
        <v>42488.474999999999</v>
      </c>
      <c r="W7497">
        <v>1</v>
      </c>
      <c r="X7497" s="3">
        <v>42488.470138888886</v>
      </c>
      <c r="Y7497" t="s">
        <v>9</v>
      </c>
      <c r="Z7497">
        <v>4.4000000000000004</v>
      </c>
      <c r="AA7497">
        <v>0</v>
      </c>
      <c r="AB7497" t="s">
        <v>134</v>
      </c>
    </row>
    <row r="7498" spans="1:28" x14ac:dyDescent="0.25">
      <c r="A7498" t="s">
        <v>74</v>
      </c>
      <c r="B7498" t="s">
        <v>75</v>
      </c>
      <c r="C7498">
        <v>53.649500000000003</v>
      </c>
      <c r="D7498">
        <v>9.9618000000000002</v>
      </c>
      <c r="E7498">
        <v>15</v>
      </c>
      <c r="F7498" s="2">
        <v>42489</v>
      </c>
      <c r="G7498">
        <v>1.9</v>
      </c>
      <c r="H7498" s="3">
        <v>42489.502083333333</v>
      </c>
      <c r="I7498" s="3">
        <v>42489.472222222219</v>
      </c>
      <c r="J7498">
        <v>12.6</v>
      </c>
      <c r="K7498">
        <v>12.6</v>
      </c>
      <c r="L7498" s="3">
        <v>42489.470138888886</v>
      </c>
      <c r="M7498" t="s">
        <v>135</v>
      </c>
      <c r="N7498" t="s">
        <v>9</v>
      </c>
      <c r="P7498" s="3">
        <v>42489.502083333333</v>
      </c>
      <c r="Q7498">
        <v>0.4</v>
      </c>
      <c r="R7498" t="s">
        <v>77</v>
      </c>
      <c r="S7498">
        <v>0.4</v>
      </c>
      <c r="T7498">
        <v>0</v>
      </c>
      <c r="U7498" t="s">
        <v>9</v>
      </c>
      <c r="V7498" s="3">
        <v>42489.472222222219</v>
      </c>
      <c r="W7498">
        <v>1</v>
      </c>
      <c r="X7498" s="3">
        <v>42489.470138888886</v>
      </c>
      <c r="Y7498" t="s">
        <v>9</v>
      </c>
      <c r="Z7498">
        <v>0.4</v>
      </c>
      <c r="AA7498">
        <v>0</v>
      </c>
      <c r="AB7498" t="s">
        <v>134</v>
      </c>
    </row>
    <row r="7499" spans="1:28" x14ac:dyDescent="0.25">
      <c r="A7499" t="s">
        <v>74</v>
      </c>
      <c r="B7499" t="s">
        <v>75</v>
      </c>
      <c r="C7499">
        <v>53.649500000000003</v>
      </c>
      <c r="D7499">
        <v>9.9618000000000002</v>
      </c>
      <c r="E7499">
        <v>15</v>
      </c>
      <c r="F7499" s="2">
        <v>42490</v>
      </c>
      <c r="G7499">
        <v>5.2</v>
      </c>
      <c r="H7499" s="3">
        <v>42490.504861111112</v>
      </c>
      <c r="I7499" s="3">
        <v>42490.474999999999</v>
      </c>
      <c r="J7499">
        <v>7.4</v>
      </c>
      <c r="K7499">
        <v>12.7</v>
      </c>
      <c r="L7499" s="3">
        <v>42490.470138888886</v>
      </c>
      <c r="M7499" t="s">
        <v>135</v>
      </c>
      <c r="N7499" t="s">
        <v>9</v>
      </c>
      <c r="P7499" s="3">
        <v>42490.504861111112</v>
      </c>
      <c r="Q7499">
        <v>0.6</v>
      </c>
      <c r="R7499" t="s">
        <v>77</v>
      </c>
      <c r="S7499">
        <v>0.6</v>
      </c>
      <c r="T7499">
        <v>0</v>
      </c>
      <c r="U7499" t="s">
        <v>9</v>
      </c>
      <c r="V7499" s="3">
        <v>42490.474999999999</v>
      </c>
      <c r="W7499">
        <v>1</v>
      </c>
      <c r="X7499" s="3">
        <v>42490.470138888886</v>
      </c>
      <c r="Y7499" t="s">
        <v>9</v>
      </c>
      <c r="Z7499">
        <v>0.6</v>
      </c>
      <c r="AA7499">
        <v>0</v>
      </c>
      <c r="AB7499" t="s">
        <v>134</v>
      </c>
    </row>
    <row r="7500" spans="1:28" x14ac:dyDescent="0.25">
      <c r="A7500" t="s">
        <v>74</v>
      </c>
      <c r="B7500" t="s">
        <v>75</v>
      </c>
      <c r="C7500">
        <v>53.649500000000003</v>
      </c>
      <c r="D7500">
        <v>9.9618000000000002</v>
      </c>
      <c r="E7500">
        <v>15</v>
      </c>
      <c r="F7500" s="2">
        <v>42491</v>
      </c>
      <c r="G7500">
        <v>2.4</v>
      </c>
      <c r="H7500" s="3">
        <v>42491.502083333333</v>
      </c>
      <c r="I7500" s="3">
        <v>42491.472222222219</v>
      </c>
      <c r="J7500">
        <v>11.4</v>
      </c>
      <c r="K7500">
        <v>11.4</v>
      </c>
      <c r="L7500" s="3">
        <v>42491.470138888886</v>
      </c>
      <c r="M7500" t="s">
        <v>135</v>
      </c>
      <c r="N7500" t="s">
        <v>9</v>
      </c>
      <c r="P7500" s="3">
        <v>42491.502083333333</v>
      </c>
      <c r="Q7500">
        <v>2.6</v>
      </c>
      <c r="R7500" t="s">
        <v>77</v>
      </c>
      <c r="S7500">
        <v>2.6</v>
      </c>
      <c r="T7500">
        <v>0</v>
      </c>
      <c r="U7500" t="s">
        <v>9</v>
      </c>
      <c r="V7500" s="3">
        <v>42491.472222222219</v>
      </c>
      <c r="W7500">
        <v>1</v>
      </c>
      <c r="X7500" s="3">
        <v>42491.470138888886</v>
      </c>
      <c r="Y7500" t="s">
        <v>9</v>
      </c>
      <c r="Z7500">
        <v>2.6</v>
      </c>
      <c r="AA7500">
        <v>0</v>
      </c>
      <c r="AB7500" t="s">
        <v>134</v>
      </c>
    </row>
    <row r="7501" spans="1:28" x14ac:dyDescent="0.25">
      <c r="A7501" t="s">
        <v>74</v>
      </c>
      <c r="B7501" t="s">
        <v>75</v>
      </c>
      <c r="C7501">
        <v>53.649500000000003</v>
      </c>
      <c r="D7501">
        <v>9.9618000000000002</v>
      </c>
      <c r="E7501">
        <v>15</v>
      </c>
      <c r="F7501" s="2">
        <v>42492</v>
      </c>
      <c r="G7501">
        <v>2.9</v>
      </c>
      <c r="H7501" s="3">
        <v>42492.502083333333</v>
      </c>
      <c r="I7501" s="3">
        <v>42492.472222222219</v>
      </c>
      <c r="J7501">
        <v>17.7</v>
      </c>
      <c r="K7501">
        <v>18</v>
      </c>
      <c r="L7501" s="3">
        <v>42492.470138888886</v>
      </c>
      <c r="M7501" t="s">
        <v>135</v>
      </c>
      <c r="N7501" t="s">
        <v>9</v>
      </c>
      <c r="P7501" s="3">
        <v>42492.502083333333</v>
      </c>
      <c r="Q7501">
        <v>0</v>
      </c>
      <c r="R7501" t="s">
        <v>76</v>
      </c>
      <c r="S7501">
        <v>0</v>
      </c>
      <c r="T7501">
        <v>0</v>
      </c>
      <c r="U7501" t="s">
        <v>9</v>
      </c>
      <c r="V7501" s="3">
        <v>42492.472222222219</v>
      </c>
      <c r="W7501">
        <v>1</v>
      </c>
      <c r="X7501" s="3">
        <v>42492.470138888886</v>
      </c>
      <c r="Y7501" t="s">
        <v>9</v>
      </c>
      <c r="Z7501">
        <v>0</v>
      </c>
      <c r="AA7501">
        <v>0</v>
      </c>
      <c r="AB7501" t="s">
        <v>134</v>
      </c>
    </row>
    <row r="7502" spans="1:28" x14ac:dyDescent="0.25">
      <c r="A7502" t="s">
        <v>74</v>
      </c>
      <c r="B7502" t="s">
        <v>75</v>
      </c>
      <c r="C7502">
        <v>53.649500000000003</v>
      </c>
      <c r="D7502">
        <v>9.9618000000000002</v>
      </c>
      <c r="E7502">
        <v>15</v>
      </c>
      <c r="F7502" s="2">
        <v>42493</v>
      </c>
      <c r="G7502">
        <v>8.8000000000000007</v>
      </c>
      <c r="H7502" s="3">
        <v>42493.504861111112</v>
      </c>
      <c r="I7502" s="3">
        <v>42493.474999999999</v>
      </c>
      <c r="J7502">
        <v>9.3000000000000007</v>
      </c>
      <c r="K7502">
        <v>20.100000000000001</v>
      </c>
      <c r="L7502" s="3">
        <v>42493.469444444447</v>
      </c>
      <c r="M7502" t="s">
        <v>135</v>
      </c>
      <c r="N7502" t="s">
        <v>9</v>
      </c>
      <c r="P7502" s="3">
        <v>42493.504861111112</v>
      </c>
      <c r="Q7502">
        <v>1</v>
      </c>
      <c r="R7502" t="s">
        <v>77</v>
      </c>
      <c r="S7502">
        <v>1</v>
      </c>
      <c r="T7502">
        <v>0</v>
      </c>
      <c r="U7502" t="s">
        <v>9</v>
      </c>
      <c r="V7502" s="3">
        <v>42493.474999999999</v>
      </c>
      <c r="W7502">
        <v>1</v>
      </c>
      <c r="X7502" s="3">
        <v>42493.469444444447</v>
      </c>
      <c r="Y7502" t="s">
        <v>9</v>
      </c>
      <c r="Z7502">
        <v>1</v>
      </c>
      <c r="AA7502">
        <v>0</v>
      </c>
      <c r="AB7502" t="s">
        <v>134</v>
      </c>
    </row>
    <row r="7503" spans="1:28" x14ac:dyDescent="0.25">
      <c r="A7503" t="s">
        <v>74</v>
      </c>
      <c r="B7503" t="s">
        <v>75</v>
      </c>
      <c r="C7503">
        <v>53.649500000000003</v>
      </c>
      <c r="D7503">
        <v>9.9618000000000002</v>
      </c>
      <c r="E7503">
        <v>15</v>
      </c>
      <c r="F7503" s="2">
        <v>42494</v>
      </c>
      <c r="G7503">
        <v>3.5</v>
      </c>
      <c r="H7503" s="3">
        <v>42494.504861111112</v>
      </c>
      <c r="I7503" s="3">
        <v>42494.474999999999</v>
      </c>
      <c r="J7503">
        <v>12.4</v>
      </c>
      <c r="K7503">
        <v>13.9</v>
      </c>
      <c r="L7503" s="3">
        <v>42494.469444444447</v>
      </c>
      <c r="M7503" t="s">
        <v>135</v>
      </c>
      <c r="N7503" t="s">
        <v>9</v>
      </c>
      <c r="P7503" s="3">
        <v>42494.504861111112</v>
      </c>
      <c r="Q7503">
        <v>0.2</v>
      </c>
      <c r="R7503" t="s">
        <v>77</v>
      </c>
      <c r="S7503">
        <v>0.2</v>
      </c>
      <c r="T7503">
        <v>0</v>
      </c>
      <c r="U7503" t="s">
        <v>9</v>
      </c>
      <c r="V7503" s="3">
        <v>42494.474999999999</v>
      </c>
      <c r="W7503">
        <v>1</v>
      </c>
      <c r="X7503" s="3">
        <v>42494.469444444447</v>
      </c>
      <c r="Y7503" t="s">
        <v>9</v>
      </c>
      <c r="Z7503">
        <v>0.2</v>
      </c>
      <c r="AA7503">
        <v>0</v>
      </c>
      <c r="AB7503" t="s">
        <v>134</v>
      </c>
    </row>
    <row r="7504" spans="1:28" x14ac:dyDescent="0.25">
      <c r="A7504" t="s">
        <v>74</v>
      </c>
      <c r="B7504" t="s">
        <v>75</v>
      </c>
      <c r="C7504">
        <v>53.649500000000003</v>
      </c>
      <c r="D7504">
        <v>9.9618000000000002</v>
      </c>
      <c r="E7504">
        <v>15</v>
      </c>
      <c r="F7504" s="2">
        <v>42495</v>
      </c>
      <c r="G7504">
        <v>2.4</v>
      </c>
      <c r="H7504" s="3">
        <v>42495.504861111112</v>
      </c>
      <c r="I7504" s="3">
        <v>42495.474999999999</v>
      </c>
      <c r="J7504">
        <v>15.4</v>
      </c>
      <c r="K7504">
        <v>15.9</v>
      </c>
      <c r="L7504" s="3">
        <v>42495.469444444447</v>
      </c>
      <c r="M7504" t="s">
        <v>135</v>
      </c>
      <c r="N7504" t="s">
        <v>9</v>
      </c>
      <c r="P7504" s="3">
        <v>42495.504861111112</v>
      </c>
      <c r="Q7504">
        <v>0</v>
      </c>
      <c r="R7504" t="s">
        <v>76</v>
      </c>
      <c r="S7504">
        <v>0</v>
      </c>
      <c r="T7504">
        <v>0</v>
      </c>
      <c r="U7504" t="s">
        <v>9</v>
      </c>
      <c r="V7504" s="3">
        <v>42495.474999999999</v>
      </c>
      <c r="W7504">
        <v>1</v>
      </c>
      <c r="X7504" s="3">
        <v>42495.469444444447</v>
      </c>
      <c r="Y7504" t="s">
        <v>9</v>
      </c>
      <c r="Z7504">
        <v>0</v>
      </c>
      <c r="AA7504">
        <v>0</v>
      </c>
      <c r="AB7504" t="s">
        <v>134</v>
      </c>
    </row>
    <row r="7505" spans="1:28" x14ac:dyDescent="0.25">
      <c r="A7505" t="s">
        <v>74</v>
      </c>
      <c r="B7505" t="s">
        <v>75</v>
      </c>
      <c r="C7505">
        <v>53.649500000000003</v>
      </c>
      <c r="D7505">
        <v>9.9618000000000002</v>
      </c>
      <c r="E7505">
        <v>15</v>
      </c>
      <c r="F7505" s="2">
        <v>42496</v>
      </c>
      <c r="G7505">
        <v>6.2</v>
      </c>
      <c r="H7505" s="3">
        <v>42496.504861111112</v>
      </c>
      <c r="I7505" s="3">
        <v>42496.474999999999</v>
      </c>
      <c r="J7505">
        <v>20.6</v>
      </c>
      <c r="K7505">
        <v>20.8</v>
      </c>
      <c r="L7505" s="3">
        <v>42496.469444444447</v>
      </c>
      <c r="M7505" t="s">
        <v>135</v>
      </c>
      <c r="N7505" t="s">
        <v>9</v>
      </c>
      <c r="P7505" s="3">
        <v>42496.504861111112</v>
      </c>
      <c r="Q7505">
        <v>0</v>
      </c>
      <c r="R7505" t="s">
        <v>76</v>
      </c>
      <c r="S7505">
        <v>0</v>
      </c>
      <c r="T7505">
        <v>0</v>
      </c>
      <c r="U7505" t="s">
        <v>9</v>
      </c>
      <c r="V7505" s="3">
        <v>42496.474999999999</v>
      </c>
      <c r="W7505">
        <v>1</v>
      </c>
      <c r="X7505" s="3">
        <v>42496.469444444447</v>
      </c>
      <c r="Y7505" t="s">
        <v>9</v>
      </c>
      <c r="Z7505">
        <v>0</v>
      </c>
      <c r="AA7505">
        <v>0</v>
      </c>
      <c r="AB7505" t="s">
        <v>134</v>
      </c>
    </row>
    <row r="7506" spans="1:28" x14ac:dyDescent="0.25">
      <c r="A7506" t="s">
        <v>74</v>
      </c>
      <c r="B7506" t="s">
        <v>75</v>
      </c>
      <c r="C7506">
        <v>53.649500000000003</v>
      </c>
      <c r="D7506">
        <v>9.9618000000000002</v>
      </c>
      <c r="E7506">
        <v>15</v>
      </c>
      <c r="F7506" s="2">
        <v>42497</v>
      </c>
      <c r="G7506">
        <v>12.6</v>
      </c>
      <c r="H7506" s="3">
        <v>42497.505555555559</v>
      </c>
      <c r="I7506" s="3">
        <v>42497.474999999999</v>
      </c>
      <c r="J7506">
        <v>23.7</v>
      </c>
      <c r="K7506">
        <v>24.1</v>
      </c>
      <c r="L7506" s="3">
        <v>42497.469444444447</v>
      </c>
      <c r="M7506" t="s">
        <v>135</v>
      </c>
      <c r="N7506" t="s">
        <v>9</v>
      </c>
      <c r="P7506" s="3">
        <v>42497.505555555559</v>
      </c>
      <c r="Q7506">
        <v>0</v>
      </c>
      <c r="R7506" t="s">
        <v>76</v>
      </c>
      <c r="S7506">
        <v>0</v>
      </c>
      <c r="T7506">
        <v>0</v>
      </c>
      <c r="U7506" t="s">
        <v>9</v>
      </c>
      <c r="V7506" s="3">
        <v>42497.474999999999</v>
      </c>
      <c r="W7506">
        <v>1</v>
      </c>
      <c r="X7506" s="3">
        <v>42497.469444444447</v>
      </c>
      <c r="Y7506" t="s">
        <v>9</v>
      </c>
      <c r="Z7506">
        <v>0</v>
      </c>
      <c r="AA7506">
        <v>0</v>
      </c>
      <c r="AB7506" t="s">
        <v>134</v>
      </c>
    </row>
    <row r="7507" spans="1:28" x14ac:dyDescent="0.25">
      <c r="A7507" t="s">
        <v>74</v>
      </c>
      <c r="B7507" t="s">
        <v>75</v>
      </c>
      <c r="C7507">
        <v>53.649500000000003</v>
      </c>
      <c r="D7507">
        <v>9.9618000000000002</v>
      </c>
      <c r="E7507">
        <v>15</v>
      </c>
      <c r="F7507" s="2">
        <v>42498</v>
      </c>
      <c r="G7507">
        <v>12.7</v>
      </c>
      <c r="H7507" s="3">
        <v>42498.50277777778</v>
      </c>
      <c r="I7507" s="3">
        <v>42498.472222222219</v>
      </c>
      <c r="J7507">
        <v>22.6</v>
      </c>
      <c r="K7507">
        <v>25.7</v>
      </c>
      <c r="L7507" s="3">
        <v>42498.469444444447</v>
      </c>
      <c r="M7507" t="s">
        <v>135</v>
      </c>
      <c r="N7507" t="s">
        <v>9</v>
      </c>
      <c r="P7507" s="3">
        <v>42498.50277777778</v>
      </c>
      <c r="Q7507">
        <v>0</v>
      </c>
      <c r="R7507" t="s">
        <v>76</v>
      </c>
      <c r="S7507">
        <v>0</v>
      </c>
      <c r="T7507">
        <v>0</v>
      </c>
      <c r="U7507" t="s">
        <v>9</v>
      </c>
      <c r="V7507" s="3">
        <v>42498.472222222219</v>
      </c>
      <c r="W7507">
        <v>1</v>
      </c>
      <c r="X7507" s="3">
        <v>42498.469444444447</v>
      </c>
      <c r="Y7507" t="s">
        <v>9</v>
      </c>
      <c r="Z7507">
        <v>0</v>
      </c>
      <c r="AA7507">
        <v>0</v>
      </c>
      <c r="AB7507" t="s">
        <v>134</v>
      </c>
    </row>
    <row r="7508" spans="1:28" x14ac:dyDescent="0.25">
      <c r="A7508" t="s">
        <v>74</v>
      </c>
      <c r="B7508" t="s">
        <v>75</v>
      </c>
      <c r="C7508">
        <v>53.649500000000003</v>
      </c>
      <c r="D7508">
        <v>9.9618000000000002</v>
      </c>
      <c r="E7508">
        <v>15</v>
      </c>
      <c r="F7508" s="2">
        <v>42499</v>
      </c>
      <c r="G7508">
        <v>11</v>
      </c>
      <c r="H7508" s="3">
        <v>42499.50277777778</v>
      </c>
      <c r="I7508" s="3">
        <v>42499.472222222219</v>
      </c>
      <c r="J7508">
        <v>23.8</v>
      </c>
      <c r="K7508">
        <v>25.4</v>
      </c>
      <c r="L7508" s="3">
        <v>42499.469444444447</v>
      </c>
      <c r="M7508" t="s">
        <v>135</v>
      </c>
      <c r="N7508" t="s">
        <v>9</v>
      </c>
      <c r="P7508" s="3">
        <v>42499.50277777778</v>
      </c>
      <c r="Q7508">
        <v>0</v>
      </c>
      <c r="R7508" t="s">
        <v>76</v>
      </c>
      <c r="S7508">
        <v>0</v>
      </c>
      <c r="T7508">
        <v>0</v>
      </c>
      <c r="U7508" t="s">
        <v>9</v>
      </c>
      <c r="V7508" s="3">
        <v>42499.472222222219</v>
      </c>
      <c r="W7508">
        <v>1</v>
      </c>
      <c r="X7508" s="3">
        <v>42499.469444444447</v>
      </c>
      <c r="Y7508" t="s">
        <v>9</v>
      </c>
      <c r="Z7508">
        <v>0</v>
      </c>
      <c r="AA7508">
        <v>0</v>
      </c>
      <c r="AB7508" t="s">
        <v>134</v>
      </c>
    </row>
    <row r="7509" spans="1:28" x14ac:dyDescent="0.25">
      <c r="A7509" t="s">
        <v>74</v>
      </c>
      <c r="B7509" t="s">
        <v>75</v>
      </c>
      <c r="C7509">
        <v>53.649500000000003</v>
      </c>
      <c r="D7509">
        <v>9.9618000000000002</v>
      </c>
      <c r="E7509">
        <v>15</v>
      </c>
      <c r="F7509" s="2">
        <v>42500</v>
      </c>
      <c r="G7509">
        <v>11.3</v>
      </c>
      <c r="H7509" s="3">
        <v>42500.50277777778</v>
      </c>
      <c r="I7509" s="3">
        <v>42500.472222222219</v>
      </c>
      <c r="J7509">
        <v>22.9</v>
      </c>
      <c r="K7509">
        <v>25.9</v>
      </c>
      <c r="L7509" s="3">
        <v>42500.469444444447</v>
      </c>
      <c r="M7509" t="s">
        <v>135</v>
      </c>
      <c r="N7509" t="s">
        <v>9</v>
      </c>
      <c r="P7509" s="3">
        <v>42500.50277777778</v>
      </c>
      <c r="Q7509">
        <v>0</v>
      </c>
      <c r="R7509" t="s">
        <v>76</v>
      </c>
      <c r="S7509">
        <v>0</v>
      </c>
      <c r="T7509">
        <v>0</v>
      </c>
      <c r="U7509" t="s">
        <v>9</v>
      </c>
      <c r="V7509" s="3">
        <v>42500.472222222219</v>
      </c>
      <c r="W7509">
        <v>1</v>
      </c>
      <c r="X7509" s="3">
        <v>42500.469444444447</v>
      </c>
      <c r="Y7509" t="s">
        <v>9</v>
      </c>
      <c r="Z7509">
        <v>0</v>
      </c>
      <c r="AA7509">
        <v>0</v>
      </c>
      <c r="AB7509" t="s">
        <v>134</v>
      </c>
    </row>
    <row r="7510" spans="1:28" x14ac:dyDescent="0.25">
      <c r="A7510" t="s">
        <v>74</v>
      </c>
      <c r="B7510" t="s">
        <v>75</v>
      </c>
      <c r="C7510">
        <v>53.649500000000003</v>
      </c>
      <c r="D7510">
        <v>9.9618000000000002</v>
      </c>
      <c r="E7510">
        <v>15</v>
      </c>
      <c r="F7510" s="2">
        <v>42501</v>
      </c>
      <c r="G7510">
        <v>11.7</v>
      </c>
      <c r="H7510" s="3">
        <v>42501.50277777778</v>
      </c>
      <c r="I7510" s="3">
        <v>42501.472222222219</v>
      </c>
      <c r="J7510">
        <v>23.7</v>
      </c>
      <c r="K7510">
        <v>25.4</v>
      </c>
      <c r="L7510" s="3">
        <v>42501.469444444447</v>
      </c>
      <c r="M7510" t="s">
        <v>135</v>
      </c>
      <c r="N7510" t="s">
        <v>9</v>
      </c>
      <c r="P7510" s="3">
        <v>42501.50277777778</v>
      </c>
      <c r="Q7510">
        <v>0</v>
      </c>
      <c r="R7510" t="s">
        <v>76</v>
      </c>
      <c r="S7510">
        <v>0</v>
      </c>
      <c r="T7510">
        <v>0</v>
      </c>
      <c r="U7510" t="s">
        <v>9</v>
      </c>
      <c r="V7510" s="3">
        <v>42501.472222222219</v>
      </c>
      <c r="W7510">
        <v>1</v>
      </c>
      <c r="X7510" s="3">
        <v>42501.469444444447</v>
      </c>
      <c r="Y7510" t="s">
        <v>9</v>
      </c>
      <c r="Z7510">
        <v>0</v>
      </c>
      <c r="AA7510">
        <v>0</v>
      </c>
      <c r="AB7510" t="s">
        <v>134</v>
      </c>
    </row>
    <row r="7511" spans="1:28" x14ac:dyDescent="0.25">
      <c r="A7511" t="s">
        <v>74</v>
      </c>
      <c r="B7511" t="s">
        <v>75</v>
      </c>
      <c r="C7511">
        <v>53.649500000000003</v>
      </c>
      <c r="D7511">
        <v>9.9618000000000002</v>
      </c>
      <c r="E7511">
        <v>15</v>
      </c>
      <c r="F7511" s="2">
        <v>42502</v>
      </c>
      <c r="N7511" t="s">
        <v>9</v>
      </c>
      <c r="P7511" s="3">
        <v>42502.505555555559</v>
      </c>
      <c r="Q7511">
        <v>0</v>
      </c>
      <c r="R7511" t="s">
        <v>76</v>
      </c>
      <c r="S7511">
        <v>0</v>
      </c>
      <c r="T7511">
        <v>0</v>
      </c>
      <c r="U7511" t="s">
        <v>9</v>
      </c>
      <c r="V7511" s="3">
        <v>42502.474999999999</v>
      </c>
      <c r="W7511">
        <v>1</v>
      </c>
      <c r="X7511" s="3">
        <v>42502.469444444447</v>
      </c>
      <c r="Y7511" t="s">
        <v>9</v>
      </c>
      <c r="Z7511">
        <v>0</v>
      </c>
      <c r="AA7511">
        <v>0</v>
      </c>
      <c r="AB7511" t="s">
        <v>134</v>
      </c>
    </row>
    <row r="7512" spans="1:28" x14ac:dyDescent="0.25">
      <c r="A7512" t="s">
        <v>74</v>
      </c>
      <c r="B7512" t="s">
        <v>75</v>
      </c>
      <c r="C7512">
        <v>53.649500000000003</v>
      </c>
      <c r="D7512">
        <v>9.9618000000000002</v>
      </c>
      <c r="E7512">
        <v>15</v>
      </c>
      <c r="F7512" s="2">
        <v>42503</v>
      </c>
      <c r="N7512" t="s">
        <v>9</v>
      </c>
      <c r="P7512" s="3">
        <v>42503.50277777778</v>
      </c>
      <c r="Q7512">
        <v>0</v>
      </c>
      <c r="R7512" t="s">
        <v>76</v>
      </c>
      <c r="S7512">
        <v>0</v>
      </c>
      <c r="T7512">
        <v>0</v>
      </c>
      <c r="U7512" t="s">
        <v>9</v>
      </c>
      <c r="V7512" s="3">
        <v>42503.472222222219</v>
      </c>
      <c r="W7512">
        <v>1</v>
      </c>
      <c r="X7512" s="3">
        <v>42503.469444444447</v>
      </c>
      <c r="Y7512" t="s">
        <v>9</v>
      </c>
      <c r="Z7512">
        <v>0</v>
      </c>
      <c r="AA7512">
        <v>0</v>
      </c>
      <c r="AB7512" t="s">
        <v>134</v>
      </c>
    </row>
    <row r="7513" spans="1:28" x14ac:dyDescent="0.25">
      <c r="A7513" t="s">
        <v>74</v>
      </c>
      <c r="B7513" t="s">
        <v>75</v>
      </c>
      <c r="C7513">
        <v>53.649500000000003</v>
      </c>
      <c r="D7513">
        <v>9.9618000000000002</v>
      </c>
      <c r="E7513">
        <v>15</v>
      </c>
      <c r="F7513" s="2">
        <v>42504</v>
      </c>
      <c r="N7513" t="s">
        <v>9</v>
      </c>
      <c r="P7513" s="3">
        <v>42504.505555555559</v>
      </c>
      <c r="Q7513">
        <v>0</v>
      </c>
      <c r="R7513" t="s">
        <v>76</v>
      </c>
      <c r="S7513">
        <v>0</v>
      </c>
      <c r="T7513">
        <v>0</v>
      </c>
      <c r="U7513" t="s">
        <v>9</v>
      </c>
      <c r="V7513" s="3">
        <v>42504.474999999999</v>
      </c>
      <c r="W7513">
        <v>1</v>
      </c>
      <c r="X7513" s="3">
        <v>42504.469444444447</v>
      </c>
      <c r="Y7513" t="s">
        <v>9</v>
      </c>
      <c r="Z7513">
        <v>0</v>
      </c>
      <c r="AA7513">
        <v>0</v>
      </c>
      <c r="AB7513" t="s">
        <v>134</v>
      </c>
    </row>
    <row r="7514" spans="1:28" x14ac:dyDescent="0.25">
      <c r="A7514" t="s">
        <v>74</v>
      </c>
      <c r="B7514" t="s">
        <v>75</v>
      </c>
      <c r="C7514">
        <v>53.649500000000003</v>
      </c>
      <c r="D7514">
        <v>9.9618000000000002</v>
      </c>
      <c r="E7514">
        <v>15</v>
      </c>
      <c r="F7514" s="2">
        <v>42505</v>
      </c>
      <c r="N7514" t="s">
        <v>9</v>
      </c>
      <c r="P7514" s="3">
        <v>42505.505555555559</v>
      </c>
      <c r="Q7514">
        <v>4</v>
      </c>
      <c r="R7514" t="s">
        <v>77</v>
      </c>
      <c r="S7514">
        <v>4</v>
      </c>
      <c r="T7514">
        <v>0</v>
      </c>
      <c r="U7514" t="s">
        <v>9</v>
      </c>
      <c r="V7514" s="3">
        <v>42505.474999999999</v>
      </c>
      <c r="W7514">
        <v>1</v>
      </c>
      <c r="X7514" s="3">
        <v>42505.469444444447</v>
      </c>
      <c r="Y7514" t="s">
        <v>9</v>
      </c>
      <c r="Z7514">
        <v>4</v>
      </c>
      <c r="AA7514">
        <v>0</v>
      </c>
      <c r="AB7514" t="s">
        <v>134</v>
      </c>
    </row>
    <row r="7515" spans="1:28" x14ac:dyDescent="0.25">
      <c r="A7515" t="s">
        <v>74</v>
      </c>
      <c r="B7515" t="s">
        <v>75</v>
      </c>
      <c r="C7515">
        <v>53.649500000000003</v>
      </c>
      <c r="D7515">
        <v>9.9618000000000002</v>
      </c>
      <c r="E7515">
        <v>15</v>
      </c>
      <c r="F7515" s="2">
        <v>42506</v>
      </c>
      <c r="N7515" t="s">
        <v>9</v>
      </c>
      <c r="P7515" s="3">
        <v>42506.505555555559</v>
      </c>
      <c r="Q7515">
        <v>4.4000000000000004</v>
      </c>
      <c r="R7515" t="s">
        <v>77</v>
      </c>
      <c r="S7515">
        <v>4.4000000000000004</v>
      </c>
      <c r="T7515">
        <v>0</v>
      </c>
      <c r="U7515" t="s">
        <v>9</v>
      </c>
      <c r="V7515" s="3">
        <v>42506.474999999999</v>
      </c>
      <c r="W7515">
        <v>1</v>
      </c>
      <c r="X7515" s="3">
        <v>42506.469444444447</v>
      </c>
      <c r="Y7515" t="s">
        <v>9</v>
      </c>
      <c r="Z7515">
        <v>4.4000000000000004</v>
      </c>
      <c r="AA7515">
        <v>0</v>
      </c>
      <c r="AB7515" t="s">
        <v>134</v>
      </c>
    </row>
    <row r="7516" spans="1:28" x14ac:dyDescent="0.25">
      <c r="A7516" t="s">
        <v>74</v>
      </c>
      <c r="B7516" t="s">
        <v>75</v>
      </c>
      <c r="C7516">
        <v>53.649500000000003</v>
      </c>
      <c r="D7516">
        <v>9.9618000000000002</v>
      </c>
      <c r="E7516">
        <v>15</v>
      </c>
      <c r="F7516" s="2">
        <v>42507</v>
      </c>
      <c r="N7516" t="s">
        <v>9</v>
      </c>
      <c r="P7516" s="3">
        <v>42507.505555555559</v>
      </c>
      <c r="Q7516">
        <v>0.8</v>
      </c>
      <c r="R7516" t="s">
        <v>77</v>
      </c>
      <c r="S7516">
        <v>0.8</v>
      </c>
      <c r="T7516">
        <v>0</v>
      </c>
      <c r="U7516" t="s">
        <v>9</v>
      </c>
      <c r="V7516" s="3">
        <v>42507.474999999999</v>
      </c>
      <c r="W7516">
        <v>1</v>
      </c>
      <c r="X7516" s="3">
        <v>42507.469444444447</v>
      </c>
      <c r="Y7516" t="s">
        <v>9</v>
      </c>
      <c r="Z7516">
        <v>0.8</v>
      </c>
      <c r="AA7516">
        <v>0</v>
      </c>
      <c r="AB7516" t="s">
        <v>134</v>
      </c>
    </row>
    <row r="7517" spans="1:28" x14ac:dyDescent="0.25">
      <c r="A7517" t="s">
        <v>74</v>
      </c>
      <c r="B7517" t="s">
        <v>75</v>
      </c>
      <c r="C7517">
        <v>53.649500000000003</v>
      </c>
      <c r="D7517">
        <v>9.9618000000000002</v>
      </c>
      <c r="E7517">
        <v>15</v>
      </c>
      <c r="F7517" s="2">
        <v>42508</v>
      </c>
      <c r="N7517" t="s">
        <v>9</v>
      </c>
      <c r="P7517" s="3">
        <v>42508.505555555559</v>
      </c>
      <c r="Q7517">
        <v>0</v>
      </c>
      <c r="R7517" t="s">
        <v>76</v>
      </c>
      <c r="S7517">
        <v>0</v>
      </c>
      <c r="T7517">
        <v>0</v>
      </c>
      <c r="U7517" t="s">
        <v>9</v>
      </c>
      <c r="V7517" s="3">
        <v>42508.474999999999</v>
      </c>
      <c r="W7517">
        <v>1</v>
      </c>
      <c r="X7517" s="3">
        <v>42508.469444444447</v>
      </c>
      <c r="Y7517" t="s">
        <v>9</v>
      </c>
      <c r="Z7517">
        <v>0</v>
      </c>
      <c r="AA7517">
        <v>0</v>
      </c>
      <c r="AB7517" t="s">
        <v>134</v>
      </c>
    </row>
    <row r="7518" spans="1:28" x14ac:dyDescent="0.25">
      <c r="A7518" t="s">
        <v>74</v>
      </c>
      <c r="B7518" t="s">
        <v>75</v>
      </c>
      <c r="C7518">
        <v>53.649500000000003</v>
      </c>
      <c r="D7518">
        <v>9.9618000000000002</v>
      </c>
      <c r="E7518">
        <v>15</v>
      </c>
      <c r="F7518" s="2">
        <v>42509</v>
      </c>
      <c r="N7518" t="s">
        <v>9</v>
      </c>
      <c r="P7518" s="3">
        <v>42509.505555555559</v>
      </c>
      <c r="Q7518">
        <v>0</v>
      </c>
      <c r="R7518" t="s">
        <v>76</v>
      </c>
      <c r="S7518">
        <v>0</v>
      </c>
      <c r="T7518">
        <v>0</v>
      </c>
      <c r="U7518" t="s">
        <v>9</v>
      </c>
      <c r="V7518" s="3">
        <v>42509.474999999999</v>
      </c>
      <c r="W7518">
        <v>1</v>
      </c>
      <c r="X7518" s="3">
        <v>42509.469444444447</v>
      </c>
      <c r="Y7518" t="s">
        <v>9</v>
      </c>
      <c r="Z7518">
        <v>0</v>
      </c>
      <c r="AA7518">
        <v>0</v>
      </c>
      <c r="AB7518" t="s">
        <v>134</v>
      </c>
    </row>
    <row r="7519" spans="1:28" x14ac:dyDescent="0.25">
      <c r="A7519" t="s">
        <v>74</v>
      </c>
      <c r="B7519" t="s">
        <v>75</v>
      </c>
      <c r="C7519">
        <v>53.649500000000003</v>
      </c>
      <c r="D7519">
        <v>9.9618000000000002</v>
      </c>
      <c r="E7519">
        <v>15</v>
      </c>
      <c r="F7519" s="2">
        <v>42510</v>
      </c>
      <c r="N7519" t="s">
        <v>9</v>
      </c>
      <c r="P7519" s="3">
        <v>42510.504861111112</v>
      </c>
      <c r="Q7519">
        <v>0</v>
      </c>
      <c r="R7519" t="s">
        <v>76</v>
      </c>
      <c r="S7519">
        <v>0</v>
      </c>
      <c r="T7519">
        <v>0</v>
      </c>
      <c r="U7519" t="s">
        <v>9</v>
      </c>
      <c r="V7519" s="3">
        <v>42510.474999999999</v>
      </c>
      <c r="W7519">
        <v>1</v>
      </c>
      <c r="X7519" s="3">
        <v>42510.469444444447</v>
      </c>
      <c r="Y7519" t="s">
        <v>9</v>
      </c>
      <c r="Z7519">
        <v>0</v>
      </c>
      <c r="AA7519">
        <v>0</v>
      </c>
      <c r="AB7519" t="s">
        <v>134</v>
      </c>
    </row>
    <row r="7520" spans="1:28" x14ac:dyDescent="0.25">
      <c r="A7520" t="s">
        <v>74</v>
      </c>
      <c r="B7520" t="s">
        <v>75</v>
      </c>
      <c r="C7520">
        <v>53.649500000000003</v>
      </c>
      <c r="D7520">
        <v>9.9618000000000002</v>
      </c>
      <c r="E7520">
        <v>15</v>
      </c>
      <c r="F7520" s="2">
        <v>42511</v>
      </c>
      <c r="N7520" t="s">
        <v>9</v>
      </c>
      <c r="P7520" s="3">
        <v>42511.504861111112</v>
      </c>
      <c r="Q7520">
        <v>0.6</v>
      </c>
      <c r="R7520" t="s">
        <v>77</v>
      </c>
      <c r="S7520">
        <v>0.6</v>
      </c>
      <c r="T7520">
        <v>0</v>
      </c>
      <c r="U7520" t="s">
        <v>9</v>
      </c>
      <c r="V7520" s="3">
        <v>42511.474999999999</v>
      </c>
      <c r="W7520">
        <v>1</v>
      </c>
      <c r="X7520" s="3">
        <v>42511.469444444447</v>
      </c>
      <c r="Y7520" t="s">
        <v>9</v>
      </c>
      <c r="Z7520">
        <v>0.6</v>
      </c>
      <c r="AA7520">
        <v>0</v>
      </c>
      <c r="AB7520" t="s">
        <v>134</v>
      </c>
    </row>
    <row r="7521" spans="1:28" x14ac:dyDescent="0.25">
      <c r="A7521" t="s">
        <v>74</v>
      </c>
      <c r="B7521" t="s">
        <v>75</v>
      </c>
      <c r="C7521">
        <v>53.649500000000003</v>
      </c>
      <c r="D7521">
        <v>9.9618000000000002</v>
      </c>
      <c r="E7521">
        <v>15</v>
      </c>
      <c r="F7521" s="2">
        <v>42512</v>
      </c>
      <c r="N7521" t="s">
        <v>9</v>
      </c>
      <c r="P7521" s="3">
        <v>42512.504861111112</v>
      </c>
      <c r="Q7521">
        <v>0</v>
      </c>
      <c r="R7521" t="s">
        <v>76</v>
      </c>
      <c r="S7521">
        <v>0</v>
      </c>
      <c r="T7521">
        <v>0</v>
      </c>
      <c r="U7521" t="s">
        <v>9</v>
      </c>
      <c r="V7521" s="3">
        <v>42512.474999999999</v>
      </c>
      <c r="W7521">
        <v>1</v>
      </c>
      <c r="X7521" s="3">
        <v>42512.469444444447</v>
      </c>
      <c r="Y7521" t="s">
        <v>9</v>
      </c>
      <c r="Z7521">
        <v>0</v>
      </c>
      <c r="AA7521">
        <v>0</v>
      </c>
      <c r="AB7521" t="s">
        <v>134</v>
      </c>
    </row>
    <row r="7522" spans="1:28" x14ac:dyDescent="0.25">
      <c r="A7522" t="s">
        <v>74</v>
      </c>
      <c r="B7522" t="s">
        <v>75</v>
      </c>
      <c r="C7522">
        <v>53.649500000000003</v>
      </c>
      <c r="D7522">
        <v>9.9618000000000002</v>
      </c>
      <c r="E7522">
        <v>15</v>
      </c>
      <c r="F7522" s="2">
        <v>42513</v>
      </c>
      <c r="N7522" t="s">
        <v>9</v>
      </c>
      <c r="P7522" s="3">
        <v>42513.502083333333</v>
      </c>
      <c r="Q7522">
        <v>9</v>
      </c>
      <c r="R7522" t="s">
        <v>77</v>
      </c>
      <c r="S7522">
        <v>9</v>
      </c>
      <c r="T7522">
        <v>0</v>
      </c>
      <c r="U7522" t="s">
        <v>9</v>
      </c>
      <c r="V7522" s="3">
        <v>42513.472222222219</v>
      </c>
      <c r="W7522">
        <v>1</v>
      </c>
      <c r="X7522" s="3">
        <v>42513.469444444447</v>
      </c>
      <c r="Y7522" t="s">
        <v>9</v>
      </c>
      <c r="Z7522">
        <v>9</v>
      </c>
      <c r="AA7522">
        <v>0</v>
      </c>
      <c r="AB7522" t="s">
        <v>134</v>
      </c>
    </row>
    <row r="7523" spans="1:28" x14ac:dyDescent="0.25">
      <c r="A7523" t="s">
        <v>74</v>
      </c>
      <c r="B7523" t="s">
        <v>75</v>
      </c>
      <c r="C7523">
        <v>53.649500000000003</v>
      </c>
      <c r="D7523">
        <v>9.9618000000000002</v>
      </c>
      <c r="E7523">
        <v>15</v>
      </c>
      <c r="F7523" s="2">
        <v>42514</v>
      </c>
      <c r="N7523" t="s">
        <v>9</v>
      </c>
      <c r="P7523" s="3">
        <v>42514.502083333333</v>
      </c>
      <c r="Q7523">
        <v>18.399999999999999</v>
      </c>
      <c r="R7523" t="s">
        <v>77</v>
      </c>
      <c r="S7523">
        <v>18.399999999999999</v>
      </c>
      <c r="T7523">
        <v>0</v>
      </c>
      <c r="U7523" t="s">
        <v>9</v>
      </c>
      <c r="V7523" s="3">
        <v>42514.472222222219</v>
      </c>
      <c r="W7523">
        <v>1</v>
      </c>
      <c r="X7523" s="3">
        <v>42514.470138888886</v>
      </c>
      <c r="Y7523" t="s">
        <v>9</v>
      </c>
      <c r="Z7523">
        <v>18.399999999999999</v>
      </c>
      <c r="AA7523">
        <v>0</v>
      </c>
      <c r="AB7523" t="s">
        <v>134</v>
      </c>
    </row>
    <row r="7524" spans="1:28" x14ac:dyDescent="0.25">
      <c r="A7524" t="s">
        <v>74</v>
      </c>
      <c r="B7524" t="s">
        <v>75</v>
      </c>
      <c r="C7524">
        <v>53.649500000000003</v>
      </c>
      <c r="D7524">
        <v>9.9618000000000002</v>
      </c>
      <c r="E7524">
        <v>15</v>
      </c>
      <c r="F7524" s="2">
        <v>42515</v>
      </c>
      <c r="N7524" t="s">
        <v>9</v>
      </c>
      <c r="P7524" s="3">
        <v>42515.504861111112</v>
      </c>
      <c r="Q7524">
        <v>0</v>
      </c>
      <c r="R7524" t="s">
        <v>76</v>
      </c>
      <c r="S7524">
        <v>0</v>
      </c>
      <c r="T7524">
        <v>0</v>
      </c>
      <c r="U7524" t="s">
        <v>9</v>
      </c>
      <c r="V7524" s="3">
        <v>42515.474999999999</v>
      </c>
      <c r="W7524">
        <v>1</v>
      </c>
      <c r="X7524" s="3">
        <v>42515.470138888886</v>
      </c>
      <c r="Y7524" t="s">
        <v>9</v>
      </c>
      <c r="Z7524">
        <v>0</v>
      </c>
      <c r="AA7524">
        <v>0</v>
      </c>
      <c r="AB7524" t="s">
        <v>134</v>
      </c>
    </row>
    <row r="7525" spans="1:28" x14ac:dyDescent="0.25">
      <c r="A7525" t="s">
        <v>74</v>
      </c>
      <c r="B7525" t="s">
        <v>75</v>
      </c>
      <c r="C7525">
        <v>53.649500000000003</v>
      </c>
      <c r="D7525">
        <v>9.9618000000000002</v>
      </c>
      <c r="E7525">
        <v>15</v>
      </c>
      <c r="F7525" s="2">
        <v>42516</v>
      </c>
      <c r="N7525" t="s">
        <v>9</v>
      </c>
      <c r="P7525" s="3">
        <v>42516.502083333333</v>
      </c>
      <c r="Q7525">
        <v>2</v>
      </c>
      <c r="R7525" t="s">
        <v>77</v>
      </c>
      <c r="S7525">
        <v>2</v>
      </c>
      <c r="T7525">
        <v>0</v>
      </c>
      <c r="U7525" t="s">
        <v>9</v>
      </c>
      <c r="V7525" s="3">
        <v>42516.472222222219</v>
      </c>
      <c r="W7525">
        <v>1</v>
      </c>
      <c r="X7525" s="3">
        <v>42516.470138888886</v>
      </c>
      <c r="Y7525" t="s">
        <v>9</v>
      </c>
      <c r="Z7525">
        <v>2</v>
      </c>
      <c r="AA7525">
        <v>0</v>
      </c>
      <c r="AB7525" t="s">
        <v>134</v>
      </c>
    </row>
    <row r="7526" spans="1:28" x14ac:dyDescent="0.25">
      <c r="A7526" t="s">
        <v>74</v>
      </c>
      <c r="B7526" t="s">
        <v>75</v>
      </c>
      <c r="C7526">
        <v>53.649500000000003</v>
      </c>
      <c r="D7526">
        <v>9.9618000000000002</v>
      </c>
      <c r="E7526">
        <v>15</v>
      </c>
      <c r="F7526" s="2">
        <v>42517</v>
      </c>
      <c r="N7526" t="s">
        <v>9</v>
      </c>
      <c r="P7526" s="3">
        <v>42517.504861111112</v>
      </c>
      <c r="Q7526">
        <v>1.4</v>
      </c>
      <c r="R7526" t="s">
        <v>77</v>
      </c>
      <c r="S7526">
        <v>1.4</v>
      </c>
      <c r="T7526">
        <v>0</v>
      </c>
      <c r="U7526" t="s">
        <v>9</v>
      </c>
      <c r="V7526" s="3">
        <v>42517.474999999999</v>
      </c>
      <c r="W7526">
        <v>1</v>
      </c>
      <c r="X7526" s="3">
        <v>42517.470138888886</v>
      </c>
      <c r="Y7526" t="s">
        <v>9</v>
      </c>
      <c r="Z7526">
        <v>1.4</v>
      </c>
      <c r="AA7526">
        <v>0</v>
      </c>
      <c r="AB7526" t="s">
        <v>134</v>
      </c>
    </row>
    <row r="7527" spans="1:28" x14ac:dyDescent="0.25">
      <c r="A7527" t="s">
        <v>74</v>
      </c>
      <c r="B7527" t="s">
        <v>75</v>
      </c>
      <c r="C7527">
        <v>53.649500000000003</v>
      </c>
      <c r="D7527">
        <v>9.9618000000000002</v>
      </c>
      <c r="E7527">
        <v>15</v>
      </c>
      <c r="F7527" s="2">
        <v>42518</v>
      </c>
      <c r="N7527" t="s">
        <v>9</v>
      </c>
      <c r="P7527" s="3">
        <v>42518.504861111112</v>
      </c>
      <c r="Q7527">
        <v>0</v>
      </c>
      <c r="R7527" t="s">
        <v>76</v>
      </c>
      <c r="S7527">
        <v>0</v>
      </c>
      <c r="T7527">
        <v>0</v>
      </c>
      <c r="U7527" t="s">
        <v>9</v>
      </c>
      <c r="V7527" s="3">
        <v>42518.474999999999</v>
      </c>
      <c r="W7527">
        <v>1</v>
      </c>
      <c r="X7527" s="3">
        <v>42518.470138888886</v>
      </c>
      <c r="Y7527" t="s">
        <v>9</v>
      </c>
      <c r="Z7527">
        <v>0</v>
      </c>
      <c r="AA7527">
        <v>0</v>
      </c>
      <c r="AB7527" t="s">
        <v>134</v>
      </c>
    </row>
    <row r="7528" spans="1:28" x14ac:dyDescent="0.25">
      <c r="A7528" t="s">
        <v>74</v>
      </c>
      <c r="B7528" t="s">
        <v>75</v>
      </c>
      <c r="C7528">
        <v>53.649500000000003</v>
      </c>
      <c r="D7528">
        <v>9.9618000000000002</v>
      </c>
      <c r="E7528">
        <v>15</v>
      </c>
      <c r="F7528" s="2">
        <v>42519</v>
      </c>
      <c r="N7528" t="s">
        <v>9</v>
      </c>
      <c r="P7528" s="3">
        <v>42519.504166666666</v>
      </c>
      <c r="Q7528">
        <v>0</v>
      </c>
      <c r="R7528" t="s">
        <v>76</v>
      </c>
      <c r="S7528">
        <v>0</v>
      </c>
      <c r="T7528">
        <v>0</v>
      </c>
      <c r="U7528" t="s">
        <v>9</v>
      </c>
      <c r="V7528" s="3">
        <v>42519.474999999999</v>
      </c>
      <c r="W7528">
        <v>1</v>
      </c>
      <c r="X7528" s="3">
        <v>42519.470138888886</v>
      </c>
      <c r="Y7528" t="s">
        <v>9</v>
      </c>
      <c r="Z7528">
        <v>0</v>
      </c>
      <c r="AA7528">
        <v>0</v>
      </c>
      <c r="AB7528" t="s">
        <v>134</v>
      </c>
    </row>
    <row r="7529" spans="1:28" x14ac:dyDescent="0.25">
      <c r="A7529" t="s">
        <v>74</v>
      </c>
      <c r="B7529" t="s">
        <v>75</v>
      </c>
      <c r="C7529">
        <v>53.649500000000003</v>
      </c>
      <c r="D7529">
        <v>9.9618000000000002</v>
      </c>
      <c r="E7529">
        <v>15</v>
      </c>
      <c r="F7529" s="2">
        <v>42520</v>
      </c>
      <c r="N7529" t="s">
        <v>9</v>
      </c>
      <c r="P7529" s="3">
        <v>42520.504166666666</v>
      </c>
      <c r="Q7529">
        <v>0.6</v>
      </c>
      <c r="R7529" t="s">
        <v>77</v>
      </c>
      <c r="S7529">
        <v>0.6</v>
      </c>
      <c r="T7529">
        <v>0</v>
      </c>
      <c r="U7529" t="s">
        <v>9</v>
      </c>
      <c r="V7529" s="3">
        <v>42520.474999999999</v>
      </c>
      <c r="W7529">
        <v>1</v>
      </c>
      <c r="X7529" s="3">
        <v>42520.470138888886</v>
      </c>
      <c r="Y7529" t="s">
        <v>9</v>
      </c>
      <c r="Z7529">
        <v>0.6</v>
      </c>
      <c r="AA7529">
        <v>0</v>
      </c>
      <c r="AB7529" t="s">
        <v>134</v>
      </c>
    </row>
    <row r="7530" spans="1:28" x14ac:dyDescent="0.25">
      <c r="A7530" t="s">
        <v>74</v>
      </c>
      <c r="B7530" t="s">
        <v>75</v>
      </c>
      <c r="C7530">
        <v>53.649500000000003</v>
      </c>
      <c r="D7530">
        <v>9.9618000000000002</v>
      </c>
      <c r="E7530">
        <v>15</v>
      </c>
      <c r="F7530" s="2">
        <v>42521</v>
      </c>
      <c r="N7530" t="s">
        <v>9</v>
      </c>
      <c r="P7530" s="3">
        <v>42521.504166666666</v>
      </c>
      <c r="Q7530">
        <v>0.2</v>
      </c>
      <c r="R7530" t="s">
        <v>77</v>
      </c>
      <c r="S7530">
        <v>0.2</v>
      </c>
      <c r="T7530">
        <v>0</v>
      </c>
      <c r="U7530" t="s">
        <v>9</v>
      </c>
      <c r="V7530" s="3">
        <v>42521.474999999999</v>
      </c>
      <c r="W7530">
        <v>1</v>
      </c>
      <c r="X7530" s="3">
        <v>42521.470138888886</v>
      </c>
      <c r="Y7530" t="s">
        <v>9</v>
      </c>
      <c r="Z7530">
        <v>0.2</v>
      </c>
      <c r="AA7530">
        <v>0</v>
      </c>
      <c r="AB7530" t="s">
        <v>134</v>
      </c>
    </row>
    <row r="7531" spans="1:28" x14ac:dyDescent="0.25">
      <c r="A7531" t="s">
        <v>74</v>
      </c>
      <c r="B7531" t="s">
        <v>75</v>
      </c>
      <c r="C7531">
        <v>53.649500000000003</v>
      </c>
      <c r="D7531">
        <v>9.9618000000000002</v>
      </c>
      <c r="E7531">
        <v>15</v>
      </c>
      <c r="F7531" s="2">
        <v>42522</v>
      </c>
      <c r="N7531" t="s">
        <v>9</v>
      </c>
      <c r="P7531" s="3">
        <v>42522.504166666666</v>
      </c>
      <c r="Q7531">
        <v>0</v>
      </c>
      <c r="R7531" t="s">
        <v>76</v>
      </c>
      <c r="S7531">
        <v>0</v>
      </c>
      <c r="T7531">
        <v>0</v>
      </c>
      <c r="U7531" t="s">
        <v>9</v>
      </c>
      <c r="V7531" s="3">
        <v>42522.474999999999</v>
      </c>
      <c r="W7531">
        <v>1</v>
      </c>
      <c r="X7531" s="3">
        <v>42522.470833333333</v>
      </c>
      <c r="Y7531" t="s">
        <v>9</v>
      </c>
      <c r="Z7531">
        <v>0</v>
      </c>
      <c r="AA7531">
        <v>0</v>
      </c>
      <c r="AB7531" t="s">
        <v>134</v>
      </c>
    </row>
    <row r="7532" spans="1:28" x14ac:dyDescent="0.25">
      <c r="A7532" t="s">
        <v>74</v>
      </c>
      <c r="B7532" t="s">
        <v>75</v>
      </c>
      <c r="C7532">
        <v>53.649500000000003</v>
      </c>
      <c r="D7532">
        <v>9.9618000000000002</v>
      </c>
      <c r="E7532">
        <v>15</v>
      </c>
      <c r="F7532" s="2">
        <v>42523</v>
      </c>
      <c r="N7532" t="s">
        <v>9</v>
      </c>
      <c r="P7532" s="3">
        <v>42523.504166666666</v>
      </c>
      <c r="Q7532">
        <v>0.6</v>
      </c>
      <c r="R7532" t="s">
        <v>77</v>
      </c>
      <c r="S7532">
        <v>0.6</v>
      </c>
      <c r="T7532">
        <v>0</v>
      </c>
      <c r="U7532" t="s">
        <v>9</v>
      </c>
      <c r="V7532" s="3">
        <v>42523.474999999999</v>
      </c>
      <c r="W7532">
        <v>1</v>
      </c>
      <c r="X7532" s="3">
        <v>42523.470833333333</v>
      </c>
      <c r="Y7532" t="s">
        <v>9</v>
      </c>
      <c r="Z7532">
        <v>0.6</v>
      </c>
      <c r="AA7532">
        <v>0</v>
      </c>
      <c r="AB7532" t="s">
        <v>134</v>
      </c>
    </row>
    <row r="7533" spans="1:28" x14ac:dyDescent="0.25">
      <c r="A7533" t="s">
        <v>74</v>
      </c>
      <c r="B7533" t="s">
        <v>75</v>
      </c>
      <c r="C7533">
        <v>53.649500000000003</v>
      </c>
      <c r="D7533">
        <v>9.9618000000000002</v>
      </c>
      <c r="E7533">
        <v>15</v>
      </c>
      <c r="F7533" s="2">
        <v>42524</v>
      </c>
      <c r="N7533" t="s">
        <v>9</v>
      </c>
      <c r="P7533" s="3">
        <v>42524.504166666666</v>
      </c>
      <c r="Q7533">
        <v>3</v>
      </c>
      <c r="R7533" t="s">
        <v>77</v>
      </c>
      <c r="S7533">
        <v>3</v>
      </c>
      <c r="T7533">
        <v>0</v>
      </c>
      <c r="U7533" t="s">
        <v>9</v>
      </c>
      <c r="V7533" s="3">
        <v>42524.474999999999</v>
      </c>
      <c r="W7533">
        <v>1</v>
      </c>
      <c r="X7533" s="3">
        <v>42524.470833333333</v>
      </c>
      <c r="Y7533" t="s">
        <v>9</v>
      </c>
      <c r="Z7533">
        <v>3</v>
      </c>
      <c r="AA7533">
        <v>0</v>
      </c>
      <c r="AB7533" t="s">
        <v>134</v>
      </c>
    </row>
    <row r="7534" spans="1:28" x14ac:dyDescent="0.25">
      <c r="A7534" t="s">
        <v>74</v>
      </c>
      <c r="B7534" t="s">
        <v>75</v>
      </c>
      <c r="C7534">
        <v>53.649500000000003</v>
      </c>
      <c r="D7534">
        <v>9.9618000000000002</v>
      </c>
      <c r="E7534">
        <v>15</v>
      </c>
      <c r="F7534" s="2">
        <v>42525</v>
      </c>
      <c r="N7534" t="s">
        <v>9</v>
      </c>
      <c r="P7534" s="3">
        <v>42525.500694444447</v>
      </c>
      <c r="Q7534">
        <v>0</v>
      </c>
      <c r="R7534" t="s">
        <v>76</v>
      </c>
      <c r="S7534">
        <v>0</v>
      </c>
      <c r="T7534">
        <v>0</v>
      </c>
      <c r="U7534" t="s">
        <v>9</v>
      </c>
      <c r="V7534" s="3">
        <v>42525.472222222219</v>
      </c>
      <c r="W7534">
        <v>1</v>
      </c>
      <c r="X7534" s="3">
        <v>42525.470833333333</v>
      </c>
      <c r="Y7534" t="s">
        <v>9</v>
      </c>
      <c r="Z7534">
        <v>0</v>
      </c>
      <c r="AA7534">
        <v>0</v>
      </c>
      <c r="AB7534" t="s">
        <v>134</v>
      </c>
    </row>
    <row r="7535" spans="1:28" x14ac:dyDescent="0.25">
      <c r="A7535" t="s">
        <v>74</v>
      </c>
      <c r="B7535" t="s">
        <v>75</v>
      </c>
      <c r="C7535">
        <v>53.649500000000003</v>
      </c>
      <c r="D7535">
        <v>9.9618000000000002</v>
      </c>
      <c r="E7535">
        <v>15</v>
      </c>
      <c r="F7535" s="2">
        <v>42526</v>
      </c>
      <c r="N7535" t="s">
        <v>9</v>
      </c>
      <c r="P7535" s="3">
        <v>42526.500694444447</v>
      </c>
      <c r="Q7535">
        <v>0</v>
      </c>
      <c r="R7535" t="s">
        <v>76</v>
      </c>
      <c r="S7535">
        <v>0</v>
      </c>
      <c r="T7535">
        <v>0</v>
      </c>
      <c r="U7535" t="s">
        <v>9</v>
      </c>
      <c r="V7535" s="3">
        <v>42526.472222222219</v>
      </c>
      <c r="W7535">
        <v>1</v>
      </c>
      <c r="X7535" s="3">
        <v>42526.470833333333</v>
      </c>
      <c r="Y7535" t="s">
        <v>9</v>
      </c>
      <c r="Z7535">
        <v>0</v>
      </c>
      <c r="AA7535">
        <v>0</v>
      </c>
      <c r="AB7535" t="s">
        <v>134</v>
      </c>
    </row>
    <row r="7536" spans="1:28" x14ac:dyDescent="0.25">
      <c r="A7536" t="s">
        <v>74</v>
      </c>
      <c r="B7536" t="s">
        <v>75</v>
      </c>
      <c r="C7536">
        <v>53.649500000000003</v>
      </c>
      <c r="D7536">
        <v>9.9618000000000002</v>
      </c>
      <c r="E7536">
        <v>15</v>
      </c>
      <c r="F7536" s="2">
        <v>42527</v>
      </c>
      <c r="N7536" t="s">
        <v>9</v>
      </c>
      <c r="P7536" s="3">
        <v>42527.503472222219</v>
      </c>
      <c r="Q7536">
        <v>4.2</v>
      </c>
      <c r="R7536" t="s">
        <v>77</v>
      </c>
      <c r="S7536">
        <v>4.2</v>
      </c>
      <c r="T7536">
        <v>0</v>
      </c>
      <c r="U7536" t="s">
        <v>9</v>
      </c>
      <c r="V7536" s="3">
        <v>42527.474999999999</v>
      </c>
      <c r="W7536">
        <v>1</v>
      </c>
      <c r="X7536" s="3">
        <v>42527.470833333333</v>
      </c>
      <c r="Y7536" t="s">
        <v>9</v>
      </c>
      <c r="Z7536">
        <v>4.2</v>
      </c>
      <c r="AA7536">
        <v>0</v>
      </c>
      <c r="AB7536" t="s">
        <v>134</v>
      </c>
    </row>
    <row r="7537" spans="1:28" x14ac:dyDescent="0.25">
      <c r="A7537" t="s">
        <v>74</v>
      </c>
      <c r="B7537" t="s">
        <v>75</v>
      </c>
      <c r="C7537">
        <v>53.649500000000003</v>
      </c>
      <c r="D7537">
        <v>9.9618000000000002</v>
      </c>
      <c r="E7537">
        <v>15</v>
      </c>
      <c r="F7537" s="2">
        <v>42528</v>
      </c>
      <c r="N7537" t="s">
        <v>9</v>
      </c>
      <c r="P7537" s="3">
        <v>42528.500694444447</v>
      </c>
      <c r="Q7537">
        <v>0</v>
      </c>
      <c r="R7537" t="s">
        <v>76</v>
      </c>
      <c r="S7537">
        <v>0</v>
      </c>
      <c r="T7537">
        <v>0</v>
      </c>
      <c r="U7537" t="s">
        <v>9</v>
      </c>
      <c r="V7537" s="3">
        <v>42528.472222222219</v>
      </c>
      <c r="W7537">
        <v>1</v>
      </c>
      <c r="X7537" s="3">
        <v>42528.47152777778</v>
      </c>
      <c r="Y7537" t="s">
        <v>9</v>
      </c>
      <c r="Z7537">
        <v>0</v>
      </c>
      <c r="AA7537">
        <v>0</v>
      </c>
      <c r="AB7537" t="s">
        <v>134</v>
      </c>
    </row>
    <row r="7538" spans="1:28" x14ac:dyDescent="0.25">
      <c r="A7538" t="s">
        <v>74</v>
      </c>
      <c r="B7538" t="s">
        <v>75</v>
      </c>
      <c r="C7538">
        <v>53.649500000000003</v>
      </c>
      <c r="D7538">
        <v>9.9618000000000002</v>
      </c>
      <c r="E7538">
        <v>15</v>
      </c>
      <c r="F7538" s="2">
        <v>42529</v>
      </c>
      <c r="N7538" t="s">
        <v>9</v>
      </c>
      <c r="P7538" s="3">
        <v>42529.50277777778</v>
      </c>
      <c r="Q7538">
        <v>0.2</v>
      </c>
      <c r="R7538" t="s">
        <v>77</v>
      </c>
      <c r="S7538">
        <v>0.2</v>
      </c>
      <c r="T7538">
        <v>0</v>
      </c>
      <c r="U7538" t="s">
        <v>9</v>
      </c>
      <c r="V7538" s="3">
        <v>42529.474999999999</v>
      </c>
      <c r="W7538">
        <v>1</v>
      </c>
      <c r="X7538" s="3">
        <v>42529.47152777778</v>
      </c>
      <c r="Y7538" t="s">
        <v>9</v>
      </c>
      <c r="Z7538">
        <v>0.2</v>
      </c>
      <c r="AA7538">
        <v>0</v>
      </c>
      <c r="AB7538" t="s">
        <v>134</v>
      </c>
    </row>
    <row r="7539" spans="1:28" x14ac:dyDescent="0.25">
      <c r="A7539" t="s">
        <v>74</v>
      </c>
      <c r="B7539" t="s">
        <v>75</v>
      </c>
      <c r="C7539">
        <v>53.649500000000003</v>
      </c>
      <c r="D7539">
        <v>9.9618000000000002</v>
      </c>
      <c r="E7539">
        <v>15</v>
      </c>
      <c r="F7539" s="2">
        <v>42530</v>
      </c>
      <c r="N7539" t="s">
        <v>9</v>
      </c>
      <c r="P7539" s="3">
        <v>42530.50277777778</v>
      </c>
      <c r="Q7539">
        <v>0</v>
      </c>
      <c r="R7539" t="s">
        <v>76</v>
      </c>
      <c r="S7539">
        <v>0</v>
      </c>
      <c r="T7539">
        <v>0</v>
      </c>
      <c r="U7539" t="s">
        <v>9</v>
      </c>
      <c r="V7539" s="3">
        <v>42530.474999999999</v>
      </c>
      <c r="W7539">
        <v>1</v>
      </c>
      <c r="X7539" s="3">
        <v>42530.47152777778</v>
      </c>
      <c r="Y7539" t="s">
        <v>9</v>
      </c>
      <c r="Z7539">
        <v>0</v>
      </c>
      <c r="AA7539">
        <v>0</v>
      </c>
      <c r="AB7539" t="s">
        <v>134</v>
      </c>
    </row>
    <row r="7540" spans="1:28" x14ac:dyDescent="0.25">
      <c r="A7540" t="s">
        <v>74</v>
      </c>
      <c r="B7540" t="s">
        <v>75</v>
      </c>
      <c r="C7540">
        <v>53.649500000000003</v>
      </c>
      <c r="D7540">
        <v>9.9618000000000002</v>
      </c>
      <c r="E7540">
        <v>15</v>
      </c>
      <c r="F7540" s="2">
        <v>42531</v>
      </c>
      <c r="N7540" t="s">
        <v>9</v>
      </c>
      <c r="P7540" s="3">
        <v>42531.50277777778</v>
      </c>
      <c r="Q7540">
        <v>0</v>
      </c>
      <c r="R7540" t="s">
        <v>76</v>
      </c>
      <c r="S7540">
        <v>0</v>
      </c>
      <c r="T7540">
        <v>0</v>
      </c>
      <c r="U7540" t="s">
        <v>9</v>
      </c>
      <c r="V7540" s="3">
        <v>42531.474999999999</v>
      </c>
      <c r="W7540">
        <v>1</v>
      </c>
      <c r="X7540" s="3">
        <v>42531.47152777778</v>
      </c>
      <c r="Y7540" t="s">
        <v>9</v>
      </c>
      <c r="Z7540">
        <v>0</v>
      </c>
      <c r="AA7540">
        <v>0</v>
      </c>
      <c r="AB7540" t="s">
        <v>134</v>
      </c>
    </row>
    <row r="7541" spans="1:28" x14ac:dyDescent="0.25">
      <c r="A7541" t="s">
        <v>74</v>
      </c>
      <c r="B7541" t="s">
        <v>75</v>
      </c>
      <c r="C7541">
        <v>53.649500000000003</v>
      </c>
      <c r="D7541">
        <v>9.9618000000000002</v>
      </c>
      <c r="E7541">
        <v>15</v>
      </c>
      <c r="F7541" s="2">
        <v>42532</v>
      </c>
      <c r="N7541" t="s">
        <v>9</v>
      </c>
      <c r="P7541" s="3">
        <v>42532.50277777778</v>
      </c>
      <c r="Q7541">
        <v>0</v>
      </c>
      <c r="R7541" t="s">
        <v>76</v>
      </c>
      <c r="S7541">
        <v>0</v>
      </c>
      <c r="T7541">
        <v>0</v>
      </c>
      <c r="U7541" t="s">
        <v>9</v>
      </c>
      <c r="V7541" s="3">
        <v>42532.474999999999</v>
      </c>
      <c r="W7541">
        <v>1</v>
      </c>
      <c r="X7541" s="3">
        <v>42532.47152777778</v>
      </c>
      <c r="Y7541" t="s">
        <v>9</v>
      </c>
      <c r="Z7541">
        <v>0</v>
      </c>
      <c r="AA7541">
        <v>0</v>
      </c>
      <c r="AB7541" t="s">
        <v>134</v>
      </c>
    </row>
    <row r="7542" spans="1:28" x14ac:dyDescent="0.25">
      <c r="A7542" t="s">
        <v>74</v>
      </c>
      <c r="B7542" t="s">
        <v>75</v>
      </c>
      <c r="C7542">
        <v>53.649500000000003</v>
      </c>
      <c r="D7542">
        <v>9.9618000000000002</v>
      </c>
      <c r="E7542">
        <v>15</v>
      </c>
      <c r="F7542" s="2">
        <v>42533</v>
      </c>
      <c r="N7542" t="s">
        <v>9</v>
      </c>
      <c r="P7542" s="3">
        <v>42533.50277777778</v>
      </c>
      <c r="Q7542">
        <v>1.8</v>
      </c>
      <c r="R7542" t="s">
        <v>77</v>
      </c>
      <c r="S7542">
        <v>1.8</v>
      </c>
      <c r="T7542">
        <v>0</v>
      </c>
      <c r="U7542" t="s">
        <v>9</v>
      </c>
      <c r="V7542" s="3">
        <v>42533.474999999999</v>
      </c>
      <c r="W7542">
        <v>1</v>
      </c>
      <c r="X7542" s="3">
        <v>42533.472222222219</v>
      </c>
      <c r="Y7542" t="s">
        <v>9</v>
      </c>
      <c r="Z7542">
        <v>1.8</v>
      </c>
      <c r="AA7542">
        <v>0</v>
      </c>
      <c r="AB7542" t="s">
        <v>134</v>
      </c>
    </row>
    <row r="7543" spans="1:28" x14ac:dyDescent="0.25">
      <c r="A7543" t="s">
        <v>74</v>
      </c>
      <c r="B7543" t="s">
        <v>75</v>
      </c>
      <c r="C7543">
        <v>53.649500000000003</v>
      </c>
      <c r="D7543">
        <v>9.9618000000000002</v>
      </c>
      <c r="E7543">
        <v>15</v>
      </c>
      <c r="F7543" s="2">
        <v>42534</v>
      </c>
      <c r="N7543" t="s">
        <v>9</v>
      </c>
      <c r="P7543" s="3">
        <v>42534.502083333333</v>
      </c>
      <c r="Q7543">
        <v>2</v>
      </c>
      <c r="R7543" t="s">
        <v>77</v>
      </c>
      <c r="S7543">
        <v>2</v>
      </c>
      <c r="T7543">
        <v>0</v>
      </c>
      <c r="U7543" t="s">
        <v>9</v>
      </c>
      <c r="V7543" s="3">
        <v>42534.474999999999</v>
      </c>
      <c r="W7543">
        <v>1</v>
      </c>
      <c r="X7543" s="3">
        <v>42534.472222222219</v>
      </c>
      <c r="Y7543" t="s">
        <v>9</v>
      </c>
      <c r="Z7543">
        <v>2</v>
      </c>
      <c r="AA7543">
        <v>0</v>
      </c>
      <c r="AB7543" t="s">
        <v>134</v>
      </c>
    </row>
    <row r="7544" spans="1:28" x14ac:dyDescent="0.25">
      <c r="A7544" t="s">
        <v>74</v>
      </c>
      <c r="B7544" t="s">
        <v>75</v>
      </c>
      <c r="C7544">
        <v>53.649500000000003</v>
      </c>
      <c r="D7544">
        <v>9.9618000000000002</v>
      </c>
      <c r="E7544">
        <v>15</v>
      </c>
      <c r="F7544" s="2">
        <v>42535</v>
      </c>
      <c r="N7544" t="s">
        <v>9</v>
      </c>
      <c r="P7544" s="3">
        <v>42535.502083333333</v>
      </c>
      <c r="Q7544">
        <v>7.4</v>
      </c>
      <c r="R7544" t="s">
        <v>77</v>
      </c>
      <c r="S7544">
        <v>7.4</v>
      </c>
      <c r="T7544">
        <v>0</v>
      </c>
      <c r="U7544" t="s">
        <v>9</v>
      </c>
      <c r="V7544" s="3">
        <v>42535.474999999999</v>
      </c>
      <c r="W7544">
        <v>1</v>
      </c>
      <c r="X7544" s="3">
        <v>42535.472222222219</v>
      </c>
      <c r="Y7544" t="s">
        <v>9</v>
      </c>
      <c r="Z7544">
        <v>7.4</v>
      </c>
      <c r="AA7544">
        <v>0</v>
      </c>
      <c r="AB7544" t="s">
        <v>134</v>
      </c>
    </row>
    <row r="7545" spans="1:28" x14ac:dyDescent="0.25">
      <c r="A7545" t="s">
        <v>74</v>
      </c>
      <c r="B7545" t="s">
        <v>75</v>
      </c>
      <c r="C7545">
        <v>53.649500000000003</v>
      </c>
      <c r="D7545">
        <v>9.9618000000000002</v>
      </c>
      <c r="E7545">
        <v>15</v>
      </c>
      <c r="F7545" s="2">
        <v>42536</v>
      </c>
      <c r="N7545" t="s">
        <v>9</v>
      </c>
      <c r="P7545" s="3">
        <v>42536.502083333333</v>
      </c>
      <c r="Q7545">
        <v>7.4</v>
      </c>
      <c r="R7545" t="s">
        <v>77</v>
      </c>
      <c r="S7545">
        <v>7.4</v>
      </c>
      <c r="T7545">
        <v>0</v>
      </c>
      <c r="U7545" t="s">
        <v>9</v>
      </c>
      <c r="V7545" s="3">
        <v>42536.474999999999</v>
      </c>
      <c r="W7545">
        <v>1</v>
      </c>
      <c r="X7545" s="3">
        <v>42536.472222222219</v>
      </c>
      <c r="Y7545" t="s">
        <v>9</v>
      </c>
      <c r="Z7545">
        <v>7.4</v>
      </c>
      <c r="AA7545">
        <v>0</v>
      </c>
      <c r="AB7545" t="s">
        <v>134</v>
      </c>
    </row>
    <row r="7546" spans="1:28" x14ac:dyDescent="0.25">
      <c r="A7546" t="s">
        <v>74</v>
      </c>
      <c r="B7546" t="s">
        <v>75</v>
      </c>
      <c r="C7546">
        <v>53.649500000000003</v>
      </c>
      <c r="D7546">
        <v>9.9618000000000002</v>
      </c>
      <c r="E7546">
        <v>15</v>
      </c>
      <c r="F7546" s="2">
        <v>42537</v>
      </c>
      <c r="N7546" t="s">
        <v>9</v>
      </c>
      <c r="P7546" s="3">
        <v>42537.502083333333</v>
      </c>
      <c r="Q7546">
        <v>1.8</v>
      </c>
      <c r="R7546" t="s">
        <v>77</v>
      </c>
      <c r="S7546">
        <v>1.8</v>
      </c>
      <c r="T7546">
        <v>0</v>
      </c>
      <c r="U7546" t="s">
        <v>9</v>
      </c>
      <c r="V7546" s="3">
        <v>42537.474999999999</v>
      </c>
      <c r="W7546">
        <v>1</v>
      </c>
      <c r="X7546" s="3">
        <v>42537.472222222219</v>
      </c>
      <c r="Y7546" t="s">
        <v>9</v>
      </c>
      <c r="Z7546">
        <v>1.8</v>
      </c>
      <c r="AA7546">
        <v>0</v>
      </c>
      <c r="AB7546" t="s">
        <v>134</v>
      </c>
    </row>
    <row r="7547" spans="1:28" x14ac:dyDescent="0.25">
      <c r="A7547" t="s">
        <v>74</v>
      </c>
      <c r="B7547" t="s">
        <v>75</v>
      </c>
      <c r="C7547">
        <v>53.649500000000003</v>
      </c>
      <c r="D7547">
        <v>9.9618000000000002</v>
      </c>
      <c r="E7547">
        <v>15</v>
      </c>
      <c r="F7547" s="2">
        <v>42538</v>
      </c>
      <c r="N7547" t="s">
        <v>9</v>
      </c>
      <c r="P7547" s="3">
        <v>42538.501388888886</v>
      </c>
      <c r="Q7547">
        <v>0.8</v>
      </c>
      <c r="R7547" t="s">
        <v>77</v>
      </c>
      <c r="S7547">
        <v>0.8</v>
      </c>
      <c r="T7547">
        <v>0</v>
      </c>
      <c r="U7547" t="s">
        <v>9</v>
      </c>
      <c r="V7547" s="3">
        <v>42538.474999999999</v>
      </c>
      <c r="W7547">
        <v>1</v>
      </c>
      <c r="X7547" s="3">
        <v>42538.472916666666</v>
      </c>
      <c r="Y7547" t="s">
        <v>9</v>
      </c>
      <c r="Z7547">
        <v>0.8</v>
      </c>
      <c r="AA7547">
        <v>0</v>
      </c>
      <c r="AB7547" t="s">
        <v>134</v>
      </c>
    </row>
    <row r="7548" spans="1:28" x14ac:dyDescent="0.25">
      <c r="A7548" t="s">
        <v>74</v>
      </c>
      <c r="B7548" t="s">
        <v>75</v>
      </c>
      <c r="C7548">
        <v>53.649500000000003</v>
      </c>
      <c r="D7548">
        <v>9.9618000000000002</v>
      </c>
      <c r="E7548">
        <v>15</v>
      </c>
      <c r="F7548" s="2">
        <v>42539</v>
      </c>
      <c r="N7548" t="s">
        <v>9</v>
      </c>
      <c r="P7548" s="3">
        <v>42539.501388888886</v>
      </c>
      <c r="Q7548">
        <v>2.8</v>
      </c>
      <c r="R7548" t="s">
        <v>77</v>
      </c>
      <c r="S7548">
        <v>2.8</v>
      </c>
      <c r="T7548">
        <v>0</v>
      </c>
      <c r="U7548" t="s">
        <v>9</v>
      </c>
      <c r="V7548" s="3">
        <v>42539.474999999999</v>
      </c>
      <c r="W7548">
        <v>1</v>
      </c>
      <c r="X7548" s="3">
        <v>42539.472916666666</v>
      </c>
      <c r="Y7548" t="s">
        <v>9</v>
      </c>
      <c r="Z7548">
        <v>2.8</v>
      </c>
      <c r="AA7548">
        <v>0</v>
      </c>
      <c r="AB7548" t="s">
        <v>134</v>
      </c>
    </row>
    <row r="7549" spans="1:28" x14ac:dyDescent="0.25">
      <c r="A7549" t="s">
        <v>74</v>
      </c>
      <c r="B7549" t="s">
        <v>75</v>
      </c>
      <c r="C7549">
        <v>53.649500000000003</v>
      </c>
      <c r="D7549">
        <v>9.9618000000000002</v>
      </c>
      <c r="E7549">
        <v>15</v>
      </c>
      <c r="F7549" s="2">
        <v>42540</v>
      </c>
      <c r="N7549" t="s">
        <v>9</v>
      </c>
      <c r="P7549" s="3">
        <v>42540.501388888886</v>
      </c>
      <c r="Q7549">
        <v>1.4</v>
      </c>
      <c r="R7549" t="s">
        <v>77</v>
      </c>
      <c r="S7549">
        <v>1.4</v>
      </c>
      <c r="T7549">
        <v>0</v>
      </c>
      <c r="U7549" t="s">
        <v>9</v>
      </c>
      <c r="V7549" s="3">
        <v>42540.474999999999</v>
      </c>
      <c r="W7549">
        <v>1</v>
      </c>
      <c r="X7549" s="3">
        <v>42540.472916666666</v>
      </c>
      <c r="Y7549" t="s">
        <v>9</v>
      </c>
      <c r="Z7549">
        <v>1.4</v>
      </c>
      <c r="AA7549">
        <v>0</v>
      </c>
      <c r="AB7549" t="s">
        <v>134</v>
      </c>
    </row>
    <row r="7550" spans="1:28" x14ac:dyDescent="0.25">
      <c r="A7550" t="s">
        <v>74</v>
      </c>
      <c r="B7550" t="s">
        <v>75</v>
      </c>
      <c r="C7550">
        <v>53.649500000000003</v>
      </c>
      <c r="D7550">
        <v>9.9618000000000002</v>
      </c>
      <c r="E7550">
        <v>15</v>
      </c>
      <c r="F7550" s="2">
        <v>42541</v>
      </c>
      <c r="N7550" t="s">
        <v>9</v>
      </c>
      <c r="P7550" s="3">
        <v>42541.501388888886</v>
      </c>
      <c r="Q7550">
        <v>0.2</v>
      </c>
      <c r="R7550" t="s">
        <v>77</v>
      </c>
      <c r="S7550">
        <v>0.2</v>
      </c>
      <c r="T7550">
        <v>0</v>
      </c>
      <c r="U7550" t="s">
        <v>9</v>
      </c>
      <c r="V7550" s="3">
        <v>42541.474999999999</v>
      </c>
      <c r="W7550">
        <v>1</v>
      </c>
      <c r="X7550" s="3">
        <v>42541.472916666666</v>
      </c>
      <c r="Y7550" t="s">
        <v>9</v>
      </c>
      <c r="Z7550">
        <v>0.2</v>
      </c>
      <c r="AA7550">
        <v>0</v>
      </c>
      <c r="AB7550" t="s">
        <v>134</v>
      </c>
    </row>
    <row r="7551" spans="1:28" x14ac:dyDescent="0.25">
      <c r="A7551" t="s">
        <v>74</v>
      </c>
      <c r="B7551" t="s">
        <v>75</v>
      </c>
      <c r="C7551">
        <v>53.649500000000003</v>
      </c>
      <c r="D7551">
        <v>9.9618000000000002</v>
      </c>
      <c r="E7551">
        <v>15</v>
      </c>
      <c r="F7551" s="2">
        <v>42542</v>
      </c>
      <c r="N7551" t="s">
        <v>9</v>
      </c>
      <c r="P7551" s="3">
        <v>42542.500694444447</v>
      </c>
      <c r="Q7551">
        <v>9.1999999999999993</v>
      </c>
      <c r="R7551" t="s">
        <v>77</v>
      </c>
      <c r="S7551">
        <v>9.1999999999999993</v>
      </c>
      <c r="T7551">
        <v>0</v>
      </c>
      <c r="U7551" t="s">
        <v>9</v>
      </c>
      <c r="V7551" s="3">
        <v>42542.474999999999</v>
      </c>
      <c r="W7551">
        <v>1</v>
      </c>
      <c r="X7551" s="3">
        <v>42542.473611111112</v>
      </c>
      <c r="Y7551" t="s">
        <v>9</v>
      </c>
      <c r="Z7551">
        <v>9.1999999999999993</v>
      </c>
      <c r="AA7551">
        <v>0</v>
      </c>
      <c r="AB7551" t="s">
        <v>134</v>
      </c>
    </row>
    <row r="7552" spans="1:28" x14ac:dyDescent="0.25">
      <c r="A7552" t="s">
        <v>74</v>
      </c>
      <c r="B7552" t="s">
        <v>75</v>
      </c>
      <c r="C7552">
        <v>53.649500000000003</v>
      </c>
      <c r="D7552">
        <v>9.9618000000000002</v>
      </c>
      <c r="E7552">
        <v>15</v>
      </c>
      <c r="F7552" s="2">
        <v>42543</v>
      </c>
      <c r="N7552" t="s">
        <v>9</v>
      </c>
      <c r="P7552" s="3">
        <v>42543.500694444447</v>
      </c>
      <c r="Q7552">
        <v>0.4</v>
      </c>
      <c r="R7552" t="s">
        <v>77</v>
      </c>
      <c r="S7552">
        <v>0.4</v>
      </c>
      <c r="T7552">
        <v>0</v>
      </c>
      <c r="U7552" t="s">
        <v>9</v>
      </c>
      <c r="V7552" s="3">
        <v>42543.474999999999</v>
      </c>
      <c r="W7552">
        <v>1</v>
      </c>
      <c r="X7552" s="3">
        <v>42543.473611111112</v>
      </c>
      <c r="Y7552" t="s">
        <v>9</v>
      </c>
      <c r="Z7552">
        <v>0.4</v>
      </c>
      <c r="AA7552">
        <v>0</v>
      </c>
      <c r="AB7552" t="s">
        <v>134</v>
      </c>
    </row>
    <row r="7553" spans="1:28" x14ac:dyDescent="0.25">
      <c r="A7553" t="s">
        <v>74</v>
      </c>
      <c r="B7553" t="s">
        <v>75</v>
      </c>
      <c r="C7553">
        <v>53.649500000000003</v>
      </c>
      <c r="D7553">
        <v>9.9618000000000002</v>
      </c>
      <c r="E7553">
        <v>15</v>
      </c>
      <c r="F7553" s="2">
        <v>42544</v>
      </c>
      <c r="N7553" t="s">
        <v>9</v>
      </c>
      <c r="P7553" s="3">
        <v>42544.500694444447</v>
      </c>
      <c r="Q7553">
        <v>0</v>
      </c>
      <c r="R7553" t="s">
        <v>76</v>
      </c>
      <c r="S7553">
        <v>0</v>
      </c>
      <c r="T7553">
        <v>0</v>
      </c>
      <c r="U7553" t="s">
        <v>9</v>
      </c>
      <c r="V7553" s="3">
        <v>42544.474999999999</v>
      </c>
      <c r="W7553">
        <v>1</v>
      </c>
      <c r="X7553" s="3">
        <v>42544.473611111112</v>
      </c>
      <c r="Y7553" t="s">
        <v>9</v>
      </c>
      <c r="Z7553">
        <v>0</v>
      </c>
      <c r="AA7553">
        <v>0</v>
      </c>
      <c r="AB7553" t="s">
        <v>134</v>
      </c>
    </row>
    <row r="7554" spans="1:28" x14ac:dyDescent="0.25">
      <c r="A7554" t="s">
        <v>74</v>
      </c>
      <c r="B7554" t="s">
        <v>75</v>
      </c>
      <c r="C7554">
        <v>53.649500000000003</v>
      </c>
      <c r="D7554">
        <v>9.9618000000000002</v>
      </c>
      <c r="E7554">
        <v>15</v>
      </c>
      <c r="F7554" s="2">
        <v>42545</v>
      </c>
      <c r="N7554" t="s">
        <v>9</v>
      </c>
      <c r="P7554" s="3">
        <v>42545.500694444447</v>
      </c>
      <c r="Q7554">
        <v>15</v>
      </c>
      <c r="R7554" t="s">
        <v>77</v>
      </c>
      <c r="S7554">
        <v>15</v>
      </c>
      <c r="T7554">
        <v>0</v>
      </c>
      <c r="U7554" t="s">
        <v>9</v>
      </c>
      <c r="V7554" s="3">
        <v>42545.474999999999</v>
      </c>
      <c r="W7554">
        <v>1</v>
      </c>
      <c r="X7554" s="3">
        <v>42545.473611111112</v>
      </c>
      <c r="Y7554" t="s">
        <v>9</v>
      </c>
      <c r="Z7554">
        <v>15</v>
      </c>
      <c r="AA7554">
        <v>0</v>
      </c>
      <c r="AB7554" t="s">
        <v>134</v>
      </c>
    </row>
    <row r="7555" spans="1:28" x14ac:dyDescent="0.25">
      <c r="A7555" t="s">
        <v>74</v>
      </c>
      <c r="B7555" t="s">
        <v>75</v>
      </c>
      <c r="C7555">
        <v>53.649500000000003</v>
      </c>
      <c r="D7555">
        <v>9.9618000000000002</v>
      </c>
      <c r="E7555">
        <v>15</v>
      </c>
      <c r="F7555" s="2">
        <v>42546</v>
      </c>
      <c r="N7555" t="s">
        <v>9</v>
      </c>
      <c r="P7555" s="3">
        <v>42546.49722222222</v>
      </c>
      <c r="Q7555">
        <v>22.6</v>
      </c>
      <c r="R7555" t="s">
        <v>77</v>
      </c>
      <c r="S7555">
        <v>22.6</v>
      </c>
      <c r="T7555">
        <v>0</v>
      </c>
      <c r="U7555" t="s">
        <v>9</v>
      </c>
      <c r="V7555" s="3">
        <v>42546.472222222219</v>
      </c>
      <c r="W7555">
        <v>1</v>
      </c>
      <c r="X7555" s="3">
        <v>42546.473611111112</v>
      </c>
      <c r="Y7555" t="s">
        <v>9</v>
      </c>
      <c r="Z7555">
        <v>22.6</v>
      </c>
      <c r="AA7555">
        <v>0</v>
      </c>
      <c r="AB7555" t="s">
        <v>134</v>
      </c>
    </row>
    <row r="7556" spans="1:28" x14ac:dyDescent="0.25">
      <c r="A7556" t="s">
        <v>74</v>
      </c>
      <c r="B7556" t="s">
        <v>75</v>
      </c>
      <c r="C7556">
        <v>53.649500000000003</v>
      </c>
      <c r="D7556">
        <v>9.9618000000000002</v>
      </c>
      <c r="E7556">
        <v>15</v>
      </c>
      <c r="F7556" s="2">
        <v>42547</v>
      </c>
      <c r="N7556" t="s">
        <v>9</v>
      </c>
      <c r="P7556" s="3">
        <v>42547.5</v>
      </c>
      <c r="Q7556">
        <v>7.4</v>
      </c>
      <c r="R7556" t="s">
        <v>77</v>
      </c>
      <c r="S7556">
        <v>7.4</v>
      </c>
      <c r="T7556">
        <v>0</v>
      </c>
      <c r="U7556" t="s">
        <v>9</v>
      </c>
      <c r="V7556" s="3">
        <v>42547.474999999999</v>
      </c>
      <c r="W7556">
        <v>1</v>
      </c>
      <c r="X7556" s="3">
        <v>42547.474305555559</v>
      </c>
      <c r="Y7556" t="s">
        <v>9</v>
      </c>
      <c r="Z7556">
        <v>7.4</v>
      </c>
      <c r="AA7556">
        <v>0</v>
      </c>
      <c r="AB7556" t="s">
        <v>134</v>
      </c>
    </row>
    <row r="7557" spans="1:28" x14ac:dyDescent="0.25">
      <c r="A7557" t="s">
        <v>74</v>
      </c>
      <c r="B7557" t="s">
        <v>75</v>
      </c>
      <c r="C7557">
        <v>53.649500000000003</v>
      </c>
      <c r="D7557">
        <v>9.9618000000000002</v>
      </c>
      <c r="E7557">
        <v>15</v>
      </c>
      <c r="F7557" s="2">
        <v>42548</v>
      </c>
      <c r="N7557" t="s">
        <v>9</v>
      </c>
      <c r="P7557" s="3">
        <v>42548.5</v>
      </c>
      <c r="Q7557">
        <v>0</v>
      </c>
      <c r="R7557" t="s">
        <v>76</v>
      </c>
      <c r="S7557">
        <v>0</v>
      </c>
      <c r="T7557">
        <v>0</v>
      </c>
      <c r="U7557" t="s">
        <v>9</v>
      </c>
      <c r="V7557" s="3">
        <v>42548.474999999999</v>
      </c>
      <c r="W7557">
        <v>1</v>
      </c>
      <c r="X7557" s="3">
        <v>42548.474305555559</v>
      </c>
      <c r="Y7557" t="s">
        <v>9</v>
      </c>
      <c r="Z7557">
        <v>0</v>
      </c>
      <c r="AA7557">
        <v>0</v>
      </c>
      <c r="AB7557" t="s">
        <v>134</v>
      </c>
    </row>
    <row r="7558" spans="1:28" x14ac:dyDescent="0.25">
      <c r="A7558" t="s">
        <v>74</v>
      </c>
      <c r="B7558" t="s">
        <v>75</v>
      </c>
      <c r="C7558">
        <v>53.649500000000003</v>
      </c>
      <c r="D7558">
        <v>9.9618000000000002</v>
      </c>
      <c r="E7558">
        <v>15</v>
      </c>
      <c r="F7558" s="2">
        <v>42549</v>
      </c>
      <c r="N7558" t="s">
        <v>9</v>
      </c>
      <c r="P7558" s="3">
        <v>42549.5</v>
      </c>
      <c r="Q7558">
        <v>2.8</v>
      </c>
      <c r="R7558" t="s">
        <v>77</v>
      </c>
      <c r="S7558">
        <v>2.8</v>
      </c>
      <c r="T7558">
        <v>0</v>
      </c>
      <c r="U7558" t="s">
        <v>9</v>
      </c>
      <c r="V7558" s="3">
        <v>42549.474999999999</v>
      </c>
      <c r="W7558">
        <v>1</v>
      </c>
      <c r="X7558" s="3">
        <v>42549.474305555559</v>
      </c>
      <c r="Y7558" t="s">
        <v>9</v>
      </c>
      <c r="Z7558">
        <v>2.8</v>
      </c>
      <c r="AA7558">
        <v>0</v>
      </c>
      <c r="AB7558" t="s">
        <v>134</v>
      </c>
    </row>
    <row r="7559" spans="1:28" x14ac:dyDescent="0.25">
      <c r="A7559" t="s">
        <v>74</v>
      </c>
      <c r="B7559" t="s">
        <v>75</v>
      </c>
      <c r="C7559">
        <v>53.649500000000003</v>
      </c>
      <c r="D7559">
        <v>9.9618000000000002</v>
      </c>
      <c r="E7559">
        <v>15</v>
      </c>
      <c r="F7559" s="2">
        <v>42550</v>
      </c>
      <c r="N7559" t="s">
        <v>9</v>
      </c>
      <c r="P7559" s="3">
        <v>42550.499305555553</v>
      </c>
      <c r="Q7559">
        <v>3.8</v>
      </c>
      <c r="R7559" t="s">
        <v>77</v>
      </c>
      <c r="S7559">
        <v>3.8</v>
      </c>
      <c r="T7559">
        <v>0</v>
      </c>
      <c r="U7559" t="s">
        <v>9</v>
      </c>
      <c r="V7559" s="3">
        <v>42550.474999999999</v>
      </c>
      <c r="W7559">
        <v>1</v>
      </c>
      <c r="X7559" s="3">
        <v>42550.474305555559</v>
      </c>
      <c r="Y7559" t="s">
        <v>9</v>
      </c>
      <c r="Z7559">
        <v>3.8</v>
      </c>
      <c r="AA7559">
        <v>0</v>
      </c>
      <c r="AB7559" t="s">
        <v>134</v>
      </c>
    </row>
    <row r="7560" spans="1:28" x14ac:dyDescent="0.25">
      <c r="A7560" t="s">
        <v>74</v>
      </c>
      <c r="B7560" t="s">
        <v>75</v>
      </c>
      <c r="C7560">
        <v>53.649500000000003</v>
      </c>
      <c r="D7560">
        <v>9.9618000000000002</v>
      </c>
      <c r="E7560">
        <v>15</v>
      </c>
      <c r="F7560" s="2">
        <v>42551</v>
      </c>
      <c r="N7560" t="s">
        <v>9</v>
      </c>
      <c r="P7560" s="3">
        <v>42551.499305555553</v>
      </c>
      <c r="Q7560">
        <v>0.2</v>
      </c>
      <c r="R7560" t="s">
        <v>77</v>
      </c>
      <c r="S7560">
        <v>0.2</v>
      </c>
      <c r="T7560">
        <v>0</v>
      </c>
      <c r="U7560" t="s">
        <v>9</v>
      </c>
      <c r="V7560" s="3">
        <v>42551.474999999999</v>
      </c>
      <c r="W7560">
        <v>1</v>
      </c>
      <c r="X7560" s="3">
        <v>42551.474305555559</v>
      </c>
      <c r="Y7560" t="s">
        <v>9</v>
      </c>
      <c r="Z7560">
        <v>0.2</v>
      </c>
      <c r="AA7560">
        <v>0</v>
      </c>
      <c r="AB7560" t="s">
        <v>134</v>
      </c>
    </row>
    <row r="7561" spans="1:28" x14ac:dyDescent="0.25">
      <c r="A7561" t="s">
        <v>74</v>
      </c>
      <c r="B7561" t="s">
        <v>75</v>
      </c>
      <c r="C7561">
        <v>53.649500000000003</v>
      </c>
      <c r="D7561">
        <v>9.9618000000000002</v>
      </c>
      <c r="E7561">
        <v>15</v>
      </c>
      <c r="F7561" s="2">
        <v>42552</v>
      </c>
      <c r="N7561" t="s">
        <v>9</v>
      </c>
      <c r="P7561" s="3">
        <v>42552.499305555553</v>
      </c>
      <c r="Q7561">
        <v>2.2000000000000002</v>
      </c>
      <c r="R7561" t="s">
        <v>77</v>
      </c>
      <c r="S7561">
        <v>2.2000000000000002</v>
      </c>
      <c r="T7561">
        <v>0</v>
      </c>
      <c r="U7561" t="s">
        <v>9</v>
      </c>
      <c r="V7561" s="3">
        <v>42552.474999999999</v>
      </c>
      <c r="W7561">
        <v>1</v>
      </c>
      <c r="X7561" s="3">
        <v>42552.474999999999</v>
      </c>
      <c r="Y7561" t="s">
        <v>9</v>
      </c>
      <c r="Z7561">
        <v>2.2000000000000002</v>
      </c>
      <c r="AA7561">
        <v>0</v>
      </c>
      <c r="AB7561" t="s">
        <v>134</v>
      </c>
    </row>
    <row r="7562" spans="1:28" x14ac:dyDescent="0.25">
      <c r="A7562" t="s">
        <v>74</v>
      </c>
      <c r="B7562" t="s">
        <v>75</v>
      </c>
      <c r="C7562">
        <v>53.649500000000003</v>
      </c>
      <c r="D7562">
        <v>9.9618000000000002</v>
      </c>
      <c r="E7562">
        <v>15</v>
      </c>
      <c r="F7562" s="2">
        <v>42553</v>
      </c>
      <c r="N7562" t="s">
        <v>9</v>
      </c>
      <c r="P7562" s="3">
        <v>42553.499305555553</v>
      </c>
      <c r="Q7562">
        <v>7.4</v>
      </c>
      <c r="R7562" t="s">
        <v>77</v>
      </c>
      <c r="S7562">
        <v>7.4</v>
      </c>
      <c r="T7562">
        <v>0</v>
      </c>
      <c r="U7562" t="s">
        <v>9</v>
      </c>
      <c r="V7562" s="3">
        <v>42553.474999999999</v>
      </c>
      <c r="W7562">
        <v>1</v>
      </c>
      <c r="X7562" s="3">
        <v>42553.474999999999</v>
      </c>
      <c r="Y7562" t="s">
        <v>9</v>
      </c>
      <c r="Z7562">
        <v>7.4</v>
      </c>
      <c r="AA7562">
        <v>0</v>
      </c>
      <c r="AB7562" t="s">
        <v>134</v>
      </c>
    </row>
    <row r="7563" spans="1:28" x14ac:dyDescent="0.25">
      <c r="A7563" t="s">
        <v>74</v>
      </c>
      <c r="B7563" t="s">
        <v>75</v>
      </c>
      <c r="C7563">
        <v>53.649500000000003</v>
      </c>
      <c r="D7563">
        <v>9.9618000000000002</v>
      </c>
      <c r="E7563">
        <v>15</v>
      </c>
      <c r="F7563" s="2">
        <v>42554</v>
      </c>
      <c r="N7563" t="s">
        <v>9</v>
      </c>
      <c r="P7563" s="3">
        <v>42554.499305555553</v>
      </c>
      <c r="Q7563">
        <v>3.8</v>
      </c>
      <c r="R7563" t="s">
        <v>77</v>
      </c>
      <c r="S7563">
        <v>3.8</v>
      </c>
      <c r="T7563">
        <v>0</v>
      </c>
      <c r="U7563" t="s">
        <v>9</v>
      </c>
      <c r="V7563" s="3">
        <v>42554.474999999999</v>
      </c>
      <c r="W7563">
        <v>1</v>
      </c>
      <c r="X7563" s="3">
        <v>42554.474999999999</v>
      </c>
      <c r="Y7563" t="s">
        <v>9</v>
      </c>
      <c r="Z7563">
        <v>3.8</v>
      </c>
      <c r="AA7563">
        <v>0</v>
      </c>
      <c r="AB7563" t="s">
        <v>134</v>
      </c>
    </row>
    <row r="7564" spans="1:28" x14ac:dyDescent="0.25">
      <c r="A7564" t="s">
        <v>74</v>
      </c>
      <c r="B7564" t="s">
        <v>75</v>
      </c>
      <c r="C7564">
        <v>53.649500000000003</v>
      </c>
      <c r="D7564">
        <v>9.9618000000000002</v>
      </c>
      <c r="E7564">
        <v>15</v>
      </c>
      <c r="F7564" s="2">
        <v>42555</v>
      </c>
      <c r="N7564" t="s">
        <v>9</v>
      </c>
      <c r="P7564" s="3">
        <v>42555.495833333334</v>
      </c>
      <c r="Q7564">
        <v>0.4</v>
      </c>
      <c r="R7564" t="s">
        <v>77</v>
      </c>
      <c r="S7564">
        <v>0.4</v>
      </c>
      <c r="T7564">
        <v>0</v>
      </c>
      <c r="U7564" t="s">
        <v>9</v>
      </c>
      <c r="V7564" s="3">
        <v>42555.472222222219</v>
      </c>
      <c r="W7564">
        <v>1</v>
      </c>
      <c r="X7564" s="3">
        <v>42555.474999999999</v>
      </c>
      <c r="Y7564" t="s">
        <v>9</v>
      </c>
      <c r="Z7564">
        <v>0.4</v>
      </c>
      <c r="AA7564">
        <v>0</v>
      </c>
      <c r="AB7564" t="s">
        <v>134</v>
      </c>
    </row>
    <row r="7565" spans="1:28" x14ac:dyDescent="0.25">
      <c r="A7565" t="s">
        <v>74</v>
      </c>
      <c r="B7565" t="s">
        <v>75</v>
      </c>
      <c r="C7565">
        <v>53.649500000000003</v>
      </c>
      <c r="D7565">
        <v>9.9618000000000002</v>
      </c>
      <c r="E7565">
        <v>15</v>
      </c>
      <c r="F7565" s="2">
        <v>42556</v>
      </c>
      <c r="N7565" t="s">
        <v>9</v>
      </c>
      <c r="P7565" s="3">
        <v>42556.498611111114</v>
      </c>
      <c r="Q7565">
        <v>0.2</v>
      </c>
      <c r="R7565" t="s">
        <v>77</v>
      </c>
      <c r="S7565">
        <v>0.2</v>
      </c>
      <c r="T7565">
        <v>0</v>
      </c>
      <c r="U7565" t="s">
        <v>9</v>
      </c>
      <c r="V7565" s="3">
        <v>42556.474999999999</v>
      </c>
      <c r="W7565">
        <v>1</v>
      </c>
      <c r="X7565" s="3">
        <v>42556.474999999999</v>
      </c>
      <c r="Y7565" t="s">
        <v>9</v>
      </c>
      <c r="Z7565">
        <v>0.2</v>
      </c>
      <c r="AA7565">
        <v>0</v>
      </c>
      <c r="AB7565" t="s">
        <v>134</v>
      </c>
    </row>
    <row r="7566" spans="1:28" x14ac:dyDescent="0.25">
      <c r="A7566" t="s">
        <v>74</v>
      </c>
      <c r="B7566" t="s">
        <v>75</v>
      </c>
      <c r="C7566">
        <v>53.649500000000003</v>
      </c>
      <c r="D7566">
        <v>9.9618000000000002</v>
      </c>
      <c r="E7566">
        <v>15</v>
      </c>
      <c r="F7566" s="2">
        <v>42557</v>
      </c>
      <c r="N7566" t="s">
        <v>9</v>
      </c>
      <c r="P7566" s="3">
        <v>42557.495833333334</v>
      </c>
      <c r="Q7566">
        <v>15.2</v>
      </c>
      <c r="R7566" t="s">
        <v>77</v>
      </c>
      <c r="S7566">
        <v>15.2</v>
      </c>
      <c r="T7566">
        <v>0</v>
      </c>
      <c r="U7566" t="s">
        <v>9</v>
      </c>
      <c r="V7566" s="3">
        <v>42557.472222222219</v>
      </c>
      <c r="W7566">
        <v>1</v>
      </c>
      <c r="X7566" s="3">
        <v>42557.474999999999</v>
      </c>
      <c r="Y7566" t="s">
        <v>9</v>
      </c>
      <c r="Z7566">
        <v>15.2</v>
      </c>
      <c r="AA7566">
        <v>0</v>
      </c>
      <c r="AB7566" t="s">
        <v>134</v>
      </c>
    </row>
    <row r="7567" spans="1:28" x14ac:dyDescent="0.25">
      <c r="A7567" t="s">
        <v>74</v>
      </c>
      <c r="B7567" t="s">
        <v>75</v>
      </c>
      <c r="C7567">
        <v>53.649500000000003</v>
      </c>
      <c r="D7567">
        <v>9.9618000000000002</v>
      </c>
      <c r="E7567">
        <v>15</v>
      </c>
      <c r="F7567" s="2">
        <v>42558</v>
      </c>
      <c r="N7567" t="s">
        <v>9</v>
      </c>
      <c r="P7567" s="3">
        <v>42558.499305555553</v>
      </c>
      <c r="Q7567">
        <v>0.2</v>
      </c>
      <c r="R7567" t="s">
        <v>77</v>
      </c>
      <c r="S7567">
        <v>0.2</v>
      </c>
      <c r="T7567">
        <v>0</v>
      </c>
      <c r="U7567" t="s">
        <v>9</v>
      </c>
      <c r="V7567" s="3">
        <v>42558.475694444445</v>
      </c>
      <c r="W7567">
        <v>1</v>
      </c>
      <c r="X7567" s="3">
        <v>42558.475694444445</v>
      </c>
      <c r="Y7567" t="s">
        <v>9</v>
      </c>
      <c r="Z7567">
        <v>0.2</v>
      </c>
      <c r="AA7567">
        <v>0</v>
      </c>
      <c r="AB7567" t="s">
        <v>134</v>
      </c>
    </row>
    <row r="7568" spans="1:28" x14ac:dyDescent="0.25">
      <c r="A7568" t="s">
        <v>74</v>
      </c>
      <c r="B7568" t="s">
        <v>75</v>
      </c>
      <c r="C7568">
        <v>53.649500000000003</v>
      </c>
      <c r="D7568">
        <v>9.9618000000000002</v>
      </c>
      <c r="E7568">
        <v>15</v>
      </c>
      <c r="F7568" s="2">
        <v>42559</v>
      </c>
      <c r="N7568" t="s">
        <v>9</v>
      </c>
      <c r="P7568" s="3">
        <v>42559.499305555553</v>
      </c>
      <c r="Q7568">
        <v>0</v>
      </c>
      <c r="R7568" t="s">
        <v>76</v>
      </c>
      <c r="S7568">
        <v>0</v>
      </c>
      <c r="T7568">
        <v>0</v>
      </c>
      <c r="U7568" t="s">
        <v>9</v>
      </c>
      <c r="V7568" s="3">
        <v>42559.475694444445</v>
      </c>
      <c r="W7568">
        <v>1</v>
      </c>
      <c r="X7568" s="3">
        <v>42559.475694444445</v>
      </c>
      <c r="Y7568" t="s">
        <v>9</v>
      </c>
      <c r="Z7568">
        <v>0</v>
      </c>
      <c r="AA7568">
        <v>0</v>
      </c>
      <c r="AB7568" t="s">
        <v>134</v>
      </c>
    </row>
    <row r="7569" spans="1:28" x14ac:dyDescent="0.25">
      <c r="A7569" t="s">
        <v>74</v>
      </c>
      <c r="B7569" t="s">
        <v>75</v>
      </c>
      <c r="C7569">
        <v>53.649500000000003</v>
      </c>
      <c r="D7569">
        <v>9.9618000000000002</v>
      </c>
      <c r="E7569">
        <v>15</v>
      </c>
      <c r="F7569" s="2">
        <v>42560</v>
      </c>
      <c r="N7569" t="s">
        <v>9</v>
      </c>
      <c r="P7569" s="3">
        <v>42560.497916666667</v>
      </c>
      <c r="Q7569">
        <v>7.8</v>
      </c>
      <c r="R7569" t="s">
        <v>77</v>
      </c>
      <c r="S7569">
        <v>7.8</v>
      </c>
      <c r="T7569">
        <v>0</v>
      </c>
      <c r="U7569" t="s">
        <v>9</v>
      </c>
      <c r="V7569" s="3">
        <v>42560.474999999999</v>
      </c>
      <c r="W7569">
        <v>1</v>
      </c>
      <c r="X7569" s="3">
        <v>42560.475694444445</v>
      </c>
      <c r="Y7569" t="s">
        <v>9</v>
      </c>
      <c r="Z7569">
        <v>7.8</v>
      </c>
      <c r="AA7569">
        <v>0</v>
      </c>
      <c r="AB7569" t="s">
        <v>134</v>
      </c>
    </row>
    <row r="7570" spans="1:28" x14ac:dyDescent="0.25">
      <c r="A7570" t="s">
        <v>74</v>
      </c>
      <c r="B7570" t="s">
        <v>75</v>
      </c>
      <c r="C7570">
        <v>53.649500000000003</v>
      </c>
      <c r="D7570">
        <v>9.9618000000000002</v>
      </c>
      <c r="E7570">
        <v>15</v>
      </c>
      <c r="F7570" s="2">
        <v>42561</v>
      </c>
      <c r="N7570" t="s">
        <v>9</v>
      </c>
      <c r="P7570" s="3">
        <v>42561.497916666667</v>
      </c>
      <c r="Q7570">
        <v>0.6</v>
      </c>
      <c r="R7570" t="s">
        <v>77</v>
      </c>
      <c r="S7570">
        <v>0.6</v>
      </c>
      <c r="T7570">
        <v>0</v>
      </c>
      <c r="U7570" t="s">
        <v>9</v>
      </c>
      <c r="V7570" s="3">
        <v>42561.474999999999</v>
      </c>
      <c r="W7570">
        <v>1</v>
      </c>
      <c r="X7570" s="3">
        <v>42561.475694444445</v>
      </c>
      <c r="Y7570" t="s">
        <v>9</v>
      </c>
      <c r="Z7570">
        <v>0.6</v>
      </c>
      <c r="AA7570">
        <v>0</v>
      </c>
      <c r="AB7570" t="s">
        <v>134</v>
      </c>
    </row>
    <row r="7571" spans="1:28" x14ac:dyDescent="0.25">
      <c r="A7571" t="s">
        <v>74</v>
      </c>
      <c r="B7571" t="s">
        <v>75</v>
      </c>
      <c r="C7571">
        <v>53.649500000000003</v>
      </c>
      <c r="D7571">
        <v>9.9618000000000002</v>
      </c>
      <c r="E7571">
        <v>15</v>
      </c>
      <c r="F7571" s="2">
        <v>42562</v>
      </c>
      <c r="N7571" t="s">
        <v>9</v>
      </c>
      <c r="P7571" s="3">
        <v>42562.497916666667</v>
      </c>
      <c r="Q7571">
        <v>0</v>
      </c>
      <c r="R7571" t="s">
        <v>76</v>
      </c>
      <c r="S7571">
        <v>0</v>
      </c>
      <c r="T7571">
        <v>0</v>
      </c>
      <c r="U7571" t="s">
        <v>9</v>
      </c>
      <c r="V7571" s="3">
        <v>42562.474999999999</v>
      </c>
      <c r="W7571">
        <v>1</v>
      </c>
      <c r="X7571" s="3">
        <v>42562.475694444445</v>
      </c>
      <c r="Y7571" t="s">
        <v>9</v>
      </c>
      <c r="Z7571">
        <v>0</v>
      </c>
      <c r="AA7571">
        <v>0</v>
      </c>
      <c r="AB7571" t="s">
        <v>134</v>
      </c>
    </row>
    <row r="7572" spans="1:28" x14ac:dyDescent="0.25">
      <c r="A7572" t="s">
        <v>74</v>
      </c>
      <c r="B7572" t="s">
        <v>75</v>
      </c>
      <c r="C7572">
        <v>53.649500000000003</v>
      </c>
      <c r="D7572">
        <v>9.9618000000000002</v>
      </c>
      <c r="E7572">
        <v>15</v>
      </c>
      <c r="F7572" s="2">
        <v>42563</v>
      </c>
      <c r="N7572" t="s">
        <v>9</v>
      </c>
      <c r="P7572" s="3">
        <v>42563.497916666667</v>
      </c>
      <c r="Q7572">
        <v>0.2</v>
      </c>
      <c r="R7572" t="s">
        <v>77</v>
      </c>
      <c r="S7572">
        <v>0.2</v>
      </c>
      <c r="T7572">
        <v>0</v>
      </c>
      <c r="U7572" t="s">
        <v>9</v>
      </c>
      <c r="V7572" s="3">
        <v>42563.474999999999</v>
      </c>
      <c r="W7572">
        <v>1</v>
      </c>
      <c r="X7572" s="3">
        <v>42563.475694444445</v>
      </c>
      <c r="Y7572" t="s">
        <v>9</v>
      </c>
      <c r="Z7572">
        <v>0.2</v>
      </c>
      <c r="AA7572">
        <v>0</v>
      </c>
      <c r="AB7572" t="s">
        <v>134</v>
      </c>
    </row>
    <row r="7573" spans="1:28" x14ac:dyDescent="0.25">
      <c r="A7573" t="s">
        <v>74</v>
      </c>
      <c r="B7573" t="s">
        <v>75</v>
      </c>
      <c r="C7573">
        <v>53.649500000000003</v>
      </c>
      <c r="D7573">
        <v>9.9618000000000002</v>
      </c>
      <c r="E7573">
        <v>15</v>
      </c>
      <c r="F7573" s="2">
        <v>42564</v>
      </c>
      <c r="N7573" t="s">
        <v>9</v>
      </c>
      <c r="P7573" s="3">
        <v>42564.495138888888</v>
      </c>
      <c r="Q7573">
        <v>5.6</v>
      </c>
      <c r="R7573" t="s">
        <v>77</v>
      </c>
      <c r="S7573">
        <v>5.6</v>
      </c>
      <c r="T7573">
        <v>0</v>
      </c>
      <c r="U7573" t="s">
        <v>9</v>
      </c>
      <c r="V7573" s="3">
        <v>42564.472222222219</v>
      </c>
      <c r="W7573">
        <v>1</v>
      </c>
      <c r="X7573" s="3">
        <v>42564.475694444445</v>
      </c>
      <c r="Y7573" t="s">
        <v>9</v>
      </c>
      <c r="Z7573">
        <v>5.6</v>
      </c>
      <c r="AA7573">
        <v>0</v>
      </c>
      <c r="AB7573" t="s">
        <v>134</v>
      </c>
    </row>
    <row r="7574" spans="1:28" x14ac:dyDescent="0.25">
      <c r="A7574" t="s">
        <v>74</v>
      </c>
      <c r="B7574" t="s">
        <v>75</v>
      </c>
      <c r="C7574">
        <v>53.649500000000003</v>
      </c>
      <c r="D7574">
        <v>9.9618000000000002</v>
      </c>
      <c r="E7574">
        <v>15</v>
      </c>
      <c r="F7574" s="2">
        <v>42565</v>
      </c>
      <c r="N7574" t="s">
        <v>9</v>
      </c>
      <c r="P7574" s="3">
        <v>42565.497916666667</v>
      </c>
      <c r="Q7574">
        <v>1.6</v>
      </c>
      <c r="R7574" t="s">
        <v>77</v>
      </c>
      <c r="S7574">
        <v>1.6</v>
      </c>
      <c r="T7574">
        <v>0</v>
      </c>
      <c r="U7574" t="s">
        <v>9</v>
      </c>
      <c r="V7574" s="3">
        <v>42565.474999999999</v>
      </c>
      <c r="W7574">
        <v>1</v>
      </c>
      <c r="X7574" s="3">
        <v>42565.476388888892</v>
      </c>
      <c r="Y7574" t="s">
        <v>9</v>
      </c>
      <c r="Z7574">
        <v>1.6</v>
      </c>
      <c r="AA7574">
        <v>0</v>
      </c>
      <c r="AB7574" t="s">
        <v>134</v>
      </c>
    </row>
    <row r="7575" spans="1:28" x14ac:dyDescent="0.25">
      <c r="A7575" t="s">
        <v>74</v>
      </c>
      <c r="B7575" t="s">
        <v>75</v>
      </c>
      <c r="C7575">
        <v>53.649500000000003</v>
      </c>
      <c r="D7575">
        <v>9.9618000000000002</v>
      </c>
      <c r="E7575">
        <v>15</v>
      </c>
      <c r="F7575" s="2">
        <v>42566</v>
      </c>
      <c r="N7575" t="s">
        <v>9</v>
      </c>
      <c r="P7575" s="3">
        <v>42566.497916666667</v>
      </c>
      <c r="Q7575">
        <v>4.4000000000000004</v>
      </c>
      <c r="R7575" t="s">
        <v>77</v>
      </c>
      <c r="S7575">
        <v>4.4000000000000004</v>
      </c>
      <c r="T7575">
        <v>0</v>
      </c>
      <c r="U7575" t="s">
        <v>9</v>
      </c>
      <c r="V7575" s="3">
        <v>42566.474999999999</v>
      </c>
      <c r="W7575">
        <v>1</v>
      </c>
      <c r="X7575" s="3">
        <v>42566.476388888892</v>
      </c>
      <c r="Y7575" t="s">
        <v>9</v>
      </c>
      <c r="Z7575">
        <v>4.4000000000000004</v>
      </c>
      <c r="AA7575">
        <v>0</v>
      </c>
      <c r="AB7575" t="s">
        <v>134</v>
      </c>
    </row>
    <row r="7576" spans="1:28" x14ac:dyDescent="0.25">
      <c r="A7576" t="s">
        <v>74</v>
      </c>
      <c r="B7576" t="s">
        <v>75</v>
      </c>
      <c r="C7576">
        <v>53.649500000000003</v>
      </c>
      <c r="D7576">
        <v>9.9618000000000002</v>
      </c>
      <c r="E7576">
        <v>15</v>
      </c>
      <c r="F7576" s="2">
        <v>42567</v>
      </c>
      <c r="N7576" t="s">
        <v>9</v>
      </c>
      <c r="P7576" s="3">
        <v>42567.497916666667</v>
      </c>
      <c r="Q7576">
        <v>0</v>
      </c>
      <c r="R7576" t="s">
        <v>76</v>
      </c>
      <c r="S7576">
        <v>0</v>
      </c>
      <c r="T7576">
        <v>0</v>
      </c>
      <c r="U7576" t="s">
        <v>9</v>
      </c>
      <c r="V7576" s="3">
        <v>42567.474999999999</v>
      </c>
      <c r="W7576">
        <v>1</v>
      </c>
      <c r="X7576" s="3">
        <v>42567.476388888892</v>
      </c>
      <c r="Y7576" t="s">
        <v>9</v>
      </c>
      <c r="Z7576">
        <v>0</v>
      </c>
      <c r="AA7576">
        <v>0</v>
      </c>
      <c r="AB7576" t="s">
        <v>134</v>
      </c>
    </row>
    <row r="7577" spans="1:28" x14ac:dyDescent="0.25">
      <c r="A7577" t="s">
        <v>74</v>
      </c>
      <c r="B7577" t="s">
        <v>75</v>
      </c>
      <c r="C7577">
        <v>53.649500000000003</v>
      </c>
      <c r="D7577">
        <v>9.9618000000000002</v>
      </c>
      <c r="E7577">
        <v>15</v>
      </c>
      <c r="F7577" s="2">
        <v>42568</v>
      </c>
      <c r="N7577" t="s">
        <v>9</v>
      </c>
      <c r="P7577" s="3">
        <v>42568.49722222222</v>
      </c>
      <c r="Q7577">
        <v>2.2000000000000002</v>
      </c>
      <c r="R7577" t="s">
        <v>77</v>
      </c>
      <c r="S7577">
        <v>2.2000000000000002</v>
      </c>
      <c r="T7577">
        <v>0</v>
      </c>
      <c r="U7577" t="s">
        <v>9</v>
      </c>
      <c r="V7577" s="3">
        <v>42568.474999999999</v>
      </c>
      <c r="W7577">
        <v>1</v>
      </c>
      <c r="X7577" s="3">
        <v>42568.476388888892</v>
      </c>
      <c r="Y7577" t="s">
        <v>9</v>
      </c>
      <c r="Z7577">
        <v>2.2000000000000002</v>
      </c>
      <c r="AA7577">
        <v>0</v>
      </c>
      <c r="AB7577" t="s">
        <v>134</v>
      </c>
    </row>
    <row r="7578" spans="1:28" x14ac:dyDescent="0.25">
      <c r="A7578" t="s">
        <v>74</v>
      </c>
      <c r="B7578" t="s">
        <v>75</v>
      </c>
      <c r="C7578">
        <v>53.649500000000003</v>
      </c>
      <c r="D7578">
        <v>9.9618000000000002</v>
      </c>
      <c r="E7578">
        <v>15</v>
      </c>
      <c r="F7578" s="2">
        <v>42569</v>
      </c>
      <c r="N7578" t="s">
        <v>9</v>
      </c>
      <c r="P7578" s="3">
        <v>42569.497916666667</v>
      </c>
      <c r="Q7578">
        <v>0</v>
      </c>
      <c r="R7578" t="s">
        <v>76</v>
      </c>
      <c r="S7578">
        <v>0</v>
      </c>
      <c r="T7578">
        <v>0</v>
      </c>
      <c r="U7578" t="s">
        <v>9</v>
      </c>
      <c r="V7578" s="3">
        <v>42569.475694444445</v>
      </c>
      <c r="W7578">
        <v>1</v>
      </c>
      <c r="X7578" s="3">
        <v>42569.476388888892</v>
      </c>
      <c r="Y7578" t="s">
        <v>9</v>
      </c>
      <c r="Z7578">
        <v>0</v>
      </c>
      <c r="AA7578">
        <v>0</v>
      </c>
      <c r="AB7578" t="s">
        <v>134</v>
      </c>
    </row>
    <row r="7579" spans="1:28" x14ac:dyDescent="0.25">
      <c r="A7579" t="s">
        <v>74</v>
      </c>
      <c r="B7579" t="s">
        <v>75</v>
      </c>
      <c r="C7579">
        <v>53.649500000000003</v>
      </c>
      <c r="D7579">
        <v>9.9618000000000002</v>
      </c>
      <c r="E7579">
        <v>15</v>
      </c>
      <c r="F7579" s="2">
        <v>42570</v>
      </c>
      <c r="N7579" t="s">
        <v>9</v>
      </c>
      <c r="P7579" s="3">
        <v>42570.49722222222</v>
      </c>
      <c r="Q7579">
        <v>0</v>
      </c>
      <c r="R7579" t="s">
        <v>76</v>
      </c>
      <c r="S7579">
        <v>0</v>
      </c>
      <c r="T7579">
        <v>0</v>
      </c>
      <c r="U7579" t="s">
        <v>9</v>
      </c>
      <c r="V7579" s="3">
        <v>42570.474999999999</v>
      </c>
      <c r="W7579">
        <v>1</v>
      </c>
      <c r="X7579" s="3">
        <v>42570.476388888892</v>
      </c>
      <c r="Y7579" t="s">
        <v>9</v>
      </c>
      <c r="Z7579">
        <v>0</v>
      </c>
      <c r="AA7579">
        <v>0</v>
      </c>
      <c r="AB7579" t="s">
        <v>134</v>
      </c>
    </row>
    <row r="7580" spans="1:28" x14ac:dyDescent="0.25">
      <c r="A7580" t="s">
        <v>74</v>
      </c>
      <c r="B7580" t="s">
        <v>75</v>
      </c>
      <c r="C7580">
        <v>53.649500000000003</v>
      </c>
      <c r="D7580">
        <v>9.9618000000000002</v>
      </c>
      <c r="E7580">
        <v>15</v>
      </c>
      <c r="F7580" s="2">
        <v>42571</v>
      </c>
      <c r="N7580" t="s">
        <v>9</v>
      </c>
      <c r="P7580" s="3">
        <v>42571.49722222222</v>
      </c>
      <c r="Q7580">
        <v>0</v>
      </c>
      <c r="R7580" t="s">
        <v>76</v>
      </c>
      <c r="S7580">
        <v>0</v>
      </c>
      <c r="T7580">
        <v>0</v>
      </c>
      <c r="U7580" t="s">
        <v>9</v>
      </c>
      <c r="V7580" s="3">
        <v>42571.474999999999</v>
      </c>
      <c r="W7580">
        <v>1</v>
      </c>
      <c r="X7580" s="3">
        <v>42571.476388888892</v>
      </c>
      <c r="Y7580" t="s">
        <v>9</v>
      </c>
      <c r="Z7580">
        <v>0</v>
      </c>
      <c r="AA7580">
        <v>0</v>
      </c>
      <c r="AB7580" t="s">
        <v>134</v>
      </c>
    </row>
    <row r="7581" spans="1:28" x14ac:dyDescent="0.25">
      <c r="A7581" t="s">
        <v>74</v>
      </c>
      <c r="B7581" t="s">
        <v>75</v>
      </c>
      <c r="C7581">
        <v>53.649500000000003</v>
      </c>
      <c r="D7581">
        <v>9.9618000000000002</v>
      </c>
      <c r="E7581">
        <v>15</v>
      </c>
      <c r="F7581" s="2">
        <v>42572</v>
      </c>
      <c r="N7581" t="s">
        <v>9</v>
      </c>
      <c r="P7581" s="3">
        <v>42572.49722222222</v>
      </c>
      <c r="Q7581">
        <v>0</v>
      </c>
      <c r="R7581" t="s">
        <v>76</v>
      </c>
      <c r="S7581">
        <v>0</v>
      </c>
      <c r="T7581">
        <v>0</v>
      </c>
      <c r="U7581" t="s">
        <v>9</v>
      </c>
      <c r="V7581" s="3">
        <v>42572.474999999999</v>
      </c>
      <c r="W7581">
        <v>1</v>
      </c>
      <c r="X7581" s="3">
        <v>42572.476388888892</v>
      </c>
      <c r="Y7581" t="s">
        <v>9</v>
      </c>
      <c r="Z7581">
        <v>0</v>
      </c>
      <c r="AA7581">
        <v>0</v>
      </c>
      <c r="AB7581" t="s">
        <v>134</v>
      </c>
    </row>
    <row r="7582" spans="1:28" x14ac:dyDescent="0.25">
      <c r="A7582" t="s">
        <v>74</v>
      </c>
      <c r="B7582" t="s">
        <v>75</v>
      </c>
      <c r="C7582">
        <v>53.649500000000003</v>
      </c>
      <c r="D7582">
        <v>9.9618000000000002</v>
      </c>
      <c r="E7582">
        <v>15</v>
      </c>
      <c r="F7582" s="2">
        <v>42573</v>
      </c>
      <c r="N7582" t="s">
        <v>9</v>
      </c>
      <c r="P7582" s="3">
        <v>42573.49722222222</v>
      </c>
      <c r="Q7582">
        <v>0</v>
      </c>
      <c r="R7582" t="s">
        <v>76</v>
      </c>
      <c r="S7582">
        <v>0</v>
      </c>
      <c r="T7582">
        <v>0</v>
      </c>
      <c r="U7582" t="s">
        <v>9</v>
      </c>
      <c r="V7582" s="3">
        <v>42573.474999999999</v>
      </c>
      <c r="W7582">
        <v>1</v>
      </c>
      <c r="X7582" s="3">
        <v>42573.476388888892</v>
      </c>
      <c r="Y7582" t="s">
        <v>9</v>
      </c>
      <c r="Z7582">
        <v>0</v>
      </c>
      <c r="AA7582">
        <v>0</v>
      </c>
      <c r="AB7582" t="s">
        <v>134</v>
      </c>
    </row>
    <row r="7583" spans="1:28" x14ac:dyDescent="0.25">
      <c r="A7583" t="s">
        <v>74</v>
      </c>
      <c r="B7583" t="s">
        <v>75</v>
      </c>
      <c r="C7583">
        <v>53.649500000000003</v>
      </c>
      <c r="D7583">
        <v>9.9618000000000002</v>
      </c>
      <c r="E7583">
        <v>15</v>
      </c>
      <c r="F7583" s="2">
        <v>42574</v>
      </c>
      <c r="N7583" t="s">
        <v>9</v>
      </c>
      <c r="P7583" s="3">
        <v>42574.494444444441</v>
      </c>
      <c r="Q7583">
        <v>14</v>
      </c>
      <c r="R7583" t="s">
        <v>77</v>
      </c>
      <c r="S7583">
        <v>14</v>
      </c>
      <c r="T7583">
        <v>0</v>
      </c>
      <c r="U7583" t="s">
        <v>9</v>
      </c>
      <c r="V7583" s="3">
        <v>42574.472222222219</v>
      </c>
      <c r="W7583">
        <v>1</v>
      </c>
      <c r="X7583" s="3">
        <v>42574.476388888892</v>
      </c>
      <c r="Y7583" t="s">
        <v>9</v>
      </c>
      <c r="Z7583">
        <v>14</v>
      </c>
      <c r="AA7583">
        <v>0</v>
      </c>
      <c r="AB7583" t="s">
        <v>134</v>
      </c>
    </row>
    <row r="7584" spans="1:28" x14ac:dyDescent="0.25">
      <c r="A7584" t="s">
        <v>74</v>
      </c>
      <c r="B7584" t="s">
        <v>75</v>
      </c>
      <c r="C7584">
        <v>53.649500000000003</v>
      </c>
      <c r="D7584">
        <v>9.9618000000000002</v>
      </c>
      <c r="E7584">
        <v>15</v>
      </c>
      <c r="F7584" s="2">
        <v>42575</v>
      </c>
      <c r="N7584" t="s">
        <v>9</v>
      </c>
      <c r="P7584" s="3">
        <v>42575.49722222222</v>
      </c>
      <c r="Q7584">
        <v>0</v>
      </c>
      <c r="R7584" t="s">
        <v>76</v>
      </c>
      <c r="S7584">
        <v>0</v>
      </c>
      <c r="T7584">
        <v>0</v>
      </c>
      <c r="U7584" t="s">
        <v>9</v>
      </c>
      <c r="V7584" s="3">
        <v>42575.474999999999</v>
      </c>
      <c r="W7584">
        <v>1</v>
      </c>
      <c r="X7584" s="3">
        <v>42575.476388888892</v>
      </c>
      <c r="Y7584" t="s">
        <v>9</v>
      </c>
      <c r="Z7584">
        <v>0</v>
      </c>
      <c r="AA7584">
        <v>0</v>
      </c>
      <c r="AB7584" t="s">
        <v>134</v>
      </c>
    </row>
    <row r="7585" spans="1:28" x14ac:dyDescent="0.25">
      <c r="A7585" t="s">
        <v>74</v>
      </c>
      <c r="B7585" t="s">
        <v>75</v>
      </c>
      <c r="C7585">
        <v>53.649500000000003</v>
      </c>
      <c r="D7585">
        <v>9.9618000000000002</v>
      </c>
      <c r="E7585">
        <v>15</v>
      </c>
      <c r="F7585" s="2">
        <v>42576</v>
      </c>
      <c r="N7585" t="s">
        <v>9</v>
      </c>
      <c r="P7585" s="3">
        <v>42576.494444444441</v>
      </c>
      <c r="Q7585">
        <v>2</v>
      </c>
      <c r="R7585" t="s">
        <v>77</v>
      </c>
      <c r="S7585">
        <v>2</v>
      </c>
      <c r="T7585">
        <v>0</v>
      </c>
      <c r="U7585" t="s">
        <v>9</v>
      </c>
      <c r="V7585" s="3">
        <v>42576.472222222219</v>
      </c>
      <c r="W7585">
        <v>1</v>
      </c>
      <c r="X7585" s="3">
        <v>42576.476388888892</v>
      </c>
      <c r="Y7585" t="s">
        <v>9</v>
      </c>
      <c r="Z7585">
        <v>2</v>
      </c>
      <c r="AA7585">
        <v>0</v>
      </c>
      <c r="AB7585" t="s">
        <v>134</v>
      </c>
    </row>
    <row r="7586" spans="1:28" x14ac:dyDescent="0.25">
      <c r="A7586" t="s">
        <v>74</v>
      </c>
      <c r="B7586" t="s">
        <v>75</v>
      </c>
      <c r="C7586">
        <v>53.649500000000003</v>
      </c>
      <c r="D7586">
        <v>9.9618000000000002</v>
      </c>
      <c r="E7586">
        <v>15</v>
      </c>
      <c r="F7586" s="2">
        <v>42577</v>
      </c>
      <c r="N7586" t="s">
        <v>9</v>
      </c>
      <c r="P7586" s="3">
        <v>42577.49722222222</v>
      </c>
      <c r="Q7586">
        <v>13.4</v>
      </c>
      <c r="R7586" t="s">
        <v>77</v>
      </c>
      <c r="S7586">
        <v>13.4</v>
      </c>
      <c r="T7586">
        <v>0</v>
      </c>
      <c r="U7586" t="s">
        <v>9</v>
      </c>
      <c r="V7586" s="3">
        <v>42577.474999999999</v>
      </c>
      <c r="W7586">
        <v>1</v>
      </c>
      <c r="X7586" s="3">
        <v>42577.476388888892</v>
      </c>
      <c r="Y7586" t="s">
        <v>9</v>
      </c>
      <c r="Z7586">
        <v>13.4</v>
      </c>
      <c r="AA7586">
        <v>0</v>
      </c>
      <c r="AB7586" t="s">
        <v>134</v>
      </c>
    </row>
    <row r="7587" spans="1:28" x14ac:dyDescent="0.25">
      <c r="A7587" t="s">
        <v>74</v>
      </c>
      <c r="B7587" t="s">
        <v>75</v>
      </c>
      <c r="C7587">
        <v>53.649500000000003</v>
      </c>
      <c r="D7587">
        <v>9.9618000000000002</v>
      </c>
      <c r="E7587">
        <v>15</v>
      </c>
      <c r="F7587" s="2">
        <v>42578</v>
      </c>
      <c r="N7587" t="s">
        <v>9</v>
      </c>
      <c r="P7587" s="3">
        <v>42578.49722222222</v>
      </c>
      <c r="Q7587">
        <v>0</v>
      </c>
      <c r="R7587" t="s">
        <v>76</v>
      </c>
      <c r="S7587">
        <v>0</v>
      </c>
      <c r="T7587">
        <v>0</v>
      </c>
      <c r="U7587" t="s">
        <v>9</v>
      </c>
      <c r="V7587" s="3">
        <v>42578.474999999999</v>
      </c>
      <c r="W7587">
        <v>1</v>
      </c>
      <c r="X7587" s="3">
        <v>42578.476388888892</v>
      </c>
      <c r="Y7587" t="s">
        <v>9</v>
      </c>
      <c r="Z7587">
        <v>0</v>
      </c>
      <c r="AA7587">
        <v>0</v>
      </c>
      <c r="AB7587" t="s">
        <v>134</v>
      </c>
    </row>
    <row r="7588" spans="1:28" x14ac:dyDescent="0.25">
      <c r="A7588" t="s">
        <v>74</v>
      </c>
      <c r="B7588" t="s">
        <v>75</v>
      </c>
      <c r="C7588">
        <v>53.649500000000003</v>
      </c>
      <c r="D7588">
        <v>9.9618000000000002</v>
      </c>
      <c r="E7588">
        <v>15</v>
      </c>
      <c r="F7588" s="2">
        <v>42579</v>
      </c>
      <c r="N7588" t="s">
        <v>9</v>
      </c>
      <c r="P7588" s="3">
        <v>42579.49722222222</v>
      </c>
      <c r="Q7588">
        <v>3</v>
      </c>
      <c r="R7588" t="s">
        <v>77</v>
      </c>
      <c r="S7588">
        <v>3</v>
      </c>
      <c r="T7588">
        <v>0</v>
      </c>
      <c r="U7588" t="s">
        <v>9</v>
      </c>
      <c r="V7588" s="3">
        <v>42579.474999999999</v>
      </c>
      <c r="W7588">
        <v>1</v>
      </c>
      <c r="X7588" s="3">
        <v>42579.476388888892</v>
      </c>
      <c r="Y7588" t="s">
        <v>9</v>
      </c>
      <c r="Z7588">
        <v>3</v>
      </c>
      <c r="AA7588">
        <v>0</v>
      </c>
      <c r="AB7588" t="s">
        <v>134</v>
      </c>
    </row>
    <row r="7589" spans="1:28" x14ac:dyDescent="0.25">
      <c r="A7589" t="s">
        <v>74</v>
      </c>
      <c r="B7589" t="s">
        <v>75</v>
      </c>
      <c r="C7589">
        <v>53.649500000000003</v>
      </c>
      <c r="D7589">
        <v>9.9618000000000002</v>
      </c>
      <c r="E7589">
        <v>15</v>
      </c>
      <c r="F7589" s="2">
        <v>42587</v>
      </c>
      <c r="N7589" t="s">
        <v>9</v>
      </c>
      <c r="P7589" s="3">
        <v>42587.497916666667</v>
      </c>
      <c r="Q7589">
        <v>0</v>
      </c>
      <c r="R7589" t="s">
        <v>76</v>
      </c>
      <c r="S7589">
        <v>0</v>
      </c>
      <c r="T7589">
        <v>0</v>
      </c>
      <c r="U7589" t="s">
        <v>9</v>
      </c>
      <c r="V7589" s="3">
        <v>42587.474999999999</v>
      </c>
      <c r="W7589">
        <v>1</v>
      </c>
      <c r="X7589" s="3">
        <v>42587.476388888892</v>
      </c>
      <c r="Y7589" t="s">
        <v>9</v>
      </c>
      <c r="Z7589">
        <v>0</v>
      </c>
      <c r="AA7589">
        <v>0</v>
      </c>
      <c r="AB7589" t="s">
        <v>134</v>
      </c>
    </row>
    <row r="7590" spans="1:28" x14ac:dyDescent="0.25">
      <c r="A7590" t="s">
        <v>74</v>
      </c>
      <c r="B7590" t="s">
        <v>75</v>
      </c>
      <c r="C7590">
        <v>53.649500000000003</v>
      </c>
      <c r="D7590">
        <v>9.9618000000000002</v>
      </c>
      <c r="E7590">
        <v>15</v>
      </c>
      <c r="F7590" s="2">
        <v>42588</v>
      </c>
      <c r="N7590" t="s">
        <v>9</v>
      </c>
      <c r="P7590" s="3">
        <v>42588.497916666667</v>
      </c>
      <c r="Q7590">
        <v>0.4</v>
      </c>
      <c r="R7590" t="s">
        <v>77</v>
      </c>
      <c r="S7590">
        <v>0.4</v>
      </c>
      <c r="T7590">
        <v>0</v>
      </c>
      <c r="U7590" t="s">
        <v>9</v>
      </c>
      <c r="V7590" s="3">
        <v>42588.474999999999</v>
      </c>
      <c r="W7590">
        <v>1</v>
      </c>
      <c r="X7590" s="3">
        <v>42588.475694444445</v>
      </c>
      <c r="Y7590" t="s">
        <v>9</v>
      </c>
      <c r="Z7590">
        <v>0.4</v>
      </c>
      <c r="AA7590">
        <v>0</v>
      </c>
      <c r="AB7590" t="s">
        <v>134</v>
      </c>
    </row>
    <row r="7591" spans="1:28" x14ac:dyDescent="0.25">
      <c r="A7591" t="s">
        <v>74</v>
      </c>
      <c r="B7591" t="s">
        <v>75</v>
      </c>
      <c r="C7591">
        <v>53.649500000000003</v>
      </c>
      <c r="D7591">
        <v>9.9618000000000002</v>
      </c>
      <c r="E7591">
        <v>15</v>
      </c>
      <c r="F7591" s="2">
        <v>42589</v>
      </c>
      <c r="N7591" t="s">
        <v>9</v>
      </c>
      <c r="P7591" s="3">
        <v>42589.497916666667</v>
      </c>
      <c r="Q7591">
        <v>1</v>
      </c>
      <c r="R7591" t="s">
        <v>77</v>
      </c>
      <c r="S7591">
        <v>1</v>
      </c>
      <c r="T7591">
        <v>0</v>
      </c>
      <c r="U7591" t="s">
        <v>9</v>
      </c>
      <c r="V7591" s="3">
        <v>42589.474999999999</v>
      </c>
      <c r="W7591">
        <v>1</v>
      </c>
      <c r="X7591" s="3">
        <v>42589.475694444445</v>
      </c>
      <c r="Y7591" t="s">
        <v>9</v>
      </c>
      <c r="Z7591">
        <v>1</v>
      </c>
      <c r="AA7591">
        <v>0</v>
      </c>
      <c r="AB7591" t="s">
        <v>134</v>
      </c>
    </row>
    <row r="7592" spans="1:28" x14ac:dyDescent="0.25">
      <c r="A7592" t="s">
        <v>74</v>
      </c>
      <c r="B7592" t="s">
        <v>75</v>
      </c>
      <c r="C7592">
        <v>53.649500000000003</v>
      </c>
      <c r="D7592">
        <v>9.9618000000000002</v>
      </c>
      <c r="E7592">
        <v>15</v>
      </c>
      <c r="F7592" s="2">
        <v>42590</v>
      </c>
      <c r="N7592" t="s">
        <v>9</v>
      </c>
      <c r="P7592" s="3">
        <v>42590.497916666667</v>
      </c>
      <c r="Q7592">
        <v>0</v>
      </c>
      <c r="R7592" t="s">
        <v>76</v>
      </c>
      <c r="S7592">
        <v>0</v>
      </c>
      <c r="T7592">
        <v>0</v>
      </c>
      <c r="U7592" t="s">
        <v>9</v>
      </c>
      <c r="V7592" s="3">
        <v>42590.474999999999</v>
      </c>
      <c r="W7592">
        <v>1</v>
      </c>
      <c r="X7592" s="3">
        <v>42590.475694444445</v>
      </c>
      <c r="Y7592" t="s">
        <v>9</v>
      </c>
      <c r="Z7592">
        <v>0</v>
      </c>
      <c r="AA7592">
        <v>0</v>
      </c>
      <c r="AB7592" t="s">
        <v>134</v>
      </c>
    </row>
    <row r="7593" spans="1:28" x14ac:dyDescent="0.25">
      <c r="A7593" t="s">
        <v>74</v>
      </c>
      <c r="B7593" t="s">
        <v>75</v>
      </c>
      <c r="C7593">
        <v>53.649500000000003</v>
      </c>
      <c r="D7593">
        <v>9.9618000000000002</v>
      </c>
      <c r="E7593">
        <v>15</v>
      </c>
      <c r="F7593" s="2">
        <v>42591</v>
      </c>
      <c r="N7593" t="s">
        <v>9</v>
      </c>
      <c r="P7593" s="3">
        <v>42591.497916666667</v>
      </c>
      <c r="Q7593">
        <v>1.8</v>
      </c>
      <c r="R7593" t="s">
        <v>77</v>
      </c>
      <c r="S7593">
        <v>1.8</v>
      </c>
      <c r="T7593">
        <v>0</v>
      </c>
      <c r="U7593" t="s">
        <v>9</v>
      </c>
      <c r="V7593" s="3">
        <v>42591.474999999999</v>
      </c>
      <c r="W7593">
        <v>1</v>
      </c>
      <c r="X7593" s="3">
        <v>42591.475694444445</v>
      </c>
      <c r="Y7593" t="s">
        <v>9</v>
      </c>
      <c r="Z7593">
        <v>1.8</v>
      </c>
      <c r="AA7593">
        <v>0</v>
      </c>
      <c r="AB7593" t="s">
        <v>134</v>
      </c>
    </row>
    <row r="7594" spans="1:28" x14ac:dyDescent="0.25">
      <c r="A7594" t="s">
        <v>74</v>
      </c>
      <c r="B7594" t="s">
        <v>75</v>
      </c>
      <c r="C7594">
        <v>53.649500000000003</v>
      </c>
      <c r="D7594">
        <v>9.9618000000000002</v>
      </c>
      <c r="E7594">
        <v>15</v>
      </c>
      <c r="F7594" s="2">
        <v>42592</v>
      </c>
      <c r="N7594" t="s">
        <v>9</v>
      </c>
      <c r="P7594" s="3">
        <v>42592.497916666667</v>
      </c>
      <c r="Q7594">
        <v>4</v>
      </c>
      <c r="R7594" t="s">
        <v>77</v>
      </c>
      <c r="S7594">
        <v>4</v>
      </c>
      <c r="T7594">
        <v>0</v>
      </c>
      <c r="U7594" t="s">
        <v>9</v>
      </c>
      <c r="V7594" s="3">
        <v>42592.474999999999</v>
      </c>
      <c r="W7594">
        <v>1</v>
      </c>
      <c r="X7594" s="3">
        <v>42592.475694444445</v>
      </c>
      <c r="Y7594" t="s">
        <v>9</v>
      </c>
      <c r="Z7594">
        <v>4</v>
      </c>
      <c r="AA7594">
        <v>0</v>
      </c>
      <c r="AB7594" t="s">
        <v>134</v>
      </c>
    </row>
    <row r="7595" spans="1:28" x14ac:dyDescent="0.25">
      <c r="A7595" t="s">
        <v>74</v>
      </c>
      <c r="B7595" t="s">
        <v>75</v>
      </c>
      <c r="C7595">
        <v>53.649500000000003</v>
      </c>
      <c r="D7595">
        <v>9.9618000000000002</v>
      </c>
      <c r="E7595">
        <v>15</v>
      </c>
      <c r="F7595" s="2">
        <v>42593</v>
      </c>
      <c r="N7595" t="s">
        <v>9</v>
      </c>
      <c r="P7595" s="3">
        <v>42593.497916666667</v>
      </c>
      <c r="Q7595">
        <v>2</v>
      </c>
      <c r="R7595" t="s">
        <v>77</v>
      </c>
      <c r="S7595">
        <v>2</v>
      </c>
      <c r="T7595">
        <v>0</v>
      </c>
      <c r="U7595" t="s">
        <v>9</v>
      </c>
      <c r="V7595" s="3">
        <v>42593.474999999999</v>
      </c>
      <c r="W7595">
        <v>1</v>
      </c>
      <c r="X7595" s="3">
        <v>42593.475694444445</v>
      </c>
      <c r="Y7595" t="s">
        <v>9</v>
      </c>
      <c r="Z7595">
        <v>2</v>
      </c>
      <c r="AA7595">
        <v>0</v>
      </c>
      <c r="AB7595" t="s">
        <v>134</v>
      </c>
    </row>
    <row r="7596" spans="1:28" x14ac:dyDescent="0.25">
      <c r="A7596" t="s">
        <v>74</v>
      </c>
      <c r="B7596" t="s">
        <v>75</v>
      </c>
      <c r="C7596">
        <v>53.649500000000003</v>
      </c>
      <c r="D7596">
        <v>9.9618000000000002</v>
      </c>
      <c r="E7596">
        <v>15</v>
      </c>
      <c r="F7596" s="2">
        <v>42594</v>
      </c>
      <c r="N7596" t="s">
        <v>9</v>
      </c>
      <c r="P7596" s="3">
        <v>42594.498611111114</v>
      </c>
      <c r="Q7596">
        <v>4.2</v>
      </c>
      <c r="R7596" t="s">
        <v>77</v>
      </c>
      <c r="S7596">
        <v>4.2</v>
      </c>
      <c r="T7596">
        <v>0</v>
      </c>
      <c r="U7596" t="s">
        <v>9</v>
      </c>
      <c r="V7596" s="3">
        <v>42594.474999999999</v>
      </c>
      <c r="W7596">
        <v>1</v>
      </c>
      <c r="X7596" s="3">
        <v>42594.475694444445</v>
      </c>
      <c r="Y7596" t="s">
        <v>9</v>
      </c>
      <c r="Z7596">
        <v>4.2</v>
      </c>
      <c r="AA7596">
        <v>0</v>
      </c>
      <c r="AB7596" t="s">
        <v>134</v>
      </c>
    </row>
    <row r="7597" spans="1:28" x14ac:dyDescent="0.25">
      <c r="A7597" t="s">
        <v>74</v>
      </c>
      <c r="B7597" t="s">
        <v>75</v>
      </c>
      <c r="C7597">
        <v>53.649500000000003</v>
      </c>
      <c r="D7597">
        <v>9.9618000000000002</v>
      </c>
      <c r="E7597">
        <v>15</v>
      </c>
      <c r="F7597" s="2">
        <v>42595</v>
      </c>
      <c r="N7597" t="s">
        <v>9</v>
      </c>
      <c r="P7597" s="3">
        <v>42595.498611111114</v>
      </c>
      <c r="Q7597">
        <v>3.8</v>
      </c>
      <c r="R7597" t="s">
        <v>77</v>
      </c>
      <c r="S7597">
        <v>3.8</v>
      </c>
      <c r="T7597">
        <v>0</v>
      </c>
      <c r="U7597" t="s">
        <v>9</v>
      </c>
      <c r="V7597" s="3">
        <v>42595.474999999999</v>
      </c>
      <c r="W7597">
        <v>1</v>
      </c>
      <c r="X7597" s="3">
        <v>42595.474999999999</v>
      </c>
      <c r="Y7597" t="s">
        <v>9</v>
      </c>
      <c r="Z7597">
        <v>3.8</v>
      </c>
      <c r="AA7597">
        <v>0</v>
      </c>
      <c r="AB7597" t="s">
        <v>134</v>
      </c>
    </row>
    <row r="7598" spans="1:28" x14ac:dyDescent="0.25">
      <c r="A7598" t="s">
        <v>74</v>
      </c>
      <c r="B7598" t="s">
        <v>75</v>
      </c>
      <c r="C7598">
        <v>53.649500000000003</v>
      </c>
      <c r="D7598">
        <v>9.9618000000000002</v>
      </c>
      <c r="E7598">
        <v>15</v>
      </c>
      <c r="F7598" s="2">
        <v>42596</v>
      </c>
      <c r="N7598" t="s">
        <v>9</v>
      </c>
      <c r="P7598" s="3">
        <v>42596.498611111114</v>
      </c>
      <c r="Q7598">
        <v>0.6</v>
      </c>
      <c r="R7598" t="s">
        <v>77</v>
      </c>
      <c r="S7598">
        <v>0.6</v>
      </c>
      <c r="T7598">
        <v>0</v>
      </c>
      <c r="U7598" t="s">
        <v>9</v>
      </c>
      <c r="V7598" s="3">
        <v>42596.474999999999</v>
      </c>
      <c r="W7598">
        <v>1</v>
      </c>
      <c r="X7598" s="3">
        <v>42596.474999999999</v>
      </c>
      <c r="Y7598" t="s">
        <v>9</v>
      </c>
      <c r="Z7598">
        <v>0.6</v>
      </c>
      <c r="AA7598">
        <v>0</v>
      </c>
      <c r="AB7598" t="s">
        <v>134</v>
      </c>
    </row>
    <row r="7599" spans="1:28" x14ac:dyDescent="0.25">
      <c r="A7599" t="s">
        <v>74</v>
      </c>
      <c r="B7599" t="s">
        <v>75</v>
      </c>
      <c r="C7599">
        <v>53.649500000000003</v>
      </c>
      <c r="D7599">
        <v>9.9618000000000002</v>
      </c>
      <c r="E7599">
        <v>15</v>
      </c>
      <c r="F7599" s="2">
        <v>42597</v>
      </c>
      <c r="N7599" t="s">
        <v>9</v>
      </c>
      <c r="P7599" s="3">
        <v>42597.495833333334</v>
      </c>
      <c r="Q7599">
        <v>1</v>
      </c>
      <c r="R7599" t="s">
        <v>77</v>
      </c>
      <c r="S7599">
        <v>1</v>
      </c>
      <c r="T7599">
        <v>0</v>
      </c>
      <c r="U7599" t="s">
        <v>9</v>
      </c>
      <c r="V7599" s="3">
        <v>42597.472222222219</v>
      </c>
      <c r="W7599">
        <v>1</v>
      </c>
      <c r="X7599" s="3">
        <v>42597.474999999999</v>
      </c>
      <c r="Y7599" t="s">
        <v>9</v>
      </c>
      <c r="Z7599">
        <v>1</v>
      </c>
      <c r="AA7599">
        <v>0</v>
      </c>
      <c r="AB7599" t="s">
        <v>134</v>
      </c>
    </row>
    <row r="7600" spans="1:28" x14ac:dyDescent="0.25">
      <c r="A7600" t="s">
        <v>74</v>
      </c>
      <c r="B7600" t="s">
        <v>75</v>
      </c>
      <c r="C7600">
        <v>53.649500000000003</v>
      </c>
      <c r="D7600">
        <v>9.9618000000000002</v>
      </c>
      <c r="E7600">
        <v>15</v>
      </c>
      <c r="F7600" s="2">
        <v>42598</v>
      </c>
      <c r="N7600" t="s">
        <v>9</v>
      </c>
      <c r="P7600" s="3">
        <v>42598.499305555553</v>
      </c>
      <c r="Q7600">
        <v>0</v>
      </c>
      <c r="R7600" t="s">
        <v>76</v>
      </c>
      <c r="S7600">
        <v>0</v>
      </c>
      <c r="T7600">
        <v>0</v>
      </c>
      <c r="U7600" t="s">
        <v>9</v>
      </c>
      <c r="V7600" s="3">
        <v>42598.474999999999</v>
      </c>
      <c r="W7600">
        <v>1</v>
      </c>
      <c r="X7600" s="3">
        <v>42598.474999999999</v>
      </c>
      <c r="Y7600" t="s">
        <v>9</v>
      </c>
      <c r="Z7600">
        <v>0</v>
      </c>
      <c r="AA7600">
        <v>0</v>
      </c>
      <c r="AB7600" t="s">
        <v>134</v>
      </c>
    </row>
    <row r="7601" spans="1:28" x14ac:dyDescent="0.25">
      <c r="A7601" t="s">
        <v>74</v>
      </c>
      <c r="B7601" t="s">
        <v>75</v>
      </c>
      <c r="C7601">
        <v>53.649500000000003</v>
      </c>
      <c r="D7601">
        <v>9.9618000000000002</v>
      </c>
      <c r="E7601">
        <v>15</v>
      </c>
      <c r="F7601" s="2">
        <v>42599</v>
      </c>
      <c r="N7601" t="s">
        <v>9</v>
      </c>
      <c r="P7601" s="3">
        <v>42599.499305555553</v>
      </c>
      <c r="Q7601">
        <v>0</v>
      </c>
      <c r="R7601" t="s">
        <v>76</v>
      </c>
      <c r="S7601">
        <v>0</v>
      </c>
      <c r="T7601">
        <v>0</v>
      </c>
      <c r="U7601" t="s">
        <v>9</v>
      </c>
      <c r="V7601" s="3">
        <v>42599.474999999999</v>
      </c>
      <c r="W7601">
        <v>1</v>
      </c>
      <c r="X7601" s="3">
        <v>42599.474999999999</v>
      </c>
      <c r="Y7601" t="s">
        <v>9</v>
      </c>
      <c r="Z7601">
        <v>0</v>
      </c>
      <c r="AA7601">
        <v>0</v>
      </c>
      <c r="AB7601" t="s">
        <v>134</v>
      </c>
    </row>
    <row r="7602" spans="1:28" x14ac:dyDescent="0.25">
      <c r="A7602" t="s">
        <v>74</v>
      </c>
      <c r="B7602" t="s">
        <v>75</v>
      </c>
      <c r="C7602">
        <v>53.649500000000003</v>
      </c>
      <c r="D7602">
        <v>9.9618000000000002</v>
      </c>
      <c r="E7602">
        <v>15</v>
      </c>
      <c r="F7602" s="2">
        <v>42600</v>
      </c>
      <c r="N7602" t="s">
        <v>9</v>
      </c>
      <c r="P7602" s="3">
        <v>42600.499305555553</v>
      </c>
      <c r="Q7602">
        <v>0</v>
      </c>
      <c r="R7602" t="s">
        <v>76</v>
      </c>
      <c r="S7602">
        <v>0</v>
      </c>
      <c r="T7602">
        <v>0</v>
      </c>
      <c r="U7602" t="s">
        <v>9</v>
      </c>
      <c r="V7602" s="3">
        <v>42600.474999999999</v>
      </c>
      <c r="W7602">
        <v>1</v>
      </c>
      <c r="X7602" s="3">
        <v>42600.474305555559</v>
      </c>
      <c r="Y7602" t="s">
        <v>9</v>
      </c>
      <c r="Z7602">
        <v>0</v>
      </c>
      <c r="AA7602">
        <v>0</v>
      </c>
      <c r="AB7602" t="s">
        <v>134</v>
      </c>
    </row>
    <row r="7603" spans="1:28" x14ac:dyDescent="0.25">
      <c r="A7603" t="s">
        <v>74</v>
      </c>
      <c r="B7603" t="s">
        <v>75</v>
      </c>
      <c r="C7603">
        <v>53.649500000000003</v>
      </c>
      <c r="D7603">
        <v>9.9618000000000002</v>
      </c>
      <c r="E7603">
        <v>15</v>
      </c>
      <c r="F7603" s="2">
        <v>42601</v>
      </c>
      <c r="N7603" t="s">
        <v>9</v>
      </c>
      <c r="P7603" s="3">
        <v>42601.499305555553</v>
      </c>
      <c r="Q7603">
        <v>0</v>
      </c>
      <c r="R7603" t="s">
        <v>76</v>
      </c>
      <c r="S7603">
        <v>0</v>
      </c>
      <c r="T7603">
        <v>0</v>
      </c>
      <c r="U7603" t="s">
        <v>9</v>
      </c>
      <c r="V7603" s="3">
        <v>42601.474999999999</v>
      </c>
      <c r="W7603">
        <v>1</v>
      </c>
      <c r="X7603" s="3">
        <v>42601.474305555559</v>
      </c>
      <c r="Y7603" t="s">
        <v>9</v>
      </c>
      <c r="Z7603">
        <v>0</v>
      </c>
      <c r="AA7603">
        <v>0</v>
      </c>
      <c r="AB7603" t="s">
        <v>134</v>
      </c>
    </row>
    <row r="7604" spans="1:28" x14ac:dyDescent="0.25">
      <c r="A7604" t="s">
        <v>74</v>
      </c>
      <c r="B7604" t="s">
        <v>75</v>
      </c>
      <c r="C7604">
        <v>53.649500000000003</v>
      </c>
      <c r="D7604">
        <v>9.9618000000000002</v>
      </c>
      <c r="E7604">
        <v>15</v>
      </c>
      <c r="F7604" s="2">
        <v>42602</v>
      </c>
      <c r="N7604" t="s">
        <v>9</v>
      </c>
      <c r="P7604" s="3">
        <v>42602.5</v>
      </c>
      <c r="Q7604">
        <v>1</v>
      </c>
      <c r="R7604" t="s">
        <v>77</v>
      </c>
      <c r="S7604">
        <v>1</v>
      </c>
      <c r="T7604">
        <v>0</v>
      </c>
      <c r="U7604" t="s">
        <v>9</v>
      </c>
      <c r="V7604" s="3">
        <v>42602.474999999999</v>
      </c>
      <c r="W7604">
        <v>1</v>
      </c>
      <c r="X7604" s="3">
        <v>42602.474305555559</v>
      </c>
      <c r="Y7604" t="s">
        <v>9</v>
      </c>
      <c r="Z7604">
        <v>1</v>
      </c>
      <c r="AA7604">
        <v>0</v>
      </c>
      <c r="AB7604" t="s">
        <v>134</v>
      </c>
    </row>
    <row r="7605" spans="1:28" x14ac:dyDescent="0.25">
      <c r="A7605" t="s">
        <v>74</v>
      </c>
      <c r="B7605" t="s">
        <v>75</v>
      </c>
      <c r="C7605">
        <v>53.649500000000003</v>
      </c>
      <c r="D7605">
        <v>9.9618000000000002</v>
      </c>
      <c r="E7605">
        <v>15</v>
      </c>
      <c r="F7605" s="2">
        <v>42603</v>
      </c>
      <c r="N7605" t="s">
        <v>9</v>
      </c>
      <c r="P7605" s="3">
        <v>42603.5</v>
      </c>
      <c r="Q7605">
        <v>0</v>
      </c>
      <c r="R7605" t="s">
        <v>76</v>
      </c>
      <c r="S7605">
        <v>0</v>
      </c>
      <c r="T7605">
        <v>0</v>
      </c>
      <c r="U7605" t="s">
        <v>9</v>
      </c>
      <c r="V7605" s="3">
        <v>42603.474999999999</v>
      </c>
      <c r="W7605">
        <v>1</v>
      </c>
      <c r="X7605" s="3">
        <v>42603.474305555559</v>
      </c>
      <c r="Y7605" t="s">
        <v>9</v>
      </c>
      <c r="Z7605">
        <v>0</v>
      </c>
      <c r="AA7605">
        <v>0</v>
      </c>
      <c r="AB7605" t="s">
        <v>134</v>
      </c>
    </row>
    <row r="7606" spans="1:28" x14ac:dyDescent="0.25">
      <c r="A7606" t="s">
        <v>74</v>
      </c>
      <c r="B7606" t="s">
        <v>75</v>
      </c>
      <c r="C7606">
        <v>53.649500000000003</v>
      </c>
      <c r="D7606">
        <v>9.9618000000000002</v>
      </c>
      <c r="E7606">
        <v>15</v>
      </c>
      <c r="F7606" s="2">
        <v>42604</v>
      </c>
      <c r="N7606" t="s">
        <v>9</v>
      </c>
      <c r="P7606" s="3">
        <v>42604.5</v>
      </c>
      <c r="Q7606">
        <v>0.4</v>
      </c>
      <c r="R7606" t="s">
        <v>77</v>
      </c>
      <c r="S7606">
        <v>0.4</v>
      </c>
      <c r="T7606">
        <v>0</v>
      </c>
      <c r="U7606" t="s">
        <v>9</v>
      </c>
      <c r="V7606" s="3">
        <v>42604.474999999999</v>
      </c>
      <c r="W7606">
        <v>1</v>
      </c>
      <c r="X7606" s="3">
        <v>42604.473611111112</v>
      </c>
      <c r="Y7606" t="s">
        <v>9</v>
      </c>
      <c r="Z7606">
        <v>0.4</v>
      </c>
      <c r="AA7606">
        <v>0</v>
      </c>
      <c r="AB7606" t="s">
        <v>134</v>
      </c>
    </row>
    <row r="7607" spans="1:28" x14ac:dyDescent="0.25">
      <c r="A7607" t="s">
        <v>74</v>
      </c>
      <c r="B7607" t="s">
        <v>75</v>
      </c>
      <c r="C7607">
        <v>53.649500000000003</v>
      </c>
      <c r="D7607">
        <v>9.9618000000000002</v>
      </c>
      <c r="E7607">
        <v>15</v>
      </c>
      <c r="F7607" s="2">
        <v>42605</v>
      </c>
      <c r="N7607" t="s">
        <v>9</v>
      </c>
      <c r="P7607" s="3">
        <v>42605.500694444447</v>
      </c>
      <c r="Q7607">
        <v>4.4000000000000004</v>
      </c>
      <c r="R7607" t="s">
        <v>77</v>
      </c>
      <c r="S7607">
        <v>4.4000000000000004</v>
      </c>
      <c r="T7607">
        <v>0</v>
      </c>
      <c r="U7607" t="s">
        <v>9</v>
      </c>
      <c r="V7607" s="3">
        <v>42605.474999999999</v>
      </c>
      <c r="W7607">
        <v>1</v>
      </c>
      <c r="X7607" s="3">
        <v>42605.473611111112</v>
      </c>
      <c r="Y7607" t="s">
        <v>9</v>
      </c>
      <c r="Z7607">
        <v>4.4000000000000004</v>
      </c>
      <c r="AA7607">
        <v>0</v>
      </c>
      <c r="AB7607" t="s">
        <v>134</v>
      </c>
    </row>
    <row r="7608" spans="1:28" x14ac:dyDescent="0.25">
      <c r="A7608" t="s">
        <v>74</v>
      </c>
      <c r="B7608" t="s">
        <v>75</v>
      </c>
      <c r="C7608">
        <v>53.649500000000003</v>
      </c>
      <c r="D7608">
        <v>9.9618000000000002</v>
      </c>
      <c r="E7608">
        <v>15</v>
      </c>
      <c r="F7608" s="2">
        <v>42606</v>
      </c>
      <c r="N7608" t="s">
        <v>9</v>
      </c>
      <c r="P7608" s="3">
        <v>42606.500694444447</v>
      </c>
      <c r="Q7608">
        <v>0</v>
      </c>
      <c r="R7608" t="s">
        <v>76</v>
      </c>
      <c r="S7608">
        <v>0</v>
      </c>
      <c r="T7608">
        <v>0</v>
      </c>
      <c r="U7608" t="s">
        <v>9</v>
      </c>
      <c r="V7608" s="3">
        <v>42606.474999999999</v>
      </c>
      <c r="W7608">
        <v>1</v>
      </c>
      <c r="X7608" s="3">
        <v>42606.473611111112</v>
      </c>
      <c r="Y7608" t="s">
        <v>9</v>
      </c>
      <c r="Z7608">
        <v>0</v>
      </c>
      <c r="AA7608">
        <v>0</v>
      </c>
      <c r="AB7608" t="s">
        <v>134</v>
      </c>
    </row>
    <row r="7609" spans="1:28" x14ac:dyDescent="0.25">
      <c r="A7609" t="s">
        <v>74</v>
      </c>
      <c r="B7609" t="s">
        <v>75</v>
      </c>
      <c r="C7609">
        <v>53.649500000000003</v>
      </c>
      <c r="D7609">
        <v>9.9618000000000002</v>
      </c>
      <c r="E7609">
        <v>15</v>
      </c>
      <c r="F7609" s="2">
        <v>42607</v>
      </c>
      <c r="N7609" t="s">
        <v>9</v>
      </c>
      <c r="P7609" s="3">
        <v>42607.500694444447</v>
      </c>
      <c r="Q7609">
        <v>0</v>
      </c>
      <c r="R7609" t="s">
        <v>76</v>
      </c>
      <c r="S7609">
        <v>0</v>
      </c>
      <c r="T7609">
        <v>0</v>
      </c>
      <c r="U7609" t="s">
        <v>9</v>
      </c>
      <c r="V7609" s="3">
        <v>42607.474999999999</v>
      </c>
      <c r="W7609">
        <v>1</v>
      </c>
      <c r="X7609" s="3">
        <v>42607.473611111112</v>
      </c>
      <c r="Y7609" t="s">
        <v>9</v>
      </c>
      <c r="Z7609">
        <v>0</v>
      </c>
      <c r="AA7609">
        <v>0</v>
      </c>
      <c r="AB7609" t="s">
        <v>134</v>
      </c>
    </row>
    <row r="7610" spans="1:28" x14ac:dyDescent="0.25">
      <c r="A7610" t="s">
        <v>74</v>
      </c>
      <c r="B7610" t="s">
        <v>75</v>
      </c>
      <c r="C7610">
        <v>53.649500000000003</v>
      </c>
      <c r="D7610">
        <v>9.9618000000000002</v>
      </c>
      <c r="E7610">
        <v>15</v>
      </c>
      <c r="F7610" s="2">
        <v>42608</v>
      </c>
      <c r="N7610" t="s">
        <v>9</v>
      </c>
      <c r="P7610" s="3">
        <v>42608.500694444447</v>
      </c>
      <c r="Q7610">
        <v>0</v>
      </c>
      <c r="R7610" t="s">
        <v>76</v>
      </c>
      <c r="S7610">
        <v>0</v>
      </c>
      <c r="T7610">
        <v>0</v>
      </c>
      <c r="U7610" t="s">
        <v>9</v>
      </c>
      <c r="V7610" s="3">
        <v>42608.474999999999</v>
      </c>
      <c r="W7610">
        <v>1</v>
      </c>
      <c r="X7610" s="3">
        <v>42608.472916666666</v>
      </c>
      <c r="Y7610" t="s">
        <v>9</v>
      </c>
      <c r="Z7610">
        <v>0</v>
      </c>
      <c r="AA7610">
        <v>0</v>
      </c>
      <c r="AB7610" t="s">
        <v>134</v>
      </c>
    </row>
    <row r="7611" spans="1:28" x14ac:dyDescent="0.25">
      <c r="A7611" t="s">
        <v>74</v>
      </c>
      <c r="B7611" t="s">
        <v>75</v>
      </c>
      <c r="C7611">
        <v>53.649500000000003</v>
      </c>
      <c r="D7611">
        <v>9.9618000000000002</v>
      </c>
      <c r="E7611">
        <v>15</v>
      </c>
      <c r="F7611" s="2">
        <v>42609</v>
      </c>
      <c r="N7611" t="s">
        <v>9</v>
      </c>
      <c r="P7611" s="3">
        <v>42609.498611111114</v>
      </c>
      <c r="Q7611">
        <v>0</v>
      </c>
      <c r="R7611" t="s">
        <v>76</v>
      </c>
      <c r="S7611">
        <v>0</v>
      </c>
      <c r="T7611">
        <v>0</v>
      </c>
      <c r="U7611" t="s">
        <v>9</v>
      </c>
      <c r="V7611" s="3">
        <v>42609.472222222219</v>
      </c>
      <c r="W7611">
        <v>1</v>
      </c>
      <c r="X7611" s="3">
        <v>42609.472916666666</v>
      </c>
      <c r="Y7611" t="s">
        <v>9</v>
      </c>
      <c r="Z7611">
        <v>0</v>
      </c>
      <c r="AA7611">
        <v>0</v>
      </c>
      <c r="AB7611" t="s">
        <v>134</v>
      </c>
    </row>
    <row r="7612" spans="1:28" x14ac:dyDescent="0.25">
      <c r="A7612" t="s">
        <v>74</v>
      </c>
      <c r="B7612" t="s">
        <v>75</v>
      </c>
      <c r="C7612">
        <v>53.649500000000003</v>
      </c>
      <c r="D7612">
        <v>9.9618000000000002</v>
      </c>
      <c r="E7612">
        <v>15</v>
      </c>
      <c r="F7612" s="2">
        <v>42610</v>
      </c>
      <c r="N7612" t="s">
        <v>9</v>
      </c>
      <c r="P7612" s="3">
        <v>42610.501388888886</v>
      </c>
      <c r="Q7612">
        <v>0.4</v>
      </c>
      <c r="R7612" t="s">
        <v>77</v>
      </c>
      <c r="S7612">
        <v>0.4</v>
      </c>
      <c r="T7612">
        <v>0</v>
      </c>
      <c r="U7612" t="s">
        <v>9</v>
      </c>
      <c r="V7612" s="3">
        <v>42610.474999999999</v>
      </c>
      <c r="W7612">
        <v>1</v>
      </c>
      <c r="X7612" s="3">
        <v>42610.472916666666</v>
      </c>
      <c r="Y7612" t="s">
        <v>9</v>
      </c>
      <c r="Z7612">
        <v>0.4</v>
      </c>
      <c r="AA7612">
        <v>0</v>
      </c>
      <c r="AB7612" t="s">
        <v>134</v>
      </c>
    </row>
    <row r="7613" spans="1:28" x14ac:dyDescent="0.25">
      <c r="A7613" t="s">
        <v>74</v>
      </c>
      <c r="B7613" t="s">
        <v>75</v>
      </c>
      <c r="C7613">
        <v>53.649500000000003</v>
      </c>
      <c r="D7613">
        <v>9.9618000000000002</v>
      </c>
      <c r="E7613">
        <v>15</v>
      </c>
      <c r="F7613" s="2">
        <v>42611</v>
      </c>
      <c r="N7613" t="s">
        <v>9</v>
      </c>
      <c r="P7613" s="3">
        <v>42611.502083333333</v>
      </c>
      <c r="Q7613">
        <v>21.4</v>
      </c>
      <c r="R7613" t="s">
        <v>77</v>
      </c>
      <c r="S7613">
        <v>21.4</v>
      </c>
      <c r="T7613">
        <v>0</v>
      </c>
      <c r="U7613" t="s">
        <v>9</v>
      </c>
      <c r="V7613" s="3">
        <v>42611.474999999999</v>
      </c>
      <c r="W7613">
        <v>1</v>
      </c>
      <c r="X7613" s="3">
        <v>42611.472222222219</v>
      </c>
      <c r="Y7613" t="s">
        <v>9</v>
      </c>
      <c r="Z7613">
        <v>21.4</v>
      </c>
      <c r="AA7613">
        <v>0</v>
      </c>
      <c r="AB7613" t="s">
        <v>134</v>
      </c>
    </row>
    <row r="7614" spans="1:28" x14ac:dyDescent="0.25">
      <c r="A7614" t="s">
        <v>74</v>
      </c>
      <c r="B7614" t="s">
        <v>75</v>
      </c>
      <c r="C7614">
        <v>53.649500000000003</v>
      </c>
      <c r="D7614">
        <v>9.9618000000000002</v>
      </c>
      <c r="E7614">
        <v>15</v>
      </c>
      <c r="F7614" s="2">
        <v>42612</v>
      </c>
      <c r="N7614" t="s">
        <v>9</v>
      </c>
      <c r="P7614" s="3">
        <v>42612.502083333333</v>
      </c>
      <c r="Q7614">
        <v>0.2</v>
      </c>
      <c r="R7614" t="s">
        <v>77</v>
      </c>
      <c r="S7614">
        <v>0.2</v>
      </c>
      <c r="T7614">
        <v>0</v>
      </c>
      <c r="U7614" t="s">
        <v>9</v>
      </c>
      <c r="V7614" s="3">
        <v>42612.474999999999</v>
      </c>
      <c r="W7614">
        <v>1</v>
      </c>
      <c r="X7614" s="3">
        <v>42612.472222222219</v>
      </c>
      <c r="Y7614" t="s">
        <v>9</v>
      </c>
      <c r="Z7614">
        <v>0.2</v>
      </c>
      <c r="AA7614">
        <v>0</v>
      </c>
      <c r="AB7614" t="s">
        <v>134</v>
      </c>
    </row>
    <row r="7615" spans="1:28" x14ac:dyDescent="0.25">
      <c r="A7615" t="s">
        <v>74</v>
      </c>
      <c r="B7615" t="s">
        <v>75</v>
      </c>
      <c r="C7615">
        <v>53.649500000000003</v>
      </c>
      <c r="D7615">
        <v>9.9618000000000002</v>
      </c>
      <c r="E7615">
        <v>15</v>
      </c>
      <c r="F7615" s="2">
        <v>42613</v>
      </c>
      <c r="N7615" t="s">
        <v>9</v>
      </c>
      <c r="P7615" s="3">
        <v>42613.502083333333</v>
      </c>
      <c r="Q7615">
        <v>0</v>
      </c>
      <c r="R7615" t="s">
        <v>76</v>
      </c>
      <c r="S7615">
        <v>0</v>
      </c>
      <c r="T7615">
        <v>0</v>
      </c>
      <c r="U7615" t="s">
        <v>9</v>
      </c>
      <c r="V7615" s="3">
        <v>42613.474999999999</v>
      </c>
      <c r="W7615">
        <v>1</v>
      </c>
      <c r="X7615" s="3">
        <v>42613.472222222219</v>
      </c>
      <c r="Y7615" t="s">
        <v>9</v>
      </c>
      <c r="Z7615">
        <v>0</v>
      </c>
      <c r="AA7615">
        <v>0</v>
      </c>
      <c r="AB7615" t="s">
        <v>134</v>
      </c>
    </row>
    <row r="7616" spans="1:28" x14ac:dyDescent="0.25">
      <c r="A7616" t="s">
        <v>74</v>
      </c>
      <c r="B7616" t="s">
        <v>75</v>
      </c>
      <c r="C7616">
        <v>53.649500000000003</v>
      </c>
      <c r="D7616">
        <v>9.9618000000000002</v>
      </c>
      <c r="E7616">
        <v>15</v>
      </c>
      <c r="F7616" s="2">
        <v>42614</v>
      </c>
      <c r="N7616" t="s">
        <v>9</v>
      </c>
      <c r="P7616" s="3">
        <v>42614.5</v>
      </c>
      <c r="Q7616">
        <v>0</v>
      </c>
      <c r="R7616" t="s">
        <v>76</v>
      </c>
      <c r="S7616">
        <v>0</v>
      </c>
      <c r="T7616">
        <v>0</v>
      </c>
      <c r="U7616" t="s">
        <v>9</v>
      </c>
      <c r="V7616" s="3">
        <v>42614.472222222219</v>
      </c>
      <c r="W7616">
        <v>1</v>
      </c>
      <c r="X7616" s="3">
        <v>42614.472222222219</v>
      </c>
      <c r="Y7616" t="s">
        <v>9</v>
      </c>
      <c r="Z7616">
        <v>0</v>
      </c>
      <c r="AA7616">
        <v>0</v>
      </c>
      <c r="AB7616" t="s">
        <v>134</v>
      </c>
    </row>
    <row r="7617" spans="1:28" x14ac:dyDescent="0.25">
      <c r="A7617" t="s">
        <v>74</v>
      </c>
      <c r="B7617" t="s">
        <v>75</v>
      </c>
      <c r="C7617">
        <v>53.649500000000003</v>
      </c>
      <c r="D7617">
        <v>9.9618000000000002</v>
      </c>
      <c r="E7617">
        <v>15</v>
      </c>
      <c r="F7617" s="2">
        <v>42615</v>
      </c>
      <c r="N7617" t="s">
        <v>9</v>
      </c>
      <c r="P7617" s="3">
        <v>42615.50277777778</v>
      </c>
      <c r="Q7617">
        <v>0</v>
      </c>
      <c r="R7617" t="s">
        <v>76</v>
      </c>
      <c r="S7617">
        <v>0</v>
      </c>
      <c r="T7617">
        <v>0</v>
      </c>
      <c r="U7617" t="s">
        <v>9</v>
      </c>
      <c r="V7617" s="3">
        <v>42615.474999999999</v>
      </c>
      <c r="W7617">
        <v>1</v>
      </c>
      <c r="X7617" s="3">
        <v>42615.47152777778</v>
      </c>
      <c r="Y7617" t="s">
        <v>9</v>
      </c>
      <c r="Z7617">
        <v>0</v>
      </c>
      <c r="AA7617">
        <v>0</v>
      </c>
      <c r="AB7617" t="s">
        <v>134</v>
      </c>
    </row>
    <row r="7618" spans="1:28" x14ac:dyDescent="0.25">
      <c r="A7618" t="s">
        <v>74</v>
      </c>
      <c r="B7618" t="s">
        <v>75</v>
      </c>
      <c r="C7618">
        <v>53.649500000000003</v>
      </c>
      <c r="D7618">
        <v>9.9618000000000002</v>
      </c>
      <c r="E7618">
        <v>15</v>
      </c>
      <c r="F7618" s="2">
        <v>42616</v>
      </c>
      <c r="N7618" t="s">
        <v>9</v>
      </c>
      <c r="P7618" s="3">
        <v>42616.50277777778</v>
      </c>
      <c r="Q7618">
        <v>0.8</v>
      </c>
      <c r="R7618" t="s">
        <v>77</v>
      </c>
      <c r="S7618">
        <v>0.8</v>
      </c>
      <c r="T7618">
        <v>0</v>
      </c>
      <c r="U7618" t="s">
        <v>9</v>
      </c>
      <c r="V7618" s="3">
        <v>42616.474999999999</v>
      </c>
      <c r="W7618">
        <v>1</v>
      </c>
      <c r="X7618" s="3">
        <v>42616.47152777778</v>
      </c>
      <c r="Y7618" t="s">
        <v>9</v>
      </c>
      <c r="Z7618">
        <v>0.8</v>
      </c>
      <c r="AA7618">
        <v>0</v>
      </c>
      <c r="AB7618" t="s">
        <v>134</v>
      </c>
    </row>
    <row r="7619" spans="1:28" x14ac:dyDescent="0.25">
      <c r="A7619" t="s">
        <v>74</v>
      </c>
      <c r="B7619" t="s">
        <v>75</v>
      </c>
      <c r="C7619">
        <v>53.649500000000003</v>
      </c>
      <c r="D7619">
        <v>9.9618000000000002</v>
      </c>
      <c r="E7619">
        <v>15</v>
      </c>
      <c r="F7619" s="2">
        <v>42617</v>
      </c>
      <c r="N7619" t="s">
        <v>9</v>
      </c>
      <c r="P7619" s="3">
        <v>42617.503472222219</v>
      </c>
      <c r="Q7619">
        <v>15.4</v>
      </c>
      <c r="R7619" t="s">
        <v>77</v>
      </c>
      <c r="S7619">
        <v>15.4</v>
      </c>
      <c r="T7619">
        <v>0</v>
      </c>
      <c r="U7619" t="s">
        <v>9</v>
      </c>
      <c r="V7619" s="3">
        <v>42617.474999999999</v>
      </c>
      <c r="W7619">
        <v>1</v>
      </c>
      <c r="X7619" s="3">
        <v>42617.47152777778</v>
      </c>
      <c r="Y7619" t="s">
        <v>9</v>
      </c>
      <c r="Z7619">
        <v>15.4</v>
      </c>
      <c r="AA7619">
        <v>0</v>
      </c>
      <c r="AB7619" t="s">
        <v>134</v>
      </c>
    </row>
    <row r="7620" spans="1:28" x14ac:dyDescent="0.25">
      <c r="A7620" t="s">
        <v>74</v>
      </c>
      <c r="B7620" t="s">
        <v>75</v>
      </c>
      <c r="C7620">
        <v>53.649500000000003</v>
      </c>
      <c r="D7620">
        <v>9.9618000000000002</v>
      </c>
      <c r="E7620">
        <v>15</v>
      </c>
      <c r="F7620" s="2">
        <v>42618</v>
      </c>
      <c r="N7620" t="s">
        <v>9</v>
      </c>
      <c r="P7620" s="3">
        <v>42618.503472222219</v>
      </c>
      <c r="Q7620">
        <v>3.2</v>
      </c>
      <c r="R7620" t="s">
        <v>77</v>
      </c>
      <c r="S7620">
        <v>3.2</v>
      </c>
      <c r="T7620">
        <v>0</v>
      </c>
      <c r="U7620" t="s">
        <v>9</v>
      </c>
      <c r="V7620" s="3">
        <v>42618.474999999999</v>
      </c>
      <c r="W7620">
        <v>1</v>
      </c>
      <c r="X7620" s="3">
        <v>42618.470833333333</v>
      </c>
      <c r="Y7620" t="s">
        <v>9</v>
      </c>
      <c r="Z7620">
        <v>3.2</v>
      </c>
      <c r="AA7620">
        <v>0</v>
      </c>
      <c r="AB7620" t="s">
        <v>134</v>
      </c>
    </row>
    <row r="7621" spans="1:28" x14ac:dyDescent="0.25">
      <c r="A7621" t="s">
        <v>74</v>
      </c>
      <c r="B7621" t="s">
        <v>75</v>
      </c>
      <c r="C7621">
        <v>53.649500000000003</v>
      </c>
      <c r="D7621">
        <v>9.9618000000000002</v>
      </c>
      <c r="E7621">
        <v>15</v>
      </c>
      <c r="F7621" s="2">
        <v>42619</v>
      </c>
      <c r="N7621" t="s">
        <v>9</v>
      </c>
      <c r="P7621" s="3">
        <v>42619.504166666666</v>
      </c>
      <c r="Q7621">
        <v>0.2</v>
      </c>
      <c r="R7621" t="s">
        <v>77</v>
      </c>
      <c r="S7621">
        <v>0.2</v>
      </c>
      <c r="T7621">
        <v>0</v>
      </c>
      <c r="U7621" t="s">
        <v>9</v>
      </c>
      <c r="V7621" s="3">
        <v>42619.474999999999</v>
      </c>
      <c r="W7621">
        <v>1</v>
      </c>
      <c r="X7621" s="3">
        <v>42619.470833333333</v>
      </c>
      <c r="Y7621" t="s">
        <v>9</v>
      </c>
      <c r="Z7621">
        <v>0.2</v>
      </c>
      <c r="AA7621">
        <v>0</v>
      </c>
      <c r="AB7621" t="s">
        <v>134</v>
      </c>
    </row>
    <row r="7622" spans="1:28" x14ac:dyDescent="0.25">
      <c r="A7622" t="s">
        <v>74</v>
      </c>
      <c r="B7622" t="s">
        <v>75</v>
      </c>
      <c r="C7622">
        <v>53.649500000000003</v>
      </c>
      <c r="D7622">
        <v>9.9618000000000002</v>
      </c>
      <c r="E7622">
        <v>15</v>
      </c>
      <c r="F7622" s="2">
        <v>42620</v>
      </c>
      <c r="N7622" t="s">
        <v>9</v>
      </c>
      <c r="P7622" s="3">
        <v>42620.504166666666</v>
      </c>
      <c r="Q7622">
        <v>0</v>
      </c>
      <c r="R7622" t="s">
        <v>76</v>
      </c>
      <c r="S7622">
        <v>0</v>
      </c>
      <c r="T7622">
        <v>0</v>
      </c>
      <c r="U7622" t="s">
        <v>9</v>
      </c>
      <c r="V7622" s="3">
        <v>42620.474999999999</v>
      </c>
      <c r="W7622">
        <v>1</v>
      </c>
      <c r="X7622" s="3">
        <v>42620.470833333333</v>
      </c>
      <c r="Y7622" t="s">
        <v>9</v>
      </c>
      <c r="Z7622">
        <v>0</v>
      </c>
      <c r="AA7622">
        <v>0</v>
      </c>
      <c r="AB7622" t="s">
        <v>134</v>
      </c>
    </row>
    <row r="7623" spans="1:28" x14ac:dyDescent="0.25">
      <c r="A7623" t="s">
        <v>74</v>
      </c>
      <c r="B7623" t="s">
        <v>75</v>
      </c>
      <c r="C7623">
        <v>53.649500000000003</v>
      </c>
      <c r="D7623">
        <v>9.9618000000000002</v>
      </c>
      <c r="E7623">
        <v>15</v>
      </c>
      <c r="F7623" s="2">
        <v>42621</v>
      </c>
      <c r="N7623" t="s">
        <v>9</v>
      </c>
      <c r="P7623" s="3">
        <v>42621.504166666666</v>
      </c>
      <c r="Q7623">
        <v>0</v>
      </c>
      <c r="R7623" t="s">
        <v>76</v>
      </c>
      <c r="S7623">
        <v>0</v>
      </c>
      <c r="T7623">
        <v>0</v>
      </c>
      <c r="U7623" t="s">
        <v>9</v>
      </c>
      <c r="V7623" s="3">
        <v>42621.474999999999</v>
      </c>
      <c r="W7623">
        <v>1</v>
      </c>
      <c r="X7623" s="3">
        <v>42621.470138888886</v>
      </c>
      <c r="Y7623" t="s">
        <v>9</v>
      </c>
      <c r="Z7623">
        <v>0</v>
      </c>
      <c r="AA7623">
        <v>0</v>
      </c>
      <c r="AB7623" t="s">
        <v>134</v>
      </c>
    </row>
    <row r="7624" spans="1:28" x14ac:dyDescent="0.25">
      <c r="A7624" t="s">
        <v>74</v>
      </c>
      <c r="B7624" t="s">
        <v>75</v>
      </c>
      <c r="C7624">
        <v>53.649500000000003</v>
      </c>
      <c r="D7624">
        <v>9.9618000000000002</v>
      </c>
      <c r="E7624">
        <v>15</v>
      </c>
      <c r="F7624" s="2">
        <v>42622</v>
      </c>
      <c r="N7624" t="s">
        <v>9</v>
      </c>
      <c r="P7624" s="3">
        <v>42622.504861111112</v>
      </c>
      <c r="Q7624">
        <v>0</v>
      </c>
      <c r="R7624" t="s">
        <v>76</v>
      </c>
      <c r="S7624">
        <v>0</v>
      </c>
      <c r="T7624">
        <v>0</v>
      </c>
      <c r="U7624" t="s">
        <v>9</v>
      </c>
      <c r="V7624" s="3">
        <v>42622.474999999999</v>
      </c>
      <c r="W7624">
        <v>1</v>
      </c>
      <c r="X7624" s="3">
        <v>42622.470138888886</v>
      </c>
      <c r="Y7624" t="s">
        <v>9</v>
      </c>
      <c r="Z7624">
        <v>0</v>
      </c>
      <c r="AA7624">
        <v>0</v>
      </c>
      <c r="AB7624" t="s">
        <v>134</v>
      </c>
    </row>
    <row r="7625" spans="1:28" x14ac:dyDescent="0.25">
      <c r="A7625" t="s">
        <v>74</v>
      </c>
      <c r="B7625" t="s">
        <v>75</v>
      </c>
      <c r="C7625">
        <v>53.649500000000003</v>
      </c>
      <c r="D7625">
        <v>9.9618000000000002</v>
      </c>
      <c r="E7625">
        <v>15</v>
      </c>
      <c r="F7625" s="2">
        <v>42623</v>
      </c>
      <c r="N7625" t="s">
        <v>9</v>
      </c>
      <c r="P7625" s="3">
        <v>42623.504861111112</v>
      </c>
      <c r="Q7625">
        <v>0</v>
      </c>
      <c r="R7625" t="s">
        <v>76</v>
      </c>
      <c r="S7625">
        <v>0</v>
      </c>
      <c r="T7625">
        <v>0</v>
      </c>
      <c r="U7625" t="s">
        <v>9</v>
      </c>
      <c r="V7625" s="3">
        <v>42623.474999999999</v>
      </c>
      <c r="W7625">
        <v>1</v>
      </c>
      <c r="X7625" s="3">
        <v>42623.469444444447</v>
      </c>
      <c r="Y7625" t="s">
        <v>9</v>
      </c>
      <c r="Z7625">
        <v>0</v>
      </c>
      <c r="AA7625">
        <v>0</v>
      </c>
      <c r="AB7625" t="s">
        <v>134</v>
      </c>
    </row>
    <row r="7626" spans="1:28" x14ac:dyDescent="0.25">
      <c r="A7626" t="s">
        <v>74</v>
      </c>
      <c r="B7626" t="s">
        <v>75</v>
      </c>
      <c r="C7626">
        <v>53.649500000000003</v>
      </c>
      <c r="D7626">
        <v>9.9618000000000002</v>
      </c>
      <c r="E7626">
        <v>15</v>
      </c>
      <c r="F7626" s="2">
        <v>42624</v>
      </c>
      <c r="N7626" t="s">
        <v>9</v>
      </c>
      <c r="P7626" s="3">
        <v>42624.505555555559</v>
      </c>
      <c r="Q7626">
        <v>0</v>
      </c>
      <c r="R7626" t="s">
        <v>76</v>
      </c>
      <c r="S7626">
        <v>0</v>
      </c>
      <c r="T7626">
        <v>0</v>
      </c>
      <c r="U7626" t="s">
        <v>9</v>
      </c>
      <c r="V7626" s="3">
        <v>42624.474999999999</v>
      </c>
      <c r="W7626">
        <v>1</v>
      </c>
      <c r="X7626" s="3">
        <v>42624.469444444447</v>
      </c>
      <c r="Y7626" t="s">
        <v>9</v>
      </c>
      <c r="Z7626">
        <v>0</v>
      </c>
      <c r="AA7626">
        <v>0</v>
      </c>
      <c r="AB7626" t="s">
        <v>134</v>
      </c>
    </row>
    <row r="7627" spans="1:28" x14ac:dyDescent="0.25">
      <c r="A7627" t="s">
        <v>74</v>
      </c>
      <c r="B7627" t="s">
        <v>75</v>
      </c>
      <c r="C7627">
        <v>53.649500000000003</v>
      </c>
      <c r="D7627">
        <v>9.9618000000000002</v>
      </c>
      <c r="E7627">
        <v>15</v>
      </c>
      <c r="F7627" s="2">
        <v>42625</v>
      </c>
      <c r="N7627" t="s">
        <v>9</v>
      </c>
      <c r="P7627" s="3">
        <v>42625.505555555559</v>
      </c>
      <c r="Q7627">
        <v>0</v>
      </c>
      <c r="R7627" t="s">
        <v>76</v>
      </c>
      <c r="S7627">
        <v>0</v>
      </c>
      <c r="T7627">
        <v>0</v>
      </c>
      <c r="U7627" t="s">
        <v>9</v>
      </c>
      <c r="V7627" s="3">
        <v>42625.474999999999</v>
      </c>
      <c r="W7627">
        <v>1</v>
      </c>
      <c r="X7627" s="3">
        <v>42625.469444444447</v>
      </c>
      <c r="Y7627" t="s">
        <v>9</v>
      </c>
      <c r="Z7627">
        <v>0</v>
      </c>
      <c r="AA7627">
        <v>0</v>
      </c>
      <c r="AB7627" t="s">
        <v>134</v>
      </c>
    </row>
    <row r="7628" spans="1:28" x14ac:dyDescent="0.25">
      <c r="A7628" t="s">
        <v>74</v>
      </c>
      <c r="B7628" t="s">
        <v>75</v>
      </c>
      <c r="C7628">
        <v>53.649500000000003</v>
      </c>
      <c r="D7628">
        <v>9.9618000000000002</v>
      </c>
      <c r="E7628">
        <v>15</v>
      </c>
      <c r="F7628" s="2">
        <v>42626</v>
      </c>
      <c r="N7628" t="s">
        <v>9</v>
      </c>
      <c r="P7628" s="3">
        <v>42626.506249999999</v>
      </c>
      <c r="Q7628">
        <v>0</v>
      </c>
      <c r="R7628" t="s">
        <v>76</v>
      </c>
      <c r="S7628">
        <v>0</v>
      </c>
      <c r="T7628">
        <v>0</v>
      </c>
      <c r="U7628" t="s">
        <v>9</v>
      </c>
      <c r="V7628" s="3">
        <v>42626.474999999999</v>
      </c>
      <c r="W7628">
        <v>1</v>
      </c>
      <c r="X7628" s="3">
        <v>42626.46875</v>
      </c>
      <c r="Y7628" t="s">
        <v>9</v>
      </c>
      <c r="Z7628">
        <v>0</v>
      </c>
      <c r="AA7628">
        <v>0</v>
      </c>
      <c r="AB7628" t="s">
        <v>134</v>
      </c>
    </row>
    <row r="7629" spans="1:28" x14ac:dyDescent="0.25">
      <c r="A7629" t="s">
        <v>74</v>
      </c>
      <c r="B7629" t="s">
        <v>75</v>
      </c>
      <c r="C7629">
        <v>53.649500000000003</v>
      </c>
      <c r="D7629">
        <v>9.9618000000000002</v>
      </c>
      <c r="E7629">
        <v>15</v>
      </c>
      <c r="F7629" s="2">
        <v>42627</v>
      </c>
      <c r="N7629" t="s">
        <v>9</v>
      </c>
      <c r="P7629" s="3">
        <v>42627.506249999999</v>
      </c>
      <c r="Q7629">
        <v>0</v>
      </c>
      <c r="R7629" t="s">
        <v>76</v>
      </c>
      <c r="S7629">
        <v>0</v>
      </c>
      <c r="T7629">
        <v>0</v>
      </c>
      <c r="U7629" t="s">
        <v>9</v>
      </c>
      <c r="V7629" s="3">
        <v>42627.474999999999</v>
      </c>
      <c r="W7629">
        <v>1</v>
      </c>
      <c r="X7629" s="3">
        <v>42627.46875</v>
      </c>
      <c r="Y7629" t="s">
        <v>9</v>
      </c>
      <c r="Z7629">
        <v>0</v>
      </c>
      <c r="AA7629">
        <v>0</v>
      </c>
      <c r="AB7629" t="s">
        <v>134</v>
      </c>
    </row>
  </sheetData>
  <autoFilter ref="A1:X73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X2388"/>
  <sheetViews>
    <sheetView topLeftCell="A486" workbookViewId="0">
      <selection activeCell="A506" sqref="A1:XFD1048576"/>
    </sheetView>
  </sheetViews>
  <sheetFormatPr baseColWidth="10" defaultRowHeight="15" x14ac:dyDescent="0.25"/>
  <cols>
    <col min="7" max="9" width="16.5" customWidth="1"/>
    <col min="11" max="12" width="16.5" customWidth="1"/>
    <col min="14" max="14" width="16.5" customWidth="1"/>
  </cols>
  <sheetData>
    <row r="2" spans="6:24" x14ac:dyDescent="0.25">
      <c r="F2" s="2"/>
      <c r="G2" s="3"/>
      <c r="H2" s="3"/>
      <c r="K2" s="3"/>
      <c r="L2" s="3"/>
      <c r="N2" s="3"/>
      <c r="V2" s="3"/>
      <c r="X2" s="3"/>
    </row>
    <row r="3" spans="6:24" x14ac:dyDescent="0.25">
      <c r="F3" s="2"/>
      <c r="G3" s="3"/>
      <c r="H3" s="3"/>
      <c r="K3" s="3"/>
      <c r="L3" s="3"/>
      <c r="N3" s="3"/>
      <c r="V3" s="3"/>
      <c r="X3" s="3"/>
    </row>
    <row r="4" spans="6:24" x14ac:dyDescent="0.25">
      <c r="F4" s="2"/>
      <c r="G4" s="3"/>
      <c r="H4" s="3"/>
      <c r="K4" s="3"/>
      <c r="L4" s="3"/>
      <c r="N4" s="3"/>
      <c r="V4" s="3"/>
      <c r="X4" s="3"/>
    </row>
    <row r="5" spans="6:24" x14ac:dyDescent="0.25">
      <c r="F5" s="2"/>
      <c r="G5" s="3"/>
      <c r="H5" s="3"/>
      <c r="K5" s="3"/>
      <c r="L5" s="3"/>
      <c r="N5" s="3"/>
      <c r="V5" s="3"/>
      <c r="X5" s="3"/>
    </row>
    <row r="6" spans="6:24" x14ac:dyDescent="0.25">
      <c r="F6" s="2"/>
      <c r="G6" s="3"/>
      <c r="H6" s="3"/>
      <c r="K6" s="3"/>
      <c r="L6" s="3"/>
      <c r="N6" s="3"/>
      <c r="V6" s="3"/>
      <c r="X6" s="3"/>
    </row>
    <row r="7" spans="6:24" x14ac:dyDescent="0.25">
      <c r="F7" s="2"/>
      <c r="G7" s="3"/>
      <c r="H7" s="3"/>
      <c r="K7" s="3"/>
      <c r="L7" s="3"/>
      <c r="N7" s="3"/>
      <c r="V7" s="3"/>
      <c r="X7" s="3"/>
    </row>
    <row r="8" spans="6:24" x14ac:dyDescent="0.25">
      <c r="F8" s="2"/>
      <c r="G8" s="3"/>
      <c r="H8" s="3"/>
      <c r="K8" s="3"/>
      <c r="L8" s="3"/>
      <c r="N8" s="3"/>
      <c r="V8" s="3"/>
      <c r="X8" s="3"/>
    </row>
    <row r="9" spans="6:24" x14ac:dyDescent="0.25">
      <c r="F9" s="2"/>
      <c r="G9" s="3"/>
      <c r="H9" s="3"/>
      <c r="K9" s="3"/>
      <c r="L9" s="3"/>
      <c r="N9" s="3"/>
      <c r="V9" s="3"/>
      <c r="X9" s="3"/>
    </row>
    <row r="10" spans="6:24" x14ac:dyDescent="0.25">
      <c r="F10" s="2"/>
      <c r="G10" s="3"/>
      <c r="H10" s="3"/>
      <c r="K10" s="3"/>
      <c r="L10" s="3"/>
      <c r="N10" s="3"/>
      <c r="V10" s="3"/>
      <c r="X10" s="3"/>
    </row>
    <row r="11" spans="6:24" x14ac:dyDescent="0.25">
      <c r="F11" s="2"/>
      <c r="G11" s="3"/>
      <c r="H11" s="3"/>
      <c r="K11" s="3"/>
      <c r="L11" s="3"/>
      <c r="N11" s="3"/>
      <c r="V11" s="3"/>
      <c r="X11" s="3"/>
    </row>
    <row r="12" spans="6:24" x14ac:dyDescent="0.25">
      <c r="F12" s="2"/>
      <c r="G12" s="3"/>
      <c r="H12" s="3"/>
      <c r="K12" s="3"/>
      <c r="L12" s="3"/>
      <c r="N12" s="3"/>
      <c r="V12" s="3"/>
      <c r="X12" s="3"/>
    </row>
    <row r="13" spans="6:24" x14ac:dyDescent="0.25">
      <c r="F13" s="2"/>
      <c r="G13" s="3"/>
      <c r="H13" s="3"/>
      <c r="K13" s="3"/>
      <c r="L13" s="3"/>
      <c r="N13" s="3"/>
      <c r="V13" s="3"/>
      <c r="X13" s="3"/>
    </row>
    <row r="14" spans="6:24" x14ac:dyDescent="0.25">
      <c r="F14" s="2"/>
      <c r="G14" s="3"/>
      <c r="H14" s="3"/>
      <c r="K14" s="3"/>
      <c r="L14" s="3"/>
      <c r="N14" s="3"/>
      <c r="V14" s="3"/>
      <c r="X14" s="3"/>
    </row>
    <row r="15" spans="6:24" x14ac:dyDescent="0.25">
      <c r="F15" s="2"/>
      <c r="G15" s="3"/>
      <c r="H15" s="3"/>
      <c r="K15" s="3"/>
      <c r="L15" s="3"/>
      <c r="N15" s="3"/>
      <c r="V15" s="3"/>
      <c r="X15" s="3"/>
    </row>
    <row r="16" spans="6:24" x14ac:dyDescent="0.25">
      <c r="F16" s="2"/>
      <c r="G16" s="3"/>
      <c r="H16" s="3"/>
      <c r="K16" s="3"/>
      <c r="L16" s="3"/>
      <c r="N16" s="3"/>
      <c r="V16" s="3"/>
      <c r="X16" s="3"/>
    </row>
    <row r="17" spans="6:24" x14ac:dyDescent="0.25">
      <c r="F17" s="2"/>
      <c r="G17" s="3"/>
      <c r="H17" s="3"/>
      <c r="K17" s="3"/>
      <c r="L17" s="3"/>
      <c r="N17" s="3"/>
      <c r="V17" s="3"/>
      <c r="X17" s="3"/>
    </row>
    <row r="18" spans="6:24" x14ac:dyDescent="0.25">
      <c r="F18" s="2"/>
      <c r="G18" s="3"/>
      <c r="H18" s="3"/>
      <c r="K18" s="3"/>
      <c r="L18" s="3"/>
      <c r="N18" s="3"/>
      <c r="V18" s="3"/>
      <c r="X18" s="3"/>
    </row>
    <row r="19" spans="6:24" x14ac:dyDescent="0.25">
      <c r="F19" s="2"/>
      <c r="G19" s="3"/>
      <c r="H19" s="3"/>
      <c r="K19" s="3"/>
      <c r="L19" s="3"/>
      <c r="N19" s="3"/>
      <c r="V19" s="3"/>
      <c r="X19" s="3"/>
    </row>
    <row r="20" spans="6:24" x14ac:dyDescent="0.25">
      <c r="F20" s="2"/>
      <c r="G20" s="3"/>
      <c r="H20" s="3"/>
      <c r="K20" s="3"/>
      <c r="L20" s="3"/>
      <c r="N20" s="3"/>
      <c r="V20" s="3"/>
      <c r="X20" s="3"/>
    </row>
    <row r="21" spans="6:24" x14ac:dyDescent="0.25">
      <c r="F21" s="2"/>
      <c r="G21" s="3"/>
      <c r="H21" s="3"/>
      <c r="K21" s="3"/>
      <c r="L21" s="3"/>
      <c r="N21" s="3"/>
      <c r="V21" s="3"/>
      <c r="X21" s="3"/>
    </row>
    <row r="22" spans="6:24" x14ac:dyDescent="0.25">
      <c r="F22" s="2"/>
      <c r="G22" s="3"/>
      <c r="H22" s="3"/>
      <c r="K22" s="3"/>
      <c r="L22" s="3"/>
      <c r="N22" s="3"/>
      <c r="V22" s="3"/>
      <c r="X22" s="3"/>
    </row>
    <row r="23" spans="6:24" x14ac:dyDescent="0.25">
      <c r="F23" s="2"/>
      <c r="G23" s="3"/>
      <c r="H23" s="3"/>
      <c r="K23" s="3"/>
      <c r="L23" s="3"/>
      <c r="N23" s="3"/>
      <c r="V23" s="3"/>
      <c r="X23" s="3"/>
    </row>
    <row r="24" spans="6:24" x14ac:dyDescent="0.25">
      <c r="F24" s="2"/>
      <c r="G24" s="3"/>
      <c r="H24" s="3"/>
      <c r="K24" s="3"/>
      <c r="L24" s="3"/>
      <c r="N24" s="3"/>
      <c r="V24" s="3"/>
      <c r="X24" s="3"/>
    </row>
    <row r="25" spans="6:24" x14ac:dyDescent="0.25">
      <c r="F25" s="2"/>
      <c r="G25" s="3"/>
      <c r="H25" s="3"/>
      <c r="K25" s="3"/>
      <c r="L25" s="3"/>
      <c r="N25" s="3"/>
      <c r="V25" s="3"/>
      <c r="X25" s="3"/>
    </row>
    <row r="26" spans="6:24" x14ac:dyDescent="0.25">
      <c r="F26" s="2"/>
      <c r="G26" s="3"/>
      <c r="H26" s="3"/>
      <c r="K26" s="3"/>
      <c r="L26" s="3"/>
      <c r="N26" s="3"/>
      <c r="V26" s="3"/>
      <c r="X26" s="3"/>
    </row>
    <row r="27" spans="6:24" x14ac:dyDescent="0.25">
      <c r="F27" s="2"/>
      <c r="G27" s="3"/>
      <c r="H27" s="3"/>
      <c r="K27" s="3"/>
      <c r="L27" s="3"/>
      <c r="N27" s="3"/>
      <c r="V27" s="3"/>
      <c r="X27" s="3"/>
    </row>
    <row r="28" spans="6:24" x14ac:dyDescent="0.25">
      <c r="F28" s="2"/>
      <c r="G28" s="3"/>
      <c r="H28" s="3"/>
      <c r="K28" s="3"/>
      <c r="L28" s="3"/>
      <c r="N28" s="3"/>
      <c r="V28" s="3"/>
      <c r="X28" s="3"/>
    </row>
    <row r="29" spans="6:24" x14ac:dyDescent="0.25">
      <c r="F29" s="2"/>
      <c r="G29" s="3"/>
      <c r="H29" s="3"/>
      <c r="K29" s="3"/>
      <c r="L29" s="3"/>
      <c r="N29" s="3"/>
      <c r="V29" s="3"/>
      <c r="X29" s="3"/>
    </row>
    <row r="30" spans="6:24" x14ac:dyDescent="0.25">
      <c r="F30" s="2"/>
      <c r="G30" s="3"/>
      <c r="H30" s="3"/>
      <c r="K30" s="3"/>
      <c r="L30" s="3"/>
      <c r="N30" s="3"/>
      <c r="V30" s="3"/>
      <c r="X30" s="3"/>
    </row>
    <row r="31" spans="6:24" x14ac:dyDescent="0.25">
      <c r="F31" s="2"/>
      <c r="G31" s="3"/>
      <c r="H31" s="3"/>
      <c r="K31" s="3"/>
      <c r="L31" s="3"/>
      <c r="N31" s="3"/>
      <c r="V31" s="3"/>
      <c r="X31" s="3"/>
    </row>
    <row r="32" spans="6:24" x14ac:dyDescent="0.25">
      <c r="F32" s="2"/>
      <c r="G32" s="3"/>
      <c r="H32" s="3"/>
      <c r="K32" s="3"/>
      <c r="L32" s="3"/>
      <c r="N32" s="3"/>
      <c r="V32" s="3"/>
      <c r="X32" s="3"/>
    </row>
    <row r="33" spans="6:24" x14ac:dyDescent="0.25">
      <c r="F33" s="2"/>
      <c r="G33" s="3"/>
      <c r="H33" s="3"/>
      <c r="K33" s="3"/>
      <c r="L33" s="3"/>
      <c r="N33" s="3"/>
      <c r="V33" s="3"/>
      <c r="X33" s="3"/>
    </row>
    <row r="34" spans="6:24" x14ac:dyDescent="0.25">
      <c r="F34" s="2"/>
      <c r="G34" s="3"/>
      <c r="H34" s="3"/>
      <c r="K34" s="3"/>
      <c r="L34" s="3"/>
      <c r="N34" s="3"/>
      <c r="V34" s="3"/>
      <c r="X34" s="3"/>
    </row>
    <row r="35" spans="6:24" x14ac:dyDescent="0.25">
      <c r="F35" s="2"/>
      <c r="G35" s="3"/>
      <c r="H35" s="3"/>
      <c r="K35" s="3"/>
      <c r="L35" s="3"/>
      <c r="N35" s="3"/>
      <c r="V35" s="3"/>
      <c r="X35" s="3"/>
    </row>
    <row r="36" spans="6:24" x14ac:dyDescent="0.25">
      <c r="F36" s="2"/>
      <c r="G36" s="3"/>
      <c r="H36" s="3"/>
      <c r="K36" s="3"/>
      <c r="L36" s="3"/>
      <c r="N36" s="3"/>
      <c r="V36" s="3"/>
      <c r="X36" s="3"/>
    </row>
    <row r="37" spans="6:24" x14ac:dyDescent="0.25">
      <c r="F37" s="2"/>
      <c r="G37" s="3"/>
      <c r="H37" s="3"/>
      <c r="K37" s="3"/>
      <c r="L37" s="3"/>
      <c r="N37" s="3"/>
      <c r="V37" s="3"/>
      <c r="X37" s="3"/>
    </row>
    <row r="38" spans="6:24" x14ac:dyDescent="0.25">
      <c r="F38" s="2"/>
      <c r="G38" s="3"/>
      <c r="H38" s="3"/>
      <c r="K38" s="3"/>
      <c r="L38" s="3"/>
      <c r="N38" s="3"/>
      <c r="V38" s="3"/>
      <c r="X38" s="3"/>
    </row>
    <row r="39" spans="6:24" x14ac:dyDescent="0.25">
      <c r="F39" s="2"/>
      <c r="G39" s="3"/>
      <c r="H39" s="3"/>
      <c r="K39" s="3"/>
      <c r="L39" s="3"/>
      <c r="N39" s="3"/>
      <c r="V39" s="3"/>
      <c r="X39" s="3"/>
    </row>
    <row r="40" spans="6:24" x14ac:dyDescent="0.25">
      <c r="F40" s="2"/>
      <c r="G40" s="3"/>
      <c r="H40" s="3"/>
      <c r="K40" s="3"/>
      <c r="L40" s="3"/>
      <c r="N40" s="3"/>
      <c r="V40" s="3"/>
      <c r="X40" s="3"/>
    </row>
    <row r="41" spans="6:24" x14ac:dyDescent="0.25">
      <c r="F41" s="2"/>
      <c r="G41" s="3"/>
      <c r="H41" s="3"/>
      <c r="K41" s="3"/>
      <c r="L41" s="3"/>
      <c r="N41" s="3"/>
      <c r="V41" s="3"/>
      <c r="X41" s="3"/>
    </row>
    <row r="42" spans="6:24" x14ac:dyDescent="0.25">
      <c r="F42" s="2"/>
      <c r="G42" s="3"/>
      <c r="H42" s="3"/>
      <c r="K42" s="3"/>
      <c r="L42" s="3"/>
      <c r="N42" s="3"/>
      <c r="V42" s="3"/>
      <c r="X42" s="3"/>
    </row>
    <row r="43" spans="6:24" x14ac:dyDescent="0.25">
      <c r="F43" s="2"/>
      <c r="G43" s="3"/>
      <c r="H43" s="3"/>
      <c r="K43" s="3"/>
      <c r="L43" s="3"/>
      <c r="N43" s="3"/>
      <c r="V43" s="3"/>
      <c r="X43" s="3"/>
    </row>
    <row r="44" spans="6:24" x14ac:dyDescent="0.25">
      <c r="F44" s="2"/>
      <c r="G44" s="3"/>
      <c r="H44" s="3"/>
      <c r="K44" s="3"/>
      <c r="L44" s="3"/>
      <c r="N44" s="3"/>
      <c r="V44" s="3"/>
      <c r="X44" s="3"/>
    </row>
    <row r="45" spans="6:24" x14ac:dyDescent="0.25">
      <c r="F45" s="2"/>
      <c r="G45" s="3"/>
      <c r="H45" s="3"/>
      <c r="K45" s="3"/>
      <c r="L45" s="3"/>
      <c r="N45" s="3"/>
      <c r="V45" s="3"/>
      <c r="X45" s="3"/>
    </row>
    <row r="46" spans="6:24" x14ac:dyDescent="0.25">
      <c r="F46" s="2"/>
      <c r="G46" s="3"/>
      <c r="H46" s="3"/>
      <c r="K46" s="3"/>
      <c r="L46" s="3"/>
      <c r="N46" s="3"/>
      <c r="V46" s="3"/>
      <c r="X46" s="3"/>
    </row>
    <row r="47" spans="6:24" x14ac:dyDescent="0.25">
      <c r="F47" s="2"/>
      <c r="G47" s="3"/>
      <c r="H47" s="3"/>
      <c r="K47" s="3"/>
      <c r="L47" s="3"/>
      <c r="N47" s="3"/>
      <c r="V47" s="3"/>
      <c r="X47" s="3"/>
    </row>
    <row r="48" spans="6:24" x14ac:dyDescent="0.25">
      <c r="F48" s="2"/>
      <c r="G48" s="3"/>
      <c r="H48" s="3"/>
      <c r="K48" s="3"/>
      <c r="L48" s="3"/>
      <c r="N48" s="3"/>
      <c r="V48" s="3"/>
      <c r="X48" s="3"/>
    </row>
    <row r="49" spans="6:24" x14ac:dyDescent="0.25">
      <c r="F49" s="2"/>
      <c r="G49" s="3"/>
      <c r="H49" s="3"/>
      <c r="K49" s="3"/>
      <c r="L49" s="3"/>
      <c r="N49" s="3"/>
      <c r="V49" s="3"/>
      <c r="X49" s="3"/>
    </row>
    <row r="50" spans="6:24" x14ac:dyDescent="0.25">
      <c r="F50" s="2"/>
      <c r="G50" s="3"/>
      <c r="H50" s="3"/>
      <c r="K50" s="3"/>
      <c r="L50" s="3"/>
      <c r="N50" s="3"/>
      <c r="V50" s="3"/>
      <c r="X50" s="3"/>
    </row>
    <row r="51" spans="6:24" x14ac:dyDescent="0.25">
      <c r="F51" s="2"/>
      <c r="G51" s="3"/>
      <c r="H51" s="3"/>
      <c r="K51" s="3"/>
      <c r="L51" s="3"/>
      <c r="N51" s="3"/>
      <c r="V51" s="3"/>
      <c r="X51" s="3"/>
    </row>
    <row r="52" spans="6:24" x14ac:dyDescent="0.25">
      <c r="F52" s="2"/>
      <c r="G52" s="3"/>
      <c r="H52" s="3"/>
      <c r="K52" s="3"/>
      <c r="L52" s="3"/>
      <c r="N52" s="3"/>
      <c r="V52" s="3"/>
      <c r="X52" s="3"/>
    </row>
    <row r="53" spans="6:24" x14ac:dyDescent="0.25">
      <c r="F53" s="2"/>
      <c r="G53" s="3"/>
      <c r="H53" s="3"/>
      <c r="K53" s="3"/>
      <c r="L53" s="3"/>
      <c r="N53" s="3"/>
      <c r="V53" s="3"/>
      <c r="X53" s="3"/>
    </row>
    <row r="54" spans="6:24" x14ac:dyDescent="0.25">
      <c r="F54" s="2"/>
      <c r="G54" s="3"/>
      <c r="H54" s="3"/>
      <c r="K54" s="3"/>
      <c r="L54" s="3"/>
      <c r="N54" s="3"/>
      <c r="V54" s="3"/>
      <c r="X54" s="3"/>
    </row>
    <row r="55" spans="6:24" x14ac:dyDescent="0.25">
      <c r="F55" s="2"/>
      <c r="G55" s="3"/>
      <c r="H55" s="3"/>
      <c r="K55" s="3"/>
      <c r="L55" s="3"/>
      <c r="N55" s="3"/>
      <c r="V55" s="3"/>
      <c r="X55" s="3"/>
    </row>
    <row r="56" spans="6:24" x14ac:dyDescent="0.25">
      <c r="F56" s="2"/>
      <c r="G56" s="3"/>
      <c r="H56" s="3"/>
      <c r="K56" s="3"/>
      <c r="L56" s="3"/>
      <c r="N56" s="3"/>
      <c r="V56" s="3"/>
      <c r="X56" s="3"/>
    </row>
    <row r="57" spans="6:24" x14ac:dyDescent="0.25">
      <c r="F57" s="2"/>
      <c r="G57" s="3"/>
      <c r="H57" s="3"/>
      <c r="K57" s="3"/>
      <c r="L57" s="3"/>
      <c r="N57" s="3"/>
      <c r="V57" s="3"/>
      <c r="X57" s="3"/>
    </row>
    <row r="58" spans="6:24" x14ac:dyDescent="0.25">
      <c r="F58" s="2"/>
      <c r="G58" s="3"/>
      <c r="H58" s="3"/>
      <c r="K58" s="3"/>
      <c r="L58" s="3"/>
      <c r="N58" s="3"/>
      <c r="V58" s="3"/>
      <c r="X58" s="3"/>
    </row>
    <row r="59" spans="6:24" x14ac:dyDescent="0.25">
      <c r="F59" s="2"/>
      <c r="G59" s="3"/>
      <c r="H59" s="3"/>
      <c r="K59" s="3"/>
      <c r="L59" s="3"/>
      <c r="N59" s="3"/>
      <c r="V59" s="3"/>
      <c r="X59" s="3"/>
    </row>
    <row r="60" spans="6:24" x14ac:dyDescent="0.25">
      <c r="F60" s="2"/>
      <c r="G60" s="3"/>
      <c r="H60" s="3"/>
      <c r="K60" s="3"/>
      <c r="L60" s="3"/>
      <c r="N60" s="3"/>
      <c r="V60" s="3"/>
      <c r="X60" s="3"/>
    </row>
    <row r="61" spans="6:24" x14ac:dyDescent="0.25">
      <c r="F61" s="2"/>
      <c r="G61" s="3"/>
      <c r="H61" s="3"/>
      <c r="K61" s="3"/>
      <c r="L61" s="3"/>
      <c r="N61" s="3"/>
      <c r="V61" s="3"/>
      <c r="X61" s="3"/>
    </row>
    <row r="62" spans="6:24" x14ac:dyDescent="0.25">
      <c r="F62" s="2"/>
      <c r="G62" s="3"/>
      <c r="H62" s="3"/>
      <c r="K62" s="3"/>
      <c r="L62" s="3"/>
      <c r="N62" s="3"/>
      <c r="V62" s="3"/>
      <c r="X62" s="3"/>
    </row>
    <row r="63" spans="6:24" x14ac:dyDescent="0.25">
      <c r="F63" s="2"/>
      <c r="G63" s="3"/>
      <c r="H63" s="3"/>
      <c r="K63" s="3"/>
      <c r="L63" s="3"/>
      <c r="N63" s="3"/>
      <c r="V63" s="3"/>
      <c r="X63" s="3"/>
    </row>
    <row r="64" spans="6:24" x14ac:dyDescent="0.25">
      <c r="F64" s="2"/>
      <c r="G64" s="3"/>
      <c r="H64" s="3"/>
      <c r="K64" s="3"/>
      <c r="L64" s="3"/>
      <c r="N64" s="3"/>
      <c r="V64" s="3"/>
      <c r="X64" s="3"/>
    </row>
    <row r="65" spans="6:24" x14ac:dyDescent="0.25">
      <c r="F65" s="2"/>
      <c r="G65" s="3"/>
      <c r="H65" s="3"/>
      <c r="K65" s="3"/>
      <c r="L65" s="3"/>
      <c r="N65" s="3"/>
      <c r="V65" s="3"/>
      <c r="X65" s="3"/>
    </row>
    <row r="66" spans="6:24" x14ac:dyDescent="0.25">
      <c r="F66" s="2"/>
      <c r="G66" s="3"/>
      <c r="H66" s="3"/>
      <c r="K66" s="3"/>
      <c r="L66" s="3"/>
      <c r="N66" s="3"/>
      <c r="V66" s="3"/>
      <c r="X66" s="3"/>
    </row>
    <row r="67" spans="6:24" x14ac:dyDescent="0.25">
      <c r="F67" s="2"/>
      <c r="G67" s="3"/>
      <c r="H67" s="3"/>
      <c r="K67" s="3"/>
      <c r="L67" s="3"/>
      <c r="N67" s="3"/>
      <c r="V67" s="3"/>
      <c r="X67" s="3"/>
    </row>
    <row r="68" spans="6:24" x14ac:dyDescent="0.25">
      <c r="F68" s="2"/>
      <c r="G68" s="3"/>
      <c r="H68" s="3"/>
      <c r="K68" s="3"/>
      <c r="L68" s="3"/>
      <c r="N68" s="3"/>
      <c r="V68" s="3"/>
      <c r="X68" s="3"/>
    </row>
    <row r="69" spans="6:24" x14ac:dyDescent="0.25">
      <c r="F69" s="2"/>
      <c r="G69" s="3"/>
      <c r="H69" s="3"/>
      <c r="K69" s="3"/>
      <c r="L69" s="3"/>
      <c r="N69" s="3"/>
      <c r="V69" s="3"/>
      <c r="X69" s="3"/>
    </row>
    <row r="70" spans="6:24" x14ac:dyDescent="0.25">
      <c r="F70" s="2"/>
      <c r="G70" s="3"/>
      <c r="H70" s="3"/>
      <c r="K70" s="3"/>
      <c r="L70" s="3"/>
      <c r="N70" s="3"/>
      <c r="V70" s="3"/>
      <c r="X70" s="3"/>
    </row>
    <row r="71" spans="6:24" x14ac:dyDescent="0.25">
      <c r="F71" s="2"/>
      <c r="G71" s="3"/>
      <c r="H71" s="3"/>
      <c r="K71" s="3"/>
      <c r="L71" s="3"/>
      <c r="N71" s="3"/>
      <c r="V71" s="3"/>
      <c r="X71" s="3"/>
    </row>
    <row r="72" spans="6:24" x14ac:dyDescent="0.25">
      <c r="F72" s="2"/>
      <c r="G72" s="3"/>
      <c r="H72" s="3"/>
      <c r="K72" s="3"/>
      <c r="L72" s="3"/>
      <c r="N72" s="3"/>
      <c r="V72" s="3"/>
      <c r="X72" s="3"/>
    </row>
    <row r="73" spans="6:24" x14ac:dyDescent="0.25">
      <c r="F73" s="2"/>
      <c r="G73" s="3"/>
      <c r="H73" s="3"/>
      <c r="K73" s="3"/>
      <c r="L73" s="3"/>
      <c r="N73" s="3"/>
      <c r="V73" s="3"/>
      <c r="X73" s="3"/>
    </row>
    <row r="74" spans="6:24" x14ac:dyDescent="0.25">
      <c r="F74" s="2"/>
      <c r="G74" s="3"/>
      <c r="H74" s="3"/>
      <c r="K74" s="3"/>
      <c r="L74" s="3"/>
      <c r="N74" s="3"/>
      <c r="V74" s="3"/>
      <c r="X74" s="3"/>
    </row>
    <row r="75" spans="6:24" x14ac:dyDescent="0.25">
      <c r="F75" s="2"/>
      <c r="G75" s="3"/>
      <c r="H75" s="3"/>
      <c r="K75" s="3"/>
      <c r="L75" s="3"/>
      <c r="N75" s="3"/>
      <c r="V75" s="3"/>
      <c r="X75" s="3"/>
    </row>
    <row r="76" spans="6:24" x14ac:dyDescent="0.25">
      <c r="F76" s="2"/>
      <c r="G76" s="3"/>
      <c r="H76" s="3"/>
      <c r="K76" s="3"/>
      <c r="L76" s="3"/>
      <c r="N76" s="3"/>
      <c r="V76" s="3"/>
      <c r="X76" s="3"/>
    </row>
    <row r="77" spans="6:24" x14ac:dyDescent="0.25">
      <c r="F77" s="2"/>
      <c r="G77" s="3"/>
      <c r="H77" s="3"/>
      <c r="K77" s="3"/>
      <c r="L77" s="3"/>
      <c r="N77" s="3"/>
      <c r="V77" s="3"/>
      <c r="X77" s="3"/>
    </row>
    <row r="78" spans="6:24" x14ac:dyDescent="0.25">
      <c r="F78" s="2"/>
      <c r="G78" s="3"/>
      <c r="H78" s="3"/>
      <c r="K78" s="3"/>
      <c r="L78" s="3"/>
      <c r="N78" s="3"/>
      <c r="V78" s="3"/>
      <c r="X78" s="3"/>
    </row>
    <row r="79" spans="6:24" x14ac:dyDescent="0.25">
      <c r="F79" s="2"/>
      <c r="G79" s="3"/>
      <c r="H79" s="3"/>
      <c r="K79" s="3"/>
      <c r="L79" s="3"/>
      <c r="N79" s="3"/>
      <c r="V79" s="3"/>
      <c r="X79" s="3"/>
    </row>
    <row r="80" spans="6:24" x14ac:dyDescent="0.25">
      <c r="F80" s="2"/>
      <c r="G80" s="3"/>
      <c r="H80" s="3"/>
      <c r="K80" s="3"/>
      <c r="L80" s="3"/>
      <c r="N80" s="3"/>
      <c r="V80" s="3"/>
      <c r="X80" s="3"/>
    </row>
    <row r="81" spans="6:24" x14ac:dyDescent="0.25">
      <c r="F81" s="2"/>
      <c r="G81" s="3"/>
      <c r="H81" s="3"/>
      <c r="K81" s="3"/>
      <c r="L81" s="3"/>
      <c r="N81" s="3"/>
      <c r="V81" s="3"/>
      <c r="X81" s="3"/>
    </row>
    <row r="82" spans="6:24" x14ac:dyDescent="0.25">
      <c r="F82" s="2"/>
      <c r="G82" s="3"/>
      <c r="H82" s="3"/>
      <c r="K82" s="3"/>
      <c r="L82" s="3"/>
      <c r="N82" s="3"/>
      <c r="V82" s="3"/>
      <c r="X82" s="3"/>
    </row>
    <row r="83" spans="6:24" x14ac:dyDescent="0.25">
      <c r="F83" s="2"/>
      <c r="G83" s="3"/>
      <c r="H83" s="3"/>
      <c r="K83" s="3"/>
      <c r="L83" s="3"/>
      <c r="N83" s="3"/>
      <c r="V83" s="3"/>
      <c r="X83" s="3"/>
    </row>
    <row r="84" spans="6:24" x14ac:dyDescent="0.25">
      <c r="F84" s="2"/>
      <c r="G84" s="3"/>
      <c r="H84" s="3"/>
      <c r="K84" s="3"/>
      <c r="L84" s="3"/>
      <c r="N84" s="3"/>
      <c r="V84" s="3"/>
      <c r="X84" s="3"/>
    </row>
    <row r="85" spans="6:24" x14ac:dyDescent="0.25">
      <c r="F85" s="2"/>
      <c r="G85" s="3"/>
      <c r="H85" s="3"/>
      <c r="K85" s="3"/>
      <c r="L85" s="3"/>
      <c r="N85" s="3"/>
      <c r="V85" s="3"/>
      <c r="X85" s="3"/>
    </row>
    <row r="86" spans="6:24" x14ac:dyDescent="0.25">
      <c r="F86" s="2"/>
      <c r="G86" s="3"/>
      <c r="H86" s="3"/>
      <c r="K86" s="3"/>
      <c r="L86" s="3"/>
      <c r="N86" s="3"/>
      <c r="V86" s="3"/>
      <c r="X86" s="3"/>
    </row>
    <row r="87" spans="6:24" x14ac:dyDescent="0.25">
      <c r="F87" s="2"/>
      <c r="G87" s="3"/>
      <c r="H87" s="3"/>
      <c r="K87" s="3"/>
      <c r="L87" s="3"/>
      <c r="N87" s="3"/>
      <c r="V87" s="3"/>
      <c r="X87" s="3"/>
    </row>
    <row r="88" spans="6:24" x14ac:dyDescent="0.25">
      <c r="F88" s="2"/>
      <c r="G88" s="3"/>
      <c r="H88" s="3"/>
      <c r="K88" s="3"/>
      <c r="L88" s="3"/>
      <c r="N88" s="3"/>
      <c r="V88" s="3"/>
      <c r="X88" s="3"/>
    </row>
    <row r="89" spans="6:24" x14ac:dyDescent="0.25">
      <c r="F89" s="2"/>
      <c r="G89" s="3"/>
      <c r="H89" s="3"/>
      <c r="K89" s="3"/>
      <c r="L89" s="3"/>
      <c r="N89" s="3"/>
      <c r="V89" s="3"/>
      <c r="X89" s="3"/>
    </row>
    <row r="90" spans="6:24" x14ac:dyDescent="0.25">
      <c r="F90" s="2"/>
      <c r="G90" s="3"/>
      <c r="H90" s="3"/>
      <c r="K90" s="3"/>
      <c r="L90" s="3"/>
      <c r="N90" s="3"/>
      <c r="V90" s="3"/>
      <c r="X90" s="3"/>
    </row>
    <row r="91" spans="6:24" x14ac:dyDescent="0.25">
      <c r="F91" s="2"/>
      <c r="G91" s="3"/>
      <c r="H91" s="3"/>
      <c r="K91" s="3"/>
      <c r="L91" s="3"/>
      <c r="N91" s="3"/>
      <c r="V91" s="3"/>
      <c r="X91" s="3"/>
    </row>
    <row r="92" spans="6:24" x14ac:dyDescent="0.25">
      <c r="F92" s="2"/>
      <c r="G92" s="3"/>
      <c r="H92" s="3"/>
      <c r="K92" s="3"/>
      <c r="L92" s="3"/>
      <c r="N92" s="3"/>
      <c r="V92" s="3"/>
      <c r="X92" s="3"/>
    </row>
    <row r="93" spans="6:24" x14ac:dyDescent="0.25">
      <c r="F93" s="2"/>
      <c r="G93" s="3"/>
      <c r="H93" s="3"/>
      <c r="K93" s="3"/>
      <c r="L93" s="3"/>
      <c r="N93" s="3"/>
      <c r="V93" s="3"/>
      <c r="X93" s="3"/>
    </row>
    <row r="94" spans="6:24" x14ac:dyDescent="0.25">
      <c r="F94" s="2"/>
      <c r="G94" s="3"/>
      <c r="H94" s="3"/>
      <c r="K94" s="3"/>
      <c r="L94" s="3"/>
      <c r="N94" s="3"/>
      <c r="V94" s="3"/>
      <c r="X94" s="3"/>
    </row>
    <row r="95" spans="6:24" x14ac:dyDescent="0.25">
      <c r="F95" s="2"/>
      <c r="G95" s="3"/>
      <c r="H95" s="3"/>
      <c r="K95" s="3"/>
      <c r="L95" s="3"/>
      <c r="N95" s="3"/>
      <c r="V95" s="3"/>
      <c r="X95" s="3"/>
    </row>
    <row r="96" spans="6:24" x14ac:dyDescent="0.25">
      <c r="F96" s="2"/>
      <c r="G96" s="3"/>
      <c r="H96" s="3"/>
      <c r="K96" s="3"/>
      <c r="L96" s="3"/>
      <c r="N96" s="3"/>
      <c r="V96" s="3"/>
      <c r="X96" s="3"/>
    </row>
    <row r="97" spans="6:24" x14ac:dyDescent="0.25">
      <c r="F97" s="2"/>
      <c r="G97" s="3"/>
      <c r="H97" s="3"/>
      <c r="K97" s="3"/>
      <c r="L97" s="3"/>
      <c r="N97" s="3"/>
      <c r="V97" s="3"/>
      <c r="X97" s="3"/>
    </row>
    <row r="98" spans="6:24" x14ac:dyDescent="0.25">
      <c r="F98" s="2"/>
      <c r="G98" s="3"/>
      <c r="H98" s="3"/>
      <c r="K98" s="3"/>
      <c r="L98" s="3"/>
      <c r="N98" s="3"/>
      <c r="V98" s="3"/>
      <c r="X98" s="3"/>
    </row>
    <row r="99" spans="6:24" x14ac:dyDescent="0.25">
      <c r="F99" s="2"/>
      <c r="G99" s="3"/>
      <c r="H99" s="3"/>
      <c r="K99" s="3"/>
      <c r="L99" s="3"/>
      <c r="N99" s="3"/>
      <c r="V99" s="3"/>
      <c r="X99" s="3"/>
    </row>
    <row r="100" spans="6:24" x14ac:dyDescent="0.25">
      <c r="F100" s="2"/>
      <c r="G100" s="3"/>
      <c r="H100" s="3"/>
      <c r="K100" s="3"/>
      <c r="L100" s="3"/>
      <c r="N100" s="3"/>
      <c r="V100" s="3"/>
      <c r="X100" s="3"/>
    </row>
    <row r="101" spans="6:24" x14ac:dyDescent="0.25">
      <c r="F101" s="2"/>
      <c r="G101" s="3"/>
      <c r="H101" s="3"/>
      <c r="K101" s="3"/>
      <c r="L101" s="3"/>
      <c r="N101" s="3"/>
      <c r="V101" s="3"/>
      <c r="X101" s="3"/>
    </row>
    <row r="102" spans="6:24" x14ac:dyDescent="0.25">
      <c r="F102" s="2"/>
      <c r="G102" s="3"/>
      <c r="H102" s="3"/>
      <c r="K102" s="3"/>
      <c r="L102" s="3"/>
      <c r="N102" s="3"/>
    </row>
    <row r="103" spans="6:24" x14ac:dyDescent="0.25">
      <c r="F103" s="2"/>
      <c r="G103" s="3"/>
      <c r="H103" s="3"/>
      <c r="K103" s="3"/>
      <c r="L103" s="3"/>
      <c r="N103" s="3"/>
      <c r="V103" s="3"/>
      <c r="X103" s="3"/>
    </row>
    <row r="104" spans="6:24" x14ac:dyDescent="0.25">
      <c r="F104" s="2"/>
      <c r="G104" s="3"/>
      <c r="H104" s="3"/>
      <c r="K104" s="3"/>
      <c r="L104" s="3"/>
      <c r="N104" s="3"/>
      <c r="V104" s="3"/>
      <c r="X104" s="3"/>
    </row>
    <row r="105" spans="6:24" x14ac:dyDescent="0.25">
      <c r="F105" s="2"/>
      <c r="G105" s="3"/>
      <c r="H105" s="3"/>
      <c r="K105" s="3"/>
      <c r="L105" s="3"/>
      <c r="N105" s="3"/>
      <c r="V105" s="3"/>
      <c r="X105" s="3"/>
    </row>
    <row r="106" spans="6:24" x14ac:dyDescent="0.25">
      <c r="F106" s="2"/>
      <c r="G106" s="3"/>
      <c r="H106" s="3"/>
      <c r="K106" s="3"/>
      <c r="L106" s="3"/>
      <c r="N106" s="3"/>
      <c r="V106" s="3"/>
      <c r="X106" s="3"/>
    </row>
    <row r="107" spans="6:24" x14ac:dyDescent="0.25">
      <c r="F107" s="2"/>
      <c r="G107" s="3"/>
      <c r="H107" s="3"/>
      <c r="K107" s="3"/>
      <c r="L107" s="3"/>
      <c r="N107" s="3"/>
      <c r="V107" s="3"/>
      <c r="X107" s="3"/>
    </row>
    <row r="108" spans="6:24" x14ac:dyDescent="0.25">
      <c r="F108" s="2"/>
      <c r="G108" s="3"/>
      <c r="H108" s="3"/>
      <c r="K108" s="3"/>
      <c r="L108" s="3"/>
      <c r="N108" s="3"/>
      <c r="V108" s="3"/>
      <c r="X108" s="3"/>
    </row>
    <row r="109" spans="6:24" x14ac:dyDescent="0.25">
      <c r="F109" s="2"/>
      <c r="G109" s="3"/>
      <c r="H109" s="3"/>
      <c r="K109" s="3"/>
      <c r="L109" s="3"/>
      <c r="N109" s="3"/>
      <c r="V109" s="3"/>
      <c r="X109" s="3"/>
    </row>
    <row r="110" spans="6:24" x14ac:dyDescent="0.25">
      <c r="F110" s="2"/>
      <c r="G110" s="3"/>
      <c r="H110" s="3"/>
      <c r="K110" s="3"/>
      <c r="L110" s="3"/>
      <c r="N110" s="3"/>
      <c r="V110" s="3"/>
      <c r="X110" s="3"/>
    </row>
    <row r="111" spans="6:24" x14ac:dyDescent="0.25">
      <c r="F111" s="2"/>
      <c r="G111" s="3"/>
      <c r="H111" s="3"/>
      <c r="K111" s="3"/>
      <c r="L111" s="3"/>
      <c r="N111" s="3"/>
      <c r="V111" s="3"/>
      <c r="X111" s="3"/>
    </row>
    <row r="112" spans="6:24" x14ac:dyDescent="0.25">
      <c r="F112" s="2"/>
      <c r="G112" s="3"/>
      <c r="H112" s="3"/>
      <c r="K112" s="3"/>
      <c r="L112" s="3"/>
      <c r="N112" s="3"/>
      <c r="V112" s="3"/>
      <c r="X112" s="3"/>
    </row>
    <row r="113" spans="6:24" x14ac:dyDescent="0.25">
      <c r="F113" s="2"/>
      <c r="G113" s="3"/>
      <c r="H113" s="3"/>
      <c r="K113" s="3"/>
      <c r="L113" s="3"/>
      <c r="N113" s="3"/>
      <c r="V113" s="3"/>
      <c r="X113" s="3"/>
    </row>
    <row r="114" spans="6:24" x14ac:dyDescent="0.25">
      <c r="F114" s="2"/>
      <c r="G114" s="3"/>
      <c r="H114" s="3"/>
      <c r="K114" s="3"/>
      <c r="L114" s="3"/>
      <c r="N114" s="3"/>
      <c r="V114" s="3"/>
      <c r="X114" s="3"/>
    </row>
    <row r="115" spans="6:24" x14ac:dyDescent="0.25">
      <c r="F115" s="2"/>
      <c r="G115" s="3"/>
      <c r="H115" s="3"/>
      <c r="K115" s="3"/>
      <c r="L115" s="3"/>
      <c r="N115" s="3"/>
      <c r="V115" s="3"/>
      <c r="X115" s="3"/>
    </row>
    <row r="116" spans="6:24" x14ac:dyDescent="0.25">
      <c r="F116" s="2"/>
      <c r="G116" s="3"/>
      <c r="H116" s="3"/>
      <c r="K116" s="3"/>
      <c r="L116" s="3"/>
      <c r="N116" s="3"/>
      <c r="V116" s="3"/>
      <c r="X116" s="3"/>
    </row>
    <row r="117" spans="6:24" x14ac:dyDescent="0.25">
      <c r="F117" s="2"/>
      <c r="G117" s="3"/>
      <c r="H117" s="3"/>
      <c r="K117" s="3"/>
      <c r="L117" s="3"/>
      <c r="N117" s="3"/>
      <c r="V117" s="3"/>
      <c r="X117" s="3"/>
    </row>
    <row r="118" spans="6:24" x14ac:dyDescent="0.25">
      <c r="F118" s="2"/>
      <c r="G118" s="3"/>
      <c r="H118" s="3"/>
      <c r="K118" s="3"/>
      <c r="L118" s="3"/>
      <c r="N118" s="3"/>
      <c r="V118" s="3"/>
      <c r="X118" s="3"/>
    </row>
    <row r="119" spans="6:24" x14ac:dyDescent="0.25">
      <c r="F119" s="2"/>
      <c r="G119" s="3"/>
      <c r="H119" s="3"/>
      <c r="K119" s="3"/>
      <c r="L119" s="3"/>
      <c r="N119" s="3"/>
      <c r="V119" s="3"/>
      <c r="X119" s="3"/>
    </row>
    <row r="120" spans="6:24" x14ac:dyDescent="0.25">
      <c r="F120" s="2"/>
      <c r="G120" s="3"/>
      <c r="H120" s="3"/>
      <c r="K120" s="3"/>
      <c r="L120" s="3"/>
      <c r="N120" s="3"/>
      <c r="V120" s="3"/>
      <c r="X120" s="3"/>
    </row>
    <row r="121" spans="6:24" x14ac:dyDescent="0.25">
      <c r="F121" s="2"/>
      <c r="G121" s="3"/>
      <c r="H121" s="3"/>
      <c r="K121" s="3"/>
      <c r="L121" s="3"/>
      <c r="N121" s="3"/>
      <c r="V121" s="3"/>
      <c r="X121" s="3"/>
    </row>
    <row r="122" spans="6:24" x14ac:dyDescent="0.25">
      <c r="F122" s="2"/>
      <c r="G122" s="3"/>
      <c r="H122" s="3"/>
      <c r="K122" s="3"/>
      <c r="L122" s="3"/>
      <c r="N122" s="3"/>
      <c r="V122" s="3"/>
      <c r="X122" s="3"/>
    </row>
    <row r="123" spans="6:24" x14ac:dyDescent="0.25">
      <c r="F123" s="2"/>
      <c r="G123" s="3"/>
      <c r="H123" s="3"/>
      <c r="K123" s="3"/>
      <c r="L123" s="3"/>
      <c r="N123" s="3"/>
      <c r="V123" s="3"/>
      <c r="X123" s="3"/>
    </row>
    <row r="124" spans="6:24" x14ac:dyDescent="0.25">
      <c r="F124" s="2"/>
      <c r="G124" s="3"/>
      <c r="H124" s="3"/>
      <c r="K124" s="3"/>
      <c r="L124" s="3"/>
      <c r="N124" s="3"/>
      <c r="V124" s="3"/>
      <c r="X124" s="3"/>
    </row>
    <row r="125" spans="6:24" x14ac:dyDescent="0.25">
      <c r="F125" s="2"/>
      <c r="G125" s="3"/>
      <c r="H125" s="3"/>
      <c r="K125" s="3"/>
      <c r="L125" s="3"/>
      <c r="N125" s="3"/>
      <c r="V125" s="3"/>
      <c r="X125" s="3"/>
    </row>
    <row r="126" spans="6:24" x14ac:dyDescent="0.25">
      <c r="F126" s="2"/>
      <c r="G126" s="3"/>
      <c r="H126" s="3"/>
      <c r="K126" s="3"/>
      <c r="L126" s="3"/>
      <c r="N126" s="3"/>
      <c r="V126" s="3"/>
      <c r="X126" s="3"/>
    </row>
    <row r="127" spans="6:24" x14ac:dyDescent="0.25">
      <c r="F127" s="2"/>
      <c r="G127" s="3"/>
      <c r="H127" s="3"/>
      <c r="K127" s="3"/>
      <c r="L127" s="3"/>
      <c r="N127" s="3"/>
      <c r="V127" s="3"/>
      <c r="X127" s="3"/>
    </row>
    <row r="128" spans="6:24" x14ac:dyDescent="0.25">
      <c r="F128" s="2"/>
      <c r="G128" s="3"/>
      <c r="H128" s="3"/>
      <c r="K128" s="3"/>
      <c r="L128" s="3"/>
      <c r="N128" s="3"/>
      <c r="V128" s="3"/>
      <c r="X128" s="3"/>
    </row>
    <row r="129" spans="6:24" x14ac:dyDescent="0.25">
      <c r="F129" s="2"/>
      <c r="G129" s="3"/>
      <c r="H129" s="3"/>
      <c r="K129" s="3"/>
      <c r="L129" s="3"/>
      <c r="N129" s="3"/>
      <c r="V129" s="3"/>
      <c r="X129" s="3"/>
    </row>
    <row r="130" spans="6:24" x14ac:dyDescent="0.25">
      <c r="F130" s="2"/>
      <c r="G130" s="3"/>
      <c r="H130" s="3"/>
      <c r="K130" s="3"/>
      <c r="L130" s="3"/>
      <c r="N130" s="3"/>
      <c r="V130" s="3"/>
      <c r="X130" s="3"/>
    </row>
    <row r="131" spans="6:24" x14ac:dyDescent="0.25">
      <c r="F131" s="2"/>
      <c r="G131" s="3"/>
      <c r="H131" s="3"/>
      <c r="K131" s="3"/>
      <c r="L131" s="3"/>
      <c r="N131" s="3"/>
      <c r="V131" s="3"/>
      <c r="X131" s="3"/>
    </row>
    <row r="132" spans="6:24" x14ac:dyDescent="0.25">
      <c r="F132" s="2"/>
      <c r="G132" s="3"/>
      <c r="H132" s="3"/>
      <c r="K132" s="3"/>
      <c r="L132" s="3"/>
      <c r="N132" s="3"/>
      <c r="V132" s="3"/>
      <c r="X132" s="3"/>
    </row>
    <row r="133" spans="6:24" x14ac:dyDescent="0.25">
      <c r="F133" s="2"/>
      <c r="G133" s="3"/>
      <c r="H133" s="3"/>
      <c r="K133" s="3"/>
      <c r="L133" s="3"/>
      <c r="N133" s="3"/>
      <c r="V133" s="3"/>
      <c r="X133" s="3"/>
    </row>
    <row r="134" spans="6:24" x14ac:dyDescent="0.25">
      <c r="F134" s="2"/>
      <c r="G134" s="3"/>
      <c r="H134" s="3"/>
      <c r="K134" s="3"/>
      <c r="L134" s="3"/>
      <c r="N134" s="3"/>
      <c r="V134" s="3"/>
      <c r="X134" s="3"/>
    </row>
    <row r="135" spans="6:24" x14ac:dyDescent="0.25">
      <c r="F135" s="2"/>
      <c r="G135" s="3"/>
      <c r="H135" s="3"/>
      <c r="K135" s="3"/>
      <c r="L135" s="3"/>
      <c r="N135" s="3"/>
      <c r="V135" s="3"/>
      <c r="X135" s="3"/>
    </row>
    <row r="136" spans="6:24" x14ac:dyDescent="0.25">
      <c r="F136" s="2"/>
      <c r="G136" s="3"/>
      <c r="H136" s="3"/>
      <c r="K136" s="3"/>
      <c r="L136" s="3"/>
      <c r="N136" s="3"/>
      <c r="V136" s="3"/>
      <c r="X136" s="3"/>
    </row>
    <row r="137" spans="6:24" x14ac:dyDescent="0.25">
      <c r="F137" s="2"/>
      <c r="G137" s="3"/>
      <c r="H137" s="3"/>
      <c r="K137" s="3"/>
      <c r="L137" s="3"/>
      <c r="N137" s="3"/>
      <c r="V137" s="3"/>
      <c r="X137" s="3"/>
    </row>
    <row r="138" spans="6:24" x14ac:dyDescent="0.25">
      <c r="F138" s="2"/>
      <c r="G138" s="3"/>
      <c r="H138" s="3"/>
      <c r="K138" s="3"/>
      <c r="L138" s="3"/>
      <c r="N138" s="3"/>
      <c r="V138" s="3"/>
      <c r="X138" s="3"/>
    </row>
    <row r="139" spans="6:24" x14ac:dyDescent="0.25">
      <c r="F139" s="2"/>
      <c r="G139" s="3"/>
      <c r="H139" s="3"/>
      <c r="K139" s="3"/>
      <c r="L139" s="3"/>
      <c r="N139" s="3"/>
      <c r="V139" s="3"/>
      <c r="X139" s="3"/>
    </row>
    <row r="140" spans="6:24" x14ac:dyDescent="0.25">
      <c r="F140" s="2"/>
      <c r="G140" s="3"/>
      <c r="H140" s="3"/>
      <c r="K140" s="3"/>
      <c r="L140" s="3"/>
      <c r="N140" s="3"/>
      <c r="V140" s="3"/>
      <c r="X140" s="3"/>
    </row>
    <row r="141" spans="6:24" x14ac:dyDescent="0.25">
      <c r="F141" s="2"/>
      <c r="G141" s="3"/>
      <c r="H141" s="3"/>
      <c r="K141" s="3"/>
      <c r="L141" s="3"/>
      <c r="N141" s="3"/>
      <c r="V141" s="3"/>
      <c r="X141" s="3"/>
    </row>
    <row r="142" spans="6:24" x14ac:dyDescent="0.25">
      <c r="F142" s="2"/>
      <c r="G142" s="3"/>
      <c r="H142" s="3"/>
      <c r="K142" s="3"/>
      <c r="L142" s="3"/>
      <c r="N142" s="3"/>
      <c r="V142" s="3"/>
      <c r="X142" s="3"/>
    </row>
    <row r="143" spans="6:24" x14ac:dyDescent="0.25">
      <c r="F143" s="2"/>
      <c r="G143" s="3"/>
      <c r="H143" s="3"/>
      <c r="K143" s="3"/>
      <c r="L143" s="3"/>
      <c r="N143" s="3"/>
      <c r="V143" s="3"/>
      <c r="X143" s="3"/>
    </row>
    <row r="144" spans="6:24" x14ac:dyDescent="0.25">
      <c r="F144" s="2"/>
      <c r="G144" s="3"/>
      <c r="H144" s="3"/>
      <c r="K144" s="3"/>
      <c r="L144" s="3"/>
      <c r="N144" s="3"/>
      <c r="V144" s="3"/>
      <c r="X144" s="3"/>
    </row>
    <row r="145" spans="6:24" x14ac:dyDescent="0.25">
      <c r="F145" s="2"/>
      <c r="G145" s="3"/>
      <c r="H145" s="3"/>
      <c r="K145" s="3"/>
      <c r="L145" s="3"/>
      <c r="N145" s="3"/>
      <c r="V145" s="3"/>
      <c r="X145" s="3"/>
    </row>
    <row r="146" spans="6:24" x14ac:dyDescent="0.25">
      <c r="F146" s="2"/>
      <c r="G146" s="3"/>
      <c r="H146" s="3"/>
      <c r="K146" s="3"/>
      <c r="L146" s="3"/>
      <c r="N146" s="3"/>
      <c r="V146" s="3"/>
      <c r="X146" s="3"/>
    </row>
    <row r="147" spans="6:24" x14ac:dyDescent="0.25">
      <c r="F147" s="2"/>
      <c r="G147" s="3"/>
      <c r="H147" s="3"/>
      <c r="K147" s="3"/>
      <c r="L147" s="3"/>
      <c r="N147" s="3"/>
      <c r="V147" s="3"/>
      <c r="X147" s="3"/>
    </row>
    <row r="148" spans="6:24" x14ac:dyDescent="0.25">
      <c r="F148" s="2"/>
      <c r="G148" s="3"/>
      <c r="H148" s="3"/>
      <c r="K148" s="3"/>
      <c r="L148" s="3"/>
      <c r="N148" s="3"/>
      <c r="V148" s="3"/>
      <c r="X148" s="3"/>
    </row>
    <row r="149" spans="6:24" x14ac:dyDescent="0.25">
      <c r="F149" s="2"/>
      <c r="G149" s="3"/>
      <c r="H149" s="3"/>
      <c r="K149" s="3"/>
      <c r="L149" s="3"/>
      <c r="N149" s="3"/>
      <c r="V149" s="3"/>
      <c r="X149" s="3"/>
    </row>
    <row r="150" spans="6:24" x14ac:dyDescent="0.25">
      <c r="F150" s="2"/>
      <c r="G150" s="3"/>
      <c r="H150" s="3"/>
      <c r="K150" s="3"/>
      <c r="L150" s="3"/>
      <c r="N150" s="3"/>
      <c r="V150" s="3"/>
      <c r="X150" s="3"/>
    </row>
    <row r="151" spans="6:24" x14ac:dyDescent="0.25">
      <c r="F151" s="2"/>
      <c r="G151" s="3"/>
      <c r="H151" s="3"/>
      <c r="K151" s="3"/>
      <c r="L151" s="3"/>
      <c r="N151" s="3"/>
      <c r="V151" s="3"/>
      <c r="X151" s="3"/>
    </row>
    <row r="152" spans="6:24" x14ac:dyDescent="0.25">
      <c r="F152" s="2"/>
      <c r="G152" s="3"/>
      <c r="H152" s="3"/>
      <c r="K152" s="3"/>
      <c r="L152" s="3"/>
      <c r="N152" s="3"/>
      <c r="V152" s="3"/>
      <c r="X152" s="3"/>
    </row>
    <row r="153" spans="6:24" x14ac:dyDescent="0.25">
      <c r="F153" s="2"/>
      <c r="G153" s="3"/>
      <c r="H153" s="3"/>
      <c r="K153" s="3"/>
      <c r="L153" s="3"/>
      <c r="N153" s="3"/>
      <c r="V153" s="3"/>
      <c r="X153" s="3"/>
    </row>
    <row r="154" spans="6:24" x14ac:dyDescent="0.25">
      <c r="F154" s="2"/>
      <c r="G154" s="3"/>
      <c r="H154" s="3"/>
      <c r="K154" s="3"/>
      <c r="L154" s="3"/>
      <c r="N154" s="3"/>
      <c r="V154" s="3"/>
      <c r="X154" s="3"/>
    </row>
    <row r="155" spans="6:24" x14ac:dyDescent="0.25">
      <c r="F155" s="2"/>
      <c r="G155" s="3"/>
      <c r="H155" s="3"/>
      <c r="K155" s="3"/>
      <c r="L155" s="3"/>
      <c r="N155" s="3"/>
      <c r="V155" s="3"/>
      <c r="X155" s="3"/>
    </row>
    <row r="156" spans="6:24" x14ac:dyDescent="0.25">
      <c r="F156" s="2"/>
      <c r="G156" s="3"/>
      <c r="H156" s="3"/>
      <c r="K156" s="3"/>
      <c r="L156" s="3"/>
      <c r="N156" s="3"/>
      <c r="V156" s="3"/>
      <c r="X156" s="3"/>
    </row>
    <row r="157" spans="6:24" x14ac:dyDescent="0.25">
      <c r="F157" s="2"/>
      <c r="G157" s="3"/>
      <c r="H157" s="3"/>
      <c r="K157" s="3"/>
      <c r="L157" s="3"/>
      <c r="N157" s="3"/>
      <c r="V157" s="3"/>
      <c r="X157" s="3"/>
    </row>
    <row r="158" spans="6:24" x14ac:dyDescent="0.25">
      <c r="F158" s="2"/>
      <c r="G158" s="3"/>
      <c r="H158" s="3"/>
      <c r="K158" s="3"/>
      <c r="L158" s="3"/>
      <c r="N158" s="3"/>
      <c r="V158" s="3"/>
      <c r="X158" s="3"/>
    </row>
    <row r="159" spans="6:24" x14ac:dyDescent="0.25">
      <c r="F159" s="2"/>
      <c r="G159" s="3"/>
      <c r="H159" s="3"/>
      <c r="K159" s="3"/>
      <c r="L159" s="3"/>
      <c r="N159" s="3"/>
      <c r="V159" s="3"/>
      <c r="X159" s="3"/>
    </row>
    <row r="160" spans="6:24" x14ac:dyDescent="0.25">
      <c r="F160" s="2"/>
      <c r="G160" s="3"/>
      <c r="H160" s="3"/>
      <c r="K160" s="3"/>
      <c r="L160" s="3"/>
      <c r="N160" s="3"/>
      <c r="V160" s="3"/>
      <c r="X160" s="3"/>
    </row>
    <row r="161" spans="6:24" x14ac:dyDescent="0.25">
      <c r="F161" s="2"/>
      <c r="G161" s="3"/>
      <c r="H161" s="3"/>
      <c r="K161" s="3"/>
      <c r="L161" s="3"/>
      <c r="N161" s="3"/>
      <c r="V161" s="3"/>
      <c r="X161" s="3"/>
    </row>
    <row r="162" spans="6:24" x14ac:dyDescent="0.25">
      <c r="F162" s="2"/>
      <c r="G162" s="3"/>
      <c r="H162" s="3"/>
      <c r="K162" s="3"/>
      <c r="L162" s="3"/>
      <c r="N162" s="3"/>
      <c r="V162" s="3"/>
      <c r="X162" s="3"/>
    </row>
    <row r="163" spans="6:24" x14ac:dyDescent="0.25">
      <c r="F163" s="2"/>
      <c r="G163" s="3"/>
      <c r="H163" s="3"/>
      <c r="K163" s="3"/>
      <c r="L163" s="3"/>
      <c r="N163" s="3"/>
      <c r="V163" s="3"/>
      <c r="X163" s="3"/>
    </row>
    <row r="164" spans="6:24" x14ac:dyDescent="0.25">
      <c r="F164" s="2"/>
      <c r="G164" s="3"/>
      <c r="H164" s="3"/>
      <c r="K164" s="3"/>
      <c r="L164" s="3"/>
      <c r="N164" s="3"/>
      <c r="V164" s="3"/>
      <c r="X164" s="3"/>
    </row>
    <row r="165" spans="6:24" x14ac:dyDescent="0.25">
      <c r="F165" s="2"/>
      <c r="G165" s="3"/>
      <c r="H165" s="3"/>
      <c r="K165" s="3"/>
      <c r="L165" s="3"/>
      <c r="N165" s="3"/>
      <c r="V165" s="3"/>
      <c r="X165" s="3"/>
    </row>
    <row r="166" spans="6:24" x14ac:dyDescent="0.25">
      <c r="F166" s="2"/>
      <c r="G166" s="3"/>
      <c r="H166" s="3"/>
      <c r="K166" s="3"/>
      <c r="L166" s="3"/>
      <c r="N166" s="3"/>
      <c r="V166" s="3"/>
      <c r="X166" s="3"/>
    </row>
    <row r="167" spans="6:24" x14ac:dyDescent="0.25">
      <c r="F167" s="2"/>
      <c r="G167" s="3"/>
      <c r="H167" s="3"/>
      <c r="K167" s="3"/>
      <c r="L167" s="3"/>
      <c r="N167" s="3"/>
      <c r="V167" s="3"/>
      <c r="X167" s="3"/>
    </row>
    <row r="168" spans="6:24" x14ac:dyDescent="0.25">
      <c r="F168" s="2"/>
      <c r="G168" s="3"/>
      <c r="H168" s="3"/>
      <c r="K168" s="3"/>
      <c r="L168" s="3"/>
      <c r="N168" s="3"/>
      <c r="V168" s="3"/>
      <c r="X168" s="3"/>
    </row>
    <row r="169" spans="6:24" x14ac:dyDescent="0.25">
      <c r="F169" s="2"/>
      <c r="G169" s="3"/>
      <c r="H169" s="3"/>
      <c r="K169" s="3"/>
      <c r="L169" s="3"/>
      <c r="N169" s="3"/>
      <c r="V169" s="3"/>
      <c r="X169" s="3"/>
    </row>
    <row r="170" spans="6:24" x14ac:dyDescent="0.25">
      <c r="F170" s="2"/>
      <c r="G170" s="3"/>
      <c r="H170" s="3"/>
      <c r="K170" s="3"/>
      <c r="L170" s="3"/>
      <c r="N170" s="3"/>
      <c r="V170" s="3"/>
      <c r="X170" s="3"/>
    </row>
    <row r="171" spans="6:24" x14ac:dyDescent="0.25">
      <c r="F171" s="2"/>
      <c r="G171" s="3"/>
      <c r="H171" s="3"/>
      <c r="K171" s="3"/>
      <c r="L171" s="3"/>
      <c r="N171" s="3"/>
      <c r="V171" s="3"/>
      <c r="X171" s="3"/>
    </row>
    <row r="172" spans="6:24" x14ac:dyDescent="0.25">
      <c r="F172" s="2"/>
      <c r="G172" s="3"/>
      <c r="H172" s="3"/>
      <c r="K172" s="3"/>
      <c r="L172" s="3"/>
      <c r="N172" s="3"/>
      <c r="V172" s="3"/>
      <c r="X172" s="3"/>
    </row>
    <row r="173" spans="6:24" x14ac:dyDescent="0.25">
      <c r="F173" s="2"/>
      <c r="G173" s="3"/>
      <c r="H173" s="3"/>
      <c r="K173" s="3"/>
      <c r="L173" s="3"/>
      <c r="N173" s="3"/>
      <c r="V173" s="3"/>
      <c r="X173" s="3"/>
    </row>
    <row r="174" spans="6:24" x14ac:dyDescent="0.25">
      <c r="F174" s="2"/>
      <c r="G174" s="3"/>
      <c r="H174" s="3"/>
      <c r="K174" s="3"/>
      <c r="L174" s="3"/>
      <c r="N174" s="3"/>
      <c r="V174" s="3"/>
      <c r="X174" s="3"/>
    </row>
    <row r="175" spans="6:24" x14ac:dyDescent="0.25">
      <c r="F175" s="2"/>
      <c r="G175" s="3"/>
      <c r="H175" s="3"/>
      <c r="K175" s="3"/>
      <c r="L175" s="3"/>
      <c r="N175" s="3"/>
      <c r="V175" s="3"/>
      <c r="X175" s="3"/>
    </row>
    <row r="176" spans="6:24" x14ac:dyDescent="0.25">
      <c r="F176" s="2"/>
      <c r="G176" s="3"/>
      <c r="H176" s="3"/>
      <c r="K176" s="3"/>
      <c r="L176" s="3"/>
      <c r="N176" s="3"/>
      <c r="V176" s="3"/>
      <c r="X176" s="3"/>
    </row>
    <row r="177" spans="6:24" x14ac:dyDescent="0.25">
      <c r="F177" s="2"/>
      <c r="G177" s="3"/>
      <c r="H177" s="3"/>
      <c r="K177" s="3"/>
      <c r="L177" s="3"/>
      <c r="N177" s="3"/>
      <c r="V177" s="3"/>
      <c r="X177" s="3"/>
    </row>
    <row r="178" spans="6:24" x14ac:dyDescent="0.25">
      <c r="F178" s="2"/>
      <c r="G178" s="3"/>
      <c r="H178" s="3"/>
      <c r="K178" s="3"/>
      <c r="L178" s="3"/>
      <c r="N178" s="3"/>
      <c r="V178" s="3"/>
      <c r="X178" s="3"/>
    </row>
    <row r="179" spans="6:24" x14ac:dyDescent="0.25">
      <c r="F179" s="2"/>
      <c r="G179" s="3"/>
      <c r="H179" s="3"/>
      <c r="K179" s="3"/>
      <c r="L179" s="3"/>
      <c r="N179" s="3"/>
      <c r="V179" s="3"/>
      <c r="X179" s="3"/>
    </row>
    <row r="180" spans="6:24" x14ac:dyDescent="0.25">
      <c r="F180" s="2"/>
      <c r="G180" s="3"/>
      <c r="H180" s="3"/>
      <c r="K180" s="3"/>
      <c r="L180" s="3"/>
      <c r="N180" s="3"/>
      <c r="V180" s="3"/>
      <c r="X180" s="3"/>
    </row>
    <row r="181" spans="6:24" x14ac:dyDescent="0.25">
      <c r="F181" s="2"/>
      <c r="G181" s="3"/>
      <c r="H181" s="3"/>
      <c r="K181" s="3"/>
      <c r="L181" s="3"/>
      <c r="N181" s="3"/>
      <c r="V181" s="3"/>
      <c r="X181" s="3"/>
    </row>
    <row r="182" spans="6:24" x14ac:dyDescent="0.25">
      <c r="F182" s="2"/>
      <c r="G182" s="3"/>
      <c r="H182" s="3"/>
      <c r="K182" s="3"/>
      <c r="L182" s="3"/>
      <c r="N182" s="3"/>
      <c r="V182" s="3"/>
      <c r="X182" s="3"/>
    </row>
    <row r="183" spans="6:24" x14ac:dyDescent="0.25">
      <c r="F183" s="2"/>
      <c r="G183" s="3"/>
      <c r="H183" s="3"/>
      <c r="K183" s="3"/>
      <c r="L183" s="3"/>
      <c r="N183" s="3"/>
      <c r="V183" s="3"/>
      <c r="X183" s="3"/>
    </row>
    <row r="184" spans="6:24" x14ac:dyDescent="0.25">
      <c r="F184" s="2"/>
      <c r="G184" s="3"/>
      <c r="H184" s="3"/>
      <c r="K184" s="3"/>
      <c r="L184" s="3"/>
      <c r="N184" s="3"/>
      <c r="V184" s="3"/>
      <c r="X184" s="3"/>
    </row>
    <row r="185" spans="6:24" x14ac:dyDescent="0.25">
      <c r="F185" s="2"/>
      <c r="G185" s="3"/>
      <c r="H185" s="3"/>
      <c r="K185" s="3"/>
      <c r="L185" s="3"/>
      <c r="N185" s="3"/>
      <c r="V185" s="3"/>
      <c r="X185" s="3"/>
    </row>
    <row r="186" spans="6:24" x14ac:dyDescent="0.25">
      <c r="F186" s="2"/>
      <c r="G186" s="3"/>
      <c r="H186" s="3"/>
      <c r="K186" s="3"/>
      <c r="L186" s="3"/>
      <c r="N186" s="3"/>
      <c r="V186" s="3"/>
      <c r="X186" s="3"/>
    </row>
    <row r="187" spans="6:24" x14ac:dyDescent="0.25">
      <c r="F187" s="2"/>
      <c r="G187" s="3"/>
      <c r="H187" s="3"/>
      <c r="K187" s="3"/>
      <c r="L187" s="3"/>
      <c r="N187" s="3"/>
      <c r="V187" s="3"/>
      <c r="X187" s="3"/>
    </row>
    <row r="188" spans="6:24" x14ac:dyDescent="0.25">
      <c r="F188" s="2"/>
      <c r="G188" s="3"/>
      <c r="H188" s="3"/>
      <c r="K188" s="3"/>
      <c r="L188" s="3"/>
      <c r="N188" s="3"/>
      <c r="V188" s="3"/>
      <c r="X188" s="3"/>
    </row>
    <row r="189" spans="6:24" x14ac:dyDescent="0.25">
      <c r="F189" s="2"/>
      <c r="G189" s="3"/>
      <c r="H189" s="3"/>
      <c r="K189" s="3"/>
      <c r="L189" s="3"/>
      <c r="N189" s="3"/>
      <c r="V189" s="3"/>
      <c r="X189" s="3"/>
    </row>
    <row r="190" spans="6:24" x14ac:dyDescent="0.25">
      <c r="F190" s="2"/>
      <c r="G190" s="3"/>
      <c r="H190" s="3"/>
      <c r="K190" s="3"/>
      <c r="L190" s="3"/>
      <c r="N190" s="3"/>
      <c r="V190" s="3"/>
      <c r="X190" s="3"/>
    </row>
    <row r="191" spans="6:24" x14ac:dyDescent="0.25">
      <c r="F191" s="2"/>
      <c r="G191" s="3"/>
      <c r="H191" s="3"/>
      <c r="K191" s="3"/>
      <c r="L191" s="3"/>
      <c r="N191" s="3"/>
      <c r="V191" s="3"/>
      <c r="X191" s="3"/>
    </row>
    <row r="192" spans="6:24" x14ac:dyDescent="0.25">
      <c r="F192" s="2"/>
      <c r="G192" s="3"/>
      <c r="H192" s="3"/>
      <c r="K192" s="3"/>
      <c r="L192" s="3"/>
      <c r="N192" s="3"/>
      <c r="V192" s="3"/>
      <c r="X192" s="3"/>
    </row>
    <row r="193" spans="6:24" x14ac:dyDescent="0.25">
      <c r="F193" s="2"/>
      <c r="G193" s="3"/>
      <c r="H193" s="3"/>
      <c r="K193" s="3"/>
      <c r="L193" s="3"/>
      <c r="N193" s="3"/>
      <c r="V193" s="3"/>
      <c r="X193" s="3"/>
    </row>
    <row r="194" spans="6:24" x14ac:dyDescent="0.25">
      <c r="F194" s="2"/>
      <c r="G194" s="3"/>
      <c r="H194" s="3"/>
      <c r="K194" s="3"/>
      <c r="L194" s="3"/>
      <c r="N194" s="3"/>
      <c r="V194" s="3"/>
      <c r="X194" s="3"/>
    </row>
    <row r="195" spans="6:24" x14ac:dyDescent="0.25">
      <c r="F195" s="2"/>
      <c r="G195" s="3"/>
      <c r="H195" s="3"/>
      <c r="K195" s="3"/>
      <c r="L195" s="3"/>
      <c r="N195" s="3"/>
      <c r="V195" s="3"/>
      <c r="X195" s="3"/>
    </row>
    <row r="196" spans="6:24" x14ac:dyDescent="0.25">
      <c r="F196" s="2"/>
      <c r="G196" s="3"/>
      <c r="H196" s="3"/>
      <c r="K196" s="3"/>
      <c r="L196" s="3"/>
      <c r="N196" s="3"/>
      <c r="V196" s="3"/>
      <c r="X196" s="3"/>
    </row>
    <row r="197" spans="6:24" x14ac:dyDescent="0.25">
      <c r="F197" s="2"/>
      <c r="G197" s="3"/>
      <c r="H197" s="3"/>
      <c r="K197" s="3"/>
      <c r="L197" s="3"/>
      <c r="N197" s="3"/>
      <c r="V197" s="3"/>
      <c r="X197" s="3"/>
    </row>
    <row r="198" spans="6:24" x14ac:dyDescent="0.25">
      <c r="F198" s="2"/>
      <c r="G198" s="3"/>
      <c r="H198" s="3"/>
      <c r="K198" s="3"/>
      <c r="L198" s="3"/>
      <c r="N198" s="3"/>
      <c r="V198" s="3"/>
      <c r="X198" s="3"/>
    </row>
    <row r="199" spans="6:24" x14ac:dyDescent="0.25">
      <c r="F199" s="2"/>
      <c r="G199" s="3"/>
      <c r="H199" s="3"/>
      <c r="K199" s="3"/>
      <c r="L199" s="3"/>
      <c r="N199" s="3"/>
      <c r="V199" s="3"/>
      <c r="X199" s="3"/>
    </row>
    <row r="200" spans="6:24" x14ac:dyDescent="0.25">
      <c r="F200" s="2"/>
      <c r="G200" s="3"/>
      <c r="H200" s="3"/>
      <c r="K200" s="3"/>
      <c r="L200" s="3"/>
      <c r="N200" s="3"/>
      <c r="V200" s="3"/>
      <c r="X200" s="3"/>
    </row>
    <row r="201" spans="6:24" x14ac:dyDescent="0.25">
      <c r="F201" s="2"/>
      <c r="G201" s="3"/>
      <c r="H201" s="3"/>
      <c r="K201" s="3"/>
      <c r="L201" s="3"/>
      <c r="N201" s="3"/>
      <c r="V201" s="3"/>
      <c r="X201" s="3"/>
    </row>
    <row r="202" spans="6:24" x14ac:dyDescent="0.25">
      <c r="F202" s="2"/>
      <c r="G202" s="3"/>
      <c r="H202" s="3"/>
      <c r="K202" s="3"/>
      <c r="L202" s="3"/>
      <c r="N202" s="3"/>
      <c r="V202" s="3"/>
      <c r="X202" s="3"/>
    </row>
    <row r="203" spans="6:24" x14ac:dyDescent="0.25">
      <c r="F203" s="2"/>
      <c r="G203" s="3"/>
      <c r="H203" s="3"/>
      <c r="K203" s="3"/>
      <c r="L203" s="3"/>
      <c r="N203" s="3"/>
      <c r="V203" s="3"/>
      <c r="X203" s="3"/>
    </row>
    <row r="204" spans="6:24" x14ac:dyDescent="0.25">
      <c r="F204" s="2"/>
      <c r="G204" s="3"/>
      <c r="H204" s="3"/>
      <c r="K204" s="3"/>
      <c r="L204" s="3"/>
      <c r="N204" s="3"/>
      <c r="V204" s="3"/>
      <c r="X204" s="3"/>
    </row>
    <row r="205" spans="6:24" x14ac:dyDescent="0.25">
      <c r="F205" s="2"/>
      <c r="G205" s="3"/>
      <c r="H205" s="3"/>
      <c r="K205" s="3"/>
      <c r="L205" s="3"/>
      <c r="N205" s="3"/>
      <c r="V205" s="3"/>
      <c r="X205" s="3"/>
    </row>
    <row r="206" spans="6:24" x14ac:dyDescent="0.25">
      <c r="F206" s="2"/>
      <c r="G206" s="3"/>
      <c r="H206" s="3"/>
      <c r="K206" s="3"/>
      <c r="L206" s="3"/>
      <c r="N206" s="3"/>
      <c r="V206" s="3"/>
      <c r="X206" s="3"/>
    </row>
    <row r="207" spans="6:24" x14ac:dyDescent="0.25">
      <c r="F207" s="2"/>
      <c r="G207" s="3"/>
      <c r="H207" s="3"/>
      <c r="K207" s="3"/>
      <c r="L207" s="3"/>
      <c r="N207" s="3"/>
      <c r="V207" s="3"/>
      <c r="X207" s="3"/>
    </row>
    <row r="208" spans="6:24" x14ac:dyDescent="0.25">
      <c r="F208" s="2"/>
      <c r="G208" s="3"/>
      <c r="H208" s="3"/>
      <c r="K208" s="3"/>
      <c r="L208" s="3"/>
      <c r="N208" s="3"/>
      <c r="V208" s="3"/>
      <c r="X208" s="3"/>
    </row>
    <row r="209" spans="6:24" x14ac:dyDescent="0.25">
      <c r="F209" s="2"/>
      <c r="G209" s="3"/>
      <c r="H209" s="3"/>
      <c r="K209" s="3"/>
      <c r="L209" s="3"/>
      <c r="N209" s="3"/>
      <c r="V209" s="3"/>
      <c r="X209" s="3"/>
    </row>
    <row r="210" spans="6:24" x14ac:dyDescent="0.25">
      <c r="F210" s="2"/>
      <c r="G210" s="3"/>
      <c r="H210" s="3"/>
      <c r="K210" s="3"/>
      <c r="L210" s="3"/>
      <c r="N210" s="3"/>
      <c r="V210" s="3"/>
      <c r="X210" s="3"/>
    </row>
    <row r="211" spans="6:24" x14ac:dyDescent="0.25">
      <c r="F211" s="2"/>
      <c r="G211" s="3"/>
      <c r="H211" s="3"/>
      <c r="K211" s="3"/>
      <c r="L211" s="3"/>
      <c r="N211" s="3"/>
      <c r="V211" s="3"/>
      <c r="X211" s="3"/>
    </row>
    <row r="212" spans="6:24" x14ac:dyDescent="0.25">
      <c r="F212" s="2"/>
      <c r="G212" s="3"/>
      <c r="H212" s="3"/>
      <c r="K212" s="3"/>
      <c r="L212" s="3"/>
      <c r="N212" s="3"/>
      <c r="V212" s="3"/>
      <c r="X212" s="3"/>
    </row>
    <row r="213" spans="6:24" x14ac:dyDescent="0.25">
      <c r="F213" s="2"/>
      <c r="G213" s="3"/>
      <c r="H213" s="3"/>
      <c r="K213" s="3"/>
      <c r="L213" s="3"/>
      <c r="N213" s="3"/>
      <c r="V213" s="3"/>
      <c r="X213" s="3"/>
    </row>
    <row r="214" spans="6:24" x14ac:dyDescent="0.25">
      <c r="F214" s="2"/>
      <c r="G214" s="3"/>
      <c r="H214" s="3"/>
      <c r="K214" s="3"/>
      <c r="L214" s="3"/>
      <c r="N214" s="3"/>
      <c r="V214" s="3"/>
      <c r="X214" s="3"/>
    </row>
    <row r="215" spans="6:24" x14ac:dyDescent="0.25">
      <c r="F215" s="2"/>
      <c r="G215" s="3"/>
      <c r="H215" s="3"/>
      <c r="K215" s="3"/>
      <c r="L215" s="3"/>
      <c r="N215" s="3"/>
      <c r="V215" s="3"/>
      <c r="X215" s="3"/>
    </row>
    <row r="216" spans="6:24" x14ac:dyDescent="0.25">
      <c r="F216" s="2"/>
      <c r="G216" s="3"/>
      <c r="H216" s="3"/>
      <c r="K216" s="3"/>
      <c r="L216" s="3"/>
      <c r="N216" s="3"/>
      <c r="V216" s="3"/>
      <c r="X216" s="3"/>
    </row>
    <row r="217" spans="6:24" x14ac:dyDescent="0.25">
      <c r="F217" s="2"/>
      <c r="G217" s="3"/>
      <c r="H217" s="3"/>
      <c r="K217" s="3"/>
      <c r="L217" s="3"/>
      <c r="N217" s="3"/>
      <c r="V217" s="3"/>
      <c r="X217" s="3"/>
    </row>
    <row r="218" spans="6:24" x14ac:dyDescent="0.25">
      <c r="F218" s="2"/>
      <c r="G218" s="3"/>
      <c r="H218" s="3"/>
      <c r="K218" s="3"/>
      <c r="L218" s="3"/>
      <c r="N218" s="3"/>
      <c r="V218" s="3"/>
      <c r="X218" s="3"/>
    </row>
    <row r="219" spans="6:24" x14ac:dyDescent="0.25">
      <c r="F219" s="2"/>
      <c r="G219" s="3"/>
      <c r="H219" s="3"/>
      <c r="K219" s="3"/>
      <c r="L219" s="3"/>
      <c r="N219" s="3"/>
      <c r="V219" s="3"/>
      <c r="X219" s="3"/>
    </row>
    <row r="220" spans="6:24" x14ac:dyDescent="0.25">
      <c r="F220" s="2"/>
      <c r="G220" s="3"/>
      <c r="H220" s="3"/>
      <c r="K220" s="3"/>
      <c r="L220" s="3"/>
      <c r="N220" s="3"/>
      <c r="V220" s="3"/>
      <c r="X220" s="3"/>
    </row>
    <row r="221" spans="6:24" x14ac:dyDescent="0.25">
      <c r="F221" s="2"/>
      <c r="G221" s="3"/>
      <c r="H221" s="3"/>
      <c r="K221" s="3"/>
      <c r="L221" s="3"/>
      <c r="N221" s="3"/>
      <c r="V221" s="3"/>
      <c r="X221" s="3"/>
    </row>
    <row r="222" spans="6:24" x14ac:dyDescent="0.25">
      <c r="F222" s="2"/>
      <c r="G222" s="3"/>
      <c r="H222" s="3"/>
      <c r="K222" s="3"/>
      <c r="L222" s="3"/>
      <c r="N222" s="3"/>
      <c r="V222" s="3"/>
      <c r="X222" s="3"/>
    </row>
    <row r="223" spans="6:24" x14ac:dyDescent="0.25">
      <c r="F223" s="2"/>
      <c r="G223" s="3"/>
      <c r="H223" s="3"/>
      <c r="K223" s="3"/>
      <c r="L223" s="3"/>
      <c r="N223" s="3"/>
      <c r="V223" s="3"/>
      <c r="X223" s="3"/>
    </row>
    <row r="224" spans="6:24" x14ac:dyDescent="0.25">
      <c r="F224" s="2"/>
      <c r="G224" s="3"/>
      <c r="H224" s="3"/>
      <c r="K224" s="3"/>
      <c r="L224" s="3"/>
      <c r="N224" s="3"/>
      <c r="V224" s="3"/>
      <c r="X224" s="3"/>
    </row>
    <row r="225" spans="6:24" x14ac:dyDescent="0.25">
      <c r="F225" s="2"/>
      <c r="G225" s="3"/>
      <c r="H225" s="3"/>
      <c r="K225" s="3"/>
      <c r="L225" s="3"/>
      <c r="N225" s="3"/>
      <c r="V225" s="3"/>
      <c r="X225" s="3"/>
    </row>
    <row r="226" spans="6:24" x14ac:dyDescent="0.25">
      <c r="F226" s="2"/>
      <c r="G226" s="3"/>
      <c r="H226" s="3"/>
      <c r="K226" s="3"/>
      <c r="L226" s="3"/>
      <c r="N226" s="3"/>
      <c r="V226" s="3"/>
      <c r="X226" s="3"/>
    </row>
    <row r="227" spans="6:24" x14ac:dyDescent="0.25">
      <c r="F227" s="2"/>
      <c r="G227" s="3"/>
      <c r="H227" s="3"/>
      <c r="K227" s="3"/>
      <c r="L227" s="3"/>
      <c r="N227" s="3"/>
      <c r="V227" s="3"/>
      <c r="X227" s="3"/>
    </row>
    <row r="228" spans="6:24" x14ac:dyDescent="0.25">
      <c r="F228" s="2"/>
      <c r="G228" s="3"/>
      <c r="H228" s="3"/>
      <c r="K228" s="3"/>
      <c r="L228" s="3"/>
      <c r="N228" s="3"/>
      <c r="V228" s="3"/>
      <c r="X228" s="3"/>
    </row>
    <row r="229" spans="6:24" x14ac:dyDescent="0.25">
      <c r="F229" s="2"/>
      <c r="G229" s="3"/>
      <c r="H229" s="3"/>
      <c r="K229" s="3"/>
      <c r="L229" s="3"/>
      <c r="N229" s="3"/>
      <c r="V229" s="3"/>
      <c r="X229" s="3"/>
    </row>
    <row r="230" spans="6:24" x14ac:dyDescent="0.25">
      <c r="F230" s="2"/>
      <c r="G230" s="3"/>
      <c r="H230" s="3"/>
      <c r="K230" s="3"/>
      <c r="L230" s="3"/>
      <c r="N230" s="3"/>
      <c r="V230" s="3"/>
      <c r="X230" s="3"/>
    </row>
    <row r="231" spans="6:24" x14ac:dyDescent="0.25">
      <c r="F231" s="2"/>
      <c r="G231" s="3"/>
      <c r="H231" s="3"/>
      <c r="K231" s="3"/>
      <c r="L231" s="3"/>
      <c r="N231" s="3"/>
      <c r="V231" s="3"/>
      <c r="X231" s="3"/>
    </row>
    <row r="232" spans="6:24" x14ac:dyDescent="0.25">
      <c r="F232" s="2"/>
      <c r="G232" s="3"/>
      <c r="H232" s="3"/>
      <c r="K232" s="3"/>
      <c r="L232" s="3"/>
      <c r="N232" s="3"/>
      <c r="V232" s="3"/>
      <c r="X232" s="3"/>
    </row>
    <row r="233" spans="6:24" x14ac:dyDescent="0.25">
      <c r="F233" s="2"/>
      <c r="G233" s="3"/>
      <c r="H233" s="3"/>
      <c r="K233" s="3"/>
      <c r="L233" s="3"/>
      <c r="N233" s="3"/>
      <c r="V233" s="3"/>
      <c r="X233" s="3"/>
    </row>
    <row r="234" spans="6:24" x14ac:dyDescent="0.25">
      <c r="F234" s="2"/>
      <c r="G234" s="3"/>
      <c r="H234" s="3"/>
      <c r="K234" s="3"/>
      <c r="L234" s="3"/>
      <c r="N234" s="3"/>
      <c r="V234" s="3"/>
      <c r="X234" s="3"/>
    </row>
    <row r="235" spans="6:24" x14ac:dyDescent="0.25">
      <c r="F235" s="2"/>
      <c r="G235" s="3"/>
      <c r="H235" s="3"/>
      <c r="K235" s="3"/>
      <c r="L235" s="3"/>
      <c r="N235" s="3"/>
      <c r="V235" s="3"/>
      <c r="X235" s="3"/>
    </row>
    <row r="236" spans="6:24" x14ac:dyDescent="0.25">
      <c r="F236" s="2"/>
      <c r="G236" s="3"/>
      <c r="H236" s="3"/>
      <c r="K236" s="3"/>
      <c r="L236" s="3"/>
      <c r="N236" s="3"/>
      <c r="V236" s="3"/>
      <c r="X236" s="3"/>
    </row>
    <row r="237" spans="6:24" x14ac:dyDescent="0.25">
      <c r="F237" s="2"/>
      <c r="G237" s="3"/>
      <c r="H237" s="3"/>
      <c r="K237" s="3"/>
      <c r="L237" s="3"/>
      <c r="N237" s="3"/>
      <c r="V237" s="3"/>
      <c r="X237" s="3"/>
    </row>
    <row r="238" spans="6:24" x14ac:dyDescent="0.25">
      <c r="F238" s="2"/>
      <c r="G238" s="3"/>
      <c r="H238" s="3"/>
      <c r="K238" s="3"/>
      <c r="L238" s="3"/>
      <c r="N238" s="3"/>
      <c r="V238" s="3"/>
      <c r="X238" s="3"/>
    </row>
    <row r="239" spans="6:24" x14ac:dyDescent="0.25">
      <c r="F239" s="2"/>
      <c r="G239" s="3"/>
      <c r="H239" s="3"/>
      <c r="K239" s="3"/>
      <c r="L239" s="3"/>
      <c r="N239" s="3"/>
      <c r="V239" s="3"/>
      <c r="X239" s="3"/>
    </row>
    <row r="240" spans="6:24" x14ac:dyDescent="0.25">
      <c r="F240" s="2"/>
      <c r="G240" s="3"/>
      <c r="H240" s="3"/>
      <c r="K240" s="3"/>
      <c r="L240" s="3"/>
      <c r="N240" s="3"/>
      <c r="V240" s="3"/>
      <c r="X240" s="3"/>
    </row>
    <row r="241" spans="6:24" x14ac:dyDescent="0.25">
      <c r="F241" s="2"/>
      <c r="G241" s="3"/>
      <c r="H241" s="3"/>
      <c r="K241" s="3"/>
      <c r="L241" s="3"/>
      <c r="N241" s="3"/>
      <c r="V241" s="3"/>
      <c r="X241" s="3"/>
    </row>
    <row r="242" spans="6:24" x14ac:dyDescent="0.25">
      <c r="F242" s="2"/>
      <c r="G242" s="3"/>
      <c r="H242" s="3"/>
      <c r="K242" s="3"/>
      <c r="L242" s="3"/>
      <c r="N242" s="3"/>
      <c r="V242" s="3"/>
      <c r="X242" s="3"/>
    </row>
    <row r="243" spans="6:24" x14ac:dyDescent="0.25">
      <c r="F243" s="2"/>
      <c r="G243" s="3"/>
      <c r="H243" s="3"/>
      <c r="K243" s="3"/>
      <c r="L243" s="3"/>
      <c r="N243" s="3"/>
      <c r="V243" s="3"/>
      <c r="X243" s="3"/>
    </row>
    <row r="244" spans="6:24" x14ac:dyDescent="0.25">
      <c r="F244" s="2"/>
      <c r="G244" s="3"/>
      <c r="H244" s="3"/>
      <c r="K244" s="3"/>
      <c r="L244" s="3"/>
      <c r="N244" s="3"/>
      <c r="V244" s="3"/>
      <c r="X244" s="3"/>
    </row>
    <row r="245" spans="6:24" x14ac:dyDescent="0.25">
      <c r="F245" s="2"/>
      <c r="G245" s="3"/>
      <c r="H245" s="3"/>
      <c r="K245" s="3"/>
      <c r="L245" s="3"/>
      <c r="N245" s="3"/>
      <c r="V245" s="3"/>
      <c r="X245" s="3"/>
    </row>
    <row r="246" spans="6:24" x14ac:dyDescent="0.25">
      <c r="F246" s="2"/>
      <c r="G246" s="3"/>
      <c r="H246" s="3"/>
      <c r="K246" s="3"/>
      <c r="L246" s="3"/>
      <c r="N246" s="3"/>
      <c r="V246" s="3"/>
      <c r="X246" s="3"/>
    </row>
    <row r="247" spans="6:24" x14ac:dyDescent="0.25">
      <c r="F247" s="2"/>
      <c r="G247" s="3"/>
      <c r="H247" s="3"/>
      <c r="K247" s="3"/>
      <c r="L247" s="3"/>
      <c r="N247" s="3"/>
      <c r="V247" s="3"/>
      <c r="X247" s="3"/>
    </row>
    <row r="248" spans="6:24" x14ac:dyDescent="0.25">
      <c r="F248" s="2"/>
      <c r="G248" s="3"/>
      <c r="H248" s="3"/>
      <c r="K248" s="3"/>
      <c r="L248" s="3"/>
      <c r="N248" s="3"/>
      <c r="V248" s="3"/>
      <c r="X248" s="3"/>
    </row>
    <row r="249" spans="6:24" x14ac:dyDescent="0.25">
      <c r="F249" s="2"/>
      <c r="G249" s="3"/>
      <c r="H249" s="3"/>
      <c r="K249" s="3"/>
      <c r="L249" s="3"/>
      <c r="N249" s="3"/>
      <c r="V249" s="3"/>
      <c r="X249" s="3"/>
    </row>
    <row r="250" spans="6:24" x14ac:dyDescent="0.25">
      <c r="F250" s="2"/>
      <c r="G250" s="3"/>
      <c r="H250" s="3"/>
      <c r="K250" s="3"/>
      <c r="L250" s="3"/>
      <c r="N250" s="3"/>
      <c r="V250" s="3"/>
      <c r="X250" s="3"/>
    </row>
    <row r="251" spans="6:24" x14ac:dyDescent="0.25">
      <c r="F251" s="2"/>
      <c r="G251" s="3"/>
      <c r="H251" s="3"/>
      <c r="K251" s="3"/>
      <c r="L251" s="3"/>
      <c r="N251" s="3"/>
      <c r="V251" s="3"/>
      <c r="X251" s="3"/>
    </row>
    <row r="252" spans="6:24" x14ac:dyDescent="0.25">
      <c r="F252" s="2"/>
      <c r="G252" s="3"/>
      <c r="H252" s="3"/>
      <c r="K252" s="3"/>
      <c r="L252" s="3"/>
      <c r="N252" s="3"/>
      <c r="V252" s="3"/>
      <c r="X252" s="3"/>
    </row>
    <row r="253" spans="6:24" x14ac:dyDescent="0.25">
      <c r="F253" s="2"/>
      <c r="G253" s="3"/>
      <c r="H253" s="3"/>
      <c r="K253" s="3"/>
      <c r="L253" s="3"/>
      <c r="N253" s="3"/>
      <c r="V253" s="3"/>
      <c r="X253" s="3"/>
    </row>
    <row r="254" spans="6:24" x14ac:dyDescent="0.25">
      <c r="F254" s="2"/>
      <c r="G254" s="3"/>
      <c r="H254" s="3"/>
      <c r="K254" s="3"/>
      <c r="L254" s="3"/>
      <c r="N254" s="3"/>
      <c r="V254" s="3"/>
      <c r="X254" s="3"/>
    </row>
    <row r="255" spans="6:24" x14ac:dyDescent="0.25">
      <c r="F255" s="2"/>
      <c r="G255" s="3"/>
      <c r="H255" s="3"/>
      <c r="K255" s="3"/>
      <c r="L255" s="3"/>
      <c r="N255" s="3"/>
      <c r="V255" s="3"/>
      <c r="X255" s="3"/>
    </row>
    <row r="256" spans="6:24" x14ac:dyDescent="0.25">
      <c r="F256" s="2"/>
      <c r="G256" s="3"/>
      <c r="H256" s="3"/>
      <c r="K256" s="3"/>
      <c r="L256" s="3"/>
      <c r="N256" s="3"/>
      <c r="V256" s="3"/>
      <c r="X256" s="3"/>
    </row>
    <row r="257" spans="6:24" x14ac:dyDescent="0.25">
      <c r="F257" s="2"/>
      <c r="G257" s="3"/>
      <c r="H257" s="3"/>
      <c r="K257" s="3"/>
      <c r="L257" s="3"/>
      <c r="N257" s="3"/>
      <c r="V257" s="3"/>
      <c r="X257" s="3"/>
    </row>
    <row r="258" spans="6:24" x14ac:dyDescent="0.25">
      <c r="F258" s="2"/>
      <c r="G258" s="3"/>
      <c r="H258" s="3"/>
      <c r="K258" s="3"/>
      <c r="L258" s="3"/>
      <c r="N258" s="3"/>
      <c r="V258" s="3"/>
      <c r="X258" s="3"/>
    </row>
    <row r="259" spans="6:24" x14ac:dyDescent="0.25">
      <c r="F259" s="2"/>
      <c r="G259" s="3"/>
      <c r="H259" s="3"/>
      <c r="K259" s="3"/>
      <c r="L259" s="3"/>
      <c r="N259" s="3"/>
      <c r="V259" s="3"/>
      <c r="X259" s="3"/>
    </row>
    <row r="260" spans="6:24" x14ac:dyDescent="0.25">
      <c r="F260" s="2"/>
      <c r="G260" s="3"/>
      <c r="H260" s="3"/>
      <c r="K260" s="3"/>
      <c r="L260" s="3"/>
      <c r="N260" s="3"/>
      <c r="V260" s="3"/>
      <c r="X260" s="3"/>
    </row>
    <row r="261" spans="6:24" x14ac:dyDescent="0.25">
      <c r="F261" s="2"/>
      <c r="G261" s="3"/>
      <c r="H261" s="3"/>
      <c r="K261" s="3"/>
      <c r="L261" s="3"/>
      <c r="N261" s="3"/>
      <c r="V261" s="3"/>
      <c r="X261" s="3"/>
    </row>
    <row r="262" spans="6:24" x14ac:dyDescent="0.25">
      <c r="F262" s="2"/>
      <c r="G262" s="3"/>
      <c r="H262" s="3"/>
      <c r="K262" s="3"/>
      <c r="L262" s="3"/>
      <c r="N262" s="3"/>
      <c r="V262" s="3"/>
      <c r="X262" s="3"/>
    </row>
    <row r="263" spans="6:24" x14ac:dyDescent="0.25">
      <c r="F263" s="2"/>
      <c r="G263" s="3"/>
      <c r="H263" s="3"/>
      <c r="K263" s="3"/>
      <c r="L263" s="3"/>
      <c r="N263" s="3"/>
      <c r="V263" s="3"/>
      <c r="X263" s="3"/>
    </row>
    <row r="264" spans="6:24" x14ac:dyDescent="0.25">
      <c r="F264" s="2"/>
      <c r="G264" s="3"/>
      <c r="H264" s="3"/>
      <c r="K264" s="3"/>
      <c r="L264" s="3"/>
      <c r="N264" s="3"/>
      <c r="V264" s="3"/>
      <c r="X264" s="3"/>
    </row>
    <row r="265" spans="6:24" x14ac:dyDescent="0.25">
      <c r="F265" s="2"/>
      <c r="G265" s="3"/>
      <c r="H265" s="3"/>
      <c r="K265" s="3"/>
      <c r="L265" s="3"/>
      <c r="N265" s="3"/>
      <c r="V265" s="3"/>
      <c r="X265" s="3"/>
    </row>
    <row r="266" spans="6:24" x14ac:dyDescent="0.25">
      <c r="F266" s="2"/>
      <c r="G266" s="3"/>
      <c r="H266" s="3"/>
      <c r="K266" s="3"/>
      <c r="L266" s="3"/>
      <c r="N266" s="3"/>
      <c r="V266" s="3"/>
      <c r="X266" s="3"/>
    </row>
    <row r="267" spans="6:24" x14ac:dyDescent="0.25">
      <c r="F267" s="2"/>
      <c r="G267" s="3"/>
      <c r="H267" s="3"/>
      <c r="K267" s="3"/>
      <c r="L267" s="3"/>
      <c r="N267" s="3"/>
      <c r="V267" s="3"/>
      <c r="X267" s="3"/>
    </row>
    <row r="268" spans="6:24" x14ac:dyDescent="0.25">
      <c r="F268" s="2"/>
      <c r="G268" s="3"/>
      <c r="H268" s="3"/>
      <c r="K268" s="3"/>
      <c r="L268" s="3"/>
      <c r="N268" s="3"/>
      <c r="V268" s="3"/>
      <c r="X268" s="3"/>
    </row>
    <row r="269" spans="6:24" x14ac:dyDescent="0.25">
      <c r="F269" s="2"/>
      <c r="G269" s="3"/>
      <c r="H269" s="3"/>
      <c r="K269" s="3"/>
      <c r="L269" s="3"/>
      <c r="N269" s="3"/>
      <c r="V269" s="3"/>
      <c r="X269" s="3"/>
    </row>
    <row r="270" spans="6:24" x14ac:dyDescent="0.25">
      <c r="F270" s="2"/>
      <c r="G270" s="3"/>
      <c r="H270" s="3"/>
      <c r="K270" s="3"/>
      <c r="L270" s="3"/>
      <c r="N270" s="3"/>
      <c r="V270" s="3"/>
      <c r="X270" s="3"/>
    </row>
    <row r="271" spans="6:24" x14ac:dyDescent="0.25">
      <c r="F271" s="2"/>
      <c r="G271" s="3"/>
      <c r="H271" s="3"/>
      <c r="K271" s="3"/>
      <c r="L271" s="3"/>
      <c r="N271" s="3"/>
      <c r="V271" s="3"/>
      <c r="X271" s="3"/>
    </row>
    <row r="272" spans="6:24" x14ac:dyDescent="0.25">
      <c r="F272" s="2"/>
      <c r="G272" s="3"/>
      <c r="H272" s="3"/>
      <c r="K272" s="3"/>
      <c r="L272" s="3"/>
      <c r="N272" s="3"/>
      <c r="V272" s="3"/>
      <c r="X272" s="3"/>
    </row>
    <row r="273" spans="6:24" x14ac:dyDescent="0.25">
      <c r="F273" s="2"/>
      <c r="G273" s="3"/>
      <c r="H273" s="3"/>
      <c r="K273" s="3"/>
      <c r="L273" s="3"/>
      <c r="N273" s="3"/>
      <c r="V273" s="3"/>
      <c r="X273" s="3"/>
    </row>
    <row r="274" spans="6:24" x14ac:dyDescent="0.25">
      <c r="F274" s="2"/>
      <c r="G274" s="3"/>
      <c r="H274" s="3"/>
      <c r="K274" s="3"/>
      <c r="L274" s="3"/>
      <c r="N274" s="3"/>
      <c r="V274" s="3"/>
      <c r="X274" s="3"/>
    </row>
    <row r="275" spans="6:24" x14ac:dyDescent="0.25">
      <c r="F275" s="2"/>
      <c r="G275" s="3"/>
      <c r="H275" s="3"/>
      <c r="K275" s="3"/>
      <c r="L275" s="3"/>
      <c r="N275" s="3"/>
      <c r="V275" s="3"/>
      <c r="X275" s="3"/>
    </row>
    <row r="276" spans="6:24" x14ac:dyDescent="0.25">
      <c r="F276" s="2"/>
      <c r="G276" s="3"/>
      <c r="H276" s="3"/>
      <c r="K276" s="3"/>
      <c r="L276" s="3"/>
      <c r="N276" s="3"/>
      <c r="V276" s="3"/>
      <c r="X276" s="3"/>
    </row>
    <row r="277" spans="6:24" x14ac:dyDescent="0.25">
      <c r="F277" s="2"/>
      <c r="G277" s="3"/>
      <c r="H277" s="3"/>
      <c r="K277" s="3"/>
      <c r="L277" s="3"/>
      <c r="N277" s="3"/>
      <c r="V277" s="3"/>
      <c r="X277" s="3"/>
    </row>
    <row r="278" spans="6:24" x14ac:dyDescent="0.25">
      <c r="F278" s="2"/>
      <c r="G278" s="3"/>
      <c r="H278" s="3"/>
      <c r="K278" s="3"/>
      <c r="L278" s="3"/>
      <c r="N278" s="3"/>
      <c r="V278" s="3"/>
      <c r="X278" s="3"/>
    </row>
    <row r="279" spans="6:24" x14ac:dyDescent="0.25">
      <c r="F279" s="2"/>
      <c r="G279" s="3"/>
      <c r="H279" s="3"/>
      <c r="K279" s="3"/>
      <c r="L279" s="3"/>
      <c r="N279" s="3"/>
      <c r="V279" s="3"/>
      <c r="X279" s="3"/>
    </row>
    <row r="280" spans="6:24" x14ac:dyDescent="0.25">
      <c r="F280" s="2"/>
      <c r="G280" s="3"/>
      <c r="H280" s="3"/>
      <c r="K280" s="3"/>
      <c r="L280" s="3"/>
      <c r="N280" s="3"/>
      <c r="V280" s="3"/>
      <c r="X280" s="3"/>
    </row>
    <row r="281" spans="6:24" x14ac:dyDescent="0.25">
      <c r="F281" s="2"/>
      <c r="G281" s="3"/>
      <c r="H281" s="3"/>
      <c r="K281" s="3"/>
      <c r="L281" s="3"/>
      <c r="N281" s="3"/>
      <c r="V281" s="3"/>
      <c r="X281" s="3"/>
    </row>
    <row r="282" spans="6:24" x14ac:dyDescent="0.25">
      <c r="F282" s="2"/>
      <c r="G282" s="3"/>
      <c r="H282" s="3"/>
      <c r="K282" s="3"/>
      <c r="L282" s="3"/>
      <c r="N282" s="3"/>
      <c r="V282" s="3"/>
      <c r="X282" s="3"/>
    </row>
    <row r="283" spans="6:24" x14ac:dyDescent="0.25">
      <c r="F283" s="2"/>
      <c r="G283" s="3"/>
      <c r="H283" s="3"/>
      <c r="K283" s="3"/>
      <c r="L283" s="3"/>
      <c r="N283" s="3"/>
      <c r="V283" s="3"/>
      <c r="X283" s="3"/>
    </row>
    <row r="284" spans="6:24" x14ac:dyDescent="0.25">
      <c r="F284" s="2"/>
      <c r="G284" s="3"/>
      <c r="H284" s="3"/>
      <c r="K284" s="3"/>
      <c r="L284" s="3"/>
      <c r="N284" s="3"/>
      <c r="V284" s="3"/>
      <c r="X284" s="3"/>
    </row>
    <row r="285" spans="6:24" x14ac:dyDescent="0.25">
      <c r="F285" s="2"/>
      <c r="G285" s="3"/>
      <c r="H285" s="3"/>
      <c r="K285" s="3"/>
      <c r="L285" s="3"/>
      <c r="N285" s="3"/>
      <c r="V285" s="3"/>
      <c r="X285" s="3"/>
    </row>
    <row r="286" spans="6:24" x14ac:dyDescent="0.25">
      <c r="F286" s="2"/>
      <c r="G286" s="3"/>
      <c r="H286" s="3"/>
      <c r="K286" s="3"/>
      <c r="L286" s="3"/>
      <c r="N286" s="3"/>
      <c r="V286" s="3"/>
      <c r="X286" s="3"/>
    </row>
    <row r="287" spans="6:24" x14ac:dyDescent="0.25">
      <c r="F287" s="2"/>
      <c r="G287" s="3"/>
      <c r="H287" s="3"/>
      <c r="K287" s="3"/>
      <c r="L287" s="3"/>
      <c r="N287" s="3"/>
      <c r="V287" s="3"/>
      <c r="X287" s="3"/>
    </row>
    <row r="288" spans="6:24" x14ac:dyDescent="0.25">
      <c r="F288" s="2"/>
      <c r="G288" s="3"/>
      <c r="H288" s="3"/>
      <c r="K288" s="3"/>
      <c r="L288" s="3"/>
      <c r="N288" s="3"/>
      <c r="V288" s="3"/>
      <c r="X288" s="3"/>
    </row>
    <row r="289" spans="6:24" x14ac:dyDescent="0.25">
      <c r="F289" s="2"/>
      <c r="G289" s="3"/>
      <c r="H289" s="3"/>
      <c r="K289" s="3"/>
      <c r="L289" s="3"/>
      <c r="N289" s="3"/>
      <c r="V289" s="3"/>
      <c r="X289" s="3"/>
    </row>
    <row r="290" spans="6:24" x14ac:dyDescent="0.25">
      <c r="F290" s="2"/>
      <c r="G290" s="3"/>
      <c r="H290" s="3"/>
      <c r="K290" s="3"/>
      <c r="L290" s="3"/>
      <c r="N290" s="3"/>
      <c r="V290" s="3"/>
      <c r="X290" s="3"/>
    </row>
    <row r="291" spans="6:24" x14ac:dyDescent="0.25">
      <c r="F291" s="2"/>
      <c r="G291" s="3"/>
      <c r="H291" s="3"/>
      <c r="K291" s="3"/>
      <c r="L291" s="3"/>
      <c r="N291" s="3"/>
      <c r="V291" s="3"/>
      <c r="X291" s="3"/>
    </row>
    <row r="292" spans="6:24" x14ac:dyDescent="0.25">
      <c r="F292" s="2"/>
      <c r="G292" s="3"/>
      <c r="H292" s="3"/>
      <c r="K292" s="3"/>
      <c r="L292" s="3"/>
      <c r="N292" s="3"/>
      <c r="V292" s="3"/>
      <c r="X292" s="3"/>
    </row>
    <row r="293" spans="6:24" x14ac:dyDescent="0.25">
      <c r="F293" s="2"/>
      <c r="G293" s="3"/>
      <c r="H293" s="3"/>
      <c r="K293" s="3"/>
      <c r="L293" s="3"/>
      <c r="N293" s="3"/>
      <c r="V293" s="3"/>
      <c r="X293" s="3"/>
    </row>
    <row r="294" spans="6:24" x14ac:dyDescent="0.25">
      <c r="F294" s="2"/>
      <c r="G294" s="3"/>
      <c r="H294" s="3"/>
      <c r="K294" s="3"/>
      <c r="L294" s="3"/>
      <c r="N294" s="3"/>
      <c r="V294" s="3"/>
      <c r="X294" s="3"/>
    </row>
    <row r="295" spans="6:24" x14ac:dyDescent="0.25">
      <c r="F295" s="2"/>
      <c r="G295" s="3"/>
      <c r="H295" s="3"/>
      <c r="K295" s="3"/>
      <c r="L295" s="3"/>
      <c r="N295" s="3"/>
      <c r="V295" s="3"/>
      <c r="X295" s="3"/>
    </row>
    <row r="296" spans="6:24" x14ac:dyDescent="0.25">
      <c r="F296" s="2"/>
      <c r="G296" s="3"/>
      <c r="H296" s="3"/>
      <c r="K296" s="3"/>
      <c r="L296" s="3"/>
      <c r="N296" s="3"/>
      <c r="V296" s="3"/>
      <c r="X296" s="3"/>
    </row>
    <row r="297" spans="6:24" x14ac:dyDescent="0.25">
      <c r="F297" s="2"/>
      <c r="G297" s="3"/>
      <c r="H297" s="3"/>
      <c r="K297" s="3"/>
      <c r="L297" s="3"/>
      <c r="N297" s="3"/>
      <c r="V297" s="3"/>
      <c r="X297" s="3"/>
    </row>
    <row r="298" spans="6:24" x14ac:dyDescent="0.25">
      <c r="F298" s="2"/>
      <c r="G298" s="3"/>
      <c r="H298" s="3"/>
      <c r="K298" s="3"/>
      <c r="L298" s="3"/>
      <c r="N298" s="3"/>
      <c r="V298" s="3"/>
      <c r="X298" s="3"/>
    </row>
    <row r="299" spans="6:24" x14ac:dyDescent="0.25">
      <c r="F299" s="2"/>
      <c r="G299" s="3"/>
      <c r="H299" s="3"/>
      <c r="K299" s="3"/>
      <c r="L299" s="3"/>
      <c r="N299" s="3"/>
      <c r="V299" s="3"/>
      <c r="X299" s="3"/>
    </row>
    <row r="300" spans="6:24" x14ac:dyDescent="0.25">
      <c r="F300" s="2"/>
      <c r="G300" s="3"/>
      <c r="H300" s="3"/>
      <c r="K300" s="3"/>
      <c r="L300" s="3"/>
      <c r="N300" s="3"/>
      <c r="V300" s="3"/>
      <c r="X300" s="3"/>
    </row>
    <row r="301" spans="6:24" x14ac:dyDescent="0.25">
      <c r="F301" s="2"/>
      <c r="G301" s="3"/>
      <c r="H301" s="3"/>
      <c r="K301" s="3"/>
      <c r="L301" s="3"/>
      <c r="N301" s="3"/>
      <c r="V301" s="3"/>
      <c r="X301" s="3"/>
    </row>
    <row r="302" spans="6:24" x14ac:dyDescent="0.25">
      <c r="F302" s="2"/>
      <c r="G302" s="3"/>
      <c r="H302" s="3"/>
      <c r="K302" s="3"/>
      <c r="L302" s="3"/>
      <c r="N302" s="3"/>
      <c r="V302" s="3"/>
      <c r="X302" s="3"/>
    </row>
    <row r="303" spans="6:24" x14ac:dyDescent="0.25">
      <c r="F303" s="2"/>
      <c r="G303" s="3"/>
      <c r="H303" s="3"/>
      <c r="K303" s="3"/>
      <c r="L303" s="3"/>
      <c r="N303" s="3"/>
      <c r="V303" s="3"/>
      <c r="X303" s="3"/>
    </row>
    <row r="304" spans="6:24" x14ac:dyDescent="0.25">
      <c r="F304" s="2"/>
      <c r="G304" s="3"/>
      <c r="H304" s="3"/>
      <c r="K304" s="3"/>
      <c r="L304" s="3"/>
      <c r="N304" s="3"/>
      <c r="V304" s="3"/>
      <c r="X304" s="3"/>
    </row>
    <row r="305" spans="6:24" x14ac:dyDescent="0.25">
      <c r="F305" s="2"/>
      <c r="G305" s="3"/>
      <c r="H305" s="3"/>
      <c r="K305" s="3"/>
      <c r="L305" s="3"/>
      <c r="N305" s="3"/>
      <c r="V305" s="3"/>
      <c r="X305" s="3"/>
    </row>
    <row r="306" spans="6:24" x14ac:dyDescent="0.25">
      <c r="F306" s="2"/>
      <c r="G306" s="3"/>
      <c r="H306" s="3"/>
      <c r="K306" s="3"/>
      <c r="L306" s="3"/>
      <c r="N306" s="3"/>
      <c r="V306" s="3"/>
      <c r="X306" s="3"/>
    </row>
    <row r="307" spans="6:24" x14ac:dyDescent="0.25">
      <c r="F307" s="2"/>
      <c r="G307" s="3"/>
      <c r="H307" s="3"/>
      <c r="K307" s="3"/>
      <c r="L307" s="3"/>
      <c r="N307" s="3"/>
      <c r="V307" s="3"/>
      <c r="X307" s="3"/>
    </row>
    <row r="308" spans="6:24" x14ac:dyDescent="0.25">
      <c r="F308" s="2"/>
      <c r="G308" s="3"/>
      <c r="H308" s="3"/>
      <c r="K308" s="3"/>
      <c r="L308" s="3"/>
      <c r="N308" s="3"/>
      <c r="V308" s="3"/>
      <c r="X308" s="3"/>
    </row>
    <row r="309" spans="6:24" x14ac:dyDescent="0.25">
      <c r="F309" s="2"/>
      <c r="G309" s="3"/>
      <c r="H309" s="3"/>
      <c r="K309" s="3"/>
      <c r="L309" s="3"/>
      <c r="N309" s="3"/>
      <c r="V309" s="3"/>
      <c r="X309" s="3"/>
    </row>
    <row r="310" spans="6:24" x14ac:dyDescent="0.25">
      <c r="F310" s="2"/>
      <c r="G310" s="3"/>
      <c r="H310" s="3"/>
      <c r="K310" s="3"/>
      <c r="L310" s="3"/>
      <c r="N310" s="3"/>
      <c r="V310" s="3"/>
      <c r="X310" s="3"/>
    </row>
    <row r="311" spans="6:24" x14ac:dyDescent="0.25">
      <c r="F311" s="2"/>
      <c r="G311" s="3"/>
      <c r="H311" s="3"/>
      <c r="K311" s="3"/>
      <c r="L311" s="3"/>
      <c r="N311" s="3"/>
      <c r="V311" s="3"/>
      <c r="X311" s="3"/>
    </row>
    <row r="312" spans="6:24" x14ac:dyDescent="0.25">
      <c r="F312" s="2"/>
      <c r="G312" s="3"/>
      <c r="H312" s="3"/>
      <c r="K312" s="3"/>
      <c r="L312" s="3"/>
      <c r="N312" s="3"/>
      <c r="V312" s="3"/>
      <c r="X312" s="3"/>
    </row>
    <row r="313" spans="6:24" x14ac:dyDescent="0.25">
      <c r="F313" s="2"/>
      <c r="G313" s="3"/>
      <c r="H313" s="3"/>
      <c r="K313" s="3"/>
      <c r="L313" s="3"/>
      <c r="N313" s="3"/>
      <c r="V313" s="3"/>
      <c r="X313" s="3"/>
    </row>
    <row r="314" spans="6:24" x14ac:dyDescent="0.25">
      <c r="F314" s="2"/>
      <c r="G314" s="3"/>
      <c r="H314" s="3"/>
      <c r="K314" s="3"/>
      <c r="L314" s="3"/>
      <c r="N314" s="3"/>
      <c r="V314" s="3"/>
      <c r="X314" s="3"/>
    </row>
    <row r="315" spans="6:24" x14ac:dyDescent="0.25">
      <c r="F315" s="2"/>
      <c r="G315" s="3"/>
      <c r="H315" s="3"/>
      <c r="K315" s="3"/>
      <c r="L315" s="3"/>
      <c r="N315" s="3"/>
      <c r="V315" s="3"/>
      <c r="X315" s="3"/>
    </row>
    <row r="316" spans="6:24" x14ac:dyDescent="0.25">
      <c r="F316" s="2"/>
      <c r="G316" s="3"/>
      <c r="H316" s="3"/>
      <c r="K316" s="3"/>
      <c r="L316" s="3"/>
      <c r="N316" s="3"/>
      <c r="V316" s="3"/>
      <c r="X316" s="3"/>
    </row>
    <row r="317" spans="6:24" x14ac:dyDescent="0.25">
      <c r="F317" s="2"/>
      <c r="G317" s="3"/>
      <c r="H317" s="3"/>
      <c r="K317" s="3"/>
      <c r="L317" s="3"/>
      <c r="N317" s="3"/>
      <c r="V317" s="3"/>
      <c r="X317" s="3"/>
    </row>
    <row r="318" spans="6:24" x14ac:dyDescent="0.25">
      <c r="F318" s="2"/>
      <c r="G318" s="3"/>
      <c r="H318" s="3"/>
      <c r="K318" s="3"/>
      <c r="L318" s="3"/>
      <c r="N318" s="3"/>
      <c r="V318" s="3"/>
      <c r="X318" s="3"/>
    </row>
    <row r="319" spans="6:24" x14ac:dyDescent="0.25">
      <c r="F319" s="2"/>
      <c r="G319" s="3"/>
      <c r="H319" s="3"/>
      <c r="K319" s="3"/>
      <c r="L319" s="3"/>
      <c r="N319" s="3"/>
      <c r="V319" s="3"/>
      <c r="X319" s="3"/>
    </row>
    <row r="320" spans="6:24" x14ac:dyDescent="0.25">
      <c r="F320" s="2"/>
      <c r="G320" s="3"/>
      <c r="H320" s="3"/>
      <c r="K320" s="3"/>
      <c r="L320" s="3"/>
      <c r="N320" s="3"/>
      <c r="V320" s="3"/>
      <c r="X320" s="3"/>
    </row>
    <row r="321" spans="6:24" x14ac:dyDescent="0.25">
      <c r="F321" s="2"/>
      <c r="G321" s="3"/>
      <c r="H321" s="3"/>
      <c r="K321" s="3"/>
      <c r="L321" s="3"/>
      <c r="N321" s="3"/>
      <c r="V321" s="3"/>
      <c r="X321" s="3"/>
    </row>
    <row r="322" spans="6:24" x14ac:dyDescent="0.25">
      <c r="F322" s="2"/>
      <c r="G322" s="3"/>
      <c r="H322" s="3"/>
      <c r="K322" s="3"/>
      <c r="L322" s="3"/>
      <c r="N322" s="3"/>
      <c r="V322" s="3"/>
      <c r="X322" s="3"/>
    </row>
    <row r="323" spans="6:24" x14ac:dyDescent="0.25">
      <c r="F323" s="2"/>
      <c r="G323" s="3"/>
      <c r="H323" s="3"/>
      <c r="K323" s="3"/>
      <c r="L323" s="3"/>
      <c r="N323" s="3"/>
      <c r="V323" s="3"/>
      <c r="X323" s="3"/>
    </row>
    <row r="324" spans="6:24" x14ac:dyDescent="0.25">
      <c r="F324" s="2"/>
      <c r="G324" s="3"/>
      <c r="H324" s="3"/>
      <c r="K324" s="3"/>
      <c r="L324" s="3"/>
      <c r="N324" s="3"/>
      <c r="V324" s="3"/>
      <c r="X324" s="3"/>
    </row>
    <row r="325" spans="6:24" x14ac:dyDescent="0.25">
      <c r="F325" s="2"/>
      <c r="G325" s="3"/>
      <c r="H325" s="3"/>
      <c r="K325" s="3"/>
      <c r="L325" s="3"/>
      <c r="N325" s="3"/>
      <c r="V325" s="3"/>
      <c r="X325" s="3"/>
    </row>
    <row r="326" spans="6:24" x14ac:dyDescent="0.25">
      <c r="F326" s="2"/>
      <c r="G326" s="3"/>
      <c r="H326" s="3"/>
      <c r="K326" s="3"/>
      <c r="L326" s="3"/>
      <c r="N326" s="3"/>
      <c r="V326" s="3"/>
      <c r="X326" s="3"/>
    </row>
    <row r="327" spans="6:24" x14ac:dyDescent="0.25">
      <c r="F327" s="2"/>
      <c r="G327" s="3"/>
      <c r="H327" s="3"/>
      <c r="K327" s="3"/>
      <c r="L327" s="3"/>
      <c r="N327" s="3"/>
      <c r="V327" s="3"/>
      <c r="X327" s="3"/>
    </row>
    <row r="328" spans="6:24" x14ac:dyDescent="0.25">
      <c r="F328" s="2"/>
      <c r="G328" s="3"/>
      <c r="H328" s="3"/>
      <c r="K328" s="3"/>
      <c r="L328" s="3"/>
      <c r="N328" s="3"/>
      <c r="V328" s="3"/>
      <c r="X328" s="3"/>
    </row>
    <row r="329" spans="6:24" x14ac:dyDescent="0.25">
      <c r="F329" s="2"/>
      <c r="G329" s="3"/>
      <c r="H329" s="3"/>
      <c r="K329" s="3"/>
      <c r="L329" s="3"/>
      <c r="N329" s="3"/>
      <c r="V329" s="3"/>
      <c r="X329" s="3"/>
    </row>
    <row r="330" spans="6:24" x14ac:dyDescent="0.25">
      <c r="F330" s="2"/>
      <c r="G330" s="3"/>
      <c r="H330" s="3"/>
      <c r="K330" s="3"/>
      <c r="L330" s="3"/>
      <c r="N330" s="3"/>
      <c r="V330" s="3"/>
      <c r="X330" s="3"/>
    </row>
    <row r="331" spans="6:24" x14ac:dyDescent="0.25">
      <c r="F331" s="2"/>
      <c r="G331" s="3"/>
      <c r="H331" s="3"/>
      <c r="K331" s="3"/>
      <c r="L331" s="3"/>
      <c r="N331" s="3"/>
      <c r="V331" s="3"/>
      <c r="X331" s="3"/>
    </row>
    <row r="332" spans="6:24" x14ac:dyDescent="0.25">
      <c r="F332" s="2"/>
      <c r="G332" s="3"/>
      <c r="H332" s="3"/>
      <c r="K332" s="3"/>
      <c r="L332" s="3"/>
      <c r="N332" s="3"/>
      <c r="V332" s="3"/>
      <c r="X332" s="3"/>
    </row>
    <row r="333" spans="6:24" x14ac:dyDescent="0.25">
      <c r="F333" s="2"/>
      <c r="G333" s="3"/>
      <c r="H333" s="3"/>
      <c r="K333" s="3"/>
      <c r="L333" s="3"/>
      <c r="N333" s="3"/>
      <c r="V333" s="3"/>
      <c r="X333" s="3"/>
    </row>
    <row r="334" spans="6:24" x14ac:dyDescent="0.25">
      <c r="F334" s="2"/>
      <c r="G334" s="3"/>
      <c r="H334" s="3"/>
      <c r="K334" s="3"/>
      <c r="L334" s="3"/>
      <c r="N334" s="3"/>
      <c r="V334" s="3"/>
      <c r="X334" s="3"/>
    </row>
    <row r="335" spans="6:24" x14ac:dyDescent="0.25">
      <c r="F335" s="2"/>
      <c r="G335" s="3"/>
      <c r="H335" s="3"/>
      <c r="K335" s="3"/>
      <c r="L335" s="3"/>
      <c r="N335" s="3"/>
      <c r="V335" s="3"/>
      <c r="X335" s="3"/>
    </row>
    <row r="336" spans="6:24" x14ac:dyDescent="0.25">
      <c r="F336" s="2"/>
      <c r="G336" s="3"/>
      <c r="H336" s="3"/>
      <c r="K336" s="3"/>
      <c r="L336" s="3"/>
      <c r="N336" s="3"/>
      <c r="V336" s="3"/>
      <c r="X336" s="3"/>
    </row>
    <row r="337" spans="6:24" x14ac:dyDescent="0.25">
      <c r="F337" s="2"/>
      <c r="G337" s="3"/>
      <c r="H337" s="3"/>
      <c r="K337" s="3"/>
      <c r="L337" s="3"/>
      <c r="N337" s="3"/>
      <c r="V337" s="3"/>
      <c r="X337" s="3"/>
    </row>
    <row r="338" spans="6:24" x14ac:dyDescent="0.25">
      <c r="F338" s="2"/>
      <c r="G338" s="3"/>
      <c r="H338" s="3"/>
      <c r="K338" s="3"/>
      <c r="L338" s="3"/>
      <c r="N338" s="3"/>
      <c r="V338" s="3"/>
      <c r="X338" s="3"/>
    </row>
    <row r="339" spans="6:24" x14ac:dyDescent="0.25">
      <c r="F339" s="2"/>
      <c r="G339" s="3"/>
      <c r="H339" s="3"/>
      <c r="K339" s="3"/>
      <c r="L339" s="3"/>
      <c r="N339" s="3"/>
      <c r="V339" s="3"/>
      <c r="X339" s="3"/>
    </row>
    <row r="340" spans="6:24" x14ac:dyDescent="0.25">
      <c r="F340" s="2"/>
      <c r="G340" s="3"/>
      <c r="H340" s="3"/>
      <c r="K340" s="3"/>
      <c r="L340" s="3"/>
      <c r="N340" s="3"/>
      <c r="V340" s="3"/>
      <c r="X340" s="3"/>
    </row>
    <row r="341" spans="6:24" x14ac:dyDescent="0.25">
      <c r="F341" s="2"/>
      <c r="G341" s="3"/>
      <c r="H341" s="3"/>
      <c r="K341" s="3"/>
      <c r="L341" s="3"/>
      <c r="N341" s="3"/>
      <c r="V341" s="3"/>
      <c r="X341" s="3"/>
    </row>
    <row r="342" spans="6:24" x14ac:dyDescent="0.25">
      <c r="F342" s="2"/>
      <c r="G342" s="3"/>
      <c r="H342" s="3"/>
      <c r="K342" s="3"/>
      <c r="L342" s="3"/>
      <c r="N342" s="3"/>
      <c r="V342" s="3"/>
      <c r="X342" s="3"/>
    </row>
    <row r="343" spans="6:24" x14ac:dyDescent="0.25">
      <c r="F343" s="2"/>
      <c r="G343" s="3"/>
      <c r="H343" s="3"/>
      <c r="K343" s="3"/>
      <c r="L343" s="3"/>
      <c r="N343" s="3"/>
      <c r="V343" s="3"/>
      <c r="X343" s="3"/>
    </row>
    <row r="344" spans="6:24" x14ac:dyDescent="0.25">
      <c r="F344" s="2"/>
      <c r="G344" s="3"/>
      <c r="H344" s="3"/>
      <c r="K344" s="3"/>
      <c r="L344" s="3"/>
      <c r="N344" s="3"/>
      <c r="V344" s="3"/>
      <c r="X344" s="3"/>
    </row>
    <row r="345" spans="6:24" x14ac:dyDescent="0.25">
      <c r="F345" s="2"/>
      <c r="G345" s="3"/>
      <c r="H345" s="3"/>
      <c r="K345" s="3"/>
      <c r="L345" s="3"/>
      <c r="N345" s="3"/>
      <c r="V345" s="3"/>
      <c r="X345" s="3"/>
    </row>
    <row r="346" spans="6:24" x14ac:dyDescent="0.25">
      <c r="F346" s="2"/>
      <c r="G346" s="3"/>
      <c r="H346" s="3"/>
      <c r="K346" s="3"/>
      <c r="L346" s="3"/>
      <c r="N346" s="3"/>
      <c r="V346" s="3"/>
      <c r="X346" s="3"/>
    </row>
    <row r="347" spans="6:24" x14ac:dyDescent="0.25">
      <c r="F347" s="2"/>
      <c r="G347" s="3"/>
      <c r="H347" s="3"/>
      <c r="K347" s="3"/>
      <c r="L347" s="3"/>
      <c r="N347" s="3"/>
      <c r="V347" s="3"/>
      <c r="X347" s="3"/>
    </row>
    <row r="348" spans="6:24" x14ac:dyDescent="0.25">
      <c r="F348" s="2"/>
      <c r="G348" s="3"/>
      <c r="H348" s="3"/>
      <c r="K348" s="3"/>
      <c r="L348" s="3"/>
      <c r="N348" s="3"/>
      <c r="V348" s="3"/>
      <c r="X348" s="3"/>
    </row>
    <row r="349" spans="6:24" x14ac:dyDescent="0.25">
      <c r="F349" s="2"/>
      <c r="G349" s="3"/>
      <c r="H349" s="3"/>
      <c r="K349" s="3"/>
      <c r="L349" s="3"/>
      <c r="N349" s="3"/>
      <c r="V349" s="3"/>
      <c r="X349" s="3"/>
    </row>
    <row r="350" spans="6:24" x14ac:dyDescent="0.25">
      <c r="F350" s="2"/>
      <c r="G350" s="3"/>
      <c r="H350" s="3"/>
      <c r="K350" s="3"/>
      <c r="L350" s="3"/>
      <c r="N350" s="3"/>
      <c r="V350" s="3"/>
      <c r="X350" s="3"/>
    </row>
    <row r="351" spans="6:24" x14ac:dyDescent="0.25">
      <c r="F351" s="2"/>
      <c r="G351" s="3"/>
      <c r="H351" s="3"/>
      <c r="K351" s="3"/>
      <c r="L351" s="3"/>
      <c r="N351" s="3"/>
      <c r="V351" s="3"/>
      <c r="X351" s="3"/>
    </row>
    <row r="352" spans="6:24" x14ac:dyDescent="0.25">
      <c r="F352" s="2"/>
      <c r="G352" s="3"/>
      <c r="H352" s="3"/>
      <c r="K352" s="3"/>
      <c r="L352" s="3"/>
      <c r="N352" s="3"/>
      <c r="V352" s="3"/>
      <c r="X352" s="3"/>
    </row>
    <row r="353" spans="6:24" x14ac:dyDescent="0.25">
      <c r="F353" s="2"/>
      <c r="G353" s="3"/>
      <c r="H353" s="3"/>
      <c r="K353" s="3"/>
      <c r="L353" s="3"/>
      <c r="N353" s="3"/>
      <c r="V353" s="3"/>
      <c r="X353" s="3"/>
    </row>
    <row r="354" spans="6:24" x14ac:dyDescent="0.25">
      <c r="F354" s="2"/>
      <c r="G354" s="3"/>
      <c r="H354" s="3"/>
      <c r="K354" s="3"/>
      <c r="L354" s="3"/>
      <c r="N354" s="3"/>
      <c r="V354" s="3"/>
      <c r="X354" s="3"/>
    </row>
    <row r="355" spans="6:24" x14ac:dyDescent="0.25">
      <c r="F355" s="2"/>
      <c r="G355" s="3"/>
      <c r="H355" s="3"/>
      <c r="K355" s="3"/>
      <c r="L355" s="3"/>
      <c r="N355" s="3"/>
      <c r="V355" s="3"/>
      <c r="X355" s="3"/>
    </row>
    <row r="356" spans="6:24" x14ac:dyDescent="0.25">
      <c r="F356" s="2"/>
      <c r="G356" s="3"/>
      <c r="H356" s="3"/>
      <c r="K356" s="3"/>
      <c r="L356" s="3"/>
      <c r="N356" s="3"/>
      <c r="V356" s="3"/>
      <c r="X356" s="3"/>
    </row>
    <row r="357" spans="6:24" x14ac:dyDescent="0.25">
      <c r="F357" s="2"/>
      <c r="G357" s="3"/>
      <c r="H357" s="3"/>
      <c r="K357" s="3"/>
      <c r="L357" s="3"/>
      <c r="N357" s="3"/>
      <c r="V357" s="3"/>
      <c r="X357" s="3"/>
    </row>
    <row r="358" spans="6:24" x14ac:dyDescent="0.25">
      <c r="F358" s="2"/>
      <c r="G358" s="3"/>
      <c r="H358" s="3"/>
      <c r="K358" s="3"/>
      <c r="L358" s="3"/>
      <c r="N358" s="3"/>
      <c r="V358" s="3"/>
      <c r="X358" s="3"/>
    </row>
    <row r="359" spans="6:24" x14ac:dyDescent="0.25">
      <c r="F359" s="2"/>
      <c r="G359" s="3"/>
      <c r="H359" s="3"/>
      <c r="K359" s="3"/>
      <c r="L359" s="3"/>
      <c r="N359" s="3"/>
      <c r="V359" s="3"/>
      <c r="X359" s="3"/>
    </row>
    <row r="360" spans="6:24" x14ac:dyDescent="0.25">
      <c r="F360" s="2"/>
      <c r="G360" s="3"/>
      <c r="H360" s="3"/>
      <c r="K360" s="3"/>
      <c r="L360" s="3"/>
      <c r="N360" s="3"/>
      <c r="V360" s="3"/>
      <c r="X360" s="3"/>
    </row>
    <row r="361" spans="6:24" x14ac:dyDescent="0.25">
      <c r="F361" s="2"/>
      <c r="G361" s="3"/>
      <c r="H361" s="3"/>
      <c r="K361" s="3"/>
      <c r="L361" s="3"/>
      <c r="N361" s="3"/>
      <c r="V361" s="3"/>
      <c r="X361" s="3"/>
    </row>
    <row r="362" spans="6:24" x14ac:dyDescent="0.25">
      <c r="F362" s="2"/>
      <c r="G362" s="3"/>
      <c r="H362" s="3"/>
      <c r="K362" s="3"/>
      <c r="L362" s="3"/>
      <c r="N362" s="3"/>
      <c r="V362" s="3"/>
      <c r="X362" s="3"/>
    </row>
    <row r="363" spans="6:24" x14ac:dyDescent="0.25">
      <c r="F363" s="2"/>
      <c r="G363" s="3"/>
      <c r="H363" s="3"/>
      <c r="K363" s="3"/>
      <c r="L363" s="3"/>
      <c r="N363" s="3"/>
      <c r="V363" s="3"/>
      <c r="X363" s="3"/>
    </row>
    <row r="364" spans="6:24" x14ac:dyDescent="0.25">
      <c r="F364" s="2"/>
      <c r="G364" s="3"/>
      <c r="H364" s="3"/>
      <c r="K364" s="3"/>
      <c r="L364" s="3"/>
      <c r="N364" s="3"/>
      <c r="V364" s="3"/>
      <c r="X364" s="3"/>
    </row>
    <row r="365" spans="6:24" x14ac:dyDescent="0.25">
      <c r="F365" s="2"/>
      <c r="G365" s="3"/>
      <c r="H365" s="3"/>
      <c r="K365" s="3"/>
      <c r="L365" s="3"/>
      <c r="N365" s="3"/>
      <c r="V365" s="3"/>
      <c r="X365" s="3"/>
    </row>
    <row r="366" spans="6:24" x14ac:dyDescent="0.25">
      <c r="F366" s="2"/>
      <c r="G366" s="3"/>
      <c r="H366" s="3"/>
      <c r="K366" s="3"/>
      <c r="L366" s="3"/>
      <c r="N366" s="3"/>
      <c r="V366" s="3"/>
      <c r="X366" s="3"/>
    </row>
    <row r="367" spans="6:24" x14ac:dyDescent="0.25">
      <c r="F367" s="2"/>
      <c r="G367" s="3"/>
      <c r="H367" s="3"/>
      <c r="K367" s="3"/>
      <c r="L367" s="3"/>
      <c r="N367" s="3"/>
      <c r="V367" s="3"/>
      <c r="X367" s="3"/>
    </row>
    <row r="368" spans="6:24" x14ac:dyDescent="0.25">
      <c r="F368" s="2"/>
      <c r="G368" s="3"/>
      <c r="H368" s="3"/>
      <c r="K368" s="3"/>
      <c r="L368" s="3"/>
      <c r="N368" s="3"/>
      <c r="V368" s="3"/>
      <c r="X368" s="3"/>
    </row>
    <row r="369" spans="6:24" x14ac:dyDescent="0.25">
      <c r="F369" s="2"/>
      <c r="G369" s="3"/>
      <c r="H369" s="3"/>
      <c r="K369" s="3"/>
      <c r="L369" s="3"/>
      <c r="N369" s="3"/>
      <c r="V369" s="3"/>
      <c r="X369" s="3"/>
    </row>
    <row r="370" spans="6:24" x14ac:dyDescent="0.25">
      <c r="F370" s="2"/>
      <c r="G370" s="3"/>
      <c r="H370" s="3"/>
      <c r="K370" s="3"/>
      <c r="L370" s="3"/>
      <c r="N370" s="3"/>
      <c r="V370" s="3"/>
      <c r="X370" s="3"/>
    </row>
    <row r="371" spans="6:24" x14ac:dyDescent="0.25">
      <c r="F371" s="2"/>
      <c r="G371" s="3"/>
      <c r="H371" s="3"/>
      <c r="K371" s="3"/>
      <c r="L371" s="3"/>
      <c r="N371" s="3"/>
      <c r="V371" s="3"/>
      <c r="X371" s="3"/>
    </row>
    <row r="372" spans="6:24" x14ac:dyDescent="0.25">
      <c r="F372" s="2"/>
      <c r="G372" s="3"/>
      <c r="H372" s="3"/>
      <c r="K372" s="3"/>
      <c r="L372" s="3"/>
      <c r="N372" s="3"/>
      <c r="V372" s="3"/>
      <c r="X372" s="3"/>
    </row>
    <row r="373" spans="6:24" x14ac:dyDescent="0.25">
      <c r="F373" s="2"/>
      <c r="G373" s="3"/>
      <c r="H373" s="3"/>
      <c r="K373" s="3"/>
      <c r="L373" s="3"/>
      <c r="N373" s="3"/>
      <c r="V373" s="3"/>
      <c r="X373" s="3"/>
    </row>
    <row r="374" spans="6:24" x14ac:dyDescent="0.25">
      <c r="F374" s="2"/>
      <c r="G374" s="3"/>
      <c r="H374" s="3"/>
      <c r="K374" s="3"/>
      <c r="L374" s="3"/>
      <c r="N374" s="3"/>
      <c r="V374" s="3"/>
      <c r="X374" s="3"/>
    </row>
    <row r="375" spans="6:24" x14ac:dyDescent="0.25">
      <c r="F375" s="2"/>
      <c r="G375" s="3"/>
      <c r="H375" s="3"/>
      <c r="K375" s="3"/>
      <c r="L375" s="3"/>
      <c r="N375" s="3"/>
      <c r="V375" s="3"/>
      <c r="X375" s="3"/>
    </row>
    <row r="376" spans="6:24" x14ac:dyDescent="0.25">
      <c r="F376" s="2"/>
      <c r="G376" s="3"/>
      <c r="H376" s="3"/>
      <c r="K376" s="3"/>
      <c r="L376" s="3"/>
      <c r="N376" s="3"/>
      <c r="V376" s="3"/>
      <c r="X376" s="3"/>
    </row>
    <row r="377" spans="6:24" x14ac:dyDescent="0.25">
      <c r="F377" s="2"/>
      <c r="G377" s="3"/>
      <c r="H377" s="3"/>
      <c r="K377" s="3"/>
      <c r="L377" s="3"/>
      <c r="N377" s="3"/>
      <c r="V377" s="3"/>
      <c r="X377" s="3"/>
    </row>
    <row r="378" spans="6:24" x14ac:dyDescent="0.25">
      <c r="F378" s="2"/>
      <c r="G378" s="3"/>
      <c r="H378" s="3"/>
      <c r="K378" s="3"/>
      <c r="L378" s="3"/>
      <c r="N378" s="3"/>
      <c r="V378" s="3"/>
      <c r="X378" s="3"/>
    </row>
    <row r="379" spans="6:24" x14ac:dyDescent="0.25">
      <c r="F379" s="2"/>
      <c r="G379" s="3"/>
      <c r="H379" s="3"/>
      <c r="K379" s="3"/>
      <c r="L379" s="3"/>
      <c r="N379" s="3"/>
      <c r="V379" s="3"/>
      <c r="X379" s="3"/>
    </row>
    <row r="380" spans="6:24" x14ac:dyDescent="0.25">
      <c r="F380" s="2"/>
      <c r="G380" s="3"/>
      <c r="H380" s="3"/>
      <c r="K380" s="3"/>
      <c r="L380" s="3"/>
      <c r="N380" s="3"/>
      <c r="V380" s="3"/>
      <c r="X380" s="3"/>
    </row>
    <row r="381" spans="6:24" x14ac:dyDescent="0.25">
      <c r="F381" s="2"/>
      <c r="G381" s="3"/>
      <c r="H381" s="3"/>
      <c r="K381" s="3"/>
      <c r="L381" s="3"/>
      <c r="N381" s="3"/>
      <c r="V381" s="3"/>
      <c r="X381" s="3"/>
    </row>
    <row r="382" spans="6:24" x14ac:dyDescent="0.25">
      <c r="F382" s="2"/>
      <c r="G382" s="3"/>
      <c r="H382" s="3"/>
      <c r="K382" s="3"/>
      <c r="L382" s="3"/>
      <c r="N382" s="3"/>
      <c r="V382" s="3"/>
      <c r="X382" s="3"/>
    </row>
    <row r="383" spans="6:24" x14ac:dyDescent="0.25">
      <c r="F383" s="2"/>
      <c r="G383" s="3"/>
      <c r="H383" s="3"/>
      <c r="K383" s="3"/>
      <c r="L383" s="3"/>
      <c r="N383" s="3"/>
      <c r="V383" s="3"/>
      <c r="X383" s="3"/>
    </row>
    <row r="384" spans="6:24" x14ac:dyDescent="0.25">
      <c r="F384" s="2"/>
      <c r="G384" s="3"/>
      <c r="H384" s="3"/>
      <c r="K384" s="3"/>
      <c r="L384" s="3"/>
      <c r="N384" s="3"/>
      <c r="V384" s="3"/>
      <c r="X384" s="3"/>
    </row>
    <row r="385" spans="6:24" x14ac:dyDescent="0.25">
      <c r="F385" s="2"/>
      <c r="G385" s="3"/>
      <c r="H385" s="3"/>
      <c r="K385" s="3"/>
      <c r="L385" s="3"/>
      <c r="N385" s="3"/>
      <c r="V385" s="3"/>
      <c r="X385" s="3"/>
    </row>
    <row r="386" spans="6:24" x14ac:dyDescent="0.25">
      <c r="F386" s="2"/>
      <c r="G386" s="3"/>
      <c r="H386" s="3"/>
      <c r="K386" s="3"/>
      <c r="L386" s="3"/>
      <c r="N386" s="3"/>
      <c r="V386" s="3"/>
      <c r="X386" s="3"/>
    </row>
    <row r="387" spans="6:24" x14ac:dyDescent="0.25">
      <c r="F387" s="2"/>
      <c r="G387" s="3"/>
      <c r="H387" s="3"/>
      <c r="K387" s="3"/>
      <c r="L387" s="3"/>
      <c r="N387" s="3"/>
      <c r="V387" s="3"/>
      <c r="X387" s="3"/>
    </row>
    <row r="388" spans="6:24" x14ac:dyDescent="0.25">
      <c r="F388" s="2"/>
      <c r="G388" s="3"/>
      <c r="H388" s="3"/>
      <c r="K388" s="3"/>
      <c r="L388" s="3"/>
      <c r="N388" s="3"/>
      <c r="V388" s="3"/>
      <c r="X388" s="3"/>
    </row>
    <row r="389" spans="6:24" x14ac:dyDescent="0.25">
      <c r="F389" s="2"/>
      <c r="G389" s="3"/>
      <c r="H389" s="3"/>
      <c r="K389" s="3"/>
      <c r="L389" s="3"/>
      <c r="N389" s="3"/>
      <c r="V389" s="3"/>
      <c r="X389" s="3"/>
    </row>
    <row r="390" spans="6:24" x14ac:dyDescent="0.25">
      <c r="F390" s="2"/>
      <c r="G390" s="3"/>
      <c r="H390" s="3"/>
      <c r="K390" s="3"/>
      <c r="L390" s="3"/>
      <c r="N390" s="3"/>
      <c r="V390" s="3"/>
      <c r="X390" s="3"/>
    </row>
    <row r="391" spans="6:24" x14ac:dyDescent="0.25">
      <c r="F391" s="2"/>
      <c r="G391" s="3"/>
      <c r="H391" s="3"/>
      <c r="K391" s="3"/>
      <c r="L391" s="3"/>
      <c r="N391" s="3"/>
      <c r="V391" s="3"/>
      <c r="X391" s="3"/>
    </row>
    <row r="392" spans="6:24" x14ac:dyDescent="0.25">
      <c r="F392" s="2"/>
      <c r="G392" s="3"/>
      <c r="H392" s="3"/>
      <c r="K392" s="3"/>
      <c r="L392" s="3"/>
      <c r="N392" s="3"/>
      <c r="V392" s="3"/>
      <c r="X392" s="3"/>
    </row>
    <row r="393" spans="6:24" x14ac:dyDescent="0.25">
      <c r="F393" s="2"/>
      <c r="G393" s="3"/>
      <c r="H393" s="3"/>
      <c r="K393" s="3"/>
      <c r="L393" s="3"/>
      <c r="N393" s="3"/>
      <c r="V393" s="3"/>
      <c r="X393" s="3"/>
    </row>
    <row r="394" spans="6:24" x14ac:dyDescent="0.25">
      <c r="F394" s="2"/>
      <c r="G394" s="3"/>
      <c r="H394" s="3"/>
      <c r="K394" s="3"/>
      <c r="L394" s="3"/>
      <c r="N394" s="3"/>
      <c r="V394" s="3"/>
      <c r="X394" s="3"/>
    </row>
    <row r="395" spans="6:24" x14ac:dyDescent="0.25">
      <c r="F395" s="2"/>
      <c r="G395" s="3"/>
      <c r="H395" s="3"/>
      <c r="K395" s="3"/>
      <c r="L395" s="3"/>
      <c r="N395" s="3"/>
      <c r="V395" s="3"/>
      <c r="X395" s="3"/>
    </row>
    <row r="396" spans="6:24" x14ac:dyDescent="0.25">
      <c r="F396" s="2"/>
      <c r="G396" s="3"/>
      <c r="H396" s="3"/>
      <c r="K396" s="3"/>
      <c r="L396" s="3"/>
      <c r="N396" s="3"/>
      <c r="V396" s="3"/>
      <c r="X396" s="3"/>
    </row>
    <row r="397" spans="6:24" x14ac:dyDescent="0.25">
      <c r="F397" s="2"/>
      <c r="G397" s="3"/>
      <c r="H397" s="3"/>
      <c r="K397" s="3"/>
      <c r="L397" s="3"/>
      <c r="N397" s="3"/>
      <c r="V397" s="3"/>
      <c r="X397" s="3"/>
    </row>
    <row r="398" spans="6:24" x14ac:dyDescent="0.25">
      <c r="F398" s="2"/>
      <c r="G398" s="3"/>
      <c r="H398" s="3"/>
      <c r="K398" s="3"/>
      <c r="L398" s="3"/>
      <c r="N398" s="3"/>
      <c r="V398" s="3"/>
      <c r="X398" s="3"/>
    </row>
    <row r="399" spans="6:24" x14ac:dyDescent="0.25">
      <c r="F399" s="2"/>
      <c r="G399" s="3"/>
      <c r="H399" s="3"/>
      <c r="K399" s="3"/>
      <c r="L399" s="3"/>
      <c r="N399" s="3"/>
      <c r="V399" s="3"/>
      <c r="X399" s="3"/>
    </row>
    <row r="400" spans="6:24" x14ac:dyDescent="0.25">
      <c r="F400" s="2"/>
      <c r="G400" s="3"/>
      <c r="H400" s="3"/>
      <c r="K400" s="3"/>
      <c r="L400" s="3"/>
      <c r="N400" s="3"/>
      <c r="V400" s="3"/>
      <c r="X400" s="3"/>
    </row>
    <row r="401" spans="6:24" x14ac:dyDescent="0.25">
      <c r="F401" s="2"/>
      <c r="G401" s="3"/>
      <c r="H401" s="3"/>
      <c r="K401" s="3"/>
      <c r="L401" s="3"/>
      <c r="N401" s="3"/>
      <c r="V401" s="3"/>
      <c r="X401" s="3"/>
    </row>
    <row r="402" spans="6:24" x14ac:dyDescent="0.25">
      <c r="F402" s="2"/>
      <c r="G402" s="3"/>
      <c r="H402" s="3"/>
      <c r="K402" s="3"/>
      <c r="L402" s="3"/>
      <c r="N402" s="3"/>
      <c r="V402" s="3"/>
      <c r="X402" s="3"/>
    </row>
    <row r="403" spans="6:24" x14ac:dyDescent="0.25">
      <c r="F403" s="2"/>
      <c r="G403" s="3"/>
      <c r="H403" s="3"/>
      <c r="K403" s="3"/>
      <c r="L403" s="3"/>
      <c r="N403" s="3"/>
      <c r="V403" s="3"/>
      <c r="X403" s="3"/>
    </row>
    <row r="404" spans="6:24" x14ac:dyDescent="0.25">
      <c r="F404" s="2"/>
      <c r="G404" s="3"/>
      <c r="H404" s="3"/>
      <c r="K404" s="3"/>
      <c r="L404" s="3"/>
      <c r="N404" s="3"/>
      <c r="V404" s="3"/>
      <c r="X404" s="3"/>
    </row>
    <row r="405" spans="6:24" x14ac:dyDescent="0.25">
      <c r="F405" s="2"/>
      <c r="G405" s="3"/>
      <c r="H405" s="3"/>
      <c r="K405" s="3"/>
      <c r="L405" s="3"/>
      <c r="N405" s="3"/>
      <c r="V405" s="3"/>
      <c r="X405" s="3"/>
    </row>
    <row r="406" spans="6:24" x14ac:dyDescent="0.25">
      <c r="F406" s="2"/>
      <c r="G406" s="3"/>
      <c r="H406" s="3"/>
      <c r="K406" s="3"/>
      <c r="L406" s="3"/>
      <c r="N406" s="3"/>
      <c r="V406" s="3"/>
      <c r="X406" s="3"/>
    </row>
    <row r="407" spans="6:24" x14ac:dyDescent="0.25">
      <c r="F407" s="2"/>
      <c r="G407" s="3"/>
      <c r="H407" s="3"/>
      <c r="K407" s="3"/>
      <c r="L407" s="3"/>
      <c r="N407" s="3"/>
      <c r="V407" s="3"/>
      <c r="X407" s="3"/>
    </row>
    <row r="408" spans="6:24" x14ac:dyDescent="0.25">
      <c r="F408" s="2"/>
      <c r="G408" s="3"/>
      <c r="H408" s="3"/>
      <c r="K408" s="3"/>
      <c r="L408" s="3"/>
      <c r="N408" s="3"/>
      <c r="V408" s="3"/>
      <c r="X408" s="3"/>
    </row>
    <row r="409" spans="6:24" x14ac:dyDescent="0.25">
      <c r="F409" s="2"/>
      <c r="G409" s="3"/>
      <c r="H409" s="3"/>
      <c r="K409" s="3"/>
      <c r="L409" s="3"/>
      <c r="N409" s="3"/>
      <c r="V409" s="3"/>
      <c r="X409" s="3"/>
    </row>
    <row r="410" spans="6:24" x14ac:dyDescent="0.25">
      <c r="F410" s="2"/>
      <c r="G410" s="3"/>
      <c r="H410" s="3"/>
      <c r="K410" s="3"/>
      <c r="L410" s="3"/>
      <c r="N410" s="3"/>
      <c r="V410" s="3"/>
      <c r="X410" s="3"/>
    </row>
    <row r="411" spans="6:24" x14ac:dyDescent="0.25">
      <c r="F411" s="2"/>
      <c r="G411" s="3"/>
      <c r="H411" s="3"/>
      <c r="K411" s="3"/>
      <c r="L411" s="3"/>
      <c r="N411" s="3"/>
      <c r="V411" s="3"/>
      <c r="X411" s="3"/>
    </row>
    <row r="412" spans="6:24" x14ac:dyDescent="0.25">
      <c r="F412" s="2"/>
      <c r="G412" s="3"/>
      <c r="H412" s="3"/>
      <c r="K412" s="3"/>
      <c r="L412" s="3"/>
      <c r="N412" s="3"/>
      <c r="V412" s="3"/>
      <c r="X412" s="3"/>
    </row>
    <row r="413" spans="6:24" x14ac:dyDescent="0.25">
      <c r="F413" s="2"/>
      <c r="G413" s="3"/>
      <c r="H413" s="3"/>
      <c r="K413" s="3"/>
      <c r="L413" s="3"/>
      <c r="N413" s="3"/>
      <c r="V413" s="3"/>
      <c r="X413" s="3"/>
    </row>
    <row r="414" spans="6:24" x14ac:dyDescent="0.25">
      <c r="F414" s="2"/>
      <c r="G414" s="3"/>
      <c r="H414" s="3"/>
      <c r="K414" s="3"/>
      <c r="L414" s="3"/>
      <c r="N414" s="3"/>
      <c r="V414" s="3"/>
      <c r="X414" s="3"/>
    </row>
    <row r="415" spans="6:24" x14ac:dyDescent="0.25">
      <c r="F415" s="2"/>
      <c r="G415" s="3"/>
      <c r="H415" s="3"/>
      <c r="K415" s="3"/>
      <c r="L415" s="3"/>
      <c r="N415" s="3"/>
      <c r="V415" s="3"/>
      <c r="X415" s="3"/>
    </row>
    <row r="416" spans="6:24" x14ac:dyDescent="0.25">
      <c r="F416" s="2"/>
      <c r="G416" s="3"/>
      <c r="H416" s="3"/>
      <c r="K416" s="3"/>
      <c r="L416" s="3"/>
      <c r="N416" s="3"/>
      <c r="V416" s="3"/>
      <c r="X416" s="3"/>
    </row>
    <row r="417" spans="6:24" x14ac:dyDescent="0.25">
      <c r="F417" s="2"/>
      <c r="G417" s="3"/>
      <c r="H417" s="3"/>
      <c r="K417" s="3"/>
      <c r="L417" s="3"/>
      <c r="N417" s="3"/>
      <c r="V417" s="3"/>
      <c r="X417" s="3"/>
    </row>
    <row r="418" spans="6:24" x14ac:dyDescent="0.25">
      <c r="F418" s="2"/>
      <c r="G418" s="3"/>
      <c r="H418" s="3"/>
      <c r="K418" s="3"/>
      <c r="L418" s="3"/>
      <c r="N418" s="3"/>
      <c r="V418" s="3"/>
      <c r="X418" s="3"/>
    </row>
    <row r="419" spans="6:24" x14ac:dyDescent="0.25">
      <c r="F419" s="2"/>
      <c r="G419" s="3"/>
      <c r="H419" s="3"/>
      <c r="K419" s="3"/>
      <c r="L419" s="3"/>
      <c r="N419" s="3"/>
      <c r="V419" s="3"/>
      <c r="X419" s="3"/>
    </row>
    <row r="420" spans="6:24" x14ac:dyDescent="0.25">
      <c r="F420" s="2"/>
      <c r="G420" s="3"/>
      <c r="H420" s="3"/>
      <c r="K420" s="3"/>
      <c r="L420" s="3"/>
      <c r="N420" s="3"/>
      <c r="V420" s="3"/>
      <c r="X420" s="3"/>
    </row>
    <row r="421" spans="6:24" x14ac:dyDescent="0.25">
      <c r="F421" s="2"/>
      <c r="G421" s="3"/>
      <c r="H421" s="3"/>
      <c r="K421" s="3"/>
      <c r="L421" s="3"/>
      <c r="N421" s="3"/>
      <c r="V421" s="3"/>
      <c r="X421" s="3"/>
    </row>
    <row r="422" spans="6:24" x14ac:dyDescent="0.25">
      <c r="F422" s="2"/>
      <c r="G422" s="3"/>
      <c r="H422" s="3"/>
      <c r="K422" s="3"/>
      <c r="L422" s="3"/>
      <c r="N422" s="3"/>
      <c r="V422" s="3"/>
      <c r="X422" s="3"/>
    </row>
    <row r="423" spans="6:24" x14ac:dyDescent="0.25">
      <c r="F423" s="2"/>
      <c r="G423" s="3"/>
      <c r="H423" s="3"/>
      <c r="K423" s="3"/>
      <c r="L423" s="3"/>
      <c r="N423" s="3"/>
      <c r="V423" s="3"/>
      <c r="X423" s="3"/>
    </row>
    <row r="424" spans="6:24" x14ac:dyDescent="0.25">
      <c r="F424" s="2"/>
      <c r="G424" s="3"/>
      <c r="H424" s="3"/>
      <c r="K424" s="3"/>
      <c r="L424" s="3"/>
      <c r="N424" s="3"/>
      <c r="V424" s="3"/>
      <c r="X424" s="3"/>
    </row>
    <row r="425" spans="6:24" x14ac:dyDescent="0.25">
      <c r="F425" s="2"/>
      <c r="G425" s="3"/>
      <c r="H425" s="3"/>
      <c r="K425" s="3"/>
      <c r="L425" s="3"/>
      <c r="N425" s="3"/>
      <c r="V425" s="3"/>
      <c r="X425" s="3"/>
    </row>
    <row r="426" spans="6:24" x14ac:dyDescent="0.25">
      <c r="F426" s="2"/>
      <c r="G426" s="3"/>
      <c r="H426" s="3"/>
      <c r="K426" s="3"/>
      <c r="L426" s="3"/>
      <c r="N426" s="3"/>
      <c r="V426" s="3"/>
      <c r="X426" s="3"/>
    </row>
    <row r="427" spans="6:24" x14ac:dyDescent="0.25">
      <c r="F427" s="2"/>
      <c r="G427" s="3"/>
      <c r="H427" s="3"/>
      <c r="K427" s="3"/>
      <c r="L427" s="3"/>
      <c r="N427" s="3"/>
      <c r="V427" s="3"/>
      <c r="X427" s="3"/>
    </row>
    <row r="428" spans="6:24" x14ac:dyDescent="0.25">
      <c r="F428" s="2"/>
      <c r="G428" s="3"/>
      <c r="H428" s="3"/>
      <c r="K428" s="3"/>
      <c r="L428" s="3"/>
      <c r="N428" s="3"/>
      <c r="V428" s="3"/>
      <c r="X428" s="3"/>
    </row>
    <row r="429" spans="6:24" x14ac:dyDescent="0.25">
      <c r="F429" s="2"/>
      <c r="G429" s="3"/>
      <c r="H429" s="3"/>
      <c r="K429" s="3"/>
      <c r="L429" s="3"/>
      <c r="N429" s="3"/>
      <c r="V429" s="3"/>
      <c r="X429" s="3"/>
    </row>
    <row r="430" spans="6:24" x14ac:dyDescent="0.25">
      <c r="F430" s="2"/>
      <c r="G430" s="3"/>
      <c r="H430" s="3"/>
      <c r="K430" s="3"/>
      <c r="L430" s="3"/>
      <c r="N430" s="3"/>
      <c r="V430" s="3"/>
      <c r="X430" s="3"/>
    </row>
    <row r="431" spans="6:24" x14ac:dyDescent="0.25">
      <c r="F431" s="2"/>
      <c r="G431" s="3"/>
      <c r="H431" s="3"/>
      <c r="K431" s="3"/>
      <c r="L431" s="3"/>
      <c r="N431" s="3"/>
      <c r="V431" s="3"/>
      <c r="X431" s="3"/>
    </row>
    <row r="432" spans="6:24" x14ac:dyDescent="0.25">
      <c r="F432" s="2"/>
      <c r="G432" s="3"/>
      <c r="H432" s="3"/>
      <c r="K432" s="3"/>
      <c r="L432" s="3"/>
      <c r="N432" s="3"/>
      <c r="V432" s="3"/>
      <c r="X432" s="3"/>
    </row>
    <row r="433" spans="6:24" x14ac:dyDescent="0.25">
      <c r="F433" s="2"/>
      <c r="G433" s="3"/>
      <c r="H433" s="3"/>
      <c r="K433" s="3"/>
      <c r="L433" s="3"/>
      <c r="N433" s="3"/>
      <c r="V433" s="3"/>
      <c r="X433" s="3"/>
    </row>
    <row r="434" spans="6:24" x14ac:dyDescent="0.25">
      <c r="F434" s="2"/>
      <c r="G434" s="3"/>
      <c r="H434" s="3"/>
      <c r="K434" s="3"/>
      <c r="L434" s="3"/>
      <c r="N434" s="3"/>
      <c r="V434" s="3"/>
      <c r="X434" s="3"/>
    </row>
    <row r="435" spans="6:24" x14ac:dyDescent="0.25">
      <c r="F435" s="2"/>
      <c r="G435" s="3"/>
      <c r="H435" s="3"/>
      <c r="K435" s="3"/>
      <c r="L435" s="3"/>
      <c r="N435" s="3"/>
      <c r="V435" s="3"/>
      <c r="X435" s="3"/>
    </row>
    <row r="436" spans="6:24" x14ac:dyDescent="0.25">
      <c r="F436" s="2"/>
      <c r="G436" s="3"/>
      <c r="H436" s="3"/>
      <c r="K436" s="3"/>
      <c r="L436" s="3"/>
      <c r="N436" s="3"/>
      <c r="V436" s="3"/>
      <c r="X436" s="3"/>
    </row>
    <row r="437" spans="6:24" x14ac:dyDescent="0.25">
      <c r="F437" s="2"/>
      <c r="G437" s="3"/>
      <c r="H437" s="3"/>
      <c r="K437" s="3"/>
      <c r="L437" s="3"/>
      <c r="N437" s="3"/>
      <c r="V437" s="3"/>
      <c r="X437" s="3"/>
    </row>
    <row r="438" spans="6:24" x14ac:dyDescent="0.25">
      <c r="F438" s="2"/>
      <c r="G438" s="3"/>
      <c r="H438" s="3"/>
      <c r="K438" s="3"/>
      <c r="L438" s="3"/>
      <c r="N438" s="3"/>
      <c r="V438" s="3"/>
      <c r="X438" s="3"/>
    </row>
    <row r="439" spans="6:24" x14ac:dyDescent="0.25">
      <c r="F439" s="2"/>
      <c r="G439" s="3"/>
      <c r="H439" s="3"/>
      <c r="K439" s="3"/>
      <c r="L439" s="3"/>
      <c r="N439" s="3"/>
      <c r="V439" s="3"/>
      <c r="X439" s="3"/>
    </row>
    <row r="440" spans="6:24" x14ac:dyDescent="0.25">
      <c r="F440" s="2"/>
      <c r="G440" s="3"/>
      <c r="H440" s="3"/>
      <c r="K440" s="3"/>
      <c r="L440" s="3"/>
      <c r="N440" s="3"/>
      <c r="V440" s="3"/>
      <c r="X440" s="3"/>
    </row>
    <row r="441" spans="6:24" x14ac:dyDescent="0.25">
      <c r="F441" s="2"/>
      <c r="G441" s="3"/>
      <c r="H441" s="3"/>
      <c r="K441" s="3"/>
      <c r="L441" s="3"/>
      <c r="N441" s="3"/>
      <c r="V441" s="3"/>
      <c r="X441" s="3"/>
    </row>
    <row r="442" spans="6:24" x14ac:dyDescent="0.25">
      <c r="F442" s="2"/>
      <c r="G442" s="3"/>
      <c r="H442" s="3"/>
      <c r="K442" s="3"/>
      <c r="L442" s="3"/>
      <c r="N442" s="3"/>
      <c r="V442" s="3"/>
      <c r="X442" s="3"/>
    </row>
    <row r="443" spans="6:24" x14ac:dyDescent="0.25">
      <c r="F443" s="2"/>
      <c r="G443" s="3"/>
      <c r="H443" s="3"/>
      <c r="K443" s="3"/>
      <c r="L443" s="3"/>
      <c r="N443" s="3"/>
      <c r="V443" s="3"/>
      <c r="X443" s="3"/>
    </row>
    <row r="444" spans="6:24" x14ac:dyDescent="0.25">
      <c r="F444" s="2"/>
      <c r="G444" s="3"/>
      <c r="H444" s="3"/>
      <c r="K444" s="3"/>
      <c r="L444" s="3"/>
      <c r="N444" s="3"/>
      <c r="V444" s="3"/>
      <c r="X444" s="3"/>
    </row>
    <row r="445" spans="6:24" x14ac:dyDescent="0.25">
      <c r="F445" s="2"/>
      <c r="G445" s="3"/>
      <c r="H445" s="3"/>
      <c r="K445" s="3"/>
      <c r="L445" s="3"/>
      <c r="N445" s="3"/>
      <c r="V445" s="3"/>
      <c r="X445" s="3"/>
    </row>
    <row r="446" spans="6:24" x14ac:dyDescent="0.25">
      <c r="F446" s="2"/>
      <c r="G446" s="3"/>
      <c r="H446" s="3"/>
      <c r="K446" s="3"/>
      <c r="L446" s="3"/>
      <c r="N446" s="3"/>
      <c r="V446" s="3"/>
      <c r="X446" s="3"/>
    </row>
    <row r="447" spans="6:24" x14ac:dyDescent="0.25">
      <c r="F447" s="2"/>
      <c r="G447" s="3"/>
      <c r="H447" s="3"/>
      <c r="K447" s="3"/>
      <c r="L447" s="3"/>
      <c r="N447" s="3"/>
      <c r="V447" s="3"/>
      <c r="X447" s="3"/>
    </row>
    <row r="448" spans="6:24" x14ac:dyDescent="0.25">
      <c r="F448" s="2"/>
      <c r="G448" s="3"/>
      <c r="H448" s="3"/>
      <c r="K448" s="3"/>
      <c r="L448" s="3"/>
      <c r="N448" s="3"/>
      <c r="V448" s="3"/>
      <c r="X448" s="3"/>
    </row>
    <row r="449" spans="6:24" x14ac:dyDescent="0.25">
      <c r="F449" s="2"/>
      <c r="G449" s="3"/>
      <c r="H449" s="3"/>
      <c r="K449" s="3"/>
      <c r="L449" s="3"/>
      <c r="N449" s="3"/>
      <c r="V449" s="3"/>
      <c r="X449" s="3"/>
    </row>
    <row r="450" spans="6:24" x14ac:dyDescent="0.25">
      <c r="F450" s="2"/>
      <c r="G450" s="3"/>
      <c r="H450" s="3"/>
      <c r="K450" s="3"/>
      <c r="L450" s="3"/>
      <c r="N450" s="3"/>
      <c r="V450" s="3"/>
      <c r="X450" s="3"/>
    </row>
    <row r="451" spans="6:24" x14ac:dyDescent="0.25">
      <c r="F451" s="2"/>
      <c r="G451" s="3"/>
      <c r="H451" s="3"/>
      <c r="K451" s="3"/>
      <c r="L451" s="3"/>
      <c r="N451" s="3"/>
      <c r="V451" s="3"/>
      <c r="X451" s="3"/>
    </row>
    <row r="452" spans="6:24" x14ac:dyDescent="0.25">
      <c r="F452" s="2"/>
      <c r="G452" s="3"/>
      <c r="H452" s="3"/>
      <c r="K452" s="3"/>
      <c r="L452" s="3"/>
      <c r="N452" s="3"/>
      <c r="V452" s="3"/>
      <c r="X452" s="3"/>
    </row>
    <row r="453" spans="6:24" x14ac:dyDescent="0.25">
      <c r="F453" s="2"/>
      <c r="G453" s="3"/>
      <c r="H453" s="3"/>
      <c r="K453" s="3"/>
      <c r="L453" s="3"/>
      <c r="N453" s="3"/>
      <c r="V453" s="3"/>
      <c r="X453" s="3"/>
    </row>
    <row r="454" spans="6:24" x14ac:dyDescent="0.25">
      <c r="F454" s="2"/>
      <c r="G454" s="3"/>
      <c r="H454" s="3"/>
      <c r="K454" s="3"/>
      <c r="L454" s="3"/>
      <c r="N454" s="3"/>
      <c r="V454" s="3"/>
      <c r="X454" s="3"/>
    </row>
    <row r="455" spans="6:24" x14ac:dyDescent="0.25">
      <c r="F455" s="2"/>
      <c r="G455" s="3"/>
      <c r="H455" s="3"/>
      <c r="K455" s="3"/>
      <c r="L455" s="3"/>
      <c r="N455" s="3"/>
      <c r="V455" s="3"/>
      <c r="X455" s="3"/>
    </row>
    <row r="456" spans="6:24" x14ac:dyDescent="0.25">
      <c r="F456" s="2"/>
      <c r="G456" s="3"/>
      <c r="H456" s="3"/>
      <c r="K456" s="3"/>
      <c r="L456" s="3"/>
      <c r="N456" s="3"/>
      <c r="V456" s="3"/>
      <c r="X456" s="3"/>
    </row>
    <row r="457" spans="6:24" x14ac:dyDescent="0.25">
      <c r="F457" s="2"/>
      <c r="G457" s="3"/>
      <c r="H457" s="3"/>
      <c r="K457" s="3"/>
      <c r="L457" s="3"/>
      <c r="N457" s="3"/>
      <c r="V457" s="3"/>
      <c r="X457" s="3"/>
    </row>
    <row r="458" spans="6:24" x14ac:dyDescent="0.25">
      <c r="F458" s="2"/>
      <c r="G458" s="3"/>
      <c r="H458" s="3"/>
      <c r="K458" s="3"/>
      <c r="L458" s="3"/>
      <c r="N458" s="3"/>
      <c r="V458" s="3"/>
      <c r="X458" s="3"/>
    </row>
    <row r="459" spans="6:24" x14ac:dyDescent="0.25">
      <c r="F459" s="2"/>
      <c r="G459" s="3"/>
      <c r="H459" s="3"/>
      <c r="K459" s="3"/>
      <c r="L459" s="3"/>
      <c r="N459" s="3"/>
      <c r="V459" s="3"/>
      <c r="X459" s="3"/>
    </row>
    <row r="460" spans="6:24" x14ac:dyDescent="0.25">
      <c r="F460" s="2"/>
      <c r="G460" s="3"/>
      <c r="H460" s="3"/>
      <c r="K460" s="3"/>
      <c r="L460" s="3"/>
      <c r="N460" s="3"/>
      <c r="V460" s="3"/>
      <c r="X460" s="3"/>
    </row>
    <row r="461" spans="6:24" x14ac:dyDescent="0.25">
      <c r="F461" s="2"/>
      <c r="G461" s="3"/>
      <c r="H461" s="3"/>
      <c r="K461" s="3"/>
      <c r="L461" s="3"/>
      <c r="N461" s="3"/>
      <c r="V461" s="3"/>
      <c r="X461" s="3"/>
    </row>
    <row r="462" spans="6:24" x14ac:dyDescent="0.25">
      <c r="F462" s="2"/>
      <c r="G462" s="3"/>
      <c r="H462" s="3"/>
      <c r="K462" s="3"/>
      <c r="L462" s="3"/>
      <c r="N462" s="3"/>
      <c r="V462" s="3"/>
      <c r="X462" s="3"/>
    </row>
    <row r="463" spans="6:24" x14ac:dyDescent="0.25">
      <c r="F463" s="2"/>
      <c r="G463" s="3"/>
      <c r="H463" s="3"/>
      <c r="K463" s="3"/>
      <c r="L463" s="3"/>
      <c r="N463" s="3"/>
      <c r="V463" s="3"/>
      <c r="X463" s="3"/>
    </row>
    <row r="464" spans="6:24" x14ac:dyDescent="0.25">
      <c r="F464" s="2"/>
      <c r="G464" s="3"/>
      <c r="H464" s="3"/>
      <c r="K464" s="3"/>
      <c r="L464" s="3"/>
      <c r="N464" s="3"/>
      <c r="V464" s="3"/>
      <c r="X464" s="3"/>
    </row>
    <row r="465" spans="6:24" x14ac:dyDescent="0.25">
      <c r="F465" s="2"/>
      <c r="G465" s="3"/>
      <c r="H465" s="3"/>
      <c r="K465" s="3"/>
      <c r="L465" s="3"/>
      <c r="N465" s="3"/>
      <c r="V465" s="3"/>
      <c r="X465" s="3"/>
    </row>
    <row r="466" spans="6:24" x14ac:dyDescent="0.25">
      <c r="F466" s="2"/>
      <c r="G466" s="3"/>
      <c r="H466" s="3"/>
      <c r="K466" s="3"/>
      <c r="L466" s="3"/>
      <c r="N466" s="3"/>
      <c r="V466" s="3"/>
      <c r="X466" s="3"/>
    </row>
    <row r="467" spans="6:24" x14ac:dyDescent="0.25">
      <c r="F467" s="2"/>
      <c r="G467" s="3"/>
      <c r="H467" s="3"/>
      <c r="K467" s="3"/>
      <c r="L467" s="3"/>
      <c r="N467" s="3"/>
      <c r="V467" s="3"/>
      <c r="X467" s="3"/>
    </row>
    <row r="468" spans="6:24" x14ac:dyDescent="0.25">
      <c r="F468" s="2"/>
      <c r="G468" s="3"/>
      <c r="H468" s="3"/>
      <c r="K468" s="3"/>
      <c r="L468" s="3"/>
      <c r="N468" s="3"/>
      <c r="V468" s="3"/>
      <c r="X468" s="3"/>
    </row>
    <row r="469" spans="6:24" x14ac:dyDescent="0.25">
      <c r="F469" s="2"/>
      <c r="G469" s="3"/>
      <c r="H469" s="3"/>
      <c r="K469" s="3"/>
      <c r="L469" s="3"/>
      <c r="N469" s="3"/>
      <c r="V469" s="3"/>
      <c r="X469" s="3"/>
    </row>
    <row r="470" spans="6:24" x14ac:dyDescent="0.25">
      <c r="F470" s="2"/>
      <c r="G470" s="3"/>
      <c r="H470" s="3"/>
      <c r="K470" s="3"/>
      <c r="L470" s="3"/>
      <c r="N470" s="3"/>
      <c r="V470" s="3"/>
      <c r="X470" s="3"/>
    </row>
    <row r="471" spans="6:24" x14ac:dyDescent="0.25">
      <c r="F471" s="2"/>
      <c r="G471" s="3"/>
      <c r="H471" s="3"/>
      <c r="K471" s="3"/>
      <c r="L471" s="3"/>
      <c r="N471" s="3"/>
      <c r="V471" s="3"/>
      <c r="X471" s="3"/>
    </row>
    <row r="472" spans="6:24" x14ac:dyDescent="0.25">
      <c r="F472" s="2"/>
      <c r="G472" s="3"/>
      <c r="H472" s="3"/>
      <c r="K472" s="3"/>
      <c r="L472" s="3"/>
      <c r="N472" s="3"/>
      <c r="V472" s="3"/>
      <c r="X472" s="3"/>
    </row>
    <row r="473" spans="6:24" x14ac:dyDescent="0.25">
      <c r="F473" s="2"/>
      <c r="G473" s="3"/>
      <c r="H473" s="3"/>
      <c r="K473" s="3"/>
      <c r="L473" s="3"/>
      <c r="N473" s="3"/>
    </row>
    <row r="474" spans="6:24" x14ac:dyDescent="0.25">
      <c r="F474" s="2"/>
      <c r="G474" s="3"/>
      <c r="H474" s="3"/>
      <c r="K474" s="3"/>
      <c r="L474" s="3"/>
      <c r="N474" s="3"/>
    </row>
    <row r="475" spans="6:24" x14ac:dyDescent="0.25">
      <c r="F475" s="2"/>
      <c r="G475" s="3"/>
      <c r="H475" s="3"/>
      <c r="K475" s="3"/>
      <c r="L475" s="3"/>
      <c r="N475" s="3"/>
      <c r="V475" s="3"/>
      <c r="X475" s="3"/>
    </row>
    <row r="476" spans="6:24" x14ac:dyDescent="0.25">
      <c r="F476" s="2"/>
      <c r="G476" s="3"/>
      <c r="H476" s="3"/>
      <c r="K476" s="3"/>
      <c r="L476" s="3"/>
      <c r="N476" s="3"/>
      <c r="V476" s="3"/>
      <c r="X476" s="3"/>
    </row>
    <row r="477" spans="6:24" x14ac:dyDescent="0.25">
      <c r="F477" s="2"/>
      <c r="G477" s="3"/>
      <c r="H477" s="3"/>
      <c r="K477" s="3"/>
      <c r="L477" s="3"/>
      <c r="N477" s="3"/>
      <c r="V477" s="3"/>
      <c r="X477" s="3"/>
    </row>
    <row r="478" spans="6:24" x14ac:dyDescent="0.25">
      <c r="F478" s="2"/>
      <c r="G478" s="3"/>
      <c r="H478" s="3"/>
      <c r="K478" s="3"/>
      <c r="L478" s="3"/>
      <c r="N478" s="3"/>
      <c r="V478" s="3"/>
      <c r="X478" s="3"/>
    </row>
    <row r="479" spans="6:24" x14ac:dyDescent="0.25">
      <c r="F479" s="2"/>
      <c r="G479" s="3"/>
      <c r="H479" s="3"/>
      <c r="K479" s="3"/>
      <c r="L479" s="3"/>
      <c r="N479" s="3"/>
      <c r="V479" s="3"/>
      <c r="X479" s="3"/>
    </row>
    <row r="480" spans="6:24" x14ac:dyDescent="0.25">
      <c r="F480" s="2"/>
      <c r="G480" s="3"/>
      <c r="H480" s="3"/>
      <c r="K480" s="3"/>
      <c r="L480" s="3"/>
      <c r="N480" s="3"/>
      <c r="V480" s="3"/>
      <c r="X480" s="3"/>
    </row>
    <row r="481" spans="6:24" x14ac:dyDescent="0.25">
      <c r="F481" s="2"/>
      <c r="G481" s="3"/>
      <c r="H481" s="3"/>
      <c r="K481" s="3"/>
      <c r="L481" s="3"/>
      <c r="N481" s="3"/>
      <c r="V481" s="3"/>
      <c r="X481" s="3"/>
    </row>
    <row r="482" spans="6:24" x14ac:dyDescent="0.25">
      <c r="F482" s="2"/>
      <c r="G482" s="3"/>
      <c r="H482" s="3"/>
      <c r="K482" s="3"/>
      <c r="L482" s="3"/>
      <c r="N482" s="3"/>
      <c r="V482" s="3"/>
      <c r="X482" s="3"/>
    </row>
    <row r="483" spans="6:24" x14ac:dyDescent="0.25">
      <c r="F483" s="2"/>
      <c r="G483" s="3"/>
      <c r="H483" s="3"/>
      <c r="K483" s="3"/>
      <c r="L483" s="3"/>
      <c r="N483" s="3"/>
      <c r="V483" s="3"/>
      <c r="X483" s="3"/>
    </row>
    <row r="484" spans="6:24" x14ac:dyDescent="0.25">
      <c r="F484" s="2"/>
      <c r="G484" s="3"/>
      <c r="H484" s="3"/>
      <c r="K484" s="3"/>
      <c r="L484" s="3"/>
      <c r="N484" s="3"/>
      <c r="V484" s="3"/>
      <c r="X484" s="3"/>
    </row>
    <row r="485" spans="6:24" x14ac:dyDescent="0.25">
      <c r="F485" s="2"/>
      <c r="G485" s="3"/>
      <c r="H485" s="3"/>
      <c r="K485" s="3"/>
      <c r="L485" s="3"/>
      <c r="N485" s="3"/>
      <c r="V485" s="3"/>
      <c r="X485" s="3"/>
    </row>
    <row r="486" spans="6:24" x14ac:dyDescent="0.25">
      <c r="F486" s="2"/>
      <c r="G486" s="3"/>
      <c r="H486" s="3"/>
      <c r="K486" s="3"/>
      <c r="L486" s="3"/>
      <c r="N486" s="3"/>
      <c r="V486" s="3"/>
      <c r="X486" s="3"/>
    </row>
    <row r="487" spans="6:24" x14ac:dyDescent="0.25">
      <c r="F487" s="2"/>
      <c r="G487" s="3"/>
      <c r="H487" s="3"/>
      <c r="K487" s="3"/>
      <c r="L487" s="3"/>
      <c r="N487" s="3"/>
      <c r="V487" s="3"/>
      <c r="X487" s="3"/>
    </row>
    <row r="488" spans="6:24" x14ac:dyDescent="0.25">
      <c r="F488" s="2"/>
      <c r="G488" s="3"/>
      <c r="H488" s="3"/>
      <c r="K488" s="3"/>
      <c r="L488" s="3"/>
      <c r="N488" s="3"/>
      <c r="V488" s="3"/>
      <c r="X488" s="3"/>
    </row>
    <row r="489" spans="6:24" x14ac:dyDescent="0.25">
      <c r="F489" s="2"/>
      <c r="G489" s="3"/>
      <c r="H489" s="3"/>
      <c r="K489" s="3"/>
      <c r="L489" s="3"/>
      <c r="N489" s="3"/>
      <c r="V489" s="3"/>
      <c r="X489" s="3"/>
    </row>
    <row r="490" spans="6:24" x14ac:dyDescent="0.25">
      <c r="F490" s="2"/>
      <c r="G490" s="3"/>
      <c r="H490" s="3"/>
      <c r="K490" s="3"/>
      <c r="L490" s="3"/>
      <c r="N490" s="3"/>
      <c r="V490" s="3"/>
      <c r="X490" s="3"/>
    </row>
    <row r="491" spans="6:24" x14ac:dyDescent="0.25">
      <c r="F491" s="2"/>
      <c r="G491" s="3"/>
      <c r="H491" s="3"/>
      <c r="K491" s="3"/>
      <c r="L491" s="3"/>
      <c r="N491" s="3"/>
      <c r="V491" s="3"/>
      <c r="X491" s="3"/>
    </row>
    <row r="492" spans="6:24" x14ac:dyDescent="0.25">
      <c r="F492" s="2"/>
      <c r="G492" s="3"/>
      <c r="H492" s="3"/>
      <c r="K492" s="3"/>
      <c r="L492" s="3"/>
      <c r="N492" s="3"/>
      <c r="V492" s="3"/>
      <c r="X492" s="3"/>
    </row>
    <row r="493" spans="6:24" x14ac:dyDescent="0.25">
      <c r="F493" s="2"/>
      <c r="G493" s="3"/>
      <c r="H493" s="3"/>
      <c r="K493" s="3"/>
      <c r="L493" s="3"/>
      <c r="N493" s="3"/>
      <c r="V493" s="3"/>
      <c r="X493" s="3"/>
    </row>
    <row r="494" spans="6:24" x14ac:dyDescent="0.25">
      <c r="F494" s="2"/>
      <c r="G494" s="3"/>
      <c r="H494" s="3"/>
      <c r="K494" s="3"/>
      <c r="L494" s="3"/>
      <c r="N494" s="3"/>
      <c r="V494" s="3"/>
      <c r="X494" s="3"/>
    </row>
    <row r="495" spans="6:24" x14ac:dyDescent="0.25">
      <c r="F495" s="2"/>
      <c r="G495" s="3"/>
      <c r="H495" s="3"/>
      <c r="K495" s="3"/>
      <c r="L495" s="3"/>
      <c r="N495" s="3"/>
      <c r="V495" s="3"/>
      <c r="X495" s="3"/>
    </row>
    <row r="496" spans="6:24" x14ac:dyDescent="0.25">
      <c r="F496" s="2"/>
      <c r="G496" s="3"/>
      <c r="H496" s="3"/>
      <c r="K496" s="3"/>
      <c r="L496" s="3"/>
      <c r="N496" s="3"/>
      <c r="V496" s="3"/>
      <c r="X496" s="3"/>
    </row>
    <row r="497" spans="6:24" x14ac:dyDescent="0.25">
      <c r="F497" s="2"/>
      <c r="G497" s="3"/>
      <c r="H497" s="3"/>
      <c r="K497" s="3"/>
      <c r="L497" s="3"/>
      <c r="N497" s="3"/>
      <c r="V497" s="3"/>
      <c r="X497" s="3"/>
    </row>
    <row r="498" spans="6:24" x14ac:dyDescent="0.25">
      <c r="F498" s="2"/>
      <c r="G498" s="3"/>
      <c r="H498" s="3"/>
      <c r="K498" s="3"/>
      <c r="L498" s="3"/>
      <c r="N498" s="3"/>
      <c r="V498" s="3"/>
      <c r="X498" s="3"/>
    </row>
    <row r="499" spans="6:24" x14ac:dyDescent="0.25">
      <c r="F499" s="2"/>
      <c r="G499" s="3"/>
      <c r="H499" s="3"/>
      <c r="K499" s="3"/>
      <c r="L499" s="3"/>
      <c r="N499" s="3"/>
      <c r="V499" s="3"/>
      <c r="X499" s="3"/>
    </row>
    <row r="500" spans="6:24" x14ac:dyDescent="0.25">
      <c r="F500" s="2"/>
      <c r="G500" s="3"/>
      <c r="H500" s="3"/>
      <c r="K500" s="3"/>
      <c r="L500" s="3"/>
      <c r="N500" s="3"/>
      <c r="V500" s="3"/>
      <c r="X500" s="3"/>
    </row>
    <row r="501" spans="6:24" x14ac:dyDescent="0.25">
      <c r="F501" s="2"/>
      <c r="G501" s="3"/>
      <c r="H501" s="3"/>
      <c r="K501" s="3"/>
      <c r="L501" s="3"/>
      <c r="N501" s="3"/>
      <c r="V501" s="3"/>
      <c r="X501" s="3"/>
    </row>
    <row r="502" spans="6:24" x14ac:dyDescent="0.25">
      <c r="F502" s="2"/>
      <c r="G502" s="3"/>
      <c r="H502" s="3"/>
      <c r="K502" s="3"/>
      <c r="L502" s="3"/>
      <c r="N502" s="3"/>
      <c r="V502" s="3"/>
      <c r="X502" s="3"/>
    </row>
    <row r="503" spans="6:24" x14ac:dyDescent="0.25">
      <c r="F503" s="2"/>
      <c r="G503" s="3"/>
      <c r="H503" s="3"/>
      <c r="K503" s="3"/>
      <c r="L503" s="3"/>
      <c r="N503" s="3"/>
      <c r="V503" s="3"/>
      <c r="X503" s="3"/>
    </row>
    <row r="504" spans="6:24" x14ac:dyDescent="0.25">
      <c r="F504" s="2"/>
      <c r="G504" s="3"/>
      <c r="H504" s="3"/>
      <c r="K504" s="3"/>
      <c r="L504" s="3"/>
      <c r="N504" s="3"/>
      <c r="V504" s="3"/>
      <c r="X504" s="3"/>
    </row>
    <row r="505" spans="6:24" x14ac:dyDescent="0.25">
      <c r="F505" s="2"/>
      <c r="G505" s="3"/>
      <c r="H505" s="3"/>
      <c r="K505" s="3"/>
      <c r="L505" s="3"/>
      <c r="N505" s="3"/>
      <c r="V505" s="3"/>
      <c r="X505" s="3"/>
    </row>
    <row r="506" spans="6:24" x14ac:dyDescent="0.25">
      <c r="F506" s="2"/>
      <c r="G506" s="3"/>
      <c r="H506" s="3"/>
      <c r="K506" s="3"/>
      <c r="L506" s="3"/>
      <c r="N506" s="3"/>
      <c r="V506" s="3"/>
      <c r="X506" s="3"/>
    </row>
    <row r="507" spans="6:24" x14ac:dyDescent="0.25">
      <c r="F507" s="2"/>
      <c r="G507" s="3"/>
      <c r="H507" s="3"/>
      <c r="K507" s="3"/>
      <c r="L507" s="3"/>
      <c r="N507" s="3"/>
      <c r="V507" s="3"/>
      <c r="X507" s="3"/>
    </row>
    <row r="508" spans="6:24" x14ac:dyDescent="0.25">
      <c r="F508" s="2"/>
      <c r="G508" s="3"/>
      <c r="H508" s="3"/>
      <c r="K508" s="3"/>
      <c r="L508" s="3"/>
      <c r="N508" s="3"/>
      <c r="V508" s="3"/>
      <c r="X508" s="3"/>
    </row>
    <row r="509" spans="6:24" x14ac:dyDescent="0.25">
      <c r="F509" s="2"/>
      <c r="G509" s="3"/>
      <c r="H509" s="3"/>
      <c r="K509" s="3"/>
      <c r="L509" s="3"/>
      <c r="N509" s="3"/>
      <c r="V509" s="3"/>
      <c r="X509" s="3"/>
    </row>
    <row r="510" spans="6:24" x14ac:dyDescent="0.25">
      <c r="F510" s="2"/>
      <c r="G510" s="3"/>
      <c r="H510" s="3"/>
      <c r="K510" s="3"/>
      <c r="L510" s="3"/>
      <c r="N510" s="3"/>
      <c r="V510" s="3"/>
      <c r="X510" s="3"/>
    </row>
    <row r="511" spans="6:24" x14ac:dyDescent="0.25">
      <c r="F511" s="2"/>
      <c r="G511" s="3"/>
      <c r="H511" s="3"/>
      <c r="K511" s="3"/>
      <c r="L511" s="3"/>
      <c r="N511" s="3"/>
      <c r="V511" s="3"/>
      <c r="X511" s="3"/>
    </row>
    <row r="512" spans="6:24" x14ac:dyDescent="0.25">
      <c r="F512" s="2"/>
      <c r="G512" s="3"/>
      <c r="H512" s="3"/>
      <c r="K512" s="3"/>
      <c r="L512" s="3"/>
      <c r="N512" s="3"/>
      <c r="V512" s="3"/>
      <c r="X512" s="3"/>
    </row>
    <row r="513" spans="6:24" x14ac:dyDescent="0.25">
      <c r="F513" s="2"/>
      <c r="G513" s="3"/>
      <c r="H513" s="3"/>
      <c r="K513" s="3"/>
      <c r="L513" s="3"/>
      <c r="N513" s="3"/>
      <c r="V513" s="3"/>
      <c r="X513" s="3"/>
    </row>
    <row r="514" spans="6:24" x14ac:dyDescent="0.25">
      <c r="F514" s="2"/>
      <c r="G514" s="3"/>
      <c r="H514" s="3"/>
      <c r="K514" s="3"/>
      <c r="L514" s="3"/>
      <c r="N514" s="3"/>
      <c r="V514" s="3"/>
      <c r="X514" s="3"/>
    </row>
    <row r="515" spans="6:24" x14ac:dyDescent="0.25">
      <c r="F515" s="2"/>
      <c r="G515" s="3"/>
      <c r="H515" s="3"/>
      <c r="K515" s="3"/>
      <c r="L515" s="3"/>
      <c r="N515" s="3"/>
      <c r="V515" s="3"/>
      <c r="X515" s="3"/>
    </row>
    <row r="516" spans="6:24" x14ac:dyDescent="0.25">
      <c r="F516" s="2"/>
      <c r="G516" s="3"/>
      <c r="H516" s="3"/>
      <c r="K516" s="3"/>
      <c r="L516" s="3"/>
      <c r="N516" s="3"/>
      <c r="V516" s="3"/>
      <c r="X516" s="3"/>
    </row>
    <row r="517" spans="6:24" x14ac:dyDescent="0.25">
      <c r="F517" s="2"/>
      <c r="G517" s="3"/>
      <c r="H517" s="3"/>
      <c r="K517" s="3"/>
      <c r="L517" s="3"/>
      <c r="N517" s="3"/>
      <c r="V517" s="3"/>
      <c r="X517" s="3"/>
    </row>
    <row r="518" spans="6:24" x14ac:dyDescent="0.25">
      <c r="F518" s="2"/>
      <c r="G518" s="3"/>
      <c r="H518" s="3"/>
      <c r="K518" s="3"/>
      <c r="L518" s="3"/>
      <c r="N518" s="3"/>
      <c r="V518" s="3"/>
      <c r="X518" s="3"/>
    </row>
    <row r="519" spans="6:24" x14ac:dyDescent="0.25">
      <c r="F519" s="2"/>
      <c r="G519" s="3"/>
      <c r="H519" s="3"/>
      <c r="K519" s="3"/>
      <c r="L519" s="3"/>
      <c r="N519" s="3"/>
      <c r="V519" s="3"/>
      <c r="X519" s="3"/>
    </row>
    <row r="520" spans="6:24" x14ac:dyDescent="0.25">
      <c r="F520" s="2"/>
      <c r="G520" s="3"/>
      <c r="H520" s="3"/>
      <c r="K520" s="3"/>
      <c r="L520" s="3"/>
      <c r="N520" s="3"/>
      <c r="V520" s="3"/>
      <c r="X520" s="3"/>
    </row>
    <row r="521" spans="6:24" x14ac:dyDescent="0.25">
      <c r="F521" s="2"/>
      <c r="G521" s="3"/>
      <c r="H521" s="3"/>
      <c r="K521" s="3"/>
      <c r="L521" s="3"/>
      <c r="N521" s="3"/>
      <c r="V521" s="3"/>
      <c r="X521" s="3"/>
    </row>
    <row r="522" spans="6:24" x14ac:dyDescent="0.25">
      <c r="F522" s="2"/>
      <c r="G522" s="3"/>
      <c r="H522" s="3"/>
      <c r="K522" s="3"/>
      <c r="L522" s="3"/>
      <c r="N522" s="3"/>
      <c r="V522" s="3"/>
      <c r="X522" s="3"/>
    </row>
    <row r="523" spans="6:24" x14ac:dyDescent="0.25">
      <c r="F523" s="2"/>
      <c r="G523" s="3"/>
      <c r="H523" s="3"/>
      <c r="K523" s="3"/>
      <c r="L523" s="3"/>
      <c r="N523" s="3"/>
      <c r="V523" s="3"/>
      <c r="X523" s="3"/>
    </row>
    <row r="524" spans="6:24" x14ac:dyDescent="0.25">
      <c r="F524" s="2"/>
      <c r="G524" s="3"/>
      <c r="H524" s="3"/>
      <c r="K524" s="3"/>
      <c r="L524" s="3"/>
      <c r="N524" s="3"/>
      <c r="V524" s="3"/>
      <c r="X524" s="3"/>
    </row>
    <row r="525" spans="6:24" x14ac:dyDescent="0.25">
      <c r="F525" s="2"/>
      <c r="G525" s="3"/>
      <c r="H525" s="3"/>
      <c r="K525" s="3"/>
      <c r="L525" s="3"/>
      <c r="N525" s="3"/>
      <c r="V525" s="3"/>
      <c r="X525" s="3"/>
    </row>
    <row r="526" spans="6:24" x14ac:dyDescent="0.25">
      <c r="F526" s="2"/>
      <c r="G526" s="3"/>
      <c r="H526" s="3"/>
      <c r="K526" s="3"/>
      <c r="L526" s="3"/>
      <c r="N526" s="3"/>
      <c r="V526" s="3"/>
      <c r="X526" s="3"/>
    </row>
    <row r="527" spans="6:24" x14ac:dyDescent="0.25">
      <c r="F527" s="2"/>
      <c r="G527" s="3"/>
      <c r="H527" s="3"/>
      <c r="K527" s="3"/>
      <c r="L527" s="3"/>
      <c r="N527" s="3"/>
      <c r="V527" s="3"/>
      <c r="X527" s="3"/>
    </row>
    <row r="528" spans="6:24" x14ac:dyDescent="0.25">
      <c r="F528" s="2"/>
      <c r="G528" s="3"/>
      <c r="H528" s="3"/>
      <c r="K528" s="3"/>
      <c r="L528" s="3"/>
      <c r="N528" s="3"/>
      <c r="V528" s="3"/>
      <c r="X528" s="3"/>
    </row>
    <row r="529" spans="6:24" x14ac:dyDescent="0.25">
      <c r="F529" s="2"/>
      <c r="G529" s="3"/>
      <c r="H529" s="3"/>
      <c r="K529" s="3"/>
      <c r="L529" s="3"/>
      <c r="N529" s="3"/>
      <c r="V529" s="3"/>
      <c r="X529" s="3"/>
    </row>
    <row r="530" spans="6:24" x14ac:dyDescent="0.25">
      <c r="F530" s="2"/>
      <c r="G530" s="3"/>
      <c r="H530" s="3"/>
      <c r="K530" s="3"/>
      <c r="L530" s="3"/>
      <c r="N530" s="3"/>
      <c r="V530" s="3"/>
      <c r="X530" s="3"/>
    </row>
    <row r="531" spans="6:24" x14ac:dyDescent="0.25">
      <c r="F531" s="2"/>
      <c r="G531" s="3"/>
      <c r="H531" s="3"/>
      <c r="K531" s="3"/>
      <c r="L531" s="3"/>
      <c r="N531" s="3"/>
      <c r="V531" s="3"/>
      <c r="X531" s="3"/>
    </row>
    <row r="532" spans="6:24" x14ac:dyDescent="0.25">
      <c r="F532" s="2"/>
      <c r="G532" s="3"/>
      <c r="H532" s="3"/>
      <c r="K532" s="3"/>
      <c r="L532" s="3"/>
      <c r="N532" s="3"/>
      <c r="V532" s="3"/>
      <c r="X532" s="3"/>
    </row>
    <row r="533" spans="6:24" x14ac:dyDescent="0.25">
      <c r="F533" s="2"/>
      <c r="G533" s="3"/>
      <c r="H533" s="3"/>
      <c r="K533" s="3"/>
      <c r="L533" s="3"/>
      <c r="N533" s="3"/>
      <c r="V533" s="3"/>
      <c r="X533" s="3"/>
    </row>
    <row r="534" spans="6:24" x14ac:dyDescent="0.25">
      <c r="F534" s="2"/>
      <c r="G534" s="3"/>
      <c r="H534" s="3"/>
      <c r="K534" s="3"/>
      <c r="L534" s="3"/>
      <c r="N534" s="3"/>
      <c r="V534" s="3"/>
      <c r="X534" s="3"/>
    </row>
    <row r="535" spans="6:24" x14ac:dyDescent="0.25">
      <c r="F535" s="2"/>
      <c r="G535" s="3"/>
      <c r="H535" s="3"/>
      <c r="K535" s="3"/>
      <c r="L535" s="3"/>
      <c r="N535" s="3"/>
      <c r="V535" s="3"/>
      <c r="X535" s="3"/>
    </row>
    <row r="536" spans="6:24" x14ac:dyDescent="0.25">
      <c r="F536" s="2"/>
      <c r="G536" s="3"/>
      <c r="H536" s="3"/>
      <c r="K536" s="3"/>
      <c r="L536" s="3"/>
      <c r="N536" s="3"/>
      <c r="V536" s="3"/>
      <c r="X536" s="3"/>
    </row>
    <row r="537" spans="6:24" x14ac:dyDescent="0.25">
      <c r="F537" s="2"/>
      <c r="G537" s="3"/>
      <c r="H537" s="3"/>
      <c r="K537" s="3"/>
      <c r="L537" s="3"/>
      <c r="N537" s="3"/>
      <c r="V537" s="3"/>
      <c r="X537" s="3"/>
    </row>
    <row r="538" spans="6:24" x14ac:dyDescent="0.25">
      <c r="F538" s="2"/>
      <c r="G538" s="3"/>
      <c r="H538" s="3"/>
      <c r="K538" s="3"/>
      <c r="L538" s="3"/>
      <c r="N538" s="3"/>
      <c r="V538" s="3"/>
      <c r="X538" s="3"/>
    </row>
    <row r="539" spans="6:24" x14ac:dyDescent="0.25">
      <c r="F539" s="2"/>
      <c r="G539" s="3"/>
      <c r="H539" s="3"/>
      <c r="K539" s="3"/>
      <c r="L539" s="3"/>
      <c r="N539" s="3"/>
      <c r="V539" s="3"/>
      <c r="X539" s="3"/>
    </row>
    <row r="540" spans="6:24" x14ac:dyDescent="0.25">
      <c r="F540" s="2"/>
      <c r="G540" s="3"/>
      <c r="H540" s="3"/>
      <c r="K540" s="3"/>
      <c r="L540" s="3"/>
      <c r="N540" s="3"/>
      <c r="V540" s="3"/>
      <c r="X540" s="3"/>
    </row>
    <row r="541" spans="6:24" x14ac:dyDescent="0.25">
      <c r="F541" s="2"/>
      <c r="G541" s="3"/>
      <c r="H541" s="3"/>
      <c r="K541" s="3"/>
      <c r="L541" s="3"/>
      <c r="N541" s="3"/>
      <c r="V541" s="3"/>
      <c r="X541" s="3"/>
    </row>
    <row r="542" spans="6:24" x14ac:dyDescent="0.25">
      <c r="F542" s="2"/>
      <c r="G542" s="3"/>
      <c r="H542" s="3"/>
      <c r="K542" s="3"/>
      <c r="L542" s="3"/>
      <c r="N542" s="3"/>
      <c r="V542" s="3"/>
      <c r="X542" s="3"/>
    </row>
    <row r="543" spans="6:24" x14ac:dyDescent="0.25">
      <c r="F543" s="2"/>
      <c r="G543" s="3"/>
      <c r="H543" s="3"/>
      <c r="K543" s="3"/>
      <c r="L543" s="3"/>
      <c r="N543" s="3"/>
      <c r="V543" s="3"/>
      <c r="X543" s="3"/>
    </row>
    <row r="544" spans="6:24" x14ac:dyDescent="0.25">
      <c r="F544" s="2"/>
      <c r="G544" s="3"/>
      <c r="H544" s="3"/>
      <c r="K544" s="3"/>
      <c r="L544" s="3"/>
      <c r="N544" s="3"/>
      <c r="V544" s="3"/>
      <c r="X544" s="3"/>
    </row>
    <row r="545" spans="6:24" x14ac:dyDescent="0.25">
      <c r="F545" s="2"/>
      <c r="G545" s="3"/>
      <c r="H545" s="3"/>
      <c r="K545" s="3"/>
      <c r="L545" s="3"/>
      <c r="N545" s="3"/>
      <c r="V545" s="3"/>
      <c r="X545" s="3"/>
    </row>
    <row r="546" spans="6:24" x14ac:dyDescent="0.25">
      <c r="F546" s="2"/>
      <c r="G546" s="3"/>
      <c r="H546" s="3"/>
      <c r="K546" s="3"/>
      <c r="L546" s="3"/>
      <c r="N546" s="3"/>
      <c r="V546" s="3"/>
      <c r="X546" s="3"/>
    </row>
    <row r="547" spans="6:24" x14ac:dyDescent="0.25">
      <c r="F547" s="2"/>
      <c r="G547" s="3"/>
      <c r="H547" s="3"/>
      <c r="K547" s="3"/>
      <c r="L547" s="3"/>
      <c r="N547" s="3"/>
      <c r="V547" s="3"/>
      <c r="X547" s="3"/>
    </row>
    <row r="548" spans="6:24" x14ac:dyDescent="0.25">
      <c r="F548" s="2"/>
      <c r="G548" s="3"/>
      <c r="H548" s="3"/>
      <c r="K548" s="3"/>
      <c r="L548" s="3"/>
      <c r="N548" s="3"/>
      <c r="V548" s="3"/>
      <c r="X548" s="3"/>
    </row>
    <row r="549" spans="6:24" x14ac:dyDescent="0.25">
      <c r="F549" s="2"/>
      <c r="G549" s="3"/>
      <c r="H549" s="3"/>
      <c r="K549" s="3"/>
      <c r="L549" s="3"/>
      <c r="N549" s="3"/>
      <c r="V549" s="3"/>
      <c r="X549" s="3"/>
    </row>
    <row r="550" spans="6:24" x14ac:dyDescent="0.25">
      <c r="F550" s="2"/>
      <c r="G550" s="3"/>
      <c r="H550" s="3"/>
      <c r="K550" s="3"/>
      <c r="L550" s="3"/>
      <c r="N550" s="3"/>
      <c r="V550" s="3"/>
      <c r="X550" s="3"/>
    </row>
    <row r="551" spans="6:24" x14ac:dyDescent="0.25">
      <c r="F551" s="2"/>
      <c r="G551" s="3"/>
      <c r="H551" s="3"/>
      <c r="K551" s="3"/>
      <c r="L551" s="3"/>
      <c r="N551" s="3"/>
      <c r="V551" s="3"/>
      <c r="X551" s="3"/>
    </row>
    <row r="552" spans="6:24" x14ac:dyDescent="0.25">
      <c r="F552" s="2"/>
      <c r="G552" s="3"/>
      <c r="H552" s="3"/>
      <c r="K552" s="3"/>
      <c r="L552" s="3"/>
      <c r="N552" s="3"/>
      <c r="V552" s="3"/>
      <c r="X552" s="3"/>
    </row>
    <row r="553" spans="6:24" x14ac:dyDescent="0.25">
      <c r="F553" s="2"/>
      <c r="G553" s="3"/>
      <c r="H553" s="3"/>
      <c r="K553" s="3"/>
      <c r="L553" s="3"/>
      <c r="N553" s="3"/>
      <c r="V553" s="3"/>
      <c r="X553" s="3"/>
    </row>
    <row r="554" spans="6:24" x14ac:dyDescent="0.25">
      <c r="F554" s="2"/>
      <c r="G554" s="3"/>
      <c r="H554" s="3"/>
      <c r="K554" s="3"/>
      <c r="L554" s="3"/>
      <c r="N554" s="3"/>
      <c r="V554" s="3"/>
      <c r="X554" s="3"/>
    </row>
    <row r="555" spans="6:24" x14ac:dyDescent="0.25">
      <c r="F555" s="2"/>
      <c r="G555" s="3"/>
      <c r="H555" s="3"/>
      <c r="K555" s="3"/>
      <c r="L555" s="3"/>
      <c r="N555" s="3"/>
      <c r="V555" s="3"/>
      <c r="X555" s="3"/>
    </row>
    <row r="556" spans="6:24" x14ac:dyDescent="0.25">
      <c r="F556" s="2"/>
      <c r="G556" s="3"/>
      <c r="H556" s="3"/>
      <c r="K556" s="3"/>
      <c r="L556" s="3"/>
      <c r="N556" s="3"/>
      <c r="V556" s="3"/>
      <c r="X556" s="3"/>
    </row>
    <row r="557" spans="6:24" x14ac:dyDescent="0.25">
      <c r="F557" s="2"/>
      <c r="G557" s="3"/>
      <c r="H557" s="3"/>
      <c r="K557" s="3"/>
      <c r="L557" s="3"/>
      <c r="N557" s="3"/>
      <c r="V557" s="3"/>
      <c r="X557" s="3"/>
    </row>
    <row r="558" spans="6:24" x14ac:dyDescent="0.25">
      <c r="F558" s="2"/>
      <c r="G558" s="3"/>
      <c r="H558" s="3"/>
      <c r="K558" s="3"/>
      <c r="L558" s="3"/>
      <c r="N558" s="3"/>
      <c r="V558" s="3"/>
      <c r="X558" s="3"/>
    </row>
    <row r="559" spans="6:24" x14ac:dyDescent="0.25">
      <c r="F559" s="2"/>
      <c r="G559" s="3"/>
      <c r="H559" s="3"/>
      <c r="K559" s="3"/>
      <c r="L559" s="3"/>
      <c r="N559" s="3"/>
      <c r="V559" s="3"/>
      <c r="X559" s="3"/>
    </row>
    <row r="560" spans="6:24" x14ac:dyDescent="0.25">
      <c r="F560" s="2"/>
      <c r="G560" s="3"/>
      <c r="H560" s="3"/>
      <c r="K560" s="3"/>
      <c r="L560" s="3"/>
      <c r="N560" s="3"/>
      <c r="V560" s="3"/>
      <c r="X560" s="3"/>
    </row>
    <row r="561" spans="6:24" x14ac:dyDescent="0.25">
      <c r="F561" s="2"/>
      <c r="G561" s="3"/>
      <c r="H561" s="3"/>
      <c r="K561" s="3"/>
      <c r="L561" s="3"/>
      <c r="N561" s="3"/>
      <c r="V561" s="3"/>
      <c r="X561" s="3"/>
    </row>
    <row r="562" spans="6:24" x14ac:dyDescent="0.25">
      <c r="F562" s="2"/>
      <c r="G562" s="3"/>
      <c r="H562" s="3"/>
      <c r="K562" s="3"/>
      <c r="L562" s="3"/>
      <c r="N562" s="3"/>
      <c r="V562" s="3"/>
      <c r="X562" s="3"/>
    </row>
    <row r="563" spans="6:24" x14ac:dyDescent="0.25">
      <c r="F563" s="2"/>
      <c r="G563" s="3"/>
      <c r="H563" s="3"/>
      <c r="K563" s="3"/>
      <c r="L563" s="3"/>
      <c r="N563" s="3"/>
      <c r="V563" s="3"/>
      <c r="X563" s="3"/>
    </row>
    <row r="564" spans="6:24" x14ac:dyDescent="0.25">
      <c r="F564" s="2"/>
      <c r="G564" s="3"/>
      <c r="H564" s="3"/>
      <c r="K564" s="3"/>
      <c r="L564" s="3"/>
      <c r="N564" s="3"/>
      <c r="V564" s="3"/>
      <c r="X564" s="3"/>
    </row>
    <row r="565" spans="6:24" x14ac:dyDescent="0.25">
      <c r="F565" s="2"/>
      <c r="G565" s="3"/>
      <c r="H565" s="3"/>
      <c r="K565" s="3"/>
      <c r="L565" s="3"/>
      <c r="N565" s="3"/>
      <c r="V565" s="3"/>
      <c r="X565" s="3"/>
    </row>
    <row r="566" spans="6:24" x14ac:dyDescent="0.25">
      <c r="F566" s="2"/>
      <c r="G566" s="3"/>
      <c r="H566" s="3"/>
      <c r="K566" s="3"/>
      <c r="L566" s="3"/>
      <c r="N566" s="3"/>
      <c r="V566" s="3"/>
      <c r="X566" s="3"/>
    </row>
    <row r="567" spans="6:24" x14ac:dyDescent="0.25">
      <c r="F567" s="2"/>
      <c r="G567" s="3"/>
      <c r="H567" s="3"/>
      <c r="K567" s="3"/>
      <c r="L567" s="3"/>
      <c r="N567" s="3"/>
      <c r="V567" s="3"/>
      <c r="X567" s="3"/>
    </row>
    <row r="568" spans="6:24" x14ac:dyDescent="0.25">
      <c r="F568" s="2"/>
      <c r="G568" s="3"/>
      <c r="H568" s="3"/>
      <c r="K568" s="3"/>
      <c r="L568" s="3"/>
      <c r="N568" s="3"/>
      <c r="V568" s="3"/>
      <c r="X568" s="3"/>
    </row>
    <row r="569" spans="6:24" x14ac:dyDescent="0.25">
      <c r="F569" s="2"/>
      <c r="G569" s="3"/>
      <c r="H569" s="3"/>
      <c r="K569" s="3"/>
      <c r="L569" s="3"/>
      <c r="N569" s="3"/>
      <c r="V569" s="3"/>
      <c r="X569" s="3"/>
    </row>
    <row r="570" spans="6:24" x14ac:dyDescent="0.25">
      <c r="F570" s="2"/>
      <c r="G570" s="3"/>
      <c r="H570" s="3"/>
      <c r="K570" s="3"/>
      <c r="L570" s="3"/>
      <c r="N570" s="3"/>
      <c r="V570" s="3"/>
      <c r="X570" s="3"/>
    </row>
    <row r="571" spans="6:24" x14ac:dyDescent="0.25">
      <c r="F571" s="2"/>
      <c r="G571" s="3"/>
      <c r="H571" s="3"/>
      <c r="K571" s="3"/>
      <c r="L571" s="3"/>
      <c r="N571" s="3"/>
      <c r="V571" s="3"/>
      <c r="X571" s="3"/>
    </row>
    <row r="572" spans="6:24" x14ac:dyDescent="0.25">
      <c r="F572" s="2"/>
      <c r="G572" s="3"/>
      <c r="H572" s="3"/>
      <c r="K572" s="3"/>
      <c r="L572" s="3"/>
      <c r="N572" s="3"/>
      <c r="V572" s="3"/>
      <c r="X572" s="3"/>
    </row>
    <row r="573" spans="6:24" x14ac:dyDescent="0.25">
      <c r="F573" s="2"/>
      <c r="G573" s="3"/>
      <c r="H573" s="3"/>
      <c r="K573" s="3"/>
      <c r="L573" s="3"/>
      <c r="N573" s="3"/>
      <c r="V573" s="3"/>
      <c r="X573" s="3"/>
    </row>
    <row r="574" spans="6:24" x14ac:dyDescent="0.25">
      <c r="F574" s="2"/>
      <c r="G574" s="3"/>
      <c r="H574" s="3"/>
      <c r="K574" s="3"/>
      <c r="L574" s="3"/>
      <c r="N574" s="3"/>
      <c r="V574" s="3"/>
      <c r="X574" s="3"/>
    </row>
    <row r="575" spans="6:24" x14ac:dyDescent="0.25">
      <c r="F575" s="2"/>
      <c r="G575" s="3"/>
      <c r="H575" s="3"/>
      <c r="K575" s="3"/>
      <c r="L575" s="3"/>
      <c r="N575" s="3"/>
      <c r="V575" s="3"/>
      <c r="X575" s="3"/>
    </row>
    <row r="576" spans="6:24" x14ac:dyDescent="0.25">
      <c r="F576" s="2"/>
      <c r="G576" s="3"/>
      <c r="H576" s="3"/>
      <c r="K576" s="3"/>
      <c r="L576" s="3"/>
      <c r="N576" s="3"/>
      <c r="V576" s="3"/>
      <c r="X576" s="3"/>
    </row>
    <row r="577" spans="6:24" x14ac:dyDescent="0.25">
      <c r="F577" s="2"/>
      <c r="G577" s="3"/>
      <c r="H577" s="3"/>
      <c r="K577" s="3"/>
      <c r="L577" s="3"/>
      <c r="N577" s="3"/>
      <c r="V577" s="3"/>
      <c r="X577" s="3"/>
    </row>
    <row r="578" spans="6:24" x14ac:dyDescent="0.25">
      <c r="F578" s="2"/>
      <c r="G578" s="3"/>
      <c r="H578" s="3"/>
      <c r="K578" s="3"/>
      <c r="L578" s="3"/>
      <c r="N578" s="3"/>
      <c r="V578" s="3"/>
      <c r="X578" s="3"/>
    </row>
    <row r="579" spans="6:24" x14ac:dyDescent="0.25">
      <c r="F579" s="2"/>
      <c r="G579" s="3"/>
      <c r="H579" s="3"/>
      <c r="K579" s="3"/>
      <c r="L579" s="3"/>
      <c r="N579" s="3"/>
      <c r="V579" s="3"/>
      <c r="X579" s="3"/>
    </row>
    <row r="580" spans="6:24" x14ac:dyDescent="0.25">
      <c r="F580" s="2"/>
      <c r="G580" s="3"/>
      <c r="H580" s="3"/>
      <c r="K580" s="3"/>
      <c r="L580" s="3"/>
      <c r="N580" s="3"/>
      <c r="V580" s="3"/>
      <c r="X580" s="3"/>
    </row>
    <row r="581" spans="6:24" x14ac:dyDescent="0.25">
      <c r="F581" s="2"/>
      <c r="G581" s="3"/>
      <c r="H581" s="3"/>
      <c r="K581" s="3"/>
      <c r="L581" s="3"/>
      <c r="N581" s="3"/>
      <c r="V581" s="3"/>
      <c r="X581" s="3"/>
    </row>
    <row r="582" spans="6:24" x14ac:dyDescent="0.25">
      <c r="F582" s="2"/>
      <c r="G582" s="3"/>
      <c r="H582" s="3"/>
      <c r="K582" s="3"/>
      <c r="L582" s="3"/>
      <c r="N582" s="3"/>
      <c r="V582" s="3"/>
      <c r="X582" s="3"/>
    </row>
    <row r="583" spans="6:24" x14ac:dyDescent="0.25">
      <c r="F583" s="2"/>
      <c r="G583" s="3"/>
      <c r="H583" s="3"/>
      <c r="K583" s="3"/>
      <c r="L583" s="3"/>
      <c r="N583" s="3"/>
      <c r="V583" s="3"/>
      <c r="X583" s="3"/>
    </row>
    <row r="584" spans="6:24" x14ac:dyDescent="0.25">
      <c r="F584" s="2"/>
      <c r="G584" s="3"/>
      <c r="H584" s="3"/>
      <c r="K584" s="3"/>
      <c r="L584" s="3"/>
      <c r="N584" s="3"/>
      <c r="V584" s="3"/>
      <c r="X584" s="3"/>
    </row>
    <row r="585" spans="6:24" x14ac:dyDescent="0.25">
      <c r="F585" s="2"/>
      <c r="G585" s="3"/>
      <c r="H585" s="3"/>
      <c r="K585" s="3"/>
      <c r="L585" s="3"/>
      <c r="N585" s="3"/>
      <c r="V585" s="3"/>
      <c r="X585" s="3"/>
    </row>
    <row r="586" spans="6:24" x14ac:dyDescent="0.25">
      <c r="F586" s="2"/>
      <c r="G586" s="3"/>
      <c r="H586" s="3"/>
      <c r="K586" s="3"/>
      <c r="L586" s="3"/>
      <c r="N586" s="3"/>
      <c r="V586" s="3"/>
      <c r="X586" s="3"/>
    </row>
    <row r="587" spans="6:24" x14ac:dyDescent="0.25">
      <c r="F587" s="2"/>
      <c r="G587" s="3"/>
      <c r="H587" s="3"/>
      <c r="K587" s="3"/>
      <c r="L587" s="3"/>
      <c r="N587" s="3"/>
      <c r="V587" s="3"/>
      <c r="X587" s="3"/>
    </row>
    <row r="588" spans="6:24" x14ac:dyDescent="0.25">
      <c r="F588" s="2"/>
      <c r="G588" s="3"/>
      <c r="H588" s="3"/>
      <c r="K588" s="3"/>
      <c r="L588" s="3"/>
      <c r="N588" s="3"/>
      <c r="V588" s="3"/>
      <c r="X588" s="3"/>
    </row>
    <row r="589" spans="6:24" x14ac:dyDescent="0.25">
      <c r="F589" s="2"/>
      <c r="G589" s="3"/>
      <c r="H589" s="3"/>
      <c r="K589" s="3"/>
      <c r="L589" s="3"/>
      <c r="N589" s="3"/>
      <c r="V589" s="3"/>
      <c r="X589" s="3"/>
    </row>
    <row r="590" spans="6:24" x14ac:dyDescent="0.25">
      <c r="F590" s="2"/>
      <c r="G590" s="3"/>
      <c r="H590" s="3"/>
      <c r="K590" s="3"/>
      <c r="L590" s="3"/>
      <c r="N590" s="3"/>
      <c r="V590" s="3"/>
      <c r="X590" s="3"/>
    </row>
    <row r="591" spans="6:24" x14ac:dyDescent="0.25">
      <c r="F591" s="2"/>
      <c r="G591" s="3"/>
      <c r="H591" s="3"/>
      <c r="K591" s="3"/>
      <c r="L591" s="3"/>
      <c r="N591" s="3"/>
      <c r="V591" s="3"/>
      <c r="X591" s="3"/>
    </row>
    <row r="592" spans="6:24" x14ac:dyDescent="0.25">
      <c r="F592" s="2"/>
      <c r="G592" s="3"/>
      <c r="H592" s="3"/>
      <c r="K592" s="3"/>
      <c r="L592" s="3"/>
      <c r="N592" s="3"/>
      <c r="V592" s="3"/>
      <c r="X592" s="3"/>
    </row>
    <row r="593" spans="6:24" x14ac:dyDescent="0.25">
      <c r="F593" s="2"/>
      <c r="G593" s="3"/>
      <c r="H593" s="3"/>
      <c r="K593" s="3"/>
      <c r="L593" s="3"/>
      <c r="N593" s="3"/>
      <c r="V593" s="3"/>
      <c r="X593" s="3"/>
    </row>
    <row r="594" spans="6:24" x14ac:dyDescent="0.25">
      <c r="F594" s="2"/>
      <c r="G594" s="3"/>
      <c r="H594" s="3"/>
      <c r="K594" s="3"/>
      <c r="L594" s="3"/>
      <c r="N594" s="3"/>
      <c r="V594" s="3"/>
      <c r="X594" s="3"/>
    </row>
    <row r="595" spans="6:24" x14ac:dyDescent="0.25">
      <c r="F595" s="2"/>
      <c r="G595" s="3"/>
      <c r="H595" s="3"/>
      <c r="K595" s="3"/>
      <c r="L595" s="3"/>
      <c r="N595" s="3"/>
      <c r="V595" s="3"/>
      <c r="X595" s="3"/>
    </row>
    <row r="596" spans="6:24" x14ac:dyDescent="0.25">
      <c r="F596" s="2"/>
      <c r="G596" s="3"/>
      <c r="H596" s="3"/>
      <c r="K596" s="3"/>
      <c r="L596" s="3"/>
      <c r="N596" s="3"/>
      <c r="V596" s="3"/>
      <c r="X596" s="3"/>
    </row>
    <row r="597" spans="6:24" x14ac:dyDescent="0.25">
      <c r="F597" s="2"/>
      <c r="G597" s="3"/>
      <c r="H597" s="3"/>
      <c r="K597" s="3"/>
      <c r="L597" s="3"/>
      <c r="N597" s="3"/>
      <c r="V597" s="3"/>
      <c r="X597" s="3"/>
    </row>
    <row r="598" spans="6:24" x14ac:dyDescent="0.25">
      <c r="F598" s="2"/>
      <c r="G598" s="3"/>
      <c r="H598" s="3"/>
      <c r="K598" s="3"/>
      <c r="L598" s="3"/>
      <c r="N598" s="3"/>
      <c r="V598" s="3"/>
      <c r="X598" s="3"/>
    </row>
    <row r="599" spans="6:24" x14ac:dyDescent="0.25">
      <c r="F599" s="2"/>
      <c r="G599" s="3"/>
      <c r="H599" s="3"/>
      <c r="K599" s="3"/>
      <c r="L599" s="3"/>
      <c r="N599" s="3"/>
      <c r="V599" s="3"/>
      <c r="X599" s="3"/>
    </row>
    <row r="600" spans="6:24" x14ac:dyDescent="0.25">
      <c r="F600" s="2"/>
      <c r="G600" s="3"/>
      <c r="H600" s="3"/>
      <c r="K600" s="3"/>
      <c r="L600" s="3"/>
      <c r="N600" s="3"/>
      <c r="V600" s="3"/>
      <c r="X600" s="3"/>
    </row>
    <row r="601" spans="6:24" x14ac:dyDescent="0.25">
      <c r="F601" s="2"/>
      <c r="G601" s="3"/>
      <c r="H601" s="3"/>
      <c r="K601" s="3"/>
      <c r="L601" s="3"/>
      <c r="N601" s="3"/>
      <c r="V601" s="3"/>
      <c r="X601" s="3"/>
    </row>
    <row r="602" spans="6:24" x14ac:dyDescent="0.25">
      <c r="F602" s="2"/>
      <c r="G602" s="3"/>
      <c r="H602" s="3"/>
      <c r="K602" s="3"/>
      <c r="L602" s="3"/>
      <c r="N602" s="3"/>
      <c r="V602" s="3"/>
      <c r="X602" s="3"/>
    </row>
    <row r="603" spans="6:24" x14ac:dyDescent="0.25">
      <c r="F603" s="2"/>
      <c r="G603" s="3"/>
      <c r="H603" s="3"/>
      <c r="K603" s="3"/>
      <c r="L603" s="3"/>
      <c r="N603" s="3"/>
      <c r="V603" s="3"/>
      <c r="X603" s="3"/>
    </row>
    <row r="604" spans="6:24" x14ac:dyDescent="0.25">
      <c r="F604" s="2"/>
      <c r="G604" s="3"/>
      <c r="H604" s="3"/>
      <c r="K604" s="3"/>
      <c r="L604" s="3"/>
      <c r="N604" s="3"/>
      <c r="V604" s="3"/>
      <c r="X604" s="3"/>
    </row>
    <row r="605" spans="6:24" x14ac:dyDescent="0.25">
      <c r="F605" s="2"/>
      <c r="G605" s="3"/>
      <c r="H605" s="3"/>
      <c r="K605" s="3"/>
      <c r="L605" s="3"/>
      <c r="N605" s="3"/>
      <c r="V605" s="3"/>
      <c r="X605" s="3"/>
    </row>
    <row r="606" spans="6:24" x14ac:dyDescent="0.25">
      <c r="F606" s="2"/>
      <c r="G606" s="3"/>
      <c r="H606" s="3"/>
      <c r="K606" s="3"/>
      <c r="L606" s="3"/>
      <c r="N606" s="3"/>
      <c r="V606" s="3"/>
      <c r="X606" s="3"/>
    </row>
    <row r="607" spans="6:24" x14ac:dyDescent="0.25">
      <c r="F607" s="2"/>
      <c r="G607" s="3"/>
      <c r="H607" s="3"/>
      <c r="K607" s="3"/>
      <c r="L607" s="3"/>
      <c r="N607" s="3"/>
      <c r="V607" s="3"/>
      <c r="X607" s="3"/>
    </row>
    <row r="608" spans="6:24" x14ac:dyDescent="0.25">
      <c r="F608" s="2"/>
      <c r="G608" s="3"/>
      <c r="H608" s="3"/>
      <c r="K608" s="3"/>
      <c r="L608" s="3"/>
      <c r="N608" s="3"/>
      <c r="V608" s="3"/>
      <c r="X608" s="3"/>
    </row>
    <row r="609" spans="6:24" x14ac:dyDescent="0.25">
      <c r="F609" s="2"/>
      <c r="G609" s="3"/>
      <c r="H609" s="3"/>
      <c r="K609" s="3"/>
      <c r="L609" s="3"/>
      <c r="N609" s="3"/>
      <c r="V609" s="3"/>
      <c r="X609" s="3"/>
    </row>
    <row r="610" spans="6:24" x14ac:dyDescent="0.25">
      <c r="F610" s="2"/>
      <c r="G610" s="3"/>
      <c r="H610" s="3"/>
      <c r="K610" s="3"/>
      <c r="L610" s="3"/>
      <c r="N610" s="3"/>
      <c r="V610" s="3"/>
      <c r="X610" s="3"/>
    </row>
    <row r="611" spans="6:24" x14ac:dyDescent="0.25">
      <c r="F611" s="2"/>
      <c r="G611" s="3"/>
      <c r="H611" s="3"/>
      <c r="K611" s="3"/>
      <c r="L611" s="3"/>
      <c r="N611" s="3"/>
      <c r="V611" s="3"/>
      <c r="X611" s="3"/>
    </row>
    <row r="612" spans="6:24" x14ac:dyDescent="0.25">
      <c r="F612" s="2"/>
      <c r="G612" s="3"/>
      <c r="H612" s="3"/>
      <c r="K612" s="3"/>
      <c r="L612" s="3"/>
      <c r="N612" s="3"/>
      <c r="V612" s="3"/>
      <c r="X612" s="3"/>
    </row>
    <row r="613" spans="6:24" x14ac:dyDescent="0.25">
      <c r="F613" s="2"/>
      <c r="G613" s="3"/>
      <c r="H613" s="3"/>
      <c r="K613" s="3"/>
      <c r="L613" s="3"/>
      <c r="N613" s="3"/>
      <c r="V613" s="3"/>
      <c r="X613" s="3"/>
    </row>
    <row r="614" spans="6:24" x14ac:dyDescent="0.25">
      <c r="F614" s="2"/>
      <c r="G614" s="3"/>
      <c r="H614" s="3"/>
      <c r="K614" s="3"/>
      <c r="L614" s="3"/>
      <c r="N614" s="3"/>
      <c r="V614" s="3"/>
      <c r="X614" s="3"/>
    </row>
    <row r="615" spans="6:24" x14ac:dyDescent="0.25">
      <c r="F615" s="2"/>
      <c r="G615" s="3"/>
      <c r="H615" s="3"/>
      <c r="K615" s="3"/>
      <c r="L615" s="3"/>
      <c r="N615" s="3"/>
      <c r="V615" s="3"/>
      <c r="X615" s="3"/>
    </row>
    <row r="616" spans="6:24" x14ac:dyDescent="0.25">
      <c r="F616" s="2"/>
      <c r="G616" s="3"/>
      <c r="H616" s="3"/>
      <c r="K616" s="3"/>
      <c r="L616" s="3"/>
      <c r="N616" s="3"/>
      <c r="V616" s="3"/>
      <c r="X616" s="3"/>
    </row>
    <row r="617" spans="6:24" x14ac:dyDescent="0.25">
      <c r="F617" s="2"/>
      <c r="G617" s="3"/>
      <c r="H617" s="3"/>
      <c r="K617" s="3"/>
      <c r="L617" s="3"/>
      <c r="N617" s="3"/>
      <c r="V617" s="3"/>
      <c r="X617" s="3"/>
    </row>
    <row r="618" spans="6:24" x14ac:dyDescent="0.25">
      <c r="F618" s="2"/>
      <c r="G618" s="3"/>
      <c r="H618" s="3"/>
      <c r="K618" s="3"/>
      <c r="L618" s="3"/>
      <c r="N618" s="3"/>
      <c r="V618" s="3"/>
      <c r="X618" s="3"/>
    </row>
    <row r="619" spans="6:24" x14ac:dyDescent="0.25">
      <c r="F619" s="2"/>
      <c r="G619" s="3"/>
      <c r="H619" s="3"/>
      <c r="K619" s="3"/>
      <c r="L619" s="3"/>
      <c r="N619" s="3"/>
      <c r="V619" s="3"/>
      <c r="X619" s="3"/>
    </row>
    <row r="620" spans="6:24" x14ac:dyDescent="0.25">
      <c r="F620" s="2"/>
      <c r="G620" s="3"/>
      <c r="H620" s="3"/>
      <c r="K620" s="3"/>
      <c r="L620" s="3"/>
      <c r="N620" s="3"/>
      <c r="V620" s="3"/>
      <c r="X620" s="3"/>
    </row>
    <row r="621" spans="6:24" x14ac:dyDescent="0.25">
      <c r="F621" s="2"/>
      <c r="G621" s="3"/>
      <c r="H621" s="3"/>
      <c r="K621" s="3"/>
      <c r="L621" s="3"/>
      <c r="N621" s="3"/>
      <c r="V621" s="3"/>
      <c r="X621" s="3"/>
    </row>
    <row r="622" spans="6:24" x14ac:dyDescent="0.25">
      <c r="F622" s="2"/>
      <c r="G622" s="3"/>
      <c r="H622" s="3"/>
      <c r="K622" s="3"/>
      <c r="L622" s="3"/>
      <c r="N622" s="3"/>
      <c r="V622" s="3"/>
      <c r="X622" s="3"/>
    </row>
    <row r="623" spans="6:24" x14ac:dyDescent="0.25">
      <c r="F623" s="2"/>
      <c r="G623" s="3"/>
      <c r="H623" s="3"/>
      <c r="K623" s="3"/>
      <c r="L623" s="3"/>
      <c r="N623" s="3"/>
      <c r="V623" s="3"/>
      <c r="X623" s="3"/>
    </row>
    <row r="624" spans="6:24" x14ac:dyDescent="0.25">
      <c r="F624" s="2"/>
      <c r="G624" s="3"/>
      <c r="H624" s="3"/>
      <c r="K624" s="3"/>
      <c r="L624" s="3"/>
      <c r="N624" s="3"/>
      <c r="V624" s="3"/>
      <c r="X624" s="3"/>
    </row>
    <row r="625" spans="6:24" x14ac:dyDescent="0.25">
      <c r="F625" s="2"/>
      <c r="G625" s="3"/>
      <c r="H625" s="3"/>
      <c r="K625" s="3"/>
      <c r="L625" s="3"/>
      <c r="N625" s="3"/>
      <c r="V625" s="3"/>
      <c r="X625" s="3"/>
    </row>
    <row r="626" spans="6:24" x14ac:dyDescent="0.25">
      <c r="F626" s="2"/>
      <c r="G626" s="3"/>
      <c r="H626" s="3"/>
      <c r="K626" s="3"/>
      <c r="L626" s="3"/>
      <c r="N626" s="3"/>
      <c r="V626" s="3"/>
      <c r="X626" s="3"/>
    </row>
    <row r="627" spans="6:24" x14ac:dyDescent="0.25">
      <c r="F627" s="2"/>
      <c r="G627" s="3"/>
      <c r="H627" s="3"/>
      <c r="K627" s="3"/>
      <c r="L627" s="3"/>
      <c r="N627" s="3"/>
      <c r="V627" s="3"/>
      <c r="X627" s="3"/>
    </row>
    <row r="628" spans="6:24" x14ac:dyDescent="0.25">
      <c r="F628" s="2"/>
      <c r="G628" s="3"/>
      <c r="H628" s="3"/>
      <c r="K628" s="3"/>
      <c r="L628" s="3"/>
      <c r="N628" s="3"/>
      <c r="V628" s="3"/>
      <c r="X628" s="3"/>
    </row>
    <row r="629" spans="6:24" x14ac:dyDescent="0.25">
      <c r="F629" s="2"/>
      <c r="G629" s="3"/>
      <c r="H629" s="3"/>
      <c r="K629" s="3"/>
      <c r="L629" s="3"/>
      <c r="N629" s="3"/>
      <c r="V629" s="3"/>
      <c r="X629" s="3"/>
    </row>
    <row r="630" spans="6:24" x14ac:dyDescent="0.25">
      <c r="F630" s="2"/>
      <c r="G630" s="3"/>
      <c r="H630" s="3"/>
      <c r="K630" s="3"/>
      <c r="L630" s="3"/>
      <c r="N630" s="3"/>
      <c r="V630" s="3"/>
      <c r="X630" s="3"/>
    </row>
    <row r="631" spans="6:24" x14ac:dyDescent="0.25">
      <c r="F631" s="2"/>
      <c r="G631" s="3"/>
      <c r="H631" s="3"/>
      <c r="K631" s="3"/>
      <c r="L631" s="3"/>
      <c r="N631" s="3"/>
      <c r="V631" s="3"/>
      <c r="X631" s="3"/>
    </row>
    <row r="632" spans="6:24" x14ac:dyDescent="0.25">
      <c r="F632" s="2"/>
      <c r="G632" s="3"/>
      <c r="H632" s="3"/>
      <c r="K632" s="3"/>
      <c r="L632" s="3"/>
      <c r="N632" s="3"/>
      <c r="V632" s="3"/>
      <c r="X632" s="3"/>
    </row>
    <row r="633" spans="6:24" x14ac:dyDescent="0.25">
      <c r="F633" s="2"/>
      <c r="G633" s="3"/>
      <c r="H633" s="3"/>
      <c r="K633" s="3"/>
      <c r="L633" s="3"/>
      <c r="N633" s="3"/>
      <c r="V633" s="3"/>
      <c r="X633" s="3"/>
    </row>
    <row r="634" spans="6:24" x14ac:dyDescent="0.25">
      <c r="F634" s="2"/>
      <c r="G634" s="3"/>
      <c r="H634" s="3"/>
      <c r="K634" s="3"/>
      <c r="L634" s="3"/>
      <c r="N634" s="3"/>
      <c r="V634" s="3"/>
      <c r="X634" s="3"/>
    </row>
    <row r="635" spans="6:24" x14ac:dyDescent="0.25">
      <c r="F635" s="2"/>
      <c r="G635" s="3"/>
      <c r="H635" s="3"/>
      <c r="K635" s="3"/>
      <c r="L635" s="3"/>
      <c r="N635" s="3"/>
      <c r="V635" s="3"/>
      <c r="X635" s="3"/>
    </row>
    <row r="636" spans="6:24" x14ac:dyDescent="0.25">
      <c r="F636" s="2"/>
      <c r="G636" s="3"/>
      <c r="H636" s="3"/>
      <c r="K636" s="3"/>
      <c r="L636" s="3"/>
      <c r="N636" s="3"/>
      <c r="V636" s="3"/>
      <c r="X636" s="3"/>
    </row>
    <row r="637" spans="6:24" x14ac:dyDescent="0.25">
      <c r="F637" s="2"/>
      <c r="G637" s="3"/>
      <c r="H637" s="3"/>
      <c r="K637" s="3"/>
      <c r="L637" s="3"/>
      <c r="N637" s="3"/>
      <c r="V637" s="3"/>
      <c r="X637" s="3"/>
    </row>
    <row r="638" spans="6:24" x14ac:dyDescent="0.25">
      <c r="F638" s="2"/>
      <c r="G638" s="3"/>
      <c r="H638" s="3"/>
      <c r="K638" s="3"/>
      <c r="L638" s="3"/>
      <c r="N638" s="3"/>
      <c r="V638" s="3"/>
      <c r="X638" s="3"/>
    </row>
    <row r="639" spans="6:24" x14ac:dyDescent="0.25">
      <c r="F639" s="2"/>
      <c r="G639" s="3"/>
      <c r="H639" s="3"/>
      <c r="K639" s="3"/>
      <c r="L639" s="3"/>
      <c r="N639" s="3"/>
      <c r="V639" s="3"/>
      <c r="X639" s="3"/>
    </row>
    <row r="640" spans="6:24" x14ac:dyDescent="0.25">
      <c r="F640" s="2"/>
      <c r="G640" s="3"/>
      <c r="H640" s="3"/>
      <c r="K640" s="3"/>
      <c r="L640" s="3"/>
      <c r="N640" s="3"/>
      <c r="V640" s="3"/>
      <c r="X640" s="3"/>
    </row>
    <row r="641" spans="6:24" x14ac:dyDescent="0.25">
      <c r="F641" s="2"/>
      <c r="G641" s="3"/>
      <c r="H641" s="3"/>
      <c r="K641" s="3"/>
      <c r="L641" s="3"/>
      <c r="N641" s="3"/>
      <c r="V641" s="3"/>
      <c r="X641" s="3"/>
    </row>
    <row r="642" spans="6:24" x14ac:dyDescent="0.25">
      <c r="F642" s="2"/>
      <c r="G642" s="3"/>
      <c r="H642" s="3"/>
      <c r="K642" s="3"/>
      <c r="L642" s="3"/>
      <c r="N642" s="3"/>
      <c r="V642" s="3"/>
      <c r="X642" s="3"/>
    </row>
    <row r="643" spans="6:24" x14ac:dyDescent="0.25">
      <c r="F643" s="2"/>
      <c r="G643" s="3"/>
      <c r="H643" s="3"/>
      <c r="K643" s="3"/>
      <c r="L643" s="3"/>
      <c r="N643" s="3"/>
      <c r="V643" s="3"/>
      <c r="X643" s="3"/>
    </row>
    <row r="644" spans="6:24" x14ac:dyDescent="0.25">
      <c r="F644" s="2"/>
      <c r="G644" s="3"/>
      <c r="H644" s="3"/>
      <c r="K644" s="3"/>
      <c r="L644" s="3"/>
      <c r="N644" s="3"/>
      <c r="V644" s="3"/>
      <c r="X644" s="3"/>
    </row>
    <row r="645" spans="6:24" x14ac:dyDescent="0.25">
      <c r="F645" s="2"/>
      <c r="G645" s="3"/>
      <c r="H645" s="3"/>
      <c r="K645" s="3"/>
      <c r="L645" s="3"/>
      <c r="N645" s="3"/>
      <c r="V645" s="3"/>
      <c r="X645" s="3"/>
    </row>
    <row r="646" spans="6:24" x14ac:dyDescent="0.25">
      <c r="F646" s="2"/>
      <c r="G646" s="3"/>
      <c r="H646" s="3"/>
      <c r="K646" s="3"/>
      <c r="L646" s="3"/>
      <c r="N646" s="3"/>
      <c r="V646" s="3"/>
      <c r="X646" s="3"/>
    </row>
    <row r="647" spans="6:24" x14ac:dyDescent="0.25">
      <c r="F647" s="2"/>
      <c r="G647" s="3"/>
      <c r="H647" s="3"/>
      <c r="K647" s="3"/>
      <c r="L647" s="3"/>
      <c r="N647" s="3"/>
      <c r="V647" s="3"/>
      <c r="X647" s="3"/>
    </row>
    <row r="648" spans="6:24" x14ac:dyDescent="0.25">
      <c r="F648" s="2"/>
      <c r="G648" s="3"/>
      <c r="H648" s="3"/>
      <c r="K648" s="3"/>
      <c r="L648" s="3"/>
      <c r="N648" s="3"/>
      <c r="V648" s="3"/>
      <c r="X648" s="3"/>
    </row>
    <row r="649" spans="6:24" x14ac:dyDescent="0.25">
      <c r="F649" s="2"/>
      <c r="G649" s="3"/>
      <c r="H649" s="3"/>
      <c r="K649" s="3"/>
      <c r="L649" s="3"/>
      <c r="N649" s="3"/>
      <c r="V649" s="3"/>
      <c r="X649" s="3"/>
    </row>
    <row r="650" spans="6:24" x14ac:dyDescent="0.25">
      <c r="F650" s="2"/>
      <c r="G650" s="3"/>
      <c r="H650" s="3"/>
      <c r="K650" s="3"/>
      <c r="L650" s="3"/>
      <c r="N650" s="3"/>
      <c r="V650" s="3"/>
      <c r="X650" s="3"/>
    </row>
    <row r="651" spans="6:24" x14ac:dyDescent="0.25">
      <c r="F651" s="2"/>
      <c r="G651" s="3"/>
      <c r="H651" s="3"/>
      <c r="K651" s="3"/>
      <c r="L651" s="3"/>
      <c r="N651" s="3"/>
      <c r="V651" s="3"/>
      <c r="X651" s="3"/>
    </row>
    <row r="652" spans="6:24" x14ac:dyDescent="0.25">
      <c r="F652" s="2"/>
      <c r="G652" s="3"/>
      <c r="H652" s="3"/>
      <c r="K652" s="3"/>
      <c r="L652" s="3"/>
      <c r="N652" s="3"/>
      <c r="V652" s="3"/>
      <c r="X652" s="3"/>
    </row>
    <row r="653" spans="6:24" x14ac:dyDescent="0.25">
      <c r="F653" s="2"/>
      <c r="G653" s="3"/>
      <c r="H653" s="3"/>
      <c r="K653" s="3"/>
      <c r="L653" s="3"/>
      <c r="N653" s="3"/>
      <c r="V653" s="3"/>
      <c r="X653" s="3"/>
    </row>
    <row r="654" spans="6:24" x14ac:dyDescent="0.25">
      <c r="F654" s="2"/>
      <c r="G654" s="3"/>
      <c r="H654" s="3"/>
      <c r="K654" s="3"/>
      <c r="L654" s="3"/>
      <c r="N654" s="3"/>
      <c r="V654" s="3"/>
      <c r="X654" s="3"/>
    </row>
    <row r="655" spans="6:24" x14ac:dyDescent="0.25">
      <c r="F655" s="2"/>
      <c r="G655" s="3"/>
      <c r="H655" s="3"/>
      <c r="K655" s="3"/>
      <c r="L655" s="3"/>
      <c r="N655" s="3"/>
      <c r="V655" s="3"/>
      <c r="X655" s="3"/>
    </row>
    <row r="656" spans="6:24" x14ac:dyDescent="0.25">
      <c r="F656" s="2"/>
      <c r="G656" s="3"/>
      <c r="H656" s="3"/>
      <c r="K656" s="3"/>
      <c r="L656" s="3"/>
      <c r="N656" s="3"/>
      <c r="V656" s="3"/>
      <c r="X656" s="3"/>
    </row>
    <row r="657" spans="6:24" x14ac:dyDescent="0.25">
      <c r="F657" s="2"/>
      <c r="G657" s="3"/>
      <c r="H657" s="3"/>
      <c r="K657" s="3"/>
      <c r="L657" s="3"/>
      <c r="N657" s="3"/>
      <c r="V657" s="3"/>
      <c r="X657" s="3"/>
    </row>
    <row r="658" spans="6:24" x14ac:dyDescent="0.25">
      <c r="F658" s="2"/>
      <c r="G658" s="3"/>
      <c r="H658" s="3"/>
      <c r="K658" s="3"/>
      <c r="L658" s="3"/>
      <c r="N658" s="3"/>
      <c r="V658" s="3"/>
      <c r="X658" s="3"/>
    </row>
    <row r="659" spans="6:24" x14ac:dyDescent="0.25">
      <c r="F659" s="2"/>
      <c r="G659" s="3"/>
      <c r="H659" s="3"/>
      <c r="K659" s="3"/>
      <c r="L659" s="3"/>
      <c r="N659" s="3"/>
      <c r="V659" s="3"/>
      <c r="X659" s="3"/>
    </row>
    <row r="660" spans="6:24" x14ac:dyDescent="0.25">
      <c r="F660" s="2"/>
      <c r="G660" s="3"/>
      <c r="H660" s="3"/>
      <c r="K660" s="3"/>
      <c r="L660" s="3"/>
      <c r="N660" s="3"/>
      <c r="V660" s="3"/>
      <c r="X660" s="3"/>
    </row>
    <row r="661" spans="6:24" x14ac:dyDescent="0.25">
      <c r="F661" s="2"/>
      <c r="G661" s="3"/>
      <c r="H661" s="3"/>
      <c r="K661" s="3"/>
      <c r="L661" s="3"/>
      <c r="N661" s="3"/>
      <c r="V661" s="3"/>
      <c r="X661" s="3"/>
    </row>
    <row r="662" spans="6:24" x14ac:dyDescent="0.25">
      <c r="F662" s="2"/>
      <c r="G662" s="3"/>
      <c r="H662" s="3"/>
      <c r="K662" s="3"/>
      <c r="L662" s="3"/>
      <c r="N662" s="3"/>
      <c r="V662" s="3"/>
      <c r="X662" s="3"/>
    </row>
    <row r="663" spans="6:24" x14ac:dyDescent="0.25">
      <c r="F663" s="2"/>
      <c r="G663" s="3"/>
      <c r="H663" s="3"/>
      <c r="K663" s="3"/>
      <c r="L663" s="3"/>
      <c r="N663" s="3"/>
      <c r="V663" s="3"/>
      <c r="X663" s="3"/>
    </row>
    <row r="664" spans="6:24" x14ac:dyDescent="0.25">
      <c r="F664" s="2"/>
      <c r="G664" s="3"/>
      <c r="H664" s="3"/>
      <c r="K664" s="3"/>
      <c r="L664" s="3"/>
      <c r="N664" s="3"/>
      <c r="V664" s="3"/>
      <c r="X664" s="3"/>
    </row>
    <row r="665" spans="6:24" x14ac:dyDescent="0.25">
      <c r="F665" s="2"/>
      <c r="G665" s="3"/>
      <c r="H665" s="3"/>
      <c r="K665" s="3"/>
      <c r="L665" s="3"/>
      <c r="N665" s="3"/>
      <c r="V665" s="3"/>
      <c r="X665" s="3"/>
    </row>
    <row r="666" spans="6:24" x14ac:dyDescent="0.25">
      <c r="F666" s="2"/>
      <c r="G666" s="3"/>
      <c r="H666" s="3"/>
      <c r="K666" s="3"/>
      <c r="L666" s="3"/>
      <c r="N666" s="3"/>
      <c r="V666" s="3"/>
      <c r="X666" s="3"/>
    </row>
    <row r="667" spans="6:24" x14ac:dyDescent="0.25">
      <c r="F667" s="2"/>
      <c r="G667" s="3"/>
      <c r="H667" s="3"/>
      <c r="K667" s="3"/>
      <c r="L667" s="3"/>
      <c r="N667" s="3"/>
      <c r="V667" s="3"/>
      <c r="X667" s="3"/>
    </row>
    <row r="668" spans="6:24" x14ac:dyDescent="0.25">
      <c r="F668" s="2"/>
      <c r="G668" s="3"/>
      <c r="H668" s="3"/>
      <c r="K668" s="3"/>
      <c r="L668" s="3"/>
      <c r="N668" s="3"/>
      <c r="V668" s="3"/>
      <c r="X668" s="3"/>
    </row>
    <row r="669" spans="6:24" x14ac:dyDescent="0.25">
      <c r="F669" s="2"/>
      <c r="G669" s="3"/>
      <c r="H669" s="3"/>
      <c r="K669" s="3"/>
      <c r="L669" s="3"/>
      <c r="N669" s="3"/>
      <c r="V669" s="3"/>
      <c r="X669" s="3"/>
    </row>
    <row r="670" spans="6:24" x14ac:dyDescent="0.25">
      <c r="F670" s="2"/>
      <c r="G670" s="3"/>
      <c r="H670" s="3"/>
      <c r="K670" s="3"/>
      <c r="L670" s="3"/>
      <c r="N670" s="3"/>
      <c r="V670" s="3"/>
      <c r="X670" s="3"/>
    </row>
    <row r="671" spans="6:24" x14ac:dyDescent="0.25">
      <c r="F671" s="2"/>
      <c r="G671" s="3"/>
      <c r="H671" s="3"/>
      <c r="K671" s="3"/>
      <c r="L671" s="3"/>
      <c r="N671" s="3"/>
      <c r="V671" s="3"/>
      <c r="X671" s="3"/>
    </row>
    <row r="672" spans="6:24" x14ac:dyDescent="0.25">
      <c r="F672" s="2"/>
      <c r="G672" s="3"/>
      <c r="H672" s="3"/>
      <c r="K672" s="3"/>
      <c r="L672" s="3"/>
      <c r="N672" s="3"/>
      <c r="V672" s="3"/>
      <c r="X672" s="3"/>
    </row>
    <row r="673" spans="6:24" x14ac:dyDescent="0.25">
      <c r="F673" s="2"/>
      <c r="G673" s="3"/>
      <c r="H673" s="3"/>
      <c r="K673" s="3"/>
      <c r="L673" s="3"/>
      <c r="N673" s="3"/>
      <c r="V673" s="3"/>
      <c r="X673" s="3"/>
    </row>
    <row r="674" spans="6:24" x14ac:dyDescent="0.25">
      <c r="F674" s="2"/>
      <c r="G674" s="3"/>
      <c r="H674" s="3"/>
      <c r="K674" s="3"/>
      <c r="L674" s="3"/>
      <c r="N674" s="3"/>
      <c r="V674" s="3"/>
      <c r="X674" s="3"/>
    </row>
    <row r="675" spans="6:24" x14ac:dyDescent="0.25">
      <c r="F675" s="2"/>
      <c r="G675" s="3"/>
      <c r="H675" s="3"/>
      <c r="K675" s="3"/>
      <c r="L675" s="3"/>
      <c r="N675" s="3"/>
      <c r="V675" s="3"/>
      <c r="X675" s="3"/>
    </row>
    <row r="676" spans="6:24" x14ac:dyDescent="0.25">
      <c r="F676" s="2"/>
      <c r="G676" s="3"/>
      <c r="H676" s="3"/>
      <c r="K676" s="3"/>
      <c r="L676" s="3"/>
      <c r="N676" s="3"/>
      <c r="V676" s="3"/>
      <c r="X676" s="3"/>
    </row>
    <row r="677" spans="6:24" x14ac:dyDescent="0.25">
      <c r="F677" s="2"/>
      <c r="G677" s="3"/>
      <c r="H677" s="3"/>
      <c r="K677" s="3"/>
      <c r="L677" s="3"/>
      <c r="N677" s="3"/>
      <c r="V677" s="3"/>
      <c r="X677" s="3"/>
    </row>
    <row r="678" spans="6:24" x14ac:dyDescent="0.25">
      <c r="F678" s="2"/>
      <c r="G678" s="3"/>
      <c r="H678" s="3"/>
      <c r="K678" s="3"/>
      <c r="L678" s="3"/>
      <c r="N678" s="3"/>
      <c r="V678" s="3"/>
      <c r="X678" s="3"/>
    </row>
    <row r="679" spans="6:24" x14ac:dyDescent="0.25">
      <c r="F679" s="2"/>
      <c r="G679" s="3"/>
      <c r="H679" s="3"/>
      <c r="K679" s="3"/>
      <c r="L679" s="3"/>
      <c r="N679" s="3"/>
      <c r="V679" s="3"/>
      <c r="X679" s="3"/>
    </row>
    <row r="680" spans="6:24" x14ac:dyDescent="0.25">
      <c r="F680" s="2"/>
      <c r="G680" s="3"/>
      <c r="H680" s="3"/>
      <c r="K680" s="3"/>
      <c r="L680" s="3"/>
      <c r="N680" s="3"/>
      <c r="V680" s="3"/>
      <c r="X680" s="3"/>
    </row>
    <row r="681" spans="6:24" x14ac:dyDescent="0.25">
      <c r="F681" s="2"/>
      <c r="G681" s="3"/>
      <c r="H681" s="3"/>
      <c r="K681" s="3"/>
      <c r="L681" s="3"/>
      <c r="N681" s="3"/>
      <c r="V681" s="3"/>
      <c r="X681" s="3"/>
    </row>
    <row r="682" spans="6:24" x14ac:dyDescent="0.25">
      <c r="F682" s="2"/>
      <c r="G682" s="3"/>
      <c r="H682" s="3"/>
      <c r="K682" s="3"/>
      <c r="L682" s="3"/>
      <c r="N682" s="3"/>
      <c r="V682" s="3"/>
      <c r="X682" s="3"/>
    </row>
    <row r="683" spans="6:24" x14ac:dyDescent="0.25">
      <c r="F683" s="2"/>
      <c r="G683" s="3"/>
      <c r="H683" s="3"/>
      <c r="K683" s="3"/>
      <c r="L683" s="3"/>
      <c r="N683" s="3"/>
      <c r="V683" s="3"/>
      <c r="X683" s="3"/>
    </row>
    <row r="684" spans="6:24" x14ac:dyDescent="0.25">
      <c r="F684" s="2"/>
      <c r="G684" s="3"/>
      <c r="H684" s="3"/>
      <c r="K684" s="3"/>
      <c r="L684" s="3"/>
      <c r="N684" s="3"/>
      <c r="V684" s="3"/>
      <c r="X684" s="3"/>
    </row>
    <row r="685" spans="6:24" x14ac:dyDescent="0.25">
      <c r="F685" s="2"/>
      <c r="G685" s="3"/>
      <c r="H685" s="3"/>
      <c r="K685" s="3"/>
      <c r="L685" s="3"/>
      <c r="N685" s="3"/>
      <c r="V685" s="3"/>
      <c r="X685" s="3"/>
    </row>
    <row r="686" spans="6:24" x14ac:dyDescent="0.25">
      <c r="F686" s="2"/>
      <c r="G686" s="3"/>
      <c r="H686" s="3"/>
      <c r="K686" s="3"/>
      <c r="L686" s="3"/>
      <c r="N686" s="3"/>
      <c r="V686" s="3"/>
      <c r="X686" s="3"/>
    </row>
    <row r="687" spans="6:24" x14ac:dyDescent="0.25">
      <c r="F687" s="2"/>
      <c r="G687" s="3"/>
      <c r="H687" s="3"/>
      <c r="K687" s="3"/>
      <c r="L687" s="3"/>
      <c r="N687" s="3"/>
      <c r="V687" s="3"/>
      <c r="X687" s="3"/>
    </row>
    <row r="688" spans="6:24" x14ac:dyDescent="0.25">
      <c r="F688" s="2"/>
      <c r="G688" s="3"/>
      <c r="H688" s="3"/>
      <c r="K688" s="3"/>
      <c r="L688" s="3"/>
      <c r="N688" s="3"/>
      <c r="V688" s="3"/>
      <c r="X688" s="3"/>
    </row>
    <row r="689" spans="6:24" x14ac:dyDescent="0.25">
      <c r="F689" s="2"/>
      <c r="G689" s="3"/>
      <c r="H689" s="3"/>
      <c r="K689" s="3"/>
      <c r="L689" s="3"/>
      <c r="N689" s="3"/>
      <c r="V689" s="3"/>
      <c r="X689" s="3"/>
    </row>
    <row r="690" spans="6:24" x14ac:dyDescent="0.25">
      <c r="F690" s="2"/>
      <c r="G690" s="3"/>
      <c r="H690" s="3"/>
      <c r="K690" s="3"/>
      <c r="L690" s="3"/>
      <c r="N690" s="3"/>
      <c r="V690" s="3"/>
      <c r="X690" s="3"/>
    </row>
    <row r="691" spans="6:24" x14ac:dyDescent="0.25">
      <c r="F691" s="2"/>
      <c r="G691" s="3"/>
      <c r="H691" s="3"/>
      <c r="K691" s="3"/>
      <c r="L691" s="3"/>
      <c r="N691" s="3"/>
      <c r="V691" s="3"/>
      <c r="X691" s="3"/>
    </row>
    <row r="692" spans="6:24" x14ac:dyDescent="0.25">
      <c r="F692" s="2"/>
      <c r="G692" s="3"/>
      <c r="H692" s="3"/>
      <c r="K692" s="3"/>
      <c r="L692" s="3"/>
      <c r="N692" s="3"/>
      <c r="V692" s="3"/>
      <c r="X692" s="3"/>
    </row>
    <row r="693" spans="6:24" x14ac:dyDescent="0.25">
      <c r="F693" s="2"/>
      <c r="G693" s="3"/>
      <c r="H693" s="3"/>
      <c r="K693" s="3"/>
      <c r="L693" s="3"/>
      <c r="N693" s="3"/>
      <c r="V693" s="3"/>
      <c r="X693" s="3"/>
    </row>
    <row r="694" spans="6:24" x14ac:dyDescent="0.25">
      <c r="F694" s="2"/>
      <c r="G694" s="3"/>
      <c r="H694" s="3"/>
      <c r="K694" s="3"/>
      <c r="L694" s="3"/>
      <c r="N694" s="3"/>
      <c r="V694" s="3"/>
      <c r="X694" s="3"/>
    </row>
    <row r="695" spans="6:24" x14ac:dyDescent="0.25">
      <c r="F695" s="2"/>
      <c r="G695" s="3"/>
      <c r="H695" s="3"/>
      <c r="K695" s="3"/>
      <c r="L695" s="3"/>
      <c r="N695" s="3"/>
      <c r="V695" s="3"/>
      <c r="X695" s="3"/>
    </row>
    <row r="696" spans="6:24" x14ac:dyDescent="0.25">
      <c r="F696" s="2"/>
      <c r="G696" s="3"/>
      <c r="H696" s="3"/>
      <c r="K696" s="3"/>
      <c r="L696" s="3"/>
      <c r="N696" s="3"/>
      <c r="V696" s="3"/>
      <c r="X696" s="3"/>
    </row>
    <row r="697" spans="6:24" x14ac:dyDescent="0.25">
      <c r="F697" s="2"/>
      <c r="G697" s="3"/>
      <c r="H697" s="3"/>
      <c r="K697" s="3"/>
      <c r="L697" s="3"/>
      <c r="N697" s="3"/>
      <c r="V697" s="3"/>
      <c r="X697" s="3"/>
    </row>
    <row r="698" spans="6:24" x14ac:dyDescent="0.25">
      <c r="F698" s="2"/>
      <c r="G698" s="3"/>
      <c r="H698" s="3"/>
      <c r="K698" s="3"/>
      <c r="L698" s="3"/>
      <c r="N698" s="3"/>
      <c r="V698" s="3"/>
      <c r="X698" s="3"/>
    </row>
    <row r="699" spans="6:24" x14ac:dyDescent="0.25">
      <c r="F699" s="2"/>
      <c r="G699" s="3"/>
      <c r="H699" s="3"/>
      <c r="K699" s="3"/>
      <c r="L699" s="3"/>
      <c r="N699" s="3"/>
      <c r="V699" s="3"/>
      <c r="X699" s="3"/>
    </row>
    <row r="700" spans="6:24" x14ac:dyDescent="0.25">
      <c r="F700" s="2"/>
      <c r="G700" s="3"/>
      <c r="H700" s="3"/>
      <c r="K700" s="3"/>
      <c r="L700" s="3"/>
      <c r="N700" s="3"/>
      <c r="V700" s="3"/>
      <c r="X700" s="3"/>
    </row>
    <row r="701" spans="6:24" x14ac:dyDescent="0.25">
      <c r="F701" s="2"/>
      <c r="G701" s="3"/>
      <c r="H701" s="3"/>
      <c r="K701" s="3"/>
      <c r="L701" s="3"/>
      <c r="N701" s="3"/>
      <c r="V701" s="3"/>
      <c r="X701" s="3"/>
    </row>
    <row r="702" spans="6:24" x14ac:dyDescent="0.25">
      <c r="F702" s="2"/>
      <c r="G702" s="3"/>
      <c r="H702" s="3"/>
      <c r="K702" s="3"/>
      <c r="L702" s="3"/>
      <c r="N702" s="3"/>
      <c r="V702" s="3"/>
      <c r="X702" s="3"/>
    </row>
    <row r="703" spans="6:24" x14ac:dyDescent="0.25">
      <c r="F703" s="2"/>
      <c r="G703" s="3"/>
      <c r="H703" s="3"/>
      <c r="K703" s="3"/>
      <c r="L703" s="3"/>
      <c r="N703" s="3"/>
      <c r="V703" s="3"/>
      <c r="X703" s="3"/>
    </row>
    <row r="704" spans="6:24" x14ac:dyDescent="0.25">
      <c r="F704" s="2"/>
      <c r="G704" s="3"/>
      <c r="H704" s="3"/>
      <c r="K704" s="3"/>
      <c r="L704" s="3"/>
      <c r="N704" s="3"/>
      <c r="V704" s="3"/>
      <c r="X704" s="3"/>
    </row>
    <row r="705" spans="6:24" x14ac:dyDescent="0.25">
      <c r="F705" s="2"/>
      <c r="G705" s="3"/>
      <c r="H705" s="3"/>
      <c r="K705" s="3"/>
      <c r="L705" s="3"/>
      <c r="N705" s="3"/>
      <c r="V705" s="3"/>
      <c r="X705" s="3"/>
    </row>
    <row r="706" spans="6:24" x14ac:dyDescent="0.25">
      <c r="F706" s="2"/>
      <c r="G706" s="3"/>
      <c r="H706" s="3"/>
      <c r="K706" s="3"/>
      <c r="L706" s="3"/>
      <c r="N706" s="3"/>
      <c r="V706" s="3"/>
      <c r="X706" s="3"/>
    </row>
    <row r="707" spans="6:24" x14ac:dyDescent="0.25">
      <c r="F707" s="2"/>
      <c r="G707" s="3"/>
      <c r="H707" s="3"/>
      <c r="K707" s="3"/>
      <c r="L707" s="3"/>
      <c r="N707" s="3"/>
      <c r="V707" s="3"/>
      <c r="X707" s="3"/>
    </row>
    <row r="708" spans="6:24" x14ac:dyDescent="0.25">
      <c r="F708" s="2"/>
      <c r="G708" s="3"/>
      <c r="H708" s="3"/>
      <c r="K708" s="3"/>
      <c r="L708" s="3"/>
      <c r="N708" s="3"/>
      <c r="V708" s="3"/>
      <c r="X708" s="3"/>
    </row>
    <row r="709" spans="6:24" x14ac:dyDescent="0.25">
      <c r="F709" s="2"/>
      <c r="G709" s="3"/>
      <c r="H709" s="3"/>
      <c r="K709" s="3"/>
      <c r="L709" s="3"/>
      <c r="N709" s="3"/>
      <c r="V709" s="3"/>
      <c r="X709" s="3"/>
    </row>
    <row r="710" spans="6:24" x14ac:dyDescent="0.25">
      <c r="F710" s="2"/>
      <c r="G710" s="3"/>
      <c r="H710" s="3"/>
      <c r="K710" s="3"/>
      <c r="L710" s="3"/>
      <c r="N710" s="3"/>
      <c r="V710" s="3"/>
      <c r="X710" s="3"/>
    </row>
    <row r="711" spans="6:24" x14ac:dyDescent="0.25">
      <c r="F711" s="2"/>
      <c r="G711" s="3"/>
      <c r="H711" s="3"/>
      <c r="K711" s="3"/>
      <c r="L711" s="3"/>
      <c r="N711" s="3"/>
      <c r="V711" s="3"/>
      <c r="X711" s="3"/>
    </row>
    <row r="712" spans="6:24" x14ac:dyDescent="0.25">
      <c r="F712" s="2"/>
      <c r="G712" s="3"/>
      <c r="H712" s="3"/>
      <c r="K712" s="3"/>
      <c r="L712" s="3"/>
      <c r="N712" s="3"/>
      <c r="V712" s="3"/>
      <c r="X712" s="3"/>
    </row>
    <row r="713" spans="6:24" x14ac:dyDescent="0.25">
      <c r="F713" s="2"/>
      <c r="G713" s="3"/>
      <c r="H713" s="3"/>
      <c r="K713" s="3"/>
      <c r="L713" s="3"/>
      <c r="N713" s="3"/>
      <c r="V713" s="3"/>
      <c r="X713" s="3"/>
    </row>
    <row r="714" spans="6:24" x14ac:dyDescent="0.25">
      <c r="F714" s="2"/>
      <c r="G714" s="3"/>
      <c r="H714" s="3"/>
      <c r="K714" s="3"/>
      <c r="L714" s="3"/>
      <c r="N714" s="3"/>
      <c r="V714" s="3"/>
      <c r="X714" s="3"/>
    </row>
    <row r="715" spans="6:24" x14ac:dyDescent="0.25">
      <c r="F715" s="2"/>
      <c r="G715" s="3"/>
      <c r="H715" s="3"/>
      <c r="K715" s="3"/>
      <c r="L715" s="3"/>
      <c r="N715" s="3"/>
      <c r="V715" s="3"/>
      <c r="X715" s="3"/>
    </row>
    <row r="716" spans="6:24" x14ac:dyDescent="0.25">
      <c r="F716" s="2"/>
      <c r="G716" s="3"/>
      <c r="H716" s="3"/>
      <c r="K716" s="3"/>
      <c r="L716" s="3"/>
      <c r="N716" s="3"/>
      <c r="V716" s="3"/>
      <c r="X716" s="3"/>
    </row>
    <row r="717" spans="6:24" x14ac:dyDescent="0.25">
      <c r="F717" s="2"/>
      <c r="G717" s="3"/>
      <c r="H717" s="3"/>
      <c r="K717" s="3"/>
      <c r="L717" s="3"/>
      <c r="N717" s="3"/>
      <c r="V717" s="3"/>
      <c r="X717" s="3"/>
    </row>
    <row r="718" spans="6:24" x14ac:dyDescent="0.25">
      <c r="F718" s="2"/>
      <c r="G718" s="3"/>
      <c r="H718" s="3"/>
      <c r="K718" s="3"/>
      <c r="L718" s="3"/>
      <c r="N718" s="3"/>
      <c r="V718" s="3"/>
      <c r="X718" s="3"/>
    </row>
    <row r="719" spans="6:24" x14ac:dyDescent="0.25">
      <c r="F719" s="2"/>
      <c r="G719" s="3"/>
      <c r="H719" s="3"/>
      <c r="K719" s="3"/>
      <c r="L719" s="3"/>
      <c r="N719" s="3"/>
      <c r="V719" s="3"/>
      <c r="X719" s="3"/>
    </row>
    <row r="720" spans="6:24" x14ac:dyDescent="0.25">
      <c r="F720" s="2"/>
      <c r="G720" s="3"/>
      <c r="H720" s="3"/>
      <c r="K720" s="3"/>
      <c r="L720" s="3"/>
      <c r="N720" s="3"/>
      <c r="V720" s="3"/>
      <c r="X720" s="3"/>
    </row>
    <row r="721" spans="6:24" x14ac:dyDescent="0.25">
      <c r="F721" s="2"/>
      <c r="G721" s="3"/>
      <c r="H721" s="3"/>
      <c r="K721" s="3"/>
      <c r="L721" s="3"/>
      <c r="N721" s="3"/>
      <c r="V721" s="3"/>
      <c r="X721" s="3"/>
    </row>
    <row r="722" spans="6:24" x14ac:dyDescent="0.25">
      <c r="F722" s="2"/>
      <c r="G722" s="3"/>
      <c r="H722" s="3"/>
      <c r="K722" s="3"/>
      <c r="L722" s="3"/>
      <c r="N722" s="3"/>
      <c r="V722" s="3"/>
      <c r="X722" s="3"/>
    </row>
    <row r="723" spans="6:24" x14ac:dyDescent="0.25">
      <c r="F723" s="2"/>
      <c r="G723" s="3"/>
      <c r="H723" s="3"/>
      <c r="K723" s="3"/>
      <c r="L723" s="3"/>
      <c r="N723" s="3"/>
      <c r="V723" s="3"/>
      <c r="X723" s="3"/>
    </row>
    <row r="724" spans="6:24" x14ac:dyDescent="0.25">
      <c r="F724" s="2"/>
      <c r="G724" s="3"/>
      <c r="H724" s="3"/>
      <c r="K724" s="3"/>
      <c r="L724" s="3"/>
      <c r="N724" s="3"/>
      <c r="V724" s="3"/>
      <c r="X724" s="3"/>
    </row>
    <row r="725" spans="6:24" x14ac:dyDescent="0.25">
      <c r="F725" s="2"/>
      <c r="G725" s="3"/>
      <c r="H725" s="3"/>
      <c r="K725" s="3"/>
      <c r="L725" s="3"/>
      <c r="N725" s="3"/>
      <c r="V725" s="3"/>
      <c r="X725" s="3"/>
    </row>
    <row r="726" spans="6:24" x14ac:dyDescent="0.25">
      <c r="F726" s="2"/>
      <c r="G726" s="3"/>
      <c r="H726" s="3"/>
      <c r="K726" s="3"/>
      <c r="L726" s="3"/>
      <c r="N726" s="3"/>
      <c r="V726" s="3"/>
      <c r="X726" s="3"/>
    </row>
    <row r="727" spans="6:24" x14ac:dyDescent="0.25">
      <c r="F727" s="2"/>
      <c r="G727" s="3"/>
      <c r="H727" s="3"/>
      <c r="K727" s="3"/>
      <c r="L727" s="3"/>
      <c r="N727" s="3"/>
      <c r="V727" s="3"/>
      <c r="X727" s="3"/>
    </row>
    <row r="728" spans="6:24" x14ac:dyDescent="0.25">
      <c r="F728" s="2"/>
      <c r="G728" s="3"/>
      <c r="H728" s="3"/>
      <c r="K728" s="3"/>
      <c r="L728" s="3"/>
      <c r="N728" s="3"/>
      <c r="V728" s="3"/>
      <c r="X728" s="3"/>
    </row>
    <row r="729" spans="6:24" x14ac:dyDescent="0.25">
      <c r="F729" s="2"/>
      <c r="G729" s="3"/>
      <c r="H729" s="3"/>
      <c r="K729" s="3"/>
      <c r="L729" s="3"/>
      <c r="N729" s="3"/>
      <c r="V729" s="3"/>
      <c r="X729" s="3"/>
    </row>
    <row r="730" spans="6:24" x14ac:dyDescent="0.25">
      <c r="F730" s="2"/>
      <c r="G730" s="3"/>
      <c r="H730" s="3"/>
      <c r="K730" s="3"/>
      <c r="L730" s="3"/>
      <c r="N730" s="3"/>
      <c r="V730" s="3"/>
      <c r="X730" s="3"/>
    </row>
    <row r="731" spans="6:24" x14ac:dyDescent="0.25">
      <c r="F731" s="2"/>
      <c r="G731" s="3"/>
      <c r="H731" s="3"/>
      <c r="K731" s="3"/>
      <c r="L731" s="3"/>
      <c r="N731" s="3"/>
      <c r="V731" s="3"/>
      <c r="X731" s="3"/>
    </row>
    <row r="732" spans="6:24" x14ac:dyDescent="0.25">
      <c r="F732" s="2"/>
      <c r="G732" s="3"/>
      <c r="H732" s="3"/>
      <c r="K732" s="3"/>
      <c r="L732" s="3"/>
      <c r="N732" s="3"/>
      <c r="V732" s="3"/>
      <c r="X732" s="3"/>
    </row>
    <row r="733" spans="6:24" x14ac:dyDescent="0.25">
      <c r="F733" s="2"/>
      <c r="G733" s="3"/>
      <c r="H733" s="3"/>
      <c r="K733" s="3"/>
      <c r="L733" s="3"/>
      <c r="N733" s="3"/>
      <c r="V733" s="3"/>
      <c r="X733" s="3"/>
    </row>
    <row r="734" spans="6:24" x14ac:dyDescent="0.25">
      <c r="F734" s="2"/>
      <c r="G734" s="3"/>
      <c r="H734" s="3"/>
      <c r="K734" s="3"/>
      <c r="L734" s="3"/>
      <c r="N734" s="3"/>
      <c r="V734" s="3"/>
      <c r="X734" s="3"/>
    </row>
    <row r="735" spans="6:24" x14ac:dyDescent="0.25">
      <c r="F735" s="2"/>
      <c r="G735" s="3"/>
      <c r="H735" s="3"/>
      <c r="K735" s="3"/>
      <c r="L735" s="3"/>
      <c r="N735" s="3"/>
      <c r="V735" s="3"/>
      <c r="X735" s="3"/>
    </row>
    <row r="736" spans="6:24" x14ac:dyDescent="0.25">
      <c r="F736" s="2"/>
      <c r="G736" s="3"/>
      <c r="H736" s="3"/>
      <c r="K736" s="3"/>
      <c r="L736" s="3"/>
      <c r="N736" s="3"/>
      <c r="V736" s="3"/>
      <c r="X736" s="3"/>
    </row>
    <row r="737" spans="6:24" x14ac:dyDescent="0.25">
      <c r="F737" s="2"/>
      <c r="G737" s="3"/>
      <c r="H737" s="3"/>
      <c r="K737" s="3"/>
      <c r="L737" s="3"/>
      <c r="N737" s="3"/>
      <c r="V737" s="3"/>
      <c r="X737" s="3"/>
    </row>
    <row r="738" spans="6:24" x14ac:dyDescent="0.25">
      <c r="F738" s="2"/>
      <c r="G738" s="3"/>
      <c r="H738" s="3"/>
      <c r="K738" s="3"/>
      <c r="L738" s="3"/>
      <c r="N738" s="3"/>
      <c r="V738" s="3"/>
      <c r="X738" s="3"/>
    </row>
    <row r="739" spans="6:24" x14ac:dyDescent="0.25">
      <c r="F739" s="2"/>
      <c r="G739" s="3"/>
      <c r="H739" s="3"/>
      <c r="K739" s="3"/>
      <c r="L739" s="3"/>
      <c r="N739" s="3"/>
      <c r="V739" s="3"/>
      <c r="X739" s="3"/>
    </row>
    <row r="740" spans="6:24" x14ac:dyDescent="0.25">
      <c r="F740" s="2"/>
      <c r="G740" s="3"/>
      <c r="H740" s="3"/>
      <c r="K740" s="3"/>
      <c r="L740" s="3"/>
      <c r="N740" s="3"/>
      <c r="V740" s="3"/>
      <c r="X740" s="3"/>
    </row>
    <row r="741" spans="6:24" x14ac:dyDescent="0.25">
      <c r="F741" s="2"/>
      <c r="G741" s="3"/>
      <c r="H741" s="3"/>
      <c r="K741" s="3"/>
      <c r="L741" s="3"/>
      <c r="N741" s="3"/>
      <c r="V741" s="3"/>
      <c r="X741" s="3"/>
    </row>
    <row r="742" spans="6:24" x14ac:dyDescent="0.25">
      <c r="F742" s="2"/>
      <c r="G742" s="3"/>
      <c r="H742" s="3"/>
      <c r="K742" s="3"/>
      <c r="L742" s="3"/>
      <c r="N742" s="3"/>
      <c r="V742" s="3"/>
      <c r="X742" s="3"/>
    </row>
    <row r="743" spans="6:24" x14ac:dyDescent="0.25">
      <c r="F743" s="2"/>
      <c r="G743" s="3"/>
      <c r="H743" s="3"/>
      <c r="K743" s="3"/>
      <c r="L743" s="3"/>
      <c r="N743" s="3"/>
      <c r="V743" s="3"/>
      <c r="X743" s="3"/>
    </row>
    <row r="744" spans="6:24" x14ac:dyDescent="0.25">
      <c r="F744" s="2"/>
      <c r="G744" s="3"/>
      <c r="H744" s="3"/>
      <c r="K744" s="3"/>
      <c r="L744" s="3"/>
      <c r="N744" s="3"/>
      <c r="V744" s="3"/>
      <c r="X744" s="3"/>
    </row>
    <row r="745" spans="6:24" x14ac:dyDescent="0.25">
      <c r="F745" s="2"/>
      <c r="G745" s="3"/>
      <c r="H745" s="3"/>
      <c r="K745" s="3"/>
      <c r="L745" s="3"/>
      <c r="N745" s="3"/>
      <c r="V745" s="3"/>
      <c r="X745" s="3"/>
    </row>
    <row r="746" spans="6:24" x14ac:dyDescent="0.25">
      <c r="F746" s="2"/>
      <c r="G746" s="3"/>
      <c r="H746" s="3"/>
      <c r="K746" s="3"/>
      <c r="L746" s="3"/>
      <c r="N746" s="3"/>
      <c r="V746" s="3"/>
      <c r="X746" s="3"/>
    </row>
    <row r="747" spans="6:24" x14ac:dyDescent="0.25">
      <c r="F747" s="2"/>
      <c r="G747" s="3"/>
      <c r="H747" s="3"/>
      <c r="K747" s="3"/>
      <c r="L747" s="3"/>
      <c r="N747" s="3"/>
      <c r="V747" s="3"/>
      <c r="X747" s="3"/>
    </row>
    <row r="748" spans="6:24" x14ac:dyDescent="0.25">
      <c r="F748" s="2"/>
      <c r="G748" s="3"/>
      <c r="H748" s="3"/>
      <c r="K748" s="3"/>
      <c r="L748" s="3"/>
      <c r="N748" s="3"/>
      <c r="V748" s="3"/>
      <c r="X748" s="3"/>
    </row>
    <row r="749" spans="6:24" x14ac:dyDescent="0.25">
      <c r="F749" s="2"/>
      <c r="G749" s="3"/>
      <c r="H749" s="3"/>
      <c r="K749" s="3"/>
      <c r="L749" s="3"/>
      <c r="N749" s="3"/>
      <c r="V749" s="3"/>
      <c r="X749" s="3"/>
    </row>
    <row r="750" spans="6:24" x14ac:dyDescent="0.25">
      <c r="F750" s="2"/>
      <c r="G750" s="3"/>
      <c r="H750" s="3"/>
      <c r="K750" s="3"/>
      <c r="L750" s="3"/>
      <c r="N750" s="3"/>
      <c r="V750" s="3"/>
      <c r="X750" s="3"/>
    </row>
    <row r="751" spans="6:24" x14ac:dyDescent="0.25">
      <c r="F751" s="2"/>
      <c r="G751" s="3"/>
      <c r="H751" s="3"/>
      <c r="K751" s="3"/>
      <c r="L751" s="3"/>
      <c r="N751" s="3"/>
      <c r="V751" s="3"/>
      <c r="X751" s="3"/>
    </row>
    <row r="752" spans="6:24" x14ac:dyDescent="0.25">
      <c r="F752" s="2"/>
      <c r="G752" s="3"/>
      <c r="H752" s="3"/>
      <c r="K752" s="3"/>
      <c r="L752" s="3"/>
      <c r="N752" s="3"/>
      <c r="V752" s="3"/>
      <c r="X752" s="3"/>
    </row>
    <row r="753" spans="6:24" x14ac:dyDescent="0.25">
      <c r="F753" s="2"/>
      <c r="G753" s="3"/>
      <c r="H753" s="3"/>
      <c r="K753" s="3"/>
      <c r="L753" s="3"/>
      <c r="N753" s="3"/>
      <c r="V753" s="3"/>
      <c r="X753" s="3"/>
    </row>
    <row r="754" spans="6:24" x14ac:dyDescent="0.25">
      <c r="F754" s="2"/>
      <c r="G754" s="3"/>
      <c r="H754" s="3"/>
      <c r="K754" s="3"/>
      <c r="L754" s="3"/>
      <c r="N754" s="3"/>
      <c r="V754" s="3"/>
      <c r="X754" s="3"/>
    </row>
    <row r="755" spans="6:24" x14ac:dyDescent="0.25">
      <c r="F755" s="2"/>
      <c r="G755" s="3"/>
      <c r="H755" s="3"/>
      <c r="K755" s="3"/>
      <c r="L755" s="3"/>
      <c r="N755" s="3"/>
      <c r="V755" s="3"/>
      <c r="X755" s="3"/>
    </row>
    <row r="756" spans="6:24" x14ac:dyDescent="0.25">
      <c r="F756" s="2"/>
      <c r="G756" s="3"/>
      <c r="H756" s="3"/>
      <c r="K756" s="3"/>
      <c r="L756" s="3"/>
      <c r="N756" s="3"/>
      <c r="V756" s="3"/>
      <c r="X756" s="3"/>
    </row>
    <row r="757" spans="6:24" x14ac:dyDescent="0.25">
      <c r="F757" s="2"/>
      <c r="G757" s="3"/>
      <c r="H757" s="3"/>
      <c r="K757" s="3"/>
      <c r="L757" s="3"/>
      <c r="N757" s="3"/>
      <c r="V757" s="3"/>
      <c r="X757" s="3"/>
    </row>
    <row r="758" spans="6:24" x14ac:dyDescent="0.25">
      <c r="F758" s="2"/>
      <c r="G758" s="3"/>
      <c r="H758" s="3"/>
      <c r="K758" s="3"/>
      <c r="L758" s="3"/>
      <c r="N758" s="3"/>
      <c r="V758" s="3"/>
      <c r="X758" s="3"/>
    </row>
    <row r="759" spans="6:24" x14ac:dyDescent="0.25">
      <c r="F759" s="2"/>
      <c r="G759" s="3"/>
      <c r="H759" s="3"/>
      <c r="K759" s="3"/>
      <c r="L759" s="3"/>
      <c r="N759" s="3"/>
      <c r="V759" s="3"/>
      <c r="X759" s="3"/>
    </row>
    <row r="760" spans="6:24" x14ac:dyDescent="0.25">
      <c r="F760" s="2"/>
      <c r="G760" s="3"/>
      <c r="H760" s="3"/>
      <c r="K760" s="3"/>
      <c r="L760" s="3"/>
      <c r="N760" s="3"/>
      <c r="V760" s="3"/>
      <c r="X760" s="3"/>
    </row>
    <row r="761" spans="6:24" x14ac:dyDescent="0.25">
      <c r="F761" s="2"/>
      <c r="G761" s="3"/>
      <c r="H761" s="3"/>
      <c r="K761" s="3"/>
      <c r="L761" s="3"/>
      <c r="N761" s="3"/>
      <c r="V761" s="3"/>
      <c r="X761" s="3"/>
    </row>
    <row r="762" spans="6:24" x14ac:dyDescent="0.25">
      <c r="F762" s="2"/>
      <c r="G762" s="3"/>
      <c r="H762" s="3"/>
      <c r="K762" s="3"/>
      <c r="L762" s="3"/>
      <c r="N762" s="3"/>
      <c r="V762" s="3"/>
      <c r="X762" s="3"/>
    </row>
    <row r="763" spans="6:24" x14ac:dyDescent="0.25">
      <c r="F763" s="2"/>
      <c r="G763" s="3"/>
      <c r="H763" s="3"/>
      <c r="K763" s="3"/>
      <c r="L763" s="3"/>
      <c r="N763" s="3"/>
      <c r="V763" s="3"/>
      <c r="X763" s="3"/>
    </row>
    <row r="764" spans="6:24" x14ac:dyDescent="0.25">
      <c r="F764" s="2"/>
      <c r="G764" s="3"/>
      <c r="H764" s="3"/>
      <c r="K764" s="3"/>
      <c r="L764" s="3"/>
      <c r="N764" s="3"/>
      <c r="V764" s="3"/>
      <c r="X764" s="3"/>
    </row>
    <row r="765" spans="6:24" x14ac:dyDescent="0.25">
      <c r="F765" s="2"/>
      <c r="G765" s="3"/>
      <c r="H765" s="3"/>
      <c r="K765" s="3"/>
      <c r="L765" s="3"/>
      <c r="N765" s="3"/>
      <c r="V765" s="3"/>
      <c r="X765" s="3"/>
    </row>
    <row r="766" spans="6:24" x14ac:dyDescent="0.25">
      <c r="F766" s="2"/>
      <c r="G766" s="3"/>
      <c r="H766" s="3"/>
      <c r="K766" s="3"/>
      <c r="L766" s="3"/>
      <c r="N766" s="3"/>
      <c r="V766" s="3"/>
      <c r="X766" s="3"/>
    </row>
    <row r="767" spans="6:24" x14ac:dyDescent="0.25">
      <c r="F767" s="2"/>
      <c r="G767" s="3"/>
      <c r="H767" s="3"/>
      <c r="K767" s="3"/>
      <c r="L767" s="3"/>
      <c r="N767" s="3"/>
      <c r="V767" s="3"/>
      <c r="X767" s="3"/>
    </row>
    <row r="768" spans="6:24" x14ac:dyDescent="0.25">
      <c r="F768" s="2"/>
      <c r="G768" s="3"/>
      <c r="H768" s="3"/>
      <c r="K768" s="3"/>
      <c r="L768" s="3"/>
      <c r="N768" s="3"/>
      <c r="V768" s="3"/>
      <c r="X768" s="3"/>
    </row>
    <row r="769" spans="6:24" x14ac:dyDescent="0.25">
      <c r="F769" s="2"/>
      <c r="G769" s="3"/>
      <c r="H769" s="3"/>
      <c r="K769" s="3"/>
      <c r="L769" s="3"/>
      <c r="N769" s="3"/>
      <c r="V769" s="3"/>
      <c r="X769" s="3"/>
    </row>
    <row r="770" spans="6:24" x14ac:dyDescent="0.25">
      <c r="F770" s="2"/>
      <c r="G770" s="3"/>
      <c r="H770" s="3"/>
      <c r="K770" s="3"/>
      <c r="L770" s="3"/>
      <c r="N770" s="3"/>
      <c r="V770" s="3"/>
      <c r="X770" s="3"/>
    </row>
    <row r="771" spans="6:24" x14ac:dyDescent="0.25">
      <c r="F771" s="2"/>
      <c r="G771" s="3"/>
      <c r="H771" s="3"/>
      <c r="K771" s="3"/>
      <c r="L771" s="3"/>
      <c r="N771" s="3"/>
      <c r="V771" s="3"/>
      <c r="X771" s="3"/>
    </row>
    <row r="772" spans="6:24" x14ac:dyDescent="0.25">
      <c r="F772" s="2"/>
      <c r="G772" s="3"/>
      <c r="H772" s="3"/>
      <c r="K772" s="3"/>
      <c r="L772" s="3"/>
      <c r="N772" s="3"/>
      <c r="V772" s="3"/>
      <c r="X772" s="3"/>
    </row>
    <row r="773" spans="6:24" x14ac:dyDescent="0.25">
      <c r="F773" s="2"/>
      <c r="G773" s="3"/>
      <c r="H773" s="3"/>
      <c r="K773" s="3"/>
      <c r="L773" s="3"/>
      <c r="N773" s="3"/>
      <c r="V773" s="3"/>
      <c r="X773" s="3"/>
    </row>
    <row r="774" spans="6:24" x14ac:dyDescent="0.25">
      <c r="F774" s="2"/>
      <c r="G774" s="3"/>
      <c r="H774" s="3"/>
      <c r="K774" s="3"/>
      <c r="L774" s="3"/>
      <c r="N774" s="3"/>
      <c r="V774" s="3"/>
      <c r="X774" s="3"/>
    </row>
    <row r="775" spans="6:24" x14ac:dyDescent="0.25">
      <c r="F775" s="2"/>
      <c r="G775" s="3"/>
      <c r="H775" s="3"/>
      <c r="K775" s="3"/>
      <c r="L775" s="3"/>
      <c r="N775" s="3"/>
      <c r="V775" s="3"/>
      <c r="X775" s="3"/>
    </row>
    <row r="776" spans="6:24" x14ac:dyDescent="0.25">
      <c r="F776" s="2"/>
      <c r="G776" s="3"/>
      <c r="H776" s="3"/>
      <c r="K776" s="3"/>
      <c r="L776" s="3"/>
      <c r="N776" s="3"/>
      <c r="V776" s="3"/>
      <c r="X776" s="3"/>
    </row>
    <row r="777" spans="6:24" x14ac:dyDescent="0.25">
      <c r="F777" s="2"/>
      <c r="G777" s="3"/>
      <c r="H777" s="3"/>
      <c r="K777" s="3"/>
      <c r="L777" s="3"/>
      <c r="N777" s="3"/>
      <c r="V777" s="3"/>
      <c r="X777" s="3"/>
    </row>
    <row r="778" spans="6:24" x14ac:dyDescent="0.25">
      <c r="F778" s="2"/>
      <c r="G778" s="3"/>
      <c r="H778" s="3"/>
      <c r="K778" s="3"/>
      <c r="L778" s="3"/>
      <c r="N778" s="3"/>
      <c r="V778" s="3"/>
      <c r="X778" s="3"/>
    </row>
    <row r="779" spans="6:24" x14ac:dyDescent="0.25">
      <c r="F779" s="2"/>
      <c r="G779" s="3"/>
      <c r="H779" s="3"/>
      <c r="K779" s="3"/>
      <c r="L779" s="3"/>
      <c r="N779" s="3"/>
      <c r="V779" s="3"/>
      <c r="X779" s="3"/>
    </row>
    <row r="780" spans="6:24" x14ac:dyDescent="0.25">
      <c r="F780" s="2"/>
      <c r="G780" s="3"/>
      <c r="H780" s="3"/>
      <c r="K780" s="3"/>
      <c r="L780" s="3"/>
      <c r="N780" s="3"/>
      <c r="V780" s="3"/>
      <c r="X780" s="3"/>
    </row>
    <row r="781" spans="6:24" x14ac:dyDescent="0.25">
      <c r="F781" s="2"/>
      <c r="G781" s="3"/>
      <c r="H781" s="3"/>
      <c r="K781" s="3"/>
      <c r="L781" s="3"/>
      <c r="N781" s="3"/>
      <c r="V781" s="3"/>
      <c r="X781" s="3"/>
    </row>
    <row r="782" spans="6:24" x14ac:dyDescent="0.25">
      <c r="F782" s="2"/>
      <c r="G782" s="3"/>
      <c r="H782" s="3"/>
      <c r="K782" s="3"/>
      <c r="L782" s="3"/>
      <c r="N782" s="3"/>
      <c r="V782" s="3"/>
      <c r="X782" s="3"/>
    </row>
    <row r="783" spans="6:24" x14ac:dyDescent="0.25">
      <c r="F783" s="2"/>
      <c r="G783" s="3"/>
      <c r="H783" s="3"/>
      <c r="K783" s="3"/>
      <c r="L783" s="3"/>
      <c r="N783" s="3"/>
      <c r="V783" s="3"/>
      <c r="X783" s="3"/>
    </row>
    <row r="784" spans="6:24" x14ac:dyDescent="0.25">
      <c r="F784" s="2"/>
      <c r="G784" s="3"/>
      <c r="H784" s="3"/>
      <c r="K784" s="3"/>
      <c r="L784" s="3"/>
      <c r="N784" s="3"/>
      <c r="V784" s="3"/>
      <c r="X784" s="3"/>
    </row>
    <row r="785" spans="6:24" x14ac:dyDescent="0.25">
      <c r="F785" s="2"/>
      <c r="G785" s="3"/>
      <c r="H785" s="3"/>
      <c r="K785" s="3"/>
      <c r="L785" s="3"/>
      <c r="N785" s="3"/>
      <c r="V785" s="3"/>
      <c r="X785" s="3"/>
    </row>
    <row r="786" spans="6:24" x14ac:dyDescent="0.25">
      <c r="F786" s="2"/>
      <c r="G786" s="3"/>
      <c r="H786" s="3"/>
      <c r="K786" s="3"/>
      <c r="L786" s="3"/>
      <c r="N786" s="3"/>
      <c r="V786" s="3"/>
      <c r="X786" s="3"/>
    </row>
    <row r="787" spans="6:24" x14ac:dyDescent="0.25">
      <c r="F787" s="2"/>
      <c r="G787" s="3"/>
      <c r="H787" s="3"/>
      <c r="K787" s="3"/>
      <c r="L787" s="3"/>
      <c r="N787" s="3"/>
      <c r="V787" s="3"/>
      <c r="X787" s="3"/>
    </row>
    <row r="788" spans="6:24" x14ac:dyDescent="0.25">
      <c r="F788" s="2"/>
      <c r="G788" s="3"/>
      <c r="H788" s="3"/>
      <c r="K788" s="3"/>
      <c r="L788" s="3"/>
      <c r="N788" s="3"/>
      <c r="V788" s="3"/>
      <c r="X788" s="3"/>
    </row>
    <row r="789" spans="6:24" x14ac:dyDescent="0.25">
      <c r="F789" s="2"/>
      <c r="G789" s="3"/>
      <c r="H789" s="3"/>
      <c r="K789" s="3"/>
      <c r="L789" s="3"/>
      <c r="N789" s="3"/>
      <c r="V789" s="3"/>
      <c r="X789" s="3"/>
    </row>
    <row r="790" spans="6:24" x14ac:dyDescent="0.25">
      <c r="F790" s="2"/>
      <c r="G790" s="3"/>
      <c r="H790" s="3"/>
      <c r="K790" s="3"/>
      <c r="L790" s="3"/>
      <c r="N790" s="3"/>
      <c r="V790" s="3"/>
      <c r="X790" s="3"/>
    </row>
    <row r="791" spans="6:24" x14ac:dyDescent="0.25">
      <c r="F791" s="2"/>
      <c r="H791" s="3"/>
      <c r="I791" s="3"/>
      <c r="L791" s="3"/>
      <c r="P791" s="3"/>
      <c r="V791" s="3"/>
      <c r="X791" s="3"/>
    </row>
    <row r="792" spans="6:24" x14ac:dyDescent="0.25">
      <c r="F792" s="2"/>
      <c r="H792" s="3"/>
      <c r="I792" s="3"/>
      <c r="L792" s="3"/>
      <c r="P792" s="3"/>
      <c r="V792" s="3"/>
      <c r="X792" s="3"/>
    </row>
    <row r="793" spans="6:24" x14ac:dyDescent="0.25">
      <c r="F793" s="2"/>
      <c r="H793" s="3"/>
      <c r="I793" s="3"/>
      <c r="L793" s="3"/>
      <c r="P793" s="3"/>
      <c r="V793" s="3"/>
      <c r="X793" s="3"/>
    </row>
    <row r="794" spans="6:24" x14ac:dyDescent="0.25">
      <c r="F794" s="2"/>
      <c r="H794" s="3"/>
      <c r="I794" s="3"/>
      <c r="L794" s="3"/>
      <c r="P794" s="3"/>
      <c r="V794" s="3"/>
      <c r="X794" s="3"/>
    </row>
    <row r="795" spans="6:24" x14ac:dyDescent="0.25">
      <c r="F795" s="2"/>
      <c r="H795" s="3"/>
      <c r="I795" s="3"/>
      <c r="L795" s="3"/>
      <c r="P795" s="3"/>
      <c r="V795" s="3"/>
      <c r="X795" s="3"/>
    </row>
    <row r="796" spans="6:24" x14ac:dyDescent="0.25">
      <c r="F796" s="2"/>
      <c r="H796" s="3"/>
      <c r="I796" s="3"/>
      <c r="L796" s="3"/>
      <c r="P796" s="3"/>
      <c r="V796" s="3"/>
      <c r="X796" s="3"/>
    </row>
    <row r="797" spans="6:24" x14ac:dyDescent="0.25">
      <c r="F797" s="2"/>
      <c r="H797" s="3"/>
      <c r="I797" s="3"/>
      <c r="L797" s="3"/>
      <c r="P797" s="3"/>
      <c r="V797" s="3"/>
      <c r="X797" s="3"/>
    </row>
    <row r="798" spans="6:24" x14ac:dyDescent="0.25">
      <c r="F798" s="2"/>
      <c r="H798" s="3"/>
      <c r="I798" s="3"/>
      <c r="L798" s="3"/>
      <c r="P798" s="3"/>
      <c r="V798" s="3"/>
      <c r="X798" s="3"/>
    </row>
    <row r="799" spans="6:24" x14ac:dyDescent="0.25">
      <c r="F799" s="2"/>
      <c r="H799" s="3"/>
      <c r="I799" s="3"/>
      <c r="L799" s="3"/>
      <c r="P799" s="3"/>
      <c r="V799" s="3"/>
      <c r="X799" s="3"/>
    </row>
    <row r="800" spans="6:24" x14ac:dyDescent="0.25">
      <c r="F800" s="2"/>
      <c r="H800" s="3"/>
      <c r="I800" s="3"/>
      <c r="L800" s="3"/>
      <c r="P800" s="3"/>
      <c r="V800" s="3"/>
      <c r="X800" s="3"/>
    </row>
    <row r="801" spans="6:24" x14ac:dyDescent="0.25">
      <c r="F801" s="2"/>
      <c r="H801" s="3"/>
      <c r="I801" s="3"/>
      <c r="L801" s="3"/>
      <c r="P801" s="3"/>
      <c r="V801" s="3"/>
      <c r="X801" s="3"/>
    </row>
    <row r="802" spans="6:24" x14ac:dyDescent="0.25">
      <c r="F802" s="2"/>
      <c r="H802" s="3"/>
      <c r="I802" s="3"/>
      <c r="L802" s="3"/>
      <c r="P802" s="3"/>
      <c r="V802" s="3"/>
      <c r="X802" s="3"/>
    </row>
    <row r="803" spans="6:24" x14ac:dyDescent="0.25">
      <c r="F803" s="2"/>
      <c r="H803" s="3"/>
      <c r="I803" s="3"/>
      <c r="L803" s="3"/>
      <c r="P803" s="3"/>
      <c r="V803" s="3"/>
      <c r="X803" s="3"/>
    </row>
    <row r="804" spans="6:24" x14ac:dyDescent="0.25">
      <c r="F804" s="2"/>
      <c r="H804" s="3"/>
      <c r="I804" s="3"/>
      <c r="L804" s="3"/>
      <c r="P804" s="3"/>
      <c r="V804" s="3"/>
      <c r="X804" s="3"/>
    </row>
    <row r="805" spans="6:24" x14ac:dyDescent="0.25">
      <c r="F805" s="2"/>
      <c r="H805" s="3"/>
      <c r="I805" s="3"/>
      <c r="L805" s="3"/>
      <c r="P805" s="3"/>
      <c r="V805" s="3"/>
      <c r="X805" s="3"/>
    </row>
    <row r="806" spans="6:24" x14ac:dyDescent="0.25">
      <c r="F806" s="2"/>
      <c r="H806" s="3"/>
      <c r="I806" s="3"/>
      <c r="L806" s="3"/>
      <c r="P806" s="3"/>
      <c r="V806" s="3"/>
      <c r="X806" s="3"/>
    </row>
    <row r="807" spans="6:24" x14ac:dyDescent="0.25">
      <c r="F807" s="2"/>
      <c r="H807" s="3"/>
      <c r="I807" s="3"/>
      <c r="L807" s="3"/>
      <c r="P807" s="3"/>
      <c r="V807" s="3"/>
      <c r="X807" s="3"/>
    </row>
    <row r="808" spans="6:24" x14ac:dyDescent="0.25">
      <c r="F808" s="2"/>
      <c r="H808" s="3"/>
      <c r="I808" s="3"/>
      <c r="L808" s="3"/>
      <c r="P808" s="3"/>
      <c r="V808" s="3"/>
      <c r="X808" s="3"/>
    </row>
    <row r="809" spans="6:24" x14ac:dyDescent="0.25">
      <c r="F809" s="2"/>
      <c r="H809" s="3"/>
      <c r="I809" s="3"/>
      <c r="L809" s="3"/>
      <c r="P809" s="3"/>
      <c r="V809" s="3"/>
      <c r="X809" s="3"/>
    </row>
    <row r="810" spans="6:24" x14ac:dyDescent="0.25">
      <c r="F810" s="2"/>
      <c r="H810" s="3"/>
      <c r="I810" s="3"/>
      <c r="L810" s="3"/>
      <c r="P810" s="3"/>
      <c r="V810" s="3"/>
      <c r="X810" s="3"/>
    </row>
    <row r="811" spans="6:24" x14ac:dyDescent="0.25">
      <c r="F811" s="2"/>
      <c r="H811" s="3"/>
      <c r="I811" s="3"/>
      <c r="L811" s="3"/>
      <c r="P811" s="3"/>
      <c r="V811" s="3"/>
      <c r="X811" s="3"/>
    </row>
    <row r="812" spans="6:24" x14ac:dyDescent="0.25">
      <c r="F812" s="2"/>
      <c r="H812" s="3"/>
      <c r="I812" s="3"/>
      <c r="L812" s="3"/>
      <c r="P812" s="3"/>
      <c r="V812" s="3"/>
      <c r="X812" s="3"/>
    </row>
    <row r="813" spans="6:24" x14ac:dyDescent="0.25">
      <c r="F813" s="2"/>
      <c r="H813" s="3"/>
      <c r="I813" s="3"/>
      <c r="L813" s="3"/>
      <c r="P813" s="3"/>
      <c r="V813" s="3"/>
      <c r="X813" s="3"/>
    </row>
    <row r="814" spans="6:24" x14ac:dyDescent="0.25">
      <c r="F814" s="2"/>
      <c r="H814" s="3"/>
      <c r="I814" s="3"/>
      <c r="L814" s="3"/>
      <c r="P814" s="3"/>
      <c r="V814" s="3"/>
      <c r="X814" s="3"/>
    </row>
    <row r="815" spans="6:24" x14ac:dyDescent="0.25">
      <c r="F815" s="2"/>
      <c r="H815" s="3"/>
      <c r="I815" s="3"/>
      <c r="L815" s="3"/>
      <c r="P815" s="3"/>
      <c r="V815" s="3"/>
      <c r="X815" s="3"/>
    </row>
    <row r="816" spans="6:24" x14ac:dyDescent="0.25">
      <c r="F816" s="2"/>
      <c r="H816" s="3"/>
      <c r="I816" s="3"/>
      <c r="L816" s="3"/>
      <c r="P816" s="3"/>
      <c r="V816" s="3"/>
      <c r="X816" s="3"/>
    </row>
    <row r="817" spans="6:24" x14ac:dyDescent="0.25">
      <c r="F817" s="2"/>
      <c r="H817" s="3"/>
      <c r="I817" s="3"/>
      <c r="L817" s="3"/>
      <c r="P817" s="3"/>
      <c r="V817" s="3"/>
      <c r="X817" s="3"/>
    </row>
    <row r="818" spans="6:24" x14ac:dyDescent="0.25">
      <c r="F818" s="2"/>
      <c r="H818" s="3"/>
      <c r="I818" s="3"/>
      <c r="L818" s="3"/>
      <c r="P818" s="3"/>
      <c r="V818" s="3"/>
      <c r="X818" s="3"/>
    </row>
    <row r="819" spans="6:24" x14ac:dyDescent="0.25">
      <c r="F819" s="2"/>
      <c r="H819" s="3"/>
      <c r="I819" s="3"/>
      <c r="L819" s="3"/>
      <c r="P819" s="3"/>
      <c r="V819" s="3"/>
      <c r="X819" s="3"/>
    </row>
    <row r="820" spans="6:24" x14ac:dyDescent="0.25">
      <c r="F820" s="2"/>
      <c r="H820" s="3"/>
      <c r="I820" s="3"/>
      <c r="L820" s="3"/>
      <c r="P820" s="3"/>
      <c r="V820" s="3"/>
      <c r="X820" s="3"/>
    </row>
    <row r="821" spans="6:24" x14ac:dyDescent="0.25">
      <c r="F821" s="2"/>
      <c r="H821" s="3"/>
      <c r="I821" s="3"/>
      <c r="L821" s="3"/>
      <c r="P821" s="3"/>
      <c r="V821" s="3"/>
      <c r="X821" s="3"/>
    </row>
    <row r="822" spans="6:24" x14ac:dyDescent="0.25">
      <c r="F822" s="2"/>
      <c r="H822" s="3"/>
      <c r="I822" s="3"/>
      <c r="L822" s="3"/>
      <c r="P822" s="3"/>
      <c r="V822" s="3"/>
      <c r="X822" s="3"/>
    </row>
    <row r="823" spans="6:24" x14ac:dyDescent="0.25">
      <c r="F823" s="2"/>
      <c r="H823" s="3"/>
      <c r="I823" s="3"/>
      <c r="L823" s="3"/>
      <c r="P823" s="3"/>
      <c r="V823" s="3"/>
      <c r="X823" s="3"/>
    </row>
    <row r="824" spans="6:24" x14ac:dyDescent="0.25">
      <c r="F824" s="2"/>
      <c r="H824" s="3"/>
      <c r="I824" s="3"/>
      <c r="L824" s="3"/>
      <c r="P824" s="3"/>
      <c r="V824" s="3"/>
      <c r="X824" s="3"/>
    </row>
    <row r="825" spans="6:24" x14ac:dyDescent="0.25">
      <c r="F825" s="2"/>
      <c r="H825" s="3"/>
      <c r="I825" s="3"/>
      <c r="L825" s="3"/>
      <c r="P825" s="3"/>
      <c r="V825" s="3"/>
      <c r="X825" s="3"/>
    </row>
    <row r="826" spans="6:24" x14ac:dyDescent="0.25">
      <c r="F826" s="2"/>
      <c r="H826" s="3"/>
      <c r="I826" s="3"/>
      <c r="L826" s="3"/>
      <c r="P826" s="3"/>
      <c r="V826" s="3"/>
      <c r="X826" s="3"/>
    </row>
    <row r="827" spans="6:24" x14ac:dyDescent="0.25">
      <c r="F827" s="2"/>
      <c r="H827" s="3"/>
      <c r="I827" s="3"/>
      <c r="L827" s="3"/>
      <c r="P827" s="3"/>
      <c r="V827" s="3"/>
      <c r="X827" s="3"/>
    </row>
    <row r="828" spans="6:24" x14ac:dyDescent="0.25">
      <c r="F828" s="2"/>
      <c r="H828" s="3"/>
      <c r="I828" s="3"/>
      <c r="L828" s="3"/>
      <c r="P828" s="3"/>
      <c r="V828" s="3"/>
      <c r="X828" s="3"/>
    </row>
    <row r="829" spans="6:24" x14ac:dyDescent="0.25">
      <c r="F829" s="2"/>
      <c r="H829" s="3"/>
      <c r="I829" s="3"/>
      <c r="L829" s="3"/>
      <c r="P829" s="3"/>
      <c r="V829" s="3"/>
      <c r="X829" s="3"/>
    </row>
    <row r="830" spans="6:24" x14ac:dyDescent="0.25">
      <c r="F830" s="2"/>
      <c r="H830" s="3"/>
      <c r="I830" s="3"/>
      <c r="L830" s="3"/>
      <c r="P830" s="3"/>
      <c r="V830" s="3"/>
      <c r="X830" s="3"/>
    </row>
    <row r="831" spans="6:24" x14ac:dyDescent="0.25">
      <c r="F831" s="2"/>
      <c r="H831" s="3"/>
      <c r="I831" s="3"/>
      <c r="L831" s="3"/>
      <c r="P831" s="3"/>
      <c r="V831" s="3"/>
      <c r="X831" s="3"/>
    </row>
    <row r="832" spans="6:24" x14ac:dyDescent="0.25">
      <c r="F832" s="2"/>
      <c r="H832" s="3"/>
      <c r="I832" s="3"/>
      <c r="L832" s="3"/>
      <c r="P832" s="3"/>
      <c r="V832" s="3"/>
      <c r="X832" s="3"/>
    </row>
    <row r="833" spans="6:24" x14ac:dyDescent="0.25">
      <c r="F833" s="2"/>
      <c r="H833" s="3"/>
      <c r="I833" s="3"/>
      <c r="L833" s="3"/>
      <c r="P833" s="3"/>
      <c r="V833" s="3"/>
      <c r="X833" s="3"/>
    </row>
    <row r="834" spans="6:24" x14ac:dyDescent="0.25">
      <c r="F834" s="2"/>
      <c r="H834" s="3"/>
      <c r="I834" s="3"/>
      <c r="L834" s="3"/>
      <c r="P834" s="3"/>
      <c r="V834" s="3"/>
      <c r="X834" s="3"/>
    </row>
    <row r="835" spans="6:24" x14ac:dyDescent="0.25">
      <c r="F835" s="2"/>
      <c r="H835" s="3"/>
      <c r="I835" s="3"/>
      <c r="L835" s="3"/>
      <c r="P835" s="3"/>
      <c r="V835" s="3"/>
      <c r="X835" s="3"/>
    </row>
    <row r="836" spans="6:24" x14ac:dyDescent="0.25">
      <c r="F836" s="2"/>
      <c r="H836" s="3"/>
      <c r="I836" s="3"/>
      <c r="L836" s="3"/>
    </row>
    <row r="837" spans="6:24" x14ac:dyDescent="0.25">
      <c r="F837" s="2"/>
      <c r="H837" s="3"/>
      <c r="I837" s="3"/>
      <c r="L837" s="3"/>
    </row>
    <row r="838" spans="6:24" x14ac:dyDescent="0.25">
      <c r="F838" s="2"/>
      <c r="H838" s="3"/>
      <c r="I838" s="3"/>
      <c r="L838" s="3"/>
      <c r="P838" s="3"/>
      <c r="V838" s="3"/>
      <c r="X838" s="3"/>
    </row>
    <row r="839" spans="6:24" x14ac:dyDescent="0.25">
      <c r="F839" s="2"/>
      <c r="H839" s="3"/>
      <c r="I839" s="3"/>
      <c r="L839" s="3"/>
      <c r="P839" s="3"/>
      <c r="V839" s="3"/>
      <c r="X839" s="3"/>
    </row>
    <row r="840" spans="6:24" x14ac:dyDescent="0.25">
      <c r="F840" s="2"/>
      <c r="H840" s="3"/>
      <c r="I840" s="3"/>
      <c r="L840" s="3"/>
      <c r="P840" s="3"/>
      <c r="V840" s="3"/>
      <c r="X840" s="3"/>
    </row>
    <row r="841" spans="6:24" x14ac:dyDescent="0.25">
      <c r="F841" s="2"/>
      <c r="H841" s="3"/>
      <c r="I841" s="3"/>
      <c r="L841" s="3"/>
      <c r="P841" s="3"/>
      <c r="V841" s="3"/>
      <c r="X841" s="3"/>
    </row>
    <row r="842" spans="6:24" x14ac:dyDescent="0.25">
      <c r="F842" s="2"/>
      <c r="H842" s="3"/>
      <c r="I842" s="3"/>
      <c r="L842" s="3"/>
      <c r="P842" s="3"/>
      <c r="V842" s="3"/>
      <c r="X842" s="3"/>
    </row>
    <row r="843" spans="6:24" x14ac:dyDescent="0.25">
      <c r="F843" s="2"/>
      <c r="H843" s="3"/>
      <c r="I843" s="3"/>
      <c r="L843" s="3"/>
      <c r="P843" s="3"/>
      <c r="V843" s="3"/>
      <c r="X843" s="3"/>
    </row>
    <row r="844" spans="6:24" x14ac:dyDescent="0.25">
      <c r="F844" s="2"/>
      <c r="H844" s="3"/>
      <c r="I844" s="3"/>
      <c r="L844" s="3"/>
      <c r="P844" s="3"/>
      <c r="V844" s="3"/>
      <c r="X844" s="3"/>
    </row>
    <row r="845" spans="6:24" x14ac:dyDescent="0.25">
      <c r="F845" s="2"/>
      <c r="H845" s="3"/>
      <c r="I845" s="3"/>
      <c r="L845" s="3"/>
      <c r="P845" s="3"/>
      <c r="V845" s="3"/>
      <c r="X845" s="3"/>
    </row>
    <row r="846" spans="6:24" x14ac:dyDescent="0.25">
      <c r="F846" s="2"/>
      <c r="H846" s="3"/>
      <c r="I846" s="3"/>
      <c r="L846" s="3"/>
      <c r="P846" s="3"/>
      <c r="V846" s="3"/>
      <c r="X846" s="3"/>
    </row>
    <row r="847" spans="6:24" x14ac:dyDescent="0.25">
      <c r="F847" s="2"/>
      <c r="H847" s="3"/>
      <c r="I847" s="3"/>
      <c r="L847" s="3"/>
      <c r="P847" s="3"/>
      <c r="V847" s="3"/>
      <c r="X847" s="3"/>
    </row>
    <row r="848" spans="6:24" x14ac:dyDescent="0.25">
      <c r="F848" s="2"/>
      <c r="H848" s="3"/>
      <c r="I848" s="3"/>
      <c r="L848" s="3"/>
      <c r="P848" s="3"/>
      <c r="V848" s="3"/>
      <c r="X848" s="3"/>
    </row>
    <row r="849" spans="6:24" x14ac:dyDescent="0.25">
      <c r="F849" s="2"/>
      <c r="H849" s="3"/>
      <c r="I849" s="3"/>
      <c r="L849" s="3"/>
      <c r="P849" s="3"/>
      <c r="V849" s="3"/>
      <c r="X849" s="3"/>
    </row>
    <row r="850" spans="6:24" x14ac:dyDescent="0.25">
      <c r="F850" s="2"/>
      <c r="H850" s="3"/>
      <c r="I850" s="3"/>
      <c r="L850" s="3"/>
      <c r="P850" s="3"/>
      <c r="V850" s="3"/>
      <c r="X850" s="3"/>
    </row>
    <row r="851" spans="6:24" x14ac:dyDescent="0.25">
      <c r="F851" s="2"/>
      <c r="H851" s="3"/>
      <c r="I851" s="3"/>
      <c r="L851" s="3"/>
      <c r="P851" s="3"/>
      <c r="V851" s="3"/>
      <c r="X851" s="3"/>
    </row>
    <row r="852" spans="6:24" x14ac:dyDescent="0.25">
      <c r="F852" s="2"/>
      <c r="H852" s="3"/>
      <c r="I852" s="3"/>
      <c r="L852" s="3"/>
      <c r="P852" s="3"/>
      <c r="V852" s="3"/>
      <c r="X852" s="3"/>
    </row>
    <row r="853" spans="6:24" x14ac:dyDescent="0.25">
      <c r="F853" s="2"/>
      <c r="H853" s="3"/>
      <c r="I853" s="3"/>
      <c r="L853" s="3"/>
      <c r="P853" s="3"/>
      <c r="V853" s="3"/>
      <c r="X853" s="3"/>
    </row>
    <row r="854" spans="6:24" x14ac:dyDescent="0.25">
      <c r="F854" s="2"/>
      <c r="H854" s="3"/>
      <c r="I854" s="3"/>
      <c r="L854" s="3"/>
      <c r="P854" s="3"/>
      <c r="V854" s="3"/>
      <c r="X854" s="3"/>
    </row>
    <row r="855" spans="6:24" x14ac:dyDescent="0.25">
      <c r="F855" s="2"/>
      <c r="H855" s="3"/>
      <c r="I855" s="3"/>
      <c r="L855" s="3"/>
      <c r="P855" s="3"/>
      <c r="V855" s="3"/>
      <c r="X855" s="3"/>
    </row>
    <row r="856" spans="6:24" x14ac:dyDescent="0.25">
      <c r="F856" s="2"/>
      <c r="H856" s="3"/>
      <c r="I856" s="3"/>
      <c r="L856" s="3"/>
      <c r="P856" s="3"/>
      <c r="V856" s="3"/>
      <c r="X856" s="3"/>
    </row>
    <row r="857" spans="6:24" x14ac:dyDescent="0.25">
      <c r="F857" s="2"/>
      <c r="H857" s="3"/>
      <c r="I857" s="3"/>
      <c r="L857" s="3"/>
      <c r="P857" s="3"/>
      <c r="V857" s="3"/>
      <c r="X857" s="3"/>
    </row>
    <row r="858" spans="6:24" x14ac:dyDescent="0.25">
      <c r="F858" s="2"/>
      <c r="H858" s="3"/>
      <c r="I858" s="3"/>
      <c r="L858" s="3"/>
      <c r="P858" s="3"/>
      <c r="V858" s="3"/>
      <c r="X858" s="3"/>
    </row>
    <row r="859" spans="6:24" x14ac:dyDescent="0.25">
      <c r="F859" s="2"/>
      <c r="H859" s="3"/>
      <c r="I859" s="3"/>
      <c r="L859" s="3"/>
      <c r="P859" s="3"/>
      <c r="V859" s="3"/>
      <c r="X859" s="3"/>
    </row>
    <row r="860" spans="6:24" x14ac:dyDescent="0.25">
      <c r="F860" s="2"/>
      <c r="H860" s="3"/>
      <c r="I860" s="3"/>
      <c r="L860" s="3"/>
      <c r="P860" s="3"/>
      <c r="V860" s="3"/>
      <c r="X860" s="3"/>
    </row>
    <row r="861" spans="6:24" x14ac:dyDescent="0.25">
      <c r="F861" s="2"/>
      <c r="H861" s="3"/>
      <c r="I861" s="3"/>
      <c r="L861" s="3"/>
      <c r="P861" s="3"/>
      <c r="V861" s="3"/>
      <c r="X861" s="3"/>
    </row>
    <row r="862" spans="6:24" x14ac:dyDescent="0.25">
      <c r="F862" s="2"/>
      <c r="H862" s="3"/>
      <c r="I862" s="3"/>
      <c r="L862" s="3"/>
      <c r="P862" s="3"/>
      <c r="V862" s="3"/>
      <c r="X862" s="3"/>
    </row>
    <row r="863" spans="6:24" x14ac:dyDescent="0.25">
      <c r="F863" s="2"/>
      <c r="H863" s="3"/>
      <c r="I863" s="3"/>
      <c r="L863" s="3"/>
      <c r="P863" s="3"/>
      <c r="V863" s="3"/>
      <c r="X863" s="3"/>
    </row>
    <row r="864" spans="6:24" x14ac:dyDescent="0.25">
      <c r="F864" s="2"/>
      <c r="H864" s="3"/>
      <c r="I864" s="3"/>
      <c r="L864" s="3"/>
      <c r="P864" s="3"/>
      <c r="V864" s="3"/>
      <c r="X864" s="3"/>
    </row>
    <row r="865" spans="6:24" x14ac:dyDescent="0.25">
      <c r="F865" s="2"/>
      <c r="H865" s="3"/>
      <c r="I865" s="3"/>
      <c r="L865" s="3"/>
      <c r="P865" s="3"/>
      <c r="V865" s="3"/>
      <c r="X865" s="3"/>
    </row>
    <row r="866" spans="6:24" x14ac:dyDescent="0.25">
      <c r="F866" s="2"/>
      <c r="H866" s="3"/>
      <c r="I866" s="3"/>
      <c r="L866" s="3"/>
      <c r="P866" s="3"/>
      <c r="V866" s="3"/>
      <c r="X866" s="3"/>
    </row>
    <row r="867" spans="6:24" x14ac:dyDescent="0.25">
      <c r="F867" s="2"/>
      <c r="H867" s="3"/>
      <c r="I867" s="3"/>
      <c r="L867" s="3"/>
      <c r="P867" s="3"/>
      <c r="V867" s="3"/>
      <c r="X867" s="3"/>
    </row>
    <row r="868" spans="6:24" x14ac:dyDescent="0.25">
      <c r="F868" s="2"/>
      <c r="H868" s="3"/>
      <c r="I868" s="3"/>
      <c r="L868" s="3"/>
      <c r="P868" s="3"/>
      <c r="V868" s="3"/>
      <c r="X868" s="3"/>
    </row>
    <row r="869" spans="6:24" x14ac:dyDescent="0.25">
      <c r="F869" s="2"/>
      <c r="H869" s="3"/>
      <c r="I869" s="3"/>
      <c r="L869" s="3"/>
      <c r="P869" s="3"/>
      <c r="V869" s="3"/>
      <c r="X869" s="3"/>
    </row>
    <row r="870" spans="6:24" x14ac:dyDescent="0.25">
      <c r="F870" s="2"/>
      <c r="H870" s="3"/>
      <c r="I870" s="3"/>
      <c r="L870" s="3"/>
      <c r="P870" s="3"/>
      <c r="V870" s="3"/>
      <c r="X870" s="3"/>
    </row>
    <row r="871" spans="6:24" x14ac:dyDescent="0.25">
      <c r="F871" s="2"/>
      <c r="H871" s="3"/>
      <c r="I871" s="3"/>
      <c r="L871" s="3"/>
      <c r="P871" s="3"/>
      <c r="V871" s="3"/>
      <c r="X871" s="3"/>
    </row>
    <row r="872" spans="6:24" x14ac:dyDescent="0.25">
      <c r="F872" s="2"/>
      <c r="H872" s="3"/>
      <c r="I872" s="3"/>
      <c r="L872" s="3"/>
      <c r="P872" s="3"/>
      <c r="V872" s="3"/>
      <c r="X872" s="3"/>
    </row>
    <row r="873" spans="6:24" x14ac:dyDescent="0.25">
      <c r="F873" s="2"/>
      <c r="H873" s="3"/>
      <c r="I873" s="3"/>
      <c r="L873" s="3"/>
      <c r="P873" s="3"/>
      <c r="V873" s="3"/>
      <c r="X873" s="3"/>
    </row>
    <row r="874" spans="6:24" x14ac:dyDescent="0.25">
      <c r="F874" s="2"/>
      <c r="H874" s="3"/>
      <c r="I874" s="3"/>
      <c r="L874" s="3"/>
      <c r="P874" s="3"/>
      <c r="V874" s="3"/>
      <c r="X874" s="3"/>
    </row>
    <row r="875" spans="6:24" x14ac:dyDescent="0.25">
      <c r="F875" s="2"/>
      <c r="H875" s="3"/>
      <c r="I875" s="3"/>
      <c r="L875" s="3"/>
      <c r="P875" s="3"/>
      <c r="V875" s="3"/>
      <c r="X875" s="3"/>
    </row>
    <row r="876" spans="6:24" x14ac:dyDescent="0.25">
      <c r="F876" s="2"/>
      <c r="H876" s="3"/>
      <c r="I876" s="3"/>
      <c r="L876" s="3"/>
      <c r="P876" s="3"/>
      <c r="V876" s="3"/>
      <c r="X876" s="3"/>
    </row>
    <row r="877" spans="6:24" x14ac:dyDescent="0.25">
      <c r="F877" s="2"/>
      <c r="H877" s="3"/>
      <c r="I877" s="3"/>
      <c r="L877" s="3"/>
      <c r="P877" s="3"/>
      <c r="V877" s="3"/>
      <c r="X877" s="3"/>
    </row>
    <row r="878" spans="6:24" x14ac:dyDescent="0.25">
      <c r="F878" s="2"/>
      <c r="H878" s="3"/>
      <c r="I878" s="3"/>
      <c r="L878" s="3"/>
      <c r="P878" s="3"/>
      <c r="V878" s="3"/>
      <c r="X878" s="3"/>
    </row>
    <row r="879" spans="6:24" x14ac:dyDescent="0.25">
      <c r="F879" s="2"/>
      <c r="H879" s="3"/>
      <c r="I879" s="3"/>
      <c r="L879" s="3"/>
      <c r="P879" s="3"/>
      <c r="V879" s="3"/>
      <c r="X879" s="3"/>
    </row>
    <row r="880" spans="6:24" x14ac:dyDescent="0.25">
      <c r="F880" s="2"/>
      <c r="H880" s="3"/>
      <c r="I880" s="3"/>
      <c r="L880" s="3"/>
      <c r="P880" s="3"/>
      <c r="V880" s="3"/>
      <c r="X880" s="3"/>
    </row>
    <row r="881" spans="6:24" x14ac:dyDescent="0.25">
      <c r="F881" s="2"/>
      <c r="H881" s="3"/>
      <c r="I881" s="3"/>
      <c r="L881" s="3"/>
      <c r="P881" s="3"/>
      <c r="V881" s="3"/>
      <c r="X881" s="3"/>
    </row>
    <row r="882" spans="6:24" x14ac:dyDescent="0.25">
      <c r="F882" s="2"/>
      <c r="H882" s="3"/>
      <c r="I882" s="3"/>
      <c r="L882" s="3"/>
      <c r="P882" s="3"/>
      <c r="V882" s="3"/>
      <c r="X882" s="3"/>
    </row>
    <row r="883" spans="6:24" x14ac:dyDescent="0.25">
      <c r="F883" s="2"/>
      <c r="H883" s="3"/>
      <c r="I883" s="3"/>
      <c r="L883" s="3"/>
      <c r="P883" s="3"/>
      <c r="V883" s="3"/>
      <c r="X883" s="3"/>
    </row>
    <row r="884" spans="6:24" x14ac:dyDescent="0.25">
      <c r="F884" s="2"/>
      <c r="H884" s="3"/>
      <c r="I884" s="3"/>
      <c r="L884" s="3"/>
      <c r="P884" s="3"/>
      <c r="V884" s="3"/>
      <c r="X884" s="3"/>
    </row>
    <row r="885" spans="6:24" x14ac:dyDescent="0.25">
      <c r="F885" s="2"/>
      <c r="H885" s="3"/>
      <c r="I885" s="3"/>
      <c r="L885" s="3"/>
      <c r="P885" s="3"/>
      <c r="V885" s="3"/>
      <c r="X885" s="3"/>
    </row>
    <row r="886" spans="6:24" x14ac:dyDescent="0.25">
      <c r="F886" s="2"/>
      <c r="H886" s="3"/>
      <c r="I886" s="3"/>
      <c r="L886" s="3"/>
      <c r="P886" s="3"/>
      <c r="V886" s="3"/>
      <c r="X886" s="3"/>
    </row>
    <row r="887" spans="6:24" x14ac:dyDescent="0.25">
      <c r="F887" s="2"/>
      <c r="H887" s="3"/>
      <c r="I887" s="3"/>
      <c r="L887" s="3"/>
      <c r="P887" s="3"/>
      <c r="V887" s="3"/>
      <c r="X887" s="3"/>
    </row>
    <row r="888" spans="6:24" x14ac:dyDescent="0.25">
      <c r="F888" s="2"/>
      <c r="H888" s="3"/>
      <c r="I888" s="3"/>
      <c r="L888" s="3"/>
      <c r="P888" s="3"/>
      <c r="V888" s="3"/>
      <c r="X888" s="3"/>
    </row>
    <row r="889" spans="6:24" x14ac:dyDescent="0.25">
      <c r="F889" s="2"/>
      <c r="H889" s="3"/>
      <c r="I889" s="3"/>
      <c r="L889" s="3"/>
      <c r="P889" s="3"/>
      <c r="V889" s="3"/>
      <c r="X889" s="3"/>
    </row>
    <row r="890" spans="6:24" x14ac:dyDescent="0.25">
      <c r="F890" s="2"/>
      <c r="H890" s="3"/>
      <c r="I890" s="3"/>
      <c r="L890" s="3"/>
      <c r="P890" s="3"/>
      <c r="V890" s="3"/>
      <c r="X890" s="3"/>
    </row>
    <row r="891" spans="6:24" x14ac:dyDescent="0.25">
      <c r="F891" s="2"/>
      <c r="H891" s="3"/>
      <c r="I891" s="3"/>
      <c r="L891" s="3"/>
      <c r="P891" s="3"/>
      <c r="V891" s="3"/>
      <c r="X891" s="3"/>
    </row>
    <row r="892" spans="6:24" x14ac:dyDescent="0.25">
      <c r="F892" s="2"/>
      <c r="H892" s="3"/>
      <c r="I892" s="3"/>
      <c r="L892" s="3"/>
      <c r="P892" s="3"/>
      <c r="V892" s="3"/>
      <c r="X892" s="3"/>
    </row>
    <row r="893" spans="6:24" x14ac:dyDescent="0.25">
      <c r="F893" s="2"/>
      <c r="H893" s="3"/>
      <c r="I893" s="3"/>
      <c r="L893" s="3"/>
      <c r="P893" s="3"/>
      <c r="V893" s="3"/>
      <c r="X893" s="3"/>
    </row>
    <row r="894" spans="6:24" x14ac:dyDescent="0.25">
      <c r="F894" s="2"/>
      <c r="H894" s="3"/>
      <c r="I894" s="3"/>
      <c r="L894" s="3"/>
      <c r="P894" s="3"/>
      <c r="V894" s="3"/>
      <c r="X894" s="3"/>
    </row>
    <row r="895" spans="6:24" x14ac:dyDescent="0.25">
      <c r="F895" s="2"/>
      <c r="H895" s="3"/>
      <c r="I895" s="3"/>
      <c r="L895" s="3"/>
      <c r="P895" s="3"/>
      <c r="V895" s="3"/>
      <c r="X895" s="3"/>
    </row>
    <row r="896" spans="6:24" x14ac:dyDescent="0.25">
      <c r="F896" s="2"/>
      <c r="H896" s="3"/>
      <c r="I896" s="3"/>
      <c r="L896" s="3"/>
      <c r="P896" s="3"/>
      <c r="V896" s="3"/>
      <c r="X896" s="3"/>
    </row>
    <row r="897" spans="6:24" x14ac:dyDescent="0.25">
      <c r="F897" s="2"/>
      <c r="H897" s="3"/>
      <c r="I897" s="3"/>
      <c r="L897" s="3"/>
      <c r="P897" s="3"/>
      <c r="V897" s="3"/>
      <c r="X897" s="3"/>
    </row>
    <row r="898" spans="6:24" x14ac:dyDescent="0.25">
      <c r="F898" s="2"/>
      <c r="H898" s="3"/>
      <c r="I898" s="3"/>
      <c r="L898" s="3"/>
      <c r="P898" s="3"/>
      <c r="V898" s="3"/>
      <c r="X898" s="3"/>
    </row>
    <row r="899" spans="6:24" x14ac:dyDescent="0.25">
      <c r="F899" s="2"/>
      <c r="H899" s="3"/>
      <c r="I899" s="3"/>
      <c r="L899" s="3"/>
      <c r="P899" s="3"/>
      <c r="V899" s="3"/>
      <c r="X899" s="3"/>
    </row>
    <row r="900" spans="6:24" x14ac:dyDescent="0.25">
      <c r="F900" s="2"/>
      <c r="H900" s="3"/>
      <c r="I900" s="3"/>
      <c r="L900" s="3"/>
      <c r="P900" s="3"/>
      <c r="V900" s="3"/>
      <c r="X900" s="3"/>
    </row>
    <row r="901" spans="6:24" x14ac:dyDescent="0.25">
      <c r="F901" s="2"/>
      <c r="H901" s="3"/>
      <c r="I901" s="3"/>
      <c r="L901" s="3"/>
      <c r="P901" s="3"/>
      <c r="V901" s="3"/>
      <c r="X901" s="3"/>
    </row>
    <row r="902" spans="6:24" x14ac:dyDescent="0.25">
      <c r="F902" s="2"/>
      <c r="H902" s="3"/>
      <c r="I902" s="3"/>
      <c r="L902" s="3"/>
      <c r="P902" s="3"/>
      <c r="V902" s="3"/>
      <c r="X902" s="3"/>
    </row>
    <row r="903" spans="6:24" x14ac:dyDescent="0.25">
      <c r="F903" s="2"/>
      <c r="H903" s="3"/>
      <c r="I903" s="3"/>
      <c r="L903" s="3"/>
      <c r="P903" s="3"/>
      <c r="V903" s="3"/>
      <c r="X903" s="3"/>
    </row>
    <row r="904" spans="6:24" x14ac:dyDescent="0.25">
      <c r="F904" s="2"/>
      <c r="H904" s="3"/>
      <c r="I904" s="3"/>
      <c r="L904" s="3"/>
      <c r="P904" s="3"/>
      <c r="V904" s="3"/>
      <c r="X904" s="3"/>
    </row>
    <row r="905" spans="6:24" x14ac:dyDescent="0.25">
      <c r="F905" s="2"/>
      <c r="H905" s="3"/>
      <c r="I905" s="3"/>
      <c r="L905" s="3"/>
      <c r="P905" s="3"/>
      <c r="V905" s="3"/>
      <c r="X905" s="3"/>
    </row>
    <row r="906" spans="6:24" x14ac:dyDescent="0.25">
      <c r="F906" s="2"/>
      <c r="H906" s="3"/>
      <c r="I906" s="3"/>
      <c r="L906" s="3"/>
      <c r="P906" s="3"/>
      <c r="V906" s="3"/>
      <c r="X906" s="3"/>
    </row>
    <row r="907" spans="6:24" x14ac:dyDescent="0.25">
      <c r="F907" s="2"/>
      <c r="H907" s="3"/>
      <c r="I907" s="3"/>
      <c r="L907" s="3"/>
      <c r="P907" s="3"/>
      <c r="V907" s="3"/>
      <c r="X907" s="3"/>
    </row>
    <row r="908" spans="6:24" x14ac:dyDescent="0.25">
      <c r="F908" s="2"/>
      <c r="H908" s="3"/>
      <c r="I908" s="3"/>
      <c r="L908" s="3"/>
      <c r="P908" s="3"/>
      <c r="V908" s="3"/>
      <c r="X908" s="3"/>
    </row>
    <row r="909" spans="6:24" x14ac:dyDescent="0.25">
      <c r="F909" s="2"/>
      <c r="H909" s="3"/>
      <c r="I909" s="3"/>
      <c r="L909" s="3"/>
      <c r="P909" s="3"/>
      <c r="V909" s="3"/>
      <c r="X909" s="3"/>
    </row>
    <row r="910" spans="6:24" x14ac:dyDescent="0.25">
      <c r="F910" s="2"/>
      <c r="H910" s="3"/>
      <c r="I910" s="3"/>
      <c r="L910" s="3"/>
      <c r="P910" s="3"/>
      <c r="V910" s="3"/>
      <c r="X910" s="3"/>
    </row>
    <row r="911" spans="6:24" x14ac:dyDescent="0.25">
      <c r="F911" s="2"/>
      <c r="H911" s="3"/>
      <c r="I911" s="3"/>
      <c r="L911" s="3"/>
      <c r="P911" s="3"/>
      <c r="V911" s="3"/>
      <c r="X911" s="3"/>
    </row>
    <row r="912" spans="6:24" x14ac:dyDescent="0.25">
      <c r="F912" s="2"/>
      <c r="H912" s="3"/>
      <c r="I912" s="3"/>
      <c r="L912" s="3"/>
      <c r="P912" s="3"/>
      <c r="V912" s="3"/>
      <c r="X912" s="3"/>
    </row>
    <row r="913" spans="6:24" x14ac:dyDescent="0.25">
      <c r="F913" s="2"/>
      <c r="H913" s="3"/>
      <c r="I913" s="3"/>
      <c r="L913" s="3"/>
      <c r="P913" s="3"/>
      <c r="V913" s="3"/>
      <c r="X913" s="3"/>
    </row>
    <row r="914" spans="6:24" x14ac:dyDescent="0.25">
      <c r="F914" s="2"/>
      <c r="H914" s="3"/>
      <c r="I914" s="3"/>
      <c r="L914" s="3"/>
      <c r="P914" s="3"/>
      <c r="V914" s="3"/>
      <c r="X914" s="3"/>
    </row>
    <row r="915" spans="6:24" x14ac:dyDescent="0.25">
      <c r="F915" s="2"/>
      <c r="H915" s="3"/>
      <c r="I915" s="3"/>
      <c r="L915" s="3"/>
      <c r="P915" s="3"/>
      <c r="V915" s="3"/>
      <c r="X915" s="3"/>
    </row>
    <row r="916" spans="6:24" x14ac:dyDescent="0.25">
      <c r="F916" s="2"/>
      <c r="H916" s="3"/>
      <c r="I916" s="3"/>
      <c r="L916" s="3"/>
      <c r="P916" s="3"/>
      <c r="V916" s="3"/>
      <c r="X916" s="3"/>
    </row>
    <row r="917" spans="6:24" x14ac:dyDescent="0.25">
      <c r="F917" s="2"/>
      <c r="H917" s="3"/>
      <c r="I917" s="3"/>
      <c r="L917" s="3"/>
      <c r="P917" s="3"/>
      <c r="V917" s="3"/>
      <c r="X917" s="3"/>
    </row>
    <row r="918" spans="6:24" x14ac:dyDescent="0.25">
      <c r="F918" s="2"/>
      <c r="H918" s="3"/>
      <c r="I918" s="3"/>
      <c r="L918" s="3"/>
      <c r="P918" s="3"/>
      <c r="V918" s="3"/>
      <c r="X918" s="3"/>
    </row>
    <row r="919" spans="6:24" x14ac:dyDescent="0.25">
      <c r="F919" s="2"/>
      <c r="H919" s="3"/>
      <c r="I919" s="3"/>
      <c r="L919" s="3"/>
      <c r="P919" s="3"/>
      <c r="V919" s="3"/>
      <c r="X919" s="3"/>
    </row>
    <row r="920" spans="6:24" x14ac:dyDescent="0.25">
      <c r="F920" s="2"/>
      <c r="H920" s="3"/>
      <c r="I920" s="3"/>
      <c r="L920" s="3"/>
      <c r="P920" s="3"/>
      <c r="V920" s="3"/>
      <c r="X920" s="3"/>
    </row>
    <row r="921" spans="6:24" x14ac:dyDescent="0.25">
      <c r="F921" s="2"/>
      <c r="H921" s="3"/>
      <c r="I921" s="3"/>
      <c r="L921" s="3"/>
      <c r="P921" s="3"/>
      <c r="V921" s="3"/>
      <c r="X921" s="3"/>
    </row>
    <row r="922" spans="6:24" x14ac:dyDescent="0.25">
      <c r="F922" s="2"/>
      <c r="H922" s="3"/>
      <c r="I922" s="3"/>
      <c r="L922" s="3"/>
      <c r="P922" s="3"/>
      <c r="V922" s="3"/>
      <c r="X922" s="3"/>
    </row>
    <row r="923" spans="6:24" x14ac:dyDescent="0.25">
      <c r="F923" s="2"/>
      <c r="H923" s="3"/>
      <c r="I923" s="3"/>
      <c r="L923" s="3"/>
      <c r="P923" s="3"/>
      <c r="V923" s="3"/>
      <c r="X923" s="3"/>
    </row>
    <row r="924" spans="6:24" x14ac:dyDescent="0.25">
      <c r="F924" s="2"/>
      <c r="H924" s="3"/>
      <c r="I924" s="3"/>
      <c r="L924" s="3"/>
      <c r="P924" s="3"/>
      <c r="V924" s="3"/>
      <c r="X924" s="3"/>
    </row>
    <row r="925" spans="6:24" x14ac:dyDescent="0.25">
      <c r="F925" s="2"/>
      <c r="H925" s="3"/>
      <c r="I925" s="3"/>
      <c r="L925" s="3"/>
      <c r="P925" s="3"/>
      <c r="V925" s="3"/>
      <c r="X925" s="3"/>
    </row>
    <row r="926" spans="6:24" x14ac:dyDescent="0.25">
      <c r="F926" s="2"/>
      <c r="H926" s="3"/>
      <c r="I926" s="3"/>
      <c r="L926" s="3"/>
      <c r="P926" s="3"/>
      <c r="V926" s="3"/>
      <c r="X926" s="3"/>
    </row>
    <row r="927" spans="6:24" x14ac:dyDescent="0.25">
      <c r="F927" s="2"/>
      <c r="H927" s="3"/>
      <c r="I927" s="3"/>
      <c r="L927" s="3"/>
      <c r="P927" s="3"/>
      <c r="V927" s="3"/>
      <c r="X927" s="3"/>
    </row>
    <row r="928" spans="6:24" x14ac:dyDescent="0.25">
      <c r="F928" s="2"/>
      <c r="H928" s="3"/>
      <c r="I928" s="3"/>
      <c r="L928" s="3"/>
      <c r="P928" s="3"/>
      <c r="V928" s="3"/>
      <c r="X928" s="3"/>
    </row>
    <row r="929" spans="6:24" x14ac:dyDescent="0.25">
      <c r="F929" s="2"/>
      <c r="H929" s="3"/>
      <c r="I929" s="3"/>
      <c r="L929" s="3"/>
      <c r="P929" s="3"/>
      <c r="V929" s="3"/>
      <c r="X929" s="3"/>
    </row>
    <row r="930" spans="6:24" x14ac:dyDescent="0.25">
      <c r="F930" s="2"/>
      <c r="H930" s="3"/>
      <c r="I930" s="3"/>
      <c r="L930" s="3"/>
      <c r="P930" s="3"/>
      <c r="V930" s="3"/>
      <c r="X930" s="3"/>
    </row>
    <row r="931" spans="6:24" x14ac:dyDescent="0.25">
      <c r="F931" s="2"/>
      <c r="H931" s="3"/>
      <c r="I931" s="3"/>
      <c r="L931" s="3"/>
      <c r="P931" s="3"/>
      <c r="V931" s="3"/>
      <c r="X931" s="3"/>
    </row>
    <row r="932" spans="6:24" x14ac:dyDescent="0.25">
      <c r="F932" s="2"/>
      <c r="H932" s="3"/>
      <c r="I932" s="3"/>
      <c r="L932" s="3"/>
      <c r="P932" s="3"/>
      <c r="V932" s="3"/>
      <c r="X932" s="3"/>
    </row>
    <row r="933" spans="6:24" x14ac:dyDescent="0.25">
      <c r="F933" s="2"/>
      <c r="H933" s="3"/>
      <c r="I933" s="3"/>
      <c r="L933" s="3"/>
      <c r="P933" s="3"/>
      <c r="V933" s="3"/>
      <c r="X933" s="3"/>
    </row>
    <row r="934" spans="6:24" x14ac:dyDescent="0.25">
      <c r="F934" s="2"/>
      <c r="H934" s="3"/>
      <c r="I934" s="3"/>
      <c r="L934" s="3"/>
      <c r="P934" s="3"/>
      <c r="V934" s="3"/>
      <c r="X934" s="3"/>
    </row>
    <row r="935" spans="6:24" x14ac:dyDescent="0.25">
      <c r="F935" s="2"/>
      <c r="H935" s="3"/>
      <c r="I935" s="3"/>
      <c r="L935" s="3"/>
      <c r="P935" s="3"/>
      <c r="V935" s="3"/>
      <c r="X935" s="3"/>
    </row>
    <row r="936" spans="6:24" x14ac:dyDescent="0.25">
      <c r="F936" s="2"/>
      <c r="H936" s="3"/>
      <c r="I936" s="3"/>
      <c r="L936" s="3"/>
      <c r="P936" s="3"/>
      <c r="V936" s="3"/>
      <c r="X936" s="3"/>
    </row>
    <row r="937" spans="6:24" x14ac:dyDescent="0.25">
      <c r="F937" s="2"/>
      <c r="H937" s="3"/>
      <c r="I937" s="3"/>
      <c r="L937" s="3"/>
      <c r="P937" s="3"/>
      <c r="V937" s="3"/>
      <c r="X937" s="3"/>
    </row>
    <row r="938" spans="6:24" x14ac:dyDescent="0.25">
      <c r="F938" s="2"/>
      <c r="H938" s="3"/>
      <c r="I938" s="3"/>
      <c r="L938" s="3"/>
      <c r="P938" s="3"/>
      <c r="V938" s="3"/>
      <c r="X938" s="3"/>
    </row>
    <row r="939" spans="6:24" x14ac:dyDescent="0.25">
      <c r="F939" s="2"/>
      <c r="H939" s="3"/>
      <c r="I939" s="3"/>
      <c r="L939" s="3"/>
      <c r="P939" s="3"/>
      <c r="V939" s="3"/>
      <c r="X939" s="3"/>
    </row>
    <row r="940" spans="6:24" x14ac:dyDescent="0.25">
      <c r="F940" s="2"/>
      <c r="H940" s="3"/>
      <c r="I940" s="3"/>
      <c r="L940" s="3"/>
      <c r="P940" s="3"/>
      <c r="V940" s="3"/>
      <c r="X940" s="3"/>
    </row>
    <row r="941" spans="6:24" x14ac:dyDescent="0.25">
      <c r="F941" s="2"/>
      <c r="H941" s="3"/>
      <c r="I941" s="3"/>
      <c r="L941" s="3"/>
      <c r="P941" s="3"/>
      <c r="V941" s="3"/>
      <c r="X941" s="3"/>
    </row>
    <row r="942" spans="6:24" x14ac:dyDescent="0.25">
      <c r="F942" s="2"/>
      <c r="H942" s="3"/>
      <c r="I942" s="3"/>
      <c r="L942" s="3"/>
      <c r="P942" s="3"/>
      <c r="V942" s="3"/>
      <c r="X942" s="3"/>
    </row>
    <row r="943" spans="6:24" x14ac:dyDescent="0.25">
      <c r="F943" s="2"/>
      <c r="H943" s="3"/>
      <c r="I943" s="3"/>
      <c r="L943" s="3"/>
      <c r="P943" s="3"/>
      <c r="V943" s="3"/>
      <c r="X943" s="3"/>
    </row>
    <row r="944" spans="6:24" x14ac:dyDescent="0.25">
      <c r="F944" s="2"/>
      <c r="H944" s="3"/>
      <c r="I944" s="3"/>
      <c r="L944" s="3"/>
      <c r="P944" s="3"/>
      <c r="V944" s="3"/>
      <c r="X944" s="3"/>
    </row>
    <row r="945" spans="6:24" x14ac:dyDescent="0.25">
      <c r="F945" s="2"/>
      <c r="H945" s="3"/>
      <c r="I945" s="3"/>
      <c r="L945" s="3"/>
      <c r="P945" s="3"/>
      <c r="V945" s="3"/>
      <c r="X945" s="3"/>
    </row>
    <row r="946" spans="6:24" x14ac:dyDescent="0.25">
      <c r="F946" s="2"/>
      <c r="H946" s="3"/>
      <c r="I946" s="3"/>
      <c r="L946" s="3"/>
      <c r="P946" s="3"/>
      <c r="V946" s="3"/>
      <c r="X946" s="3"/>
    </row>
    <row r="947" spans="6:24" x14ac:dyDescent="0.25">
      <c r="F947" s="2"/>
      <c r="H947" s="3"/>
      <c r="I947" s="3"/>
      <c r="L947" s="3"/>
      <c r="P947" s="3"/>
      <c r="V947" s="3"/>
      <c r="X947" s="3"/>
    </row>
    <row r="948" spans="6:24" x14ac:dyDescent="0.25">
      <c r="F948" s="2"/>
      <c r="H948" s="3"/>
      <c r="I948" s="3"/>
      <c r="L948" s="3"/>
      <c r="P948" s="3"/>
      <c r="V948" s="3"/>
      <c r="X948" s="3"/>
    </row>
    <row r="949" spans="6:24" x14ac:dyDescent="0.25">
      <c r="F949" s="2"/>
      <c r="H949" s="3"/>
      <c r="I949" s="3"/>
      <c r="L949" s="3"/>
      <c r="P949" s="3"/>
      <c r="V949" s="3"/>
      <c r="X949" s="3"/>
    </row>
    <row r="950" spans="6:24" x14ac:dyDescent="0.25">
      <c r="F950" s="2"/>
      <c r="H950" s="3"/>
      <c r="I950" s="3"/>
      <c r="L950" s="3"/>
      <c r="P950" s="3"/>
      <c r="V950" s="3"/>
      <c r="X950" s="3"/>
    </row>
    <row r="951" spans="6:24" x14ac:dyDescent="0.25">
      <c r="F951" s="2"/>
      <c r="H951" s="3"/>
      <c r="I951" s="3"/>
      <c r="L951" s="3"/>
      <c r="P951" s="3"/>
      <c r="V951" s="3"/>
      <c r="X951" s="3"/>
    </row>
    <row r="952" spans="6:24" x14ac:dyDescent="0.25">
      <c r="F952" s="2"/>
      <c r="H952" s="3"/>
      <c r="I952" s="3"/>
      <c r="L952" s="3"/>
      <c r="P952" s="3"/>
      <c r="V952" s="3"/>
      <c r="X952" s="3"/>
    </row>
    <row r="953" spans="6:24" x14ac:dyDescent="0.25">
      <c r="F953" s="2"/>
      <c r="H953" s="3"/>
      <c r="I953" s="3"/>
      <c r="L953" s="3"/>
      <c r="P953" s="3"/>
      <c r="V953" s="3"/>
      <c r="X953" s="3"/>
    </row>
    <row r="954" spans="6:24" x14ac:dyDescent="0.25">
      <c r="F954" s="2"/>
      <c r="H954" s="3"/>
      <c r="I954" s="3"/>
      <c r="L954" s="3"/>
      <c r="P954" s="3"/>
      <c r="V954" s="3"/>
      <c r="X954" s="3"/>
    </row>
    <row r="955" spans="6:24" x14ac:dyDescent="0.25">
      <c r="F955" s="2"/>
      <c r="H955" s="3"/>
      <c r="I955" s="3"/>
      <c r="L955" s="3"/>
      <c r="P955" s="3"/>
      <c r="V955" s="3"/>
      <c r="X955" s="3"/>
    </row>
    <row r="956" spans="6:24" x14ac:dyDescent="0.25">
      <c r="F956" s="2"/>
      <c r="H956" s="3"/>
      <c r="I956" s="3"/>
      <c r="L956" s="3"/>
      <c r="P956" s="3"/>
      <c r="V956" s="3"/>
      <c r="X956" s="3"/>
    </row>
    <row r="957" spans="6:24" x14ac:dyDescent="0.25">
      <c r="F957" s="2"/>
      <c r="H957" s="3"/>
      <c r="I957" s="3"/>
      <c r="L957" s="3"/>
      <c r="P957" s="3"/>
      <c r="V957" s="3"/>
      <c r="X957" s="3"/>
    </row>
    <row r="958" spans="6:24" x14ac:dyDescent="0.25">
      <c r="F958" s="2"/>
      <c r="H958" s="3"/>
      <c r="I958" s="3"/>
      <c r="L958" s="3"/>
      <c r="P958" s="3"/>
      <c r="V958" s="3"/>
      <c r="X958" s="3"/>
    </row>
    <row r="959" spans="6:24" x14ac:dyDescent="0.25">
      <c r="F959" s="2"/>
      <c r="H959" s="3"/>
      <c r="I959" s="3"/>
      <c r="L959" s="3"/>
      <c r="P959" s="3"/>
      <c r="V959" s="3"/>
      <c r="X959" s="3"/>
    </row>
    <row r="960" spans="6:24" x14ac:dyDescent="0.25">
      <c r="F960" s="2"/>
      <c r="H960" s="3"/>
      <c r="I960" s="3"/>
      <c r="L960" s="3"/>
      <c r="P960" s="3"/>
      <c r="V960" s="3"/>
      <c r="X960" s="3"/>
    </row>
    <row r="961" spans="6:24" x14ac:dyDescent="0.25">
      <c r="F961" s="2"/>
      <c r="H961" s="3"/>
      <c r="I961" s="3"/>
      <c r="L961" s="3"/>
      <c r="P961" s="3"/>
      <c r="V961" s="3"/>
      <c r="X961" s="3"/>
    </row>
    <row r="962" spans="6:24" x14ac:dyDescent="0.25">
      <c r="F962" s="2"/>
      <c r="H962" s="3"/>
      <c r="I962" s="3"/>
      <c r="L962" s="3"/>
      <c r="P962" s="3"/>
      <c r="V962" s="3"/>
      <c r="X962" s="3"/>
    </row>
    <row r="963" spans="6:24" x14ac:dyDescent="0.25">
      <c r="F963" s="2"/>
      <c r="H963" s="3"/>
      <c r="I963" s="3"/>
      <c r="L963" s="3"/>
      <c r="P963" s="3"/>
      <c r="V963" s="3"/>
      <c r="X963" s="3"/>
    </row>
    <row r="964" spans="6:24" x14ac:dyDescent="0.25">
      <c r="F964" s="2"/>
      <c r="H964" s="3"/>
      <c r="I964" s="3"/>
      <c r="L964" s="3"/>
      <c r="P964" s="3"/>
      <c r="V964" s="3"/>
      <c r="X964" s="3"/>
    </row>
    <row r="965" spans="6:24" x14ac:dyDescent="0.25">
      <c r="F965" s="2"/>
      <c r="H965" s="3"/>
      <c r="I965" s="3"/>
      <c r="L965" s="3"/>
      <c r="P965" s="3"/>
      <c r="V965" s="3"/>
      <c r="X965" s="3"/>
    </row>
    <row r="966" spans="6:24" x14ac:dyDescent="0.25">
      <c r="F966" s="2"/>
      <c r="H966" s="3"/>
      <c r="I966" s="3"/>
      <c r="L966" s="3"/>
      <c r="P966" s="3"/>
      <c r="V966" s="3"/>
      <c r="X966" s="3"/>
    </row>
    <row r="967" spans="6:24" x14ac:dyDescent="0.25">
      <c r="F967" s="2"/>
      <c r="H967" s="3"/>
      <c r="I967" s="3"/>
      <c r="L967" s="3"/>
      <c r="P967" s="3"/>
      <c r="V967" s="3"/>
      <c r="X967" s="3"/>
    </row>
    <row r="968" spans="6:24" x14ac:dyDescent="0.25">
      <c r="F968" s="2"/>
      <c r="H968" s="3"/>
      <c r="I968" s="3"/>
      <c r="L968" s="3"/>
      <c r="P968" s="3"/>
      <c r="V968" s="3"/>
      <c r="X968" s="3"/>
    </row>
    <row r="969" spans="6:24" x14ac:dyDescent="0.25">
      <c r="F969" s="2"/>
      <c r="H969" s="3"/>
      <c r="I969" s="3"/>
      <c r="L969" s="3"/>
      <c r="P969" s="3"/>
      <c r="V969" s="3"/>
      <c r="X969" s="3"/>
    </row>
    <row r="970" spans="6:24" x14ac:dyDescent="0.25">
      <c r="F970" s="2"/>
      <c r="H970" s="3"/>
      <c r="I970" s="3"/>
      <c r="L970" s="3"/>
      <c r="P970" s="3"/>
      <c r="V970" s="3"/>
      <c r="X970" s="3"/>
    </row>
    <row r="971" spans="6:24" x14ac:dyDescent="0.25">
      <c r="F971" s="2"/>
      <c r="H971" s="3"/>
      <c r="I971" s="3"/>
      <c r="L971" s="3"/>
      <c r="P971" s="3"/>
      <c r="V971" s="3"/>
      <c r="X971" s="3"/>
    </row>
    <row r="972" spans="6:24" x14ac:dyDescent="0.25">
      <c r="F972" s="2"/>
      <c r="H972" s="3"/>
      <c r="I972" s="3"/>
      <c r="L972" s="3"/>
      <c r="P972" s="3"/>
      <c r="V972" s="3"/>
      <c r="X972" s="3"/>
    </row>
    <row r="973" spans="6:24" x14ac:dyDescent="0.25">
      <c r="F973" s="2"/>
      <c r="H973" s="3"/>
      <c r="I973" s="3"/>
      <c r="L973" s="3"/>
      <c r="P973" s="3"/>
      <c r="V973" s="3"/>
      <c r="X973" s="3"/>
    </row>
    <row r="974" spans="6:24" x14ac:dyDescent="0.25">
      <c r="F974" s="2"/>
      <c r="H974" s="3"/>
      <c r="I974" s="3"/>
      <c r="L974" s="3"/>
      <c r="P974" s="3"/>
      <c r="V974" s="3"/>
      <c r="X974" s="3"/>
    </row>
    <row r="975" spans="6:24" x14ac:dyDescent="0.25">
      <c r="F975" s="2"/>
      <c r="H975" s="3"/>
      <c r="I975" s="3"/>
      <c r="L975" s="3"/>
      <c r="P975" s="3"/>
      <c r="V975" s="3"/>
      <c r="X975" s="3"/>
    </row>
    <row r="976" spans="6:24" x14ac:dyDescent="0.25">
      <c r="F976" s="2"/>
      <c r="H976" s="3"/>
      <c r="I976" s="3"/>
      <c r="L976" s="3"/>
      <c r="P976" s="3"/>
      <c r="V976" s="3"/>
      <c r="X976" s="3"/>
    </row>
    <row r="977" spans="6:24" x14ac:dyDescent="0.25">
      <c r="F977" s="2"/>
      <c r="P977" s="3"/>
      <c r="V977" s="3"/>
      <c r="X977" s="3"/>
    </row>
    <row r="978" spans="6:24" x14ac:dyDescent="0.25">
      <c r="F978" s="2"/>
      <c r="H978" s="3"/>
      <c r="I978" s="3"/>
      <c r="L978" s="3"/>
      <c r="P978" s="3"/>
      <c r="V978" s="3"/>
      <c r="X978" s="3"/>
    </row>
    <row r="979" spans="6:24" x14ac:dyDescent="0.25">
      <c r="F979" s="2"/>
      <c r="H979" s="3"/>
      <c r="I979" s="3"/>
      <c r="L979" s="3"/>
      <c r="P979" s="3"/>
      <c r="V979" s="3"/>
      <c r="X979" s="3"/>
    </row>
    <row r="980" spans="6:24" x14ac:dyDescent="0.25">
      <c r="F980" s="2"/>
      <c r="H980" s="3"/>
      <c r="I980" s="3"/>
      <c r="L980" s="3"/>
      <c r="P980" s="3"/>
      <c r="V980" s="3"/>
      <c r="X980" s="3"/>
    </row>
    <row r="981" spans="6:24" x14ac:dyDescent="0.25">
      <c r="F981" s="2"/>
      <c r="H981" s="3"/>
      <c r="I981" s="3"/>
      <c r="L981" s="3"/>
      <c r="P981" s="3"/>
      <c r="V981" s="3"/>
      <c r="X981" s="3"/>
    </row>
    <row r="982" spans="6:24" x14ac:dyDescent="0.25">
      <c r="F982" s="2"/>
      <c r="H982" s="3"/>
      <c r="I982" s="3"/>
      <c r="L982" s="3"/>
      <c r="P982" s="3"/>
      <c r="V982" s="3"/>
      <c r="X982" s="3"/>
    </row>
    <row r="983" spans="6:24" x14ac:dyDescent="0.25">
      <c r="F983" s="2"/>
      <c r="H983" s="3"/>
      <c r="I983" s="3"/>
      <c r="L983" s="3"/>
      <c r="P983" s="3"/>
      <c r="V983" s="3"/>
      <c r="X983" s="3"/>
    </row>
    <row r="984" spans="6:24" x14ac:dyDescent="0.25">
      <c r="F984" s="2"/>
      <c r="H984" s="3"/>
      <c r="I984" s="3"/>
      <c r="L984" s="3"/>
      <c r="P984" s="3"/>
      <c r="V984" s="3"/>
      <c r="X984" s="3"/>
    </row>
    <row r="985" spans="6:24" x14ac:dyDescent="0.25">
      <c r="F985" s="2"/>
      <c r="H985" s="3"/>
      <c r="I985" s="3"/>
      <c r="L985" s="3"/>
      <c r="P985" s="3"/>
      <c r="V985" s="3"/>
      <c r="X985" s="3"/>
    </row>
    <row r="986" spans="6:24" x14ac:dyDescent="0.25">
      <c r="F986" s="2"/>
      <c r="H986" s="3"/>
      <c r="I986" s="3"/>
      <c r="L986" s="3"/>
      <c r="P986" s="3"/>
      <c r="V986" s="3"/>
      <c r="X986" s="3"/>
    </row>
    <row r="987" spans="6:24" x14ac:dyDescent="0.25">
      <c r="F987" s="2"/>
      <c r="H987" s="3"/>
      <c r="I987" s="3"/>
      <c r="L987" s="3"/>
      <c r="P987" s="3"/>
      <c r="V987" s="3"/>
      <c r="X987" s="3"/>
    </row>
    <row r="988" spans="6:24" x14ac:dyDescent="0.25">
      <c r="F988" s="2"/>
      <c r="H988" s="3"/>
      <c r="I988" s="3"/>
      <c r="L988" s="3"/>
      <c r="P988" s="3"/>
      <c r="V988" s="3"/>
      <c r="X988" s="3"/>
    </row>
    <row r="989" spans="6:24" x14ac:dyDescent="0.25">
      <c r="F989" s="2"/>
      <c r="H989" s="3"/>
      <c r="I989" s="3"/>
      <c r="L989" s="3"/>
      <c r="P989" s="3"/>
      <c r="V989" s="3"/>
      <c r="X989" s="3"/>
    </row>
    <row r="990" spans="6:24" x14ac:dyDescent="0.25">
      <c r="F990" s="2"/>
      <c r="H990" s="3"/>
      <c r="I990" s="3"/>
      <c r="L990" s="3"/>
      <c r="P990" s="3"/>
      <c r="V990" s="3"/>
      <c r="X990" s="3"/>
    </row>
    <row r="991" spans="6:24" x14ac:dyDescent="0.25">
      <c r="F991" s="2"/>
      <c r="H991" s="3"/>
      <c r="I991" s="3"/>
      <c r="L991" s="3"/>
      <c r="P991" s="3"/>
      <c r="V991" s="3"/>
      <c r="X991" s="3"/>
    </row>
    <row r="992" spans="6:24" x14ac:dyDescent="0.25">
      <c r="F992" s="2"/>
      <c r="H992" s="3"/>
      <c r="I992" s="3"/>
      <c r="L992" s="3"/>
      <c r="P992" s="3"/>
      <c r="V992" s="3"/>
      <c r="X992" s="3"/>
    </row>
    <row r="993" spans="6:24" x14ac:dyDescent="0.25">
      <c r="F993" s="2"/>
      <c r="H993" s="3"/>
      <c r="I993" s="3"/>
      <c r="L993" s="3"/>
      <c r="P993" s="3"/>
      <c r="V993" s="3"/>
      <c r="X993" s="3"/>
    </row>
    <row r="994" spans="6:24" x14ac:dyDescent="0.25">
      <c r="F994" s="2"/>
      <c r="H994" s="3"/>
      <c r="I994" s="3"/>
      <c r="L994" s="3"/>
      <c r="P994" s="3"/>
      <c r="V994" s="3"/>
      <c r="X994" s="3"/>
    </row>
    <row r="995" spans="6:24" x14ac:dyDescent="0.25">
      <c r="F995" s="2"/>
      <c r="H995" s="3"/>
      <c r="I995" s="3"/>
      <c r="L995" s="3"/>
      <c r="P995" s="3"/>
      <c r="V995" s="3"/>
      <c r="X995" s="3"/>
    </row>
    <row r="996" spans="6:24" x14ac:dyDescent="0.25">
      <c r="F996" s="2"/>
      <c r="H996" s="3"/>
      <c r="I996" s="3"/>
      <c r="L996" s="3"/>
      <c r="P996" s="3"/>
      <c r="V996" s="3"/>
      <c r="X996" s="3"/>
    </row>
    <row r="997" spans="6:24" x14ac:dyDescent="0.25">
      <c r="F997" s="2"/>
      <c r="H997" s="3"/>
      <c r="I997" s="3"/>
      <c r="L997" s="3"/>
      <c r="P997" s="3"/>
      <c r="V997" s="3"/>
      <c r="X997" s="3"/>
    </row>
    <row r="998" spans="6:24" x14ac:dyDescent="0.25">
      <c r="F998" s="2"/>
      <c r="H998" s="3"/>
      <c r="I998" s="3"/>
      <c r="L998" s="3"/>
      <c r="P998" s="3"/>
      <c r="V998" s="3"/>
      <c r="X998" s="3"/>
    </row>
    <row r="999" spans="6:24" x14ac:dyDescent="0.25">
      <c r="F999" s="2"/>
      <c r="H999" s="3"/>
      <c r="I999" s="3"/>
      <c r="L999" s="3"/>
      <c r="P999" s="3"/>
      <c r="V999" s="3"/>
      <c r="X999" s="3"/>
    </row>
    <row r="1000" spans="6:24" x14ac:dyDescent="0.25">
      <c r="F1000" s="2"/>
      <c r="H1000" s="3"/>
      <c r="I1000" s="3"/>
      <c r="L1000" s="3"/>
      <c r="P1000" s="3"/>
      <c r="V1000" s="3"/>
      <c r="X1000" s="3"/>
    </row>
    <row r="1001" spans="6:24" x14ac:dyDescent="0.25">
      <c r="F1001" s="2"/>
      <c r="H1001" s="3"/>
      <c r="I1001" s="3"/>
      <c r="L1001" s="3"/>
      <c r="P1001" s="3"/>
      <c r="V1001" s="3"/>
      <c r="X1001" s="3"/>
    </row>
    <row r="1002" spans="6:24" x14ac:dyDescent="0.25">
      <c r="F1002" s="2"/>
      <c r="H1002" s="3"/>
      <c r="I1002" s="3"/>
      <c r="L1002" s="3"/>
      <c r="P1002" s="3"/>
      <c r="V1002" s="3"/>
      <c r="X1002" s="3"/>
    </row>
    <row r="1003" spans="6:24" x14ac:dyDescent="0.25">
      <c r="F1003" s="2"/>
      <c r="H1003" s="3"/>
      <c r="I1003" s="3"/>
      <c r="L1003" s="3"/>
      <c r="P1003" s="3"/>
      <c r="V1003" s="3"/>
      <c r="X1003" s="3"/>
    </row>
    <row r="1004" spans="6:24" x14ac:dyDescent="0.25">
      <c r="F1004" s="2"/>
      <c r="H1004" s="3"/>
      <c r="I1004" s="3"/>
      <c r="L1004" s="3"/>
      <c r="P1004" s="3"/>
      <c r="V1004" s="3"/>
      <c r="X1004" s="3"/>
    </row>
    <row r="1005" spans="6:24" x14ac:dyDescent="0.25">
      <c r="F1005" s="2"/>
      <c r="H1005" s="3"/>
      <c r="I1005" s="3"/>
      <c r="L1005" s="3"/>
      <c r="P1005" s="3"/>
      <c r="V1005" s="3"/>
      <c r="X1005" s="3"/>
    </row>
    <row r="1006" spans="6:24" x14ac:dyDescent="0.25">
      <c r="F1006" s="2"/>
      <c r="H1006" s="3"/>
      <c r="I1006" s="3"/>
      <c r="L1006" s="3"/>
      <c r="P1006" s="3"/>
      <c r="V1006" s="3"/>
      <c r="X1006" s="3"/>
    </row>
    <row r="1007" spans="6:24" x14ac:dyDescent="0.25">
      <c r="F1007" s="2"/>
      <c r="H1007" s="3"/>
      <c r="I1007" s="3"/>
      <c r="L1007" s="3"/>
      <c r="P1007" s="3"/>
      <c r="V1007" s="3"/>
      <c r="X1007" s="3"/>
    </row>
    <row r="1008" spans="6:24" x14ac:dyDescent="0.25">
      <c r="F1008" s="2"/>
      <c r="H1008" s="3"/>
      <c r="I1008" s="3"/>
      <c r="L1008" s="3"/>
      <c r="P1008" s="3"/>
      <c r="V1008" s="3"/>
      <c r="X1008" s="3"/>
    </row>
    <row r="1009" spans="6:24" x14ac:dyDescent="0.25">
      <c r="F1009" s="2"/>
      <c r="H1009" s="3"/>
      <c r="I1009" s="3"/>
      <c r="L1009" s="3"/>
      <c r="P1009" s="3"/>
      <c r="V1009" s="3"/>
      <c r="X1009" s="3"/>
    </row>
    <row r="1010" spans="6:24" x14ac:dyDescent="0.25">
      <c r="F1010" s="2"/>
      <c r="H1010" s="3"/>
      <c r="I1010" s="3"/>
      <c r="L1010" s="3"/>
      <c r="P1010" s="3"/>
      <c r="V1010" s="3"/>
      <c r="X1010" s="3"/>
    </row>
    <row r="1011" spans="6:24" x14ac:dyDescent="0.25">
      <c r="F1011" s="2"/>
      <c r="H1011" s="3"/>
      <c r="I1011" s="3"/>
      <c r="L1011" s="3"/>
      <c r="P1011" s="3"/>
      <c r="V1011" s="3"/>
      <c r="X1011" s="3"/>
    </row>
    <row r="1012" spans="6:24" x14ac:dyDescent="0.25">
      <c r="F1012" s="2"/>
      <c r="H1012" s="3"/>
      <c r="I1012" s="3"/>
      <c r="L1012" s="3"/>
      <c r="P1012" s="3"/>
      <c r="V1012" s="3"/>
      <c r="X1012" s="3"/>
    </row>
    <row r="1013" spans="6:24" x14ac:dyDescent="0.25">
      <c r="F1013" s="2"/>
      <c r="H1013" s="3"/>
      <c r="I1013" s="3"/>
      <c r="L1013" s="3"/>
      <c r="P1013" s="3"/>
      <c r="V1013" s="3"/>
      <c r="X1013" s="3"/>
    </row>
    <row r="1014" spans="6:24" x14ac:dyDescent="0.25">
      <c r="F1014" s="2"/>
      <c r="H1014" s="3"/>
      <c r="I1014" s="3"/>
      <c r="L1014" s="3"/>
      <c r="P1014" s="3"/>
      <c r="V1014" s="3"/>
      <c r="X1014" s="3"/>
    </row>
    <row r="1015" spans="6:24" x14ac:dyDescent="0.25">
      <c r="F1015" s="2"/>
      <c r="H1015" s="3"/>
      <c r="I1015" s="3"/>
      <c r="L1015" s="3"/>
      <c r="P1015" s="3"/>
      <c r="V1015" s="3"/>
      <c r="X1015" s="3"/>
    </row>
    <row r="1016" spans="6:24" x14ac:dyDescent="0.25">
      <c r="F1016" s="2"/>
      <c r="H1016" s="3"/>
      <c r="I1016" s="3"/>
      <c r="L1016" s="3"/>
      <c r="P1016" s="3"/>
      <c r="V1016" s="3"/>
      <c r="X1016" s="3"/>
    </row>
    <row r="1017" spans="6:24" x14ac:dyDescent="0.25">
      <c r="F1017" s="2"/>
      <c r="H1017" s="3"/>
      <c r="I1017" s="3"/>
      <c r="L1017" s="3"/>
      <c r="P1017" s="3"/>
      <c r="V1017" s="3"/>
      <c r="X1017" s="3"/>
    </row>
    <row r="1018" spans="6:24" x14ac:dyDescent="0.25">
      <c r="F1018" s="2"/>
      <c r="H1018" s="3"/>
      <c r="I1018" s="3"/>
      <c r="L1018" s="3"/>
      <c r="P1018" s="3"/>
      <c r="V1018" s="3"/>
      <c r="X1018" s="3"/>
    </row>
    <row r="1019" spans="6:24" x14ac:dyDescent="0.25">
      <c r="F1019" s="2"/>
      <c r="H1019" s="3"/>
      <c r="I1019" s="3"/>
      <c r="L1019" s="3"/>
      <c r="P1019" s="3"/>
      <c r="V1019" s="3"/>
      <c r="X1019" s="3"/>
    </row>
    <row r="1020" spans="6:24" x14ac:dyDescent="0.25">
      <c r="F1020" s="2"/>
      <c r="H1020" s="3"/>
      <c r="I1020" s="3"/>
      <c r="L1020" s="3"/>
      <c r="P1020" s="3"/>
      <c r="V1020" s="3"/>
      <c r="X1020" s="3"/>
    </row>
    <row r="1021" spans="6:24" x14ac:dyDescent="0.25">
      <c r="F1021" s="2"/>
      <c r="H1021" s="3"/>
      <c r="I1021" s="3"/>
      <c r="L1021" s="3"/>
      <c r="P1021" s="3"/>
      <c r="V1021" s="3"/>
      <c r="X1021" s="3"/>
    </row>
    <row r="1022" spans="6:24" x14ac:dyDescent="0.25">
      <c r="F1022" s="2"/>
      <c r="H1022" s="3"/>
      <c r="I1022" s="3"/>
      <c r="L1022" s="3"/>
      <c r="P1022" s="3"/>
      <c r="V1022" s="3"/>
      <c r="X1022" s="3"/>
    </row>
    <row r="1023" spans="6:24" x14ac:dyDescent="0.25">
      <c r="F1023" s="2"/>
      <c r="H1023" s="3"/>
      <c r="I1023" s="3"/>
      <c r="L1023" s="3"/>
      <c r="P1023" s="3"/>
      <c r="V1023" s="3"/>
      <c r="X1023" s="3"/>
    </row>
    <row r="1024" spans="6:24" x14ac:dyDescent="0.25">
      <c r="F1024" s="2"/>
      <c r="H1024" s="3"/>
      <c r="I1024" s="3"/>
      <c r="L1024" s="3"/>
      <c r="P1024" s="3"/>
      <c r="V1024" s="3"/>
      <c r="X1024" s="3"/>
    </row>
    <row r="1025" spans="6:24" x14ac:dyDescent="0.25">
      <c r="F1025" s="2"/>
      <c r="H1025" s="3"/>
      <c r="I1025" s="3"/>
      <c r="L1025" s="3"/>
      <c r="P1025" s="3"/>
      <c r="V1025" s="3"/>
      <c r="X1025" s="3"/>
    </row>
    <row r="1026" spans="6:24" x14ac:dyDescent="0.25">
      <c r="F1026" s="2"/>
      <c r="H1026" s="3"/>
      <c r="I1026" s="3"/>
      <c r="L1026" s="3"/>
      <c r="P1026" s="3"/>
      <c r="V1026" s="3"/>
      <c r="X1026" s="3"/>
    </row>
    <row r="1027" spans="6:24" x14ac:dyDescent="0.25">
      <c r="F1027" s="2"/>
      <c r="H1027" s="3"/>
      <c r="I1027" s="3"/>
      <c r="L1027" s="3"/>
      <c r="P1027" s="3"/>
      <c r="V1027" s="3"/>
      <c r="X1027" s="3"/>
    </row>
    <row r="1028" spans="6:24" x14ac:dyDescent="0.25">
      <c r="F1028" s="2"/>
      <c r="H1028" s="3"/>
      <c r="I1028" s="3"/>
      <c r="L1028" s="3"/>
      <c r="P1028" s="3"/>
      <c r="V1028" s="3"/>
      <c r="X1028" s="3"/>
    </row>
    <row r="1029" spans="6:24" x14ac:dyDescent="0.25">
      <c r="F1029" s="2"/>
      <c r="H1029" s="3"/>
      <c r="I1029" s="3"/>
      <c r="L1029" s="3"/>
      <c r="P1029" s="3"/>
      <c r="V1029" s="3"/>
      <c r="X1029" s="3"/>
    </row>
    <row r="1030" spans="6:24" x14ac:dyDescent="0.25">
      <c r="F1030" s="2"/>
      <c r="H1030" s="3"/>
      <c r="I1030" s="3"/>
      <c r="L1030" s="3"/>
      <c r="P1030" s="3"/>
      <c r="V1030" s="3"/>
      <c r="X1030" s="3"/>
    </row>
    <row r="1031" spans="6:24" x14ac:dyDescent="0.25">
      <c r="F1031" s="2"/>
      <c r="H1031" s="3"/>
      <c r="I1031" s="3"/>
      <c r="L1031" s="3"/>
      <c r="P1031" s="3"/>
      <c r="V1031" s="3"/>
      <c r="X1031" s="3"/>
    </row>
    <row r="1032" spans="6:24" x14ac:dyDescent="0.25">
      <c r="F1032" s="2"/>
      <c r="H1032" s="3"/>
      <c r="I1032" s="3"/>
      <c r="L1032" s="3"/>
      <c r="P1032" s="3"/>
      <c r="V1032" s="3"/>
      <c r="X1032" s="3"/>
    </row>
    <row r="1033" spans="6:24" x14ac:dyDescent="0.25">
      <c r="F1033" s="2"/>
      <c r="H1033" s="3"/>
      <c r="I1033" s="3"/>
      <c r="L1033" s="3"/>
      <c r="P1033" s="3"/>
      <c r="V1033" s="3"/>
      <c r="X1033" s="3"/>
    </row>
    <row r="1034" spans="6:24" x14ac:dyDescent="0.25">
      <c r="F1034" s="2"/>
      <c r="H1034" s="3"/>
      <c r="I1034" s="3"/>
      <c r="L1034" s="3"/>
      <c r="P1034" s="3"/>
      <c r="V1034" s="3"/>
      <c r="X1034" s="3"/>
    </row>
    <row r="1035" spans="6:24" x14ac:dyDescent="0.25">
      <c r="F1035" s="2"/>
      <c r="H1035" s="3"/>
      <c r="I1035" s="3"/>
      <c r="L1035" s="3"/>
      <c r="P1035" s="3"/>
      <c r="V1035" s="3"/>
      <c r="X1035" s="3"/>
    </row>
    <row r="1036" spans="6:24" x14ac:dyDescent="0.25">
      <c r="F1036" s="2"/>
      <c r="H1036" s="3"/>
      <c r="I1036" s="3"/>
      <c r="L1036" s="3"/>
      <c r="P1036" s="3"/>
      <c r="V1036" s="3"/>
      <c r="X1036" s="3"/>
    </row>
    <row r="1037" spans="6:24" x14ac:dyDescent="0.25">
      <c r="F1037" s="2"/>
      <c r="H1037" s="3"/>
      <c r="I1037" s="3"/>
      <c r="L1037" s="3"/>
      <c r="P1037" s="3"/>
      <c r="V1037" s="3"/>
      <c r="X1037" s="3"/>
    </row>
    <row r="1038" spans="6:24" x14ac:dyDescent="0.25">
      <c r="F1038" s="2"/>
      <c r="H1038" s="3"/>
      <c r="I1038" s="3"/>
      <c r="L1038" s="3"/>
      <c r="P1038" s="3"/>
      <c r="V1038" s="3"/>
      <c r="X1038" s="3"/>
    </row>
    <row r="1039" spans="6:24" x14ac:dyDescent="0.25">
      <c r="F1039" s="2"/>
      <c r="H1039" s="3"/>
      <c r="I1039" s="3"/>
      <c r="L1039" s="3"/>
      <c r="P1039" s="3"/>
      <c r="V1039" s="3"/>
      <c r="X1039" s="3"/>
    </row>
    <row r="1040" spans="6:24" x14ac:dyDescent="0.25">
      <c r="F1040" s="2"/>
      <c r="H1040" s="3"/>
      <c r="I1040" s="3"/>
      <c r="L1040" s="3"/>
      <c r="P1040" s="3"/>
      <c r="V1040" s="3"/>
      <c r="X1040" s="3"/>
    </row>
    <row r="1041" spans="6:24" x14ac:dyDescent="0.25">
      <c r="F1041" s="2"/>
      <c r="H1041" s="3"/>
      <c r="I1041" s="3"/>
      <c r="L1041" s="3"/>
      <c r="P1041" s="3"/>
      <c r="V1041" s="3"/>
      <c r="X1041" s="3"/>
    </row>
    <row r="1042" spans="6:24" x14ac:dyDescent="0.25">
      <c r="F1042" s="2"/>
      <c r="H1042" s="3"/>
      <c r="I1042" s="3"/>
      <c r="L1042" s="3"/>
      <c r="P1042" s="3"/>
      <c r="V1042" s="3"/>
      <c r="X1042" s="3"/>
    </row>
    <row r="1043" spans="6:24" x14ac:dyDescent="0.25">
      <c r="F1043" s="2"/>
      <c r="H1043" s="3"/>
      <c r="I1043" s="3"/>
      <c r="L1043" s="3"/>
      <c r="P1043" s="3"/>
      <c r="V1043" s="3"/>
      <c r="X1043" s="3"/>
    </row>
    <row r="1044" spans="6:24" x14ac:dyDescent="0.25">
      <c r="F1044" s="2"/>
      <c r="H1044" s="3"/>
      <c r="I1044" s="3"/>
      <c r="L1044" s="3"/>
      <c r="P1044" s="3"/>
      <c r="V1044" s="3"/>
      <c r="X1044" s="3"/>
    </row>
    <row r="1045" spans="6:24" x14ac:dyDescent="0.25">
      <c r="F1045" s="2"/>
      <c r="H1045" s="3"/>
      <c r="I1045" s="3"/>
      <c r="L1045" s="3"/>
      <c r="P1045" s="3"/>
      <c r="V1045" s="3"/>
      <c r="X1045" s="3"/>
    </row>
    <row r="1046" spans="6:24" x14ac:dyDescent="0.25">
      <c r="F1046" s="2"/>
      <c r="H1046" s="3"/>
      <c r="I1046" s="3"/>
      <c r="L1046" s="3"/>
      <c r="P1046" s="3"/>
      <c r="V1046" s="3"/>
      <c r="X1046" s="3"/>
    </row>
    <row r="1047" spans="6:24" x14ac:dyDescent="0.25">
      <c r="F1047" s="2"/>
      <c r="H1047" s="3"/>
      <c r="I1047" s="3"/>
      <c r="L1047" s="3"/>
      <c r="P1047" s="3"/>
      <c r="V1047" s="3"/>
      <c r="X1047" s="3"/>
    </row>
    <row r="1048" spans="6:24" x14ac:dyDescent="0.25">
      <c r="F1048" s="2"/>
      <c r="H1048" s="3"/>
      <c r="I1048" s="3"/>
      <c r="L1048" s="3"/>
      <c r="P1048" s="3"/>
      <c r="V1048" s="3"/>
      <c r="X1048" s="3"/>
    </row>
    <row r="1049" spans="6:24" x14ac:dyDescent="0.25">
      <c r="F1049" s="2"/>
      <c r="H1049" s="3"/>
      <c r="I1049" s="3"/>
      <c r="L1049" s="3"/>
      <c r="P1049" s="3"/>
      <c r="V1049" s="3"/>
      <c r="X1049" s="3"/>
    </row>
    <row r="1050" spans="6:24" x14ac:dyDescent="0.25">
      <c r="F1050" s="2"/>
      <c r="H1050" s="3"/>
      <c r="I1050" s="3"/>
      <c r="L1050" s="3"/>
      <c r="P1050" s="3"/>
      <c r="V1050" s="3"/>
      <c r="X1050" s="3"/>
    </row>
    <row r="1051" spans="6:24" x14ac:dyDescent="0.25">
      <c r="F1051" s="2"/>
      <c r="H1051" s="3"/>
      <c r="I1051" s="3"/>
      <c r="L1051" s="3"/>
      <c r="P1051" s="3"/>
      <c r="V1051" s="3"/>
      <c r="X1051" s="3"/>
    </row>
    <row r="1052" spans="6:24" x14ac:dyDescent="0.25">
      <c r="F1052" s="2"/>
      <c r="H1052" s="3"/>
      <c r="I1052" s="3"/>
      <c r="L1052" s="3"/>
      <c r="P1052" s="3"/>
      <c r="V1052" s="3"/>
      <c r="X1052" s="3"/>
    </row>
    <row r="1053" spans="6:24" x14ac:dyDescent="0.25">
      <c r="F1053" s="2"/>
      <c r="H1053" s="3"/>
      <c r="I1053" s="3"/>
      <c r="L1053" s="3"/>
      <c r="P1053" s="3"/>
      <c r="V1053" s="3"/>
      <c r="X1053" s="3"/>
    </row>
    <row r="1054" spans="6:24" x14ac:dyDescent="0.25">
      <c r="F1054" s="2"/>
      <c r="H1054" s="3"/>
      <c r="I1054" s="3"/>
      <c r="L1054" s="3"/>
      <c r="P1054" s="3"/>
      <c r="V1054" s="3"/>
      <c r="X1054" s="3"/>
    </row>
    <row r="1055" spans="6:24" x14ac:dyDescent="0.25">
      <c r="F1055" s="2"/>
      <c r="H1055" s="3"/>
      <c r="I1055" s="3"/>
      <c r="L1055" s="3"/>
      <c r="P1055" s="3"/>
      <c r="V1055" s="3"/>
      <c r="X1055" s="3"/>
    </row>
    <row r="1056" spans="6:24" x14ac:dyDescent="0.25">
      <c r="F1056" s="2"/>
      <c r="H1056" s="3"/>
      <c r="I1056" s="3"/>
      <c r="L1056" s="3"/>
      <c r="P1056" s="3"/>
      <c r="V1056" s="3"/>
      <c r="X1056" s="3"/>
    </row>
    <row r="1057" spans="6:24" x14ac:dyDescent="0.25">
      <c r="F1057" s="2"/>
      <c r="H1057" s="3"/>
      <c r="I1057" s="3"/>
      <c r="L1057" s="3"/>
      <c r="P1057" s="3"/>
      <c r="V1057" s="3"/>
      <c r="X1057" s="3"/>
    </row>
    <row r="1058" spans="6:24" x14ac:dyDescent="0.25">
      <c r="F1058" s="2"/>
      <c r="H1058" s="3"/>
      <c r="I1058" s="3"/>
      <c r="L1058" s="3"/>
      <c r="P1058" s="3"/>
      <c r="V1058" s="3"/>
      <c r="X1058" s="3"/>
    </row>
    <row r="1059" spans="6:24" x14ac:dyDescent="0.25">
      <c r="F1059" s="2"/>
      <c r="H1059" s="3"/>
      <c r="I1059" s="3"/>
      <c r="L1059" s="3"/>
      <c r="P1059" s="3"/>
      <c r="V1059" s="3"/>
      <c r="X1059" s="3"/>
    </row>
    <row r="1060" spans="6:24" x14ac:dyDescent="0.25">
      <c r="F1060" s="2"/>
      <c r="H1060" s="3"/>
      <c r="I1060" s="3"/>
      <c r="L1060" s="3"/>
      <c r="P1060" s="3"/>
      <c r="V1060" s="3"/>
      <c r="X1060" s="3"/>
    </row>
    <row r="1061" spans="6:24" x14ac:dyDescent="0.25">
      <c r="F1061" s="2"/>
      <c r="H1061" s="3"/>
      <c r="I1061" s="3"/>
      <c r="L1061" s="3"/>
      <c r="P1061" s="3"/>
      <c r="V1061" s="3"/>
      <c r="X1061" s="3"/>
    </row>
    <row r="1062" spans="6:24" x14ac:dyDescent="0.25">
      <c r="F1062" s="2"/>
      <c r="H1062" s="3"/>
      <c r="I1062" s="3"/>
      <c r="L1062" s="3"/>
      <c r="P1062" s="3"/>
      <c r="V1062" s="3"/>
      <c r="X1062" s="3"/>
    </row>
    <row r="1063" spans="6:24" x14ac:dyDescent="0.25">
      <c r="F1063" s="2"/>
      <c r="H1063" s="3"/>
      <c r="I1063" s="3"/>
      <c r="L1063" s="3"/>
      <c r="P1063" s="3"/>
      <c r="V1063" s="3"/>
      <c r="X1063" s="3"/>
    </row>
    <row r="1064" spans="6:24" x14ac:dyDescent="0.25">
      <c r="F1064" s="2"/>
      <c r="H1064" s="3"/>
      <c r="I1064" s="3"/>
      <c r="L1064" s="3"/>
      <c r="P1064" s="3"/>
      <c r="V1064" s="3"/>
      <c r="X1064" s="3"/>
    </row>
    <row r="1065" spans="6:24" x14ac:dyDescent="0.25">
      <c r="F1065" s="2"/>
      <c r="H1065" s="3"/>
      <c r="I1065" s="3"/>
      <c r="L1065" s="3"/>
      <c r="P1065" s="3"/>
      <c r="V1065" s="3"/>
      <c r="X1065" s="3"/>
    </row>
    <row r="1066" spans="6:24" x14ac:dyDescent="0.25">
      <c r="F1066" s="2"/>
      <c r="H1066" s="3"/>
      <c r="I1066" s="3"/>
      <c r="L1066" s="3"/>
      <c r="P1066" s="3"/>
      <c r="V1066" s="3"/>
      <c r="X1066" s="3"/>
    </row>
    <row r="1067" spans="6:24" x14ac:dyDescent="0.25">
      <c r="F1067" s="2"/>
      <c r="H1067" s="3"/>
      <c r="I1067" s="3"/>
      <c r="L1067" s="3"/>
      <c r="P1067" s="3"/>
      <c r="V1067" s="3"/>
      <c r="X1067" s="3"/>
    </row>
    <row r="1068" spans="6:24" x14ac:dyDescent="0.25">
      <c r="F1068" s="2"/>
      <c r="H1068" s="3"/>
      <c r="I1068" s="3"/>
      <c r="L1068" s="3"/>
      <c r="P1068" s="3"/>
      <c r="V1068" s="3"/>
      <c r="X1068" s="3"/>
    </row>
    <row r="1069" spans="6:24" x14ac:dyDescent="0.25">
      <c r="F1069" s="2"/>
      <c r="H1069" s="3"/>
      <c r="I1069" s="3"/>
      <c r="L1069" s="3"/>
      <c r="P1069" s="3"/>
      <c r="V1069" s="3"/>
      <c r="X1069" s="3"/>
    </row>
    <row r="1070" spans="6:24" x14ac:dyDescent="0.25">
      <c r="F1070" s="2"/>
      <c r="H1070" s="3"/>
      <c r="I1070" s="3"/>
      <c r="L1070" s="3"/>
      <c r="P1070" s="3"/>
      <c r="V1070" s="3"/>
      <c r="X1070" s="3"/>
    </row>
    <row r="1071" spans="6:24" x14ac:dyDescent="0.25">
      <c r="F1071" s="2"/>
      <c r="H1071" s="3"/>
      <c r="I1071" s="3"/>
      <c r="L1071" s="3"/>
      <c r="P1071" s="3"/>
      <c r="V1071" s="3"/>
      <c r="X1071" s="3"/>
    </row>
    <row r="1072" spans="6:24" x14ac:dyDescent="0.25">
      <c r="F1072" s="2"/>
      <c r="H1072" s="3"/>
      <c r="I1072" s="3"/>
      <c r="L1072" s="3"/>
      <c r="P1072" s="3"/>
      <c r="V1072" s="3"/>
      <c r="X1072" s="3"/>
    </row>
    <row r="1073" spans="6:24" x14ac:dyDescent="0.25">
      <c r="F1073" s="2"/>
      <c r="H1073" s="3"/>
      <c r="I1073" s="3"/>
      <c r="L1073" s="3"/>
      <c r="P1073" s="3"/>
      <c r="V1073" s="3"/>
      <c r="X1073" s="3"/>
    </row>
    <row r="1074" spans="6:24" x14ac:dyDescent="0.25">
      <c r="F1074" s="2"/>
      <c r="H1074" s="3"/>
      <c r="I1074" s="3"/>
      <c r="L1074" s="3"/>
      <c r="P1074" s="3"/>
      <c r="V1074" s="3"/>
      <c r="X1074" s="3"/>
    </row>
    <row r="1075" spans="6:24" x14ac:dyDescent="0.25">
      <c r="F1075" s="2"/>
      <c r="P1075" s="3"/>
      <c r="V1075" s="3"/>
      <c r="X1075" s="3"/>
    </row>
    <row r="1076" spans="6:24" x14ac:dyDescent="0.25">
      <c r="F1076" s="2"/>
      <c r="H1076" s="3"/>
      <c r="I1076" s="3"/>
      <c r="L1076" s="3"/>
      <c r="P1076" s="3"/>
      <c r="V1076" s="3"/>
      <c r="X1076" s="3"/>
    </row>
    <row r="1077" spans="6:24" x14ac:dyDescent="0.25">
      <c r="F1077" s="2"/>
      <c r="H1077" s="3"/>
      <c r="I1077" s="3"/>
      <c r="L1077" s="3"/>
      <c r="P1077" s="3"/>
      <c r="V1077" s="3"/>
      <c r="X1077" s="3"/>
    </row>
    <row r="1078" spans="6:24" x14ac:dyDescent="0.25">
      <c r="F1078" s="2"/>
      <c r="H1078" s="3"/>
      <c r="I1078" s="3"/>
      <c r="L1078" s="3"/>
      <c r="P1078" s="3"/>
      <c r="V1078" s="3"/>
      <c r="X1078" s="3"/>
    </row>
    <row r="1079" spans="6:24" x14ac:dyDescent="0.25">
      <c r="F1079" s="2"/>
      <c r="H1079" s="3"/>
      <c r="I1079" s="3"/>
      <c r="L1079" s="3"/>
      <c r="P1079" s="3"/>
      <c r="V1079" s="3"/>
      <c r="X1079" s="3"/>
    </row>
    <row r="1080" spans="6:24" x14ac:dyDescent="0.25">
      <c r="F1080" s="2"/>
      <c r="H1080" s="3"/>
      <c r="I1080" s="3"/>
      <c r="L1080" s="3"/>
      <c r="P1080" s="3"/>
      <c r="V1080" s="3"/>
      <c r="X1080" s="3"/>
    </row>
    <row r="1081" spans="6:24" x14ac:dyDescent="0.25">
      <c r="F1081" s="2"/>
      <c r="H1081" s="3"/>
      <c r="I1081" s="3"/>
      <c r="L1081" s="3"/>
      <c r="P1081" s="3"/>
      <c r="V1081" s="3"/>
      <c r="X1081" s="3"/>
    </row>
    <row r="1082" spans="6:24" x14ac:dyDescent="0.25">
      <c r="F1082" s="2"/>
      <c r="H1082" s="3"/>
      <c r="I1082" s="3"/>
      <c r="L1082" s="3"/>
      <c r="P1082" s="3"/>
      <c r="V1082" s="3"/>
      <c r="X1082" s="3"/>
    </row>
    <row r="1083" spans="6:24" x14ac:dyDescent="0.25">
      <c r="F1083" s="2"/>
      <c r="P1083" s="3"/>
      <c r="V1083" s="3"/>
      <c r="X1083" s="3"/>
    </row>
    <row r="1084" spans="6:24" x14ac:dyDescent="0.25">
      <c r="F1084" s="2"/>
      <c r="H1084" s="3"/>
      <c r="I1084" s="3"/>
      <c r="L1084" s="3"/>
      <c r="P1084" s="3"/>
      <c r="V1084" s="3"/>
      <c r="X1084" s="3"/>
    </row>
    <row r="1085" spans="6:24" x14ac:dyDescent="0.25">
      <c r="F1085" s="2"/>
      <c r="H1085" s="3"/>
      <c r="I1085" s="3"/>
      <c r="L1085" s="3"/>
      <c r="P1085" s="3"/>
      <c r="V1085" s="3"/>
      <c r="X1085" s="3"/>
    </row>
    <row r="1086" spans="6:24" x14ac:dyDescent="0.25">
      <c r="F1086" s="2"/>
      <c r="H1086" s="3"/>
      <c r="I1086" s="3"/>
      <c r="L1086" s="3"/>
      <c r="P1086" s="3"/>
      <c r="V1086" s="3"/>
      <c r="X1086" s="3"/>
    </row>
    <row r="1087" spans="6:24" x14ac:dyDescent="0.25">
      <c r="F1087" s="2"/>
      <c r="H1087" s="3"/>
      <c r="I1087" s="3"/>
      <c r="L1087" s="3"/>
      <c r="P1087" s="3"/>
      <c r="V1087" s="3"/>
      <c r="X1087" s="3"/>
    </row>
    <row r="1088" spans="6:24" x14ac:dyDescent="0.25">
      <c r="F1088" s="2"/>
      <c r="H1088" s="3"/>
      <c r="I1088" s="3"/>
      <c r="L1088" s="3"/>
      <c r="P1088" s="3"/>
      <c r="V1088" s="3"/>
      <c r="X1088" s="3"/>
    </row>
    <row r="1089" spans="6:24" x14ac:dyDescent="0.25">
      <c r="F1089" s="2"/>
      <c r="H1089" s="3"/>
      <c r="I1089" s="3"/>
      <c r="L1089" s="3"/>
      <c r="P1089" s="3"/>
      <c r="V1089" s="3"/>
      <c r="X1089" s="3"/>
    </row>
    <row r="1090" spans="6:24" x14ac:dyDescent="0.25">
      <c r="F1090" s="2"/>
      <c r="H1090" s="3"/>
      <c r="I1090" s="3"/>
      <c r="L1090" s="3"/>
      <c r="P1090" s="3"/>
      <c r="V1090" s="3"/>
      <c r="X1090" s="3"/>
    </row>
    <row r="1091" spans="6:24" x14ac:dyDescent="0.25">
      <c r="F1091" s="2"/>
      <c r="H1091" s="3"/>
      <c r="I1091" s="3"/>
      <c r="L1091" s="3"/>
      <c r="P1091" s="3"/>
      <c r="V1091" s="3"/>
      <c r="X1091" s="3"/>
    </row>
    <row r="1092" spans="6:24" x14ac:dyDescent="0.25">
      <c r="F1092" s="2"/>
      <c r="H1092" s="3"/>
      <c r="I1092" s="3"/>
      <c r="L1092" s="3"/>
      <c r="P1092" s="3"/>
      <c r="V1092" s="3"/>
      <c r="X1092" s="3"/>
    </row>
    <row r="1093" spans="6:24" x14ac:dyDescent="0.25">
      <c r="F1093" s="2"/>
      <c r="H1093" s="3"/>
      <c r="I1093" s="3"/>
      <c r="L1093" s="3"/>
      <c r="P1093" s="3"/>
      <c r="V1093" s="3"/>
      <c r="X1093" s="3"/>
    </row>
    <row r="1094" spans="6:24" x14ac:dyDescent="0.25">
      <c r="F1094" s="2"/>
      <c r="H1094" s="3"/>
      <c r="I1094" s="3"/>
      <c r="L1094" s="3"/>
      <c r="P1094" s="3"/>
      <c r="V1094" s="3"/>
      <c r="X1094" s="3"/>
    </row>
    <row r="1095" spans="6:24" x14ac:dyDescent="0.25">
      <c r="F1095" s="2"/>
      <c r="H1095" s="3"/>
      <c r="I1095" s="3"/>
      <c r="L1095" s="3"/>
      <c r="P1095" s="3"/>
      <c r="V1095" s="3"/>
      <c r="X1095" s="3"/>
    </row>
    <row r="1096" spans="6:24" x14ac:dyDescent="0.25">
      <c r="F1096" s="2"/>
      <c r="H1096" s="3"/>
      <c r="I1096" s="3"/>
      <c r="L1096" s="3"/>
      <c r="P1096" s="3"/>
      <c r="V1096" s="3"/>
      <c r="X1096" s="3"/>
    </row>
    <row r="1097" spans="6:24" x14ac:dyDescent="0.25">
      <c r="F1097" s="2"/>
      <c r="H1097" s="3"/>
      <c r="I1097" s="3"/>
      <c r="L1097" s="3"/>
      <c r="P1097" s="3"/>
      <c r="V1097" s="3"/>
      <c r="X1097" s="3"/>
    </row>
    <row r="1098" spans="6:24" x14ac:dyDescent="0.25">
      <c r="F1098" s="2"/>
      <c r="H1098" s="3"/>
      <c r="I1098" s="3"/>
      <c r="L1098" s="3"/>
      <c r="P1098" s="3"/>
      <c r="V1098" s="3"/>
      <c r="X1098" s="3"/>
    </row>
    <row r="1099" spans="6:24" x14ac:dyDescent="0.25">
      <c r="F1099" s="2"/>
      <c r="H1099" s="3"/>
      <c r="I1099" s="3"/>
      <c r="L1099" s="3"/>
      <c r="P1099" s="3"/>
      <c r="V1099" s="3"/>
      <c r="X1099" s="3"/>
    </row>
    <row r="1100" spans="6:24" x14ac:dyDescent="0.25">
      <c r="F1100" s="2"/>
      <c r="H1100" s="3"/>
      <c r="I1100" s="3"/>
      <c r="L1100" s="3"/>
      <c r="P1100" s="3"/>
      <c r="V1100" s="3"/>
      <c r="X1100" s="3"/>
    </row>
    <row r="1101" spans="6:24" x14ac:dyDescent="0.25">
      <c r="F1101" s="2"/>
      <c r="H1101" s="3"/>
      <c r="I1101" s="3"/>
      <c r="L1101" s="3"/>
      <c r="P1101" s="3"/>
      <c r="V1101" s="3"/>
      <c r="X1101" s="3"/>
    </row>
    <row r="1102" spans="6:24" x14ac:dyDescent="0.25">
      <c r="F1102" s="2"/>
      <c r="H1102" s="3"/>
      <c r="I1102" s="3"/>
      <c r="L1102" s="3"/>
      <c r="P1102" s="3"/>
      <c r="V1102" s="3"/>
      <c r="X1102" s="3"/>
    </row>
    <row r="1103" spans="6:24" x14ac:dyDescent="0.25">
      <c r="F1103" s="2"/>
      <c r="H1103" s="3"/>
      <c r="I1103" s="3"/>
      <c r="L1103" s="3"/>
      <c r="P1103" s="3"/>
      <c r="V1103" s="3"/>
      <c r="X1103" s="3"/>
    </row>
    <row r="1104" spans="6:24" x14ac:dyDescent="0.25">
      <c r="F1104" s="2"/>
      <c r="H1104" s="3"/>
      <c r="I1104" s="3"/>
      <c r="L1104" s="3"/>
      <c r="P1104" s="3"/>
      <c r="V1104" s="3"/>
      <c r="X1104" s="3"/>
    </row>
    <row r="1105" spans="6:24" x14ac:dyDescent="0.25">
      <c r="F1105" s="2"/>
      <c r="H1105" s="3"/>
      <c r="I1105" s="3"/>
      <c r="L1105" s="3"/>
      <c r="P1105" s="3"/>
      <c r="V1105" s="3"/>
      <c r="X1105" s="3"/>
    </row>
    <row r="1106" spans="6:24" x14ac:dyDescent="0.25">
      <c r="F1106" s="2"/>
      <c r="H1106" s="3"/>
      <c r="I1106" s="3"/>
      <c r="L1106" s="3"/>
      <c r="P1106" s="3"/>
      <c r="V1106" s="3"/>
      <c r="X1106" s="3"/>
    </row>
    <row r="1107" spans="6:24" x14ac:dyDescent="0.25">
      <c r="F1107" s="2"/>
      <c r="H1107" s="3"/>
      <c r="I1107" s="3"/>
      <c r="L1107" s="3"/>
      <c r="P1107" s="3"/>
      <c r="V1107" s="3"/>
      <c r="X1107" s="3"/>
    </row>
    <row r="1108" spans="6:24" x14ac:dyDescent="0.25">
      <c r="F1108" s="2"/>
      <c r="H1108" s="3"/>
      <c r="I1108" s="3"/>
      <c r="L1108" s="3"/>
      <c r="P1108" s="3"/>
      <c r="V1108" s="3"/>
      <c r="X1108" s="3"/>
    </row>
    <row r="1109" spans="6:24" x14ac:dyDescent="0.25">
      <c r="F1109" s="2"/>
      <c r="H1109" s="3"/>
      <c r="I1109" s="3"/>
      <c r="L1109" s="3"/>
      <c r="P1109" s="3"/>
      <c r="V1109" s="3"/>
      <c r="X1109" s="3"/>
    </row>
    <row r="1110" spans="6:24" x14ac:dyDescent="0.25">
      <c r="F1110" s="2"/>
      <c r="H1110" s="3"/>
      <c r="I1110" s="3"/>
      <c r="L1110" s="3"/>
      <c r="P1110" s="3"/>
      <c r="V1110" s="3"/>
      <c r="X1110" s="3"/>
    </row>
    <row r="1111" spans="6:24" x14ac:dyDescent="0.25">
      <c r="F1111" s="2"/>
      <c r="H1111" s="3"/>
      <c r="I1111" s="3"/>
      <c r="L1111" s="3"/>
      <c r="P1111" s="3"/>
      <c r="V1111" s="3"/>
      <c r="X1111" s="3"/>
    </row>
    <row r="1112" spans="6:24" x14ac:dyDescent="0.25">
      <c r="F1112" s="2"/>
      <c r="H1112" s="3"/>
      <c r="I1112" s="3"/>
      <c r="L1112" s="3"/>
      <c r="P1112" s="3"/>
      <c r="V1112" s="3"/>
      <c r="X1112" s="3"/>
    </row>
    <row r="1113" spans="6:24" x14ac:dyDescent="0.25">
      <c r="F1113" s="2"/>
      <c r="H1113" s="3"/>
      <c r="I1113" s="3"/>
      <c r="L1113" s="3"/>
      <c r="P1113" s="3"/>
      <c r="V1113" s="3"/>
      <c r="X1113" s="3"/>
    </row>
    <row r="1114" spans="6:24" x14ac:dyDescent="0.25">
      <c r="F1114" s="2"/>
      <c r="H1114" s="3"/>
      <c r="I1114" s="3"/>
      <c r="L1114" s="3"/>
      <c r="P1114" s="3"/>
      <c r="V1114" s="3"/>
      <c r="X1114" s="3"/>
    </row>
    <row r="1115" spans="6:24" x14ac:dyDescent="0.25">
      <c r="F1115" s="2"/>
      <c r="H1115" s="3"/>
      <c r="I1115" s="3"/>
      <c r="L1115" s="3"/>
      <c r="P1115" s="3"/>
      <c r="V1115" s="3"/>
      <c r="X1115" s="3"/>
    </row>
    <row r="1116" spans="6:24" x14ac:dyDescent="0.25">
      <c r="F1116" s="2"/>
      <c r="H1116" s="3"/>
      <c r="I1116" s="3"/>
      <c r="L1116" s="3"/>
      <c r="P1116" s="3"/>
      <c r="V1116" s="3"/>
      <c r="X1116" s="3"/>
    </row>
    <row r="1117" spans="6:24" x14ac:dyDescent="0.25">
      <c r="F1117" s="2"/>
      <c r="H1117" s="3"/>
      <c r="I1117" s="3"/>
      <c r="L1117" s="3"/>
      <c r="P1117" s="3"/>
      <c r="V1117" s="3"/>
      <c r="X1117" s="3"/>
    </row>
    <row r="1118" spans="6:24" x14ac:dyDescent="0.25">
      <c r="F1118" s="2"/>
      <c r="H1118" s="3"/>
      <c r="I1118" s="3"/>
      <c r="L1118" s="3"/>
      <c r="P1118" s="3"/>
      <c r="V1118" s="3"/>
      <c r="X1118" s="3"/>
    </row>
    <row r="1119" spans="6:24" x14ac:dyDescent="0.25">
      <c r="F1119" s="2"/>
      <c r="H1119" s="3"/>
      <c r="I1119" s="3"/>
      <c r="L1119" s="3"/>
      <c r="P1119" s="3"/>
      <c r="V1119" s="3"/>
      <c r="X1119" s="3"/>
    </row>
    <row r="1120" spans="6:24" x14ac:dyDescent="0.25">
      <c r="F1120" s="2"/>
      <c r="H1120" s="3"/>
      <c r="I1120" s="3"/>
      <c r="L1120" s="3"/>
      <c r="P1120" s="3"/>
      <c r="V1120" s="3"/>
      <c r="X1120" s="3"/>
    </row>
    <row r="1121" spans="6:24" x14ac:dyDescent="0.25">
      <c r="F1121" s="2"/>
      <c r="H1121" s="3"/>
      <c r="I1121" s="3"/>
      <c r="L1121" s="3"/>
      <c r="P1121" s="3"/>
      <c r="V1121" s="3"/>
      <c r="X1121" s="3"/>
    </row>
    <row r="1122" spans="6:24" x14ac:dyDescent="0.25">
      <c r="F1122" s="2"/>
      <c r="H1122" s="3"/>
      <c r="I1122" s="3"/>
      <c r="L1122" s="3"/>
      <c r="P1122" s="3"/>
      <c r="V1122" s="3"/>
      <c r="X1122" s="3"/>
    </row>
    <row r="1123" spans="6:24" x14ac:dyDescent="0.25">
      <c r="F1123" s="2"/>
      <c r="H1123" s="3"/>
      <c r="I1123" s="3"/>
      <c r="L1123" s="3"/>
      <c r="P1123" s="3"/>
      <c r="V1123" s="3"/>
      <c r="X1123" s="3"/>
    </row>
    <row r="1124" spans="6:24" x14ac:dyDescent="0.25">
      <c r="F1124" s="2"/>
      <c r="H1124" s="3"/>
      <c r="I1124" s="3"/>
      <c r="L1124" s="3"/>
      <c r="P1124" s="3"/>
      <c r="V1124" s="3"/>
      <c r="X1124" s="3"/>
    </row>
    <row r="1125" spans="6:24" x14ac:dyDescent="0.25">
      <c r="F1125" s="2"/>
      <c r="H1125" s="3"/>
      <c r="I1125" s="3"/>
      <c r="L1125" s="3"/>
      <c r="P1125" s="3"/>
      <c r="V1125" s="3"/>
      <c r="X1125" s="3"/>
    </row>
    <row r="1126" spans="6:24" x14ac:dyDescent="0.25">
      <c r="F1126" s="2"/>
      <c r="H1126" s="3"/>
      <c r="I1126" s="3"/>
      <c r="L1126" s="3"/>
      <c r="P1126" s="3"/>
      <c r="V1126" s="3"/>
      <c r="X1126" s="3"/>
    </row>
    <row r="1127" spans="6:24" x14ac:dyDescent="0.25">
      <c r="F1127" s="2"/>
      <c r="H1127" s="3"/>
      <c r="I1127" s="3"/>
      <c r="L1127" s="3"/>
      <c r="P1127" s="3"/>
      <c r="V1127" s="3"/>
      <c r="X1127" s="3"/>
    </row>
    <row r="1128" spans="6:24" x14ac:dyDescent="0.25">
      <c r="F1128" s="2"/>
      <c r="H1128" s="3"/>
      <c r="I1128" s="3"/>
      <c r="L1128" s="3"/>
      <c r="P1128" s="3"/>
      <c r="V1128" s="3"/>
      <c r="X1128" s="3"/>
    </row>
    <row r="1129" spans="6:24" x14ac:dyDescent="0.25">
      <c r="F1129" s="2"/>
      <c r="H1129" s="3"/>
      <c r="I1129" s="3"/>
      <c r="L1129" s="3"/>
      <c r="P1129" s="3"/>
      <c r="V1129" s="3"/>
      <c r="X1129" s="3"/>
    </row>
    <row r="1130" spans="6:24" x14ac:dyDescent="0.25">
      <c r="F1130" s="2"/>
      <c r="H1130" s="3"/>
      <c r="I1130" s="3"/>
      <c r="L1130" s="3"/>
      <c r="P1130" s="3"/>
      <c r="V1130" s="3"/>
      <c r="X1130" s="3"/>
    </row>
    <row r="1131" spans="6:24" x14ac:dyDescent="0.25">
      <c r="F1131" s="2"/>
      <c r="H1131" s="3"/>
      <c r="I1131" s="3"/>
      <c r="L1131" s="3"/>
      <c r="P1131" s="3"/>
      <c r="V1131" s="3"/>
      <c r="X1131" s="3"/>
    </row>
    <row r="1132" spans="6:24" x14ac:dyDescent="0.25">
      <c r="F1132" s="2"/>
      <c r="H1132" s="3"/>
      <c r="I1132" s="3"/>
      <c r="L1132" s="3"/>
      <c r="P1132" s="3"/>
      <c r="V1132" s="3"/>
      <c r="X1132" s="3"/>
    </row>
    <row r="1133" spans="6:24" x14ac:dyDescent="0.25">
      <c r="F1133" s="2"/>
      <c r="H1133" s="3"/>
      <c r="I1133" s="3"/>
      <c r="L1133" s="3"/>
      <c r="P1133" s="3"/>
      <c r="V1133" s="3"/>
      <c r="X1133" s="3"/>
    </row>
    <row r="1134" spans="6:24" x14ac:dyDescent="0.25">
      <c r="F1134" s="2"/>
      <c r="H1134" s="3"/>
      <c r="I1134" s="3"/>
      <c r="L1134" s="3"/>
      <c r="P1134" s="3"/>
      <c r="V1134" s="3"/>
      <c r="X1134" s="3"/>
    </row>
    <row r="1135" spans="6:24" x14ac:dyDescent="0.25">
      <c r="F1135" s="2"/>
      <c r="H1135" s="3"/>
      <c r="I1135" s="3"/>
      <c r="L1135" s="3"/>
      <c r="P1135" s="3"/>
      <c r="V1135" s="3"/>
      <c r="X1135" s="3"/>
    </row>
    <row r="1136" spans="6:24" x14ac:dyDescent="0.25">
      <c r="F1136" s="2"/>
      <c r="H1136" s="3"/>
      <c r="I1136" s="3"/>
      <c r="L1136" s="3"/>
      <c r="P1136" s="3"/>
      <c r="V1136" s="3"/>
      <c r="X1136" s="3"/>
    </row>
    <row r="1137" spans="6:24" x14ac:dyDescent="0.25">
      <c r="F1137" s="2"/>
      <c r="H1137" s="3"/>
      <c r="I1137" s="3"/>
      <c r="L1137" s="3"/>
      <c r="P1137" s="3"/>
      <c r="V1137" s="3"/>
      <c r="X1137" s="3"/>
    </row>
    <row r="1138" spans="6:24" x14ac:dyDescent="0.25">
      <c r="F1138" s="2"/>
      <c r="H1138" s="3"/>
      <c r="I1138" s="3"/>
      <c r="L1138" s="3"/>
      <c r="P1138" s="3"/>
      <c r="V1138" s="3"/>
      <c r="X1138" s="3"/>
    </row>
    <row r="1139" spans="6:24" x14ac:dyDescent="0.25">
      <c r="F1139" s="2"/>
      <c r="H1139" s="3"/>
      <c r="I1139" s="3"/>
      <c r="L1139" s="3"/>
      <c r="P1139" s="3"/>
      <c r="V1139" s="3"/>
      <c r="X1139" s="3"/>
    </row>
    <row r="1140" spans="6:24" x14ac:dyDescent="0.25">
      <c r="F1140" s="2"/>
      <c r="H1140" s="3"/>
      <c r="I1140" s="3"/>
      <c r="L1140" s="3"/>
      <c r="P1140" s="3"/>
      <c r="V1140" s="3"/>
      <c r="X1140" s="3"/>
    </row>
    <row r="1141" spans="6:24" x14ac:dyDescent="0.25">
      <c r="F1141" s="2"/>
      <c r="H1141" s="3"/>
      <c r="I1141" s="3"/>
      <c r="L1141" s="3"/>
      <c r="P1141" s="3"/>
      <c r="V1141" s="3"/>
      <c r="X1141" s="3"/>
    </row>
    <row r="1142" spans="6:24" x14ac:dyDescent="0.25">
      <c r="F1142" s="2"/>
      <c r="H1142" s="3"/>
      <c r="I1142" s="3"/>
      <c r="L1142" s="3"/>
      <c r="P1142" s="3"/>
      <c r="V1142" s="3"/>
      <c r="X1142" s="3"/>
    </row>
    <row r="1143" spans="6:24" x14ac:dyDescent="0.25">
      <c r="F1143" s="2"/>
      <c r="H1143" s="3"/>
      <c r="I1143" s="3"/>
      <c r="L1143" s="3"/>
      <c r="P1143" s="3"/>
      <c r="V1143" s="3"/>
      <c r="X1143" s="3"/>
    </row>
    <row r="1144" spans="6:24" x14ac:dyDescent="0.25">
      <c r="F1144" s="2"/>
      <c r="H1144" s="3"/>
      <c r="I1144" s="3"/>
      <c r="L1144" s="3"/>
      <c r="P1144" s="3"/>
      <c r="V1144" s="3"/>
      <c r="X1144" s="3"/>
    </row>
    <row r="1145" spans="6:24" x14ac:dyDescent="0.25">
      <c r="F1145" s="2"/>
      <c r="H1145" s="3"/>
      <c r="I1145" s="3"/>
      <c r="L1145" s="3"/>
      <c r="P1145" s="3"/>
      <c r="V1145" s="3"/>
      <c r="X1145" s="3"/>
    </row>
    <row r="1146" spans="6:24" x14ac:dyDescent="0.25">
      <c r="F1146" s="2"/>
      <c r="H1146" s="3"/>
      <c r="I1146" s="3"/>
      <c r="L1146" s="3"/>
      <c r="P1146" s="3"/>
      <c r="V1146" s="3"/>
      <c r="X1146" s="3"/>
    </row>
    <row r="1147" spans="6:24" x14ac:dyDescent="0.25">
      <c r="F1147" s="2"/>
      <c r="H1147" s="3"/>
      <c r="I1147" s="3"/>
      <c r="L1147" s="3"/>
      <c r="P1147" s="3"/>
      <c r="V1147" s="3"/>
      <c r="X1147" s="3"/>
    </row>
    <row r="1148" spans="6:24" x14ac:dyDescent="0.25">
      <c r="F1148" s="2"/>
      <c r="H1148" s="3"/>
      <c r="I1148" s="3"/>
      <c r="L1148" s="3"/>
      <c r="P1148" s="3"/>
      <c r="V1148" s="3"/>
      <c r="X1148" s="3"/>
    </row>
    <row r="1149" spans="6:24" x14ac:dyDescent="0.25">
      <c r="F1149" s="2"/>
      <c r="H1149" s="3"/>
      <c r="I1149" s="3"/>
      <c r="L1149" s="3"/>
      <c r="P1149" s="3"/>
      <c r="V1149" s="3"/>
      <c r="X1149" s="3"/>
    </row>
    <row r="1150" spans="6:24" x14ac:dyDescent="0.25">
      <c r="F1150" s="2"/>
      <c r="H1150" s="3"/>
      <c r="I1150" s="3"/>
      <c r="L1150" s="3"/>
      <c r="P1150" s="3"/>
      <c r="V1150" s="3"/>
      <c r="X1150" s="3"/>
    </row>
    <row r="1151" spans="6:24" x14ac:dyDescent="0.25">
      <c r="F1151" s="2"/>
      <c r="H1151" s="3"/>
      <c r="I1151" s="3"/>
      <c r="L1151" s="3"/>
      <c r="P1151" s="3"/>
      <c r="V1151" s="3"/>
      <c r="X1151" s="3"/>
    </row>
    <row r="1152" spans="6:24" x14ac:dyDescent="0.25">
      <c r="F1152" s="2"/>
      <c r="H1152" s="3"/>
      <c r="I1152" s="3"/>
      <c r="L1152" s="3"/>
      <c r="P1152" s="3"/>
      <c r="V1152" s="3"/>
      <c r="X1152" s="3"/>
    </row>
    <row r="1153" spans="6:24" x14ac:dyDescent="0.25">
      <c r="F1153" s="2"/>
      <c r="H1153" s="3"/>
      <c r="I1153" s="3"/>
      <c r="L1153" s="3"/>
      <c r="P1153" s="3"/>
      <c r="V1153" s="3"/>
      <c r="X1153" s="3"/>
    </row>
    <row r="1154" spans="6:24" x14ac:dyDescent="0.25">
      <c r="F1154" s="2"/>
      <c r="H1154" s="3"/>
      <c r="I1154" s="3"/>
      <c r="L1154" s="3"/>
      <c r="P1154" s="3"/>
      <c r="V1154" s="3"/>
      <c r="X1154" s="3"/>
    </row>
    <row r="1155" spans="6:24" x14ac:dyDescent="0.25">
      <c r="F1155" s="2"/>
      <c r="H1155" s="3"/>
      <c r="I1155" s="3"/>
      <c r="L1155" s="3"/>
      <c r="P1155" s="3"/>
      <c r="V1155" s="3"/>
      <c r="X1155" s="3"/>
    </row>
    <row r="1156" spans="6:24" x14ac:dyDescent="0.25">
      <c r="F1156" s="2"/>
      <c r="H1156" s="3"/>
      <c r="I1156" s="3"/>
      <c r="L1156" s="3"/>
      <c r="P1156" s="3"/>
      <c r="V1156" s="3"/>
      <c r="X1156" s="3"/>
    </row>
    <row r="1157" spans="6:24" x14ac:dyDescent="0.25">
      <c r="F1157" s="2"/>
      <c r="H1157" s="3"/>
      <c r="I1157" s="3"/>
      <c r="L1157" s="3"/>
      <c r="P1157" s="3"/>
      <c r="V1157" s="3"/>
      <c r="X1157" s="3"/>
    </row>
    <row r="1158" spans="6:24" x14ac:dyDescent="0.25">
      <c r="F1158" s="2"/>
      <c r="H1158" s="3"/>
      <c r="I1158" s="3"/>
      <c r="L1158" s="3"/>
      <c r="P1158" s="3"/>
      <c r="V1158" s="3"/>
      <c r="X1158" s="3"/>
    </row>
    <row r="1159" spans="6:24" x14ac:dyDescent="0.25">
      <c r="F1159" s="2"/>
      <c r="H1159" s="3"/>
      <c r="I1159" s="3"/>
      <c r="L1159" s="3"/>
      <c r="P1159" s="3"/>
      <c r="V1159" s="3"/>
      <c r="X1159" s="3"/>
    </row>
    <row r="1160" spans="6:24" x14ac:dyDescent="0.25">
      <c r="F1160" s="2"/>
      <c r="H1160" s="3"/>
      <c r="I1160" s="3"/>
      <c r="L1160" s="3"/>
      <c r="P1160" s="3"/>
      <c r="V1160" s="3"/>
      <c r="X1160" s="3"/>
    </row>
    <row r="1161" spans="6:24" x14ac:dyDescent="0.25">
      <c r="F1161" s="2"/>
      <c r="H1161" s="3"/>
      <c r="I1161" s="3"/>
      <c r="L1161" s="3"/>
      <c r="P1161" s="3"/>
      <c r="V1161" s="3"/>
      <c r="X1161" s="3"/>
    </row>
    <row r="1162" spans="6:24" x14ac:dyDescent="0.25">
      <c r="F1162" s="2"/>
      <c r="H1162" s="3"/>
      <c r="I1162" s="3"/>
      <c r="L1162" s="3"/>
      <c r="P1162" s="3"/>
      <c r="V1162" s="3"/>
      <c r="X1162" s="3"/>
    </row>
    <row r="1163" spans="6:24" x14ac:dyDescent="0.25">
      <c r="F1163" s="2"/>
      <c r="H1163" s="3"/>
      <c r="I1163" s="3"/>
      <c r="L1163" s="3"/>
      <c r="P1163" s="3"/>
      <c r="V1163" s="3"/>
      <c r="X1163" s="3"/>
    </row>
    <row r="1164" spans="6:24" x14ac:dyDescent="0.25">
      <c r="F1164" s="2"/>
      <c r="H1164" s="3"/>
      <c r="I1164" s="3"/>
      <c r="L1164" s="3"/>
      <c r="P1164" s="3"/>
      <c r="V1164" s="3"/>
      <c r="X1164" s="3"/>
    </row>
    <row r="1165" spans="6:24" x14ac:dyDescent="0.25">
      <c r="F1165" s="2"/>
      <c r="H1165" s="3"/>
      <c r="I1165" s="3"/>
      <c r="L1165" s="3"/>
      <c r="P1165" s="3"/>
      <c r="V1165" s="3"/>
      <c r="X1165" s="3"/>
    </row>
    <row r="1166" spans="6:24" x14ac:dyDescent="0.25">
      <c r="F1166" s="2"/>
      <c r="H1166" s="3"/>
      <c r="I1166" s="3"/>
      <c r="L1166" s="3"/>
      <c r="P1166" s="3"/>
      <c r="V1166" s="3"/>
      <c r="X1166" s="3"/>
    </row>
    <row r="1167" spans="6:24" x14ac:dyDescent="0.25">
      <c r="F1167" s="2"/>
      <c r="H1167" s="3"/>
      <c r="I1167" s="3"/>
      <c r="L1167" s="3"/>
      <c r="P1167" s="3"/>
      <c r="V1167" s="3"/>
      <c r="X1167" s="3"/>
    </row>
    <row r="1168" spans="6:24" x14ac:dyDescent="0.25">
      <c r="F1168" s="2"/>
      <c r="H1168" s="3"/>
      <c r="I1168" s="3"/>
      <c r="L1168" s="3"/>
      <c r="P1168" s="3"/>
      <c r="V1168" s="3"/>
      <c r="X1168" s="3"/>
    </row>
    <row r="1169" spans="6:24" x14ac:dyDescent="0.25">
      <c r="F1169" s="2"/>
      <c r="H1169" s="3"/>
      <c r="I1169" s="3"/>
      <c r="L1169" s="3"/>
      <c r="P1169" s="3"/>
      <c r="V1169" s="3"/>
      <c r="X1169" s="3"/>
    </row>
    <row r="1170" spans="6:24" x14ac:dyDescent="0.25">
      <c r="F1170" s="2"/>
      <c r="H1170" s="3"/>
      <c r="I1170" s="3"/>
      <c r="L1170" s="3"/>
      <c r="P1170" s="3"/>
      <c r="V1170" s="3"/>
      <c r="X1170" s="3"/>
    </row>
    <row r="1171" spans="6:24" x14ac:dyDescent="0.25">
      <c r="F1171" s="2"/>
      <c r="H1171" s="3"/>
      <c r="I1171" s="3"/>
      <c r="L1171" s="3"/>
      <c r="P1171" s="3"/>
      <c r="V1171" s="3"/>
      <c r="X1171" s="3"/>
    </row>
    <row r="1172" spans="6:24" x14ac:dyDescent="0.25">
      <c r="F1172" s="2"/>
      <c r="H1172" s="3"/>
      <c r="I1172" s="3"/>
      <c r="L1172" s="3"/>
      <c r="P1172" s="3"/>
      <c r="V1172" s="3"/>
      <c r="X1172" s="3"/>
    </row>
    <row r="1173" spans="6:24" x14ac:dyDescent="0.25">
      <c r="F1173" s="2"/>
      <c r="H1173" s="3"/>
      <c r="I1173" s="3"/>
      <c r="L1173" s="3"/>
      <c r="P1173" s="3"/>
      <c r="V1173" s="3"/>
      <c r="X1173" s="3"/>
    </row>
    <row r="1174" spans="6:24" x14ac:dyDescent="0.25">
      <c r="F1174" s="2"/>
      <c r="H1174" s="3"/>
      <c r="I1174" s="3"/>
      <c r="L1174" s="3"/>
      <c r="P1174" s="3"/>
      <c r="V1174" s="3"/>
      <c r="X1174" s="3"/>
    </row>
    <row r="1175" spans="6:24" x14ac:dyDescent="0.25">
      <c r="F1175" s="2"/>
      <c r="H1175" s="3"/>
      <c r="I1175" s="3"/>
      <c r="L1175" s="3"/>
      <c r="P1175" s="3"/>
      <c r="V1175" s="3"/>
      <c r="X1175" s="3"/>
    </row>
    <row r="1176" spans="6:24" x14ac:dyDescent="0.25">
      <c r="F1176" s="2"/>
      <c r="H1176" s="3"/>
      <c r="I1176" s="3"/>
      <c r="L1176" s="3"/>
      <c r="P1176" s="3"/>
      <c r="V1176" s="3"/>
      <c r="X1176" s="3"/>
    </row>
    <row r="1177" spans="6:24" x14ac:dyDescent="0.25">
      <c r="F1177" s="2"/>
      <c r="H1177" s="3"/>
      <c r="I1177" s="3"/>
      <c r="L1177" s="3"/>
      <c r="P1177" s="3"/>
      <c r="V1177" s="3"/>
      <c r="X1177" s="3"/>
    </row>
    <row r="1178" spans="6:24" x14ac:dyDescent="0.25">
      <c r="F1178" s="2"/>
      <c r="H1178" s="3"/>
      <c r="I1178" s="3"/>
      <c r="L1178" s="3"/>
      <c r="P1178" s="3"/>
      <c r="V1178" s="3"/>
      <c r="X1178" s="3"/>
    </row>
    <row r="1179" spans="6:24" x14ac:dyDescent="0.25">
      <c r="F1179" s="2"/>
      <c r="H1179" s="3"/>
      <c r="I1179" s="3"/>
      <c r="L1179" s="3"/>
      <c r="P1179" s="3"/>
      <c r="V1179" s="3"/>
      <c r="X1179" s="3"/>
    </row>
    <row r="1180" spans="6:24" x14ac:dyDescent="0.25">
      <c r="F1180" s="2"/>
      <c r="H1180" s="3"/>
      <c r="I1180" s="3"/>
      <c r="L1180" s="3"/>
      <c r="P1180" s="3"/>
      <c r="V1180" s="3"/>
      <c r="X1180" s="3"/>
    </row>
    <row r="1181" spans="6:24" x14ac:dyDescent="0.25">
      <c r="F1181" s="2"/>
      <c r="H1181" s="3"/>
      <c r="I1181" s="3"/>
      <c r="L1181" s="3"/>
      <c r="P1181" s="3"/>
      <c r="V1181" s="3"/>
      <c r="X1181" s="3"/>
    </row>
    <row r="1182" spans="6:24" x14ac:dyDescent="0.25">
      <c r="F1182" s="2"/>
      <c r="H1182" s="3"/>
      <c r="I1182" s="3"/>
      <c r="L1182" s="3"/>
      <c r="P1182" s="3"/>
      <c r="V1182" s="3"/>
      <c r="X1182" s="3"/>
    </row>
    <row r="1183" spans="6:24" x14ac:dyDescent="0.25">
      <c r="F1183" s="2"/>
      <c r="H1183" s="3"/>
      <c r="I1183" s="3"/>
      <c r="L1183" s="3"/>
      <c r="P1183" s="3"/>
      <c r="V1183" s="3"/>
      <c r="X1183" s="3"/>
    </row>
    <row r="1184" spans="6:24" x14ac:dyDescent="0.25">
      <c r="F1184" s="2"/>
      <c r="H1184" s="3"/>
      <c r="I1184" s="3"/>
      <c r="L1184" s="3"/>
      <c r="P1184" s="3"/>
      <c r="V1184" s="3"/>
      <c r="X1184" s="3"/>
    </row>
    <row r="1185" spans="6:24" x14ac:dyDescent="0.25">
      <c r="F1185" s="2"/>
      <c r="H1185" s="3"/>
      <c r="I1185" s="3"/>
      <c r="L1185" s="3"/>
      <c r="P1185" s="3"/>
      <c r="V1185" s="3"/>
      <c r="X1185" s="3"/>
    </row>
    <row r="1186" spans="6:24" x14ac:dyDescent="0.25">
      <c r="F1186" s="2"/>
      <c r="H1186" s="3"/>
      <c r="I1186" s="3"/>
      <c r="L1186" s="3"/>
      <c r="P1186" s="3"/>
      <c r="V1186" s="3"/>
      <c r="X1186" s="3"/>
    </row>
    <row r="1187" spans="6:24" x14ac:dyDescent="0.25">
      <c r="F1187" s="2"/>
      <c r="H1187" s="3"/>
      <c r="I1187" s="3"/>
      <c r="L1187" s="3"/>
      <c r="P1187" s="3"/>
      <c r="V1187" s="3"/>
      <c r="X1187" s="3"/>
    </row>
    <row r="1188" spans="6:24" x14ac:dyDescent="0.25">
      <c r="F1188" s="2"/>
      <c r="H1188" s="3"/>
      <c r="I1188" s="3"/>
      <c r="L1188" s="3"/>
      <c r="P1188" s="3"/>
      <c r="V1188" s="3"/>
      <c r="X1188" s="3"/>
    </row>
    <row r="1189" spans="6:24" x14ac:dyDescent="0.25">
      <c r="F1189" s="2"/>
      <c r="H1189" s="3"/>
      <c r="I1189" s="3"/>
      <c r="L1189" s="3"/>
      <c r="P1189" s="3"/>
      <c r="V1189" s="3"/>
      <c r="X1189" s="3"/>
    </row>
    <row r="1190" spans="6:24" x14ac:dyDescent="0.25">
      <c r="F1190" s="2"/>
      <c r="H1190" s="3"/>
      <c r="I1190" s="3"/>
      <c r="L1190" s="3"/>
      <c r="P1190" s="3"/>
      <c r="V1190" s="3"/>
      <c r="X1190" s="3"/>
    </row>
    <row r="1191" spans="6:24" x14ac:dyDescent="0.25">
      <c r="F1191" s="2"/>
      <c r="H1191" s="3"/>
      <c r="I1191" s="3"/>
      <c r="L1191" s="3"/>
      <c r="P1191" s="3"/>
      <c r="V1191" s="3"/>
      <c r="X1191" s="3"/>
    </row>
    <row r="1192" spans="6:24" x14ac:dyDescent="0.25">
      <c r="F1192" s="2"/>
      <c r="H1192" s="3"/>
      <c r="I1192" s="3"/>
      <c r="L1192" s="3"/>
      <c r="P1192" s="3"/>
      <c r="V1192" s="3"/>
      <c r="X1192" s="3"/>
    </row>
    <row r="1193" spans="6:24" x14ac:dyDescent="0.25">
      <c r="F1193" s="2"/>
      <c r="H1193" s="3"/>
      <c r="I1193" s="3"/>
      <c r="L1193" s="3"/>
      <c r="P1193" s="3"/>
      <c r="V1193" s="3"/>
      <c r="X1193" s="3"/>
    </row>
    <row r="1194" spans="6:24" x14ac:dyDescent="0.25">
      <c r="F1194" s="2"/>
      <c r="H1194" s="3"/>
      <c r="I1194" s="3"/>
      <c r="L1194" s="3"/>
      <c r="P1194" s="3"/>
      <c r="V1194" s="3"/>
      <c r="X1194" s="3"/>
    </row>
    <row r="1195" spans="6:24" x14ac:dyDescent="0.25">
      <c r="F1195" s="2"/>
      <c r="H1195" s="3"/>
      <c r="I1195" s="3"/>
      <c r="L1195" s="3"/>
      <c r="P1195" s="3"/>
      <c r="V1195" s="3"/>
      <c r="X1195" s="3"/>
    </row>
    <row r="1196" spans="6:24" x14ac:dyDescent="0.25">
      <c r="F1196" s="2"/>
      <c r="H1196" s="3"/>
      <c r="I1196" s="3"/>
      <c r="L1196" s="3"/>
      <c r="P1196" s="3"/>
      <c r="V1196" s="3"/>
      <c r="X1196" s="3"/>
    </row>
    <row r="1197" spans="6:24" x14ac:dyDescent="0.25">
      <c r="F1197" s="2"/>
      <c r="H1197" s="3"/>
      <c r="I1197" s="3"/>
      <c r="L1197" s="3"/>
      <c r="P1197" s="3"/>
      <c r="V1197" s="3"/>
      <c r="X1197" s="3"/>
    </row>
    <row r="1198" spans="6:24" x14ac:dyDescent="0.25">
      <c r="F1198" s="2"/>
      <c r="H1198" s="3"/>
      <c r="I1198" s="3"/>
      <c r="L1198" s="3"/>
      <c r="P1198" s="3"/>
      <c r="V1198" s="3"/>
      <c r="X1198" s="3"/>
    </row>
    <row r="1199" spans="6:24" x14ac:dyDescent="0.25">
      <c r="F1199" s="2"/>
      <c r="H1199" s="3"/>
      <c r="I1199" s="3"/>
      <c r="L1199" s="3"/>
      <c r="P1199" s="3"/>
      <c r="V1199" s="3"/>
      <c r="X1199" s="3"/>
    </row>
    <row r="1200" spans="6:24" x14ac:dyDescent="0.25">
      <c r="F1200" s="2"/>
      <c r="H1200" s="3"/>
      <c r="I1200" s="3"/>
      <c r="L1200" s="3"/>
      <c r="P1200" s="3"/>
      <c r="V1200" s="3"/>
      <c r="X1200" s="3"/>
    </row>
    <row r="1201" spans="6:24" x14ac:dyDescent="0.25">
      <c r="F1201" s="2"/>
      <c r="H1201" s="3"/>
      <c r="I1201" s="3"/>
      <c r="L1201" s="3"/>
      <c r="P1201" s="3"/>
      <c r="V1201" s="3"/>
      <c r="X1201" s="3"/>
    </row>
    <row r="1202" spans="6:24" x14ac:dyDescent="0.25">
      <c r="F1202" s="2"/>
      <c r="H1202" s="3"/>
      <c r="I1202" s="3"/>
      <c r="L1202" s="3"/>
      <c r="P1202" s="3"/>
      <c r="V1202" s="3"/>
      <c r="X1202" s="3"/>
    </row>
    <row r="1203" spans="6:24" x14ac:dyDescent="0.25">
      <c r="F1203" s="2"/>
      <c r="H1203" s="3"/>
      <c r="I1203" s="3"/>
      <c r="L1203" s="3"/>
      <c r="P1203" s="3"/>
      <c r="V1203" s="3"/>
      <c r="X1203" s="3"/>
    </row>
    <row r="1204" spans="6:24" x14ac:dyDescent="0.25">
      <c r="F1204" s="2"/>
      <c r="H1204" s="3"/>
      <c r="I1204" s="3"/>
      <c r="L1204" s="3"/>
      <c r="P1204" s="3"/>
      <c r="V1204" s="3"/>
      <c r="X1204" s="3"/>
    </row>
    <row r="1205" spans="6:24" x14ac:dyDescent="0.25">
      <c r="F1205" s="2"/>
      <c r="H1205" s="3"/>
      <c r="I1205" s="3"/>
      <c r="L1205" s="3"/>
      <c r="P1205" s="3"/>
      <c r="V1205" s="3"/>
      <c r="X1205" s="3"/>
    </row>
    <row r="1206" spans="6:24" x14ac:dyDescent="0.25">
      <c r="F1206" s="2"/>
      <c r="H1206" s="3"/>
      <c r="I1206" s="3"/>
      <c r="L1206" s="3"/>
      <c r="P1206" s="3"/>
      <c r="V1206" s="3"/>
      <c r="X1206" s="3"/>
    </row>
    <row r="1207" spans="6:24" x14ac:dyDescent="0.25">
      <c r="F1207" s="2"/>
      <c r="H1207" s="3"/>
      <c r="I1207" s="3"/>
      <c r="L1207" s="3"/>
      <c r="P1207" s="3"/>
      <c r="V1207" s="3"/>
      <c r="X1207" s="3"/>
    </row>
    <row r="1208" spans="6:24" x14ac:dyDescent="0.25">
      <c r="F1208" s="2"/>
      <c r="H1208" s="3"/>
      <c r="I1208" s="3"/>
      <c r="L1208" s="3"/>
      <c r="P1208" s="3"/>
      <c r="V1208" s="3"/>
      <c r="X1208" s="3"/>
    </row>
    <row r="1209" spans="6:24" x14ac:dyDescent="0.25">
      <c r="F1209" s="2"/>
      <c r="H1209" s="3"/>
      <c r="I1209" s="3"/>
      <c r="L1209" s="3"/>
      <c r="P1209" s="3"/>
      <c r="V1209" s="3"/>
      <c r="X1209" s="3"/>
    </row>
    <row r="1210" spans="6:24" x14ac:dyDescent="0.25">
      <c r="F1210" s="2"/>
      <c r="H1210" s="3"/>
      <c r="I1210" s="3"/>
      <c r="L1210" s="3"/>
      <c r="P1210" s="3"/>
      <c r="V1210" s="3"/>
      <c r="X1210" s="3"/>
    </row>
    <row r="1211" spans="6:24" x14ac:dyDescent="0.25">
      <c r="F1211" s="2"/>
      <c r="H1211" s="3"/>
      <c r="I1211" s="3"/>
      <c r="L1211" s="3"/>
      <c r="P1211" s="3"/>
      <c r="V1211" s="3"/>
      <c r="X1211" s="3"/>
    </row>
    <row r="1212" spans="6:24" x14ac:dyDescent="0.25">
      <c r="F1212" s="2"/>
      <c r="H1212" s="3"/>
      <c r="I1212" s="3"/>
      <c r="L1212" s="3"/>
      <c r="P1212" s="3"/>
      <c r="V1212" s="3"/>
      <c r="X1212" s="3"/>
    </row>
    <row r="1213" spans="6:24" x14ac:dyDescent="0.25">
      <c r="F1213" s="2"/>
      <c r="H1213" s="3"/>
      <c r="I1213" s="3"/>
      <c r="L1213" s="3"/>
      <c r="P1213" s="3"/>
      <c r="V1213" s="3"/>
      <c r="X1213" s="3"/>
    </row>
    <row r="1214" spans="6:24" x14ac:dyDescent="0.25">
      <c r="F1214" s="2"/>
      <c r="H1214" s="3"/>
      <c r="I1214" s="3"/>
      <c r="L1214" s="3"/>
      <c r="P1214" s="3"/>
      <c r="V1214" s="3"/>
      <c r="X1214" s="3"/>
    </row>
    <row r="1215" spans="6:24" x14ac:dyDescent="0.25">
      <c r="F1215" s="2"/>
      <c r="H1215" s="3"/>
      <c r="I1215" s="3"/>
      <c r="L1215" s="3"/>
      <c r="P1215" s="3"/>
      <c r="V1215" s="3"/>
      <c r="X1215" s="3"/>
    </row>
    <row r="1216" spans="6:24" x14ac:dyDescent="0.25">
      <c r="F1216" s="2"/>
      <c r="H1216" s="3"/>
      <c r="I1216" s="3"/>
      <c r="L1216" s="3"/>
      <c r="P1216" s="3"/>
      <c r="V1216" s="3"/>
      <c r="X1216" s="3"/>
    </row>
    <row r="1217" spans="6:24" x14ac:dyDescent="0.25">
      <c r="F1217" s="2"/>
      <c r="H1217" s="3"/>
      <c r="I1217" s="3"/>
      <c r="L1217" s="3"/>
      <c r="P1217" s="3"/>
      <c r="V1217" s="3"/>
      <c r="X1217" s="3"/>
    </row>
    <row r="1218" spans="6:24" x14ac:dyDescent="0.25">
      <c r="F1218" s="2"/>
      <c r="H1218" s="3"/>
      <c r="I1218" s="3"/>
      <c r="L1218" s="3"/>
      <c r="P1218" s="3"/>
      <c r="V1218" s="3"/>
      <c r="X1218" s="3"/>
    </row>
    <row r="1219" spans="6:24" x14ac:dyDescent="0.25">
      <c r="F1219" s="2"/>
      <c r="H1219" s="3"/>
      <c r="I1219" s="3"/>
      <c r="L1219" s="3"/>
      <c r="P1219" s="3"/>
      <c r="V1219" s="3"/>
      <c r="X1219" s="3"/>
    </row>
    <row r="1220" spans="6:24" x14ac:dyDescent="0.25">
      <c r="F1220" s="2"/>
      <c r="H1220" s="3"/>
      <c r="I1220" s="3"/>
      <c r="L1220" s="3"/>
      <c r="P1220" s="3"/>
      <c r="V1220" s="3"/>
      <c r="X1220" s="3"/>
    </row>
    <row r="1221" spans="6:24" x14ac:dyDescent="0.25">
      <c r="F1221" s="2"/>
      <c r="H1221" s="3"/>
      <c r="I1221" s="3"/>
      <c r="L1221" s="3"/>
      <c r="P1221" s="3"/>
      <c r="V1221" s="3"/>
      <c r="X1221" s="3"/>
    </row>
    <row r="1222" spans="6:24" x14ac:dyDescent="0.25">
      <c r="F1222" s="2"/>
      <c r="H1222" s="3"/>
      <c r="I1222" s="3"/>
      <c r="L1222" s="3"/>
      <c r="P1222" s="3"/>
      <c r="V1222" s="3"/>
      <c r="X1222" s="3"/>
    </row>
    <row r="1223" spans="6:24" x14ac:dyDescent="0.25">
      <c r="F1223" s="2"/>
      <c r="H1223" s="3"/>
      <c r="I1223" s="3"/>
      <c r="L1223" s="3"/>
      <c r="P1223" s="3"/>
      <c r="V1223" s="3"/>
      <c r="X1223" s="3"/>
    </row>
    <row r="1224" spans="6:24" x14ac:dyDescent="0.25">
      <c r="F1224" s="2"/>
      <c r="H1224" s="3"/>
      <c r="I1224" s="3"/>
      <c r="L1224" s="3"/>
      <c r="P1224" s="3"/>
      <c r="V1224" s="3"/>
      <c r="X1224" s="3"/>
    </row>
    <row r="1225" spans="6:24" x14ac:dyDescent="0.25">
      <c r="F1225" s="2"/>
      <c r="H1225" s="3"/>
      <c r="I1225" s="3"/>
      <c r="L1225" s="3"/>
      <c r="P1225" s="3"/>
      <c r="V1225" s="3"/>
      <c r="X1225" s="3"/>
    </row>
    <row r="1226" spans="6:24" x14ac:dyDescent="0.25">
      <c r="F1226" s="2"/>
      <c r="H1226" s="3"/>
      <c r="I1226" s="3"/>
      <c r="L1226" s="3"/>
      <c r="P1226" s="3"/>
      <c r="V1226" s="3"/>
      <c r="X1226" s="3"/>
    </row>
    <row r="1227" spans="6:24" x14ac:dyDescent="0.25">
      <c r="F1227" s="2"/>
      <c r="H1227" s="3"/>
      <c r="I1227" s="3"/>
      <c r="L1227" s="3"/>
      <c r="P1227" s="3"/>
      <c r="V1227" s="3"/>
      <c r="X1227" s="3"/>
    </row>
    <row r="1228" spans="6:24" x14ac:dyDescent="0.25">
      <c r="F1228" s="2"/>
      <c r="H1228" s="3"/>
      <c r="I1228" s="3"/>
      <c r="L1228" s="3"/>
      <c r="P1228" s="3"/>
      <c r="V1228" s="3"/>
      <c r="X1228" s="3"/>
    </row>
    <row r="1229" spans="6:24" x14ac:dyDescent="0.25">
      <c r="F1229" s="2"/>
      <c r="H1229" s="3"/>
      <c r="I1229" s="3"/>
      <c r="L1229" s="3"/>
      <c r="P1229" s="3"/>
      <c r="V1229" s="3"/>
      <c r="X1229" s="3"/>
    </row>
    <row r="1230" spans="6:24" x14ac:dyDescent="0.25">
      <c r="F1230" s="2"/>
      <c r="H1230" s="3"/>
      <c r="I1230" s="3"/>
      <c r="L1230" s="3"/>
      <c r="P1230" s="3"/>
      <c r="V1230" s="3"/>
      <c r="X1230" s="3"/>
    </row>
    <row r="1231" spans="6:24" x14ac:dyDescent="0.25">
      <c r="F1231" s="2"/>
      <c r="H1231" s="3"/>
      <c r="I1231" s="3"/>
      <c r="L1231" s="3"/>
      <c r="P1231" s="3"/>
      <c r="V1231" s="3"/>
      <c r="X1231" s="3"/>
    </row>
    <row r="1232" spans="6:24" x14ac:dyDescent="0.25">
      <c r="F1232" s="2"/>
      <c r="H1232" s="3"/>
      <c r="I1232" s="3"/>
      <c r="L1232" s="3"/>
      <c r="P1232" s="3"/>
      <c r="V1232" s="3"/>
      <c r="X1232" s="3"/>
    </row>
    <row r="1233" spans="6:24" x14ac:dyDescent="0.25">
      <c r="F1233" s="2"/>
      <c r="H1233" s="3"/>
      <c r="I1233" s="3"/>
      <c r="L1233" s="3"/>
      <c r="P1233" s="3"/>
      <c r="V1233" s="3"/>
      <c r="X1233" s="3"/>
    </row>
    <row r="1234" spans="6:24" x14ac:dyDescent="0.25">
      <c r="F1234" s="2"/>
      <c r="H1234" s="3"/>
      <c r="I1234" s="3"/>
      <c r="L1234" s="3"/>
      <c r="P1234" s="3"/>
      <c r="V1234" s="3"/>
      <c r="X1234" s="3"/>
    </row>
    <row r="1235" spans="6:24" x14ac:dyDescent="0.25">
      <c r="F1235" s="2"/>
      <c r="H1235" s="3"/>
      <c r="I1235" s="3"/>
      <c r="L1235" s="3"/>
      <c r="P1235" s="3"/>
      <c r="V1235" s="3"/>
      <c r="X1235" s="3"/>
    </row>
    <row r="1236" spans="6:24" x14ac:dyDescent="0.25">
      <c r="F1236" s="2"/>
      <c r="H1236" s="3"/>
      <c r="I1236" s="3"/>
      <c r="L1236" s="3"/>
      <c r="P1236" s="3"/>
      <c r="V1236" s="3"/>
      <c r="X1236" s="3"/>
    </row>
    <row r="1237" spans="6:24" x14ac:dyDescent="0.25">
      <c r="F1237" s="2"/>
      <c r="H1237" s="3"/>
      <c r="I1237" s="3"/>
      <c r="L1237" s="3"/>
      <c r="P1237" s="3"/>
      <c r="V1237" s="3"/>
      <c r="X1237" s="3"/>
    </row>
    <row r="1238" spans="6:24" x14ac:dyDescent="0.25">
      <c r="F1238" s="2"/>
      <c r="H1238" s="3"/>
      <c r="I1238" s="3"/>
      <c r="L1238" s="3"/>
      <c r="P1238" s="3"/>
      <c r="V1238" s="3"/>
      <c r="X1238" s="3"/>
    </row>
    <row r="1239" spans="6:24" x14ac:dyDescent="0.25">
      <c r="F1239" s="2"/>
      <c r="H1239" s="3"/>
      <c r="I1239" s="3"/>
      <c r="L1239" s="3"/>
      <c r="P1239" s="3"/>
      <c r="V1239" s="3"/>
      <c r="X1239" s="3"/>
    </row>
    <row r="1240" spans="6:24" x14ac:dyDescent="0.25">
      <c r="F1240" s="2"/>
      <c r="H1240" s="3"/>
      <c r="I1240" s="3"/>
      <c r="L1240" s="3"/>
      <c r="P1240" s="3"/>
      <c r="V1240" s="3"/>
      <c r="X1240" s="3"/>
    </row>
    <row r="1241" spans="6:24" x14ac:dyDescent="0.25">
      <c r="F1241" s="2"/>
      <c r="H1241" s="3"/>
      <c r="I1241" s="3"/>
      <c r="L1241" s="3"/>
      <c r="P1241" s="3"/>
      <c r="V1241" s="3"/>
      <c r="X1241" s="3"/>
    </row>
    <row r="1242" spans="6:24" x14ac:dyDescent="0.25">
      <c r="F1242" s="2"/>
      <c r="H1242" s="3"/>
      <c r="I1242" s="3"/>
      <c r="L1242" s="3"/>
      <c r="P1242" s="3"/>
      <c r="V1242" s="3"/>
      <c r="X1242" s="3"/>
    </row>
    <row r="1243" spans="6:24" x14ac:dyDescent="0.25">
      <c r="F1243" s="2"/>
      <c r="H1243" s="3"/>
      <c r="I1243" s="3"/>
      <c r="L1243" s="3"/>
      <c r="P1243" s="3"/>
      <c r="V1243" s="3"/>
      <c r="X1243" s="3"/>
    </row>
    <row r="1244" spans="6:24" x14ac:dyDescent="0.25">
      <c r="F1244" s="2"/>
      <c r="H1244" s="3"/>
      <c r="I1244" s="3"/>
      <c r="L1244" s="3"/>
      <c r="P1244" s="3"/>
      <c r="V1244" s="3"/>
      <c r="X1244" s="3"/>
    </row>
    <row r="1245" spans="6:24" x14ac:dyDescent="0.25">
      <c r="F1245" s="2"/>
      <c r="H1245" s="3"/>
      <c r="I1245" s="3"/>
      <c r="L1245" s="3"/>
      <c r="P1245" s="3"/>
      <c r="V1245" s="3"/>
      <c r="X1245" s="3"/>
    </row>
    <row r="1246" spans="6:24" x14ac:dyDescent="0.25">
      <c r="F1246" s="2"/>
      <c r="H1246" s="3"/>
      <c r="I1246" s="3"/>
      <c r="L1246" s="3"/>
      <c r="P1246" s="3"/>
      <c r="V1246" s="3"/>
      <c r="X1246" s="3"/>
    </row>
    <row r="1247" spans="6:24" x14ac:dyDescent="0.25">
      <c r="F1247" s="2"/>
      <c r="H1247" s="3"/>
      <c r="I1247" s="3"/>
      <c r="L1247" s="3"/>
      <c r="P1247" s="3"/>
      <c r="V1247" s="3"/>
      <c r="X1247" s="3"/>
    </row>
    <row r="1248" spans="6:24" x14ac:dyDescent="0.25">
      <c r="F1248" s="2"/>
      <c r="H1248" s="3"/>
      <c r="I1248" s="3"/>
      <c r="L1248" s="3"/>
      <c r="P1248" s="3"/>
      <c r="V1248" s="3"/>
      <c r="X1248" s="3"/>
    </row>
    <row r="1249" spans="6:24" x14ac:dyDescent="0.25">
      <c r="F1249" s="2"/>
      <c r="H1249" s="3"/>
      <c r="I1249" s="3"/>
      <c r="L1249" s="3"/>
      <c r="P1249" s="3"/>
      <c r="V1249" s="3"/>
      <c r="X1249" s="3"/>
    </row>
    <row r="1250" spans="6:24" x14ac:dyDescent="0.25">
      <c r="F1250" s="2"/>
      <c r="H1250" s="3"/>
      <c r="I1250" s="3"/>
      <c r="L1250" s="3"/>
      <c r="P1250" s="3"/>
      <c r="V1250" s="3"/>
      <c r="X1250" s="3"/>
    </row>
    <row r="1251" spans="6:24" x14ac:dyDescent="0.25">
      <c r="F1251" s="2"/>
      <c r="H1251" s="3"/>
      <c r="I1251" s="3"/>
      <c r="L1251" s="3"/>
      <c r="P1251" s="3"/>
      <c r="V1251" s="3"/>
      <c r="X1251" s="3"/>
    </row>
    <row r="1252" spans="6:24" x14ac:dyDescent="0.25">
      <c r="F1252" s="2"/>
      <c r="H1252" s="3"/>
      <c r="I1252" s="3"/>
      <c r="L1252" s="3"/>
      <c r="P1252" s="3"/>
      <c r="V1252" s="3"/>
      <c r="X1252" s="3"/>
    </row>
    <row r="1253" spans="6:24" x14ac:dyDescent="0.25">
      <c r="F1253" s="2"/>
      <c r="H1253" s="3"/>
      <c r="I1253" s="3"/>
      <c r="L1253" s="3"/>
      <c r="P1253" s="3"/>
      <c r="V1253" s="3"/>
      <c r="X1253" s="3"/>
    </row>
    <row r="1254" spans="6:24" x14ac:dyDescent="0.25">
      <c r="F1254" s="2"/>
      <c r="H1254" s="3"/>
      <c r="I1254" s="3"/>
      <c r="L1254" s="3"/>
      <c r="P1254" s="3"/>
      <c r="V1254" s="3"/>
      <c r="X1254" s="3"/>
    </row>
    <row r="1255" spans="6:24" x14ac:dyDescent="0.25">
      <c r="F1255" s="2"/>
      <c r="H1255" s="3"/>
      <c r="I1255" s="3"/>
      <c r="L1255" s="3"/>
      <c r="P1255" s="3"/>
      <c r="V1255" s="3"/>
      <c r="X1255" s="3"/>
    </row>
    <row r="1256" spans="6:24" x14ac:dyDescent="0.25">
      <c r="F1256" s="2"/>
      <c r="H1256" s="3"/>
      <c r="I1256" s="3"/>
      <c r="L1256" s="3"/>
      <c r="P1256" s="3"/>
      <c r="V1256" s="3"/>
      <c r="X1256" s="3"/>
    </row>
    <row r="1257" spans="6:24" x14ac:dyDescent="0.25">
      <c r="F1257" s="2"/>
      <c r="H1257" s="3"/>
      <c r="I1257" s="3"/>
      <c r="L1257" s="3"/>
      <c r="P1257" s="3"/>
      <c r="V1257" s="3"/>
      <c r="X1257" s="3"/>
    </row>
    <row r="1258" spans="6:24" x14ac:dyDescent="0.25">
      <c r="F1258" s="2"/>
      <c r="H1258" s="3"/>
      <c r="I1258" s="3"/>
      <c r="L1258" s="3"/>
      <c r="P1258" s="3"/>
      <c r="V1258" s="3"/>
      <c r="X1258" s="3"/>
    </row>
    <row r="1259" spans="6:24" x14ac:dyDescent="0.25">
      <c r="F1259" s="2"/>
      <c r="H1259" s="3"/>
      <c r="I1259" s="3"/>
      <c r="L1259" s="3"/>
      <c r="P1259" s="3"/>
      <c r="V1259" s="3"/>
      <c r="X1259" s="3"/>
    </row>
    <row r="1260" spans="6:24" x14ac:dyDescent="0.25">
      <c r="F1260" s="2"/>
      <c r="H1260" s="3"/>
      <c r="I1260" s="3"/>
      <c r="L1260" s="3"/>
      <c r="P1260" s="3"/>
      <c r="V1260" s="3"/>
      <c r="X1260" s="3"/>
    </row>
    <row r="1261" spans="6:24" x14ac:dyDescent="0.25">
      <c r="F1261" s="2"/>
      <c r="H1261" s="3"/>
      <c r="I1261" s="3"/>
      <c r="L1261" s="3"/>
      <c r="P1261" s="3"/>
      <c r="V1261" s="3"/>
      <c r="X1261" s="3"/>
    </row>
    <row r="1262" spans="6:24" x14ac:dyDescent="0.25">
      <c r="F1262" s="2"/>
      <c r="H1262" s="3"/>
      <c r="I1262" s="3"/>
      <c r="L1262" s="3"/>
      <c r="P1262" s="3"/>
      <c r="V1262" s="3"/>
      <c r="X1262" s="3"/>
    </row>
    <row r="1263" spans="6:24" x14ac:dyDescent="0.25">
      <c r="F1263" s="2"/>
      <c r="H1263" s="3"/>
      <c r="I1263" s="3"/>
      <c r="L1263" s="3"/>
      <c r="P1263" s="3"/>
      <c r="V1263" s="3"/>
      <c r="X1263" s="3"/>
    </row>
    <row r="1264" spans="6:24" x14ac:dyDescent="0.25">
      <c r="F1264" s="2"/>
      <c r="H1264" s="3"/>
      <c r="I1264" s="3"/>
      <c r="L1264" s="3"/>
      <c r="P1264" s="3"/>
      <c r="V1264" s="3"/>
      <c r="X1264" s="3"/>
    </row>
    <row r="1265" spans="6:24" x14ac:dyDescent="0.25">
      <c r="F1265" s="2"/>
      <c r="H1265" s="3"/>
      <c r="I1265" s="3"/>
      <c r="L1265" s="3"/>
      <c r="P1265" s="3"/>
      <c r="V1265" s="3"/>
      <c r="X1265" s="3"/>
    </row>
    <row r="1266" spans="6:24" x14ac:dyDescent="0.25">
      <c r="F1266" s="2"/>
      <c r="H1266" s="3"/>
      <c r="I1266" s="3"/>
      <c r="L1266" s="3"/>
      <c r="P1266" s="3"/>
      <c r="V1266" s="3"/>
      <c r="X1266" s="3"/>
    </row>
    <row r="1267" spans="6:24" x14ac:dyDescent="0.25">
      <c r="F1267" s="2"/>
      <c r="H1267" s="3"/>
      <c r="I1267" s="3"/>
      <c r="L1267" s="3"/>
      <c r="P1267" s="3"/>
      <c r="V1267" s="3"/>
      <c r="X1267" s="3"/>
    </row>
    <row r="1268" spans="6:24" x14ac:dyDescent="0.25">
      <c r="F1268" s="2"/>
      <c r="H1268" s="3"/>
      <c r="I1268" s="3"/>
      <c r="L1268" s="3"/>
      <c r="P1268" s="3"/>
      <c r="V1268" s="3"/>
      <c r="X1268" s="3"/>
    </row>
    <row r="1269" spans="6:24" x14ac:dyDescent="0.25">
      <c r="F1269" s="2"/>
      <c r="H1269" s="3"/>
      <c r="I1269" s="3"/>
      <c r="L1269" s="3"/>
      <c r="P1269" s="3"/>
      <c r="V1269" s="3"/>
      <c r="X1269" s="3"/>
    </row>
    <row r="1270" spans="6:24" x14ac:dyDescent="0.25">
      <c r="F1270" s="2"/>
      <c r="H1270" s="3"/>
      <c r="I1270" s="3"/>
      <c r="L1270" s="3"/>
      <c r="P1270" s="3"/>
      <c r="V1270" s="3"/>
      <c r="X1270" s="3"/>
    </row>
    <row r="1271" spans="6:24" x14ac:dyDescent="0.25">
      <c r="F1271" s="2"/>
      <c r="H1271" s="3"/>
      <c r="I1271" s="3"/>
      <c r="L1271" s="3"/>
      <c r="P1271" s="3"/>
      <c r="V1271" s="3"/>
      <c r="X1271" s="3"/>
    </row>
    <row r="1272" spans="6:24" x14ac:dyDescent="0.25">
      <c r="F1272" s="2"/>
      <c r="H1272" s="3"/>
      <c r="I1272" s="3"/>
      <c r="L1272" s="3"/>
      <c r="P1272" s="3"/>
      <c r="V1272" s="3"/>
      <c r="X1272" s="3"/>
    </row>
    <row r="1273" spans="6:24" x14ac:dyDescent="0.25">
      <c r="F1273" s="2"/>
      <c r="H1273" s="3"/>
      <c r="I1273" s="3"/>
      <c r="L1273" s="3"/>
      <c r="P1273" s="3"/>
      <c r="V1273" s="3"/>
      <c r="X1273" s="3"/>
    </row>
    <row r="1274" spans="6:24" x14ac:dyDescent="0.25">
      <c r="F1274" s="2"/>
      <c r="H1274" s="3"/>
      <c r="I1274" s="3"/>
      <c r="L1274" s="3"/>
      <c r="P1274" s="3"/>
      <c r="V1274" s="3"/>
      <c r="X1274" s="3"/>
    </row>
    <row r="1275" spans="6:24" x14ac:dyDescent="0.25">
      <c r="F1275" s="2"/>
      <c r="H1275" s="3"/>
      <c r="I1275" s="3"/>
      <c r="L1275" s="3"/>
      <c r="P1275" s="3"/>
      <c r="V1275" s="3"/>
      <c r="X1275" s="3"/>
    </row>
    <row r="1276" spans="6:24" x14ac:dyDescent="0.25">
      <c r="F1276" s="2"/>
      <c r="H1276" s="3"/>
      <c r="I1276" s="3"/>
      <c r="L1276" s="3"/>
      <c r="P1276" s="3"/>
      <c r="V1276" s="3"/>
      <c r="X1276" s="3"/>
    </row>
    <row r="1277" spans="6:24" x14ac:dyDescent="0.25">
      <c r="F1277" s="2"/>
      <c r="H1277" s="3"/>
      <c r="I1277" s="3"/>
      <c r="L1277" s="3"/>
      <c r="P1277" s="3"/>
      <c r="V1277" s="3"/>
      <c r="X1277" s="3"/>
    </row>
    <row r="1278" spans="6:24" x14ac:dyDescent="0.25">
      <c r="F1278" s="2"/>
      <c r="H1278" s="3"/>
      <c r="I1278" s="3"/>
      <c r="L1278" s="3"/>
      <c r="P1278" s="3"/>
      <c r="V1278" s="3"/>
      <c r="X1278" s="3"/>
    </row>
    <row r="1279" spans="6:24" x14ac:dyDescent="0.25">
      <c r="F1279" s="2"/>
      <c r="H1279" s="3"/>
      <c r="I1279" s="3"/>
      <c r="L1279" s="3"/>
      <c r="P1279" s="3"/>
      <c r="V1279" s="3"/>
      <c r="X1279" s="3"/>
    </row>
    <row r="1280" spans="6:24" x14ac:dyDescent="0.25">
      <c r="F1280" s="2"/>
      <c r="H1280" s="3"/>
      <c r="I1280" s="3"/>
      <c r="L1280" s="3"/>
      <c r="P1280" s="3"/>
      <c r="V1280" s="3"/>
      <c r="X1280" s="3"/>
    </row>
    <row r="1281" spans="6:24" x14ac:dyDescent="0.25">
      <c r="F1281" s="2"/>
      <c r="H1281" s="3"/>
      <c r="I1281" s="3"/>
      <c r="L1281" s="3"/>
      <c r="P1281" s="3"/>
      <c r="V1281" s="3"/>
      <c r="X1281" s="3"/>
    </row>
    <row r="1282" spans="6:24" x14ac:dyDescent="0.25">
      <c r="F1282" s="2"/>
      <c r="H1282" s="3"/>
      <c r="I1282" s="3"/>
      <c r="L1282" s="3"/>
      <c r="P1282" s="3"/>
      <c r="V1282" s="3"/>
      <c r="X1282" s="3"/>
    </row>
    <row r="1283" spans="6:24" x14ac:dyDescent="0.25">
      <c r="F1283" s="2"/>
      <c r="H1283" s="3"/>
      <c r="I1283" s="3"/>
      <c r="L1283" s="3"/>
      <c r="P1283" s="3"/>
      <c r="V1283" s="3"/>
      <c r="X1283" s="3"/>
    </row>
    <row r="1284" spans="6:24" x14ac:dyDescent="0.25">
      <c r="F1284" s="2"/>
      <c r="H1284" s="3"/>
      <c r="I1284" s="3"/>
      <c r="L1284" s="3"/>
      <c r="P1284" s="3"/>
      <c r="V1284" s="3"/>
      <c r="X1284" s="3"/>
    </row>
    <row r="1285" spans="6:24" x14ac:dyDescent="0.25">
      <c r="F1285" s="2"/>
      <c r="H1285" s="3"/>
      <c r="I1285" s="3"/>
      <c r="L1285" s="3"/>
      <c r="P1285" s="3"/>
      <c r="V1285" s="3"/>
      <c r="X1285" s="3"/>
    </row>
    <row r="1286" spans="6:24" x14ac:dyDescent="0.25">
      <c r="F1286" s="2"/>
      <c r="H1286" s="3"/>
      <c r="I1286" s="3"/>
      <c r="L1286" s="3"/>
      <c r="P1286" s="3"/>
      <c r="V1286" s="3"/>
      <c r="X1286" s="3"/>
    </row>
    <row r="1287" spans="6:24" x14ac:dyDescent="0.25">
      <c r="F1287" s="2"/>
      <c r="H1287" s="3"/>
      <c r="I1287" s="3"/>
      <c r="L1287" s="3"/>
      <c r="P1287" s="3"/>
      <c r="V1287" s="3"/>
      <c r="X1287" s="3"/>
    </row>
    <row r="1288" spans="6:24" x14ac:dyDescent="0.25">
      <c r="F1288" s="2"/>
      <c r="H1288" s="3"/>
      <c r="I1288" s="3"/>
      <c r="L1288" s="3"/>
      <c r="P1288" s="3"/>
      <c r="V1288" s="3"/>
      <c r="X1288" s="3"/>
    </row>
    <row r="1289" spans="6:24" x14ac:dyDescent="0.25">
      <c r="F1289" s="2"/>
      <c r="H1289" s="3"/>
      <c r="I1289" s="3"/>
      <c r="L1289" s="3"/>
      <c r="P1289" s="3"/>
      <c r="V1289" s="3"/>
      <c r="X1289" s="3"/>
    </row>
    <row r="1290" spans="6:24" x14ac:dyDescent="0.25">
      <c r="F1290" s="2"/>
      <c r="H1290" s="3"/>
      <c r="I1290" s="3"/>
      <c r="L1290" s="3"/>
      <c r="P1290" s="3"/>
      <c r="V1290" s="3"/>
      <c r="X1290" s="3"/>
    </row>
    <row r="1291" spans="6:24" x14ac:dyDescent="0.25">
      <c r="F1291" s="2"/>
      <c r="H1291" s="3"/>
      <c r="I1291" s="3"/>
      <c r="L1291" s="3"/>
      <c r="P1291" s="3"/>
      <c r="V1291" s="3"/>
      <c r="X1291" s="3"/>
    </row>
    <row r="1292" spans="6:24" x14ac:dyDescent="0.25">
      <c r="F1292" s="2"/>
      <c r="H1292" s="3"/>
      <c r="I1292" s="3"/>
      <c r="L1292" s="3"/>
      <c r="P1292" s="3"/>
      <c r="V1292" s="3"/>
      <c r="X1292" s="3"/>
    </row>
    <row r="1293" spans="6:24" x14ac:dyDescent="0.25">
      <c r="F1293" s="2"/>
      <c r="H1293" s="3"/>
      <c r="I1293" s="3"/>
      <c r="L1293" s="3"/>
      <c r="P1293" s="3"/>
      <c r="V1293" s="3"/>
      <c r="X1293" s="3"/>
    </row>
    <row r="1294" spans="6:24" x14ac:dyDescent="0.25">
      <c r="F1294" s="2"/>
      <c r="H1294" s="3"/>
      <c r="I1294" s="3"/>
      <c r="L1294" s="3"/>
      <c r="P1294" s="3"/>
      <c r="V1294" s="3"/>
      <c r="X1294" s="3"/>
    </row>
    <row r="1295" spans="6:24" x14ac:dyDescent="0.25">
      <c r="F1295" s="2"/>
      <c r="H1295" s="3"/>
      <c r="I1295" s="3"/>
      <c r="L1295" s="3"/>
      <c r="P1295" s="3"/>
      <c r="V1295" s="3"/>
      <c r="X1295" s="3"/>
    </row>
    <row r="1296" spans="6:24" x14ac:dyDescent="0.25">
      <c r="F1296" s="2"/>
      <c r="H1296" s="3"/>
      <c r="I1296" s="3"/>
      <c r="L1296" s="3"/>
      <c r="P1296" s="3"/>
      <c r="V1296" s="3"/>
      <c r="X1296" s="3"/>
    </row>
    <row r="1297" spans="6:24" x14ac:dyDescent="0.25">
      <c r="F1297" s="2"/>
      <c r="H1297" s="3"/>
      <c r="I1297" s="3"/>
      <c r="L1297" s="3"/>
      <c r="P1297" s="3"/>
      <c r="V1297" s="3"/>
      <c r="X1297" s="3"/>
    </row>
    <row r="1298" spans="6:24" x14ac:dyDescent="0.25">
      <c r="F1298" s="2"/>
      <c r="H1298" s="3"/>
      <c r="I1298" s="3"/>
      <c r="L1298" s="3"/>
      <c r="P1298" s="3"/>
      <c r="V1298" s="3"/>
      <c r="X1298" s="3"/>
    </row>
    <row r="1299" spans="6:24" x14ac:dyDescent="0.25">
      <c r="F1299" s="2"/>
      <c r="H1299" s="3"/>
      <c r="I1299" s="3"/>
      <c r="L1299" s="3"/>
      <c r="P1299" s="3"/>
      <c r="V1299" s="3"/>
      <c r="X1299" s="3"/>
    </row>
    <row r="1300" spans="6:24" x14ac:dyDescent="0.25">
      <c r="F1300" s="2"/>
      <c r="H1300" s="3"/>
      <c r="I1300" s="3"/>
      <c r="L1300" s="3"/>
      <c r="P1300" s="3"/>
      <c r="V1300" s="3"/>
      <c r="X1300" s="3"/>
    </row>
    <row r="1301" spans="6:24" x14ac:dyDescent="0.25">
      <c r="F1301" s="2"/>
      <c r="H1301" s="3"/>
      <c r="I1301" s="3"/>
      <c r="L1301" s="3"/>
      <c r="P1301" s="3"/>
      <c r="V1301" s="3"/>
      <c r="X1301" s="3"/>
    </row>
    <row r="1302" spans="6:24" x14ac:dyDescent="0.25">
      <c r="F1302" s="2"/>
      <c r="H1302" s="3"/>
      <c r="I1302" s="3"/>
      <c r="L1302" s="3"/>
      <c r="P1302" s="3"/>
      <c r="V1302" s="3"/>
      <c r="X1302" s="3"/>
    </row>
    <row r="1303" spans="6:24" x14ac:dyDescent="0.25">
      <c r="F1303" s="2"/>
      <c r="H1303" s="3"/>
      <c r="I1303" s="3"/>
      <c r="L1303" s="3"/>
      <c r="P1303" s="3"/>
      <c r="V1303" s="3"/>
      <c r="X1303" s="3"/>
    </row>
    <row r="1304" spans="6:24" x14ac:dyDescent="0.25">
      <c r="F1304" s="2"/>
      <c r="H1304" s="3"/>
      <c r="I1304" s="3"/>
      <c r="L1304" s="3"/>
      <c r="P1304" s="3"/>
      <c r="V1304" s="3"/>
      <c r="X1304" s="3"/>
    </row>
    <row r="1305" spans="6:24" x14ac:dyDescent="0.25">
      <c r="F1305" s="2"/>
      <c r="H1305" s="3"/>
      <c r="I1305" s="3"/>
      <c r="L1305" s="3"/>
      <c r="P1305" s="3"/>
      <c r="V1305" s="3"/>
      <c r="X1305" s="3"/>
    </row>
    <row r="1306" spans="6:24" x14ac:dyDescent="0.25">
      <c r="F1306" s="2"/>
      <c r="H1306" s="3"/>
      <c r="I1306" s="3"/>
      <c r="L1306" s="3"/>
      <c r="P1306" s="3"/>
      <c r="V1306" s="3"/>
      <c r="X1306" s="3"/>
    </row>
    <row r="1307" spans="6:24" x14ac:dyDescent="0.25">
      <c r="F1307" s="2"/>
      <c r="H1307" s="3"/>
      <c r="I1307" s="3"/>
      <c r="L1307" s="3"/>
      <c r="P1307" s="3"/>
      <c r="V1307" s="3"/>
      <c r="X1307" s="3"/>
    </row>
    <row r="1308" spans="6:24" x14ac:dyDescent="0.25">
      <c r="F1308" s="2"/>
      <c r="H1308" s="3"/>
      <c r="I1308" s="3"/>
      <c r="L1308" s="3"/>
      <c r="P1308" s="3"/>
      <c r="V1308" s="3"/>
      <c r="X1308" s="3"/>
    </row>
    <row r="1309" spans="6:24" x14ac:dyDescent="0.25">
      <c r="F1309" s="2"/>
      <c r="H1309" s="3"/>
      <c r="I1309" s="3"/>
      <c r="L1309" s="3"/>
      <c r="P1309" s="3"/>
      <c r="V1309" s="3"/>
      <c r="X1309" s="3"/>
    </row>
    <row r="1310" spans="6:24" x14ac:dyDescent="0.25">
      <c r="F1310" s="2"/>
      <c r="H1310" s="3"/>
      <c r="I1310" s="3"/>
      <c r="L1310" s="3"/>
      <c r="P1310" s="3"/>
      <c r="V1310" s="3"/>
      <c r="X1310" s="3"/>
    </row>
    <row r="1311" spans="6:24" x14ac:dyDescent="0.25">
      <c r="F1311" s="2"/>
      <c r="H1311" s="3"/>
      <c r="I1311" s="3"/>
      <c r="L1311" s="3"/>
      <c r="P1311" s="3"/>
      <c r="V1311" s="3"/>
      <c r="X1311" s="3"/>
    </row>
    <row r="1312" spans="6:24" x14ac:dyDescent="0.25">
      <c r="F1312" s="2"/>
      <c r="H1312" s="3"/>
      <c r="I1312" s="3"/>
      <c r="L1312" s="3"/>
      <c r="P1312" s="3"/>
      <c r="V1312" s="3"/>
      <c r="X1312" s="3"/>
    </row>
    <row r="1313" spans="6:24" x14ac:dyDescent="0.25">
      <c r="F1313" s="2"/>
      <c r="H1313" s="3"/>
      <c r="I1313" s="3"/>
      <c r="L1313" s="3"/>
      <c r="P1313" s="3"/>
      <c r="V1313" s="3"/>
      <c r="X1313" s="3"/>
    </row>
    <row r="1314" spans="6:24" x14ac:dyDescent="0.25">
      <c r="F1314" s="2"/>
      <c r="H1314" s="3"/>
      <c r="I1314" s="3"/>
      <c r="L1314" s="3"/>
      <c r="P1314" s="3"/>
      <c r="V1314" s="3"/>
      <c r="X1314" s="3"/>
    </row>
    <row r="1315" spans="6:24" x14ac:dyDescent="0.25">
      <c r="F1315" s="2"/>
      <c r="H1315" s="3"/>
      <c r="I1315" s="3"/>
      <c r="L1315" s="3"/>
      <c r="P1315" s="3"/>
      <c r="V1315" s="3"/>
      <c r="X1315" s="3"/>
    </row>
    <row r="1316" spans="6:24" x14ac:dyDescent="0.25">
      <c r="F1316" s="2"/>
      <c r="H1316" s="3"/>
      <c r="I1316" s="3"/>
      <c r="L1316" s="3"/>
      <c r="P1316" s="3"/>
      <c r="V1316" s="3"/>
      <c r="X1316" s="3"/>
    </row>
    <row r="1317" spans="6:24" x14ac:dyDescent="0.25">
      <c r="F1317" s="2"/>
      <c r="H1317" s="3"/>
      <c r="I1317" s="3"/>
      <c r="L1317" s="3"/>
      <c r="P1317" s="3"/>
      <c r="V1317" s="3"/>
      <c r="X1317" s="3"/>
    </row>
    <row r="1318" spans="6:24" x14ac:dyDescent="0.25">
      <c r="F1318" s="2"/>
      <c r="H1318" s="3"/>
      <c r="I1318" s="3"/>
      <c r="L1318" s="3"/>
      <c r="P1318" s="3"/>
      <c r="V1318" s="3"/>
      <c r="X1318" s="3"/>
    </row>
    <row r="1319" spans="6:24" x14ac:dyDescent="0.25">
      <c r="F1319" s="2"/>
      <c r="H1319" s="3"/>
      <c r="I1319" s="3"/>
      <c r="L1319" s="3"/>
      <c r="P1319" s="3"/>
      <c r="V1319" s="3"/>
      <c r="X1319" s="3"/>
    </row>
    <row r="1320" spans="6:24" x14ac:dyDescent="0.25">
      <c r="F1320" s="2"/>
      <c r="H1320" s="3"/>
      <c r="I1320" s="3"/>
      <c r="L1320" s="3"/>
      <c r="P1320" s="3"/>
      <c r="V1320" s="3"/>
      <c r="X1320" s="3"/>
    </row>
    <row r="1321" spans="6:24" x14ac:dyDescent="0.25">
      <c r="F1321" s="2"/>
      <c r="H1321" s="3"/>
      <c r="I1321" s="3"/>
      <c r="L1321" s="3"/>
      <c r="P1321" s="3"/>
      <c r="V1321" s="3"/>
      <c r="X1321" s="3"/>
    </row>
    <row r="1322" spans="6:24" x14ac:dyDescent="0.25">
      <c r="F1322" s="2"/>
      <c r="H1322" s="3"/>
      <c r="I1322" s="3"/>
      <c r="L1322" s="3"/>
      <c r="P1322" s="3"/>
      <c r="V1322" s="3"/>
      <c r="X1322" s="3"/>
    </row>
    <row r="1323" spans="6:24" x14ac:dyDescent="0.25">
      <c r="F1323" s="2"/>
      <c r="H1323" s="3"/>
      <c r="I1323" s="3"/>
      <c r="L1323" s="3"/>
      <c r="P1323" s="3"/>
      <c r="V1323" s="3"/>
      <c r="X1323" s="3"/>
    </row>
    <row r="1324" spans="6:24" x14ac:dyDescent="0.25">
      <c r="F1324" s="2"/>
      <c r="H1324" s="3"/>
      <c r="I1324" s="3"/>
      <c r="L1324" s="3"/>
      <c r="P1324" s="3"/>
      <c r="V1324" s="3"/>
      <c r="X1324" s="3"/>
    </row>
    <row r="1325" spans="6:24" x14ac:dyDescent="0.25">
      <c r="F1325" s="2"/>
      <c r="H1325" s="3"/>
      <c r="I1325" s="3"/>
      <c r="L1325" s="3"/>
      <c r="P1325" s="3"/>
      <c r="V1325" s="3"/>
      <c r="X1325" s="3"/>
    </row>
    <row r="1326" spans="6:24" x14ac:dyDescent="0.25">
      <c r="F1326" s="2"/>
      <c r="H1326" s="3"/>
      <c r="I1326" s="3"/>
      <c r="L1326" s="3"/>
      <c r="P1326" s="3"/>
      <c r="V1326" s="3"/>
      <c r="X1326" s="3"/>
    </row>
    <row r="1327" spans="6:24" x14ac:dyDescent="0.25">
      <c r="F1327" s="2"/>
      <c r="H1327" s="3"/>
      <c r="I1327" s="3"/>
      <c r="L1327" s="3"/>
      <c r="P1327" s="3"/>
      <c r="V1327" s="3"/>
      <c r="X1327" s="3"/>
    </row>
    <row r="1328" spans="6:24" x14ac:dyDescent="0.25">
      <c r="F1328" s="2"/>
      <c r="H1328" s="3"/>
      <c r="I1328" s="3"/>
      <c r="L1328" s="3"/>
      <c r="P1328" s="3"/>
      <c r="V1328" s="3"/>
      <c r="X1328" s="3"/>
    </row>
    <row r="1329" spans="6:24" x14ac:dyDescent="0.25">
      <c r="F1329" s="2"/>
      <c r="H1329" s="3"/>
      <c r="I1329" s="3"/>
      <c r="L1329" s="3"/>
      <c r="P1329" s="3"/>
      <c r="V1329" s="3"/>
      <c r="X1329" s="3"/>
    </row>
    <row r="1330" spans="6:24" x14ac:dyDescent="0.25">
      <c r="F1330" s="2"/>
      <c r="H1330" s="3"/>
      <c r="I1330" s="3"/>
      <c r="L1330" s="3"/>
      <c r="P1330" s="3"/>
      <c r="V1330" s="3"/>
      <c r="X1330" s="3"/>
    </row>
    <row r="1331" spans="6:24" x14ac:dyDescent="0.25">
      <c r="F1331" s="2"/>
      <c r="H1331" s="3"/>
      <c r="I1331" s="3"/>
      <c r="L1331" s="3"/>
      <c r="P1331" s="3"/>
      <c r="V1331" s="3"/>
      <c r="X1331" s="3"/>
    </row>
    <row r="1332" spans="6:24" x14ac:dyDescent="0.25">
      <c r="F1332" s="2"/>
      <c r="H1332" s="3"/>
      <c r="I1332" s="3"/>
      <c r="L1332" s="3"/>
      <c r="P1332" s="3"/>
      <c r="V1332" s="3"/>
      <c r="X1332" s="3"/>
    </row>
    <row r="1333" spans="6:24" x14ac:dyDescent="0.25">
      <c r="F1333" s="2"/>
      <c r="H1333" s="3"/>
      <c r="I1333" s="3"/>
      <c r="L1333" s="3"/>
      <c r="P1333" s="3"/>
      <c r="V1333" s="3"/>
      <c r="X1333" s="3"/>
    </row>
    <row r="1334" spans="6:24" x14ac:dyDescent="0.25">
      <c r="F1334" s="2"/>
      <c r="H1334" s="3"/>
      <c r="I1334" s="3"/>
      <c r="L1334" s="3"/>
      <c r="P1334" s="3"/>
      <c r="V1334" s="3"/>
      <c r="X1334" s="3"/>
    </row>
    <row r="1335" spans="6:24" x14ac:dyDescent="0.25">
      <c r="F1335" s="2"/>
      <c r="H1335" s="3"/>
      <c r="I1335" s="3"/>
      <c r="L1335" s="3"/>
      <c r="P1335" s="3"/>
      <c r="V1335" s="3"/>
      <c r="X1335" s="3"/>
    </row>
    <row r="1336" spans="6:24" x14ac:dyDescent="0.25">
      <c r="F1336" s="2"/>
      <c r="H1336" s="3"/>
      <c r="I1336" s="3"/>
      <c r="L1336" s="3"/>
      <c r="P1336" s="3"/>
      <c r="V1336" s="3"/>
      <c r="X1336" s="3"/>
    </row>
    <row r="1337" spans="6:24" x14ac:dyDescent="0.25">
      <c r="F1337" s="2"/>
      <c r="H1337" s="3"/>
      <c r="I1337" s="3"/>
      <c r="L1337" s="3"/>
      <c r="P1337" s="3"/>
      <c r="V1337" s="3"/>
      <c r="X1337" s="3"/>
    </row>
    <row r="1338" spans="6:24" x14ac:dyDescent="0.25">
      <c r="F1338" s="2"/>
      <c r="H1338" s="3"/>
      <c r="I1338" s="3"/>
      <c r="L1338" s="3"/>
      <c r="P1338" s="3"/>
      <c r="V1338" s="3"/>
      <c r="X1338" s="3"/>
    </row>
    <row r="1339" spans="6:24" x14ac:dyDescent="0.25">
      <c r="F1339" s="2"/>
      <c r="H1339" s="3"/>
      <c r="I1339" s="3"/>
      <c r="L1339" s="3"/>
      <c r="P1339" s="3"/>
      <c r="V1339" s="3"/>
      <c r="X1339" s="3"/>
    </row>
    <row r="1340" spans="6:24" x14ac:dyDescent="0.25">
      <c r="F1340" s="2"/>
      <c r="H1340" s="3"/>
      <c r="I1340" s="3"/>
      <c r="L1340" s="3"/>
      <c r="P1340" s="3"/>
      <c r="V1340" s="3"/>
      <c r="X1340" s="3"/>
    </row>
    <row r="1341" spans="6:24" x14ac:dyDescent="0.25">
      <c r="F1341" s="2"/>
      <c r="H1341" s="3"/>
      <c r="I1341" s="3"/>
      <c r="L1341" s="3"/>
      <c r="P1341" s="3"/>
      <c r="V1341" s="3"/>
      <c r="X1341" s="3"/>
    </row>
    <row r="1342" spans="6:24" x14ac:dyDescent="0.25">
      <c r="F1342" s="2"/>
      <c r="H1342" s="3"/>
      <c r="I1342" s="3"/>
      <c r="L1342" s="3"/>
      <c r="P1342" s="3"/>
      <c r="V1342" s="3"/>
      <c r="X1342" s="3"/>
    </row>
    <row r="1343" spans="6:24" x14ac:dyDescent="0.25">
      <c r="F1343" s="2"/>
      <c r="H1343" s="3"/>
      <c r="I1343" s="3"/>
      <c r="L1343" s="3"/>
      <c r="P1343" s="3"/>
      <c r="V1343" s="3"/>
      <c r="X1343" s="3"/>
    </row>
    <row r="1344" spans="6:24" x14ac:dyDescent="0.25">
      <c r="F1344" s="2"/>
      <c r="H1344" s="3"/>
      <c r="I1344" s="3"/>
      <c r="L1344" s="3"/>
      <c r="P1344" s="3"/>
      <c r="V1344" s="3"/>
      <c r="X1344" s="3"/>
    </row>
    <row r="1345" spans="6:24" x14ac:dyDescent="0.25">
      <c r="F1345" s="2"/>
      <c r="H1345" s="3"/>
      <c r="I1345" s="3"/>
      <c r="L1345" s="3"/>
      <c r="P1345" s="3"/>
      <c r="V1345" s="3"/>
      <c r="X1345" s="3"/>
    </row>
    <row r="1346" spans="6:24" x14ac:dyDescent="0.25">
      <c r="F1346" s="2"/>
      <c r="H1346" s="3"/>
      <c r="I1346" s="3"/>
      <c r="L1346" s="3"/>
      <c r="P1346" s="3"/>
      <c r="V1346" s="3"/>
      <c r="X1346" s="3"/>
    </row>
    <row r="1347" spans="6:24" x14ac:dyDescent="0.25">
      <c r="F1347" s="2"/>
      <c r="H1347" s="3"/>
      <c r="I1347" s="3"/>
      <c r="L1347" s="3"/>
      <c r="P1347" s="3"/>
      <c r="V1347" s="3"/>
      <c r="X1347" s="3"/>
    </row>
    <row r="1348" spans="6:24" x14ac:dyDescent="0.25">
      <c r="F1348" s="2"/>
      <c r="H1348" s="3"/>
      <c r="I1348" s="3"/>
      <c r="L1348" s="3"/>
      <c r="P1348" s="3"/>
      <c r="V1348" s="3"/>
      <c r="X1348" s="3"/>
    </row>
    <row r="1349" spans="6:24" x14ac:dyDescent="0.25">
      <c r="F1349" s="2"/>
      <c r="H1349" s="3"/>
      <c r="I1349" s="3"/>
      <c r="L1349" s="3"/>
      <c r="P1349" s="3"/>
      <c r="V1349" s="3"/>
      <c r="X1349" s="3"/>
    </row>
    <row r="1350" spans="6:24" x14ac:dyDescent="0.25">
      <c r="F1350" s="2"/>
      <c r="H1350" s="3"/>
      <c r="I1350" s="3"/>
      <c r="L1350" s="3"/>
      <c r="P1350" s="3"/>
      <c r="V1350" s="3"/>
      <c r="X1350" s="3"/>
    </row>
    <row r="1351" spans="6:24" x14ac:dyDescent="0.25">
      <c r="F1351" s="2"/>
      <c r="H1351" s="3"/>
      <c r="I1351" s="3"/>
      <c r="L1351" s="3"/>
      <c r="P1351" s="3"/>
      <c r="V1351" s="3"/>
      <c r="X1351" s="3"/>
    </row>
    <row r="1352" spans="6:24" x14ac:dyDescent="0.25">
      <c r="F1352" s="2"/>
      <c r="H1352" s="3"/>
      <c r="I1352" s="3"/>
      <c r="L1352" s="3"/>
      <c r="P1352" s="3"/>
      <c r="V1352" s="3"/>
      <c r="X1352" s="3"/>
    </row>
    <row r="1353" spans="6:24" x14ac:dyDescent="0.25">
      <c r="F1353" s="2"/>
      <c r="H1353" s="3"/>
      <c r="I1353" s="3"/>
      <c r="L1353" s="3"/>
      <c r="P1353" s="3"/>
      <c r="V1353" s="3"/>
      <c r="X1353" s="3"/>
    </row>
    <row r="1354" spans="6:24" x14ac:dyDescent="0.25">
      <c r="F1354" s="2"/>
      <c r="H1354" s="3"/>
      <c r="I1354" s="3"/>
      <c r="L1354" s="3"/>
      <c r="P1354" s="3"/>
      <c r="V1354" s="3"/>
      <c r="X1354" s="3"/>
    </row>
    <row r="1355" spans="6:24" x14ac:dyDescent="0.25">
      <c r="F1355" s="2"/>
      <c r="H1355" s="3"/>
      <c r="I1355" s="3"/>
      <c r="L1355" s="3"/>
      <c r="P1355" s="3"/>
      <c r="V1355" s="3"/>
      <c r="X1355" s="3"/>
    </row>
    <row r="1356" spans="6:24" x14ac:dyDescent="0.25">
      <c r="F1356" s="2"/>
      <c r="H1356" s="3"/>
      <c r="I1356" s="3"/>
      <c r="L1356" s="3"/>
      <c r="P1356" s="3"/>
      <c r="V1356" s="3"/>
      <c r="X1356" s="3"/>
    </row>
    <row r="1357" spans="6:24" x14ac:dyDescent="0.25">
      <c r="F1357" s="2"/>
      <c r="P1357" s="3"/>
      <c r="V1357" s="3"/>
      <c r="X1357" s="3"/>
    </row>
    <row r="1358" spans="6:24" x14ac:dyDescent="0.25">
      <c r="F1358" s="2"/>
      <c r="H1358" s="3"/>
      <c r="I1358" s="3"/>
      <c r="L1358" s="3"/>
      <c r="P1358" s="3"/>
      <c r="V1358" s="3"/>
      <c r="X1358" s="3"/>
    </row>
    <row r="1359" spans="6:24" x14ac:dyDescent="0.25">
      <c r="F1359" s="2"/>
      <c r="H1359" s="3"/>
      <c r="I1359" s="3"/>
      <c r="L1359" s="3"/>
      <c r="P1359" s="3"/>
      <c r="V1359" s="3"/>
      <c r="X1359" s="3"/>
    </row>
    <row r="1360" spans="6:24" x14ac:dyDescent="0.25">
      <c r="F1360" s="2"/>
      <c r="H1360" s="3"/>
      <c r="I1360" s="3"/>
      <c r="L1360" s="3"/>
      <c r="P1360" s="3"/>
      <c r="V1360" s="3"/>
      <c r="X1360" s="3"/>
    </row>
    <row r="1361" spans="6:24" x14ac:dyDescent="0.25">
      <c r="F1361" s="2"/>
      <c r="H1361" s="3"/>
      <c r="I1361" s="3"/>
      <c r="L1361" s="3"/>
      <c r="P1361" s="3"/>
      <c r="V1361" s="3"/>
      <c r="X1361" s="3"/>
    </row>
    <row r="1362" spans="6:24" x14ac:dyDescent="0.25">
      <c r="F1362" s="2"/>
      <c r="H1362" s="3"/>
      <c r="I1362" s="3"/>
      <c r="L1362" s="3"/>
      <c r="P1362" s="3"/>
      <c r="V1362" s="3"/>
      <c r="X1362" s="3"/>
    </row>
    <row r="1363" spans="6:24" x14ac:dyDescent="0.25">
      <c r="F1363" s="2"/>
      <c r="H1363" s="3"/>
      <c r="I1363" s="3"/>
      <c r="L1363" s="3"/>
      <c r="P1363" s="3"/>
      <c r="V1363" s="3"/>
      <c r="X1363" s="3"/>
    </row>
    <row r="1364" spans="6:24" x14ac:dyDescent="0.25">
      <c r="F1364" s="2"/>
      <c r="H1364" s="3"/>
      <c r="I1364" s="3"/>
      <c r="L1364" s="3"/>
      <c r="P1364" s="3"/>
      <c r="V1364" s="3"/>
      <c r="X1364" s="3"/>
    </row>
    <row r="1365" spans="6:24" x14ac:dyDescent="0.25">
      <c r="F1365" s="2"/>
      <c r="H1365" s="3"/>
      <c r="I1365" s="3"/>
      <c r="L1365" s="3"/>
      <c r="P1365" s="3"/>
      <c r="V1365" s="3"/>
      <c r="X1365" s="3"/>
    </row>
    <row r="1366" spans="6:24" x14ac:dyDescent="0.25">
      <c r="F1366" s="2"/>
      <c r="H1366" s="3"/>
      <c r="I1366" s="3"/>
      <c r="L1366" s="3"/>
      <c r="P1366" s="3"/>
      <c r="V1366" s="3"/>
      <c r="X1366" s="3"/>
    </row>
    <row r="1367" spans="6:24" x14ac:dyDescent="0.25">
      <c r="F1367" s="2"/>
      <c r="H1367" s="3"/>
      <c r="I1367" s="3"/>
      <c r="L1367" s="3"/>
      <c r="P1367" s="3"/>
      <c r="V1367" s="3"/>
      <c r="X1367" s="3"/>
    </row>
    <row r="1368" spans="6:24" x14ac:dyDescent="0.25">
      <c r="F1368" s="2"/>
      <c r="H1368" s="3"/>
      <c r="I1368" s="3"/>
      <c r="L1368" s="3"/>
      <c r="P1368" s="3"/>
      <c r="V1368" s="3"/>
      <c r="X1368" s="3"/>
    </row>
    <row r="1369" spans="6:24" x14ac:dyDescent="0.25">
      <c r="F1369" s="2"/>
      <c r="H1369" s="3"/>
      <c r="I1369" s="3"/>
      <c r="L1369" s="3"/>
      <c r="P1369" s="3"/>
      <c r="V1369" s="3"/>
      <c r="X1369" s="3"/>
    </row>
    <row r="1370" spans="6:24" x14ac:dyDescent="0.25">
      <c r="F1370" s="2"/>
      <c r="H1370" s="3"/>
      <c r="I1370" s="3"/>
      <c r="L1370" s="3"/>
      <c r="P1370" s="3"/>
      <c r="V1370" s="3"/>
      <c r="X1370" s="3"/>
    </row>
    <row r="1371" spans="6:24" x14ac:dyDescent="0.25">
      <c r="F1371" s="2"/>
      <c r="H1371" s="3"/>
      <c r="I1371" s="3"/>
      <c r="L1371" s="3"/>
      <c r="P1371" s="3"/>
      <c r="V1371" s="3"/>
      <c r="X1371" s="3"/>
    </row>
    <row r="1372" spans="6:24" x14ac:dyDescent="0.25">
      <c r="F1372" s="2"/>
      <c r="H1372" s="3"/>
      <c r="I1372" s="3"/>
      <c r="L1372" s="3"/>
      <c r="P1372" s="3"/>
      <c r="V1372" s="3"/>
      <c r="X1372" s="3"/>
    </row>
    <row r="1373" spans="6:24" x14ac:dyDescent="0.25">
      <c r="F1373" s="2"/>
      <c r="H1373" s="3"/>
      <c r="I1373" s="3"/>
      <c r="L1373" s="3"/>
      <c r="P1373" s="3"/>
      <c r="V1373" s="3"/>
      <c r="X1373" s="3"/>
    </row>
    <row r="1374" spans="6:24" x14ac:dyDescent="0.25">
      <c r="F1374" s="2"/>
      <c r="H1374" s="3"/>
      <c r="I1374" s="3"/>
      <c r="L1374" s="3"/>
      <c r="P1374" s="3"/>
      <c r="V1374" s="3"/>
      <c r="X1374" s="3"/>
    </row>
    <row r="1375" spans="6:24" x14ac:dyDescent="0.25">
      <c r="F1375" s="2"/>
      <c r="H1375" s="3"/>
      <c r="I1375" s="3"/>
      <c r="L1375" s="3"/>
      <c r="P1375" s="3"/>
      <c r="V1375" s="3"/>
      <c r="X1375" s="3"/>
    </row>
    <row r="1376" spans="6:24" x14ac:dyDescent="0.25">
      <c r="F1376" s="2"/>
      <c r="H1376" s="3"/>
      <c r="I1376" s="3"/>
      <c r="L1376" s="3"/>
      <c r="P1376" s="3"/>
      <c r="V1376" s="3"/>
      <c r="X1376" s="3"/>
    </row>
    <row r="1377" spans="6:24" x14ac:dyDescent="0.25">
      <c r="F1377" s="2"/>
      <c r="H1377" s="3"/>
      <c r="I1377" s="3"/>
      <c r="L1377" s="3"/>
      <c r="P1377" s="3"/>
      <c r="V1377" s="3"/>
      <c r="X1377" s="3"/>
    </row>
    <row r="1378" spans="6:24" x14ac:dyDescent="0.25">
      <c r="F1378" s="2"/>
      <c r="H1378" s="3"/>
      <c r="I1378" s="3"/>
      <c r="L1378" s="3"/>
      <c r="P1378" s="3"/>
      <c r="V1378" s="3"/>
      <c r="X1378" s="3"/>
    </row>
    <row r="1379" spans="6:24" x14ac:dyDescent="0.25">
      <c r="F1379" s="2"/>
      <c r="H1379" s="3"/>
      <c r="I1379" s="3"/>
      <c r="L1379" s="3"/>
      <c r="P1379" s="3"/>
      <c r="V1379" s="3"/>
      <c r="X1379" s="3"/>
    </row>
    <row r="1380" spans="6:24" x14ac:dyDescent="0.25">
      <c r="F1380" s="2"/>
      <c r="H1380" s="3"/>
      <c r="I1380" s="3"/>
      <c r="L1380" s="3"/>
      <c r="P1380" s="3"/>
      <c r="V1380" s="3"/>
      <c r="X1380" s="3"/>
    </row>
    <row r="1381" spans="6:24" x14ac:dyDescent="0.25">
      <c r="F1381" s="2"/>
      <c r="H1381" s="3"/>
      <c r="I1381" s="3"/>
      <c r="L1381" s="3"/>
      <c r="P1381" s="3"/>
      <c r="V1381" s="3"/>
      <c r="X1381" s="3"/>
    </row>
    <row r="1382" spans="6:24" x14ac:dyDescent="0.25">
      <c r="F1382" s="2"/>
      <c r="H1382" s="3"/>
      <c r="I1382" s="3"/>
      <c r="L1382" s="3"/>
      <c r="P1382" s="3"/>
      <c r="V1382" s="3"/>
      <c r="X1382" s="3"/>
    </row>
    <row r="1383" spans="6:24" x14ac:dyDescent="0.25">
      <c r="F1383" s="2"/>
      <c r="H1383" s="3"/>
      <c r="I1383" s="3"/>
      <c r="L1383" s="3"/>
      <c r="P1383" s="3"/>
      <c r="V1383" s="3"/>
      <c r="X1383" s="3"/>
    </row>
    <row r="1384" spans="6:24" x14ac:dyDescent="0.25">
      <c r="F1384" s="2"/>
      <c r="H1384" s="3"/>
      <c r="I1384" s="3"/>
      <c r="L1384" s="3"/>
      <c r="P1384" s="3"/>
      <c r="V1384" s="3"/>
      <c r="X1384" s="3"/>
    </row>
    <row r="1385" spans="6:24" x14ac:dyDescent="0.25">
      <c r="F1385" s="2"/>
      <c r="H1385" s="3"/>
      <c r="I1385" s="3"/>
      <c r="L1385" s="3"/>
      <c r="P1385" s="3"/>
      <c r="V1385" s="3"/>
      <c r="X1385" s="3"/>
    </row>
    <row r="1386" spans="6:24" x14ac:dyDescent="0.25">
      <c r="F1386" s="2"/>
      <c r="H1386" s="3"/>
      <c r="I1386" s="3"/>
      <c r="L1386" s="3"/>
      <c r="P1386" s="3"/>
      <c r="V1386" s="3"/>
      <c r="X1386" s="3"/>
    </row>
    <row r="1387" spans="6:24" x14ac:dyDescent="0.25">
      <c r="F1387" s="2"/>
      <c r="H1387" s="3"/>
      <c r="I1387" s="3"/>
      <c r="L1387" s="3"/>
      <c r="P1387" s="3"/>
      <c r="V1387" s="3"/>
      <c r="X1387" s="3"/>
    </row>
    <row r="1388" spans="6:24" x14ac:dyDescent="0.25">
      <c r="F1388" s="2"/>
      <c r="H1388" s="3"/>
      <c r="I1388" s="3"/>
      <c r="L1388" s="3"/>
      <c r="P1388" s="3"/>
      <c r="V1388" s="3"/>
      <c r="X1388" s="3"/>
    </row>
    <row r="1389" spans="6:24" x14ac:dyDescent="0.25">
      <c r="F1389" s="2"/>
      <c r="H1389" s="3"/>
      <c r="I1389" s="3"/>
      <c r="L1389" s="3"/>
      <c r="P1389" s="3"/>
      <c r="V1389" s="3"/>
      <c r="X1389" s="3"/>
    </row>
    <row r="1390" spans="6:24" x14ac:dyDescent="0.25">
      <c r="F1390" s="2"/>
      <c r="H1390" s="3"/>
      <c r="I1390" s="3"/>
      <c r="L1390" s="3"/>
      <c r="P1390" s="3"/>
      <c r="V1390" s="3"/>
      <c r="X1390" s="3"/>
    </row>
    <row r="1391" spans="6:24" x14ac:dyDescent="0.25">
      <c r="F1391" s="2"/>
      <c r="H1391" s="3"/>
      <c r="I1391" s="3"/>
      <c r="L1391" s="3"/>
      <c r="P1391" s="3"/>
      <c r="V1391" s="3"/>
      <c r="X1391" s="3"/>
    </row>
    <row r="1392" spans="6:24" x14ac:dyDescent="0.25">
      <c r="F1392" s="2"/>
      <c r="H1392" s="3"/>
      <c r="I1392" s="3"/>
      <c r="L1392" s="3"/>
      <c r="P1392" s="3"/>
      <c r="V1392" s="3"/>
      <c r="X1392" s="3"/>
    </row>
    <row r="1393" spans="6:24" x14ac:dyDescent="0.25">
      <c r="F1393" s="2"/>
      <c r="H1393" s="3"/>
      <c r="I1393" s="3"/>
      <c r="L1393" s="3"/>
      <c r="P1393" s="3"/>
      <c r="V1393" s="3"/>
      <c r="X1393" s="3"/>
    </row>
    <row r="1394" spans="6:24" x14ac:dyDescent="0.25">
      <c r="F1394" s="2"/>
      <c r="H1394" s="3"/>
      <c r="I1394" s="3"/>
      <c r="L1394" s="3"/>
      <c r="P1394" s="3"/>
      <c r="V1394" s="3"/>
      <c r="X1394" s="3"/>
    </row>
    <row r="1395" spans="6:24" x14ac:dyDescent="0.25">
      <c r="F1395" s="2"/>
      <c r="H1395" s="3"/>
      <c r="I1395" s="3"/>
      <c r="L1395" s="3"/>
      <c r="P1395" s="3"/>
      <c r="V1395" s="3"/>
      <c r="X1395" s="3"/>
    </row>
    <row r="1396" spans="6:24" x14ac:dyDescent="0.25">
      <c r="F1396" s="2"/>
      <c r="H1396" s="3"/>
      <c r="I1396" s="3"/>
      <c r="L1396" s="3"/>
      <c r="P1396" s="3"/>
      <c r="V1396" s="3"/>
      <c r="X1396" s="3"/>
    </row>
    <row r="1397" spans="6:24" x14ac:dyDescent="0.25">
      <c r="F1397" s="2"/>
      <c r="H1397" s="3"/>
      <c r="I1397" s="3"/>
      <c r="L1397" s="3"/>
      <c r="P1397" s="3"/>
      <c r="V1397" s="3"/>
      <c r="X1397" s="3"/>
    </row>
    <row r="1398" spans="6:24" x14ac:dyDescent="0.25">
      <c r="F1398" s="2"/>
      <c r="H1398" s="3"/>
      <c r="I1398" s="3"/>
      <c r="L1398" s="3"/>
      <c r="P1398" s="3"/>
      <c r="V1398" s="3"/>
      <c r="X1398" s="3"/>
    </row>
    <row r="1399" spans="6:24" x14ac:dyDescent="0.25">
      <c r="F1399" s="2"/>
      <c r="H1399" s="3"/>
      <c r="I1399" s="3"/>
      <c r="L1399" s="3"/>
      <c r="P1399" s="3"/>
      <c r="V1399" s="3"/>
      <c r="X1399" s="3"/>
    </row>
    <row r="1400" spans="6:24" x14ac:dyDescent="0.25">
      <c r="F1400" s="2"/>
      <c r="H1400" s="3"/>
      <c r="I1400" s="3"/>
      <c r="L1400" s="3"/>
      <c r="P1400" s="3"/>
      <c r="V1400" s="3"/>
      <c r="X1400" s="3"/>
    </row>
    <row r="1401" spans="6:24" x14ac:dyDescent="0.25">
      <c r="F1401" s="2"/>
      <c r="H1401" s="3"/>
      <c r="I1401" s="3"/>
      <c r="L1401" s="3"/>
      <c r="P1401" s="3"/>
      <c r="V1401" s="3"/>
      <c r="X1401" s="3"/>
    </row>
    <row r="1402" spans="6:24" x14ac:dyDescent="0.25">
      <c r="F1402" s="2"/>
      <c r="H1402" s="3"/>
      <c r="I1402" s="3"/>
      <c r="L1402" s="3"/>
      <c r="P1402" s="3"/>
      <c r="V1402" s="3"/>
      <c r="X1402" s="3"/>
    </row>
    <row r="1403" spans="6:24" x14ac:dyDescent="0.25">
      <c r="F1403" s="2"/>
      <c r="H1403" s="3"/>
      <c r="I1403" s="3"/>
      <c r="L1403" s="3"/>
      <c r="P1403" s="3"/>
      <c r="V1403" s="3"/>
      <c r="X1403" s="3"/>
    </row>
    <row r="1404" spans="6:24" x14ac:dyDescent="0.25">
      <c r="F1404" s="2"/>
      <c r="H1404" s="3"/>
      <c r="I1404" s="3"/>
      <c r="L1404" s="3"/>
      <c r="P1404" s="3"/>
      <c r="V1404" s="3"/>
      <c r="X1404" s="3"/>
    </row>
    <row r="1405" spans="6:24" x14ac:dyDescent="0.25">
      <c r="F1405" s="2"/>
      <c r="H1405" s="3"/>
      <c r="I1405" s="3"/>
      <c r="L1405" s="3"/>
      <c r="P1405" s="3"/>
      <c r="V1405" s="3"/>
      <c r="X1405" s="3"/>
    </row>
    <row r="1406" spans="6:24" x14ac:dyDescent="0.25">
      <c r="F1406" s="2"/>
      <c r="H1406" s="3"/>
      <c r="I1406" s="3"/>
      <c r="L1406" s="3"/>
      <c r="P1406" s="3"/>
      <c r="V1406" s="3"/>
      <c r="X1406" s="3"/>
    </row>
    <row r="1407" spans="6:24" x14ac:dyDescent="0.25">
      <c r="F1407" s="2"/>
      <c r="H1407" s="3"/>
      <c r="I1407" s="3"/>
      <c r="L1407" s="3"/>
      <c r="P1407" s="3"/>
      <c r="V1407" s="3"/>
      <c r="X1407" s="3"/>
    </row>
    <row r="1408" spans="6:24" x14ac:dyDescent="0.25">
      <c r="F1408" s="2"/>
      <c r="H1408" s="3"/>
      <c r="I1408" s="3"/>
      <c r="L1408" s="3"/>
      <c r="P1408" s="3"/>
      <c r="V1408" s="3"/>
      <c r="X1408" s="3"/>
    </row>
    <row r="1409" spans="6:24" x14ac:dyDescent="0.25">
      <c r="F1409" s="2"/>
      <c r="H1409" s="3"/>
      <c r="I1409" s="3"/>
      <c r="L1409" s="3"/>
      <c r="P1409" s="3"/>
      <c r="V1409" s="3"/>
      <c r="X1409" s="3"/>
    </row>
    <row r="1410" spans="6:24" x14ac:dyDescent="0.25">
      <c r="F1410" s="2"/>
      <c r="H1410" s="3"/>
      <c r="I1410" s="3"/>
      <c r="L1410" s="3"/>
      <c r="P1410" s="3"/>
      <c r="V1410" s="3"/>
      <c r="X1410" s="3"/>
    </row>
    <row r="1411" spans="6:24" x14ac:dyDescent="0.25">
      <c r="F1411" s="2"/>
      <c r="H1411" s="3"/>
      <c r="I1411" s="3"/>
      <c r="L1411" s="3"/>
      <c r="P1411" s="3"/>
      <c r="V1411" s="3"/>
      <c r="X1411" s="3"/>
    </row>
    <row r="1412" spans="6:24" x14ac:dyDescent="0.25">
      <c r="F1412" s="2"/>
      <c r="H1412" s="3"/>
      <c r="I1412" s="3"/>
      <c r="L1412" s="3"/>
      <c r="P1412" s="3"/>
      <c r="V1412" s="3"/>
      <c r="X1412" s="3"/>
    </row>
    <row r="1413" spans="6:24" x14ac:dyDescent="0.25">
      <c r="F1413" s="2"/>
      <c r="H1413" s="3"/>
      <c r="I1413" s="3"/>
      <c r="L1413" s="3"/>
      <c r="P1413" s="3"/>
      <c r="V1413" s="3"/>
      <c r="X1413" s="3"/>
    </row>
    <row r="1414" spans="6:24" x14ac:dyDescent="0.25">
      <c r="F1414" s="2"/>
      <c r="H1414" s="3"/>
      <c r="I1414" s="3"/>
      <c r="L1414" s="3"/>
      <c r="P1414" s="3"/>
      <c r="V1414" s="3"/>
      <c r="X1414" s="3"/>
    </row>
    <row r="1415" spans="6:24" x14ac:dyDescent="0.25">
      <c r="F1415" s="2"/>
      <c r="H1415" s="3"/>
      <c r="I1415" s="3"/>
      <c r="L1415" s="3"/>
      <c r="P1415" s="3"/>
      <c r="V1415" s="3"/>
      <c r="X1415" s="3"/>
    </row>
    <row r="1416" spans="6:24" x14ac:dyDescent="0.25">
      <c r="F1416" s="2"/>
      <c r="P1416" s="3"/>
      <c r="V1416" s="3"/>
      <c r="X1416" s="3"/>
    </row>
    <row r="1417" spans="6:24" x14ac:dyDescent="0.25">
      <c r="F1417" s="2"/>
      <c r="H1417" s="3"/>
      <c r="I1417" s="3"/>
      <c r="L1417" s="3"/>
      <c r="P1417" s="3"/>
      <c r="V1417" s="3"/>
      <c r="X1417" s="3"/>
    </row>
    <row r="1418" spans="6:24" x14ac:dyDescent="0.25">
      <c r="F1418" s="2"/>
      <c r="H1418" s="3"/>
      <c r="I1418" s="3"/>
      <c r="L1418" s="3"/>
      <c r="P1418" s="3"/>
      <c r="V1418" s="3"/>
      <c r="X1418" s="3"/>
    </row>
    <row r="1419" spans="6:24" x14ac:dyDescent="0.25">
      <c r="F1419" s="2"/>
      <c r="H1419" s="3"/>
      <c r="I1419" s="3"/>
      <c r="L1419" s="3"/>
      <c r="P1419" s="3"/>
      <c r="V1419" s="3"/>
      <c r="X1419" s="3"/>
    </row>
    <row r="1420" spans="6:24" x14ac:dyDescent="0.25">
      <c r="F1420" s="2"/>
      <c r="H1420" s="3"/>
      <c r="I1420" s="3"/>
      <c r="L1420" s="3"/>
      <c r="P1420" s="3"/>
      <c r="V1420" s="3"/>
      <c r="X1420" s="3"/>
    </row>
    <row r="1421" spans="6:24" x14ac:dyDescent="0.25">
      <c r="F1421" s="2"/>
      <c r="H1421" s="3"/>
      <c r="I1421" s="3"/>
      <c r="L1421" s="3"/>
      <c r="P1421" s="3"/>
      <c r="V1421" s="3"/>
      <c r="X1421" s="3"/>
    </row>
    <row r="1422" spans="6:24" x14ac:dyDescent="0.25">
      <c r="F1422" s="2"/>
      <c r="H1422" s="3"/>
      <c r="I1422" s="3"/>
      <c r="L1422" s="3"/>
      <c r="P1422" s="3"/>
      <c r="V1422" s="3"/>
      <c r="X1422" s="3"/>
    </row>
    <row r="1423" spans="6:24" x14ac:dyDescent="0.25">
      <c r="F1423" s="2"/>
      <c r="H1423" s="3"/>
      <c r="I1423" s="3"/>
      <c r="L1423" s="3"/>
      <c r="P1423" s="3"/>
      <c r="V1423" s="3"/>
      <c r="X1423" s="3"/>
    </row>
    <row r="1424" spans="6:24" x14ac:dyDescent="0.25">
      <c r="F1424" s="2"/>
      <c r="H1424" s="3"/>
      <c r="I1424" s="3"/>
      <c r="L1424" s="3"/>
      <c r="P1424" s="3"/>
      <c r="V1424" s="3"/>
      <c r="X1424" s="3"/>
    </row>
    <row r="1425" spans="6:24" x14ac:dyDescent="0.25">
      <c r="F1425" s="2"/>
      <c r="H1425" s="3"/>
      <c r="I1425" s="3"/>
      <c r="L1425" s="3"/>
      <c r="P1425" s="3"/>
      <c r="V1425" s="3"/>
      <c r="X1425" s="3"/>
    </row>
    <row r="1426" spans="6:24" x14ac:dyDescent="0.25">
      <c r="F1426" s="2"/>
      <c r="H1426" s="3"/>
      <c r="I1426" s="3"/>
      <c r="L1426" s="3"/>
      <c r="P1426" s="3"/>
      <c r="V1426" s="3"/>
      <c r="X1426" s="3"/>
    </row>
    <row r="1427" spans="6:24" x14ac:dyDescent="0.25">
      <c r="F1427" s="2"/>
      <c r="H1427" s="3"/>
      <c r="I1427" s="3"/>
      <c r="L1427" s="3"/>
      <c r="P1427" s="3"/>
      <c r="V1427" s="3"/>
      <c r="X1427" s="3"/>
    </row>
    <row r="1428" spans="6:24" x14ac:dyDescent="0.25">
      <c r="F1428" s="2"/>
      <c r="H1428" s="3"/>
      <c r="I1428" s="3"/>
      <c r="L1428" s="3"/>
      <c r="P1428" s="3"/>
      <c r="V1428" s="3"/>
      <c r="X1428" s="3"/>
    </row>
    <row r="1429" spans="6:24" x14ac:dyDescent="0.25">
      <c r="F1429" s="2"/>
      <c r="H1429" s="3"/>
      <c r="I1429" s="3"/>
      <c r="L1429" s="3"/>
      <c r="P1429" s="3"/>
      <c r="V1429" s="3"/>
      <c r="X1429" s="3"/>
    </row>
    <row r="1430" spans="6:24" x14ac:dyDescent="0.25">
      <c r="F1430" s="2"/>
      <c r="H1430" s="3"/>
      <c r="I1430" s="3"/>
      <c r="L1430" s="3"/>
      <c r="P1430" s="3"/>
      <c r="V1430" s="3"/>
      <c r="X1430" s="3"/>
    </row>
    <row r="1431" spans="6:24" x14ac:dyDescent="0.25">
      <c r="F1431" s="2"/>
      <c r="H1431" s="3"/>
      <c r="I1431" s="3"/>
      <c r="L1431" s="3"/>
      <c r="P1431" s="3"/>
      <c r="V1431" s="3"/>
      <c r="X1431" s="3"/>
    </row>
    <row r="1432" spans="6:24" x14ac:dyDescent="0.25">
      <c r="F1432" s="2"/>
      <c r="H1432" s="3"/>
      <c r="I1432" s="3"/>
      <c r="L1432" s="3"/>
      <c r="P1432" s="3"/>
      <c r="V1432" s="3"/>
      <c r="X1432" s="3"/>
    </row>
    <row r="1433" spans="6:24" x14ac:dyDescent="0.25">
      <c r="F1433" s="2"/>
      <c r="H1433" s="3"/>
      <c r="I1433" s="3"/>
      <c r="L1433" s="3"/>
      <c r="P1433" s="3"/>
      <c r="V1433" s="3"/>
      <c r="X1433" s="3"/>
    </row>
    <row r="1434" spans="6:24" x14ac:dyDescent="0.25">
      <c r="F1434" s="2"/>
      <c r="H1434" s="3"/>
      <c r="I1434" s="3"/>
      <c r="L1434" s="3"/>
      <c r="P1434" s="3"/>
      <c r="V1434" s="3"/>
      <c r="X1434" s="3"/>
    </row>
    <row r="1435" spans="6:24" x14ac:dyDescent="0.25">
      <c r="F1435" s="2"/>
      <c r="H1435" s="3"/>
      <c r="I1435" s="3"/>
      <c r="L1435" s="3"/>
      <c r="P1435" s="3"/>
      <c r="V1435" s="3"/>
      <c r="X1435" s="3"/>
    </row>
    <row r="1436" spans="6:24" x14ac:dyDescent="0.25">
      <c r="F1436" s="2"/>
      <c r="H1436" s="3"/>
      <c r="I1436" s="3"/>
      <c r="L1436" s="3"/>
      <c r="P1436" s="3"/>
      <c r="V1436" s="3"/>
      <c r="X1436" s="3"/>
    </row>
    <row r="1437" spans="6:24" x14ac:dyDescent="0.25">
      <c r="F1437" s="2"/>
      <c r="H1437" s="3"/>
      <c r="I1437" s="3"/>
      <c r="L1437" s="3"/>
      <c r="P1437" s="3"/>
      <c r="V1437" s="3"/>
      <c r="X1437" s="3"/>
    </row>
    <row r="1438" spans="6:24" x14ac:dyDescent="0.25">
      <c r="F1438" s="2"/>
      <c r="H1438" s="3"/>
      <c r="I1438" s="3"/>
      <c r="L1438" s="3"/>
      <c r="P1438" s="3"/>
      <c r="V1438" s="3"/>
      <c r="X1438" s="3"/>
    </row>
    <row r="1439" spans="6:24" x14ac:dyDescent="0.25">
      <c r="F1439" s="2"/>
      <c r="H1439" s="3"/>
      <c r="I1439" s="3"/>
      <c r="L1439" s="3"/>
      <c r="P1439" s="3"/>
      <c r="V1439" s="3"/>
      <c r="X1439" s="3"/>
    </row>
    <row r="1440" spans="6:24" x14ac:dyDescent="0.25">
      <c r="F1440" s="2"/>
      <c r="H1440" s="3"/>
      <c r="I1440" s="3"/>
      <c r="L1440" s="3"/>
      <c r="P1440" s="3"/>
      <c r="V1440" s="3"/>
      <c r="X1440" s="3"/>
    </row>
    <row r="1441" spans="6:24" x14ac:dyDescent="0.25">
      <c r="F1441" s="2"/>
      <c r="H1441" s="3"/>
      <c r="I1441" s="3"/>
      <c r="L1441" s="3"/>
      <c r="P1441" s="3"/>
      <c r="V1441" s="3"/>
      <c r="X1441" s="3"/>
    </row>
    <row r="1442" spans="6:24" x14ac:dyDescent="0.25">
      <c r="F1442" s="2"/>
      <c r="H1442" s="3"/>
      <c r="I1442" s="3"/>
      <c r="L1442" s="3"/>
      <c r="P1442" s="3"/>
      <c r="V1442" s="3"/>
      <c r="X1442" s="3"/>
    </row>
    <row r="1443" spans="6:24" x14ac:dyDescent="0.25">
      <c r="F1443" s="2"/>
      <c r="H1443" s="3"/>
      <c r="I1443" s="3"/>
      <c r="L1443" s="3"/>
      <c r="P1443" s="3"/>
      <c r="V1443" s="3"/>
      <c r="X1443" s="3"/>
    </row>
    <row r="1444" spans="6:24" x14ac:dyDescent="0.25">
      <c r="F1444" s="2"/>
      <c r="H1444" s="3"/>
      <c r="I1444" s="3"/>
      <c r="L1444" s="3"/>
      <c r="P1444" s="3"/>
      <c r="V1444" s="3"/>
      <c r="X1444" s="3"/>
    </row>
    <row r="1445" spans="6:24" x14ac:dyDescent="0.25">
      <c r="F1445" s="2"/>
      <c r="H1445" s="3"/>
      <c r="I1445" s="3"/>
      <c r="L1445" s="3"/>
      <c r="P1445" s="3"/>
      <c r="V1445" s="3"/>
      <c r="X1445" s="3"/>
    </row>
    <row r="1446" spans="6:24" x14ac:dyDescent="0.25">
      <c r="F1446" s="2"/>
      <c r="H1446" s="3"/>
      <c r="I1446" s="3"/>
      <c r="L1446" s="3"/>
      <c r="P1446" s="3"/>
      <c r="V1446" s="3"/>
      <c r="X1446" s="3"/>
    </row>
    <row r="1447" spans="6:24" x14ac:dyDescent="0.25">
      <c r="F1447" s="2"/>
      <c r="H1447" s="3"/>
      <c r="I1447" s="3"/>
      <c r="L1447" s="3"/>
      <c r="P1447" s="3"/>
      <c r="V1447" s="3"/>
      <c r="X1447" s="3"/>
    </row>
    <row r="1448" spans="6:24" x14ac:dyDescent="0.25">
      <c r="F1448" s="2"/>
      <c r="H1448" s="3"/>
      <c r="I1448" s="3"/>
      <c r="L1448" s="3"/>
      <c r="P1448" s="3"/>
      <c r="V1448" s="3"/>
      <c r="X1448" s="3"/>
    </row>
    <row r="1449" spans="6:24" x14ac:dyDescent="0.25">
      <c r="F1449" s="2"/>
      <c r="H1449" s="3"/>
      <c r="I1449" s="3"/>
      <c r="L1449" s="3"/>
      <c r="P1449" s="3"/>
      <c r="V1449" s="3"/>
      <c r="X1449" s="3"/>
    </row>
    <row r="1450" spans="6:24" x14ac:dyDescent="0.25">
      <c r="F1450" s="2"/>
      <c r="H1450" s="3"/>
      <c r="I1450" s="3"/>
      <c r="L1450" s="3"/>
      <c r="P1450" s="3"/>
      <c r="V1450" s="3"/>
      <c r="X1450" s="3"/>
    </row>
    <row r="1451" spans="6:24" x14ac:dyDescent="0.25">
      <c r="F1451" s="2"/>
      <c r="H1451" s="3"/>
      <c r="I1451" s="3"/>
      <c r="L1451" s="3"/>
      <c r="P1451" s="3"/>
      <c r="V1451" s="3"/>
      <c r="X1451" s="3"/>
    </row>
    <row r="1452" spans="6:24" x14ac:dyDescent="0.25">
      <c r="F1452" s="2"/>
      <c r="H1452" s="3"/>
      <c r="I1452" s="3"/>
      <c r="L1452" s="3"/>
      <c r="P1452" s="3"/>
      <c r="V1452" s="3"/>
      <c r="X1452" s="3"/>
    </row>
    <row r="1453" spans="6:24" x14ac:dyDescent="0.25">
      <c r="F1453" s="2"/>
      <c r="H1453" s="3"/>
      <c r="I1453" s="3"/>
      <c r="L1453" s="3"/>
      <c r="P1453" s="3"/>
      <c r="V1453" s="3"/>
      <c r="X1453" s="3"/>
    </row>
    <row r="1454" spans="6:24" x14ac:dyDescent="0.25">
      <c r="F1454" s="2"/>
      <c r="H1454" s="3"/>
      <c r="I1454" s="3"/>
      <c r="L1454" s="3"/>
      <c r="P1454" s="3"/>
      <c r="V1454" s="3"/>
      <c r="X1454" s="3"/>
    </row>
    <row r="1455" spans="6:24" x14ac:dyDescent="0.25">
      <c r="F1455" s="2"/>
      <c r="H1455" s="3"/>
      <c r="I1455" s="3"/>
      <c r="L1455" s="3"/>
      <c r="P1455" s="3"/>
      <c r="V1455" s="3"/>
      <c r="X1455" s="3"/>
    </row>
    <row r="1456" spans="6:24" x14ac:dyDescent="0.25">
      <c r="F1456" s="2"/>
      <c r="H1456" s="3"/>
      <c r="I1456" s="3"/>
      <c r="L1456" s="3"/>
      <c r="P1456" s="3"/>
      <c r="V1456" s="3"/>
      <c r="X1456" s="3"/>
    </row>
    <row r="1457" spans="6:24" x14ac:dyDescent="0.25">
      <c r="F1457" s="2"/>
      <c r="H1457" s="3"/>
      <c r="I1457" s="3"/>
      <c r="L1457" s="3"/>
      <c r="P1457" s="3"/>
      <c r="V1457" s="3"/>
      <c r="X1457" s="3"/>
    </row>
    <row r="1458" spans="6:24" x14ac:dyDescent="0.25">
      <c r="F1458" s="2"/>
      <c r="H1458" s="3"/>
      <c r="I1458" s="3"/>
      <c r="L1458" s="3"/>
      <c r="P1458" s="3"/>
      <c r="V1458" s="3"/>
      <c r="X1458" s="3"/>
    </row>
    <row r="1459" spans="6:24" x14ac:dyDescent="0.25">
      <c r="F1459" s="2"/>
      <c r="H1459" s="3"/>
      <c r="I1459" s="3"/>
      <c r="L1459" s="3"/>
      <c r="P1459" s="3"/>
      <c r="V1459" s="3"/>
      <c r="X1459" s="3"/>
    </row>
    <row r="1460" spans="6:24" x14ac:dyDescent="0.25">
      <c r="F1460" s="2"/>
      <c r="H1460" s="3"/>
      <c r="I1460" s="3"/>
      <c r="L1460" s="3"/>
      <c r="P1460" s="3"/>
      <c r="V1460" s="3"/>
      <c r="X1460" s="3"/>
    </row>
    <row r="1461" spans="6:24" x14ac:dyDescent="0.25">
      <c r="F1461" s="2"/>
      <c r="H1461" s="3"/>
      <c r="I1461" s="3"/>
      <c r="L1461" s="3"/>
      <c r="P1461" s="3"/>
      <c r="V1461" s="3"/>
      <c r="X1461" s="3"/>
    </row>
    <row r="1462" spans="6:24" x14ac:dyDescent="0.25">
      <c r="F1462" s="2"/>
      <c r="H1462" s="3"/>
      <c r="I1462" s="3"/>
      <c r="L1462" s="3"/>
      <c r="P1462" s="3"/>
      <c r="V1462" s="3"/>
      <c r="X1462" s="3"/>
    </row>
    <row r="1463" spans="6:24" x14ac:dyDescent="0.25">
      <c r="F1463" s="2"/>
      <c r="H1463" s="3"/>
      <c r="I1463" s="3"/>
      <c r="L1463" s="3"/>
      <c r="P1463" s="3"/>
      <c r="V1463" s="3"/>
      <c r="X1463" s="3"/>
    </row>
    <row r="1464" spans="6:24" x14ac:dyDescent="0.25">
      <c r="F1464" s="2"/>
      <c r="H1464" s="3"/>
      <c r="I1464" s="3"/>
      <c r="L1464" s="3"/>
      <c r="P1464" s="3"/>
      <c r="V1464" s="3"/>
      <c r="X1464" s="3"/>
    </row>
    <row r="1465" spans="6:24" x14ac:dyDescent="0.25">
      <c r="F1465" s="2"/>
      <c r="H1465" s="3"/>
      <c r="I1465" s="3"/>
      <c r="L1465" s="3"/>
      <c r="P1465" s="3"/>
      <c r="V1465" s="3"/>
      <c r="X1465" s="3"/>
    </row>
    <row r="1466" spans="6:24" x14ac:dyDescent="0.25">
      <c r="F1466" s="2"/>
      <c r="H1466" s="3"/>
      <c r="I1466" s="3"/>
      <c r="L1466" s="3"/>
      <c r="P1466" s="3"/>
      <c r="V1466" s="3"/>
      <c r="X1466" s="3"/>
    </row>
    <row r="1467" spans="6:24" x14ac:dyDescent="0.25">
      <c r="F1467" s="2"/>
      <c r="H1467" s="3"/>
      <c r="I1467" s="3"/>
      <c r="L1467" s="3"/>
      <c r="P1467" s="3"/>
      <c r="V1467" s="3"/>
      <c r="X1467" s="3"/>
    </row>
    <row r="1468" spans="6:24" x14ac:dyDescent="0.25">
      <c r="F1468" s="2"/>
      <c r="H1468" s="3"/>
      <c r="I1468" s="3"/>
      <c r="L1468" s="3"/>
      <c r="P1468" s="3"/>
      <c r="V1468" s="3"/>
      <c r="X1468" s="3"/>
    </row>
    <row r="1469" spans="6:24" x14ac:dyDescent="0.25">
      <c r="F1469" s="2"/>
      <c r="H1469" s="3"/>
      <c r="I1469" s="3"/>
      <c r="L1469" s="3"/>
      <c r="P1469" s="3"/>
      <c r="V1469" s="3"/>
      <c r="X1469" s="3"/>
    </row>
    <row r="1470" spans="6:24" x14ac:dyDescent="0.25">
      <c r="F1470" s="2"/>
      <c r="H1470" s="3"/>
      <c r="I1470" s="3"/>
      <c r="L1470" s="3"/>
      <c r="P1470" s="3"/>
      <c r="V1470" s="3"/>
      <c r="X1470" s="3"/>
    </row>
    <row r="1471" spans="6:24" x14ac:dyDescent="0.25">
      <c r="F1471" s="2"/>
      <c r="H1471" s="3"/>
      <c r="I1471" s="3"/>
      <c r="L1471" s="3"/>
      <c r="P1471" s="3"/>
      <c r="V1471" s="3"/>
      <c r="X1471" s="3"/>
    </row>
    <row r="1472" spans="6:24" x14ac:dyDescent="0.25">
      <c r="F1472" s="2"/>
      <c r="H1472" s="3"/>
      <c r="I1472" s="3"/>
      <c r="L1472" s="3"/>
      <c r="P1472" s="3"/>
      <c r="V1472" s="3"/>
      <c r="X1472" s="3"/>
    </row>
    <row r="1473" spans="6:24" x14ac:dyDescent="0.25">
      <c r="F1473" s="2"/>
      <c r="H1473" s="3"/>
      <c r="I1473" s="3"/>
      <c r="L1473" s="3"/>
      <c r="P1473" s="3"/>
      <c r="V1473" s="3"/>
      <c r="X1473" s="3"/>
    </row>
    <row r="1474" spans="6:24" x14ac:dyDescent="0.25">
      <c r="F1474" s="2"/>
      <c r="H1474" s="3"/>
      <c r="I1474" s="3"/>
      <c r="L1474" s="3"/>
      <c r="P1474" s="3"/>
      <c r="V1474" s="3"/>
      <c r="X1474" s="3"/>
    </row>
    <row r="1475" spans="6:24" x14ac:dyDescent="0.25">
      <c r="F1475" s="2"/>
      <c r="H1475" s="3"/>
      <c r="I1475" s="3"/>
      <c r="L1475" s="3"/>
      <c r="P1475" s="3"/>
      <c r="V1475" s="3"/>
      <c r="X1475" s="3"/>
    </row>
    <row r="1476" spans="6:24" x14ac:dyDescent="0.25">
      <c r="F1476" s="2"/>
      <c r="H1476" s="3"/>
      <c r="I1476" s="3"/>
      <c r="L1476" s="3"/>
      <c r="P1476" s="3"/>
      <c r="V1476" s="3"/>
      <c r="X1476" s="3"/>
    </row>
    <row r="1477" spans="6:24" x14ac:dyDescent="0.25">
      <c r="F1477" s="2"/>
      <c r="H1477" s="3"/>
      <c r="I1477" s="3"/>
      <c r="L1477" s="3"/>
      <c r="P1477" s="3"/>
      <c r="V1477" s="3"/>
      <c r="X1477" s="3"/>
    </row>
    <row r="1478" spans="6:24" x14ac:dyDescent="0.25">
      <c r="F1478" s="2"/>
      <c r="H1478" s="3"/>
      <c r="I1478" s="3"/>
      <c r="L1478" s="3"/>
      <c r="P1478" s="3"/>
      <c r="V1478" s="3"/>
      <c r="X1478" s="3"/>
    </row>
    <row r="1479" spans="6:24" x14ac:dyDescent="0.25">
      <c r="F1479" s="2"/>
      <c r="H1479" s="3"/>
      <c r="I1479" s="3"/>
      <c r="L1479" s="3"/>
      <c r="P1479" s="3"/>
      <c r="V1479" s="3"/>
      <c r="X1479" s="3"/>
    </row>
    <row r="1480" spans="6:24" x14ac:dyDescent="0.25">
      <c r="F1480" s="2"/>
      <c r="H1480" s="3"/>
      <c r="I1480" s="3"/>
      <c r="L1480" s="3"/>
      <c r="P1480" s="3"/>
      <c r="V1480" s="3"/>
      <c r="X1480" s="3"/>
    </row>
    <row r="1481" spans="6:24" x14ac:dyDescent="0.25">
      <c r="F1481" s="2"/>
      <c r="H1481" s="3"/>
      <c r="I1481" s="3"/>
      <c r="L1481" s="3"/>
    </row>
    <row r="1482" spans="6:24" x14ac:dyDescent="0.25">
      <c r="F1482" s="2"/>
      <c r="P1482" s="3"/>
      <c r="V1482" s="3"/>
      <c r="X1482" s="3"/>
    </row>
    <row r="1483" spans="6:24" x14ac:dyDescent="0.25">
      <c r="F1483" s="2"/>
      <c r="H1483" s="3"/>
      <c r="I1483" s="3"/>
      <c r="L1483" s="3"/>
      <c r="P1483" s="3"/>
      <c r="V1483" s="3"/>
      <c r="X1483" s="3"/>
    </row>
    <row r="1484" spans="6:24" x14ac:dyDescent="0.25">
      <c r="F1484" s="2"/>
      <c r="H1484" s="3"/>
      <c r="I1484" s="3"/>
      <c r="L1484" s="3"/>
      <c r="P1484" s="3"/>
      <c r="V1484" s="3"/>
      <c r="X1484" s="3"/>
    </row>
    <row r="1485" spans="6:24" x14ac:dyDescent="0.25">
      <c r="F1485" s="2"/>
      <c r="H1485" s="3"/>
      <c r="I1485" s="3"/>
      <c r="L1485" s="3"/>
      <c r="P1485" s="3"/>
      <c r="V1485" s="3"/>
      <c r="X1485" s="3"/>
    </row>
    <row r="1486" spans="6:24" x14ac:dyDescent="0.25">
      <c r="F1486" s="2"/>
      <c r="H1486" s="3"/>
      <c r="I1486" s="3"/>
      <c r="L1486" s="3"/>
      <c r="P1486" s="3"/>
      <c r="V1486" s="3"/>
      <c r="X1486" s="3"/>
    </row>
    <row r="1487" spans="6:24" x14ac:dyDescent="0.25">
      <c r="F1487" s="2"/>
      <c r="H1487" s="3"/>
      <c r="I1487" s="3"/>
      <c r="L1487" s="3"/>
      <c r="P1487" s="3"/>
      <c r="V1487" s="3"/>
      <c r="X1487" s="3"/>
    </row>
    <row r="1488" spans="6:24" x14ac:dyDescent="0.25">
      <c r="F1488" s="2"/>
      <c r="H1488" s="3"/>
      <c r="I1488" s="3"/>
      <c r="L1488" s="3"/>
      <c r="P1488" s="3"/>
      <c r="V1488" s="3"/>
      <c r="X1488" s="3"/>
    </row>
    <row r="1489" spans="6:24" x14ac:dyDescent="0.25">
      <c r="F1489" s="2"/>
      <c r="H1489" s="3"/>
      <c r="I1489" s="3"/>
      <c r="L1489" s="3"/>
      <c r="P1489" s="3"/>
      <c r="V1489" s="3"/>
      <c r="X1489" s="3"/>
    </row>
    <row r="1490" spans="6:24" x14ac:dyDescent="0.25">
      <c r="F1490" s="2"/>
      <c r="H1490" s="3"/>
      <c r="I1490" s="3"/>
      <c r="L1490" s="3"/>
      <c r="P1490" s="3"/>
      <c r="V1490" s="3"/>
      <c r="X1490" s="3"/>
    </row>
    <row r="1491" spans="6:24" x14ac:dyDescent="0.25">
      <c r="F1491" s="2"/>
      <c r="H1491" s="3"/>
      <c r="I1491" s="3"/>
      <c r="L1491" s="3"/>
      <c r="P1491" s="3"/>
      <c r="V1491" s="3"/>
      <c r="X1491" s="3"/>
    </row>
    <row r="1492" spans="6:24" x14ac:dyDescent="0.25">
      <c r="F1492" s="2"/>
      <c r="H1492" s="3"/>
      <c r="I1492" s="3"/>
      <c r="L1492" s="3"/>
      <c r="P1492" s="3"/>
      <c r="V1492" s="3"/>
      <c r="X1492" s="3"/>
    </row>
    <row r="1493" spans="6:24" x14ac:dyDescent="0.25">
      <c r="F1493" s="2"/>
      <c r="H1493" s="3"/>
      <c r="I1493" s="3"/>
      <c r="L1493" s="3"/>
      <c r="P1493" s="3"/>
      <c r="V1493" s="3"/>
      <c r="X1493" s="3"/>
    </row>
    <row r="1494" spans="6:24" x14ac:dyDescent="0.25">
      <c r="F1494" s="2"/>
      <c r="H1494" s="3"/>
      <c r="I1494" s="3"/>
      <c r="L1494" s="3"/>
      <c r="P1494" s="3"/>
      <c r="V1494" s="3"/>
      <c r="X1494" s="3"/>
    </row>
    <row r="1495" spans="6:24" x14ac:dyDescent="0.25">
      <c r="F1495" s="2"/>
      <c r="H1495" s="3"/>
      <c r="I1495" s="3"/>
      <c r="L1495" s="3"/>
      <c r="P1495" s="3"/>
      <c r="V1495" s="3"/>
      <c r="X1495" s="3"/>
    </row>
    <row r="1496" spans="6:24" x14ac:dyDescent="0.25">
      <c r="F1496" s="2"/>
      <c r="H1496" s="3"/>
      <c r="I1496" s="3"/>
      <c r="L1496" s="3"/>
      <c r="P1496" s="3"/>
      <c r="V1496" s="3"/>
      <c r="X1496" s="3"/>
    </row>
    <row r="1497" spans="6:24" x14ac:dyDescent="0.25">
      <c r="F1497" s="2"/>
      <c r="H1497" s="3"/>
      <c r="I1497" s="3"/>
      <c r="L1497" s="3"/>
      <c r="P1497" s="3"/>
      <c r="V1497" s="3"/>
      <c r="X1497" s="3"/>
    </row>
    <row r="1498" spans="6:24" x14ac:dyDescent="0.25">
      <c r="F1498" s="2"/>
      <c r="H1498" s="3"/>
      <c r="I1498" s="3"/>
      <c r="L1498" s="3"/>
      <c r="P1498" s="3"/>
      <c r="V1498" s="3"/>
      <c r="X1498" s="3"/>
    </row>
    <row r="1499" spans="6:24" x14ac:dyDescent="0.25">
      <c r="F1499" s="2"/>
      <c r="H1499" s="3"/>
      <c r="I1499" s="3"/>
      <c r="L1499" s="3"/>
      <c r="P1499" s="3"/>
      <c r="V1499" s="3"/>
      <c r="X1499" s="3"/>
    </row>
    <row r="1500" spans="6:24" x14ac:dyDescent="0.25">
      <c r="F1500" s="2"/>
      <c r="H1500" s="3"/>
      <c r="I1500" s="3"/>
      <c r="L1500" s="3"/>
      <c r="P1500" s="3"/>
      <c r="V1500" s="3"/>
      <c r="X1500" s="3"/>
    </row>
    <row r="1501" spans="6:24" x14ac:dyDescent="0.25">
      <c r="F1501" s="2"/>
      <c r="H1501" s="3"/>
      <c r="I1501" s="3"/>
      <c r="L1501" s="3"/>
      <c r="P1501" s="3"/>
      <c r="V1501" s="3"/>
      <c r="X1501" s="3"/>
    </row>
    <row r="1502" spans="6:24" x14ac:dyDescent="0.25">
      <c r="F1502" s="2"/>
      <c r="H1502" s="3"/>
      <c r="I1502" s="3"/>
      <c r="L1502" s="3"/>
      <c r="P1502" s="3"/>
      <c r="V1502" s="3"/>
      <c r="X1502" s="3"/>
    </row>
    <row r="1503" spans="6:24" x14ac:dyDescent="0.25">
      <c r="F1503" s="2"/>
      <c r="H1503" s="3"/>
      <c r="I1503" s="3"/>
      <c r="L1503" s="3"/>
      <c r="P1503" s="3"/>
      <c r="V1503" s="3"/>
      <c r="X1503" s="3"/>
    </row>
    <row r="1504" spans="6:24" x14ac:dyDescent="0.25">
      <c r="F1504" s="2"/>
      <c r="H1504" s="3"/>
      <c r="I1504" s="3"/>
      <c r="L1504" s="3"/>
      <c r="P1504" s="3"/>
      <c r="V1504" s="3"/>
      <c r="X1504" s="3"/>
    </row>
    <row r="1505" spans="6:24" x14ac:dyDescent="0.25">
      <c r="F1505" s="2"/>
      <c r="H1505" s="3"/>
      <c r="I1505" s="3"/>
      <c r="L1505" s="3"/>
      <c r="P1505" s="3"/>
      <c r="V1505" s="3"/>
      <c r="X1505" s="3"/>
    </row>
    <row r="1506" spans="6:24" x14ac:dyDescent="0.25">
      <c r="F1506" s="2"/>
      <c r="H1506" s="3"/>
      <c r="I1506" s="3"/>
      <c r="L1506" s="3"/>
      <c r="P1506" s="3"/>
      <c r="V1506" s="3"/>
      <c r="X1506" s="3"/>
    </row>
    <row r="1507" spans="6:24" x14ac:dyDescent="0.25">
      <c r="F1507" s="2"/>
      <c r="H1507" s="3"/>
      <c r="I1507" s="3"/>
      <c r="L1507" s="3"/>
      <c r="P1507" s="3"/>
      <c r="V1507" s="3"/>
      <c r="X1507" s="3"/>
    </row>
    <row r="1508" spans="6:24" x14ac:dyDescent="0.25">
      <c r="F1508" s="2"/>
      <c r="H1508" s="3"/>
      <c r="I1508" s="3"/>
      <c r="L1508" s="3"/>
      <c r="P1508" s="3"/>
      <c r="V1508" s="3"/>
      <c r="X1508" s="3"/>
    </row>
    <row r="1509" spans="6:24" x14ac:dyDescent="0.25">
      <c r="F1509" s="2"/>
      <c r="H1509" s="3"/>
      <c r="I1509" s="3"/>
      <c r="L1509" s="3"/>
      <c r="P1509" s="3"/>
      <c r="V1509" s="3"/>
      <c r="X1509" s="3"/>
    </row>
    <row r="1510" spans="6:24" x14ac:dyDescent="0.25">
      <c r="F1510" s="2"/>
      <c r="H1510" s="3"/>
      <c r="I1510" s="3"/>
      <c r="L1510" s="3"/>
      <c r="P1510" s="3"/>
      <c r="V1510" s="3"/>
      <c r="X1510" s="3"/>
    </row>
    <row r="1511" spans="6:24" x14ac:dyDescent="0.25">
      <c r="F1511" s="2"/>
      <c r="H1511" s="3"/>
      <c r="I1511" s="3"/>
      <c r="L1511" s="3"/>
      <c r="P1511" s="3"/>
      <c r="V1511" s="3"/>
      <c r="X1511" s="3"/>
    </row>
    <row r="1512" spans="6:24" x14ac:dyDescent="0.25">
      <c r="F1512" s="2"/>
      <c r="H1512" s="3"/>
      <c r="I1512" s="3"/>
      <c r="L1512" s="3"/>
      <c r="P1512" s="3"/>
      <c r="V1512" s="3"/>
      <c r="X1512" s="3"/>
    </row>
    <row r="1513" spans="6:24" x14ac:dyDescent="0.25">
      <c r="F1513" s="2"/>
      <c r="H1513" s="3"/>
      <c r="I1513" s="3"/>
      <c r="L1513" s="3"/>
      <c r="P1513" s="3"/>
      <c r="V1513" s="3"/>
      <c r="X1513" s="3"/>
    </row>
    <row r="1514" spans="6:24" x14ac:dyDescent="0.25">
      <c r="F1514" s="2"/>
      <c r="H1514" s="3"/>
      <c r="I1514" s="3"/>
      <c r="L1514" s="3"/>
      <c r="P1514" s="3"/>
      <c r="V1514" s="3"/>
      <c r="X1514" s="3"/>
    </row>
    <row r="1515" spans="6:24" x14ac:dyDescent="0.25">
      <c r="F1515" s="2"/>
      <c r="H1515" s="3"/>
      <c r="I1515" s="3"/>
      <c r="L1515" s="3"/>
      <c r="P1515" s="3"/>
      <c r="V1515" s="3"/>
      <c r="X1515" s="3"/>
    </row>
    <row r="1516" spans="6:24" x14ac:dyDescent="0.25">
      <c r="F1516" s="2"/>
      <c r="H1516" s="3"/>
      <c r="I1516" s="3"/>
      <c r="L1516" s="3"/>
      <c r="P1516" s="3"/>
      <c r="V1516" s="3"/>
      <c r="X1516" s="3"/>
    </row>
    <row r="1517" spans="6:24" x14ac:dyDescent="0.25">
      <c r="F1517" s="2"/>
      <c r="H1517" s="3"/>
      <c r="I1517" s="3"/>
      <c r="L1517" s="3"/>
      <c r="P1517" s="3"/>
      <c r="V1517" s="3"/>
      <c r="X1517" s="3"/>
    </row>
    <row r="1518" spans="6:24" x14ac:dyDescent="0.25">
      <c r="F1518" s="2"/>
      <c r="H1518" s="3"/>
      <c r="I1518" s="3"/>
      <c r="L1518" s="3"/>
      <c r="P1518" s="3"/>
      <c r="V1518" s="3"/>
      <c r="X1518" s="3"/>
    </row>
    <row r="1519" spans="6:24" x14ac:dyDescent="0.25">
      <c r="F1519" s="2"/>
      <c r="H1519" s="3"/>
      <c r="I1519" s="3"/>
      <c r="L1519" s="3"/>
      <c r="P1519" s="3"/>
      <c r="V1519" s="3"/>
      <c r="X1519" s="3"/>
    </row>
    <row r="1520" spans="6:24" x14ac:dyDescent="0.25">
      <c r="F1520" s="2"/>
      <c r="H1520" s="3"/>
      <c r="I1520" s="3"/>
      <c r="L1520" s="3"/>
      <c r="P1520" s="3"/>
      <c r="V1520" s="3"/>
      <c r="X1520" s="3"/>
    </row>
    <row r="1521" spans="6:24" x14ac:dyDescent="0.25">
      <c r="F1521" s="2"/>
      <c r="H1521" s="3"/>
      <c r="I1521" s="3"/>
      <c r="L1521" s="3"/>
      <c r="P1521" s="3"/>
      <c r="V1521" s="3"/>
      <c r="X1521" s="3"/>
    </row>
    <row r="1522" spans="6:24" x14ac:dyDescent="0.25">
      <c r="F1522" s="2"/>
      <c r="H1522" s="3"/>
      <c r="I1522" s="3"/>
      <c r="L1522" s="3"/>
      <c r="P1522" s="3"/>
      <c r="V1522" s="3"/>
      <c r="X1522" s="3"/>
    </row>
    <row r="1523" spans="6:24" x14ac:dyDescent="0.25">
      <c r="F1523" s="2"/>
      <c r="H1523" s="3"/>
      <c r="I1523" s="3"/>
      <c r="L1523" s="3"/>
      <c r="P1523" s="3"/>
      <c r="V1523" s="3"/>
      <c r="X1523" s="3"/>
    </row>
    <row r="1524" spans="6:24" x14ac:dyDescent="0.25">
      <c r="F1524" s="2"/>
      <c r="H1524" s="3"/>
      <c r="I1524" s="3"/>
      <c r="L1524" s="3"/>
      <c r="P1524" s="3"/>
      <c r="V1524" s="3"/>
      <c r="X1524" s="3"/>
    </row>
    <row r="1525" spans="6:24" x14ac:dyDescent="0.25">
      <c r="F1525" s="2"/>
      <c r="H1525" s="3"/>
      <c r="I1525" s="3"/>
      <c r="L1525" s="3"/>
      <c r="P1525" s="3"/>
      <c r="V1525" s="3"/>
      <c r="X1525" s="3"/>
    </row>
    <row r="1526" spans="6:24" x14ac:dyDescent="0.25">
      <c r="F1526" s="2"/>
      <c r="H1526" s="3"/>
      <c r="I1526" s="3"/>
      <c r="L1526" s="3"/>
      <c r="P1526" s="3"/>
      <c r="V1526" s="3"/>
      <c r="X1526" s="3"/>
    </row>
    <row r="1527" spans="6:24" x14ac:dyDescent="0.25">
      <c r="F1527" s="2"/>
      <c r="H1527" s="3"/>
      <c r="I1527" s="3"/>
      <c r="L1527" s="3"/>
      <c r="P1527" s="3"/>
      <c r="V1527" s="3"/>
      <c r="X1527" s="3"/>
    </row>
    <row r="1528" spans="6:24" x14ac:dyDescent="0.25">
      <c r="F1528" s="2"/>
      <c r="H1528" s="3"/>
      <c r="I1528" s="3"/>
      <c r="L1528" s="3"/>
      <c r="P1528" s="3"/>
      <c r="V1528" s="3"/>
      <c r="X1528" s="3"/>
    </row>
    <row r="1529" spans="6:24" x14ac:dyDescent="0.25">
      <c r="F1529" s="2"/>
      <c r="H1529" s="3"/>
      <c r="I1529" s="3"/>
      <c r="L1529" s="3"/>
      <c r="P1529" s="3"/>
      <c r="V1529" s="3"/>
      <c r="X1529" s="3"/>
    </row>
    <row r="1530" spans="6:24" x14ac:dyDescent="0.25">
      <c r="F1530" s="2"/>
      <c r="H1530" s="3"/>
      <c r="I1530" s="3"/>
      <c r="L1530" s="3"/>
      <c r="P1530" s="3"/>
      <c r="V1530" s="3"/>
      <c r="X1530" s="3"/>
    </row>
    <row r="1531" spans="6:24" x14ac:dyDescent="0.25">
      <c r="F1531" s="2"/>
      <c r="H1531" s="3"/>
      <c r="I1531" s="3"/>
      <c r="L1531" s="3"/>
      <c r="P1531" s="3"/>
      <c r="V1531" s="3"/>
      <c r="X1531" s="3"/>
    </row>
    <row r="1532" spans="6:24" x14ac:dyDescent="0.25">
      <c r="F1532" s="2"/>
      <c r="H1532" s="3"/>
      <c r="I1532" s="3"/>
      <c r="L1532" s="3"/>
      <c r="P1532" s="3"/>
      <c r="V1532" s="3"/>
      <c r="X1532" s="3"/>
    </row>
    <row r="1533" spans="6:24" x14ac:dyDescent="0.25">
      <c r="F1533" s="2"/>
      <c r="H1533" s="3"/>
      <c r="I1533" s="3"/>
      <c r="L1533" s="3"/>
      <c r="P1533" s="3"/>
      <c r="V1533" s="3"/>
      <c r="X1533" s="3"/>
    </row>
    <row r="1534" spans="6:24" x14ac:dyDescent="0.25">
      <c r="F1534" s="2"/>
      <c r="H1534" s="3"/>
      <c r="I1534" s="3"/>
      <c r="L1534" s="3"/>
      <c r="P1534" s="3"/>
      <c r="V1534" s="3"/>
      <c r="X1534" s="3"/>
    </row>
    <row r="1535" spans="6:24" x14ac:dyDescent="0.25">
      <c r="F1535" s="2"/>
      <c r="H1535" s="3"/>
      <c r="I1535" s="3"/>
      <c r="L1535" s="3"/>
      <c r="P1535" s="3"/>
      <c r="V1535" s="3"/>
      <c r="X1535" s="3"/>
    </row>
    <row r="1536" spans="6:24" x14ac:dyDescent="0.25">
      <c r="F1536" s="2"/>
      <c r="H1536" s="3"/>
      <c r="I1536" s="3"/>
      <c r="L1536" s="3"/>
      <c r="P1536" s="3"/>
      <c r="V1536" s="3"/>
      <c r="X1536" s="3"/>
    </row>
    <row r="1537" spans="6:24" x14ac:dyDescent="0.25">
      <c r="F1537" s="2"/>
      <c r="H1537" s="3"/>
      <c r="I1537" s="3"/>
      <c r="L1537" s="3"/>
      <c r="P1537" s="3"/>
      <c r="V1537" s="3"/>
      <c r="X1537" s="3"/>
    </row>
    <row r="1538" spans="6:24" x14ac:dyDescent="0.25">
      <c r="F1538" s="2"/>
      <c r="H1538" s="3"/>
      <c r="I1538" s="3"/>
      <c r="L1538" s="3"/>
      <c r="P1538" s="3"/>
      <c r="V1538" s="3"/>
      <c r="X1538" s="3"/>
    </row>
    <row r="1539" spans="6:24" x14ac:dyDescent="0.25">
      <c r="F1539" s="2"/>
      <c r="H1539" s="3"/>
      <c r="I1539" s="3"/>
      <c r="L1539" s="3"/>
      <c r="P1539" s="3"/>
      <c r="V1539" s="3"/>
      <c r="X1539" s="3"/>
    </row>
    <row r="1540" spans="6:24" x14ac:dyDescent="0.25">
      <c r="F1540" s="2"/>
      <c r="H1540" s="3"/>
      <c r="I1540" s="3"/>
      <c r="L1540" s="3"/>
      <c r="P1540" s="3"/>
      <c r="V1540" s="3"/>
      <c r="X1540" s="3"/>
    </row>
    <row r="1541" spans="6:24" x14ac:dyDescent="0.25">
      <c r="F1541" s="2"/>
      <c r="H1541" s="3"/>
      <c r="I1541" s="3"/>
      <c r="L1541" s="3"/>
      <c r="P1541" s="3"/>
      <c r="V1541" s="3"/>
      <c r="X1541" s="3"/>
    </row>
    <row r="1542" spans="6:24" x14ac:dyDescent="0.25">
      <c r="F1542" s="2"/>
      <c r="H1542" s="3"/>
      <c r="I1542" s="3"/>
      <c r="L1542" s="3"/>
      <c r="P1542" s="3"/>
      <c r="V1542" s="3"/>
      <c r="X1542" s="3"/>
    </row>
    <row r="1543" spans="6:24" x14ac:dyDescent="0.25">
      <c r="F1543" s="2"/>
      <c r="H1543" s="3"/>
      <c r="I1543" s="3"/>
      <c r="L1543" s="3"/>
      <c r="P1543" s="3"/>
      <c r="V1543" s="3"/>
      <c r="X1543" s="3"/>
    </row>
    <row r="1544" spans="6:24" x14ac:dyDescent="0.25">
      <c r="F1544" s="2"/>
      <c r="H1544" s="3"/>
      <c r="I1544" s="3"/>
      <c r="L1544" s="3"/>
      <c r="P1544" s="3"/>
      <c r="V1544" s="3"/>
      <c r="X1544" s="3"/>
    </row>
    <row r="1545" spans="6:24" x14ac:dyDescent="0.25">
      <c r="F1545" s="2"/>
      <c r="H1545" s="3"/>
      <c r="I1545" s="3"/>
      <c r="L1545" s="3"/>
      <c r="P1545" s="3"/>
      <c r="V1545" s="3"/>
      <c r="X1545" s="3"/>
    </row>
    <row r="1546" spans="6:24" x14ac:dyDescent="0.25">
      <c r="F1546" s="2"/>
      <c r="H1546" s="3"/>
      <c r="I1546" s="3"/>
      <c r="L1546" s="3"/>
      <c r="P1546" s="3"/>
      <c r="V1546" s="3"/>
      <c r="X1546" s="3"/>
    </row>
    <row r="1547" spans="6:24" x14ac:dyDescent="0.25">
      <c r="F1547" s="2"/>
      <c r="H1547" s="3"/>
      <c r="I1547" s="3"/>
      <c r="L1547" s="3"/>
      <c r="P1547" s="3"/>
      <c r="V1547" s="3"/>
      <c r="X1547" s="3"/>
    </row>
    <row r="1548" spans="6:24" x14ac:dyDescent="0.25">
      <c r="F1548" s="2"/>
      <c r="H1548" s="3"/>
      <c r="I1548" s="3"/>
      <c r="L1548" s="3"/>
      <c r="P1548" s="3"/>
      <c r="V1548" s="3"/>
      <c r="X1548" s="3"/>
    </row>
    <row r="1549" spans="6:24" x14ac:dyDescent="0.25">
      <c r="F1549" s="2"/>
      <c r="H1549" s="3"/>
      <c r="I1549" s="3"/>
      <c r="L1549" s="3"/>
      <c r="P1549" s="3"/>
      <c r="V1549" s="3"/>
      <c r="X1549" s="3"/>
    </row>
    <row r="1550" spans="6:24" x14ac:dyDescent="0.25">
      <c r="F1550" s="2"/>
      <c r="H1550" s="3"/>
      <c r="I1550" s="3"/>
      <c r="L1550" s="3"/>
      <c r="P1550" s="3"/>
      <c r="V1550" s="3"/>
      <c r="X1550" s="3"/>
    </row>
    <row r="1551" spans="6:24" x14ac:dyDescent="0.25">
      <c r="F1551" s="2"/>
      <c r="H1551" s="3"/>
      <c r="I1551" s="3"/>
      <c r="L1551" s="3"/>
      <c r="P1551" s="3"/>
      <c r="V1551" s="3"/>
      <c r="X1551" s="3"/>
    </row>
    <row r="1552" spans="6:24" x14ac:dyDescent="0.25">
      <c r="F1552" s="2"/>
      <c r="H1552" s="3"/>
      <c r="I1552" s="3"/>
      <c r="L1552" s="3"/>
      <c r="P1552" s="3"/>
      <c r="V1552" s="3"/>
      <c r="X1552" s="3"/>
    </row>
    <row r="1553" spans="6:24" x14ac:dyDescent="0.25">
      <c r="F1553" s="2"/>
      <c r="H1553" s="3"/>
      <c r="I1553" s="3"/>
      <c r="L1553" s="3"/>
      <c r="P1553" s="3"/>
      <c r="V1553" s="3"/>
      <c r="X1553" s="3"/>
    </row>
    <row r="1554" spans="6:24" x14ac:dyDescent="0.25">
      <c r="F1554" s="2"/>
      <c r="H1554" s="3"/>
      <c r="I1554" s="3"/>
      <c r="L1554" s="3"/>
      <c r="P1554" s="3"/>
      <c r="V1554" s="3"/>
      <c r="X1554" s="3"/>
    </row>
    <row r="1555" spans="6:24" x14ac:dyDescent="0.25">
      <c r="F1555" s="2"/>
      <c r="H1555" s="3"/>
      <c r="I1555" s="3"/>
      <c r="L1555" s="3"/>
      <c r="P1555" s="3"/>
      <c r="V1555" s="3"/>
      <c r="X1555" s="3"/>
    </row>
    <row r="1556" spans="6:24" x14ac:dyDescent="0.25">
      <c r="F1556" s="2"/>
      <c r="H1556" s="3"/>
      <c r="I1556" s="3"/>
      <c r="L1556" s="3"/>
      <c r="P1556" s="3"/>
      <c r="V1556" s="3"/>
      <c r="X1556" s="3"/>
    </row>
    <row r="1557" spans="6:24" x14ac:dyDescent="0.25">
      <c r="F1557" s="2"/>
      <c r="P1557" s="3"/>
      <c r="V1557" s="3"/>
      <c r="X1557" s="3"/>
    </row>
    <row r="1558" spans="6:24" x14ac:dyDescent="0.25">
      <c r="F1558" s="2"/>
      <c r="H1558" s="3"/>
      <c r="I1558" s="3"/>
      <c r="L1558" s="3"/>
      <c r="P1558" s="3"/>
      <c r="V1558" s="3"/>
      <c r="X1558" s="3"/>
    </row>
    <row r="1559" spans="6:24" x14ac:dyDescent="0.25">
      <c r="F1559" s="2"/>
      <c r="H1559" s="3"/>
      <c r="I1559" s="3"/>
      <c r="L1559" s="3"/>
      <c r="P1559" s="3"/>
      <c r="V1559" s="3"/>
      <c r="X1559" s="3"/>
    </row>
    <row r="1560" spans="6:24" x14ac:dyDescent="0.25">
      <c r="F1560" s="2"/>
      <c r="H1560" s="3"/>
      <c r="I1560" s="3"/>
      <c r="L1560" s="3"/>
      <c r="P1560" s="3"/>
      <c r="V1560" s="3"/>
      <c r="X1560" s="3"/>
    </row>
    <row r="1561" spans="6:24" x14ac:dyDescent="0.25">
      <c r="F1561" s="2"/>
      <c r="H1561" s="3"/>
      <c r="I1561" s="3"/>
      <c r="L1561" s="3"/>
      <c r="P1561" s="3"/>
      <c r="V1561" s="3"/>
      <c r="X1561" s="3"/>
    </row>
    <row r="1562" spans="6:24" x14ac:dyDescent="0.25">
      <c r="F1562" s="2"/>
      <c r="H1562" s="3"/>
      <c r="I1562" s="3"/>
      <c r="L1562" s="3"/>
      <c r="P1562" s="3"/>
      <c r="V1562" s="3"/>
      <c r="X1562" s="3"/>
    </row>
    <row r="1563" spans="6:24" x14ac:dyDescent="0.25">
      <c r="F1563" s="2"/>
      <c r="H1563" s="3"/>
      <c r="I1563" s="3"/>
      <c r="L1563" s="3"/>
      <c r="P1563" s="3"/>
      <c r="V1563" s="3"/>
      <c r="X1563" s="3"/>
    </row>
    <row r="1564" spans="6:24" x14ac:dyDescent="0.25">
      <c r="F1564" s="2"/>
      <c r="H1564" s="3"/>
      <c r="I1564" s="3"/>
      <c r="L1564" s="3"/>
      <c r="P1564" s="3"/>
      <c r="V1564" s="3"/>
      <c r="X1564" s="3"/>
    </row>
    <row r="1565" spans="6:24" x14ac:dyDescent="0.25">
      <c r="F1565" s="2"/>
      <c r="H1565" s="3"/>
      <c r="I1565" s="3"/>
      <c r="L1565" s="3"/>
      <c r="P1565" s="3"/>
      <c r="V1565" s="3"/>
      <c r="X1565" s="3"/>
    </row>
    <row r="1566" spans="6:24" x14ac:dyDescent="0.25">
      <c r="F1566" s="2"/>
      <c r="H1566" s="3"/>
      <c r="I1566" s="3"/>
      <c r="L1566" s="3"/>
      <c r="P1566" s="3"/>
      <c r="V1566" s="3"/>
      <c r="X1566" s="3"/>
    </row>
    <row r="1567" spans="6:24" x14ac:dyDescent="0.25">
      <c r="F1567" s="2"/>
      <c r="H1567" s="3"/>
      <c r="I1567" s="3"/>
      <c r="L1567" s="3"/>
      <c r="P1567" s="3"/>
      <c r="V1567" s="3"/>
      <c r="X1567" s="3"/>
    </row>
    <row r="1568" spans="6:24" x14ac:dyDescent="0.25">
      <c r="F1568" s="2"/>
      <c r="H1568" s="3"/>
      <c r="I1568" s="3"/>
      <c r="L1568" s="3"/>
      <c r="P1568" s="3"/>
      <c r="V1568" s="3"/>
      <c r="X1568" s="3"/>
    </row>
    <row r="1569" spans="6:24" x14ac:dyDescent="0.25">
      <c r="F1569" s="2"/>
      <c r="H1569" s="3"/>
      <c r="I1569" s="3"/>
      <c r="L1569" s="3"/>
      <c r="P1569" s="3"/>
      <c r="V1569" s="3"/>
      <c r="X1569" s="3"/>
    </row>
    <row r="1570" spans="6:24" x14ac:dyDescent="0.25">
      <c r="F1570" s="2"/>
      <c r="H1570" s="3"/>
      <c r="I1570" s="3"/>
      <c r="L1570" s="3"/>
      <c r="P1570" s="3"/>
      <c r="V1570" s="3"/>
      <c r="X1570" s="3"/>
    </row>
    <row r="1571" spans="6:24" x14ac:dyDescent="0.25">
      <c r="F1571" s="2"/>
      <c r="H1571" s="3"/>
      <c r="I1571" s="3"/>
      <c r="L1571" s="3"/>
      <c r="P1571" s="3"/>
      <c r="V1571" s="3"/>
      <c r="X1571" s="3"/>
    </row>
    <row r="1572" spans="6:24" x14ac:dyDescent="0.25">
      <c r="F1572" s="2"/>
      <c r="H1572" s="3"/>
      <c r="I1572" s="3"/>
      <c r="L1572" s="3"/>
      <c r="P1572" s="3"/>
      <c r="V1572" s="3"/>
      <c r="X1572" s="3"/>
    </row>
    <row r="1573" spans="6:24" x14ac:dyDescent="0.25">
      <c r="F1573" s="2"/>
      <c r="H1573" s="3"/>
      <c r="I1573" s="3"/>
      <c r="L1573" s="3"/>
      <c r="P1573" s="3"/>
      <c r="V1573" s="3"/>
      <c r="X1573" s="3"/>
    </row>
    <row r="1574" spans="6:24" x14ac:dyDescent="0.25">
      <c r="F1574" s="2"/>
      <c r="H1574" s="3"/>
      <c r="I1574" s="3"/>
      <c r="L1574" s="3"/>
      <c r="P1574" s="3"/>
      <c r="V1574" s="3"/>
      <c r="X1574" s="3"/>
    </row>
    <row r="1575" spans="6:24" x14ac:dyDescent="0.25">
      <c r="F1575" s="2"/>
      <c r="H1575" s="3"/>
      <c r="I1575" s="3"/>
      <c r="L1575" s="3"/>
      <c r="P1575" s="3"/>
      <c r="V1575" s="3"/>
      <c r="X1575" s="3"/>
    </row>
    <row r="1576" spans="6:24" x14ac:dyDescent="0.25">
      <c r="F1576" s="2"/>
      <c r="H1576" s="3"/>
      <c r="I1576" s="3"/>
      <c r="L1576" s="3"/>
      <c r="P1576" s="3"/>
      <c r="V1576" s="3"/>
      <c r="X1576" s="3"/>
    </row>
    <row r="1577" spans="6:24" x14ac:dyDescent="0.25">
      <c r="F1577" s="2"/>
      <c r="H1577" s="3"/>
      <c r="I1577" s="3"/>
      <c r="L1577" s="3"/>
      <c r="P1577" s="3"/>
      <c r="V1577" s="3"/>
      <c r="X1577" s="3"/>
    </row>
    <row r="1578" spans="6:24" x14ac:dyDescent="0.25">
      <c r="F1578" s="2"/>
      <c r="H1578" s="3"/>
      <c r="I1578" s="3"/>
      <c r="L1578" s="3"/>
      <c r="P1578" s="3"/>
      <c r="V1578" s="3"/>
      <c r="X1578" s="3"/>
    </row>
    <row r="1579" spans="6:24" x14ac:dyDescent="0.25">
      <c r="F1579" s="2"/>
      <c r="H1579" s="3"/>
      <c r="I1579" s="3"/>
      <c r="L1579" s="3"/>
      <c r="P1579" s="3"/>
      <c r="V1579" s="3"/>
      <c r="X1579" s="3"/>
    </row>
    <row r="1580" spans="6:24" x14ac:dyDescent="0.25">
      <c r="F1580" s="2"/>
      <c r="H1580" s="3"/>
      <c r="I1580" s="3"/>
      <c r="L1580" s="3"/>
      <c r="P1580" s="3"/>
      <c r="V1580" s="3"/>
      <c r="X1580" s="3"/>
    </row>
    <row r="1581" spans="6:24" x14ac:dyDescent="0.25">
      <c r="F1581" s="2"/>
      <c r="H1581" s="3"/>
      <c r="I1581" s="3"/>
      <c r="L1581" s="3"/>
      <c r="P1581" s="3"/>
      <c r="V1581" s="3"/>
      <c r="X1581" s="3"/>
    </row>
    <row r="1582" spans="6:24" x14ac:dyDescent="0.25">
      <c r="F1582" s="2"/>
      <c r="H1582" s="3"/>
      <c r="I1582" s="3"/>
      <c r="L1582" s="3"/>
      <c r="P1582" s="3"/>
      <c r="V1582" s="3"/>
      <c r="X1582" s="3"/>
    </row>
    <row r="1583" spans="6:24" x14ac:dyDescent="0.25">
      <c r="F1583" s="2"/>
      <c r="H1583" s="3"/>
      <c r="I1583" s="3"/>
      <c r="L1583" s="3"/>
      <c r="P1583" s="3"/>
      <c r="V1583" s="3"/>
      <c r="X1583" s="3"/>
    </row>
    <row r="1584" spans="6:24" x14ac:dyDescent="0.25">
      <c r="F1584" s="2"/>
      <c r="H1584" s="3"/>
      <c r="I1584" s="3"/>
      <c r="L1584" s="3"/>
      <c r="P1584" s="3"/>
      <c r="V1584" s="3"/>
      <c r="X1584" s="3"/>
    </row>
    <row r="1585" spans="6:24" x14ac:dyDescent="0.25">
      <c r="F1585" s="2"/>
      <c r="H1585" s="3"/>
      <c r="I1585" s="3"/>
      <c r="L1585" s="3"/>
      <c r="P1585" s="3"/>
      <c r="V1585" s="3"/>
      <c r="X1585" s="3"/>
    </row>
    <row r="1586" spans="6:24" x14ac:dyDescent="0.25">
      <c r="F1586" s="2"/>
      <c r="H1586" s="3"/>
      <c r="I1586" s="3"/>
      <c r="L1586" s="3"/>
      <c r="P1586" s="3"/>
      <c r="V1586" s="3"/>
      <c r="X1586" s="3"/>
    </row>
    <row r="1587" spans="6:24" x14ac:dyDescent="0.25">
      <c r="F1587" s="2"/>
      <c r="H1587" s="3"/>
      <c r="I1587" s="3"/>
      <c r="L1587" s="3"/>
      <c r="P1587" s="3"/>
      <c r="V1587" s="3"/>
      <c r="X1587" s="3"/>
    </row>
    <row r="1588" spans="6:24" x14ac:dyDescent="0.25">
      <c r="F1588" s="2"/>
      <c r="H1588" s="3"/>
      <c r="I1588" s="3"/>
      <c r="L1588" s="3"/>
      <c r="P1588" s="3"/>
      <c r="V1588" s="3"/>
      <c r="X1588" s="3"/>
    </row>
    <row r="1589" spans="6:24" x14ac:dyDescent="0.25">
      <c r="F1589" s="2"/>
      <c r="H1589" s="3"/>
      <c r="I1589" s="3"/>
      <c r="L1589" s="3"/>
      <c r="P1589" s="3"/>
      <c r="V1589" s="3"/>
      <c r="X1589" s="3"/>
    </row>
    <row r="1590" spans="6:24" x14ac:dyDescent="0.25">
      <c r="F1590" s="2"/>
      <c r="H1590" s="3"/>
      <c r="I1590" s="3"/>
      <c r="L1590" s="3"/>
      <c r="P1590" s="3"/>
      <c r="V1590" s="3"/>
      <c r="X1590" s="3"/>
    </row>
    <row r="1591" spans="6:24" x14ac:dyDescent="0.25">
      <c r="F1591" s="2"/>
      <c r="H1591" s="3"/>
      <c r="I1591" s="3"/>
      <c r="L1591" s="3"/>
      <c r="P1591" s="3"/>
      <c r="V1591" s="3"/>
      <c r="X1591" s="3"/>
    </row>
    <row r="1592" spans="6:24" x14ac:dyDescent="0.25">
      <c r="F1592" s="2"/>
      <c r="H1592" s="3"/>
      <c r="I1592" s="3"/>
      <c r="L1592" s="3"/>
      <c r="P1592" s="3"/>
      <c r="V1592" s="3"/>
      <c r="X1592" s="3"/>
    </row>
    <row r="1593" spans="6:24" x14ac:dyDescent="0.25">
      <c r="F1593" s="2"/>
      <c r="H1593" s="3"/>
      <c r="I1593" s="3"/>
      <c r="L1593" s="3"/>
      <c r="P1593" s="3"/>
      <c r="V1593" s="3"/>
      <c r="X1593" s="3"/>
    </row>
    <row r="1594" spans="6:24" x14ac:dyDescent="0.25">
      <c r="F1594" s="2"/>
      <c r="H1594" s="3"/>
      <c r="I1594" s="3"/>
      <c r="L1594" s="3"/>
      <c r="P1594" s="3"/>
      <c r="V1594" s="3"/>
      <c r="X1594" s="3"/>
    </row>
    <row r="1595" spans="6:24" x14ac:dyDescent="0.25">
      <c r="F1595" s="2"/>
      <c r="H1595" s="3"/>
      <c r="I1595" s="3"/>
      <c r="L1595" s="3"/>
      <c r="P1595" s="3"/>
      <c r="V1595" s="3"/>
      <c r="X1595" s="3"/>
    </row>
    <row r="1596" spans="6:24" x14ac:dyDescent="0.25">
      <c r="F1596" s="2"/>
      <c r="H1596" s="3"/>
      <c r="I1596" s="3"/>
      <c r="L1596" s="3"/>
      <c r="P1596" s="3"/>
      <c r="V1596" s="3"/>
      <c r="X1596" s="3"/>
    </row>
    <row r="1597" spans="6:24" x14ac:dyDescent="0.25">
      <c r="F1597" s="2"/>
      <c r="H1597" s="3"/>
      <c r="I1597" s="3"/>
      <c r="L1597" s="3"/>
      <c r="P1597" s="3"/>
      <c r="V1597" s="3"/>
      <c r="X1597" s="3"/>
    </row>
    <row r="1598" spans="6:24" x14ac:dyDescent="0.25">
      <c r="F1598" s="2"/>
      <c r="H1598" s="3"/>
      <c r="I1598" s="3"/>
      <c r="L1598" s="3"/>
      <c r="P1598" s="3"/>
      <c r="V1598" s="3"/>
      <c r="X1598" s="3"/>
    </row>
    <row r="1599" spans="6:24" x14ac:dyDescent="0.25">
      <c r="F1599" s="2"/>
      <c r="H1599" s="3"/>
      <c r="I1599" s="3"/>
      <c r="L1599" s="3"/>
      <c r="P1599" s="3"/>
      <c r="V1599" s="3"/>
      <c r="X1599" s="3"/>
    </row>
    <row r="1600" spans="6:24" x14ac:dyDescent="0.25">
      <c r="F1600" s="2"/>
      <c r="H1600" s="3"/>
      <c r="I1600" s="3"/>
      <c r="L1600" s="3"/>
      <c r="P1600" s="3"/>
      <c r="V1600" s="3"/>
      <c r="X1600" s="3"/>
    </row>
    <row r="1601" spans="6:24" x14ac:dyDescent="0.25">
      <c r="F1601" s="2"/>
      <c r="H1601" s="3"/>
      <c r="I1601" s="3"/>
      <c r="L1601" s="3"/>
      <c r="P1601" s="3"/>
      <c r="V1601" s="3"/>
      <c r="X1601" s="3"/>
    </row>
    <row r="1602" spans="6:24" x14ac:dyDescent="0.25">
      <c r="F1602" s="2"/>
      <c r="H1602" s="3"/>
      <c r="I1602" s="3"/>
      <c r="L1602" s="3"/>
      <c r="P1602" s="3"/>
      <c r="V1602" s="3"/>
      <c r="X1602" s="3"/>
    </row>
    <row r="1603" spans="6:24" x14ac:dyDescent="0.25">
      <c r="F1603" s="2"/>
      <c r="H1603" s="3"/>
      <c r="I1603" s="3"/>
      <c r="L1603" s="3"/>
      <c r="P1603" s="3"/>
      <c r="V1603" s="3"/>
      <c r="X1603" s="3"/>
    </row>
    <row r="1604" spans="6:24" x14ac:dyDescent="0.25">
      <c r="F1604" s="2"/>
      <c r="H1604" s="3"/>
      <c r="I1604" s="3"/>
      <c r="L1604" s="3"/>
      <c r="P1604" s="3"/>
      <c r="V1604" s="3"/>
      <c r="X1604" s="3"/>
    </row>
    <row r="1605" spans="6:24" x14ac:dyDescent="0.25">
      <c r="F1605" s="2"/>
      <c r="H1605" s="3"/>
      <c r="I1605" s="3"/>
      <c r="L1605" s="3"/>
      <c r="P1605" s="3"/>
      <c r="V1605" s="3"/>
      <c r="X1605" s="3"/>
    </row>
    <row r="1606" spans="6:24" x14ac:dyDescent="0.25">
      <c r="F1606" s="2"/>
      <c r="H1606" s="3"/>
      <c r="I1606" s="3"/>
      <c r="L1606" s="3"/>
      <c r="P1606" s="3"/>
      <c r="V1606" s="3"/>
      <c r="X1606" s="3"/>
    </row>
    <row r="1607" spans="6:24" x14ac:dyDescent="0.25">
      <c r="F1607" s="2"/>
      <c r="H1607" s="3"/>
      <c r="I1607" s="3"/>
      <c r="L1607" s="3"/>
      <c r="P1607" s="3"/>
      <c r="V1607" s="3"/>
      <c r="X1607" s="3"/>
    </row>
    <row r="1608" spans="6:24" x14ac:dyDescent="0.25">
      <c r="F1608" s="2"/>
      <c r="H1608" s="3"/>
      <c r="I1608" s="3"/>
      <c r="L1608" s="3"/>
      <c r="P1608" s="3"/>
      <c r="V1608" s="3"/>
      <c r="X1608" s="3"/>
    </row>
    <row r="1609" spans="6:24" x14ac:dyDescent="0.25">
      <c r="F1609" s="2"/>
      <c r="H1609" s="3"/>
      <c r="I1609" s="3"/>
      <c r="L1609" s="3"/>
      <c r="P1609" s="3"/>
      <c r="V1609" s="3"/>
      <c r="X1609" s="3"/>
    </row>
    <row r="1610" spans="6:24" x14ac:dyDescent="0.25">
      <c r="F1610" s="2"/>
      <c r="H1610" s="3"/>
      <c r="I1610" s="3"/>
      <c r="L1610" s="3"/>
      <c r="P1610" s="3"/>
      <c r="V1610" s="3"/>
      <c r="X1610" s="3"/>
    </row>
    <row r="1611" spans="6:24" x14ac:dyDescent="0.25">
      <c r="F1611" s="2"/>
      <c r="H1611" s="3"/>
      <c r="I1611" s="3"/>
      <c r="L1611" s="3"/>
      <c r="P1611" s="3"/>
      <c r="V1611" s="3"/>
      <c r="X1611" s="3"/>
    </row>
    <row r="1612" spans="6:24" x14ac:dyDescent="0.25">
      <c r="F1612" s="2"/>
      <c r="H1612" s="3"/>
      <c r="I1612" s="3"/>
      <c r="L1612" s="3"/>
      <c r="P1612" s="3"/>
      <c r="V1612" s="3"/>
      <c r="X1612" s="3"/>
    </row>
    <row r="1613" spans="6:24" x14ac:dyDescent="0.25">
      <c r="F1613" s="2"/>
      <c r="H1613" s="3"/>
      <c r="I1613" s="3"/>
      <c r="L1613" s="3"/>
      <c r="P1613" s="3"/>
      <c r="V1613" s="3"/>
      <c r="X1613" s="3"/>
    </row>
    <row r="1614" spans="6:24" x14ac:dyDescent="0.25">
      <c r="F1614" s="2"/>
      <c r="H1614" s="3"/>
      <c r="I1614" s="3"/>
      <c r="L1614" s="3"/>
      <c r="P1614" s="3"/>
      <c r="V1614" s="3"/>
      <c r="X1614" s="3"/>
    </row>
    <row r="1615" spans="6:24" x14ac:dyDescent="0.25">
      <c r="F1615" s="2"/>
      <c r="H1615" s="3"/>
      <c r="I1615" s="3"/>
      <c r="L1615" s="3"/>
      <c r="P1615" s="3"/>
      <c r="V1615" s="3"/>
      <c r="X1615" s="3"/>
    </row>
    <row r="1616" spans="6:24" x14ac:dyDescent="0.25">
      <c r="F1616" s="2"/>
      <c r="H1616" s="3"/>
      <c r="I1616" s="3"/>
      <c r="L1616" s="3"/>
      <c r="P1616" s="3"/>
      <c r="V1616" s="3"/>
      <c r="X1616" s="3"/>
    </row>
    <row r="1617" spans="6:24" x14ac:dyDescent="0.25">
      <c r="F1617" s="2"/>
      <c r="H1617" s="3"/>
      <c r="I1617" s="3"/>
      <c r="L1617" s="3"/>
      <c r="P1617" s="3"/>
      <c r="V1617" s="3"/>
      <c r="X1617" s="3"/>
    </row>
    <row r="1618" spans="6:24" x14ac:dyDescent="0.25">
      <c r="F1618" s="2"/>
      <c r="H1618" s="3"/>
      <c r="I1618" s="3"/>
      <c r="L1618" s="3"/>
      <c r="P1618" s="3"/>
      <c r="V1618" s="3"/>
      <c r="X1618" s="3"/>
    </row>
    <row r="1619" spans="6:24" x14ac:dyDescent="0.25">
      <c r="F1619" s="2"/>
      <c r="H1619" s="3"/>
      <c r="I1619" s="3"/>
      <c r="L1619" s="3"/>
      <c r="P1619" s="3"/>
      <c r="V1619" s="3"/>
      <c r="X1619" s="3"/>
    </row>
    <row r="1620" spans="6:24" x14ac:dyDescent="0.25">
      <c r="F1620" s="2"/>
      <c r="H1620" s="3"/>
      <c r="I1620" s="3"/>
      <c r="L1620" s="3"/>
      <c r="P1620" s="3"/>
      <c r="V1620" s="3"/>
      <c r="X1620" s="3"/>
    </row>
    <row r="1621" spans="6:24" x14ac:dyDescent="0.25">
      <c r="F1621" s="2"/>
      <c r="H1621" s="3"/>
      <c r="I1621" s="3"/>
      <c r="L1621" s="3"/>
      <c r="P1621" s="3"/>
      <c r="V1621" s="3"/>
      <c r="X1621" s="3"/>
    </row>
    <row r="1622" spans="6:24" x14ac:dyDescent="0.25">
      <c r="F1622" s="2"/>
      <c r="H1622" s="3"/>
      <c r="I1622" s="3"/>
      <c r="L1622" s="3"/>
      <c r="P1622" s="3"/>
      <c r="V1622" s="3"/>
      <c r="X1622" s="3"/>
    </row>
    <row r="1623" spans="6:24" x14ac:dyDescent="0.25">
      <c r="F1623" s="2"/>
      <c r="H1623" s="3"/>
      <c r="I1623" s="3"/>
      <c r="L1623" s="3"/>
      <c r="P1623" s="3"/>
      <c r="V1623" s="3"/>
      <c r="X1623" s="3"/>
    </row>
    <row r="1624" spans="6:24" x14ac:dyDescent="0.25">
      <c r="F1624" s="2"/>
      <c r="H1624" s="3"/>
      <c r="I1624" s="3"/>
      <c r="L1624" s="3"/>
      <c r="P1624" s="3"/>
      <c r="V1624" s="3"/>
      <c r="X1624" s="3"/>
    </row>
    <row r="1625" spans="6:24" x14ac:dyDescent="0.25">
      <c r="F1625" s="2"/>
      <c r="H1625" s="3"/>
      <c r="I1625" s="3"/>
      <c r="L1625" s="3"/>
      <c r="P1625" s="3"/>
      <c r="V1625" s="3"/>
      <c r="X1625" s="3"/>
    </row>
    <row r="1626" spans="6:24" x14ac:dyDescent="0.25">
      <c r="F1626" s="2"/>
      <c r="H1626" s="3"/>
      <c r="I1626" s="3"/>
      <c r="L1626" s="3"/>
      <c r="P1626" s="3"/>
      <c r="V1626" s="3"/>
      <c r="X1626" s="3"/>
    </row>
    <row r="1627" spans="6:24" x14ac:dyDescent="0.25">
      <c r="F1627" s="2"/>
      <c r="H1627" s="3"/>
      <c r="I1627" s="3"/>
      <c r="L1627" s="3"/>
      <c r="P1627" s="3"/>
      <c r="V1627" s="3"/>
      <c r="X1627" s="3"/>
    </row>
    <row r="1628" spans="6:24" x14ac:dyDescent="0.25">
      <c r="F1628" s="2"/>
      <c r="H1628" s="3"/>
      <c r="I1628" s="3"/>
      <c r="L1628" s="3"/>
      <c r="P1628" s="3"/>
      <c r="V1628" s="3"/>
      <c r="X1628" s="3"/>
    </row>
    <row r="1629" spans="6:24" x14ac:dyDescent="0.25">
      <c r="F1629" s="2"/>
      <c r="H1629" s="3"/>
      <c r="I1629" s="3"/>
      <c r="L1629" s="3"/>
      <c r="P1629" s="3"/>
      <c r="V1629" s="3"/>
      <c r="X1629" s="3"/>
    </row>
    <row r="1630" spans="6:24" x14ac:dyDescent="0.25">
      <c r="F1630" s="2"/>
      <c r="H1630" s="3"/>
      <c r="I1630" s="3"/>
      <c r="L1630" s="3"/>
      <c r="P1630" s="3"/>
      <c r="V1630" s="3"/>
      <c r="X1630" s="3"/>
    </row>
    <row r="1631" spans="6:24" x14ac:dyDescent="0.25">
      <c r="F1631" s="2"/>
      <c r="H1631" s="3"/>
      <c r="I1631" s="3"/>
      <c r="L1631" s="3"/>
      <c r="P1631" s="3"/>
      <c r="V1631" s="3"/>
      <c r="X1631" s="3"/>
    </row>
    <row r="1632" spans="6:24" x14ac:dyDescent="0.25">
      <c r="F1632" s="2"/>
      <c r="H1632" s="3"/>
      <c r="I1632" s="3"/>
      <c r="L1632" s="3"/>
      <c r="P1632" s="3"/>
      <c r="V1632" s="3"/>
      <c r="X1632" s="3"/>
    </row>
    <row r="1633" spans="6:24" x14ac:dyDescent="0.25">
      <c r="F1633" s="2"/>
      <c r="H1633" s="3"/>
      <c r="I1633" s="3"/>
      <c r="L1633" s="3"/>
      <c r="P1633" s="3"/>
      <c r="V1633" s="3"/>
      <c r="X1633" s="3"/>
    </row>
    <row r="1634" spans="6:24" x14ac:dyDescent="0.25">
      <c r="F1634" s="2"/>
      <c r="H1634" s="3"/>
      <c r="I1634" s="3"/>
      <c r="L1634" s="3"/>
      <c r="P1634" s="3"/>
      <c r="V1634" s="3"/>
      <c r="X1634" s="3"/>
    </row>
    <row r="1635" spans="6:24" x14ac:dyDescent="0.25">
      <c r="F1635" s="2"/>
      <c r="H1635" s="3"/>
      <c r="I1635" s="3"/>
      <c r="L1635" s="3"/>
      <c r="P1635" s="3"/>
      <c r="V1635" s="3"/>
      <c r="X1635" s="3"/>
    </row>
    <row r="1636" spans="6:24" x14ac:dyDescent="0.25">
      <c r="F1636" s="2"/>
      <c r="H1636" s="3"/>
      <c r="I1636" s="3"/>
      <c r="L1636" s="3"/>
      <c r="P1636" s="3"/>
      <c r="V1636" s="3"/>
      <c r="X1636" s="3"/>
    </row>
    <row r="1637" spans="6:24" x14ac:dyDescent="0.25">
      <c r="F1637" s="2"/>
      <c r="H1637" s="3"/>
      <c r="I1637" s="3"/>
      <c r="L1637" s="3"/>
      <c r="P1637" s="3"/>
      <c r="V1637" s="3"/>
      <c r="X1637" s="3"/>
    </row>
    <row r="1638" spans="6:24" x14ac:dyDescent="0.25">
      <c r="F1638" s="2"/>
      <c r="H1638" s="3"/>
      <c r="I1638" s="3"/>
      <c r="L1638" s="3"/>
      <c r="P1638" s="3"/>
      <c r="V1638" s="3"/>
      <c r="X1638" s="3"/>
    </row>
    <row r="1639" spans="6:24" x14ac:dyDescent="0.25">
      <c r="F1639" s="2"/>
      <c r="H1639" s="3"/>
      <c r="I1639" s="3"/>
      <c r="L1639" s="3"/>
      <c r="P1639" s="3"/>
      <c r="V1639" s="3"/>
      <c r="X1639" s="3"/>
    </row>
    <row r="1640" spans="6:24" x14ac:dyDescent="0.25">
      <c r="F1640" s="2"/>
      <c r="H1640" s="3"/>
      <c r="I1640" s="3"/>
      <c r="L1640" s="3"/>
      <c r="P1640" s="3"/>
      <c r="V1640" s="3"/>
      <c r="X1640" s="3"/>
    </row>
    <row r="1641" spans="6:24" x14ac:dyDescent="0.25">
      <c r="F1641" s="2"/>
      <c r="H1641" s="3"/>
      <c r="I1641" s="3"/>
      <c r="L1641" s="3"/>
      <c r="P1641" s="3"/>
      <c r="V1641" s="3"/>
      <c r="X1641" s="3"/>
    </row>
    <row r="1642" spans="6:24" x14ac:dyDescent="0.25">
      <c r="F1642" s="2"/>
      <c r="H1642" s="3"/>
      <c r="I1642" s="3"/>
      <c r="L1642" s="3"/>
      <c r="P1642" s="3"/>
      <c r="V1642" s="3"/>
      <c r="X1642" s="3"/>
    </row>
    <row r="1643" spans="6:24" x14ac:dyDescent="0.25">
      <c r="F1643" s="2"/>
      <c r="H1643" s="3"/>
      <c r="I1643" s="3"/>
      <c r="L1643" s="3"/>
      <c r="P1643" s="3"/>
      <c r="V1643" s="3"/>
      <c r="X1643" s="3"/>
    </row>
    <row r="1644" spans="6:24" x14ac:dyDescent="0.25">
      <c r="F1644" s="2"/>
      <c r="H1644" s="3"/>
      <c r="I1644" s="3"/>
      <c r="L1644" s="3"/>
      <c r="P1644" s="3"/>
      <c r="V1644" s="3"/>
      <c r="X1644" s="3"/>
    </row>
    <row r="1645" spans="6:24" x14ac:dyDescent="0.25">
      <c r="F1645" s="2"/>
      <c r="H1645" s="3"/>
      <c r="I1645" s="3"/>
      <c r="L1645" s="3"/>
      <c r="P1645" s="3"/>
      <c r="V1645" s="3"/>
      <c r="X1645" s="3"/>
    </row>
    <row r="1646" spans="6:24" x14ac:dyDescent="0.25">
      <c r="F1646" s="2"/>
      <c r="H1646" s="3"/>
      <c r="I1646" s="3"/>
      <c r="L1646" s="3"/>
      <c r="P1646" s="3"/>
      <c r="V1646" s="3"/>
      <c r="X1646" s="3"/>
    </row>
    <row r="1647" spans="6:24" x14ac:dyDescent="0.25">
      <c r="F1647" s="2"/>
      <c r="H1647" s="3"/>
      <c r="I1647" s="3"/>
      <c r="L1647" s="3"/>
      <c r="P1647" s="3"/>
      <c r="V1647" s="3"/>
      <c r="X1647" s="3"/>
    </row>
    <row r="1648" spans="6:24" x14ac:dyDescent="0.25">
      <c r="F1648" s="2"/>
      <c r="H1648" s="3"/>
      <c r="I1648" s="3"/>
      <c r="L1648" s="3"/>
      <c r="P1648" s="3"/>
      <c r="V1648" s="3"/>
      <c r="X1648" s="3"/>
    </row>
    <row r="1649" spans="6:24" x14ac:dyDescent="0.25">
      <c r="F1649" s="2"/>
      <c r="H1649" s="3"/>
      <c r="I1649" s="3"/>
      <c r="L1649" s="3"/>
      <c r="P1649" s="3"/>
      <c r="V1649" s="3"/>
      <c r="X1649" s="3"/>
    </row>
    <row r="1650" spans="6:24" x14ac:dyDescent="0.25">
      <c r="F1650" s="2"/>
      <c r="H1650" s="3"/>
      <c r="I1650" s="3"/>
      <c r="L1650" s="3"/>
      <c r="P1650" s="3"/>
      <c r="V1650" s="3"/>
      <c r="X1650" s="3"/>
    </row>
    <row r="1651" spans="6:24" x14ac:dyDescent="0.25">
      <c r="F1651" s="2"/>
      <c r="H1651" s="3"/>
      <c r="I1651" s="3"/>
      <c r="L1651" s="3"/>
      <c r="P1651" s="3"/>
      <c r="V1651" s="3"/>
      <c r="X1651" s="3"/>
    </row>
    <row r="1652" spans="6:24" x14ac:dyDescent="0.25">
      <c r="F1652" s="2"/>
      <c r="H1652" s="3"/>
      <c r="I1652" s="3"/>
      <c r="L1652" s="3"/>
      <c r="P1652" s="3"/>
      <c r="V1652" s="3"/>
      <c r="X1652" s="3"/>
    </row>
    <row r="1653" spans="6:24" x14ac:dyDescent="0.25">
      <c r="F1653" s="2"/>
      <c r="H1653" s="3"/>
      <c r="I1653" s="3"/>
      <c r="L1653" s="3"/>
      <c r="P1653" s="3"/>
      <c r="V1653" s="3"/>
      <c r="X1653" s="3"/>
    </row>
    <row r="1654" spans="6:24" x14ac:dyDescent="0.25">
      <c r="F1654" s="2"/>
      <c r="H1654" s="3"/>
      <c r="I1654" s="3"/>
      <c r="L1654" s="3"/>
      <c r="P1654" s="3"/>
      <c r="V1654" s="3"/>
      <c r="X1654" s="3"/>
    </row>
    <row r="1655" spans="6:24" x14ac:dyDescent="0.25">
      <c r="F1655" s="2"/>
      <c r="H1655" s="3"/>
      <c r="I1655" s="3"/>
      <c r="L1655" s="3"/>
      <c r="P1655" s="3"/>
      <c r="V1655" s="3"/>
      <c r="X1655" s="3"/>
    </row>
    <row r="1656" spans="6:24" x14ac:dyDescent="0.25">
      <c r="F1656" s="2"/>
      <c r="H1656" s="3"/>
      <c r="I1656" s="3"/>
      <c r="L1656" s="3"/>
      <c r="P1656" s="3"/>
      <c r="V1656" s="3"/>
      <c r="X1656" s="3"/>
    </row>
    <row r="1657" spans="6:24" x14ac:dyDescent="0.25">
      <c r="F1657" s="2"/>
      <c r="H1657" s="3"/>
      <c r="I1657" s="3"/>
      <c r="L1657" s="3"/>
      <c r="P1657" s="3"/>
      <c r="V1657" s="3"/>
      <c r="X1657" s="3"/>
    </row>
    <row r="1658" spans="6:24" x14ac:dyDescent="0.25">
      <c r="F1658" s="2"/>
      <c r="H1658" s="3"/>
      <c r="I1658" s="3"/>
      <c r="L1658" s="3"/>
      <c r="P1658" s="3"/>
      <c r="V1658" s="3"/>
      <c r="X1658" s="3"/>
    </row>
    <row r="1659" spans="6:24" x14ac:dyDescent="0.25">
      <c r="F1659" s="2"/>
      <c r="H1659" s="3"/>
      <c r="I1659" s="3"/>
      <c r="L1659" s="3"/>
      <c r="P1659" s="3"/>
      <c r="V1659" s="3"/>
      <c r="X1659" s="3"/>
    </row>
    <row r="1660" spans="6:24" x14ac:dyDescent="0.25">
      <c r="F1660" s="2"/>
      <c r="H1660" s="3"/>
      <c r="I1660" s="3"/>
      <c r="L1660" s="3"/>
      <c r="P1660" s="3"/>
      <c r="V1660" s="3"/>
      <c r="X1660" s="3"/>
    </row>
    <row r="1661" spans="6:24" x14ac:dyDescent="0.25">
      <c r="F1661" s="2"/>
      <c r="H1661" s="3"/>
      <c r="I1661" s="3"/>
      <c r="L1661" s="3"/>
      <c r="P1661" s="3"/>
      <c r="V1661" s="3"/>
      <c r="X1661" s="3"/>
    </row>
    <row r="1662" spans="6:24" x14ac:dyDescent="0.25">
      <c r="F1662" s="2"/>
      <c r="H1662" s="3"/>
      <c r="I1662" s="3"/>
      <c r="L1662" s="3"/>
      <c r="P1662" s="3"/>
      <c r="V1662" s="3"/>
      <c r="X1662" s="3"/>
    </row>
    <row r="1663" spans="6:24" x14ac:dyDescent="0.25">
      <c r="F1663" s="2"/>
      <c r="H1663" s="3"/>
      <c r="I1663" s="3"/>
      <c r="L1663" s="3"/>
      <c r="P1663" s="3"/>
      <c r="V1663" s="3"/>
      <c r="X1663" s="3"/>
    </row>
    <row r="1664" spans="6:24" x14ac:dyDescent="0.25">
      <c r="F1664" s="2"/>
      <c r="H1664" s="3"/>
      <c r="I1664" s="3"/>
      <c r="L1664" s="3"/>
      <c r="P1664" s="3"/>
      <c r="V1664" s="3"/>
      <c r="X1664" s="3"/>
    </row>
    <row r="1665" spans="6:24" x14ac:dyDescent="0.25">
      <c r="F1665" s="2"/>
      <c r="H1665" s="3"/>
      <c r="I1665" s="3"/>
      <c r="L1665" s="3"/>
      <c r="P1665" s="3"/>
      <c r="V1665" s="3"/>
      <c r="X1665" s="3"/>
    </row>
    <row r="1666" spans="6:24" x14ac:dyDescent="0.25">
      <c r="F1666" s="2"/>
      <c r="H1666" s="3"/>
      <c r="I1666" s="3"/>
      <c r="L1666" s="3"/>
      <c r="P1666" s="3"/>
      <c r="V1666" s="3"/>
      <c r="X1666" s="3"/>
    </row>
    <row r="1667" spans="6:24" x14ac:dyDescent="0.25">
      <c r="F1667" s="2"/>
      <c r="H1667" s="3"/>
      <c r="I1667" s="3"/>
      <c r="L1667" s="3"/>
      <c r="P1667" s="3"/>
      <c r="V1667" s="3"/>
      <c r="X1667" s="3"/>
    </row>
    <row r="1668" spans="6:24" x14ac:dyDescent="0.25">
      <c r="F1668" s="2"/>
      <c r="H1668" s="3"/>
      <c r="I1668" s="3"/>
      <c r="L1668" s="3"/>
      <c r="P1668" s="3"/>
      <c r="V1668" s="3"/>
      <c r="X1668" s="3"/>
    </row>
    <row r="1669" spans="6:24" x14ac:dyDescent="0.25">
      <c r="F1669" s="2"/>
      <c r="H1669" s="3"/>
      <c r="I1669" s="3"/>
      <c r="L1669" s="3"/>
      <c r="P1669" s="3"/>
      <c r="V1669" s="3"/>
      <c r="X1669" s="3"/>
    </row>
    <row r="1670" spans="6:24" x14ac:dyDescent="0.25">
      <c r="F1670" s="2"/>
      <c r="H1670" s="3"/>
      <c r="I1670" s="3"/>
      <c r="L1670" s="3"/>
      <c r="P1670" s="3"/>
      <c r="V1670" s="3"/>
      <c r="X1670" s="3"/>
    </row>
    <row r="1671" spans="6:24" x14ac:dyDescent="0.25">
      <c r="F1671" s="2"/>
      <c r="H1671" s="3"/>
      <c r="I1671" s="3"/>
      <c r="L1671" s="3"/>
      <c r="P1671" s="3"/>
      <c r="V1671" s="3"/>
      <c r="X1671" s="3"/>
    </row>
    <row r="1672" spans="6:24" x14ac:dyDescent="0.25">
      <c r="F1672" s="2"/>
      <c r="H1672" s="3"/>
      <c r="I1672" s="3"/>
      <c r="L1672" s="3"/>
      <c r="P1672" s="3"/>
      <c r="V1672" s="3"/>
      <c r="X1672" s="3"/>
    </row>
    <row r="1673" spans="6:24" x14ac:dyDescent="0.25">
      <c r="F1673" s="2"/>
      <c r="H1673" s="3"/>
      <c r="I1673" s="3"/>
      <c r="L1673" s="3"/>
      <c r="P1673" s="3"/>
      <c r="V1673" s="3"/>
      <c r="X1673" s="3"/>
    </row>
    <row r="1674" spans="6:24" x14ac:dyDescent="0.25">
      <c r="F1674" s="2"/>
      <c r="H1674" s="3"/>
      <c r="I1674" s="3"/>
      <c r="L1674" s="3"/>
      <c r="P1674" s="3"/>
      <c r="V1674" s="3"/>
      <c r="X1674" s="3"/>
    </row>
    <row r="1675" spans="6:24" x14ac:dyDescent="0.25">
      <c r="F1675" s="2"/>
      <c r="H1675" s="3"/>
      <c r="I1675" s="3"/>
      <c r="L1675" s="3"/>
      <c r="P1675" s="3"/>
      <c r="V1675" s="3"/>
      <c r="X1675" s="3"/>
    </row>
    <row r="1676" spans="6:24" x14ac:dyDescent="0.25">
      <c r="F1676" s="2"/>
      <c r="H1676" s="3"/>
      <c r="I1676" s="3"/>
      <c r="L1676" s="3"/>
      <c r="P1676" s="3"/>
      <c r="V1676" s="3"/>
      <c r="X1676" s="3"/>
    </row>
    <row r="1677" spans="6:24" x14ac:dyDescent="0.25">
      <c r="F1677" s="2"/>
      <c r="H1677" s="3"/>
      <c r="I1677" s="3"/>
      <c r="L1677" s="3"/>
      <c r="P1677" s="3"/>
      <c r="V1677" s="3"/>
      <c r="X1677" s="3"/>
    </row>
    <row r="1678" spans="6:24" x14ac:dyDescent="0.25">
      <c r="F1678" s="2"/>
      <c r="H1678" s="3"/>
      <c r="I1678" s="3"/>
      <c r="L1678" s="3"/>
      <c r="P1678" s="3"/>
      <c r="V1678" s="3"/>
      <c r="X1678" s="3"/>
    </row>
    <row r="1679" spans="6:24" x14ac:dyDescent="0.25">
      <c r="F1679" s="2"/>
      <c r="H1679" s="3"/>
      <c r="I1679" s="3"/>
      <c r="L1679" s="3"/>
      <c r="P1679" s="3"/>
      <c r="V1679" s="3"/>
      <c r="X1679" s="3"/>
    </row>
    <row r="1680" spans="6:24" x14ac:dyDescent="0.25">
      <c r="F1680" s="2"/>
      <c r="H1680" s="3"/>
      <c r="I1680" s="3"/>
      <c r="L1680" s="3"/>
      <c r="P1680" s="3"/>
      <c r="V1680" s="3"/>
      <c r="X1680" s="3"/>
    </row>
    <row r="1681" spans="6:24" x14ac:dyDescent="0.25">
      <c r="F1681" s="2"/>
      <c r="H1681" s="3"/>
      <c r="I1681" s="3"/>
      <c r="L1681" s="3"/>
      <c r="P1681" s="3"/>
      <c r="V1681" s="3"/>
      <c r="X1681" s="3"/>
    </row>
    <row r="1682" spans="6:24" x14ac:dyDescent="0.25">
      <c r="F1682" s="2"/>
      <c r="H1682" s="3"/>
      <c r="I1682" s="3"/>
      <c r="L1682" s="3"/>
      <c r="P1682" s="3"/>
      <c r="V1682" s="3"/>
      <c r="X1682" s="3"/>
    </row>
    <row r="1683" spans="6:24" x14ac:dyDescent="0.25">
      <c r="F1683" s="2"/>
      <c r="H1683" s="3"/>
      <c r="I1683" s="3"/>
      <c r="L1683" s="3"/>
      <c r="P1683" s="3"/>
      <c r="V1683" s="3"/>
      <c r="X1683" s="3"/>
    </row>
    <row r="1684" spans="6:24" x14ac:dyDescent="0.25">
      <c r="F1684" s="2"/>
      <c r="H1684" s="3"/>
      <c r="I1684" s="3"/>
      <c r="L1684" s="3"/>
      <c r="P1684" s="3"/>
      <c r="V1684" s="3"/>
      <c r="X1684" s="3"/>
    </row>
    <row r="1685" spans="6:24" x14ac:dyDescent="0.25">
      <c r="F1685" s="2"/>
      <c r="H1685" s="3"/>
      <c r="I1685" s="3"/>
      <c r="L1685" s="3"/>
      <c r="P1685" s="3"/>
      <c r="V1685" s="3"/>
      <c r="X1685" s="3"/>
    </row>
    <row r="1686" spans="6:24" x14ac:dyDescent="0.25">
      <c r="F1686" s="2"/>
      <c r="H1686" s="3"/>
      <c r="I1686" s="3"/>
      <c r="L1686" s="3"/>
      <c r="P1686" s="3"/>
      <c r="V1686" s="3"/>
      <c r="X1686" s="3"/>
    </row>
    <row r="1687" spans="6:24" x14ac:dyDescent="0.25">
      <c r="F1687" s="2"/>
      <c r="H1687" s="3"/>
      <c r="I1687" s="3"/>
      <c r="L1687" s="3"/>
      <c r="P1687" s="3"/>
      <c r="V1687" s="3"/>
      <c r="X1687" s="3"/>
    </row>
    <row r="1688" spans="6:24" x14ac:dyDescent="0.25">
      <c r="F1688" s="2"/>
      <c r="P1688" s="3"/>
      <c r="V1688" s="3"/>
      <c r="X1688" s="3"/>
    </row>
    <row r="1689" spans="6:24" x14ac:dyDescent="0.25">
      <c r="F1689" s="2"/>
      <c r="P1689" s="3"/>
      <c r="V1689" s="3"/>
      <c r="X1689" s="3"/>
    </row>
    <row r="1690" spans="6:24" x14ac:dyDescent="0.25">
      <c r="F1690" s="2"/>
      <c r="H1690" s="3"/>
      <c r="I1690" s="3"/>
      <c r="L1690" s="3"/>
      <c r="P1690" s="3"/>
      <c r="V1690" s="3"/>
      <c r="X1690" s="3"/>
    </row>
    <row r="1691" spans="6:24" x14ac:dyDescent="0.25">
      <c r="F1691" s="2"/>
      <c r="H1691" s="3"/>
      <c r="I1691" s="3"/>
      <c r="L1691" s="3"/>
      <c r="P1691" s="3"/>
      <c r="V1691" s="3"/>
      <c r="X1691" s="3"/>
    </row>
    <row r="1692" spans="6:24" x14ac:dyDescent="0.25">
      <c r="F1692" s="2"/>
      <c r="H1692" s="3"/>
      <c r="I1692" s="3"/>
      <c r="L1692" s="3"/>
      <c r="P1692" s="3"/>
      <c r="V1692" s="3"/>
      <c r="X1692" s="3"/>
    </row>
    <row r="1693" spans="6:24" x14ac:dyDescent="0.25">
      <c r="F1693" s="2"/>
      <c r="H1693" s="3"/>
      <c r="I1693" s="3"/>
      <c r="L1693" s="3"/>
      <c r="P1693" s="3"/>
      <c r="V1693" s="3"/>
      <c r="X1693" s="3"/>
    </row>
    <row r="1694" spans="6:24" x14ac:dyDescent="0.25">
      <c r="F1694" s="2"/>
      <c r="H1694" s="3"/>
      <c r="I1694" s="3"/>
      <c r="L1694" s="3"/>
      <c r="P1694" s="3"/>
      <c r="V1694" s="3"/>
      <c r="X1694" s="3"/>
    </row>
    <row r="1695" spans="6:24" x14ac:dyDescent="0.25">
      <c r="F1695" s="2"/>
      <c r="H1695" s="3"/>
      <c r="I1695" s="3"/>
      <c r="L1695" s="3"/>
      <c r="P1695" s="3"/>
      <c r="V1695" s="3"/>
      <c r="X1695" s="3"/>
    </row>
    <row r="1696" spans="6:24" x14ac:dyDescent="0.25">
      <c r="F1696" s="2"/>
      <c r="H1696" s="3"/>
      <c r="I1696" s="3"/>
      <c r="L1696" s="3"/>
      <c r="P1696" s="3"/>
      <c r="V1696" s="3"/>
      <c r="X1696" s="3"/>
    </row>
    <row r="1697" spans="6:24" x14ac:dyDescent="0.25">
      <c r="F1697" s="2"/>
      <c r="H1697" s="3"/>
      <c r="I1697" s="3"/>
      <c r="L1697" s="3"/>
      <c r="P1697" s="3"/>
      <c r="V1697" s="3"/>
      <c r="X1697" s="3"/>
    </row>
    <row r="1698" spans="6:24" x14ac:dyDescent="0.25">
      <c r="F1698" s="2"/>
      <c r="H1698" s="3"/>
      <c r="I1698" s="3"/>
      <c r="L1698" s="3"/>
      <c r="P1698" s="3"/>
      <c r="V1698" s="3"/>
      <c r="X1698" s="3"/>
    </row>
    <row r="1699" spans="6:24" x14ac:dyDescent="0.25">
      <c r="F1699" s="2"/>
      <c r="H1699" s="3"/>
      <c r="I1699" s="3"/>
      <c r="L1699" s="3"/>
      <c r="P1699" s="3"/>
      <c r="V1699" s="3"/>
      <c r="X1699" s="3"/>
    </row>
    <row r="1700" spans="6:24" x14ac:dyDescent="0.25">
      <c r="F1700" s="2"/>
      <c r="H1700" s="3"/>
      <c r="I1700" s="3"/>
      <c r="L1700" s="3"/>
      <c r="P1700" s="3"/>
      <c r="V1700" s="3"/>
      <c r="X1700" s="3"/>
    </row>
    <row r="1701" spans="6:24" x14ac:dyDescent="0.25">
      <c r="F1701" s="2"/>
      <c r="H1701" s="3"/>
      <c r="I1701" s="3"/>
      <c r="L1701" s="3"/>
      <c r="P1701" s="3"/>
      <c r="V1701" s="3"/>
      <c r="X1701" s="3"/>
    </row>
    <row r="1702" spans="6:24" x14ac:dyDescent="0.25">
      <c r="F1702" s="2"/>
      <c r="H1702" s="3"/>
      <c r="I1702" s="3"/>
      <c r="L1702" s="3"/>
      <c r="P1702" s="3"/>
      <c r="V1702" s="3"/>
      <c r="X1702" s="3"/>
    </row>
    <row r="1703" spans="6:24" x14ac:dyDescent="0.25">
      <c r="F1703" s="2"/>
      <c r="H1703" s="3"/>
      <c r="I1703" s="3"/>
      <c r="L1703" s="3"/>
      <c r="P1703" s="3"/>
      <c r="V1703" s="3"/>
      <c r="X1703" s="3"/>
    </row>
    <row r="1704" spans="6:24" x14ac:dyDescent="0.25">
      <c r="F1704" s="2"/>
      <c r="H1704" s="3"/>
      <c r="I1704" s="3"/>
      <c r="L1704" s="3"/>
      <c r="P1704" s="3"/>
      <c r="V1704" s="3"/>
      <c r="X1704" s="3"/>
    </row>
    <row r="1705" spans="6:24" x14ac:dyDescent="0.25">
      <c r="F1705" s="2"/>
      <c r="H1705" s="3"/>
      <c r="I1705" s="3"/>
      <c r="L1705" s="3"/>
      <c r="P1705" s="3"/>
      <c r="V1705" s="3"/>
      <c r="X1705" s="3"/>
    </row>
    <row r="1706" spans="6:24" x14ac:dyDescent="0.25">
      <c r="F1706" s="2"/>
      <c r="H1706" s="3"/>
      <c r="I1706" s="3"/>
      <c r="L1706" s="3"/>
      <c r="P1706" s="3"/>
      <c r="V1706" s="3"/>
      <c r="X1706" s="3"/>
    </row>
    <row r="1707" spans="6:24" x14ac:dyDescent="0.25">
      <c r="F1707" s="2"/>
      <c r="H1707" s="3"/>
      <c r="I1707" s="3"/>
      <c r="L1707" s="3"/>
      <c r="P1707" s="3"/>
      <c r="V1707" s="3"/>
      <c r="X1707" s="3"/>
    </row>
    <row r="1708" spans="6:24" x14ac:dyDescent="0.25">
      <c r="F1708" s="2"/>
      <c r="H1708" s="3"/>
      <c r="I1708" s="3"/>
      <c r="L1708" s="3"/>
      <c r="P1708" s="3"/>
      <c r="V1708" s="3"/>
      <c r="X1708" s="3"/>
    </row>
    <row r="1709" spans="6:24" x14ac:dyDescent="0.25">
      <c r="F1709" s="2"/>
      <c r="H1709" s="3"/>
      <c r="I1709" s="3"/>
      <c r="L1709" s="3"/>
      <c r="P1709" s="3"/>
      <c r="V1709" s="3"/>
      <c r="X1709" s="3"/>
    </row>
    <row r="1710" spans="6:24" x14ac:dyDescent="0.25">
      <c r="F1710" s="2"/>
      <c r="H1710" s="3"/>
      <c r="I1710" s="3"/>
      <c r="L1710" s="3"/>
      <c r="P1710" s="3"/>
      <c r="V1710" s="3"/>
      <c r="X1710" s="3"/>
    </row>
    <row r="1711" spans="6:24" x14ac:dyDescent="0.25">
      <c r="F1711" s="2"/>
      <c r="H1711" s="3"/>
      <c r="I1711" s="3"/>
      <c r="L1711" s="3"/>
      <c r="P1711" s="3"/>
      <c r="V1711" s="3"/>
      <c r="X1711" s="3"/>
    </row>
    <row r="1712" spans="6:24" x14ac:dyDescent="0.25">
      <c r="F1712" s="2"/>
      <c r="H1712" s="3"/>
      <c r="I1712" s="3"/>
      <c r="L1712" s="3"/>
      <c r="P1712" s="3"/>
      <c r="V1712" s="3"/>
      <c r="X1712" s="3"/>
    </row>
    <row r="1713" spans="6:24" x14ac:dyDescent="0.25">
      <c r="F1713" s="2"/>
      <c r="H1713" s="3"/>
      <c r="I1713" s="3"/>
      <c r="L1713" s="3"/>
      <c r="P1713" s="3"/>
      <c r="V1713" s="3"/>
      <c r="X1713" s="3"/>
    </row>
    <row r="1714" spans="6:24" x14ac:dyDescent="0.25">
      <c r="F1714" s="2"/>
      <c r="H1714" s="3"/>
      <c r="I1714" s="3"/>
      <c r="L1714" s="3"/>
      <c r="P1714" s="3"/>
      <c r="V1714" s="3"/>
      <c r="X1714" s="3"/>
    </row>
    <row r="1715" spans="6:24" x14ac:dyDescent="0.25">
      <c r="F1715" s="2"/>
      <c r="H1715" s="3"/>
      <c r="I1715" s="3"/>
      <c r="L1715" s="3"/>
      <c r="P1715" s="3"/>
      <c r="V1715" s="3"/>
      <c r="X1715" s="3"/>
    </row>
    <row r="1716" spans="6:24" x14ac:dyDescent="0.25">
      <c r="F1716" s="2"/>
      <c r="H1716" s="3"/>
      <c r="I1716" s="3"/>
      <c r="L1716" s="3"/>
      <c r="P1716" s="3"/>
      <c r="V1716" s="3"/>
      <c r="X1716" s="3"/>
    </row>
    <row r="1717" spans="6:24" x14ac:dyDescent="0.25">
      <c r="F1717" s="2"/>
      <c r="H1717" s="3"/>
      <c r="I1717" s="3"/>
      <c r="L1717" s="3"/>
      <c r="P1717" s="3"/>
      <c r="V1717" s="3"/>
      <c r="X1717" s="3"/>
    </row>
    <row r="1718" spans="6:24" x14ac:dyDescent="0.25">
      <c r="F1718" s="2"/>
      <c r="H1718" s="3"/>
      <c r="I1718" s="3"/>
      <c r="L1718" s="3"/>
      <c r="P1718" s="3"/>
      <c r="V1718" s="3"/>
      <c r="X1718" s="3"/>
    </row>
    <row r="1719" spans="6:24" x14ac:dyDescent="0.25">
      <c r="F1719" s="2"/>
      <c r="H1719" s="3"/>
      <c r="I1719" s="3"/>
      <c r="L1719" s="3"/>
      <c r="P1719" s="3"/>
      <c r="V1719" s="3"/>
      <c r="X1719" s="3"/>
    </row>
    <row r="1720" spans="6:24" x14ac:dyDescent="0.25">
      <c r="F1720" s="2"/>
      <c r="H1720" s="3"/>
      <c r="I1720" s="3"/>
      <c r="L1720" s="3"/>
      <c r="P1720" s="3"/>
      <c r="V1720" s="3"/>
      <c r="X1720" s="3"/>
    </row>
    <row r="1721" spans="6:24" x14ac:dyDescent="0.25">
      <c r="F1721" s="2"/>
      <c r="H1721" s="3"/>
      <c r="I1721" s="3"/>
      <c r="L1721" s="3"/>
      <c r="P1721" s="3"/>
      <c r="V1721" s="3"/>
      <c r="X1721" s="3"/>
    </row>
    <row r="1722" spans="6:24" x14ac:dyDescent="0.25">
      <c r="F1722" s="2"/>
      <c r="H1722" s="3"/>
      <c r="I1722" s="3"/>
      <c r="L1722" s="3"/>
      <c r="P1722" s="3"/>
      <c r="V1722" s="3"/>
      <c r="X1722" s="3"/>
    </row>
    <row r="1723" spans="6:24" x14ac:dyDescent="0.25">
      <c r="F1723" s="2"/>
      <c r="H1723" s="3"/>
      <c r="I1723" s="3"/>
      <c r="L1723" s="3"/>
      <c r="P1723" s="3"/>
      <c r="V1723" s="3"/>
      <c r="X1723" s="3"/>
    </row>
    <row r="1724" spans="6:24" x14ac:dyDescent="0.25">
      <c r="F1724" s="2"/>
      <c r="H1724" s="3"/>
      <c r="I1724" s="3"/>
      <c r="L1724" s="3"/>
      <c r="P1724" s="3"/>
      <c r="V1724" s="3"/>
      <c r="X1724" s="3"/>
    </row>
    <row r="1725" spans="6:24" x14ac:dyDescent="0.25">
      <c r="F1725" s="2"/>
      <c r="H1725" s="3"/>
      <c r="I1725" s="3"/>
      <c r="L1725" s="3"/>
      <c r="P1725" s="3"/>
      <c r="V1725" s="3"/>
      <c r="X1725" s="3"/>
    </row>
    <row r="1726" spans="6:24" x14ac:dyDescent="0.25">
      <c r="F1726" s="2"/>
      <c r="H1726" s="3"/>
      <c r="I1726" s="3"/>
      <c r="L1726" s="3"/>
      <c r="P1726" s="3"/>
      <c r="V1726" s="3"/>
      <c r="X1726" s="3"/>
    </row>
    <row r="1727" spans="6:24" x14ac:dyDescent="0.25">
      <c r="F1727" s="2"/>
      <c r="H1727" s="3"/>
      <c r="I1727" s="3"/>
      <c r="L1727" s="3"/>
      <c r="P1727" s="3"/>
      <c r="V1727" s="3"/>
      <c r="X1727" s="3"/>
    </row>
    <row r="1728" spans="6:24" x14ac:dyDescent="0.25">
      <c r="F1728" s="2"/>
      <c r="H1728" s="3"/>
      <c r="I1728" s="3"/>
      <c r="L1728" s="3"/>
      <c r="P1728" s="3"/>
      <c r="V1728" s="3"/>
      <c r="X1728" s="3"/>
    </row>
    <row r="1729" spans="6:24" x14ac:dyDescent="0.25">
      <c r="F1729" s="2"/>
      <c r="H1729" s="3"/>
      <c r="I1729" s="3"/>
      <c r="L1729" s="3"/>
      <c r="P1729" s="3"/>
      <c r="V1729" s="3"/>
      <c r="X1729" s="3"/>
    </row>
    <row r="1730" spans="6:24" x14ac:dyDescent="0.25">
      <c r="F1730" s="2"/>
      <c r="H1730" s="3"/>
      <c r="I1730" s="3"/>
      <c r="L1730" s="3"/>
      <c r="P1730" s="3"/>
      <c r="V1730" s="3"/>
      <c r="X1730" s="3"/>
    </row>
    <row r="1731" spans="6:24" x14ac:dyDescent="0.25">
      <c r="F1731" s="2"/>
      <c r="H1731" s="3"/>
      <c r="I1731" s="3"/>
      <c r="L1731" s="3"/>
      <c r="P1731" s="3"/>
      <c r="V1731" s="3"/>
      <c r="X1731" s="3"/>
    </row>
    <row r="1732" spans="6:24" x14ac:dyDescent="0.25">
      <c r="F1732" s="2"/>
      <c r="H1732" s="3"/>
      <c r="I1732" s="3"/>
      <c r="L1732" s="3"/>
      <c r="P1732" s="3"/>
      <c r="V1732" s="3"/>
      <c r="X1732" s="3"/>
    </row>
    <row r="1733" spans="6:24" x14ac:dyDescent="0.25">
      <c r="F1733" s="2"/>
      <c r="H1733" s="3"/>
      <c r="I1733" s="3"/>
      <c r="L1733" s="3"/>
      <c r="P1733" s="3"/>
      <c r="V1733" s="3"/>
      <c r="X1733" s="3"/>
    </row>
    <row r="1734" spans="6:24" x14ac:dyDescent="0.25">
      <c r="F1734" s="2"/>
      <c r="H1734" s="3"/>
      <c r="I1734" s="3"/>
      <c r="L1734" s="3"/>
      <c r="P1734" s="3"/>
      <c r="V1734" s="3"/>
      <c r="X1734" s="3"/>
    </row>
    <row r="1735" spans="6:24" x14ac:dyDescent="0.25">
      <c r="F1735" s="2"/>
      <c r="H1735" s="3"/>
      <c r="I1735" s="3"/>
      <c r="L1735" s="3"/>
      <c r="P1735" s="3"/>
      <c r="V1735" s="3"/>
      <c r="X1735" s="3"/>
    </row>
    <row r="1736" spans="6:24" x14ac:dyDescent="0.25">
      <c r="F1736" s="2"/>
      <c r="H1736" s="3"/>
      <c r="I1736" s="3"/>
      <c r="L1736" s="3"/>
      <c r="P1736" s="3"/>
      <c r="V1736" s="3"/>
      <c r="X1736" s="3"/>
    </row>
    <row r="1737" spans="6:24" x14ac:dyDescent="0.25">
      <c r="F1737" s="2"/>
      <c r="H1737" s="3"/>
      <c r="I1737" s="3"/>
      <c r="L1737" s="3"/>
      <c r="P1737" s="3"/>
      <c r="V1737" s="3"/>
      <c r="X1737" s="3"/>
    </row>
    <row r="1738" spans="6:24" x14ac:dyDescent="0.25">
      <c r="F1738" s="2"/>
      <c r="H1738" s="3"/>
      <c r="I1738" s="3"/>
      <c r="L1738" s="3"/>
      <c r="P1738" s="3"/>
      <c r="V1738" s="3"/>
      <c r="X1738" s="3"/>
    </row>
    <row r="1739" spans="6:24" x14ac:dyDescent="0.25">
      <c r="F1739" s="2"/>
      <c r="H1739" s="3"/>
      <c r="I1739" s="3"/>
      <c r="L1739" s="3"/>
      <c r="P1739" s="3"/>
      <c r="V1739" s="3"/>
      <c r="X1739" s="3"/>
    </row>
    <row r="1740" spans="6:24" x14ac:dyDescent="0.25">
      <c r="F1740" s="2"/>
      <c r="H1740" s="3"/>
      <c r="I1740" s="3"/>
      <c r="L1740" s="3"/>
      <c r="P1740" s="3"/>
      <c r="V1740" s="3"/>
      <c r="X1740" s="3"/>
    </row>
    <row r="1741" spans="6:24" x14ac:dyDescent="0.25">
      <c r="F1741" s="2"/>
      <c r="H1741" s="3"/>
      <c r="I1741" s="3"/>
      <c r="L1741" s="3"/>
      <c r="P1741" s="3"/>
      <c r="V1741" s="3"/>
      <c r="X1741" s="3"/>
    </row>
    <row r="1742" spans="6:24" x14ac:dyDescent="0.25">
      <c r="F1742" s="2"/>
      <c r="H1742" s="3"/>
      <c r="I1742" s="3"/>
      <c r="L1742" s="3"/>
      <c r="P1742" s="3"/>
      <c r="V1742" s="3"/>
      <c r="X1742" s="3"/>
    </row>
    <row r="1743" spans="6:24" x14ac:dyDescent="0.25">
      <c r="F1743" s="2"/>
      <c r="H1743" s="3"/>
      <c r="I1743" s="3"/>
      <c r="L1743" s="3"/>
      <c r="P1743" s="3"/>
      <c r="V1743" s="3"/>
      <c r="X1743" s="3"/>
    </row>
    <row r="1744" spans="6:24" x14ac:dyDescent="0.25">
      <c r="F1744" s="2"/>
      <c r="H1744" s="3"/>
      <c r="I1744" s="3"/>
      <c r="L1744" s="3"/>
      <c r="P1744" s="3"/>
      <c r="V1744" s="3"/>
      <c r="X1744" s="3"/>
    </row>
    <row r="1745" spans="6:24" x14ac:dyDescent="0.25">
      <c r="F1745" s="2"/>
      <c r="H1745" s="3"/>
      <c r="I1745" s="3"/>
      <c r="L1745" s="3"/>
      <c r="P1745" s="3"/>
      <c r="V1745" s="3"/>
      <c r="X1745" s="3"/>
    </row>
    <row r="1746" spans="6:24" x14ac:dyDescent="0.25">
      <c r="F1746" s="2"/>
      <c r="H1746" s="3"/>
      <c r="I1746" s="3"/>
      <c r="L1746" s="3"/>
      <c r="P1746" s="3"/>
      <c r="V1746" s="3"/>
      <c r="X1746" s="3"/>
    </row>
    <row r="1747" spans="6:24" x14ac:dyDescent="0.25">
      <c r="F1747" s="2"/>
      <c r="H1747" s="3"/>
      <c r="I1747" s="3"/>
      <c r="L1747" s="3"/>
      <c r="P1747" s="3"/>
      <c r="V1747" s="3"/>
      <c r="X1747" s="3"/>
    </row>
    <row r="1748" spans="6:24" x14ac:dyDescent="0.25">
      <c r="F1748" s="2"/>
      <c r="H1748" s="3"/>
      <c r="I1748" s="3"/>
      <c r="L1748" s="3"/>
      <c r="P1748" s="3"/>
      <c r="V1748" s="3"/>
      <c r="X1748" s="3"/>
    </row>
    <row r="1749" spans="6:24" x14ac:dyDescent="0.25">
      <c r="F1749" s="2"/>
      <c r="H1749" s="3"/>
      <c r="I1749" s="3"/>
      <c r="L1749" s="3"/>
      <c r="P1749" s="3"/>
      <c r="V1749" s="3"/>
      <c r="X1749" s="3"/>
    </row>
    <row r="1750" spans="6:24" x14ac:dyDescent="0.25">
      <c r="F1750" s="2"/>
      <c r="H1750" s="3"/>
      <c r="I1750" s="3"/>
      <c r="L1750" s="3"/>
      <c r="P1750" s="3"/>
      <c r="V1750" s="3"/>
      <c r="X1750" s="3"/>
    </row>
    <row r="1751" spans="6:24" x14ac:dyDescent="0.25">
      <c r="F1751" s="2"/>
      <c r="H1751" s="3"/>
      <c r="I1751" s="3"/>
      <c r="L1751" s="3"/>
      <c r="P1751" s="3"/>
      <c r="V1751" s="3"/>
      <c r="X1751" s="3"/>
    </row>
    <row r="1752" spans="6:24" x14ac:dyDescent="0.25">
      <c r="F1752" s="2"/>
      <c r="H1752" s="3"/>
      <c r="I1752" s="3"/>
      <c r="L1752" s="3"/>
      <c r="P1752" s="3"/>
      <c r="V1752" s="3"/>
      <c r="X1752" s="3"/>
    </row>
    <row r="1753" spans="6:24" x14ac:dyDescent="0.25">
      <c r="F1753" s="2"/>
      <c r="H1753" s="3"/>
      <c r="I1753" s="3"/>
      <c r="L1753" s="3"/>
      <c r="P1753" s="3"/>
      <c r="V1753" s="3"/>
      <c r="X1753" s="3"/>
    </row>
    <row r="1754" spans="6:24" x14ac:dyDescent="0.25">
      <c r="F1754" s="2"/>
      <c r="P1754" s="3"/>
      <c r="V1754" s="3"/>
      <c r="X1754" s="3"/>
    </row>
    <row r="1755" spans="6:24" x14ac:dyDescent="0.25">
      <c r="F1755" s="2"/>
      <c r="H1755" s="3"/>
      <c r="I1755" s="3"/>
      <c r="L1755" s="3"/>
      <c r="P1755" s="3"/>
      <c r="V1755" s="3"/>
      <c r="X1755" s="3"/>
    </row>
    <row r="1756" spans="6:24" x14ac:dyDescent="0.25">
      <c r="F1756" s="2"/>
      <c r="H1756" s="3"/>
      <c r="I1756" s="3"/>
      <c r="L1756" s="3"/>
      <c r="P1756" s="3"/>
      <c r="V1756" s="3"/>
      <c r="X1756" s="3"/>
    </row>
    <row r="1757" spans="6:24" x14ac:dyDescent="0.25">
      <c r="F1757" s="2"/>
      <c r="H1757" s="3"/>
      <c r="I1757" s="3"/>
      <c r="L1757" s="3"/>
      <c r="P1757" s="3"/>
      <c r="V1757" s="3"/>
      <c r="X1757" s="3"/>
    </row>
    <row r="1758" spans="6:24" x14ac:dyDescent="0.25">
      <c r="F1758" s="2"/>
      <c r="H1758" s="3"/>
      <c r="I1758" s="3"/>
      <c r="L1758" s="3"/>
      <c r="P1758" s="3"/>
      <c r="V1758" s="3"/>
      <c r="X1758" s="3"/>
    </row>
    <row r="1759" spans="6:24" x14ac:dyDescent="0.25">
      <c r="F1759" s="2"/>
      <c r="H1759" s="3"/>
      <c r="I1759" s="3"/>
      <c r="L1759" s="3"/>
      <c r="P1759" s="3"/>
      <c r="V1759" s="3"/>
      <c r="X1759" s="3"/>
    </row>
    <row r="1760" spans="6:24" x14ac:dyDescent="0.25">
      <c r="F1760" s="2"/>
      <c r="H1760" s="3"/>
      <c r="I1760" s="3"/>
      <c r="L1760" s="3"/>
      <c r="P1760" s="3"/>
      <c r="V1760" s="3"/>
      <c r="X1760" s="3"/>
    </row>
    <row r="1761" spans="6:24" x14ac:dyDescent="0.25">
      <c r="F1761" s="2"/>
      <c r="H1761" s="3"/>
      <c r="I1761" s="3"/>
      <c r="L1761" s="3"/>
      <c r="P1761" s="3"/>
      <c r="V1761" s="3"/>
      <c r="X1761" s="3"/>
    </row>
    <row r="1762" spans="6:24" x14ac:dyDescent="0.25">
      <c r="F1762" s="2"/>
      <c r="H1762" s="3"/>
      <c r="I1762" s="3"/>
      <c r="L1762" s="3"/>
      <c r="P1762" s="3"/>
      <c r="V1762" s="3"/>
      <c r="X1762" s="3"/>
    </row>
    <row r="1763" spans="6:24" x14ac:dyDescent="0.25">
      <c r="F1763" s="2"/>
      <c r="H1763" s="3"/>
      <c r="I1763" s="3"/>
      <c r="L1763" s="3"/>
      <c r="P1763" s="3"/>
      <c r="V1763" s="3"/>
      <c r="X1763" s="3"/>
    </row>
    <row r="1764" spans="6:24" x14ac:dyDescent="0.25">
      <c r="F1764" s="2"/>
      <c r="H1764" s="3"/>
      <c r="I1764" s="3"/>
      <c r="L1764" s="3"/>
      <c r="P1764" s="3"/>
      <c r="V1764" s="3"/>
      <c r="X1764" s="3"/>
    </row>
    <row r="1765" spans="6:24" x14ac:dyDescent="0.25">
      <c r="F1765" s="2"/>
      <c r="H1765" s="3"/>
      <c r="I1765" s="3"/>
      <c r="L1765" s="3"/>
      <c r="P1765" s="3"/>
      <c r="V1765" s="3"/>
      <c r="X1765" s="3"/>
    </row>
    <row r="1766" spans="6:24" x14ac:dyDescent="0.25">
      <c r="F1766" s="2"/>
      <c r="H1766" s="3"/>
      <c r="I1766" s="3"/>
      <c r="L1766" s="3"/>
      <c r="P1766" s="3"/>
      <c r="V1766" s="3"/>
      <c r="X1766" s="3"/>
    </row>
    <row r="1767" spans="6:24" x14ac:dyDescent="0.25">
      <c r="F1767" s="2"/>
      <c r="H1767" s="3"/>
      <c r="I1767" s="3"/>
      <c r="L1767" s="3"/>
      <c r="P1767" s="3"/>
      <c r="V1767" s="3"/>
      <c r="X1767" s="3"/>
    </row>
    <row r="1768" spans="6:24" x14ac:dyDescent="0.25">
      <c r="F1768" s="2"/>
      <c r="H1768" s="3"/>
      <c r="I1768" s="3"/>
      <c r="L1768" s="3"/>
      <c r="P1768" s="3"/>
      <c r="V1768" s="3"/>
      <c r="X1768" s="3"/>
    </row>
    <row r="1769" spans="6:24" x14ac:dyDescent="0.25">
      <c r="F1769" s="2"/>
      <c r="H1769" s="3"/>
      <c r="I1769" s="3"/>
      <c r="L1769" s="3"/>
      <c r="P1769" s="3"/>
      <c r="V1769" s="3"/>
      <c r="X1769" s="3"/>
    </row>
    <row r="1770" spans="6:24" x14ac:dyDescent="0.25">
      <c r="F1770" s="2"/>
      <c r="H1770" s="3"/>
      <c r="I1770" s="3"/>
      <c r="L1770" s="3"/>
      <c r="P1770" s="3"/>
      <c r="V1770" s="3"/>
      <c r="X1770" s="3"/>
    </row>
    <row r="1771" spans="6:24" x14ac:dyDescent="0.25">
      <c r="F1771" s="2"/>
      <c r="H1771" s="3"/>
      <c r="I1771" s="3"/>
      <c r="L1771" s="3"/>
      <c r="P1771" s="3"/>
      <c r="V1771" s="3"/>
      <c r="X1771" s="3"/>
    </row>
    <row r="1772" spans="6:24" x14ac:dyDescent="0.25">
      <c r="F1772" s="2"/>
      <c r="H1772" s="3"/>
      <c r="I1772" s="3"/>
      <c r="L1772" s="3"/>
      <c r="P1772" s="3"/>
      <c r="V1772" s="3"/>
      <c r="X1772" s="3"/>
    </row>
    <row r="1773" spans="6:24" x14ac:dyDescent="0.25">
      <c r="F1773" s="2"/>
      <c r="H1773" s="3"/>
      <c r="I1773" s="3"/>
      <c r="L1773" s="3"/>
      <c r="P1773" s="3"/>
      <c r="V1773" s="3"/>
      <c r="X1773" s="3"/>
    </row>
    <row r="1774" spans="6:24" x14ac:dyDescent="0.25">
      <c r="F1774" s="2"/>
      <c r="H1774" s="3"/>
      <c r="I1774" s="3"/>
      <c r="L1774" s="3"/>
      <c r="P1774" s="3"/>
      <c r="V1774" s="3"/>
      <c r="X1774" s="3"/>
    </row>
    <row r="1775" spans="6:24" x14ac:dyDescent="0.25">
      <c r="F1775" s="2"/>
      <c r="H1775" s="3"/>
      <c r="I1775" s="3"/>
      <c r="L1775" s="3"/>
      <c r="P1775" s="3"/>
      <c r="V1775" s="3"/>
      <c r="X1775" s="3"/>
    </row>
    <row r="1776" spans="6:24" x14ac:dyDescent="0.25">
      <c r="F1776" s="2"/>
      <c r="H1776" s="3"/>
      <c r="I1776" s="3"/>
      <c r="L1776" s="3"/>
      <c r="P1776" s="3"/>
      <c r="V1776" s="3"/>
      <c r="X1776" s="3"/>
    </row>
    <row r="1777" spans="6:24" x14ac:dyDescent="0.25">
      <c r="F1777" s="2"/>
      <c r="H1777" s="3"/>
      <c r="I1777" s="3"/>
      <c r="L1777" s="3"/>
      <c r="P1777" s="3"/>
      <c r="V1777" s="3"/>
      <c r="X1777" s="3"/>
    </row>
    <row r="1778" spans="6:24" x14ac:dyDescent="0.25">
      <c r="F1778" s="2"/>
      <c r="H1778" s="3"/>
      <c r="I1778" s="3"/>
      <c r="L1778" s="3"/>
      <c r="P1778" s="3"/>
      <c r="V1778" s="3"/>
      <c r="X1778" s="3"/>
    </row>
    <row r="1779" spans="6:24" x14ac:dyDescent="0.25">
      <c r="F1779" s="2"/>
      <c r="H1779" s="3"/>
      <c r="I1779" s="3"/>
      <c r="L1779" s="3"/>
      <c r="P1779" s="3"/>
      <c r="V1779" s="3"/>
      <c r="X1779" s="3"/>
    </row>
    <row r="1780" spans="6:24" x14ac:dyDescent="0.25">
      <c r="F1780" s="2"/>
      <c r="H1780" s="3"/>
      <c r="I1780" s="3"/>
      <c r="L1780" s="3"/>
      <c r="P1780" s="3"/>
      <c r="V1780" s="3"/>
      <c r="X1780" s="3"/>
    </row>
    <row r="1781" spans="6:24" x14ac:dyDescent="0.25">
      <c r="F1781" s="2"/>
      <c r="H1781" s="3"/>
      <c r="I1781" s="3"/>
      <c r="L1781" s="3"/>
      <c r="P1781" s="3"/>
      <c r="V1781" s="3"/>
      <c r="X1781" s="3"/>
    </row>
    <row r="1782" spans="6:24" x14ac:dyDescent="0.25">
      <c r="F1782" s="2"/>
      <c r="H1782" s="3"/>
      <c r="I1782" s="3"/>
      <c r="L1782" s="3"/>
      <c r="P1782" s="3"/>
      <c r="V1782" s="3"/>
      <c r="X1782" s="3"/>
    </row>
    <row r="1783" spans="6:24" x14ac:dyDescent="0.25">
      <c r="F1783" s="2"/>
      <c r="H1783" s="3"/>
      <c r="I1783" s="3"/>
      <c r="L1783" s="3"/>
      <c r="P1783" s="3"/>
      <c r="V1783" s="3"/>
      <c r="X1783" s="3"/>
    </row>
    <row r="1784" spans="6:24" x14ac:dyDescent="0.25">
      <c r="F1784" s="2"/>
      <c r="H1784" s="3"/>
      <c r="I1784" s="3"/>
      <c r="L1784" s="3"/>
      <c r="P1784" s="3"/>
      <c r="V1784" s="3"/>
      <c r="X1784" s="3"/>
    </row>
    <row r="1785" spans="6:24" x14ac:dyDescent="0.25">
      <c r="F1785" s="2"/>
      <c r="H1785" s="3"/>
      <c r="I1785" s="3"/>
      <c r="L1785" s="3"/>
      <c r="P1785" s="3"/>
      <c r="V1785" s="3"/>
      <c r="X1785" s="3"/>
    </row>
    <row r="1786" spans="6:24" x14ac:dyDescent="0.25">
      <c r="F1786" s="2"/>
      <c r="H1786" s="3"/>
      <c r="I1786" s="3"/>
      <c r="L1786" s="3"/>
      <c r="P1786" s="3"/>
      <c r="V1786" s="3"/>
      <c r="X1786" s="3"/>
    </row>
    <row r="1787" spans="6:24" x14ac:dyDescent="0.25">
      <c r="F1787" s="2"/>
      <c r="H1787" s="3"/>
      <c r="I1787" s="3"/>
      <c r="L1787" s="3"/>
      <c r="P1787" s="3"/>
      <c r="V1787" s="3"/>
      <c r="X1787" s="3"/>
    </row>
    <row r="1788" spans="6:24" x14ac:dyDescent="0.25">
      <c r="F1788" s="2"/>
      <c r="H1788" s="3"/>
      <c r="I1788" s="3"/>
      <c r="L1788" s="3"/>
      <c r="P1788" s="3"/>
      <c r="V1788" s="3"/>
      <c r="X1788" s="3"/>
    </row>
    <row r="1789" spans="6:24" x14ac:dyDescent="0.25">
      <c r="F1789" s="2"/>
      <c r="H1789" s="3"/>
      <c r="I1789" s="3"/>
      <c r="L1789" s="3"/>
      <c r="P1789" s="3"/>
      <c r="V1789" s="3"/>
      <c r="X1789" s="3"/>
    </row>
    <row r="1790" spans="6:24" x14ac:dyDescent="0.25">
      <c r="F1790" s="2"/>
      <c r="H1790" s="3"/>
      <c r="I1790" s="3"/>
      <c r="L1790" s="3"/>
      <c r="P1790" s="3"/>
      <c r="V1790" s="3"/>
      <c r="X1790" s="3"/>
    </row>
    <row r="1791" spans="6:24" x14ac:dyDescent="0.25">
      <c r="F1791" s="2"/>
      <c r="H1791" s="3"/>
      <c r="I1791" s="3"/>
      <c r="L1791" s="3"/>
      <c r="P1791" s="3"/>
      <c r="V1791" s="3"/>
      <c r="X1791" s="3"/>
    </row>
    <row r="1792" spans="6:24" x14ac:dyDescent="0.25">
      <c r="F1792" s="2"/>
      <c r="H1792" s="3"/>
      <c r="I1792" s="3"/>
      <c r="L1792" s="3"/>
      <c r="P1792" s="3"/>
      <c r="V1792" s="3"/>
      <c r="X1792" s="3"/>
    </row>
    <row r="1793" spans="6:24" x14ac:dyDescent="0.25">
      <c r="F1793" s="2"/>
      <c r="H1793" s="3"/>
      <c r="I1793" s="3"/>
      <c r="L1793" s="3"/>
      <c r="P1793" s="3"/>
      <c r="V1793" s="3"/>
      <c r="X1793" s="3"/>
    </row>
    <row r="1794" spans="6:24" x14ac:dyDescent="0.25">
      <c r="F1794" s="2"/>
      <c r="H1794" s="3"/>
      <c r="I1794" s="3"/>
      <c r="L1794" s="3"/>
      <c r="P1794" s="3"/>
      <c r="V1794" s="3"/>
      <c r="X1794" s="3"/>
    </row>
    <row r="1795" spans="6:24" x14ac:dyDescent="0.25">
      <c r="F1795" s="2"/>
      <c r="H1795" s="3"/>
      <c r="I1795" s="3"/>
      <c r="L1795" s="3"/>
      <c r="P1795" s="3"/>
      <c r="V1795" s="3"/>
      <c r="X1795" s="3"/>
    </row>
    <row r="1796" spans="6:24" x14ac:dyDescent="0.25">
      <c r="F1796" s="2"/>
      <c r="H1796" s="3"/>
      <c r="I1796" s="3"/>
      <c r="L1796" s="3"/>
      <c r="P1796" s="3"/>
      <c r="V1796" s="3"/>
      <c r="X1796" s="3"/>
    </row>
    <row r="1797" spans="6:24" x14ac:dyDescent="0.25">
      <c r="F1797" s="2"/>
      <c r="H1797" s="3"/>
      <c r="I1797" s="3"/>
      <c r="L1797" s="3"/>
      <c r="P1797" s="3"/>
      <c r="V1797" s="3"/>
      <c r="X1797" s="3"/>
    </row>
    <row r="1798" spans="6:24" x14ac:dyDescent="0.25">
      <c r="F1798" s="2"/>
      <c r="H1798" s="3"/>
      <c r="I1798" s="3"/>
      <c r="L1798" s="3"/>
      <c r="P1798" s="3"/>
      <c r="V1798" s="3"/>
      <c r="X1798" s="3"/>
    </row>
    <row r="1799" spans="6:24" x14ac:dyDescent="0.25">
      <c r="F1799" s="2"/>
      <c r="H1799" s="3"/>
      <c r="I1799" s="3"/>
      <c r="L1799" s="3"/>
      <c r="P1799" s="3"/>
      <c r="V1799" s="3"/>
      <c r="X1799" s="3"/>
    </row>
    <row r="1800" spans="6:24" x14ac:dyDescent="0.25">
      <c r="F1800" s="2"/>
      <c r="H1800" s="3"/>
      <c r="I1800" s="3"/>
      <c r="L1800" s="3"/>
      <c r="P1800" s="3"/>
      <c r="V1800" s="3"/>
      <c r="X1800" s="3"/>
    </row>
    <row r="1801" spans="6:24" x14ac:dyDescent="0.25">
      <c r="F1801" s="2"/>
      <c r="H1801" s="3"/>
      <c r="I1801" s="3"/>
      <c r="L1801" s="3"/>
      <c r="P1801" s="3"/>
      <c r="V1801" s="3"/>
      <c r="X1801" s="3"/>
    </row>
    <row r="1802" spans="6:24" x14ac:dyDescent="0.25">
      <c r="F1802" s="2"/>
      <c r="H1802" s="3"/>
      <c r="I1802" s="3"/>
      <c r="L1802" s="3"/>
      <c r="P1802" s="3"/>
      <c r="V1802" s="3"/>
      <c r="X1802" s="3"/>
    </row>
    <row r="1803" spans="6:24" x14ac:dyDescent="0.25">
      <c r="F1803" s="2"/>
      <c r="H1803" s="3"/>
      <c r="I1803" s="3"/>
      <c r="L1803" s="3"/>
      <c r="P1803" s="3"/>
      <c r="V1803" s="3"/>
      <c r="X1803" s="3"/>
    </row>
    <row r="1804" spans="6:24" x14ac:dyDescent="0.25">
      <c r="F1804" s="2"/>
      <c r="H1804" s="3"/>
      <c r="I1804" s="3"/>
      <c r="L1804" s="3"/>
      <c r="P1804" s="3"/>
      <c r="V1804" s="3"/>
      <c r="X1804" s="3"/>
    </row>
    <row r="1805" spans="6:24" x14ac:dyDescent="0.25">
      <c r="F1805" s="2"/>
      <c r="H1805" s="3"/>
      <c r="I1805" s="3"/>
      <c r="L1805" s="3"/>
      <c r="P1805" s="3"/>
      <c r="V1805" s="3"/>
      <c r="X1805" s="3"/>
    </row>
    <row r="1806" spans="6:24" x14ac:dyDescent="0.25">
      <c r="F1806" s="2"/>
      <c r="H1806" s="3"/>
      <c r="I1806" s="3"/>
      <c r="L1806" s="3"/>
      <c r="P1806" s="3"/>
      <c r="V1806" s="3"/>
      <c r="X1806" s="3"/>
    </row>
    <row r="1807" spans="6:24" x14ac:dyDescent="0.25">
      <c r="F1807" s="2"/>
      <c r="H1807" s="3"/>
      <c r="I1807" s="3"/>
      <c r="L1807" s="3"/>
      <c r="P1807" s="3"/>
      <c r="V1807" s="3"/>
      <c r="X1807" s="3"/>
    </row>
    <row r="1808" spans="6:24" x14ac:dyDescent="0.25">
      <c r="F1808" s="2"/>
      <c r="H1808" s="3"/>
      <c r="I1808" s="3"/>
      <c r="L1808" s="3"/>
      <c r="P1808" s="3"/>
      <c r="V1808" s="3"/>
      <c r="X1808" s="3"/>
    </row>
    <row r="1809" spans="6:24" x14ac:dyDescent="0.25">
      <c r="F1809" s="2"/>
      <c r="H1809" s="3"/>
      <c r="I1809" s="3"/>
      <c r="L1809" s="3"/>
      <c r="P1809" s="3"/>
      <c r="V1809" s="3"/>
      <c r="X1809" s="3"/>
    </row>
    <row r="1810" spans="6:24" x14ac:dyDescent="0.25">
      <c r="F1810" s="2"/>
      <c r="H1810" s="3"/>
      <c r="I1810" s="3"/>
      <c r="L1810" s="3"/>
      <c r="P1810" s="3"/>
      <c r="V1810" s="3"/>
      <c r="X1810" s="3"/>
    </row>
    <row r="1811" spans="6:24" x14ac:dyDescent="0.25">
      <c r="F1811" s="2"/>
      <c r="H1811" s="3"/>
      <c r="I1811" s="3"/>
      <c r="L1811" s="3"/>
      <c r="P1811" s="3"/>
      <c r="V1811" s="3"/>
      <c r="X1811" s="3"/>
    </row>
    <row r="1812" spans="6:24" x14ac:dyDescent="0.25">
      <c r="F1812" s="2"/>
      <c r="H1812" s="3"/>
      <c r="I1812" s="3"/>
      <c r="L1812" s="3"/>
      <c r="P1812" s="3"/>
      <c r="V1812" s="3"/>
      <c r="X1812" s="3"/>
    </row>
    <row r="1813" spans="6:24" x14ac:dyDescent="0.25">
      <c r="F1813" s="2"/>
      <c r="H1813" s="3"/>
      <c r="I1813" s="3"/>
      <c r="L1813" s="3"/>
      <c r="P1813" s="3"/>
      <c r="V1813" s="3"/>
      <c r="X1813" s="3"/>
    </row>
    <row r="1814" spans="6:24" x14ac:dyDescent="0.25">
      <c r="F1814" s="2"/>
      <c r="H1814" s="3"/>
      <c r="I1814" s="3"/>
      <c r="L1814" s="3"/>
      <c r="P1814" s="3"/>
      <c r="V1814" s="3"/>
      <c r="X1814" s="3"/>
    </row>
    <row r="1815" spans="6:24" x14ac:dyDescent="0.25">
      <c r="F1815" s="2"/>
      <c r="H1815" s="3"/>
      <c r="I1815" s="3"/>
      <c r="L1815" s="3"/>
      <c r="P1815" s="3"/>
      <c r="V1815" s="3"/>
      <c r="X1815" s="3"/>
    </row>
    <row r="1816" spans="6:24" x14ac:dyDescent="0.25">
      <c r="F1816" s="2"/>
      <c r="H1816" s="3"/>
      <c r="I1816" s="3"/>
      <c r="L1816" s="3"/>
      <c r="P1816" s="3"/>
      <c r="V1816" s="3"/>
      <c r="X1816" s="3"/>
    </row>
    <row r="1817" spans="6:24" x14ac:dyDescent="0.25">
      <c r="F1817" s="2"/>
      <c r="H1817" s="3"/>
      <c r="I1817" s="3"/>
      <c r="L1817" s="3"/>
      <c r="P1817" s="3"/>
      <c r="V1817" s="3"/>
      <c r="X1817" s="3"/>
    </row>
    <row r="1818" spans="6:24" x14ac:dyDescent="0.25">
      <c r="F1818" s="2"/>
      <c r="H1818" s="3"/>
      <c r="I1818" s="3"/>
      <c r="L1818" s="3"/>
      <c r="P1818" s="3"/>
      <c r="V1818" s="3"/>
      <c r="X1818" s="3"/>
    </row>
    <row r="1819" spans="6:24" x14ac:dyDescent="0.25">
      <c r="F1819" s="2"/>
      <c r="H1819" s="3"/>
      <c r="I1819" s="3"/>
      <c r="L1819" s="3"/>
      <c r="P1819" s="3"/>
      <c r="V1819" s="3"/>
      <c r="X1819" s="3"/>
    </row>
    <row r="1820" spans="6:24" x14ac:dyDescent="0.25">
      <c r="F1820" s="2"/>
      <c r="H1820" s="3"/>
      <c r="I1820" s="3"/>
      <c r="L1820" s="3"/>
      <c r="P1820" s="3"/>
      <c r="V1820" s="3"/>
      <c r="X1820" s="3"/>
    </row>
    <row r="1821" spans="6:24" x14ac:dyDescent="0.25">
      <c r="F1821" s="2"/>
      <c r="H1821" s="3"/>
      <c r="I1821" s="3"/>
      <c r="L1821" s="3"/>
      <c r="P1821" s="3"/>
      <c r="V1821" s="3"/>
      <c r="X1821" s="3"/>
    </row>
    <row r="1822" spans="6:24" x14ac:dyDescent="0.25">
      <c r="F1822" s="2"/>
      <c r="H1822" s="3"/>
      <c r="I1822" s="3"/>
      <c r="L1822" s="3"/>
      <c r="P1822" s="3"/>
      <c r="V1822" s="3"/>
      <c r="X1822" s="3"/>
    </row>
    <row r="1823" spans="6:24" x14ac:dyDescent="0.25">
      <c r="F1823" s="2"/>
      <c r="H1823" s="3"/>
      <c r="I1823" s="3"/>
      <c r="L1823" s="3"/>
      <c r="P1823" s="3"/>
      <c r="V1823" s="3"/>
      <c r="X1823" s="3"/>
    </row>
    <row r="1824" spans="6:24" x14ac:dyDescent="0.25">
      <c r="F1824" s="2"/>
      <c r="H1824" s="3"/>
      <c r="I1824" s="3"/>
      <c r="L1824" s="3"/>
      <c r="P1824" s="3"/>
      <c r="V1824" s="3"/>
      <c r="X1824" s="3"/>
    </row>
    <row r="1825" spans="6:24" x14ac:dyDescent="0.25">
      <c r="F1825" s="2"/>
      <c r="H1825" s="3"/>
      <c r="I1825" s="3"/>
      <c r="L1825" s="3"/>
      <c r="P1825" s="3"/>
      <c r="V1825" s="3"/>
      <c r="X1825" s="3"/>
    </row>
    <row r="1826" spans="6:24" x14ac:dyDescent="0.25">
      <c r="F1826" s="2"/>
      <c r="H1826" s="3"/>
      <c r="I1826" s="3"/>
      <c r="L1826" s="3"/>
      <c r="P1826" s="3"/>
      <c r="V1826" s="3"/>
      <c r="X1826" s="3"/>
    </row>
    <row r="1827" spans="6:24" x14ac:dyDescent="0.25">
      <c r="F1827" s="2"/>
      <c r="H1827" s="3"/>
      <c r="I1827" s="3"/>
      <c r="L1827" s="3"/>
      <c r="P1827" s="3"/>
      <c r="V1827" s="3"/>
      <c r="X1827" s="3"/>
    </row>
    <row r="1828" spans="6:24" x14ac:dyDescent="0.25">
      <c r="F1828" s="2"/>
      <c r="H1828" s="3"/>
      <c r="I1828" s="3"/>
      <c r="L1828" s="3"/>
      <c r="P1828" s="3"/>
      <c r="V1828" s="3"/>
      <c r="X1828" s="3"/>
    </row>
    <row r="1829" spans="6:24" x14ac:dyDescent="0.25">
      <c r="F1829" s="2"/>
      <c r="H1829" s="3"/>
      <c r="I1829" s="3"/>
      <c r="L1829" s="3"/>
      <c r="P1829" s="3"/>
      <c r="V1829" s="3"/>
      <c r="X1829" s="3"/>
    </row>
    <row r="1830" spans="6:24" x14ac:dyDescent="0.25">
      <c r="F1830" s="2"/>
      <c r="H1830" s="3"/>
      <c r="I1830" s="3"/>
      <c r="L1830" s="3"/>
      <c r="P1830" s="3"/>
      <c r="V1830" s="3"/>
      <c r="X1830" s="3"/>
    </row>
    <row r="1831" spans="6:24" x14ac:dyDescent="0.25">
      <c r="F1831" s="2"/>
      <c r="H1831" s="3"/>
      <c r="I1831" s="3"/>
      <c r="L1831" s="3"/>
      <c r="P1831" s="3"/>
      <c r="V1831" s="3"/>
      <c r="X1831" s="3"/>
    </row>
    <row r="1832" spans="6:24" x14ac:dyDescent="0.25">
      <c r="F1832" s="2"/>
      <c r="H1832" s="3"/>
      <c r="I1832" s="3"/>
      <c r="L1832" s="3"/>
      <c r="P1832" s="3"/>
      <c r="V1832" s="3"/>
      <c r="X1832" s="3"/>
    </row>
    <row r="1833" spans="6:24" x14ac:dyDescent="0.25">
      <c r="F1833" s="2"/>
      <c r="H1833" s="3"/>
      <c r="I1833" s="3"/>
      <c r="L1833" s="3"/>
      <c r="P1833" s="3"/>
      <c r="V1833" s="3"/>
      <c r="X1833" s="3"/>
    </row>
    <row r="1834" spans="6:24" x14ac:dyDescent="0.25">
      <c r="F1834" s="2"/>
      <c r="H1834" s="3"/>
      <c r="I1834" s="3"/>
      <c r="L1834" s="3"/>
      <c r="P1834" s="3"/>
      <c r="V1834" s="3"/>
      <c r="X1834" s="3"/>
    </row>
    <row r="1835" spans="6:24" x14ac:dyDescent="0.25">
      <c r="F1835" s="2"/>
      <c r="H1835" s="3"/>
      <c r="I1835" s="3"/>
      <c r="L1835" s="3"/>
      <c r="P1835" s="3"/>
      <c r="V1835" s="3"/>
      <c r="X1835" s="3"/>
    </row>
    <row r="1836" spans="6:24" x14ac:dyDescent="0.25">
      <c r="F1836" s="2"/>
      <c r="H1836" s="3"/>
      <c r="I1836" s="3"/>
      <c r="L1836" s="3"/>
      <c r="P1836" s="3"/>
      <c r="V1836" s="3"/>
      <c r="X1836" s="3"/>
    </row>
    <row r="1837" spans="6:24" x14ac:dyDescent="0.25">
      <c r="F1837" s="2"/>
      <c r="H1837" s="3"/>
      <c r="I1837" s="3"/>
      <c r="L1837" s="3"/>
      <c r="P1837" s="3"/>
      <c r="V1837" s="3"/>
      <c r="X1837" s="3"/>
    </row>
    <row r="1838" spans="6:24" x14ac:dyDescent="0.25">
      <c r="F1838" s="2"/>
      <c r="H1838" s="3"/>
      <c r="I1838" s="3"/>
      <c r="L1838" s="3"/>
      <c r="P1838" s="3"/>
      <c r="V1838" s="3"/>
      <c r="X1838" s="3"/>
    </row>
    <row r="1839" spans="6:24" x14ac:dyDescent="0.25">
      <c r="F1839" s="2"/>
      <c r="H1839" s="3"/>
      <c r="I1839" s="3"/>
      <c r="L1839" s="3"/>
      <c r="P1839" s="3"/>
      <c r="V1839" s="3"/>
      <c r="X1839" s="3"/>
    </row>
    <row r="1840" spans="6:24" x14ac:dyDescent="0.25">
      <c r="F1840" s="2"/>
      <c r="H1840" s="3"/>
      <c r="I1840" s="3"/>
      <c r="L1840" s="3"/>
      <c r="P1840" s="3"/>
      <c r="V1840" s="3"/>
      <c r="X1840" s="3"/>
    </row>
    <row r="1841" spans="6:24" x14ac:dyDescent="0.25">
      <c r="F1841" s="2"/>
      <c r="H1841" s="3"/>
      <c r="I1841" s="3"/>
      <c r="L1841" s="3"/>
      <c r="P1841" s="3"/>
      <c r="V1841" s="3"/>
      <c r="X1841" s="3"/>
    </row>
    <row r="1842" spans="6:24" x14ac:dyDescent="0.25">
      <c r="F1842" s="2"/>
      <c r="H1842" s="3"/>
      <c r="I1842" s="3"/>
      <c r="L1842" s="3"/>
      <c r="P1842" s="3"/>
      <c r="V1842" s="3"/>
      <c r="X1842" s="3"/>
    </row>
    <row r="1843" spans="6:24" x14ac:dyDescent="0.25">
      <c r="F1843" s="2"/>
      <c r="H1843" s="3"/>
      <c r="I1843" s="3"/>
      <c r="L1843" s="3"/>
      <c r="P1843" s="3"/>
      <c r="V1843" s="3"/>
      <c r="X1843" s="3"/>
    </row>
    <row r="1844" spans="6:24" x14ac:dyDescent="0.25">
      <c r="F1844" s="2"/>
      <c r="H1844" s="3"/>
      <c r="I1844" s="3"/>
      <c r="L1844" s="3"/>
      <c r="P1844" s="3"/>
      <c r="V1844" s="3"/>
      <c r="X1844" s="3"/>
    </row>
    <row r="1845" spans="6:24" x14ac:dyDescent="0.25">
      <c r="F1845" s="2"/>
      <c r="H1845" s="3"/>
      <c r="I1845" s="3"/>
      <c r="L1845" s="3"/>
      <c r="P1845" s="3"/>
      <c r="V1845" s="3"/>
      <c r="X1845" s="3"/>
    </row>
    <row r="1846" spans="6:24" x14ac:dyDescent="0.25">
      <c r="F1846" s="2"/>
      <c r="H1846" s="3"/>
      <c r="I1846" s="3"/>
      <c r="L1846" s="3"/>
      <c r="P1846" s="3"/>
      <c r="V1846" s="3"/>
      <c r="X1846" s="3"/>
    </row>
    <row r="1847" spans="6:24" x14ac:dyDescent="0.25">
      <c r="F1847" s="2"/>
      <c r="H1847" s="3"/>
      <c r="I1847" s="3"/>
      <c r="L1847" s="3"/>
      <c r="P1847" s="3"/>
      <c r="V1847" s="3"/>
      <c r="X1847" s="3"/>
    </row>
    <row r="1848" spans="6:24" x14ac:dyDescent="0.25">
      <c r="F1848" s="2"/>
      <c r="H1848" s="3"/>
      <c r="I1848" s="3"/>
      <c r="L1848" s="3"/>
      <c r="P1848" s="3"/>
      <c r="V1848" s="3"/>
      <c r="X1848" s="3"/>
    </row>
    <row r="1849" spans="6:24" x14ac:dyDescent="0.25">
      <c r="F1849" s="2"/>
      <c r="P1849" s="3"/>
      <c r="V1849" s="3"/>
      <c r="X1849" s="3"/>
    </row>
    <row r="1850" spans="6:24" x14ac:dyDescent="0.25">
      <c r="F1850" s="2"/>
      <c r="H1850" s="3"/>
      <c r="I1850" s="3"/>
      <c r="L1850" s="3"/>
      <c r="P1850" s="3"/>
      <c r="V1850" s="3"/>
      <c r="X1850" s="3"/>
    </row>
    <row r="1851" spans="6:24" x14ac:dyDescent="0.25">
      <c r="F1851" s="2"/>
      <c r="H1851" s="3"/>
      <c r="I1851" s="3"/>
      <c r="L1851" s="3"/>
      <c r="P1851" s="3"/>
      <c r="V1851" s="3"/>
      <c r="X1851" s="3"/>
    </row>
    <row r="1852" spans="6:24" x14ac:dyDescent="0.25">
      <c r="F1852" s="2"/>
      <c r="H1852" s="3"/>
      <c r="I1852" s="3"/>
      <c r="L1852" s="3"/>
      <c r="P1852" s="3"/>
      <c r="V1852" s="3"/>
      <c r="X1852" s="3"/>
    </row>
    <row r="1853" spans="6:24" x14ac:dyDescent="0.25">
      <c r="F1853" s="2"/>
      <c r="H1853" s="3"/>
      <c r="I1853" s="3"/>
      <c r="L1853" s="3"/>
      <c r="P1853" s="3"/>
      <c r="V1853" s="3"/>
      <c r="X1853" s="3"/>
    </row>
    <row r="1854" spans="6:24" x14ac:dyDescent="0.25">
      <c r="F1854" s="2"/>
      <c r="H1854" s="3"/>
      <c r="I1854" s="3"/>
      <c r="L1854" s="3"/>
      <c r="P1854" s="3"/>
      <c r="V1854" s="3"/>
      <c r="X1854" s="3"/>
    </row>
    <row r="1855" spans="6:24" x14ac:dyDescent="0.25">
      <c r="F1855" s="2"/>
      <c r="H1855" s="3"/>
      <c r="I1855" s="3"/>
      <c r="L1855" s="3"/>
      <c r="P1855" s="3"/>
      <c r="V1855" s="3"/>
      <c r="X1855" s="3"/>
    </row>
    <row r="1856" spans="6:24" x14ac:dyDescent="0.25">
      <c r="F1856" s="2"/>
      <c r="H1856" s="3"/>
      <c r="I1856" s="3"/>
      <c r="L1856" s="3"/>
      <c r="P1856" s="3"/>
      <c r="V1856" s="3"/>
      <c r="X1856" s="3"/>
    </row>
    <row r="1857" spans="6:24" x14ac:dyDescent="0.25">
      <c r="F1857" s="2"/>
      <c r="H1857" s="3"/>
      <c r="I1857" s="3"/>
      <c r="L1857" s="3"/>
      <c r="P1857" s="3"/>
      <c r="V1857" s="3"/>
      <c r="X1857" s="3"/>
    </row>
    <row r="1858" spans="6:24" x14ac:dyDescent="0.25">
      <c r="F1858" s="2"/>
      <c r="H1858" s="3"/>
      <c r="I1858" s="3"/>
      <c r="L1858" s="3"/>
      <c r="P1858" s="3"/>
      <c r="V1858" s="3"/>
      <c r="X1858" s="3"/>
    </row>
    <row r="1859" spans="6:24" x14ac:dyDescent="0.25">
      <c r="F1859" s="2"/>
      <c r="H1859" s="3"/>
      <c r="I1859" s="3"/>
      <c r="L1859" s="3"/>
      <c r="P1859" s="3"/>
      <c r="V1859" s="3"/>
      <c r="X1859" s="3"/>
    </row>
    <row r="1860" spans="6:24" x14ac:dyDescent="0.25">
      <c r="F1860" s="2"/>
      <c r="H1860" s="3"/>
      <c r="I1860" s="3"/>
      <c r="L1860" s="3"/>
      <c r="P1860" s="3"/>
      <c r="V1860" s="3"/>
      <c r="X1860" s="3"/>
    </row>
    <row r="1861" spans="6:24" x14ac:dyDescent="0.25">
      <c r="F1861" s="2"/>
      <c r="H1861" s="3"/>
      <c r="I1861" s="3"/>
      <c r="L1861" s="3"/>
      <c r="P1861" s="3"/>
      <c r="V1861" s="3"/>
      <c r="X1861" s="3"/>
    </row>
    <row r="1862" spans="6:24" x14ac:dyDescent="0.25">
      <c r="F1862" s="2"/>
      <c r="H1862" s="3"/>
      <c r="I1862" s="3"/>
      <c r="L1862" s="3"/>
      <c r="P1862" s="3"/>
      <c r="V1862" s="3"/>
      <c r="X1862" s="3"/>
    </row>
    <row r="1863" spans="6:24" x14ac:dyDescent="0.25">
      <c r="F1863" s="2"/>
      <c r="H1863" s="3"/>
      <c r="I1863" s="3"/>
      <c r="L1863" s="3"/>
      <c r="P1863" s="3"/>
      <c r="V1863" s="3"/>
      <c r="X1863" s="3"/>
    </row>
    <row r="1864" spans="6:24" x14ac:dyDescent="0.25">
      <c r="F1864" s="2"/>
      <c r="H1864" s="3"/>
      <c r="I1864" s="3"/>
      <c r="L1864" s="3"/>
      <c r="P1864" s="3"/>
      <c r="V1864" s="3"/>
      <c r="X1864" s="3"/>
    </row>
    <row r="1865" spans="6:24" x14ac:dyDescent="0.25">
      <c r="F1865" s="2"/>
      <c r="H1865" s="3"/>
      <c r="I1865" s="3"/>
      <c r="L1865" s="3"/>
      <c r="P1865" s="3"/>
      <c r="V1865" s="3"/>
      <c r="X1865" s="3"/>
    </row>
    <row r="1866" spans="6:24" x14ac:dyDescent="0.25">
      <c r="F1866" s="2"/>
      <c r="H1866" s="3"/>
      <c r="I1866" s="3"/>
      <c r="L1866" s="3"/>
      <c r="P1866" s="3"/>
      <c r="V1866" s="3"/>
      <c r="X1866" s="3"/>
    </row>
    <row r="1867" spans="6:24" x14ac:dyDescent="0.25">
      <c r="F1867" s="2"/>
      <c r="H1867" s="3"/>
      <c r="I1867" s="3"/>
      <c r="L1867" s="3"/>
      <c r="P1867" s="3"/>
      <c r="V1867" s="3"/>
      <c r="X1867" s="3"/>
    </row>
    <row r="1868" spans="6:24" x14ac:dyDescent="0.25">
      <c r="F1868" s="2"/>
      <c r="H1868" s="3"/>
      <c r="I1868" s="3"/>
      <c r="L1868" s="3"/>
      <c r="P1868" s="3"/>
      <c r="V1868" s="3"/>
      <c r="X1868" s="3"/>
    </row>
    <row r="1869" spans="6:24" x14ac:dyDescent="0.25">
      <c r="F1869" s="2"/>
      <c r="H1869" s="3"/>
      <c r="I1869" s="3"/>
      <c r="L1869" s="3"/>
      <c r="P1869" s="3"/>
      <c r="V1869" s="3"/>
      <c r="X1869" s="3"/>
    </row>
    <row r="1870" spans="6:24" x14ac:dyDescent="0.25">
      <c r="F1870" s="2"/>
      <c r="H1870" s="3"/>
      <c r="I1870" s="3"/>
      <c r="L1870" s="3"/>
      <c r="P1870" s="3"/>
      <c r="V1870" s="3"/>
      <c r="X1870" s="3"/>
    </row>
    <row r="1871" spans="6:24" x14ac:dyDescent="0.25">
      <c r="F1871" s="2"/>
      <c r="H1871" s="3"/>
      <c r="I1871" s="3"/>
      <c r="L1871" s="3"/>
      <c r="P1871" s="3"/>
      <c r="V1871" s="3"/>
      <c r="X1871" s="3"/>
    </row>
    <row r="1872" spans="6:24" x14ac:dyDescent="0.25">
      <c r="F1872" s="2"/>
      <c r="H1872" s="3"/>
      <c r="I1872" s="3"/>
      <c r="L1872" s="3"/>
      <c r="P1872" s="3"/>
      <c r="V1872" s="3"/>
      <c r="X1872" s="3"/>
    </row>
    <row r="1873" spans="6:24" x14ac:dyDescent="0.25">
      <c r="F1873" s="2"/>
      <c r="H1873" s="3"/>
      <c r="I1873" s="3"/>
      <c r="L1873" s="3"/>
      <c r="P1873" s="3"/>
      <c r="V1873" s="3"/>
      <c r="X1873" s="3"/>
    </row>
    <row r="1874" spans="6:24" x14ac:dyDescent="0.25">
      <c r="F1874" s="2"/>
      <c r="H1874" s="3"/>
      <c r="I1874" s="3"/>
      <c r="L1874" s="3"/>
      <c r="P1874" s="3"/>
      <c r="V1874" s="3"/>
      <c r="X1874" s="3"/>
    </row>
    <row r="1875" spans="6:24" x14ac:dyDescent="0.25">
      <c r="F1875" s="2"/>
      <c r="H1875" s="3"/>
      <c r="I1875" s="3"/>
      <c r="L1875" s="3"/>
      <c r="P1875" s="3"/>
      <c r="V1875" s="3"/>
      <c r="X1875" s="3"/>
    </row>
    <row r="1876" spans="6:24" x14ac:dyDescent="0.25">
      <c r="F1876" s="2"/>
      <c r="H1876" s="3"/>
      <c r="I1876" s="3"/>
      <c r="L1876" s="3"/>
      <c r="P1876" s="3"/>
      <c r="V1876" s="3"/>
      <c r="X1876" s="3"/>
    </row>
    <row r="1877" spans="6:24" x14ac:dyDescent="0.25">
      <c r="F1877" s="2"/>
      <c r="H1877" s="3"/>
      <c r="I1877" s="3"/>
      <c r="L1877" s="3"/>
      <c r="P1877" s="3"/>
      <c r="V1877" s="3"/>
      <c r="X1877" s="3"/>
    </row>
    <row r="1878" spans="6:24" x14ac:dyDescent="0.25">
      <c r="F1878" s="2"/>
      <c r="H1878" s="3"/>
      <c r="I1878" s="3"/>
      <c r="L1878" s="3"/>
      <c r="P1878" s="3"/>
      <c r="V1878" s="3"/>
      <c r="X1878" s="3"/>
    </row>
    <row r="1879" spans="6:24" x14ac:dyDescent="0.25">
      <c r="F1879" s="2"/>
      <c r="H1879" s="3"/>
      <c r="I1879" s="3"/>
      <c r="L1879" s="3"/>
      <c r="P1879" s="3"/>
      <c r="V1879" s="3"/>
      <c r="X1879" s="3"/>
    </row>
    <row r="1880" spans="6:24" x14ac:dyDescent="0.25">
      <c r="F1880" s="2"/>
      <c r="H1880" s="3"/>
      <c r="I1880" s="3"/>
      <c r="L1880" s="3"/>
      <c r="P1880" s="3"/>
      <c r="V1880" s="3"/>
      <c r="X1880" s="3"/>
    </row>
    <row r="1881" spans="6:24" x14ac:dyDescent="0.25">
      <c r="F1881" s="2"/>
      <c r="H1881" s="3"/>
      <c r="I1881" s="3"/>
      <c r="L1881" s="3"/>
      <c r="P1881" s="3"/>
      <c r="V1881" s="3"/>
      <c r="X1881" s="3"/>
    </row>
    <row r="1882" spans="6:24" x14ac:dyDescent="0.25">
      <c r="F1882" s="2"/>
      <c r="P1882" s="3"/>
      <c r="V1882" s="3"/>
      <c r="X1882" s="3"/>
    </row>
    <row r="1883" spans="6:24" x14ac:dyDescent="0.25">
      <c r="F1883" s="2"/>
      <c r="H1883" s="3"/>
      <c r="I1883" s="3"/>
      <c r="L1883" s="3"/>
      <c r="P1883" s="3"/>
      <c r="V1883" s="3"/>
      <c r="X1883" s="3"/>
    </row>
    <row r="1884" spans="6:24" x14ac:dyDescent="0.25">
      <c r="F1884" s="2"/>
      <c r="H1884" s="3"/>
      <c r="I1884" s="3"/>
      <c r="L1884" s="3"/>
      <c r="P1884" s="3"/>
      <c r="V1884" s="3"/>
      <c r="X1884" s="3"/>
    </row>
    <row r="1885" spans="6:24" x14ac:dyDescent="0.25">
      <c r="F1885" s="2"/>
      <c r="H1885" s="3"/>
      <c r="I1885" s="3"/>
      <c r="L1885" s="3"/>
      <c r="P1885" s="3"/>
      <c r="V1885" s="3"/>
      <c r="X1885" s="3"/>
    </row>
    <row r="1886" spans="6:24" x14ac:dyDescent="0.25">
      <c r="F1886" s="2"/>
      <c r="H1886" s="3"/>
      <c r="I1886" s="3"/>
      <c r="L1886" s="3"/>
      <c r="P1886" s="3"/>
      <c r="V1886" s="3"/>
      <c r="X1886" s="3"/>
    </row>
    <row r="1887" spans="6:24" x14ac:dyDescent="0.25">
      <c r="F1887" s="2"/>
      <c r="H1887" s="3"/>
      <c r="I1887" s="3"/>
      <c r="L1887" s="3"/>
      <c r="P1887" s="3"/>
      <c r="V1887" s="3"/>
      <c r="X1887" s="3"/>
    </row>
    <row r="1888" spans="6:24" x14ac:dyDescent="0.25">
      <c r="F1888" s="2"/>
      <c r="H1888" s="3"/>
      <c r="I1888" s="3"/>
      <c r="L1888" s="3"/>
      <c r="P1888" s="3"/>
      <c r="V1888" s="3"/>
      <c r="X1888" s="3"/>
    </row>
    <row r="1889" spans="6:24" x14ac:dyDescent="0.25">
      <c r="F1889" s="2"/>
      <c r="H1889" s="3"/>
      <c r="I1889" s="3"/>
      <c r="L1889" s="3"/>
      <c r="P1889" s="3"/>
      <c r="V1889" s="3"/>
      <c r="X1889" s="3"/>
    </row>
    <row r="1890" spans="6:24" x14ac:dyDescent="0.25">
      <c r="F1890" s="2"/>
      <c r="H1890" s="3"/>
      <c r="I1890" s="3"/>
      <c r="L1890" s="3"/>
      <c r="P1890" s="3"/>
      <c r="V1890" s="3"/>
      <c r="X1890" s="3"/>
    </row>
    <row r="1891" spans="6:24" x14ac:dyDescent="0.25">
      <c r="F1891" s="2"/>
      <c r="H1891" s="3"/>
      <c r="I1891" s="3"/>
      <c r="L1891" s="3"/>
      <c r="P1891" s="3"/>
      <c r="V1891" s="3"/>
      <c r="X1891" s="3"/>
    </row>
    <row r="1892" spans="6:24" x14ac:dyDescent="0.25">
      <c r="F1892" s="2"/>
      <c r="H1892" s="3"/>
      <c r="I1892" s="3"/>
      <c r="L1892" s="3"/>
      <c r="P1892" s="3"/>
      <c r="V1892" s="3"/>
      <c r="X1892" s="3"/>
    </row>
    <row r="1893" spans="6:24" x14ac:dyDescent="0.25">
      <c r="F1893" s="2"/>
      <c r="H1893" s="3"/>
      <c r="I1893" s="3"/>
      <c r="L1893" s="3"/>
      <c r="P1893" s="3"/>
      <c r="V1893" s="3"/>
      <c r="X1893" s="3"/>
    </row>
    <row r="1894" spans="6:24" x14ac:dyDescent="0.25">
      <c r="F1894" s="2"/>
      <c r="H1894" s="3"/>
      <c r="I1894" s="3"/>
      <c r="L1894" s="3"/>
      <c r="P1894" s="3"/>
      <c r="V1894" s="3"/>
      <c r="X1894" s="3"/>
    </row>
    <row r="1895" spans="6:24" x14ac:dyDescent="0.25">
      <c r="F1895" s="2"/>
      <c r="H1895" s="3"/>
      <c r="I1895" s="3"/>
      <c r="L1895" s="3"/>
      <c r="P1895" s="3"/>
      <c r="V1895" s="3"/>
      <c r="X1895" s="3"/>
    </row>
    <row r="1896" spans="6:24" x14ac:dyDescent="0.25">
      <c r="F1896" s="2"/>
      <c r="H1896" s="3"/>
      <c r="I1896" s="3"/>
      <c r="L1896" s="3"/>
      <c r="P1896" s="3"/>
      <c r="V1896" s="3"/>
      <c r="X1896" s="3"/>
    </row>
    <row r="1897" spans="6:24" x14ac:dyDescent="0.25">
      <c r="F1897" s="2"/>
      <c r="H1897" s="3"/>
      <c r="I1897" s="3"/>
      <c r="L1897" s="3"/>
      <c r="P1897" s="3"/>
      <c r="V1897" s="3"/>
      <c r="X1897" s="3"/>
    </row>
    <row r="1898" spans="6:24" x14ac:dyDescent="0.25">
      <c r="F1898" s="2"/>
      <c r="H1898" s="3"/>
      <c r="I1898" s="3"/>
      <c r="L1898" s="3"/>
      <c r="P1898" s="3"/>
      <c r="V1898" s="3"/>
      <c r="X1898" s="3"/>
    </row>
    <row r="1899" spans="6:24" x14ac:dyDescent="0.25">
      <c r="F1899" s="2"/>
      <c r="H1899" s="3"/>
      <c r="I1899" s="3"/>
      <c r="L1899" s="3"/>
      <c r="P1899" s="3"/>
      <c r="V1899" s="3"/>
      <c r="X1899" s="3"/>
    </row>
    <row r="1900" spans="6:24" x14ac:dyDescent="0.25">
      <c r="F1900" s="2"/>
      <c r="H1900" s="3"/>
      <c r="I1900" s="3"/>
      <c r="L1900" s="3"/>
      <c r="P1900" s="3"/>
      <c r="V1900" s="3"/>
      <c r="X1900" s="3"/>
    </row>
    <row r="1901" spans="6:24" x14ac:dyDescent="0.25">
      <c r="F1901" s="2"/>
      <c r="H1901" s="3"/>
      <c r="I1901" s="3"/>
      <c r="L1901" s="3"/>
      <c r="P1901" s="3"/>
      <c r="V1901" s="3"/>
      <c r="X1901" s="3"/>
    </row>
    <row r="1902" spans="6:24" x14ac:dyDescent="0.25">
      <c r="F1902" s="2"/>
      <c r="H1902" s="3"/>
      <c r="I1902" s="3"/>
      <c r="L1902" s="3"/>
      <c r="P1902" s="3"/>
      <c r="V1902" s="3"/>
      <c r="X1902" s="3"/>
    </row>
    <row r="1903" spans="6:24" x14ac:dyDescent="0.25">
      <c r="F1903" s="2"/>
      <c r="H1903" s="3"/>
      <c r="I1903" s="3"/>
      <c r="L1903" s="3"/>
      <c r="P1903" s="3"/>
      <c r="V1903" s="3"/>
      <c r="X1903" s="3"/>
    </row>
    <row r="1904" spans="6:24" x14ac:dyDescent="0.25">
      <c r="F1904" s="2"/>
      <c r="H1904" s="3"/>
      <c r="I1904" s="3"/>
      <c r="L1904" s="3"/>
      <c r="P1904" s="3"/>
      <c r="V1904" s="3"/>
      <c r="X1904" s="3"/>
    </row>
    <row r="1905" spans="6:24" x14ac:dyDescent="0.25">
      <c r="F1905" s="2"/>
      <c r="H1905" s="3"/>
      <c r="I1905" s="3"/>
      <c r="L1905" s="3"/>
      <c r="P1905" s="3"/>
      <c r="V1905" s="3"/>
      <c r="X1905" s="3"/>
    </row>
    <row r="1906" spans="6:24" x14ac:dyDescent="0.25">
      <c r="F1906" s="2"/>
      <c r="H1906" s="3"/>
      <c r="I1906" s="3"/>
      <c r="L1906" s="3"/>
      <c r="P1906" s="3"/>
      <c r="V1906" s="3"/>
      <c r="X1906" s="3"/>
    </row>
    <row r="1907" spans="6:24" x14ac:dyDescent="0.25">
      <c r="F1907" s="2"/>
      <c r="H1907" s="3"/>
      <c r="I1907" s="3"/>
      <c r="L1907" s="3"/>
      <c r="P1907" s="3"/>
      <c r="V1907" s="3"/>
      <c r="X1907" s="3"/>
    </row>
    <row r="1908" spans="6:24" x14ac:dyDescent="0.25">
      <c r="F1908" s="2"/>
      <c r="H1908" s="3"/>
      <c r="I1908" s="3"/>
      <c r="L1908" s="3"/>
      <c r="P1908" s="3"/>
      <c r="V1908" s="3"/>
      <c r="X1908" s="3"/>
    </row>
    <row r="1909" spans="6:24" x14ac:dyDescent="0.25">
      <c r="F1909" s="2"/>
      <c r="H1909" s="3"/>
      <c r="I1909" s="3"/>
      <c r="L1909" s="3"/>
      <c r="P1909" s="3"/>
      <c r="V1909" s="3"/>
      <c r="X1909" s="3"/>
    </row>
    <row r="1910" spans="6:24" x14ac:dyDescent="0.25">
      <c r="F1910" s="2"/>
      <c r="H1910" s="3"/>
      <c r="I1910" s="3"/>
      <c r="L1910" s="3"/>
      <c r="P1910" s="3"/>
      <c r="V1910" s="3"/>
      <c r="X1910" s="3"/>
    </row>
    <row r="1911" spans="6:24" x14ac:dyDescent="0.25">
      <c r="F1911" s="2"/>
      <c r="H1911" s="3"/>
      <c r="I1911" s="3"/>
      <c r="L1911" s="3"/>
      <c r="P1911" s="3"/>
      <c r="V1911" s="3"/>
      <c r="X1911" s="3"/>
    </row>
    <row r="1912" spans="6:24" x14ac:dyDescent="0.25">
      <c r="F1912" s="2"/>
      <c r="H1912" s="3"/>
      <c r="I1912" s="3"/>
      <c r="L1912" s="3"/>
      <c r="P1912" s="3"/>
      <c r="V1912" s="3"/>
      <c r="X1912" s="3"/>
    </row>
    <row r="1913" spans="6:24" x14ac:dyDescent="0.25">
      <c r="F1913" s="2"/>
      <c r="H1913" s="3"/>
      <c r="I1913" s="3"/>
      <c r="L1913" s="3"/>
      <c r="P1913" s="3"/>
      <c r="V1913" s="3"/>
      <c r="X1913" s="3"/>
    </row>
    <row r="1914" spans="6:24" x14ac:dyDescent="0.25">
      <c r="F1914" s="2"/>
      <c r="H1914" s="3"/>
      <c r="I1914" s="3"/>
      <c r="L1914" s="3"/>
      <c r="P1914" s="3"/>
      <c r="V1914" s="3"/>
      <c r="X1914" s="3"/>
    </row>
    <row r="1915" spans="6:24" x14ac:dyDescent="0.25">
      <c r="F1915" s="2"/>
      <c r="H1915" s="3"/>
      <c r="I1915" s="3"/>
      <c r="L1915" s="3"/>
      <c r="P1915" s="3"/>
      <c r="V1915" s="3"/>
      <c r="X1915" s="3"/>
    </row>
    <row r="1916" spans="6:24" x14ac:dyDescent="0.25">
      <c r="F1916" s="2"/>
      <c r="H1916" s="3"/>
      <c r="I1916" s="3"/>
      <c r="L1916" s="3"/>
      <c r="P1916" s="3"/>
      <c r="V1916" s="3"/>
      <c r="X1916" s="3"/>
    </row>
    <row r="1917" spans="6:24" x14ac:dyDescent="0.25">
      <c r="F1917" s="2"/>
      <c r="H1917" s="3"/>
      <c r="I1917" s="3"/>
      <c r="L1917" s="3"/>
      <c r="P1917" s="3"/>
      <c r="V1917" s="3"/>
      <c r="X1917" s="3"/>
    </row>
    <row r="1918" spans="6:24" x14ac:dyDescent="0.25">
      <c r="F1918" s="2"/>
      <c r="H1918" s="3"/>
      <c r="I1918" s="3"/>
      <c r="L1918" s="3"/>
      <c r="P1918" s="3"/>
      <c r="V1918" s="3"/>
      <c r="X1918" s="3"/>
    </row>
    <row r="1919" spans="6:24" x14ac:dyDescent="0.25">
      <c r="F1919" s="2"/>
      <c r="H1919" s="3"/>
      <c r="I1919" s="3"/>
      <c r="L1919" s="3"/>
      <c r="P1919" s="3"/>
      <c r="V1919" s="3"/>
      <c r="X1919" s="3"/>
    </row>
    <row r="1920" spans="6:24" x14ac:dyDescent="0.25">
      <c r="F1920" s="2"/>
      <c r="H1920" s="3"/>
      <c r="I1920" s="3"/>
      <c r="L1920" s="3"/>
      <c r="P1920" s="3"/>
      <c r="V1920" s="3"/>
      <c r="X1920" s="3"/>
    </row>
    <row r="1921" spans="6:24" x14ac:dyDescent="0.25">
      <c r="F1921" s="2"/>
      <c r="H1921" s="3"/>
      <c r="I1921" s="3"/>
      <c r="L1921" s="3"/>
      <c r="P1921" s="3"/>
      <c r="V1921" s="3"/>
      <c r="X1921" s="3"/>
    </row>
    <row r="1922" spans="6:24" x14ac:dyDescent="0.25">
      <c r="F1922" s="2"/>
      <c r="H1922" s="3"/>
      <c r="I1922" s="3"/>
      <c r="L1922" s="3"/>
      <c r="P1922" s="3"/>
      <c r="V1922" s="3"/>
      <c r="X1922" s="3"/>
    </row>
    <row r="1923" spans="6:24" x14ac:dyDescent="0.25">
      <c r="F1923" s="2"/>
      <c r="H1923" s="3"/>
      <c r="I1923" s="3"/>
      <c r="L1923" s="3"/>
      <c r="P1923" s="3"/>
      <c r="V1923" s="3"/>
      <c r="X1923" s="3"/>
    </row>
    <row r="1924" spans="6:24" x14ac:dyDescent="0.25">
      <c r="F1924" s="2"/>
      <c r="H1924" s="3"/>
      <c r="I1924" s="3"/>
      <c r="L1924" s="3"/>
      <c r="P1924" s="3"/>
      <c r="V1924" s="3"/>
      <c r="X1924" s="3"/>
    </row>
    <row r="1925" spans="6:24" x14ac:dyDescent="0.25">
      <c r="F1925" s="2"/>
      <c r="H1925" s="3"/>
      <c r="I1925" s="3"/>
      <c r="L1925" s="3"/>
      <c r="P1925" s="3"/>
      <c r="V1925" s="3"/>
      <c r="X1925" s="3"/>
    </row>
    <row r="1926" spans="6:24" x14ac:dyDescent="0.25">
      <c r="F1926" s="2"/>
      <c r="H1926" s="3"/>
      <c r="I1926" s="3"/>
      <c r="L1926" s="3"/>
      <c r="P1926" s="3"/>
      <c r="V1926" s="3"/>
      <c r="X1926" s="3"/>
    </row>
    <row r="1927" spans="6:24" x14ac:dyDescent="0.25">
      <c r="F1927" s="2"/>
      <c r="H1927" s="3"/>
      <c r="I1927" s="3"/>
      <c r="L1927" s="3"/>
      <c r="P1927" s="3"/>
      <c r="V1927" s="3"/>
      <c r="X1927" s="3"/>
    </row>
    <row r="1928" spans="6:24" x14ac:dyDescent="0.25">
      <c r="F1928" s="2"/>
      <c r="H1928" s="3"/>
      <c r="I1928" s="3"/>
      <c r="L1928" s="3"/>
      <c r="P1928" s="3"/>
      <c r="V1928" s="3"/>
      <c r="X1928" s="3"/>
    </row>
    <row r="1929" spans="6:24" x14ac:dyDescent="0.25">
      <c r="F1929" s="2"/>
      <c r="H1929" s="3"/>
      <c r="I1929" s="3"/>
      <c r="L1929" s="3"/>
      <c r="P1929" s="3"/>
      <c r="V1929" s="3"/>
      <c r="X1929" s="3"/>
    </row>
    <row r="1930" spans="6:24" x14ac:dyDescent="0.25">
      <c r="F1930" s="2"/>
      <c r="H1930" s="3"/>
      <c r="I1930" s="3"/>
      <c r="L1930" s="3"/>
      <c r="P1930" s="3"/>
      <c r="V1930" s="3"/>
      <c r="X1930" s="3"/>
    </row>
    <row r="1931" spans="6:24" x14ac:dyDescent="0.25">
      <c r="F1931" s="2"/>
      <c r="H1931" s="3"/>
      <c r="I1931" s="3"/>
      <c r="L1931" s="3"/>
      <c r="P1931" s="3"/>
      <c r="V1931" s="3"/>
      <c r="X1931" s="3"/>
    </row>
    <row r="1932" spans="6:24" x14ac:dyDescent="0.25">
      <c r="F1932" s="2"/>
      <c r="H1932" s="3"/>
      <c r="I1932" s="3"/>
      <c r="L1932" s="3"/>
      <c r="P1932" s="3"/>
      <c r="V1932" s="3"/>
      <c r="X1932" s="3"/>
    </row>
    <row r="1933" spans="6:24" x14ac:dyDescent="0.25">
      <c r="F1933" s="2"/>
      <c r="H1933" s="3"/>
      <c r="I1933" s="3"/>
      <c r="L1933" s="3"/>
      <c r="P1933" s="3"/>
      <c r="V1933" s="3"/>
      <c r="X1933" s="3"/>
    </row>
    <row r="1934" spans="6:24" x14ac:dyDescent="0.25">
      <c r="F1934" s="2"/>
      <c r="H1934" s="3"/>
      <c r="I1934" s="3"/>
      <c r="L1934" s="3"/>
      <c r="P1934" s="3"/>
      <c r="V1934" s="3"/>
      <c r="X1934" s="3"/>
    </row>
    <row r="1935" spans="6:24" x14ac:dyDescent="0.25">
      <c r="F1935" s="2"/>
      <c r="H1935" s="3"/>
      <c r="I1935" s="3"/>
      <c r="L1935" s="3"/>
      <c r="P1935" s="3"/>
      <c r="V1935" s="3"/>
      <c r="X1935" s="3"/>
    </row>
    <row r="1936" spans="6:24" x14ac:dyDescent="0.25">
      <c r="F1936" s="2"/>
      <c r="H1936" s="3"/>
      <c r="I1936" s="3"/>
      <c r="L1936" s="3"/>
      <c r="P1936" s="3"/>
      <c r="V1936" s="3"/>
      <c r="X1936" s="3"/>
    </row>
    <row r="1937" spans="6:24" x14ac:dyDescent="0.25">
      <c r="F1937" s="2"/>
      <c r="H1937" s="3"/>
      <c r="I1937" s="3"/>
      <c r="L1937" s="3"/>
      <c r="P1937" s="3"/>
      <c r="V1937" s="3"/>
      <c r="X1937" s="3"/>
    </row>
    <row r="1938" spans="6:24" x14ac:dyDescent="0.25">
      <c r="F1938" s="2"/>
      <c r="H1938" s="3"/>
      <c r="I1938" s="3"/>
      <c r="L1938" s="3"/>
      <c r="P1938" s="3"/>
      <c r="V1938" s="3"/>
      <c r="X1938" s="3"/>
    </row>
    <row r="1939" spans="6:24" x14ac:dyDescent="0.25">
      <c r="F1939" s="2"/>
      <c r="H1939" s="3"/>
      <c r="I1939" s="3"/>
      <c r="L1939" s="3"/>
      <c r="P1939" s="3"/>
      <c r="V1939" s="3"/>
      <c r="X1939" s="3"/>
    </row>
    <row r="1940" spans="6:24" x14ac:dyDescent="0.25">
      <c r="F1940" s="2"/>
      <c r="H1940" s="3"/>
      <c r="I1940" s="3"/>
      <c r="L1940" s="3"/>
      <c r="P1940" s="3"/>
      <c r="V1940" s="3"/>
      <c r="X1940" s="3"/>
    </row>
    <row r="1941" spans="6:24" x14ac:dyDescent="0.25">
      <c r="F1941" s="2"/>
      <c r="H1941" s="3"/>
      <c r="I1941" s="3"/>
      <c r="L1941" s="3"/>
      <c r="P1941" s="3"/>
      <c r="V1941" s="3"/>
      <c r="X1941" s="3"/>
    </row>
    <row r="1942" spans="6:24" x14ac:dyDescent="0.25">
      <c r="F1942" s="2"/>
      <c r="H1942" s="3"/>
      <c r="I1942" s="3"/>
      <c r="L1942" s="3"/>
      <c r="P1942" s="3"/>
      <c r="V1942" s="3"/>
      <c r="X1942" s="3"/>
    </row>
    <row r="1943" spans="6:24" x14ac:dyDescent="0.25">
      <c r="F1943" s="2"/>
      <c r="H1943" s="3"/>
      <c r="I1943" s="3"/>
      <c r="L1943" s="3"/>
      <c r="P1943" s="3"/>
      <c r="V1943" s="3"/>
      <c r="X1943" s="3"/>
    </row>
    <row r="1944" spans="6:24" x14ac:dyDescent="0.25">
      <c r="F1944" s="2"/>
      <c r="H1944" s="3"/>
      <c r="I1944" s="3"/>
      <c r="L1944" s="3"/>
      <c r="P1944" s="3"/>
      <c r="V1944" s="3"/>
      <c r="X1944" s="3"/>
    </row>
    <row r="1945" spans="6:24" x14ac:dyDescent="0.25">
      <c r="F1945" s="2"/>
      <c r="H1945" s="3"/>
      <c r="I1945" s="3"/>
      <c r="L1945" s="3"/>
      <c r="P1945" s="3"/>
      <c r="V1945" s="3"/>
      <c r="X1945" s="3"/>
    </row>
    <row r="1946" spans="6:24" x14ac:dyDescent="0.25">
      <c r="F1946" s="2"/>
      <c r="H1946" s="3"/>
      <c r="I1946" s="3"/>
      <c r="L1946" s="3"/>
      <c r="P1946" s="3"/>
      <c r="V1946" s="3"/>
      <c r="X1946" s="3"/>
    </row>
    <row r="1947" spans="6:24" x14ac:dyDescent="0.25">
      <c r="F1947" s="2"/>
      <c r="H1947" s="3"/>
      <c r="I1947" s="3"/>
      <c r="L1947" s="3"/>
      <c r="P1947" s="3"/>
      <c r="V1947" s="3"/>
      <c r="X1947" s="3"/>
    </row>
    <row r="1948" spans="6:24" x14ac:dyDescent="0.25">
      <c r="F1948" s="2"/>
      <c r="H1948" s="3"/>
      <c r="I1948" s="3"/>
      <c r="L1948" s="3"/>
      <c r="P1948" s="3"/>
      <c r="V1948" s="3"/>
      <c r="X1948" s="3"/>
    </row>
    <row r="1949" spans="6:24" x14ac:dyDescent="0.25">
      <c r="F1949" s="2"/>
      <c r="H1949" s="3"/>
      <c r="I1949" s="3"/>
      <c r="L1949" s="3"/>
      <c r="P1949" s="3"/>
      <c r="V1949" s="3"/>
      <c r="X1949" s="3"/>
    </row>
    <row r="1950" spans="6:24" x14ac:dyDescent="0.25">
      <c r="F1950" s="2"/>
      <c r="H1950" s="3"/>
      <c r="I1950" s="3"/>
      <c r="L1950" s="3"/>
      <c r="P1950" s="3"/>
      <c r="V1950" s="3"/>
      <c r="X1950" s="3"/>
    </row>
    <row r="1951" spans="6:24" x14ac:dyDescent="0.25">
      <c r="F1951" s="2"/>
      <c r="H1951" s="3"/>
      <c r="I1951" s="3"/>
      <c r="L1951" s="3"/>
      <c r="P1951" s="3"/>
      <c r="V1951" s="3"/>
      <c r="X1951" s="3"/>
    </row>
    <row r="1952" spans="6:24" x14ac:dyDescent="0.25">
      <c r="F1952" s="2"/>
      <c r="H1952" s="3"/>
      <c r="I1952" s="3"/>
      <c r="L1952" s="3"/>
      <c r="P1952" s="3"/>
      <c r="V1952" s="3"/>
      <c r="X1952" s="3"/>
    </row>
    <row r="1953" spans="6:24" x14ac:dyDescent="0.25">
      <c r="F1953" s="2"/>
      <c r="H1953" s="3"/>
      <c r="I1953" s="3"/>
      <c r="L1953" s="3"/>
      <c r="P1953" s="3"/>
      <c r="V1953" s="3"/>
      <c r="X1953" s="3"/>
    </row>
    <row r="1954" spans="6:24" x14ac:dyDescent="0.25">
      <c r="F1954" s="2"/>
      <c r="H1954" s="3"/>
      <c r="I1954" s="3"/>
      <c r="L1954" s="3"/>
      <c r="P1954" s="3"/>
      <c r="V1954" s="3"/>
      <c r="X1954" s="3"/>
    </row>
    <row r="1955" spans="6:24" x14ac:dyDescent="0.25">
      <c r="F1955" s="2"/>
      <c r="H1955" s="3"/>
      <c r="I1955" s="3"/>
      <c r="L1955" s="3"/>
      <c r="P1955" s="3"/>
      <c r="V1955" s="3"/>
      <c r="X1955" s="3"/>
    </row>
    <row r="1956" spans="6:24" x14ac:dyDescent="0.25">
      <c r="F1956" s="2"/>
      <c r="H1956" s="3"/>
      <c r="I1956" s="3"/>
      <c r="L1956" s="3"/>
      <c r="P1956" s="3"/>
      <c r="V1956" s="3"/>
      <c r="X1956" s="3"/>
    </row>
    <row r="1957" spans="6:24" x14ac:dyDescent="0.25">
      <c r="F1957" s="2"/>
      <c r="H1957" s="3"/>
      <c r="I1957" s="3"/>
      <c r="L1957" s="3"/>
      <c r="P1957" s="3"/>
      <c r="V1957" s="3"/>
      <c r="X1957" s="3"/>
    </row>
    <row r="1958" spans="6:24" x14ac:dyDescent="0.25">
      <c r="F1958" s="2"/>
      <c r="H1958" s="3"/>
      <c r="I1958" s="3"/>
      <c r="L1958" s="3"/>
      <c r="P1958" s="3"/>
      <c r="V1958" s="3"/>
      <c r="X1958" s="3"/>
    </row>
    <row r="1959" spans="6:24" x14ac:dyDescent="0.25">
      <c r="F1959" s="2"/>
      <c r="H1959" s="3"/>
      <c r="I1959" s="3"/>
      <c r="L1959" s="3"/>
      <c r="P1959" s="3"/>
      <c r="V1959" s="3"/>
      <c r="X1959" s="3"/>
    </row>
    <row r="1960" spans="6:24" x14ac:dyDescent="0.25">
      <c r="F1960" s="2"/>
      <c r="H1960" s="3"/>
      <c r="I1960" s="3"/>
      <c r="L1960" s="3"/>
      <c r="P1960" s="3"/>
      <c r="V1960" s="3"/>
      <c r="X1960" s="3"/>
    </row>
    <row r="1961" spans="6:24" x14ac:dyDescent="0.25">
      <c r="F1961" s="2"/>
      <c r="H1961" s="3"/>
      <c r="I1961" s="3"/>
      <c r="L1961" s="3"/>
      <c r="P1961" s="3"/>
      <c r="V1961" s="3"/>
      <c r="X1961" s="3"/>
    </row>
    <row r="1962" spans="6:24" x14ac:dyDescent="0.25">
      <c r="F1962" s="2"/>
      <c r="H1962" s="3"/>
      <c r="I1962" s="3"/>
      <c r="L1962" s="3"/>
      <c r="P1962" s="3"/>
      <c r="V1962" s="3"/>
      <c r="X1962" s="3"/>
    </row>
    <row r="1963" spans="6:24" x14ac:dyDescent="0.25">
      <c r="F1963" s="2"/>
      <c r="H1963" s="3"/>
      <c r="I1963" s="3"/>
      <c r="L1963" s="3"/>
      <c r="P1963" s="3"/>
      <c r="V1963" s="3"/>
      <c r="X1963" s="3"/>
    </row>
    <row r="1964" spans="6:24" x14ac:dyDescent="0.25">
      <c r="F1964" s="2"/>
      <c r="H1964" s="3"/>
      <c r="I1964" s="3"/>
      <c r="L1964" s="3"/>
      <c r="P1964" s="3"/>
      <c r="V1964" s="3"/>
      <c r="X1964" s="3"/>
    </row>
    <row r="1965" spans="6:24" x14ac:dyDescent="0.25">
      <c r="F1965" s="2"/>
      <c r="H1965" s="3"/>
      <c r="I1965" s="3"/>
      <c r="L1965" s="3"/>
      <c r="P1965" s="3"/>
      <c r="V1965" s="3"/>
      <c r="X1965" s="3"/>
    </row>
    <row r="1966" spans="6:24" x14ac:dyDescent="0.25">
      <c r="F1966" s="2"/>
      <c r="H1966" s="3"/>
      <c r="I1966" s="3"/>
      <c r="L1966" s="3"/>
      <c r="P1966" s="3"/>
      <c r="V1966" s="3"/>
      <c r="X1966" s="3"/>
    </row>
    <row r="1967" spans="6:24" x14ac:dyDescent="0.25">
      <c r="F1967" s="2"/>
      <c r="H1967" s="3"/>
      <c r="I1967" s="3"/>
      <c r="L1967" s="3"/>
      <c r="P1967" s="3"/>
      <c r="V1967" s="3"/>
      <c r="X1967" s="3"/>
    </row>
    <row r="1968" spans="6:24" x14ac:dyDescent="0.25">
      <c r="F1968" s="2"/>
      <c r="H1968" s="3"/>
      <c r="I1968" s="3"/>
      <c r="L1968" s="3"/>
      <c r="P1968" s="3"/>
      <c r="V1968" s="3"/>
      <c r="X1968" s="3"/>
    </row>
    <row r="1969" spans="6:24" x14ac:dyDescent="0.25">
      <c r="F1969" s="2"/>
      <c r="H1969" s="3"/>
      <c r="I1969" s="3"/>
      <c r="L1969" s="3"/>
      <c r="P1969" s="3"/>
      <c r="V1969" s="3"/>
      <c r="X1969" s="3"/>
    </row>
    <row r="1970" spans="6:24" x14ac:dyDescent="0.25">
      <c r="F1970" s="2"/>
      <c r="H1970" s="3"/>
      <c r="I1970" s="3"/>
      <c r="L1970" s="3"/>
      <c r="P1970" s="3"/>
      <c r="V1970" s="3"/>
      <c r="X1970" s="3"/>
    </row>
    <row r="1971" spans="6:24" x14ac:dyDescent="0.25">
      <c r="F1971" s="2"/>
      <c r="H1971" s="3"/>
      <c r="I1971" s="3"/>
      <c r="L1971" s="3"/>
      <c r="P1971" s="3"/>
      <c r="V1971" s="3"/>
      <c r="X1971" s="3"/>
    </row>
    <row r="1972" spans="6:24" x14ac:dyDescent="0.25">
      <c r="F1972" s="2"/>
      <c r="H1972" s="3"/>
      <c r="I1972" s="3"/>
      <c r="L1972" s="3"/>
      <c r="P1972" s="3"/>
      <c r="V1972" s="3"/>
      <c r="X1972" s="3"/>
    </row>
    <row r="1973" spans="6:24" x14ac:dyDescent="0.25">
      <c r="F1973" s="2"/>
      <c r="H1973" s="3"/>
      <c r="I1973" s="3"/>
      <c r="L1973" s="3"/>
      <c r="P1973" s="3"/>
      <c r="V1973" s="3"/>
      <c r="X1973" s="3"/>
    </row>
    <row r="1974" spans="6:24" x14ac:dyDescent="0.25">
      <c r="F1974" s="2"/>
      <c r="H1974" s="3"/>
      <c r="I1974" s="3"/>
      <c r="L1974" s="3"/>
      <c r="P1974" s="3"/>
      <c r="V1974" s="3"/>
      <c r="X1974" s="3"/>
    </row>
    <row r="1975" spans="6:24" x14ac:dyDescent="0.25">
      <c r="F1975" s="2"/>
      <c r="H1975" s="3"/>
      <c r="I1975" s="3"/>
      <c r="L1975" s="3"/>
      <c r="P1975" s="3"/>
      <c r="V1975" s="3"/>
      <c r="X1975" s="3"/>
    </row>
    <row r="1976" spans="6:24" x14ac:dyDescent="0.25">
      <c r="F1976" s="2"/>
      <c r="H1976" s="3"/>
      <c r="I1976" s="3"/>
      <c r="L1976" s="3"/>
      <c r="P1976" s="3"/>
      <c r="V1976" s="3"/>
      <c r="X1976" s="3"/>
    </row>
    <row r="1977" spans="6:24" x14ac:dyDescent="0.25">
      <c r="F1977" s="2"/>
      <c r="H1977" s="3"/>
      <c r="I1977" s="3"/>
      <c r="L1977" s="3"/>
      <c r="P1977" s="3"/>
      <c r="V1977" s="3"/>
      <c r="X1977" s="3"/>
    </row>
    <row r="1978" spans="6:24" x14ac:dyDescent="0.25">
      <c r="F1978" s="2"/>
      <c r="H1978" s="3"/>
      <c r="I1978" s="3"/>
      <c r="L1978" s="3"/>
      <c r="P1978" s="3"/>
      <c r="V1978" s="3"/>
      <c r="X1978" s="3"/>
    </row>
    <row r="1979" spans="6:24" x14ac:dyDescent="0.25">
      <c r="F1979" s="2"/>
      <c r="H1979" s="3"/>
      <c r="I1979" s="3"/>
      <c r="L1979" s="3"/>
      <c r="P1979" s="3"/>
      <c r="V1979" s="3"/>
      <c r="X1979" s="3"/>
    </row>
    <row r="1980" spans="6:24" x14ac:dyDescent="0.25">
      <c r="F1980" s="2"/>
      <c r="H1980" s="3"/>
      <c r="I1980" s="3"/>
      <c r="L1980" s="3"/>
      <c r="P1980" s="3"/>
      <c r="V1980" s="3"/>
      <c r="X1980" s="3"/>
    </row>
    <row r="1981" spans="6:24" x14ac:dyDescent="0.25">
      <c r="F1981" s="2"/>
      <c r="H1981" s="3"/>
      <c r="I1981" s="3"/>
      <c r="L1981" s="3"/>
      <c r="P1981" s="3"/>
      <c r="V1981" s="3"/>
      <c r="X1981" s="3"/>
    </row>
    <row r="1982" spans="6:24" x14ac:dyDescent="0.25">
      <c r="F1982" s="2"/>
      <c r="H1982" s="3"/>
      <c r="I1982" s="3"/>
      <c r="L1982" s="3"/>
      <c r="P1982" s="3"/>
      <c r="V1982" s="3"/>
      <c r="X1982" s="3"/>
    </row>
    <row r="1983" spans="6:24" x14ac:dyDescent="0.25">
      <c r="F1983" s="2"/>
      <c r="H1983" s="3"/>
      <c r="I1983" s="3"/>
      <c r="L1983" s="3"/>
      <c r="P1983" s="3"/>
      <c r="V1983" s="3"/>
      <c r="X1983" s="3"/>
    </row>
    <row r="1984" spans="6:24" x14ac:dyDescent="0.25">
      <c r="F1984" s="2"/>
      <c r="H1984" s="3"/>
      <c r="I1984" s="3"/>
      <c r="L1984" s="3"/>
      <c r="P1984" s="3"/>
      <c r="V1984" s="3"/>
      <c r="X1984" s="3"/>
    </row>
    <row r="1985" spans="6:24" x14ac:dyDescent="0.25">
      <c r="F1985" s="2"/>
      <c r="H1985" s="3"/>
      <c r="I1985" s="3"/>
      <c r="L1985" s="3"/>
      <c r="P1985" s="3"/>
      <c r="V1985" s="3"/>
      <c r="X1985" s="3"/>
    </row>
    <row r="1986" spans="6:24" x14ac:dyDescent="0.25">
      <c r="F1986" s="2"/>
      <c r="H1986" s="3"/>
      <c r="I1986" s="3"/>
      <c r="L1986" s="3"/>
      <c r="P1986" s="3"/>
      <c r="V1986" s="3"/>
      <c r="X1986" s="3"/>
    </row>
    <row r="1987" spans="6:24" x14ac:dyDescent="0.25">
      <c r="F1987" s="2"/>
      <c r="H1987" s="3"/>
      <c r="I1987" s="3"/>
      <c r="L1987" s="3"/>
      <c r="P1987" s="3"/>
      <c r="V1987" s="3"/>
      <c r="X1987" s="3"/>
    </row>
    <row r="1988" spans="6:24" x14ac:dyDescent="0.25">
      <c r="F1988" s="2"/>
      <c r="H1988" s="3"/>
      <c r="I1988" s="3"/>
      <c r="L1988" s="3"/>
      <c r="P1988" s="3"/>
      <c r="V1988" s="3"/>
      <c r="X1988" s="3"/>
    </row>
    <row r="1989" spans="6:24" x14ac:dyDescent="0.25">
      <c r="F1989" s="2"/>
      <c r="H1989" s="3"/>
      <c r="I1989" s="3"/>
      <c r="L1989" s="3"/>
      <c r="P1989" s="3"/>
      <c r="V1989" s="3"/>
      <c r="X1989" s="3"/>
    </row>
    <row r="1990" spans="6:24" x14ac:dyDescent="0.25">
      <c r="F1990" s="2"/>
      <c r="H1990" s="3"/>
      <c r="I1990" s="3"/>
      <c r="L1990" s="3"/>
      <c r="P1990" s="3"/>
      <c r="V1990" s="3"/>
      <c r="X1990" s="3"/>
    </row>
    <row r="1991" spans="6:24" x14ac:dyDescent="0.25">
      <c r="F1991" s="2"/>
      <c r="H1991" s="3"/>
      <c r="I1991" s="3"/>
      <c r="L1991" s="3"/>
      <c r="P1991" s="3"/>
      <c r="V1991" s="3"/>
      <c r="X1991" s="3"/>
    </row>
    <row r="1992" spans="6:24" x14ac:dyDescent="0.25">
      <c r="F1992" s="2"/>
      <c r="H1992" s="3"/>
      <c r="I1992" s="3"/>
      <c r="L1992" s="3"/>
      <c r="P1992" s="3"/>
      <c r="V1992" s="3"/>
      <c r="X1992" s="3"/>
    </row>
    <row r="1993" spans="6:24" x14ac:dyDescent="0.25">
      <c r="F1993" s="2"/>
      <c r="H1993" s="3"/>
      <c r="I1993" s="3"/>
      <c r="L1993" s="3"/>
      <c r="P1993" s="3"/>
      <c r="V1993" s="3"/>
      <c r="X1993" s="3"/>
    </row>
    <row r="1994" spans="6:24" x14ac:dyDescent="0.25">
      <c r="F1994" s="2"/>
      <c r="H1994" s="3"/>
      <c r="I1994" s="3"/>
      <c r="L1994" s="3"/>
      <c r="P1994" s="3"/>
      <c r="V1994" s="3"/>
      <c r="X1994" s="3"/>
    </row>
    <row r="1995" spans="6:24" x14ac:dyDescent="0.25">
      <c r="F1995" s="2"/>
      <c r="H1995" s="3"/>
      <c r="I1995" s="3"/>
      <c r="L1995" s="3"/>
      <c r="P1995" s="3"/>
      <c r="V1995" s="3"/>
      <c r="X1995" s="3"/>
    </row>
    <row r="1996" spans="6:24" x14ac:dyDescent="0.25">
      <c r="F1996" s="2"/>
      <c r="H1996" s="3"/>
      <c r="I1996" s="3"/>
      <c r="L1996" s="3"/>
      <c r="P1996" s="3"/>
      <c r="V1996" s="3"/>
      <c r="X1996" s="3"/>
    </row>
    <row r="1997" spans="6:24" x14ac:dyDescent="0.25">
      <c r="F1997" s="2"/>
      <c r="H1997" s="3"/>
      <c r="I1997" s="3"/>
      <c r="L1997" s="3"/>
      <c r="P1997" s="3"/>
      <c r="V1997" s="3"/>
      <c r="X1997" s="3"/>
    </row>
    <row r="1998" spans="6:24" x14ac:dyDescent="0.25">
      <c r="F1998" s="2"/>
      <c r="H1998" s="3"/>
      <c r="I1998" s="3"/>
      <c r="L1998" s="3"/>
      <c r="P1998" s="3"/>
      <c r="V1998" s="3"/>
      <c r="X1998" s="3"/>
    </row>
    <row r="1999" spans="6:24" x14ac:dyDescent="0.25">
      <c r="F1999" s="2"/>
      <c r="H1999" s="3"/>
      <c r="I1999" s="3"/>
      <c r="L1999" s="3"/>
      <c r="P1999" s="3"/>
      <c r="V1999" s="3"/>
      <c r="X1999" s="3"/>
    </row>
    <row r="2000" spans="6:24" x14ac:dyDescent="0.25">
      <c r="F2000" s="2"/>
      <c r="H2000" s="3"/>
      <c r="I2000" s="3"/>
      <c r="L2000" s="3"/>
      <c r="P2000" s="3"/>
      <c r="V2000" s="3"/>
      <c r="X2000" s="3"/>
    </row>
    <row r="2001" spans="6:24" x14ac:dyDescent="0.25">
      <c r="F2001" s="2"/>
      <c r="H2001" s="3"/>
      <c r="I2001" s="3"/>
      <c r="L2001" s="3"/>
      <c r="P2001" s="3"/>
      <c r="V2001" s="3"/>
      <c r="X2001" s="3"/>
    </row>
    <row r="2002" spans="6:24" x14ac:dyDescent="0.25">
      <c r="F2002" s="2"/>
      <c r="H2002" s="3"/>
      <c r="I2002" s="3"/>
      <c r="L2002" s="3"/>
      <c r="P2002" s="3"/>
      <c r="V2002" s="3"/>
      <c r="X2002" s="3"/>
    </row>
    <row r="2003" spans="6:24" x14ac:dyDescent="0.25">
      <c r="F2003" s="2"/>
      <c r="H2003" s="3"/>
      <c r="I2003" s="3"/>
      <c r="L2003" s="3"/>
      <c r="P2003" s="3"/>
      <c r="V2003" s="3"/>
      <c r="X2003" s="3"/>
    </row>
    <row r="2004" spans="6:24" x14ac:dyDescent="0.25">
      <c r="F2004" s="2"/>
      <c r="H2004" s="3"/>
      <c r="I2004" s="3"/>
      <c r="L2004" s="3"/>
      <c r="P2004" s="3"/>
      <c r="V2004" s="3"/>
      <c r="X2004" s="3"/>
    </row>
    <row r="2005" spans="6:24" x14ac:dyDescent="0.25">
      <c r="F2005" s="2"/>
      <c r="H2005" s="3"/>
      <c r="I2005" s="3"/>
      <c r="L2005" s="3"/>
      <c r="P2005" s="3"/>
      <c r="V2005" s="3"/>
      <c r="X2005" s="3"/>
    </row>
    <row r="2006" spans="6:24" x14ac:dyDescent="0.25">
      <c r="F2006" s="2"/>
      <c r="H2006" s="3"/>
      <c r="I2006" s="3"/>
      <c r="L2006" s="3"/>
      <c r="P2006" s="3"/>
      <c r="V2006" s="3"/>
      <c r="X2006" s="3"/>
    </row>
    <row r="2007" spans="6:24" x14ac:dyDescent="0.25">
      <c r="F2007" s="2"/>
      <c r="H2007" s="3"/>
      <c r="I2007" s="3"/>
      <c r="L2007" s="3"/>
      <c r="P2007" s="3"/>
      <c r="V2007" s="3"/>
      <c r="X2007" s="3"/>
    </row>
    <row r="2008" spans="6:24" x14ac:dyDescent="0.25">
      <c r="F2008" s="2"/>
      <c r="H2008" s="3"/>
      <c r="I2008" s="3"/>
      <c r="L2008" s="3"/>
      <c r="P2008" s="3"/>
      <c r="V2008" s="3"/>
      <c r="X2008" s="3"/>
    </row>
    <row r="2009" spans="6:24" x14ac:dyDescent="0.25">
      <c r="F2009" s="2"/>
      <c r="H2009" s="3"/>
      <c r="I2009" s="3"/>
      <c r="L2009" s="3"/>
      <c r="P2009" s="3"/>
      <c r="V2009" s="3"/>
      <c r="X2009" s="3"/>
    </row>
    <row r="2010" spans="6:24" x14ac:dyDescent="0.25">
      <c r="F2010" s="2"/>
      <c r="H2010" s="3"/>
      <c r="I2010" s="3"/>
      <c r="L2010" s="3"/>
      <c r="P2010" s="3"/>
      <c r="V2010" s="3"/>
      <c r="X2010" s="3"/>
    </row>
    <row r="2011" spans="6:24" x14ac:dyDescent="0.25">
      <c r="F2011" s="2"/>
      <c r="H2011" s="3"/>
      <c r="I2011" s="3"/>
      <c r="L2011" s="3"/>
      <c r="P2011" s="3"/>
      <c r="V2011" s="3"/>
      <c r="X2011" s="3"/>
    </row>
    <row r="2012" spans="6:24" x14ac:dyDescent="0.25">
      <c r="F2012" s="2"/>
      <c r="H2012" s="3"/>
      <c r="I2012" s="3"/>
      <c r="L2012" s="3"/>
      <c r="P2012" s="3"/>
      <c r="V2012" s="3"/>
      <c r="X2012" s="3"/>
    </row>
    <row r="2013" spans="6:24" x14ac:dyDescent="0.25">
      <c r="F2013" s="2"/>
      <c r="H2013" s="3"/>
      <c r="I2013" s="3"/>
      <c r="L2013" s="3"/>
      <c r="P2013" s="3"/>
      <c r="V2013" s="3"/>
      <c r="X2013" s="3"/>
    </row>
    <row r="2014" spans="6:24" x14ac:dyDescent="0.25">
      <c r="F2014" s="2"/>
      <c r="H2014" s="3"/>
      <c r="I2014" s="3"/>
      <c r="L2014" s="3"/>
      <c r="P2014" s="3"/>
      <c r="V2014" s="3"/>
      <c r="X2014" s="3"/>
    </row>
    <row r="2015" spans="6:24" x14ac:dyDescent="0.25">
      <c r="F2015" s="2"/>
      <c r="H2015" s="3"/>
      <c r="I2015" s="3"/>
      <c r="L2015" s="3"/>
      <c r="P2015" s="3"/>
      <c r="V2015" s="3"/>
      <c r="X2015" s="3"/>
    </row>
    <row r="2016" spans="6:24" x14ac:dyDescent="0.25">
      <c r="F2016" s="2"/>
      <c r="H2016" s="3"/>
      <c r="I2016" s="3"/>
      <c r="L2016" s="3"/>
      <c r="P2016" s="3"/>
      <c r="V2016" s="3"/>
      <c r="X2016" s="3"/>
    </row>
    <row r="2017" spans="6:24" x14ac:dyDescent="0.25">
      <c r="F2017" s="2"/>
      <c r="H2017" s="3"/>
      <c r="I2017" s="3"/>
      <c r="L2017" s="3"/>
      <c r="P2017" s="3"/>
      <c r="V2017" s="3"/>
      <c r="X2017" s="3"/>
    </row>
    <row r="2018" spans="6:24" x14ac:dyDescent="0.25">
      <c r="F2018" s="2"/>
      <c r="H2018" s="3"/>
      <c r="I2018" s="3"/>
      <c r="L2018" s="3"/>
      <c r="P2018" s="3"/>
      <c r="V2018" s="3"/>
      <c r="X2018" s="3"/>
    </row>
    <row r="2019" spans="6:24" x14ac:dyDescent="0.25">
      <c r="F2019" s="2"/>
      <c r="H2019" s="3"/>
      <c r="I2019" s="3"/>
      <c r="L2019" s="3"/>
      <c r="P2019" s="3"/>
      <c r="V2019" s="3"/>
      <c r="X2019" s="3"/>
    </row>
    <row r="2020" spans="6:24" x14ac:dyDescent="0.25">
      <c r="F2020" s="2"/>
      <c r="H2020" s="3"/>
      <c r="I2020" s="3"/>
      <c r="L2020" s="3"/>
      <c r="P2020" s="3"/>
      <c r="V2020" s="3"/>
      <c r="X2020" s="3"/>
    </row>
    <row r="2021" spans="6:24" x14ac:dyDescent="0.25">
      <c r="F2021" s="2"/>
      <c r="H2021" s="3"/>
      <c r="I2021" s="3"/>
      <c r="L2021" s="3"/>
      <c r="P2021" s="3"/>
      <c r="V2021" s="3"/>
      <c r="X2021" s="3"/>
    </row>
    <row r="2022" spans="6:24" x14ac:dyDescent="0.25">
      <c r="F2022" s="2"/>
      <c r="H2022" s="3"/>
      <c r="I2022" s="3"/>
      <c r="L2022" s="3"/>
      <c r="P2022" s="3"/>
      <c r="V2022" s="3"/>
      <c r="X2022" s="3"/>
    </row>
    <row r="2023" spans="6:24" x14ac:dyDescent="0.25">
      <c r="F2023" s="2"/>
      <c r="H2023" s="3"/>
      <c r="I2023" s="3"/>
      <c r="L2023" s="3"/>
      <c r="P2023" s="3"/>
      <c r="V2023" s="3"/>
      <c r="X2023" s="3"/>
    </row>
    <row r="2024" spans="6:24" x14ac:dyDescent="0.25">
      <c r="F2024" s="2"/>
      <c r="H2024" s="3"/>
      <c r="I2024" s="3"/>
      <c r="L2024" s="3"/>
      <c r="P2024" s="3"/>
      <c r="V2024" s="3"/>
      <c r="X2024" s="3"/>
    </row>
    <row r="2025" spans="6:24" x14ac:dyDescent="0.25">
      <c r="F2025" s="2"/>
      <c r="H2025" s="3"/>
      <c r="I2025" s="3"/>
      <c r="L2025" s="3"/>
      <c r="P2025" s="3"/>
      <c r="V2025" s="3"/>
      <c r="X2025" s="3"/>
    </row>
    <row r="2026" spans="6:24" x14ac:dyDescent="0.25">
      <c r="F2026" s="2"/>
      <c r="H2026" s="3"/>
      <c r="I2026" s="3"/>
      <c r="L2026" s="3"/>
      <c r="P2026" s="3"/>
      <c r="V2026" s="3"/>
      <c r="X2026" s="3"/>
    </row>
    <row r="2027" spans="6:24" x14ac:dyDescent="0.25">
      <c r="F2027" s="2"/>
      <c r="H2027" s="3"/>
      <c r="I2027" s="3"/>
      <c r="L2027" s="3"/>
      <c r="P2027" s="3"/>
      <c r="V2027" s="3"/>
      <c r="X2027" s="3"/>
    </row>
    <row r="2028" spans="6:24" x14ac:dyDescent="0.25">
      <c r="F2028" s="2"/>
      <c r="H2028" s="3"/>
      <c r="I2028" s="3"/>
      <c r="L2028" s="3"/>
      <c r="P2028" s="3"/>
      <c r="V2028" s="3"/>
      <c r="X2028" s="3"/>
    </row>
    <row r="2029" spans="6:24" x14ac:dyDescent="0.25">
      <c r="F2029" s="2"/>
      <c r="H2029" s="3"/>
      <c r="I2029" s="3"/>
      <c r="L2029" s="3"/>
      <c r="P2029" s="3"/>
      <c r="V2029" s="3"/>
      <c r="X2029" s="3"/>
    </row>
    <row r="2030" spans="6:24" x14ac:dyDescent="0.25">
      <c r="F2030" s="2"/>
      <c r="H2030" s="3"/>
      <c r="I2030" s="3"/>
      <c r="L2030" s="3"/>
      <c r="P2030" s="3"/>
      <c r="V2030" s="3"/>
      <c r="X2030" s="3"/>
    </row>
    <row r="2031" spans="6:24" x14ac:dyDescent="0.25">
      <c r="F2031" s="2"/>
      <c r="H2031" s="3"/>
      <c r="I2031" s="3"/>
      <c r="L2031" s="3"/>
      <c r="P2031" s="3"/>
      <c r="V2031" s="3"/>
      <c r="X2031" s="3"/>
    </row>
    <row r="2032" spans="6:24" x14ac:dyDescent="0.25">
      <c r="F2032" s="2"/>
      <c r="H2032" s="3"/>
      <c r="I2032" s="3"/>
      <c r="L2032" s="3"/>
      <c r="P2032" s="3"/>
      <c r="V2032" s="3"/>
      <c r="X2032" s="3"/>
    </row>
    <row r="2033" spans="6:24" x14ac:dyDescent="0.25">
      <c r="F2033" s="2"/>
      <c r="H2033" s="3"/>
      <c r="I2033" s="3"/>
      <c r="L2033" s="3"/>
      <c r="P2033" s="3"/>
      <c r="V2033" s="3"/>
      <c r="X2033" s="3"/>
    </row>
    <row r="2034" spans="6:24" x14ac:dyDescent="0.25">
      <c r="F2034" s="2"/>
      <c r="H2034" s="3"/>
      <c r="I2034" s="3"/>
      <c r="L2034" s="3"/>
      <c r="P2034" s="3"/>
      <c r="V2034" s="3"/>
      <c r="X2034" s="3"/>
    </row>
    <row r="2035" spans="6:24" x14ac:dyDescent="0.25">
      <c r="F2035" s="2"/>
      <c r="H2035" s="3"/>
      <c r="I2035" s="3"/>
      <c r="L2035" s="3"/>
      <c r="P2035" s="3"/>
      <c r="V2035" s="3"/>
      <c r="X2035" s="3"/>
    </row>
    <row r="2036" spans="6:24" x14ac:dyDescent="0.25">
      <c r="F2036" s="2"/>
      <c r="H2036" s="3"/>
      <c r="I2036" s="3"/>
      <c r="L2036" s="3"/>
      <c r="P2036" s="3"/>
      <c r="V2036" s="3"/>
      <c r="X2036" s="3"/>
    </row>
    <row r="2037" spans="6:24" x14ac:dyDescent="0.25">
      <c r="F2037" s="2"/>
      <c r="H2037" s="3"/>
      <c r="I2037" s="3"/>
      <c r="L2037" s="3"/>
      <c r="P2037" s="3"/>
      <c r="V2037" s="3"/>
      <c r="X2037" s="3"/>
    </row>
    <row r="2038" spans="6:24" x14ac:dyDescent="0.25">
      <c r="F2038" s="2"/>
      <c r="H2038" s="3"/>
      <c r="I2038" s="3"/>
      <c r="L2038" s="3"/>
      <c r="P2038" s="3"/>
      <c r="V2038" s="3"/>
      <c r="X2038" s="3"/>
    </row>
    <row r="2039" spans="6:24" x14ac:dyDescent="0.25">
      <c r="F2039" s="2"/>
      <c r="H2039" s="3"/>
      <c r="I2039" s="3"/>
      <c r="L2039" s="3"/>
      <c r="P2039" s="3"/>
      <c r="V2039" s="3"/>
      <c r="X2039" s="3"/>
    </row>
    <row r="2040" spans="6:24" x14ac:dyDescent="0.25">
      <c r="F2040" s="2"/>
      <c r="H2040" s="3"/>
      <c r="I2040" s="3"/>
      <c r="L2040" s="3"/>
      <c r="P2040" s="3"/>
      <c r="V2040" s="3"/>
      <c r="X2040" s="3"/>
    </row>
    <row r="2041" spans="6:24" x14ac:dyDescent="0.25">
      <c r="F2041" s="2"/>
      <c r="H2041" s="3"/>
      <c r="I2041" s="3"/>
      <c r="L2041" s="3"/>
      <c r="P2041" s="3"/>
      <c r="V2041" s="3"/>
      <c r="X2041" s="3"/>
    </row>
    <row r="2042" spans="6:24" x14ac:dyDescent="0.25">
      <c r="F2042" s="2"/>
      <c r="H2042" s="3"/>
      <c r="I2042" s="3"/>
      <c r="L2042" s="3"/>
      <c r="P2042" s="3"/>
      <c r="V2042" s="3"/>
      <c r="X2042" s="3"/>
    </row>
    <row r="2043" spans="6:24" x14ac:dyDescent="0.25">
      <c r="F2043" s="2"/>
      <c r="H2043" s="3"/>
      <c r="I2043" s="3"/>
      <c r="L2043" s="3"/>
      <c r="P2043" s="3"/>
      <c r="V2043" s="3"/>
      <c r="X2043" s="3"/>
    </row>
    <row r="2044" spans="6:24" x14ac:dyDescent="0.25">
      <c r="F2044" s="2"/>
      <c r="H2044" s="3"/>
      <c r="I2044" s="3"/>
      <c r="L2044" s="3"/>
      <c r="P2044" s="3"/>
      <c r="V2044" s="3"/>
      <c r="X2044" s="3"/>
    </row>
    <row r="2045" spans="6:24" x14ac:dyDescent="0.25">
      <c r="F2045" s="2"/>
      <c r="H2045" s="3"/>
      <c r="I2045" s="3"/>
      <c r="L2045" s="3"/>
      <c r="P2045" s="3"/>
      <c r="V2045" s="3"/>
      <c r="X2045" s="3"/>
    </row>
    <row r="2046" spans="6:24" x14ac:dyDescent="0.25">
      <c r="F2046" s="2"/>
      <c r="H2046" s="3"/>
      <c r="I2046" s="3"/>
      <c r="L2046" s="3"/>
      <c r="P2046" s="3"/>
      <c r="V2046" s="3"/>
      <c r="X2046" s="3"/>
    </row>
    <row r="2047" spans="6:24" x14ac:dyDescent="0.25">
      <c r="F2047" s="2"/>
      <c r="H2047" s="3"/>
      <c r="I2047" s="3"/>
      <c r="L2047" s="3"/>
      <c r="P2047" s="3"/>
      <c r="V2047" s="3"/>
      <c r="X2047" s="3"/>
    </row>
    <row r="2048" spans="6:24" x14ac:dyDescent="0.25">
      <c r="F2048" s="2"/>
      <c r="H2048" s="3"/>
      <c r="I2048" s="3"/>
      <c r="L2048" s="3"/>
      <c r="P2048" s="3"/>
      <c r="V2048" s="3"/>
      <c r="X2048" s="3"/>
    </row>
    <row r="2049" spans="6:24" x14ac:dyDescent="0.25">
      <c r="F2049" s="2"/>
      <c r="H2049" s="3"/>
      <c r="I2049" s="3"/>
      <c r="L2049" s="3"/>
      <c r="P2049" s="3"/>
      <c r="V2049" s="3"/>
      <c r="X2049" s="3"/>
    </row>
    <row r="2050" spans="6:24" x14ac:dyDescent="0.25">
      <c r="F2050" s="2"/>
      <c r="H2050" s="3"/>
      <c r="I2050" s="3"/>
      <c r="L2050" s="3"/>
      <c r="P2050" s="3"/>
      <c r="V2050" s="3"/>
      <c r="X2050" s="3"/>
    </row>
    <row r="2051" spans="6:24" x14ac:dyDescent="0.25">
      <c r="F2051" s="2"/>
      <c r="H2051" s="3"/>
      <c r="I2051" s="3"/>
      <c r="L2051" s="3"/>
      <c r="P2051" s="3"/>
      <c r="V2051" s="3"/>
      <c r="X2051" s="3"/>
    </row>
    <row r="2052" spans="6:24" x14ac:dyDescent="0.25">
      <c r="F2052" s="2"/>
      <c r="H2052" s="3"/>
      <c r="I2052" s="3"/>
      <c r="L2052" s="3"/>
      <c r="P2052" s="3"/>
      <c r="V2052" s="3"/>
      <c r="X2052" s="3"/>
    </row>
    <row r="2053" spans="6:24" x14ac:dyDescent="0.25">
      <c r="F2053" s="2"/>
      <c r="H2053" s="3"/>
      <c r="I2053" s="3"/>
      <c r="L2053" s="3"/>
      <c r="P2053" s="3"/>
      <c r="V2053" s="3"/>
      <c r="X2053" s="3"/>
    </row>
    <row r="2054" spans="6:24" x14ac:dyDescent="0.25">
      <c r="F2054" s="2"/>
      <c r="H2054" s="3"/>
      <c r="I2054" s="3"/>
      <c r="L2054" s="3"/>
      <c r="P2054" s="3"/>
      <c r="V2054" s="3"/>
      <c r="X2054" s="3"/>
    </row>
    <row r="2055" spans="6:24" x14ac:dyDescent="0.25">
      <c r="F2055" s="2"/>
      <c r="H2055" s="3"/>
      <c r="I2055" s="3"/>
      <c r="L2055" s="3"/>
      <c r="P2055" s="3"/>
      <c r="V2055" s="3"/>
      <c r="X2055" s="3"/>
    </row>
    <row r="2056" spans="6:24" x14ac:dyDescent="0.25">
      <c r="F2056" s="2"/>
      <c r="H2056" s="3"/>
      <c r="I2056" s="3"/>
      <c r="L2056" s="3"/>
      <c r="P2056" s="3"/>
      <c r="V2056" s="3"/>
      <c r="X2056" s="3"/>
    </row>
    <row r="2057" spans="6:24" x14ac:dyDescent="0.25">
      <c r="F2057" s="2"/>
      <c r="H2057" s="3"/>
      <c r="I2057" s="3"/>
      <c r="L2057" s="3"/>
      <c r="P2057" s="3"/>
      <c r="V2057" s="3"/>
      <c r="X2057" s="3"/>
    </row>
    <row r="2058" spans="6:24" x14ac:dyDescent="0.25">
      <c r="F2058" s="2"/>
      <c r="H2058" s="3"/>
      <c r="I2058" s="3"/>
      <c r="L2058" s="3"/>
      <c r="P2058" s="3"/>
      <c r="V2058" s="3"/>
      <c r="X2058" s="3"/>
    </row>
    <row r="2059" spans="6:24" x14ac:dyDescent="0.25">
      <c r="F2059" s="2"/>
      <c r="H2059" s="3"/>
      <c r="I2059" s="3"/>
      <c r="L2059" s="3"/>
      <c r="P2059" s="3"/>
      <c r="V2059" s="3"/>
      <c r="X2059" s="3"/>
    </row>
    <row r="2060" spans="6:24" x14ac:dyDescent="0.25">
      <c r="F2060" s="2"/>
      <c r="H2060" s="3"/>
      <c r="I2060" s="3"/>
      <c r="L2060" s="3"/>
      <c r="P2060" s="3"/>
      <c r="V2060" s="3"/>
      <c r="X2060" s="3"/>
    </row>
    <row r="2061" spans="6:24" x14ac:dyDescent="0.25">
      <c r="F2061" s="2"/>
      <c r="H2061" s="3"/>
      <c r="I2061" s="3"/>
      <c r="L2061" s="3"/>
      <c r="P2061" s="3"/>
      <c r="V2061" s="3"/>
      <c r="X2061" s="3"/>
    </row>
    <row r="2062" spans="6:24" x14ac:dyDescent="0.25">
      <c r="F2062" s="2"/>
      <c r="H2062" s="3"/>
      <c r="I2062" s="3"/>
      <c r="L2062" s="3"/>
      <c r="P2062" s="3"/>
      <c r="V2062" s="3"/>
      <c r="X2062" s="3"/>
    </row>
    <row r="2063" spans="6:24" x14ac:dyDescent="0.25">
      <c r="F2063" s="2"/>
      <c r="H2063" s="3"/>
      <c r="I2063" s="3"/>
      <c r="L2063" s="3"/>
      <c r="P2063" s="3"/>
      <c r="V2063" s="3"/>
      <c r="X2063" s="3"/>
    </row>
    <row r="2064" spans="6:24" x14ac:dyDescent="0.25">
      <c r="F2064" s="2"/>
      <c r="H2064" s="3"/>
      <c r="I2064" s="3"/>
      <c r="L2064" s="3"/>
      <c r="P2064" s="3"/>
      <c r="V2064" s="3"/>
      <c r="X2064" s="3"/>
    </row>
    <row r="2065" spans="6:24" x14ac:dyDescent="0.25">
      <c r="F2065" s="2"/>
      <c r="H2065" s="3"/>
      <c r="I2065" s="3"/>
      <c r="L2065" s="3"/>
      <c r="P2065" s="3"/>
      <c r="V2065" s="3"/>
      <c r="X2065" s="3"/>
    </row>
    <row r="2066" spans="6:24" x14ac:dyDescent="0.25">
      <c r="F2066" s="2"/>
      <c r="H2066" s="3"/>
      <c r="I2066" s="3"/>
      <c r="L2066" s="3"/>
      <c r="P2066" s="3"/>
      <c r="V2066" s="3"/>
      <c r="X2066" s="3"/>
    </row>
    <row r="2067" spans="6:24" x14ac:dyDescent="0.25">
      <c r="F2067" s="2"/>
      <c r="H2067" s="3"/>
      <c r="I2067" s="3"/>
      <c r="L2067" s="3"/>
      <c r="P2067" s="3"/>
      <c r="V2067" s="3"/>
      <c r="X2067" s="3"/>
    </row>
    <row r="2068" spans="6:24" x14ac:dyDescent="0.25">
      <c r="F2068" s="2"/>
      <c r="H2068" s="3"/>
      <c r="I2068" s="3"/>
      <c r="L2068" s="3"/>
      <c r="P2068" s="3"/>
      <c r="V2068" s="3"/>
      <c r="X2068" s="3"/>
    </row>
    <row r="2069" spans="6:24" x14ac:dyDescent="0.25">
      <c r="F2069" s="2"/>
      <c r="H2069" s="3"/>
      <c r="I2069" s="3"/>
      <c r="L2069" s="3"/>
      <c r="P2069" s="3"/>
      <c r="V2069" s="3"/>
      <c r="X2069" s="3"/>
    </row>
    <row r="2070" spans="6:24" x14ac:dyDescent="0.25">
      <c r="F2070" s="2"/>
      <c r="H2070" s="3"/>
      <c r="I2070" s="3"/>
      <c r="L2070" s="3"/>
      <c r="P2070" s="3"/>
      <c r="V2070" s="3"/>
      <c r="X2070" s="3"/>
    </row>
    <row r="2071" spans="6:24" x14ac:dyDescent="0.25">
      <c r="F2071" s="2"/>
      <c r="H2071" s="3"/>
      <c r="I2071" s="3"/>
      <c r="L2071" s="3"/>
      <c r="P2071" s="3"/>
      <c r="V2071" s="3"/>
      <c r="X2071" s="3"/>
    </row>
    <row r="2072" spans="6:24" x14ac:dyDescent="0.25">
      <c r="F2072" s="2"/>
      <c r="H2072" s="3"/>
      <c r="I2072" s="3"/>
      <c r="L2072" s="3"/>
      <c r="P2072" s="3"/>
      <c r="V2072" s="3"/>
      <c r="X2072" s="3"/>
    </row>
    <row r="2073" spans="6:24" x14ac:dyDescent="0.25">
      <c r="F2073" s="2"/>
      <c r="P2073" s="3"/>
      <c r="V2073" s="3"/>
      <c r="X2073" s="3"/>
    </row>
    <row r="2074" spans="6:24" x14ac:dyDescent="0.25">
      <c r="F2074" s="2"/>
      <c r="H2074" s="3"/>
      <c r="I2074" s="3"/>
      <c r="L2074" s="3"/>
      <c r="P2074" s="3"/>
      <c r="V2074" s="3"/>
      <c r="X2074" s="3"/>
    </row>
    <row r="2075" spans="6:24" x14ac:dyDescent="0.25">
      <c r="F2075" s="2"/>
      <c r="H2075" s="3"/>
      <c r="I2075" s="3"/>
      <c r="L2075" s="3"/>
      <c r="P2075" s="3"/>
      <c r="V2075" s="3"/>
      <c r="X2075" s="3"/>
    </row>
    <row r="2076" spans="6:24" x14ac:dyDescent="0.25">
      <c r="F2076" s="2"/>
      <c r="H2076" s="3"/>
      <c r="I2076" s="3"/>
      <c r="L2076" s="3"/>
      <c r="P2076" s="3"/>
      <c r="V2076" s="3"/>
      <c r="X2076" s="3"/>
    </row>
    <row r="2077" spans="6:24" x14ac:dyDescent="0.25">
      <c r="F2077" s="2"/>
      <c r="H2077" s="3"/>
      <c r="I2077" s="3"/>
      <c r="L2077" s="3"/>
      <c r="P2077" s="3"/>
      <c r="V2077" s="3"/>
      <c r="X2077" s="3"/>
    </row>
    <row r="2078" spans="6:24" x14ac:dyDescent="0.25">
      <c r="F2078" s="2"/>
      <c r="H2078" s="3"/>
      <c r="I2078" s="3"/>
      <c r="L2078" s="3"/>
      <c r="P2078" s="3"/>
      <c r="V2078" s="3"/>
      <c r="X2078" s="3"/>
    </row>
    <row r="2079" spans="6:24" x14ac:dyDescent="0.25">
      <c r="F2079" s="2"/>
      <c r="H2079" s="3"/>
      <c r="I2079" s="3"/>
      <c r="L2079" s="3"/>
      <c r="P2079" s="3"/>
      <c r="V2079" s="3"/>
      <c r="X2079" s="3"/>
    </row>
    <row r="2080" spans="6:24" x14ac:dyDescent="0.25">
      <c r="F2080" s="2"/>
      <c r="H2080" s="3"/>
      <c r="I2080" s="3"/>
      <c r="L2080" s="3"/>
      <c r="P2080" s="3"/>
      <c r="V2080" s="3"/>
      <c r="X2080" s="3"/>
    </row>
    <row r="2081" spans="6:24" x14ac:dyDescent="0.25">
      <c r="F2081" s="2"/>
      <c r="H2081" s="3"/>
      <c r="I2081" s="3"/>
      <c r="L2081" s="3"/>
      <c r="P2081" s="3"/>
      <c r="V2081" s="3"/>
      <c r="X2081" s="3"/>
    </row>
    <row r="2082" spans="6:24" x14ac:dyDescent="0.25">
      <c r="F2082" s="2"/>
      <c r="H2082" s="3"/>
      <c r="I2082" s="3"/>
      <c r="L2082" s="3"/>
      <c r="P2082" s="3"/>
      <c r="V2082" s="3"/>
      <c r="X2082" s="3"/>
    </row>
    <row r="2083" spans="6:24" x14ac:dyDescent="0.25">
      <c r="F2083" s="2"/>
      <c r="H2083" s="3"/>
      <c r="I2083" s="3"/>
      <c r="L2083" s="3"/>
      <c r="P2083" s="3"/>
      <c r="V2083" s="3"/>
      <c r="X2083" s="3"/>
    </row>
    <row r="2084" spans="6:24" x14ac:dyDescent="0.25">
      <c r="F2084" s="2"/>
      <c r="H2084" s="3"/>
      <c r="I2084" s="3"/>
      <c r="L2084" s="3"/>
      <c r="P2084" s="3"/>
      <c r="V2084" s="3"/>
      <c r="X2084" s="3"/>
    </row>
    <row r="2085" spans="6:24" x14ac:dyDescent="0.25">
      <c r="F2085" s="2"/>
      <c r="H2085" s="3"/>
      <c r="I2085" s="3"/>
      <c r="L2085" s="3"/>
      <c r="P2085" s="3"/>
      <c r="V2085" s="3"/>
      <c r="X2085" s="3"/>
    </row>
    <row r="2086" spans="6:24" x14ac:dyDescent="0.25">
      <c r="F2086" s="2"/>
      <c r="H2086" s="3"/>
      <c r="I2086" s="3"/>
      <c r="L2086" s="3"/>
      <c r="P2086" s="3"/>
      <c r="V2086" s="3"/>
      <c r="X2086" s="3"/>
    </row>
    <row r="2087" spans="6:24" x14ac:dyDescent="0.25">
      <c r="F2087" s="2"/>
      <c r="H2087" s="3"/>
      <c r="I2087" s="3"/>
      <c r="L2087" s="3"/>
      <c r="P2087" s="3"/>
      <c r="V2087" s="3"/>
      <c r="X2087" s="3"/>
    </row>
    <row r="2088" spans="6:24" x14ac:dyDescent="0.25">
      <c r="F2088" s="2"/>
      <c r="H2088" s="3"/>
      <c r="I2088" s="3"/>
      <c r="L2088" s="3"/>
      <c r="P2088" s="3"/>
      <c r="V2088" s="3"/>
      <c r="X2088" s="3"/>
    </row>
    <row r="2089" spans="6:24" x14ac:dyDescent="0.25">
      <c r="F2089" s="2"/>
      <c r="H2089" s="3"/>
      <c r="I2089" s="3"/>
      <c r="L2089" s="3"/>
      <c r="P2089" s="3"/>
      <c r="V2089" s="3"/>
      <c r="X2089" s="3"/>
    </row>
    <row r="2090" spans="6:24" x14ac:dyDescent="0.25">
      <c r="F2090" s="2"/>
      <c r="H2090" s="3"/>
      <c r="I2090" s="3"/>
      <c r="L2090" s="3"/>
      <c r="P2090" s="3"/>
      <c r="V2090" s="3"/>
      <c r="X2090" s="3"/>
    </row>
    <row r="2091" spans="6:24" x14ac:dyDescent="0.25">
      <c r="F2091" s="2"/>
      <c r="H2091" s="3"/>
      <c r="I2091" s="3"/>
      <c r="L2091" s="3"/>
      <c r="P2091" s="3"/>
      <c r="V2091" s="3"/>
      <c r="X2091" s="3"/>
    </row>
    <row r="2092" spans="6:24" x14ac:dyDescent="0.25">
      <c r="F2092" s="2"/>
      <c r="H2092" s="3"/>
      <c r="I2092" s="3"/>
      <c r="L2092" s="3"/>
      <c r="P2092" s="3"/>
      <c r="V2092" s="3"/>
      <c r="X2092" s="3"/>
    </row>
    <row r="2093" spans="6:24" x14ac:dyDescent="0.25">
      <c r="F2093" s="2"/>
      <c r="H2093" s="3"/>
      <c r="I2093" s="3"/>
      <c r="L2093" s="3"/>
      <c r="P2093" s="3"/>
      <c r="V2093" s="3"/>
      <c r="X2093" s="3"/>
    </row>
    <row r="2094" spans="6:24" x14ac:dyDescent="0.25">
      <c r="F2094" s="2"/>
      <c r="H2094" s="3"/>
      <c r="I2094" s="3"/>
      <c r="L2094" s="3"/>
      <c r="P2094" s="3"/>
      <c r="V2094" s="3"/>
      <c r="X2094" s="3"/>
    </row>
    <row r="2095" spans="6:24" x14ac:dyDescent="0.25">
      <c r="F2095" s="2"/>
      <c r="H2095" s="3"/>
      <c r="I2095" s="3"/>
      <c r="L2095" s="3"/>
      <c r="P2095" s="3"/>
      <c r="V2095" s="3"/>
      <c r="X2095" s="3"/>
    </row>
    <row r="2096" spans="6:24" x14ac:dyDescent="0.25">
      <c r="F2096" s="2"/>
      <c r="H2096" s="3"/>
      <c r="I2096" s="3"/>
      <c r="L2096" s="3"/>
      <c r="P2096" s="3"/>
      <c r="V2096" s="3"/>
      <c r="X2096" s="3"/>
    </row>
    <row r="2097" spans="6:24" x14ac:dyDescent="0.25">
      <c r="F2097" s="2"/>
      <c r="H2097" s="3"/>
      <c r="I2097" s="3"/>
      <c r="L2097" s="3"/>
      <c r="P2097" s="3"/>
      <c r="V2097" s="3"/>
      <c r="X2097" s="3"/>
    </row>
    <row r="2098" spans="6:24" x14ac:dyDescent="0.25">
      <c r="F2098" s="2"/>
      <c r="H2098" s="3"/>
      <c r="I2098" s="3"/>
      <c r="L2098" s="3"/>
      <c r="P2098" s="3"/>
      <c r="V2098" s="3"/>
      <c r="X2098" s="3"/>
    </row>
    <row r="2099" spans="6:24" x14ac:dyDescent="0.25">
      <c r="F2099" s="2"/>
      <c r="H2099" s="3"/>
      <c r="I2099" s="3"/>
      <c r="L2099" s="3"/>
      <c r="P2099" s="3"/>
      <c r="V2099" s="3"/>
      <c r="X2099" s="3"/>
    </row>
    <row r="2100" spans="6:24" x14ac:dyDescent="0.25">
      <c r="F2100" s="2"/>
      <c r="H2100" s="3"/>
      <c r="I2100" s="3"/>
      <c r="L2100" s="3"/>
      <c r="P2100" s="3"/>
      <c r="V2100" s="3"/>
      <c r="X2100" s="3"/>
    </row>
    <row r="2101" spans="6:24" x14ac:dyDescent="0.25">
      <c r="F2101" s="2"/>
      <c r="H2101" s="3"/>
      <c r="I2101" s="3"/>
      <c r="L2101" s="3"/>
      <c r="P2101" s="3"/>
      <c r="V2101" s="3"/>
      <c r="X2101" s="3"/>
    </row>
    <row r="2102" spans="6:24" x14ac:dyDescent="0.25">
      <c r="F2102" s="2"/>
      <c r="H2102" s="3"/>
      <c r="I2102" s="3"/>
      <c r="L2102" s="3"/>
      <c r="P2102" s="3"/>
      <c r="V2102" s="3"/>
      <c r="X2102" s="3"/>
    </row>
    <row r="2103" spans="6:24" x14ac:dyDescent="0.25">
      <c r="F2103" s="2"/>
      <c r="H2103" s="3"/>
      <c r="I2103" s="3"/>
      <c r="L2103" s="3"/>
      <c r="P2103" s="3"/>
      <c r="V2103" s="3"/>
      <c r="X2103" s="3"/>
    </row>
    <row r="2104" spans="6:24" x14ac:dyDescent="0.25">
      <c r="F2104" s="2"/>
      <c r="H2104" s="3"/>
      <c r="I2104" s="3"/>
      <c r="L2104" s="3"/>
      <c r="P2104" s="3"/>
      <c r="V2104" s="3"/>
      <c r="X2104" s="3"/>
    </row>
    <row r="2105" spans="6:24" x14ac:dyDescent="0.25">
      <c r="F2105" s="2"/>
      <c r="H2105" s="3"/>
      <c r="I2105" s="3"/>
      <c r="L2105" s="3"/>
      <c r="P2105" s="3"/>
      <c r="V2105" s="3"/>
      <c r="X2105" s="3"/>
    </row>
    <row r="2106" spans="6:24" x14ac:dyDescent="0.25">
      <c r="F2106" s="2"/>
      <c r="H2106" s="3"/>
      <c r="I2106" s="3"/>
      <c r="L2106" s="3"/>
      <c r="P2106" s="3"/>
      <c r="V2106" s="3"/>
      <c r="X2106" s="3"/>
    </row>
    <row r="2107" spans="6:24" x14ac:dyDescent="0.25">
      <c r="F2107" s="2"/>
      <c r="H2107" s="3"/>
      <c r="I2107" s="3"/>
      <c r="L2107" s="3"/>
      <c r="P2107" s="3"/>
      <c r="V2107" s="3"/>
      <c r="X2107" s="3"/>
    </row>
    <row r="2108" spans="6:24" x14ac:dyDescent="0.25">
      <c r="F2108" s="2"/>
      <c r="H2108" s="3"/>
      <c r="I2108" s="3"/>
      <c r="L2108" s="3"/>
      <c r="P2108" s="3"/>
      <c r="V2108" s="3"/>
      <c r="X2108" s="3"/>
    </row>
    <row r="2109" spans="6:24" x14ac:dyDescent="0.25">
      <c r="F2109" s="2"/>
      <c r="H2109" s="3"/>
      <c r="I2109" s="3"/>
      <c r="L2109" s="3"/>
      <c r="P2109" s="3"/>
      <c r="V2109" s="3"/>
      <c r="X2109" s="3"/>
    </row>
    <row r="2110" spans="6:24" x14ac:dyDescent="0.25">
      <c r="F2110" s="2"/>
      <c r="H2110" s="3"/>
      <c r="I2110" s="3"/>
      <c r="L2110" s="3"/>
      <c r="P2110" s="3"/>
      <c r="V2110" s="3"/>
      <c r="X2110" s="3"/>
    </row>
    <row r="2111" spans="6:24" x14ac:dyDescent="0.25">
      <c r="F2111" s="2"/>
      <c r="P2111" s="3"/>
      <c r="V2111" s="3"/>
      <c r="X2111" s="3"/>
    </row>
    <row r="2112" spans="6:24" x14ac:dyDescent="0.25">
      <c r="F2112" s="2"/>
      <c r="H2112" s="3"/>
      <c r="I2112" s="3"/>
      <c r="L2112" s="3"/>
      <c r="P2112" s="3"/>
      <c r="V2112" s="3"/>
      <c r="X2112" s="3"/>
    </row>
    <row r="2113" spans="6:24" x14ac:dyDescent="0.25">
      <c r="F2113" s="2"/>
      <c r="P2113" s="3"/>
      <c r="V2113" s="3"/>
      <c r="X2113" s="3"/>
    </row>
    <row r="2114" spans="6:24" x14ac:dyDescent="0.25">
      <c r="F2114" s="2"/>
      <c r="H2114" s="3"/>
      <c r="I2114" s="3"/>
      <c r="L2114" s="3"/>
      <c r="P2114" s="3"/>
      <c r="V2114" s="3"/>
      <c r="X2114" s="3"/>
    </row>
    <row r="2115" spans="6:24" x14ac:dyDescent="0.25">
      <c r="F2115" s="2"/>
      <c r="P2115" s="3"/>
      <c r="V2115" s="3"/>
      <c r="X2115" s="3"/>
    </row>
    <row r="2116" spans="6:24" x14ac:dyDescent="0.25">
      <c r="F2116" s="2"/>
      <c r="H2116" s="3"/>
      <c r="I2116" s="3"/>
      <c r="L2116" s="3"/>
      <c r="P2116" s="3"/>
      <c r="V2116" s="3"/>
      <c r="X2116" s="3"/>
    </row>
    <row r="2117" spans="6:24" x14ac:dyDescent="0.25">
      <c r="F2117" s="2"/>
      <c r="H2117" s="3"/>
      <c r="I2117" s="3"/>
      <c r="L2117" s="3"/>
      <c r="P2117" s="3"/>
      <c r="V2117" s="3"/>
      <c r="X2117" s="3"/>
    </row>
    <row r="2118" spans="6:24" x14ac:dyDescent="0.25">
      <c r="F2118" s="2"/>
      <c r="H2118" s="3"/>
      <c r="I2118" s="3"/>
      <c r="L2118" s="3"/>
      <c r="P2118" s="3"/>
      <c r="V2118" s="3"/>
      <c r="X2118" s="3"/>
    </row>
    <row r="2119" spans="6:24" x14ac:dyDescent="0.25">
      <c r="F2119" s="2"/>
      <c r="H2119" s="3"/>
      <c r="I2119" s="3"/>
      <c r="L2119" s="3"/>
      <c r="P2119" s="3"/>
      <c r="V2119" s="3"/>
      <c r="X2119" s="3"/>
    </row>
    <row r="2120" spans="6:24" x14ac:dyDescent="0.25">
      <c r="F2120" s="2"/>
      <c r="H2120" s="3"/>
      <c r="I2120" s="3"/>
      <c r="L2120" s="3"/>
      <c r="P2120" s="3"/>
      <c r="V2120" s="3"/>
      <c r="X2120" s="3"/>
    </row>
    <row r="2121" spans="6:24" x14ac:dyDescent="0.25">
      <c r="F2121" s="2"/>
      <c r="H2121" s="3"/>
      <c r="I2121" s="3"/>
      <c r="L2121" s="3"/>
      <c r="P2121" s="3"/>
      <c r="V2121" s="3"/>
      <c r="X2121" s="3"/>
    </row>
    <row r="2122" spans="6:24" x14ac:dyDescent="0.25">
      <c r="F2122" s="2"/>
      <c r="H2122" s="3"/>
      <c r="I2122" s="3"/>
      <c r="L2122" s="3"/>
      <c r="P2122" s="3"/>
      <c r="V2122" s="3"/>
      <c r="X2122" s="3"/>
    </row>
    <row r="2123" spans="6:24" x14ac:dyDescent="0.25">
      <c r="F2123" s="2"/>
      <c r="H2123" s="3"/>
      <c r="I2123" s="3"/>
      <c r="L2123" s="3"/>
      <c r="P2123" s="3"/>
      <c r="V2123" s="3"/>
      <c r="X2123" s="3"/>
    </row>
    <row r="2124" spans="6:24" x14ac:dyDescent="0.25">
      <c r="F2124" s="2"/>
      <c r="H2124" s="3"/>
      <c r="I2124" s="3"/>
      <c r="L2124" s="3"/>
      <c r="P2124" s="3"/>
      <c r="V2124" s="3"/>
      <c r="X2124" s="3"/>
    </row>
    <row r="2125" spans="6:24" x14ac:dyDescent="0.25">
      <c r="F2125" s="2"/>
      <c r="H2125" s="3"/>
      <c r="I2125" s="3"/>
      <c r="L2125" s="3"/>
      <c r="P2125" s="3"/>
      <c r="V2125" s="3"/>
      <c r="X2125" s="3"/>
    </row>
    <row r="2126" spans="6:24" x14ac:dyDescent="0.25">
      <c r="F2126" s="2"/>
      <c r="H2126" s="3"/>
      <c r="I2126" s="3"/>
      <c r="L2126" s="3"/>
      <c r="P2126" s="3"/>
      <c r="V2126" s="3"/>
      <c r="X2126" s="3"/>
    </row>
    <row r="2127" spans="6:24" x14ac:dyDescent="0.25">
      <c r="F2127" s="2"/>
      <c r="H2127" s="3"/>
      <c r="I2127" s="3"/>
      <c r="L2127" s="3"/>
      <c r="P2127" s="3"/>
      <c r="V2127" s="3"/>
      <c r="X2127" s="3"/>
    </row>
    <row r="2128" spans="6:24" x14ac:dyDescent="0.25">
      <c r="F2128" s="2"/>
      <c r="H2128" s="3"/>
      <c r="I2128" s="3"/>
      <c r="L2128" s="3"/>
      <c r="P2128" s="3"/>
      <c r="V2128" s="3"/>
      <c r="X2128" s="3"/>
    </row>
    <row r="2129" spans="6:24" x14ac:dyDescent="0.25">
      <c r="F2129" s="2"/>
      <c r="H2129" s="3"/>
      <c r="I2129" s="3"/>
      <c r="L2129" s="3"/>
      <c r="P2129" s="3"/>
      <c r="V2129" s="3"/>
      <c r="X2129" s="3"/>
    </row>
    <row r="2130" spans="6:24" x14ac:dyDescent="0.25">
      <c r="F2130" s="2"/>
      <c r="H2130" s="3"/>
      <c r="I2130" s="3"/>
      <c r="L2130" s="3"/>
      <c r="P2130" s="3"/>
      <c r="V2130" s="3"/>
      <c r="X2130" s="3"/>
    </row>
    <row r="2131" spans="6:24" x14ac:dyDescent="0.25">
      <c r="F2131" s="2"/>
      <c r="H2131" s="3"/>
      <c r="I2131" s="3"/>
      <c r="L2131" s="3"/>
      <c r="P2131" s="3"/>
      <c r="V2131" s="3"/>
      <c r="X2131" s="3"/>
    </row>
    <row r="2132" spans="6:24" x14ac:dyDescent="0.25">
      <c r="F2132" s="2"/>
      <c r="P2132" s="3"/>
      <c r="V2132" s="3"/>
      <c r="X2132" s="3"/>
    </row>
    <row r="2133" spans="6:24" x14ac:dyDescent="0.25">
      <c r="F2133" s="2"/>
      <c r="H2133" s="3"/>
      <c r="I2133" s="3"/>
      <c r="L2133" s="3"/>
      <c r="P2133" s="3"/>
      <c r="V2133" s="3"/>
      <c r="X2133" s="3"/>
    </row>
    <row r="2134" spans="6:24" x14ac:dyDescent="0.25">
      <c r="F2134" s="2"/>
      <c r="H2134" s="3"/>
      <c r="I2134" s="3"/>
      <c r="L2134" s="3"/>
      <c r="P2134" s="3"/>
      <c r="V2134" s="3"/>
      <c r="X2134" s="3"/>
    </row>
    <row r="2135" spans="6:24" x14ac:dyDescent="0.25">
      <c r="F2135" s="2"/>
      <c r="H2135" s="3"/>
      <c r="I2135" s="3"/>
      <c r="L2135" s="3"/>
      <c r="P2135" s="3"/>
      <c r="V2135" s="3"/>
      <c r="X2135" s="3"/>
    </row>
    <row r="2136" spans="6:24" x14ac:dyDescent="0.25">
      <c r="F2136" s="2"/>
      <c r="H2136" s="3"/>
      <c r="I2136" s="3"/>
      <c r="L2136" s="3"/>
      <c r="P2136" s="3"/>
      <c r="V2136" s="3"/>
      <c r="X2136" s="3"/>
    </row>
    <row r="2137" spans="6:24" x14ac:dyDescent="0.25">
      <c r="F2137" s="2"/>
      <c r="H2137" s="3"/>
      <c r="I2137" s="3"/>
      <c r="L2137" s="3"/>
      <c r="P2137" s="3"/>
      <c r="V2137" s="3"/>
      <c r="X2137" s="3"/>
    </row>
    <row r="2138" spans="6:24" x14ac:dyDescent="0.25">
      <c r="F2138" s="2"/>
      <c r="H2138" s="3"/>
      <c r="I2138" s="3"/>
      <c r="L2138" s="3"/>
      <c r="P2138" s="3"/>
      <c r="V2138" s="3"/>
      <c r="X2138" s="3"/>
    </row>
    <row r="2139" spans="6:24" x14ac:dyDescent="0.25">
      <c r="F2139" s="2"/>
      <c r="H2139" s="3"/>
      <c r="I2139" s="3"/>
      <c r="L2139" s="3"/>
      <c r="P2139" s="3"/>
      <c r="V2139" s="3"/>
      <c r="X2139" s="3"/>
    </row>
    <row r="2140" spans="6:24" x14ac:dyDescent="0.25">
      <c r="F2140" s="2"/>
      <c r="H2140" s="3"/>
      <c r="I2140" s="3"/>
      <c r="L2140" s="3"/>
      <c r="P2140" s="3"/>
      <c r="V2140" s="3"/>
      <c r="X2140" s="3"/>
    </row>
    <row r="2141" spans="6:24" x14ac:dyDescent="0.25">
      <c r="F2141" s="2"/>
      <c r="H2141" s="3"/>
      <c r="I2141" s="3"/>
      <c r="L2141" s="3"/>
      <c r="P2141" s="3"/>
      <c r="V2141" s="3"/>
      <c r="X2141" s="3"/>
    </row>
    <row r="2142" spans="6:24" x14ac:dyDescent="0.25">
      <c r="F2142" s="2"/>
      <c r="H2142" s="3"/>
      <c r="I2142" s="3"/>
      <c r="L2142" s="3"/>
      <c r="P2142" s="3"/>
      <c r="V2142" s="3"/>
      <c r="X2142" s="3"/>
    </row>
    <row r="2143" spans="6:24" x14ac:dyDescent="0.25">
      <c r="F2143" s="2"/>
      <c r="H2143" s="3"/>
      <c r="I2143" s="3"/>
      <c r="L2143" s="3"/>
      <c r="P2143" s="3"/>
      <c r="V2143" s="3"/>
      <c r="X2143" s="3"/>
    </row>
    <row r="2144" spans="6:24" x14ac:dyDescent="0.25">
      <c r="F2144" s="2"/>
      <c r="H2144" s="3"/>
      <c r="I2144" s="3"/>
      <c r="L2144" s="3"/>
      <c r="P2144" s="3"/>
      <c r="V2144" s="3"/>
      <c r="X2144" s="3"/>
    </row>
    <row r="2145" spans="6:24" x14ac:dyDescent="0.25">
      <c r="F2145" s="2"/>
      <c r="H2145" s="3"/>
      <c r="I2145" s="3"/>
      <c r="L2145" s="3"/>
      <c r="P2145" s="3"/>
      <c r="V2145" s="3"/>
      <c r="X2145" s="3"/>
    </row>
    <row r="2146" spans="6:24" x14ac:dyDescent="0.25">
      <c r="F2146" s="2"/>
      <c r="H2146" s="3"/>
      <c r="I2146" s="3"/>
      <c r="L2146" s="3"/>
      <c r="P2146" s="3"/>
      <c r="V2146" s="3"/>
      <c r="X2146" s="3"/>
    </row>
    <row r="2147" spans="6:24" x14ac:dyDescent="0.25">
      <c r="F2147" s="2"/>
      <c r="H2147" s="3"/>
      <c r="I2147" s="3"/>
      <c r="L2147" s="3"/>
      <c r="P2147" s="3"/>
      <c r="V2147" s="3"/>
      <c r="X2147" s="3"/>
    </row>
    <row r="2148" spans="6:24" x14ac:dyDescent="0.25">
      <c r="F2148" s="2"/>
      <c r="H2148" s="3"/>
      <c r="I2148" s="3"/>
      <c r="L2148" s="3"/>
      <c r="P2148" s="3"/>
      <c r="V2148" s="3"/>
      <c r="X2148" s="3"/>
    </row>
    <row r="2149" spans="6:24" x14ac:dyDescent="0.25">
      <c r="F2149" s="2"/>
      <c r="H2149" s="3"/>
      <c r="I2149" s="3"/>
      <c r="L2149" s="3"/>
      <c r="P2149" s="3"/>
      <c r="V2149" s="3"/>
      <c r="X2149" s="3"/>
    </row>
    <row r="2150" spans="6:24" x14ac:dyDescent="0.25">
      <c r="F2150" s="2"/>
      <c r="H2150" s="3"/>
      <c r="I2150" s="3"/>
      <c r="L2150" s="3"/>
      <c r="P2150" s="3"/>
      <c r="V2150" s="3"/>
      <c r="X2150" s="3"/>
    </row>
    <row r="2151" spans="6:24" x14ac:dyDescent="0.25">
      <c r="F2151" s="2"/>
      <c r="H2151" s="3"/>
      <c r="I2151" s="3"/>
      <c r="L2151" s="3"/>
      <c r="P2151" s="3"/>
      <c r="V2151" s="3"/>
      <c r="X2151" s="3"/>
    </row>
    <row r="2152" spans="6:24" x14ac:dyDescent="0.25">
      <c r="F2152" s="2"/>
      <c r="H2152" s="3"/>
      <c r="I2152" s="3"/>
      <c r="L2152" s="3"/>
      <c r="P2152" s="3"/>
      <c r="V2152" s="3"/>
      <c r="X2152" s="3"/>
    </row>
    <row r="2153" spans="6:24" x14ac:dyDescent="0.25">
      <c r="F2153" s="2"/>
      <c r="H2153" s="3"/>
      <c r="I2153" s="3"/>
      <c r="L2153" s="3"/>
      <c r="P2153" s="3"/>
      <c r="V2153" s="3"/>
      <c r="X2153" s="3"/>
    </row>
    <row r="2154" spans="6:24" x14ac:dyDescent="0.25">
      <c r="F2154" s="2"/>
      <c r="H2154" s="3"/>
      <c r="I2154" s="3"/>
      <c r="L2154" s="3"/>
      <c r="P2154" s="3"/>
      <c r="V2154" s="3"/>
      <c r="X2154" s="3"/>
    </row>
    <row r="2155" spans="6:24" x14ac:dyDescent="0.25">
      <c r="F2155" s="2"/>
      <c r="H2155" s="3"/>
      <c r="I2155" s="3"/>
      <c r="L2155" s="3"/>
      <c r="P2155" s="3"/>
      <c r="V2155" s="3"/>
      <c r="X2155" s="3"/>
    </row>
    <row r="2156" spans="6:24" x14ac:dyDescent="0.25">
      <c r="F2156" s="2"/>
      <c r="H2156" s="3"/>
      <c r="I2156" s="3"/>
      <c r="L2156" s="3"/>
      <c r="P2156" s="3"/>
      <c r="V2156" s="3"/>
      <c r="X2156" s="3"/>
    </row>
    <row r="2157" spans="6:24" x14ac:dyDescent="0.25">
      <c r="F2157" s="2"/>
      <c r="H2157" s="3"/>
      <c r="I2157" s="3"/>
      <c r="L2157" s="3"/>
      <c r="P2157" s="3"/>
      <c r="V2157" s="3"/>
      <c r="X2157" s="3"/>
    </row>
    <row r="2158" spans="6:24" x14ac:dyDescent="0.25">
      <c r="F2158" s="2"/>
      <c r="H2158" s="3"/>
      <c r="I2158" s="3"/>
      <c r="L2158" s="3"/>
      <c r="P2158" s="3"/>
      <c r="V2158" s="3"/>
      <c r="X2158" s="3"/>
    </row>
    <row r="2159" spans="6:24" x14ac:dyDescent="0.25">
      <c r="F2159" s="2"/>
      <c r="H2159" s="3"/>
      <c r="I2159" s="3"/>
      <c r="L2159" s="3"/>
      <c r="P2159" s="3"/>
      <c r="V2159" s="3"/>
      <c r="X2159" s="3"/>
    </row>
    <row r="2160" spans="6:24" x14ac:dyDescent="0.25">
      <c r="F2160" s="2"/>
      <c r="H2160" s="3"/>
      <c r="I2160" s="3"/>
      <c r="L2160" s="3"/>
      <c r="P2160" s="3"/>
      <c r="V2160" s="3"/>
      <c r="X2160" s="3"/>
    </row>
    <row r="2161" spans="6:24" x14ac:dyDescent="0.25">
      <c r="F2161" s="2"/>
      <c r="H2161" s="3"/>
      <c r="I2161" s="3"/>
      <c r="L2161" s="3"/>
      <c r="P2161" s="3"/>
      <c r="V2161" s="3"/>
      <c r="X2161" s="3"/>
    </row>
    <row r="2162" spans="6:24" x14ac:dyDescent="0.25">
      <c r="F2162" s="2"/>
      <c r="H2162" s="3"/>
      <c r="I2162" s="3"/>
      <c r="L2162" s="3"/>
      <c r="P2162" s="3"/>
      <c r="V2162" s="3"/>
      <c r="X2162" s="3"/>
    </row>
    <row r="2163" spans="6:24" x14ac:dyDescent="0.25">
      <c r="F2163" s="2"/>
      <c r="H2163" s="3"/>
      <c r="I2163" s="3"/>
      <c r="L2163" s="3"/>
      <c r="P2163" s="3"/>
      <c r="V2163" s="3"/>
      <c r="X2163" s="3"/>
    </row>
    <row r="2164" spans="6:24" x14ac:dyDescent="0.25">
      <c r="F2164" s="2"/>
      <c r="H2164" s="3"/>
      <c r="I2164" s="3"/>
      <c r="L2164" s="3"/>
      <c r="P2164" s="3"/>
      <c r="V2164" s="3"/>
      <c r="X2164" s="3"/>
    </row>
    <row r="2165" spans="6:24" x14ac:dyDescent="0.25">
      <c r="F2165" s="2"/>
      <c r="H2165" s="3"/>
      <c r="I2165" s="3"/>
      <c r="L2165" s="3"/>
      <c r="P2165" s="3"/>
      <c r="V2165" s="3"/>
      <c r="X2165" s="3"/>
    </row>
    <row r="2166" spans="6:24" x14ac:dyDescent="0.25">
      <c r="F2166" s="2"/>
      <c r="H2166" s="3"/>
      <c r="I2166" s="3"/>
      <c r="L2166" s="3"/>
      <c r="P2166" s="3"/>
      <c r="V2166" s="3"/>
      <c r="X2166" s="3"/>
    </row>
    <row r="2167" spans="6:24" x14ac:dyDescent="0.25">
      <c r="F2167" s="2"/>
      <c r="H2167" s="3"/>
      <c r="I2167" s="3"/>
      <c r="L2167" s="3"/>
      <c r="P2167" s="3"/>
      <c r="V2167" s="3"/>
      <c r="X2167" s="3"/>
    </row>
    <row r="2168" spans="6:24" x14ac:dyDescent="0.25">
      <c r="F2168" s="2"/>
      <c r="H2168" s="3"/>
      <c r="I2168" s="3"/>
      <c r="L2168" s="3"/>
      <c r="P2168" s="3"/>
      <c r="V2168" s="3"/>
      <c r="X2168" s="3"/>
    </row>
    <row r="2169" spans="6:24" x14ac:dyDescent="0.25">
      <c r="F2169" s="2"/>
      <c r="H2169" s="3"/>
      <c r="I2169" s="3"/>
      <c r="L2169" s="3"/>
      <c r="P2169" s="3"/>
      <c r="V2169" s="3"/>
      <c r="X2169" s="3"/>
    </row>
    <row r="2170" spans="6:24" x14ac:dyDescent="0.25">
      <c r="F2170" s="2"/>
      <c r="H2170" s="3"/>
      <c r="I2170" s="3"/>
      <c r="L2170" s="3"/>
      <c r="P2170" s="3"/>
      <c r="V2170" s="3"/>
      <c r="X2170" s="3"/>
    </row>
    <row r="2171" spans="6:24" x14ac:dyDescent="0.25">
      <c r="F2171" s="2"/>
      <c r="H2171" s="3"/>
      <c r="I2171" s="3"/>
      <c r="L2171" s="3"/>
      <c r="P2171" s="3"/>
      <c r="V2171" s="3"/>
      <c r="X2171" s="3"/>
    </row>
    <row r="2172" spans="6:24" x14ac:dyDescent="0.25">
      <c r="F2172" s="2"/>
      <c r="H2172" s="3"/>
      <c r="I2172" s="3"/>
      <c r="L2172" s="3"/>
      <c r="P2172" s="3"/>
      <c r="V2172" s="3"/>
      <c r="X2172" s="3"/>
    </row>
    <row r="2173" spans="6:24" x14ac:dyDescent="0.25">
      <c r="F2173" s="2"/>
      <c r="H2173" s="3"/>
      <c r="I2173" s="3"/>
      <c r="L2173" s="3"/>
      <c r="P2173" s="3"/>
      <c r="V2173" s="3"/>
      <c r="X2173" s="3"/>
    </row>
    <row r="2174" spans="6:24" x14ac:dyDescent="0.25">
      <c r="F2174" s="2"/>
      <c r="H2174" s="3"/>
      <c r="I2174" s="3"/>
      <c r="L2174" s="3"/>
      <c r="P2174" s="3"/>
      <c r="V2174" s="3"/>
      <c r="X2174" s="3"/>
    </row>
    <row r="2175" spans="6:24" x14ac:dyDescent="0.25">
      <c r="F2175" s="2"/>
      <c r="H2175" s="3"/>
      <c r="I2175" s="3"/>
      <c r="L2175" s="3"/>
      <c r="P2175" s="3"/>
      <c r="V2175" s="3"/>
      <c r="X2175" s="3"/>
    </row>
    <row r="2176" spans="6:24" x14ac:dyDescent="0.25">
      <c r="F2176" s="2"/>
      <c r="H2176" s="3"/>
      <c r="I2176" s="3"/>
      <c r="L2176" s="3"/>
      <c r="P2176" s="3"/>
      <c r="V2176" s="3"/>
      <c r="X2176" s="3"/>
    </row>
    <row r="2177" spans="6:24" x14ac:dyDescent="0.25">
      <c r="F2177" s="2"/>
      <c r="H2177" s="3"/>
      <c r="I2177" s="3"/>
      <c r="L2177" s="3"/>
      <c r="P2177" s="3"/>
      <c r="V2177" s="3"/>
      <c r="X2177" s="3"/>
    </row>
    <row r="2178" spans="6:24" x14ac:dyDescent="0.25">
      <c r="F2178" s="2"/>
      <c r="H2178" s="3"/>
      <c r="I2178" s="3"/>
      <c r="L2178" s="3"/>
      <c r="P2178" s="3"/>
      <c r="V2178" s="3"/>
      <c r="X2178" s="3"/>
    </row>
    <row r="2179" spans="6:24" x14ac:dyDescent="0.25">
      <c r="F2179" s="2"/>
      <c r="H2179" s="3"/>
      <c r="I2179" s="3"/>
      <c r="L2179" s="3"/>
      <c r="P2179" s="3"/>
      <c r="V2179" s="3"/>
      <c r="X2179" s="3"/>
    </row>
    <row r="2180" spans="6:24" x14ac:dyDescent="0.25">
      <c r="F2180" s="2"/>
      <c r="H2180" s="3"/>
      <c r="I2180" s="3"/>
      <c r="L2180" s="3"/>
      <c r="P2180" s="3"/>
      <c r="V2180" s="3"/>
      <c r="X2180" s="3"/>
    </row>
    <row r="2181" spans="6:24" x14ac:dyDescent="0.25">
      <c r="F2181" s="2"/>
      <c r="H2181" s="3"/>
      <c r="I2181" s="3"/>
      <c r="L2181" s="3"/>
      <c r="P2181" s="3"/>
      <c r="V2181" s="3"/>
      <c r="X2181" s="3"/>
    </row>
    <row r="2182" spans="6:24" x14ac:dyDescent="0.25">
      <c r="F2182" s="2"/>
      <c r="H2182" s="3"/>
      <c r="I2182" s="3"/>
      <c r="L2182" s="3"/>
      <c r="P2182" s="3"/>
      <c r="V2182" s="3"/>
      <c r="X2182" s="3"/>
    </row>
    <row r="2183" spans="6:24" x14ac:dyDescent="0.25">
      <c r="F2183" s="2"/>
      <c r="H2183" s="3"/>
      <c r="I2183" s="3"/>
      <c r="L2183" s="3"/>
      <c r="P2183" s="3"/>
      <c r="V2183" s="3"/>
      <c r="X2183" s="3"/>
    </row>
    <row r="2184" spans="6:24" x14ac:dyDescent="0.25">
      <c r="F2184" s="2"/>
      <c r="H2184" s="3"/>
      <c r="I2184" s="3"/>
      <c r="L2184" s="3"/>
      <c r="P2184" s="3"/>
      <c r="V2184" s="3"/>
      <c r="X2184" s="3"/>
    </row>
    <row r="2185" spans="6:24" x14ac:dyDescent="0.25">
      <c r="F2185" s="2"/>
      <c r="H2185" s="3"/>
      <c r="I2185" s="3"/>
      <c r="L2185" s="3"/>
      <c r="P2185" s="3"/>
      <c r="V2185" s="3"/>
      <c r="X2185" s="3"/>
    </row>
    <row r="2186" spans="6:24" x14ac:dyDescent="0.25">
      <c r="F2186" s="2"/>
      <c r="H2186" s="3"/>
      <c r="I2186" s="3"/>
      <c r="L2186" s="3"/>
      <c r="P2186" s="3"/>
      <c r="V2186" s="3"/>
      <c r="X2186" s="3"/>
    </row>
    <row r="2187" spans="6:24" x14ac:dyDescent="0.25">
      <c r="F2187" s="2"/>
      <c r="H2187" s="3"/>
      <c r="I2187" s="3"/>
      <c r="L2187" s="3"/>
      <c r="P2187" s="3"/>
      <c r="V2187" s="3"/>
      <c r="X2187" s="3"/>
    </row>
    <row r="2188" spans="6:24" x14ac:dyDescent="0.25">
      <c r="F2188" s="2"/>
      <c r="H2188" s="3"/>
      <c r="I2188" s="3"/>
      <c r="L2188" s="3"/>
      <c r="P2188" s="3"/>
      <c r="V2188" s="3"/>
      <c r="X2188" s="3"/>
    </row>
    <row r="2189" spans="6:24" x14ac:dyDescent="0.25">
      <c r="F2189" s="2"/>
      <c r="H2189" s="3"/>
      <c r="I2189" s="3"/>
      <c r="L2189" s="3"/>
      <c r="P2189" s="3"/>
      <c r="V2189" s="3"/>
      <c r="X2189" s="3"/>
    </row>
    <row r="2190" spans="6:24" x14ac:dyDescent="0.25">
      <c r="F2190" s="2"/>
      <c r="H2190" s="3"/>
      <c r="I2190" s="3"/>
      <c r="L2190" s="3"/>
      <c r="P2190" s="3"/>
      <c r="V2190" s="3"/>
      <c r="X2190" s="3"/>
    </row>
    <row r="2191" spans="6:24" x14ac:dyDescent="0.25">
      <c r="F2191" s="2"/>
      <c r="H2191" s="3"/>
      <c r="I2191" s="3"/>
      <c r="L2191" s="3"/>
      <c r="P2191" s="3"/>
      <c r="V2191" s="3"/>
      <c r="X2191" s="3"/>
    </row>
    <row r="2192" spans="6:24" x14ac:dyDescent="0.25">
      <c r="F2192" s="2"/>
      <c r="H2192" s="3"/>
      <c r="I2192" s="3"/>
      <c r="L2192" s="3"/>
      <c r="P2192" s="3"/>
      <c r="V2192" s="3"/>
      <c r="X2192" s="3"/>
    </row>
    <row r="2193" spans="6:24" x14ac:dyDescent="0.25">
      <c r="F2193" s="2"/>
      <c r="H2193" s="3"/>
      <c r="I2193" s="3"/>
      <c r="L2193" s="3"/>
      <c r="P2193" s="3"/>
      <c r="V2193" s="3"/>
      <c r="X2193" s="3"/>
    </row>
    <row r="2194" spans="6:24" x14ac:dyDescent="0.25">
      <c r="F2194" s="2"/>
      <c r="H2194" s="3"/>
      <c r="I2194" s="3"/>
      <c r="L2194" s="3"/>
      <c r="P2194" s="3"/>
      <c r="V2194" s="3"/>
      <c r="X2194" s="3"/>
    </row>
    <row r="2195" spans="6:24" x14ac:dyDescent="0.25">
      <c r="F2195" s="2"/>
      <c r="H2195" s="3"/>
      <c r="I2195" s="3"/>
      <c r="L2195" s="3"/>
      <c r="P2195" s="3"/>
      <c r="V2195" s="3"/>
      <c r="X2195" s="3"/>
    </row>
    <row r="2196" spans="6:24" x14ac:dyDescent="0.25">
      <c r="F2196" s="2"/>
      <c r="H2196" s="3"/>
      <c r="I2196" s="3"/>
      <c r="L2196" s="3"/>
      <c r="P2196" s="3"/>
      <c r="V2196" s="3"/>
      <c r="X2196" s="3"/>
    </row>
    <row r="2197" spans="6:24" x14ac:dyDescent="0.25">
      <c r="F2197" s="2"/>
      <c r="H2197" s="3"/>
      <c r="I2197" s="3"/>
      <c r="L2197" s="3"/>
      <c r="P2197" s="3"/>
      <c r="V2197" s="3"/>
      <c r="X2197" s="3"/>
    </row>
    <row r="2198" spans="6:24" x14ac:dyDescent="0.25">
      <c r="F2198" s="2"/>
      <c r="H2198" s="3"/>
      <c r="I2198" s="3"/>
      <c r="L2198" s="3"/>
      <c r="P2198" s="3"/>
      <c r="V2198" s="3"/>
      <c r="X2198" s="3"/>
    </row>
    <row r="2199" spans="6:24" x14ac:dyDescent="0.25">
      <c r="F2199" s="2"/>
      <c r="H2199" s="3"/>
      <c r="I2199" s="3"/>
      <c r="L2199" s="3"/>
      <c r="P2199" s="3"/>
      <c r="V2199" s="3"/>
      <c r="X2199" s="3"/>
    </row>
    <row r="2200" spans="6:24" x14ac:dyDescent="0.25">
      <c r="F2200" s="2"/>
      <c r="H2200" s="3"/>
      <c r="I2200" s="3"/>
      <c r="L2200" s="3"/>
      <c r="P2200" s="3"/>
      <c r="V2200" s="3"/>
      <c r="X2200" s="3"/>
    </row>
    <row r="2201" spans="6:24" x14ac:dyDescent="0.25">
      <c r="F2201" s="2"/>
      <c r="H2201" s="3"/>
      <c r="I2201" s="3"/>
      <c r="L2201" s="3"/>
      <c r="P2201" s="3"/>
      <c r="V2201" s="3"/>
      <c r="X2201" s="3"/>
    </row>
    <row r="2202" spans="6:24" x14ac:dyDescent="0.25">
      <c r="F2202" s="2"/>
      <c r="H2202" s="3"/>
      <c r="I2202" s="3"/>
      <c r="L2202" s="3"/>
      <c r="P2202" s="3"/>
      <c r="V2202" s="3"/>
      <c r="X2202" s="3"/>
    </row>
    <row r="2203" spans="6:24" x14ac:dyDescent="0.25">
      <c r="F2203" s="2"/>
      <c r="H2203" s="3"/>
      <c r="I2203" s="3"/>
      <c r="L2203" s="3"/>
      <c r="P2203" s="3"/>
      <c r="V2203" s="3"/>
      <c r="X2203" s="3"/>
    </row>
    <row r="2204" spans="6:24" x14ac:dyDescent="0.25">
      <c r="F2204" s="2"/>
      <c r="H2204" s="3"/>
      <c r="I2204" s="3"/>
      <c r="L2204" s="3"/>
      <c r="P2204" s="3"/>
      <c r="V2204" s="3"/>
      <c r="X2204" s="3"/>
    </row>
    <row r="2205" spans="6:24" x14ac:dyDescent="0.25">
      <c r="F2205" s="2"/>
      <c r="H2205" s="3"/>
      <c r="I2205" s="3"/>
      <c r="L2205" s="3"/>
      <c r="P2205" s="3"/>
      <c r="V2205" s="3"/>
      <c r="X2205" s="3"/>
    </row>
    <row r="2206" spans="6:24" x14ac:dyDescent="0.25">
      <c r="F2206" s="2"/>
      <c r="H2206" s="3"/>
      <c r="I2206" s="3"/>
      <c r="L2206" s="3"/>
      <c r="P2206" s="3"/>
      <c r="V2206" s="3"/>
      <c r="X2206" s="3"/>
    </row>
    <row r="2207" spans="6:24" x14ac:dyDescent="0.25">
      <c r="F2207" s="2"/>
      <c r="H2207" s="3"/>
      <c r="I2207" s="3"/>
      <c r="L2207" s="3"/>
      <c r="P2207" s="3"/>
      <c r="V2207" s="3"/>
      <c r="X2207" s="3"/>
    </row>
    <row r="2208" spans="6:24" x14ac:dyDescent="0.25">
      <c r="F2208" s="2"/>
      <c r="H2208" s="3"/>
      <c r="I2208" s="3"/>
      <c r="L2208" s="3"/>
      <c r="P2208" s="3"/>
      <c r="V2208" s="3"/>
      <c r="X2208" s="3"/>
    </row>
    <row r="2209" spans="6:24" x14ac:dyDescent="0.25">
      <c r="F2209" s="2"/>
      <c r="H2209" s="3"/>
      <c r="I2209" s="3"/>
      <c r="L2209" s="3"/>
      <c r="P2209" s="3"/>
      <c r="V2209" s="3"/>
      <c r="X2209" s="3"/>
    </row>
    <row r="2210" spans="6:24" x14ac:dyDescent="0.25">
      <c r="F2210" s="2"/>
      <c r="H2210" s="3"/>
      <c r="I2210" s="3"/>
      <c r="L2210" s="3"/>
      <c r="P2210" s="3"/>
      <c r="V2210" s="3"/>
      <c r="X2210" s="3"/>
    </row>
    <row r="2211" spans="6:24" x14ac:dyDescent="0.25">
      <c r="F2211" s="2"/>
      <c r="H2211" s="3"/>
      <c r="I2211" s="3"/>
      <c r="L2211" s="3"/>
      <c r="P2211" s="3"/>
      <c r="V2211" s="3"/>
      <c r="X2211" s="3"/>
    </row>
    <row r="2212" spans="6:24" x14ac:dyDescent="0.25">
      <c r="F2212" s="2"/>
      <c r="H2212" s="3"/>
      <c r="I2212" s="3"/>
      <c r="L2212" s="3"/>
      <c r="P2212" s="3"/>
      <c r="V2212" s="3"/>
      <c r="X2212" s="3"/>
    </row>
    <row r="2213" spans="6:24" x14ac:dyDescent="0.25">
      <c r="F2213" s="2"/>
      <c r="H2213" s="3"/>
      <c r="I2213" s="3"/>
      <c r="L2213" s="3"/>
      <c r="P2213" s="3"/>
      <c r="V2213" s="3"/>
      <c r="X2213" s="3"/>
    </row>
    <row r="2214" spans="6:24" x14ac:dyDescent="0.25">
      <c r="F2214" s="2"/>
      <c r="H2214" s="3"/>
      <c r="I2214" s="3"/>
      <c r="L2214" s="3"/>
      <c r="P2214" s="3"/>
      <c r="V2214" s="3"/>
      <c r="X2214" s="3"/>
    </row>
    <row r="2215" spans="6:24" x14ac:dyDescent="0.25">
      <c r="F2215" s="2"/>
      <c r="H2215" s="3"/>
      <c r="I2215" s="3"/>
      <c r="L2215" s="3"/>
      <c r="P2215" s="3"/>
      <c r="V2215" s="3"/>
      <c r="X2215" s="3"/>
    </row>
    <row r="2216" spans="6:24" x14ac:dyDescent="0.25">
      <c r="F2216" s="2"/>
      <c r="H2216" s="3"/>
      <c r="I2216" s="3"/>
      <c r="L2216" s="3"/>
      <c r="P2216" s="3"/>
      <c r="V2216" s="3"/>
      <c r="X2216" s="3"/>
    </row>
    <row r="2217" spans="6:24" x14ac:dyDescent="0.25">
      <c r="F2217" s="2"/>
      <c r="H2217" s="3"/>
      <c r="I2217" s="3"/>
      <c r="L2217" s="3"/>
      <c r="P2217" s="3"/>
      <c r="V2217" s="3"/>
      <c r="X2217" s="3"/>
    </row>
    <row r="2218" spans="6:24" x14ac:dyDescent="0.25">
      <c r="F2218" s="2"/>
      <c r="H2218" s="3"/>
      <c r="I2218" s="3"/>
      <c r="L2218" s="3"/>
      <c r="P2218" s="3"/>
      <c r="V2218" s="3"/>
      <c r="X2218" s="3"/>
    </row>
    <row r="2219" spans="6:24" x14ac:dyDescent="0.25">
      <c r="F2219" s="2"/>
      <c r="H2219" s="3"/>
      <c r="I2219" s="3"/>
      <c r="L2219" s="3"/>
      <c r="P2219" s="3"/>
      <c r="V2219" s="3"/>
      <c r="X2219" s="3"/>
    </row>
    <row r="2220" spans="6:24" x14ac:dyDescent="0.25">
      <c r="F2220" s="2"/>
      <c r="H2220" s="3"/>
      <c r="I2220" s="3"/>
      <c r="L2220" s="3"/>
      <c r="P2220" s="3"/>
      <c r="V2220" s="3"/>
      <c r="X2220" s="3"/>
    </row>
    <row r="2221" spans="6:24" x14ac:dyDescent="0.25">
      <c r="F2221" s="2"/>
      <c r="H2221" s="3"/>
      <c r="I2221" s="3"/>
      <c r="L2221" s="3"/>
      <c r="P2221" s="3"/>
      <c r="V2221" s="3"/>
      <c r="X2221" s="3"/>
    </row>
    <row r="2222" spans="6:24" x14ac:dyDescent="0.25">
      <c r="F2222" s="2"/>
      <c r="H2222" s="3"/>
      <c r="I2222" s="3"/>
      <c r="L2222" s="3"/>
      <c r="P2222" s="3"/>
      <c r="V2222" s="3"/>
      <c r="X2222" s="3"/>
    </row>
    <row r="2223" spans="6:24" x14ac:dyDescent="0.25">
      <c r="F2223" s="2"/>
      <c r="H2223" s="3"/>
      <c r="I2223" s="3"/>
      <c r="L2223" s="3"/>
      <c r="P2223" s="3"/>
      <c r="V2223" s="3"/>
      <c r="X2223" s="3"/>
    </row>
    <row r="2224" spans="6:24" x14ac:dyDescent="0.25">
      <c r="F2224" s="2"/>
      <c r="H2224" s="3"/>
      <c r="I2224" s="3"/>
      <c r="L2224" s="3"/>
      <c r="P2224" s="3"/>
      <c r="V2224" s="3"/>
      <c r="X2224" s="3"/>
    </row>
    <row r="2225" spans="6:24" x14ac:dyDescent="0.25">
      <c r="F2225" s="2"/>
      <c r="H2225" s="3"/>
      <c r="I2225" s="3"/>
      <c r="L2225" s="3"/>
      <c r="P2225" s="3"/>
      <c r="V2225" s="3"/>
      <c r="X2225" s="3"/>
    </row>
    <row r="2226" spans="6:24" x14ac:dyDescent="0.25">
      <c r="F2226" s="2"/>
      <c r="H2226" s="3"/>
      <c r="I2226" s="3"/>
      <c r="L2226" s="3"/>
      <c r="P2226" s="3"/>
      <c r="V2226" s="3"/>
      <c r="X2226" s="3"/>
    </row>
    <row r="2227" spans="6:24" x14ac:dyDescent="0.25">
      <c r="F2227" s="2"/>
      <c r="H2227" s="3"/>
      <c r="I2227" s="3"/>
      <c r="L2227" s="3"/>
      <c r="P2227" s="3"/>
      <c r="V2227" s="3"/>
      <c r="X2227" s="3"/>
    </row>
    <row r="2228" spans="6:24" x14ac:dyDescent="0.25">
      <c r="F2228" s="2"/>
      <c r="H2228" s="3"/>
      <c r="I2228" s="3"/>
      <c r="L2228" s="3"/>
      <c r="P2228" s="3"/>
      <c r="V2228" s="3"/>
      <c r="X2228" s="3"/>
    </row>
    <row r="2229" spans="6:24" x14ac:dyDescent="0.25">
      <c r="F2229" s="2"/>
      <c r="H2229" s="3"/>
      <c r="I2229" s="3"/>
      <c r="L2229" s="3"/>
      <c r="P2229" s="3"/>
      <c r="V2229" s="3"/>
      <c r="X2229" s="3"/>
    </row>
    <row r="2230" spans="6:24" x14ac:dyDescent="0.25">
      <c r="F2230" s="2"/>
      <c r="P2230" s="3"/>
      <c r="V2230" s="3"/>
      <c r="X2230" s="3"/>
    </row>
    <row r="2231" spans="6:24" x14ac:dyDescent="0.25">
      <c r="F2231" s="2"/>
      <c r="H2231" s="3"/>
      <c r="I2231" s="3"/>
      <c r="L2231" s="3"/>
      <c r="P2231" s="3"/>
      <c r="V2231" s="3"/>
      <c r="X2231" s="3"/>
    </row>
    <row r="2232" spans="6:24" x14ac:dyDescent="0.25">
      <c r="F2232" s="2"/>
      <c r="H2232" s="3"/>
      <c r="I2232" s="3"/>
      <c r="L2232" s="3"/>
      <c r="P2232" s="3"/>
      <c r="V2232" s="3"/>
      <c r="X2232" s="3"/>
    </row>
    <row r="2233" spans="6:24" x14ac:dyDescent="0.25">
      <c r="F2233" s="2"/>
      <c r="H2233" s="3"/>
      <c r="I2233" s="3"/>
      <c r="L2233" s="3"/>
      <c r="P2233" s="3"/>
      <c r="V2233" s="3"/>
      <c r="X2233" s="3"/>
    </row>
    <row r="2234" spans="6:24" x14ac:dyDescent="0.25">
      <c r="F2234" s="2"/>
      <c r="H2234" s="3"/>
      <c r="I2234" s="3"/>
      <c r="L2234" s="3"/>
      <c r="P2234" s="3"/>
      <c r="V2234" s="3"/>
      <c r="X2234" s="3"/>
    </row>
    <row r="2235" spans="6:24" x14ac:dyDescent="0.25">
      <c r="F2235" s="2"/>
      <c r="H2235" s="3"/>
      <c r="I2235" s="3"/>
      <c r="L2235" s="3"/>
      <c r="P2235" s="3"/>
      <c r="V2235" s="3"/>
      <c r="X2235" s="3"/>
    </row>
    <row r="2236" spans="6:24" x14ac:dyDescent="0.25">
      <c r="F2236" s="2"/>
      <c r="H2236" s="3"/>
      <c r="I2236" s="3"/>
      <c r="L2236" s="3"/>
      <c r="P2236" s="3"/>
      <c r="V2236" s="3"/>
      <c r="X2236" s="3"/>
    </row>
    <row r="2237" spans="6:24" x14ac:dyDescent="0.25">
      <c r="F2237" s="2"/>
      <c r="H2237" s="3"/>
      <c r="I2237" s="3"/>
      <c r="L2237" s="3"/>
      <c r="P2237" s="3"/>
      <c r="V2237" s="3"/>
      <c r="X2237" s="3"/>
    </row>
    <row r="2238" spans="6:24" x14ac:dyDescent="0.25">
      <c r="F2238" s="2"/>
      <c r="H2238" s="3"/>
      <c r="I2238" s="3"/>
      <c r="L2238" s="3"/>
      <c r="P2238" s="3"/>
      <c r="V2238" s="3"/>
      <c r="X2238" s="3"/>
    </row>
    <row r="2239" spans="6:24" x14ac:dyDescent="0.25">
      <c r="F2239" s="2"/>
      <c r="H2239" s="3"/>
      <c r="I2239" s="3"/>
      <c r="L2239" s="3"/>
      <c r="P2239" s="3"/>
      <c r="V2239" s="3"/>
      <c r="X2239" s="3"/>
    </row>
    <row r="2240" spans="6:24" x14ac:dyDescent="0.25">
      <c r="F2240" s="2"/>
      <c r="H2240" s="3"/>
      <c r="I2240" s="3"/>
      <c r="L2240" s="3"/>
      <c r="P2240" s="3"/>
      <c r="V2240" s="3"/>
      <c r="X2240" s="3"/>
    </row>
    <row r="2241" spans="6:24" x14ac:dyDescent="0.25">
      <c r="F2241" s="2"/>
      <c r="H2241" s="3"/>
      <c r="I2241" s="3"/>
      <c r="L2241" s="3"/>
      <c r="P2241" s="3"/>
      <c r="V2241" s="3"/>
      <c r="X2241" s="3"/>
    </row>
    <row r="2242" spans="6:24" x14ac:dyDescent="0.25">
      <c r="F2242" s="2"/>
      <c r="H2242" s="3"/>
      <c r="I2242" s="3"/>
      <c r="L2242" s="3"/>
      <c r="P2242" s="3"/>
      <c r="V2242" s="3"/>
      <c r="X2242" s="3"/>
    </row>
    <row r="2243" spans="6:24" x14ac:dyDescent="0.25">
      <c r="F2243" s="2"/>
      <c r="H2243" s="3"/>
      <c r="I2243" s="3"/>
      <c r="L2243" s="3"/>
      <c r="P2243" s="3"/>
      <c r="V2243" s="3"/>
      <c r="X2243" s="3"/>
    </row>
    <row r="2244" spans="6:24" x14ac:dyDescent="0.25">
      <c r="F2244" s="2"/>
      <c r="H2244" s="3"/>
      <c r="I2244" s="3"/>
      <c r="L2244" s="3"/>
      <c r="P2244" s="3"/>
      <c r="V2244" s="3"/>
      <c r="X2244" s="3"/>
    </row>
    <row r="2245" spans="6:24" x14ac:dyDescent="0.25">
      <c r="F2245" s="2"/>
      <c r="H2245" s="3"/>
      <c r="I2245" s="3"/>
      <c r="L2245" s="3"/>
      <c r="P2245" s="3"/>
      <c r="V2245" s="3"/>
      <c r="X2245" s="3"/>
    </row>
    <row r="2246" spans="6:24" x14ac:dyDescent="0.25">
      <c r="F2246" s="2"/>
      <c r="H2246" s="3"/>
      <c r="I2246" s="3"/>
      <c r="L2246" s="3"/>
      <c r="P2246" s="3"/>
      <c r="V2246" s="3"/>
      <c r="X2246" s="3"/>
    </row>
    <row r="2247" spans="6:24" x14ac:dyDescent="0.25">
      <c r="F2247" s="2"/>
      <c r="H2247" s="3"/>
      <c r="I2247" s="3"/>
      <c r="L2247" s="3"/>
      <c r="P2247" s="3"/>
      <c r="V2247" s="3"/>
      <c r="X2247" s="3"/>
    </row>
    <row r="2248" spans="6:24" x14ac:dyDescent="0.25">
      <c r="F2248" s="2"/>
      <c r="H2248" s="3"/>
      <c r="I2248" s="3"/>
      <c r="L2248" s="3"/>
      <c r="P2248" s="3"/>
      <c r="V2248" s="3"/>
      <c r="X2248" s="3"/>
    </row>
    <row r="2249" spans="6:24" x14ac:dyDescent="0.25">
      <c r="F2249" s="2"/>
      <c r="H2249" s="3"/>
      <c r="I2249" s="3"/>
      <c r="L2249" s="3"/>
      <c r="P2249" s="3"/>
      <c r="V2249" s="3"/>
      <c r="X2249" s="3"/>
    </row>
    <row r="2250" spans="6:24" x14ac:dyDescent="0.25">
      <c r="F2250" s="2"/>
      <c r="H2250" s="3"/>
      <c r="I2250" s="3"/>
      <c r="L2250" s="3"/>
      <c r="P2250" s="3"/>
      <c r="V2250" s="3"/>
      <c r="X2250" s="3"/>
    </row>
    <row r="2251" spans="6:24" x14ac:dyDescent="0.25">
      <c r="F2251" s="2"/>
      <c r="H2251" s="3"/>
      <c r="I2251" s="3"/>
      <c r="L2251" s="3"/>
      <c r="P2251" s="3"/>
      <c r="V2251" s="3"/>
      <c r="X2251" s="3"/>
    </row>
    <row r="2252" spans="6:24" x14ac:dyDescent="0.25">
      <c r="F2252" s="2"/>
      <c r="H2252" s="3"/>
      <c r="I2252" s="3"/>
      <c r="L2252" s="3"/>
      <c r="P2252" s="3"/>
      <c r="V2252" s="3"/>
      <c r="X2252" s="3"/>
    </row>
    <row r="2253" spans="6:24" x14ac:dyDescent="0.25">
      <c r="F2253" s="2"/>
      <c r="H2253" s="3"/>
      <c r="I2253" s="3"/>
      <c r="L2253" s="3"/>
      <c r="P2253" s="3"/>
      <c r="V2253" s="3"/>
      <c r="X2253" s="3"/>
    </row>
    <row r="2254" spans="6:24" x14ac:dyDescent="0.25">
      <c r="F2254" s="2"/>
      <c r="P2254" s="3"/>
      <c r="V2254" s="3"/>
      <c r="X2254" s="3"/>
    </row>
    <row r="2255" spans="6:24" x14ac:dyDescent="0.25">
      <c r="F2255" s="2"/>
      <c r="H2255" s="3"/>
      <c r="I2255" s="3"/>
      <c r="L2255" s="3"/>
      <c r="P2255" s="3"/>
      <c r="V2255" s="3"/>
      <c r="X2255" s="3"/>
    </row>
    <row r="2256" spans="6:24" x14ac:dyDescent="0.25">
      <c r="F2256" s="2"/>
      <c r="H2256" s="3"/>
      <c r="I2256" s="3"/>
      <c r="L2256" s="3"/>
      <c r="P2256" s="3"/>
      <c r="V2256" s="3"/>
      <c r="X2256" s="3"/>
    </row>
    <row r="2257" spans="6:24" x14ac:dyDescent="0.25">
      <c r="F2257" s="2"/>
      <c r="H2257" s="3"/>
      <c r="I2257" s="3"/>
      <c r="L2257" s="3"/>
      <c r="P2257" s="3"/>
      <c r="V2257" s="3"/>
      <c r="X2257" s="3"/>
    </row>
    <row r="2258" spans="6:24" x14ac:dyDescent="0.25">
      <c r="F2258" s="2"/>
      <c r="H2258" s="3"/>
      <c r="I2258" s="3"/>
      <c r="L2258" s="3"/>
      <c r="P2258" s="3"/>
      <c r="V2258" s="3"/>
      <c r="X2258" s="3"/>
    </row>
    <row r="2259" spans="6:24" x14ac:dyDescent="0.25">
      <c r="F2259" s="2"/>
      <c r="H2259" s="3"/>
      <c r="I2259" s="3"/>
      <c r="L2259" s="3"/>
      <c r="P2259" s="3"/>
      <c r="V2259" s="3"/>
      <c r="X2259" s="3"/>
    </row>
    <row r="2260" spans="6:24" x14ac:dyDescent="0.25">
      <c r="F2260" s="2"/>
      <c r="H2260" s="3"/>
      <c r="I2260" s="3"/>
      <c r="L2260" s="3"/>
      <c r="P2260" s="3"/>
      <c r="V2260" s="3"/>
      <c r="X2260" s="3"/>
    </row>
    <row r="2261" spans="6:24" x14ac:dyDescent="0.25">
      <c r="F2261" s="2"/>
      <c r="H2261" s="3"/>
      <c r="I2261" s="3"/>
      <c r="L2261" s="3"/>
      <c r="P2261" s="3"/>
      <c r="V2261" s="3"/>
      <c r="X2261" s="3"/>
    </row>
    <row r="2262" spans="6:24" x14ac:dyDescent="0.25">
      <c r="F2262" s="2"/>
      <c r="H2262" s="3"/>
      <c r="I2262" s="3"/>
      <c r="L2262" s="3"/>
      <c r="P2262" s="3"/>
      <c r="V2262" s="3"/>
      <c r="X2262" s="3"/>
    </row>
    <row r="2263" spans="6:24" x14ac:dyDescent="0.25">
      <c r="F2263" s="2"/>
      <c r="H2263" s="3"/>
      <c r="I2263" s="3"/>
      <c r="L2263" s="3"/>
      <c r="P2263" s="3"/>
      <c r="V2263" s="3"/>
      <c r="X2263" s="3"/>
    </row>
    <row r="2264" spans="6:24" x14ac:dyDescent="0.25">
      <c r="F2264" s="2"/>
      <c r="H2264" s="3"/>
      <c r="I2264" s="3"/>
      <c r="L2264" s="3"/>
      <c r="P2264" s="3"/>
      <c r="V2264" s="3"/>
      <c r="X2264" s="3"/>
    </row>
    <row r="2265" spans="6:24" x14ac:dyDescent="0.25">
      <c r="F2265" s="2"/>
      <c r="H2265" s="3"/>
      <c r="I2265" s="3"/>
      <c r="L2265" s="3"/>
      <c r="P2265" s="3"/>
      <c r="V2265" s="3"/>
      <c r="X2265" s="3"/>
    </row>
    <row r="2266" spans="6:24" x14ac:dyDescent="0.25">
      <c r="F2266" s="2"/>
      <c r="H2266" s="3"/>
      <c r="I2266" s="3"/>
      <c r="L2266" s="3"/>
      <c r="P2266" s="3"/>
      <c r="V2266" s="3"/>
      <c r="X2266" s="3"/>
    </row>
    <row r="2267" spans="6:24" x14ac:dyDescent="0.25">
      <c r="F2267" s="2"/>
      <c r="H2267" s="3"/>
      <c r="I2267" s="3"/>
      <c r="L2267" s="3"/>
      <c r="P2267" s="3"/>
      <c r="V2267" s="3"/>
      <c r="X2267" s="3"/>
    </row>
    <row r="2268" spans="6:24" x14ac:dyDescent="0.25">
      <c r="F2268" s="2"/>
      <c r="H2268" s="3"/>
      <c r="I2268" s="3"/>
      <c r="L2268" s="3"/>
      <c r="P2268" s="3"/>
      <c r="V2268" s="3"/>
      <c r="X2268" s="3"/>
    </row>
    <row r="2269" spans="6:24" x14ac:dyDescent="0.25">
      <c r="F2269" s="2"/>
      <c r="H2269" s="3"/>
      <c r="I2269" s="3"/>
      <c r="L2269" s="3"/>
      <c r="P2269" s="3"/>
      <c r="V2269" s="3"/>
      <c r="X2269" s="3"/>
    </row>
    <row r="2270" spans="6:24" x14ac:dyDescent="0.25">
      <c r="F2270" s="2"/>
      <c r="P2270" s="3"/>
      <c r="V2270" s="3"/>
      <c r="X2270" s="3"/>
    </row>
    <row r="2271" spans="6:24" x14ac:dyDescent="0.25">
      <c r="F2271" s="2"/>
      <c r="P2271" s="3"/>
      <c r="V2271" s="3"/>
      <c r="X2271" s="3"/>
    </row>
    <row r="2272" spans="6:24" x14ac:dyDescent="0.25">
      <c r="F2272" s="2"/>
      <c r="P2272" s="3"/>
      <c r="V2272" s="3"/>
      <c r="X2272" s="3"/>
    </row>
    <row r="2273" spans="6:24" x14ac:dyDescent="0.25">
      <c r="F2273" s="2"/>
      <c r="P2273" s="3"/>
      <c r="V2273" s="3"/>
      <c r="X2273" s="3"/>
    </row>
    <row r="2274" spans="6:24" x14ac:dyDescent="0.25">
      <c r="F2274" s="2"/>
      <c r="P2274" s="3"/>
      <c r="V2274" s="3"/>
      <c r="X2274" s="3"/>
    </row>
    <row r="2275" spans="6:24" x14ac:dyDescent="0.25">
      <c r="F2275" s="2"/>
      <c r="P2275" s="3"/>
      <c r="V2275" s="3"/>
      <c r="X2275" s="3"/>
    </row>
    <row r="2276" spans="6:24" x14ac:dyDescent="0.25">
      <c r="F2276" s="2"/>
      <c r="P2276" s="3"/>
      <c r="V2276" s="3"/>
      <c r="X2276" s="3"/>
    </row>
    <row r="2277" spans="6:24" x14ac:dyDescent="0.25">
      <c r="F2277" s="2"/>
      <c r="P2277" s="3"/>
      <c r="V2277" s="3"/>
      <c r="X2277" s="3"/>
    </row>
    <row r="2278" spans="6:24" x14ac:dyDescent="0.25">
      <c r="F2278" s="2"/>
      <c r="P2278" s="3"/>
      <c r="V2278" s="3"/>
      <c r="X2278" s="3"/>
    </row>
    <row r="2279" spans="6:24" x14ac:dyDescent="0.25">
      <c r="F2279" s="2"/>
      <c r="P2279" s="3"/>
      <c r="V2279" s="3"/>
      <c r="X2279" s="3"/>
    </row>
    <row r="2280" spans="6:24" x14ac:dyDescent="0.25">
      <c r="F2280" s="2"/>
      <c r="P2280" s="3"/>
      <c r="V2280" s="3"/>
      <c r="X2280" s="3"/>
    </row>
    <row r="2281" spans="6:24" x14ac:dyDescent="0.25">
      <c r="F2281" s="2"/>
      <c r="P2281" s="3"/>
      <c r="V2281" s="3"/>
      <c r="X2281" s="3"/>
    </row>
    <row r="2282" spans="6:24" x14ac:dyDescent="0.25">
      <c r="F2282" s="2"/>
      <c r="P2282" s="3"/>
      <c r="V2282" s="3"/>
      <c r="X2282" s="3"/>
    </row>
    <row r="2283" spans="6:24" x14ac:dyDescent="0.25">
      <c r="F2283" s="2"/>
      <c r="P2283" s="3"/>
      <c r="V2283" s="3"/>
      <c r="X2283" s="3"/>
    </row>
    <row r="2284" spans="6:24" x14ac:dyDescent="0.25">
      <c r="F2284" s="2"/>
      <c r="P2284" s="3"/>
      <c r="V2284" s="3"/>
      <c r="X2284" s="3"/>
    </row>
    <row r="2285" spans="6:24" x14ac:dyDescent="0.25">
      <c r="F2285" s="2"/>
      <c r="P2285" s="3"/>
      <c r="V2285" s="3"/>
      <c r="X2285" s="3"/>
    </row>
    <row r="2286" spans="6:24" x14ac:dyDescent="0.25">
      <c r="F2286" s="2"/>
      <c r="P2286" s="3"/>
      <c r="V2286" s="3"/>
      <c r="X2286" s="3"/>
    </row>
    <row r="2287" spans="6:24" x14ac:dyDescent="0.25">
      <c r="F2287" s="2"/>
      <c r="P2287" s="3"/>
      <c r="V2287" s="3"/>
      <c r="X2287" s="3"/>
    </row>
    <row r="2288" spans="6:24" x14ac:dyDescent="0.25">
      <c r="F2288" s="2"/>
      <c r="P2288" s="3"/>
      <c r="V2288" s="3"/>
      <c r="X2288" s="3"/>
    </row>
    <row r="2289" spans="6:24" x14ac:dyDescent="0.25">
      <c r="F2289" s="2"/>
      <c r="P2289" s="3"/>
      <c r="V2289" s="3"/>
      <c r="X2289" s="3"/>
    </row>
    <row r="2290" spans="6:24" x14ac:dyDescent="0.25">
      <c r="F2290" s="2"/>
      <c r="P2290" s="3"/>
      <c r="V2290" s="3"/>
      <c r="X2290" s="3"/>
    </row>
    <row r="2291" spans="6:24" x14ac:dyDescent="0.25">
      <c r="F2291" s="2"/>
      <c r="P2291" s="3"/>
      <c r="V2291" s="3"/>
      <c r="X2291" s="3"/>
    </row>
    <row r="2292" spans="6:24" x14ac:dyDescent="0.25">
      <c r="F2292" s="2"/>
      <c r="P2292" s="3"/>
      <c r="V2292" s="3"/>
      <c r="X2292" s="3"/>
    </row>
    <row r="2293" spans="6:24" x14ac:dyDescent="0.25">
      <c r="F2293" s="2"/>
      <c r="P2293" s="3"/>
      <c r="V2293" s="3"/>
      <c r="X2293" s="3"/>
    </row>
    <row r="2294" spans="6:24" x14ac:dyDescent="0.25">
      <c r="F2294" s="2"/>
      <c r="P2294" s="3"/>
      <c r="V2294" s="3"/>
      <c r="X2294" s="3"/>
    </row>
    <row r="2295" spans="6:24" x14ac:dyDescent="0.25">
      <c r="F2295" s="2"/>
      <c r="P2295" s="3"/>
      <c r="V2295" s="3"/>
      <c r="X2295" s="3"/>
    </row>
    <row r="2296" spans="6:24" x14ac:dyDescent="0.25">
      <c r="F2296" s="2"/>
      <c r="P2296" s="3"/>
      <c r="V2296" s="3"/>
      <c r="X2296" s="3"/>
    </row>
    <row r="2297" spans="6:24" x14ac:dyDescent="0.25">
      <c r="F2297" s="2"/>
      <c r="P2297" s="3"/>
      <c r="V2297" s="3"/>
      <c r="X2297" s="3"/>
    </row>
    <row r="2298" spans="6:24" x14ac:dyDescent="0.25">
      <c r="F2298" s="2"/>
      <c r="P2298" s="3"/>
      <c r="V2298" s="3"/>
      <c r="X2298" s="3"/>
    </row>
    <row r="2299" spans="6:24" x14ac:dyDescent="0.25">
      <c r="F2299" s="2"/>
      <c r="P2299" s="3"/>
      <c r="V2299" s="3"/>
      <c r="X2299" s="3"/>
    </row>
    <row r="2300" spans="6:24" x14ac:dyDescent="0.25">
      <c r="F2300" s="2"/>
      <c r="P2300" s="3"/>
      <c r="V2300" s="3"/>
      <c r="X2300" s="3"/>
    </row>
    <row r="2301" spans="6:24" x14ac:dyDescent="0.25">
      <c r="F2301" s="2"/>
      <c r="P2301" s="3"/>
      <c r="V2301" s="3"/>
      <c r="X2301" s="3"/>
    </row>
    <row r="2302" spans="6:24" x14ac:dyDescent="0.25">
      <c r="F2302" s="2"/>
      <c r="P2302" s="3"/>
      <c r="V2302" s="3"/>
      <c r="X2302" s="3"/>
    </row>
    <row r="2303" spans="6:24" x14ac:dyDescent="0.25">
      <c r="F2303" s="2"/>
      <c r="P2303" s="3"/>
      <c r="V2303" s="3"/>
      <c r="X2303" s="3"/>
    </row>
    <row r="2304" spans="6:24" x14ac:dyDescent="0.25">
      <c r="F2304" s="2"/>
      <c r="P2304" s="3"/>
      <c r="V2304" s="3"/>
      <c r="X2304" s="3"/>
    </row>
    <row r="2305" spans="6:24" x14ac:dyDescent="0.25">
      <c r="F2305" s="2"/>
      <c r="P2305" s="3"/>
      <c r="V2305" s="3"/>
      <c r="X2305" s="3"/>
    </row>
    <row r="2306" spans="6:24" x14ac:dyDescent="0.25">
      <c r="F2306" s="2"/>
      <c r="P2306" s="3"/>
      <c r="V2306" s="3"/>
      <c r="X2306" s="3"/>
    </row>
    <row r="2307" spans="6:24" x14ac:dyDescent="0.25">
      <c r="F2307" s="2"/>
      <c r="P2307" s="3"/>
      <c r="V2307" s="3"/>
      <c r="X2307" s="3"/>
    </row>
    <row r="2308" spans="6:24" x14ac:dyDescent="0.25">
      <c r="F2308" s="2"/>
      <c r="P2308" s="3"/>
      <c r="V2308" s="3"/>
      <c r="X2308" s="3"/>
    </row>
    <row r="2309" spans="6:24" x14ac:dyDescent="0.25">
      <c r="F2309" s="2"/>
      <c r="P2309" s="3"/>
      <c r="V2309" s="3"/>
      <c r="X2309" s="3"/>
    </row>
    <row r="2310" spans="6:24" x14ac:dyDescent="0.25">
      <c r="F2310" s="2"/>
      <c r="P2310" s="3"/>
      <c r="V2310" s="3"/>
      <c r="X2310" s="3"/>
    </row>
    <row r="2311" spans="6:24" x14ac:dyDescent="0.25">
      <c r="F2311" s="2"/>
      <c r="P2311" s="3"/>
      <c r="V2311" s="3"/>
      <c r="X2311" s="3"/>
    </row>
    <row r="2312" spans="6:24" x14ac:dyDescent="0.25">
      <c r="F2312" s="2"/>
      <c r="P2312" s="3"/>
      <c r="V2312" s="3"/>
      <c r="X2312" s="3"/>
    </row>
    <row r="2313" spans="6:24" x14ac:dyDescent="0.25">
      <c r="F2313" s="2"/>
      <c r="P2313" s="3"/>
      <c r="V2313" s="3"/>
      <c r="X2313" s="3"/>
    </row>
    <row r="2314" spans="6:24" x14ac:dyDescent="0.25">
      <c r="F2314" s="2"/>
      <c r="P2314" s="3"/>
      <c r="V2314" s="3"/>
      <c r="X2314" s="3"/>
    </row>
    <row r="2315" spans="6:24" x14ac:dyDescent="0.25">
      <c r="F2315" s="2"/>
      <c r="P2315" s="3"/>
      <c r="V2315" s="3"/>
      <c r="X2315" s="3"/>
    </row>
    <row r="2316" spans="6:24" x14ac:dyDescent="0.25">
      <c r="F2316" s="2"/>
      <c r="P2316" s="3"/>
      <c r="V2316" s="3"/>
      <c r="X2316" s="3"/>
    </row>
    <row r="2317" spans="6:24" x14ac:dyDescent="0.25">
      <c r="F2317" s="2"/>
      <c r="P2317" s="3"/>
      <c r="V2317" s="3"/>
      <c r="X2317" s="3"/>
    </row>
    <row r="2318" spans="6:24" x14ac:dyDescent="0.25">
      <c r="F2318" s="2"/>
      <c r="P2318" s="3"/>
      <c r="V2318" s="3"/>
      <c r="X2318" s="3"/>
    </row>
    <row r="2319" spans="6:24" x14ac:dyDescent="0.25">
      <c r="F2319" s="2"/>
      <c r="P2319" s="3"/>
      <c r="V2319" s="3"/>
      <c r="X2319" s="3"/>
    </row>
    <row r="2320" spans="6:24" x14ac:dyDescent="0.25">
      <c r="F2320" s="2"/>
      <c r="P2320" s="3"/>
      <c r="V2320" s="3"/>
      <c r="X2320" s="3"/>
    </row>
    <row r="2321" spans="6:24" x14ac:dyDescent="0.25">
      <c r="F2321" s="2"/>
      <c r="P2321" s="3"/>
      <c r="V2321" s="3"/>
      <c r="X2321" s="3"/>
    </row>
    <row r="2322" spans="6:24" x14ac:dyDescent="0.25">
      <c r="F2322" s="2"/>
      <c r="P2322" s="3"/>
      <c r="V2322" s="3"/>
      <c r="X2322" s="3"/>
    </row>
    <row r="2323" spans="6:24" x14ac:dyDescent="0.25">
      <c r="F2323" s="2"/>
      <c r="P2323" s="3"/>
      <c r="V2323" s="3"/>
      <c r="X2323" s="3"/>
    </row>
    <row r="2324" spans="6:24" x14ac:dyDescent="0.25">
      <c r="F2324" s="2"/>
      <c r="P2324" s="3"/>
      <c r="V2324" s="3"/>
      <c r="X2324" s="3"/>
    </row>
    <row r="2325" spans="6:24" x14ac:dyDescent="0.25">
      <c r="F2325" s="2"/>
      <c r="P2325" s="3"/>
      <c r="V2325" s="3"/>
      <c r="X2325" s="3"/>
    </row>
    <row r="2326" spans="6:24" x14ac:dyDescent="0.25">
      <c r="F2326" s="2"/>
      <c r="P2326" s="3"/>
      <c r="V2326" s="3"/>
      <c r="X2326" s="3"/>
    </row>
    <row r="2327" spans="6:24" x14ac:dyDescent="0.25">
      <c r="F2327" s="2"/>
      <c r="P2327" s="3"/>
      <c r="V2327" s="3"/>
      <c r="X2327" s="3"/>
    </row>
    <row r="2328" spans="6:24" x14ac:dyDescent="0.25">
      <c r="F2328" s="2"/>
      <c r="P2328" s="3"/>
      <c r="V2328" s="3"/>
      <c r="X2328" s="3"/>
    </row>
    <row r="2329" spans="6:24" x14ac:dyDescent="0.25">
      <c r="F2329" s="2"/>
      <c r="P2329" s="3"/>
      <c r="V2329" s="3"/>
      <c r="X2329" s="3"/>
    </row>
    <row r="2330" spans="6:24" x14ac:dyDescent="0.25">
      <c r="F2330" s="2"/>
      <c r="P2330" s="3"/>
      <c r="V2330" s="3"/>
      <c r="X2330" s="3"/>
    </row>
    <row r="2331" spans="6:24" x14ac:dyDescent="0.25">
      <c r="F2331" s="2"/>
      <c r="P2331" s="3"/>
      <c r="V2331" s="3"/>
      <c r="X2331" s="3"/>
    </row>
    <row r="2332" spans="6:24" x14ac:dyDescent="0.25">
      <c r="F2332" s="2"/>
      <c r="P2332" s="3"/>
      <c r="V2332" s="3"/>
      <c r="X2332" s="3"/>
    </row>
    <row r="2333" spans="6:24" x14ac:dyDescent="0.25">
      <c r="F2333" s="2"/>
      <c r="P2333" s="3"/>
      <c r="V2333" s="3"/>
      <c r="X2333" s="3"/>
    </row>
    <row r="2334" spans="6:24" x14ac:dyDescent="0.25">
      <c r="F2334" s="2"/>
      <c r="P2334" s="3"/>
      <c r="V2334" s="3"/>
      <c r="X2334" s="3"/>
    </row>
    <row r="2335" spans="6:24" x14ac:dyDescent="0.25">
      <c r="F2335" s="2"/>
      <c r="P2335" s="3"/>
      <c r="V2335" s="3"/>
      <c r="X2335" s="3"/>
    </row>
    <row r="2336" spans="6:24" x14ac:dyDescent="0.25">
      <c r="F2336" s="2"/>
      <c r="P2336" s="3"/>
      <c r="V2336" s="3"/>
      <c r="X2336" s="3"/>
    </row>
    <row r="2337" spans="6:24" x14ac:dyDescent="0.25">
      <c r="F2337" s="2"/>
      <c r="P2337" s="3"/>
      <c r="V2337" s="3"/>
      <c r="X2337" s="3"/>
    </row>
    <row r="2338" spans="6:24" x14ac:dyDescent="0.25">
      <c r="F2338" s="2"/>
      <c r="P2338" s="3"/>
      <c r="V2338" s="3"/>
      <c r="X2338" s="3"/>
    </row>
    <row r="2339" spans="6:24" x14ac:dyDescent="0.25">
      <c r="F2339" s="2"/>
      <c r="P2339" s="3"/>
      <c r="V2339" s="3"/>
      <c r="X2339" s="3"/>
    </row>
    <row r="2340" spans="6:24" x14ac:dyDescent="0.25">
      <c r="F2340" s="2"/>
      <c r="P2340" s="3"/>
      <c r="V2340" s="3"/>
      <c r="X2340" s="3"/>
    </row>
    <row r="2341" spans="6:24" x14ac:dyDescent="0.25">
      <c r="F2341" s="2"/>
      <c r="P2341" s="3"/>
      <c r="V2341" s="3"/>
      <c r="X2341" s="3"/>
    </row>
    <row r="2342" spans="6:24" x14ac:dyDescent="0.25">
      <c r="F2342" s="2"/>
      <c r="P2342" s="3"/>
      <c r="V2342" s="3"/>
      <c r="X2342" s="3"/>
    </row>
    <row r="2343" spans="6:24" x14ac:dyDescent="0.25">
      <c r="F2343" s="2"/>
      <c r="P2343" s="3"/>
      <c r="V2343" s="3"/>
      <c r="X2343" s="3"/>
    </row>
    <row r="2344" spans="6:24" x14ac:dyDescent="0.25">
      <c r="F2344" s="2"/>
      <c r="P2344" s="3"/>
      <c r="V2344" s="3"/>
      <c r="X2344" s="3"/>
    </row>
    <row r="2345" spans="6:24" x14ac:dyDescent="0.25">
      <c r="F2345" s="2"/>
      <c r="P2345" s="3"/>
      <c r="V2345" s="3"/>
      <c r="X2345" s="3"/>
    </row>
    <row r="2346" spans="6:24" x14ac:dyDescent="0.25">
      <c r="F2346" s="2"/>
      <c r="P2346" s="3"/>
      <c r="V2346" s="3"/>
      <c r="X2346" s="3"/>
    </row>
    <row r="2347" spans="6:24" x14ac:dyDescent="0.25">
      <c r="F2347" s="2"/>
      <c r="P2347" s="3"/>
      <c r="V2347" s="3"/>
      <c r="X2347" s="3"/>
    </row>
    <row r="2348" spans="6:24" x14ac:dyDescent="0.25">
      <c r="F2348" s="2"/>
      <c r="P2348" s="3"/>
      <c r="V2348" s="3"/>
      <c r="X2348" s="3"/>
    </row>
    <row r="2349" spans="6:24" x14ac:dyDescent="0.25">
      <c r="F2349" s="2"/>
      <c r="P2349" s="3"/>
      <c r="V2349" s="3"/>
      <c r="X2349" s="3"/>
    </row>
    <row r="2350" spans="6:24" x14ac:dyDescent="0.25">
      <c r="F2350" s="2"/>
      <c r="P2350" s="3"/>
      <c r="V2350" s="3"/>
      <c r="X2350" s="3"/>
    </row>
    <row r="2351" spans="6:24" x14ac:dyDescent="0.25">
      <c r="F2351" s="2"/>
      <c r="P2351" s="3"/>
      <c r="V2351" s="3"/>
      <c r="X2351" s="3"/>
    </row>
    <row r="2352" spans="6:24" x14ac:dyDescent="0.25">
      <c r="F2352" s="2"/>
      <c r="P2352" s="3"/>
      <c r="V2352" s="3"/>
      <c r="X2352" s="3"/>
    </row>
    <row r="2353" spans="6:24" x14ac:dyDescent="0.25">
      <c r="F2353" s="2"/>
      <c r="P2353" s="3"/>
      <c r="V2353" s="3"/>
      <c r="X2353" s="3"/>
    </row>
    <row r="2354" spans="6:24" x14ac:dyDescent="0.25">
      <c r="F2354" s="2"/>
      <c r="P2354" s="3"/>
      <c r="V2354" s="3"/>
      <c r="X2354" s="3"/>
    </row>
    <row r="2355" spans="6:24" x14ac:dyDescent="0.25">
      <c r="F2355" s="2"/>
      <c r="P2355" s="3"/>
      <c r="V2355" s="3"/>
      <c r="X2355" s="3"/>
    </row>
    <row r="2356" spans="6:24" x14ac:dyDescent="0.25">
      <c r="F2356" s="2"/>
      <c r="P2356" s="3"/>
      <c r="V2356" s="3"/>
      <c r="X2356" s="3"/>
    </row>
    <row r="2357" spans="6:24" x14ac:dyDescent="0.25">
      <c r="F2357" s="2"/>
      <c r="P2357" s="3"/>
      <c r="V2357" s="3"/>
      <c r="X2357" s="3"/>
    </row>
    <row r="2358" spans="6:24" x14ac:dyDescent="0.25">
      <c r="F2358" s="2"/>
      <c r="P2358" s="3"/>
      <c r="V2358" s="3"/>
      <c r="X2358" s="3"/>
    </row>
    <row r="2359" spans="6:24" x14ac:dyDescent="0.25">
      <c r="F2359" s="2"/>
      <c r="P2359" s="3"/>
      <c r="V2359" s="3"/>
      <c r="X2359" s="3"/>
    </row>
    <row r="2360" spans="6:24" x14ac:dyDescent="0.25">
      <c r="F2360" s="2"/>
      <c r="P2360" s="3"/>
      <c r="V2360" s="3"/>
      <c r="X2360" s="3"/>
    </row>
    <row r="2361" spans="6:24" x14ac:dyDescent="0.25">
      <c r="F2361" s="2"/>
      <c r="P2361" s="3"/>
      <c r="V2361" s="3"/>
      <c r="X2361" s="3"/>
    </row>
    <row r="2362" spans="6:24" x14ac:dyDescent="0.25">
      <c r="F2362" s="2"/>
      <c r="P2362" s="3"/>
      <c r="V2362" s="3"/>
      <c r="X2362" s="3"/>
    </row>
    <row r="2363" spans="6:24" x14ac:dyDescent="0.25">
      <c r="F2363" s="2"/>
      <c r="P2363" s="3"/>
      <c r="V2363" s="3"/>
      <c r="X2363" s="3"/>
    </row>
    <row r="2364" spans="6:24" x14ac:dyDescent="0.25">
      <c r="F2364" s="2"/>
      <c r="P2364" s="3"/>
      <c r="V2364" s="3"/>
      <c r="X2364" s="3"/>
    </row>
    <row r="2365" spans="6:24" x14ac:dyDescent="0.25">
      <c r="F2365" s="2"/>
      <c r="P2365" s="3"/>
      <c r="V2365" s="3"/>
      <c r="X2365" s="3"/>
    </row>
    <row r="2366" spans="6:24" x14ac:dyDescent="0.25">
      <c r="F2366" s="2"/>
      <c r="P2366" s="3"/>
      <c r="V2366" s="3"/>
      <c r="X2366" s="3"/>
    </row>
    <row r="2367" spans="6:24" x14ac:dyDescent="0.25">
      <c r="F2367" s="2"/>
      <c r="P2367" s="3"/>
      <c r="V2367" s="3"/>
      <c r="X2367" s="3"/>
    </row>
    <row r="2368" spans="6:24" x14ac:dyDescent="0.25">
      <c r="F2368" s="2"/>
      <c r="P2368" s="3"/>
      <c r="V2368" s="3"/>
      <c r="X2368" s="3"/>
    </row>
    <row r="2369" spans="6:24" x14ac:dyDescent="0.25">
      <c r="F2369" s="2"/>
      <c r="P2369" s="3"/>
      <c r="V2369" s="3"/>
      <c r="X2369" s="3"/>
    </row>
    <row r="2370" spans="6:24" x14ac:dyDescent="0.25">
      <c r="F2370" s="2"/>
      <c r="P2370" s="3"/>
      <c r="V2370" s="3"/>
      <c r="X2370" s="3"/>
    </row>
    <row r="2371" spans="6:24" x14ac:dyDescent="0.25">
      <c r="F2371" s="2"/>
      <c r="P2371" s="3"/>
      <c r="V2371" s="3"/>
      <c r="X2371" s="3"/>
    </row>
    <row r="2372" spans="6:24" x14ac:dyDescent="0.25">
      <c r="F2372" s="2"/>
      <c r="P2372" s="3"/>
      <c r="V2372" s="3"/>
      <c r="X2372" s="3"/>
    </row>
    <row r="2373" spans="6:24" x14ac:dyDescent="0.25">
      <c r="F2373" s="2"/>
      <c r="P2373" s="3"/>
      <c r="V2373" s="3"/>
      <c r="X2373" s="3"/>
    </row>
    <row r="2374" spans="6:24" x14ac:dyDescent="0.25">
      <c r="F2374" s="2"/>
      <c r="P2374" s="3"/>
      <c r="V2374" s="3"/>
      <c r="X2374" s="3"/>
    </row>
    <row r="2375" spans="6:24" x14ac:dyDescent="0.25">
      <c r="F2375" s="2"/>
      <c r="P2375" s="3"/>
      <c r="V2375" s="3"/>
      <c r="X2375" s="3"/>
    </row>
    <row r="2376" spans="6:24" x14ac:dyDescent="0.25">
      <c r="F2376" s="2"/>
      <c r="P2376" s="3"/>
      <c r="V2376" s="3"/>
      <c r="X2376" s="3"/>
    </row>
    <row r="2377" spans="6:24" x14ac:dyDescent="0.25">
      <c r="F2377" s="2"/>
      <c r="P2377" s="3"/>
      <c r="V2377" s="3"/>
      <c r="X2377" s="3"/>
    </row>
    <row r="2378" spans="6:24" x14ac:dyDescent="0.25">
      <c r="F2378" s="2"/>
      <c r="P2378" s="3"/>
      <c r="V2378" s="3"/>
      <c r="X2378" s="3"/>
    </row>
    <row r="2379" spans="6:24" x14ac:dyDescent="0.25">
      <c r="F2379" s="2"/>
      <c r="P2379" s="3"/>
      <c r="V2379" s="3"/>
      <c r="X2379" s="3"/>
    </row>
    <row r="2380" spans="6:24" x14ac:dyDescent="0.25">
      <c r="F2380" s="2"/>
      <c r="P2380" s="3"/>
      <c r="V2380" s="3"/>
      <c r="X2380" s="3"/>
    </row>
    <row r="2381" spans="6:24" x14ac:dyDescent="0.25">
      <c r="F2381" s="2"/>
      <c r="P2381" s="3"/>
      <c r="V2381" s="3"/>
      <c r="X2381" s="3"/>
    </row>
    <row r="2382" spans="6:24" x14ac:dyDescent="0.25">
      <c r="F2382" s="2"/>
      <c r="P2382" s="3"/>
      <c r="V2382" s="3"/>
      <c r="X2382" s="3"/>
    </row>
    <row r="2383" spans="6:24" x14ac:dyDescent="0.25">
      <c r="F2383" s="2"/>
      <c r="P2383" s="3"/>
      <c r="V2383" s="3"/>
      <c r="X2383" s="3"/>
    </row>
    <row r="2384" spans="6:24" x14ac:dyDescent="0.25">
      <c r="F2384" s="2"/>
      <c r="P2384" s="3"/>
      <c r="V2384" s="3"/>
      <c r="X2384" s="3"/>
    </row>
    <row r="2385" spans="6:24" x14ac:dyDescent="0.25">
      <c r="F2385" s="2"/>
      <c r="P2385" s="3"/>
      <c r="V2385" s="3"/>
      <c r="X2385" s="3"/>
    </row>
    <row r="2386" spans="6:24" x14ac:dyDescent="0.25">
      <c r="F2386" s="2"/>
      <c r="P2386" s="3"/>
      <c r="V2386" s="3"/>
      <c r="X2386" s="3"/>
    </row>
    <row r="2387" spans="6:24" x14ac:dyDescent="0.25">
      <c r="F2387" s="2"/>
      <c r="P2387" s="3"/>
      <c r="V2387" s="3"/>
      <c r="X2387" s="3"/>
    </row>
    <row r="2388" spans="6:24" x14ac:dyDescent="0.25">
      <c r="F2388" s="2"/>
      <c r="P2388" s="3"/>
      <c r="V2388" s="3"/>
      <c r="X2388" s="3"/>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4"/>
  <sheetViews>
    <sheetView workbookViewId="0">
      <selection activeCell="M6" sqref="M6"/>
    </sheetView>
  </sheetViews>
  <sheetFormatPr baseColWidth="10" defaultRowHeight="15" x14ac:dyDescent="0.25"/>
  <cols>
    <col min="19" max="20" width="14.5" customWidth="1"/>
  </cols>
  <sheetData>
    <row r="1" spans="1:8" x14ac:dyDescent="0.25">
      <c r="A1" s="15"/>
      <c r="B1" s="22" t="s">
        <v>19</v>
      </c>
      <c r="C1" s="22"/>
      <c r="D1" s="22" t="s">
        <v>13</v>
      </c>
      <c r="E1" s="22"/>
      <c r="F1" s="15"/>
      <c r="G1" s="23" t="s">
        <v>48</v>
      </c>
      <c r="H1" s="23"/>
    </row>
    <row r="2" spans="1:8" x14ac:dyDescent="0.25">
      <c r="A2" s="15"/>
      <c r="B2" s="16" t="str">
        <f>Main!$B$1</f>
        <v>DS1</v>
      </c>
      <c r="C2" s="16" t="str">
        <f>Main!$C$1</f>
        <v>DS1</v>
      </c>
      <c r="D2" s="16" t="str">
        <f>Main!$B$1</f>
        <v>DS1</v>
      </c>
      <c r="E2" s="16" t="str">
        <f>Main!$C$1</f>
        <v>DS1</v>
      </c>
      <c r="F2" s="16"/>
      <c r="G2" s="16" t="str">
        <f>Main!$B$1</f>
        <v>DS1</v>
      </c>
      <c r="H2" s="16" t="str">
        <f>Main!$C$1</f>
        <v>DS1</v>
      </c>
    </row>
    <row r="3" spans="1:8" x14ac:dyDescent="0.25">
      <c r="A3" s="15" t="s">
        <v>12</v>
      </c>
      <c r="B3" s="15" t="str">
        <f>CONCATENATE(Main!$B10," - Set 1")</f>
        <v>Air Temp [°C] - Set 1</v>
      </c>
      <c r="C3" s="15" t="str">
        <f>CONCATENATE(Main!$C10," - Set 1")</f>
        <v>Air Temp [°C] - Set 1</v>
      </c>
      <c r="D3" s="15" t="str">
        <f>B3</f>
        <v>Air Temp [°C] - Set 1</v>
      </c>
      <c r="E3" s="15" t="str">
        <f>C3</f>
        <v>Air Temp [°C] - Set 1</v>
      </c>
      <c r="F3" s="15" t="s">
        <v>40</v>
      </c>
      <c r="G3" s="15" t="str">
        <f>D3</f>
        <v>Air Temp [°C] - Set 1</v>
      </c>
      <c r="H3" s="15" t="str">
        <f>E3</f>
        <v>Air Temp [°C] - Set 1</v>
      </c>
    </row>
    <row r="4" spans="1:8" x14ac:dyDescent="0.25">
      <c r="A4" s="15">
        <v>1</v>
      </c>
      <c r="B4" s="15">
        <f t="shared" ref="B4:B15" ca="1" si="0">COUNTIF(MSet1,A4)</f>
        <v>215</v>
      </c>
      <c r="C4" s="15">
        <f t="shared" ref="C4:C15" ca="1" si="1">COUNTIF(MSet2,A4)</f>
        <v>307</v>
      </c>
      <c r="D4" s="17">
        <f t="shared" ref="D4:D15" ca="1" si="2">AVERAGEIF(MSet1,$A4,AllD1)</f>
        <v>3.4060465116279088</v>
      </c>
      <c r="E4" s="17">
        <f t="shared" ref="E4:E15" ca="1" si="3">AVERAGEIF(MSet2,$A4,AllD2)</f>
        <v>2.1824104234527701</v>
      </c>
      <c r="F4" s="17">
        <f ca="1">E4-D4</f>
        <v>-1.2236360881751387</v>
      </c>
      <c r="G4" s="17">
        <f ca="1">MAX(D4:D15)-MIN(D4:D15)</f>
        <v>17.359945172098691</v>
      </c>
      <c r="H4" s="17">
        <f ca="1">MAX(E4:E15)-MIN(E4:E15)</f>
        <v>20.005901264858906</v>
      </c>
    </row>
    <row r="5" spans="1:8" x14ac:dyDescent="0.25">
      <c r="A5" s="15">
        <v>2</v>
      </c>
      <c r="B5" s="15">
        <f t="shared" ca="1" si="0"/>
        <v>201</v>
      </c>
      <c r="C5" s="15">
        <f t="shared" ca="1" si="1"/>
        <v>280</v>
      </c>
      <c r="D5" s="17">
        <f t="shared" ca="1" si="2"/>
        <v>4.8228855721393042</v>
      </c>
      <c r="E5" s="17">
        <f t="shared" ca="1" si="3"/>
        <v>3.1724999999999999</v>
      </c>
      <c r="F5" s="17">
        <f t="shared" ref="F5:F16" ca="1" si="4">E5-D5</f>
        <v>-1.6503855721393044</v>
      </c>
    </row>
    <row r="6" spans="1:8" x14ac:dyDescent="0.25">
      <c r="A6" s="15">
        <v>3</v>
      </c>
      <c r="B6" s="15">
        <f t="shared" ca="1" si="0"/>
        <v>269</v>
      </c>
      <c r="C6" s="15">
        <f t="shared" ca="1" si="1"/>
        <v>302</v>
      </c>
      <c r="D6" s="17">
        <f t="shared" ca="1" si="2"/>
        <v>6.7323420074349452</v>
      </c>
      <c r="E6" s="17">
        <f t="shared" ca="1" si="3"/>
        <v>7.1360927152317881</v>
      </c>
      <c r="F6" s="17">
        <f t="shared" ca="1" si="4"/>
        <v>0.40375070779684297</v>
      </c>
    </row>
    <row r="7" spans="1:8" x14ac:dyDescent="0.25">
      <c r="A7" s="15">
        <v>4</v>
      </c>
      <c r="B7" s="15">
        <f t="shared" ca="1" si="0"/>
        <v>254</v>
      </c>
      <c r="C7" s="15">
        <f t="shared" ca="1" si="1"/>
        <v>298</v>
      </c>
      <c r="D7" s="17">
        <f t="shared" ca="1" si="2"/>
        <v>11.338976377952756</v>
      </c>
      <c r="E7" s="17">
        <f t="shared" ca="1" si="3"/>
        <v>13.007718120805368</v>
      </c>
      <c r="F7" s="17">
        <f t="shared" ca="1" si="4"/>
        <v>1.6687417428526121</v>
      </c>
    </row>
    <row r="8" spans="1:8" x14ac:dyDescent="0.25">
      <c r="A8" s="15">
        <v>5</v>
      </c>
      <c r="B8" s="15">
        <f t="shared" ca="1" si="0"/>
        <v>238</v>
      </c>
      <c r="C8" s="15">
        <f t="shared" ca="1" si="1"/>
        <v>305</v>
      </c>
      <c r="D8" s="17">
        <f t="shared" ca="1" si="2"/>
        <v>15.8810924369748</v>
      </c>
      <c r="E8" s="17">
        <f t="shared" ca="1" si="3"/>
        <v>16.518032786885232</v>
      </c>
      <c r="F8" s="17">
        <f t="shared" ca="1" si="4"/>
        <v>0.63694034991043225</v>
      </c>
    </row>
    <row r="9" spans="1:8" x14ac:dyDescent="0.25">
      <c r="A9" s="15">
        <v>6</v>
      </c>
      <c r="B9" s="15">
        <f t="shared" ca="1" si="0"/>
        <v>234</v>
      </c>
      <c r="C9" s="15">
        <f t="shared" ca="1" si="1"/>
        <v>299</v>
      </c>
      <c r="D9" s="17">
        <f t="shared" ca="1" si="2"/>
        <v>18.102991452991461</v>
      </c>
      <c r="E9" s="17">
        <f t="shared" ca="1" si="3"/>
        <v>19.669230769230762</v>
      </c>
      <c r="F9" s="17">
        <f t="shared" ca="1" si="4"/>
        <v>1.5662393162393009</v>
      </c>
    </row>
    <row r="10" spans="1:8" x14ac:dyDescent="0.25">
      <c r="A10" s="15">
        <v>7</v>
      </c>
      <c r="B10" s="15">
        <f t="shared" ca="1" si="0"/>
        <v>227</v>
      </c>
      <c r="C10" s="15">
        <f t="shared" ca="1" si="1"/>
        <v>308</v>
      </c>
      <c r="D10" s="17">
        <f t="shared" ca="1" si="2"/>
        <v>19.47577092511013</v>
      </c>
      <c r="E10" s="17">
        <f t="shared" ca="1" si="3"/>
        <v>22.188311688311675</v>
      </c>
      <c r="F10" s="17">
        <f t="shared" ca="1" si="4"/>
        <v>2.7125407632015452</v>
      </c>
    </row>
    <row r="11" spans="1:8" x14ac:dyDescent="0.25">
      <c r="A11" s="15">
        <v>8</v>
      </c>
      <c r="B11" s="15">
        <f t="shared" ca="1" si="0"/>
        <v>201</v>
      </c>
      <c r="C11" s="15">
        <f t="shared" ca="1" si="1"/>
        <v>301</v>
      </c>
      <c r="D11" s="17">
        <f t="shared" ca="1" si="2"/>
        <v>20.570149253731344</v>
      </c>
      <c r="E11" s="17">
        <f t="shared" ca="1" si="3"/>
        <v>20.49767441860465</v>
      </c>
      <c r="F11" s="17">
        <f t="shared" ca="1" si="4"/>
        <v>-7.2474835126694614E-2</v>
      </c>
    </row>
    <row r="12" spans="1:8" x14ac:dyDescent="0.25">
      <c r="A12" s="15">
        <v>9</v>
      </c>
      <c r="B12" s="15">
        <f t="shared" ca="1" si="0"/>
        <v>257</v>
      </c>
      <c r="C12" s="15">
        <f t="shared" ca="1" si="1"/>
        <v>284</v>
      </c>
      <c r="D12" s="17">
        <f t="shared" ca="1" si="2"/>
        <v>16.210894941634258</v>
      </c>
      <c r="E12" s="17">
        <f t="shared" ca="1" si="3"/>
        <v>16.879929577464786</v>
      </c>
      <c r="F12" s="17">
        <f t="shared" ca="1" si="4"/>
        <v>0.66903463583052769</v>
      </c>
    </row>
    <row r="13" spans="1:8" x14ac:dyDescent="0.25">
      <c r="A13" s="15">
        <v>10</v>
      </c>
      <c r="B13" s="15">
        <f t="shared" ca="1" si="0"/>
        <v>242</v>
      </c>
      <c r="C13" s="15">
        <f t="shared" ca="1" si="1"/>
        <v>304</v>
      </c>
      <c r="D13" s="17">
        <f t="shared" ca="1" si="2"/>
        <v>11.05785123966942</v>
      </c>
      <c r="E13" s="17">
        <f t="shared" ca="1" si="3"/>
        <v>11.903947368421045</v>
      </c>
      <c r="F13" s="17">
        <f t="shared" ca="1" si="4"/>
        <v>0.84609612875162554</v>
      </c>
    </row>
    <row r="14" spans="1:8" x14ac:dyDescent="0.25">
      <c r="A14" s="15">
        <v>11</v>
      </c>
      <c r="B14" s="15">
        <f t="shared" ca="1" si="0"/>
        <v>245</v>
      </c>
      <c r="C14" s="15">
        <f t="shared" ca="1" si="1"/>
        <v>292</v>
      </c>
      <c r="D14" s="17">
        <f t="shared" ca="1" si="2"/>
        <v>6.7412244897959175</v>
      </c>
      <c r="E14" s="17">
        <f t="shared" ca="1" si="3"/>
        <v>7.4623287671232861</v>
      </c>
      <c r="F14" s="17">
        <f t="shared" ca="1" si="4"/>
        <v>0.72110427732736859</v>
      </c>
    </row>
    <row r="15" spans="1:8" x14ac:dyDescent="0.25">
      <c r="A15" s="15">
        <v>12</v>
      </c>
      <c r="B15" s="15">
        <f t="shared" ca="1" si="0"/>
        <v>245</v>
      </c>
      <c r="C15" s="15">
        <f t="shared" ca="1" si="1"/>
        <v>306</v>
      </c>
      <c r="D15" s="17">
        <f t="shared" ca="1" si="2"/>
        <v>3.2102040816326523</v>
      </c>
      <c r="E15" s="17">
        <f t="shared" ca="1" si="3"/>
        <v>3.6633986928104605</v>
      </c>
      <c r="F15" s="17">
        <f t="shared" ca="1" si="4"/>
        <v>0.45319461117780824</v>
      </c>
    </row>
    <row r="16" spans="1:8" x14ac:dyDescent="0.25">
      <c r="A16" s="18" t="s">
        <v>51</v>
      </c>
      <c r="B16" s="15">
        <f ca="1">SUM(B4:B15)</f>
        <v>2828</v>
      </c>
      <c r="C16" s="15">
        <f ca="1">SUM(C4:C15)</f>
        <v>3586</v>
      </c>
      <c r="D16" s="17">
        <f ca="1">AVERAGE(AllD1)</f>
        <v>11.401874115983011</v>
      </c>
      <c r="E16" s="17">
        <f ca="1">AVERAGE(AllD2)</f>
        <v>12.053904071388722</v>
      </c>
      <c r="F16" s="17">
        <f t="shared" ca="1" si="4"/>
        <v>0.65202995540571074</v>
      </c>
    </row>
    <row r="17" spans="1:20" x14ac:dyDescent="0.25">
      <c r="A17" s="15"/>
      <c r="B17" s="15"/>
      <c r="C17" s="15"/>
      <c r="D17" s="15"/>
      <c r="E17" s="15"/>
      <c r="F17" s="15"/>
      <c r="G17" s="22" t="s">
        <v>19</v>
      </c>
      <c r="H17" s="22"/>
      <c r="I17" s="22" t="s">
        <v>13</v>
      </c>
      <c r="J17" s="22"/>
      <c r="K17" s="22" t="s">
        <v>14</v>
      </c>
      <c r="L17" s="22"/>
      <c r="M17" s="22" t="s">
        <v>17</v>
      </c>
      <c r="N17" s="22"/>
      <c r="O17" s="22" t="s">
        <v>18</v>
      </c>
      <c r="P17" s="22"/>
      <c r="Q17" s="22" t="s">
        <v>23</v>
      </c>
      <c r="R17" s="22"/>
      <c r="S17" s="19"/>
      <c r="T17" s="19"/>
    </row>
    <row r="18" spans="1:20" x14ac:dyDescent="0.25">
      <c r="A18" s="15">
        <f>YEAR(Main!B8)</f>
        <v>1995</v>
      </c>
      <c r="B18" s="15"/>
      <c r="C18" s="15"/>
      <c r="D18" s="15">
        <f>YEAR(Main!C8)</f>
        <v>2006</v>
      </c>
      <c r="E18" s="15"/>
      <c r="F18" s="15"/>
      <c r="G18" s="15" t="str">
        <f>Main!$B$1</f>
        <v>DS1</v>
      </c>
      <c r="H18" s="15" t="str">
        <f>Main!$C$1</f>
        <v>DS1</v>
      </c>
      <c r="I18" s="15" t="str">
        <f>Main!$B$1</f>
        <v>DS1</v>
      </c>
      <c r="J18" s="15" t="str">
        <f>Main!$C$1</f>
        <v>DS1</v>
      </c>
      <c r="K18" s="15" t="str">
        <f>Main!$B$1</f>
        <v>DS1</v>
      </c>
      <c r="L18" s="15" t="str">
        <f>Main!$C$1</f>
        <v>DS1</v>
      </c>
      <c r="M18" s="15" t="str">
        <f>Main!$B$1</f>
        <v>DS1</v>
      </c>
      <c r="N18" s="15" t="str">
        <f>Main!$C$1</f>
        <v>DS1</v>
      </c>
      <c r="O18" s="15" t="str">
        <f>Main!$B$1</f>
        <v>DS1</v>
      </c>
      <c r="P18" s="15" t="str">
        <f>Main!$C$1</f>
        <v>DS1</v>
      </c>
      <c r="Q18" s="15" t="str">
        <f>O18</f>
        <v>DS1</v>
      </c>
      <c r="R18" s="15" t="str">
        <f>P18</f>
        <v>DS1</v>
      </c>
      <c r="S18" s="15" t="str">
        <f>Q18</f>
        <v>DS1</v>
      </c>
      <c r="T18" s="15" t="str">
        <f>R18</f>
        <v>DS1</v>
      </c>
    </row>
    <row r="19" spans="1:20" x14ac:dyDescent="0.25">
      <c r="A19" s="15" t="s">
        <v>36</v>
      </c>
      <c r="B19" s="15" t="s">
        <v>16</v>
      </c>
      <c r="C19" s="15" t="s">
        <v>15</v>
      </c>
      <c r="D19" s="15" t="s">
        <v>37</v>
      </c>
      <c r="E19" s="15" t="s">
        <v>16</v>
      </c>
      <c r="F19" s="15" t="s">
        <v>15</v>
      </c>
      <c r="G19" s="15" t="str">
        <f>CONCATENATE(Main!$B10," - Set 1")</f>
        <v>Air Temp [°C] - Set 1</v>
      </c>
      <c r="H19" s="15" t="str">
        <f>CONCATENATE(Main!$C10," - Set 2")</f>
        <v>Air Temp [°C] - Set 2</v>
      </c>
      <c r="I19" s="15" t="str">
        <f>CONCATENATE(Main!$B10," - Set 1")</f>
        <v>Air Temp [°C] - Set 1</v>
      </c>
      <c r="J19" s="15" t="str">
        <f>CONCATENATE(Main!$C10," - Set 2")</f>
        <v>Air Temp [°C] - Set 2</v>
      </c>
      <c r="K19" s="15" t="str">
        <f>CONCATENATE(Main!$B10," - Set 1")</f>
        <v>Air Temp [°C] - Set 1</v>
      </c>
      <c r="L19" s="15" t="str">
        <f>CONCATENATE(Main!$C10," - Set 2")</f>
        <v>Air Temp [°C] - Set 2</v>
      </c>
      <c r="M19" s="15" t="str">
        <f>CONCATENATE(Main!$B10," - Set 1")</f>
        <v>Air Temp [°C] - Set 1</v>
      </c>
      <c r="N19" s="15" t="str">
        <f>CONCATENATE(Main!$C10," - Set 2")</f>
        <v>Air Temp [°C] - Set 2</v>
      </c>
      <c r="O19" s="15" t="str">
        <f>CONCATENATE(Main!$B10," - Set 1")</f>
        <v>Air Temp [°C] - Set 1</v>
      </c>
      <c r="P19" s="15" t="str">
        <f>CONCATENATE(Main!$C10," - Set 2")</f>
        <v>Air Temp [°C] - Set 2</v>
      </c>
      <c r="Q19" s="15" t="str">
        <f>CONCATENATE(Main!$B10," - Set 1")</f>
        <v>Air Temp [°C] - Set 1</v>
      </c>
      <c r="R19" s="15" t="str">
        <f>CONCATENATE(Main!$C10," - Set 2")</f>
        <v>Air Temp [°C] - Set 2</v>
      </c>
      <c r="S19" s="19" t="s">
        <v>30</v>
      </c>
      <c r="T19" s="19"/>
    </row>
    <row r="20" spans="1:20" x14ac:dyDescent="0.25">
      <c r="A20" s="15">
        <f>A$18*100+1</f>
        <v>199501</v>
      </c>
      <c r="B20" s="15">
        <f>COUNTIF(Main!E:E,Stat!A20)</f>
        <v>31</v>
      </c>
      <c r="C20" s="15">
        <v>12</v>
      </c>
      <c r="D20" s="15">
        <f>D$18*100+1</f>
        <v>200601</v>
      </c>
      <c r="E20" s="15">
        <f ca="1">COUNTIF(Main!F:F,Stat!D20)</f>
        <v>31</v>
      </c>
      <c r="F20" s="15">
        <v>12</v>
      </c>
      <c r="G20" s="15">
        <f ca="1">COUNT(OFFSET(Main!B$1,$C20-1,0,Stat!$B20))</f>
        <v>0</v>
      </c>
      <c r="H20" s="15">
        <f ca="1">COUNT(OFFSET(Main!C$1,$F20-1,0,Stat!$E20))</f>
        <v>30</v>
      </c>
      <c r="I20" s="17" t="e">
        <f ca="1">AVERAGE(OFFSET(Main!B$1,$C20-1,0,Stat!$B20))</f>
        <v>#DIV/0!</v>
      </c>
      <c r="J20" s="17">
        <f ca="1">AVERAGE(OFFSET(Main!C$1,$F20-1,0,Stat!$E20))</f>
        <v>-0.55333333333333334</v>
      </c>
      <c r="K20" s="17" t="e">
        <f ca="1">_xlfn.STDEV.S(OFFSET(Main!B$1,$C20-1,0,Stat!$B20))</f>
        <v>#DIV/0!</v>
      </c>
      <c r="L20" s="17">
        <f ca="1">_xlfn.STDEV.S(OFFSET(Main!C$1,$F20-1,0,Stat!$E20))</f>
        <v>3.2024487756901814</v>
      </c>
      <c r="M20" s="17">
        <f ca="1">MIN(OFFSET(Main!B$1,$C20-1,0,Stat!$B20))</f>
        <v>0</v>
      </c>
      <c r="N20" s="17">
        <f ca="1">MIN(OFFSET(Main!C$1,$F20-1,0,Stat!$E20))</f>
        <v>-8.4</v>
      </c>
      <c r="O20" s="17">
        <f ca="1">MAX(OFFSET(Main!B$1,$C20-1,0,Stat!$B20))</f>
        <v>0</v>
      </c>
      <c r="P20" s="17">
        <f ca="1">MAX(OFFSET(Main!C$1,$F20-1,0,Stat!$E20))</f>
        <v>5.5</v>
      </c>
      <c r="Q20" s="17">
        <f t="shared" ref="Q20:Q32" ca="1" si="5">O20-M20</f>
        <v>0</v>
      </c>
      <c r="R20" s="17">
        <f t="shared" ref="R20:R32" ca="1" si="6">P20-N20</f>
        <v>13.9</v>
      </c>
      <c r="S20" s="15" t="str">
        <f ca="1">IF(G20&lt;&gt;$B20,$B20-G20&amp;"-data missing","")</f>
        <v>31-data missing</v>
      </c>
      <c r="T20" s="15" t="str">
        <f ca="1">IF(H20&lt;&gt;$B20,$B20-H20&amp;"-data missing","")</f>
        <v>1-data missing</v>
      </c>
    </row>
    <row r="21" spans="1:20" x14ac:dyDescent="0.25">
      <c r="A21" s="15">
        <f>A20+1</f>
        <v>199502</v>
      </c>
      <c r="B21" s="15">
        <f>COUNTIF(Main!E:E,Stat!A21)</f>
        <v>28</v>
      </c>
      <c r="C21" s="15">
        <f>C20+B20</f>
        <v>43</v>
      </c>
      <c r="D21" s="15">
        <f>D20+1</f>
        <v>200602</v>
      </c>
      <c r="E21" s="15">
        <f ca="1">COUNTIF(Main!F:F,Stat!D21)</f>
        <v>28</v>
      </c>
      <c r="F21" s="15">
        <f ca="1">F20+E20</f>
        <v>43</v>
      </c>
      <c r="G21" s="15">
        <f ca="1">COUNT(OFFSET(Main!B$1,$C21-1,0,Stat!$B21))</f>
        <v>0</v>
      </c>
      <c r="H21" s="15">
        <f ca="1">COUNT(OFFSET(Main!C$1,$F21-1,0,Stat!$E21))</f>
        <v>28</v>
      </c>
      <c r="I21" s="17" t="e">
        <f ca="1">AVERAGE(OFFSET(Main!B$1,$C21-1,0,Stat!$B21))</f>
        <v>#DIV/0!</v>
      </c>
      <c r="J21" s="17">
        <f ca="1">AVERAGE(OFFSET(Main!C$1,$F21-1,0,Stat!$E21))</f>
        <v>2.2214285714285711</v>
      </c>
      <c r="K21" s="17" t="e">
        <f ca="1">_xlfn.STDEV.S(OFFSET(Main!B$1,$C21-1,0,Stat!$B21))</f>
        <v>#DIV/0!</v>
      </c>
      <c r="L21" s="17">
        <f ca="1">_xlfn.STDEV.S(OFFSET(Main!C$1,$F21-1,0,Stat!$E21))</f>
        <v>2.2215038521414647</v>
      </c>
      <c r="M21" s="17">
        <f ca="1">MIN(OFFSET(Main!B$1,$C21-1,0,Stat!$B21))</f>
        <v>0</v>
      </c>
      <c r="N21" s="17">
        <f ca="1">MIN(OFFSET(Main!C$1,$F21-1,0,Stat!$E21))</f>
        <v>-1.8</v>
      </c>
      <c r="O21" s="17">
        <f ca="1">MAX(OFFSET(Main!B$1,$C21-1,0,Stat!$B21))</f>
        <v>0</v>
      </c>
      <c r="P21" s="17">
        <f ca="1">MAX(OFFSET(Main!C$1,$F21-1,0,Stat!$E21))</f>
        <v>6.3</v>
      </c>
      <c r="Q21" s="17">
        <f t="shared" ca="1" si="5"/>
        <v>0</v>
      </c>
      <c r="R21" s="17">
        <f t="shared" ca="1" si="6"/>
        <v>8.1</v>
      </c>
      <c r="S21" s="15" t="str">
        <f t="shared" ref="S21:S83" ca="1" si="7">IF(G21&lt;&gt;$B21,$B21-G21&amp;"-data missing","")</f>
        <v>28-data missing</v>
      </c>
      <c r="T21" s="15" t="str">
        <f t="shared" ref="T21:T83" ca="1" si="8">IF(H21&lt;&gt;$B21,$B21-H21&amp;"-data missing","")</f>
        <v/>
      </c>
    </row>
    <row r="22" spans="1:20" x14ac:dyDescent="0.25">
      <c r="A22" s="15">
        <f t="shared" ref="A22:A32" si="9">A21+1</f>
        <v>199503</v>
      </c>
      <c r="B22" s="15">
        <f>COUNTIF(Main!E:E,Stat!A22)</f>
        <v>31</v>
      </c>
      <c r="C22" s="15">
        <f t="shared" ref="C22:C31" si="10">C21+B21</f>
        <v>71</v>
      </c>
      <c r="D22" s="15">
        <f t="shared" ref="D22:D32" si="11">D21+1</f>
        <v>200603</v>
      </c>
      <c r="E22" s="15">
        <f ca="1">COUNTIF(Main!F:F,Stat!D22)</f>
        <v>31</v>
      </c>
      <c r="F22" s="15">
        <f t="shared" ref="F22:F31" ca="1" si="12">F21+E21</f>
        <v>71</v>
      </c>
      <c r="G22" s="15">
        <f ca="1">COUNT(OFFSET(Main!B$1,$C22-1,0,Stat!$B22))</f>
        <v>0</v>
      </c>
      <c r="H22" s="15">
        <f ca="1">COUNT(OFFSET(Main!C$1,$F22-1,0,Stat!$E22))</f>
        <v>31</v>
      </c>
      <c r="I22" s="17" t="e">
        <f ca="1">AVERAGE(OFFSET(Main!B$1,$C22-1,0,Stat!$B22))</f>
        <v>#DIV/0!</v>
      </c>
      <c r="J22" s="17">
        <f ca="1">AVERAGE(OFFSET(Main!C$1,$F22-1,0,Stat!$E22))</f>
        <v>3.0806451612903225</v>
      </c>
      <c r="K22" s="17" t="e">
        <f ca="1">_xlfn.STDEV.S(OFFSET(Main!B$1,$C22-1,0,Stat!$B22))</f>
        <v>#DIV/0!</v>
      </c>
      <c r="L22" s="17">
        <f ca="1">_xlfn.STDEV.S(OFFSET(Main!C$1,$F22-1,0,Stat!$E22))</f>
        <v>4.1534258433923119</v>
      </c>
      <c r="M22" s="17">
        <f ca="1">MIN(OFFSET(Main!B$1,$C22-1,0,Stat!$B22))</f>
        <v>0</v>
      </c>
      <c r="N22" s="17">
        <f ca="1">MIN(OFFSET(Main!C$1,$F22-1,0,Stat!$E22))</f>
        <v>-1.9</v>
      </c>
      <c r="O22" s="17">
        <f ca="1">MAX(OFFSET(Main!B$1,$C22-1,0,Stat!$B22))</f>
        <v>0</v>
      </c>
      <c r="P22" s="17">
        <f ca="1">MAX(OFFSET(Main!C$1,$F22-1,0,Stat!$E22))</f>
        <v>17.2</v>
      </c>
      <c r="Q22" s="17">
        <f t="shared" ca="1" si="5"/>
        <v>0</v>
      </c>
      <c r="R22" s="17">
        <f t="shared" ca="1" si="6"/>
        <v>19.099999999999998</v>
      </c>
      <c r="S22" s="15" t="str">
        <f t="shared" ca="1" si="7"/>
        <v>31-data missing</v>
      </c>
      <c r="T22" s="15" t="str">
        <f t="shared" ca="1" si="8"/>
        <v/>
      </c>
    </row>
    <row r="23" spans="1:20" x14ac:dyDescent="0.25">
      <c r="A23" s="15">
        <f t="shared" si="9"/>
        <v>199504</v>
      </c>
      <c r="B23" s="15">
        <f>COUNTIF(Main!E:E,Stat!A23)</f>
        <v>30</v>
      </c>
      <c r="C23" s="15">
        <f t="shared" si="10"/>
        <v>102</v>
      </c>
      <c r="D23" s="15">
        <f t="shared" si="11"/>
        <v>200604</v>
      </c>
      <c r="E23" s="15">
        <f ca="1">COUNTIF(Main!F:F,Stat!D23)</f>
        <v>30</v>
      </c>
      <c r="F23" s="15">
        <f t="shared" ca="1" si="12"/>
        <v>102</v>
      </c>
      <c r="G23" s="15">
        <f ca="1">COUNT(OFFSET(Main!B$1,$C23-1,0,Stat!$B23))</f>
        <v>0</v>
      </c>
      <c r="H23" s="15">
        <f ca="1">COUNT(OFFSET(Main!C$1,$F23-1,0,Stat!$E23))</f>
        <v>30</v>
      </c>
      <c r="I23" s="17" t="e">
        <f ca="1">AVERAGE(OFFSET(Main!B$1,$C23-1,0,Stat!$B23))</f>
        <v>#DIV/0!</v>
      </c>
      <c r="J23" s="17">
        <f ca="1">AVERAGE(OFFSET(Main!C$1,$F23-1,0,Stat!$E23))</f>
        <v>9.82</v>
      </c>
      <c r="K23" s="17" t="e">
        <f ca="1">_xlfn.STDEV.S(OFFSET(Main!B$1,$C23-1,0,Stat!$B23))</f>
        <v>#DIV/0!</v>
      </c>
      <c r="L23" s="17">
        <f ca="1">_xlfn.STDEV.S(OFFSET(Main!C$1,$F23-1,0,Stat!$E23))</f>
        <v>3.2165949012302826</v>
      </c>
      <c r="M23" s="17">
        <f ca="1">MIN(OFFSET(Main!B$1,$C23-1,0,Stat!$B23))</f>
        <v>0</v>
      </c>
      <c r="N23" s="17">
        <f ca="1">MIN(OFFSET(Main!C$1,$F23-1,0,Stat!$E23))</f>
        <v>4</v>
      </c>
      <c r="O23" s="17">
        <f ca="1">MAX(OFFSET(Main!B$1,$C23-1,0,Stat!$B23))</f>
        <v>0</v>
      </c>
      <c r="P23" s="17">
        <f ca="1">MAX(OFFSET(Main!C$1,$F23-1,0,Stat!$E23))</f>
        <v>17.399999999999999</v>
      </c>
      <c r="Q23" s="17">
        <f t="shared" ca="1" si="5"/>
        <v>0</v>
      </c>
      <c r="R23" s="17">
        <f t="shared" ca="1" si="6"/>
        <v>13.399999999999999</v>
      </c>
      <c r="S23" s="15" t="str">
        <f t="shared" ca="1" si="7"/>
        <v>30-data missing</v>
      </c>
      <c r="T23" s="15" t="str">
        <f t="shared" ca="1" si="8"/>
        <v/>
      </c>
    </row>
    <row r="24" spans="1:20" x14ac:dyDescent="0.25">
      <c r="A24" s="15">
        <f t="shared" si="9"/>
        <v>199505</v>
      </c>
      <c r="B24" s="15">
        <f>COUNTIF(Main!E:E,Stat!A24)</f>
        <v>31</v>
      </c>
      <c r="C24" s="15">
        <f t="shared" si="10"/>
        <v>132</v>
      </c>
      <c r="D24" s="15">
        <f t="shared" si="11"/>
        <v>200605</v>
      </c>
      <c r="E24" s="15">
        <f ca="1">COUNTIF(Main!F:F,Stat!D24)</f>
        <v>31</v>
      </c>
      <c r="F24" s="15">
        <f t="shared" ca="1" si="12"/>
        <v>132</v>
      </c>
      <c r="G24" s="15">
        <f ca="1">COUNT(OFFSET(Main!B$1,$C24-1,0,Stat!$B24))</f>
        <v>0</v>
      </c>
      <c r="H24" s="15">
        <f ca="1">COUNT(OFFSET(Main!C$1,$F24-1,0,Stat!$E24))</f>
        <v>31</v>
      </c>
      <c r="I24" s="17" t="e">
        <f ca="1">AVERAGE(OFFSET(Main!B$1,$C24-1,0,Stat!$B24))</f>
        <v>#DIV/0!</v>
      </c>
      <c r="J24" s="17">
        <f ca="1">AVERAGE(OFFSET(Main!C$1,$F24-1,0,Stat!$E24))</f>
        <v>16.07741935483871</v>
      </c>
      <c r="K24" s="17" t="e">
        <f ca="1">_xlfn.STDEV.S(OFFSET(Main!B$1,$C24-1,0,Stat!$B24))</f>
        <v>#DIV/0!</v>
      </c>
      <c r="L24" s="17">
        <f ca="1">_xlfn.STDEV.S(OFFSET(Main!C$1,$F24-1,0,Stat!$E24))</f>
        <v>4.2195347040022755</v>
      </c>
      <c r="M24" s="17">
        <f ca="1">MIN(OFFSET(Main!B$1,$C24-1,0,Stat!$B24))</f>
        <v>0</v>
      </c>
      <c r="N24" s="17">
        <f ca="1">MIN(OFFSET(Main!C$1,$F24-1,0,Stat!$E24))</f>
        <v>7.2</v>
      </c>
      <c r="O24" s="17">
        <f ca="1">MAX(OFFSET(Main!B$1,$C24-1,0,Stat!$B24))</f>
        <v>0</v>
      </c>
      <c r="P24" s="17">
        <f ca="1">MAX(OFFSET(Main!C$1,$F24-1,0,Stat!$E24))</f>
        <v>23.6</v>
      </c>
      <c r="Q24" s="17">
        <f t="shared" ca="1" si="5"/>
        <v>0</v>
      </c>
      <c r="R24" s="17">
        <f t="shared" ca="1" si="6"/>
        <v>16.400000000000002</v>
      </c>
      <c r="S24" s="15" t="str">
        <f t="shared" ca="1" si="7"/>
        <v>31-data missing</v>
      </c>
      <c r="T24" s="15" t="str">
        <f t="shared" ca="1" si="8"/>
        <v/>
      </c>
    </row>
    <row r="25" spans="1:20" x14ac:dyDescent="0.25">
      <c r="A25" s="15">
        <f t="shared" si="9"/>
        <v>199506</v>
      </c>
      <c r="B25" s="15">
        <f>COUNTIF(Main!E:E,Stat!A25)</f>
        <v>30</v>
      </c>
      <c r="C25" s="15">
        <f t="shared" si="10"/>
        <v>163</v>
      </c>
      <c r="D25" s="15">
        <f t="shared" si="11"/>
        <v>200606</v>
      </c>
      <c r="E25" s="15">
        <f ca="1">COUNTIF(Main!F:F,Stat!D25)</f>
        <v>30</v>
      </c>
      <c r="F25" s="15">
        <f t="shared" ca="1" si="12"/>
        <v>163</v>
      </c>
      <c r="G25" s="15">
        <f ca="1">COUNT(OFFSET(Main!B$1,$C25-1,0,Stat!$B25))</f>
        <v>0</v>
      </c>
      <c r="H25" s="15">
        <f ca="1">COUNT(OFFSET(Main!C$1,$F25-1,0,Stat!$E25))</f>
        <v>30</v>
      </c>
      <c r="I25" s="17" t="e">
        <f ca="1">AVERAGE(OFFSET(Main!B$1,$C25-1,0,Stat!$B25))</f>
        <v>#DIV/0!</v>
      </c>
      <c r="J25" s="17">
        <f ca="1">AVERAGE(OFFSET(Main!C$1,$F25-1,0,Stat!$E25))</f>
        <v>19.686666666666664</v>
      </c>
      <c r="K25" s="17" t="e">
        <f ca="1">_xlfn.STDEV.S(OFFSET(Main!B$1,$C25-1,0,Stat!$B25))</f>
        <v>#DIV/0!</v>
      </c>
      <c r="L25" s="17">
        <f ca="1">_xlfn.STDEV.S(OFFSET(Main!C$1,$F25-1,0,Stat!$E25))</f>
        <v>4.7039772851121091</v>
      </c>
      <c r="M25" s="17">
        <f ca="1">MIN(OFFSET(Main!B$1,$C25-1,0,Stat!$B25))</f>
        <v>0</v>
      </c>
      <c r="N25" s="17">
        <f ca="1">MIN(OFFSET(Main!C$1,$F25-1,0,Stat!$E25))</f>
        <v>9.6</v>
      </c>
      <c r="O25" s="17">
        <f ca="1">MAX(OFFSET(Main!B$1,$C25-1,0,Stat!$B25))</f>
        <v>0</v>
      </c>
      <c r="P25" s="17">
        <f ca="1">MAX(OFFSET(Main!C$1,$F25-1,0,Stat!$E25))</f>
        <v>29.2</v>
      </c>
      <c r="Q25" s="17">
        <f t="shared" ca="1" si="5"/>
        <v>0</v>
      </c>
      <c r="R25" s="17">
        <f t="shared" ca="1" si="6"/>
        <v>19.600000000000001</v>
      </c>
      <c r="S25" s="15" t="str">
        <f t="shared" ca="1" si="7"/>
        <v>30-data missing</v>
      </c>
      <c r="T25" s="15" t="str">
        <f t="shared" ca="1" si="8"/>
        <v/>
      </c>
    </row>
    <row r="26" spans="1:20" x14ac:dyDescent="0.25">
      <c r="A26" s="15">
        <f t="shared" si="9"/>
        <v>199507</v>
      </c>
      <c r="B26" s="15">
        <f>COUNTIF(Main!E:E,Stat!A26)</f>
        <v>31</v>
      </c>
      <c r="C26" s="15">
        <f t="shared" si="10"/>
        <v>193</v>
      </c>
      <c r="D26" s="15">
        <f t="shared" si="11"/>
        <v>200607</v>
      </c>
      <c r="E26" s="15">
        <f ca="1">COUNTIF(Main!F:F,Stat!D26)</f>
        <v>31</v>
      </c>
      <c r="F26" s="15">
        <f t="shared" ca="1" si="12"/>
        <v>193</v>
      </c>
      <c r="G26" s="15">
        <f ca="1">COUNT(OFFSET(Main!B$1,$C26-1,0,Stat!$B26))</f>
        <v>0</v>
      </c>
      <c r="H26" s="15">
        <f ca="1">COUNT(OFFSET(Main!C$1,$F26-1,0,Stat!$E26))</f>
        <v>31</v>
      </c>
      <c r="I26" s="17" t="e">
        <f ca="1">AVERAGE(OFFSET(Main!B$1,$C26-1,0,Stat!$B26))</f>
        <v>#DIV/0!</v>
      </c>
      <c r="J26" s="17">
        <f ca="1">AVERAGE(OFFSET(Main!C$1,$F26-1,0,Stat!$E26))</f>
        <v>25.416129032258059</v>
      </c>
      <c r="K26" s="17" t="e">
        <f ca="1">_xlfn.STDEV.S(OFFSET(Main!B$1,$C26-1,0,Stat!$B26))</f>
        <v>#DIV/0!</v>
      </c>
      <c r="L26" s="17">
        <f ca="1">_xlfn.STDEV.S(OFFSET(Main!C$1,$F26-1,0,Stat!$E26))</f>
        <v>2.713066748680542</v>
      </c>
      <c r="M26" s="17">
        <f ca="1">MIN(OFFSET(Main!B$1,$C26-1,0,Stat!$B26))</f>
        <v>0</v>
      </c>
      <c r="N26" s="17">
        <f ca="1">MIN(OFFSET(Main!C$1,$F26-1,0,Stat!$E26))</f>
        <v>19.899999999999999</v>
      </c>
      <c r="O26" s="17">
        <f ca="1">MAX(OFFSET(Main!B$1,$C26-1,0,Stat!$B26))</f>
        <v>0</v>
      </c>
      <c r="P26" s="17">
        <f ca="1">MAX(OFFSET(Main!C$1,$F26-1,0,Stat!$E26))</f>
        <v>31.4</v>
      </c>
      <c r="Q26" s="17">
        <f t="shared" ca="1" si="5"/>
        <v>0</v>
      </c>
      <c r="R26" s="17">
        <f t="shared" ca="1" si="6"/>
        <v>11.5</v>
      </c>
      <c r="S26" s="15" t="str">
        <f t="shared" ca="1" si="7"/>
        <v>31-data missing</v>
      </c>
      <c r="T26" s="15" t="str">
        <f t="shared" ca="1" si="8"/>
        <v/>
      </c>
    </row>
    <row r="27" spans="1:20" x14ac:dyDescent="0.25">
      <c r="A27" s="15">
        <f t="shared" si="9"/>
        <v>199508</v>
      </c>
      <c r="B27" s="15">
        <f>COUNTIF(Main!E:E,Stat!A27)</f>
        <v>31</v>
      </c>
      <c r="C27" s="15">
        <f t="shared" si="10"/>
        <v>224</v>
      </c>
      <c r="D27" s="15">
        <f t="shared" si="11"/>
        <v>200608</v>
      </c>
      <c r="E27" s="15">
        <f ca="1">COUNTIF(Main!F:F,Stat!D27)</f>
        <v>31</v>
      </c>
      <c r="F27" s="15">
        <f t="shared" ca="1" si="12"/>
        <v>224</v>
      </c>
      <c r="G27" s="15">
        <f ca="1">COUNT(OFFSET(Main!B$1,$C27-1,0,Stat!$B27))</f>
        <v>0</v>
      </c>
      <c r="H27" s="15">
        <f ca="1">COUNT(OFFSET(Main!C$1,$F27-1,0,Stat!$E27))</f>
        <v>31</v>
      </c>
      <c r="I27" s="17" t="e">
        <f ca="1">AVERAGE(OFFSET(Main!B$1,$C27-1,0,Stat!$B27))</f>
        <v>#DIV/0!</v>
      </c>
      <c r="J27" s="17">
        <f ca="1">AVERAGE(OFFSET(Main!C$1,$F27-1,0,Stat!$E27))</f>
        <v>19.329032258064515</v>
      </c>
      <c r="K27" s="17" t="e">
        <f ca="1">_xlfn.STDEV.S(OFFSET(Main!B$1,$C27-1,0,Stat!$B27))</f>
        <v>#DIV/0!</v>
      </c>
      <c r="L27" s="17">
        <f ca="1">_xlfn.STDEV.S(OFFSET(Main!C$1,$F27-1,0,Stat!$E27))</f>
        <v>2.8267995505385453</v>
      </c>
      <c r="M27" s="17">
        <f ca="1">MIN(OFFSET(Main!B$1,$C27-1,0,Stat!$B27))</f>
        <v>0</v>
      </c>
      <c r="N27" s="17">
        <f ca="1">MIN(OFFSET(Main!C$1,$F27-1,0,Stat!$E27))</f>
        <v>12.7</v>
      </c>
      <c r="O27" s="17">
        <f ca="1">MAX(OFFSET(Main!B$1,$C27-1,0,Stat!$B27))</f>
        <v>0</v>
      </c>
      <c r="P27" s="17">
        <f ca="1">MAX(OFFSET(Main!C$1,$F27-1,0,Stat!$E27))</f>
        <v>25.4</v>
      </c>
      <c r="Q27" s="17">
        <f t="shared" ca="1" si="5"/>
        <v>0</v>
      </c>
      <c r="R27" s="17">
        <f t="shared" ca="1" si="6"/>
        <v>12.7</v>
      </c>
      <c r="S27" s="15" t="str">
        <f t="shared" ca="1" si="7"/>
        <v>31-data missing</v>
      </c>
      <c r="T27" s="15" t="str">
        <f t="shared" ca="1" si="8"/>
        <v/>
      </c>
    </row>
    <row r="28" spans="1:20" x14ac:dyDescent="0.25">
      <c r="A28" s="15">
        <f t="shared" si="9"/>
        <v>199509</v>
      </c>
      <c r="B28" s="15">
        <f>COUNTIF(Main!E:E,Stat!A28)</f>
        <v>30</v>
      </c>
      <c r="C28" s="15">
        <f t="shared" si="10"/>
        <v>255</v>
      </c>
      <c r="D28" s="15">
        <f t="shared" si="11"/>
        <v>200609</v>
      </c>
      <c r="E28" s="15">
        <f ca="1">COUNTIF(Main!F:F,Stat!D28)</f>
        <v>30</v>
      </c>
      <c r="F28" s="15">
        <f t="shared" ca="1" si="12"/>
        <v>255</v>
      </c>
      <c r="G28" s="15">
        <f ca="1">COUNT(OFFSET(Main!B$1,$C28-1,0,Stat!$B28))</f>
        <v>0</v>
      </c>
      <c r="H28" s="15">
        <f ca="1">COUNT(OFFSET(Main!C$1,$F28-1,0,Stat!$E28))</f>
        <v>19</v>
      </c>
      <c r="I28" s="17" t="e">
        <f ca="1">AVERAGE(OFFSET(Main!B$1,$C28-1,0,Stat!$B28))</f>
        <v>#DIV/0!</v>
      </c>
      <c r="J28" s="17">
        <f ca="1">AVERAGE(OFFSET(Main!C$1,$F28-1,0,Stat!$E28))</f>
        <v>19.147368421052633</v>
      </c>
      <c r="K28" s="17" t="e">
        <f ca="1">_xlfn.STDEV.S(OFFSET(Main!B$1,$C28-1,0,Stat!$B28))</f>
        <v>#DIV/0!</v>
      </c>
      <c r="L28" s="17">
        <f ca="1">_xlfn.STDEV.S(OFFSET(Main!C$1,$F28-1,0,Stat!$E28))</f>
        <v>1.964509670532073</v>
      </c>
      <c r="M28" s="17">
        <f ca="1">MIN(OFFSET(Main!B$1,$C28-1,0,Stat!$B28))</f>
        <v>0</v>
      </c>
      <c r="N28" s="17">
        <f ca="1">MIN(OFFSET(Main!C$1,$F28-1,0,Stat!$E28))</f>
        <v>16</v>
      </c>
      <c r="O28" s="17">
        <f ca="1">MAX(OFFSET(Main!B$1,$C28-1,0,Stat!$B28))</f>
        <v>0</v>
      </c>
      <c r="P28" s="17">
        <f ca="1">MAX(OFFSET(Main!C$1,$F28-1,0,Stat!$E28))</f>
        <v>21.8</v>
      </c>
      <c r="Q28" s="17">
        <f t="shared" ca="1" si="5"/>
        <v>0</v>
      </c>
      <c r="R28" s="17">
        <f t="shared" ca="1" si="6"/>
        <v>5.8000000000000007</v>
      </c>
      <c r="S28" s="15" t="str">
        <f t="shared" ca="1" si="7"/>
        <v>30-data missing</v>
      </c>
      <c r="T28" s="15" t="str">
        <f t="shared" ca="1" si="8"/>
        <v>11-data missing</v>
      </c>
    </row>
    <row r="29" spans="1:20" x14ac:dyDescent="0.25">
      <c r="A29" s="15">
        <f t="shared" si="9"/>
        <v>199510</v>
      </c>
      <c r="B29" s="15">
        <f>COUNTIF(Main!E:E,Stat!A29)</f>
        <v>31</v>
      </c>
      <c r="C29" s="15">
        <f t="shared" si="10"/>
        <v>285</v>
      </c>
      <c r="D29" s="15">
        <f t="shared" si="11"/>
        <v>200610</v>
      </c>
      <c r="E29" s="15">
        <f ca="1">COUNTIF(Main!F:F,Stat!D29)</f>
        <v>31</v>
      </c>
      <c r="F29" s="15">
        <f t="shared" ca="1" si="12"/>
        <v>285</v>
      </c>
      <c r="G29" s="15">
        <f ca="1">COUNT(OFFSET(Main!B$1,$C29-1,0,Stat!$B29))</f>
        <v>0</v>
      </c>
      <c r="H29" s="15">
        <f ca="1">COUNT(OFFSET(Main!C$1,$F29-1,0,Stat!$E29))</f>
        <v>30</v>
      </c>
      <c r="I29" s="17" t="e">
        <f ca="1">AVERAGE(OFFSET(Main!B$1,$C29-1,0,Stat!$B29))</f>
        <v>#DIV/0!</v>
      </c>
      <c r="J29" s="17">
        <f ca="1">AVERAGE(OFFSET(Main!C$1,$F29-1,0,Stat!$E29))</f>
        <v>13.370000000000001</v>
      </c>
      <c r="K29" s="17" t="e">
        <f ca="1">_xlfn.STDEV.S(OFFSET(Main!B$1,$C29-1,0,Stat!$B29))</f>
        <v>#DIV/0!</v>
      </c>
      <c r="L29" s="17">
        <f ca="1">_xlfn.STDEV.S(OFFSET(Main!C$1,$F29-1,0,Stat!$E29))</f>
        <v>2.2658103521089603</v>
      </c>
      <c r="M29" s="17">
        <f ca="1">MIN(OFFSET(Main!B$1,$C29-1,0,Stat!$B29))</f>
        <v>0</v>
      </c>
      <c r="N29" s="17">
        <f ca="1">MIN(OFFSET(Main!C$1,$F29-1,0,Stat!$E29))</f>
        <v>8.5</v>
      </c>
      <c r="O29" s="17">
        <f ca="1">MAX(OFFSET(Main!B$1,$C29-1,0,Stat!$B29))</f>
        <v>0</v>
      </c>
      <c r="P29" s="17">
        <f ca="1">MAX(OFFSET(Main!C$1,$F29-1,0,Stat!$E29))</f>
        <v>16.899999999999999</v>
      </c>
      <c r="Q29" s="17">
        <f t="shared" ca="1" si="5"/>
        <v>0</v>
      </c>
      <c r="R29" s="17">
        <f t="shared" ca="1" si="6"/>
        <v>8.3999999999999986</v>
      </c>
      <c r="S29" s="15" t="str">
        <f t="shared" ca="1" si="7"/>
        <v>31-data missing</v>
      </c>
      <c r="T29" s="15" t="str">
        <f t="shared" ca="1" si="8"/>
        <v>1-data missing</v>
      </c>
    </row>
    <row r="30" spans="1:20" x14ac:dyDescent="0.25">
      <c r="A30" s="15">
        <f t="shared" si="9"/>
        <v>199511</v>
      </c>
      <c r="B30" s="15">
        <f>COUNTIF(Main!E:E,Stat!A30)</f>
        <v>30</v>
      </c>
      <c r="C30" s="15">
        <f t="shared" si="10"/>
        <v>316</v>
      </c>
      <c r="D30" s="15">
        <f t="shared" si="11"/>
        <v>200611</v>
      </c>
      <c r="E30" s="15">
        <f ca="1">COUNTIF(Main!F:F,Stat!D30)</f>
        <v>30</v>
      </c>
      <c r="F30" s="15">
        <f t="shared" ca="1" si="12"/>
        <v>316</v>
      </c>
      <c r="G30" s="15">
        <f ca="1">COUNT(OFFSET(Main!B$1,$C30-1,0,Stat!$B30))</f>
        <v>0</v>
      </c>
      <c r="H30" s="15">
        <f ca="1">COUNT(OFFSET(Main!C$1,$F30-1,0,Stat!$E30))</f>
        <v>29</v>
      </c>
      <c r="I30" s="17" t="e">
        <f ca="1">AVERAGE(OFFSET(Main!B$1,$C30-1,0,Stat!$B30))</f>
        <v>#DIV/0!</v>
      </c>
      <c r="J30" s="17">
        <f ca="1">AVERAGE(OFFSET(Main!C$1,$F30-1,0,Stat!$E30))</f>
        <v>9.341379310344827</v>
      </c>
      <c r="K30" s="17" t="e">
        <f ca="1">_xlfn.STDEV.S(OFFSET(Main!B$1,$C30-1,0,Stat!$B30))</f>
        <v>#DIV/0!</v>
      </c>
      <c r="L30" s="17">
        <f ca="1">_xlfn.STDEV.S(OFFSET(Main!C$1,$F30-1,0,Stat!$E30))</f>
        <v>3.1970429687200634</v>
      </c>
      <c r="M30" s="17">
        <f ca="1">MIN(OFFSET(Main!B$1,$C30-1,0,Stat!$B30))</f>
        <v>0</v>
      </c>
      <c r="N30" s="17">
        <f ca="1">MIN(OFFSET(Main!C$1,$F30-1,0,Stat!$E30))</f>
        <v>4</v>
      </c>
      <c r="O30" s="17">
        <f ca="1">MAX(OFFSET(Main!B$1,$C30-1,0,Stat!$B30))</f>
        <v>0</v>
      </c>
      <c r="P30" s="17">
        <f ca="1">MAX(OFFSET(Main!C$1,$F30-1,0,Stat!$E30))</f>
        <v>15.2</v>
      </c>
      <c r="Q30" s="17">
        <f t="shared" ca="1" si="5"/>
        <v>0</v>
      </c>
      <c r="R30" s="17">
        <f t="shared" ca="1" si="6"/>
        <v>11.2</v>
      </c>
      <c r="S30" s="15" t="str">
        <f t="shared" ca="1" si="7"/>
        <v>30-data missing</v>
      </c>
      <c r="T30" s="15" t="str">
        <f t="shared" ca="1" si="8"/>
        <v>1-data missing</v>
      </c>
    </row>
    <row r="31" spans="1:20" x14ac:dyDescent="0.25">
      <c r="A31" s="15">
        <f t="shared" si="9"/>
        <v>199512</v>
      </c>
      <c r="B31" s="15">
        <f>COUNTIF(Main!E:E,Stat!A31)</f>
        <v>31</v>
      </c>
      <c r="C31" s="15">
        <f t="shared" si="10"/>
        <v>346</v>
      </c>
      <c r="D31" s="15">
        <f t="shared" si="11"/>
        <v>200612</v>
      </c>
      <c r="E31" s="15">
        <f ca="1">COUNTIF(Main!F:F,Stat!D31)</f>
        <v>31</v>
      </c>
      <c r="F31" s="15">
        <f t="shared" ca="1" si="12"/>
        <v>346</v>
      </c>
      <c r="G31" s="15">
        <f ca="1">COUNT(OFFSET(Main!B$1,$C31-1,0,Stat!$B31))</f>
        <v>0</v>
      </c>
      <c r="H31" s="15">
        <f ca="1">COUNT(OFFSET(Main!C$1,$F31-1,0,Stat!$E31))</f>
        <v>31</v>
      </c>
      <c r="I31" s="17" t="e">
        <f ca="1">AVERAGE(OFFSET(Main!B$1,$C31-1,0,Stat!$B31))</f>
        <v>#DIV/0!</v>
      </c>
      <c r="J31" s="17">
        <f ca="1">AVERAGE(OFFSET(Main!C$1,$F31-1,0,Stat!$E31))</f>
        <v>7.2677419354838735</v>
      </c>
      <c r="K31" s="17" t="e">
        <f ca="1">_xlfn.STDEV.S(OFFSET(Main!B$1,$C31-1,0,Stat!$B31))</f>
        <v>#DIV/0!</v>
      </c>
      <c r="L31" s="17">
        <f ca="1">_xlfn.STDEV.S(OFFSET(Main!C$1,$F31-1,0,Stat!$E31))</f>
        <v>2.79325223789691</v>
      </c>
      <c r="M31" s="17">
        <f ca="1">MIN(OFFSET(Main!B$1,$C31-1,0,Stat!$B31))</f>
        <v>0</v>
      </c>
      <c r="N31" s="17">
        <f ca="1">MIN(OFFSET(Main!C$1,$F31-1,0,Stat!$E31))</f>
        <v>0.8</v>
      </c>
      <c r="O31" s="17">
        <f ca="1">MAX(OFFSET(Main!B$1,$C31-1,0,Stat!$B31))</f>
        <v>0</v>
      </c>
      <c r="P31" s="17">
        <f ca="1">MAX(OFFSET(Main!C$1,$F31-1,0,Stat!$E31))</f>
        <v>13.7</v>
      </c>
      <c r="Q31" s="17">
        <f t="shared" ca="1" si="5"/>
        <v>0</v>
      </c>
      <c r="R31" s="17">
        <f t="shared" ca="1" si="6"/>
        <v>12.899999999999999</v>
      </c>
      <c r="S31" s="15" t="str">
        <f t="shared" ca="1" si="7"/>
        <v>31-data missing</v>
      </c>
      <c r="T31" s="15" t="str">
        <f t="shared" ca="1" si="8"/>
        <v/>
      </c>
    </row>
    <row r="32" spans="1:20" x14ac:dyDescent="0.25">
      <c r="A32" s="15">
        <f t="shared" si="9"/>
        <v>199513</v>
      </c>
      <c r="B32" s="15">
        <f>IF(MOD(A32,100)=13,SUM(B20:B31),COUNTIF(Main!E:E,Stat!A32))</f>
        <v>365</v>
      </c>
      <c r="C32" s="15">
        <f>IF(MOD(A32,100)=13,C20,B31+C31)</f>
        <v>12</v>
      </c>
      <c r="D32" s="15">
        <f t="shared" si="11"/>
        <v>200613</v>
      </c>
      <c r="E32" s="15">
        <f ca="1">IF(MOD(D32,100)=13,SUM(E20:E31),COUNTIF(Main!F:F,Stat!D32))</f>
        <v>365</v>
      </c>
      <c r="F32" s="15">
        <f>IF(MOD(D32,100)=13,F20,E31+F31)</f>
        <v>12</v>
      </c>
      <c r="G32" s="15">
        <f ca="1">COUNT(OFFSET(Main!B$1,$C32-1,0,Stat!$B32))</f>
        <v>0</v>
      </c>
      <c r="H32" s="15">
        <f ca="1">COUNT(OFFSET(Main!C$1,$F32-1,0,Stat!$E32))</f>
        <v>351</v>
      </c>
      <c r="I32" s="17" t="e">
        <f ca="1">AVERAGE(OFFSET(Main!B$1,$C32-1,0,Stat!$B32))</f>
        <v>#DIV/0!</v>
      </c>
      <c r="J32" s="17">
        <f ca="1">AVERAGE(OFFSET(Main!C$1,$F32-1,0,Stat!$E32))</f>
        <v>11.888603988603993</v>
      </c>
      <c r="K32" s="17" t="e">
        <f ca="1">_xlfn.STDEV.S(OFFSET(Main!B$1,$C32-1,0,Stat!$B32))</f>
        <v>#DIV/0!</v>
      </c>
      <c r="L32" s="17">
        <f ca="1">_xlfn.STDEV.S(OFFSET(Main!C$1,$F32-1,0,Stat!$E32))</f>
        <v>8.4670072999267312</v>
      </c>
      <c r="M32" s="17">
        <f ca="1">MIN(OFFSET(Main!B$1,$C32-1,0,Stat!$B32))</f>
        <v>0</v>
      </c>
      <c r="N32" s="17">
        <f ca="1">MIN(OFFSET(Main!C$1,$F32-1,0,Stat!$E32))</f>
        <v>-8.4</v>
      </c>
      <c r="O32" s="17">
        <f ca="1">MAX(OFFSET(Main!B$1,$C32-1,0,Stat!$B32))</f>
        <v>0</v>
      </c>
      <c r="P32" s="17">
        <f ca="1">MAX(OFFSET(Main!C$1,$F32-1,0,Stat!$E32))</f>
        <v>31.4</v>
      </c>
      <c r="Q32" s="17">
        <f t="shared" ca="1" si="5"/>
        <v>0</v>
      </c>
      <c r="R32" s="17">
        <f t="shared" ca="1" si="6"/>
        <v>39.799999999999997</v>
      </c>
      <c r="S32" s="15" t="str">
        <f t="shared" ca="1" si="7"/>
        <v>365-data missing</v>
      </c>
      <c r="T32" s="15" t="str">
        <f t="shared" ca="1" si="8"/>
        <v>14-data missing</v>
      </c>
    </row>
    <row r="33" spans="1:20" x14ac:dyDescent="0.25">
      <c r="A33" s="15">
        <f>IF(MOD(A32,100)=13,ROUNDUP(A32/100,0)*100+1,A32+1)</f>
        <v>199601</v>
      </c>
      <c r="B33" s="15">
        <f>IF(MOD(A33,100)=13,SUM(B21:B32),COUNTIF(Main!E:E,Stat!A33))</f>
        <v>31</v>
      </c>
      <c r="C33" s="15">
        <f t="shared" ref="C33:C38" si="13">IF(MOD(A33,100)=13,C21,B32+C32)</f>
        <v>377</v>
      </c>
      <c r="D33" s="15">
        <f>IF(MOD(D32,100)=13,ROUNDUP(D32/100,0)*100+1,D32+1)</f>
        <v>200701</v>
      </c>
      <c r="E33" s="15">
        <f ca="1">IF(MOD(D33,100)=13,SUM(E21:E32),COUNTIF(Main!F:F,Stat!D33))</f>
        <v>31</v>
      </c>
      <c r="F33" s="15">
        <f t="shared" ref="F33" ca="1" si="14">IF(MOD(D33,100)=13,F21,E32+F32)</f>
        <v>377</v>
      </c>
      <c r="G33" s="15">
        <f ca="1">COUNT(OFFSET(Main!B$1,$C33-1,0,Stat!$B33))</f>
        <v>1</v>
      </c>
      <c r="H33" s="15">
        <f ca="1">COUNT(OFFSET(Main!C$1,$F33-1,0,Stat!$E33))</f>
        <v>30</v>
      </c>
      <c r="I33" s="17">
        <f ca="1">AVERAGE(OFFSET(Main!B$1,$C33-1,0,Stat!$B33))</f>
        <v>7.6</v>
      </c>
      <c r="J33" s="17">
        <f ca="1">AVERAGE(OFFSET(Main!C$1,$F33-1,0,Stat!$E33))</f>
        <v>6.410000000000001</v>
      </c>
      <c r="K33" s="17" t="e">
        <f ca="1">_xlfn.STDEV.S(OFFSET(Main!B$1,$C33-1,0,Stat!$B33))</f>
        <v>#DIV/0!</v>
      </c>
      <c r="L33" s="17">
        <f ca="1">_xlfn.STDEV.S(OFFSET(Main!C$1,$F33-1,0,Stat!$E33))</f>
        <v>3.9254562660347814</v>
      </c>
      <c r="M33" s="17">
        <f ca="1">MIN(OFFSET(Main!B$1,$C33-1,0,Stat!$B33))</f>
        <v>7.6</v>
      </c>
      <c r="N33" s="17">
        <f ca="1">MIN(OFFSET(Main!C$1,$F33-1,0,Stat!$E33))</f>
        <v>-1.7</v>
      </c>
      <c r="O33" s="17">
        <f ca="1">MAX(OFFSET(Main!B$1,$C33-1,0,Stat!$B33))</f>
        <v>7.6</v>
      </c>
      <c r="P33" s="17">
        <f ca="1">MAX(OFFSET(Main!C$1,$F33-1,0,Stat!$E33))</f>
        <v>13.1</v>
      </c>
      <c r="Q33" s="17">
        <f t="shared" ref="Q33:Q34" ca="1" si="15">O33-M33</f>
        <v>0</v>
      </c>
      <c r="R33" s="17">
        <f t="shared" ref="R33:R34" ca="1" si="16">P33-N33</f>
        <v>14.799999999999999</v>
      </c>
      <c r="S33" s="15" t="str">
        <f t="shared" ca="1" si="7"/>
        <v>30-data missing</v>
      </c>
      <c r="T33" s="15" t="str">
        <f t="shared" ca="1" si="8"/>
        <v>1-data missing</v>
      </c>
    </row>
    <row r="34" spans="1:20" x14ac:dyDescent="0.25">
      <c r="A34" s="15">
        <f t="shared" ref="A34:A84" si="17">IF(MOD(A33,100)=13,ROUNDUP(A33/100,0)*100+1,A33+1)</f>
        <v>199602</v>
      </c>
      <c r="B34" s="15">
        <f>IF(MOD(A34,100)=13,SUM(B22:B33),COUNTIF(Main!E:E,Stat!A34))</f>
        <v>29</v>
      </c>
      <c r="C34" s="15">
        <f t="shared" si="13"/>
        <v>408</v>
      </c>
      <c r="D34" s="15">
        <f t="shared" ref="D34:D84" si="18">IF(MOD(D33,100)=13,ROUNDUP(D33/100,0)*100+1,D33+1)</f>
        <v>200702</v>
      </c>
      <c r="E34" s="15">
        <f ca="1">IF(MOD(D34,100)=13,SUM(E22:E33),COUNTIF(Main!F:F,Stat!D34))</f>
        <v>28</v>
      </c>
      <c r="F34" s="15">
        <f t="shared" ref="F34:F84" ca="1" si="19">IF(MOD(D34,100)=13,F22,E33+F33)</f>
        <v>408</v>
      </c>
      <c r="G34" s="15">
        <f ca="1">COUNT(OFFSET(Main!B$1,$C34-1,0,Stat!$B34))</f>
        <v>5</v>
      </c>
      <c r="H34" s="15">
        <f ca="1">COUNT(OFFSET(Main!C$1,$F34-1,0,Stat!$E34))</f>
        <v>28</v>
      </c>
      <c r="I34" s="17">
        <f ca="1">AVERAGE(OFFSET(Main!B$1,$C34-1,0,Stat!$B34))</f>
        <v>1.6799999999999997</v>
      </c>
      <c r="J34" s="17">
        <f ca="1">AVERAGE(OFFSET(Main!C$1,$F34-1,0,Stat!$E34))</f>
        <v>4.7035714285714283</v>
      </c>
      <c r="K34" s="17">
        <f ca="1">_xlfn.STDEV.S(OFFSET(Main!B$1,$C34-1,0,Stat!$B34))</f>
        <v>2.7206616842231601</v>
      </c>
      <c r="L34" s="17">
        <f ca="1">_xlfn.STDEV.S(OFFSET(Main!C$1,$F34-1,0,Stat!$E34))</f>
        <v>2.8402506596291497</v>
      </c>
      <c r="M34" s="17">
        <f ca="1">MIN(OFFSET(Main!B$1,$C34-1,0,Stat!$B34))</f>
        <v>-2</v>
      </c>
      <c r="N34" s="17">
        <f ca="1">MIN(OFFSET(Main!C$1,$F34-1,0,Stat!$E34))</f>
        <v>-2.5</v>
      </c>
      <c r="O34" s="17">
        <f ca="1">MAX(OFFSET(Main!B$1,$C34-1,0,Stat!$B34))</f>
        <v>5.3</v>
      </c>
      <c r="P34" s="17">
        <f ca="1">MAX(OFFSET(Main!C$1,$F34-1,0,Stat!$E34))</f>
        <v>9.1999999999999993</v>
      </c>
      <c r="Q34" s="17">
        <f t="shared" ca="1" si="15"/>
        <v>7.3</v>
      </c>
      <c r="R34" s="17">
        <f t="shared" ca="1" si="16"/>
        <v>11.7</v>
      </c>
      <c r="S34" s="15" t="str">
        <f t="shared" ca="1" si="7"/>
        <v>24-data missing</v>
      </c>
      <c r="T34" s="15" t="str">
        <f t="shared" ca="1" si="8"/>
        <v>1-data missing</v>
      </c>
    </row>
    <row r="35" spans="1:20" x14ac:dyDescent="0.25">
      <c r="A35" s="15">
        <f t="shared" si="17"/>
        <v>199603</v>
      </c>
      <c r="B35" s="15">
        <f>IF(MOD(A35,100)=13,SUM(B23:B34),COUNTIF(Main!E:E,Stat!A35))</f>
        <v>31</v>
      </c>
      <c r="C35" s="15">
        <f t="shared" si="13"/>
        <v>437</v>
      </c>
      <c r="D35" s="15">
        <f t="shared" si="18"/>
        <v>200703</v>
      </c>
      <c r="E35" s="15">
        <f ca="1">IF(MOD(D35,100)=13,SUM(E23:E34),COUNTIF(Main!F:F,Stat!D35))</f>
        <v>31</v>
      </c>
      <c r="F35" s="15">
        <f t="shared" ca="1" si="19"/>
        <v>436</v>
      </c>
      <c r="G35" s="15">
        <f ca="1">COUNT(OFFSET(Main!B$1,$C35-1,0,Stat!$B35))</f>
        <v>23</v>
      </c>
      <c r="H35" s="15">
        <f ca="1">COUNT(OFFSET(Main!C$1,$F35-1,0,Stat!$E35))</f>
        <v>31</v>
      </c>
      <c r="I35" s="17">
        <f ca="1">AVERAGE(OFFSET(Main!B$1,$C35-1,0,Stat!$B35))</f>
        <v>3.0434782608695654</v>
      </c>
      <c r="J35" s="17">
        <f ca="1">AVERAGE(OFFSET(Main!C$1,$F35-1,0,Stat!$E35))</f>
        <v>9.0354838709677452</v>
      </c>
      <c r="K35" s="17">
        <f ca="1">_xlfn.STDEV.S(OFFSET(Main!B$1,$C35-1,0,Stat!$B35))</f>
        <v>1.8785453963969325</v>
      </c>
      <c r="L35" s="17">
        <f ca="1">_xlfn.STDEV.S(OFFSET(Main!C$1,$F35-1,0,Stat!$E35))</f>
        <v>2.8538334904821987</v>
      </c>
      <c r="M35" s="17">
        <f ca="1">MIN(OFFSET(Main!B$1,$C35-1,0,Stat!$B35))</f>
        <v>0.1</v>
      </c>
      <c r="N35" s="17">
        <f ca="1">MIN(OFFSET(Main!C$1,$F35-1,0,Stat!$E35))</f>
        <v>3.2</v>
      </c>
      <c r="O35" s="17">
        <f ca="1">MAX(OFFSET(Main!B$1,$C35-1,0,Stat!$B35))</f>
        <v>7.5</v>
      </c>
      <c r="P35" s="17">
        <f ca="1">MAX(OFFSET(Main!C$1,$F35-1,0,Stat!$E35))</f>
        <v>14</v>
      </c>
      <c r="Q35" s="17">
        <f t="shared" ref="Q35:Q84" ca="1" si="20">O35-M35</f>
        <v>7.4</v>
      </c>
      <c r="R35" s="17">
        <f t="shared" ref="R35:R84" ca="1" si="21">P35-N35</f>
        <v>10.8</v>
      </c>
      <c r="S35" s="15" t="str">
        <f t="shared" ca="1" si="7"/>
        <v>8-data missing</v>
      </c>
      <c r="T35" s="15" t="str">
        <f t="shared" ca="1" si="8"/>
        <v/>
      </c>
    </row>
    <row r="36" spans="1:20" x14ac:dyDescent="0.25">
      <c r="A36" s="15">
        <f t="shared" si="17"/>
        <v>199604</v>
      </c>
      <c r="B36" s="15">
        <f>IF(MOD(A36,100)=13,SUM(B24:B35),COUNTIF(Main!E:E,Stat!A36))</f>
        <v>30</v>
      </c>
      <c r="C36" s="15">
        <f t="shared" si="13"/>
        <v>468</v>
      </c>
      <c r="D36" s="15">
        <f t="shared" si="18"/>
        <v>200704</v>
      </c>
      <c r="E36" s="15">
        <f ca="1">IF(MOD(D36,100)=13,SUM(E24:E35),COUNTIF(Main!F:F,Stat!D36))</f>
        <v>30</v>
      </c>
      <c r="F36" s="15">
        <f t="shared" ca="1" si="19"/>
        <v>467</v>
      </c>
      <c r="G36" s="15">
        <f ca="1">COUNT(OFFSET(Main!B$1,$C36-1,0,Stat!$B36))</f>
        <v>23</v>
      </c>
      <c r="H36" s="15">
        <f ca="1">COUNT(OFFSET(Main!C$1,$F36-1,0,Stat!$E36))</f>
        <v>30</v>
      </c>
      <c r="I36" s="17">
        <f ca="1">AVERAGE(OFFSET(Main!B$1,$C36-1,0,Stat!$B36))</f>
        <v>10.13913043478261</v>
      </c>
      <c r="J36" s="17">
        <f ca="1">AVERAGE(OFFSET(Main!C$1,$F36-1,0,Stat!$E36))</f>
        <v>15.139999999999999</v>
      </c>
      <c r="K36" s="17">
        <f ca="1">_xlfn.STDEV.S(OFFSET(Main!B$1,$C36-1,0,Stat!$B36))</f>
        <v>5.9917169439784859</v>
      </c>
      <c r="L36" s="17">
        <f ca="1">_xlfn.STDEV.S(OFFSET(Main!C$1,$F36-1,0,Stat!$E36))</f>
        <v>5.1054129489503923</v>
      </c>
      <c r="M36" s="17">
        <f ca="1">MIN(OFFSET(Main!B$1,$C36-1,0,Stat!$B36))</f>
        <v>0.8</v>
      </c>
      <c r="N36" s="17">
        <f ca="1">MIN(OFFSET(Main!C$1,$F36-1,0,Stat!$E36))</f>
        <v>8.4</v>
      </c>
      <c r="O36" s="17">
        <f ca="1">MAX(OFFSET(Main!B$1,$C36-1,0,Stat!$B36))</f>
        <v>22.8</v>
      </c>
      <c r="P36" s="17">
        <f ca="1">MAX(OFFSET(Main!C$1,$F36-1,0,Stat!$E36))</f>
        <v>25</v>
      </c>
      <c r="Q36" s="17">
        <f t="shared" ca="1" si="20"/>
        <v>22</v>
      </c>
      <c r="R36" s="17">
        <f t="shared" ca="1" si="21"/>
        <v>16.600000000000001</v>
      </c>
      <c r="S36" s="15" t="str">
        <f t="shared" ca="1" si="7"/>
        <v>7-data missing</v>
      </c>
      <c r="T36" s="15" t="str">
        <f t="shared" ca="1" si="8"/>
        <v/>
      </c>
    </row>
    <row r="37" spans="1:20" x14ac:dyDescent="0.25">
      <c r="A37" s="15">
        <f t="shared" si="17"/>
        <v>199605</v>
      </c>
      <c r="B37" s="15">
        <f>IF(MOD(A37,100)=13,SUM(B25:B36),COUNTIF(Main!E:E,Stat!A37))</f>
        <v>31</v>
      </c>
      <c r="C37" s="15">
        <f t="shared" si="13"/>
        <v>498</v>
      </c>
      <c r="D37" s="15">
        <f t="shared" si="18"/>
        <v>200705</v>
      </c>
      <c r="E37" s="15">
        <f ca="1">IF(MOD(D37,100)=13,SUM(E25:E36),COUNTIF(Main!F:F,Stat!D37))</f>
        <v>31</v>
      </c>
      <c r="F37" s="15">
        <f t="shared" ca="1" si="19"/>
        <v>497</v>
      </c>
      <c r="G37" s="15">
        <f ca="1">COUNT(OFFSET(Main!B$1,$C37-1,0,Stat!$B37))</f>
        <v>23</v>
      </c>
      <c r="H37" s="15">
        <f ca="1">COUNT(OFFSET(Main!C$1,$F37-1,0,Stat!$E37))</f>
        <v>31</v>
      </c>
      <c r="I37" s="17">
        <f ca="1">AVERAGE(OFFSET(Main!B$1,$C37-1,0,Stat!$B37))</f>
        <v>10.565217391304349</v>
      </c>
      <c r="J37" s="17">
        <f ca="1">AVERAGE(OFFSET(Main!C$1,$F37-1,0,Stat!$E37))</f>
        <v>17.13548387096774</v>
      </c>
      <c r="K37" s="17">
        <f ca="1">_xlfn.STDEV.S(OFFSET(Main!B$1,$C37-1,0,Stat!$B37))</f>
        <v>2.9402548893300473</v>
      </c>
      <c r="L37" s="17">
        <f ca="1">_xlfn.STDEV.S(OFFSET(Main!C$1,$F37-1,0,Stat!$E37))</f>
        <v>3.245155197839475</v>
      </c>
      <c r="M37" s="17">
        <f ca="1">MIN(OFFSET(Main!B$1,$C37-1,0,Stat!$B37))</f>
        <v>3.2</v>
      </c>
      <c r="N37" s="17">
        <f ca="1">MIN(OFFSET(Main!C$1,$F37-1,0,Stat!$E37))</f>
        <v>11.5</v>
      </c>
      <c r="O37" s="17">
        <f ca="1">MAX(OFFSET(Main!B$1,$C37-1,0,Stat!$B37))</f>
        <v>17.399999999999999</v>
      </c>
      <c r="P37" s="17">
        <f ca="1">MAX(OFFSET(Main!C$1,$F37-1,0,Stat!$E37))</f>
        <v>24.3</v>
      </c>
      <c r="Q37" s="17">
        <f t="shared" ca="1" si="20"/>
        <v>14.2</v>
      </c>
      <c r="R37" s="17">
        <f t="shared" ca="1" si="21"/>
        <v>12.8</v>
      </c>
      <c r="S37" s="15" t="str">
        <f t="shared" ca="1" si="7"/>
        <v>8-data missing</v>
      </c>
      <c r="T37" s="15" t="str">
        <f t="shared" ca="1" si="8"/>
        <v/>
      </c>
    </row>
    <row r="38" spans="1:20" x14ac:dyDescent="0.25">
      <c r="A38" s="15">
        <f t="shared" si="17"/>
        <v>199606</v>
      </c>
      <c r="B38" s="15">
        <f>IF(MOD(A38,100)=13,SUM(B26:B37),COUNTIF(Main!E:E,Stat!A38))</f>
        <v>30</v>
      </c>
      <c r="C38" s="15">
        <f t="shared" si="13"/>
        <v>529</v>
      </c>
      <c r="D38" s="15">
        <f t="shared" si="18"/>
        <v>200706</v>
      </c>
      <c r="E38" s="15">
        <f ca="1">IF(MOD(D38,100)=13,SUM(E26:E37),COUNTIF(Main!F:F,Stat!D38))</f>
        <v>30</v>
      </c>
      <c r="F38" s="15">
        <f t="shared" ca="1" si="19"/>
        <v>528</v>
      </c>
      <c r="G38" s="15">
        <f ca="1">COUNT(OFFSET(Main!B$1,$C38-1,0,Stat!$B38))</f>
        <v>24</v>
      </c>
      <c r="H38" s="15">
        <f ca="1">COUNT(OFFSET(Main!C$1,$F38-1,0,Stat!$E38))</f>
        <v>30</v>
      </c>
      <c r="I38" s="17">
        <f ca="1">AVERAGE(OFFSET(Main!B$1,$C38-1,0,Stat!$B38))</f>
        <v>14.975000000000001</v>
      </c>
      <c r="J38" s="17">
        <f ca="1">AVERAGE(OFFSET(Main!C$1,$F38-1,0,Stat!$E38))</f>
        <v>20.916666666666668</v>
      </c>
      <c r="K38" s="17">
        <f ca="1">_xlfn.STDEV.S(OFFSET(Main!B$1,$C38-1,0,Stat!$B38))</f>
        <v>4.69275574920953</v>
      </c>
      <c r="L38" s="17">
        <f ca="1">_xlfn.STDEV.S(OFFSET(Main!C$1,$F38-1,0,Stat!$E38))</f>
        <v>4.363017251883142</v>
      </c>
      <c r="M38" s="17">
        <f ca="1">MIN(OFFSET(Main!B$1,$C38-1,0,Stat!$B38))</f>
        <v>10.3</v>
      </c>
      <c r="N38" s="17">
        <f ca="1">MIN(OFFSET(Main!C$1,$F38-1,0,Stat!$E38))</f>
        <v>13.1</v>
      </c>
      <c r="O38" s="17">
        <f ca="1">MAX(OFFSET(Main!B$1,$C38-1,0,Stat!$B38))</f>
        <v>27.9</v>
      </c>
      <c r="P38" s="17">
        <f ca="1">MAX(OFFSET(Main!C$1,$F38-1,0,Stat!$E38))</f>
        <v>28.7</v>
      </c>
      <c r="Q38" s="17">
        <f t="shared" ca="1" si="20"/>
        <v>17.599999999999998</v>
      </c>
      <c r="R38" s="17">
        <f t="shared" ca="1" si="21"/>
        <v>15.6</v>
      </c>
      <c r="S38" s="15" t="str">
        <f t="shared" ca="1" si="7"/>
        <v>6-data missing</v>
      </c>
      <c r="T38" s="15" t="str">
        <f t="shared" ca="1" si="8"/>
        <v/>
      </c>
    </row>
    <row r="39" spans="1:20" x14ac:dyDescent="0.25">
      <c r="A39" s="15">
        <f t="shared" si="17"/>
        <v>199607</v>
      </c>
      <c r="B39" s="15">
        <f>IF(MOD(A39,100)=13,SUM(B27:B38),COUNTIF(Main!E:E,Stat!A39))</f>
        <v>31</v>
      </c>
      <c r="C39" s="15">
        <f t="shared" ref="C39:C84" si="22">IF(MOD(A39,100)=13,C27,B38+C38)</f>
        <v>559</v>
      </c>
      <c r="D39" s="15">
        <f t="shared" si="18"/>
        <v>200707</v>
      </c>
      <c r="E39" s="15">
        <f ca="1">IF(MOD(D39,100)=13,SUM(E27:E38),COUNTIF(Main!F:F,Stat!D39))</f>
        <v>31</v>
      </c>
      <c r="F39" s="15">
        <f t="shared" ca="1" si="19"/>
        <v>558</v>
      </c>
      <c r="G39" s="15">
        <f ca="1">COUNT(OFFSET(Main!B$1,$C39-1,0,Stat!$B39))</f>
        <v>31</v>
      </c>
      <c r="H39" s="15">
        <f ca="1">COUNT(OFFSET(Main!C$1,$F39-1,0,Stat!$E39))</f>
        <v>31</v>
      </c>
      <c r="I39" s="17">
        <f ca="1">AVERAGE(OFFSET(Main!B$1,$C39-1,0,Stat!$B39))</f>
        <v>16.512903225806454</v>
      </c>
      <c r="J39" s="17">
        <f ca="1">AVERAGE(OFFSET(Main!C$1,$F39-1,0,Stat!$E39))</f>
        <v>20.251612903225805</v>
      </c>
      <c r="K39" s="17">
        <f ca="1">_xlfn.STDEV.S(OFFSET(Main!B$1,$C39-1,0,Stat!$B39))</f>
        <v>2.656280850548224</v>
      </c>
      <c r="L39" s="17">
        <f ca="1">_xlfn.STDEV.S(OFFSET(Main!C$1,$F39-1,0,Stat!$E39))</f>
        <v>3.9343674601933065</v>
      </c>
      <c r="M39" s="17">
        <f ca="1">MIN(OFFSET(Main!B$1,$C39-1,0,Stat!$B39))</f>
        <v>12</v>
      </c>
      <c r="N39" s="17">
        <f ca="1">MIN(OFFSET(Main!C$1,$F39-1,0,Stat!$E39))</f>
        <v>13.5</v>
      </c>
      <c r="O39" s="17">
        <f ca="1">MAX(OFFSET(Main!B$1,$C39-1,0,Stat!$B39))</f>
        <v>22.5</v>
      </c>
      <c r="P39" s="17">
        <f ca="1">MAX(OFFSET(Main!C$1,$F39-1,0,Stat!$E39))</f>
        <v>30.9</v>
      </c>
      <c r="Q39" s="17">
        <f t="shared" ca="1" si="20"/>
        <v>10.5</v>
      </c>
      <c r="R39" s="17">
        <f t="shared" ca="1" si="21"/>
        <v>17.399999999999999</v>
      </c>
      <c r="S39" s="15" t="str">
        <f t="shared" ca="1" si="7"/>
        <v/>
      </c>
      <c r="T39" s="15" t="str">
        <f t="shared" ca="1" si="8"/>
        <v/>
      </c>
    </row>
    <row r="40" spans="1:20" x14ac:dyDescent="0.25">
      <c r="A40" s="15">
        <f t="shared" si="17"/>
        <v>199608</v>
      </c>
      <c r="B40" s="15">
        <f>IF(MOD(A40,100)=13,SUM(B28:B39),COUNTIF(Main!E:E,Stat!A40))</f>
        <v>31</v>
      </c>
      <c r="C40" s="15">
        <f t="shared" si="22"/>
        <v>590</v>
      </c>
      <c r="D40" s="15">
        <f t="shared" si="18"/>
        <v>200708</v>
      </c>
      <c r="E40" s="15">
        <f ca="1">IF(MOD(D40,100)=13,SUM(E28:E39),COUNTIF(Main!F:F,Stat!D40))</f>
        <v>31</v>
      </c>
      <c r="F40" s="15">
        <f t="shared" ca="1" si="19"/>
        <v>589</v>
      </c>
      <c r="G40" s="15">
        <f ca="1">COUNT(OFFSET(Main!B$1,$C40-1,0,Stat!$B40))</f>
        <v>9</v>
      </c>
      <c r="H40" s="15">
        <f ca="1">COUNT(OFFSET(Main!C$1,$F40-1,0,Stat!$E40))</f>
        <v>31</v>
      </c>
      <c r="I40" s="17">
        <f ca="1">AVERAGE(OFFSET(Main!B$1,$C40-1,0,Stat!$B40))</f>
        <v>16.811111111111114</v>
      </c>
      <c r="J40" s="17">
        <f ca="1">AVERAGE(OFFSET(Main!C$1,$F40-1,0,Stat!$E40))</f>
        <v>19.829032258064515</v>
      </c>
      <c r="K40" s="17">
        <f ca="1">_xlfn.STDEV.S(OFFSET(Main!B$1,$C40-1,0,Stat!$B40))</f>
        <v>7.0045421771241498</v>
      </c>
      <c r="L40" s="17">
        <f ca="1">_xlfn.STDEV.S(OFFSET(Main!C$1,$F40-1,0,Stat!$E40))</f>
        <v>2.7279043908450205</v>
      </c>
      <c r="M40" s="17">
        <f ca="1">MIN(OFFSET(Main!B$1,$C40-1,0,Stat!$B40))</f>
        <v>0</v>
      </c>
      <c r="N40" s="17">
        <f ca="1">MIN(OFFSET(Main!C$1,$F40-1,0,Stat!$E40))</f>
        <v>15.3</v>
      </c>
      <c r="O40" s="17">
        <f ca="1">MAX(OFFSET(Main!B$1,$C40-1,0,Stat!$B40))</f>
        <v>23.8</v>
      </c>
      <c r="P40" s="17">
        <f ca="1">MAX(OFFSET(Main!C$1,$F40-1,0,Stat!$E40))</f>
        <v>25.7</v>
      </c>
      <c r="Q40" s="17">
        <f t="shared" ca="1" si="20"/>
        <v>23.8</v>
      </c>
      <c r="R40" s="17">
        <f t="shared" ca="1" si="21"/>
        <v>10.399999999999999</v>
      </c>
      <c r="S40" s="15" t="str">
        <f t="shared" ca="1" si="7"/>
        <v>22-data missing</v>
      </c>
      <c r="T40" s="15" t="str">
        <f t="shared" ca="1" si="8"/>
        <v/>
      </c>
    </row>
    <row r="41" spans="1:20" x14ac:dyDescent="0.25">
      <c r="A41" s="15">
        <f t="shared" si="17"/>
        <v>199609</v>
      </c>
      <c r="B41" s="15">
        <f>IF(MOD(A41,100)=13,SUM(B29:B40),COUNTIF(Main!E:E,Stat!A41))</f>
        <v>30</v>
      </c>
      <c r="C41" s="15">
        <f t="shared" si="22"/>
        <v>621</v>
      </c>
      <c r="D41" s="15">
        <f t="shared" si="18"/>
        <v>200709</v>
      </c>
      <c r="E41" s="15">
        <f ca="1">IF(MOD(D41,100)=13,SUM(E29:E40),COUNTIF(Main!F:F,Stat!D41))</f>
        <v>30</v>
      </c>
      <c r="F41" s="15">
        <f t="shared" ca="1" si="19"/>
        <v>620</v>
      </c>
      <c r="G41" s="15">
        <f ca="1">COUNT(OFFSET(Main!B$1,$C41-1,0,Stat!$B41))</f>
        <v>27</v>
      </c>
      <c r="H41" s="15">
        <f ca="1">COUNT(OFFSET(Main!C$1,$F41-1,0,Stat!$E41))</f>
        <v>30</v>
      </c>
      <c r="I41" s="17">
        <f ca="1">AVERAGE(OFFSET(Main!B$1,$C41-1,0,Stat!$B41))</f>
        <v>12.87777777777778</v>
      </c>
      <c r="J41" s="17">
        <f ca="1">AVERAGE(OFFSET(Main!C$1,$F41-1,0,Stat!$E41))</f>
        <v>15.566666666666665</v>
      </c>
      <c r="K41" s="17">
        <f ca="1">_xlfn.STDEV.S(OFFSET(Main!B$1,$C41-1,0,Stat!$B41))</f>
        <v>1.3136365652801483</v>
      </c>
      <c r="L41" s="17">
        <f ca="1">_xlfn.STDEV.S(OFFSET(Main!C$1,$F41-1,0,Stat!$E41))</f>
        <v>1.7072529524584876</v>
      </c>
      <c r="M41" s="17">
        <f ca="1">MIN(OFFSET(Main!B$1,$C41-1,0,Stat!$B41))</f>
        <v>10.5</v>
      </c>
      <c r="N41" s="17">
        <f ca="1">MIN(OFFSET(Main!C$1,$F41-1,0,Stat!$E41))</f>
        <v>12.7</v>
      </c>
      <c r="O41" s="17">
        <f ca="1">MAX(OFFSET(Main!B$1,$C41-1,0,Stat!$B41))</f>
        <v>15</v>
      </c>
      <c r="P41" s="17">
        <f ca="1">MAX(OFFSET(Main!C$1,$F41-1,0,Stat!$E41))</f>
        <v>20.399999999999999</v>
      </c>
      <c r="Q41" s="17">
        <f t="shared" ca="1" si="20"/>
        <v>4.5</v>
      </c>
      <c r="R41" s="17">
        <f t="shared" ca="1" si="21"/>
        <v>7.6999999999999993</v>
      </c>
      <c r="S41" s="15" t="str">
        <f t="shared" ca="1" si="7"/>
        <v>3-data missing</v>
      </c>
      <c r="T41" s="15" t="str">
        <f t="shared" ca="1" si="8"/>
        <v/>
      </c>
    </row>
    <row r="42" spans="1:20" x14ac:dyDescent="0.25">
      <c r="A42" s="15">
        <f t="shared" si="17"/>
        <v>199610</v>
      </c>
      <c r="B42" s="15">
        <f>IF(MOD(A42,100)=13,SUM(B30:B41),COUNTIF(Main!E:E,Stat!A42))</f>
        <v>31</v>
      </c>
      <c r="C42" s="15">
        <f t="shared" si="22"/>
        <v>651</v>
      </c>
      <c r="D42" s="15">
        <f t="shared" si="18"/>
        <v>200710</v>
      </c>
      <c r="E42" s="15">
        <f ca="1">IF(MOD(D42,100)=13,SUM(E30:E41),COUNTIF(Main!F:F,Stat!D42))</f>
        <v>31</v>
      </c>
      <c r="F42" s="15">
        <f t="shared" ca="1" si="19"/>
        <v>650</v>
      </c>
      <c r="G42" s="15">
        <f ca="1">COUNT(OFFSET(Main!B$1,$C42-1,0,Stat!$B42))</f>
        <v>5</v>
      </c>
      <c r="H42" s="15">
        <f ca="1">COUNT(OFFSET(Main!C$1,$F42-1,0,Stat!$E42))</f>
        <v>31</v>
      </c>
      <c r="I42" s="17">
        <f ca="1">AVERAGE(OFFSET(Main!B$1,$C42-1,0,Stat!$B42))</f>
        <v>9.34</v>
      </c>
      <c r="J42" s="17">
        <f ca="1">AVERAGE(OFFSET(Main!C$1,$F42-1,0,Stat!$E42))</f>
        <v>10.835483870967748</v>
      </c>
      <c r="K42" s="17">
        <f ca="1">_xlfn.STDEV.S(OFFSET(Main!B$1,$C42-1,0,Stat!$B42))</f>
        <v>5.439944852661653</v>
      </c>
      <c r="L42" s="17">
        <f ca="1">_xlfn.STDEV.S(OFFSET(Main!C$1,$F42-1,0,Stat!$E42))</f>
        <v>2.3968796920296991</v>
      </c>
      <c r="M42" s="17">
        <f ca="1">MIN(OFFSET(Main!B$1,$C42-1,0,Stat!$B42))</f>
        <v>0</v>
      </c>
      <c r="N42" s="17">
        <f ca="1">MIN(OFFSET(Main!C$1,$F42-1,0,Stat!$E42))</f>
        <v>4.5999999999999996</v>
      </c>
      <c r="O42" s="17">
        <f ca="1">MAX(OFFSET(Main!B$1,$C42-1,0,Stat!$B42))</f>
        <v>13.7</v>
      </c>
      <c r="P42" s="17">
        <f ca="1">MAX(OFFSET(Main!C$1,$F42-1,0,Stat!$E42))</f>
        <v>14.8</v>
      </c>
      <c r="Q42" s="17">
        <f t="shared" ca="1" si="20"/>
        <v>13.7</v>
      </c>
      <c r="R42" s="17">
        <f t="shared" ca="1" si="21"/>
        <v>10.200000000000001</v>
      </c>
      <c r="S42" s="15" t="str">
        <f t="shared" ca="1" si="7"/>
        <v>26-data missing</v>
      </c>
      <c r="T42" s="15" t="str">
        <f t="shared" ca="1" si="8"/>
        <v/>
      </c>
    </row>
    <row r="43" spans="1:20" x14ac:dyDescent="0.25">
      <c r="A43" s="15">
        <f t="shared" si="17"/>
        <v>199611</v>
      </c>
      <c r="B43" s="15">
        <f>IF(MOD(A43,100)=13,SUM(B31:B42),COUNTIF(Main!E:E,Stat!A43))</f>
        <v>30</v>
      </c>
      <c r="C43" s="15">
        <f t="shared" si="22"/>
        <v>682</v>
      </c>
      <c r="D43" s="15">
        <f t="shared" si="18"/>
        <v>200711</v>
      </c>
      <c r="E43" s="15">
        <f ca="1">IF(MOD(D43,100)=13,SUM(E31:E42),COUNTIF(Main!F:F,Stat!D43))</f>
        <v>30</v>
      </c>
      <c r="F43" s="15">
        <f t="shared" ca="1" si="19"/>
        <v>681</v>
      </c>
      <c r="G43" s="15">
        <f ca="1">COUNT(OFFSET(Main!B$1,$C43-1,0,Stat!$B43))</f>
        <v>21</v>
      </c>
      <c r="H43" s="15">
        <f ca="1">COUNT(OFFSET(Main!C$1,$F43-1,0,Stat!$E43))</f>
        <v>30</v>
      </c>
      <c r="I43" s="17">
        <f ca="1">AVERAGE(OFFSET(Main!B$1,$C43-1,0,Stat!$B43))</f>
        <v>7.1571428571428566</v>
      </c>
      <c r="J43" s="17">
        <f ca="1">AVERAGE(OFFSET(Main!C$1,$F43-1,0,Stat!$E43))</f>
        <v>6.5666666666666655</v>
      </c>
      <c r="K43" s="17">
        <f ca="1">_xlfn.STDEV.S(OFFSET(Main!B$1,$C43-1,0,Stat!$B43))</f>
        <v>3.0462388988015112</v>
      </c>
      <c r="L43" s="17">
        <f ca="1">_xlfn.STDEV.S(OFFSET(Main!C$1,$F43-1,0,Stat!$E43))</f>
        <v>3.2988329528144846</v>
      </c>
      <c r="M43" s="17">
        <f ca="1">MIN(OFFSET(Main!B$1,$C43-1,0,Stat!$B43))</f>
        <v>2.9</v>
      </c>
      <c r="N43" s="17">
        <f ca="1">MIN(OFFSET(Main!C$1,$F43-1,0,Stat!$E43))</f>
        <v>2</v>
      </c>
      <c r="O43" s="17">
        <f ca="1">MAX(OFFSET(Main!B$1,$C43-1,0,Stat!$B43))</f>
        <v>13.1</v>
      </c>
      <c r="P43" s="17">
        <f ca="1">MAX(OFFSET(Main!C$1,$F43-1,0,Stat!$E43))</f>
        <v>16</v>
      </c>
      <c r="Q43" s="17">
        <f t="shared" ca="1" si="20"/>
        <v>10.199999999999999</v>
      </c>
      <c r="R43" s="17">
        <f t="shared" ca="1" si="21"/>
        <v>14</v>
      </c>
      <c r="S43" s="15" t="str">
        <f t="shared" ca="1" si="7"/>
        <v>9-data missing</v>
      </c>
      <c r="T43" s="15" t="str">
        <f t="shared" ca="1" si="8"/>
        <v/>
      </c>
    </row>
    <row r="44" spans="1:20" x14ac:dyDescent="0.25">
      <c r="A44" s="15">
        <f t="shared" si="17"/>
        <v>199612</v>
      </c>
      <c r="B44" s="15">
        <f>IF(MOD(A44,100)=13,SUM(B32:B43),COUNTIF(Main!E:E,Stat!A44))</f>
        <v>31</v>
      </c>
      <c r="C44" s="15">
        <f t="shared" si="22"/>
        <v>712</v>
      </c>
      <c r="D44" s="15">
        <f t="shared" si="18"/>
        <v>200712</v>
      </c>
      <c r="E44" s="15">
        <f ca="1">IF(MOD(D44,100)=13,SUM(E32:E43),COUNTIF(Main!F:F,Stat!D44))</f>
        <v>31</v>
      </c>
      <c r="F44" s="15">
        <f t="shared" ca="1" si="19"/>
        <v>711</v>
      </c>
      <c r="G44" s="15">
        <f ca="1">COUNT(OFFSET(Main!B$1,$C44-1,0,Stat!$B44))</f>
        <v>5</v>
      </c>
      <c r="H44" s="15">
        <f ca="1">COUNT(OFFSET(Main!C$1,$F44-1,0,Stat!$E44))</f>
        <v>31</v>
      </c>
      <c r="I44" s="17">
        <f ca="1">AVERAGE(OFFSET(Main!B$1,$C44-1,0,Stat!$B44))</f>
        <v>2.16</v>
      </c>
      <c r="J44" s="17">
        <f ca="1">AVERAGE(OFFSET(Main!C$1,$F44-1,0,Stat!$E44))</f>
        <v>4.316129032258063</v>
      </c>
      <c r="K44" s="17">
        <f ca="1">_xlfn.STDEV.S(OFFSET(Main!B$1,$C44-1,0,Stat!$B44))</f>
        <v>2.2063544592834576</v>
      </c>
      <c r="L44" s="17">
        <f ca="1">_xlfn.STDEV.S(OFFSET(Main!C$1,$F44-1,0,Stat!$E44))</f>
        <v>3.8441381152948155</v>
      </c>
      <c r="M44" s="17">
        <f ca="1">MIN(OFFSET(Main!B$1,$C44-1,0,Stat!$B44))</f>
        <v>0</v>
      </c>
      <c r="N44" s="17">
        <f ca="1">MIN(OFFSET(Main!C$1,$F44-1,0,Stat!$E44))</f>
        <v>-4.5</v>
      </c>
      <c r="O44" s="17">
        <f ca="1">MAX(OFFSET(Main!B$1,$C44-1,0,Stat!$B44))</f>
        <v>4.5999999999999996</v>
      </c>
      <c r="P44" s="17">
        <f ca="1">MAX(OFFSET(Main!C$1,$F44-1,0,Stat!$E44))</f>
        <v>10.8</v>
      </c>
      <c r="Q44" s="17">
        <f t="shared" ca="1" si="20"/>
        <v>4.5999999999999996</v>
      </c>
      <c r="R44" s="17">
        <f t="shared" ca="1" si="21"/>
        <v>15.3</v>
      </c>
      <c r="S44" s="15" t="str">
        <f t="shared" ca="1" si="7"/>
        <v>26-data missing</v>
      </c>
      <c r="T44" s="15" t="str">
        <f t="shared" ca="1" si="8"/>
        <v/>
      </c>
    </row>
    <row r="45" spans="1:20" x14ac:dyDescent="0.25">
      <c r="A45" s="15">
        <f t="shared" si="17"/>
        <v>199613</v>
      </c>
      <c r="B45" s="15">
        <f>IF(MOD(A45,100)=13,SUM(B33:B44),COUNTIF(Main!E:E,Stat!A45))</f>
        <v>366</v>
      </c>
      <c r="C45" s="15">
        <f t="shared" si="22"/>
        <v>377</v>
      </c>
      <c r="D45" s="15">
        <f t="shared" si="18"/>
        <v>200713</v>
      </c>
      <c r="E45" s="15">
        <f ca="1">IF(MOD(D45,100)=13,SUM(E33:E44),COUNTIF(Main!F:F,Stat!D45))</f>
        <v>365</v>
      </c>
      <c r="F45" s="15">
        <f t="shared" ca="1" si="19"/>
        <v>377</v>
      </c>
      <c r="G45" s="15">
        <f ca="1">COUNT(OFFSET(Main!B$1,$C45-1,0,Stat!$B45))</f>
        <v>197</v>
      </c>
      <c r="H45" s="15">
        <f ca="1">COUNT(OFFSET(Main!C$1,$F45-1,0,Stat!$E45))</f>
        <v>364</v>
      </c>
      <c r="I45" s="17">
        <f ca="1">AVERAGE(OFFSET(Main!B$1,$C45-1,0,Stat!$B45))</f>
        <v>10.864467005076134</v>
      </c>
      <c r="J45" s="17">
        <f ca="1">AVERAGE(OFFSET(Main!C$1,$F45-1,0,Stat!$E45))</f>
        <v>12.618681318681341</v>
      </c>
      <c r="K45" s="17">
        <f ca="1">_xlfn.STDEV.S(OFFSET(Main!B$1,$C45-1,0,Stat!$B45))</f>
        <v>5.942346848384731</v>
      </c>
      <c r="L45" s="17">
        <f ca="1">_xlfn.STDEV.S(OFFSET(Main!C$1,$F45-1,0,Stat!$E45))</f>
        <v>6.9326816088254359</v>
      </c>
      <c r="M45" s="17">
        <f ca="1">MIN(OFFSET(Main!B$1,$C45-1,0,Stat!$B45))</f>
        <v>-2</v>
      </c>
      <c r="N45" s="17">
        <f ca="1">MIN(OFFSET(Main!C$1,$F45-1,0,Stat!$E45))</f>
        <v>-4.5</v>
      </c>
      <c r="O45" s="17">
        <f ca="1">MAX(OFFSET(Main!B$1,$C45-1,0,Stat!$B45))</f>
        <v>27.9</v>
      </c>
      <c r="P45" s="17">
        <f ca="1">MAX(OFFSET(Main!C$1,$F45-1,0,Stat!$E45))</f>
        <v>30.9</v>
      </c>
      <c r="Q45" s="17">
        <f t="shared" ca="1" si="20"/>
        <v>29.9</v>
      </c>
      <c r="R45" s="17">
        <f t="shared" ca="1" si="21"/>
        <v>35.4</v>
      </c>
      <c r="S45" s="15" t="str">
        <f t="shared" ca="1" si="7"/>
        <v>169-data missing</v>
      </c>
      <c r="T45" s="15" t="str">
        <f t="shared" ca="1" si="8"/>
        <v>2-data missing</v>
      </c>
    </row>
    <row r="46" spans="1:20" x14ac:dyDescent="0.25">
      <c r="A46" s="15">
        <f t="shared" si="17"/>
        <v>199701</v>
      </c>
      <c r="B46" s="15">
        <f>IF(MOD(A46,100)=13,SUM(B34:B45),COUNTIF(Main!E:E,Stat!A46))</f>
        <v>31</v>
      </c>
      <c r="C46" s="15">
        <f t="shared" si="22"/>
        <v>743</v>
      </c>
      <c r="D46" s="15">
        <f t="shared" si="18"/>
        <v>200801</v>
      </c>
      <c r="E46" s="15">
        <f ca="1">IF(MOD(D46,100)=13,SUM(E34:E45),COUNTIF(Main!F:F,Stat!D46))</f>
        <v>31</v>
      </c>
      <c r="F46" s="15">
        <f t="shared" ca="1" si="19"/>
        <v>742</v>
      </c>
      <c r="G46" s="15">
        <f ca="1">COUNT(OFFSET(Main!B$1,$C46-1,0,Stat!$B46))</f>
        <v>1</v>
      </c>
      <c r="H46" s="15">
        <f ca="1">COUNT(OFFSET(Main!C$1,$F46-1,0,Stat!$E46))</f>
        <v>31</v>
      </c>
      <c r="I46" s="17">
        <f ca="1">AVERAGE(OFFSET(Main!B$1,$C46-1,0,Stat!$B46))</f>
        <v>-3</v>
      </c>
      <c r="J46" s="17">
        <f ca="1">AVERAGE(OFFSET(Main!C$1,$F46-1,0,Stat!$E46))</f>
        <v>5.7096774193548381</v>
      </c>
      <c r="K46" s="17" t="e">
        <f ca="1">_xlfn.STDEV.S(OFFSET(Main!B$1,$C46-1,0,Stat!$B46))</f>
        <v>#DIV/0!</v>
      </c>
      <c r="L46" s="17">
        <f ca="1">_xlfn.STDEV.S(OFFSET(Main!C$1,$F46-1,0,Stat!$E46))</f>
        <v>3.6575360411721345</v>
      </c>
      <c r="M46" s="17">
        <f ca="1">MIN(OFFSET(Main!B$1,$C46-1,0,Stat!$B46))</f>
        <v>-3</v>
      </c>
      <c r="N46" s="17">
        <f ca="1">MIN(OFFSET(Main!C$1,$F46-1,0,Stat!$E46))</f>
        <v>-4.5</v>
      </c>
      <c r="O46" s="17">
        <f ca="1">MAX(OFFSET(Main!B$1,$C46-1,0,Stat!$B46))</f>
        <v>-3</v>
      </c>
      <c r="P46" s="17">
        <f ca="1">MAX(OFFSET(Main!C$1,$F46-1,0,Stat!$E46))</f>
        <v>10.3</v>
      </c>
      <c r="Q46" s="17">
        <f t="shared" ca="1" si="20"/>
        <v>0</v>
      </c>
      <c r="R46" s="17">
        <f t="shared" ca="1" si="21"/>
        <v>14.8</v>
      </c>
      <c r="S46" s="15" t="str">
        <f t="shared" ca="1" si="7"/>
        <v>30-data missing</v>
      </c>
      <c r="T46" s="15" t="str">
        <f t="shared" ca="1" si="8"/>
        <v/>
      </c>
    </row>
    <row r="47" spans="1:20" x14ac:dyDescent="0.25">
      <c r="A47" s="15">
        <f t="shared" si="17"/>
        <v>199702</v>
      </c>
      <c r="B47" s="15">
        <f>IF(MOD(A47,100)=13,SUM(B35:B46),COUNTIF(Main!E:E,Stat!A47))</f>
        <v>28</v>
      </c>
      <c r="C47" s="15">
        <f t="shared" si="22"/>
        <v>774</v>
      </c>
      <c r="D47" s="15">
        <f t="shared" si="18"/>
        <v>200802</v>
      </c>
      <c r="E47" s="15">
        <f ca="1">IF(MOD(D47,100)=13,SUM(E35:E46),COUNTIF(Main!F:F,Stat!D47))</f>
        <v>29</v>
      </c>
      <c r="F47" s="15">
        <f t="shared" ca="1" si="19"/>
        <v>773</v>
      </c>
      <c r="G47" s="15">
        <f ca="1">COUNT(OFFSET(Main!B$1,$C47-1,0,Stat!$B47))</f>
        <v>6</v>
      </c>
      <c r="H47" s="15">
        <f ca="1">COUNT(OFFSET(Main!C$1,$F47-1,0,Stat!$E47))</f>
        <v>29</v>
      </c>
      <c r="I47" s="17">
        <f ca="1">AVERAGE(OFFSET(Main!B$1,$C47-1,0,Stat!$B47))</f>
        <v>8.6166666666666654</v>
      </c>
      <c r="J47" s="17">
        <f ca="1">AVERAGE(OFFSET(Main!C$1,$F47-1,0,Stat!$E47))</f>
        <v>5.931034482758621</v>
      </c>
      <c r="K47" s="17">
        <f ca="1">_xlfn.STDEV.S(OFFSET(Main!B$1,$C47-1,0,Stat!$B47))</f>
        <v>1.1956866925188576</v>
      </c>
      <c r="L47" s="17">
        <f ca="1">_xlfn.STDEV.S(OFFSET(Main!C$1,$F47-1,0,Stat!$E47))</f>
        <v>2.6929940120186782</v>
      </c>
      <c r="M47" s="17">
        <f ca="1">MIN(OFFSET(Main!B$1,$C47-1,0,Stat!$B47))</f>
        <v>7</v>
      </c>
      <c r="N47" s="17">
        <f ca="1">MIN(OFFSET(Main!C$1,$F47-1,0,Stat!$E47))</f>
        <v>0.8</v>
      </c>
      <c r="O47" s="17">
        <f ca="1">MAX(OFFSET(Main!B$1,$C47-1,0,Stat!$B47))</f>
        <v>10.1</v>
      </c>
      <c r="P47" s="17">
        <f ca="1">MAX(OFFSET(Main!C$1,$F47-1,0,Stat!$E47))</f>
        <v>11.3</v>
      </c>
      <c r="Q47" s="17">
        <f t="shared" ca="1" si="20"/>
        <v>3.0999999999999996</v>
      </c>
      <c r="R47" s="17">
        <f t="shared" ca="1" si="21"/>
        <v>10.5</v>
      </c>
      <c r="S47" s="15" t="str">
        <f t="shared" ca="1" si="7"/>
        <v>22-data missing</v>
      </c>
      <c r="T47" s="15" t="str">
        <f t="shared" ca="1" si="8"/>
        <v>-1-data missing</v>
      </c>
    </row>
    <row r="48" spans="1:20" x14ac:dyDescent="0.25">
      <c r="A48" s="15">
        <f t="shared" si="17"/>
        <v>199703</v>
      </c>
      <c r="B48" s="15">
        <f>IF(MOD(A48,100)=13,SUM(B36:B47),COUNTIF(Main!E:E,Stat!A48))</f>
        <v>31</v>
      </c>
      <c r="C48" s="15">
        <f t="shared" si="22"/>
        <v>802</v>
      </c>
      <c r="D48" s="15">
        <f t="shared" si="18"/>
        <v>200803</v>
      </c>
      <c r="E48" s="15">
        <f ca="1">IF(MOD(D48,100)=13,SUM(E36:E47),COUNTIF(Main!F:F,Stat!D48))</f>
        <v>31</v>
      </c>
      <c r="F48" s="15">
        <f t="shared" ca="1" si="19"/>
        <v>802</v>
      </c>
      <c r="G48" s="15">
        <f ca="1">COUNT(OFFSET(Main!B$1,$C48-1,0,Stat!$B48))</f>
        <v>31</v>
      </c>
      <c r="H48" s="15">
        <f ca="1">COUNT(OFFSET(Main!C$1,$F48-1,0,Stat!$E48))</f>
        <v>31</v>
      </c>
      <c r="I48" s="17">
        <f ca="1">AVERAGE(OFFSET(Main!B$1,$C48-1,0,Stat!$B48))</f>
        <v>7.106451612903224</v>
      </c>
      <c r="J48" s="17">
        <f ca="1">AVERAGE(OFFSET(Main!C$1,$F48-1,0,Stat!$E48))</f>
        <v>6.9806451612903233</v>
      </c>
      <c r="K48" s="17">
        <f ca="1">_xlfn.STDEV.S(OFFSET(Main!B$1,$C48-1,0,Stat!$B48))</f>
        <v>2.4451224214574596</v>
      </c>
      <c r="L48" s="17">
        <f ca="1">_xlfn.STDEV.S(OFFSET(Main!C$1,$F48-1,0,Stat!$E48))</f>
        <v>2.8511306944016312</v>
      </c>
      <c r="M48" s="17">
        <f ca="1">MIN(OFFSET(Main!B$1,$C48-1,0,Stat!$B48))</f>
        <v>2.5</v>
      </c>
      <c r="N48" s="17">
        <f ca="1">MIN(OFFSET(Main!C$1,$F48-1,0,Stat!$E48))</f>
        <v>1.1000000000000001</v>
      </c>
      <c r="O48" s="17">
        <f ca="1">MAX(OFFSET(Main!B$1,$C48-1,0,Stat!$B48))</f>
        <v>11.8</v>
      </c>
      <c r="P48" s="17">
        <f ca="1">MAX(OFFSET(Main!C$1,$F48-1,0,Stat!$E48))</f>
        <v>13.3</v>
      </c>
      <c r="Q48" s="17">
        <f t="shared" ca="1" si="20"/>
        <v>9.3000000000000007</v>
      </c>
      <c r="R48" s="17">
        <f t="shared" ca="1" si="21"/>
        <v>12.200000000000001</v>
      </c>
      <c r="S48" s="15" t="str">
        <f t="shared" ca="1" si="7"/>
        <v/>
      </c>
      <c r="T48" s="15" t="str">
        <f t="shared" ca="1" si="8"/>
        <v/>
      </c>
    </row>
    <row r="49" spans="1:20" x14ac:dyDescent="0.25">
      <c r="A49" s="15">
        <f t="shared" si="17"/>
        <v>199704</v>
      </c>
      <c r="B49" s="15">
        <f>IF(MOD(A49,100)=13,SUM(B37:B48),COUNTIF(Main!E:E,Stat!A49))</f>
        <v>30</v>
      </c>
      <c r="C49" s="15">
        <f t="shared" si="22"/>
        <v>833</v>
      </c>
      <c r="D49" s="15">
        <f t="shared" si="18"/>
        <v>200804</v>
      </c>
      <c r="E49" s="15">
        <f ca="1">IF(MOD(D49,100)=13,SUM(E37:E48),COUNTIF(Main!F:F,Stat!D49))</f>
        <v>30</v>
      </c>
      <c r="F49" s="15">
        <f t="shared" ca="1" si="19"/>
        <v>833</v>
      </c>
      <c r="G49" s="15">
        <f ca="1">COUNT(OFFSET(Main!B$1,$C49-1,0,Stat!$B49))</f>
        <v>24</v>
      </c>
      <c r="H49" s="15">
        <f ca="1">COUNT(OFFSET(Main!C$1,$F49-1,0,Stat!$E49))</f>
        <v>30</v>
      </c>
      <c r="I49" s="17">
        <f ca="1">AVERAGE(OFFSET(Main!B$1,$C49-1,0,Stat!$B49))</f>
        <v>7.6583333333333341</v>
      </c>
      <c r="J49" s="17">
        <f ca="1">AVERAGE(OFFSET(Main!C$1,$F49-1,0,Stat!$E49))</f>
        <v>11.336666666666668</v>
      </c>
      <c r="K49" s="17">
        <f ca="1">_xlfn.STDEV.S(OFFSET(Main!B$1,$C49-1,0,Stat!$B49))</f>
        <v>2.3177794220493384</v>
      </c>
      <c r="L49" s="17">
        <f ca="1">_xlfn.STDEV.S(OFFSET(Main!C$1,$F49-1,0,Stat!$E49))</f>
        <v>4.3561675131127435</v>
      </c>
      <c r="M49" s="17">
        <f ca="1">MIN(OFFSET(Main!B$1,$C49-1,0,Stat!$B49))</f>
        <v>3.6</v>
      </c>
      <c r="N49" s="17">
        <f ca="1">MIN(OFFSET(Main!C$1,$F49-1,0,Stat!$E49))</f>
        <v>5.6</v>
      </c>
      <c r="O49" s="17">
        <f ca="1">MAX(OFFSET(Main!B$1,$C49-1,0,Stat!$B49))</f>
        <v>12.4</v>
      </c>
      <c r="P49" s="17">
        <f ca="1">MAX(OFFSET(Main!C$1,$F49-1,0,Stat!$E49))</f>
        <v>21.7</v>
      </c>
      <c r="Q49" s="17">
        <f t="shared" ca="1" si="20"/>
        <v>8.8000000000000007</v>
      </c>
      <c r="R49" s="17">
        <f t="shared" ca="1" si="21"/>
        <v>16.100000000000001</v>
      </c>
      <c r="S49" s="15" t="str">
        <f t="shared" ca="1" si="7"/>
        <v>6-data missing</v>
      </c>
      <c r="T49" s="15" t="str">
        <f t="shared" ca="1" si="8"/>
        <v/>
      </c>
    </row>
    <row r="50" spans="1:20" x14ac:dyDescent="0.25">
      <c r="A50" s="15">
        <f t="shared" si="17"/>
        <v>199705</v>
      </c>
      <c r="B50" s="15">
        <f>IF(MOD(A50,100)=13,SUM(B38:B49),COUNTIF(Main!E:E,Stat!A50))</f>
        <v>31</v>
      </c>
      <c r="C50" s="15">
        <f t="shared" si="22"/>
        <v>863</v>
      </c>
      <c r="D50" s="15">
        <f t="shared" si="18"/>
        <v>200805</v>
      </c>
      <c r="E50" s="15">
        <f ca="1">IF(MOD(D50,100)=13,SUM(E38:E49),COUNTIF(Main!F:F,Stat!D50))</f>
        <v>31</v>
      </c>
      <c r="F50" s="15">
        <f t="shared" ca="1" si="19"/>
        <v>863</v>
      </c>
      <c r="G50" s="15">
        <f ca="1">COUNT(OFFSET(Main!B$1,$C50-1,0,Stat!$B50))</f>
        <v>0</v>
      </c>
      <c r="H50" s="15">
        <f ca="1">COUNT(OFFSET(Main!C$1,$F50-1,0,Stat!$E50))</f>
        <v>29</v>
      </c>
      <c r="I50" s="17" t="e">
        <f ca="1">AVERAGE(OFFSET(Main!B$1,$C50-1,0,Stat!$B50))</f>
        <v>#DIV/0!</v>
      </c>
      <c r="J50" s="17">
        <f ca="1">AVERAGE(OFFSET(Main!C$1,$F50-1,0,Stat!$E50))</f>
        <v>19.286206896551722</v>
      </c>
      <c r="K50" s="17" t="e">
        <f ca="1">_xlfn.STDEV.S(OFFSET(Main!B$1,$C50-1,0,Stat!$B50))</f>
        <v>#DIV/0!</v>
      </c>
      <c r="L50" s="17">
        <f ca="1">_xlfn.STDEV.S(OFFSET(Main!C$1,$F50-1,0,Stat!$E50))</f>
        <v>3.6648644623087656</v>
      </c>
      <c r="M50" s="17">
        <f ca="1">MIN(OFFSET(Main!B$1,$C50-1,0,Stat!$B50))</f>
        <v>0</v>
      </c>
      <c r="N50" s="17">
        <f ca="1">MIN(OFFSET(Main!C$1,$F50-1,0,Stat!$E50))</f>
        <v>13</v>
      </c>
      <c r="O50" s="17">
        <f ca="1">MAX(OFFSET(Main!B$1,$C50-1,0,Stat!$B50))</f>
        <v>0</v>
      </c>
      <c r="P50" s="17">
        <f ca="1">MAX(OFFSET(Main!C$1,$F50-1,0,Stat!$E50))</f>
        <v>27</v>
      </c>
      <c r="Q50" s="17">
        <f t="shared" ca="1" si="20"/>
        <v>0</v>
      </c>
      <c r="R50" s="17">
        <f t="shared" ca="1" si="21"/>
        <v>14</v>
      </c>
      <c r="S50" s="15" t="str">
        <f t="shared" ca="1" si="7"/>
        <v>31-data missing</v>
      </c>
      <c r="T50" s="15" t="str">
        <f t="shared" ca="1" si="8"/>
        <v>2-data missing</v>
      </c>
    </row>
    <row r="51" spans="1:20" x14ac:dyDescent="0.25">
      <c r="A51" s="15">
        <f t="shared" si="17"/>
        <v>199706</v>
      </c>
      <c r="B51" s="15">
        <f>IF(MOD(A51,100)=13,SUM(B39:B50),COUNTIF(Main!E:E,Stat!A51))</f>
        <v>30</v>
      </c>
      <c r="C51" s="15">
        <f t="shared" si="22"/>
        <v>894</v>
      </c>
      <c r="D51" s="15">
        <f t="shared" si="18"/>
        <v>200806</v>
      </c>
      <c r="E51" s="15">
        <f ca="1">IF(MOD(D51,100)=13,SUM(E39:E50),COUNTIF(Main!F:F,Stat!D51))</f>
        <v>30</v>
      </c>
      <c r="F51" s="15">
        <f t="shared" ca="1" si="19"/>
        <v>894</v>
      </c>
      <c r="G51" s="15">
        <f ca="1">COUNT(OFFSET(Main!B$1,$C51-1,0,Stat!$B51))</f>
        <v>0</v>
      </c>
      <c r="H51" s="15">
        <f ca="1">COUNT(OFFSET(Main!C$1,$F51-1,0,Stat!$E51))</f>
        <v>30</v>
      </c>
      <c r="I51" s="17" t="e">
        <f ca="1">AVERAGE(OFFSET(Main!B$1,$C51-1,0,Stat!$B51))</f>
        <v>#DIV/0!</v>
      </c>
      <c r="J51" s="17">
        <f ca="1">AVERAGE(OFFSET(Main!C$1,$F51-1,0,Stat!$E51))</f>
        <v>21.803333333333331</v>
      </c>
      <c r="K51" s="17" t="e">
        <f ca="1">_xlfn.STDEV.S(OFFSET(Main!B$1,$C51-1,0,Stat!$B51))</f>
        <v>#DIV/0!</v>
      </c>
      <c r="L51" s="17">
        <f ca="1">_xlfn.STDEV.S(OFFSET(Main!C$1,$F51-1,0,Stat!$E51))</f>
        <v>4.5601333414664733</v>
      </c>
      <c r="M51" s="17">
        <f ca="1">MIN(OFFSET(Main!B$1,$C51-1,0,Stat!$B51))</f>
        <v>0</v>
      </c>
      <c r="N51" s="17">
        <f ca="1">MIN(OFFSET(Main!C$1,$F51-1,0,Stat!$E51))</f>
        <v>15</v>
      </c>
      <c r="O51" s="17">
        <f ca="1">MAX(OFFSET(Main!B$1,$C51-1,0,Stat!$B51))</f>
        <v>0</v>
      </c>
      <c r="P51" s="17">
        <f ca="1">MAX(OFFSET(Main!C$1,$F51-1,0,Stat!$E51))</f>
        <v>29.7</v>
      </c>
      <c r="Q51" s="17">
        <f t="shared" ca="1" si="20"/>
        <v>0</v>
      </c>
      <c r="R51" s="17">
        <f t="shared" ca="1" si="21"/>
        <v>14.7</v>
      </c>
      <c r="S51" s="15" t="str">
        <f t="shared" ca="1" si="7"/>
        <v>30-data missing</v>
      </c>
      <c r="T51" s="15" t="str">
        <f t="shared" ca="1" si="8"/>
        <v/>
      </c>
    </row>
    <row r="52" spans="1:20" x14ac:dyDescent="0.25">
      <c r="A52" s="15">
        <f t="shared" si="17"/>
        <v>199707</v>
      </c>
      <c r="B52" s="15">
        <f>IF(MOD(A52,100)=13,SUM(B40:B51),COUNTIF(Main!E:E,Stat!A52))</f>
        <v>31</v>
      </c>
      <c r="C52" s="15">
        <f t="shared" si="22"/>
        <v>924</v>
      </c>
      <c r="D52" s="15">
        <f t="shared" si="18"/>
        <v>200807</v>
      </c>
      <c r="E52" s="15">
        <f ca="1">IF(MOD(D52,100)=13,SUM(E40:E51),COUNTIF(Main!F:F,Stat!D52))</f>
        <v>31</v>
      </c>
      <c r="F52" s="15">
        <f t="shared" ca="1" si="19"/>
        <v>924</v>
      </c>
      <c r="G52" s="15">
        <f ca="1">COUNT(OFFSET(Main!B$1,$C52-1,0,Stat!$B52))</f>
        <v>0</v>
      </c>
      <c r="H52" s="15">
        <f ca="1">COUNT(OFFSET(Main!C$1,$F52-1,0,Stat!$E52))</f>
        <v>31</v>
      </c>
      <c r="I52" s="17" t="e">
        <f ca="1">AVERAGE(OFFSET(Main!B$1,$C52-1,0,Stat!$B52))</f>
        <v>#DIV/0!</v>
      </c>
      <c r="J52" s="17">
        <f ca="1">AVERAGE(OFFSET(Main!C$1,$F52-1,0,Stat!$E52))</f>
        <v>21.458064516129028</v>
      </c>
      <c r="K52" s="17" t="e">
        <f ca="1">_xlfn.STDEV.S(OFFSET(Main!B$1,$C52-1,0,Stat!$B52))</f>
        <v>#DIV/0!</v>
      </c>
      <c r="L52" s="17">
        <f ca="1">_xlfn.STDEV.S(OFFSET(Main!C$1,$F52-1,0,Stat!$E52))</f>
        <v>4.3026948294875922</v>
      </c>
      <c r="M52" s="17">
        <f ca="1">MIN(OFFSET(Main!B$1,$C52-1,0,Stat!$B52))</f>
        <v>0</v>
      </c>
      <c r="N52" s="17">
        <f ca="1">MIN(OFFSET(Main!C$1,$F52-1,0,Stat!$E52))</f>
        <v>13.9</v>
      </c>
      <c r="O52" s="17">
        <f ca="1">MAX(OFFSET(Main!B$1,$C52-1,0,Stat!$B52))</f>
        <v>0</v>
      </c>
      <c r="P52" s="17">
        <f ca="1">MAX(OFFSET(Main!C$1,$F52-1,0,Stat!$E52))</f>
        <v>29.3</v>
      </c>
      <c r="Q52" s="17">
        <f t="shared" ca="1" si="20"/>
        <v>0</v>
      </c>
      <c r="R52" s="17">
        <f t="shared" ca="1" si="21"/>
        <v>15.4</v>
      </c>
      <c r="S52" s="15" t="str">
        <f t="shared" ca="1" si="7"/>
        <v>31-data missing</v>
      </c>
      <c r="T52" s="15" t="str">
        <f t="shared" ca="1" si="8"/>
        <v/>
      </c>
    </row>
    <row r="53" spans="1:20" x14ac:dyDescent="0.25">
      <c r="A53" s="15">
        <f t="shared" si="17"/>
        <v>199708</v>
      </c>
      <c r="B53" s="15">
        <f>IF(MOD(A53,100)=13,SUM(B41:B52),COUNTIF(Main!E:E,Stat!A53))</f>
        <v>31</v>
      </c>
      <c r="C53" s="15">
        <f t="shared" si="22"/>
        <v>955</v>
      </c>
      <c r="D53" s="15">
        <f t="shared" si="18"/>
        <v>200808</v>
      </c>
      <c r="E53" s="15">
        <f ca="1">IF(MOD(D53,100)=13,SUM(E41:E52),COUNTIF(Main!F:F,Stat!D53))</f>
        <v>31</v>
      </c>
      <c r="F53" s="15">
        <f t="shared" ca="1" si="19"/>
        <v>955</v>
      </c>
      <c r="G53" s="15">
        <f ca="1">COUNT(OFFSET(Main!B$1,$C53-1,0,Stat!$B53))</f>
        <v>0</v>
      </c>
      <c r="H53" s="15">
        <f ca="1">COUNT(OFFSET(Main!C$1,$F53-1,0,Stat!$E53))</f>
        <v>31</v>
      </c>
      <c r="I53" s="17" t="e">
        <f ca="1">AVERAGE(OFFSET(Main!B$1,$C53-1,0,Stat!$B53))</f>
        <v>#DIV/0!</v>
      </c>
      <c r="J53" s="17">
        <f ca="1">AVERAGE(OFFSET(Main!C$1,$F53-1,0,Stat!$E53))</f>
        <v>20.087096774193547</v>
      </c>
      <c r="K53" s="17" t="e">
        <f ca="1">_xlfn.STDEV.S(OFFSET(Main!B$1,$C53-1,0,Stat!$B53))</f>
        <v>#DIV/0!</v>
      </c>
      <c r="L53" s="17">
        <f ca="1">_xlfn.STDEV.S(OFFSET(Main!C$1,$F53-1,0,Stat!$E53))</f>
        <v>3.292794348825316</v>
      </c>
      <c r="M53" s="17">
        <f ca="1">MIN(OFFSET(Main!B$1,$C53-1,0,Stat!$B53))</f>
        <v>0</v>
      </c>
      <c r="N53" s="17">
        <f ca="1">MIN(OFFSET(Main!C$1,$F53-1,0,Stat!$E53))</f>
        <v>13.4</v>
      </c>
      <c r="O53" s="17">
        <f ca="1">MAX(OFFSET(Main!B$1,$C53-1,0,Stat!$B53))</f>
        <v>0</v>
      </c>
      <c r="P53" s="17">
        <f ca="1">MAX(OFFSET(Main!C$1,$F53-1,0,Stat!$E53))</f>
        <v>28</v>
      </c>
      <c r="Q53" s="17">
        <f t="shared" ca="1" si="20"/>
        <v>0</v>
      </c>
      <c r="R53" s="17">
        <f t="shared" ca="1" si="21"/>
        <v>14.6</v>
      </c>
      <c r="S53" s="15" t="str">
        <f t="shared" ca="1" si="7"/>
        <v>31-data missing</v>
      </c>
      <c r="T53" s="15" t="str">
        <f t="shared" ca="1" si="8"/>
        <v/>
      </c>
    </row>
    <row r="54" spans="1:20" x14ac:dyDescent="0.25">
      <c r="A54" s="15">
        <f t="shared" si="17"/>
        <v>199709</v>
      </c>
      <c r="B54" s="15">
        <f>IF(MOD(A54,100)=13,SUM(B42:B53),COUNTIF(Main!E:E,Stat!A54))</f>
        <v>30</v>
      </c>
      <c r="C54" s="15">
        <f t="shared" si="22"/>
        <v>986</v>
      </c>
      <c r="D54" s="15">
        <f t="shared" si="18"/>
        <v>200809</v>
      </c>
      <c r="E54" s="15">
        <f ca="1">IF(MOD(D54,100)=13,SUM(E42:E53),COUNTIF(Main!F:F,Stat!D54))</f>
        <v>30</v>
      </c>
      <c r="F54" s="15">
        <f t="shared" ca="1" si="19"/>
        <v>986</v>
      </c>
      <c r="G54" s="15">
        <f ca="1">COUNT(OFFSET(Main!B$1,$C54-1,0,Stat!$B54))</f>
        <v>20</v>
      </c>
      <c r="H54" s="15">
        <f ca="1">COUNT(OFFSET(Main!C$1,$F54-1,0,Stat!$E54))</f>
        <v>30</v>
      </c>
      <c r="I54" s="17">
        <f ca="1">AVERAGE(OFFSET(Main!B$1,$C54-1,0,Stat!$B54))</f>
        <v>13.554999999999996</v>
      </c>
      <c r="J54" s="17">
        <f ca="1">AVERAGE(OFFSET(Main!C$1,$F54-1,0,Stat!$E54))</f>
        <v>16.993333333333336</v>
      </c>
      <c r="K54" s="17">
        <f ca="1">_xlfn.STDEV.S(OFFSET(Main!B$1,$C54-1,0,Stat!$B54))</f>
        <v>2.0592474353511157</v>
      </c>
      <c r="L54" s="17">
        <f ca="1">_xlfn.STDEV.S(OFFSET(Main!C$1,$F54-1,0,Stat!$E54))</f>
        <v>3.1759802541439903</v>
      </c>
      <c r="M54" s="17">
        <f ca="1">MIN(OFFSET(Main!B$1,$C54-1,0,Stat!$B54))</f>
        <v>8</v>
      </c>
      <c r="N54" s="17">
        <f ca="1">MIN(OFFSET(Main!C$1,$F54-1,0,Stat!$E54))</f>
        <v>12.8</v>
      </c>
      <c r="O54" s="17">
        <f ca="1">MAX(OFFSET(Main!B$1,$C54-1,0,Stat!$B54))</f>
        <v>18</v>
      </c>
      <c r="P54" s="17">
        <f ca="1">MAX(OFFSET(Main!C$1,$F54-1,0,Stat!$E54))</f>
        <v>22.7</v>
      </c>
      <c r="Q54" s="17">
        <f t="shared" ca="1" si="20"/>
        <v>10</v>
      </c>
      <c r="R54" s="17">
        <f t="shared" ca="1" si="21"/>
        <v>9.8999999999999986</v>
      </c>
      <c r="S54" s="15" t="str">
        <f t="shared" ca="1" si="7"/>
        <v>10-data missing</v>
      </c>
      <c r="T54" s="15" t="str">
        <f t="shared" ca="1" si="8"/>
        <v/>
      </c>
    </row>
    <row r="55" spans="1:20" x14ac:dyDescent="0.25">
      <c r="A55" s="15">
        <f t="shared" si="17"/>
        <v>199710</v>
      </c>
      <c r="B55" s="15">
        <f>IF(MOD(A55,100)=13,SUM(B43:B54),COUNTIF(Main!E:E,Stat!A55))</f>
        <v>31</v>
      </c>
      <c r="C55" s="15">
        <f t="shared" si="22"/>
        <v>1016</v>
      </c>
      <c r="D55" s="15">
        <f t="shared" si="18"/>
        <v>200810</v>
      </c>
      <c r="E55" s="15">
        <f ca="1">IF(MOD(D55,100)=13,SUM(E43:E54),COUNTIF(Main!F:F,Stat!D55))</f>
        <v>31</v>
      </c>
      <c r="F55" s="15">
        <f t="shared" ca="1" si="19"/>
        <v>1016</v>
      </c>
      <c r="G55" s="15">
        <f ca="1">COUNT(OFFSET(Main!B$1,$C55-1,0,Stat!$B55))</f>
        <v>22</v>
      </c>
      <c r="H55" s="15">
        <f ca="1">COUNT(OFFSET(Main!C$1,$F55-1,0,Stat!$E55))</f>
        <v>31</v>
      </c>
      <c r="I55" s="17">
        <f ca="1">AVERAGE(OFFSET(Main!B$1,$C55-1,0,Stat!$B55))</f>
        <v>10.027272727272729</v>
      </c>
      <c r="J55" s="17">
        <f ca="1">AVERAGE(OFFSET(Main!C$1,$F55-1,0,Stat!$E55))</f>
        <v>11.419354838709676</v>
      </c>
      <c r="K55" s="17">
        <f ca="1">_xlfn.STDEV.S(OFFSET(Main!B$1,$C55-1,0,Stat!$B55))</f>
        <v>3.8417731295875295</v>
      </c>
      <c r="L55" s="17">
        <f ca="1">_xlfn.STDEV.S(OFFSET(Main!C$1,$F55-1,0,Stat!$E55))</f>
        <v>2.6383605205807652</v>
      </c>
      <c r="M55" s="17">
        <f ca="1">MIN(OFFSET(Main!B$1,$C55-1,0,Stat!$B55))</f>
        <v>0</v>
      </c>
      <c r="N55" s="17">
        <f ca="1">MIN(OFFSET(Main!C$1,$F55-1,0,Stat!$E55))</f>
        <v>5.4</v>
      </c>
      <c r="O55" s="17">
        <f ca="1">MAX(OFFSET(Main!B$1,$C55-1,0,Stat!$B55))</f>
        <v>15.4</v>
      </c>
      <c r="P55" s="17">
        <f ca="1">MAX(OFFSET(Main!C$1,$F55-1,0,Stat!$E55))</f>
        <v>15.9</v>
      </c>
      <c r="Q55" s="17">
        <f t="shared" ca="1" si="20"/>
        <v>15.4</v>
      </c>
      <c r="R55" s="17">
        <f t="shared" ca="1" si="21"/>
        <v>10.5</v>
      </c>
      <c r="S55" s="15" t="str">
        <f t="shared" ca="1" si="7"/>
        <v>9-data missing</v>
      </c>
      <c r="T55" s="15" t="str">
        <f t="shared" ca="1" si="8"/>
        <v/>
      </c>
    </row>
    <row r="56" spans="1:20" x14ac:dyDescent="0.25">
      <c r="A56" s="15">
        <f t="shared" si="17"/>
        <v>199711</v>
      </c>
      <c r="B56" s="15">
        <f>IF(MOD(A56,100)=13,SUM(B44:B55),COUNTIF(Main!E:E,Stat!A56))</f>
        <v>30</v>
      </c>
      <c r="C56" s="15">
        <f t="shared" si="22"/>
        <v>1047</v>
      </c>
      <c r="D56" s="15">
        <f t="shared" si="18"/>
        <v>200811</v>
      </c>
      <c r="E56" s="15">
        <f ca="1">IF(MOD(D56,100)=13,SUM(E44:E55),COUNTIF(Main!F:F,Stat!D56))</f>
        <v>30</v>
      </c>
      <c r="F56" s="15">
        <f t="shared" ca="1" si="19"/>
        <v>1047</v>
      </c>
      <c r="G56" s="15">
        <f ca="1">COUNT(OFFSET(Main!B$1,$C56-1,0,Stat!$B56))</f>
        <v>19</v>
      </c>
      <c r="H56" s="15">
        <f ca="1">COUNT(OFFSET(Main!C$1,$F56-1,0,Stat!$E56))</f>
        <v>30</v>
      </c>
      <c r="I56" s="17">
        <f ca="1">AVERAGE(OFFSET(Main!B$1,$C56-1,0,Stat!$B56))</f>
        <v>6.3684210526315779</v>
      </c>
      <c r="J56" s="17">
        <f ca="1">AVERAGE(OFFSET(Main!C$1,$F56-1,0,Stat!$E56))</f>
        <v>7.2933333333333339</v>
      </c>
      <c r="K56" s="17">
        <f ca="1">_xlfn.STDEV.S(OFFSET(Main!B$1,$C56-1,0,Stat!$B56))</f>
        <v>2.5370701894505863</v>
      </c>
      <c r="L56" s="17">
        <f ca="1">_xlfn.STDEV.S(OFFSET(Main!C$1,$F56-1,0,Stat!$E56))</f>
        <v>3.3029697539339202</v>
      </c>
      <c r="M56" s="17">
        <f ca="1">MIN(OFFSET(Main!B$1,$C56-1,0,Stat!$B56))</f>
        <v>2.1</v>
      </c>
      <c r="N56" s="17">
        <f ca="1">MIN(OFFSET(Main!C$1,$F56-1,0,Stat!$E56))</f>
        <v>0.9</v>
      </c>
      <c r="O56" s="17">
        <f ca="1">MAX(OFFSET(Main!B$1,$C56-1,0,Stat!$B56))</f>
        <v>11.6</v>
      </c>
      <c r="P56" s="17">
        <f ca="1">MAX(OFFSET(Main!C$1,$F56-1,0,Stat!$E56))</f>
        <v>11.6</v>
      </c>
      <c r="Q56" s="17">
        <f t="shared" ca="1" si="20"/>
        <v>9.5</v>
      </c>
      <c r="R56" s="17">
        <f t="shared" ca="1" si="21"/>
        <v>10.7</v>
      </c>
      <c r="S56" s="15" t="str">
        <f t="shared" ca="1" si="7"/>
        <v>11-data missing</v>
      </c>
      <c r="T56" s="15" t="str">
        <f t="shared" ca="1" si="8"/>
        <v/>
      </c>
    </row>
    <row r="57" spans="1:20" x14ac:dyDescent="0.25">
      <c r="A57" s="15">
        <f t="shared" si="17"/>
        <v>199712</v>
      </c>
      <c r="B57" s="15">
        <f>IF(MOD(A57,100)=13,SUM(B45:B56),COUNTIF(Main!E:E,Stat!A57))</f>
        <v>31</v>
      </c>
      <c r="C57" s="15">
        <f t="shared" si="22"/>
        <v>1077</v>
      </c>
      <c r="D57" s="15">
        <f t="shared" si="18"/>
        <v>200812</v>
      </c>
      <c r="E57" s="15">
        <f ca="1">IF(MOD(D57,100)=13,SUM(E45:E56),COUNTIF(Main!F:F,Stat!D57))</f>
        <v>31</v>
      </c>
      <c r="F57" s="15">
        <f t="shared" ca="1" si="19"/>
        <v>1077</v>
      </c>
      <c r="G57" s="15">
        <f ca="1">COUNT(OFFSET(Main!B$1,$C57-1,0,Stat!$B57))</f>
        <v>27</v>
      </c>
      <c r="H57" s="15">
        <f ca="1">COUNT(OFFSET(Main!C$1,$F57-1,0,Stat!$E57))</f>
        <v>30</v>
      </c>
      <c r="I57" s="17">
        <f ca="1">AVERAGE(OFFSET(Main!B$1,$C57-1,0,Stat!$B57))</f>
        <v>5.325925925925926</v>
      </c>
      <c r="J57" s="17">
        <f ca="1">AVERAGE(OFFSET(Main!C$1,$F57-1,0,Stat!$E57))</f>
        <v>3.4599999999999995</v>
      </c>
      <c r="K57" s="17">
        <f ca="1">_xlfn.STDEV.S(OFFSET(Main!B$1,$C57-1,0,Stat!$B57))</f>
        <v>2.7330727413822351</v>
      </c>
      <c r="L57" s="17">
        <f ca="1">_xlfn.STDEV.S(OFFSET(Main!C$1,$F57-1,0,Stat!$E57))</f>
        <v>2.8608655550616038</v>
      </c>
      <c r="M57" s="17">
        <f ca="1">MIN(OFFSET(Main!B$1,$C57-1,0,Stat!$B57))</f>
        <v>0.7</v>
      </c>
      <c r="N57" s="17">
        <f ca="1">MIN(OFFSET(Main!C$1,$F57-1,0,Stat!$E57))</f>
        <v>-3.9</v>
      </c>
      <c r="O57" s="17">
        <f ca="1">MAX(OFFSET(Main!B$1,$C57-1,0,Stat!$B57))</f>
        <v>10.1</v>
      </c>
      <c r="P57" s="17">
        <f ca="1">MAX(OFFSET(Main!C$1,$F57-1,0,Stat!$E57))</f>
        <v>8.8000000000000007</v>
      </c>
      <c r="Q57" s="17">
        <f t="shared" ca="1" si="20"/>
        <v>9.4</v>
      </c>
      <c r="R57" s="17">
        <f t="shared" ca="1" si="21"/>
        <v>12.700000000000001</v>
      </c>
      <c r="S57" s="15" t="str">
        <f t="shared" ca="1" si="7"/>
        <v>4-data missing</v>
      </c>
      <c r="T57" s="15" t="str">
        <f t="shared" ca="1" si="8"/>
        <v>1-data missing</v>
      </c>
    </row>
    <row r="58" spans="1:20" x14ac:dyDescent="0.25">
      <c r="A58" s="15">
        <f t="shared" si="17"/>
        <v>199713</v>
      </c>
      <c r="B58" s="15">
        <f>IF(MOD(A58,100)=13,SUM(B46:B57),COUNTIF(Main!E:E,Stat!A58))</f>
        <v>365</v>
      </c>
      <c r="C58" s="15">
        <f t="shared" si="22"/>
        <v>743</v>
      </c>
      <c r="D58" s="15">
        <f t="shared" si="18"/>
        <v>200813</v>
      </c>
      <c r="E58" s="15">
        <f ca="1">IF(MOD(D58,100)=13,SUM(E46:E57),COUNTIF(Main!F:F,Stat!D58))</f>
        <v>366</v>
      </c>
      <c r="F58" s="15">
        <f t="shared" ca="1" si="19"/>
        <v>742</v>
      </c>
      <c r="G58" s="15">
        <f ca="1">COUNT(OFFSET(Main!B$1,$C58-1,0,Stat!$B58))</f>
        <v>150</v>
      </c>
      <c r="H58" s="15">
        <f ca="1">COUNT(OFFSET(Main!C$1,$F58-1,0,Stat!$E58))</f>
        <v>363</v>
      </c>
      <c r="I58" s="17">
        <f ca="1">AVERAGE(OFFSET(Main!B$1,$C58-1,0,Stat!$B58))</f>
        <v>8.0619999999999958</v>
      </c>
      <c r="J58" s="17">
        <f ca="1">AVERAGE(OFFSET(Main!C$1,$F58-1,0,Stat!$E58))</f>
        <v>12.653443526170795</v>
      </c>
      <c r="K58" s="17">
        <f ca="1">_xlfn.STDEV.S(OFFSET(Main!B$1,$C58-1,0,Stat!$B58))</f>
        <v>3.765022170759261</v>
      </c>
      <c r="L58" s="17">
        <f ca="1">_xlfn.STDEV.S(OFFSET(Main!C$1,$F58-1,0,Stat!$E58))</f>
        <v>7.4481009473979753</v>
      </c>
      <c r="M58" s="17">
        <f ca="1">MIN(OFFSET(Main!B$1,$C58-1,0,Stat!$B58))</f>
        <v>-3</v>
      </c>
      <c r="N58" s="17">
        <f ca="1">MIN(OFFSET(Main!C$1,$F58-1,0,Stat!$E58))</f>
        <v>-4.5</v>
      </c>
      <c r="O58" s="17">
        <f ca="1">MAX(OFFSET(Main!B$1,$C58-1,0,Stat!$B58))</f>
        <v>18</v>
      </c>
      <c r="P58" s="17">
        <f ca="1">MAX(OFFSET(Main!C$1,$F58-1,0,Stat!$E58))</f>
        <v>29.7</v>
      </c>
      <c r="Q58" s="17">
        <f t="shared" ca="1" si="20"/>
        <v>21</v>
      </c>
      <c r="R58" s="17">
        <f t="shared" ca="1" si="21"/>
        <v>34.200000000000003</v>
      </c>
      <c r="S58" s="15" t="str">
        <f t="shared" ca="1" si="7"/>
        <v>215-data missing</v>
      </c>
      <c r="T58" s="15" t="str">
        <f t="shared" ca="1" si="8"/>
        <v>2-data missing</v>
      </c>
    </row>
    <row r="59" spans="1:20" x14ac:dyDescent="0.25">
      <c r="A59" s="15">
        <f t="shared" si="17"/>
        <v>199801</v>
      </c>
      <c r="B59" s="15">
        <f>IF(MOD(A59,100)=13,SUM(B47:B58),COUNTIF(Main!E:E,Stat!A59))</f>
        <v>31</v>
      </c>
      <c r="C59" s="15">
        <f t="shared" si="22"/>
        <v>1108</v>
      </c>
      <c r="D59" s="15">
        <f t="shared" si="18"/>
        <v>200901</v>
      </c>
      <c r="E59" s="15">
        <f ca="1">IF(MOD(D59,100)=13,SUM(E47:E58),COUNTIF(Main!F:F,Stat!D59))</f>
        <v>31</v>
      </c>
      <c r="F59" s="15">
        <f t="shared" ca="1" si="19"/>
        <v>1108</v>
      </c>
      <c r="G59" s="15">
        <f ca="1">COUNT(OFFSET(Main!B$1,$C59-1,0,Stat!$B59))</f>
        <v>31</v>
      </c>
      <c r="H59" s="15">
        <f ca="1">COUNT(OFFSET(Main!C$1,$F59-1,0,Stat!$E59))</f>
        <v>28</v>
      </c>
      <c r="I59" s="17">
        <f ca="1">AVERAGE(OFFSET(Main!B$1,$C59-1,0,Stat!$B59))</f>
        <v>5.4709677419354836</v>
      </c>
      <c r="J59" s="17">
        <f ca="1">AVERAGE(OFFSET(Main!C$1,$F59-1,0,Stat!$E59))</f>
        <v>1.1142857142857141</v>
      </c>
      <c r="K59" s="17">
        <f ca="1">_xlfn.STDEV.S(OFFSET(Main!B$1,$C59-1,0,Stat!$B59))</f>
        <v>2.8660301869062841</v>
      </c>
      <c r="L59" s="17">
        <f ca="1">_xlfn.STDEV.S(OFFSET(Main!C$1,$F59-1,0,Stat!$E59))</f>
        <v>2.668987085673526</v>
      </c>
      <c r="M59" s="17">
        <f ca="1">MIN(OFFSET(Main!B$1,$C59-1,0,Stat!$B59))</f>
        <v>0</v>
      </c>
      <c r="N59" s="17">
        <f ca="1">MIN(OFFSET(Main!C$1,$F59-1,0,Stat!$E59))</f>
        <v>-5.4</v>
      </c>
      <c r="O59" s="17">
        <f ca="1">MAX(OFFSET(Main!B$1,$C59-1,0,Stat!$B59))</f>
        <v>10.7</v>
      </c>
      <c r="P59" s="17">
        <f ca="1">MAX(OFFSET(Main!C$1,$F59-1,0,Stat!$E59))</f>
        <v>5.6</v>
      </c>
      <c r="Q59" s="17">
        <f t="shared" ca="1" si="20"/>
        <v>10.7</v>
      </c>
      <c r="R59" s="17">
        <f t="shared" ca="1" si="21"/>
        <v>11</v>
      </c>
      <c r="S59" s="15" t="str">
        <f t="shared" ca="1" si="7"/>
        <v/>
      </c>
      <c r="T59" s="15" t="str">
        <f t="shared" ca="1" si="8"/>
        <v>3-data missing</v>
      </c>
    </row>
    <row r="60" spans="1:20" x14ac:dyDescent="0.25">
      <c r="A60" s="15">
        <f t="shared" si="17"/>
        <v>199802</v>
      </c>
      <c r="B60" s="15">
        <f>IF(MOD(A60,100)=13,SUM(B48:B59),COUNTIF(Main!E:E,Stat!A60))</f>
        <v>28</v>
      </c>
      <c r="C60" s="15">
        <f t="shared" si="22"/>
        <v>1139</v>
      </c>
      <c r="D60" s="15">
        <f t="shared" si="18"/>
        <v>200902</v>
      </c>
      <c r="E60" s="15">
        <f ca="1">IF(MOD(D60,100)=13,SUM(E48:E59),COUNTIF(Main!F:F,Stat!D60))</f>
        <v>28</v>
      </c>
      <c r="F60" s="15">
        <f t="shared" ca="1" si="19"/>
        <v>1139</v>
      </c>
      <c r="G60" s="15">
        <f ca="1">COUNT(OFFSET(Main!B$1,$C60-1,0,Stat!$B60))</f>
        <v>22</v>
      </c>
      <c r="H60" s="15">
        <f ca="1">COUNT(OFFSET(Main!C$1,$F60-1,0,Stat!$E60))</f>
        <v>28</v>
      </c>
      <c r="I60" s="17">
        <f ca="1">AVERAGE(OFFSET(Main!B$1,$C60-1,0,Stat!$B60))</f>
        <v>6.790909090909091</v>
      </c>
      <c r="J60" s="17">
        <f ca="1">AVERAGE(OFFSET(Main!C$1,$F60-1,0,Stat!$E60))</f>
        <v>2.7928571428571431</v>
      </c>
      <c r="K60" s="17">
        <f ca="1">_xlfn.STDEV.S(OFFSET(Main!B$1,$C60-1,0,Stat!$B60))</f>
        <v>3.7327264503639621</v>
      </c>
      <c r="L60" s="17">
        <f ca="1">_xlfn.STDEV.S(OFFSET(Main!C$1,$F60-1,0,Stat!$E60))</f>
        <v>2.4675566819905033</v>
      </c>
      <c r="M60" s="17">
        <f ca="1">MIN(OFFSET(Main!B$1,$C60-1,0,Stat!$B60))</f>
        <v>-1</v>
      </c>
      <c r="N60" s="17">
        <f ca="1">MIN(OFFSET(Main!C$1,$F60-1,0,Stat!$E60))</f>
        <v>-2.2999999999999998</v>
      </c>
      <c r="O60" s="17">
        <f ca="1">MAX(OFFSET(Main!B$1,$C60-1,0,Stat!$B60))</f>
        <v>12</v>
      </c>
      <c r="P60" s="17">
        <f ca="1">MAX(OFFSET(Main!C$1,$F60-1,0,Stat!$E60))</f>
        <v>8.3000000000000007</v>
      </c>
      <c r="Q60" s="17">
        <f t="shared" ca="1" si="20"/>
        <v>13</v>
      </c>
      <c r="R60" s="17">
        <f t="shared" ca="1" si="21"/>
        <v>10.600000000000001</v>
      </c>
      <c r="S60" s="15" t="str">
        <f t="shared" ca="1" si="7"/>
        <v>6-data missing</v>
      </c>
      <c r="T60" s="15" t="str">
        <f t="shared" ca="1" si="8"/>
        <v/>
      </c>
    </row>
    <row r="61" spans="1:20" x14ac:dyDescent="0.25">
      <c r="A61" s="15">
        <f t="shared" si="17"/>
        <v>199803</v>
      </c>
      <c r="B61" s="15">
        <f>IF(MOD(A61,100)=13,SUM(B49:B60),COUNTIF(Main!E:E,Stat!A61))</f>
        <v>31</v>
      </c>
      <c r="C61" s="15">
        <f t="shared" si="22"/>
        <v>1167</v>
      </c>
      <c r="D61" s="15">
        <f t="shared" si="18"/>
        <v>200903</v>
      </c>
      <c r="E61" s="15">
        <f ca="1">IF(MOD(D61,100)=13,SUM(E49:E60),COUNTIF(Main!F:F,Stat!D61))</f>
        <v>31</v>
      </c>
      <c r="F61" s="15">
        <f t="shared" ca="1" si="19"/>
        <v>1167</v>
      </c>
      <c r="G61" s="15">
        <f ca="1">COUNT(OFFSET(Main!B$1,$C61-1,0,Stat!$B61))</f>
        <v>28</v>
      </c>
      <c r="H61" s="15">
        <f ca="1">COUNT(OFFSET(Main!C$1,$F61-1,0,Stat!$E61))</f>
        <v>30</v>
      </c>
      <c r="I61" s="17">
        <f ca="1">AVERAGE(OFFSET(Main!B$1,$C61-1,0,Stat!$B61))</f>
        <v>8.0178571428571406</v>
      </c>
      <c r="J61" s="17">
        <f ca="1">AVERAGE(OFFSET(Main!C$1,$F61-1,0,Stat!$E61))</f>
        <v>7.0866666666666669</v>
      </c>
      <c r="K61" s="17">
        <f ca="1">_xlfn.STDEV.S(OFFSET(Main!B$1,$C61-1,0,Stat!$B61))</f>
        <v>3.4160897693370642</v>
      </c>
      <c r="L61" s="17">
        <f ca="1">_xlfn.STDEV.S(OFFSET(Main!C$1,$F61-1,0,Stat!$E61))</f>
        <v>1.9340387139678563</v>
      </c>
      <c r="M61" s="17">
        <f ca="1">MIN(OFFSET(Main!B$1,$C61-1,0,Stat!$B61))</f>
        <v>2.2999999999999998</v>
      </c>
      <c r="N61" s="17">
        <f ca="1">MIN(OFFSET(Main!C$1,$F61-1,0,Stat!$E61))</f>
        <v>1.6</v>
      </c>
      <c r="O61" s="17">
        <f ca="1">MAX(OFFSET(Main!B$1,$C61-1,0,Stat!$B61))</f>
        <v>17.3</v>
      </c>
      <c r="P61" s="17">
        <f ca="1">MAX(OFFSET(Main!C$1,$F61-1,0,Stat!$E61))</f>
        <v>10</v>
      </c>
      <c r="Q61" s="17">
        <f t="shared" ca="1" si="20"/>
        <v>15</v>
      </c>
      <c r="R61" s="17">
        <f t="shared" ca="1" si="21"/>
        <v>8.4</v>
      </c>
      <c r="S61" s="15" t="str">
        <f t="shared" ca="1" si="7"/>
        <v>3-data missing</v>
      </c>
      <c r="T61" s="15" t="str">
        <f t="shared" ca="1" si="8"/>
        <v>1-data missing</v>
      </c>
    </row>
    <row r="62" spans="1:20" x14ac:dyDescent="0.25">
      <c r="A62" s="15">
        <f t="shared" si="17"/>
        <v>199804</v>
      </c>
      <c r="B62" s="15">
        <f>IF(MOD(A62,100)=13,SUM(B50:B61),COUNTIF(Main!E:E,Stat!A62))</f>
        <v>30</v>
      </c>
      <c r="C62" s="15">
        <f t="shared" si="22"/>
        <v>1198</v>
      </c>
      <c r="D62" s="15">
        <f t="shared" si="18"/>
        <v>200904</v>
      </c>
      <c r="E62" s="15">
        <f ca="1">IF(MOD(D62,100)=13,SUM(E50:E61),COUNTIF(Main!F:F,Stat!D62))</f>
        <v>30</v>
      </c>
      <c r="F62" s="15">
        <f t="shared" ca="1" si="19"/>
        <v>1198</v>
      </c>
      <c r="G62" s="15">
        <f ca="1">COUNT(OFFSET(Main!B$1,$C62-1,0,Stat!$B62))</f>
        <v>27</v>
      </c>
      <c r="H62" s="15">
        <f ca="1">COUNT(OFFSET(Main!C$1,$F62-1,0,Stat!$E62))</f>
        <v>30</v>
      </c>
      <c r="I62" s="17">
        <f ca="1">AVERAGE(OFFSET(Main!B$1,$C62-1,0,Stat!$B62))</f>
        <v>10.492592592592594</v>
      </c>
      <c r="J62" s="17">
        <f ca="1">AVERAGE(OFFSET(Main!C$1,$F62-1,0,Stat!$E62))</f>
        <v>16.899999999999995</v>
      </c>
      <c r="K62" s="17">
        <f ca="1">_xlfn.STDEV.S(OFFSET(Main!B$1,$C62-1,0,Stat!$B62))</f>
        <v>3.2532736088114627</v>
      </c>
      <c r="L62" s="17">
        <f ca="1">_xlfn.STDEV.S(OFFSET(Main!C$1,$F62-1,0,Stat!$E62))</f>
        <v>3.3645207682521572</v>
      </c>
      <c r="M62" s="17">
        <f ca="1">MIN(OFFSET(Main!B$1,$C62-1,0,Stat!$B62))</f>
        <v>6</v>
      </c>
      <c r="N62" s="17">
        <f ca="1">MIN(OFFSET(Main!C$1,$F62-1,0,Stat!$E62))</f>
        <v>10.1</v>
      </c>
      <c r="O62" s="17">
        <f ca="1">MAX(OFFSET(Main!B$1,$C62-1,0,Stat!$B62))</f>
        <v>17.100000000000001</v>
      </c>
      <c r="P62" s="17">
        <f ca="1">MAX(OFFSET(Main!C$1,$F62-1,0,Stat!$E62))</f>
        <v>21.7</v>
      </c>
      <c r="Q62" s="17">
        <f t="shared" ca="1" si="20"/>
        <v>11.100000000000001</v>
      </c>
      <c r="R62" s="17">
        <f t="shared" ca="1" si="21"/>
        <v>11.6</v>
      </c>
      <c r="S62" s="15" t="str">
        <f t="shared" ca="1" si="7"/>
        <v>3-data missing</v>
      </c>
      <c r="T62" s="15" t="str">
        <f t="shared" ca="1" si="8"/>
        <v/>
      </c>
    </row>
    <row r="63" spans="1:20" x14ac:dyDescent="0.25">
      <c r="A63" s="15">
        <f t="shared" si="17"/>
        <v>199805</v>
      </c>
      <c r="B63" s="15">
        <f>IF(MOD(A63,100)=13,SUM(B51:B62),COUNTIF(Main!E:E,Stat!A63))</f>
        <v>31</v>
      </c>
      <c r="C63" s="15">
        <f t="shared" si="22"/>
        <v>1228</v>
      </c>
      <c r="D63" s="15">
        <f t="shared" si="18"/>
        <v>200905</v>
      </c>
      <c r="E63" s="15">
        <f ca="1">IF(MOD(D63,100)=13,SUM(E51:E62),COUNTIF(Main!F:F,Stat!D63))</f>
        <v>31</v>
      </c>
      <c r="F63" s="15">
        <f t="shared" ca="1" si="19"/>
        <v>1228</v>
      </c>
      <c r="G63" s="15">
        <f ca="1">COUNT(OFFSET(Main!B$1,$C63-1,0,Stat!$B63))</f>
        <v>31</v>
      </c>
      <c r="H63" s="15">
        <f ca="1">COUNT(OFFSET(Main!C$1,$F63-1,0,Stat!$E63))</f>
        <v>31</v>
      </c>
      <c r="I63" s="17">
        <f ca="1">AVERAGE(OFFSET(Main!B$1,$C63-1,0,Stat!$B63))</f>
        <v>16.887096774193548</v>
      </c>
      <c r="J63" s="17">
        <f ca="1">AVERAGE(OFFSET(Main!C$1,$F63-1,0,Stat!$E63))</f>
        <v>17.399999999999999</v>
      </c>
      <c r="K63" s="17">
        <f ca="1">_xlfn.STDEV.S(OFFSET(Main!B$1,$C63-1,0,Stat!$B63))</f>
        <v>3.9274030380973004</v>
      </c>
      <c r="L63" s="17">
        <f ca="1">_xlfn.STDEV.S(OFFSET(Main!C$1,$F63-1,0,Stat!$E63))</f>
        <v>3.0540683249287963</v>
      </c>
      <c r="M63" s="17">
        <f ca="1">MIN(OFFSET(Main!B$1,$C63-1,0,Stat!$B63))</f>
        <v>10.5</v>
      </c>
      <c r="N63" s="17">
        <f ca="1">MIN(OFFSET(Main!C$1,$F63-1,0,Stat!$E63))</f>
        <v>11.8</v>
      </c>
      <c r="O63" s="17">
        <f ca="1">MAX(OFFSET(Main!B$1,$C63-1,0,Stat!$B63))</f>
        <v>25.1</v>
      </c>
      <c r="P63" s="17">
        <f ca="1">MAX(OFFSET(Main!C$1,$F63-1,0,Stat!$E63))</f>
        <v>26.1</v>
      </c>
      <c r="Q63" s="17">
        <f t="shared" ca="1" si="20"/>
        <v>14.600000000000001</v>
      </c>
      <c r="R63" s="17">
        <f t="shared" ca="1" si="21"/>
        <v>14.3</v>
      </c>
      <c r="S63" s="15" t="str">
        <f t="shared" ca="1" si="7"/>
        <v/>
      </c>
      <c r="T63" s="15" t="str">
        <f t="shared" ca="1" si="8"/>
        <v/>
      </c>
    </row>
    <row r="64" spans="1:20" x14ac:dyDescent="0.25">
      <c r="A64" s="15">
        <f t="shared" si="17"/>
        <v>199806</v>
      </c>
      <c r="B64" s="15">
        <f>IF(MOD(A64,100)=13,SUM(B52:B63),COUNTIF(Main!E:E,Stat!A64))</f>
        <v>30</v>
      </c>
      <c r="C64" s="15">
        <f t="shared" si="22"/>
        <v>1259</v>
      </c>
      <c r="D64" s="15">
        <f t="shared" si="18"/>
        <v>200906</v>
      </c>
      <c r="E64" s="15">
        <f ca="1">IF(MOD(D64,100)=13,SUM(E52:E63),COUNTIF(Main!F:F,Stat!D64))</f>
        <v>30</v>
      </c>
      <c r="F64" s="15">
        <f t="shared" ca="1" si="19"/>
        <v>1259</v>
      </c>
      <c r="G64" s="15">
        <f ca="1">COUNT(OFFSET(Main!B$1,$C64-1,0,Stat!$B64))</f>
        <v>30</v>
      </c>
      <c r="H64" s="15">
        <f ca="1">COUNT(OFFSET(Main!C$1,$F64-1,0,Stat!$E64))</f>
        <v>29</v>
      </c>
      <c r="I64" s="17">
        <f ca="1">AVERAGE(OFFSET(Main!B$1,$C64-1,0,Stat!$B64))</f>
        <v>18.376666666666665</v>
      </c>
      <c r="J64" s="17">
        <f ca="1">AVERAGE(OFFSET(Main!C$1,$F64-1,0,Stat!$E64))</f>
        <v>18.017241379310345</v>
      </c>
      <c r="K64" s="17">
        <f ca="1">_xlfn.STDEV.S(OFFSET(Main!B$1,$C64-1,0,Stat!$B64))</f>
        <v>2.7074206242809087</v>
      </c>
      <c r="L64" s="17">
        <f ca="1">_xlfn.STDEV.S(OFFSET(Main!C$1,$F64-1,0,Stat!$E64))</f>
        <v>3.8004763766737404</v>
      </c>
      <c r="M64" s="17">
        <f ca="1">MIN(OFFSET(Main!B$1,$C64-1,0,Stat!$B64))</f>
        <v>11.4</v>
      </c>
      <c r="N64" s="17">
        <f ca="1">MIN(OFFSET(Main!C$1,$F64-1,0,Stat!$E64))</f>
        <v>12.2</v>
      </c>
      <c r="O64" s="17">
        <f ca="1">MAX(OFFSET(Main!B$1,$C64-1,0,Stat!$B64))</f>
        <v>24</v>
      </c>
      <c r="P64" s="17">
        <f ca="1">MAX(OFFSET(Main!C$1,$F64-1,0,Stat!$E64))</f>
        <v>25.9</v>
      </c>
      <c r="Q64" s="17">
        <f t="shared" ca="1" si="20"/>
        <v>12.6</v>
      </c>
      <c r="R64" s="17">
        <f t="shared" ca="1" si="21"/>
        <v>13.7</v>
      </c>
      <c r="S64" s="15" t="str">
        <f t="shared" ca="1" si="7"/>
        <v/>
      </c>
      <c r="T64" s="15" t="str">
        <f t="shared" ca="1" si="8"/>
        <v>1-data missing</v>
      </c>
    </row>
    <row r="65" spans="1:20" x14ac:dyDescent="0.25">
      <c r="A65" s="15">
        <f t="shared" si="17"/>
        <v>199807</v>
      </c>
      <c r="B65" s="15">
        <f>IF(MOD(A65,100)=13,SUM(B53:B64),COUNTIF(Main!E:E,Stat!A65))</f>
        <v>31</v>
      </c>
      <c r="C65" s="15">
        <f t="shared" si="22"/>
        <v>1289</v>
      </c>
      <c r="D65" s="15">
        <f t="shared" si="18"/>
        <v>200907</v>
      </c>
      <c r="E65" s="15">
        <f ca="1">IF(MOD(D65,100)=13,SUM(E53:E64),COUNTIF(Main!F:F,Stat!D65))</f>
        <v>31</v>
      </c>
      <c r="F65" s="15">
        <f t="shared" ca="1" si="19"/>
        <v>1289</v>
      </c>
      <c r="G65" s="15">
        <f ca="1">COUNT(OFFSET(Main!B$1,$C65-1,0,Stat!$B65))</f>
        <v>31</v>
      </c>
      <c r="H65" s="15">
        <f ca="1">COUNT(OFFSET(Main!C$1,$F65-1,0,Stat!$E65))</f>
        <v>31</v>
      </c>
      <c r="I65" s="17">
        <f ca="1">AVERAGE(OFFSET(Main!B$1,$C65-1,0,Stat!$B65))</f>
        <v>18.161290322580644</v>
      </c>
      <c r="J65" s="17">
        <f ca="1">AVERAGE(OFFSET(Main!C$1,$F65-1,0,Stat!$E65))</f>
        <v>21.941935483870974</v>
      </c>
      <c r="K65" s="17">
        <f ca="1">_xlfn.STDEV.S(OFFSET(Main!B$1,$C65-1,0,Stat!$B65))</f>
        <v>3.2425995147263058</v>
      </c>
      <c r="L65" s="17">
        <f ca="1">_xlfn.STDEV.S(OFFSET(Main!C$1,$F65-1,0,Stat!$E65))</f>
        <v>3.2754413640045548</v>
      </c>
      <c r="M65" s="17">
        <f ca="1">MIN(OFFSET(Main!B$1,$C65-1,0,Stat!$B65))</f>
        <v>13.8</v>
      </c>
      <c r="N65" s="17">
        <f ca="1">MIN(OFFSET(Main!C$1,$F65-1,0,Stat!$E65))</f>
        <v>15.2</v>
      </c>
      <c r="O65" s="17">
        <f ca="1">MAX(OFFSET(Main!B$1,$C65-1,0,Stat!$B65))</f>
        <v>28.4</v>
      </c>
      <c r="P65" s="17">
        <f ca="1">MAX(OFFSET(Main!C$1,$F65-1,0,Stat!$E65))</f>
        <v>28</v>
      </c>
      <c r="Q65" s="17">
        <f t="shared" ca="1" si="20"/>
        <v>14.599999999999998</v>
      </c>
      <c r="R65" s="17">
        <f t="shared" ca="1" si="21"/>
        <v>12.8</v>
      </c>
      <c r="S65" s="15" t="str">
        <f t="shared" ca="1" si="7"/>
        <v/>
      </c>
      <c r="T65" s="15" t="str">
        <f t="shared" ca="1" si="8"/>
        <v/>
      </c>
    </row>
    <row r="66" spans="1:20" x14ac:dyDescent="0.25">
      <c r="A66" s="15">
        <f t="shared" si="17"/>
        <v>199808</v>
      </c>
      <c r="B66" s="15">
        <f>IF(MOD(A66,100)=13,SUM(B54:B65),COUNTIF(Main!E:E,Stat!A66))</f>
        <v>31</v>
      </c>
      <c r="C66" s="15">
        <f t="shared" si="22"/>
        <v>1320</v>
      </c>
      <c r="D66" s="15">
        <f t="shared" si="18"/>
        <v>200908</v>
      </c>
      <c r="E66" s="15">
        <f ca="1">IF(MOD(D66,100)=13,SUM(E54:E65),COUNTIF(Main!F:F,Stat!D66))</f>
        <v>31</v>
      </c>
      <c r="F66" s="15">
        <f t="shared" ca="1" si="19"/>
        <v>1320</v>
      </c>
      <c r="G66" s="15">
        <f ca="1">COUNT(OFFSET(Main!B$1,$C66-1,0,Stat!$B66))</f>
        <v>31</v>
      </c>
      <c r="H66" s="15">
        <f ca="1">COUNT(OFFSET(Main!C$1,$F66-1,0,Stat!$E66))</f>
        <v>30</v>
      </c>
      <c r="I66" s="17">
        <f ca="1">AVERAGE(OFFSET(Main!B$1,$C66-1,0,Stat!$B66))</f>
        <v>17.948387096774191</v>
      </c>
      <c r="J66" s="17">
        <f ca="1">AVERAGE(OFFSET(Main!C$1,$F66-1,0,Stat!$E66))</f>
        <v>22.59666666666666</v>
      </c>
      <c r="K66" s="17">
        <f ca="1">_xlfn.STDEV.S(OFFSET(Main!B$1,$C66-1,0,Stat!$B66))</f>
        <v>3.4302449832572237</v>
      </c>
      <c r="L66" s="17">
        <f ca="1">_xlfn.STDEV.S(OFFSET(Main!C$1,$F66-1,0,Stat!$E66))</f>
        <v>2.6132927219458093</v>
      </c>
      <c r="M66" s="17">
        <f ca="1">MIN(OFFSET(Main!B$1,$C66-1,0,Stat!$B66))</f>
        <v>11.6</v>
      </c>
      <c r="N66" s="17">
        <f ca="1">MIN(OFFSET(Main!C$1,$F66-1,0,Stat!$E66))</f>
        <v>18</v>
      </c>
      <c r="O66" s="17">
        <f ca="1">MAX(OFFSET(Main!B$1,$C66-1,0,Stat!$B66))</f>
        <v>24.7</v>
      </c>
      <c r="P66" s="17">
        <f ca="1">MAX(OFFSET(Main!C$1,$F66-1,0,Stat!$E66))</f>
        <v>28</v>
      </c>
      <c r="Q66" s="17">
        <f t="shared" ca="1" si="20"/>
        <v>13.1</v>
      </c>
      <c r="R66" s="17">
        <f t="shared" ca="1" si="21"/>
        <v>10</v>
      </c>
      <c r="S66" s="15" t="str">
        <f t="shared" ca="1" si="7"/>
        <v/>
      </c>
      <c r="T66" s="15" t="str">
        <f t="shared" ca="1" si="8"/>
        <v>1-data missing</v>
      </c>
    </row>
    <row r="67" spans="1:20" x14ac:dyDescent="0.25">
      <c r="A67" s="15">
        <f t="shared" si="17"/>
        <v>199809</v>
      </c>
      <c r="B67" s="15">
        <f>IF(MOD(A67,100)=13,SUM(B55:B66),COUNTIF(Main!E:E,Stat!A67))</f>
        <v>30</v>
      </c>
      <c r="C67" s="15">
        <f t="shared" si="22"/>
        <v>1351</v>
      </c>
      <c r="D67" s="15">
        <f t="shared" si="18"/>
        <v>200909</v>
      </c>
      <c r="E67" s="15">
        <f ca="1">IF(MOD(D67,100)=13,SUM(E55:E66),COUNTIF(Main!F:F,Stat!D67))</f>
        <v>30</v>
      </c>
      <c r="F67" s="15">
        <f t="shared" ca="1" si="19"/>
        <v>1351</v>
      </c>
      <c r="G67" s="15">
        <f ca="1">COUNT(OFFSET(Main!B$1,$C67-1,0,Stat!$B67))</f>
        <v>30</v>
      </c>
      <c r="H67" s="15">
        <f ca="1">COUNT(OFFSET(Main!C$1,$F67-1,0,Stat!$E67))</f>
        <v>30</v>
      </c>
      <c r="I67" s="17">
        <f ca="1">AVERAGE(OFFSET(Main!B$1,$C67-1,0,Stat!$B67))</f>
        <v>15.55</v>
      </c>
      <c r="J67" s="17">
        <f ca="1">AVERAGE(OFFSET(Main!C$1,$F67-1,0,Stat!$E67))</f>
        <v>18.18</v>
      </c>
      <c r="K67" s="17">
        <f ca="1">_xlfn.STDEV.S(OFFSET(Main!B$1,$C67-1,0,Stat!$B67))</f>
        <v>2.1206293795751394</v>
      </c>
      <c r="L67" s="17">
        <f ca="1">_xlfn.STDEV.S(OFFSET(Main!C$1,$F67-1,0,Stat!$E67))</f>
        <v>2.4213703729001539</v>
      </c>
      <c r="M67" s="17">
        <f ca="1">MIN(OFFSET(Main!B$1,$C67-1,0,Stat!$B67))</f>
        <v>11.3</v>
      </c>
      <c r="N67" s="17">
        <f ca="1">MIN(OFFSET(Main!C$1,$F67-1,0,Stat!$E67))</f>
        <v>13.4</v>
      </c>
      <c r="O67" s="17">
        <f ca="1">MAX(OFFSET(Main!B$1,$C67-1,0,Stat!$B67))</f>
        <v>19.8</v>
      </c>
      <c r="P67" s="17">
        <f ca="1">MAX(OFFSET(Main!C$1,$F67-1,0,Stat!$E67))</f>
        <v>25.6</v>
      </c>
      <c r="Q67" s="17">
        <f t="shared" ca="1" si="20"/>
        <v>8.5</v>
      </c>
      <c r="R67" s="17">
        <f t="shared" ca="1" si="21"/>
        <v>12.200000000000001</v>
      </c>
      <c r="S67" s="15" t="str">
        <f t="shared" ca="1" si="7"/>
        <v/>
      </c>
      <c r="T67" s="15" t="str">
        <f t="shared" ca="1" si="8"/>
        <v/>
      </c>
    </row>
    <row r="68" spans="1:20" x14ac:dyDescent="0.25">
      <c r="A68" s="15">
        <f t="shared" si="17"/>
        <v>199810</v>
      </c>
      <c r="B68" s="15">
        <f>IF(MOD(A68,100)=13,SUM(B56:B67),COUNTIF(Main!E:E,Stat!A68))</f>
        <v>31</v>
      </c>
      <c r="C68" s="15">
        <f t="shared" si="22"/>
        <v>1381</v>
      </c>
      <c r="D68" s="15">
        <f t="shared" si="18"/>
        <v>200910</v>
      </c>
      <c r="E68" s="15">
        <f ca="1">IF(MOD(D68,100)=13,SUM(E56:E67),COUNTIF(Main!F:F,Stat!D68))</f>
        <v>31</v>
      </c>
      <c r="F68" s="15">
        <f t="shared" ca="1" si="19"/>
        <v>1381</v>
      </c>
      <c r="G68" s="15">
        <f ca="1">COUNT(OFFSET(Main!B$1,$C68-1,0,Stat!$B68))</f>
        <v>29</v>
      </c>
      <c r="H68" s="15">
        <f ca="1">COUNT(OFFSET(Main!C$1,$F68-1,0,Stat!$E68))</f>
        <v>29</v>
      </c>
      <c r="I68" s="17">
        <f ca="1">AVERAGE(OFFSET(Main!B$1,$C68-1,0,Stat!$B68))</f>
        <v>9.9137931034482758</v>
      </c>
      <c r="J68" s="17">
        <f ca="1">AVERAGE(OFFSET(Main!C$1,$F68-1,0,Stat!$E68))</f>
        <v>10.337931034482757</v>
      </c>
      <c r="K68" s="17">
        <f ca="1">_xlfn.STDEV.S(OFFSET(Main!B$1,$C68-1,0,Stat!$B68))</f>
        <v>2.846266243184846</v>
      </c>
      <c r="L68" s="17">
        <f ca="1">_xlfn.STDEV.S(OFFSET(Main!C$1,$F68-1,0,Stat!$E68))</f>
        <v>2.6466169501437427</v>
      </c>
      <c r="M68" s="17">
        <f ca="1">MIN(OFFSET(Main!B$1,$C68-1,0,Stat!$B68))</f>
        <v>5.8</v>
      </c>
      <c r="N68" s="17">
        <f ca="1">MIN(OFFSET(Main!C$1,$F68-1,0,Stat!$E68))</f>
        <v>7</v>
      </c>
      <c r="O68" s="17">
        <f ca="1">MAX(OFFSET(Main!B$1,$C68-1,0,Stat!$B68))</f>
        <v>16.3</v>
      </c>
      <c r="P68" s="17">
        <f ca="1">MAX(OFFSET(Main!C$1,$F68-1,0,Stat!$E68))</f>
        <v>15.4</v>
      </c>
      <c r="Q68" s="17">
        <f t="shared" ca="1" si="20"/>
        <v>10.5</v>
      </c>
      <c r="R68" s="17">
        <f t="shared" ca="1" si="21"/>
        <v>8.4</v>
      </c>
      <c r="S68" s="15" t="str">
        <f t="shared" ca="1" si="7"/>
        <v>2-data missing</v>
      </c>
      <c r="T68" s="15" t="str">
        <f t="shared" ca="1" si="8"/>
        <v>2-data missing</v>
      </c>
    </row>
    <row r="69" spans="1:20" x14ac:dyDescent="0.25">
      <c r="A69" s="15">
        <f t="shared" si="17"/>
        <v>199811</v>
      </c>
      <c r="B69" s="15">
        <f>IF(MOD(A69,100)=13,SUM(B57:B68),COUNTIF(Main!E:E,Stat!A69))</f>
        <v>30</v>
      </c>
      <c r="C69" s="15">
        <f t="shared" si="22"/>
        <v>1412</v>
      </c>
      <c r="D69" s="15">
        <f t="shared" si="18"/>
        <v>200911</v>
      </c>
      <c r="E69" s="15">
        <f ca="1">IF(MOD(D69,100)=13,SUM(E57:E68),COUNTIF(Main!F:F,Stat!D69))</f>
        <v>30</v>
      </c>
      <c r="F69" s="15">
        <f t="shared" ca="1" si="19"/>
        <v>1412</v>
      </c>
      <c r="G69" s="15">
        <f ca="1">COUNT(OFFSET(Main!B$1,$C69-1,0,Stat!$B69))</f>
        <v>24</v>
      </c>
      <c r="H69" s="15">
        <f ca="1">COUNT(OFFSET(Main!C$1,$F69-1,0,Stat!$E69))</f>
        <v>29</v>
      </c>
      <c r="I69" s="17">
        <f ca="1">AVERAGE(OFFSET(Main!B$1,$C69-1,0,Stat!$B69))</f>
        <v>4.7583333333333337</v>
      </c>
      <c r="J69" s="17">
        <f ca="1">AVERAGE(OFFSET(Main!C$1,$F69-1,0,Stat!$E69))</f>
        <v>9.2551724137931064</v>
      </c>
      <c r="K69" s="17">
        <f ca="1">_xlfn.STDEV.S(OFFSET(Main!B$1,$C69-1,0,Stat!$B69))</f>
        <v>3.0749926357871042</v>
      </c>
      <c r="L69" s="17">
        <f ca="1">_xlfn.STDEV.S(OFFSET(Main!C$1,$F69-1,0,Stat!$E69))</f>
        <v>2.4339248443169277</v>
      </c>
      <c r="M69" s="17">
        <f ca="1">MIN(OFFSET(Main!B$1,$C69-1,0,Stat!$B69))</f>
        <v>-1</v>
      </c>
      <c r="N69" s="17">
        <f ca="1">MIN(OFFSET(Main!C$1,$F69-1,0,Stat!$E69))</f>
        <v>3.6</v>
      </c>
      <c r="O69" s="17">
        <f ca="1">MAX(OFFSET(Main!B$1,$C69-1,0,Stat!$B69))</f>
        <v>10.5</v>
      </c>
      <c r="P69" s="17">
        <f ca="1">MAX(OFFSET(Main!C$1,$F69-1,0,Stat!$E69))</f>
        <v>14.3</v>
      </c>
      <c r="Q69" s="17">
        <f t="shared" ca="1" si="20"/>
        <v>11.5</v>
      </c>
      <c r="R69" s="17">
        <f t="shared" ca="1" si="21"/>
        <v>10.700000000000001</v>
      </c>
      <c r="S69" s="15" t="str">
        <f t="shared" ca="1" si="7"/>
        <v>6-data missing</v>
      </c>
      <c r="T69" s="15" t="str">
        <f t="shared" ca="1" si="8"/>
        <v>1-data missing</v>
      </c>
    </row>
    <row r="70" spans="1:20" x14ac:dyDescent="0.25">
      <c r="A70" s="15">
        <f t="shared" si="17"/>
        <v>199812</v>
      </c>
      <c r="B70" s="15">
        <f>IF(MOD(A70,100)=13,SUM(B58:B69),COUNTIF(Main!E:E,Stat!A70))</f>
        <v>31</v>
      </c>
      <c r="C70" s="15">
        <f t="shared" si="22"/>
        <v>1442</v>
      </c>
      <c r="D70" s="15">
        <f t="shared" si="18"/>
        <v>200912</v>
      </c>
      <c r="E70" s="15">
        <f ca="1">IF(MOD(D70,100)=13,SUM(E58:E69),COUNTIF(Main!F:F,Stat!D70))</f>
        <v>31</v>
      </c>
      <c r="F70" s="15">
        <f t="shared" ca="1" si="19"/>
        <v>1442</v>
      </c>
      <c r="G70" s="15">
        <f ca="1">COUNT(OFFSET(Main!B$1,$C70-1,0,Stat!$B70))</f>
        <v>29</v>
      </c>
      <c r="H70" s="15">
        <f ca="1">COUNT(OFFSET(Main!C$1,$F70-1,0,Stat!$E70))</f>
        <v>31</v>
      </c>
      <c r="I70" s="17">
        <f ca="1">AVERAGE(OFFSET(Main!B$1,$C70-1,0,Stat!$B70))</f>
        <v>3.4413793103448276</v>
      </c>
      <c r="J70" s="17">
        <f ca="1">AVERAGE(OFFSET(Main!C$1,$F70-1,0,Stat!$E70))</f>
        <v>1.5967741935483877</v>
      </c>
      <c r="K70" s="17">
        <f ca="1">_xlfn.STDEV.S(OFFSET(Main!B$1,$C70-1,0,Stat!$B70))</f>
        <v>3.6211203121783924</v>
      </c>
      <c r="L70" s="17">
        <f ca="1">_xlfn.STDEV.S(OFFSET(Main!C$1,$F70-1,0,Stat!$E70))</f>
        <v>4.0414917931351155</v>
      </c>
      <c r="M70" s="17">
        <f ca="1">MIN(OFFSET(Main!B$1,$C70-1,0,Stat!$B70))</f>
        <v>-4</v>
      </c>
      <c r="N70" s="17">
        <f ca="1">MIN(OFFSET(Main!C$1,$F70-1,0,Stat!$E70))</f>
        <v>-8.1999999999999993</v>
      </c>
      <c r="O70" s="17">
        <f ca="1">MAX(OFFSET(Main!B$1,$C70-1,0,Stat!$B70))</f>
        <v>10.5</v>
      </c>
      <c r="P70" s="17">
        <f ca="1">MAX(OFFSET(Main!C$1,$F70-1,0,Stat!$E70))</f>
        <v>8.5</v>
      </c>
      <c r="Q70" s="17">
        <f t="shared" ca="1" si="20"/>
        <v>14.5</v>
      </c>
      <c r="R70" s="17">
        <f t="shared" ca="1" si="21"/>
        <v>16.7</v>
      </c>
      <c r="S70" s="15" t="str">
        <f t="shared" ca="1" si="7"/>
        <v>2-data missing</v>
      </c>
      <c r="T70" s="15" t="str">
        <f t="shared" ca="1" si="8"/>
        <v/>
      </c>
    </row>
    <row r="71" spans="1:20" x14ac:dyDescent="0.25">
      <c r="A71" s="15">
        <f t="shared" si="17"/>
        <v>199813</v>
      </c>
      <c r="B71" s="15">
        <f>IF(MOD(A71,100)=13,SUM(B59:B70),COUNTIF(Main!E:E,Stat!A71))</f>
        <v>365</v>
      </c>
      <c r="C71" s="15">
        <f t="shared" si="22"/>
        <v>1108</v>
      </c>
      <c r="D71" s="15">
        <f t="shared" si="18"/>
        <v>200913</v>
      </c>
      <c r="E71" s="15">
        <f ca="1">IF(MOD(D71,100)=13,SUM(E59:E70),COUNTIF(Main!F:F,Stat!D71))</f>
        <v>365</v>
      </c>
      <c r="F71" s="15">
        <f t="shared" ca="1" si="19"/>
        <v>1108</v>
      </c>
      <c r="G71" s="15">
        <f ca="1">COUNT(OFFSET(Main!B$1,$C71-1,0,Stat!$B71))</f>
        <v>343</v>
      </c>
      <c r="H71" s="15">
        <f ca="1">COUNT(OFFSET(Main!C$1,$F71-1,0,Stat!$E71))</f>
        <v>356</v>
      </c>
      <c r="I71" s="17">
        <f ca="1">AVERAGE(OFFSET(Main!B$1,$C71-1,0,Stat!$B71))</f>
        <v>11.629737609329441</v>
      </c>
      <c r="J71" s="17">
        <f ca="1">AVERAGE(OFFSET(Main!C$1,$F71-1,0,Stat!$E71))</f>
        <v>12.39353932584269</v>
      </c>
      <c r="K71" s="17">
        <f ca="1">_xlfn.STDEV.S(OFFSET(Main!B$1,$C71-1,0,Stat!$B71))</f>
        <v>6.3781325697377005</v>
      </c>
      <c r="L71" s="17">
        <f ca="1">_xlfn.STDEV.S(OFFSET(Main!C$1,$F71-1,0,Stat!$E71))</f>
        <v>8.099173169492996</v>
      </c>
      <c r="M71" s="17">
        <f ca="1">MIN(OFFSET(Main!B$1,$C71-1,0,Stat!$B71))</f>
        <v>-4</v>
      </c>
      <c r="N71" s="17">
        <f ca="1">MIN(OFFSET(Main!C$1,$F71-1,0,Stat!$E71))</f>
        <v>-8.1999999999999993</v>
      </c>
      <c r="O71" s="17">
        <f ca="1">MAX(OFFSET(Main!B$1,$C71-1,0,Stat!$B71))</f>
        <v>28.4</v>
      </c>
      <c r="P71" s="17">
        <f ca="1">MAX(OFFSET(Main!C$1,$F71-1,0,Stat!$E71))</f>
        <v>28</v>
      </c>
      <c r="Q71" s="17">
        <f t="shared" ca="1" si="20"/>
        <v>32.4</v>
      </c>
      <c r="R71" s="17">
        <f t="shared" ca="1" si="21"/>
        <v>36.200000000000003</v>
      </c>
      <c r="S71" s="15" t="str">
        <f t="shared" ca="1" si="7"/>
        <v>22-data missing</v>
      </c>
      <c r="T71" s="15" t="str">
        <f t="shared" ca="1" si="8"/>
        <v>9-data missing</v>
      </c>
    </row>
    <row r="72" spans="1:20" x14ac:dyDescent="0.25">
      <c r="A72" s="15">
        <f t="shared" si="17"/>
        <v>199901</v>
      </c>
      <c r="B72" s="15">
        <f>IF(MOD(A72,100)=13,SUM(B60:B71),COUNTIF(Main!E:E,Stat!A72))</f>
        <v>31</v>
      </c>
      <c r="C72" s="15">
        <f t="shared" si="22"/>
        <v>1473</v>
      </c>
      <c r="D72" s="15">
        <f t="shared" si="18"/>
        <v>201001</v>
      </c>
      <c r="E72" s="15">
        <f ca="1">IF(MOD(D72,100)=13,SUM(E60:E71),COUNTIF(Main!F:F,Stat!D72))</f>
        <v>31</v>
      </c>
      <c r="F72" s="15">
        <f t="shared" ca="1" si="19"/>
        <v>1473</v>
      </c>
      <c r="G72" s="15">
        <f ca="1">COUNT(OFFSET(Main!B$1,$C72-1,0,Stat!$B72))</f>
        <v>31</v>
      </c>
      <c r="H72" s="15">
        <f ca="1">COUNT(OFFSET(Main!C$1,$F72-1,0,Stat!$E72))</f>
        <v>31</v>
      </c>
      <c r="I72" s="17">
        <f ca="1">AVERAGE(OFFSET(Main!B$1,$C72-1,0,Stat!$B72))</f>
        <v>5.40967741935484</v>
      </c>
      <c r="J72" s="17">
        <f ca="1">AVERAGE(OFFSET(Main!C$1,$F72-1,0,Stat!$E72))</f>
        <v>-2.5225806451612902</v>
      </c>
      <c r="K72" s="17">
        <f ca="1">_xlfn.STDEV.S(OFFSET(Main!B$1,$C72-1,0,Stat!$B72))</f>
        <v>4.0996223272158181</v>
      </c>
      <c r="L72" s="17">
        <f ca="1">_xlfn.STDEV.S(OFFSET(Main!C$1,$F72-1,0,Stat!$E72))</f>
        <v>3.0572002090605008</v>
      </c>
      <c r="M72" s="17">
        <f ca="1">MIN(OFFSET(Main!B$1,$C72-1,0,Stat!$B72))</f>
        <v>-2.6</v>
      </c>
      <c r="N72" s="17">
        <f ca="1">MIN(OFFSET(Main!C$1,$F72-1,0,Stat!$E72))</f>
        <v>-9.8000000000000007</v>
      </c>
      <c r="O72" s="17">
        <f ca="1">MAX(OFFSET(Main!B$1,$C72-1,0,Stat!$B72))</f>
        <v>13.2</v>
      </c>
      <c r="P72" s="17">
        <f ca="1">MAX(OFFSET(Main!C$1,$F72-1,0,Stat!$E72))</f>
        <v>2.5</v>
      </c>
      <c r="Q72" s="17">
        <f t="shared" ca="1" si="20"/>
        <v>15.799999999999999</v>
      </c>
      <c r="R72" s="17">
        <f t="shared" ca="1" si="21"/>
        <v>12.3</v>
      </c>
      <c r="S72" s="15" t="str">
        <f t="shared" ca="1" si="7"/>
        <v/>
      </c>
      <c r="T72" s="15" t="str">
        <f t="shared" ca="1" si="8"/>
        <v/>
      </c>
    </row>
    <row r="73" spans="1:20" x14ac:dyDescent="0.25">
      <c r="A73" s="15">
        <f t="shared" si="17"/>
        <v>199902</v>
      </c>
      <c r="B73" s="15">
        <f>IF(MOD(A73,100)=13,SUM(B61:B72),COUNTIF(Main!E:E,Stat!A73))</f>
        <v>28</v>
      </c>
      <c r="C73" s="15">
        <f t="shared" si="22"/>
        <v>1504</v>
      </c>
      <c r="D73" s="15">
        <f t="shared" si="18"/>
        <v>201002</v>
      </c>
      <c r="E73" s="15">
        <f ca="1">IF(MOD(D73,100)=13,SUM(E61:E72),COUNTIF(Main!F:F,Stat!D73))</f>
        <v>28</v>
      </c>
      <c r="F73" s="15">
        <f t="shared" ca="1" si="19"/>
        <v>1504</v>
      </c>
      <c r="G73" s="15">
        <f ca="1">COUNT(OFFSET(Main!B$1,$C73-1,0,Stat!$B73))</f>
        <v>25</v>
      </c>
      <c r="H73" s="15">
        <f ca="1">COUNT(OFFSET(Main!C$1,$F73-1,0,Stat!$E73))</f>
        <v>28</v>
      </c>
      <c r="I73" s="17">
        <f ca="1">AVERAGE(OFFSET(Main!B$1,$C73-1,0,Stat!$B73))</f>
        <v>3.8160000000000003</v>
      </c>
      <c r="J73" s="17">
        <f ca="1">AVERAGE(OFFSET(Main!C$1,$F73-1,0,Stat!$E73))</f>
        <v>0.52142857142857146</v>
      </c>
      <c r="K73" s="17">
        <f ca="1">_xlfn.STDEV.S(OFFSET(Main!B$1,$C73-1,0,Stat!$B73))</f>
        <v>4.3180512579943571</v>
      </c>
      <c r="L73" s="17">
        <f ca="1">_xlfn.STDEV.S(OFFSET(Main!C$1,$F73-1,0,Stat!$E73))</f>
        <v>2.9346407620212052</v>
      </c>
      <c r="M73" s="17">
        <f ca="1">MIN(OFFSET(Main!B$1,$C73-1,0,Stat!$B73))</f>
        <v>-2</v>
      </c>
      <c r="N73" s="17">
        <f ca="1">MIN(OFFSET(Main!C$1,$F73-1,0,Stat!$E73))</f>
        <v>-4.3</v>
      </c>
      <c r="O73" s="17">
        <f ca="1">MAX(OFFSET(Main!B$1,$C73-1,0,Stat!$B73))</f>
        <v>15.9</v>
      </c>
      <c r="P73" s="17">
        <f ca="1">MAX(OFFSET(Main!C$1,$F73-1,0,Stat!$E73))</f>
        <v>7.5</v>
      </c>
      <c r="Q73" s="17">
        <f t="shared" ca="1" si="20"/>
        <v>17.899999999999999</v>
      </c>
      <c r="R73" s="17">
        <f t="shared" ca="1" si="21"/>
        <v>11.8</v>
      </c>
      <c r="S73" s="15" t="str">
        <f t="shared" ca="1" si="7"/>
        <v>3-data missing</v>
      </c>
      <c r="T73" s="15" t="str">
        <f t="shared" ca="1" si="8"/>
        <v/>
      </c>
    </row>
    <row r="74" spans="1:20" x14ac:dyDescent="0.25">
      <c r="A74" s="15">
        <f t="shared" si="17"/>
        <v>199903</v>
      </c>
      <c r="B74" s="15">
        <f>IF(MOD(A74,100)=13,SUM(B62:B73),COUNTIF(Main!E:E,Stat!A74))</f>
        <v>31</v>
      </c>
      <c r="C74" s="15">
        <f t="shared" si="22"/>
        <v>1532</v>
      </c>
      <c r="D74" s="15">
        <f t="shared" si="18"/>
        <v>201003</v>
      </c>
      <c r="E74" s="15">
        <f ca="1">IF(MOD(D74,100)=13,SUM(E62:E73),COUNTIF(Main!F:F,Stat!D74))</f>
        <v>31</v>
      </c>
      <c r="F74" s="15">
        <f t="shared" ca="1" si="19"/>
        <v>1532</v>
      </c>
      <c r="G74" s="15">
        <f ca="1">COUNT(OFFSET(Main!B$1,$C74-1,0,Stat!$B74))</f>
        <v>31</v>
      </c>
      <c r="H74" s="15">
        <f ca="1">COUNT(OFFSET(Main!C$1,$F74-1,0,Stat!$E74))</f>
        <v>31</v>
      </c>
      <c r="I74" s="17">
        <f ca="1">AVERAGE(OFFSET(Main!B$1,$C74-1,0,Stat!$B74))</f>
        <v>8.2161290322580633</v>
      </c>
      <c r="J74" s="17">
        <f ca="1">AVERAGE(OFFSET(Main!C$1,$F74-1,0,Stat!$E74))</f>
        <v>6.7225806451612913</v>
      </c>
      <c r="K74" s="17">
        <f ca="1">_xlfn.STDEV.S(OFFSET(Main!B$1,$C74-1,0,Stat!$B74))</f>
        <v>2.7324100197680861</v>
      </c>
      <c r="L74" s="17">
        <f ca="1">_xlfn.STDEV.S(OFFSET(Main!C$1,$F74-1,0,Stat!$E74))</f>
        <v>5.573311982260897</v>
      </c>
      <c r="M74" s="17">
        <f ca="1">MIN(OFFSET(Main!B$1,$C74-1,0,Stat!$B74))</f>
        <v>4.8</v>
      </c>
      <c r="N74" s="17">
        <f ca="1">MIN(OFFSET(Main!C$1,$F74-1,0,Stat!$E74))</f>
        <v>-3</v>
      </c>
      <c r="O74" s="17">
        <f ca="1">MAX(OFFSET(Main!B$1,$C74-1,0,Stat!$B74))</f>
        <v>14.8</v>
      </c>
      <c r="P74" s="17">
        <f ca="1">MAX(OFFSET(Main!C$1,$F74-1,0,Stat!$E74))</f>
        <v>18</v>
      </c>
      <c r="Q74" s="17">
        <f t="shared" ca="1" si="20"/>
        <v>10</v>
      </c>
      <c r="R74" s="17">
        <f t="shared" ca="1" si="21"/>
        <v>21</v>
      </c>
      <c r="S74" s="15" t="str">
        <f t="shared" ca="1" si="7"/>
        <v/>
      </c>
      <c r="T74" s="15" t="str">
        <f t="shared" ca="1" si="8"/>
        <v/>
      </c>
    </row>
    <row r="75" spans="1:20" x14ac:dyDescent="0.25">
      <c r="A75" s="15">
        <f t="shared" si="17"/>
        <v>199904</v>
      </c>
      <c r="B75" s="15">
        <f>IF(MOD(A75,100)=13,SUM(B63:B74),COUNTIF(Main!E:E,Stat!A75))</f>
        <v>30</v>
      </c>
      <c r="C75" s="15">
        <f t="shared" si="22"/>
        <v>1563</v>
      </c>
      <c r="D75" s="15">
        <f t="shared" si="18"/>
        <v>201004</v>
      </c>
      <c r="E75" s="15">
        <f ca="1">IF(MOD(D75,100)=13,SUM(E63:E74),COUNTIF(Main!F:F,Stat!D75))</f>
        <v>30</v>
      </c>
      <c r="F75" s="15">
        <f t="shared" ca="1" si="19"/>
        <v>1563</v>
      </c>
      <c r="G75" s="15">
        <f ca="1">COUNT(OFFSET(Main!B$1,$C75-1,0,Stat!$B75))</f>
        <v>30</v>
      </c>
      <c r="H75" s="15">
        <f ca="1">COUNT(OFFSET(Main!C$1,$F75-1,0,Stat!$E75))</f>
        <v>30</v>
      </c>
      <c r="I75" s="17">
        <f ca="1">AVERAGE(OFFSET(Main!B$1,$C75-1,0,Stat!$B75))</f>
        <v>12.446666666666667</v>
      </c>
      <c r="J75" s="17">
        <f ca="1">AVERAGE(OFFSET(Main!C$1,$F75-1,0,Stat!$E75))</f>
        <v>12.33666666666667</v>
      </c>
      <c r="K75" s="17">
        <f ca="1">_xlfn.STDEV.S(OFFSET(Main!B$1,$C75-1,0,Stat!$B75))</f>
        <v>3.6514270553072681</v>
      </c>
      <c r="L75" s="17">
        <f ca="1">_xlfn.STDEV.S(OFFSET(Main!C$1,$F75-1,0,Stat!$E75))</f>
        <v>3.7690649470011284</v>
      </c>
      <c r="M75" s="17">
        <f ca="1">MIN(OFFSET(Main!B$1,$C75-1,0,Stat!$B75))</f>
        <v>6.4</v>
      </c>
      <c r="N75" s="17">
        <f ca="1">MIN(OFFSET(Main!C$1,$F75-1,0,Stat!$E75))</f>
        <v>6.1</v>
      </c>
      <c r="O75" s="17">
        <f ca="1">MAX(OFFSET(Main!B$1,$C75-1,0,Stat!$B75))</f>
        <v>18.3</v>
      </c>
      <c r="P75" s="17">
        <f ca="1">MAX(OFFSET(Main!C$1,$F75-1,0,Stat!$E75))</f>
        <v>22</v>
      </c>
      <c r="Q75" s="17">
        <f t="shared" ca="1" si="20"/>
        <v>11.9</v>
      </c>
      <c r="R75" s="17">
        <f t="shared" ca="1" si="21"/>
        <v>15.9</v>
      </c>
      <c r="S75" s="15" t="str">
        <f t="shared" ca="1" si="7"/>
        <v/>
      </c>
      <c r="T75" s="15" t="str">
        <f t="shared" ca="1" si="8"/>
        <v/>
      </c>
    </row>
    <row r="76" spans="1:20" x14ac:dyDescent="0.25">
      <c r="A76" s="15">
        <f t="shared" si="17"/>
        <v>199905</v>
      </c>
      <c r="B76" s="15">
        <f>IF(MOD(A76,100)=13,SUM(B64:B75),COUNTIF(Main!E:E,Stat!A76))</f>
        <v>31</v>
      </c>
      <c r="C76" s="15">
        <f t="shared" si="22"/>
        <v>1593</v>
      </c>
      <c r="D76" s="15">
        <f t="shared" si="18"/>
        <v>201005</v>
      </c>
      <c r="E76" s="15">
        <f ca="1">IF(MOD(D76,100)=13,SUM(E64:E75),COUNTIF(Main!F:F,Stat!D76))</f>
        <v>31</v>
      </c>
      <c r="F76" s="15">
        <f t="shared" ca="1" si="19"/>
        <v>1593</v>
      </c>
      <c r="G76" s="15">
        <f ca="1">COUNT(OFFSET(Main!B$1,$C76-1,0,Stat!$B76))</f>
        <v>30</v>
      </c>
      <c r="H76" s="15">
        <f ca="1">COUNT(OFFSET(Main!C$1,$F76-1,0,Stat!$E76))</f>
        <v>30</v>
      </c>
      <c r="I76" s="17">
        <f ca="1">AVERAGE(OFFSET(Main!B$1,$C76-1,0,Stat!$B76))</f>
        <v>15.93333333333333</v>
      </c>
      <c r="J76" s="17">
        <f ca="1">AVERAGE(OFFSET(Main!C$1,$F76-1,0,Stat!$E76))</f>
        <v>13.003333333333334</v>
      </c>
      <c r="K76" s="17">
        <f ca="1">_xlfn.STDEV.S(OFFSET(Main!B$1,$C76-1,0,Stat!$B76))</f>
        <v>4.3514035257234251</v>
      </c>
      <c r="L76" s="17">
        <f ca="1">_xlfn.STDEV.S(OFFSET(Main!C$1,$F76-1,0,Stat!$E76))</f>
        <v>3.2662836979359748</v>
      </c>
      <c r="M76" s="17">
        <f ca="1">MIN(OFFSET(Main!B$1,$C76-1,0,Stat!$B76))</f>
        <v>7.2</v>
      </c>
      <c r="N76" s="17">
        <f ca="1">MIN(OFFSET(Main!C$1,$F76-1,0,Stat!$E76))</f>
        <v>7</v>
      </c>
      <c r="O76" s="17">
        <f ca="1">MAX(OFFSET(Main!B$1,$C76-1,0,Stat!$B76))</f>
        <v>27.2</v>
      </c>
      <c r="P76" s="17">
        <f ca="1">MAX(OFFSET(Main!C$1,$F76-1,0,Stat!$E76))</f>
        <v>19</v>
      </c>
      <c r="Q76" s="17">
        <f t="shared" ca="1" si="20"/>
        <v>20</v>
      </c>
      <c r="R76" s="17">
        <f t="shared" ca="1" si="21"/>
        <v>12</v>
      </c>
      <c r="S76" s="15" t="str">
        <f t="shared" ca="1" si="7"/>
        <v>1-data missing</v>
      </c>
      <c r="T76" s="15" t="str">
        <f t="shared" ca="1" si="8"/>
        <v>1-data missing</v>
      </c>
    </row>
    <row r="77" spans="1:20" x14ac:dyDescent="0.25">
      <c r="A77" s="15">
        <f t="shared" si="17"/>
        <v>199906</v>
      </c>
      <c r="B77" s="15">
        <f>IF(MOD(A77,100)=13,SUM(B65:B76),COUNTIF(Main!E:E,Stat!A77))</f>
        <v>30</v>
      </c>
      <c r="C77" s="15">
        <f t="shared" si="22"/>
        <v>1624</v>
      </c>
      <c r="D77" s="15">
        <f t="shared" si="18"/>
        <v>201006</v>
      </c>
      <c r="E77" s="15">
        <f ca="1">IF(MOD(D77,100)=13,SUM(E65:E76),COUNTIF(Main!F:F,Stat!D77))</f>
        <v>30</v>
      </c>
      <c r="F77" s="15">
        <f t="shared" ca="1" si="19"/>
        <v>1624</v>
      </c>
      <c r="G77" s="15">
        <f ca="1">COUNT(OFFSET(Main!B$1,$C77-1,0,Stat!$B77))</f>
        <v>30</v>
      </c>
      <c r="H77" s="15">
        <f ca="1">COUNT(OFFSET(Main!C$1,$F77-1,0,Stat!$E77))</f>
        <v>30</v>
      </c>
      <c r="I77" s="17">
        <f ca="1">AVERAGE(OFFSET(Main!B$1,$C77-1,0,Stat!$B77))</f>
        <v>18.07</v>
      </c>
      <c r="J77" s="17">
        <f ca="1">AVERAGE(OFFSET(Main!C$1,$F77-1,0,Stat!$E77))</f>
        <v>19.313333333333333</v>
      </c>
      <c r="K77" s="17">
        <f ca="1">_xlfn.STDEV.S(OFFSET(Main!B$1,$C77-1,0,Stat!$B77))</f>
        <v>3.2181757522568115</v>
      </c>
      <c r="L77" s="17">
        <f ca="1">_xlfn.STDEV.S(OFFSET(Main!C$1,$F77-1,0,Stat!$E77))</f>
        <v>3.932160355004791</v>
      </c>
      <c r="M77" s="17">
        <f ca="1">MIN(OFFSET(Main!B$1,$C77-1,0,Stat!$B77))</f>
        <v>11.4</v>
      </c>
      <c r="N77" s="17">
        <f ca="1">MIN(OFFSET(Main!C$1,$F77-1,0,Stat!$E77))</f>
        <v>12.2</v>
      </c>
      <c r="O77" s="17">
        <f ca="1">MAX(OFFSET(Main!B$1,$C77-1,0,Stat!$B77))</f>
        <v>23.7</v>
      </c>
      <c r="P77" s="17">
        <f ca="1">MAX(OFFSET(Main!C$1,$F77-1,0,Stat!$E77))</f>
        <v>28.8</v>
      </c>
      <c r="Q77" s="17">
        <f t="shared" ca="1" si="20"/>
        <v>12.299999999999999</v>
      </c>
      <c r="R77" s="17">
        <f t="shared" ca="1" si="21"/>
        <v>16.600000000000001</v>
      </c>
      <c r="S77" s="15" t="str">
        <f t="shared" ca="1" si="7"/>
        <v/>
      </c>
      <c r="T77" s="15" t="str">
        <f t="shared" ca="1" si="8"/>
        <v/>
      </c>
    </row>
    <row r="78" spans="1:20" x14ac:dyDescent="0.25">
      <c r="A78" s="15">
        <f t="shared" si="17"/>
        <v>199907</v>
      </c>
      <c r="B78" s="15">
        <f>IF(MOD(A78,100)=13,SUM(B66:B77),COUNTIF(Main!E:E,Stat!A78))</f>
        <v>31</v>
      </c>
      <c r="C78" s="15">
        <f t="shared" si="22"/>
        <v>1654</v>
      </c>
      <c r="D78" s="15">
        <f t="shared" si="18"/>
        <v>201007</v>
      </c>
      <c r="E78" s="15">
        <f ca="1">IF(MOD(D78,100)=13,SUM(E66:E77),COUNTIF(Main!F:F,Stat!D78))</f>
        <v>31</v>
      </c>
      <c r="F78" s="15">
        <f t="shared" ca="1" si="19"/>
        <v>1654</v>
      </c>
      <c r="G78" s="15">
        <f ca="1">COUNT(OFFSET(Main!B$1,$C78-1,0,Stat!$B78))</f>
        <v>14</v>
      </c>
      <c r="H78" s="15">
        <f ca="1">COUNT(OFFSET(Main!C$1,$F78-1,0,Stat!$E78))</f>
        <v>31</v>
      </c>
      <c r="I78" s="17">
        <f ca="1">AVERAGE(OFFSET(Main!B$1,$C78-1,0,Stat!$B78))</f>
        <v>21.385714285714283</v>
      </c>
      <c r="J78" s="17">
        <f ca="1">AVERAGE(OFFSET(Main!C$1,$F78-1,0,Stat!$E78))</f>
        <v>24.461290322580652</v>
      </c>
      <c r="K78" s="17">
        <f ca="1">_xlfn.STDEV.S(OFFSET(Main!B$1,$C78-1,0,Stat!$B78))</f>
        <v>5.3695519284283</v>
      </c>
      <c r="L78" s="17">
        <f ca="1">_xlfn.STDEV.S(OFFSET(Main!C$1,$F78-1,0,Stat!$E78))</f>
        <v>4.258221649104617</v>
      </c>
      <c r="M78" s="17">
        <f ca="1">MIN(OFFSET(Main!B$1,$C78-1,0,Stat!$B78))</f>
        <v>9.1</v>
      </c>
      <c r="N78" s="17">
        <f ca="1">MIN(OFFSET(Main!C$1,$F78-1,0,Stat!$E78))</f>
        <v>17.2</v>
      </c>
      <c r="O78" s="17">
        <f ca="1">MAX(OFFSET(Main!B$1,$C78-1,0,Stat!$B78))</f>
        <v>27</v>
      </c>
      <c r="P78" s="17">
        <f ca="1">MAX(OFFSET(Main!C$1,$F78-1,0,Stat!$E78))</f>
        <v>32</v>
      </c>
      <c r="Q78" s="17">
        <f t="shared" ca="1" si="20"/>
        <v>17.899999999999999</v>
      </c>
      <c r="R78" s="17">
        <f t="shared" ca="1" si="21"/>
        <v>14.8</v>
      </c>
      <c r="S78" s="15" t="str">
        <f t="shared" ca="1" si="7"/>
        <v>17-data missing</v>
      </c>
      <c r="T78" s="15" t="str">
        <f t="shared" ca="1" si="8"/>
        <v/>
      </c>
    </row>
    <row r="79" spans="1:20" x14ac:dyDescent="0.25">
      <c r="A79" s="15">
        <f t="shared" si="17"/>
        <v>199908</v>
      </c>
      <c r="B79" s="15">
        <f>IF(MOD(A79,100)=13,SUM(B67:B78),COUNTIF(Main!E:E,Stat!A79))</f>
        <v>31</v>
      </c>
      <c r="C79" s="15">
        <f t="shared" si="22"/>
        <v>1685</v>
      </c>
      <c r="D79" s="15">
        <f t="shared" si="18"/>
        <v>201008</v>
      </c>
      <c r="E79" s="15">
        <f ca="1">IF(MOD(D79,100)=13,SUM(E67:E78),COUNTIF(Main!F:F,Stat!D79))</f>
        <v>31</v>
      </c>
      <c r="F79" s="15">
        <f t="shared" ca="1" si="19"/>
        <v>1685</v>
      </c>
      <c r="G79" s="15">
        <f ca="1">COUNT(OFFSET(Main!B$1,$C79-1,0,Stat!$B79))</f>
        <v>7</v>
      </c>
      <c r="H79" s="15">
        <f ca="1">COUNT(OFFSET(Main!C$1,$F79-1,0,Stat!$E79))</f>
        <v>27</v>
      </c>
      <c r="I79" s="17">
        <f ca="1">AVERAGE(OFFSET(Main!B$1,$C79-1,0,Stat!$B79))</f>
        <v>17.12857142857143</v>
      </c>
      <c r="J79" s="17">
        <f ca="1">AVERAGE(OFFSET(Main!C$1,$F79-1,0,Stat!$E79))</f>
        <v>19.807407407407407</v>
      </c>
      <c r="K79" s="17">
        <f ca="1">_xlfn.STDEV.S(OFFSET(Main!B$1,$C79-1,0,Stat!$B79))</f>
        <v>4.1153024537346266</v>
      </c>
      <c r="L79" s="17">
        <f ca="1">_xlfn.STDEV.S(OFFSET(Main!C$1,$F79-1,0,Stat!$E79))</f>
        <v>2.9125624359007132</v>
      </c>
      <c r="M79" s="17">
        <f ca="1">MIN(OFFSET(Main!B$1,$C79-1,0,Stat!$B79))</f>
        <v>9.6999999999999993</v>
      </c>
      <c r="N79" s="17">
        <f ca="1">MIN(OFFSET(Main!C$1,$F79-1,0,Stat!$E79))</f>
        <v>14.1</v>
      </c>
      <c r="O79" s="17">
        <f ca="1">MAX(OFFSET(Main!B$1,$C79-1,0,Stat!$B79))</f>
        <v>21</v>
      </c>
      <c r="P79" s="17">
        <f ca="1">MAX(OFFSET(Main!C$1,$F79-1,0,Stat!$E79))</f>
        <v>25.2</v>
      </c>
      <c r="Q79" s="17">
        <f t="shared" ca="1" si="20"/>
        <v>11.3</v>
      </c>
      <c r="R79" s="17">
        <f t="shared" ca="1" si="21"/>
        <v>11.1</v>
      </c>
      <c r="S79" s="15" t="str">
        <f t="shared" ca="1" si="7"/>
        <v>24-data missing</v>
      </c>
      <c r="T79" s="15" t="str">
        <f t="shared" ca="1" si="8"/>
        <v>4-data missing</v>
      </c>
    </row>
    <row r="80" spans="1:20" x14ac:dyDescent="0.25">
      <c r="A80" s="15">
        <f t="shared" si="17"/>
        <v>199909</v>
      </c>
      <c r="B80" s="15">
        <f>IF(MOD(A80,100)=13,SUM(B68:B79),COUNTIF(Main!E:E,Stat!A80))</f>
        <v>30</v>
      </c>
      <c r="C80" s="15">
        <f t="shared" si="22"/>
        <v>1716</v>
      </c>
      <c r="D80" s="15">
        <f t="shared" si="18"/>
        <v>201009</v>
      </c>
      <c r="E80" s="15">
        <f ca="1">IF(MOD(D80,100)=13,SUM(E68:E79),COUNTIF(Main!F:F,Stat!D80))</f>
        <v>30</v>
      </c>
      <c r="F80" s="15">
        <f t="shared" ca="1" si="19"/>
        <v>1716</v>
      </c>
      <c r="G80" s="15">
        <f ca="1">COUNT(OFFSET(Main!B$1,$C80-1,0,Stat!$B80))</f>
        <v>30</v>
      </c>
      <c r="H80" s="15">
        <f ca="1">COUNT(OFFSET(Main!C$1,$F80-1,0,Stat!$E80))</f>
        <v>30</v>
      </c>
      <c r="I80" s="17">
        <f ca="1">AVERAGE(OFFSET(Main!B$1,$C80-1,0,Stat!$B80))</f>
        <v>18.953333333333333</v>
      </c>
      <c r="J80" s="17">
        <f ca="1">AVERAGE(OFFSET(Main!C$1,$F80-1,0,Stat!$E80))</f>
        <v>15.520000000000001</v>
      </c>
      <c r="K80" s="17">
        <f ca="1">_xlfn.STDEV.S(OFFSET(Main!B$1,$C80-1,0,Stat!$B80))</f>
        <v>3.7256550762418268</v>
      </c>
      <c r="L80" s="17">
        <f ca="1">_xlfn.STDEV.S(OFFSET(Main!C$1,$F80-1,0,Stat!$E80))</f>
        <v>2.5533480387320138</v>
      </c>
      <c r="M80" s="17">
        <f ca="1">MIN(OFFSET(Main!B$1,$C80-1,0,Stat!$B80))</f>
        <v>7.2</v>
      </c>
      <c r="N80" s="17">
        <f ca="1">MIN(OFFSET(Main!C$1,$F80-1,0,Stat!$E80))</f>
        <v>10.8</v>
      </c>
      <c r="O80" s="17">
        <f ca="1">MAX(OFFSET(Main!B$1,$C80-1,0,Stat!$B80))</f>
        <v>24</v>
      </c>
      <c r="P80" s="17">
        <f ca="1">MAX(OFFSET(Main!C$1,$F80-1,0,Stat!$E80))</f>
        <v>20.9</v>
      </c>
      <c r="Q80" s="17">
        <f t="shared" ca="1" si="20"/>
        <v>16.8</v>
      </c>
      <c r="R80" s="17">
        <f t="shared" ca="1" si="21"/>
        <v>10.099999999999998</v>
      </c>
      <c r="S80" s="15" t="str">
        <f t="shared" ca="1" si="7"/>
        <v/>
      </c>
      <c r="T80" s="15" t="str">
        <f t="shared" ca="1" si="8"/>
        <v/>
      </c>
    </row>
    <row r="81" spans="1:20" x14ac:dyDescent="0.25">
      <c r="A81" s="15">
        <f t="shared" si="17"/>
        <v>199910</v>
      </c>
      <c r="B81" s="15">
        <f>IF(MOD(A81,100)=13,SUM(B69:B80),COUNTIF(Main!E:E,Stat!A81))</f>
        <v>31</v>
      </c>
      <c r="C81" s="15">
        <f t="shared" si="22"/>
        <v>1746</v>
      </c>
      <c r="D81" s="15">
        <f t="shared" si="18"/>
        <v>201010</v>
      </c>
      <c r="E81" s="15">
        <f ca="1">IF(MOD(D81,100)=13,SUM(E69:E80),COUNTIF(Main!F:F,Stat!D81))</f>
        <v>31</v>
      </c>
      <c r="F81" s="15">
        <f t="shared" ca="1" si="19"/>
        <v>1746</v>
      </c>
      <c r="G81" s="15">
        <f ca="1">COUNT(OFFSET(Main!B$1,$C81-1,0,Stat!$B81))</f>
        <v>31</v>
      </c>
      <c r="H81" s="15">
        <f ca="1">COUNT(OFFSET(Main!C$1,$F81-1,0,Stat!$E81))</f>
        <v>31</v>
      </c>
      <c r="I81" s="17">
        <f ca="1">AVERAGE(OFFSET(Main!B$1,$C81-1,0,Stat!$B81))</f>
        <v>11.274193548387098</v>
      </c>
      <c r="J81" s="17">
        <f ca="1">AVERAGE(OFFSET(Main!C$1,$F81-1,0,Stat!$E81))</f>
        <v>11.306451612903228</v>
      </c>
      <c r="K81" s="17">
        <f ca="1">_xlfn.STDEV.S(OFFSET(Main!B$1,$C81-1,0,Stat!$B81))</f>
        <v>2.8337216685171516</v>
      </c>
      <c r="L81" s="17">
        <f ca="1">_xlfn.STDEV.S(OFFSET(Main!C$1,$F81-1,0,Stat!$E81))</f>
        <v>3.0868468792465107</v>
      </c>
      <c r="M81" s="17">
        <f ca="1">MIN(OFFSET(Main!B$1,$C81-1,0,Stat!$B81))</f>
        <v>4.4000000000000004</v>
      </c>
      <c r="N81" s="17">
        <f ca="1">MIN(OFFSET(Main!C$1,$F81-1,0,Stat!$E81))</f>
        <v>6</v>
      </c>
      <c r="O81" s="17">
        <f ca="1">MAX(OFFSET(Main!B$1,$C81-1,0,Stat!$B81))</f>
        <v>17</v>
      </c>
      <c r="P81" s="17">
        <f ca="1">MAX(OFFSET(Main!C$1,$F81-1,0,Stat!$E81))</f>
        <v>17.600000000000001</v>
      </c>
      <c r="Q81" s="17">
        <f t="shared" ca="1" si="20"/>
        <v>12.6</v>
      </c>
      <c r="R81" s="17">
        <f t="shared" ca="1" si="21"/>
        <v>11.600000000000001</v>
      </c>
      <c r="S81" s="15" t="str">
        <f t="shared" ca="1" si="7"/>
        <v/>
      </c>
      <c r="T81" s="15" t="str">
        <f t="shared" ca="1" si="8"/>
        <v/>
      </c>
    </row>
    <row r="82" spans="1:20" x14ac:dyDescent="0.25">
      <c r="A82" s="15">
        <f t="shared" si="17"/>
        <v>199911</v>
      </c>
      <c r="B82" s="15">
        <f>IF(MOD(A82,100)=13,SUM(B70:B81),COUNTIF(Main!E:E,Stat!A82))</f>
        <v>30</v>
      </c>
      <c r="C82" s="15">
        <f t="shared" si="22"/>
        <v>1777</v>
      </c>
      <c r="D82" s="15">
        <f t="shared" si="18"/>
        <v>201011</v>
      </c>
      <c r="E82" s="15">
        <f ca="1">IF(MOD(D82,100)=13,SUM(E70:E81),COUNTIF(Main!F:F,Stat!D82))</f>
        <v>30</v>
      </c>
      <c r="F82" s="15">
        <f t="shared" ca="1" si="19"/>
        <v>1777</v>
      </c>
      <c r="G82" s="15">
        <f ca="1">COUNT(OFFSET(Main!B$1,$C82-1,0,Stat!$B82))</f>
        <v>30</v>
      </c>
      <c r="H82" s="15">
        <f ca="1">COUNT(OFFSET(Main!C$1,$F82-1,0,Stat!$E82))</f>
        <v>29</v>
      </c>
      <c r="I82" s="17">
        <f ca="1">AVERAGE(OFFSET(Main!B$1,$C82-1,0,Stat!$B82))</f>
        <v>6.88</v>
      </c>
      <c r="J82" s="17">
        <f ca="1">AVERAGE(OFFSET(Main!C$1,$F82-1,0,Stat!$E82))</f>
        <v>5.8965517241379297</v>
      </c>
      <c r="K82" s="17">
        <f ca="1">_xlfn.STDEV.S(OFFSET(Main!B$1,$C82-1,0,Stat!$B82))</f>
        <v>3.8512335686114905</v>
      </c>
      <c r="L82" s="17">
        <f ca="1">_xlfn.STDEV.S(OFFSET(Main!C$1,$F82-1,0,Stat!$E82))</f>
        <v>4.3035270218259614</v>
      </c>
      <c r="M82" s="17">
        <f ca="1">MIN(OFFSET(Main!B$1,$C82-1,0,Stat!$B82))</f>
        <v>1.3</v>
      </c>
      <c r="N82" s="17">
        <f ca="1">MIN(OFFSET(Main!C$1,$F82-1,0,Stat!$E82))</f>
        <v>-3</v>
      </c>
      <c r="O82" s="17">
        <f ca="1">MAX(OFFSET(Main!B$1,$C82-1,0,Stat!$B82))</f>
        <v>13.4</v>
      </c>
      <c r="P82" s="17">
        <f ca="1">MAX(OFFSET(Main!C$1,$F82-1,0,Stat!$E82))</f>
        <v>13.1</v>
      </c>
      <c r="Q82" s="17">
        <f t="shared" ca="1" si="20"/>
        <v>12.1</v>
      </c>
      <c r="R82" s="17">
        <f t="shared" ca="1" si="21"/>
        <v>16.100000000000001</v>
      </c>
      <c r="S82" s="15" t="str">
        <f t="shared" ca="1" si="7"/>
        <v/>
      </c>
      <c r="T82" s="15" t="str">
        <f t="shared" ca="1" si="8"/>
        <v>1-data missing</v>
      </c>
    </row>
    <row r="83" spans="1:20" x14ac:dyDescent="0.25">
      <c r="A83" s="15">
        <f t="shared" si="17"/>
        <v>199912</v>
      </c>
      <c r="B83" s="15">
        <f>IF(MOD(A83,100)=13,SUM(B71:B82),COUNTIF(Main!E:E,Stat!A83))</f>
        <v>31</v>
      </c>
      <c r="C83" s="15">
        <f t="shared" si="22"/>
        <v>1807</v>
      </c>
      <c r="D83" s="15">
        <f t="shared" si="18"/>
        <v>201012</v>
      </c>
      <c r="E83" s="15">
        <f ca="1">IF(MOD(D83,100)=13,SUM(E71:E82),COUNTIF(Main!F:F,Stat!D83))</f>
        <v>31</v>
      </c>
      <c r="F83" s="15">
        <f t="shared" ca="1" si="19"/>
        <v>1807</v>
      </c>
      <c r="G83" s="15">
        <f ca="1">COUNT(OFFSET(Main!B$1,$C83-1,0,Stat!$B83))</f>
        <v>31</v>
      </c>
      <c r="H83" s="15">
        <f ca="1">COUNT(OFFSET(Main!C$1,$F83-1,0,Stat!$E83))</f>
        <v>31</v>
      </c>
      <c r="I83" s="17">
        <f ca="1">AVERAGE(OFFSET(Main!B$1,$C83-1,0,Stat!$B83))</f>
        <v>3.9</v>
      </c>
      <c r="J83" s="17">
        <f ca="1">AVERAGE(OFFSET(Main!C$1,$F83-1,0,Stat!$E83))</f>
        <v>-3.6064516129032258</v>
      </c>
      <c r="K83" s="17">
        <f ca="1">_xlfn.STDEV.S(OFFSET(Main!B$1,$C83-1,0,Stat!$B83))</f>
        <v>3.0939726350869154</v>
      </c>
      <c r="L83" s="17">
        <f ca="1">_xlfn.STDEV.S(OFFSET(Main!C$1,$F83-1,0,Stat!$E83))</f>
        <v>3.2909912877298808</v>
      </c>
      <c r="M83" s="17">
        <f ca="1">MIN(OFFSET(Main!B$1,$C83-1,0,Stat!$B83))</f>
        <v>-0.7</v>
      </c>
      <c r="N83" s="17">
        <f ca="1">MIN(OFFSET(Main!C$1,$F83-1,0,Stat!$E83))</f>
        <v>-9.1</v>
      </c>
      <c r="O83" s="17">
        <f ca="1">MAX(OFFSET(Main!B$1,$C83-1,0,Stat!$B83))</f>
        <v>9.4</v>
      </c>
      <c r="P83" s="17">
        <f ca="1">MAX(OFFSET(Main!C$1,$F83-1,0,Stat!$E83))</f>
        <v>6.2</v>
      </c>
      <c r="Q83" s="17">
        <f t="shared" ca="1" si="20"/>
        <v>10.1</v>
      </c>
      <c r="R83" s="17">
        <f t="shared" ca="1" si="21"/>
        <v>15.3</v>
      </c>
      <c r="S83" s="15" t="str">
        <f t="shared" ca="1" si="7"/>
        <v/>
      </c>
      <c r="T83" s="15" t="str">
        <f t="shared" ca="1" si="8"/>
        <v/>
      </c>
    </row>
    <row r="84" spans="1:20" x14ac:dyDescent="0.25">
      <c r="A84" s="15">
        <f t="shared" si="17"/>
        <v>199913</v>
      </c>
      <c r="B84" s="15">
        <f>IF(MOD(A84,100)=13,SUM(B72:B83),COUNTIF(Main!E:E,Stat!A84))</f>
        <v>365</v>
      </c>
      <c r="C84" s="15">
        <f t="shared" si="22"/>
        <v>1473</v>
      </c>
      <c r="D84" s="15">
        <f t="shared" si="18"/>
        <v>201013</v>
      </c>
      <c r="E84" s="15">
        <f ca="1">IF(MOD(D84,100)=13,SUM(E72:E83),COUNTIF(Main!F:F,Stat!D84))</f>
        <v>365</v>
      </c>
      <c r="F84" s="15">
        <f t="shared" ca="1" si="19"/>
        <v>1473</v>
      </c>
      <c r="G84" s="15">
        <f ca="1">COUNT(OFFSET(Main!B$1,$C84-1,0,Stat!$B84))</f>
        <v>320</v>
      </c>
      <c r="H84" s="15">
        <f ca="1">COUNT(OFFSET(Main!C$1,$F84-1,0,Stat!$E84))</f>
        <v>359</v>
      </c>
      <c r="I84" s="17">
        <f ca="1">AVERAGE(OFFSET(Main!B$1,$C84-1,0,Stat!$B84))</f>
        <v>11.175000000000002</v>
      </c>
      <c r="J84" s="17">
        <f ca="1">AVERAGE(OFFSET(Main!C$1,$F84-1,0,Stat!$E84))</f>
        <v>10.174930362116994</v>
      </c>
      <c r="K84" s="17">
        <f ca="1">_xlfn.STDEV.S(OFFSET(Main!B$1,$C84-1,0,Stat!$B84))</f>
        <v>6.8058291445515593</v>
      </c>
      <c r="L84" s="17">
        <f ca="1">_xlfn.STDEV.S(OFFSET(Main!C$1,$F84-1,0,Stat!$E84))</f>
        <v>9.4110707381929171</v>
      </c>
      <c r="M84" s="17">
        <f ca="1">MIN(OFFSET(Main!B$1,$C84-1,0,Stat!$B84))</f>
        <v>-2.6</v>
      </c>
      <c r="N84" s="17">
        <f ca="1">MIN(OFFSET(Main!C$1,$F84-1,0,Stat!$E84))</f>
        <v>-9.8000000000000007</v>
      </c>
      <c r="O84" s="17">
        <f ca="1">MAX(OFFSET(Main!B$1,$C84-1,0,Stat!$B84))</f>
        <v>27.2</v>
      </c>
      <c r="P84" s="17">
        <f ca="1">MAX(OFFSET(Main!C$1,$F84-1,0,Stat!$E84))</f>
        <v>32</v>
      </c>
      <c r="Q84" s="17">
        <f t="shared" ca="1" si="20"/>
        <v>29.8</v>
      </c>
      <c r="R84" s="17">
        <f t="shared" ca="1" si="21"/>
        <v>41.8</v>
      </c>
      <c r="S84" s="15"/>
      <c r="T84" s="15"/>
    </row>
  </sheetData>
  <sheetProtection algorithmName="SHA-512" hashValue="ubOAGSwtI4g99WDC51oZG8CFk3QJsSMguBYtkEZYUtvDhranzhTYZ7gTEfasfNerum9R5FybG0/599iTOwpoeA==" saltValue="k0vmidZIIZQMhvKCVtHoXg==" spinCount="100000" sheet="1" objects="1" scenarios="1"/>
  <mergeCells count="9">
    <mergeCell ref="B1:C1"/>
    <mergeCell ref="D1:E1"/>
    <mergeCell ref="G17:H17"/>
    <mergeCell ref="Q17:R17"/>
    <mergeCell ref="I17:J17"/>
    <mergeCell ref="K17:L17"/>
    <mergeCell ref="M17:N17"/>
    <mergeCell ref="O17:P17"/>
    <mergeCell ref="G1:H1"/>
  </mergeCells>
  <conditionalFormatting sqref="S20:T84">
    <cfRule type="notContainsBlanks" dxfId="2" priority="4">
      <formula>LEN(TRIM(S20))&gt;0</formula>
    </cfRule>
  </conditionalFormatting>
  <conditionalFormatting sqref="S35:T47 S44:S49 S53:S58 S62:S67 S71:S76 S80:S83">
    <cfRule type="notContainsBlanks" dxfId="1" priority="2">
      <formula>LEN(TRIM(S35))&gt;0</formula>
    </cfRule>
  </conditionalFormatting>
  <conditionalFormatting sqref="F4:F16">
    <cfRule type="cellIs" dxfId="0" priority="1" operator="greaterThan">
      <formula>0</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
  <sheetViews>
    <sheetView workbookViewId="0">
      <selection activeCell="D15" sqref="D15"/>
    </sheetView>
  </sheetViews>
  <sheetFormatPr baseColWidth="10" defaultRowHeight="15" x14ac:dyDescent="0.25"/>
  <cols>
    <col min="1" max="5" width="11" style="15"/>
  </cols>
  <sheetData>
    <row r="1" spans="1:11" x14ac:dyDescent="0.25">
      <c r="A1" s="19" t="s">
        <v>25</v>
      </c>
      <c r="B1" s="19" t="str">
        <f>Main!F2</f>
        <v>DS1</v>
      </c>
      <c r="D1" s="19" t="s">
        <v>25</v>
      </c>
      <c r="E1" s="19" t="str">
        <f>Main!G2</f>
        <v>DS1</v>
      </c>
      <c r="K1" s="4"/>
    </row>
    <row r="2" spans="1:11" x14ac:dyDescent="0.25">
      <c r="A2" s="15" t="str">
        <f>Stat!I19</f>
        <v>Air Temp [°C] - Set 1</v>
      </c>
      <c r="B2" s="19" t="str">
        <f>"# of Occurances "&amp;B1</f>
        <v># of Occurances DS1</v>
      </c>
      <c r="D2" s="15" t="str">
        <f>Stat!L19</f>
        <v>Air Temp [°C] - Set 2</v>
      </c>
      <c r="E2" s="19" t="str">
        <f>"# of Occurances "&amp;E1</f>
        <v># of Occurances DS1</v>
      </c>
      <c r="K2" s="4"/>
    </row>
    <row r="3" spans="1:11" x14ac:dyDescent="0.25">
      <c r="A3" s="15">
        <f>Main!F3</f>
        <v>-10</v>
      </c>
      <c r="B3" s="15">
        <f t="shared" ref="B3:B28" ca="1" si="0">IF(ISNUMBER(A3),COUNTIFS(AllD1,"&gt;="&amp;A3,AllD1,"&lt;"&amp;A4),"")</f>
        <v>1</v>
      </c>
      <c r="D3" s="15">
        <f>Main!G3</f>
        <v>-10</v>
      </c>
      <c r="E3" s="15">
        <f t="shared" ref="E3:E28" ca="1" si="1">IF(ISNUMBER(D3),COUNTIFS(AllD2,"&gt;="&amp;D3,AllD2,"&lt;"&amp;D4),"")</f>
        <v>6</v>
      </c>
    </row>
    <row r="4" spans="1:11" x14ac:dyDescent="0.25">
      <c r="A4" s="15">
        <f t="shared" ref="A4:A67" si="2">IF(ISNUMBER(A3),IF(A3+Step1&lt;=EndV1,A3+Step1,""),"")</f>
        <v>-8</v>
      </c>
      <c r="B4" s="15">
        <f t="shared" ca="1" si="0"/>
        <v>3</v>
      </c>
      <c r="D4" s="15">
        <f t="shared" ref="D4:D35" si="3">IF(ISNUMBER(D3),IF(D3+Step2&lt;=EndV2,D3+Step2,""),"")</f>
        <v>-8</v>
      </c>
      <c r="E4" s="15">
        <f t="shared" ca="1" si="1"/>
        <v>15</v>
      </c>
    </row>
    <row r="5" spans="1:11" x14ac:dyDescent="0.25">
      <c r="A5" s="15">
        <f t="shared" si="2"/>
        <v>-6</v>
      </c>
      <c r="B5" s="15">
        <f t="shared" ca="1" si="0"/>
        <v>10</v>
      </c>
      <c r="D5" s="15">
        <f t="shared" si="3"/>
        <v>-6</v>
      </c>
      <c r="E5" s="15">
        <f t="shared" ca="1" si="1"/>
        <v>30</v>
      </c>
    </row>
    <row r="6" spans="1:11" x14ac:dyDescent="0.25">
      <c r="A6" s="15">
        <f t="shared" si="2"/>
        <v>-4</v>
      </c>
      <c r="B6" s="15">
        <f t="shared" ca="1" si="0"/>
        <v>38</v>
      </c>
      <c r="D6" s="15">
        <f t="shared" si="3"/>
        <v>-4</v>
      </c>
      <c r="E6" s="15">
        <f t="shared" ca="1" si="1"/>
        <v>62</v>
      </c>
    </row>
    <row r="7" spans="1:11" x14ac:dyDescent="0.25">
      <c r="A7" s="15">
        <f t="shared" si="2"/>
        <v>-2</v>
      </c>
      <c r="B7" s="15">
        <f t="shared" ca="1" si="0"/>
        <v>54</v>
      </c>
      <c r="D7" s="15">
        <f t="shared" si="3"/>
        <v>-2</v>
      </c>
      <c r="E7" s="15">
        <f t="shared" ca="1" si="1"/>
        <v>129</v>
      </c>
    </row>
    <row r="8" spans="1:11" x14ac:dyDescent="0.25">
      <c r="A8" s="15">
        <f t="shared" si="2"/>
        <v>0</v>
      </c>
      <c r="B8" s="15">
        <f t="shared" ca="1" si="0"/>
        <v>152</v>
      </c>
      <c r="D8" s="15">
        <f t="shared" si="3"/>
        <v>0</v>
      </c>
      <c r="E8" s="15">
        <f t="shared" ca="1" si="1"/>
        <v>188</v>
      </c>
    </row>
    <row r="9" spans="1:11" x14ac:dyDescent="0.25">
      <c r="A9" s="15">
        <f t="shared" si="2"/>
        <v>2</v>
      </c>
      <c r="B9" s="15">
        <f t="shared" ca="1" si="0"/>
        <v>204</v>
      </c>
      <c r="D9" s="15">
        <f t="shared" si="3"/>
        <v>2</v>
      </c>
      <c r="E9" s="15">
        <f t="shared" ca="1" si="1"/>
        <v>196</v>
      </c>
    </row>
    <row r="10" spans="1:11" x14ac:dyDescent="0.25">
      <c r="A10" s="15">
        <f t="shared" si="2"/>
        <v>4</v>
      </c>
      <c r="B10" s="15">
        <f t="shared" ca="1" si="0"/>
        <v>215</v>
      </c>
      <c r="D10" s="15">
        <f t="shared" si="3"/>
        <v>4</v>
      </c>
      <c r="E10" s="15">
        <f t="shared" ca="1" si="1"/>
        <v>243</v>
      </c>
    </row>
    <row r="11" spans="1:11" x14ac:dyDescent="0.25">
      <c r="A11" s="15">
        <f t="shared" si="2"/>
        <v>6</v>
      </c>
      <c r="B11" s="15">
        <f t="shared" ca="1" si="0"/>
        <v>338</v>
      </c>
      <c r="D11" s="15">
        <f t="shared" si="3"/>
        <v>6</v>
      </c>
      <c r="E11" s="15">
        <f t="shared" ca="1" si="1"/>
        <v>298</v>
      </c>
    </row>
    <row r="12" spans="1:11" x14ac:dyDescent="0.25">
      <c r="A12" s="15">
        <f t="shared" si="2"/>
        <v>8</v>
      </c>
      <c r="B12" s="15">
        <f t="shared" ca="1" si="0"/>
        <v>244</v>
      </c>
      <c r="D12" s="15">
        <f t="shared" si="3"/>
        <v>8</v>
      </c>
      <c r="E12" s="15">
        <f t="shared" ca="1" si="1"/>
        <v>313</v>
      </c>
    </row>
    <row r="13" spans="1:11" x14ac:dyDescent="0.25">
      <c r="A13" s="15">
        <f t="shared" si="2"/>
        <v>10</v>
      </c>
      <c r="B13" s="15">
        <f t="shared" ca="1" si="0"/>
        <v>232</v>
      </c>
      <c r="D13" s="15">
        <f t="shared" si="3"/>
        <v>10</v>
      </c>
      <c r="E13" s="15">
        <f t="shared" ca="1" si="1"/>
        <v>292</v>
      </c>
    </row>
    <row r="14" spans="1:11" x14ac:dyDescent="0.25">
      <c r="A14" s="15">
        <f t="shared" si="2"/>
        <v>12</v>
      </c>
      <c r="B14" s="15">
        <f t="shared" ca="1" si="0"/>
        <v>256</v>
      </c>
      <c r="D14" s="15">
        <f t="shared" si="3"/>
        <v>12</v>
      </c>
      <c r="E14" s="15">
        <f t="shared" ca="1" si="1"/>
        <v>262</v>
      </c>
    </row>
    <row r="15" spans="1:11" x14ac:dyDescent="0.25">
      <c r="A15" s="15">
        <f t="shared" si="2"/>
        <v>14</v>
      </c>
      <c r="B15" s="15">
        <f t="shared" ca="1" si="0"/>
        <v>253</v>
      </c>
      <c r="D15" s="15">
        <f t="shared" si="3"/>
        <v>14</v>
      </c>
      <c r="E15" s="15">
        <f t="shared" ca="1" si="1"/>
        <v>310</v>
      </c>
    </row>
    <row r="16" spans="1:11" x14ac:dyDescent="0.25">
      <c r="A16" s="15">
        <f t="shared" si="2"/>
        <v>16</v>
      </c>
      <c r="B16" s="15">
        <f t="shared" ca="1" si="0"/>
        <v>233</v>
      </c>
      <c r="D16" s="15">
        <f t="shared" si="3"/>
        <v>16</v>
      </c>
      <c r="E16" s="15">
        <f t="shared" ca="1" si="1"/>
        <v>286</v>
      </c>
    </row>
    <row r="17" spans="1:5" x14ac:dyDescent="0.25">
      <c r="A17" s="15">
        <f t="shared" si="2"/>
        <v>18</v>
      </c>
      <c r="B17" s="15">
        <f t="shared" ca="1" si="0"/>
        <v>243</v>
      </c>
      <c r="D17" s="15">
        <f t="shared" si="3"/>
        <v>18</v>
      </c>
      <c r="E17" s="15">
        <f t="shared" ca="1" si="1"/>
        <v>289</v>
      </c>
    </row>
    <row r="18" spans="1:5" x14ac:dyDescent="0.25">
      <c r="A18" s="15">
        <f t="shared" si="2"/>
        <v>20</v>
      </c>
      <c r="B18" s="15">
        <f t="shared" ca="1" si="0"/>
        <v>137</v>
      </c>
      <c r="D18" s="15">
        <f t="shared" si="3"/>
        <v>20</v>
      </c>
      <c r="E18" s="15">
        <f t="shared" ca="1" si="1"/>
        <v>272</v>
      </c>
    </row>
    <row r="19" spans="1:5" x14ac:dyDescent="0.25">
      <c r="A19" s="15">
        <f t="shared" si="2"/>
        <v>22</v>
      </c>
      <c r="B19" s="15">
        <f t="shared" ca="1" si="0"/>
        <v>100</v>
      </c>
      <c r="D19" s="15">
        <f t="shared" si="3"/>
        <v>22</v>
      </c>
      <c r="E19" s="15">
        <f t="shared" ca="1" si="1"/>
        <v>157</v>
      </c>
    </row>
    <row r="20" spans="1:5" x14ac:dyDescent="0.25">
      <c r="A20" s="15">
        <f t="shared" si="2"/>
        <v>24</v>
      </c>
      <c r="B20" s="15">
        <f t="shared" ca="1" si="0"/>
        <v>64</v>
      </c>
      <c r="D20" s="15">
        <f t="shared" si="3"/>
        <v>24</v>
      </c>
      <c r="E20" s="15">
        <f t="shared" ca="1" si="1"/>
        <v>114</v>
      </c>
    </row>
    <row r="21" spans="1:5" x14ac:dyDescent="0.25">
      <c r="A21" s="15">
        <f t="shared" si="2"/>
        <v>26</v>
      </c>
      <c r="B21" s="15">
        <f t="shared" ca="1" si="0"/>
        <v>30</v>
      </c>
      <c r="D21" s="15">
        <f t="shared" si="3"/>
        <v>26</v>
      </c>
      <c r="E21" s="15">
        <f t="shared" ca="1" si="1"/>
        <v>63</v>
      </c>
    </row>
    <row r="22" spans="1:5" x14ac:dyDescent="0.25">
      <c r="A22" s="15">
        <f t="shared" si="2"/>
        <v>28</v>
      </c>
      <c r="B22" s="15">
        <f t="shared" ca="1" si="0"/>
        <v>14</v>
      </c>
      <c r="D22" s="15">
        <f t="shared" si="3"/>
        <v>28</v>
      </c>
      <c r="E22" s="15">
        <f t="shared" ca="1" si="1"/>
        <v>46</v>
      </c>
    </row>
    <row r="23" spans="1:5" x14ac:dyDescent="0.25">
      <c r="A23" s="15">
        <f t="shared" si="2"/>
        <v>30</v>
      </c>
      <c r="B23" s="15">
        <f t="shared" ca="1" si="0"/>
        <v>5</v>
      </c>
      <c r="D23" s="15">
        <f t="shared" si="3"/>
        <v>30</v>
      </c>
      <c r="E23" s="15">
        <f t="shared" ca="1" si="1"/>
        <v>11</v>
      </c>
    </row>
    <row r="24" spans="1:5" x14ac:dyDescent="0.25">
      <c r="A24" s="15">
        <f t="shared" si="2"/>
        <v>32</v>
      </c>
      <c r="B24" s="15">
        <f t="shared" ca="1" si="0"/>
        <v>1</v>
      </c>
      <c r="D24" s="15">
        <f t="shared" si="3"/>
        <v>32</v>
      </c>
      <c r="E24" s="15">
        <f t="shared" ca="1" si="1"/>
        <v>3</v>
      </c>
    </row>
    <row r="25" spans="1:5" x14ac:dyDescent="0.25">
      <c r="A25" s="15">
        <f t="shared" si="2"/>
        <v>34</v>
      </c>
      <c r="B25" s="15">
        <f t="shared" ca="1" si="0"/>
        <v>0</v>
      </c>
      <c r="D25" s="15">
        <f t="shared" si="3"/>
        <v>34</v>
      </c>
      <c r="E25" s="15">
        <f t="shared" ca="1" si="1"/>
        <v>0</v>
      </c>
    </row>
    <row r="26" spans="1:5" x14ac:dyDescent="0.25">
      <c r="A26" s="15">
        <f t="shared" si="2"/>
        <v>36</v>
      </c>
      <c r="B26" s="15">
        <f t="shared" ca="1" si="0"/>
        <v>0</v>
      </c>
      <c r="D26" s="15">
        <f t="shared" si="3"/>
        <v>36</v>
      </c>
      <c r="E26" s="15">
        <f t="shared" ca="1" si="1"/>
        <v>0</v>
      </c>
    </row>
    <row r="27" spans="1:5" x14ac:dyDescent="0.25">
      <c r="A27" s="15">
        <f t="shared" si="2"/>
        <v>38</v>
      </c>
      <c r="B27" s="15">
        <f t="shared" ca="1" si="0"/>
        <v>0</v>
      </c>
      <c r="D27" s="15">
        <f t="shared" si="3"/>
        <v>38</v>
      </c>
      <c r="E27" s="15">
        <f t="shared" ca="1" si="1"/>
        <v>0</v>
      </c>
    </row>
    <row r="28" spans="1:5" x14ac:dyDescent="0.25">
      <c r="A28" s="15">
        <f t="shared" si="2"/>
        <v>40</v>
      </c>
      <c r="B28" s="15">
        <f t="shared" ca="1" si="0"/>
        <v>0</v>
      </c>
      <c r="D28" s="15">
        <f t="shared" si="3"/>
        <v>40</v>
      </c>
      <c r="E28" s="15">
        <f t="shared" ca="1" si="1"/>
        <v>0</v>
      </c>
    </row>
    <row r="29" spans="1:5" x14ac:dyDescent="0.25">
      <c r="A29" s="15" t="str">
        <f t="shared" si="2"/>
        <v/>
      </c>
      <c r="B29" s="15" t="str">
        <f t="shared" ref="B29:B92" si="4">IF(ISNUMBER(A29),COUNTIFS(AllD1,"&gt;="&amp;A29,AllD1,"&lt;"&amp;A30),"")</f>
        <v/>
      </c>
      <c r="D29" s="15" t="str">
        <f t="shared" si="3"/>
        <v/>
      </c>
      <c r="E29" s="15" t="str">
        <f t="shared" ref="E29:E92" si="5">IF(ISNUMBER(D29),COUNTIFS(AllD2,"&gt;="&amp;D29,AllD2,"&lt;"&amp;D30),"")</f>
        <v/>
      </c>
    </row>
    <row r="30" spans="1:5" x14ac:dyDescent="0.25">
      <c r="A30" s="15" t="str">
        <f t="shared" si="2"/>
        <v/>
      </c>
      <c r="B30" s="15" t="str">
        <f t="shared" si="4"/>
        <v/>
      </c>
      <c r="D30" s="15" t="str">
        <f t="shared" si="3"/>
        <v/>
      </c>
      <c r="E30" s="15" t="str">
        <f t="shared" si="5"/>
        <v/>
      </c>
    </row>
    <row r="31" spans="1:5" x14ac:dyDescent="0.25">
      <c r="A31" s="15" t="str">
        <f t="shared" si="2"/>
        <v/>
      </c>
      <c r="B31" s="15" t="str">
        <f t="shared" si="4"/>
        <v/>
      </c>
      <c r="D31" s="15" t="str">
        <f t="shared" si="3"/>
        <v/>
      </c>
      <c r="E31" s="15" t="str">
        <f t="shared" si="5"/>
        <v/>
      </c>
    </row>
    <row r="32" spans="1:5" x14ac:dyDescent="0.25">
      <c r="A32" s="15" t="str">
        <f t="shared" si="2"/>
        <v/>
      </c>
      <c r="B32" s="15" t="str">
        <f t="shared" si="4"/>
        <v/>
      </c>
      <c r="D32" s="15" t="str">
        <f t="shared" si="3"/>
        <v/>
      </c>
      <c r="E32" s="15" t="str">
        <f t="shared" si="5"/>
        <v/>
      </c>
    </row>
    <row r="33" spans="1:5" x14ac:dyDescent="0.25">
      <c r="A33" s="15" t="str">
        <f t="shared" si="2"/>
        <v/>
      </c>
      <c r="B33" s="15" t="str">
        <f t="shared" si="4"/>
        <v/>
      </c>
      <c r="D33" s="15" t="str">
        <f t="shared" si="3"/>
        <v/>
      </c>
      <c r="E33" s="15" t="str">
        <f t="shared" si="5"/>
        <v/>
      </c>
    </row>
    <row r="34" spans="1:5" x14ac:dyDescent="0.25">
      <c r="A34" s="15" t="str">
        <f t="shared" si="2"/>
        <v/>
      </c>
      <c r="B34" s="15" t="str">
        <f t="shared" si="4"/>
        <v/>
      </c>
      <c r="D34" s="15" t="str">
        <f t="shared" si="3"/>
        <v/>
      </c>
      <c r="E34" s="15" t="str">
        <f t="shared" si="5"/>
        <v/>
      </c>
    </row>
    <row r="35" spans="1:5" x14ac:dyDescent="0.25">
      <c r="A35" s="15" t="str">
        <f t="shared" si="2"/>
        <v/>
      </c>
      <c r="B35" s="15" t="str">
        <f t="shared" si="4"/>
        <v/>
      </c>
      <c r="D35" s="15" t="str">
        <f t="shared" si="3"/>
        <v/>
      </c>
      <c r="E35" s="15" t="str">
        <f t="shared" si="5"/>
        <v/>
      </c>
    </row>
    <row r="36" spans="1:5" x14ac:dyDescent="0.25">
      <c r="A36" s="15" t="str">
        <f t="shared" si="2"/>
        <v/>
      </c>
      <c r="B36" s="15" t="str">
        <f t="shared" si="4"/>
        <v/>
      </c>
      <c r="D36" s="15" t="str">
        <f t="shared" ref="D36:D67" si="6">IF(ISNUMBER(D35),IF(D35+Step2&lt;=EndV2,D35+Step2,""),"")</f>
        <v/>
      </c>
      <c r="E36" s="15" t="str">
        <f t="shared" si="5"/>
        <v/>
      </c>
    </row>
    <row r="37" spans="1:5" x14ac:dyDescent="0.25">
      <c r="A37" s="15" t="str">
        <f t="shared" si="2"/>
        <v/>
      </c>
      <c r="B37" s="15" t="str">
        <f t="shared" si="4"/>
        <v/>
      </c>
      <c r="D37" s="15" t="str">
        <f t="shared" si="6"/>
        <v/>
      </c>
      <c r="E37" s="15" t="str">
        <f t="shared" si="5"/>
        <v/>
      </c>
    </row>
    <row r="38" spans="1:5" x14ac:dyDescent="0.25">
      <c r="A38" s="15" t="str">
        <f t="shared" si="2"/>
        <v/>
      </c>
      <c r="B38" s="15" t="str">
        <f t="shared" si="4"/>
        <v/>
      </c>
      <c r="D38" s="15" t="str">
        <f t="shared" si="6"/>
        <v/>
      </c>
      <c r="E38" s="15" t="str">
        <f t="shared" si="5"/>
        <v/>
      </c>
    </row>
    <row r="39" spans="1:5" x14ac:dyDescent="0.25">
      <c r="A39" s="15" t="str">
        <f t="shared" si="2"/>
        <v/>
      </c>
      <c r="B39" s="15" t="str">
        <f t="shared" si="4"/>
        <v/>
      </c>
      <c r="D39" s="15" t="str">
        <f t="shared" si="6"/>
        <v/>
      </c>
      <c r="E39" s="15" t="str">
        <f t="shared" si="5"/>
        <v/>
      </c>
    </row>
    <row r="40" spans="1:5" x14ac:dyDescent="0.25">
      <c r="A40" s="15" t="str">
        <f t="shared" si="2"/>
        <v/>
      </c>
      <c r="B40" s="15" t="str">
        <f t="shared" si="4"/>
        <v/>
      </c>
      <c r="D40" s="15" t="str">
        <f t="shared" si="6"/>
        <v/>
      </c>
      <c r="E40" s="15" t="str">
        <f t="shared" si="5"/>
        <v/>
      </c>
    </row>
    <row r="41" spans="1:5" x14ac:dyDescent="0.25">
      <c r="A41" s="15" t="str">
        <f t="shared" si="2"/>
        <v/>
      </c>
      <c r="B41" s="15" t="str">
        <f t="shared" si="4"/>
        <v/>
      </c>
      <c r="D41" s="15" t="str">
        <f t="shared" si="6"/>
        <v/>
      </c>
      <c r="E41" s="15" t="str">
        <f t="shared" si="5"/>
        <v/>
      </c>
    </row>
    <row r="42" spans="1:5" x14ac:dyDescent="0.25">
      <c r="A42" s="15" t="str">
        <f t="shared" si="2"/>
        <v/>
      </c>
      <c r="B42" s="15" t="str">
        <f t="shared" si="4"/>
        <v/>
      </c>
      <c r="D42" s="15" t="str">
        <f t="shared" si="6"/>
        <v/>
      </c>
      <c r="E42" s="15" t="str">
        <f t="shared" si="5"/>
        <v/>
      </c>
    </row>
    <row r="43" spans="1:5" x14ac:dyDescent="0.25">
      <c r="A43" s="15" t="str">
        <f t="shared" si="2"/>
        <v/>
      </c>
      <c r="B43" s="15" t="str">
        <f t="shared" si="4"/>
        <v/>
      </c>
      <c r="D43" s="15" t="str">
        <f t="shared" si="6"/>
        <v/>
      </c>
      <c r="E43" s="15" t="str">
        <f t="shared" si="5"/>
        <v/>
      </c>
    </row>
    <row r="44" spans="1:5" x14ac:dyDescent="0.25">
      <c r="A44" s="15" t="str">
        <f t="shared" si="2"/>
        <v/>
      </c>
      <c r="B44" s="15" t="str">
        <f t="shared" si="4"/>
        <v/>
      </c>
      <c r="D44" s="15" t="str">
        <f t="shared" si="6"/>
        <v/>
      </c>
      <c r="E44" s="15" t="str">
        <f t="shared" si="5"/>
        <v/>
      </c>
    </row>
    <row r="45" spans="1:5" x14ac:dyDescent="0.25">
      <c r="A45" s="15" t="str">
        <f t="shared" si="2"/>
        <v/>
      </c>
      <c r="B45" s="15" t="str">
        <f t="shared" si="4"/>
        <v/>
      </c>
      <c r="D45" s="15" t="str">
        <f t="shared" si="6"/>
        <v/>
      </c>
      <c r="E45" s="15" t="str">
        <f t="shared" si="5"/>
        <v/>
      </c>
    </row>
    <row r="46" spans="1:5" x14ac:dyDescent="0.25">
      <c r="A46" s="15" t="str">
        <f t="shared" si="2"/>
        <v/>
      </c>
      <c r="B46" s="15" t="str">
        <f t="shared" si="4"/>
        <v/>
      </c>
      <c r="D46" s="15" t="str">
        <f t="shared" si="6"/>
        <v/>
      </c>
      <c r="E46" s="15" t="str">
        <f t="shared" si="5"/>
        <v/>
      </c>
    </row>
    <row r="47" spans="1:5" x14ac:dyDescent="0.25">
      <c r="A47" s="15" t="str">
        <f t="shared" si="2"/>
        <v/>
      </c>
      <c r="B47" s="15" t="str">
        <f t="shared" si="4"/>
        <v/>
      </c>
      <c r="D47" s="15" t="str">
        <f t="shared" si="6"/>
        <v/>
      </c>
      <c r="E47" s="15" t="str">
        <f t="shared" si="5"/>
        <v/>
      </c>
    </row>
    <row r="48" spans="1:5" x14ac:dyDescent="0.25">
      <c r="A48" s="15" t="str">
        <f t="shared" si="2"/>
        <v/>
      </c>
      <c r="B48" s="15" t="str">
        <f t="shared" si="4"/>
        <v/>
      </c>
      <c r="D48" s="15" t="str">
        <f t="shared" si="6"/>
        <v/>
      </c>
      <c r="E48" s="15" t="str">
        <f t="shared" si="5"/>
        <v/>
      </c>
    </row>
    <row r="49" spans="1:5" x14ac:dyDescent="0.25">
      <c r="A49" s="15" t="str">
        <f t="shared" si="2"/>
        <v/>
      </c>
      <c r="B49" s="15" t="str">
        <f t="shared" si="4"/>
        <v/>
      </c>
      <c r="D49" s="15" t="str">
        <f t="shared" si="6"/>
        <v/>
      </c>
      <c r="E49" s="15" t="str">
        <f t="shared" si="5"/>
        <v/>
      </c>
    </row>
    <row r="50" spans="1:5" x14ac:dyDescent="0.25">
      <c r="A50" s="15" t="str">
        <f t="shared" si="2"/>
        <v/>
      </c>
      <c r="B50" s="15" t="str">
        <f t="shared" si="4"/>
        <v/>
      </c>
      <c r="D50" s="15" t="str">
        <f t="shared" si="6"/>
        <v/>
      </c>
      <c r="E50" s="15" t="str">
        <f t="shared" si="5"/>
        <v/>
      </c>
    </row>
    <row r="51" spans="1:5" x14ac:dyDescent="0.25">
      <c r="A51" s="15" t="str">
        <f t="shared" si="2"/>
        <v/>
      </c>
      <c r="B51" s="15" t="str">
        <f t="shared" si="4"/>
        <v/>
      </c>
      <c r="D51" s="15" t="str">
        <f t="shared" si="6"/>
        <v/>
      </c>
      <c r="E51" s="15" t="str">
        <f t="shared" si="5"/>
        <v/>
      </c>
    </row>
    <row r="52" spans="1:5" x14ac:dyDescent="0.25">
      <c r="A52" s="15" t="str">
        <f t="shared" si="2"/>
        <v/>
      </c>
      <c r="B52" s="15" t="str">
        <f t="shared" si="4"/>
        <v/>
      </c>
      <c r="D52" s="15" t="str">
        <f t="shared" si="6"/>
        <v/>
      </c>
      <c r="E52" s="15" t="str">
        <f t="shared" si="5"/>
        <v/>
      </c>
    </row>
    <row r="53" spans="1:5" x14ac:dyDescent="0.25">
      <c r="A53" s="15" t="str">
        <f t="shared" si="2"/>
        <v/>
      </c>
      <c r="B53" s="15" t="str">
        <f t="shared" si="4"/>
        <v/>
      </c>
      <c r="D53" s="15" t="str">
        <f t="shared" si="6"/>
        <v/>
      </c>
      <c r="E53" s="15" t="str">
        <f t="shared" si="5"/>
        <v/>
      </c>
    </row>
    <row r="54" spans="1:5" x14ac:dyDescent="0.25">
      <c r="A54" s="15" t="str">
        <f t="shared" si="2"/>
        <v/>
      </c>
      <c r="B54" s="15" t="str">
        <f t="shared" si="4"/>
        <v/>
      </c>
      <c r="D54" s="15" t="str">
        <f t="shared" si="6"/>
        <v/>
      </c>
      <c r="E54" s="15" t="str">
        <f t="shared" si="5"/>
        <v/>
      </c>
    </row>
    <row r="55" spans="1:5" x14ac:dyDescent="0.25">
      <c r="A55" s="15" t="str">
        <f t="shared" si="2"/>
        <v/>
      </c>
      <c r="B55" s="15" t="str">
        <f t="shared" si="4"/>
        <v/>
      </c>
      <c r="D55" s="15" t="str">
        <f t="shared" si="6"/>
        <v/>
      </c>
      <c r="E55" s="15" t="str">
        <f t="shared" si="5"/>
        <v/>
      </c>
    </row>
    <row r="56" spans="1:5" x14ac:dyDescent="0.25">
      <c r="A56" s="15" t="str">
        <f t="shared" si="2"/>
        <v/>
      </c>
      <c r="B56" s="15" t="str">
        <f t="shared" si="4"/>
        <v/>
      </c>
      <c r="D56" s="15" t="str">
        <f t="shared" si="6"/>
        <v/>
      </c>
      <c r="E56" s="15" t="str">
        <f t="shared" si="5"/>
        <v/>
      </c>
    </row>
    <row r="57" spans="1:5" x14ac:dyDescent="0.25">
      <c r="A57" s="15" t="str">
        <f t="shared" si="2"/>
        <v/>
      </c>
      <c r="B57" s="15" t="str">
        <f t="shared" si="4"/>
        <v/>
      </c>
      <c r="D57" s="15" t="str">
        <f t="shared" si="6"/>
        <v/>
      </c>
      <c r="E57" s="15" t="str">
        <f t="shared" si="5"/>
        <v/>
      </c>
    </row>
    <row r="58" spans="1:5" x14ac:dyDescent="0.25">
      <c r="A58" s="15" t="str">
        <f t="shared" si="2"/>
        <v/>
      </c>
      <c r="B58" s="15" t="str">
        <f t="shared" si="4"/>
        <v/>
      </c>
      <c r="D58" s="15" t="str">
        <f t="shared" si="6"/>
        <v/>
      </c>
      <c r="E58" s="15" t="str">
        <f t="shared" si="5"/>
        <v/>
      </c>
    </row>
    <row r="59" spans="1:5" x14ac:dyDescent="0.25">
      <c r="A59" s="15" t="str">
        <f t="shared" si="2"/>
        <v/>
      </c>
      <c r="B59" s="15" t="str">
        <f t="shared" si="4"/>
        <v/>
      </c>
      <c r="D59" s="15" t="str">
        <f t="shared" si="6"/>
        <v/>
      </c>
      <c r="E59" s="15" t="str">
        <f t="shared" si="5"/>
        <v/>
      </c>
    </row>
    <row r="60" spans="1:5" x14ac:dyDescent="0.25">
      <c r="A60" s="15" t="str">
        <f t="shared" si="2"/>
        <v/>
      </c>
      <c r="B60" s="15" t="str">
        <f t="shared" si="4"/>
        <v/>
      </c>
      <c r="D60" s="15" t="str">
        <f t="shared" si="6"/>
        <v/>
      </c>
      <c r="E60" s="15" t="str">
        <f t="shared" si="5"/>
        <v/>
      </c>
    </row>
    <row r="61" spans="1:5" x14ac:dyDescent="0.25">
      <c r="A61" s="15" t="str">
        <f t="shared" si="2"/>
        <v/>
      </c>
      <c r="B61" s="15" t="str">
        <f t="shared" si="4"/>
        <v/>
      </c>
      <c r="D61" s="15" t="str">
        <f t="shared" si="6"/>
        <v/>
      </c>
      <c r="E61" s="15" t="str">
        <f t="shared" si="5"/>
        <v/>
      </c>
    </row>
    <row r="62" spans="1:5" x14ac:dyDescent="0.25">
      <c r="A62" s="15" t="str">
        <f t="shared" si="2"/>
        <v/>
      </c>
      <c r="B62" s="15" t="str">
        <f t="shared" si="4"/>
        <v/>
      </c>
      <c r="D62" s="15" t="str">
        <f t="shared" si="6"/>
        <v/>
      </c>
      <c r="E62" s="15" t="str">
        <f t="shared" si="5"/>
        <v/>
      </c>
    </row>
    <row r="63" spans="1:5" x14ac:dyDescent="0.25">
      <c r="A63" s="15" t="str">
        <f t="shared" si="2"/>
        <v/>
      </c>
      <c r="B63" s="15" t="str">
        <f t="shared" si="4"/>
        <v/>
      </c>
      <c r="D63" s="15" t="str">
        <f t="shared" si="6"/>
        <v/>
      </c>
      <c r="E63" s="15" t="str">
        <f t="shared" si="5"/>
        <v/>
      </c>
    </row>
    <row r="64" spans="1:5" x14ac:dyDescent="0.25">
      <c r="A64" s="15" t="str">
        <f t="shared" si="2"/>
        <v/>
      </c>
      <c r="B64" s="15" t="str">
        <f t="shared" si="4"/>
        <v/>
      </c>
      <c r="D64" s="15" t="str">
        <f t="shared" si="6"/>
        <v/>
      </c>
      <c r="E64" s="15" t="str">
        <f t="shared" si="5"/>
        <v/>
      </c>
    </row>
    <row r="65" spans="1:5" x14ac:dyDescent="0.25">
      <c r="A65" s="15" t="str">
        <f t="shared" si="2"/>
        <v/>
      </c>
      <c r="B65" s="15" t="str">
        <f t="shared" si="4"/>
        <v/>
      </c>
      <c r="D65" s="15" t="str">
        <f t="shared" si="6"/>
        <v/>
      </c>
      <c r="E65" s="15" t="str">
        <f t="shared" si="5"/>
        <v/>
      </c>
    </row>
    <row r="66" spans="1:5" x14ac:dyDescent="0.25">
      <c r="A66" s="15" t="str">
        <f t="shared" si="2"/>
        <v/>
      </c>
      <c r="B66" s="15" t="str">
        <f t="shared" si="4"/>
        <v/>
      </c>
      <c r="D66" s="15" t="str">
        <f t="shared" si="6"/>
        <v/>
      </c>
      <c r="E66" s="15" t="str">
        <f t="shared" si="5"/>
        <v/>
      </c>
    </row>
    <row r="67" spans="1:5" x14ac:dyDescent="0.25">
      <c r="A67" s="15" t="str">
        <f t="shared" si="2"/>
        <v/>
      </c>
      <c r="B67" s="15" t="str">
        <f t="shared" si="4"/>
        <v/>
      </c>
      <c r="D67" s="15" t="str">
        <f t="shared" si="6"/>
        <v/>
      </c>
      <c r="E67" s="15" t="str">
        <f t="shared" si="5"/>
        <v/>
      </c>
    </row>
    <row r="68" spans="1:5" x14ac:dyDescent="0.25">
      <c r="A68" s="15" t="str">
        <f t="shared" ref="A68:A104" si="7">IF(ISNUMBER(A67),IF(A67+Step1&lt;=EndV1,A67+Step1,""),"")</f>
        <v/>
      </c>
      <c r="B68" s="15" t="str">
        <f t="shared" si="4"/>
        <v/>
      </c>
      <c r="D68" s="15" t="str">
        <f t="shared" ref="D68:D104" si="8">IF(ISNUMBER(D67),IF(D67+Step2&lt;=EndV2,D67+Step2,""),"")</f>
        <v/>
      </c>
      <c r="E68" s="15" t="str">
        <f t="shared" si="5"/>
        <v/>
      </c>
    </row>
    <row r="69" spans="1:5" x14ac:dyDescent="0.25">
      <c r="A69" s="15" t="str">
        <f t="shared" si="7"/>
        <v/>
      </c>
      <c r="B69" s="15" t="str">
        <f t="shared" si="4"/>
        <v/>
      </c>
      <c r="D69" s="15" t="str">
        <f t="shared" si="8"/>
        <v/>
      </c>
      <c r="E69" s="15" t="str">
        <f t="shared" si="5"/>
        <v/>
      </c>
    </row>
    <row r="70" spans="1:5" x14ac:dyDescent="0.25">
      <c r="A70" s="15" t="str">
        <f t="shared" si="7"/>
        <v/>
      </c>
      <c r="B70" s="15" t="str">
        <f t="shared" si="4"/>
        <v/>
      </c>
      <c r="D70" s="15" t="str">
        <f t="shared" si="8"/>
        <v/>
      </c>
      <c r="E70" s="15" t="str">
        <f t="shared" si="5"/>
        <v/>
      </c>
    </row>
    <row r="71" spans="1:5" x14ac:dyDescent="0.25">
      <c r="A71" s="15" t="str">
        <f t="shared" si="7"/>
        <v/>
      </c>
      <c r="B71" s="15" t="str">
        <f t="shared" si="4"/>
        <v/>
      </c>
      <c r="D71" s="15" t="str">
        <f t="shared" si="8"/>
        <v/>
      </c>
      <c r="E71" s="15" t="str">
        <f t="shared" si="5"/>
        <v/>
      </c>
    </row>
    <row r="72" spans="1:5" x14ac:dyDescent="0.25">
      <c r="A72" s="15" t="str">
        <f t="shared" si="7"/>
        <v/>
      </c>
      <c r="B72" s="15" t="str">
        <f t="shared" si="4"/>
        <v/>
      </c>
      <c r="D72" s="15" t="str">
        <f t="shared" si="8"/>
        <v/>
      </c>
      <c r="E72" s="15" t="str">
        <f t="shared" si="5"/>
        <v/>
      </c>
    </row>
    <row r="73" spans="1:5" x14ac:dyDescent="0.25">
      <c r="A73" s="15" t="str">
        <f t="shared" si="7"/>
        <v/>
      </c>
      <c r="B73" s="15" t="str">
        <f t="shared" si="4"/>
        <v/>
      </c>
      <c r="D73" s="15" t="str">
        <f t="shared" si="8"/>
        <v/>
      </c>
      <c r="E73" s="15" t="str">
        <f t="shared" si="5"/>
        <v/>
      </c>
    </row>
    <row r="74" spans="1:5" x14ac:dyDescent="0.25">
      <c r="A74" s="15" t="str">
        <f t="shared" si="7"/>
        <v/>
      </c>
      <c r="B74" s="15" t="str">
        <f t="shared" si="4"/>
        <v/>
      </c>
      <c r="D74" s="15" t="str">
        <f t="shared" si="8"/>
        <v/>
      </c>
      <c r="E74" s="15" t="str">
        <f t="shared" si="5"/>
        <v/>
      </c>
    </row>
    <row r="75" spans="1:5" x14ac:dyDescent="0.25">
      <c r="A75" s="15" t="str">
        <f t="shared" si="7"/>
        <v/>
      </c>
      <c r="B75" s="15" t="str">
        <f t="shared" si="4"/>
        <v/>
      </c>
      <c r="D75" s="15" t="str">
        <f t="shared" si="8"/>
        <v/>
      </c>
      <c r="E75" s="15" t="str">
        <f t="shared" si="5"/>
        <v/>
      </c>
    </row>
    <row r="76" spans="1:5" x14ac:dyDescent="0.25">
      <c r="A76" s="15" t="str">
        <f t="shared" si="7"/>
        <v/>
      </c>
      <c r="B76" s="15" t="str">
        <f t="shared" si="4"/>
        <v/>
      </c>
      <c r="D76" s="15" t="str">
        <f t="shared" si="8"/>
        <v/>
      </c>
      <c r="E76" s="15" t="str">
        <f t="shared" si="5"/>
        <v/>
      </c>
    </row>
    <row r="77" spans="1:5" x14ac:dyDescent="0.25">
      <c r="A77" s="15" t="str">
        <f t="shared" si="7"/>
        <v/>
      </c>
      <c r="B77" s="15" t="str">
        <f t="shared" si="4"/>
        <v/>
      </c>
      <c r="D77" s="15" t="str">
        <f t="shared" si="8"/>
        <v/>
      </c>
      <c r="E77" s="15" t="str">
        <f t="shared" si="5"/>
        <v/>
      </c>
    </row>
    <row r="78" spans="1:5" x14ac:dyDescent="0.25">
      <c r="A78" s="15" t="str">
        <f t="shared" si="7"/>
        <v/>
      </c>
      <c r="B78" s="15" t="str">
        <f t="shared" si="4"/>
        <v/>
      </c>
      <c r="D78" s="15" t="str">
        <f t="shared" si="8"/>
        <v/>
      </c>
      <c r="E78" s="15" t="str">
        <f t="shared" si="5"/>
        <v/>
      </c>
    </row>
    <row r="79" spans="1:5" x14ac:dyDescent="0.25">
      <c r="A79" s="15" t="str">
        <f t="shared" si="7"/>
        <v/>
      </c>
      <c r="B79" s="15" t="str">
        <f t="shared" si="4"/>
        <v/>
      </c>
      <c r="D79" s="15" t="str">
        <f t="shared" si="8"/>
        <v/>
      </c>
      <c r="E79" s="15" t="str">
        <f t="shared" si="5"/>
        <v/>
      </c>
    </row>
    <row r="80" spans="1:5" x14ac:dyDescent="0.25">
      <c r="A80" s="15" t="str">
        <f t="shared" si="7"/>
        <v/>
      </c>
      <c r="B80" s="15" t="str">
        <f t="shared" si="4"/>
        <v/>
      </c>
      <c r="D80" s="15" t="str">
        <f t="shared" si="8"/>
        <v/>
      </c>
      <c r="E80" s="15" t="str">
        <f t="shared" si="5"/>
        <v/>
      </c>
    </row>
    <row r="81" spans="1:5" x14ac:dyDescent="0.25">
      <c r="A81" s="15" t="str">
        <f t="shared" si="7"/>
        <v/>
      </c>
      <c r="B81" s="15" t="str">
        <f t="shared" si="4"/>
        <v/>
      </c>
      <c r="D81" s="15" t="str">
        <f t="shared" si="8"/>
        <v/>
      </c>
      <c r="E81" s="15" t="str">
        <f t="shared" si="5"/>
        <v/>
      </c>
    </row>
    <row r="82" spans="1:5" x14ac:dyDescent="0.25">
      <c r="A82" s="15" t="str">
        <f t="shared" si="7"/>
        <v/>
      </c>
      <c r="B82" s="15" t="str">
        <f t="shared" si="4"/>
        <v/>
      </c>
      <c r="D82" s="15" t="str">
        <f t="shared" si="8"/>
        <v/>
      </c>
      <c r="E82" s="15" t="str">
        <f t="shared" si="5"/>
        <v/>
      </c>
    </row>
    <row r="83" spans="1:5" x14ac:dyDescent="0.25">
      <c r="A83" s="15" t="str">
        <f t="shared" si="7"/>
        <v/>
      </c>
      <c r="B83" s="15" t="str">
        <f t="shared" si="4"/>
        <v/>
      </c>
      <c r="D83" s="15" t="str">
        <f t="shared" si="8"/>
        <v/>
      </c>
      <c r="E83" s="15" t="str">
        <f t="shared" si="5"/>
        <v/>
      </c>
    </row>
    <row r="84" spans="1:5" x14ac:dyDescent="0.25">
      <c r="A84" s="15" t="str">
        <f t="shared" si="7"/>
        <v/>
      </c>
      <c r="B84" s="15" t="str">
        <f t="shared" si="4"/>
        <v/>
      </c>
      <c r="D84" s="15" t="str">
        <f t="shared" si="8"/>
        <v/>
      </c>
      <c r="E84" s="15" t="str">
        <f t="shared" si="5"/>
        <v/>
      </c>
    </row>
    <row r="85" spans="1:5" x14ac:dyDescent="0.25">
      <c r="A85" s="15" t="str">
        <f t="shared" si="7"/>
        <v/>
      </c>
      <c r="B85" s="15" t="str">
        <f t="shared" si="4"/>
        <v/>
      </c>
      <c r="D85" s="15" t="str">
        <f t="shared" si="8"/>
        <v/>
      </c>
      <c r="E85" s="15" t="str">
        <f t="shared" si="5"/>
        <v/>
      </c>
    </row>
    <row r="86" spans="1:5" x14ac:dyDescent="0.25">
      <c r="A86" s="15" t="str">
        <f t="shared" si="7"/>
        <v/>
      </c>
      <c r="B86" s="15" t="str">
        <f t="shared" si="4"/>
        <v/>
      </c>
      <c r="D86" s="15" t="str">
        <f t="shared" si="8"/>
        <v/>
      </c>
      <c r="E86" s="15" t="str">
        <f t="shared" si="5"/>
        <v/>
      </c>
    </row>
    <row r="87" spans="1:5" x14ac:dyDescent="0.25">
      <c r="A87" s="15" t="str">
        <f t="shared" si="7"/>
        <v/>
      </c>
      <c r="B87" s="15" t="str">
        <f t="shared" si="4"/>
        <v/>
      </c>
      <c r="D87" s="15" t="str">
        <f t="shared" si="8"/>
        <v/>
      </c>
      <c r="E87" s="15" t="str">
        <f t="shared" si="5"/>
        <v/>
      </c>
    </row>
    <row r="88" spans="1:5" x14ac:dyDescent="0.25">
      <c r="A88" s="15" t="str">
        <f t="shared" si="7"/>
        <v/>
      </c>
      <c r="B88" s="15" t="str">
        <f t="shared" si="4"/>
        <v/>
      </c>
      <c r="D88" s="15" t="str">
        <f t="shared" si="8"/>
        <v/>
      </c>
      <c r="E88" s="15" t="str">
        <f t="shared" si="5"/>
        <v/>
      </c>
    </row>
    <row r="89" spans="1:5" x14ac:dyDescent="0.25">
      <c r="A89" s="15" t="str">
        <f t="shared" si="7"/>
        <v/>
      </c>
      <c r="B89" s="15" t="str">
        <f t="shared" si="4"/>
        <v/>
      </c>
      <c r="D89" s="15" t="str">
        <f t="shared" si="8"/>
        <v/>
      </c>
      <c r="E89" s="15" t="str">
        <f t="shared" si="5"/>
        <v/>
      </c>
    </row>
    <row r="90" spans="1:5" x14ac:dyDescent="0.25">
      <c r="A90" s="15" t="str">
        <f t="shared" si="7"/>
        <v/>
      </c>
      <c r="B90" s="15" t="str">
        <f t="shared" si="4"/>
        <v/>
      </c>
      <c r="D90" s="15" t="str">
        <f t="shared" si="8"/>
        <v/>
      </c>
      <c r="E90" s="15" t="str">
        <f t="shared" si="5"/>
        <v/>
      </c>
    </row>
    <row r="91" spans="1:5" x14ac:dyDescent="0.25">
      <c r="A91" s="15" t="str">
        <f t="shared" si="7"/>
        <v/>
      </c>
      <c r="B91" s="15" t="str">
        <f t="shared" si="4"/>
        <v/>
      </c>
      <c r="D91" s="15" t="str">
        <f t="shared" si="8"/>
        <v/>
      </c>
      <c r="E91" s="15" t="str">
        <f t="shared" si="5"/>
        <v/>
      </c>
    </row>
    <row r="92" spans="1:5" x14ac:dyDescent="0.25">
      <c r="A92" s="15" t="str">
        <f t="shared" si="7"/>
        <v/>
      </c>
      <c r="B92" s="15" t="str">
        <f t="shared" si="4"/>
        <v/>
      </c>
      <c r="D92" s="15" t="str">
        <f t="shared" si="8"/>
        <v/>
      </c>
      <c r="E92" s="15" t="str">
        <f t="shared" si="5"/>
        <v/>
      </c>
    </row>
    <row r="93" spans="1:5" x14ac:dyDescent="0.25">
      <c r="A93" s="15" t="str">
        <f t="shared" si="7"/>
        <v/>
      </c>
      <c r="B93" s="15" t="str">
        <f t="shared" ref="B93:B104" si="9">IF(ISNUMBER(A93),COUNTIFS(AllD1,"&gt;="&amp;A93,AllD1,"&lt;"&amp;A94),"")</f>
        <v/>
      </c>
      <c r="D93" s="15" t="str">
        <f t="shared" si="8"/>
        <v/>
      </c>
      <c r="E93" s="15" t="str">
        <f t="shared" ref="E93:E104" si="10">IF(ISNUMBER(D93),COUNTIFS(AllD2,"&gt;="&amp;D93,AllD2,"&lt;"&amp;D94),"")</f>
        <v/>
      </c>
    </row>
    <row r="94" spans="1:5" x14ac:dyDescent="0.25">
      <c r="A94" s="15" t="str">
        <f t="shared" si="7"/>
        <v/>
      </c>
      <c r="B94" s="15" t="str">
        <f t="shared" si="9"/>
        <v/>
      </c>
      <c r="D94" s="15" t="str">
        <f t="shared" si="8"/>
        <v/>
      </c>
      <c r="E94" s="15" t="str">
        <f t="shared" si="10"/>
        <v/>
      </c>
    </row>
    <row r="95" spans="1:5" x14ac:dyDescent="0.25">
      <c r="A95" s="15" t="str">
        <f t="shared" si="7"/>
        <v/>
      </c>
      <c r="B95" s="15" t="str">
        <f t="shared" si="9"/>
        <v/>
      </c>
      <c r="D95" s="15" t="str">
        <f t="shared" si="8"/>
        <v/>
      </c>
      <c r="E95" s="15" t="str">
        <f t="shared" si="10"/>
        <v/>
      </c>
    </row>
    <row r="96" spans="1:5" x14ac:dyDescent="0.25">
      <c r="A96" s="15" t="str">
        <f t="shared" si="7"/>
        <v/>
      </c>
      <c r="B96" s="15" t="str">
        <f t="shared" si="9"/>
        <v/>
      </c>
      <c r="D96" s="15" t="str">
        <f t="shared" si="8"/>
        <v/>
      </c>
      <c r="E96" s="15" t="str">
        <f t="shared" si="10"/>
        <v/>
      </c>
    </row>
    <row r="97" spans="1:5" x14ac:dyDescent="0.25">
      <c r="A97" s="15" t="str">
        <f t="shared" si="7"/>
        <v/>
      </c>
      <c r="B97" s="15" t="str">
        <f t="shared" si="9"/>
        <v/>
      </c>
      <c r="D97" s="15" t="str">
        <f t="shared" si="8"/>
        <v/>
      </c>
      <c r="E97" s="15" t="str">
        <f t="shared" si="10"/>
        <v/>
      </c>
    </row>
    <row r="98" spans="1:5" x14ac:dyDescent="0.25">
      <c r="A98" s="15" t="str">
        <f t="shared" si="7"/>
        <v/>
      </c>
      <c r="B98" s="15" t="str">
        <f t="shared" si="9"/>
        <v/>
      </c>
      <c r="D98" s="15" t="str">
        <f t="shared" si="8"/>
        <v/>
      </c>
      <c r="E98" s="15" t="str">
        <f t="shared" si="10"/>
        <v/>
      </c>
    </row>
    <row r="99" spans="1:5" x14ac:dyDescent="0.25">
      <c r="A99" s="15" t="str">
        <f t="shared" si="7"/>
        <v/>
      </c>
      <c r="B99" s="15" t="str">
        <f t="shared" si="9"/>
        <v/>
      </c>
      <c r="D99" s="15" t="str">
        <f t="shared" si="8"/>
        <v/>
      </c>
      <c r="E99" s="15" t="str">
        <f t="shared" si="10"/>
        <v/>
      </c>
    </row>
    <row r="100" spans="1:5" x14ac:dyDescent="0.25">
      <c r="A100" s="15" t="str">
        <f t="shared" si="7"/>
        <v/>
      </c>
      <c r="B100" s="15" t="str">
        <f t="shared" si="9"/>
        <v/>
      </c>
      <c r="D100" s="15" t="str">
        <f t="shared" si="8"/>
        <v/>
      </c>
      <c r="E100" s="15" t="str">
        <f t="shared" si="10"/>
        <v/>
      </c>
    </row>
    <row r="101" spans="1:5" x14ac:dyDescent="0.25">
      <c r="A101" s="15" t="str">
        <f t="shared" si="7"/>
        <v/>
      </c>
      <c r="B101" s="15" t="str">
        <f t="shared" si="9"/>
        <v/>
      </c>
      <c r="D101" s="15" t="str">
        <f t="shared" si="8"/>
        <v/>
      </c>
      <c r="E101" s="15" t="str">
        <f t="shared" si="10"/>
        <v/>
      </c>
    </row>
    <row r="102" spans="1:5" x14ac:dyDescent="0.25">
      <c r="A102" s="15" t="str">
        <f t="shared" si="7"/>
        <v/>
      </c>
      <c r="B102" s="15" t="str">
        <f t="shared" si="9"/>
        <v/>
      </c>
      <c r="D102" s="15" t="str">
        <f t="shared" si="8"/>
        <v/>
      </c>
      <c r="E102" s="15" t="str">
        <f t="shared" si="10"/>
        <v/>
      </c>
    </row>
    <row r="103" spans="1:5" x14ac:dyDescent="0.25">
      <c r="A103" s="15" t="str">
        <f t="shared" si="7"/>
        <v/>
      </c>
      <c r="B103" s="15" t="str">
        <f t="shared" si="9"/>
        <v/>
      </c>
      <c r="D103" s="15" t="str">
        <f t="shared" si="8"/>
        <v/>
      </c>
      <c r="E103" s="15" t="str">
        <f t="shared" si="10"/>
        <v/>
      </c>
    </row>
    <row r="104" spans="1:5" x14ac:dyDescent="0.25">
      <c r="A104" s="15" t="str">
        <f t="shared" si="7"/>
        <v/>
      </c>
      <c r="B104" s="15" t="str">
        <f t="shared" si="9"/>
        <v/>
      </c>
      <c r="D104" s="15" t="str">
        <f t="shared" si="8"/>
        <v/>
      </c>
      <c r="E104" s="15" t="str">
        <f t="shared" si="10"/>
        <v/>
      </c>
    </row>
  </sheetData>
  <sheetProtection algorithmName="SHA-512" hashValue="YqVxZZIXsIgkdqLG1+iQQ+yPdlOSxB+eSRKOOeYvnvt+p3FAWDfv41kSKm73umKvcz+hvHT56/Ju1sgZpH9hQA==" saltValue="V2+9ekLTYW7DIVp0OpmVpA==" spinCount="100000" sheet="1" objects="1" scenarios="1"/>
  <sortState ref="A12:A62">
    <sortCondition ref="A4"/>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5</vt:i4>
      </vt:variant>
      <vt:variant>
        <vt:lpstr>Diagramme</vt:lpstr>
      </vt:variant>
      <vt:variant>
        <vt:i4>7</vt:i4>
      </vt:variant>
      <vt:variant>
        <vt:lpstr>Benannte Bereiche</vt:lpstr>
      </vt:variant>
      <vt:variant>
        <vt:i4>4</vt:i4>
      </vt:variant>
    </vt:vector>
  </HeadingPairs>
  <TitlesOfParts>
    <vt:vector size="16" baseType="lpstr">
      <vt:lpstr>Main</vt:lpstr>
      <vt:lpstr>DS1</vt:lpstr>
      <vt:lpstr>DS2</vt:lpstr>
      <vt:lpstr>Stat</vt:lpstr>
      <vt:lpstr>Hist</vt:lpstr>
      <vt:lpstr>CompareDay</vt:lpstr>
      <vt:lpstr>CompareMon</vt:lpstr>
      <vt:lpstr>RelateDay</vt:lpstr>
      <vt:lpstr>RelateMon</vt:lpstr>
      <vt:lpstr>Histogram1</vt:lpstr>
      <vt:lpstr>Histogram2</vt:lpstr>
      <vt:lpstr>Histo-Comp</vt:lpstr>
      <vt:lpstr>EndV1</vt:lpstr>
      <vt:lpstr>EndV2</vt:lpstr>
      <vt:lpstr>Step1</vt:lpstr>
      <vt:lpstr>Step2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dc:creator>
  <cp:lastModifiedBy>Schneider</cp:lastModifiedBy>
  <dcterms:created xsi:type="dcterms:W3CDTF">2016-09-13T13:03:31Z</dcterms:created>
  <dcterms:modified xsi:type="dcterms:W3CDTF">2016-09-21T16:09:05Z</dcterms:modified>
</cp:coreProperties>
</file>